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autoCompressPictures="0"/>
  <mc:AlternateContent xmlns:mc="http://schemas.openxmlformats.org/markup-compatibility/2006">
    <mc:Choice Requires="x15">
      <x15ac:absPath xmlns:x15ac="http://schemas.microsoft.com/office/spreadsheetml/2010/11/ac" url="/Users/zhou/Documents/Work/McManus/Literature Thxs/"/>
    </mc:Choice>
  </mc:AlternateContent>
  <xr:revisionPtr revIDLastSave="0" documentId="13_ncr:1_{77391A5A-436B-BA42-B64E-2BFED5BC633F}" xr6:coauthVersionLast="47" xr6:coauthVersionMax="47" xr10:uidLastSave="{00000000-0000-0000-0000-000000000000}"/>
  <bookViews>
    <workbookView xWindow="11760" yWindow="500" windowWidth="38960" windowHeight="21140" tabRatio="701" activeTab="1" xr2:uid="{00000000-000D-0000-FFFF-FFFF00000000}"/>
  </bookViews>
  <sheets>
    <sheet name="Info" sheetId="4" r:id="rId1"/>
    <sheet name="Master" sheetId="5" r:id="rId2"/>
    <sheet name="PLOTS1" sheetId="14" r:id="rId3"/>
    <sheet name="PLOTS2" sheetId="15" r:id="rId4"/>
  </sheets>
  <definedNames>
    <definedName name="_xlnm._FilterDatabase" localSheetId="1" hidden="1">Master!$A$1:$AX$4539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3568" i="5" l="1"/>
  <c r="Y3568" i="5" s="1"/>
  <c r="AC3568" i="5"/>
  <c r="AD3568" i="5"/>
  <c r="AM3568" i="5"/>
  <c r="AN3568" i="5" s="1"/>
  <c r="AO3568" i="5"/>
  <c r="AP3568" i="5"/>
  <c r="AQ3568" i="5"/>
  <c r="W3569" i="5"/>
  <c r="X3569" i="5" s="1"/>
  <c r="AB3569" i="5" s="1"/>
  <c r="AL3569" i="5" s="1"/>
  <c r="AC3569" i="5"/>
  <c r="AD3569" i="5"/>
  <c r="AM3569" i="5"/>
  <c r="AN3569" i="5" s="1"/>
  <c r="AO3569" i="5"/>
  <c r="AP3569" i="5"/>
  <c r="AQ3569" i="5"/>
  <c r="W3570" i="5"/>
  <c r="AC3570" i="5"/>
  <c r="AD3570" i="5"/>
  <c r="AM3570" i="5"/>
  <c r="AN3570" i="5" s="1"/>
  <c r="AO3570" i="5"/>
  <c r="AP3570" i="5"/>
  <c r="AQ3570" i="5"/>
  <c r="W3571" i="5"/>
  <c r="Y3571" i="5" s="1"/>
  <c r="AC3571" i="5"/>
  <c r="AD3571" i="5"/>
  <c r="AM3571" i="5"/>
  <c r="AN3571" i="5" s="1"/>
  <c r="AO3571" i="5"/>
  <c r="AP3571" i="5"/>
  <c r="AQ3571" i="5"/>
  <c r="W3572" i="5"/>
  <c r="X3572" i="5" s="1"/>
  <c r="AB3572" i="5" s="1"/>
  <c r="AL3572" i="5" s="1"/>
  <c r="AC3572" i="5"/>
  <c r="AD3572" i="5"/>
  <c r="AM3572" i="5"/>
  <c r="AN3572" i="5" s="1"/>
  <c r="AO3572" i="5"/>
  <c r="AP3572" i="5"/>
  <c r="AQ3572" i="5"/>
  <c r="W3573" i="5"/>
  <c r="X3573" i="5" s="1"/>
  <c r="AB3573" i="5" s="1"/>
  <c r="AL3573" i="5" s="1"/>
  <c r="AC3573" i="5"/>
  <c r="AD3573" i="5"/>
  <c r="AM3573" i="5"/>
  <c r="AN3573" i="5" s="1"/>
  <c r="AO3573" i="5"/>
  <c r="AP3573" i="5"/>
  <c r="AQ3573" i="5"/>
  <c r="W3574" i="5"/>
  <c r="X3574" i="5" s="1"/>
  <c r="AB3574" i="5" s="1"/>
  <c r="AL3574" i="5" s="1"/>
  <c r="Y3574" i="5"/>
  <c r="AC3574" i="5"/>
  <c r="AD3574" i="5"/>
  <c r="AM3574" i="5"/>
  <c r="AN3574" i="5" s="1"/>
  <c r="AO3574" i="5"/>
  <c r="AP3574" i="5"/>
  <c r="AQ3574" i="5"/>
  <c r="W3575" i="5"/>
  <c r="X3575" i="5"/>
  <c r="AB3575" i="5" s="1"/>
  <c r="AC3575" i="5"/>
  <c r="AD3575" i="5"/>
  <c r="AL3575" i="5"/>
  <c r="AM3575" i="5"/>
  <c r="AN3575" i="5" s="1"/>
  <c r="AO3575" i="5"/>
  <c r="AP3575" i="5"/>
  <c r="AQ3575" i="5"/>
  <c r="AA3573" i="5" l="1"/>
  <c r="AK3573" i="5" s="1"/>
  <c r="Y3573" i="5"/>
  <c r="Z3574" i="5"/>
  <c r="AA3568" i="5"/>
  <c r="AF3568" i="5" s="1"/>
  <c r="AA3574" i="5"/>
  <c r="AE3574" i="5" s="1"/>
  <c r="AG3574" i="5" s="1"/>
  <c r="AA3571" i="5"/>
  <c r="AF3571" i="5" s="1"/>
  <c r="AH3571" i="5" s="1"/>
  <c r="X3571" i="5"/>
  <c r="AB3571" i="5" s="1"/>
  <c r="AL3571" i="5" s="1"/>
  <c r="X3568" i="5"/>
  <c r="AB3568" i="5" s="1"/>
  <c r="AL3568" i="5" s="1"/>
  <c r="Z3573" i="5"/>
  <c r="AG3573" i="5" s="1"/>
  <c r="Y3572" i="5"/>
  <c r="AA3572" i="5"/>
  <c r="Y3569" i="5"/>
  <c r="AA3569" i="5"/>
  <c r="X3570" i="5"/>
  <c r="AB3570" i="5" s="1"/>
  <c r="AL3570" i="5" s="1"/>
  <c r="Y3570" i="5"/>
  <c r="AA3570" i="5"/>
  <c r="AF3574" i="5"/>
  <c r="Y3575" i="5"/>
  <c r="AA3575" i="5"/>
  <c r="AE3573" i="5"/>
  <c r="AF3573" i="5"/>
  <c r="AC1813" i="5"/>
  <c r="AD1813" i="5"/>
  <c r="AC1814" i="5"/>
  <c r="AD1814" i="5"/>
  <c r="AC1815" i="5"/>
  <c r="AD1815" i="5"/>
  <c r="AC1816" i="5"/>
  <c r="AD1816" i="5"/>
  <c r="AC1817" i="5"/>
  <c r="AD1817" i="5"/>
  <c r="AC1818" i="5"/>
  <c r="AD1818" i="5"/>
  <c r="AC1819" i="5"/>
  <c r="AD1819" i="5"/>
  <c r="AC1820" i="5"/>
  <c r="AD1820" i="5"/>
  <c r="AC1821" i="5"/>
  <c r="AD1821" i="5"/>
  <c r="W1813" i="5"/>
  <c r="Y1813" i="5" s="1"/>
  <c r="W1814" i="5"/>
  <c r="X1814" i="5" s="1"/>
  <c r="W1815" i="5"/>
  <c r="X1815" i="5" s="1"/>
  <c r="AB1815" i="5" s="1"/>
  <c r="AL1815" i="5" s="1"/>
  <c r="W1816" i="5"/>
  <c r="X1816" i="5" s="1"/>
  <c r="AB1816" i="5" s="1"/>
  <c r="AL1816" i="5" s="1"/>
  <c r="W1817" i="5"/>
  <c r="Y1817" i="5" s="1"/>
  <c r="W1818" i="5"/>
  <c r="AA1818" i="5" s="1"/>
  <c r="W1819" i="5"/>
  <c r="X1819" i="5" s="1"/>
  <c r="AB1819" i="5" s="1"/>
  <c r="AL1819" i="5" s="1"/>
  <c r="W1820" i="5"/>
  <c r="X1820" i="5" s="1"/>
  <c r="W1821" i="5"/>
  <c r="Y1821" i="5" s="1"/>
  <c r="AI3571" i="5" l="1"/>
  <c r="AE3571" i="5"/>
  <c r="AK3571" i="5"/>
  <c r="AK3568" i="5"/>
  <c r="Z3571" i="5"/>
  <c r="AK3574" i="5"/>
  <c r="Y1814" i="5"/>
  <c r="AA1814" i="5"/>
  <c r="AK1814" i="5" s="1"/>
  <c r="AE3568" i="5"/>
  <c r="Z3568" i="5"/>
  <c r="AH3574" i="5"/>
  <c r="AI3574" i="5"/>
  <c r="AJ3574" i="5" s="1"/>
  <c r="AF3575" i="5"/>
  <c r="Z3575" i="5"/>
  <c r="AF3572" i="5"/>
  <c r="Z3572" i="5"/>
  <c r="AH3568" i="5"/>
  <c r="AI3568" i="5"/>
  <c r="AF3569" i="5"/>
  <c r="Z3569" i="5"/>
  <c r="AH3573" i="5"/>
  <c r="AI3573" i="5"/>
  <c r="Z3570" i="5"/>
  <c r="AF3570" i="5"/>
  <c r="AE3570" i="5"/>
  <c r="AK3570" i="5"/>
  <c r="AK3572" i="5"/>
  <c r="AE3572" i="5"/>
  <c r="AE3569" i="5"/>
  <c r="AK3569" i="5"/>
  <c r="AK3575" i="5"/>
  <c r="AE3575" i="5"/>
  <c r="J3571" i="5"/>
  <c r="AA1820" i="5"/>
  <c r="AK1820" i="5" s="1"/>
  <c r="Y1820" i="5"/>
  <c r="AF1820" i="5" s="1"/>
  <c r="AH1820" i="5" s="1"/>
  <c r="Y1819" i="5"/>
  <c r="Z1819" i="5" s="1"/>
  <c r="X1813" i="5"/>
  <c r="AB1813" i="5" s="1"/>
  <c r="AL1813" i="5" s="1"/>
  <c r="AA1819" i="5"/>
  <c r="Y1816" i="5"/>
  <c r="Z1816" i="5" s="1"/>
  <c r="X1821" i="5"/>
  <c r="AB1821" i="5" s="1"/>
  <c r="AL1821" i="5" s="1"/>
  <c r="X1817" i="5"/>
  <c r="AB1817" i="5" s="1"/>
  <c r="AL1817" i="5" s="1"/>
  <c r="AA1813" i="5"/>
  <c r="AF1813" i="5" s="1"/>
  <c r="Y1818" i="5"/>
  <c r="AF1818" i="5" s="1"/>
  <c r="AK1818" i="5"/>
  <c r="Z1814" i="5"/>
  <c r="AB1814" i="5"/>
  <c r="AL1814" i="5" s="1"/>
  <c r="AB1820" i="5"/>
  <c r="AL1820" i="5" s="1"/>
  <c r="X1818" i="5"/>
  <c r="AA1821" i="5"/>
  <c r="AF1821" i="5" s="1"/>
  <c r="AA1815" i="5"/>
  <c r="AE1815" i="5" s="1"/>
  <c r="AA1816" i="5"/>
  <c r="AE1816" i="5" s="1"/>
  <c r="Y1815" i="5"/>
  <c r="AA1817" i="5"/>
  <c r="J1360" i="5"/>
  <c r="K1360" i="5"/>
  <c r="J1361" i="5"/>
  <c r="K1361" i="5"/>
  <c r="J1362" i="5"/>
  <c r="K1362" i="5"/>
  <c r="J1363" i="5"/>
  <c r="K1363" i="5"/>
  <c r="J1364" i="5"/>
  <c r="K1364" i="5"/>
  <c r="J1365" i="5"/>
  <c r="K1365" i="5"/>
  <c r="J1366" i="5"/>
  <c r="K1366" i="5"/>
  <c r="J1367" i="5"/>
  <c r="K1367" i="5"/>
  <c r="J1368" i="5"/>
  <c r="K1368" i="5"/>
  <c r="J1369" i="5"/>
  <c r="K1369" i="5"/>
  <c r="J1370" i="5"/>
  <c r="K1370" i="5"/>
  <c r="J1371" i="5"/>
  <c r="K1371" i="5"/>
  <c r="J1372" i="5"/>
  <c r="K1372" i="5"/>
  <c r="J1373" i="5"/>
  <c r="K1373" i="5"/>
  <c r="J1374" i="5"/>
  <c r="K1374" i="5"/>
  <c r="J1375" i="5"/>
  <c r="K1375" i="5"/>
  <c r="J1376" i="5"/>
  <c r="K1376" i="5"/>
  <c r="J1377" i="5"/>
  <c r="K1377" i="5"/>
  <c r="J1378" i="5"/>
  <c r="K1378" i="5"/>
  <c r="J1379" i="5"/>
  <c r="K1379" i="5"/>
  <c r="J1380" i="5"/>
  <c r="K1380" i="5"/>
  <c r="J1381" i="5"/>
  <c r="K1381" i="5"/>
  <c r="J1382" i="5"/>
  <c r="K1382" i="5"/>
  <c r="J1383" i="5"/>
  <c r="K1383" i="5"/>
  <c r="J1384" i="5"/>
  <c r="K1384" i="5"/>
  <c r="J1385" i="5"/>
  <c r="K1385" i="5"/>
  <c r="J1386" i="5"/>
  <c r="K1386" i="5"/>
  <c r="J1387" i="5"/>
  <c r="K1387" i="5"/>
  <c r="J1388" i="5"/>
  <c r="K1388" i="5"/>
  <c r="J1389" i="5"/>
  <c r="K1389" i="5"/>
  <c r="J1390" i="5"/>
  <c r="K1390" i="5"/>
  <c r="J1391" i="5"/>
  <c r="K1391" i="5"/>
  <c r="J1392" i="5"/>
  <c r="K1392" i="5"/>
  <c r="J1393" i="5"/>
  <c r="K1393" i="5"/>
  <c r="J1394" i="5"/>
  <c r="K1394" i="5"/>
  <c r="J1395" i="5"/>
  <c r="K1395" i="5"/>
  <c r="J1396" i="5"/>
  <c r="K1396" i="5"/>
  <c r="J1397" i="5"/>
  <c r="K1397" i="5"/>
  <c r="J1398" i="5"/>
  <c r="K1398" i="5"/>
  <c r="J1399" i="5"/>
  <c r="K1399" i="5"/>
  <c r="J1400" i="5"/>
  <c r="K1400" i="5"/>
  <c r="J1401" i="5"/>
  <c r="K1401" i="5"/>
  <c r="J1402" i="5"/>
  <c r="K1402" i="5"/>
  <c r="J1403" i="5"/>
  <c r="K1403" i="5"/>
  <c r="J1404" i="5"/>
  <c r="K1404" i="5"/>
  <c r="J1405" i="5"/>
  <c r="K1405" i="5"/>
  <c r="J1406" i="5"/>
  <c r="K1406" i="5"/>
  <c r="J1407" i="5"/>
  <c r="K1407" i="5"/>
  <c r="J1408" i="5"/>
  <c r="K1408" i="5"/>
  <c r="J1409" i="5"/>
  <c r="K1409" i="5"/>
  <c r="J1410" i="5"/>
  <c r="K1410" i="5"/>
  <c r="J1411" i="5"/>
  <c r="K1411" i="5"/>
  <c r="J1412" i="5"/>
  <c r="K1412" i="5"/>
  <c r="J1413" i="5"/>
  <c r="K1413" i="5"/>
  <c r="J1414" i="5"/>
  <c r="K1414" i="5"/>
  <c r="J1415" i="5"/>
  <c r="K1415" i="5"/>
  <c r="J1416" i="5"/>
  <c r="K1416" i="5"/>
  <c r="J1417" i="5"/>
  <c r="K1417" i="5"/>
  <c r="J1418" i="5"/>
  <c r="K1418" i="5"/>
  <c r="J1419" i="5"/>
  <c r="K1419" i="5"/>
  <c r="J1420" i="5"/>
  <c r="K1420" i="5"/>
  <c r="J1421" i="5"/>
  <c r="K1421" i="5"/>
  <c r="J1422" i="5"/>
  <c r="K1422" i="5"/>
  <c r="J1423" i="5"/>
  <c r="K1423" i="5"/>
  <c r="J1424" i="5"/>
  <c r="K1424" i="5"/>
  <c r="J1425" i="5"/>
  <c r="K1425" i="5"/>
  <c r="J1426" i="5"/>
  <c r="K1426" i="5"/>
  <c r="K1359" i="5"/>
  <c r="J1359" i="5"/>
  <c r="AQ1360" i="5"/>
  <c r="AQ1361" i="5"/>
  <c r="AQ1362" i="5"/>
  <c r="AQ1363" i="5"/>
  <c r="AQ1364" i="5"/>
  <c r="AQ1365" i="5"/>
  <c r="AQ1366" i="5"/>
  <c r="AQ1367" i="5"/>
  <c r="AQ1368" i="5"/>
  <c r="AQ1369" i="5"/>
  <c r="AQ1370" i="5"/>
  <c r="AQ1371" i="5"/>
  <c r="AQ1372" i="5"/>
  <c r="AQ1373" i="5"/>
  <c r="AQ1374" i="5"/>
  <c r="AQ1375" i="5"/>
  <c r="AQ1376" i="5"/>
  <c r="AQ1377" i="5"/>
  <c r="AQ1378" i="5"/>
  <c r="AQ1379" i="5"/>
  <c r="AQ1380" i="5"/>
  <c r="AQ1381" i="5"/>
  <c r="AQ1382" i="5"/>
  <c r="AQ1383" i="5"/>
  <c r="AQ1384" i="5"/>
  <c r="AQ1385" i="5"/>
  <c r="AQ1386" i="5"/>
  <c r="AQ1387" i="5"/>
  <c r="AQ1388" i="5"/>
  <c r="AQ1389" i="5"/>
  <c r="AQ1390" i="5"/>
  <c r="AQ1391" i="5"/>
  <c r="AQ1392" i="5"/>
  <c r="AQ1393" i="5"/>
  <c r="AQ1394" i="5"/>
  <c r="AQ1395" i="5"/>
  <c r="AQ1396" i="5"/>
  <c r="AQ1397" i="5"/>
  <c r="AQ1398" i="5"/>
  <c r="AQ1399" i="5"/>
  <c r="AQ1400" i="5"/>
  <c r="AQ1401" i="5"/>
  <c r="AQ1402" i="5"/>
  <c r="AQ1403" i="5"/>
  <c r="AQ1404" i="5"/>
  <c r="AQ1405" i="5"/>
  <c r="AQ1406" i="5"/>
  <c r="AQ1407" i="5"/>
  <c r="AQ1408" i="5"/>
  <c r="AQ1409" i="5"/>
  <c r="AQ1410" i="5"/>
  <c r="AQ1411" i="5"/>
  <c r="AQ1412" i="5"/>
  <c r="AQ1413" i="5"/>
  <c r="AQ1414" i="5"/>
  <c r="AQ1415" i="5"/>
  <c r="AQ1416" i="5"/>
  <c r="AQ1417" i="5"/>
  <c r="AQ1418" i="5"/>
  <c r="AQ1419" i="5"/>
  <c r="AQ1420" i="5"/>
  <c r="AQ1421" i="5"/>
  <c r="AQ1422" i="5"/>
  <c r="AQ1423" i="5"/>
  <c r="AQ1424" i="5"/>
  <c r="AQ1425" i="5"/>
  <c r="AQ1426" i="5"/>
  <c r="AQ1359" i="5"/>
  <c r="AG3571" i="5" l="1"/>
  <c r="AJ3571" i="5" s="1"/>
  <c r="K3571" i="5" s="1"/>
  <c r="AF1814" i="5"/>
  <c r="AH1814" i="5" s="1"/>
  <c r="AF1819" i="5"/>
  <c r="AH1819" i="5" s="1"/>
  <c r="AG3568" i="5"/>
  <c r="AJ3568" i="5" s="1"/>
  <c r="K3568" i="5" s="1"/>
  <c r="Z1820" i="5"/>
  <c r="AE1819" i="5"/>
  <c r="AG1819" i="5" s="1"/>
  <c r="AG3569" i="5"/>
  <c r="Z1813" i="5"/>
  <c r="AH3572" i="5"/>
  <c r="AI3572" i="5"/>
  <c r="AH3570" i="5"/>
  <c r="AI3570" i="5"/>
  <c r="AG3570" i="5"/>
  <c r="J3573" i="5"/>
  <c r="AH3569" i="5"/>
  <c r="AI3569" i="5"/>
  <c r="AJ3573" i="5"/>
  <c r="K3573" i="5" s="1"/>
  <c r="K3574" i="5"/>
  <c r="J3574" i="5"/>
  <c r="J3568" i="5"/>
  <c r="AG3575" i="5"/>
  <c r="M3571" i="5"/>
  <c r="AG3572" i="5"/>
  <c r="AH3575" i="5"/>
  <c r="AI3575" i="5"/>
  <c r="AK1819" i="5"/>
  <c r="Z1821" i="5"/>
  <c r="AI1820" i="5"/>
  <c r="J1820" i="5" s="1"/>
  <c r="AE1817" i="5"/>
  <c r="AI1814" i="5"/>
  <c r="J1814" i="5" s="1"/>
  <c r="AE1821" i="5"/>
  <c r="AG1821" i="5" s="1"/>
  <c r="AF1815" i="5"/>
  <c r="AH1815" i="5" s="1"/>
  <c r="AG1816" i="5"/>
  <c r="Z1817" i="5"/>
  <c r="AG1817" i="5" s="1"/>
  <c r="AI1821" i="5"/>
  <c r="AH1821" i="5"/>
  <c r="AF1816" i="5"/>
  <c r="AH1816" i="5" s="1"/>
  <c r="AI1818" i="5"/>
  <c r="AH1818" i="5"/>
  <c r="AE1814" i="5"/>
  <c r="AG1814" i="5" s="1"/>
  <c r="AE1813" i="5"/>
  <c r="AK1813" i="5"/>
  <c r="AF1817" i="5"/>
  <c r="AE1820" i="5"/>
  <c r="AG1820" i="5" s="1"/>
  <c r="AI1813" i="5"/>
  <c r="AH1813" i="5"/>
  <c r="AI1819" i="5"/>
  <c r="Z1815" i="5"/>
  <c r="AG1815" i="5" s="1"/>
  <c r="AK1815" i="5"/>
  <c r="AK1816" i="5"/>
  <c r="AK1821" i="5"/>
  <c r="AB1818" i="5"/>
  <c r="AE1818" i="5" s="1"/>
  <c r="Z1818" i="5"/>
  <c r="AK1817" i="5"/>
  <c r="AQ3" i="5"/>
  <c r="AQ4" i="5"/>
  <c r="AQ5" i="5"/>
  <c r="AQ6" i="5"/>
  <c r="AQ7" i="5"/>
  <c r="AQ8" i="5"/>
  <c r="AQ9" i="5"/>
  <c r="AQ10" i="5"/>
  <c r="AQ11" i="5"/>
  <c r="AQ12" i="5"/>
  <c r="AQ13" i="5"/>
  <c r="AQ14" i="5"/>
  <c r="AQ15" i="5"/>
  <c r="AQ16" i="5"/>
  <c r="AQ17" i="5"/>
  <c r="AQ18" i="5"/>
  <c r="AQ19" i="5"/>
  <c r="AQ20" i="5"/>
  <c r="AQ21" i="5"/>
  <c r="AQ22" i="5"/>
  <c r="AQ23" i="5"/>
  <c r="AQ24" i="5"/>
  <c r="AQ25" i="5"/>
  <c r="AQ26" i="5"/>
  <c r="AQ27" i="5"/>
  <c r="AQ28" i="5"/>
  <c r="AQ29" i="5"/>
  <c r="AQ30" i="5"/>
  <c r="AQ31" i="5"/>
  <c r="AQ32" i="5"/>
  <c r="AQ33" i="5"/>
  <c r="AQ34" i="5"/>
  <c r="AQ35" i="5"/>
  <c r="AQ36" i="5"/>
  <c r="AQ37" i="5"/>
  <c r="AQ38" i="5"/>
  <c r="AQ39" i="5"/>
  <c r="AQ40" i="5"/>
  <c r="AQ41" i="5"/>
  <c r="AQ42" i="5"/>
  <c r="AQ43" i="5"/>
  <c r="AQ44" i="5"/>
  <c r="AQ45" i="5"/>
  <c r="AQ46" i="5"/>
  <c r="AQ47" i="5"/>
  <c r="AQ48" i="5"/>
  <c r="AQ49" i="5"/>
  <c r="AQ50" i="5"/>
  <c r="AQ51" i="5"/>
  <c r="AQ52" i="5"/>
  <c r="AQ53" i="5"/>
  <c r="AQ54" i="5"/>
  <c r="AQ55" i="5"/>
  <c r="AQ56" i="5"/>
  <c r="AQ57" i="5"/>
  <c r="AQ58" i="5"/>
  <c r="AQ59" i="5"/>
  <c r="AQ60" i="5"/>
  <c r="AQ61" i="5"/>
  <c r="AQ62" i="5"/>
  <c r="AQ63" i="5"/>
  <c r="AQ64" i="5"/>
  <c r="AQ65" i="5"/>
  <c r="AQ66" i="5"/>
  <c r="AQ67" i="5"/>
  <c r="AQ68" i="5"/>
  <c r="AQ69" i="5"/>
  <c r="AQ70" i="5"/>
  <c r="AQ71" i="5"/>
  <c r="AQ72" i="5"/>
  <c r="AQ73" i="5"/>
  <c r="AQ74" i="5"/>
  <c r="AQ75" i="5"/>
  <c r="AQ76" i="5"/>
  <c r="AQ77" i="5"/>
  <c r="AQ78" i="5"/>
  <c r="AQ79" i="5"/>
  <c r="AQ80" i="5"/>
  <c r="AQ81" i="5"/>
  <c r="AQ82" i="5"/>
  <c r="AQ83" i="5"/>
  <c r="AQ84" i="5"/>
  <c r="AQ85" i="5"/>
  <c r="AQ86" i="5"/>
  <c r="AQ87" i="5"/>
  <c r="AQ88" i="5"/>
  <c r="AQ89" i="5"/>
  <c r="AQ90" i="5"/>
  <c r="AQ91" i="5"/>
  <c r="AQ92" i="5"/>
  <c r="AQ93" i="5"/>
  <c r="AQ94" i="5"/>
  <c r="AQ95" i="5"/>
  <c r="AQ96" i="5"/>
  <c r="AQ97" i="5"/>
  <c r="AQ98" i="5"/>
  <c r="AQ99" i="5"/>
  <c r="AQ100" i="5"/>
  <c r="AQ101" i="5"/>
  <c r="AQ102" i="5"/>
  <c r="AQ103" i="5"/>
  <c r="AQ104" i="5"/>
  <c r="AQ105" i="5"/>
  <c r="AQ106" i="5"/>
  <c r="AQ107" i="5"/>
  <c r="AQ108" i="5"/>
  <c r="AQ109" i="5"/>
  <c r="AQ110" i="5"/>
  <c r="AQ111" i="5"/>
  <c r="AQ112" i="5"/>
  <c r="AQ113" i="5"/>
  <c r="AQ114" i="5"/>
  <c r="AQ115" i="5"/>
  <c r="AQ116" i="5"/>
  <c r="AQ117" i="5"/>
  <c r="AQ118" i="5"/>
  <c r="AQ119" i="5"/>
  <c r="AQ120" i="5"/>
  <c r="AQ121" i="5"/>
  <c r="AQ122" i="5"/>
  <c r="AQ123" i="5"/>
  <c r="AQ124" i="5"/>
  <c r="AQ125" i="5"/>
  <c r="AQ149" i="5"/>
  <c r="AQ150" i="5"/>
  <c r="AQ151" i="5"/>
  <c r="AQ152" i="5"/>
  <c r="AQ153" i="5"/>
  <c r="AQ154" i="5"/>
  <c r="AQ155" i="5"/>
  <c r="AQ156" i="5"/>
  <c r="AQ157" i="5"/>
  <c r="AQ158" i="5"/>
  <c r="AQ159" i="5"/>
  <c r="AQ160" i="5"/>
  <c r="AQ161" i="5"/>
  <c r="AQ162" i="5"/>
  <c r="AQ163" i="5"/>
  <c r="AQ164" i="5"/>
  <c r="AQ165" i="5"/>
  <c r="AQ166" i="5"/>
  <c r="AQ167" i="5"/>
  <c r="AQ168" i="5"/>
  <c r="AQ169" i="5"/>
  <c r="AQ170" i="5"/>
  <c r="AQ171" i="5"/>
  <c r="AQ172" i="5"/>
  <c r="AQ173" i="5"/>
  <c r="AQ174" i="5"/>
  <c r="AQ175" i="5"/>
  <c r="AQ176" i="5"/>
  <c r="AQ177" i="5"/>
  <c r="AQ178" i="5"/>
  <c r="AQ179" i="5"/>
  <c r="AQ180" i="5"/>
  <c r="AQ181" i="5"/>
  <c r="AQ182" i="5"/>
  <c r="AQ183" i="5"/>
  <c r="AQ184" i="5"/>
  <c r="AQ185" i="5"/>
  <c r="AQ186" i="5"/>
  <c r="AQ187" i="5"/>
  <c r="AQ188" i="5"/>
  <c r="AQ189" i="5"/>
  <c r="AQ190" i="5"/>
  <c r="AQ191" i="5"/>
  <c r="AQ192" i="5"/>
  <c r="AQ193" i="5"/>
  <c r="AQ194" i="5"/>
  <c r="AQ195" i="5"/>
  <c r="AQ196" i="5"/>
  <c r="AQ197" i="5"/>
  <c r="AQ198" i="5"/>
  <c r="AQ199" i="5"/>
  <c r="AQ200" i="5"/>
  <c r="AQ201" i="5"/>
  <c r="AQ202" i="5"/>
  <c r="AQ203" i="5"/>
  <c r="AQ204" i="5"/>
  <c r="AQ205" i="5"/>
  <c r="AQ206" i="5"/>
  <c r="AQ207" i="5"/>
  <c r="AQ208" i="5"/>
  <c r="AQ209" i="5"/>
  <c r="AQ210" i="5"/>
  <c r="AQ211" i="5"/>
  <c r="AQ212" i="5"/>
  <c r="AQ213" i="5"/>
  <c r="AQ214" i="5"/>
  <c r="AQ215" i="5"/>
  <c r="AQ216" i="5"/>
  <c r="AQ217" i="5"/>
  <c r="AQ218" i="5"/>
  <c r="AQ219" i="5"/>
  <c r="AQ220" i="5"/>
  <c r="AQ221" i="5"/>
  <c r="AQ222" i="5"/>
  <c r="AQ223" i="5"/>
  <c r="AQ224" i="5"/>
  <c r="AQ225" i="5"/>
  <c r="AQ226" i="5"/>
  <c r="AQ227" i="5"/>
  <c r="AQ228" i="5"/>
  <c r="AQ229" i="5"/>
  <c r="AQ230" i="5"/>
  <c r="AQ231" i="5"/>
  <c r="AQ232" i="5"/>
  <c r="AQ233" i="5"/>
  <c r="AQ234" i="5"/>
  <c r="AQ235" i="5"/>
  <c r="AQ236" i="5"/>
  <c r="AQ237" i="5"/>
  <c r="AQ238" i="5"/>
  <c r="AQ239" i="5"/>
  <c r="AQ240" i="5"/>
  <c r="AQ241" i="5"/>
  <c r="AQ242" i="5"/>
  <c r="AQ243" i="5"/>
  <c r="AQ244" i="5"/>
  <c r="AQ245" i="5"/>
  <c r="AQ246" i="5"/>
  <c r="AQ247" i="5"/>
  <c r="AQ248" i="5"/>
  <c r="AQ249" i="5"/>
  <c r="AQ250" i="5"/>
  <c r="AQ251" i="5"/>
  <c r="AQ252" i="5"/>
  <c r="AQ253" i="5"/>
  <c r="AQ254" i="5"/>
  <c r="AQ255" i="5"/>
  <c r="AQ256" i="5"/>
  <c r="AQ257" i="5"/>
  <c r="AQ258" i="5"/>
  <c r="AQ259" i="5"/>
  <c r="AQ260" i="5"/>
  <c r="AQ261" i="5"/>
  <c r="AQ262" i="5"/>
  <c r="AQ263" i="5"/>
  <c r="AQ264" i="5"/>
  <c r="AQ265" i="5"/>
  <c r="AQ266" i="5"/>
  <c r="AQ267" i="5"/>
  <c r="AQ268" i="5"/>
  <c r="AQ269" i="5"/>
  <c r="AQ270" i="5"/>
  <c r="AQ271" i="5"/>
  <c r="AQ272" i="5"/>
  <c r="AQ273" i="5"/>
  <c r="AQ274" i="5"/>
  <c r="AQ275" i="5"/>
  <c r="AQ276" i="5"/>
  <c r="AQ277" i="5"/>
  <c r="AQ278" i="5"/>
  <c r="AQ279" i="5"/>
  <c r="AQ280" i="5"/>
  <c r="AQ281" i="5"/>
  <c r="AQ282" i="5"/>
  <c r="AQ283" i="5"/>
  <c r="AQ284" i="5"/>
  <c r="AQ285" i="5"/>
  <c r="AQ286" i="5"/>
  <c r="AQ287" i="5"/>
  <c r="AQ288" i="5"/>
  <c r="AQ289" i="5"/>
  <c r="AQ290" i="5"/>
  <c r="AQ291" i="5"/>
  <c r="AQ292" i="5"/>
  <c r="AQ293" i="5"/>
  <c r="AQ294" i="5"/>
  <c r="AQ295" i="5"/>
  <c r="AQ296" i="5"/>
  <c r="AQ297" i="5"/>
  <c r="AQ298" i="5"/>
  <c r="AQ299" i="5"/>
  <c r="AQ300" i="5"/>
  <c r="AQ301" i="5"/>
  <c r="AQ302" i="5"/>
  <c r="AQ303" i="5"/>
  <c r="AQ304" i="5"/>
  <c r="AQ305" i="5"/>
  <c r="AQ306" i="5"/>
  <c r="AQ307" i="5"/>
  <c r="AQ308" i="5"/>
  <c r="AQ545" i="5"/>
  <c r="AQ546" i="5"/>
  <c r="AQ547" i="5"/>
  <c r="AQ548" i="5"/>
  <c r="AQ549" i="5"/>
  <c r="AQ550" i="5"/>
  <c r="AQ551" i="5"/>
  <c r="AQ552" i="5"/>
  <c r="AQ553" i="5"/>
  <c r="AQ554" i="5"/>
  <c r="AQ555" i="5"/>
  <c r="AQ556" i="5"/>
  <c r="AQ557" i="5"/>
  <c r="AQ558" i="5"/>
  <c r="AQ559" i="5"/>
  <c r="AQ560" i="5"/>
  <c r="AQ561" i="5"/>
  <c r="AQ562" i="5"/>
  <c r="AQ684" i="5"/>
  <c r="AQ685" i="5"/>
  <c r="AQ686" i="5"/>
  <c r="AQ687" i="5"/>
  <c r="AQ688" i="5"/>
  <c r="AQ689" i="5"/>
  <c r="AQ690" i="5"/>
  <c r="AQ691" i="5"/>
  <c r="AQ692" i="5"/>
  <c r="AQ693" i="5"/>
  <c r="AQ694" i="5"/>
  <c r="AQ695" i="5"/>
  <c r="AQ696" i="5"/>
  <c r="AQ697" i="5"/>
  <c r="AQ698" i="5"/>
  <c r="AQ699" i="5"/>
  <c r="AQ700" i="5"/>
  <c r="AQ1200" i="5"/>
  <c r="AQ1201" i="5"/>
  <c r="AQ1202" i="5"/>
  <c r="AQ1203" i="5"/>
  <c r="AQ1204" i="5"/>
  <c r="AQ1205" i="5"/>
  <c r="AQ1206" i="5"/>
  <c r="AQ1207" i="5"/>
  <c r="AQ1208" i="5"/>
  <c r="AQ1209" i="5"/>
  <c r="AQ1210" i="5"/>
  <c r="AQ1211" i="5"/>
  <c r="AQ1212" i="5"/>
  <c r="AQ1213" i="5"/>
  <c r="AQ1214" i="5"/>
  <c r="AQ1215" i="5"/>
  <c r="AQ1216" i="5"/>
  <c r="AQ1217" i="5"/>
  <c r="AQ1218" i="5"/>
  <c r="AQ1219" i="5"/>
  <c r="AQ1220" i="5"/>
  <c r="AQ1221" i="5"/>
  <c r="AQ1222" i="5"/>
  <c r="AQ1223" i="5"/>
  <c r="AQ1224" i="5"/>
  <c r="AQ1225" i="5"/>
  <c r="AQ1226" i="5"/>
  <c r="AQ1227" i="5"/>
  <c r="AQ1228" i="5"/>
  <c r="AQ1229" i="5"/>
  <c r="AQ1230" i="5"/>
  <c r="AQ1231" i="5"/>
  <c r="AQ1232" i="5"/>
  <c r="AQ1233" i="5"/>
  <c r="AQ1234" i="5"/>
  <c r="AQ1235" i="5"/>
  <c r="AQ1236" i="5"/>
  <c r="AQ1237" i="5"/>
  <c r="AQ1238" i="5"/>
  <c r="AQ1240" i="5"/>
  <c r="AQ1239" i="5"/>
  <c r="AQ1241" i="5"/>
  <c r="AQ1242" i="5"/>
  <c r="AQ1243" i="5"/>
  <c r="AQ1244" i="5"/>
  <c r="AQ1245" i="5"/>
  <c r="AQ1246" i="5"/>
  <c r="AQ1247" i="5"/>
  <c r="AQ1248" i="5"/>
  <c r="AQ1249" i="5"/>
  <c r="AQ1250" i="5"/>
  <c r="AQ1251" i="5"/>
  <c r="AQ1252" i="5"/>
  <c r="AQ1253" i="5"/>
  <c r="AQ1254" i="5"/>
  <c r="AQ1255" i="5"/>
  <c r="AQ1256" i="5"/>
  <c r="AQ1257" i="5"/>
  <c r="AQ1258" i="5"/>
  <c r="AQ1259" i="5"/>
  <c r="AQ1260" i="5"/>
  <c r="AQ1261" i="5"/>
  <c r="AQ1262" i="5"/>
  <c r="AQ1263" i="5"/>
  <c r="AQ1265" i="5"/>
  <c r="AQ1267" i="5"/>
  <c r="AQ1266" i="5"/>
  <c r="AQ1264" i="5"/>
  <c r="AQ1268" i="5"/>
  <c r="AQ1269" i="5"/>
  <c r="AQ1270" i="5"/>
  <c r="AQ1271" i="5"/>
  <c r="AQ1272" i="5"/>
  <c r="AQ1273" i="5"/>
  <c r="AQ1274" i="5"/>
  <c r="AQ1275" i="5"/>
  <c r="AQ1276" i="5"/>
  <c r="AQ1277" i="5"/>
  <c r="AQ1279" i="5"/>
  <c r="AQ1278" i="5"/>
  <c r="AQ1280" i="5"/>
  <c r="AQ1281" i="5"/>
  <c r="AQ1282" i="5"/>
  <c r="AQ1283" i="5"/>
  <c r="AQ1284" i="5"/>
  <c r="AQ1285" i="5"/>
  <c r="AQ1286" i="5"/>
  <c r="AQ1287" i="5"/>
  <c r="AQ1288" i="5"/>
  <c r="AQ1289" i="5"/>
  <c r="AQ1290" i="5"/>
  <c r="AQ1291" i="5"/>
  <c r="AQ1292" i="5"/>
  <c r="AQ1293" i="5"/>
  <c r="AQ1294" i="5"/>
  <c r="AQ1295" i="5"/>
  <c r="AQ1296" i="5"/>
  <c r="AQ1297" i="5"/>
  <c r="AQ1299" i="5"/>
  <c r="AQ1298" i="5"/>
  <c r="AQ1300" i="5"/>
  <c r="AQ1301" i="5"/>
  <c r="AQ1302" i="5"/>
  <c r="AQ1303" i="5"/>
  <c r="AQ1304" i="5"/>
  <c r="AQ1306" i="5"/>
  <c r="AQ1305" i="5"/>
  <c r="AQ1307" i="5"/>
  <c r="AQ1308" i="5"/>
  <c r="AQ1309" i="5"/>
  <c r="AQ1310" i="5"/>
  <c r="AQ1311" i="5"/>
  <c r="AQ1312" i="5"/>
  <c r="AQ1313" i="5"/>
  <c r="AQ1314" i="5"/>
  <c r="AQ1315" i="5"/>
  <c r="AQ1316" i="5"/>
  <c r="AQ1317" i="5"/>
  <c r="AQ1318" i="5"/>
  <c r="AQ1319" i="5"/>
  <c r="AQ1320" i="5"/>
  <c r="AQ1321" i="5"/>
  <c r="AQ1322" i="5"/>
  <c r="AQ1323" i="5"/>
  <c r="AQ1324" i="5"/>
  <c r="AQ1325" i="5"/>
  <c r="AQ1326" i="5"/>
  <c r="AQ1327" i="5"/>
  <c r="AQ1328" i="5"/>
  <c r="AQ1329" i="5"/>
  <c r="AQ1330" i="5"/>
  <c r="AQ1331" i="5"/>
  <c r="AQ1332" i="5"/>
  <c r="AQ1333" i="5"/>
  <c r="AQ1334" i="5"/>
  <c r="AQ1335" i="5"/>
  <c r="AQ1336" i="5"/>
  <c r="AQ1337" i="5"/>
  <c r="AQ1338" i="5"/>
  <c r="AQ1339" i="5"/>
  <c r="AQ1340" i="5"/>
  <c r="AQ1341" i="5"/>
  <c r="AQ1342" i="5"/>
  <c r="AQ1343" i="5"/>
  <c r="AQ1344" i="5"/>
  <c r="AQ1345" i="5"/>
  <c r="AQ1347" i="5"/>
  <c r="AQ1346" i="5"/>
  <c r="AQ1348" i="5"/>
  <c r="AQ1349" i="5"/>
  <c r="AQ1350" i="5"/>
  <c r="AQ1351" i="5"/>
  <c r="AQ1352" i="5"/>
  <c r="AQ1353" i="5"/>
  <c r="AQ1354" i="5"/>
  <c r="AQ1355" i="5"/>
  <c r="AQ1356" i="5"/>
  <c r="AQ1357" i="5"/>
  <c r="AQ1358" i="5"/>
  <c r="AQ1447" i="5"/>
  <c r="AQ1432" i="5"/>
  <c r="AQ1430" i="5"/>
  <c r="AQ1431" i="5"/>
  <c r="AQ1436" i="5"/>
  <c r="AQ1434" i="5"/>
  <c r="AQ1427" i="5"/>
  <c r="AQ1429" i="5"/>
  <c r="AQ1438" i="5"/>
  <c r="AQ1428" i="5"/>
  <c r="AQ1437" i="5"/>
  <c r="AQ1433" i="5"/>
  <c r="AQ1439" i="5"/>
  <c r="AQ1442" i="5"/>
  <c r="AQ1435" i="5"/>
  <c r="AQ1445" i="5"/>
  <c r="AQ1446" i="5"/>
  <c r="AQ1444" i="5"/>
  <c r="AQ1441" i="5"/>
  <c r="AQ1440" i="5"/>
  <c r="AQ1443" i="5"/>
  <c r="AQ1448" i="5"/>
  <c r="AQ1653" i="5"/>
  <c r="AQ1652" i="5"/>
  <c r="AQ1654" i="5"/>
  <c r="AQ1655" i="5"/>
  <c r="AQ1656" i="5"/>
  <c r="AQ1657" i="5"/>
  <c r="AQ1658" i="5"/>
  <c r="AQ1659" i="5"/>
  <c r="AQ1660" i="5"/>
  <c r="AQ1661" i="5"/>
  <c r="AQ1662" i="5"/>
  <c r="AQ1663" i="5"/>
  <c r="AQ1664" i="5"/>
  <c r="AQ1665" i="5"/>
  <c r="AQ1666" i="5"/>
  <c r="AQ1667" i="5"/>
  <c r="AQ1668" i="5"/>
  <c r="AQ1669" i="5"/>
  <c r="AQ1670" i="5"/>
  <c r="AQ1671" i="5"/>
  <c r="AQ1672" i="5"/>
  <c r="AQ1673" i="5"/>
  <c r="AQ1675" i="5"/>
  <c r="AQ1674" i="5"/>
  <c r="AQ1676" i="5"/>
  <c r="AQ1677" i="5"/>
  <c r="AQ1678" i="5"/>
  <c r="AQ1679" i="5"/>
  <c r="AQ1680" i="5"/>
  <c r="AQ1681" i="5"/>
  <c r="AQ1682" i="5"/>
  <c r="AQ1683" i="5"/>
  <c r="AQ1684" i="5"/>
  <c r="AQ1685" i="5"/>
  <c r="AQ1686" i="5"/>
  <c r="AQ1687" i="5"/>
  <c r="AQ1688" i="5"/>
  <c r="AQ1689" i="5"/>
  <c r="AQ1690" i="5"/>
  <c r="AQ1691" i="5"/>
  <c r="AQ1693" i="5"/>
  <c r="AQ1692" i="5"/>
  <c r="AQ1694" i="5"/>
  <c r="AQ1695" i="5"/>
  <c r="AQ1696" i="5"/>
  <c r="AQ1697" i="5"/>
  <c r="AQ1698" i="5"/>
  <c r="AQ1699" i="5"/>
  <c r="AQ1700" i="5"/>
  <c r="AQ1701" i="5"/>
  <c r="AQ1702" i="5"/>
  <c r="AQ1703" i="5"/>
  <c r="AQ1704" i="5"/>
  <c r="AQ1705" i="5"/>
  <c r="AQ1706" i="5"/>
  <c r="AQ1707" i="5"/>
  <c r="AQ1708" i="5"/>
  <c r="AQ1709" i="5"/>
  <c r="AQ1710" i="5"/>
  <c r="AQ1711" i="5"/>
  <c r="AQ1712" i="5"/>
  <c r="AQ1713" i="5"/>
  <c r="AQ1714" i="5"/>
  <c r="AQ1715" i="5"/>
  <c r="AQ1716" i="5"/>
  <c r="AQ1717" i="5"/>
  <c r="AQ1718" i="5"/>
  <c r="AQ1719" i="5"/>
  <c r="AQ1720" i="5"/>
  <c r="AQ1721" i="5"/>
  <c r="AQ1722" i="5"/>
  <c r="AQ1723" i="5"/>
  <c r="AQ1724" i="5"/>
  <c r="AQ1725" i="5"/>
  <c r="AQ1726" i="5"/>
  <c r="AQ1727" i="5"/>
  <c r="AQ1728" i="5"/>
  <c r="AQ1729" i="5"/>
  <c r="AQ1730" i="5"/>
  <c r="AQ1731" i="5"/>
  <c r="AQ1732" i="5"/>
  <c r="AQ1733" i="5"/>
  <c r="AQ1734" i="5"/>
  <c r="AQ1735" i="5"/>
  <c r="AQ1736" i="5"/>
  <c r="AQ1737" i="5"/>
  <c r="AQ1738" i="5"/>
  <c r="AQ1739" i="5"/>
  <c r="AQ1740" i="5"/>
  <c r="AQ1741" i="5"/>
  <c r="AQ1742" i="5"/>
  <c r="AQ1743" i="5"/>
  <c r="AQ1744" i="5"/>
  <c r="AQ1745" i="5"/>
  <c r="AQ1746" i="5"/>
  <c r="AQ1747" i="5"/>
  <c r="AQ1748" i="5"/>
  <c r="AQ1749" i="5"/>
  <c r="AQ1750" i="5"/>
  <c r="AQ1751" i="5"/>
  <c r="AQ1774" i="5"/>
  <c r="AQ1775" i="5"/>
  <c r="AQ1776" i="5"/>
  <c r="AQ1777" i="5"/>
  <c r="AQ1778" i="5"/>
  <c r="AQ1779" i="5"/>
  <c r="AQ1780" i="5"/>
  <c r="AQ1781" i="5"/>
  <c r="AQ1782" i="5"/>
  <c r="AQ1783" i="5"/>
  <c r="AQ1784" i="5"/>
  <c r="AQ1785" i="5"/>
  <c r="AQ1786" i="5"/>
  <c r="AQ1787" i="5"/>
  <c r="AQ1788" i="5"/>
  <c r="AQ1789" i="5"/>
  <c r="AQ1790" i="5"/>
  <c r="AQ1791" i="5"/>
  <c r="AQ1792" i="5"/>
  <c r="AQ1793" i="5"/>
  <c r="AQ1794" i="5"/>
  <c r="AQ1795" i="5"/>
  <c r="AQ1796" i="5"/>
  <c r="AQ1797" i="5"/>
  <c r="AQ1798" i="5"/>
  <c r="AQ1799" i="5"/>
  <c r="AQ1800" i="5"/>
  <c r="AQ1801" i="5"/>
  <c r="AQ1802" i="5"/>
  <c r="AQ1803" i="5"/>
  <c r="AQ1804" i="5"/>
  <c r="AQ1805" i="5"/>
  <c r="AQ1806" i="5"/>
  <c r="AQ1807" i="5"/>
  <c r="AQ1808" i="5"/>
  <c r="AQ1809" i="5"/>
  <c r="AQ1810" i="5"/>
  <c r="AQ1811" i="5"/>
  <c r="AQ1812" i="5"/>
  <c r="AQ1813" i="5"/>
  <c r="AQ1814" i="5"/>
  <c r="AQ1815" i="5"/>
  <c r="AQ1816" i="5"/>
  <c r="AQ1817" i="5"/>
  <c r="AQ1818" i="5"/>
  <c r="AQ1819" i="5"/>
  <c r="AQ1820" i="5"/>
  <c r="AQ1821" i="5"/>
  <c r="AQ1942" i="5"/>
  <c r="AQ1943" i="5"/>
  <c r="AQ1944" i="5"/>
  <c r="AQ1945" i="5"/>
  <c r="AQ1946" i="5"/>
  <c r="AQ1947" i="5"/>
  <c r="AQ1948" i="5"/>
  <c r="AQ1949" i="5"/>
  <c r="AQ1950" i="5"/>
  <c r="AQ1951" i="5"/>
  <c r="AQ1952" i="5"/>
  <c r="AQ1953" i="5"/>
  <c r="AQ1954" i="5"/>
  <c r="AQ1955" i="5"/>
  <c r="AQ1956" i="5"/>
  <c r="AQ1957" i="5"/>
  <c r="AQ1958" i="5"/>
  <c r="AQ1959" i="5"/>
  <c r="AQ1960" i="5"/>
  <c r="AQ1961" i="5"/>
  <c r="AQ1962" i="5"/>
  <c r="AQ1963" i="5"/>
  <c r="AQ1964" i="5"/>
  <c r="AQ1965" i="5"/>
  <c r="AQ1966" i="5"/>
  <c r="AQ1967" i="5"/>
  <c r="AQ1968" i="5"/>
  <c r="AQ1969" i="5"/>
  <c r="AQ1970" i="5"/>
  <c r="AQ1971" i="5"/>
  <c r="AQ1972" i="5"/>
  <c r="AQ1973" i="5"/>
  <c r="AQ1974" i="5"/>
  <c r="AQ1975" i="5"/>
  <c r="AQ1976" i="5"/>
  <c r="AQ1977" i="5"/>
  <c r="AQ1978" i="5"/>
  <c r="AQ1979" i="5"/>
  <c r="AQ1980" i="5"/>
  <c r="AQ1981" i="5"/>
  <c r="AQ1982" i="5"/>
  <c r="AQ1983" i="5"/>
  <c r="AQ1984" i="5"/>
  <c r="AQ1985" i="5"/>
  <c r="AQ1986" i="5"/>
  <c r="AQ1987" i="5"/>
  <c r="AQ1988" i="5"/>
  <c r="AQ1989" i="5"/>
  <c r="AQ1990" i="5"/>
  <c r="AQ1991" i="5"/>
  <c r="AQ1992" i="5"/>
  <c r="AQ1993" i="5"/>
  <c r="AQ1994" i="5"/>
  <c r="AQ1995" i="5"/>
  <c r="AQ1996" i="5"/>
  <c r="AQ1997" i="5"/>
  <c r="AQ1998" i="5"/>
  <c r="AQ1999" i="5"/>
  <c r="AQ2000" i="5"/>
  <c r="AQ2001" i="5"/>
  <c r="AQ2002" i="5"/>
  <c r="AQ2003" i="5"/>
  <c r="AQ2004" i="5"/>
  <c r="AQ2005" i="5"/>
  <c r="AQ2006" i="5"/>
  <c r="AQ2007" i="5"/>
  <c r="AQ2008" i="5"/>
  <c r="AQ2009" i="5"/>
  <c r="AQ2010" i="5"/>
  <c r="AQ2011" i="5"/>
  <c r="AQ2012" i="5"/>
  <c r="AQ2013" i="5"/>
  <c r="AQ2014" i="5"/>
  <c r="AQ2015" i="5"/>
  <c r="AQ2016" i="5"/>
  <c r="AQ2017" i="5"/>
  <c r="AQ2018" i="5"/>
  <c r="AQ2019" i="5"/>
  <c r="AQ2020" i="5"/>
  <c r="AQ2021" i="5"/>
  <c r="AQ2022" i="5"/>
  <c r="AQ2023" i="5"/>
  <c r="AQ2024" i="5"/>
  <c r="AQ2025" i="5"/>
  <c r="AQ2026" i="5"/>
  <c r="AQ2027" i="5"/>
  <c r="AQ2028" i="5"/>
  <c r="AQ2029" i="5"/>
  <c r="AQ2030" i="5"/>
  <c r="AQ2031" i="5"/>
  <c r="AQ2032" i="5"/>
  <c r="AQ2033" i="5"/>
  <c r="AQ2034" i="5"/>
  <c r="AQ2035" i="5"/>
  <c r="AQ2036" i="5"/>
  <c r="AQ2037" i="5"/>
  <c r="AQ2038" i="5"/>
  <c r="AQ2039" i="5"/>
  <c r="AQ2040" i="5"/>
  <c r="AQ2041" i="5"/>
  <c r="AQ2042" i="5"/>
  <c r="AQ2043" i="5"/>
  <c r="AQ2044" i="5"/>
  <c r="AQ2045" i="5"/>
  <c r="AQ2046" i="5"/>
  <c r="AQ2047" i="5"/>
  <c r="AQ2048" i="5"/>
  <c r="AQ2049" i="5"/>
  <c r="AQ2050" i="5"/>
  <c r="AQ2051" i="5"/>
  <c r="AQ2052" i="5"/>
  <c r="AQ2053" i="5"/>
  <c r="AQ2054" i="5"/>
  <c r="AQ2055" i="5"/>
  <c r="AQ2056" i="5"/>
  <c r="AQ2057" i="5"/>
  <c r="AQ2058" i="5"/>
  <c r="AQ2059" i="5"/>
  <c r="AQ2060" i="5"/>
  <c r="AQ2061" i="5"/>
  <c r="AQ2062" i="5"/>
  <c r="AQ2063" i="5"/>
  <c r="AQ2064" i="5"/>
  <c r="AQ2065" i="5"/>
  <c r="AQ2066" i="5"/>
  <c r="AQ2067" i="5"/>
  <c r="AQ2068" i="5"/>
  <c r="AQ2069" i="5"/>
  <c r="AQ2070" i="5"/>
  <c r="AQ2071" i="5"/>
  <c r="AQ2072" i="5"/>
  <c r="AQ2073" i="5"/>
  <c r="AQ1876" i="5"/>
  <c r="AQ1877" i="5"/>
  <c r="AQ1878" i="5"/>
  <c r="AQ1879" i="5"/>
  <c r="AQ1880" i="5"/>
  <c r="AQ1881" i="5"/>
  <c r="AQ1882" i="5"/>
  <c r="AQ1883" i="5"/>
  <c r="AQ1884" i="5"/>
  <c r="AQ1885" i="5"/>
  <c r="AQ1886" i="5"/>
  <c r="AQ1887" i="5"/>
  <c r="AQ1888" i="5"/>
  <c r="AQ1889" i="5"/>
  <c r="AQ1891" i="5"/>
  <c r="AQ1890" i="5"/>
  <c r="AQ1893" i="5"/>
  <c r="AQ1892" i="5"/>
  <c r="AQ1894" i="5"/>
  <c r="AQ1895" i="5"/>
  <c r="AQ1896" i="5"/>
  <c r="AQ1897" i="5"/>
  <c r="AQ1898" i="5"/>
  <c r="AQ1899" i="5"/>
  <c r="AQ1900" i="5"/>
  <c r="AQ1901" i="5"/>
  <c r="AQ1902" i="5"/>
  <c r="AQ1903" i="5"/>
  <c r="AQ1904" i="5"/>
  <c r="AQ1905" i="5"/>
  <c r="AQ1906" i="5"/>
  <c r="AQ1907" i="5"/>
  <c r="AQ1908" i="5"/>
  <c r="AQ1909" i="5"/>
  <c r="AQ1910" i="5"/>
  <c r="AQ1911" i="5"/>
  <c r="AQ1912" i="5"/>
  <c r="AQ1913" i="5"/>
  <c r="AQ1914" i="5"/>
  <c r="AQ1915" i="5"/>
  <c r="AQ1916" i="5"/>
  <c r="AQ1917" i="5"/>
  <c r="AQ1918" i="5"/>
  <c r="AQ1919" i="5"/>
  <c r="AQ1920" i="5"/>
  <c r="AQ1921" i="5"/>
  <c r="AQ1922" i="5"/>
  <c r="AQ1923" i="5"/>
  <c r="AQ1924" i="5"/>
  <c r="AQ1925" i="5"/>
  <c r="AQ1926" i="5"/>
  <c r="AQ1927" i="5"/>
  <c r="AQ1928" i="5"/>
  <c r="AQ1929" i="5"/>
  <c r="AQ1930" i="5"/>
  <c r="AQ1931" i="5"/>
  <c r="AQ1932" i="5"/>
  <c r="AQ1933" i="5"/>
  <c r="AQ1934" i="5"/>
  <c r="AQ1935" i="5"/>
  <c r="AQ1936" i="5"/>
  <c r="AQ1937" i="5"/>
  <c r="AQ1938" i="5"/>
  <c r="AQ1939" i="5"/>
  <c r="AQ1940" i="5"/>
  <c r="AQ1941" i="5"/>
  <c r="AQ2074" i="5"/>
  <c r="AQ2075" i="5"/>
  <c r="AQ2076" i="5"/>
  <c r="AQ2077" i="5"/>
  <c r="AQ2078" i="5"/>
  <c r="AQ2079" i="5"/>
  <c r="AQ2080" i="5"/>
  <c r="AQ2081" i="5"/>
  <c r="AQ2082" i="5"/>
  <c r="AQ2083" i="5"/>
  <c r="AQ2084" i="5"/>
  <c r="AQ2085" i="5"/>
  <c r="AQ2086" i="5"/>
  <c r="AQ2087" i="5"/>
  <c r="AQ2088" i="5"/>
  <c r="AQ2089" i="5"/>
  <c r="AQ2090" i="5"/>
  <c r="AQ2091" i="5"/>
  <c r="AQ2092" i="5"/>
  <c r="AQ2093" i="5"/>
  <c r="AQ2094" i="5"/>
  <c r="AQ2095" i="5"/>
  <c r="AQ2096" i="5"/>
  <c r="AQ2097" i="5"/>
  <c r="AQ2098" i="5"/>
  <c r="AQ2099" i="5"/>
  <c r="AQ2100" i="5"/>
  <c r="AQ2101" i="5"/>
  <c r="AQ2102" i="5"/>
  <c r="AQ2103" i="5"/>
  <c r="AQ2104" i="5"/>
  <c r="AQ2105" i="5"/>
  <c r="AQ2106" i="5"/>
  <c r="AQ2107" i="5"/>
  <c r="AQ2108" i="5"/>
  <c r="AQ2109" i="5"/>
  <c r="AQ2110" i="5"/>
  <c r="AQ2111" i="5"/>
  <c r="AQ2112" i="5"/>
  <c r="AQ2113" i="5"/>
  <c r="AQ2114" i="5"/>
  <c r="AQ2116" i="5"/>
  <c r="AQ2115" i="5"/>
  <c r="AQ2117" i="5"/>
  <c r="AQ2118" i="5"/>
  <c r="AQ2119" i="5"/>
  <c r="AQ2120" i="5"/>
  <c r="AQ2121" i="5"/>
  <c r="AQ2122" i="5"/>
  <c r="AQ2123" i="5"/>
  <c r="AQ2124" i="5"/>
  <c r="AQ2125" i="5"/>
  <c r="AQ2126" i="5"/>
  <c r="AQ2127" i="5"/>
  <c r="AQ2128" i="5"/>
  <c r="AQ2129" i="5"/>
  <c r="AQ2130" i="5"/>
  <c r="AQ2131" i="5"/>
  <c r="AQ2132" i="5"/>
  <c r="AQ2133" i="5"/>
  <c r="AQ2134" i="5"/>
  <c r="AQ2135" i="5"/>
  <c r="AQ2136" i="5"/>
  <c r="AQ2137" i="5"/>
  <c r="AQ2138" i="5"/>
  <c r="AQ2139" i="5"/>
  <c r="AQ2140" i="5"/>
  <c r="AQ2141" i="5"/>
  <c r="AQ2142" i="5"/>
  <c r="AQ2143" i="5"/>
  <c r="AQ2144" i="5"/>
  <c r="AQ2145" i="5"/>
  <c r="AQ2146" i="5"/>
  <c r="AQ2147" i="5"/>
  <c r="AQ2148" i="5"/>
  <c r="AQ2149" i="5"/>
  <c r="AQ2150" i="5"/>
  <c r="AQ2151" i="5"/>
  <c r="AQ2152" i="5"/>
  <c r="AQ2153" i="5"/>
  <c r="AQ2154" i="5"/>
  <c r="AQ2155" i="5"/>
  <c r="AQ2156" i="5"/>
  <c r="AQ2157" i="5"/>
  <c r="AQ2158" i="5"/>
  <c r="AQ2209" i="5"/>
  <c r="AQ2210" i="5"/>
  <c r="AQ2211" i="5"/>
  <c r="AQ2212" i="5"/>
  <c r="AQ2213" i="5"/>
  <c r="AQ2214" i="5"/>
  <c r="AQ2215" i="5"/>
  <c r="AQ2216" i="5"/>
  <c r="AQ2217" i="5"/>
  <c r="AQ2218" i="5"/>
  <c r="AQ2219" i="5"/>
  <c r="AQ2220" i="5"/>
  <c r="AQ2221" i="5"/>
  <c r="AQ2222" i="5"/>
  <c r="AQ2223" i="5"/>
  <c r="AQ2224" i="5"/>
  <c r="AQ2225" i="5"/>
  <c r="AQ2226" i="5"/>
  <c r="AQ2227" i="5"/>
  <c r="AQ2228" i="5"/>
  <c r="AQ2229" i="5"/>
  <c r="AQ2230" i="5"/>
  <c r="AQ2231" i="5"/>
  <c r="AQ2232" i="5"/>
  <c r="AQ2233" i="5"/>
  <c r="AQ2234" i="5"/>
  <c r="AQ2235" i="5"/>
  <c r="AQ2236" i="5"/>
  <c r="AQ2237" i="5"/>
  <c r="AQ2238" i="5"/>
  <c r="AQ2239" i="5"/>
  <c r="AQ2240" i="5"/>
  <c r="AQ2241" i="5"/>
  <c r="AQ2242" i="5"/>
  <c r="AQ2243" i="5"/>
  <c r="AQ2244" i="5"/>
  <c r="AQ2245" i="5"/>
  <c r="AQ2246" i="5"/>
  <c r="AQ2247" i="5"/>
  <c r="AQ2248" i="5"/>
  <c r="AQ2249" i="5"/>
  <c r="AQ2250" i="5"/>
  <c r="AQ2251" i="5"/>
  <c r="AQ2252" i="5"/>
  <c r="AQ2253" i="5"/>
  <c r="AQ2254" i="5"/>
  <c r="AQ2255" i="5"/>
  <c r="AQ2256" i="5"/>
  <c r="AQ2257" i="5"/>
  <c r="AQ2258" i="5"/>
  <c r="AQ2259" i="5"/>
  <c r="AQ2260" i="5"/>
  <c r="AQ2261" i="5"/>
  <c r="AQ2262" i="5"/>
  <c r="AQ2263" i="5"/>
  <c r="AQ2264" i="5"/>
  <c r="AQ2265" i="5"/>
  <c r="AQ2266" i="5"/>
  <c r="AQ2267" i="5"/>
  <c r="AQ2268" i="5"/>
  <c r="AQ2269" i="5"/>
  <c r="AQ2270" i="5"/>
  <c r="AQ2271" i="5"/>
  <c r="AQ2272" i="5"/>
  <c r="AQ2273" i="5"/>
  <c r="AQ2274" i="5"/>
  <c r="AQ2275" i="5"/>
  <c r="AQ2276" i="5"/>
  <c r="AQ2277" i="5"/>
  <c r="AQ2278" i="5"/>
  <c r="AQ2279" i="5"/>
  <c r="AQ2280" i="5"/>
  <c r="AQ2281" i="5"/>
  <c r="AQ2283" i="5"/>
  <c r="AQ2282" i="5"/>
  <c r="AQ2284" i="5"/>
  <c r="AQ2285" i="5"/>
  <c r="AQ2286" i="5"/>
  <c r="AQ2287" i="5"/>
  <c r="AQ2288" i="5"/>
  <c r="AQ2290" i="5"/>
  <c r="AQ2289" i="5"/>
  <c r="AQ2291" i="5"/>
  <c r="AQ2292" i="5"/>
  <c r="AQ2293" i="5"/>
  <c r="AQ2294" i="5"/>
  <c r="AQ2295" i="5"/>
  <c r="AQ2296" i="5"/>
  <c r="AQ2297" i="5"/>
  <c r="AQ2298" i="5"/>
  <c r="AQ2299" i="5"/>
  <c r="AQ2300" i="5"/>
  <c r="AQ2301" i="5"/>
  <c r="AQ2302" i="5"/>
  <c r="AQ2303" i="5"/>
  <c r="AQ2304" i="5"/>
  <c r="AQ2305" i="5"/>
  <c r="AQ2307" i="5"/>
  <c r="AQ2306" i="5"/>
  <c r="AQ2308" i="5"/>
  <c r="AQ2309" i="5"/>
  <c r="AQ2310" i="5"/>
  <c r="AQ2311" i="5"/>
  <c r="AQ2312" i="5"/>
  <c r="AQ2313" i="5"/>
  <c r="AQ2314" i="5"/>
  <c r="AQ2315" i="5"/>
  <c r="AQ2316" i="5"/>
  <c r="AQ2317" i="5"/>
  <c r="AQ2318" i="5"/>
  <c r="AQ2319" i="5"/>
  <c r="AQ2320" i="5"/>
  <c r="AQ2321" i="5"/>
  <c r="AQ2322" i="5"/>
  <c r="AQ2323" i="5"/>
  <c r="AQ2324" i="5"/>
  <c r="AQ2325" i="5"/>
  <c r="AQ2326" i="5"/>
  <c r="AQ2328" i="5"/>
  <c r="AQ2327" i="5"/>
  <c r="AQ2329" i="5"/>
  <c r="AQ2330" i="5"/>
  <c r="AQ2331" i="5"/>
  <c r="AQ2332" i="5"/>
  <c r="AQ2334" i="5"/>
  <c r="AQ2333" i="5"/>
  <c r="AQ2335" i="5"/>
  <c r="AQ2336" i="5"/>
  <c r="AQ2337" i="5"/>
  <c r="AQ2338" i="5"/>
  <c r="AQ2339" i="5"/>
  <c r="AQ2340" i="5"/>
  <c r="AQ2341" i="5"/>
  <c r="AQ2342" i="5"/>
  <c r="AQ2343" i="5"/>
  <c r="AQ2344" i="5"/>
  <c r="AQ2444" i="5"/>
  <c r="AQ2445" i="5"/>
  <c r="AQ2446" i="5"/>
  <c r="AQ2447" i="5"/>
  <c r="AQ2448" i="5"/>
  <c r="AQ2449" i="5"/>
  <c r="AQ2450" i="5"/>
  <c r="AQ2451" i="5"/>
  <c r="AQ2452" i="5"/>
  <c r="AQ2453" i="5"/>
  <c r="AQ2454" i="5"/>
  <c r="AQ2455" i="5"/>
  <c r="AQ2456" i="5"/>
  <c r="AQ2457" i="5"/>
  <c r="AQ2458" i="5"/>
  <c r="AQ2459" i="5"/>
  <c r="AQ2460" i="5"/>
  <c r="AQ2461" i="5"/>
  <c r="AQ2462" i="5"/>
  <c r="AQ2463" i="5"/>
  <c r="AQ2464" i="5"/>
  <c r="AQ2465" i="5"/>
  <c r="AQ2538" i="5"/>
  <c r="AQ2539" i="5"/>
  <c r="AQ2540" i="5"/>
  <c r="AQ2541" i="5"/>
  <c r="AQ2542" i="5"/>
  <c r="AQ2543" i="5"/>
  <c r="AQ2544" i="5"/>
  <c r="AQ2545" i="5"/>
  <c r="AQ2546" i="5"/>
  <c r="AQ2547" i="5"/>
  <c r="AQ2550" i="5"/>
  <c r="AQ2552" i="5"/>
  <c r="AQ2551" i="5"/>
  <c r="AQ2548" i="5"/>
  <c r="AQ2554" i="5"/>
  <c r="AQ2553" i="5"/>
  <c r="AQ2549" i="5"/>
  <c r="AQ2555" i="5"/>
  <c r="AQ2556" i="5"/>
  <c r="AQ2557" i="5"/>
  <c r="AQ2558" i="5"/>
  <c r="AQ2559" i="5"/>
  <c r="AQ2560" i="5"/>
  <c r="AQ2561" i="5"/>
  <c r="AQ2562" i="5"/>
  <c r="AQ2563" i="5"/>
  <c r="AQ2564" i="5"/>
  <c r="AQ2565" i="5"/>
  <c r="AQ2566" i="5"/>
  <c r="AQ2567" i="5"/>
  <c r="AQ2568" i="5"/>
  <c r="AQ2569" i="5"/>
  <c r="AQ2570" i="5"/>
  <c r="AQ2571" i="5"/>
  <c r="AQ2572" i="5"/>
  <c r="AQ2573" i="5"/>
  <c r="AQ2574" i="5"/>
  <c r="AQ2575" i="5"/>
  <c r="AQ2576" i="5"/>
  <c r="AQ2577" i="5"/>
  <c r="AQ2578" i="5"/>
  <c r="AQ2579" i="5"/>
  <c r="AQ2580" i="5"/>
  <c r="AQ2581" i="5"/>
  <c r="AQ2582" i="5"/>
  <c r="AQ2583" i="5"/>
  <c r="AQ2584" i="5"/>
  <c r="AQ2585" i="5"/>
  <c r="AQ2586" i="5"/>
  <c r="AQ2587" i="5"/>
  <c r="AQ2588" i="5"/>
  <c r="AQ2589" i="5"/>
  <c r="AQ2590" i="5"/>
  <c r="AQ2591" i="5"/>
  <c r="AQ2592" i="5"/>
  <c r="AQ2593" i="5"/>
  <c r="AQ2594" i="5"/>
  <c r="AQ2595" i="5"/>
  <c r="AQ2596" i="5"/>
  <c r="AQ2597" i="5"/>
  <c r="AQ2598" i="5"/>
  <c r="AQ2599" i="5"/>
  <c r="AQ2600" i="5"/>
  <c r="AQ2601" i="5"/>
  <c r="AQ2602" i="5"/>
  <c r="AQ2603" i="5"/>
  <c r="AQ2604" i="5"/>
  <c r="AQ2605" i="5"/>
  <c r="AQ2606" i="5"/>
  <c r="AQ2607" i="5"/>
  <c r="AQ2608" i="5"/>
  <c r="AQ2609" i="5"/>
  <c r="AQ2610" i="5"/>
  <c r="AQ2611" i="5"/>
  <c r="AQ2612" i="5"/>
  <c r="AQ2613" i="5"/>
  <c r="AQ2614" i="5"/>
  <c r="AQ2615" i="5"/>
  <c r="AQ2616" i="5"/>
  <c r="AQ2617" i="5"/>
  <c r="AQ2618" i="5"/>
  <c r="AQ2619" i="5"/>
  <c r="AQ2620" i="5"/>
  <c r="AQ2621" i="5"/>
  <c r="AQ2622" i="5"/>
  <c r="AQ2623" i="5"/>
  <c r="AQ2624" i="5"/>
  <c r="AQ2625" i="5"/>
  <c r="AQ2626" i="5"/>
  <c r="AQ2627" i="5"/>
  <c r="AQ2701" i="5"/>
  <c r="AQ2702" i="5"/>
  <c r="AQ2703" i="5"/>
  <c r="AQ2704" i="5"/>
  <c r="AQ2705" i="5"/>
  <c r="AQ2706" i="5"/>
  <c r="AQ2707" i="5"/>
  <c r="AQ2708" i="5"/>
  <c r="AQ2709" i="5"/>
  <c r="AQ2710" i="5"/>
  <c r="AQ2711" i="5"/>
  <c r="AQ2712" i="5"/>
  <c r="AQ2713" i="5"/>
  <c r="AQ2714" i="5"/>
  <c r="AQ2715" i="5"/>
  <c r="AQ2716" i="5"/>
  <c r="AQ2717" i="5"/>
  <c r="AQ2718" i="5"/>
  <c r="AQ2719" i="5"/>
  <c r="AQ2720" i="5"/>
  <c r="AQ2721" i="5"/>
  <c r="AQ2722" i="5"/>
  <c r="AQ2723" i="5"/>
  <c r="AQ2724" i="5"/>
  <c r="AQ2725" i="5"/>
  <c r="AQ2726" i="5"/>
  <c r="AQ2727" i="5"/>
  <c r="AQ2728" i="5"/>
  <c r="AQ2729" i="5"/>
  <c r="AQ2730" i="5"/>
  <c r="AQ2731" i="5"/>
  <c r="AQ2732" i="5"/>
  <c r="AQ2733" i="5"/>
  <c r="AQ2734" i="5"/>
  <c r="AQ2735" i="5"/>
  <c r="AQ2736" i="5"/>
  <c r="AQ2737" i="5"/>
  <c r="AQ2738" i="5"/>
  <c r="AQ2739" i="5"/>
  <c r="AQ2740" i="5"/>
  <c r="AQ2741" i="5"/>
  <c r="AQ2844" i="5"/>
  <c r="AQ2845" i="5"/>
  <c r="AQ2846" i="5"/>
  <c r="AQ2847" i="5"/>
  <c r="AQ2848" i="5"/>
  <c r="AQ2849" i="5"/>
  <c r="AQ2850" i="5"/>
  <c r="AQ2851" i="5"/>
  <c r="AQ2852" i="5"/>
  <c r="AQ2853" i="5"/>
  <c r="AQ2854" i="5"/>
  <c r="AQ2855" i="5"/>
  <c r="AQ2856" i="5"/>
  <c r="AQ2857" i="5"/>
  <c r="AQ2858" i="5"/>
  <c r="AQ2859" i="5"/>
  <c r="AQ2860" i="5"/>
  <c r="AQ2861" i="5"/>
  <c r="AQ2862" i="5"/>
  <c r="AQ2863" i="5"/>
  <c r="AQ2864" i="5"/>
  <c r="AQ2865" i="5"/>
  <c r="AQ2866" i="5"/>
  <c r="AQ2867" i="5"/>
  <c r="AQ2868" i="5"/>
  <c r="AQ2869" i="5"/>
  <c r="AQ2870" i="5"/>
  <c r="AQ2871" i="5"/>
  <c r="AQ2872" i="5"/>
  <c r="AQ2873" i="5"/>
  <c r="AQ2874" i="5"/>
  <c r="AQ2875" i="5"/>
  <c r="AQ2877" i="5"/>
  <c r="AQ2876" i="5"/>
  <c r="AQ2878" i="5"/>
  <c r="AQ2879" i="5"/>
  <c r="AQ2880" i="5"/>
  <c r="AQ2881" i="5"/>
  <c r="AQ2882" i="5"/>
  <c r="AQ2883" i="5"/>
  <c r="AQ2884" i="5"/>
  <c r="AQ2885" i="5"/>
  <c r="AQ2886" i="5"/>
  <c r="AQ2889" i="5"/>
  <c r="AQ2888" i="5"/>
  <c r="AQ2887" i="5"/>
  <c r="AQ2890" i="5"/>
  <c r="AQ2891" i="5"/>
  <c r="AQ2892" i="5"/>
  <c r="AQ2893" i="5"/>
  <c r="AQ2894" i="5"/>
  <c r="AQ2895" i="5"/>
  <c r="AQ2896" i="5"/>
  <c r="AQ2897" i="5"/>
  <c r="AQ2898" i="5"/>
  <c r="AQ2899" i="5"/>
  <c r="AQ2900" i="5"/>
  <c r="AQ2901" i="5"/>
  <c r="AQ2902" i="5"/>
  <c r="AQ2903" i="5"/>
  <c r="AQ2904" i="5"/>
  <c r="AQ2905" i="5"/>
  <c r="AQ2906" i="5"/>
  <c r="AQ2909" i="5"/>
  <c r="AQ2907" i="5"/>
  <c r="AQ2908" i="5"/>
  <c r="AQ2910" i="5"/>
  <c r="AQ2911" i="5"/>
  <c r="AQ2912" i="5"/>
  <c r="AQ2913" i="5"/>
  <c r="AQ2914" i="5"/>
  <c r="AQ2915" i="5"/>
  <c r="AQ3231" i="5"/>
  <c r="AQ3232" i="5"/>
  <c r="AQ3233" i="5"/>
  <c r="AQ3234" i="5"/>
  <c r="AQ3235" i="5"/>
  <c r="AQ3236" i="5"/>
  <c r="AQ3237" i="5"/>
  <c r="AQ3238" i="5"/>
  <c r="AQ3239" i="5"/>
  <c r="AQ3240" i="5"/>
  <c r="AQ3241" i="5"/>
  <c r="AQ3242" i="5"/>
  <c r="AQ3243" i="5"/>
  <c r="AQ3244" i="5"/>
  <c r="AQ3245" i="5"/>
  <c r="AQ3246" i="5"/>
  <c r="AQ3247" i="5"/>
  <c r="AQ3248" i="5"/>
  <c r="AQ3249" i="5"/>
  <c r="AQ3250" i="5"/>
  <c r="AQ3251" i="5"/>
  <c r="AQ3252" i="5"/>
  <c r="AQ3253" i="5"/>
  <c r="AQ3254" i="5"/>
  <c r="AQ3255" i="5"/>
  <c r="AQ3256" i="5"/>
  <c r="AQ3257" i="5"/>
  <c r="AQ3258" i="5"/>
  <c r="AQ3259" i="5"/>
  <c r="AQ3260" i="5"/>
  <c r="AQ3261" i="5"/>
  <c r="AQ3262" i="5"/>
  <c r="AQ3263" i="5"/>
  <c r="AQ3264" i="5"/>
  <c r="AQ3265" i="5"/>
  <c r="AQ3266" i="5"/>
  <c r="AQ3267" i="5"/>
  <c r="AQ3268" i="5"/>
  <c r="AQ3269" i="5"/>
  <c r="AQ3270" i="5"/>
  <c r="AQ3271" i="5"/>
  <c r="AQ3272" i="5"/>
  <c r="AQ3273" i="5"/>
  <c r="AQ3274" i="5"/>
  <c r="AQ3275" i="5"/>
  <c r="AQ3276" i="5"/>
  <c r="AQ3277" i="5"/>
  <c r="AQ3278" i="5"/>
  <c r="AQ3279" i="5"/>
  <c r="AQ3280" i="5"/>
  <c r="AQ3281" i="5"/>
  <c r="AQ3282" i="5"/>
  <c r="AQ3283" i="5"/>
  <c r="AQ3284" i="5"/>
  <c r="AQ3285" i="5"/>
  <c r="AQ3286" i="5"/>
  <c r="AQ3287" i="5"/>
  <c r="AQ3288" i="5"/>
  <c r="AQ3289" i="5"/>
  <c r="AQ3290" i="5"/>
  <c r="AQ3291" i="5"/>
  <c r="AQ3292" i="5"/>
  <c r="AQ3293" i="5"/>
  <c r="AQ3294" i="5"/>
  <c r="AQ3295" i="5"/>
  <c r="AQ3296" i="5"/>
  <c r="AQ3297" i="5"/>
  <c r="AQ3298" i="5"/>
  <c r="AQ3299" i="5"/>
  <c r="AQ3300" i="5"/>
  <c r="AQ3301" i="5"/>
  <c r="AQ3302" i="5"/>
  <c r="AQ3303" i="5"/>
  <c r="AQ3304" i="5"/>
  <c r="AQ3305" i="5"/>
  <c r="AQ3306" i="5"/>
  <c r="AQ3307" i="5"/>
  <c r="AQ3308" i="5"/>
  <c r="AQ3309" i="5"/>
  <c r="AQ3310" i="5"/>
  <c r="AQ3311" i="5"/>
  <c r="AQ3312" i="5"/>
  <c r="AQ3313" i="5"/>
  <c r="AQ3314" i="5"/>
  <c r="AQ3315" i="5"/>
  <c r="AQ3316" i="5"/>
  <c r="AQ3317" i="5"/>
  <c r="AQ3318" i="5"/>
  <c r="AQ3319" i="5"/>
  <c r="AQ3320" i="5"/>
  <c r="AQ3321" i="5"/>
  <c r="AQ3322" i="5"/>
  <c r="AQ3323" i="5"/>
  <c r="AQ3324" i="5"/>
  <c r="AQ3325" i="5"/>
  <c r="AQ3326" i="5"/>
  <c r="AQ3327" i="5"/>
  <c r="AQ3328" i="5"/>
  <c r="AQ3329" i="5"/>
  <c r="AQ3330" i="5"/>
  <c r="AQ3331" i="5"/>
  <c r="AQ3332" i="5"/>
  <c r="AQ3333" i="5"/>
  <c r="AQ3334" i="5"/>
  <c r="AQ3335" i="5"/>
  <c r="AQ3336" i="5"/>
  <c r="AQ3337" i="5"/>
  <c r="AQ3338" i="5"/>
  <c r="AQ3339" i="5"/>
  <c r="AQ3340" i="5"/>
  <c r="AQ3341" i="5"/>
  <c r="AQ3342" i="5"/>
  <c r="AQ3343" i="5"/>
  <c r="AQ3344" i="5"/>
  <c r="AQ3345" i="5"/>
  <c r="AQ3346" i="5"/>
  <c r="AQ3347" i="5"/>
  <c r="AQ3348" i="5"/>
  <c r="AQ3349" i="5"/>
  <c r="AQ3350" i="5"/>
  <c r="AQ3351" i="5"/>
  <c r="AQ3352" i="5"/>
  <c r="AQ3353" i="5"/>
  <c r="AQ3354" i="5"/>
  <c r="AQ3355" i="5"/>
  <c r="AQ3356" i="5"/>
  <c r="AQ3357" i="5"/>
  <c r="AQ3358" i="5"/>
  <c r="AQ3359" i="5"/>
  <c r="AQ3360" i="5"/>
  <c r="AQ3361" i="5"/>
  <c r="AQ3362" i="5"/>
  <c r="AQ3363" i="5"/>
  <c r="AQ3364" i="5"/>
  <c r="AQ3365" i="5"/>
  <c r="AQ3366" i="5"/>
  <c r="AQ3367" i="5"/>
  <c r="AQ3368" i="5"/>
  <c r="AQ3369" i="5"/>
  <c r="AQ3370" i="5"/>
  <c r="AQ3371" i="5"/>
  <c r="AQ3372" i="5"/>
  <c r="AQ3373" i="5"/>
  <c r="AQ3374" i="5"/>
  <c r="AQ3375" i="5"/>
  <c r="AQ3376" i="5"/>
  <c r="AQ3377" i="5"/>
  <c r="AQ3378" i="5"/>
  <c r="AQ3379" i="5"/>
  <c r="AQ3380" i="5"/>
  <c r="AQ3381" i="5"/>
  <c r="AQ3382" i="5"/>
  <c r="AQ3383" i="5"/>
  <c r="AQ3384" i="5"/>
  <c r="AQ3385" i="5"/>
  <c r="AQ3386" i="5"/>
  <c r="AQ3387" i="5"/>
  <c r="AQ3388" i="5"/>
  <c r="AQ3409" i="5"/>
  <c r="AQ3410" i="5"/>
  <c r="AQ3411" i="5"/>
  <c r="AQ3412" i="5"/>
  <c r="AQ3413" i="5"/>
  <c r="AQ3414" i="5"/>
  <c r="AQ3415" i="5"/>
  <c r="AQ3416" i="5"/>
  <c r="AQ3417" i="5"/>
  <c r="AQ3418" i="5"/>
  <c r="AQ3419" i="5"/>
  <c r="AQ3420" i="5"/>
  <c r="AQ3421" i="5"/>
  <c r="AQ3422" i="5"/>
  <c r="AQ3423" i="5"/>
  <c r="AQ3424" i="5"/>
  <c r="AQ3425" i="5"/>
  <c r="AQ3426" i="5"/>
  <c r="AQ3427" i="5"/>
  <c r="AQ3428" i="5"/>
  <c r="AQ3429" i="5"/>
  <c r="AQ3430" i="5"/>
  <c r="AQ3431" i="5"/>
  <c r="AQ3432" i="5"/>
  <c r="AQ3433" i="5"/>
  <c r="AQ3434" i="5"/>
  <c r="AQ3435" i="5"/>
  <c r="AQ3436" i="5"/>
  <c r="AQ3437" i="5"/>
  <c r="AQ3438" i="5"/>
  <c r="AQ3439" i="5"/>
  <c r="AQ3440" i="5"/>
  <c r="AQ3441" i="5"/>
  <c r="AQ3442" i="5"/>
  <c r="AQ3443" i="5"/>
  <c r="AQ3444" i="5"/>
  <c r="AQ3445" i="5"/>
  <c r="AQ3446" i="5"/>
  <c r="AQ3447" i="5"/>
  <c r="AQ3448" i="5"/>
  <c r="AQ3449" i="5"/>
  <c r="AQ3450" i="5"/>
  <c r="AQ3451" i="5"/>
  <c r="AQ3452" i="5"/>
  <c r="AQ3453" i="5"/>
  <c r="AQ3454" i="5"/>
  <c r="AQ3455" i="5"/>
  <c r="AQ3456" i="5"/>
  <c r="AQ3457" i="5"/>
  <c r="AQ3458" i="5"/>
  <c r="AQ3459" i="5"/>
  <c r="AQ3460" i="5"/>
  <c r="AQ3461" i="5"/>
  <c r="AQ3462" i="5"/>
  <c r="AQ3463" i="5"/>
  <c r="AQ3464" i="5"/>
  <c r="AQ3465" i="5"/>
  <c r="AQ3466" i="5"/>
  <c r="AQ3467" i="5"/>
  <c r="AQ3468" i="5"/>
  <c r="AQ3469" i="5"/>
  <c r="AQ3470" i="5"/>
  <c r="AQ3471" i="5"/>
  <c r="AQ3472" i="5"/>
  <c r="AQ3473" i="5"/>
  <c r="AQ3474" i="5"/>
  <c r="AQ3475" i="5"/>
  <c r="AQ3476" i="5"/>
  <c r="AQ3477" i="5"/>
  <c r="AQ3478" i="5"/>
  <c r="AQ3479" i="5"/>
  <c r="AQ3480" i="5"/>
  <c r="AQ3481" i="5"/>
  <c r="AQ3482" i="5"/>
  <c r="AQ3483" i="5"/>
  <c r="AQ3484" i="5"/>
  <c r="AQ3485" i="5"/>
  <c r="AQ3486" i="5"/>
  <c r="AQ3487" i="5"/>
  <c r="AQ3488" i="5"/>
  <c r="AQ3489" i="5"/>
  <c r="AQ3490" i="5"/>
  <c r="AQ3491" i="5"/>
  <c r="AQ3492" i="5"/>
  <c r="AQ3493" i="5"/>
  <c r="AQ3494" i="5"/>
  <c r="AQ3495" i="5"/>
  <c r="AQ3496" i="5"/>
  <c r="AQ3497" i="5"/>
  <c r="AQ3498" i="5"/>
  <c r="AQ3499" i="5"/>
  <c r="AQ3500" i="5"/>
  <c r="AQ3501" i="5"/>
  <c r="AQ3502" i="5"/>
  <c r="AQ3503" i="5"/>
  <c r="AQ3504" i="5"/>
  <c r="AQ3505" i="5"/>
  <c r="AQ3506" i="5"/>
  <c r="AQ3507" i="5"/>
  <c r="AQ3508" i="5"/>
  <c r="AQ3509" i="5"/>
  <c r="AQ3510" i="5"/>
  <c r="AQ3511" i="5"/>
  <c r="AQ3512" i="5"/>
  <c r="AQ3513" i="5"/>
  <c r="AQ3514" i="5"/>
  <c r="AQ3515" i="5"/>
  <c r="AQ3516" i="5"/>
  <c r="AQ3517" i="5"/>
  <c r="AQ3518" i="5"/>
  <c r="AQ3519" i="5"/>
  <c r="AQ3520" i="5"/>
  <c r="AQ3521" i="5"/>
  <c r="AQ3522" i="5"/>
  <c r="AQ3523" i="5"/>
  <c r="AQ3524" i="5"/>
  <c r="AQ3525" i="5"/>
  <c r="AQ3526" i="5"/>
  <c r="AQ3527" i="5"/>
  <c r="AQ3528" i="5"/>
  <c r="AQ3529" i="5"/>
  <c r="AQ3530" i="5"/>
  <c r="AQ3531" i="5"/>
  <c r="AQ3532" i="5"/>
  <c r="AQ3533" i="5"/>
  <c r="AQ3534" i="5"/>
  <c r="AQ3535" i="5"/>
  <c r="AQ3536" i="5"/>
  <c r="AQ3537" i="5"/>
  <c r="AQ3538" i="5"/>
  <c r="AQ3539" i="5"/>
  <c r="AQ3540" i="5"/>
  <c r="AQ3541" i="5"/>
  <c r="AQ3542" i="5"/>
  <c r="AQ3543" i="5"/>
  <c r="AQ3544" i="5"/>
  <c r="AQ3545" i="5"/>
  <c r="AQ3546" i="5"/>
  <c r="AQ3547" i="5"/>
  <c r="AQ3548" i="5"/>
  <c r="AQ3549" i="5"/>
  <c r="AQ3550" i="5"/>
  <c r="AQ3551" i="5"/>
  <c r="AQ3552" i="5"/>
  <c r="AQ3553" i="5"/>
  <c r="AQ3554" i="5"/>
  <c r="AQ3555" i="5"/>
  <c r="AQ3556" i="5"/>
  <c r="AQ3557" i="5"/>
  <c r="AQ3558" i="5"/>
  <c r="AQ3559" i="5"/>
  <c r="AQ3560" i="5"/>
  <c r="AQ3561" i="5"/>
  <c r="AQ3562" i="5"/>
  <c r="AQ3563" i="5"/>
  <c r="AQ3564" i="5"/>
  <c r="AQ3565" i="5"/>
  <c r="AQ3566" i="5"/>
  <c r="AQ3567" i="5"/>
  <c r="AQ3631" i="5"/>
  <c r="AQ3632" i="5"/>
  <c r="AQ3633" i="5"/>
  <c r="AQ3634" i="5"/>
  <c r="AQ3635" i="5"/>
  <c r="AQ3637" i="5"/>
  <c r="AQ3638" i="5"/>
  <c r="AQ3639" i="5"/>
  <c r="AQ3640" i="5"/>
  <c r="AQ3641" i="5"/>
  <c r="AQ3642" i="5"/>
  <c r="AQ3636" i="5"/>
  <c r="AQ3643" i="5"/>
  <c r="AQ3644" i="5"/>
  <c r="AQ3645" i="5"/>
  <c r="AQ3646" i="5"/>
  <c r="AQ3647" i="5"/>
  <c r="AQ3648" i="5"/>
  <c r="AQ3649" i="5"/>
  <c r="AQ3650" i="5"/>
  <c r="AQ3651" i="5"/>
  <c r="AQ3652" i="5"/>
  <c r="AQ3653" i="5"/>
  <c r="AQ3654" i="5"/>
  <c r="AQ3655" i="5"/>
  <c r="AQ3656" i="5"/>
  <c r="AQ3657" i="5"/>
  <c r="AQ3658" i="5"/>
  <c r="AQ3659" i="5"/>
  <c r="AQ3660" i="5"/>
  <c r="AQ3661" i="5"/>
  <c r="AQ3663" i="5"/>
  <c r="AQ3662" i="5"/>
  <c r="AQ3664" i="5"/>
  <c r="AQ3665" i="5"/>
  <c r="AQ3666" i="5"/>
  <c r="AQ3667" i="5"/>
  <c r="AQ3668" i="5"/>
  <c r="AQ3669" i="5"/>
  <c r="AQ3670" i="5"/>
  <c r="AQ3671" i="5"/>
  <c r="AQ3672" i="5"/>
  <c r="AQ3673" i="5"/>
  <c r="AQ3674" i="5"/>
  <c r="AQ3675" i="5"/>
  <c r="AQ3676" i="5"/>
  <c r="AQ3677" i="5"/>
  <c r="AQ3678" i="5"/>
  <c r="AQ3679" i="5"/>
  <c r="AQ3680" i="5"/>
  <c r="AQ3681" i="5"/>
  <c r="AQ3682" i="5"/>
  <c r="AQ3683" i="5"/>
  <c r="AQ3684" i="5"/>
  <c r="AQ3685" i="5"/>
  <c r="AQ3686" i="5"/>
  <c r="AQ3687" i="5"/>
  <c r="AQ3688" i="5"/>
  <c r="AQ3689" i="5"/>
  <c r="AQ3690" i="5"/>
  <c r="AQ3691" i="5"/>
  <c r="AQ3692" i="5"/>
  <c r="AQ3693" i="5"/>
  <c r="AQ3694" i="5"/>
  <c r="AQ3695" i="5"/>
  <c r="AQ3696" i="5"/>
  <c r="AQ3697" i="5"/>
  <c r="AQ3698" i="5"/>
  <c r="AQ3699" i="5"/>
  <c r="AQ3700" i="5"/>
  <c r="AQ3701" i="5"/>
  <c r="AQ3702" i="5"/>
  <c r="AQ3703" i="5"/>
  <c r="AQ3704" i="5"/>
  <c r="AQ3705" i="5"/>
  <c r="AQ3706" i="5"/>
  <c r="AQ3707" i="5"/>
  <c r="AQ3708" i="5"/>
  <c r="AQ3709" i="5"/>
  <c r="AQ3710" i="5"/>
  <c r="AQ3711" i="5"/>
  <c r="AQ3712" i="5"/>
  <c r="AQ3713" i="5"/>
  <c r="AQ3714" i="5"/>
  <c r="AQ3715" i="5"/>
  <c r="AQ3716" i="5"/>
  <c r="AQ3717" i="5"/>
  <c r="AQ3718" i="5"/>
  <c r="AQ3719" i="5"/>
  <c r="AQ3720" i="5"/>
  <c r="AQ3721" i="5"/>
  <c r="AQ3722" i="5"/>
  <c r="AQ3723" i="5"/>
  <c r="AQ3724" i="5"/>
  <c r="AQ3725" i="5"/>
  <c r="AQ3726" i="5"/>
  <c r="AQ3727" i="5"/>
  <c r="AQ3728" i="5"/>
  <c r="AQ3729" i="5"/>
  <c r="AQ3730" i="5"/>
  <c r="AQ3731" i="5"/>
  <c r="AQ3732" i="5"/>
  <c r="AQ3733" i="5"/>
  <c r="AQ3734" i="5"/>
  <c r="AQ3735" i="5"/>
  <c r="AQ3736" i="5"/>
  <c r="AQ3737" i="5"/>
  <c r="AQ3738" i="5"/>
  <c r="AQ3739" i="5"/>
  <c r="AQ3740" i="5"/>
  <c r="AQ3741" i="5"/>
  <c r="AQ3742" i="5"/>
  <c r="AQ3743" i="5"/>
  <c r="AQ3744" i="5"/>
  <c r="AQ3745" i="5"/>
  <c r="AQ3746" i="5"/>
  <c r="AQ3747" i="5"/>
  <c r="AQ3748" i="5"/>
  <c r="AQ3749" i="5"/>
  <c r="AQ3750" i="5"/>
  <c r="AQ3751" i="5"/>
  <c r="AQ3752" i="5"/>
  <c r="AQ3753" i="5"/>
  <c r="AQ3754" i="5"/>
  <c r="AQ3755" i="5"/>
  <c r="AQ3756" i="5"/>
  <c r="AQ3757" i="5"/>
  <c r="AQ3758" i="5"/>
  <c r="AQ3759" i="5"/>
  <c r="AQ3760" i="5"/>
  <c r="AQ3761" i="5"/>
  <c r="AQ3762" i="5"/>
  <c r="AQ3763" i="5"/>
  <c r="AQ3764" i="5"/>
  <c r="AQ3765" i="5"/>
  <c r="AQ3766" i="5"/>
  <c r="AQ3767" i="5"/>
  <c r="AQ3768" i="5"/>
  <c r="AQ3769" i="5"/>
  <c r="AQ3770" i="5"/>
  <c r="AQ3771" i="5"/>
  <c r="AQ3772" i="5"/>
  <c r="AQ3773" i="5"/>
  <c r="AQ3576" i="5"/>
  <c r="AQ3577" i="5"/>
  <c r="AQ3578" i="5"/>
  <c r="AQ3579" i="5"/>
  <c r="AQ3580" i="5"/>
  <c r="AQ3581" i="5"/>
  <c r="AQ3582" i="5"/>
  <c r="AQ3583" i="5"/>
  <c r="AQ3584" i="5"/>
  <c r="AQ3585" i="5"/>
  <c r="AQ3586" i="5"/>
  <c r="AQ3587" i="5"/>
  <c r="AQ3588" i="5"/>
  <c r="AQ3589" i="5"/>
  <c r="AQ3590" i="5"/>
  <c r="AQ3591" i="5"/>
  <c r="AQ3592" i="5"/>
  <c r="AQ3593" i="5"/>
  <c r="AQ3594" i="5"/>
  <c r="AQ3595" i="5"/>
  <c r="AQ3596" i="5"/>
  <c r="AQ3597" i="5"/>
  <c r="AQ3598" i="5"/>
  <c r="AQ3599" i="5"/>
  <c r="AQ3600" i="5"/>
  <c r="AQ3601" i="5"/>
  <c r="AQ3602" i="5"/>
  <c r="AQ3603" i="5"/>
  <c r="AQ3604" i="5"/>
  <c r="AQ3605" i="5"/>
  <c r="AQ3606" i="5"/>
  <c r="AQ3607" i="5"/>
  <c r="AQ3608" i="5"/>
  <c r="AQ3609" i="5"/>
  <c r="AQ3610" i="5"/>
  <c r="AQ3611" i="5"/>
  <c r="AQ3612" i="5"/>
  <c r="AQ3613" i="5"/>
  <c r="AQ3614" i="5"/>
  <c r="AQ3615" i="5"/>
  <c r="AQ3616" i="5"/>
  <c r="AQ3617" i="5"/>
  <c r="AQ3618" i="5"/>
  <c r="AQ3619" i="5"/>
  <c r="AQ3620" i="5"/>
  <c r="AQ3622" i="5"/>
  <c r="AQ3621" i="5"/>
  <c r="AQ3623" i="5"/>
  <c r="AQ3624" i="5"/>
  <c r="AQ3625" i="5"/>
  <c r="AQ3626" i="5"/>
  <c r="AQ3627" i="5"/>
  <c r="AQ3628" i="5"/>
  <c r="AQ3629" i="5"/>
  <c r="AQ3630" i="5"/>
  <c r="AQ3998" i="5"/>
  <c r="AQ3999" i="5"/>
  <c r="AQ4000" i="5"/>
  <c r="AQ4001" i="5"/>
  <c r="AQ4002" i="5"/>
  <c r="AQ4003" i="5"/>
  <c r="AQ4004" i="5"/>
  <c r="AQ4005" i="5"/>
  <c r="AQ4006" i="5"/>
  <c r="AQ4007" i="5"/>
  <c r="AQ4008" i="5"/>
  <c r="AQ4009" i="5"/>
  <c r="AQ4010" i="5"/>
  <c r="AQ4011" i="5"/>
  <c r="AQ4012" i="5"/>
  <c r="AQ4013" i="5"/>
  <c r="AQ4014" i="5"/>
  <c r="AQ4015" i="5"/>
  <c r="AQ4016" i="5"/>
  <c r="AQ4017" i="5"/>
  <c r="AQ4018" i="5"/>
  <c r="AQ4019" i="5"/>
  <c r="AQ4020" i="5"/>
  <c r="AQ4021" i="5"/>
  <c r="AQ4022" i="5"/>
  <c r="AQ4023" i="5"/>
  <c r="AQ4024" i="5"/>
  <c r="AQ4025" i="5"/>
  <c r="AQ4026" i="5"/>
  <c r="AQ4027" i="5"/>
  <c r="AQ4028" i="5"/>
  <c r="AQ4029" i="5"/>
  <c r="AQ4030" i="5"/>
  <c r="AQ4031" i="5"/>
  <c r="AQ4032" i="5"/>
  <c r="AQ4033" i="5"/>
  <c r="AQ4034" i="5"/>
  <c r="AQ4035" i="5"/>
  <c r="AQ4044" i="5"/>
  <c r="AQ4043" i="5"/>
  <c r="AQ4042" i="5"/>
  <c r="AQ4041" i="5"/>
  <c r="AQ4040" i="5"/>
  <c r="AQ4039" i="5"/>
  <c r="AQ4038" i="5"/>
  <c r="AQ4037" i="5"/>
  <c r="AQ4036" i="5"/>
  <c r="AQ4045" i="5"/>
  <c r="AQ4046" i="5"/>
  <c r="AQ4047" i="5"/>
  <c r="AQ4048" i="5"/>
  <c r="AQ4049" i="5"/>
  <c r="AQ4050" i="5"/>
  <c r="AQ4051" i="5"/>
  <c r="AQ4052" i="5"/>
  <c r="AQ4053" i="5"/>
  <c r="AQ4054" i="5"/>
  <c r="AQ4055" i="5"/>
  <c r="AQ4056" i="5"/>
  <c r="AQ4057" i="5"/>
  <c r="AQ4058" i="5"/>
  <c r="AQ4059" i="5"/>
  <c r="AQ4060" i="5"/>
  <c r="AQ4061" i="5"/>
  <c r="AQ4062" i="5"/>
  <c r="AQ4063" i="5"/>
  <c r="AQ4064" i="5"/>
  <c r="AQ4065" i="5"/>
  <c r="AQ4066" i="5"/>
  <c r="AQ4067" i="5"/>
  <c r="AQ4068" i="5"/>
  <c r="AQ4069" i="5"/>
  <c r="AQ4070" i="5"/>
  <c r="AQ4071" i="5"/>
  <c r="AQ4072" i="5"/>
  <c r="AQ4073" i="5"/>
  <c r="AQ4074" i="5"/>
  <c r="AQ4075" i="5"/>
  <c r="AQ4076" i="5"/>
  <c r="AQ4077" i="5"/>
  <c r="AQ4078" i="5"/>
  <c r="AQ4079" i="5"/>
  <c r="AQ4080" i="5"/>
  <c r="AQ4081" i="5"/>
  <c r="AQ4082" i="5"/>
  <c r="AQ4083" i="5"/>
  <c r="AQ4084" i="5"/>
  <c r="AQ4085" i="5"/>
  <c r="AQ4086" i="5"/>
  <c r="AQ4087" i="5"/>
  <c r="AQ4088" i="5"/>
  <c r="AQ4089" i="5"/>
  <c r="AQ4090" i="5"/>
  <c r="AQ4091" i="5"/>
  <c r="AQ4092" i="5"/>
  <c r="AQ4093" i="5"/>
  <c r="AQ4094" i="5"/>
  <c r="AQ4095" i="5"/>
  <c r="AQ4096" i="5"/>
  <c r="AQ4097" i="5"/>
  <c r="AQ4098" i="5"/>
  <c r="AQ4099" i="5"/>
  <c r="AQ4100" i="5"/>
  <c r="AQ4101" i="5"/>
  <c r="AQ4102" i="5"/>
  <c r="AQ4103" i="5"/>
  <c r="AQ4104" i="5"/>
  <c r="AQ4105" i="5"/>
  <c r="AQ4106" i="5"/>
  <c r="AQ4107" i="5"/>
  <c r="AQ4108" i="5"/>
  <c r="AQ4109" i="5"/>
  <c r="AQ4110" i="5"/>
  <c r="AQ4111" i="5"/>
  <c r="AQ4112" i="5"/>
  <c r="AQ4113" i="5"/>
  <c r="AQ4114" i="5"/>
  <c r="AQ4115" i="5"/>
  <c r="AQ4116" i="5"/>
  <c r="AQ4117" i="5"/>
  <c r="AQ4118" i="5"/>
  <c r="AQ4119" i="5"/>
  <c r="AQ4120" i="5"/>
  <c r="AQ4121" i="5"/>
  <c r="AQ4127" i="5"/>
  <c r="AQ4136" i="5"/>
  <c r="AQ4138" i="5"/>
  <c r="AQ4135" i="5"/>
  <c r="AQ4130" i="5"/>
  <c r="AQ4123" i="5"/>
  <c r="AQ4122" i="5"/>
  <c r="AQ4125" i="5"/>
  <c r="AQ4128" i="5"/>
  <c r="AQ4131" i="5"/>
  <c r="AQ4133" i="5"/>
  <c r="AQ4134" i="5"/>
  <c r="AQ4132" i="5"/>
  <c r="AQ4126" i="5"/>
  <c r="AQ4124" i="5"/>
  <c r="AQ4129" i="5"/>
  <c r="AQ4137" i="5"/>
  <c r="AQ4139" i="5"/>
  <c r="AQ4140" i="5"/>
  <c r="AQ4141" i="5"/>
  <c r="AQ4142" i="5"/>
  <c r="AQ4143" i="5"/>
  <c r="AQ4144" i="5"/>
  <c r="AQ4145" i="5"/>
  <c r="AQ4146" i="5"/>
  <c r="AQ4147" i="5"/>
  <c r="AQ4148" i="5"/>
  <c r="AQ4149" i="5"/>
  <c r="AQ4150" i="5"/>
  <c r="AQ4151" i="5"/>
  <c r="AQ4152" i="5"/>
  <c r="AQ4153" i="5"/>
  <c r="AQ4154" i="5"/>
  <c r="AQ4155" i="5"/>
  <c r="AQ4156" i="5"/>
  <c r="AQ4157" i="5"/>
  <c r="AQ4158" i="5"/>
  <c r="AQ4159" i="5"/>
  <c r="AQ4160" i="5"/>
  <c r="AQ4161" i="5"/>
  <c r="AQ4162" i="5"/>
  <c r="AQ4163" i="5"/>
  <c r="AQ4164" i="5"/>
  <c r="AQ4165" i="5"/>
  <c r="AQ4166" i="5"/>
  <c r="AQ4167" i="5"/>
  <c r="AQ4168" i="5"/>
  <c r="AQ4169" i="5"/>
  <c r="AQ4170" i="5"/>
  <c r="AQ4171" i="5"/>
  <c r="AQ4172" i="5"/>
  <c r="AQ4173" i="5"/>
  <c r="AQ4174" i="5"/>
  <c r="AQ4175" i="5"/>
  <c r="AQ4176" i="5"/>
  <c r="AQ4177" i="5"/>
  <c r="AQ4178" i="5"/>
  <c r="AQ4179" i="5"/>
  <c r="AQ4180" i="5"/>
  <c r="AQ4181" i="5"/>
  <c r="AQ4182" i="5"/>
  <c r="AQ4183" i="5"/>
  <c r="AQ4184" i="5"/>
  <c r="AQ4185" i="5"/>
  <c r="AQ4186" i="5"/>
  <c r="AQ4187" i="5"/>
  <c r="AQ4188" i="5"/>
  <c r="AQ4189" i="5"/>
  <c r="AQ4190" i="5"/>
  <c r="AQ4191" i="5"/>
  <c r="AQ4192" i="5"/>
  <c r="AQ4193" i="5"/>
  <c r="AQ4194" i="5"/>
  <c r="AQ4195" i="5"/>
  <c r="AQ4196" i="5"/>
  <c r="AQ4197" i="5"/>
  <c r="AQ4198" i="5"/>
  <c r="AQ4199" i="5"/>
  <c r="AQ4200" i="5"/>
  <c r="AQ4201" i="5"/>
  <c r="AQ4202" i="5"/>
  <c r="AQ4203" i="5"/>
  <c r="AQ4204" i="5"/>
  <c r="AQ4205" i="5"/>
  <c r="AQ4206" i="5"/>
  <c r="AQ4207" i="5"/>
  <c r="AQ4208" i="5"/>
  <c r="AQ4209" i="5"/>
  <c r="AQ4210" i="5"/>
  <c r="AQ4211" i="5"/>
  <c r="AQ4212" i="5"/>
  <c r="AQ4213" i="5"/>
  <c r="AQ4214" i="5"/>
  <c r="AQ4215" i="5"/>
  <c r="AQ4216" i="5"/>
  <c r="AQ4217" i="5"/>
  <c r="AQ4218" i="5"/>
  <c r="AQ4219" i="5"/>
  <c r="AQ4220" i="5"/>
  <c r="AQ4221" i="5"/>
  <c r="AQ4263" i="5"/>
  <c r="AQ4264" i="5"/>
  <c r="AQ4265" i="5"/>
  <c r="AQ4266" i="5"/>
  <c r="AQ4267" i="5"/>
  <c r="AQ4268" i="5"/>
  <c r="AQ4269" i="5"/>
  <c r="AQ4270" i="5"/>
  <c r="AQ4271" i="5"/>
  <c r="AQ4272" i="5"/>
  <c r="AQ4273" i="5"/>
  <c r="AQ4274" i="5"/>
  <c r="AQ4275" i="5"/>
  <c r="AQ4276" i="5"/>
  <c r="AQ4277" i="5"/>
  <c r="AQ4278" i="5"/>
  <c r="AQ4279" i="5"/>
  <c r="AQ4280" i="5"/>
  <c r="AQ4281" i="5"/>
  <c r="AQ4282" i="5"/>
  <c r="AQ4283" i="5"/>
  <c r="AQ4284" i="5"/>
  <c r="AQ4285" i="5"/>
  <c r="AQ4286" i="5"/>
  <c r="AQ4287" i="5"/>
  <c r="AQ4288" i="5"/>
  <c r="AQ4289" i="5"/>
  <c r="AQ4290" i="5"/>
  <c r="AQ4291" i="5"/>
  <c r="AQ4292" i="5"/>
  <c r="AQ4293" i="5"/>
  <c r="AQ4294" i="5"/>
  <c r="AQ4295" i="5"/>
  <c r="AQ4296" i="5"/>
  <c r="AQ4297" i="5"/>
  <c r="AQ4298" i="5"/>
  <c r="AQ4299" i="5"/>
  <c r="AQ4300" i="5"/>
  <c r="AQ4301" i="5"/>
  <c r="AQ4302" i="5"/>
  <c r="AQ4303" i="5"/>
  <c r="AQ4304" i="5"/>
  <c r="AQ4305" i="5"/>
  <c r="AQ4306" i="5"/>
  <c r="AQ4307" i="5"/>
  <c r="AQ4308" i="5"/>
  <c r="AQ4309" i="5"/>
  <c r="AQ4310" i="5"/>
  <c r="AQ4311" i="5"/>
  <c r="AQ4312" i="5"/>
  <c r="AQ4313" i="5"/>
  <c r="AQ4314" i="5"/>
  <c r="AQ4315" i="5"/>
  <c r="AQ4316" i="5"/>
  <c r="AQ4317" i="5"/>
  <c r="AQ4318" i="5"/>
  <c r="AQ4319" i="5"/>
  <c r="AQ4320" i="5"/>
  <c r="AQ4321" i="5"/>
  <c r="AQ4322" i="5"/>
  <c r="AQ4323" i="5"/>
  <c r="AQ4324" i="5"/>
  <c r="AQ4325" i="5"/>
  <c r="AQ4326" i="5"/>
  <c r="AQ4327" i="5"/>
  <c r="AQ4328" i="5"/>
  <c r="AQ4329" i="5"/>
  <c r="AQ4330" i="5"/>
  <c r="AQ4331" i="5"/>
  <c r="AQ4332" i="5"/>
  <c r="AQ4333" i="5"/>
  <c r="AQ4334" i="5"/>
  <c r="AQ4335" i="5"/>
  <c r="AQ4336" i="5"/>
  <c r="AQ4337" i="5"/>
  <c r="AQ4338" i="5"/>
  <c r="AQ4339" i="5"/>
  <c r="AQ4340" i="5"/>
  <c r="AQ4341" i="5"/>
  <c r="AQ4342" i="5"/>
  <c r="AQ4343" i="5"/>
  <c r="AQ4344" i="5"/>
  <c r="AQ4345" i="5"/>
  <c r="AQ4346" i="5"/>
  <c r="AQ4347" i="5"/>
  <c r="AQ4349" i="5"/>
  <c r="AQ4348" i="5"/>
  <c r="AQ4350" i="5"/>
  <c r="AQ4351" i="5"/>
  <c r="AQ4352" i="5"/>
  <c r="AQ4353" i="5"/>
  <c r="AQ4354" i="5"/>
  <c r="AQ4355" i="5"/>
  <c r="AQ4356" i="5"/>
  <c r="AQ4357" i="5"/>
  <c r="AQ4358" i="5"/>
  <c r="AQ4359" i="5"/>
  <c r="AQ4360" i="5"/>
  <c r="AQ4361" i="5"/>
  <c r="AQ4363" i="5"/>
  <c r="AQ4362" i="5"/>
  <c r="AQ4364" i="5"/>
  <c r="AQ4365" i="5"/>
  <c r="AQ4366" i="5"/>
  <c r="AQ4367" i="5"/>
  <c r="AQ4368" i="5"/>
  <c r="AQ4369" i="5"/>
  <c r="AQ4370" i="5"/>
  <c r="AQ4371" i="5"/>
  <c r="AQ4372" i="5"/>
  <c r="AQ4373" i="5"/>
  <c r="AQ4374" i="5"/>
  <c r="AQ4375" i="5"/>
  <c r="AQ4376" i="5"/>
  <c r="AQ4377" i="5"/>
  <c r="AQ4378" i="5"/>
  <c r="AQ4379" i="5"/>
  <c r="AQ4381" i="5"/>
  <c r="AQ4380" i="5"/>
  <c r="AQ4382" i="5"/>
  <c r="AQ4383" i="5"/>
  <c r="AQ4384" i="5"/>
  <c r="AQ4385" i="5"/>
  <c r="AQ4386" i="5"/>
  <c r="AQ4387" i="5"/>
  <c r="AQ4388" i="5"/>
  <c r="AQ4389" i="5"/>
  <c r="AQ4390" i="5"/>
  <c r="AQ4391" i="5"/>
  <c r="AQ4392" i="5"/>
  <c r="AQ4393" i="5"/>
  <c r="AQ4394" i="5"/>
  <c r="AQ4395" i="5"/>
  <c r="AQ4396" i="5"/>
  <c r="AQ4397" i="5"/>
  <c r="AQ4398" i="5"/>
  <c r="AQ4399" i="5"/>
  <c r="AQ4400" i="5"/>
  <c r="AQ4401" i="5"/>
  <c r="AQ4402" i="5"/>
  <c r="AQ4403" i="5"/>
  <c r="AQ4404" i="5"/>
  <c r="AQ4405" i="5"/>
  <c r="AQ4406" i="5"/>
  <c r="AQ4407" i="5"/>
  <c r="AQ4409" i="5"/>
  <c r="AQ4408" i="5"/>
  <c r="AQ4410" i="5"/>
  <c r="AQ4411" i="5"/>
  <c r="AQ4412" i="5"/>
  <c r="AQ4413" i="5"/>
  <c r="AQ4414" i="5"/>
  <c r="AQ4415" i="5"/>
  <c r="AQ4416" i="5"/>
  <c r="AQ4417" i="5"/>
  <c r="AQ4418" i="5"/>
  <c r="AQ4419" i="5"/>
  <c r="AQ4420" i="5"/>
  <c r="AQ4421" i="5"/>
  <c r="AQ4422" i="5"/>
  <c r="AQ4423" i="5"/>
  <c r="AQ4424" i="5"/>
  <c r="AQ4425" i="5"/>
  <c r="AQ4426" i="5"/>
  <c r="AQ4427" i="5"/>
  <c r="AQ4428" i="5"/>
  <c r="AQ4429" i="5"/>
  <c r="AQ4430" i="5"/>
  <c r="AQ4431" i="5"/>
  <c r="AQ4432" i="5"/>
  <c r="AQ4433" i="5"/>
  <c r="AQ4434" i="5"/>
  <c r="AQ4435" i="5"/>
  <c r="AQ4436" i="5"/>
  <c r="AQ4437" i="5"/>
  <c r="AQ4438" i="5"/>
  <c r="AQ4439" i="5"/>
  <c r="AQ4440" i="5"/>
  <c r="AQ4441" i="5"/>
  <c r="AQ4442" i="5"/>
  <c r="AQ4443" i="5"/>
  <c r="AQ4444" i="5"/>
  <c r="AQ4445" i="5"/>
  <c r="AQ4446" i="5"/>
  <c r="AQ4447" i="5"/>
  <c r="AQ4448" i="5"/>
  <c r="AQ4449" i="5"/>
  <c r="AQ4450" i="5"/>
  <c r="AQ4451" i="5"/>
  <c r="AQ4452" i="5"/>
  <c r="AQ4453" i="5"/>
  <c r="AQ4454" i="5"/>
  <c r="AQ4455" i="5"/>
  <c r="AQ4456" i="5"/>
  <c r="AQ4457" i="5"/>
  <c r="AQ4458" i="5"/>
  <c r="AQ4459" i="5"/>
  <c r="AQ4460" i="5"/>
  <c r="AQ4461" i="5"/>
  <c r="AQ4462" i="5"/>
  <c r="AQ4463" i="5"/>
  <c r="AQ4464" i="5"/>
  <c r="AQ4465" i="5"/>
  <c r="AQ4466" i="5"/>
  <c r="AQ4467" i="5"/>
  <c r="AQ4468" i="5"/>
  <c r="AQ4469" i="5"/>
  <c r="AQ4470" i="5"/>
  <c r="AQ4471" i="5"/>
  <c r="AQ4472" i="5"/>
  <c r="AQ4473" i="5"/>
  <c r="AQ4474" i="5"/>
  <c r="AQ4475" i="5"/>
  <c r="AQ4476" i="5"/>
  <c r="AQ4477" i="5"/>
  <c r="AQ4478" i="5"/>
  <c r="AQ4479" i="5"/>
  <c r="AQ4480" i="5"/>
  <c r="AQ4481" i="5"/>
  <c r="AQ4482" i="5"/>
  <c r="AQ4483" i="5"/>
  <c r="AQ4484" i="5"/>
  <c r="AQ4485" i="5"/>
  <c r="AQ4486" i="5"/>
  <c r="AQ4487" i="5"/>
  <c r="AQ4488" i="5"/>
  <c r="AQ4490" i="5"/>
  <c r="AQ4489" i="5"/>
  <c r="AQ4491" i="5"/>
  <c r="AQ4492" i="5"/>
  <c r="AQ4493" i="5"/>
  <c r="AQ4494" i="5"/>
  <c r="AQ4495" i="5"/>
  <c r="AQ4496" i="5"/>
  <c r="AQ4497" i="5"/>
  <c r="AQ4498" i="5"/>
  <c r="AQ4499" i="5"/>
  <c r="AQ4500" i="5"/>
  <c r="AQ4501" i="5"/>
  <c r="AQ4502" i="5"/>
  <c r="AQ4503" i="5"/>
  <c r="AQ4504" i="5"/>
  <c r="AQ4505" i="5"/>
  <c r="AQ4506" i="5"/>
  <c r="AQ4508" i="5"/>
  <c r="AQ4507" i="5"/>
  <c r="AQ4509" i="5"/>
  <c r="AQ4510" i="5"/>
  <c r="AQ4511" i="5"/>
  <c r="AQ4512" i="5"/>
  <c r="AQ4513" i="5"/>
  <c r="AQ4514" i="5"/>
  <c r="AQ4515" i="5"/>
  <c r="AQ4516" i="5"/>
  <c r="AQ4517" i="5"/>
  <c r="AQ4518" i="5"/>
  <c r="AQ4519" i="5"/>
  <c r="AQ4520" i="5"/>
  <c r="AQ4521" i="5"/>
  <c r="AQ4522" i="5"/>
  <c r="AQ4523" i="5"/>
  <c r="AQ4524" i="5"/>
  <c r="AQ4525" i="5"/>
  <c r="AQ4526" i="5"/>
  <c r="AQ4527" i="5"/>
  <c r="AQ4528" i="5"/>
  <c r="AQ4529" i="5"/>
  <c r="AQ4530" i="5"/>
  <c r="AQ4531" i="5"/>
  <c r="AQ4532" i="5"/>
  <c r="AQ4534" i="5"/>
  <c r="AQ4533" i="5"/>
  <c r="AQ4535" i="5"/>
  <c r="AQ4536" i="5"/>
  <c r="AQ4537" i="5"/>
  <c r="AQ4538" i="5"/>
  <c r="AQ4539" i="5"/>
  <c r="AQ1752" i="5"/>
  <c r="AQ1753" i="5"/>
  <c r="AQ1754" i="5"/>
  <c r="AQ1755" i="5"/>
  <c r="AQ1756" i="5"/>
  <c r="AQ1757" i="5"/>
  <c r="AQ1758" i="5"/>
  <c r="AQ1759" i="5"/>
  <c r="AQ1760" i="5"/>
  <c r="AQ1761" i="5"/>
  <c r="AQ1762" i="5"/>
  <c r="AQ1763" i="5"/>
  <c r="AQ1764" i="5"/>
  <c r="AQ1765" i="5"/>
  <c r="AQ1766" i="5"/>
  <c r="AQ1767" i="5"/>
  <c r="AQ1768" i="5"/>
  <c r="AQ1769" i="5"/>
  <c r="AQ1770" i="5"/>
  <c r="AQ1771" i="5"/>
  <c r="AQ1772" i="5"/>
  <c r="AQ1773" i="5"/>
  <c r="AQ570" i="5"/>
  <c r="AQ571" i="5"/>
  <c r="AQ572" i="5"/>
  <c r="AQ573" i="5"/>
  <c r="AQ574" i="5"/>
  <c r="AQ575" i="5"/>
  <c r="AQ576" i="5"/>
  <c r="AQ577" i="5"/>
  <c r="AQ578" i="5"/>
  <c r="AQ579" i="5"/>
  <c r="AQ581" i="5"/>
  <c r="AQ580" i="5"/>
  <c r="AQ582" i="5"/>
  <c r="AQ583" i="5"/>
  <c r="AQ584" i="5"/>
  <c r="AQ585" i="5"/>
  <c r="AQ586" i="5"/>
  <c r="AQ587" i="5"/>
  <c r="AQ563" i="5"/>
  <c r="AQ564" i="5"/>
  <c r="AQ565" i="5"/>
  <c r="AQ566" i="5"/>
  <c r="AQ567" i="5"/>
  <c r="AQ568" i="5"/>
  <c r="AQ569" i="5"/>
  <c r="AQ2433" i="5"/>
  <c r="AQ2916" i="5"/>
  <c r="AQ2917" i="5"/>
  <c r="AQ2918" i="5"/>
  <c r="AQ865" i="5"/>
  <c r="AQ866" i="5"/>
  <c r="AQ867" i="5"/>
  <c r="AQ868" i="5"/>
  <c r="AQ869" i="5"/>
  <c r="AQ870" i="5"/>
  <c r="AQ871" i="5"/>
  <c r="AQ872" i="5"/>
  <c r="AQ873" i="5"/>
  <c r="AQ874" i="5"/>
  <c r="AQ875" i="5"/>
  <c r="AQ876" i="5"/>
  <c r="AQ877" i="5"/>
  <c r="AQ878" i="5"/>
  <c r="AQ879" i="5"/>
  <c r="AQ880" i="5"/>
  <c r="AQ881" i="5"/>
  <c r="AQ882" i="5"/>
  <c r="AQ883" i="5"/>
  <c r="AQ884" i="5"/>
  <c r="AQ885" i="5"/>
  <c r="AQ886" i="5"/>
  <c r="AQ887" i="5"/>
  <c r="AQ888" i="5"/>
  <c r="AQ889" i="5"/>
  <c r="AQ890" i="5"/>
  <c r="AQ891" i="5"/>
  <c r="AQ892" i="5"/>
  <c r="AQ893" i="5"/>
  <c r="AQ843" i="5"/>
  <c r="AQ844" i="5"/>
  <c r="AQ845" i="5"/>
  <c r="AQ846" i="5"/>
  <c r="AQ847" i="5"/>
  <c r="AQ848" i="5"/>
  <c r="AQ849" i="5"/>
  <c r="AQ850" i="5"/>
  <c r="AQ851" i="5"/>
  <c r="AQ852" i="5"/>
  <c r="AQ853" i="5"/>
  <c r="AQ854" i="5"/>
  <c r="AQ855" i="5"/>
  <c r="AQ856" i="5"/>
  <c r="AQ857" i="5"/>
  <c r="AQ858" i="5"/>
  <c r="AQ859" i="5"/>
  <c r="AQ860" i="5"/>
  <c r="AQ861" i="5"/>
  <c r="AQ862" i="5"/>
  <c r="AQ863" i="5"/>
  <c r="AQ864" i="5"/>
  <c r="AQ817" i="5"/>
  <c r="AQ818" i="5"/>
  <c r="AQ819" i="5"/>
  <c r="AQ820" i="5"/>
  <c r="AQ821" i="5"/>
  <c r="AQ822" i="5"/>
  <c r="AQ823" i="5"/>
  <c r="AQ824" i="5"/>
  <c r="AQ825" i="5"/>
  <c r="AQ826" i="5"/>
  <c r="AQ827" i="5"/>
  <c r="AQ828" i="5"/>
  <c r="AQ829" i="5"/>
  <c r="AQ830" i="5"/>
  <c r="AQ831" i="5"/>
  <c r="AQ832" i="5"/>
  <c r="AQ833" i="5"/>
  <c r="AQ834" i="5"/>
  <c r="AQ835" i="5"/>
  <c r="AQ836" i="5"/>
  <c r="AQ837" i="5"/>
  <c r="AQ838" i="5"/>
  <c r="AQ839" i="5"/>
  <c r="AQ840" i="5"/>
  <c r="AQ841" i="5"/>
  <c r="AQ842" i="5"/>
  <c r="AQ792" i="5"/>
  <c r="AQ793" i="5"/>
  <c r="AQ794" i="5"/>
  <c r="AQ795" i="5"/>
  <c r="AQ796" i="5"/>
  <c r="AQ797" i="5"/>
  <c r="AQ798" i="5"/>
  <c r="AQ799" i="5"/>
  <c r="AQ800" i="5"/>
  <c r="AQ801" i="5"/>
  <c r="AQ802" i="5"/>
  <c r="AQ803" i="5"/>
  <c r="AQ804" i="5"/>
  <c r="AQ805" i="5"/>
  <c r="AQ806" i="5"/>
  <c r="AQ807" i="5"/>
  <c r="AQ808" i="5"/>
  <c r="AQ809" i="5"/>
  <c r="AQ810" i="5"/>
  <c r="AQ811" i="5"/>
  <c r="AQ812" i="5"/>
  <c r="AQ813" i="5"/>
  <c r="AQ814" i="5"/>
  <c r="AQ815" i="5"/>
  <c r="AQ816" i="5"/>
  <c r="AQ739" i="5"/>
  <c r="AQ740" i="5"/>
  <c r="AQ741" i="5"/>
  <c r="AQ742" i="5"/>
  <c r="AQ743" i="5"/>
  <c r="AQ744" i="5"/>
  <c r="AQ745" i="5"/>
  <c r="AQ746" i="5"/>
  <c r="AQ747" i="5"/>
  <c r="AQ748" i="5"/>
  <c r="AQ749" i="5"/>
  <c r="AQ750" i="5"/>
  <c r="AQ751" i="5"/>
  <c r="AQ752" i="5"/>
  <c r="AQ753" i="5"/>
  <c r="AQ754" i="5"/>
  <c r="AQ755" i="5"/>
  <c r="AQ756" i="5"/>
  <c r="AQ757" i="5"/>
  <c r="AQ758" i="5"/>
  <c r="AQ759" i="5"/>
  <c r="AQ760" i="5"/>
  <c r="AQ761" i="5"/>
  <c r="AQ762" i="5"/>
  <c r="AQ763" i="5"/>
  <c r="AQ764" i="5"/>
  <c r="AQ765" i="5"/>
  <c r="AQ766" i="5"/>
  <c r="AQ767" i="5"/>
  <c r="AQ768" i="5"/>
  <c r="AQ769" i="5"/>
  <c r="AQ770" i="5"/>
  <c r="AQ771" i="5"/>
  <c r="AQ772" i="5"/>
  <c r="AQ773" i="5"/>
  <c r="AQ774" i="5"/>
  <c r="AQ775" i="5"/>
  <c r="AQ776" i="5"/>
  <c r="AQ777" i="5"/>
  <c r="AQ778" i="5"/>
  <c r="AQ779" i="5"/>
  <c r="AQ780" i="5"/>
  <c r="AQ781" i="5"/>
  <c r="AQ782" i="5"/>
  <c r="AQ783" i="5"/>
  <c r="AQ784" i="5"/>
  <c r="AQ785" i="5"/>
  <c r="AQ786" i="5"/>
  <c r="AQ787" i="5"/>
  <c r="AQ788" i="5"/>
  <c r="AQ789" i="5"/>
  <c r="AQ790" i="5"/>
  <c r="AQ791" i="5"/>
  <c r="AQ713" i="5"/>
  <c r="AQ714" i="5"/>
  <c r="AQ715" i="5"/>
  <c r="AQ716" i="5"/>
  <c r="AQ717" i="5"/>
  <c r="AQ718" i="5"/>
  <c r="AQ719" i="5"/>
  <c r="AQ720" i="5"/>
  <c r="AQ721" i="5"/>
  <c r="AQ722" i="5"/>
  <c r="AQ723" i="5"/>
  <c r="AQ724" i="5"/>
  <c r="AQ725" i="5"/>
  <c r="AQ726" i="5"/>
  <c r="AQ727" i="5"/>
  <c r="AQ728" i="5"/>
  <c r="AQ729" i="5"/>
  <c r="AQ730" i="5"/>
  <c r="AQ731" i="5"/>
  <c r="AQ732" i="5"/>
  <c r="AQ733" i="5"/>
  <c r="AQ734" i="5"/>
  <c r="AQ735" i="5"/>
  <c r="AQ736" i="5"/>
  <c r="AQ737" i="5"/>
  <c r="AQ738" i="5"/>
  <c r="AQ2939" i="5"/>
  <c r="AQ2940" i="5"/>
  <c r="AQ2941" i="5"/>
  <c r="AQ2942" i="5"/>
  <c r="AQ2943" i="5"/>
  <c r="AQ2944" i="5"/>
  <c r="AQ2945" i="5"/>
  <c r="AQ2946" i="5"/>
  <c r="AQ2947" i="5"/>
  <c r="AQ2948" i="5"/>
  <c r="AQ2949" i="5"/>
  <c r="AQ2950" i="5"/>
  <c r="AQ2951" i="5"/>
  <c r="AQ2952" i="5"/>
  <c r="AQ2953" i="5"/>
  <c r="AQ2954" i="5"/>
  <c r="AQ2955" i="5"/>
  <c r="AQ2956" i="5"/>
  <c r="AQ2957" i="5"/>
  <c r="AQ2958" i="5"/>
  <c r="AQ2959" i="5"/>
  <c r="AQ2960" i="5"/>
  <c r="AQ2961" i="5"/>
  <c r="AQ2962" i="5"/>
  <c r="AQ2963" i="5"/>
  <c r="AQ2964" i="5"/>
  <c r="AQ2965" i="5"/>
  <c r="AQ2966" i="5"/>
  <c r="AQ2967" i="5"/>
  <c r="AQ2968" i="5"/>
  <c r="AQ2969" i="5"/>
  <c r="AQ2970" i="5"/>
  <c r="AQ2971" i="5"/>
  <c r="AQ2972" i="5"/>
  <c r="AQ2973" i="5"/>
  <c r="AQ2974" i="5"/>
  <c r="AQ2975" i="5"/>
  <c r="AQ2976" i="5"/>
  <c r="AQ2977" i="5"/>
  <c r="AQ2978" i="5"/>
  <c r="AQ2979" i="5"/>
  <c r="AQ2980" i="5"/>
  <c r="AQ2981" i="5"/>
  <c r="AQ2982" i="5"/>
  <c r="AQ2983" i="5"/>
  <c r="AQ2984" i="5"/>
  <c r="AQ2985" i="5"/>
  <c r="AQ2986" i="5"/>
  <c r="AQ2987" i="5"/>
  <c r="AQ2988" i="5"/>
  <c r="AQ2989" i="5"/>
  <c r="AQ2990" i="5"/>
  <c r="AQ2991" i="5"/>
  <c r="AQ2992" i="5"/>
  <c r="AQ2993" i="5"/>
  <c r="AQ2994" i="5"/>
  <c r="AQ2995" i="5"/>
  <c r="AQ2996" i="5"/>
  <c r="AQ2997" i="5"/>
  <c r="AQ2998" i="5"/>
  <c r="AQ2999" i="5"/>
  <c r="AQ3000" i="5"/>
  <c r="AQ3001" i="5"/>
  <c r="AQ3002" i="5"/>
  <c r="AQ3003" i="5"/>
  <c r="AQ3004" i="5"/>
  <c r="AQ3005" i="5"/>
  <c r="AQ3006" i="5"/>
  <c r="AQ3007" i="5"/>
  <c r="AQ3008" i="5"/>
  <c r="AQ3009" i="5"/>
  <c r="AQ3010" i="5"/>
  <c r="AQ3011" i="5"/>
  <c r="AQ3012" i="5"/>
  <c r="AQ3013" i="5"/>
  <c r="AQ3014" i="5"/>
  <c r="AQ3015" i="5"/>
  <c r="AQ3016" i="5"/>
  <c r="AQ3017" i="5"/>
  <c r="AQ3018" i="5"/>
  <c r="AQ3019" i="5"/>
  <c r="AQ3020" i="5"/>
  <c r="AQ3021" i="5"/>
  <c r="AQ3022" i="5"/>
  <c r="AQ3023" i="5"/>
  <c r="AQ3024" i="5"/>
  <c r="AQ3025" i="5"/>
  <c r="AQ3026" i="5"/>
  <c r="AQ3027" i="5"/>
  <c r="AQ3028" i="5"/>
  <c r="AQ3029" i="5"/>
  <c r="AQ3030" i="5"/>
  <c r="AQ3031" i="5"/>
  <c r="AQ3032" i="5"/>
  <c r="AQ3033" i="5"/>
  <c r="AQ3034" i="5"/>
  <c r="AQ3035" i="5"/>
  <c r="AQ3036" i="5"/>
  <c r="AQ3037" i="5"/>
  <c r="AQ3038" i="5"/>
  <c r="AQ3039" i="5"/>
  <c r="AQ3040" i="5"/>
  <c r="AQ3041" i="5"/>
  <c r="AQ3042" i="5"/>
  <c r="AQ3043" i="5"/>
  <c r="AQ3044" i="5"/>
  <c r="AQ3045" i="5"/>
  <c r="AQ3046" i="5"/>
  <c r="AQ3047" i="5"/>
  <c r="AQ3048" i="5"/>
  <c r="AQ3049" i="5"/>
  <c r="AQ3094" i="5"/>
  <c r="AQ3095" i="5"/>
  <c r="AQ3096" i="5"/>
  <c r="AQ3097" i="5"/>
  <c r="AQ3098" i="5"/>
  <c r="AQ3099" i="5"/>
  <c r="AQ3100" i="5"/>
  <c r="AQ3101" i="5"/>
  <c r="AQ3102" i="5"/>
  <c r="AQ3103" i="5"/>
  <c r="AQ3104" i="5"/>
  <c r="AQ3105" i="5"/>
  <c r="AQ3106" i="5"/>
  <c r="AQ3107" i="5"/>
  <c r="AQ3108" i="5"/>
  <c r="AQ3109" i="5"/>
  <c r="AQ3110" i="5"/>
  <c r="AQ3111" i="5"/>
  <c r="AQ3112" i="5"/>
  <c r="AQ3113" i="5"/>
  <c r="AQ3114" i="5"/>
  <c r="AQ3115" i="5"/>
  <c r="AQ3116" i="5"/>
  <c r="AQ3117" i="5"/>
  <c r="AQ3118" i="5"/>
  <c r="AQ3119" i="5"/>
  <c r="AQ3120" i="5"/>
  <c r="AQ3121" i="5"/>
  <c r="AQ3122" i="5"/>
  <c r="AQ3123" i="5"/>
  <c r="AQ3124" i="5"/>
  <c r="AQ3125" i="5"/>
  <c r="AQ3126" i="5"/>
  <c r="AQ3127" i="5"/>
  <c r="AQ3128" i="5"/>
  <c r="AQ3129" i="5"/>
  <c r="AQ3130" i="5"/>
  <c r="AQ3131" i="5"/>
  <c r="AQ3132" i="5"/>
  <c r="AQ3133" i="5"/>
  <c r="AQ3134" i="5"/>
  <c r="AQ3135" i="5"/>
  <c r="AQ3136" i="5"/>
  <c r="AQ3137" i="5"/>
  <c r="AQ3138" i="5"/>
  <c r="AQ3139" i="5"/>
  <c r="AQ3140" i="5"/>
  <c r="AQ3141" i="5"/>
  <c r="AQ3142" i="5"/>
  <c r="AQ3143" i="5"/>
  <c r="AQ3144" i="5"/>
  <c r="AQ3145" i="5"/>
  <c r="AQ3146" i="5"/>
  <c r="AQ3147" i="5"/>
  <c r="AQ3148" i="5"/>
  <c r="AQ3149" i="5"/>
  <c r="AQ3150" i="5"/>
  <c r="AQ3151" i="5"/>
  <c r="AQ3152" i="5"/>
  <c r="AQ3153" i="5"/>
  <c r="AQ3154" i="5"/>
  <c r="AQ3155" i="5"/>
  <c r="AQ3156" i="5"/>
  <c r="AQ3157" i="5"/>
  <c r="AQ3158" i="5"/>
  <c r="AQ3159" i="5"/>
  <c r="AQ3160" i="5"/>
  <c r="AQ3161" i="5"/>
  <c r="AQ3162" i="5"/>
  <c r="AQ3163" i="5"/>
  <c r="AQ3050" i="5"/>
  <c r="AQ3051" i="5"/>
  <c r="AQ3052" i="5"/>
  <c r="AQ3053" i="5"/>
  <c r="AQ3054" i="5"/>
  <c r="AQ3055" i="5"/>
  <c r="AQ3056" i="5"/>
  <c r="AQ3057" i="5"/>
  <c r="AQ3058" i="5"/>
  <c r="AQ3059" i="5"/>
  <c r="AQ3060" i="5"/>
  <c r="AQ3061" i="5"/>
  <c r="AQ3062" i="5"/>
  <c r="AQ3063" i="5"/>
  <c r="AQ3064" i="5"/>
  <c r="AQ3065" i="5"/>
  <c r="AQ3066" i="5"/>
  <c r="AQ3067" i="5"/>
  <c r="AQ3068" i="5"/>
  <c r="AQ3069" i="5"/>
  <c r="AQ3070" i="5"/>
  <c r="AQ3071" i="5"/>
  <c r="AQ3072" i="5"/>
  <c r="AQ3073" i="5"/>
  <c r="AQ3074" i="5"/>
  <c r="AQ3075" i="5"/>
  <c r="AQ3076" i="5"/>
  <c r="AQ3077" i="5"/>
  <c r="AQ3078" i="5"/>
  <c r="AQ3079" i="5"/>
  <c r="AQ3080" i="5"/>
  <c r="AQ3081" i="5"/>
  <c r="AQ3082" i="5"/>
  <c r="AQ3083" i="5"/>
  <c r="AQ3084" i="5"/>
  <c r="AQ3085" i="5"/>
  <c r="AQ3086" i="5"/>
  <c r="AQ3087" i="5"/>
  <c r="AQ3088" i="5"/>
  <c r="AQ3089" i="5"/>
  <c r="AQ3090" i="5"/>
  <c r="AQ3091" i="5"/>
  <c r="AQ3092" i="5"/>
  <c r="AQ3093" i="5"/>
  <c r="AQ3164" i="5"/>
  <c r="AQ3165" i="5"/>
  <c r="AQ3166" i="5"/>
  <c r="AQ3167" i="5"/>
  <c r="AQ3168" i="5"/>
  <c r="AQ3169" i="5"/>
  <c r="AQ3170" i="5"/>
  <c r="AQ3171" i="5"/>
  <c r="AQ3172" i="5"/>
  <c r="AQ3173" i="5"/>
  <c r="AQ3174" i="5"/>
  <c r="AQ3175" i="5"/>
  <c r="AQ3176" i="5"/>
  <c r="AQ3177" i="5"/>
  <c r="AQ3178" i="5"/>
  <c r="AQ3179" i="5"/>
  <c r="AQ3180" i="5"/>
  <c r="AQ3181" i="5"/>
  <c r="AQ3182" i="5"/>
  <c r="AQ3183" i="5"/>
  <c r="AQ3184" i="5"/>
  <c r="AQ3185" i="5"/>
  <c r="AQ3186" i="5"/>
  <c r="AQ3187" i="5"/>
  <c r="AQ3188" i="5"/>
  <c r="AQ3189" i="5"/>
  <c r="AQ3190" i="5"/>
  <c r="AQ3191" i="5"/>
  <c r="AQ3192" i="5"/>
  <c r="AQ3193" i="5"/>
  <c r="AQ3194" i="5"/>
  <c r="AQ3195" i="5"/>
  <c r="AQ3196" i="5"/>
  <c r="AQ3197" i="5"/>
  <c r="AQ3198" i="5"/>
  <c r="AQ3199" i="5"/>
  <c r="AQ3200" i="5"/>
  <c r="AQ3201" i="5"/>
  <c r="AQ3202" i="5"/>
  <c r="AQ3203" i="5"/>
  <c r="AQ3204" i="5"/>
  <c r="AQ3205" i="5"/>
  <c r="AQ3206" i="5"/>
  <c r="AQ3207" i="5"/>
  <c r="AQ3208" i="5"/>
  <c r="AQ3209" i="5"/>
  <c r="AQ3210" i="5"/>
  <c r="AQ3211" i="5"/>
  <c r="AQ3212" i="5"/>
  <c r="AQ3213" i="5"/>
  <c r="AQ3214" i="5"/>
  <c r="AQ3215" i="5"/>
  <c r="AQ3216" i="5"/>
  <c r="AQ3217" i="5"/>
  <c r="AQ3218" i="5"/>
  <c r="AQ3219" i="5"/>
  <c r="AQ3220" i="5"/>
  <c r="AQ3221" i="5"/>
  <c r="AQ3222" i="5"/>
  <c r="AQ3223" i="5"/>
  <c r="AQ3224" i="5"/>
  <c r="AQ3225" i="5"/>
  <c r="AQ3226" i="5"/>
  <c r="AQ3227" i="5"/>
  <c r="AQ3228" i="5"/>
  <c r="AQ3229" i="5"/>
  <c r="AQ3230" i="5"/>
  <c r="AQ894" i="5"/>
  <c r="AQ895" i="5"/>
  <c r="AQ896" i="5"/>
  <c r="AQ897" i="5"/>
  <c r="AQ898" i="5"/>
  <c r="AQ899" i="5"/>
  <c r="AQ900" i="5"/>
  <c r="AQ901" i="5"/>
  <c r="AQ902" i="5"/>
  <c r="AQ903" i="5"/>
  <c r="AQ904" i="5"/>
  <c r="AQ905" i="5"/>
  <c r="AQ906" i="5"/>
  <c r="AQ907" i="5"/>
  <c r="AQ908" i="5"/>
  <c r="AQ909" i="5"/>
  <c r="AQ910" i="5"/>
  <c r="AQ911" i="5"/>
  <c r="AQ912" i="5"/>
  <c r="AQ913" i="5"/>
  <c r="AQ914" i="5"/>
  <c r="AQ915" i="5"/>
  <c r="AQ916" i="5"/>
  <c r="AQ917" i="5"/>
  <c r="AQ918" i="5"/>
  <c r="AQ919" i="5"/>
  <c r="AQ920" i="5"/>
  <c r="AQ921" i="5"/>
  <c r="AQ922" i="5"/>
  <c r="AQ923" i="5"/>
  <c r="AQ924" i="5"/>
  <c r="AQ925" i="5"/>
  <c r="AQ926" i="5"/>
  <c r="AQ927" i="5"/>
  <c r="AQ928" i="5"/>
  <c r="AQ929" i="5"/>
  <c r="AQ930" i="5"/>
  <c r="AQ931" i="5"/>
  <c r="AQ932" i="5"/>
  <c r="AQ933" i="5"/>
  <c r="AQ934" i="5"/>
  <c r="AQ935" i="5"/>
  <c r="AQ936" i="5"/>
  <c r="AQ937" i="5"/>
  <c r="AQ938" i="5"/>
  <c r="AQ939" i="5"/>
  <c r="AQ940" i="5"/>
  <c r="AQ941" i="5"/>
  <c r="AQ942" i="5"/>
  <c r="AQ943" i="5"/>
  <c r="AQ944" i="5"/>
  <c r="AQ945" i="5"/>
  <c r="AQ946" i="5"/>
  <c r="AQ947" i="5"/>
  <c r="AQ948" i="5"/>
  <c r="AQ949" i="5"/>
  <c r="AQ950" i="5"/>
  <c r="AQ951" i="5"/>
  <c r="AQ952" i="5"/>
  <c r="AQ953" i="5"/>
  <c r="AQ954" i="5"/>
  <c r="AQ955" i="5"/>
  <c r="AQ956" i="5"/>
  <c r="AQ957" i="5"/>
  <c r="AQ958" i="5"/>
  <c r="AQ959" i="5"/>
  <c r="AQ960" i="5"/>
  <c r="AQ961" i="5"/>
  <c r="AQ962" i="5"/>
  <c r="AQ963" i="5"/>
  <c r="AQ964" i="5"/>
  <c r="AQ965" i="5"/>
  <c r="AQ966" i="5"/>
  <c r="AQ967" i="5"/>
  <c r="AQ968" i="5"/>
  <c r="AQ969" i="5"/>
  <c r="AQ970" i="5"/>
  <c r="AQ971" i="5"/>
  <c r="AQ972" i="5"/>
  <c r="AQ973" i="5"/>
  <c r="AQ974" i="5"/>
  <c r="AQ975" i="5"/>
  <c r="AQ976" i="5"/>
  <c r="AQ977" i="5"/>
  <c r="AQ978" i="5"/>
  <c r="AQ979" i="5"/>
  <c r="AQ980" i="5"/>
  <c r="AQ981" i="5"/>
  <c r="AQ982" i="5"/>
  <c r="AQ983" i="5"/>
  <c r="AQ984" i="5"/>
  <c r="AQ985" i="5"/>
  <c r="AQ986" i="5"/>
  <c r="AQ987" i="5"/>
  <c r="AQ988" i="5"/>
  <c r="AQ989" i="5"/>
  <c r="AQ990" i="5"/>
  <c r="AQ600" i="5"/>
  <c r="AQ601" i="5"/>
  <c r="AQ602" i="5"/>
  <c r="AQ603" i="5"/>
  <c r="AQ604" i="5"/>
  <c r="AQ605" i="5"/>
  <c r="AQ606" i="5"/>
  <c r="AQ607" i="5"/>
  <c r="AQ608" i="5"/>
  <c r="AQ609" i="5"/>
  <c r="AQ610" i="5"/>
  <c r="AQ611" i="5"/>
  <c r="AQ612" i="5"/>
  <c r="AQ613" i="5"/>
  <c r="AQ614" i="5"/>
  <c r="AQ615" i="5"/>
  <c r="AQ616" i="5"/>
  <c r="AQ617" i="5"/>
  <c r="AQ618" i="5"/>
  <c r="AQ619" i="5"/>
  <c r="AQ620" i="5"/>
  <c r="AQ621" i="5"/>
  <c r="AQ622" i="5"/>
  <c r="AQ623" i="5"/>
  <c r="AQ624" i="5"/>
  <c r="AQ625" i="5"/>
  <c r="AQ626" i="5"/>
  <c r="AQ627" i="5"/>
  <c r="AQ628" i="5"/>
  <c r="AQ629" i="5"/>
  <c r="AQ630" i="5"/>
  <c r="AQ631" i="5"/>
  <c r="AQ632" i="5"/>
  <c r="AQ633" i="5"/>
  <c r="AQ634" i="5"/>
  <c r="AQ635" i="5"/>
  <c r="AQ636" i="5"/>
  <c r="AQ637" i="5"/>
  <c r="AQ638" i="5"/>
  <c r="AQ639" i="5"/>
  <c r="AQ640" i="5"/>
  <c r="AQ641" i="5"/>
  <c r="AQ642" i="5"/>
  <c r="AQ643" i="5"/>
  <c r="AQ644" i="5"/>
  <c r="AQ645" i="5"/>
  <c r="AQ646" i="5"/>
  <c r="AQ647" i="5"/>
  <c r="AQ648" i="5"/>
  <c r="AQ649" i="5"/>
  <c r="AQ650" i="5"/>
  <c r="AQ651" i="5"/>
  <c r="AQ652" i="5"/>
  <c r="AQ653" i="5"/>
  <c r="AQ654" i="5"/>
  <c r="AQ655" i="5"/>
  <c r="AQ656" i="5"/>
  <c r="AQ657" i="5"/>
  <c r="AQ658" i="5"/>
  <c r="AQ659" i="5"/>
  <c r="AQ660" i="5"/>
  <c r="AQ661" i="5"/>
  <c r="AQ662" i="5"/>
  <c r="AQ663" i="5"/>
  <c r="AQ664" i="5"/>
  <c r="AQ665" i="5"/>
  <c r="AQ666" i="5"/>
  <c r="AQ667" i="5"/>
  <c r="AQ668" i="5"/>
  <c r="AQ669" i="5"/>
  <c r="AQ670" i="5"/>
  <c r="AQ671" i="5"/>
  <c r="AQ672" i="5"/>
  <c r="AQ673" i="5"/>
  <c r="AQ674" i="5"/>
  <c r="AQ675" i="5"/>
  <c r="AQ676" i="5"/>
  <c r="AQ677" i="5"/>
  <c r="AQ678" i="5"/>
  <c r="AQ679" i="5"/>
  <c r="AQ680" i="5"/>
  <c r="AQ681" i="5"/>
  <c r="AQ682" i="5"/>
  <c r="AQ683" i="5"/>
  <c r="AQ588" i="5"/>
  <c r="AQ589" i="5"/>
  <c r="AQ590" i="5"/>
  <c r="AQ591" i="5"/>
  <c r="AQ592" i="5"/>
  <c r="AQ593" i="5"/>
  <c r="AQ594" i="5"/>
  <c r="AQ595" i="5"/>
  <c r="AQ596" i="5"/>
  <c r="AQ597" i="5"/>
  <c r="AQ598" i="5"/>
  <c r="AQ599" i="5"/>
  <c r="AQ2159" i="5"/>
  <c r="AQ2160" i="5"/>
  <c r="AQ2161" i="5"/>
  <c r="AQ2162" i="5"/>
  <c r="AQ2163" i="5"/>
  <c r="AQ2164" i="5"/>
  <c r="AQ2165" i="5"/>
  <c r="AQ2166" i="5"/>
  <c r="AQ2167" i="5"/>
  <c r="AQ2168" i="5"/>
  <c r="AQ2169" i="5"/>
  <c r="AQ2170" i="5"/>
  <c r="AQ2171" i="5"/>
  <c r="AQ2172" i="5"/>
  <c r="AQ2173" i="5"/>
  <c r="AQ2174" i="5"/>
  <c r="AQ2175" i="5"/>
  <c r="AQ2176" i="5"/>
  <c r="AQ2177" i="5"/>
  <c r="AQ2178" i="5"/>
  <c r="AQ2179" i="5"/>
  <c r="AQ2180" i="5"/>
  <c r="AQ2181" i="5"/>
  <c r="AQ2182" i="5"/>
  <c r="AQ2183" i="5"/>
  <c r="AQ2184" i="5"/>
  <c r="AQ2185" i="5"/>
  <c r="AQ2186" i="5"/>
  <c r="AQ2187" i="5"/>
  <c r="AQ2188" i="5"/>
  <c r="AQ2189" i="5"/>
  <c r="AQ2190" i="5"/>
  <c r="AQ2191" i="5"/>
  <c r="AQ2192" i="5"/>
  <c r="AQ2193" i="5"/>
  <c r="AQ2194" i="5"/>
  <c r="AQ2195" i="5"/>
  <c r="AQ2196" i="5"/>
  <c r="AQ2197" i="5"/>
  <c r="AQ2198" i="5"/>
  <c r="AQ2199" i="5"/>
  <c r="AQ2200" i="5"/>
  <c r="AQ2201" i="5"/>
  <c r="AQ2202" i="5"/>
  <c r="AQ2203" i="5"/>
  <c r="AQ2204" i="5"/>
  <c r="AQ2205" i="5"/>
  <c r="AQ2206" i="5"/>
  <c r="AQ2207" i="5"/>
  <c r="AQ2208" i="5"/>
  <c r="AQ991" i="5"/>
  <c r="AQ992" i="5"/>
  <c r="AQ993" i="5"/>
  <c r="AQ994" i="5"/>
  <c r="AQ995" i="5"/>
  <c r="AQ996" i="5"/>
  <c r="AQ997" i="5"/>
  <c r="AQ998" i="5"/>
  <c r="AQ999" i="5"/>
  <c r="AQ1000" i="5"/>
  <c r="AQ1001" i="5"/>
  <c r="AQ1002" i="5"/>
  <c r="AQ1003" i="5"/>
  <c r="AQ1004" i="5"/>
  <c r="AQ1005" i="5"/>
  <c r="AQ1006" i="5"/>
  <c r="AQ1007" i="5"/>
  <c r="AQ1008" i="5"/>
  <c r="AQ1009" i="5"/>
  <c r="AQ1010" i="5"/>
  <c r="AQ1011" i="5"/>
  <c r="AQ1012" i="5"/>
  <c r="AQ1013" i="5"/>
  <c r="AQ1014" i="5"/>
  <c r="AQ1015" i="5"/>
  <c r="AQ1016" i="5"/>
  <c r="AQ1017" i="5"/>
  <c r="AQ1018" i="5"/>
  <c r="AQ1019" i="5"/>
  <c r="AQ1020" i="5"/>
  <c r="AQ1021" i="5"/>
  <c r="AQ1022" i="5"/>
  <c r="AQ1023" i="5"/>
  <c r="AQ1024" i="5"/>
  <c r="AQ1025" i="5"/>
  <c r="AQ1026" i="5"/>
  <c r="AQ1027" i="5"/>
  <c r="AQ1028" i="5"/>
  <c r="AQ1029" i="5"/>
  <c r="AQ1030" i="5"/>
  <c r="AQ1031" i="5"/>
  <c r="AQ1032" i="5"/>
  <c r="AQ1033" i="5"/>
  <c r="AQ1034" i="5"/>
  <c r="AQ1035" i="5"/>
  <c r="AQ1036" i="5"/>
  <c r="AQ1037" i="5"/>
  <c r="AQ1038" i="5"/>
  <c r="AQ1039" i="5"/>
  <c r="AQ1040" i="5"/>
  <c r="AQ1041" i="5"/>
  <c r="AQ1042" i="5"/>
  <c r="AQ1043" i="5"/>
  <c r="AQ1044" i="5"/>
  <c r="AQ1171" i="5"/>
  <c r="AQ1172" i="5"/>
  <c r="AQ1173" i="5"/>
  <c r="AQ1174" i="5"/>
  <c r="AQ1175" i="5"/>
  <c r="AQ1176" i="5"/>
  <c r="AQ1177" i="5"/>
  <c r="AQ1178" i="5"/>
  <c r="AQ1179" i="5"/>
  <c r="AQ1180" i="5"/>
  <c r="AQ1181" i="5"/>
  <c r="AQ1182" i="5"/>
  <c r="AQ1183" i="5"/>
  <c r="AQ1184" i="5"/>
  <c r="AQ1185" i="5"/>
  <c r="AQ1186" i="5"/>
  <c r="AQ1187" i="5"/>
  <c r="AQ1188" i="5"/>
  <c r="AQ1189" i="5"/>
  <c r="AQ1190" i="5"/>
  <c r="AQ1191" i="5"/>
  <c r="AQ1192" i="5"/>
  <c r="AQ1193" i="5"/>
  <c r="AQ1194" i="5"/>
  <c r="AQ1195" i="5"/>
  <c r="AQ1196" i="5"/>
  <c r="AQ1197" i="5"/>
  <c r="AQ1198" i="5"/>
  <c r="AQ1199" i="5"/>
  <c r="AQ1045" i="5"/>
  <c r="AQ1046" i="5"/>
  <c r="AQ1047" i="5"/>
  <c r="AQ1048" i="5"/>
  <c r="AQ1049" i="5"/>
  <c r="AQ1050" i="5"/>
  <c r="AQ1051" i="5"/>
  <c r="AQ1052" i="5"/>
  <c r="AQ1053" i="5"/>
  <c r="AQ1054" i="5"/>
  <c r="AQ1055" i="5"/>
  <c r="AQ1056" i="5"/>
  <c r="AQ1057" i="5"/>
  <c r="AQ1058" i="5"/>
  <c r="AQ1059" i="5"/>
  <c r="AQ1060" i="5"/>
  <c r="AQ1061" i="5"/>
  <c r="AQ1062" i="5"/>
  <c r="AQ1063" i="5"/>
  <c r="AQ1064" i="5"/>
  <c r="AQ1065" i="5"/>
  <c r="AQ1066" i="5"/>
  <c r="AQ1067" i="5"/>
  <c r="AQ1068" i="5"/>
  <c r="AQ1069" i="5"/>
  <c r="AQ1070" i="5"/>
  <c r="AQ1071" i="5"/>
  <c r="AQ1072" i="5"/>
  <c r="AQ1073" i="5"/>
  <c r="AQ1074" i="5"/>
  <c r="AQ1075" i="5"/>
  <c r="AQ1076" i="5"/>
  <c r="AQ1077" i="5"/>
  <c r="AQ1078" i="5"/>
  <c r="AQ1079" i="5"/>
  <c r="AQ1080" i="5"/>
  <c r="AQ1081" i="5"/>
  <c r="AQ1082" i="5"/>
  <c r="AQ1083" i="5"/>
  <c r="AQ1084" i="5"/>
  <c r="AQ1085" i="5"/>
  <c r="AQ1086" i="5"/>
  <c r="AQ1087" i="5"/>
  <c r="AQ1088" i="5"/>
  <c r="AQ1089" i="5"/>
  <c r="AQ1090" i="5"/>
  <c r="AQ1091" i="5"/>
  <c r="AQ1092" i="5"/>
  <c r="AQ1093" i="5"/>
  <c r="AQ1094" i="5"/>
  <c r="AQ1095" i="5"/>
  <c r="AQ1096" i="5"/>
  <c r="AQ1097" i="5"/>
  <c r="AQ1098" i="5"/>
  <c r="AQ1099" i="5"/>
  <c r="AQ1100" i="5"/>
  <c r="AQ1101" i="5"/>
  <c r="AQ1102" i="5"/>
  <c r="AQ1103" i="5"/>
  <c r="AQ1104" i="5"/>
  <c r="AQ1105" i="5"/>
  <c r="AQ1106" i="5"/>
  <c r="AQ1107" i="5"/>
  <c r="AQ1108" i="5"/>
  <c r="AQ1109" i="5"/>
  <c r="AQ1110" i="5"/>
  <c r="AQ1111" i="5"/>
  <c r="AQ1112" i="5"/>
  <c r="AQ1113" i="5"/>
  <c r="AQ1114" i="5"/>
  <c r="AQ1115" i="5"/>
  <c r="AQ1116" i="5"/>
  <c r="AQ1117" i="5"/>
  <c r="AQ1118" i="5"/>
  <c r="AQ1119" i="5"/>
  <c r="AQ1120" i="5"/>
  <c r="AQ1121" i="5"/>
  <c r="AQ1122" i="5"/>
  <c r="AQ1123" i="5"/>
  <c r="AQ1124" i="5"/>
  <c r="AQ1125" i="5"/>
  <c r="AQ1126" i="5"/>
  <c r="AQ1127" i="5"/>
  <c r="AQ1128" i="5"/>
  <c r="AQ1129" i="5"/>
  <c r="AQ1130" i="5"/>
  <c r="AQ1131" i="5"/>
  <c r="AQ1132" i="5"/>
  <c r="AQ1133" i="5"/>
  <c r="AQ1134" i="5"/>
  <c r="AQ1135" i="5"/>
  <c r="AQ1136" i="5"/>
  <c r="AQ1137" i="5"/>
  <c r="AQ1138" i="5"/>
  <c r="AQ1139" i="5"/>
  <c r="AQ1140" i="5"/>
  <c r="AQ1141" i="5"/>
  <c r="AQ1142" i="5"/>
  <c r="AQ1143" i="5"/>
  <c r="AQ1144" i="5"/>
  <c r="AQ1145" i="5"/>
  <c r="AQ1146" i="5"/>
  <c r="AQ1147" i="5"/>
  <c r="AQ1148" i="5"/>
  <c r="AQ1149" i="5"/>
  <c r="AQ1150" i="5"/>
  <c r="AQ1151" i="5"/>
  <c r="AQ1152" i="5"/>
  <c r="AQ1153" i="5"/>
  <c r="AQ1154" i="5"/>
  <c r="AQ1155" i="5"/>
  <c r="AQ1156" i="5"/>
  <c r="AQ1157" i="5"/>
  <c r="AQ1158" i="5"/>
  <c r="AQ1159" i="5"/>
  <c r="AQ1160" i="5"/>
  <c r="AQ1161" i="5"/>
  <c r="AQ1162" i="5"/>
  <c r="AQ1163" i="5"/>
  <c r="AQ1164" i="5"/>
  <c r="AQ1165" i="5"/>
  <c r="AQ1166" i="5"/>
  <c r="AQ1167" i="5"/>
  <c r="AQ1168" i="5"/>
  <c r="AQ1169" i="5"/>
  <c r="AQ1170" i="5"/>
  <c r="AQ1859" i="5"/>
  <c r="AQ1860" i="5"/>
  <c r="AQ1861" i="5"/>
  <c r="AQ1862" i="5"/>
  <c r="AQ1863" i="5"/>
  <c r="AQ1864" i="5"/>
  <c r="AQ1865" i="5"/>
  <c r="AQ1866" i="5"/>
  <c r="AQ1867" i="5"/>
  <c r="AQ1868" i="5"/>
  <c r="AQ1869" i="5"/>
  <c r="AQ1870" i="5"/>
  <c r="AQ1871" i="5"/>
  <c r="AQ1872" i="5"/>
  <c r="AQ1873" i="5"/>
  <c r="AQ1874" i="5"/>
  <c r="AQ1875" i="5"/>
  <c r="AQ2416" i="5"/>
  <c r="AQ2417" i="5"/>
  <c r="AQ2414" i="5"/>
  <c r="AQ2415" i="5"/>
  <c r="AQ2412" i="5"/>
  <c r="AQ2413" i="5"/>
  <c r="AQ2406" i="5"/>
  <c r="AQ2407" i="5"/>
  <c r="AQ2408" i="5"/>
  <c r="AQ2409" i="5"/>
  <c r="AQ2410" i="5"/>
  <c r="AQ2411" i="5"/>
  <c r="AQ1825" i="5"/>
  <c r="AQ1822" i="5"/>
  <c r="AQ1823" i="5"/>
  <c r="AQ1824" i="5"/>
  <c r="AQ1826" i="5"/>
  <c r="AQ1827" i="5"/>
  <c r="AQ1828" i="5"/>
  <c r="AQ1829" i="5"/>
  <c r="AQ1830" i="5"/>
  <c r="AQ1831" i="5"/>
  <c r="AQ1832" i="5"/>
  <c r="AQ1833" i="5"/>
  <c r="AQ1834" i="5"/>
  <c r="AQ1835" i="5"/>
  <c r="AQ1836" i="5"/>
  <c r="AQ1837" i="5"/>
  <c r="AQ1838" i="5"/>
  <c r="AQ1839" i="5"/>
  <c r="AQ1840" i="5"/>
  <c r="AQ1841" i="5"/>
  <c r="AQ1842" i="5"/>
  <c r="AQ1843" i="5"/>
  <c r="AQ1844" i="5"/>
  <c r="AQ1845" i="5"/>
  <c r="AQ1846" i="5"/>
  <c r="AQ1847" i="5"/>
  <c r="AQ1848" i="5"/>
  <c r="AQ1849" i="5"/>
  <c r="AQ1850" i="5"/>
  <c r="AQ1851" i="5"/>
  <c r="AQ1852" i="5"/>
  <c r="AQ1853" i="5"/>
  <c r="AQ1854" i="5"/>
  <c r="AQ1855" i="5"/>
  <c r="AQ1856" i="5"/>
  <c r="AQ1857" i="5"/>
  <c r="AQ1858" i="5"/>
  <c r="AQ2345" i="5"/>
  <c r="AQ2346" i="5"/>
  <c r="AQ2347" i="5"/>
  <c r="AQ2348" i="5"/>
  <c r="AQ2349" i="5"/>
  <c r="AQ2350" i="5"/>
  <c r="AQ2351" i="5"/>
  <c r="AQ2352" i="5"/>
  <c r="AQ2353" i="5"/>
  <c r="AQ2354" i="5"/>
  <c r="AQ2355" i="5"/>
  <c r="AQ2356" i="5"/>
  <c r="AQ2357" i="5"/>
  <c r="AQ2358" i="5"/>
  <c r="AQ2359" i="5"/>
  <c r="AQ2360" i="5"/>
  <c r="AQ2361" i="5"/>
  <c r="AQ2362" i="5"/>
  <c r="AQ2363" i="5"/>
  <c r="AQ2364" i="5"/>
  <c r="AQ2365" i="5"/>
  <c r="AQ2366" i="5"/>
  <c r="AQ2367" i="5"/>
  <c r="AQ2368" i="5"/>
  <c r="AQ2369" i="5"/>
  <c r="AQ2370" i="5"/>
  <c r="AQ2371" i="5"/>
  <c r="AQ2372" i="5"/>
  <c r="AQ2373" i="5"/>
  <c r="AQ2374" i="5"/>
  <c r="AQ2375" i="5"/>
  <c r="AQ2376" i="5"/>
  <c r="AQ2377" i="5"/>
  <c r="AQ2378" i="5"/>
  <c r="AQ2379" i="5"/>
  <c r="AQ2380" i="5"/>
  <c r="AQ2381" i="5"/>
  <c r="AQ2382" i="5"/>
  <c r="AQ2383" i="5"/>
  <c r="AQ2384" i="5"/>
  <c r="AQ2385" i="5"/>
  <c r="AQ2386" i="5"/>
  <c r="AQ2387" i="5"/>
  <c r="AQ2388" i="5"/>
  <c r="AQ2389" i="5"/>
  <c r="AQ2390" i="5"/>
  <c r="AQ2391" i="5"/>
  <c r="AQ2392" i="5"/>
  <c r="AQ2393" i="5"/>
  <c r="AQ2394" i="5"/>
  <c r="AQ2395" i="5"/>
  <c r="AQ2396" i="5"/>
  <c r="AQ2397" i="5"/>
  <c r="AQ2398" i="5"/>
  <c r="AQ2399" i="5"/>
  <c r="AQ2400" i="5"/>
  <c r="AQ2401" i="5"/>
  <c r="AQ2402" i="5"/>
  <c r="AQ2403" i="5"/>
  <c r="AQ2404" i="5"/>
  <c r="AQ2405" i="5"/>
  <c r="AQ2923" i="5"/>
  <c r="AQ2922" i="5"/>
  <c r="AQ2921" i="5"/>
  <c r="AQ2920" i="5"/>
  <c r="AQ2924" i="5"/>
  <c r="AQ2919" i="5"/>
  <c r="AQ2926" i="5"/>
  <c r="AQ2925" i="5"/>
  <c r="AQ2927" i="5"/>
  <c r="AQ2928" i="5"/>
  <c r="AQ2930" i="5"/>
  <c r="AQ2929" i="5"/>
  <c r="AQ2931" i="5"/>
  <c r="AQ2933" i="5"/>
  <c r="AQ2934" i="5"/>
  <c r="AQ2935" i="5"/>
  <c r="AQ2932" i="5"/>
  <c r="AQ2936" i="5"/>
  <c r="AQ2937" i="5"/>
  <c r="AQ2938" i="5"/>
  <c r="AQ2745" i="5"/>
  <c r="AQ2746" i="5"/>
  <c r="AQ2744" i="5"/>
  <c r="AQ2743" i="5"/>
  <c r="AQ2742" i="5"/>
  <c r="AQ2758" i="5"/>
  <c r="AQ2760" i="5"/>
  <c r="AQ2763" i="5"/>
  <c r="AQ2765" i="5"/>
  <c r="AQ2759" i="5"/>
  <c r="AQ2761" i="5"/>
  <c r="AQ2762" i="5"/>
  <c r="AQ2764" i="5"/>
  <c r="AQ2766" i="5"/>
  <c r="AQ2767" i="5"/>
  <c r="AQ2768" i="5"/>
  <c r="AQ2769" i="5"/>
  <c r="AQ2770" i="5"/>
  <c r="AQ2771" i="5"/>
  <c r="AQ2772" i="5"/>
  <c r="AQ2773" i="5"/>
  <c r="AQ2774" i="5"/>
  <c r="AQ2775" i="5"/>
  <c r="AQ2776" i="5"/>
  <c r="AQ2777" i="5"/>
  <c r="AQ2778" i="5"/>
  <c r="AQ2779" i="5"/>
  <c r="AQ2780" i="5"/>
  <c r="AQ2781" i="5"/>
  <c r="AQ2782" i="5"/>
  <c r="AQ2783" i="5"/>
  <c r="AQ2784" i="5"/>
  <c r="AQ2785" i="5"/>
  <c r="AQ2786" i="5"/>
  <c r="AQ2787" i="5"/>
  <c r="AQ2788" i="5"/>
  <c r="AQ2789" i="5"/>
  <c r="AQ2790" i="5"/>
  <c r="AQ2791" i="5"/>
  <c r="AQ2792" i="5"/>
  <c r="AQ2793" i="5"/>
  <c r="AQ2794" i="5"/>
  <c r="AQ2795" i="5"/>
  <c r="AQ2796" i="5"/>
  <c r="AQ2797" i="5"/>
  <c r="AQ2798" i="5"/>
  <c r="AQ2799" i="5"/>
  <c r="AQ2800" i="5"/>
  <c r="AQ2801" i="5"/>
  <c r="AQ2802" i="5"/>
  <c r="AQ2803" i="5"/>
  <c r="AQ2804" i="5"/>
  <c r="AQ2805" i="5"/>
  <c r="AQ2806" i="5"/>
  <c r="AQ2807" i="5"/>
  <c r="AQ2808" i="5"/>
  <c r="AQ2809" i="5"/>
  <c r="AQ2810" i="5"/>
  <c r="AQ2811" i="5"/>
  <c r="AQ2812" i="5"/>
  <c r="AQ2813" i="5"/>
  <c r="AQ2814" i="5"/>
  <c r="AQ2815" i="5"/>
  <c r="AQ2816" i="5"/>
  <c r="AQ2817" i="5"/>
  <c r="AQ2818" i="5"/>
  <c r="AQ2819" i="5"/>
  <c r="AQ2820" i="5"/>
  <c r="AQ2821" i="5"/>
  <c r="AQ2822" i="5"/>
  <c r="AQ2823" i="5"/>
  <c r="AQ2824" i="5"/>
  <c r="AQ2825" i="5"/>
  <c r="AQ2826" i="5"/>
  <c r="AQ2827" i="5"/>
  <c r="AQ2828" i="5"/>
  <c r="AQ2829" i="5"/>
  <c r="AQ2830" i="5"/>
  <c r="AQ2831" i="5"/>
  <c r="AQ2833" i="5"/>
  <c r="AQ2832" i="5"/>
  <c r="AQ2834" i="5"/>
  <c r="AQ2835" i="5"/>
  <c r="AQ2836" i="5"/>
  <c r="AQ2837" i="5"/>
  <c r="AQ2838" i="5"/>
  <c r="AQ2839" i="5"/>
  <c r="AQ2840" i="5"/>
  <c r="AQ2841" i="5"/>
  <c r="AQ2842" i="5"/>
  <c r="AQ2843" i="5"/>
  <c r="AQ2747" i="5"/>
  <c r="AQ2748" i="5"/>
  <c r="AQ2749" i="5"/>
  <c r="AQ2750" i="5"/>
  <c r="AQ2751" i="5"/>
  <c r="AQ2753" i="5"/>
  <c r="AQ2752" i="5"/>
  <c r="AQ2754" i="5"/>
  <c r="AQ2755" i="5"/>
  <c r="AQ2756" i="5"/>
  <c r="AQ2757" i="5"/>
  <c r="AQ701" i="5"/>
  <c r="AQ702" i="5"/>
  <c r="AQ703" i="5"/>
  <c r="AQ704" i="5"/>
  <c r="AQ705" i="5"/>
  <c r="AQ706" i="5"/>
  <c r="AQ707" i="5"/>
  <c r="AQ708" i="5"/>
  <c r="AQ709" i="5"/>
  <c r="AQ710" i="5"/>
  <c r="AQ711" i="5"/>
  <c r="AQ712" i="5"/>
  <c r="AQ3775" i="5"/>
  <c r="AQ3776" i="5"/>
  <c r="AQ3777" i="5"/>
  <c r="AQ3778" i="5"/>
  <c r="AQ3779" i="5"/>
  <c r="AQ3780" i="5"/>
  <c r="AQ3781" i="5"/>
  <c r="AQ3783" i="5"/>
  <c r="AQ3784" i="5"/>
  <c r="AQ3785" i="5"/>
  <c r="AQ3786" i="5"/>
  <c r="AQ3787" i="5"/>
  <c r="AQ3788" i="5"/>
  <c r="AQ3789" i="5"/>
  <c r="AQ3790" i="5"/>
  <c r="AQ3791" i="5"/>
  <c r="AQ3792" i="5"/>
  <c r="AQ3795" i="5"/>
  <c r="AQ3794" i="5"/>
  <c r="AQ3793" i="5"/>
  <c r="AQ3799" i="5"/>
  <c r="AQ3798" i="5"/>
  <c r="AQ3797" i="5"/>
  <c r="AQ3796" i="5"/>
  <c r="AQ3800" i="5"/>
  <c r="AQ3801" i="5"/>
  <c r="AQ3802" i="5"/>
  <c r="AQ3803" i="5"/>
  <c r="AQ3804" i="5"/>
  <c r="AQ3805" i="5"/>
  <c r="AQ3806" i="5"/>
  <c r="AQ3807" i="5"/>
  <c r="AQ3808" i="5"/>
  <c r="AQ3809" i="5"/>
  <c r="AQ3810" i="5"/>
  <c r="AQ3811" i="5"/>
  <c r="AQ3812" i="5"/>
  <c r="AQ3813" i="5"/>
  <c r="AQ3814" i="5"/>
  <c r="AQ3815" i="5"/>
  <c r="AQ3816" i="5"/>
  <c r="AQ3817" i="5"/>
  <c r="AQ3818" i="5"/>
  <c r="AQ3819" i="5"/>
  <c r="AQ3822" i="5"/>
  <c r="AQ3821" i="5"/>
  <c r="AQ3820" i="5"/>
  <c r="AQ3823" i="5"/>
  <c r="AQ3824" i="5"/>
  <c r="AQ3825" i="5"/>
  <c r="AQ3826" i="5"/>
  <c r="AQ3827" i="5"/>
  <c r="AQ3828" i="5"/>
  <c r="AQ3829" i="5"/>
  <c r="AQ3830" i="5"/>
  <c r="AQ3831" i="5"/>
  <c r="AQ3832" i="5"/>
  <c r="AQ3833" i="5"/>
  <c r="AQ3834" i="5"/>
  <c r="AQ3835" i="5"/>
  <c r="AQ3836" i="5"/>
  <c r="AQ3837" i="5"/>
  <c r="AQ3838" i="5"/>
  <c r="AQ3839" i="5"/>
  <c r="AQ3840" i="5"/>
  <c r="AQ3841" i="5"/>
  <c r="AQ3842" i="5"/>
  <c r="AQ3843" i="5"/>
  <c r="AQ3844" i="5"/>
  <c r="AQ3845" i="5"/>
  <c r="AQ3846" i="5"/>
  <c r="AQ3847" i="5"/>
  <c r="AQ3848" i="5"/>
  <c r="AQ3849" i="5"/>
  <c r="AQ3850" i="5"/>
  <c r="AQ3851" i="5"/>
  <c r="AQ3852" i="5"/>
  <c r="AQ3853" i="5"/>
  <c r="AQ3854" i="5"/>
  <c r="AQ3855" i="5"/>
  <c r="AQ3856" i="5"/>
  <c r="AQ3857" i="5"/>
  <c r="AQ3858" i="5"/>
  <c r="AQ3861" i="5"/>
  <c r="AQ3862" i="5"/>
  <c r="AQ3863" i="5"/>
  <c r="AQ3864" i="5"/>
  <c r="AQ3866" i="5"/>
  <c r="AQ3867" i="5"/>
  <c r="AQ3868" i="5"/>
  <c r="AQ3869" i="5"/>
  <c r="AQ3870" i="5"/>
  <c r="AQ3873" i="5"/>
  <c r="AQ3872" i="5"/>
  <c r="AQ3865" i="5"/>
  <c r="AQ3859" i="5"/>
  <c r="AQ3860" i="5"/>
  <c r="AQ3871" i="5"/>
  <c r="AQ3874" i="5"/>
  <c r="AQ3875" i="5"/>
  <c r="AQ3876" i="5"/>
  <c r="AQ3877" i="5"/>
  <c r="AQ3878" i="5"/>
  <c r="AQ3879" i="5"/>
  <c r="AQ3880" i="5"/>
  <c r="AQ3881" i="5"/>
  <c r="AQ3882" i="5"/>
  <c r="AQ3883" i="5"/>
  <c r="AQ3884" i="5"/>
  <c r="AQ3885" i="5"/>
  <c r="AQ3886" i="5"/>
  <c r="AQ3887" i="5"/>
  <c r="AQ3888" i="5"/>
  <c r="AQ3889" i="5"/>
  <c r="AQ3890" i="5"/>
  <c r="AQ3891" i="5"/>
  <c r="AQ3892" i="5"/>
  <c r="AQ3893" i="5"/>
  <c r="AQ3894" i="5"/>
  <c r="AQ3895" i="5"/>
  <c r="AQ3896" i="5"/>
  <c r="AQ3897" i="5"/>
  <c r="AQ3898" i="5"/>
  <c r="AQ3899" i="5"/>
  <c r="AQ3900" i="5"/>
  <c r="AQ3901" i="5"/>
  <c r="AQ3902" i="5"/>
  <c r="AQ3903" i="5"/>
  <c r="AQ3904" i="5"/>
  <c r="AQ3905" i="5"/>
  <c r="AQ3906" i="5"/>
  <c r="AQ3907" i="5"/>
  <c r="AQ3908" i="5"/>
  <c r="AQ3909" i="5"/>
  <c r="AQ3910" i="5"/>
  <c r="AQ3911" i="5"/>
  <c r="AQ3912" i="5"/>
  <c r="AQ3913" i="5"/>
  <c r="AQ3914" i="5"/>
  <c r="AQ3915" i="5"/>
  <c r="AQ3916" i="5"/>
  <c r="AQ3917" i="5"/>
  <c r="AQ3918" i="5"/>
  <c r="AQ3919" i="5"/>
  <c r="AQ3920" i="5"/>
  <c r="AQ3921" i="5"/>
  <c r="AQ3922" i="5"/>
  <c r="AQ3923" i="5"/>
  <c r="AQ3924" i="5"/>
  <c r="AQ3925" i="5"/>
  <c r="AQ3926" i="5"/>
  <c r="AQ3927" i="5"/>
  <c r="AQ3928" i="5"/>
  <c r="AQ3929" i="5"/>
  <c r="AQ3930" i="5"/>
  <c r="AQ3931" i="5"/>
  <c r="AQ3932" i="5"/>
  <c r="AQ3933" i="5"/>
  <c r="AQ3934" i="5"/>
  <c r="AQ3935" i="5"/>
  <c r="AQ3936" i="5"/>
  <c r="AQ3937" i="5"/>
  <c r="AQ3938" i="5"/>
  <c r="AQ3939" i="5"/>
  <c r="AQ3940" i="5"/>
  <c r="AQ3941" i="5"/>
  <c r="AQ3942" i="5"/>
  <c r="AQ3943" i="5"/>
  <c r="AQ3944" i="5"/>
  <c r="AQ3945" i="5"/>
  <c r="AQ3946" i="5"/>
  <c r="AQ3947" i="5"/>
  <c r="AQ3948" i="5"/>
  <c r="AQ3949" i="5"/>
  <c r="AQ3950" i="5"/>
  <c r="AQ3951" i="5"/>
  <c r="AQ3952" i="5"/>
  <c r="AQ3953" i="5"/>
  <c r="AQ3954" i="5"/>
  <c r="AQ3955" i="5"/>
  <c r="AQ3956" i="5"/>
  <c r="AQ3957" i="5"/>
  <c r="AQ3958" i="5"/>
  <c r="AQ3959" i="5"/>
  <c r="AQ3960" i="5"/>
  <c r="AQ3961" i="5"/>
  <c r="AQ3962" i="5"/>
  <c r="AQ3963" i="5"/>
  <c r="AQ3964" i="5"/>
  <c r="AQ3965" i="5"/>
  <c r="AQ3966" i="5"/>
  <c r="AQ3967" i="5"/>
  <c r="AQ3968" i="5"/>
  <c r="AQ3969" i="5"/>
  <c r="AQ3970" i="5"/>
  <c r="AQ3971" i="5"/>
  <c r="AQ3972" i="5"/>
  <c r="AQ3973" i="5"/>
  <c r="AQ3974" i="5"/>
  <c r="AQ3975" i="5"/>
  <c r="AQ3977" i="5"/>
  <c r="AQ3978" i="5"/>
  <c r="AQ3979" i="5"/>
  <c r="AQ3980" i="5"/>
  <c r="AQ3981" i="5"/>
  <c r="AQ3982" i="5"/>
  <c r="AQ3985" i="5"/>
  <c r="AQ3986" i="5"/>
  <c r="AQ3987" i="5"/>
  <c r="AQ3988" i="5"/>
  <c r="AQ3774" i="5"/>
  <c r="AQ3782" i="5"/>
  <c r="AQ3976" i="5"/>
  <c r="AQ3983" i="5"/>
  <c r="AQ3984" i="5"/>
  <c r="AQ3989" i="5"/>
  <c r="AQ3990" i="5"/>
  <c r="AQ3991" i="5"/>
  <c r="AQ3992" i="5"/>
  <c r="AQ3993" i="5"/>
  <c r="AQ3994" i="5"/>
  <c r="AQ3995" i="5"/>
  <c r="AQ3996" i="5"/>
  <c r="AQ3997" i="5"/>
  <c r="AQ3389" i="5"/>
  <c r="AQ3390" i="5"/>
  <c r="AQ3391" i="5"/>
  <c r="AQ3392" i="5"/>
  <c r="AQ3393" i="5"/>
  <c r="AQ3394" i="5"/>
  <c r="AQ3395" i="5"/>
  <c r="AQ3396" i="5"/>
  <c r="AQ3397" i="5"/>
  <c r="AQ3398" i="5"/>
  <c r="AQ3399" i="5"/>
  <c r="AQ3400" i="5"/>
  <c r="AQ3401" i="5"/>
  <c r="AQ3402" i="5"/>
  <c r="AQ3403" i="5"/>
  <c r="AQ3404" i="5"/>
  <c r="AQ3405" i="5"/>
  <c r="AQ3406" i="5"/>
  <c r="AQ3407" i="5"/>
  <c r="AQ3408" i="5"/>
  <c r="AQ126" i="5"/>
  <c r="AQ127" i="5"/>
  <c r="AQ128" i="5"/>
  <c r="AQ129" i="5"/>
  <c r="AQ130" i="5"/>
  <c r="AQ131" i="5"/>
  <c r="AQ132" i="5"/>
  <c r="AQ133" i="5"/>
  <c r="AQ134" i="5"/>
  <c r="AQ135" i="5"/>
  <c r="AQ136" i="5"/>
  <c r="AQ137" i="5"/>
  <c r="AQ138" i="5"/>
  <c r="AQ139" i="5"/>
  <c r="AQ140" i="5"/>
  <c r="AQ141" i="5"/>
  <c r="AQ142" i="5"/>
  <c r="AQ143" i="5"/>
  <c r="AQ144" i="5"/>
  <c r="AQ145" i="5"/>
  <c r="AQ146" i="5"/>
  <c r="AQ147" i="5"/>
  <c r="AQ148" i="5"/>
  <c r="AQ2628" i="5"/>
  <c r="AQ2629" i="5"/>
  <c r="AQ2630" i="5"/>
  <c r="AQ2631" i="5"/>
  <c r="AQ2632" i="5"/>
  <c r="AQ2633" i="5"/>
  <c r="AQ2634" i="5"/>
  <c r="AQ2635" i="5"/>
  <c r="AQ2636" i="5"/>
  <c r="AQ2637" i="5"/>
  <c r="AQ2638" i="5"/>
  <c r="AQ2639" i="5"/>
  <c r="AQ2640" i="5"/>
  <c r="AQ2641" i="5"/>
  <c r="AQ2642" i="5"/>
  <c r="AQ2643" i="5"/>
  <c r="AQ2644" i="5"/>
  <c r="AQ2645" i="5"/>
  <c r="AQ2646" i="5"/>
  <c r="AQ2647" i="5"/>
  <c r="AQ2648" i="5"/>
  <c r="AQ2649" i="5"/>
  <c r="AQ2650" i="5"/>
  <c r="AQ2651" i="5"/>
  <c r="AQ2652" i="5"/>
  <c r="AQ2653" i="5"/>
  <c r="AQ2654" i="5"/>
  <c r="AQ2655" i="5"/>
  <c r="AQ2656" i="5"/>
  <c r="AQ2657" i="5"/>
  <c r="AQ2658" i="5"/>
  <c r="AQ2659" i="5"/>
  <c r="AQ2660" i="5"/>
  <c r="AQ2661" i="5"/>
  <c r="AQ2662" i="5"/>
  <c r="AQ2663" i="5"/>
  <c r="AQ2664" i="5"/>
  <c r="AQ2665" i="5"/>
  <c r="AQ2666" i="5"/>
  <c r="AQ2667" i="5"/>
  <c r="AQ2668" i="5"/>
  <c r="AQ2669" i="5"/>
  <c r="AQ2670" i="5"/>
  <c r="AQ2671" i="5"/>
  <c r="AQ2672" i="5"/>
  <c r="AQ2673" i="5"/>
  <c r="AQ2674" i="5"/>
  <c r="AQ2675" i="5"/>
  <c r="AQ2676" i="5"/>
  <c r="AQ2677" i="5"/>
  <c r="AQ2678" i="5"/>
  <c r="AQ2679" i="5"/>
  <c r="AQ2680" i="5"/>
  <c r="AQ2681" i="5"/>
  <c r="AQ2682" i="5"/>
  <c r="AQ2683" i="5"/>
  <c r="AQ2684" i="5"/>
  <c r="AQ2685" i="5"/>
  <c r="AQ2686" i="5"/>
  <c r="AQ2687" i="5"/>
  <c r="AQ2688" i="5"/>
  <c r="AQ2689" i="5"/>
  <c r="AQ2690" i="5"/>
  <c r="AQ2691" i="5"/>
  <c r="AQ2692" i="5"/>
  <c r="AQ2693" i="5"/>
  <c r="AQ2694" i="5"/>
  <c r="AQ2695" i="5"/>
  <c r="AQ2696" i="5"/>
  <c r="AQ2697" i="5"/>
  <c r="AQ2698" i="5"/>
  <c r="AQ2699" i="5"/>
  <c r="AQ2700" i="5"/>
  <c r="AQ1449" i="5"/>
  <c r="AQ1450" i="5"/>
  <c r="AQ1451" i="5"/>
  <c r="AQ1452" i="5"/>
  <c r="AQ1453" i="5"/>
  <c r="AQ1454" i="5"/>
  <c r="AQ1455" i="5"/>
  <c r="AQ1456" i="5"/>
  <c r="AQ1457" i="5"/>
  <c r="AQ1458" i="5"/>
  <c r="AQ1459" i="5"/>
  <c r="AQ1460" i="5"/>
  <c r="AQ1461" i="5"/>
  <c r="AQ1462" i="5"/>
  <c r="AQ1463" i="5"/>
  <c r="AQ1464" i="5"/>
  <c r="AQ1465" i="5"/>
  <c r="AQ1466" i="5"/>
  <c r="AQ1467" i="5"/>
  <c r="AQ1468" i="5"/>
  <c r="AQ1469" i="5"/>
  <c r="AQ1470" i="5"/>
  <c r="AQ1471" i="5"/>
  <c r="AQ1472" i="5"/>
  <c r="AQ1473" i="5"/>
  <c r="AQ1474" i="5"/>
  <c r="AQ1475" i="5"/>
  <c r="AQ1476" i="5"/>
  <c r="AQ1477" i="5"/>
  <c r="AQ2466" i="5"/>
  <c r="AQ2467" i="5"/>
  <c r="AQ2468" i="5"/>
  <c r="AQ2469" i="5"/>
  <c r="AQ2470" i="5"/>
  <c r="AQ2471" i="5"/>
  <c r="AQ2472" i="5"/>
  <c r="AQ2473" i="5"/>
  <c r="AQ2474" i="5"/>
  <c r="AQ2475" i="5"/>
  <c r="AQ2476" i="5"/>
  <c r="AQ2477" i="5"/>
  <c r="AQ2478" i="5"/>
  <c r="AQ2479" i="5"/>
  <c r="AQ2480" i="5"/>
  <c r="AQ2481" i="5"/>
  <c r="AQ2482" i="5"/>
  <c r="AQ2483" i="5"/>
  <c r="AQ2484" i="5"/>
  <c r="AQ2485" i="5"/>
  <c r="AQ2486" i="5"/>
  <c r="AQ2487" i="5"/>
  <c r="AQ2488" i="5"/>
  <c r="AQ2489" i="5"/>
  <c r="AQ2490" i="5"/>
  <c r="AQ2491" i="5"/>
  <c r="AQ2492" i="5"/>
  <c r="AQ2493" i="5"/>
  <c r="AQ2494" i="5"/>
  <c r="AQ2495" i="5"/>
  <c r="AQ2496" i="5"/>
  <c r="AQ2497" i="5"/>
  <c r="AQ2498" i="5"/>
  <c r="AQ2499" i="5"/>
  <c r="AQ2500" i="5"/>
  <c r="AQ2501" i="5"/>
  <c r="AQ2502" i="5"/>
  <c r="AQ2503" i="5"/>
  <c r="AQ2504" i="5"/>
  <c r="AQ2505" i="5"/>
  <c r="AQ2506" i="5"/>
  <c r="AQ2507" i="5"/>
  <c r="AQ2508" i="5"/>
  <c r="AQ2509" i="5"/>
  <c r="AQ2510" i="5"/>
  <c r="AQ2511" i="5"/>
  <c r="AQ2512" i="5"/>
  <c r="AQ2513" i="5"/>
  <c r="AQ2514" i="5"/>
  <c r="AQ2515" i="5"/>
  <c r="AQ2516" i="5"/>
  <c r="AQ2517" i="5"/>
  <c r="AQ2518" i="5"/>
  <c r="AQ2519" i="5"/>
  <c r="AQ2520" i="5"/>
  <c r="AQ2521" i="5"/>
  <c r="AQ2522" i="5"/>
  <c r="AQ2523" i="5"/>
  <c r="AQ2524" i="5"/>
  <c r="AQ2525" i="5"/>
  <c r="AQ2526" i="5"/>
  <c r="AQ2527" i="5"/>
  <c r="AQ2528" i="5"/>
  <c r="AQ2529" i="5"/>
  <c r="AQ2530" i="5"/>
  <c r="AQ2531" i="5"/>
  <c r="AQ2532" i="5"/>
  <c r="AQ2533" i="5"/>
  <c r="AQ2534" i="5"/>
  <c r="AQ2535" i="5"/>
  <c r="AQ2536" i="5"/>
  <c r="AQ2537" i="5"/>
  <c r="AQ4222" i="5"/>
  <c r="AQ4223" i="5"/>
  <c r="AQ4224" i="5"/>
  <c r="AQ4225" i="5"/>
  <c r="AQ4226" i="5"/>
  <c r="AQ4227" i="5"/>
  <c r="AQ4228" i="5"/>
  <c r="AQ4229" i="5"/>
  <c r="AQ4230" i="5"/>
  <c r="AQ4231" i="5"/>
  <c r="AQ4232" i="5"/>
  <c r="AQ4233" i="5"/>
  <c r="AQ4234" i="5"/>
  <c r="AQ4235" i="5"/>
  <c r="AQ4236" i="5"/>
  <c r="AQ4237" i="5"/>
  <c r="AQ4238" i="5"/>
  <c r="AQ4239" i="5"/>
  <c r="AQ4240" i="5"/>
  <c r="AQ4241" i="5"/>
  <c r="AQ4242" i="5"/>
  <c r="AQ4243" i="5"/>
  <c r="AQ4244" i="5"/>
  <c r="AQ4245" i="5"/>
  <c r="AQ4246" i="5"/>
  <c r="AQ4247" i="5"/>
  <c r="AQ4248" i="5"/>
  <c r="AQ4249" i="5"/>
  <c r="AQ4250" i="5"/>
  <c r="AQ4251" i="5"/>
  <c r="AQ4252" i="5"/>
  <c r="AQ4253" i="5"/>
  <c r="AQ4254" i="5"/>
  <c r="AQ4255" i="5"/>
  <c r="AQ4256" i="5"/>
  <c r="AQ4257" i="5"/>
  <c r="AQ4258" i="5"/>
  <c r="AQ4259" i="5"/>
  <c r="AQ4260" i="5"/>
  <c r="AQ4261" i="5"/>
  <c r="AQ4262" i="5"/>
  <c r="AQ2428" i="5"/>
  <c r="AQ2426" i="5"/>
  <c r="AQ2427" i="5"/>
  <c r="AQ2429" i="5"/>
  <c r="AQ2430" i="5"/>
  <c r="AQ2431" i="5"/>
  <c r="AQ2432" i="5"/>
  <c r="AQ2434" i="5"/>
  <c r="AQ2442" i="5"/>
  <c r="AQ2443" i="5"/>
  <c r="AQ2435" i="5"/>
  <c r="AQ2436" i="5"/>
  <c r="AQ2437" i="5"/>
  <c r="AQ2438" i="5"/>
  <c r="AQ2439" i="5"/>
  <c r="AQ2440" i="5"/>
  <c r="AQ2441" i="5"/>
  <c r="AQ2425" i="5"/>
  <c r="AQ2422" i="5"/>
  <c r="AQ2421" i="5"/>
  <c r="AQ2420" i="5"/>
  <c r="AQ2423" i="5"/>
  <c r="AQ2419" i="5"/>
  <c r="AQ2418" i="5"/>
  <c r="AQ2424" i="5"/>
  <c r="AQ1478" i="5"/>
  <c r="AQ1479" i="5"/>
  <c r="AQ1480" i="5"/>
  <c r="AQ1481" i="5"/>
  <c r="AQ1482" i="5"/>
  <c r="AQ1483" i="5"/>
  <c r="AQ1484" i="5"/>
  <c r="AQ1485" i="5"/>
  <c r="AQ1486" i="5"/>
  <c r="AQ1487" i="5"/>
  <c r="AQ1488" i="5"/>
  <c r="AQ1489" i="5"/>
  <c r="AQ1490" i="5"/>
  <c r="AQ1491" i="5"/>
  <c r="AQ1492" i="5"/>
  <c r="AQ1493" i="5"/>
  <c r="AQ1494" i="5"/>
  <c r="AQ1495" i="5"/>
  <c r="AQ1496" i="5"/>
  <c r="AQ1497" i="5"/>
  <c r="AQ1498" i="5"/>
  <c r="AQ1499" i="5"/>
  <c r="AQ1500" i="5"/>
  <c r="AQ1501" i="5"/>
  <c r="AQ1502" i="5"/>
  <c r="AQ1503" i="5"/>
  <c r="AQ1504" i="5"/>
  <c r="AQ1505" i="5"/>
  <c r="AQ1506" i="5"/>
  <c r="AQ1507" i="5"/>
  <c r="AQ1508" i="5"/>
  <c r="AQ1509" i="5"/>
  <c r="AQ1510" i="5"/>
  <c r="AQ1511" i="5"/>
  <c r="AQ1512" i="5"/>
  <c r="AQ1513" i="5"/>
  <c r="AQ1514" i="5"/>
  <c r="AQ1515" i="5"/>
  <c r="AQ1516" i="5"/>
  <c r="AQ1517" i="5"/>
  <c r="AQ1518" i="5"/>
  <c r="AQ1519" i="5"/>
  <c r="AQ1520" i="5"/>
  <c r="AQ1521" i="5"/>
  <c r="AQ1522" i="5"/>
  <c r="AQ1523" i="5"/>
  <c r="AQ1526" i="5"/>
  <c r="AQ1530" i="5"/>
  <c r="AQ1525" i="5"/>
  <c r="AQ1524" i="5"/>
  <c r="AQ1527" i="5"/>
  <c r="AQ1528" i="5"/>
  <c r="AQ1529" i="5"/>
  <c r="AQ1531" i="5"/>
  <c r="AQ1532" i="5"/>
  <c r="AQ1533" i="5"/>
  <c r="AQ1536" i="5"/>
  <c r="AQ1535" i="5"/>
  <c r="AQ1534" i="5"/>
  <c r="AQ1537" i="5"/>
  <c r="AQ1538" i="5"/>
  <c r="AQ1539" i="5"/>
  <c r="AQ1540" i="5"/>
  <c r="AQ1541" i="5"/>
  <c r="AQ1542" i="5"/>
  <c r="AQ1543" i="5"/>
  <c r="AQ1544" i="5"/>
  <c r="AQ1545" i="5"/>
  <c r="AQ1546" i="5"/>
  <c r="AQ1547" i="5"/>
  <c r="AQ1548" i="5"/>
  <c r="AQ1549" i="5"/>
  <c r="AQ1550" i="5"/>
  <c r="AQ1551" i="5"/>
  <c r="AQ1552" i="5"/>
  <c r="AQ1553" i="5"/>
  <c r="AQ1554" i="5"/>
  <c r="AQ1555" i="5"/>
  <c r="AQ1556" i="5"/>
  <c r="AQ1557" i="5"/>
  <c r="AQ1558" i="5"/>
  <c r="AQ1559" i="5"/>
  <c r="AQ1560" i="5"/>
  <c r="AQ1561" i="5"/>
  <c r="AQ1562" i="5"/>
  <c r="AQ1563" i="5"/>
  <c r="AQ1564" i="5"/>
  <c r="AQ1565" i="5"/>
  <c r="AQ1566" i="5"/>
  <c r="AQ1567" i="5"/>
  <c r="AQ1568" i="5"/>
  <c r="AQ1569" i="5"/>
  <c r="AQ1570" i="5"/>
  <c r="AQ1571" i="5"/>
  <c r="AQ1572" i="5"/>
  <c r="AQ1573" i="5"/>
  <c r="AQ1574" i="5"/>
  <c r="AQ1575" i="5"/>
  <c r="AQ1576" i="5"/>
  <c r="AQ1577" i="5"/>
  <c r="AQ1578" i="5"/>
  <c r="AQ1579" i="5"/>
  <c r="AQ1580" i="5"/>
  <c r="AQ1581" i="5"/>
  <c r="AQ1582" i="5"/>
  <c r="AQ1583" i="5"/>
  <c r="AQ1584" i="5"/>
  <c r="AQ1585" i="5"/>
  <c r="AQ1586" i="5"/>
  <c r="AQ1587" i="5"/>
  <c r="AQ1588" i="5"/>
  <c r="AQ1589" i="5"/>
  <c r="AQ1590" i="5"/>
  <c r="AQ1591" i="5"/>
  <c r="AQ1592" i="5"/>
  <c r="AQ1593" i="5"/>
  <c r="AQ1594" i="5"/>
  <c r="AQ1595" i="5"/>
  <c r="AQ1596" i="5"/>
  <c r="AQ1597" i="5"/>
  <c r="AQ1598" i="5"/>
  <c r="AQ1599" i="5"/>
  <c r="AQ1600" i="5"/>
  <c r="AQ1601" i="5"/>
  <c r="AQ1602" i="5"/>
  <c r="AQ1603" i="5"/>
  <c r="AQ1604" i="5"/>
  <c r="AQ1605" i="5"/>
  <c r="AQ1606" i="5"/>
  <c r="AQ1607" i="5"/>
  <c r="AQ1608" i="5"/>
  <c r="AQ1609" i="5"/>
  <c r="AQ1610" i="5"/>
  <c r="AQ1611" i="5"/>
  <c r="AQ1612" i="5"/>
  <c r="AQ1613" i="5"/>
  <c r="AQ1614" i="5"/>
  <c r="AQ1615" i="5"/>
  <c r="AQ1616" i="5"/>
  <c r="AQ1617" i="5"/>
  <c r="AQ1618" i="5"/>
  <c r="AQ1619" i="5"/>
  <c r="AQ1620" i="5"/>
  <c r="AQ1621" i="5"/>
  <c r="AQ1622" i="5"/>
  <c r="AQ1623" i="5"/>
  <c r="AQ1624" i="5"/>
  <c r="AQ1625" i="5"/>
  <c r="AQ1626" i="5"/>
  <c r="AQ1627" i="5"/>
  <c r="AQ1628" i="5"/>
  <c r="AQ1629" i="5"/>
  <c r="AQ1630" i="5"/>
  <c r="AQ1631" i="5"/>
  <c r="AQ1632" i="5"/>
  <c r="AQ1633" i="5"/>
  <c r="AQ1634" i="5"/>
  <c r="AQ1635" i="5"/>
  <c r="AQ1636" i="5"/>
  <c r="AQ1637" i="5"/>
  <c r="AQ1638" i="5"/>
  <c r="AQ1639" i="5"/>
  <c r="AQ1640" i="5"/>
  <c r="AQ1641" i="5"/>
  <c r="AQ1642" i="5"/>
  <c r="AQ1643" i="5"/>
  <c r="AQ1644" i="5"/>
  <c r="AQ1645" i="5"/>
  <c r="AQ1646" i="5"/>
  <c r="AQ1647" i="5"/>
  <c r="AQ1648" i="5"/>
  <c r="AQ1649" i="5"/>
  <c r="AQ1650" i="5"/>
  <c r="AQ1651" i="5"/>
  <c r="AQ319" i="5"/>
  <c r="AQ320" i="5"/>
  <c r="AQ321" i="5"/>
  <c r="AQ323" i="5"/>
  <c r="AQ328" i="5"/>
  <c r="AQ329" i="5"/>
  <c r="AQ330" i="5"/>
  <c r="AQ331" i="5"/>
  <c r="AQ333" i="5"/>
  <c r="AQ339" i="5"/>
  <c r="AQ341" i="5"/>
  <c r="AQ345" i="5"/>
  <c r="AQ413" i="5"/>
  <c r="AQ414" i="5"/>
  <c r="AQ465" i="5"/>
  <c r="AQ501" i="5"/>
  <c r="AQ534" i="5"/>
  <c r="AQ535" i="5"/>
  <c r="AQ543" i="5"/>
  <c r="AQ544" i="5"/>
  <c r="AQ310" i="5"/>
  <c r="AQ318" i="5"/>
  <c r="AQ415" i="5"/>
  <c r="AQ416" i="5"/>
  <c r="AQ417" i="5"/>
  <c r="AQ418" i="5"/>
  <c r="AQ419" i="5"/>
  <c r="AQ420" i="5"/>
  <c r="AQ421" i="5"/>
  <c r="AQ422" i="5"/>
  <c r="AQ423" i="5"/>
  <c r="AQ424" i="5"/>
  <c r="AQ425" i="5"/>
  <c r="AQ426" i="5"/>
  <c r="AQ427" i="5"/>
  <c r="AQ428" i="5"/>
  <c r="AQ429" i="5"/>
  <c r="AQ430" i="5"/>
  <c r="AQ431" i="5"/>
  <c r="AQ432" i="5"/>
  <c r="AQ433" i="5"/>
  <c r="AQ434" i="5"/>
  <c r="AQ435" i="5"/>
  <c r="AQ436" i="5"/>
  <c r="AQ437" i="5"/>
  <c r="AQ438" i="5"/>
  <c r="AQ439" i="5"/>
  <c r="AQ440" i="5"/>
  <c r="AQ441" i="5"/>
  <c r="AQ442" i="5"/>
  <c r="AQ443" i="5"/>
  <c r="AQ444" i="5"/>
  <c r="AQ445" i="5"/>
  <c r="AQ446" i="5"/>
  <c r="AQ447" i="5"/>
  <c r="AQ448" i="5"/>
  <c r="AQ449" i="5"/>
  <c r="AQ450" i="5"/>
  <c r="AQ451" i="5"/>
  <c r="AQ452" i="5"/>
  <c r="AQ453" i="5"/>
  <c r="AQ454" i="5"/>
  <c r="AQ455" i="5"/>
  <c r="AQ456" i="5"/>
  <c r="AQ457" i="5"/>
  <c r="AQ458" i="5"/>
  <c r="AQ459" i="5"/>
  <c r="AQ460" i="5"/>
  <c r="AQ461" i="5"/>
  <c r="AQ462" i="5"/>
  <c r="AQ463" i="5"/>
  <c r="AQ464" i="5"/>
  <c r="AQ466" i="5"/>
  <c r="AQ467" i="5"/>
  <c r="AQ468" i="5"/>
  <c r="AQ469" i="5"/>
  <c r="AQ470" i="5"/>
  <c r="AQ471" i="5"/>
  <c r="AQ472" i="5"/>
  <c r="AQ473" i="5"/>
  <c r="AQ474" i="5"/>
  <c r="AQ475" i="5"/>
  <c r="AQ476" i="5"/>
  <c r="AQ477" i="5"/>
  <c r="AQ478" i="5"/>
  <c r="AQ479" i="5"/>
  <c r="AQ480" i="5"/>
  <c r="AQ481" i="5"/>
  <c r="AQ482" i="5"/>
  <c r="AQ483" i="5"/>
  <c r="AQ484" i="5"/>
  <c r="AQ485" i="5"/>
  <c r="AQ486" i="5"/>
  <c r="AQ487" i="5"/>
  <c r="AQ488" i="5"/>
  <c r="AQ489" i="5"/>
  <c r="AQ490" i="5"/>
  <c r="AQ491" i="5"/>
  <c r="AQ492" i="5"/>
  <c r="AQ493" i="5"/>
  <c r="AQ494" i="5"/>
  <c r="AQ495" i="5"/>
  <c r="AQ496" i="5"/>
  <c r="AQ497" i="5"/>
  <c r="AQ498" i="5"/>
  <c r="AQ499" i="5"/>
  <c r="AQ500" i="5"/>
  <c r="AQ355" i="5"/>
  <c r="AQ356" i="5"/>
  <c r="AQ357" i="5"/>
  <c r="AQ358" i="5"/>
  <c r="AQ359" i="5"/>
  <c r="AQ360" i="5"/>
  <c r="AQ361" i="5"/>
  <c r="AQ362" i="5"/>
  <c r="AQ363" i="5"/>
  <c r="AQ364" i="5"/>
  <c r="AQ365" i="5"/>
  <c r="AQ366" i="5"/>
  <c r="AQ367" i="5"/>
  <c r="AQ368" i="5"/>
  <c r="AQ369" i="5"/>
  <c r="AQ370" i="5"/>
  <c r="AQ371" i="5"/>
  <c r="AQ372" i="5"/>
  <c r="AQ373" i="5"/>
  <c r="AQ374" i="5"/>
  <c r="AQ375" i="5"/>
  <c r="AQ376" i="5"/>
  <c r="AQ377" i="5"/>
  <c r="AQ378" i="5"/>
  <c r="AQ379" i="5"/>
  <c r="AQ380" i="5"/>
  <c r="AQ381" i="5"/>
  <c r="AQ382" i="5"/>
  <c r="AQ383" i="5"/>
  <c r="AQ384" i="5"/>
  <c r="AQ385" i="5"/>
  <c r="AQ386" i="5"/>
  <c r="AQ387" i="5"/>
  <c r="AQ388" i="5"/>
  <c r="AQ389" i="5"/>
  <c r="AQ390" i="5"/>
  <c r="AQ391" i="5"/>
  <c r="AQ392" i="5"/>
  <c r="AQ393" i="5"/>
  <c r="AQ394" i="5"/>
  <c r="AQ395" i="5"/>
  <c r="AQ396" i="5"/>
  <c r="AQ397" i="5"/>
  <c r="AQ398" i="5"/>
  <c r="AQ399" i="5"/>
  <c r="AQ400" i="5"/>
  <c r="AQ401" i="5"/>
  <c r="AQ402" i="5"/>
  <c r="AQ403" i="5"/>
  <c r="AQ404" i="5"/>
  <c r="AQ405" i="5"/>
  <c r="AQ406" i="5"/>
  <c r="AQ407" i="5"/>
  <c r="AQ408" i="5"/>
  <c r="AQ409" i="5"/>
  <c r="AQ410" i="5"/>
  <c r="AQ411" i="5"/>
  <c r="AQ412" i="5"/>
  <c r="AQ510" i="5"/>
  <c r="AQ511" i="5"/>
  <c r="AQ512" i="5"/>
  <c r="AQ513" i="5"/>
  <c r="AQ514" i="5"/>
  <c r="AQ515" i="5"/>
  <c r="AQ516" i="5"/>
  <c r="AQ517" i="5"/>
  <c r="AQ518" i="5"/>
  <c r="AQ519" i="5"/>
  <c r="AQ520" i="5"/>
  <c r="AQ521" i="5"/>
  <c r="AQ522" i="5"/>
  <c r="AQ523" i="5"/>
  <c r="AQ524" i="5"/>
  <c r="AQ525" i="5"/>
  <c r="AQ526" i="5"/>
  <c r="AQ527" i="5"/>
  <c r="AQ528" i="5"/>
  <c r="AQ529" i="5"/>
  <c r="AQ530" i="5"/>
  <c r="AQ531" i="5"/>
  <c r="AQ532" i="5"/>
  <c r="AQ533" i="5"/>
  <c r="AQ322" i="5"/>
  <c r="AQ324" i="5"/>
  <c r="AQ325" i="5"/>
  <c r="AQ326" i="5"/>
  <c r="AQ327" i="5"/>
  <c r="AQ332" i="5"/>
  <c r="AQ334" i="5"/>
  <c r="AQ335" i="5"/>
  <c r="AQ336" i="5"/>
  <c r="AQ337" i="5"/>
  <c r="AQ338" i="5"/>
  <c r="AQ340" i="5"/>
  <c r="AQ342" i="5"/>
  <c r="AQ343" i="5"/>
  <c r="AQ344" i="5"/>
  <c r="AQ346" i="5"/>
  <c r="AQ347" i="5"/>
  <c r="AQ348" i="5"/>
  <c r="AQ349" i="5"/>
  <c r="AQ350" i="5"/>
  <c r="AQ351" i="5"/>
  <c r="AQ352" i="5"/>
  <c r="AQ353" i="5"/>
  <c r="AQ354" i="5"/>
  <c r="AQ502" i="5"/>
  <c r="AQ503" i="5"/>
  <c r="AQ504" i="5"/>
  <c r="AQ505" i="5"/>
  <c r="AQ506" i="5"/>
  <c r="AQ507" i="5"/>
  <c r="AQ508" i="5"/>
  <c r="AQ509" i="5"/>
  <c r="AQ536" i="5"/>
  <c r="AQ537" i="5"/>
  <c r="AQ538" i="5"/>
  <c r="AQ539" i="5"/>
  <c r="AQ540" i="5"/>
  <c r="AQ541" i="5"/>
  <c r="AQ542" i="5"/>
  <c r="AQ309" i="5"/>
  <c r="AQ311" i="5"/>
  <c r="AQ312" i="5"/>
  <c r="AQ313" i="5"/>
  <c r="AQ314" i="5"/>
  <c r="AQ315" i="5"/>
  <c r="AQ316" i="5"/>
  <c r="AQ317" i="5"/>
  <c r="AQ2" i="5"/>
  <c r="AC1752" i="5"/>
  <c r="AD1752" i="5"/>
  <c r="AC1753" i="5"/>
  <c r="AD1753" i="5"/>
  <c r="AC1754" i="5"/>
  <c r="AD1754" i="5"/>
  <c r="AC1755" i="5"/>
  <c r="AD1755" i="5"/>
  <c r="AC1756" i="5"/>
  <c r="AD1756" i="5"/>
  <c r="AC1757" i="5"/>
  <c r="AD1757" i="5"/>
  <c r="AC1758" i="5"/>
  <c r="AD1758" i="5"/>
  <c r="AC1759" i="5"/>
  <c r="AD1759" i="5"/>
  <c r="AC1760" i="5"/>
  <c r="AD1760" i="5"/>
  <c r="AC1761" i="5"/>
  <c r="AD1761" i="5"/>
  <c r="AC1762" i="5"/>
  <c r="AD1762" i="5"/>
  <c r="AC1763" i="5"/>
  <c r="AD1763" i="5"/>
  <c r="AC1764" i="5"/>
  <c r="AD1764" i="5"/>
  <c r="AC1765" i="5"/>
  <c r="AD1765" i="5"/>
  <c r="AC1766" i="5"/>
  <c r="AD1766" i="5"/>
  <c r="AC1767" i="5"/>
  <c r="AD1767" i="5"/>
  <c r="AC1768" i="5"/>
  <c r="AD1768" i="5"/>
  <c r="AC1769" i="5"/>
  <c r="AD1769" i="5"/>
  <c r="AC1770" i="5"/>
  <c r="AD1770" i="5"/>
  <c r="AC1771" i="5"/>
  <c r="AD1771" i="5"/>
  <c r="AC1772" i="5"/>
  <c r="AD1772" i="5"/>
  <c r="AC1773" i="5"/>
  <c r="AD1773" i="5"/>
  <c r="AJ1820" i="5" l="1"/>
  <c r="K1820" i="5" s="1"/>
  <c r="AJ3572" i="5"/>
  <c r="AG1813" i="5"/>
  <c r="J3570" i="5"/>
  <c r="N3571" i="5"/>
  <c r="L3571" i="5"/>
  <c r="M3574" i="5"/>
  <c r="J3569" i="5"/>
  <c r="AJ3575" i="5"/>
  <c r="K3575" i="5" s="1"/>
  <c r="M3568" i="5"/>
  <c r="J3575" i="5"/>
  <c r="AJ3569" i="5"/>
  <c r="K3569" i="5" s="1"/>
  <c r="M3573" i="5"/>
  <c r="AJ3570" i="5"/>
  <c r="K3570" i="5" s="1"/>
  <c r="J3572" i="5"/>
  <c r="K3572" i="5"/>
  <c r="AJ1814" i="5"/>
  <c r="K1814" i="5" s="1"/>
  <c r="AI1815" i="5"/>
  <c r="AJ1815" i="5" s="1"/>
  <c r="K1815" i="5" s="1"/>
  <c r="AI1816" i="5"/>
  <c r="J1816" i="5" s="1"/>
  <c r="AJ1821" i="5"/>
  <c r="K1821" i="5" s="1"/>
  <c r="AJ1813" i="5"/>
  <c r="K1813" i="5" s="1"/>
  <c r="J1813" i="5"/>
  <c r="AG1818" i="5"/>
  <c r="AJ1818" i="5" s="1"/>
  <c r="K1818" i="5" s="1"/>
  <c r="AH1817" i="5"/>
  <c r="AI1817" i="5"/>
  <c r="M1820" i="5"/>
  <c r="J1818" i="5"/>
  <c r="AJ1819" i="5"/>
  <c r="K1819" i="5" s="1"/>
  <c r="J1819" i="5"/>
  <c r="M1814" i="5"/>
  <c r="J1821" i="5"/>
  <c r="AL1818" i="5"/>
  <c r="AO309" i="5"/>
  <c r="AP309" i="5"/>
  <c r="AO311" i="5"/>
  <c r="AP311" i="5"/>
  <c r="AO312" i="5"/>
  <c r="AP312" i="5"/>
  <c r="AO313" i="5"/>
  <c r="AP313" i="5"/>
  <c r="AO314" i="5"/>
  <c r="AP314" i="5"/>
  <c r="AO315" i="5"/>
  <c r="AP315" i="5"/>
  <c r="AO316" i="5"/>
  <c r="AP316" i="5"/>
  <c r="AO317" i="5"/>
  <c r="AP317" i="5"/>
  <c r="W309" i="5"/>
  <c r="Y309" i="5" s="1"/>
  <c r="AC309" i="5"/>
  <c r="W311" i="5"/>
  <c r="AA311" i="5" s="1"/>
  <c r="AK311" i="5" s="1"/>
  <c r="AC311" i="5"/>
  <c r="W312" i="5"/>
  <c r="Y312" i="5" s="1"/>
  <c r="AC312" i="5"/>
  <c r="W313" i="5"/>
  <c r="Y313" i="5" s="1"/>
  <c r="AC313" i="5"/>
  <c r="W314" i="5"/>
  <c r="Y314" i="5" s="1"/>
  <c r="AC314" i="5"/>
  <c r="W315" i="5"/>
  <c r="Y315" i="5" s="1"/>
  <c r="AC315" i="5"/>
  <c r="W316" i="5"/>
  <c r="Y316" i="5" s="1"/>
  <c r="AC316" i="5"/>
  <c r="W317" i="5"/>
  <c r="AA317" i="5" s="1"/>
  <c r="AK317" i="5" s="1"/>
  <c r="AC317" i="5"/>
  <c r="AO536" i="5"/>
  <c r="AP536" i="5"/>
  <c r="AO537" i="5"/>
  <c r="AP537" i="5"/>
  <c r="AO538" i="5"/>
  <c r="AP538" i="5"/>
  <c r="AO539" i="5"/>
  <c r="AP539" i="5"/>
  <c r="AO540" i="5"/>
  <c r="AP540" i="5"/>
  <c r="AO541" i="5"/>
  <c r="AP541" i="5"/>
  <c r="AO542" i="5"/>
  <c r="AP542" i="5"/>
  <c r="W536" i="5"/>
  <c r="Y536" i="5" s="1"/>
  <c r="AC536" i="5"/>
  <c r="W537" i="5"/>
  <c r="Y537" i="5" s="1"/>
  <c r="AC537" i="5"/>
  <c r="W538" i="5"/>
  <c r="Y538" i="5" s="1"/>
  <c r="AC538" i="5"/>
  <c r="W539" i="5"/>
  <c r="Y539" i="5" s="1"/>
  <c r="AC539" i="5"/>
  <c r="W540" i="5"/>
  <c r="Y540" i="5" s="1"/>
  <c r="AC540" i="5"/>
  <c r="W541" i="5"/>
  <c r="Y541" i="5" s="1"/>
  <c r="AC541" i="5"/>
  <c r="W542" i="5"/>
  <c r="Y542" i="5" s="1"/>
  <c r="AC542" i="5"/>
  <c r="AO502" i="5"/>
  <c r="AP502" i="5"/>
  <c r="AO503" i="5"/>
  <c r="AP503" i="5"/>
  <c r="AO504" i="5"/>
  <c r="AP504" i="5"/>
  <c r="AO505" i="5"/>
  <c r="AP505" i="5"/>
  <c r="AO506" i="5"/>
  <c r="AP506" i="5"/>
  <c r="AO507" i="5"/>
  <c r="AP507" i="5"/>
  <c r="AO508" i="5"/>
  <c r="AP508" i="5"/>
  <c r="AO509" i="5"/>
  <c r="AP509" i="5"/>
  <c r="W502" i="5"/>
  <c r="Y502" i="5" s="1"/>
  <c r="AC502" i="5"/>
  <c r="W503" i="5"/>
  <c r="Y503" i="5" s="1"/>
  <c r="AC503" i="5"/>
  <c r="W504" i="5"/>
  <c r="Y504" i="5" s="1"/>
  <c r="AC504" i="5"/>
  <c r="W505" i="5"/>
  <c r="Y505" i="5" s="1"/>
  <c r="AC505" i="5"/>
  <c r="W506" i="5"/>
  <c r="AA506" i="5" s="1"/>
  <c r="AK506" i="5" s="1"/>
  <c r="AC506" i="5"/>
  <c r="W507" i="5"/>
  <c r="Y507" i="5" s="1"/>
  <c r="AC507" i="5"/>
  <c r="W508" i="5"/>
  <c r="Y508" i="5" s="1"/>
  <c r="AC508" i="5"/>
  <c r="W509" i="5"/>
  <c r="Y509" i="5" s="1"/>
  <c r="AC509" i="5"/>
  <c r="AO346" i="5"/>
  <c r="AP346" i="5"/>
  <c r="AO347" i="5"/>
  <c r="AP347" i="5"/>
  <c r="AO348" i="5"/>
  <c r="AP348" i="5"/>
  <c r="AO349" i="5"/>
  <c r="AP349" i="5"/>
  <c r="AO350" i="5"/>
  <c r="AP350" i="5"/>
  <c r="AO351" i="5"/>
  <c r="AP351" i="5"/>
  <c r="AO352" i="5"/>
  <c r="AP352" i="5"/>
  <c r="AO353" i="5"/>
  <c r="AP353" i="5"/>
  <c r="AO354" i="5"/>
  <c r="AP354" i="5"/>
  <c r="W346" i="5"/>
  <c r="Y346" i="5" s="1"/>
  <c r="AC346" i="5"/>
  <c r="W347" i="5"/>
  <c r="AA347" i="5" s="1"/>
  <c r="AK347" i="5" s="1"/>
  <c r="AC347" i="5"/>
  <c r="W348" i="5"/>
  <c r="Y348" i="5" s="1"/>
  <c r="AC348" i="5"/>
  <c r="W349" i="5"/>
  <c r="Y349" i="5" s="1"/>
  <c r="AC349" i="5"/>
  <c r="W350" i="5"/>
  <c r="Y350" i="5" s="1"/>
  <c r="AC350" i="5"/>
  <c r="W351" i="5"/>
  <c r="AC351" i="5"/>
  <c r="W352" i="5"/>
  <c r="Y352" i="5" s="1"/>
  <c r="AC352" i="5"/>
  <c r="W353" i="5"/>
  <c r="AA353" i="5" s="1"/>
  <c r="AK353" i="5" s="1"/>
  <c r="AC353" i="5"/>
  <c r="W354" i="5"/>
  <c r="Y354" i="5" s="1"/>
  <c r="AC354" i="5"/>
  <c r="AO340" i="5"/>
  <c r="AP340" i="5"/>
  <c r="AO342" i="5"/>
  <c r="AP342" i="5"/>
  <c r="AO343" i="5"/>
  <c r="AP343" i="5"/>
  <c r="AO344" i="5"/>
  <c r="AP344" i="5"/>
  <c r="W340" i="5"/>
  <c r="Y340" i="5" s="1"/>
  <c r="AC340" i="5"/>
  <c r="W342" i="5"/>
  <c r="Y342" i="5" s="1"/>
  <c r="AC342" i="5"/>
  <c r="W343" i="5"/>
  <c r="AC343" i="5"/>
  <c r="W344" i="5"/>
  <c r="Y344" i="5" s="1"/>
  <c r="AC344" i="5"/>
  <c r="AO332" i="5"/>
  <c r="AP332" i="5"/>
  <c r="AO334" i="5"/>
  <c r="AP334" i="5"/>
  <c r="AO335" i="5"/>
  <c r="AP335" i="5"/>
  <c r="AO336" i="5"/>
  <c r="AP336" i="5"/>
  <c r="AO337" i="5"/>
  <c r="AP337" i="5"/>
  <c r="AO338" i="5"/>
  <c r="AP338" i="5"/>
  <c r="W332" i="5"/>
  <c r="Y332" i="5" s="1"/>
  <c r="AC332" i="5"/>
  <c r="W334" i="5"/>
  <c r="Y334" i="5" s="1"/>
  <c r="AC334" i="5"/>
  <c r="W335" i="5"/>
  <c r="AA335" i="5" s="1"/>
  <c r="AC335" i="5"/>
  <c r="W336" i="5"/>
  <c r="Y336" i="5" s="1"/>
  <c r="AC336" i="5"/>
  <c r="W337" i="5"/>
  <c r="AA337" i="5" s="1"/>
  <c r="AK337" i="5" s="1"/>
  <c r="AC337" i="5"/>
  <c r="W338" i="5"/>
  <c r="Y338" i="5" s="1"/>
  <c r="AC338" i="5"/>
  <c r="AO322" i="5"/>
  <c r="AP322" i="5"/>
  <c r="AO324" i="5"/>
  <c r="AP324" i="5"/>
  <c r="AO325" i="5"/>
  <c r="AP325" i="5"/>
  <c r="AO326" i="5"/>
  <c r="AP326" i="5"/>
  <c r="AO327" i="5"/>
  <c r="AP327" i="5"/>
  <c r="W322" i="5"/>
  <c r="AA322" i="5" s="1"/>
  <c r="AK322" i="5" s="1"/>
  <c r="AC322" i="5"/>
  <c r="W324" i="5"/>
  <c r="Y324" i="5" s="1"/>
  <c r="AC324" i="5"/>
  <c r="W325" i="5"/>
  <c r="AC325" i="5"/>
  <c r="W326" i="5"/>
  <c r="Y326" i="5" s="1"/>
  <c r="AC326" i="5"/>
  <c r="W327" i="5"/>
  <c r="Y327" i="5" s="1"/>
  <c r="AC327" i="5"/>
  <c r="AO510" i="5"/>
  <c r="AP510" i="5"/>
  <c r="AO511" i="5"/>
  <c r="AP511" i="5"/>
  <c r="AO512" i="5"/>
  <c r="AP512" i="5"/>
  <c r="AO513" i="5"/>
  <c r="AP513" i="5"/>
  <c r="AO514" i="5"/>
  <c r="AP514" i="5"/>
  <c r="AO515" i="5"/>
  <c r="AP515" i="5"/>
  <c r="AO516" i="5"/>
  <c r="AP516" i="5"/>
  <c r="AO517" i="5"/>
  <c r="AP517" i="5"/>
  <c r="AO518" i="5"/>
  <c r="AP518" i="5"/>
  <c r="AO519" i="5"/>
  <c r="AP519" i="5"/>
  <c r="AO520" i="5"/>
  <c r="AP520" i="5"/>
  <c r="AO521" i="5"/>
  <c r="AP521" i="5"/>
  <c r="AO522" i="5"/>
  <c r="AP522" i="5"/>
  <c r="AO523" i="5"/>
  <c r="AP523" i="5"/>
  <c r="AO524" i="5"/>
  <c r="AP524" i="5"/>
  <c r="AO525" i="5"/>
  <c r="AP525" i="5"/>
  <c r="AO526" i="5"/>
  <c r="AP526" i="5"/>
  <c r="AO527" i="5"/>
  <c r="AP527" i="5"/>
  <c r="AO528" i="5"/>
  <c r="AP528" i="5"/>
  <c r="AO529" i="5"/>
  <c r="AP529" i="5"/>
  <c r="AO530" i="5"/>
  <c r="AP530" i="5"/>
  <c r="AO531" i="5"/>
  <c r="AP531" i="5"/>
  <c r="AO532" i="5"/>
  <c r="AP532" i="5"/>
  <c r="AO533" i="5"/>
  <c r="AP533" i="5"/>
  <c r="W510" i="5"/>
  <c r="X510" i="5" s="1"/>
  <c r="AB510" i="5" s="1"/>
  <c r="AC510" i="5"/>
  <c r="AD510" i="5"/>
  <c r="W511" i="5"/>
  <c r="Y511" i="5" s="1"/>
  <c r="AC511" i="5"/>
  <c r="AD511" i="5"/>
  <c r="W512" i="5"/>
  <c r="AC512" i="5"/>
  <c r="AD512" i="5"/>
  <c r="W513" i="5"/>
  <c r="X513" i="5" s="1"/>
  <c r="AC513" i="5"/>
  <c r="AD513" i="5"/>
  <c r="W514" i="5"/>
  <c r="Y514" i="5" s="1"/>
  <c r="AC514" i="5"/>
  <c r="AD514" i="5"/>
  <c r="W515" i="5"/>
  <c r="AC515" i="5"/>
  <c r="AD515" i="5"/>
  <c r="W516" i="5"/>
  <c r="X516" i="5" s="1"/>
  <c r="AC516" i="5"/>
  <c r="AD516" i="5"/>
  <c r="W517" i="5"/>
  <c r="Y517" i="5" s="1"/>
  <c r="AC517" i="5"/>
  <c r="AD517" i="5"/>
  <c r="W518" i="5"/>
  <c r="AA518" i="5" s="1"/>
  <c r="AC518" i="5"/>
  <c r="AD518" i="5"/>
  <c r="W519" i="5"/>
  <c r="X519" i="5" s="1"/>
  <c r="AC519" i="5"/>
  <c r="AD519" i="5"/>
  <c r="W520" i="5"/>
  <c r="Y520" i="5" s="1"/>
  <c r="AC520" i="5"/>
  <c r="AD520" i="5"/>
  <c r="W521" i="5"/>
  <c r="AA521" i="5" s="1"/>
  <c r="AC521" i="5"/>
  <c r="AD521" i="5"/>
  <c r="W522" i="5"/>
  <c r="X522" i="5" s="1"/>
  <c r="AC522" i="5"/>
  <c r="AD522" i="5"/>
  <c r="W523" i="5"/>
  <c r="Y523" i="5" s="1"/>
  <c r="AC523" i="5"/>
  <c r="AD523" i="5"/>
  <c r="W524" i="5"/>
  <c r="AA524" i="5" s="1"/>
  <c r="AC524" i="5"/>
  <c r="AD524" i="5"/>
  <c r="W525" i="5"/>
  <c r="X525" i="5" s="1"/>
  <c r="AC525" i="5"/>
  <c r="AD525" i="5"/>
  <c r="W526" i="5"/>
  <c r="Y526" i="5" s="1"/>
  <c r="AC526" i="5"/>
  <c r="AD526" i="5"/>
  <c r="W527" i="5"/>
  <c r="X527" i="5" s="1"/>
  <c r="AB527" i="5" s="1"/>
  <c r="AL527" i="5" s="1"/>
  <c r="AC527" i="5"/>
  <c r="AD527" i="5"/>
  <c r="W528" i="5"/>
  <c r="X528" i="5" s="1"/>
  <c r="AC528" i="5"/>
  <c r="AD528" i="5"/>
  <c r="W529" i="5"/>
  <c r="AC529" i="5"/>
  <c r="AD529" i="5"/>
  <c r="W530" i="5"/>
  <c r="AA530" i="5" s="1"/>
  <c r="AC530" i="5"/>
  <c r="AD530" i="5"/>
  <c r="W531" i="5"/>
  <c r="X531" i="5" s="1"/>
  <c r="AC531" i="5"/>
  <c r="AD531" i="5"/>
  <c r="W532" i="5"/>
  <c r="AA532" i="5" s="1"/>
  <c r="AC532" i="5"/>
  <c r="AD532" i="5"/>
  <c r="W533" i="5"/>
  <c r="AA533" i="5" s="1"/>
  <c r="AC533" i="5"/>
  <c r="AD533" i="5"/>
  <c r="AO355" i="5"/>
  <c r="AP355" i="5"/>
  <c r="AO356" i="5"/>
  <c r="AP356" i="5"/>
  <c r="AO357" i="5"/>
  <c r="AP357" i="5"/>
  <c r="AO358" i="5"/>
  <c r="AP358" i="5"/>
  <c r="AO359" i="5"/>
  <c r="AP359" i="5"/>
  <c r="AO360" i="5"/>
  <c r="AP360" i="5"/>
  <c r="AO361" i="5"/>
  <c r="AP361" i="5"/>
  <c r="AO362" i="5"/>
  <c r="AP362" i="5"/>
  <c r="AO363" i="5"/>
  <c r="AP363" i="5"/>
  <c r="AO364" i="5"/>
  <c r="AP364" i="5"/>
  <c r="AO365" i="5"/>
  <c r="AP365" i="5"/>
  <c r="AO366" i="5"/>
  <c r="AP366" i="5"/>
  <c r="AO367" i="5"/>
  <c r="AP367" i="5"/>
  <c r="AO368" i="5"/>
  <c r="AP368" i="5"/>
  <c r="AO369" i="5"/>
  <c r="AP369" i="5"/>
  <c r="AO370" i="5"/>
  <c r="AP370" i="5"/>
  <c r="AO371" i="5"/>
  <c r="AP371" i="5"/>
  <c r="AO372" i="5"/>
  <c r="AP372" i="5"/>
  <c r="AO373" i="5"/>
  <c r="AP373" i="5"/>
  <c r="AO374" i="5"/>
  <c r="AP374" i="5"/>
  <c r="AO375" i="5"/>
  <c r="AP375" i="5"/>
  <c r="AO376" i="5"/>
  <c r="AP376" i="5"/>
  <c r="AO377" i="5"/>
  <c r="AP377" i="5"/>
  <c r="AO378" i="5"/>
  <c r="AP378" i="5"/>
  <c r="AO379" i="5"/>
  <c r="AP379" i="5"/>
  <c r="AO380" i="5"/>
  <c r="AP380" i="5"/>
  <c r="AO381" i="5"/>
  <c r="AP381" i="5"/>
  <c r="AO382" i="5"/>
  <c r="AP382" i="5"/>
  <c r="AO383" i="5"/>
  <c r="AP383" i="5"/>
  <c r="AO384" i="5"/>
  <c r="AP384" i="5"/>
  <c r="AO385" i="5"/>
  <c r="AP385" i="5"/>
  <c r="AO386" i="5"/>
  <c r="AP386" i="5"/>
  <c r="AO387" i="5"/>
  <c r="AP387" i="5"/>
  <c r="AO388" i="5"/>
  <c r="AP388" i="5"/>
  <c r="AO389" i="5"/>
  <c r="AP389" i="5"/>
  <c r="AO390" i="5"/>
  <c r="AP390" i="5"/>
  <c r="AO391" i="5"/>
  <c r="AP391" i="5"/>
  <c r="AO392" i="5"/>
  <c r="AP392" i="5"/>
  <c r="AO393" i="5"/>
  <c r="AP393" i="5"/>
  <c r="AO394" i="5"/>
  <c r="AP394" i="5"/>
  <c r="AO395" i="5"/>
  <c r="AP395" i="5"/>
  <c r="AO396" i="5"/>
  <c r="AP396" i="5"/>
  <c r="AO397" i="5"/>
  <c r="AP397" i="5"/>
  <c r="AO398" i="5"/>
  <c r="AP398" i="5"/>
  <c r="AO399" i="5"/>
  <c r="AP399" i="5"/>
  <c r="AO400" i="5"/>
  <c r="AP400" i="5"/>
  <c r="AO401" i="5"/>
  <c r="AP401" i="5"/>
  <c r="AO402" i="5"/>
  <c r="AP402" i="5"/>
  <c r="AO403" i="5"/>
  <c r="AP403" i="5"/>
  <c r="AO404" i="5"/>
  <c r="AP404" i="5"/>
  <c r="AO405" i="5"/>
  <c r="AP405" i="5"/>
  <c r="AO406" i="5"/>
  <c r="AP406" i="5"/>
  <c r="AO407" i="5"/>
  <c r="AP407" i="5"/>
  <c r="AO408" i="5"/>
  <c r="AP408" i="5"/>
  <c r="AO409" i="5"/>
  <c r="AP409" i="5"/>
  <c r="AO410" i="5"/>
  <c r="AP410" i="5"/>
  <c r="AO411" i="5"/>
  <c r="AP411" i="5"/>
  <c r="AO412" i="5"/>
  <c r="AP412" i="5"/>
  <c r="W355" i="5"/>
  <c r="X355" i="5" s="1"/>
  <c r="AB355" i="5" s="1"/>
  <c r="AC355" i="5"/>
  <c r="AD355" i="5"/>
  <c r="W356" i="5"/>
  <c r="AC356" i="5"/>
  <c r="AD356" i="5"/>
  <c r="W357" i="5"/>
  <c r="AC357" i="5"/>
  <c r="AD357" i="5"/>
  <c r="W358" i="5"/>
  <c r="X358" i="5" s="1"/>
  <c r="AB358" i="5" s="1"/>
  <c r="AC358" i="5"/>
  <c r="AD358" i="5"/>
  <c r="W359" i="5"/>
  <c r="X359" i="5" s="1"/>
  <c r="AC359" i="5"/>
  <c r="AD359" i="5"/>
  <c r="W360" i="5"/>
  <c r="AA360" i="5" s="1"/>
  <c r="AC360" i="5"/>
  <c r="AD360" i="5"/>
  <c r="W361" i="5"/>
  <c r="X361" i="5" s="1"/>
  <c r="AB361" i="5" s="1"/>
  <c r="AC361" i="5"/>
  <c r="AD361" i="5"/>
  <c r="W362" i="5"/>
  <c r="Y362" i="5" s="1"/>
  <c r="AC362" i="5"/>
  <c r="AD362" i="5"/>
  <c r="W363" i="5"/>
  <c r="AA363" i="5" s="1"/>
  <c r="AC363" i="5"/>
  <c r="AD363" i="5"/>
  <c r="W364" i="5"/>
  <c r="AC364" i="5"/>
  <c r="AD364" i="5"/>
  <c r="W365" i="5"/>
  <c r="X365" i="5" s="1"/>
  <c r="AC365" i="5"/>
  <c r="AD365" i="5"/>
  <c r="W366" i="5"/>
  <c r="AA366" i="5" s="1"/>
  <c r="AC366" i="5"/>
  <c r="AD366" i="5"/>
  <c r="W367" i="5"/>
  <c r="X367" i="5" s="1"/>
  <c r="AC367" i="5"/>
  <c r="AD367" i="5"/>
  <c r="W368" i="5"/>
  <c r="AC368" i="5"/>
  <c r="AD368" i="5"/>
  <c r="W369" i="5"/>
  <c r="AA369" i="5" s="1"/>
  <c r="AC369" i="5"/>
  <c r="AD369" i="5"/>
  <c r="W370" i="5"/>
  <c r="X370" i="5" s="1"/>
  <c r="AC370" i="5"/>
  <c r="AD370" i="5"/>
  <c r="W371" i="5"/>
  <c r="AA371" i="5" s="1"/>
  <c r="AC371" i="5"/>
  <c r="AD371" i="5"/>
  <c r="W372" i="5"/>
  <c r="AA372" i="5" s="1"/>
  <c r="AC372" i="5"/>
  <c r="AD372" i="5"/>
  <c r="W373" i="5"/>
  <c r="AC373" i="5"/>
  <c r="AD373" i="5"/>
  <c r="W374" i="5"/>
  <c r="AC374" i="5"/>
  <c r="AD374" i="5"/>
  <c r="W375" i="5"/>
  <c r="AA375" i="5" s="1"/>
  <c r="AC375" i="5"/>
  <c r="AD375" i="5"/>
  <c r="W376" i="5"/>
  <c r="Y376" i="5" s="1"/>
  <c r="AC376" i="5"/>
  <c r="AD376" i="5"/>
  <c r="W377" i="5"/>
  <c r="Y377" i="5" s="1"/>
  <c r="AC377" i="5"/>
  <c r="AD377" i="5"/>
  <c r="W378" i="5"/>
  <c r="AA378" i="5" s="1"/>
  <c r="AC378" i="5"/>
  <c r="AD378" i="5"/>
  <c r="W379" i="5"/>
  <c r="Y379" i="5" s="1"/>
  <c r="AC379" i="5"/>
  <c r="AD379" i="5"/>
  <c r="W380" i="5"/>
  <c r="AA380" i="5" s="1"/>
  <c r="AC380" i="5"/>
  <c r="AD380" i="5"/>
  <c r="W381" i="5"/>
  <c r="AC381" i="5"/>
  <c r="AD381" i="5"/>
  <c r="W382" i="5"/>
  <c r="X382" i="5" s="1"/>
  <c r="AB382" i="5" s="1"/>
  <c r="AC382" i="5"/>
  <c r="AD382" i="5"/>
  <c r="W383" i="5"/>
  <c r="X383" i="5" s="1"/>
  <c r="AB383" i="5" s="1"/>
  <c r="AL383" i="5" s="1"/>
  <c r="AC383" i="5"/>
  <c r="AD383" i="5"/>
  <c r="W384" i="5"/>
  <c r="AA384" i="5" s="1"/>
  <c r="AC384" i="5"/>
  <c r="AD384" i="5"/>
  <c r="W385" i="5"/>
  <c r="Y385" i="5" s="1"/>
  <c r="AC385" i="5"/>
  <c r="AD385" i="5"/>
  <c r="W386" i="5"/>
  <c r="Y386" i="5" s="1"/>
  <c r="AC386" i="5"/>
  <c r="AD386" i="5"/>
  <c r="W387" i="5"/>
  <c r="AA387" i="5" s="1"/>
  <c r="AC387" i="5"/>
  <c r="AD387" i="5"/>
  <c r="W388" i="5"/>
  <c r="AA388" i="5" s="1"/>
  <c r="AK388" i="5" s="1"/>
  <c r="AC388" i="5"/>
  <c r="AD388" i="5"/>
  <c r="W389" i="5"/>
  <c r="AA389" i="5" s="1"/>
  <c r="AC389" i="5"/>
  <c r="AD389" i="5"/>
  <c r="W390" i="5"/>
  <c r="AC390" i="5"/>
  <c r="AD390" i="5"/>
  <c r="W391" i="5"/>
  <c r="X391" i="5" s="1"/>
  <c r="AB391" i="5" s="1"/>
  <c r="AL391" i="5" s="1"/>
  <c r="AC391" i="5"/>
  <c r="AD391" i="5"/>
  <c r="W392" i="5"/>
  <c r="X392" i="5" s="1"/>
  <c r="AB392" i="5" s="1"/>
  <c r="AL392" i="5" s="1"/>
  <c r="AC392" i="5"/>
  <c r="AD392" i="5"/>
  <c r="W393" i="5"/>
  <c r="AA393" i="5" s="1"/>
  <c r="AC393" i="5"/>
  <c r="AD393" i="5"/>
  <c r="W394" i="5"/>
  <c r="X394" i="5" s="1"/>
  <c r="AB394" i="5" s="1"/>
  <c r="AL394" i="5" s="1"/>
  <c r="AC394" i="5"/>
  <c r="AD394" i="5"/>
  <c r="W395" i="5"/>
  <c r="X395" i="5" s="1"/>
  <c r="AB395" i="5" s="1"/>
  <c r="AL395" i="5" s="1"/>
  <c r="AC395" i="5"/>
  <c r="AD395" i="5"/>
  <c r="W396" i="5"/>
  <c r="AA396" i="5" s="1"/>
  <c r="AC396" i="5"/>
  <c r="AD396" i="5"/>
  <c r="W397" i="5"/>
  <c r="AA397" i="5" s="1"/>
  <c r="AK397" i="5" s="1"/>
  <c r="AC397" i="5"/>
  <c r="AD397" i="5"/>
  <c r="W398" i="5"/>
  <c r="AA398" i="5" s="1"/>
  <c r="AC398" i="5"/>
  <c r="AD398" i="5"/>
  <c r="W399" i="5"/>
  <c r="AA399" i="5" s="1"/>
  <c r="AC399" i="5"/>
  <c r="AD399" i="5"/>
  <c r="W400" i="5"/>
  <c r="AA400" i="5" s="1"/>
  <c r="AC400" i="5"/>
  <c r="AD400" i="5"/>
  <c r="W401" i="5"/>
  <c r="AA401" i="5" s="1"/>
  <c r="AC401" i="5"/>
  <c r="AD401" i="5"/>
  <c r="W402" i="5"/>
  <c r="AC402" i="5"/>
  <c r="AD402" i="5"/>
  <c r="W403" i="5"/>
  <c r="X403" i="5" s="1"/>
  <c r="AB403" i="5" s="1"/>
  <c r="AL403" i="5" s="1"/>
  <c r="AC403" i="5"/>
  <c r="AD403" i="5"/>
  <c r="W404" i="5"/>
  <c r="X404" i="5" s="1"/>
  <c r="AB404" i="5" s="1"/>
  <c r="AL404" i="5" s="1"/>
  <c r="AC404" i="5"/>
  <c r="AD404" i="5"/>
  <c r="W405" i="5"/>
  <c r="AA405" i="5" s="1"/>
  <c r="AC405" i="5"/>
  <c r="AD405" i="5"/>
  <c r="W406" i="5"/>
  <c r="AA406" i="5" s="1"/>
  <c r="AK406" i="5" s="1"/>
  <c r="AC406" i="5"/>
  <c r="AD406" i="5"/>
  <c r="W407" i="5"/>
  <c r="AA407" i="5" s="1"/>
  <c r="AK407" i="5" s="1"/>
  <c r="AC407" i="5"/>
  <c r="AD407" i="5"/>
  <c r="W408" i="5"/>
  <c r="AA408" i="5" s="1"/>
  <c r="AC408" i="5"/>
  <c r="AD408" i="5"/>
  <c r="W409" i="5"/>
  <c r="AA409" i="5" s="1"/>
  <c r="AK409" i="5" s="1"/>
  <c r="AC409" i="5"/>
  <c r="AD409" i="5"/>
  <c r="W410" i="5"/>
  <c r="AA410" i="5" s="1"/>
  <c r="AC410" i="5"/>
  <c r="AD410" i="5"/>
  <c r="W411" i="5"/>
  <c r="AA411" i="5" s="1"/>
  <c r="AC411" i="5"/>
  <c r="AD411" i="5"/>
  <c r="W412" i="5"/>
  <c r="AA412" i="5" s="1"/>
  <c r="AK412" i="5" s="1"/>
  <c r="AC412" i="5"/>
  <c r="AD412" i="5"/>
  <c r="AO464" i="5"/>
  <c r="AP464" i="5"/>
  <c r="AO466" i="5"/>
  <c r="AP466" i="5"/>
  <c r="AO467" i="5"/>
  <c r="AP467" i="5"/>
  <c r="AO468" i="5"/>
  <c r="AP468" i="5"/>
  <c r="AO469" i="5"/>
  <c r="AP469" i="5"/>
  <c r="AO470" i="5"/>
  <c r="AP470" i="5"/>
  <c r="AO471" i="5"/>
  <c r="AP471" i="5"/>
  <c r="AO472" i="5"/>
  <c r="AP472" i="5"/>
  <c r="AO473" i="5"/>
  <c r="AP473" i="5"/>
  <c r="AO474" i="5"/>
  <c r="AP474" i="5"/>
  <c r="AO475" i="5"/>
  <c r="AP475" i="5"/>
  <c r="AO476" i="5"/>
  <c r="AP476" i="5"/>
  <c r="AO477" i="5"/>
  <c r="AP477" i="5"/>
  <c r="AO478" i="5"/>
  <c r="AP478" i="5"/>
  <c r="AO479" i="5"/>
  <c r="AP479" i="5"/>
  <c r="AO480" i="5"/>
  <c r="AP480" i="5"/>
  <c r="AO481" i="5"/>
  <c r="AP481" i="5"/>
  <c r="AO482" i="5"/>
  <c r="AP482" i="5"/>
  <c r="AO483" i="5"/>
  <c r="AP483" i="5"/>
  <c r="AO484" i="5"/>
  <c r="AP484" i="5"/>
  <c r="AO485" i="5"/>
  <c r="AP485" i="5"/>
  <c r="AO486" i="5"/>
  <c r="AP486" i="5"/>
  <c r="AO487" i="5"/>
  <c r="AP487" i="5"/>
  <c r="AO488" i="5"/>
  <c r="AP488" i="5"/>
  <c r="AO489" i="5"/>
  <c r="AP489" i="5"/>
  <c r="AO490" i="5"/>
  <c r="AP490" i="5"/>
  <c r="AO491" i="5"/>
  <c r="AP491" i="5"/>
  <c r="AO492" i="5"/>
  <c r="AP492" i="5"/>
  <c r="AO493" i="5"/>
  <c r="AP493" i="5"/>
  <c r="AO494" i="5"/>
  <c r="AP494" i="5"/>
  <c r="AO495" i="5"/>
  <c r="AP495" i="5"/>
  <c r="AO496" i="5"/>
  <c r="AP496" i="5"/>
  <c r="AO497" i="5"/>
  <c r="AP497" i="5"/>
  <c r="AO498" i="5"/>
  <c r="AP498" i="5"/>
  <c r="AO499" i="5"/>
  <c r="AP499" i="5"/>
  <c r="AO500" i="5"/>
  <c r="AP500" i="5"/>
  <c r="W464" i="5"/>
  <c r="X464" i="5" s="1"/>
  <c r="AB464" i="5" s="1"/>
  <c r="AC464" i="5"/>
  <c r="AD464" i="5"/>
  <c r="W466" i="5"/>
  <c r="X466" i="5" s="1"/>
  <c r="AC466" i="5"/>
  <c r="AD466" i="5"/>
  <c r="W467" i="5"/>
  <c r="AA467" i="5" s="1"/>
  <c r="AC467" i="5"/>
  <c r="AD467" i="5"/>
  <c r="W468" i="5"/>
  <c r="X468" i="5" s="1"/>
  <c r="AC468" i="5"/>
  <c r="AD468" i="5"/>
  <c r="W469" i="5"/>
  <c r="Y469" i="5" s="1"/>
  <c r="AC469" i="5"/>
  <c r="AD469" i="5"/>
  <c r="W470" i="5"/>
  <c r="AC470" i="5"/>
  <c r="AD470" i="5"/>
  <c r="W471" i="5"/>
  <c r="AC471" i="5"/>
  <c r="AD471" i="5"/>
  <c r="W472" i="5"/>
  <c r="Y472" i="5" s="1"/>
  <c r="AC472" i="5"/>
  <c r="AD472" i="5"/>
  <c r="W473" i="5"/>
  <c r="AC473" i="5"/>
  <c r="AD473" i="5"/>
  <c r="W474" i="5"/>
  <c r="X474" i="5" s="1"/>
  <c r="AB474" i="5" s="1"/>
  <c r="AL474" i="5" s="1"/>
  <c r="AC474" i="5"/>
  <c r="AD474" i="5"/>
  <c r="W475" i="5"/>
  <c r="Y475" i="5" s="1"/>
  <c r="AC475" i="5"/>
  <c r="AD475" i="5"/>
  <c r="W476" i="5"/>
  <c r="X476" i="5" s="1"/>
  <c r="AB476" i="5" s="1"/>
  <c r="AL476" i="5" s="1"/>
  <c r="AC476" i="5"/>
  <c r="AD476" i="5"/>
  <c r="W477" i="5"/>
  <c r="Y477" i="5" s="1"/>
  <c r="AC477" i="5"/>
  <c r="AD477" i="5"/>
  <c r="W478" i="5"/>
  <c r="AA478" i="5" s="1"/>
  <c r="AC478" i="5"/>
  <c r="AD478" i="5"/>
  <c r="W479" i="5"/>
  <c r="AC479" i="5"/>
  <c r="AD479" i="5"/>
  <c r="W480" i="5"/>
  <c r="Y480" i="5" s="1"/>
  <c r="AC480" i="5"/>
  <c r="AD480" i="5"/>
  <c r="W481" i="5"/>
  <c r="Y481" i="5" s="1"/>
  <c r="AC481" i="5"/>
  <c r="AD481" i="5"/>
  <c r="W482" i="5"/>
  <c r="AA482" i="5" s="1"/>
  <c r="AC482" i="5"/>
  <c r="AD482" i="5"/>
  <c r="W483" i="5"/>
  <c r="AC483" i="5"/>
  <c r="AD483" i="5"/>
  <c r="W484" i="5"/>
  <c r="AC484" i="5"/>
  <c r="AD484" i="5"/>
  <c r="W485" i="5"/>
  <c r="AA485" i="5" s="1"/>
  <c r="AC485" i="5"/>
  <c r="AD485" i="5"/>
  <c r="W486" i="5"/>
  <c r="X486" i="5" s="1"/>
  <c r="AB486" i="5" s="1"/>
  <c r="AC486" i="5"/>
  <c r="AD486" i="5"/>
  <c r="W487" i="5"/>
  <c r="AA487" i="5" s="1"/>
  <c r="AC487" i="5"/>
  <c r="AD487" i="5"/>
  <c r="W488" i="5"/>
  <c r="AA488" i="5" s="1"/>
  <c r="AC488" i="5"/>
  <c r="AD488" i="5"/>
  <c r="W489" i="5"/>
  <c r="AA489" i="5" s="1"/>
  <c r="AK489" i="5" s="1"/>
  <c r="AC489" i="5"/>
  <c r="AD489" i="5"/>
  <c r="W490" i="5"/>
  <c r="AA490" i="5" s="1"/>
  <c r="AC490" i="5"/>
  <c r="AD490" i="5"/>
  <c r="W491" i="5"/>
  <c r="AC491" i="5"/>
  <c r="AD491" i="5"/>
  <c r="W492" i="5"/>
  <c r="Y492" i="5" s="1"/>
  <c r="AC492" i="5"/>
  <c r="AD492" i="5"/>
  <c r="W493" i="5"/>
  <c r="Y493" i="5" s="1"/>
  <c r="AC493" i="5"/>
  <c r="AD493" i="5"/>
  <c r="W494" i="5"/>
  <c r="AA494" i="5" s="1"/>
  <c r="AC494" i="5"/>
  <c r="AD494" i="5"/>
  <c r="W495" i="5"/>
  <c r="Y495" i="5" s="1"/>
  <c r="AC495" i="5"/>
  <c r="AD495" i="5"/>
  <c r="W496" i="5"/>
  <c r="X496" i="5" s="1"/>
  <c r="AB496" i="5" s="1"/>
  <c r="AL496" i="5" s="1"/>
  <c r="AC496" i="5"/>
  <c r="AD496" i="5"/>
  <c r="W497" i="5"/>
  <c r="AA497" i="5" s="1"/>
  <c r="AC497" i="5"/>
  <c r="AD497" i="5"/>
  <c r="W498" i="5"/>
  <c r="X498" i="5" s="1"/>
  <c r="AB498" i="5" s="1"/>
  <c r="AC498" i="5"/>
  <c r="AD498" i="5"/>
  <c r="W499" i="5"/>
  <c r="X499" i="5" s="1"/>
  <c r="AB499" i="5" s="1"/>
  <c r="AL499" i="5" s="1"/>
  <c r="AC499" i="5"/>
  <c r="AD499" i="5"/>
  <c r="W500" i="5"/>
  <c r="AA500" i="5" s="1"/>
  <c r="AC500" i="5"/>
  <c r="AD500" i="5"/>
  <c r="AO415" i="5"/>
  <c r="AP415" i="5"/>
  <c r="AO416" i="5"/>
  <c r="AP416" i="5"/>
  <c r="AO417" i="5"/>
  <c r="AP417" i="5"/>
  <c r="AO418" i="5"/>
  <c r="AP418" i="5"/>
  <c r="AO419" i="5"/>
  <c r="AP419" i="5"/>
  <c r="AO420" i="5"/>
  <c r="AP420" i="5"/>
  <c r="AO421" i="5"/>
  <c r="AP421" i="5"/>
  <c r="AO422" i="5"/>
  <c r="AP422" i="5"/>
  <c r="AO423" i="5"/>
  <c r="AP423" i="5"/>
  <c r="AO424" i="5"/>
  <c r="AP424" i="5"/>
  <c r="AO425" i="5"/>
  <c r="AP425" i="5"/>
  <c r="AO426" i="5"/>
  <c r="AP426" i="5"/>
  <c r="AO427" i="5"/>
  <c r="AP427" i="5"/>
  <c r="AO428" i="5"/>
  <c r="AP428" i="5"/>
  <c r="AO429" i="5"/>
  <c r="AP429" i="5"/>
  <c r="AO430" i="5"/>
  <c r="AP430" i="5"/>
  <c r="AO431" i="5"/>
  <c r="AP431" i="5"/>
  <c r="AO432" i="5"/>
  <c r="AP432" i="5"/>
  <c r="AO433" i="5"/>
  <c r="AP433" i="5"/>
  <c r="AO434" i="5"/>
  <c r="AP434" i="5"/>
  <c r="AO435" i="5"/>
  <c r="AP435" i="5"/>
  <c r="AO436" i="5"/>
  <c r="AP436" i="5"/>
  <c r="AO437" i="5"/>
  <c r="AP437" i="5"/>
  <c r="AO438" i="5"/>
  <c r="AP438" i="5"/>
  <c r="AO439" i="5"/>
  <c r="AP439" i="5"/>
  <c r="AO440" i="5"/>
  <c r="AP440" i="5"/>
  <c r="AO441" i="5"/>
  <c r="AP441" i="5"/>
  <c r="AO442" i="5"/>
  <c r="AP442" i="5"/>
  <c r="AO444" i="5"/>
  <c r="AP444" i="5"/>
  <c r="AO449" i="5"/>
  <c r="AP449" i="5"/>
  <c r="AO450" i="5"/>
  <c r="AP450" i="5"/>
  <c r="AO451" i="5"/>
  <c r="AP451" i="5"/>
  <c r="AO452" i="5"/>
  <c r="AP452" i="5"/>
  <c r="AO453" i="5"/>
  <c r="AP453" i="5"/>
  <c r="AO454" i="5"/>
  <c r="AP454" i="5"/>
  <c r="AO456" i="5"/>
  <c r="AP456" i="5"/>
  <c r="AO457" i="5"/>
  <c r="AP457" i="5"/>
  <c r="AO458" i="5"/>
  <c r="AP458" i="5"/>
  <c r="AO459" i="5"/>
  <c r="AP459" i="5"/>
  <c r="AO460" i="5"/>
  <c r="AP460" i="5"/>
  <c r="AO461" i="5"/>
  <c r="AP461" i="5"/>
  <c r="AO462" i="5"/>
  <c r="AP462" i="5"/>
  <c r="AO463" i="5"/>
  <c r="AP463" i="5"/>
  <c r="W415" i="5"/>
  <c r="X415" i="5" s="1"/>
  <c r="AC415" i="5"/>
  <c r="AD415" i="5"/>
  <c r="W416" i="5"/>
  <c r="AC416" i="5"/>
  <c r="AD416" i="5"/>
  <c r="W417" i="5"/>
  <c r="AA417" i="5" s="1"/>
  <c r="AC417" i="5"/>
  <c r="AD417" i="5"/>
  <c r="W418" i="5"/>
  <c r="X418" i="5" s="1"/>
  <c r="AC418" i="5"/>
  <c r="AD418" i="5"/>
  <c r="W419" i="5"/>
  <c r="X419" i="5" s="1"/>
  <c r="AC419" i="5"/>
  <c r="AD419" i="5"/>
  <c r="W420" i="5"/>
  <c r="AA420" i="5" s="1"/>
  <c r="AC420" i="5"/>
  <c r="AD420" i="5"/>
  <c r="W421" i="5"/>
  <c r="X421" i="5" s="1"/>
  <c r="AC421" i="5"/>
  <c r="AD421" i="5"/>
  <c r="W422" i="5"/>
  <c r="X422" i="5" s="1"/>
  <c r="AC422" i="5"/>
  <c r="AD422" i="5"/>
  <c r="W423" i="5"/>
  <c r="AA423" i="5" s="1"/>
  <c r="AC423" i="5"/>
  <c r="AD423" i="5"/>
  <c r="W424" i="5"/>
  <c r="AC424" i="5"/>
  <c r="AD424" i="5"/>
  <c r="W425" i="5"/>
  <c r="AC425" i="5"/>
  <c r="AD425" i="5"/>
  <c r="W426" i="5"/>
  <c r="AA426" i="5" s="1"/>
  <c r="AC426" i="5"/>
  <c r="AD426" i="5"/>
  <c r="W427" i="5"/>
  <c r="Y427" i="5" s="1"/>
  <c r="AC427" i="5"/>
  <c r="AD427" i="5"/>
  <c r="W428" i="5"/>
  <c r="X428" i="5" s="1"/>
  <c r="AC428" i="5"/>
  <c r="AD428" i="5"/>
  <c r="W429" i="5"/>
  <c r="AA429" i="5" s="1"/>
  <c r="AC429" i="5"/>
  <c r="AD429" i="5"/>
  <c r="W430" i="5"/>
  <c r="AA430" i="5" s="1"/>
  <c r="AK430" i="5" s="1"/>
  <c r="AC430" i="5"/>
  <c r="AD430" i="5"/>
  <c r="W431" i="5"/>
  <c r="X431" i="5" s="1"/>
  <c r="AC431" i="5"/>
  <c r="AD431" i="5"/>
  <c r="W432" i="5"/>
  <c r="AA432" i="5" s="1"/>
  <c r="AC432" i="5"/>
  <c r="AD432" i="5"/>
  <c r="W433" i="5"/>
  <c r="Y433" i="5" s="1"/>
  <c r="AC433" i="5"/>
  <c r="AD433" i="5"/>
  <c r="W434" i="5"/>
  <c r="X434" i="5" s="1"/>
  <c r="AC434" i="5"/>
  <c r="AD434" i="5"/>
  <c r="W435" i="5"/>
  <c r="AA435" i="5" s="1"/>
  <c r="AC435" i="5"/>
  <c r="AD435" i="5"/>
  <c r="W436" i="5"/>
  <c r="Y436" i="5" s="1"/>
  <c r="AC436" i="5"/>
  <c r="AD436" i="5"/>
  <c r="W437" i="5"/>
  <c r="X437" i="5" s="1"/>
  <c r="AC437" i="5"/>
  <c r="AD437" i="5"/>
  <c r="W438" i="5"/>
  <c r="AA438" i="5" s="1"/>
  <c r="AC438" i="5"/>
  <c r="AD438" i="5"/>
  <c r="W439" i="5"/>
  <c r="AC439" i="5"/>
  <c r="AD439" i="5"/>
  <c r="W440" i="5"/>
  <c r="AC440" i="5"/>
  <c r="AD440" i="5"/>
  <c r="W441" i="5"/>
  <c r="AC441" i="5"/>
  <c r="AD441" i="5"/>
  <c r="W442" i="5"/>
  <c r="Y442" i="5" s="1"/>
  <c r="AC442" i="5"/>
  <c r="AD442" i="5"/>
  <c r="AC443" i="5"/>
  <c r="AD443" i="5"/>
  <c r="W444" i="5"/>
  <c r="AA444" i="5" s="1"/>
  <c r="AC444" i="5"/>
  <c r="AD444" i="5"/>
  <c r="AC445" i="5"/>
  <c r="AD445" i="5"/>
  <c r="AI445" i="5"/>
  <c r="J445" i="5" s="1"/>
  <c r="AC446" i="5"/>
  <c r="AD446" i="5"/>
  <c r="AC447" i="5"/>
  <c r="AD447" i="5"/>
  <c r="AC448" i="5"/>
  <c r="AD448" i="5"/>
  <c r="AI448" i="5"/>
  <c r="J448" i="5" s="1"/>
  <c r="W449" i="5"/>
  <c r="X449" i="5" s="1"/>
  <c r="AB449" i="5" s="1"/>
  <c r="AL449" i="5" s="1"/>
  <c r="AC449" i="5"/>
  <c r="AD449" i="5"/>
  <c r="W450" i="5"/>
  <c r="AA450" i="5" s="1"/>
  <c r="AC450" i="5"/>
  <c r="AD450" i="5"/>
  <c r="W451" i="5"/>
  <c r="AA451" i="5" s="1"/>
  <c r="AK451" i="5" s="1"/>
  <c r="AC451" i="5"/>
  <c r="AD451" i="5"/>
  <c r="W452" i="5"/>
  <c r="AA452" i="5" s="1"/>
  <c r="AC452" i="5"/>
  <c r="AD452" i="5"/>
  <c r="W453" i="5"/>
  <c r="AC453" i="5"/>
  <c r="AD453" i="5"/>
  <c r="W454" i="5"/>
  <c r="Y454" i="5" s="1"/>
  <c r="AC454" i="5"/>
  <c r="AD454" i="5"/>
  <c r="AC455" i="5"/>
  <c r="AD455" i="5"/>
  <c r="W456" i="5"/>
  <c r="AA456" i="5" s="1"/>
  <c r="AC456" i="5"/>
  <c r="AD456" i="5"/>
  <c r="W457" i="5"/>
  <c r="X457" i="5" s="1"/>
  <c r="AB457" i="5" s="1"/>
  <c r="AL457" i="5" s="1"/>
  <c r="AC457" i="5"/>
  <c r="AD457" i="5"/>
  <c r="W458" i="5"/>
  <c r="X458" i="5" s="1"/>
  <c r="AB458" i="5" s="1"/>
  <c r="AL458" i="5" s="1"/>
  <c r="AC458" i="5"/>
  <c r="AD458" i="5"/>
  <c r="W459" i="5"/>
  <c r="AC459" i="5"/>
  <c r="AD459" i="5"/>
  <c r="W460" i="5"/>
  <c r="Y460" i="5" s="1"/>
  <c r="AC460" i="5"/>
  <c r="AD460" i="5"/>
  <c r="W461" i="5"/>
  <c r="Y461" i="5" s="1"/>
  <c r="AC461" i="5"/>
  <c r="AD461" i="5"/>
  <c r="W462" i="5"/>
  <c r="AA462" i="5" s="1"/>
  <c r="AC462" i="5"/>
  <c r="AD462" i="5"/>
  <c r="W463" i="5"/>
  <c r="X463" i="5" s="1"/>
  <c r="AB463" i="5" s="1"/>
  <c r="AL463" i="5" s="1"/>
  <c r="AC463" i="5"/>
  <c r="AD463" i="5"/>
  <c r="AO319" i="5"/>
  <c r="AP319" i="5"/>
  <c r="AO320" i="5"/>
  <c r="AP320" i="5"/>
  <c r="AO321" i="5"/>
  <c r="AP321" i="5"/>
  <c r="AO323" i="5"/>
  <c r="AP323" i="5"/>
  <c r="AO328" i="5"/>
  <c r="AP328" i="5"/>
  <c r="AO329" i="5"/>
  <c r="AP329" i="5"/>
  <c r="AO330" i="5"/>
  <c r="AP330" i="5"/>
  <c r="AO331" i="5"/>
  <c r="AP331" i="5"/>
  <c r="AO333" i="5"/>
  <c r="AP333" i="5"/>
  <c r="AO339" i="5"/>
  <c r="AP339" i="5"/>
  <c r="AO341" i="5"/>
  <c r="AP341" i="5"/>
  <c r="AO345" i="5"/>
  <c r="AP345" i="5"/>
  <c r="AO413" i="5"/>
  <c r="AP413" i="5"/>
  <c r="AO414" i="5"/>
  <c r="AP414" i="5"/>
  <c r="AO465" i="5"/>
  <c r="AP465" i="5"/>
  <c r="AO501" i="5"/>
  <c r="AP501" i="5"/>
  <c r="AO534" i="5"/>
  <c r="AP534" i="5"/>
  <c r="AO535" i="5"/>
  <c r="AP535" i="5"/>
  <c r="AO543" i="5"/>
  <c r="AP543" i="5"/>
  <c r="AO544" i="5"/>
  <c r="AP544" i="5"/>
  <c r="AO310" i="5"/>
  <c r="AP310" i="5"/>
  <c r="AO318" i="5"/>
  <c r="AP318" i="5"/>
  <c r="W319" i="5"/>
  <c r="X319" i="5" s="1"/>
  <c r="AB319" i="5" s="1"/>
  <c r="AC319" i="5"/>
  <c r="AD319" i="5"/>
  <c r="W320" i="5"/>
  <c r="X320" i="5" s="1"/>
  <c r="AB320" i="5" s="1"/>
  <c r="AL320" i="5" s="1"/>
  <c r="AC320" i="5"/>
  <c r="AD320" i="5"/>
  <c r="W321" i="5"/>
  <c r="AA321" i="5" s="1"/>
  <c r="AC321" i="5"/>
  <c r="AD321" i="5"/>
  <c r="W323" i="5"/>
  <c r="X323" i="5" s="1"/>
  <c r="AC323" i="5"/>
  <c r="AD323" i="5"/>
  <c r="W328" i="5"/>
  <c r="X328" i="5" s="1"/>
  <c r="AB328" i="5" s="1"/>
  <c r="AL328" i="5" s="1"/>
  <c r="AC328" i="5"/>
  <c r="AD328" i="5"/>
  <c r="W329" i="5"/>
  <c r="AA329" i="5" s="1"/>
  <c r="AC329" i="5"/>
  <c r="AD329" i="5"/>
  <c r="W330" i="5"/>
  <c r="X330" i="5" s="1"/>
  <c r="AC330" i="5"/>
  <c r="AD330" i="5"/>
  <c r="W331" i="5"/>
  <c r="X331" i="5" s="1"/>
  <c r="AB331" i="5" s="1"/>
  <c r="AL331" i="5" s="1"/>
  <c r="AC331" i="5"/>
  <c r="AD331" i="5"/>
  <c r="W333" i="5"/>
  <c r="AA333" i="5" s="1"/>
  <c r="AC333" i="5"/>
  <c r="AD333" i="5"/>
  <c r="W339" i="5"/>
  <c r="X339" i="5" s="1"/>
  <c r="AC339" i="5"/>
  <c r="AD339" i="5"/>
  <c r="W341" i="5"/>
  <c r="X341" i="5" s="1"/>
  <c r="AB341" i="5" s="1"/>
  <c r="AL341" i="5" s="1"/>
  <c r="AC341" i="5"/>
  <c r="AD341" i="5"/>
  <c r="W345" i="5"/>
  <c r="AA345" i="5" s="1"/>
  <c r="AC345" i="5"/>
  <c r="AD345" i="5"/>
  <c r="W413" i="5"/>
  <c r="X413" i="5" s="1"/>
  <c r="AC413" i="5"/>
  <c r="AD413" i="5"/>
  <c r="W414" i="5"/>
  <c r="X414" i="5" s="1"/>
  <c r="AB414" i="5" s="1"/>
  <c r="AL414" i="5" s="1"/>
  <c r="AC414" i="5"/>
  <c r="AD414" i="5"/>
  <c r="W465" i="5"/>
  <c r="AC465" i="5"/>
  <c r="AD465" i="5"/>
  <c r="W501" i="5"/>
  <c r="AC501" i="5"/>
  <c r="AD501" i="5"/>
  <c r="W534" i="5"/>
  <c r="X534" i="5" s="1"/>
  <c r="AB534" i="5" s="1"/>
  <c r="AL534" i="5" s="1"/>
  <c r="AC534" i="5"/>
  <c r="AD534" i="5"/>
  <c r="W535" i="5"/>
  <c r="AA535" i="5" s="1"/>
  <c r="AC535" i="5"/>
  <c r="AD535" i="5"/>
  <c r="W543" i="5"/>
  <c r="Y543" i="5" s="1"/>
  <c r="AC543" i="5"/>
  <c r="AD543" i="5"/>
  <c r="W544" i="5"/>
  <c r="AC544" i="5"/>
  <c r="AD544" i="5"/>
  <c r="W310" i="5"/>
  <c r="AA310" i="5" s="1"/>
  <c r="AC310" i="5"/>
  <c r="AD310" i="5"/>
  <c r="W318" i="5"/>
  <c r="X318" i="5" s="1"/>
  <c r="AC318" i="5"/>
  <c r="AD318" i="5"/>
  <c r="W1636" i="5"/>
  <c r="X1636" i="5" s="1"/>
  <c r="AB1636" i="5" s="1"/>
  <c r="AC1636" i="5"/>
  <c r="AD1636" i="5"/>
  <c r="AO1636" i="5"/>
  <c r="AP1636" i="5"/>
  <c r="W1637" i="5"/>
  <c r="AA1637" i="5" s="1"/>
  <c r="AC1637" i="5"/>
  <c r="AD1637" i="5"/>
  <c r="AO1637" i="5"/>
  <c r="AP1637" i="5"/>
  <c r="W1638" i="5"/>
  <c r="Y1638" i="5" s="1"/>
  <c r="AC1638" i="5"/>
  <c r="AD1638" i="5"/>
  <c r="AO1638" i="5"/>
  <c r="AP1638" i="5"/>
  <c r="W1639" i="5"/>
  <c r="AC1639" i="5"/>
  <c r="AD1639" i="5"/>
  <c r="AO1639" i="5"/>
  <c r="AP1639" i="5"/>
  <c r="W1640" i="5"/>
  <c r="Y1640" i="5" s="1"/>
  <c r="AC1640" i="5"/>
  <c r="AD1640" i="5"/>
  <c r="AO1640" i="5"/>
  <c r="AP1640" i="5"/>
  <c r="W1641" i="5"/>
  <c r="AA1641" i="5" s="1"/>
  <c r="AC1641" i="5"/>
  <c r="AD1641" i="5"/>
  <c r="AO1641" i="5"/>
  <c r="AP1641" i="5"/>
  <c r="W1642" i="5"/>
  <c r="Y1642" i="5" s="1"/>
  <c r="AC1642" i="5"/>
  <c r="AD1642" i="5"/>
  <c r="AO1642" i="5"/>
  <c r="AP1642" i="5"/>
  <c r="W1643" i="5"/>
  <c r="AA1643" i="5" s="1"/>
  <c r="AC1643" i="5"/>
  <c r="AD1643" i="5"/>
  <c r="AO1643" i="5"/>
  <c r="AP1643" i="5"/>
  <c r="W1644" i="5"/>
  <c r="X1644" i="5" s="1"/>
  <c r="AB1644" i="5" s="1"/>
  <c r="AL1644" i="5" s="1"/>
  <c r="AC1644" i="5"/>
  <c r="AD1644" i="5"/>
  <c r="AO1644" i="5"/>
  <c r="AP1644" i="5"/>
  <c r="W1645" i="5"/>
  <c r="X1645" i="5" s="1"/>
  <c r="AB1645" i="5" s="1"/>
  <c r="AL1645" i="5" s="1"/>
  <c r="AC1645" i="5"/>
  <c r="AD1645" i="5"/>
  <c r="AO1645" i="5"/>
  <c r="AP1645" i="5"/>
  <c r="W1646" i="5"/>
  <c r="AA1646" i="5" s="1"/>
  <c r="AK1646" i="5" s="1"/>
  <c r="AC1646" i="5"/>
  <c r="AD1646" i="5"/>
  <c r="AO1646" i="5"/>
  <c r="AP1646" i="5"/>
  <c r="W1647" i="5"/>
  <c r="AA1647" i="5" s="1"/>
  <c r="AC1647" i="5"/>
  <c r="AD1647" i="5"/>
  <c r="AO1647" i="5"/>
  <c r="AP1647" i="5"/>
  <c r="W1648" i="5"/>
  <c r="AA1648" i="5" s="1"/>
  <c r="AK1648" i="5" s="1"/>
  <c r="AC1648" i="5"/>
  <c r="AD1648" i="5"/>
  <c r="AO1648" i="5"/>
  <c r="AP1648" i="5"/>
  <c r="W1649" i="5"/>
  <c r="X1649" i="5" s="1"/>
  <c r="AB1649" i="5" s="1"/>
  <c r="AL1649" i="5" s="1"/>
  <c r="AC1649" i="5"/>
  <c r="AD1649" i="5"/>
  <c r="AO1649" i="5"/>
  <c r="AP1649" i="5"/>
  <c r="W1650" i="5"/>
  <c r="Y1650" i="5" s="1"/>
  <c r="AC1650" i="5"/>
  <c r="AD1650" i="5"/>
  <c r="AO1650" i="5"/>
  <c r="AP1650" i="5"/>
  <c r="W1651" i="5"/>
  <c r="X1651" i="5" s="1"/>
  <c r="AB1651" i="5" s="1"/>
  <c r="AL1651" i="5" s="1"/>
  <c r="AC1651" i="5"/>
  <c r="AD1651" i="5"/>
  <c r="AO1651" i="5"/>
  <c r="AP1651" i="5"/>
  <c r="O1634" i="5"/>
  <c r="P1634" i="5"/>
  <c r="V1634" i="5"/>
  <c r="U1634" i="5"/>
  <c r="AO1634" i="5" s="1"/>
  <c r="V1628" i="5"/>
  <c r="U1628" i="5"/>
  <c r="W1628" i="5" s="1"/>
  <c r="P1628" i="5"/>
  <c r="O1628" i="5"/>
  <c r="W1618" i="5"/>
  <c r="AC1618" i="5"/>
  <c r="AD1618" i="5"/>
  <c r="AO1618" i="5"/>
  <c r="AP1618" i="5"/>
  <c r="W1619" i="5"/>
  <c r="X1619" i="5" s="1"/>
  <c r="AB1619" i="5" s="1"/>
  <c r="AL1619" i="5" s="1"/>
  <c r="AC1619" i="5"/>
  <c r="AD1619" i="5"/>
  <c r="AO1619" i="5"/>
  <c r="AP1619" i="5"/>
  <c r="W1620" i="5"/>
  <c r="Y1620" i="5" s="1"/>
  <c r="AC1620" i="5"/>
  <c r="AD1620" i="5"/>
  <c r="AO1620" i="5"/>
  <c r="AP1620" i="5"/>
  <c r="W1621" i="5"/>
  <c r="X1621" i="5" s="1"/>
  <c r="AB1621" i="5" s="1"/>
  <c r="AL1621" i="5" s="1"/>
  <c r="AC1621" i="5"/>
  <c r="AD1621" i="5"/>
  <c r="AO1621" i="5"/>
  <c r="AP1621" i="5"/>
  <c r="W1622" i="5"/>
  <c r="Y1622" i="5" s="1"/>
  <c r="AC1622" i="5"/>
  <c r="AD1622" i="5"/>
  <c r="AO1622" i="5"/>
  <c r="AP1622" i="5"/>
  <c r="W1623" i="5"/>
  <c r="X1623" i="5" s="1"/>
  <c r="AB1623" i="5" s="1"/>
  <c r="AL1623" i="5" s="1"/>
  <c r="AC1623" i="5"/>
  <c r="AD1623" i="5"/>
  <c r="AO1623" i="5"/>
  <c r="AP1623" i="5"/>
  <c r="W1624" i="5"/>
  <c r="Y1624" i="5" s="1"/>
  <c r="AC1624" i="5"/>
  <c r="AD1624" i="5"/>
  <c r="AO1624" i="5"/>
  <c r="AP1624" i="5"/>
  <c r="W1625" i="5"/>
  <c r="AA1625" i="5" s="1"/>
  <c r="AC1625" i="5"/>
  <c r="AD1625" i="5"/>
  <c r="AO1625" i="5"/>
  <c r="AP1625" i="5"/>
  <c r="W1626" i="5"/>
  <c r="AC1626" i="5"/>
  <c r="AD1626" i="5"/>
  <c r="AO1626" i="5"/>
  <c r="AP1626" i="5"/>
  <c r="W1627" i="5"/>
  <c r="X1627" i="5" s="1"/>
  <c r="AB1627" i="5" s="1"/>
  <c r="AL1627" i="5" s="1"/>
  <c r="AC1627" i="5"/>
  <c r="AD1627" i="5"/>
  <c r="AO1627" i="5"/>
  <c r="AP1627" i="5"/>
  <c r="AC1628" i="5"/>
  <c r="AD1628" i="5"/>
  <c r="W1629" i="5"/>
  <c r="AC1629" i="5"/>
  <c r="AD1629" i="5"/>
  <c r="AO1629" i="5"/>
  <c r="AP1629" i="5"/>
  <c r="W1630" i="5"/>
  <c r="Y1630" i="5" s="1"/>
  <c r="AC1630" i="5"/>
  <c r="AD1630" i="5"/>
  <c r="AO1630" i="5"/>
  <c r="AP1630" i="5"/>
  <c r="W1631" i="5"/>
  <c r="Y1631" i="5" s="1"/>
  <c r="AC1631" i="5"/>
  <c r="AD1631" i="5"/>
  <c r="AO1631" i="5"/>
  <c r="AP1631" i="5"/>
  <c r="W1632" i="5"/>
  <c r="Y1632" i="5" s="1"/>
  <c r="AC1632" i="5"/>
  <c r="AD1632" i="5"/>
  <c r="AO1632" i="5"/>
  <c r="AP1632" i="5"/>
  <c r="W1633" i="5"/>
  <c r="Y1633" i="5" s="1"/>
  <c r="AC1633" i="5"/>
  <c r="AD1633" i="5"/>
  <c r="AO1633" i="5"/>
  <c r="AP1633" i="5"/>
  <c r="AC1634" i="5"/>
  <c r="AD1634" i="5"/>
  <c r="W1635" i="5"/>
  <c r="Y1635" i="5" s="1"/>
  <c r="AC1635" i="5"/>
  <c r="AD1635" i="5"/>
  <c r="AO1635" i="5"/>
  <c r="AP1635" i="5"/>
  <c r="W1602" i="5"/>
  <c r="X1602" i="5" s="1"/>
  <c r="AB1602" i="5" s="1"/>
  <c r="AC1602" i="5"/>
  <c r="AD1602" i="5"/>
  <c r="AO1602" i="5"/>
  <c r="AP1602" i="5"/>
  <c r="W1603" i="5"/>
  <c r="AA1603" i="5" s="1"/>
  <c r="AC1603" i="5"/>
  <c r="AD1603" i="5"/>
  <c r="AO1603" i="5"/>
  <c r="AP1603" i="5"/>
  <c r="W1604" i="5"/>
  <c r="Y1604" i="5" s="1"/>
  <c r="AC1604" i="5"/>
  <c r="AD1604" i="5"/>
  <c r="AO1604" i="5"/>
  <c r="AP1604" i="5"/>
  <c r="W1605" i="5"/>
  <c r="Y1605" i="5" s="1"/>
  <c r="AC1605" i="5"/>
  <c r="AD1605" i="5"/>
  <c r="AO1605" i="5"/>
  <c r="AP1605" i="5"/>
  <c r="W1606" i="5"/>
  <c r="Y1606" i="5" s="1"/>
  <c r="AC1606" i="5"/>
  <c r="AD1606" i="5"/>
  <c r="AO1606" i="5"/>
  <c r="AP1606" i="5"/>
  <c r="W1607" i="5"/>
  <c r="AA1607" i="5" s="1"/>
  <c r="AC1607" i="5"/>
  <c r="AD1607" i="5"/>
  <c r="AO1607" i="5"/>
  <c r="AP1607" i="5"/>
  <c r="W1608" i="5"/>
  <c r="Y1608" i="5" s="1"/>
  <c r="AC1608" i="5"/>
  <c r="AD1608" i="5"/>
  <c r="AO1608" i="5"/>
  <c r="AP1608" i="5"/>
  <c r="W1609" i="5"/>
  <c r="Y1609" i="5" s="1"/>
  <c r="AC1609" i="5"/>
  <c r="AD1609" i="5"/>
  <c r="AO1609" i="5"/>
  <c r="AP1609" i="5"/>
  <c r="W1610" i="5"/>
  <c r="AA1610" i="5" s="1"/>
  <c r="AK1610" i="5" s="1"/>
  <c r="AC1610" i="5"/>
  <c r="AD1610" i="5"/>
  <c r="AO1610" i="5"/>
  <c r="AP1610" i="5"/>
  <c r="W1611" i="5"/>
  <c r="X1611" i="5" s="1"/>
  <c r="AB1611" i="5" s="1"/>
  <c r="AL1611" i="5" s="1"/>
  <c r="AC1611" i="5"/>
  <c r="AD1611" i="5"/>
  <c r="AO1611" i="5"/>
  <c r="AP1611" i="5"/>
  <c r="W1612" i="5"/>
  <c r="AA1612" i="5" s="1"/>
  <c r="AK1612" i="5" s="1"/>
  <c r="AC1612" i="5"/>
  <c r="AD1612" i="5"/>
  <c r="AO1612" i="5"/>
  <c r="AP1612" i="5"/>
  <c r="W1613" i="5"/>
  <c r="AA1613" i="5" s="1"/>
  <c r="AC1613" i="5"/>
  <c r="AD1613" i="5"/>
  <c r="AO1613" i="5"/>
  <c r="AP1613" i="5"/>
  <c r="W1614" i="5"/>
  <c r="Y1614" i="5" s="1"/>
  <c r="AC1614" i="5"/>
  <c r="AD1614" i="5"/>
  <c r="AO1614" i="5"/>
  <c r="AP1614" i="5"/>
  <c r="W1615" i="5"/>
  <c r="AA1615" i="5" s="1"/>
  <c r="AC1615" i="5"/>
  <c r="AD1615" i="5"/>
  <c r="AO1615" i="5"/>
  <c r="AP1615" i="5"/>
  <c r="W1616" i="5"/>
  <c r="Y1616" i="5" s="1"/>
  <c r="AC1616" i="5"/>
  <c r="AD1616" i="5"/>
  <c r="AO1616" i="5"/>
  <c r="AP1616" i="5"/>
  <c r="W1617" i="5"/>
  <c r="X1617" i="5" s="1"/>
  <c r="AB1617" i="5" s="1"/>
  <c r="AL1617" i="5" s="1"/>
  <c r="AC1617" i="5"/>
  <c r="AD1617" i="5"/>
  <c r="AO1617" i="5"/>
  <c r="AP1617" i="5"/>
  <c r="W1585" i="5"/>
  <c r="AC1585" i="5"/>
  <c r="AD1585" i="5"/>
  <c r="AO1585" i="5"/>
  <c r="AP1585" i="5"/>
  <c r="W1586" i="5"/>
  <c r="X1586" i="5" s="1"/>
  <c r="AB1586" i="5" s="1"/>
  <c r="AL1586" i="5" s="1"/>
  <c r="AC1586" i="5"/>
  <c r="AD1586" i="5"/>
  <c r="AO1586" i="5"/>
  <c r="AP1586" i="5"/>
  <c r="W1587" i="5"/>
  <c r="AC1587" i="5"/>
  <c r="AD1587" i="5"/>
  <c r="AO1587" i="5"/>
  <c r="AP1587" i="5"/>
  <c r="W1588" i="5"/>
  <c r="Y1588" i="5" s="1"/>
  <c r="AC1588" i="5"/>
  <c r="AD1588" i="5"/>
  <c r="AO1588" i="5"/>
  <c r="AP1588" i="5"/>
  <c r="W1589" i="5"/>
  <c r="Y1589" i="5" s="1"/>
  <c r="AC1589" i="5"/>
  <c r="AD1589" i="5"/>
  <c r="AO1589" i="5"/>
  <c r="AP1589" i="5"/>
  <c r="W1590" i="5"/>
  <c r="AC1590" i="5"/>
  <c r="AD1590" i="5"/>
  <c r="AO1590" i="5"/>
  <c r="AP1590" i="5"/>
  <c r="W1591" i="5"/>
  <c r="Y1591" i="5" s="1"/>
  <c r="AC1591" i="5"/>
  <c r="AD1591" i="5"/>
  <c r="AO1591" i="5"/>
  <c r="AP1591" i="5"/>
  <c r="W1592" i="5"/>
  <c r="Y1592" i="5" s="1"/>
  <c r="AC1592" i="5"/>
  <c r="AD1592" i="5"/>
  <c r="AO1592" i="5"/>
  <c r="AP1592" i="5"/>
  <c r="W1593" i="5"/>
  <c r="Y1593" i="5" s="1"/>
  <c r="AC1593" i="5"/>
  <c r="AD1593" i="5"/>
  <c r="AO1593" i="5"/>
  <c r="AP1593" i="5"/>
  <c r="W1594" i="5"/>
  <c r="Y1594" i="5" s="1"/>
  <c r="AC1594" i="5"/>
  <c r="AD1594" i="5"/>
  <c r="AO1594" i="5"/>
  <c r="AP1594" i="5"/>
  <c r="W1595" i="5"/>
  <c r="AC1595" i="5"/>
  <c r="AD1595" i="5"/>
  <c r="AO1595" i="5"/>
  <c r="AP1595" i="5"/>
  <c r="W1596" i="5"/>
  <c r="AA1596" i="5" s="1"/>
  <c r="AC1596" i="5"/>
  <c r="AD1596" i="5"/>
  <c r="AO1596" i="5"/>
  <c r="AP1596" i="5"/>
  <c r="W1597" i="5"/>
  <c r="Y1597" i="5" s="1"/>
  <c r="AC1597" i="5"/>
  <c r="AD1597" i="5"/>
  <c r="AO1597" i="5"/>
  <c r="AP1597" i="5"/>
  <c r="W1598" i="5"/>
  <c r="X1598" i="5" s="1"/>
  <c r="AB1598" i="5" s="1"/>
  <c r="AL1598" i="5" s="1"/>
  <c r="AC1598" i="5"/>
  <c r="AD1598" i="5"/>
  <c r="AO1598" i="5"/>
  <c r="AP1598" i="5"/>
  <c r="W1599" i="5"/>
  <c r="AC1599" i="5"/>
  <c r="AD1599" i="5"/>
  <c r="AO1599" i="5"/>
  <c r="AP1599" i="5"/>
  <c r="W1600" i="5"/>
  <c r="Y1600" i="5" s="1"/>
  <c r="AC1600" i="5"/>
  <c r="AD1600" i="5"/>
  <c r="AO1600" i="5"/>
  <c r="AP1600" i="5"/>
  <c r="W1601" i="5"/>
  <c r="Y1601" i="5" s="1"/>
  <c r="AC1601" i="5"/>
  <c r="AD1601" i="5"/>
  <c r="AO1601" i="5"/>
  <c r="AP1601" i="5"/>
  <c r="W1537" i="5"/>
  <c r="X1537" i="5" s="1"/>
  <c r="AB1537" i="5" s="1"/>
  <c r="AL1537" i="5" s="1"/>
  <c r="AC1537" i="5"/>
  <c r="AD1537" i="5"/>
  <c r="AO1537" i="5"/>
  <c r="AP1537" i="5"/>
  <c r="W1538" i="5"/>
  <c r="AA1538" i="5" s="1"/>
  <c r="AC1538" i="5"/>
  <c r="AD1538" i="5"/>
  <c r="AO1538" i="5"/>
  <c r="AP1538" i="5"/>
  <c r="W1539" i="5"/>
  <c r="Y1539" i="5" s="1"/>
  <c r="AC1539" i="5"/>
  <c r="AD1539" i="5"/>
  <c r="AO1539" i="5"/>
  <c r="AP1539" i="5"/>
  <c r="W1540" i="5"/>
  <c r="X1540" i="5" s="1"/>
  <c r="AB1540" i="5" s="1"/>
  <c r="AL1540" i="5" s="1"/>
  <c r="AC1540" i="5"/>
  <c r="AD1540" i="5"/>
  <c r="AO1540" i="5"/>
  <c r="AP1540" i="5"/>
  <c r="W1541" i="5"/>
  <c r="Y1541" i="5" s="1"/>
  <c r="AC1541" i="5"/>
  <c r="AD1541" i="5"/>
  <c r="AO1541" i="5"/>
  <c r="AP1541" i="5"/>
  <c r="W1542" i="5"/>
  <c r="AA1542" i="5" s="1"/>
  <c r="AC1542" i="5"/>
  <c r="AD1542" i="5"/>
  <c r="AO1542" i="5"/>
  <c r="AP1542" i="5"/>
  <c r="W1543" i="5"/>
  <c r="Y1543" i="5" s="1"/>
  <c r="AC1543" i="5"/>
  <c r="AD1543" i="5"/>
  <c r="AO1543" i="5"/>
  <c r="AP1543" i="5"/>
  <c r="W1544" i="5"/>
  <c r="AC1544" i="5"/>
  <c r="AD1544" i="5"/>
  <c r="AO1544" i="5"/>
  <c r="AP1544" i="5"/>
  <c r="W1545" i="5"/>
  <c r="Y1545" i="5" s="1"/>
  <c r="AC1545" i="5"/>
  <c r="AD1545" i="5"/>
  <c r="AO1545" i="5"/>
  <c r="AP1545" i="5"/>
  <c r="W1546" i="5"/>
  <c r="X1546" i="5" s="1"/>
  <c r="AB1546" i="5" s="1"/>
  <c r="AL1546" i="5" s="1"/>
  <c r="AC1546" i="5"/>
  <c r="AD1546" i="5"/>
  <c r="AO1546" i="5"/>
  <c r="AP1546" i="5"/>
  <c r="W1547" i="5"/>
  <c r="Y1547" i="5" s="1"/>
  <c r="AC1547" i="5"/>
  <c r="AD1547" i="5"/>
  <c r="AO1547" i="5"/>
  <c r="AP1547" i="5"/>
  <c r="W1548" i="5"/>
  <c r="AC1548" i="5"/>
  <c r="AD1548" i="5"/>
  <c r="AO1548" i="5"/>
  <c r="AP1548" i="5"/>
  <c r="W1549" i="5"/>
  <c r="Y1549" i="5" s="1"/>
  <c r="AC1549" i="5"/>
  <c r="AD1549" i="5"/>
  <c r="AO1549" i="5"/>
  <c r="AP1549" i="5"/>
  <c r="W1550" i="5"/>
  <c r="Y1550" i="5" s="1"/>
  <c r="AC1550" i="5"/>
  <c r="AD1550" i="5"/>
  <c r="AO1550" i="5"/>
  <c r="AP1550" i="5"/>
  <c r="W1551" i="5"/>
  <c r="AC1551" i="5"/>
  <c r="AD1551" i="5"/>
  <c r="AO1551" i="5"/>
  <c r="AP1551" i="5"/>
  <c r="W1552" i="5"/>
  <c r="AC1552" i="5"/>
  <c r="AD1552" i="5"/>
  <c r="AO1552" i="5"/>
  <c r="AP1552" i="5"/>
  <c r="W1553" i="5"/>
  <c r="AC1553" i="5"/>
  <c r="AD1553" i="5"/>
  <c r="AO1553" i="5"/>
  <c r="AP1553" i="5"/>
  <c r="W1554" i="5"/>
  <c r="Y1554" i="5" s="1"/>
  <c r="AC1554" i="5"/>
  <c r="AD1554" i="5"/>
  <c r="AO1554" i="5"/>
  <c r="AP1554" i="5"/>
  <c r="W1555" i="5"/>
  <c r="Y1555" i="5" s="1"/>
  <c r="AC1555" i="5"/>
  <c r="AD1555" i="5"/>
  <c r="AO1555" i="5"/>
  <c r="AP1555" i="5"/>
  <c r="W1556" i="5"/>
  <c r="Y1556" i="5" s="1"/>
  <c r="AC1556" i="5"/>
  <c r="AD1556" i="5"/>
  <c r="AO1556" i="5"/>
  <c r="AP1556" i="5"/>
  <c r="W1557" i="5"/>
  <c r="AC1557" i="5"/>
  <c r="AD1557" i="5"/>
  <c r="AO1557" i="5"/>
  <c r="AP1557" i="5"/>
  <c r="W1558" i="5"/>
  <c r="AA1558" i="5" s="1"/>
  <c r="AC1558" i="5"/>
  <c r="AD1558" i="5"/>
  <c r="AO1558" i="5"/>
  <c r="AP1558" i="5"/>
  <c r="W1559" i="5"/>
  <c r="Y1559" i="5" s="1"/>
  <c r="AC1559" i="5"/>
  <c r="AD1559" i="5"/>
  <c r="AO1559" i="5"/>
  <c r="AP1559" i="5"/>
  <c r="W1560" i="5"/>
  <c r="AC1560" i="5"/>
  <c r="AD1560" i="5"/>
  <c r="AO1560" i="5"/>
  <c r="AP1560" i="5"/>
  <c r="W1561" i="5"/>
  <c r="Y1561" i="5" s="1"/>
  <c r="AC1561" i="5"/>
  <c r="AD1561" i="5"/>
  <c r="AO1561" i="5"/>
  <c r="AP1561" i="5"/>
  <c r="W1562" i="5"/>
  <c r="Y1562" i="5" s="1"/>
  <c r="AC1562" i="5"/>
  <c r="AD1562" i="5"/>
  <c r="AO1562" i="5"/>
  <c r="AP1562" i="5"/>
  <c r="W1563" i="5"/>
  <c r="AC1563" i="5"/>
  <c r="AD1563" i="5"/>
  <c r="AO1563" i="5"/>
  <c r="AP1563" i="5"/>
  <c r="W1564" i="5"/>
  <c r="AC1564" i="5"/>
  <c r="AD1564" i="5"/>
  <c r="AO1564" i="5"/>
  <c r="AP1564" i="5"/>
  <c r="W1565" i="5"/>
  <c r="Y1565" i="5" s="1"/>
  <c r="AC1565" i="5"/>
  <c r="AD1565" i="5"/>
  <c r="AO1565" i="5"/>
  <c r="AP1565" i="5"/>
  <c r="W1566" i="5"/>
  <c r="Y1566" i="5" s="1"/>
  <c r="AC1566" i="5"/>
  <c r="AD1566" i="5"/>
  <c r="AO1566" i="5"/>
  <c r="AP1566" i="5"/>
  <c r="W1567" i="5"/>
  <c r="Y1567" i="5" s="1"/>
  <c r="AC1567" i="5"/>
  <c r="AD1567" i="5"/>
  <c r="AO1567" i="5"/>
  <c r="AP1567" i="5"/>
  <c r="W1568" i="5"/>
  <c r="AA1568" i="5" s="1"/>
  <c r="AC1568" i="5"/>
  <c r="AD1568" i="5"/>
  <c r="AO1568" i="5"/>
  <c r="AP1568" i="5"/>
  <c r="W1569" i="5"/>
  <c r="AC1569" i="5"/>
  <c r="AD1569" i="5"/>
  <c r="AO1569" i="5"/>
  <c r="AP1569" i="5"/>
  <c r="W1570" i="5"/>
  <c r="AC1570" i="5"/>
  <c r="AD1570" i="5"/>
  <c r="AO1570" i="5"/>
  <c r="AP1570" i="5"/>
  <c r="W1571" i="5"/>
  <c r="Y1571" i="5" s="1"/>
  <c r="AC1571" i="5"/>
  <c r="AD1571" i="5"/>
  <c r="AO1571" i="5"/>
  <c r="AP1571" i="5"/>
  <c r="W1572" i="5"/>
  <c r="Y1572" i="5" s="1"/>
  <c r="AC1572" i="5"/>
  <c r="AD1572" i="5"/>
  <c r="AO1572" i="5"/>
  <c r="AP1572" i="5"/>
  <c r="W1573" i="5"/>
  <c r="AC1573" i="5"/>
  <c r="AD1573" i="5"/>
  <c r="AO1573" i="5"/>
  <c r="AP1573" i="5"/>
  <c r="W1574" i="5"/>
  <c r="Y1574" i="5" s="1"/>
  <c r="AC1574" i="5"/>
  <c r="AD1574" i="5"/>
  <c r="AO1574" i="5"/>
  <c r="AP1574" i="5"/>
  <c r="W1575" i="5"/>
  <c r="Y1575" i="5" s="1"/>
  <c r="AC1575" i="5"/>
  <c r="AD1575" i="5"/>
  <c r="AO1575" i="5"/>
  <c r="AP1575" i="5"/>
  <c r="W1576" i="5"/>
  <c r="X1576" i="5" s="1"/>
  <c r="AB1576" i="5" s="1"/>
  <c r="AL1576" i="5" s="1"/>
  <c r="AC1576" i="5"/>
  <c r="AD1576" i="5"/>
  <c r="AO1576" i="5"/>
  <c r="AP1576" i="5"/>
  <c r="W1577" i="5"/>
  <c r="Y1577" i="5" s="1"/>
  <c r="AC1577" i="5"/>
  <c r="AD1577" i="5"/>
  <c r="AO1577" i="5"/>
  <c r="AP1577" i="5"/>
  <c r="W1578" i="5"/>
  <c r="Y1578" i="5" s="1"/>
  <c r="AC1578" i="5"/>
  <c r="AD1578" i="5"/>
  <c r="AO1578" i="5"/>
  <c r="AP1578" i="5"/>
  <c r="W1579" i="5"/>
  <c r="Y1579" i="5" s="1"/>
  <c r="AC1579" i="5"/>
  <c r="AD1579" i="5"/>
  <c r="AO1579" i="5"/>
  <c r="AP1579" i="5"/>
  <c r="W1580" i="5"/>
  <c r="AA1580" i="5" s="1"/>
  <c r="AC1580" i="5"/>
  <c r="AD1580" i="5"/>
  <c r="AO1580" i="5"/>
  <c r="AP1580" i="5"/>
  <c r="W1581" i="5"/>
  <c r="Y1581" i="5" s="1"/>
  <c r="AC1581" i="5"/>
  <c r="AD1581" i="5"/>
  <c r="AO1581" i="5"/>
  <c r="AP1581" i="5"/>
  <c r="W1582" i="5"/>
  <c r="Y1582" i="5" s="1"/>
  <c r="AC1582" i="5"/>
  <c r="AD1582" i="5"/>
  <c r="AO1582" i="5"/>
  <c r="AP1582" i="5"/>
  <c r="W1583" i="5"/>
  <c r="Y1583" i="5" s="1"/>
  <c r="AC1583" i="5"/>
  <c r="AD1583" i="5"/>
  <c r="AO1583" i="5"/>
  <c r="AP1583" i="5"/>
  <c r="W1584" i="5"/>
  <c r="X1584" i="5" s="1"/>
  <c r="AB1584" i="5" s="1"/>
  <c r="AL1584" i="5" s="1"/>
  <c r="AC1584" i="5"/>
  <c r="AD1584" i="5"/>
  <c r="AO1584" i="5"/>
  <c r="AP1584" i="5"/>
  <c r="W1508" i="5"/>
  <c r="Y1508" i="5" s="1"/>
  <c r="AC1508" i="5"/>
  <c r="AD1508" i="5"/>
  <c r="AO1508" i="5"/>
  <c r="AP1508" i="5"/>
  <c r="W1509" i="5"/>
  <c r="AC1509" i="5"/>
  <c r="AD1509" i="5"/>
  <c r="AO1509" i="5"/>
  <c r="AP1509" i="5"/>
  <c r="W1510" i="5"/>
  <c r="Y1510" i="5" s="1"/>
  <c r="AC1510" i="5"/>
  <c r="AD1510" i="5"/>
  <c r="AO1510" i="5"/>
  <c r="AP1510" i="5"/>
  <c r="W1511" i="5"/>
  <c r="X1511" i="5" s="1"/>
  <c r="AC1511" i="5"/>
  <c r="AD1511" i="5"/>
  <c r="AO1511" i="5"/>
  <c r="AP1511" i="5"/>
  <c r="W1512" i="5"/>
  <c r="X1512" i="5" s="1"/>
  <c r="AB1512" i="5" s="1"/>
  <c r="AL1512" i="5" s="1"/>
  <c r="AC1512" i="5"/>
  <c r="AD1512" i="5"/>
  <c r="AO1512" i="5"/>
  <c r="AP1512" i="5"/>
  <c r="W1513" i="5"/>
  <c r="Y1513" i="5" s="1"/>
  <c r="AC1513" i="5"/>
  <c r="AD1513" i="5"/>
  <c r="AO1513" i="5"/>
  <c r="AP1513" i="5"/>
  <c r="W1514" i="5"/>
  <c r="X1514" i="5" s="1"/>
  <c r="AC1514" i="5"/>
  <c r="AD1514" i="5"/>
  <c r="AO1514" i="5"/>
  <c r="AP1514" i="5"/>
  <c r="W1515" i="5"/>
  <c r="AA1515" i="5" s="1"/>
  <c r="AC1515" i="5"/>
  <c r="AD1515" i="5"/>
  <c r="AO1515" i="5"/>
  <c r="AP1515" i="5"/>
  <c r="W1516" i="5"/>
  <c r="Y1516" i="5" s="1"/>
  <c r="AC1516" i="5"/>
  <c r="AD1516" i="5"/>
  <c r="AO1516" i="5"/>
  <c r="AP1516" i="5"/>
  <c r="W1517" i="5"/>
  <c r="AA1517" i="5" s="1"/>
  <c r="AK1517" i="5" s="1"/>
  <c r="AC1517" i="5"/>
  <c r="AD1517" i="5"/>
  <c r="AO1517" i="5"/>
  <c r="AP1517" i="5"/>
  <c r="W1518" i="5"/>
  <c r="AA1518" i="5" s="1"/>
  <c r="AC1518" i="5"/>
  <c r="AD1518" i="5"/>
  <c r="AO1518" i="5"/>
  <c r="AP1518" i="5"/>
  <c r="W1519" i="5"/>
  <c r="Y1519" i="5" s="1"/>
  <c r="AC1519" i="5"/>
  <c r="AD1519" i="5"/>
  <c r="AO1519" i="5"/>
  <c r="AP1519" i="5"/>
  <c r="W1520" i="5"/>
  <c r="X1520" i="5" s="1"/>
  <c r="AC1520" i="5"/>
  <c r="AD1520" i="5"/>
  <c r="AO1520" i="5"/>
  <c r="AP1520" i="5"/>
  <c r="W1521" i="5"/>
  <c r="AA1521" i="5" s="1"/>
  <c r="AC1521" i="5"/>
  <c r="AD1521" i="5"/>
  <c r="AO1521" i="5"/>
  <c r="AP1521" i="5"/>
  <c r="W1522" i="5"/>
  <c r="X1522" i="5" s="1"/>
  <c r="AB1522" i="5" s="1"/>
  <c r="AL1522" i="5" s="1"/>
  <c r="AC1522" i="5"/>
  <c r="AD1522" i="5"/>
  <c r="AO1522" i="5"/>
  <c r="AP1522" i="5"/>
  <c r="W1523" i="5"/>
  <c r="X1523" i="5" s="1"/>
  <c r="AC1523" i="5"/>
  <c r="AD1523" i="5"/>
  <c r="AO1523" i="5"/>
  <c r="AP1523" i="5"/>
  <c r="W1526" i="5"/>
  <c r="AA1526" i="5" s="1"/>
  <c r="AC1526" i="5"/>
  <c r="AD1526" i="5"/>
  <c r="AO1526" i="5"/>
  <c r="AP1526" i="5"/>
  <c r="W1530" i="5"/>
  <c r="X1530" i="5" s="1"/>
  <c r="AC1530" i="5"/>
  <c r="AD1530" i="5"/>
  <c r="AO1530" i="5"/>
  <c r="AP1530" i="5"/>
  <c r="W1525" i="5"/>
  <c r="X1525" i="5" s="1"/>
  <c r="AC1525" i="5"/>
  <c r="AD1525" i="5"/>
  <c r="AO1525" i="5"/>
  <c r="AP1525" i="5"/>
  <c r="W1524" i="5"/>
  <c r="AA1524" i="5" s="1"/>
  <c r="AC1524" i="5"/>
  <c r="AD1524" i="5"/>
  <c r="AO1524" i="5"/>
  <c r="AP1524" i="5"/>
  <c r="W1527" i="5"/>
  <c r="AA1527" i="5" s="1"/>
  <c r="AC1527" i="5"/>
  <c r="AD1527" i="5"/>
  <c r="AO1527" i="5"/>
  <c r="AP1527" i="5"/>
  <c r="W1528" i="5"/>
  <c r="X1528" i="5" s="1"/>
  <c r="AB1528" i="5" s="1"/>
  <c r="AL1528" i="5" s="1"/>
  <c r="AC1528" i="5"/>
  <c r="AD1528" i="5"/>
  <c r="AO1528" i="5"/>
  <c r="AP1528" i="5"/>
  <c r="W1529" i="5"/>
  <c r="AA1529" i="5" s="1"/>
  <c r="AC1529" i="5"/>
  <c r="AD1529" i="5"/>
  <c r="AO1529" i="5"/>
  <c r="AP1529" i="5"/>
  <c r="W1531" i="5"/>
  <c r="X1531" i="5" s="1"/>
  <c r="AB1531" i="5" s="1"/>
  <c r="AL1531" i="5" s="1"/>
  <c r="AC1531" i="5"/>
  <c r="AD1531" i="5"/>
  <c r="AO1531" i="5"/>
  <c r="AP1531" i="5"/>
  <c r="W1532" i="5"/>
  <c r="Y1532" i="5" s="1"/>
  <c r="AC1532" i="5"/>
  <c r="AD1532" i="5"/>
  <c r="AO1532" i="5"/>
  <c r="AP1532" i="5"/>
  <c r="W1533" i="5"/>
  <c r="AA1533" i="5" s="1"/>
  <c r="AC1533" i="5"/>
  <c r="AD1533" i="5"/>
  <c r="AO1533" i="5"/>
  <c r="AP1533" i="5"/>
  <c r="W1536" i="5"/>
  <c r="AA1536" i="5" s="1"/>
  <c r="AC1536" i="5"/>
  <c r="AD1536" i="5"/>
  <c r="AO1536" i="5"/>
  <c r="AP1536" i="5"/>
  <c r="W1535" i="5"/>
  <c r="X1535" i="5" s="1"/>
  <c r="AB1535" i="5" s="1"/>
  <c r="AL1535" i="5" s="1"/>
  <c r="AC1535" i="5"/>
  <c r="AD1535" i="5"/>
  <c r="AO1535" i="5"/>
  <c r="AP1535" i="5"/>
  <c r="W1534" i="5"/>
  <c r="AA1534" i="5" s="1"/>
  <c r="AC1534" i="5"/>
  <c r="AD1534" i="5"/>
  <c r="AO1534" i="5"/>
  <c r="AP1534" i="5"/>
  <c r="J1496" i="5"/>
  <c r="K1496" i="5"/>
  <c r="J1499" i="5"/>
  <c r="K1499" i="5"/>
  <c r="W1479" i="5"/>
  <c r="X1479" i="5" s="1"/>
  <c r="AB1479" i="5" s="1"/>
  <c r="AC1479" i="5"/>
  <c r="AD1479" i="5"/>
  <c r="AO1479" i="5"/>
  <c r="AP1479" i="5"/>
  <c r="W1480" i="5"/>
  <c r="AA1480" i="5" s="1"/>
  <c r="AC1480" i="5"/>
  <c r="AD1480" i="5"/>
  <c r="AO1480" i="5"/>
  <c r="AP1480" i="5"/>
  <c r="W1481" i="5"/>
  <c r="AA1481" i="5" s="1"/>
  <c r="AC1481" i="5"/>
  <c r="AD1481" i="5"/>
  <c r="AO1481" i="5"/>
  <c r="AP1481" i="5"/>
  <c r="W1482" i="5"/>
  <c r="X1482" i="5" s="1"/>
  <c r="AB1482" i="5" s="1"/>
  <c r="AC1482" i="5"/>
  <c r="AD1482" i="5"/>
  <c r="AO1482" i="5"/>
  <c r="AP1482" i="5"/>
  <c r="W1483" i="5"/>
  <c r="AA1483" i="5" s="1"/>
  <c r="AC1483" i="5"/>
  <c r="AD1483" i="5"/>
  <c r="AO1483" i="5"/>
  <c r="AP1483" i="5"/>
  <c r="W1484" i="5"/>
  <c r="X1484" i="5" s="1"/>
  <c r="AB1484" i="5" s="1"/>
  <c r="AL1484" i="5" s="1"/>
  <c r="AC1484" i="5"/>
  <c r="AD1484" i="5"/>
  <c r="AO1484" i="5"/>
  <c r="AP1484" i="5"/>
  <c r="W1485" i="5"/>
  <c r="AA1485" i="5" s="1"/>
  <c r="AK1485" i="5" s="1"/>
  <c r="AC1485" i="5"/>
  <c r="AD1485" i="5"/>
  <c r="AO1485" i="5"/>
  <c r="AP1485" i="5"/>
  <c r="W1486" i="5"/>
  <c r="AA1486" i="5" s="1"/>
  <c r="AC1486" i="5"/>
  <c r="AD1486" i="5"/>
  <c r="AO1486" i="5"/>
  <c r="AP1486" i="5"/>
  <c r="W1487" i="5"/>
  <c r="AA1487" i="5" s="1"/>
  <c r="AC1487" i="5"/>
  <c r="AD1487" i="5"/>
  <c r="AO1487" i="5"/>
  <c r="AP1487" i="5"/>
  <c r="W1488" i="5"/>
  <c r="X1488" i="5" s="1"/>
  <c r="AB1488" i="5" s="1"/>
  <c r="AC1488" i="5"/>
  <c r="AD1488" i="5"/>
  <c r="AO1488" i="5"/>
  <c r="AP1488" i="5"/>
  <c r="W1489" i="5"/>
  <c r="AA1489" i="5" s="1"/>
  <c r="AC1489" i="5"/>
  <c r="AD1489" i="5"/>
  <c r="AO1489" i="5"/>
  <c r="AP1489" i="5"/>
  <c r="W1490" i="5"/>
  <c r="X1490" i="5" s="1"/>
  <c r="AB1490" i="5" s="1"/>
  <c r="AL1490" i="5" s="1"/>
  <c r="AC1490" i="5"/>
  <c r="AD1490" i="5"/>
  <c r="AO1490" i="5"/>
  <c r="AP1490" i="5"/>
  <c r="W1491" i="5"/>
  <c r="AA1491" i="5" s="1"/>
  <c r="AK1491" i="5" s="1"/>
  <c r="AC1491" i="5"/>
  <c r="AD1491" i="5"/>
  <c r="AO1491" i="5"/>
  <c r="AP1491" i="5"/>
  <c r="W1492" i="5"/>
  <c r="AA1492" i="5" s="1"/>
  <c r="AC1492" i="5"/>
  <c r="AD1492" i="5"/>
  <c r="AO1492" i="5"/>
  <c r="AP1492" i="5"/>
  <c r="W1493" i="5"/>
  <c r="Y1493" i="5" s="1"/>
  <c r="AC1493" i="5"/>
  <c r="AD1493" i="5"/>
  <c r="AO1493" i="5"/>
  <c r="AP1493" i="5"/>
  <c r="W1494" i="5"/>
  <c r="AA1494" i="5" s="1"/>
  <c r="AC1494" i="5"/>
  <c r="AD1494" i="5"/>
  <c r="AO1494" i="5"/>
  <c r="AP1494" i="5"/>
  <c r="W1495" i="5"/>
  <c r="AA1495" i="5" s="1"/>
  <c r="AC1495" i="5"/>
  <c r="AD1495" i="5"/>
  <c r="AO1495" i="5"/>
  <c r="AP1495" i="5"/>
  <c r="W1497" i="5"/>
  <c r="AA1497" i="5" s="1"/>
  <c r="AC1497" i="5"/>
  <c r="AD1497" i="5"/>
  <c r="AO1497" i="5"/>
  <c r="AP1497" i="5"/>
  <c r="W1498" i="5"/>
  <c r="AA1498" i="5" s="1"/>
  <c r="AC1498" i="5"/>
  <c r="AD1498" i="5"/>
  <c r="AO1498" i="5"/>
  <c r="AP1498" i="5"/>
  <c r="W1500" i="5"/>
  <c r="AA1500" i="5" s="1"/>
  <c r="AC1500" i="5"/>
  <c r="AD1500" i="5"/>
  <c r="AO1500" i="5"/>
  <c r="AP1500" i="5"/>
  <c r="W1501" i="5"/>
  <c r="AA1501" i="5" s="1"/>
  <c r="AC1501" i="5"/>
  <c r="AD1501" i="5"/>
  <c r="AO1501" i="5"/>
  <c r="AP1501" i="5"/>
  <c r="W1502" i="5"/>
  <c r="X1502" i="5" s="1"/>
  <c r="AB1502" i="5" s="1"/>
  <c r="AL1502" i="5" s="1"/>
  <c r="AC1502" i="5"/>
  <c r="AD1502" i="5"/>
  <c r="AO1502" i="5"/>
  <c r="AP1502" i="5"/>
  <c r="W1503" i="5"/>
  <c r="AA1503" i="5" s="1"/>
  <c r="AC1503" i="5"/>
  <c r="AD1503" i="5"/>
  <c r="AO1503" i="5"/>
  <c r="AP1503" i="5"/>
  <c r="W1504" i="5"/>
  <c r="AA1504" i="5" s="1"/>
  <c r="AC1504" i="5"/>
  <c r="AD1504" i="5"/>
  <c r="AO1504" i="5"/>
  <c r="AP1504" i="5"/>
  <c r="W1505" i="5"/>
  <c r="Y1505" i="5" s="1"/>
  <c r="AC1505" i="5"/>
  <c r="AD1505" i="5"/>
  <c r="AO1505" i="5"/>
  <c r="AP1505" i="5"/>
  <c r="W1506" i="5"/>
  <c r="AA1506" i="5" s="1"/>
  <c r="AC1506" i="5"/>
  <c r="AD1506" i="5"/>
  <c r="AO1506" i="5"/>
  <c r="AP1506" i="5"/>
  <c r="W1507" i="5"/>
  <c r="AA1507" i="5" s="1"/>
  <c r="AC1507" i="5"/>
  <c r="AD1507" i="5"/>
  <c r="AO1507" i="5"/>
  <c r="AP1507" i="5"/>
  <c r="AP1478" i="5"/>
  <c r="AO1478" i="5"/>
  <c r="AD1478" i="5"/>
  <c r="AC1478" i="5"/>
  <c r="W1478" i="5"/>
  <c r="AA1478" i="5" s="1"/>
  <c r="AK1478" i="5" s="1"/>
  <c r="J2428" i="5"/>
  <c r="K2428" i="5"/>
  <c r="J2426" i="5"/>
  <c r="K2426" i="5"/>
  <c r="J2427" i="5"/>
  <c r="K2427" i="5"/>
  <c r="J2429" i="5"/>
  <c r="K2429" i="5"/>
  <c r="J2430" i="5"/>
  <c r="K2430" i="5"/>
  <c r="J2431" i="5"/>
  <c r="K2431" i="5"/>
  <c r="J2432" i="5"/>
  <c r="K2432" i="5"/>
  <c r="J2434" i="5"/>
  <c r="M2434" i="5" s="1"/>
  <c r="K2434" i="5"/>
  <c r="J2442" i="5"/>
  <c r="K2442" i="5"/>
  <c r="J2443" i="5"/>
  <c r="K2443" i="5"/>
  <c r="J2435" i="5"/>
  <c r="K2435" i="5"/>
  <c r="J2436" i="5"/>
  <c r="K2436" i="5"/>
  <c r="J2437" i="5"/>
  <c r="K2437" i="5"/>
  <c r="J2438" i="5"/>
  <c r="K2438" i="5"/>
  <c r="J2439" i="5"/>
  <c r="K2439" i="5"/>
  <c r="J2440" i="5"/>
  <c r="K2440" i="5"/>
  <c r="J2441" i="5"/>
  <c r="K2441" i="5"/>
  <c r="J2425" i="5"/>
  <c r="K2425" i="5"/>
  <c r="J2422" i="5"/>
  <c r="K2422" i="5"/>
  <c r="J2421" i="5"/>
  <c r="K2421" i="5"/>
  <c r="J2420" i="5"/>
  <c r="K2420" i="5"/>
  <c r="J2423" i="5"/>
  <c r="K2423" i="5"/>
  <c r="J2419" i="5"/>
  <c r="K2419" i="5"/>
  <c r="J2418" i="5"/>
  <c r="K2418" i="5"/>
  <c r="J2424" i="5"/>
  <c r="K2424" i="5"/>
  <c r="AO2428" i="5"/>
  <c r="AP2428" i="5"/>
  <c r="AO2426" i="5"/>
  <c r="AP2426" i="5"/>
  <c r="AO2427" i="5"/>
  <c r="AP2427" i="5"/>
  <c r="AO2429" i="5"/>
  <c r="AP2429" i="5"/>
  <c r="AO2430" i="5"/>
  <c r="AP2430" i="5"/>
  <c r="AO2431" i="5"/>
  <c r="AP2431" i="5"/>
  <c r="AO2432" i="5"/>
  <c r="AP2432" i="5"/>
  <c r="AO2434" i="5"/>
  <c r="AP2434" i="5"/>
  <c r="AO2442" i="5"/>
  <c r="AP2442" i="5"/>
  <c r="AO2443" i="5"/>
  <c r="AP2443" i="5"/>
  <c r="AO2435" i="5"/>
  <c r="AP2435" i="5"/>
  <c r="AO2436" i="5"/>
  <c r="AP2436" i="5"/>
  <c r="AO2437" i="5"/>
  <c r="AP2437" i="5"/>
  <c r="AO2438" i="5"/>
  <c r="AP2438" i="5"/>
  <c r="AO2439" i="5"/>
  <c r="AP2439" i="5"/>
  <c r="AO2440" i="5"/>
  <c r="AP2440" i="5"/>
  <c r="AO2441" i="5"/>
  <c r="AP2441" i="5"/>
  <c r="AO2425" i="5"/>
  <c r="AP2425" i="5"/>
  <c r="AO2422" i="5"/>
  <c r="AP2422" i="5"/>
  <c r="AO2421" i="5"/>
  <c r="AP2421" i="5"/>
  <c r="AO2420" i="5"/>
  <c r="AP2420" i="5"/>
  <c r="AO2423" i="5"/>
  <c r="AP2423" i="5"/>
  <c r="AO2419" i="5"/>
  <c r="AP2419" i="5"/>
  <c r="AO2418" i="5"/>
  <c r="AP2418" i="5"/>
  <c r="AO2424" i="5"/>
  <c r="AP2424" i="5"/>
  <c r="AC2428" i="5"/>
  <c r="AD2428" i="5"/>
  <c r="AC2426" i="5"/>
  <c r="AD2426" i="5"/>
  <c r="AC2427" i="5"/>
  <c r="AD2427" i="5"/>
  <c r="AC2429" i="5"/>
  <c r="AD2429" i="5"/>
  <c r="AC2430" i="5"/>
  <c r="AD2430" i="5"/>
  <c r="AC2431" i="5"/>
  <c r="AD2431" i="5"/>
  <c r="AC2432" i="5"/>
  <c r="AD2432" i="5"/>
  <c r="AC2434" i="5"/>
  <c r="AD2434" i="5"/>
  <c r="AC2442" i="5"/>
  <c r="AD2442" i="5"/>
  <c r="AC2443" i="5"/>
  <c r="AD2443" i="5"/>
  <c r="AC2435" i="5"/>
  <c r="AD2435" i="5"/>
  <c r="AC2436" i="5"/>
  <c r="AD2436" i="5"/>
  <c r="AC2437" i="5"/>
  <c r="AD2437" i="5"/>
  <c r="AC2438" i="5"/>
  <c r="AD2438" i="5"/>
  <c r="AC2439" i="5"/>
  <c r="AD2439" i="5"/>
  <c r="AC2440" i="5"/>
  <c r="AD2440" i="5"/>
  <c r="AC2441" i="5"/>
  <c r="AD2441" i="5"/>
  <c r="AC2425" i="5"/>
  <c r="AD2425" i="5"/>
  <c r="AC2422" i="5"/>
  <c r="AD2422" i="5"/>
  <c r="AC2421" i="5"/>
  <c r="AD2421" i="5"/>
  <c r="AC2420" i="5"/>
  <c r="AD2420" i="5"/>
  <c r="AC2423" i="5"/>
  <c r="AD2423" i="5"/>
  <c r="AC2419" i="5"/>
  <c r="AD2419" i="5"/>
  <c r="AC2418" i="5"/>
  <c r="AD2418" i="5"/>
  <c r="AC2424" i="5"/>
  <c r="AD2424" i="5"/>
  <c r="W2428" i="5"/>
  <c r="X2428" i="5" s="1"/>
  <c r="AB2428" i="5" s="1"/>
  <c r="AL2428" i="5" s="1"/>
  <c r="W2426" i="5"/>
  <c r="Y2426" i="5" s="1"/>
  <c r="W2427" i="5"/>
  <c r="X2427" i="5" s="1"/>
  <c r="AB2427" i="5" s="1"/>
  <c r="AL2427" i="5" s="1"/>
  <c r="W2429" i="5"/>
  <c r="Y2429" i="5" s="1"/>
  <c r="W2430" i="5"/>
  <c r="X2430" i="5" s="1"/>
  <c r="AB2430" i="5" s="1"/>
  <c r="AL2430" i="5" s="1"/>
  <c r="W2431" i="5"/>
  <c r="AA2431" i="5" s="1"/>
  <c r="AK2431" i="5" s="1"/>
  <c r="W2432" i="5"/>
  <c r="X2432" i="5" s="1"/>
  <c r="AB2432" i="5" s="1"/>
  <c r="AL2432" i="5" s="1"/>
  <c r="W2434" i="5"/>
  <c r="Y2434" i="5" s="1"/>
  <c r="W2442" i="5"/>
  <c r="X2442" i="5" s="1"/>
  <c r="AB2442" i="5" s="1"/>
  <c r="AL2442" i="5" s="1"/>
  <c r="W2443" i="5"/>
  <c r="Y2443" i="5" s="1"/>
  <c r="W2435" i="5"/>
  <c r="X2435" i="5" s="1"/>
  <c r="AB2435" i="5" s="1"/>
  <c r="AL2435" i="5" s="1"/>
  <c r="W2436" i="5"/>
  <c r="X2436" i="5" s="1"/>
  <c r="AB2436" i="5" s="1"/>
  <c r="AL2436" i="5" s="1"/>
  <c r="W2437" i="5"/>
  <c r="X2437" i="5" s="1"/>
  <c r="AB2437" i="5" s="1"/>
  <c r="AL2437" i="5" s="1"/>
  <c r="W2438" i="5"/>
  <c r="X2438" i="5" s="1"/>
  <c r="AB2438" i="5" s="1"/>
  <c r="AL2438" i="5" s="1"/>
  <c r="W2439" i="5"/>
  <c r="X2439" i="5" s="1"/>
  <c r="AB2439" i="5" s="1"/>
  <c r="AL2439" i="5" s="1"/>
  <c r="W2440" i="5"/>
  <c r="Y2440" i="5" s="1"/>
  <c r="W2441" i="5"/>
  <c r="X2441" i="5" s="1"/>
  <c r="AB2441" i="5" s="1"/>
  <c r="AL2441" i="5" s="1"/>
  <c r="W2425" i="5"/>
  <c r="X2425" i="5" s="1"/>
  <c r="AB2425" i="5" s="1"/>
  <c r="AL2425" i="5" s="1"/>
  <c r="W2422" i="5"/>
  <c r="X2422" i="5" s="1"/>
  <c r="AB2422" i="5" s="1"/>
  <c r="AL2422" i="5" s="1"/>
  <c r="W2421" i="5"/>
  <c r="X2421" i="5" s="1"/>
  <c r="AB2421" i="5" s="1"/>
  <c r="AL2421" i="5" s="1"/>
  <c r="W2420" i="5"/>
  <c r="X2420" i="5" s="1"/>
  <c r="AB2420" i="5" s="1"/>
  <c r="AL2420" i="5" s="1"/>
  <c r="W2423" i="5"/>
  <c r="X2423" i="5" s="1"/>
  <c r="AB2423" i="5" s="1"/>
  <c r="AL2423" i="5" s="1"/>
  <c r="W2419" i="5"/>
  <c r="X2419" i="5" s="1"/>
  <c r="AB2419" i="5" s="1"/>
  <c r="AL2419" i="5" s="1"/>
  <c r="W2418" i="5"/>
  <c r="AA2418" i="5" s="1"/>
  <c r="AK2418" i="5" s="1"/>
  <c r="W2424" i="5"/>
  <c r="X2424" i="5" s="1"/>
  <c r="AB2424" i="5" s="1"/>
  <c r="AL2424" i="5" s="1"/>
  <c r="AM2426" i="5"/>
  <c r="AN2426" i="5" s="1"/>
  <c r="AM2427" i="5"/>
  <c r="AN2427" i="5" s="1"/>
  <c r="AM2429" i="5"/>
  <c r="AN2429" i="5" s="1"/>
  <c r="AM2430" i="5"/>
  <c r="AN2430" i="5" s="1"/>
  <c r="AM2431" i="5"/>
  <c r="AN2431" i="5" s="1"/>
  <c r="AM2432" i="5"/>
  <c r="AN2432" i="5" s="1"/>
  <c r="AM2434" i="5"/>
  <c r="AN2434" i="5" s="1"/>
  <c r="AM2442" i="5"/>
  <c r="AN2442" i="5" s="1"/>
  <c r="AM2443" i="5"/>
  <c r="AN2443" i="5" s="1"/>
  <c r="AM2435" i="5"/>
  <c r="AN2435" i="5" s="1"/>
  <c r="AM2436" i="5"/>
  <c r="AN2436" i="5" s="1"/>
  <c r="AM2437" i="5"/>
  <c r="AN2437" i="5" s="1"/>
  <c r="AM2438" i="5"/>
  <c r="AN2438" i="5" s="1"/>
  <c r="AM2439" i="5"/>
  <c r="AN2439" i="5" s="1"/>
  <c r="AM2440" i="5"/>
  <c r="AN2440" i="5" s="1"/>
  <c r="AM2441" i="5"/>
  <c r="AN2441" i="5" s="1"/>
  <c r="AM2425" i="5"/>
  <c r="AN2425" i="5" s="1"/>
  <c r="AM2422" i="5"/>
  <c r="AN2422" i="5" s="1"/>
  <c r="AM2421" i="5"/>
  <c r="AN2421" i="5" s="1"/>
  <c r="AM2420" i="5"/>
  <c r="AN2420" i="5" s="1"/>
  <c r="AM2423" i="5"/>
  <c r="AN2423" i="5" s="1"/>
  <c r="AM2419" i="5"/>
  <c r="AN2419" i="5" s="1"/>
  <c r="AM2418" i="5"/>
  <c r="AN2418" i="5" s="1"/>
  <c r="AM2424" i="5"/>
  <c r="AN2424" i="5" s="1"/>
  <c r="AM2428" i="5"/>
  <c r="AN2428" i="5" s="1"/>
  <c r="W4223" i="5"/>
  <c r="X4223" i="5" s="1"/>
  <c r="AB4223" i="5" s="1"/>
  <c r="AL4223" i="5" s="1"/>
  <c r="AC4223" i="5"/>
  <c r="AD4223" i="5"/>
  <c r="AO4223" i="5"/>
  <c r="AP4223" i="5"/>
  <c r="W4224" i="5"/>
  <c r="Y4224" i="5" s="1"/>
  <c r="AC4224" i="5"/>
  <c r="AD4224" i="5"/>
  <c r="AO4224" i="5"/>
  <c r="AP4224" i="5"/>
  <c r="W4225" i="5"/>
  <c r="X4225" i="5" s="1"/>
  <c r="AB4225" i="5" s="1"/>
  <c r="AL4225" i="5" s="1"/>
  <c r="AC4225" i="5"/>
  <c r="AD4225" i="5"/>
  <c r="AO4225" i="5"/>
  <c r="AP4225" i="5"/>
  <c r="W4226" i="5"/>
  <c r="Y4226" i="5" s="1"/>
  <c r="AC4226" i="5"/>
  <c r="AD4226" i="5"/>
  <c r="AO4226" i="5"/>
  <c r="AP4226" i="5"/>
  <c r="W4227" i="5"/>
  <c r="X4227" i="5" s="1"/>
  <c r="AB4227" i="5" s="1"/>
  <c r="AL4227" i="5" s="1"/>
  <c r="AC4227" i="5"/>
  <c r="AD4227" i="5"/>
  <c r="AO4227" i="5"/>
  <c r="AP4227" i="5"/>
  <c r="W4228" i="5"/>
  <c r="Y4228" i="5" s="1"/>
  <c r="AC4228" i="5"/>
  <c r="AD4228" i="5"/>
  <c r="AO4228" i="5"/>
  <c r="AP4228" i="5"/>
  <c r="W4229" i="5"/>
  <c r="Y4229" i="5" s="1"/>
  <c r="AC4229" i="5"/>
  <c r="AD4229" i="5"/>
  <c r="AO4229" i="5"/>
  <c r="AP4229" i="5"/>
  <c r="W4230" i="5"/>
  <c r="Y4230" i="5" s="1"/>
  <c r="AC4230" i="5"/>
  <c r="AD4230" i="5"/>
  <c r="AO4230" i="5"/>
  <c r="AP4230" i="5"/>
  <c r="W4231" i="5"/>
  <c r="Y4231" i="5" s="1"/>
  <c r="AC4231" i="5"/>
  <c r="AD4231" i="5"/>
  <c r="AO4231" i="5"/>
  <c r="AP4231" i="5"/>
  <c r="W4232" i="5"/>
  <c r="Y4232" i="5" s="1"/>
  <c r="AC4232" i="5"/>
  <c r="AD4232" i="5"/>
  <c r="AO4232" i="5"/>
  <c r="AP4232" i="5"/>
  <c r="W4233" i="5"/>
  <c r="Y4233" i="5" s="1"/>
  <c r="AC4233" i="5"/>
  <c r="AD4233" i="5"/>
  <c r="AO4233" i="5"/>
  <c r="AP4233" i="5"/>
  <c r="W4234" i="5"/>
  <c r="Y4234" i="5" s="1"/>
  <c r="AC4234" i="5"/>
  <c r="AD4234" i="5"/>
  <c r="AO4234" i="5"/>
  <c r="AP4234" i="5"/>
  <c r="W4235" i="5"/>
  <c r="Y4235" i="5" s="1"/>
  <c r="AC4235" i="5"/>
  <c r="AD4235" i="5"/>
  <c r="AO4235" i="5"/>
  <c r="AP4235" i="5"/>
  <c r="W4236" i="5"/>
  <c r="Y4236" i="5" s="1"/>
  <c r="AC4236" i="5"/>
  <c r="AD4236" i="5"/>
  <c r="AO4236" i="5"/>
  <c r="AP4236" i="5"/>
  <c r="W4237" i="5"/>
  <c r="X4237" i="5" s="1"/>
  <c r="AB4237" i="5" s="1"/>
  <c r="AL4237" i="5" s="1"/>
  <c r="AC4237" i="5"/>
  <c r="AD4237" i="5"/>
  <c r="AO4237" i="5"/>
  <c r="AP4237" i="5"/>
  <c r="W4238" i="5"/>
  <c r="Y4238" i="5" s="1"/>
  <c r="AC4238" i="5"/>
  <c r="AD4238" i="5"/>
  <c r="AO4238" i="5"/>
  <c r="AP4238" i="5"/>
  <c r="W4239" i="5"/>
  <c r="X4239" i="5" s="1"/>
  <c r="AB4239" i="5" s="1"/>
  <c r="AL4239" i="5" s="1"/>
  <c r="AC4239" i="5"/>
  <c r="AD4239" i="5"/>
  <c r="AO4239" i="5"/>
  <c r="AP4239" i="5"/>
  <c r="W4240" i="5"/>
  <c r="Y4240" i="5" s="1"/>
  <c r="AC4240" i="5"/>
  <c r="AD4240" i="5"/>
  <c r="AO4240" i="5"/>
  <c r="AP4240" i="5"/>
  <c r="W4241" i="5"/>
  <c r="X4241" i="5" s="1"/>
  <c r="AB4241" i="5" s="1"/>
  <c r="AL4241" i="5" s="1"/>
  <c r="AC4241" i="5"/>
  <c r="AD4241" i="5"/>
  <c r="AO4241" i="5"/>
  <c r="AP4241" i="5"/>
  <c r="W4242" i="5"/>
  <c r="Y4242" i="5" s="1"/>
  <c r="AC4242" i="5"/>
  <c r="AD4242" i="5"/>
  <c r="AO4242" i="5"/>
  <c r="AP4242" i="5"/>
  <c r="W4243" i="5"/>
  <c r="X4243" i="5" s="1"/>
  <c r="AB4243" i="5" s="1"/>
  <c r="AL4243" i="5" s="1"/>
  <c r="AC4243" i="5"/>
  <c r="AD4243" i="5"/>
  <c r="AO4243" i="5"/>
  <c r="AP4243" i="5"/>
  <c r="W4244" i="5"/>
  <c r="Y4244" i="5" s="1"/>
  <c r="AC4244" i="5"/>
  <c r="AD4244" i="5"/>
  <c r="AO4244" i="5"/>
  <c r="AP4244" i="5"/>
  <c r="W4245" i="5"/>
  <c r="X4245" i="5" s="1"/>
  <c r="AB4245" i="5" s="1"/>
  <c r="AL4245" i="5" s="1"/>
  <c r="AC4245" i="5"/>
  <c r="AD4245" i="5"/>
  <c r="AO4245" i="5"/>
  <c r="AP4245" i="5"/>
  <c r="W4246" i="5"/>
  <c r="Y4246" i="5" s="1"/>
  <c r="AC4246" i="5"/>
  <c r="AD4246" i="5"/>
  <c r="AO4246" i="5"/>
  <c r="AP4246" i="5"/>
  <c r="W4247" i="5"/>
  <c r="X4247" i="5" s="1"/>
  <c r="AB4247" i="5" s="1"/>
  <c r="AL4247" i="5" s="1"/>
  <c r="AC4247" i="5"/>
  <c r="AD4247" i="5"/>
  <c r="AO4247" i="5"/>
  <c r="AP4247" i="5"/>
  <c r="W4248" i="5"/>
  <c r="Y4248" i="5" s="1"/>
  <c r="AC4248" i="5"/>
  <c r="AD4248" i="5"/>
  <c r="AO4248" i="5"/>
  <c r="AP4248" i="5"/>
  <c r="W4249" i="5"/>
  <c r="X4249" i="5" s="1"/>
  <c r="AB4249" i="5" s="1"/>
  <c r="AL4249" i="5" s="1"/>
  <c r="AC4249" i="5"/>
  <c r="AD4249" i="5"/>
  <c r="AO4249" i="5"/>
  <c r="AP4249" i="5"/>
  <c r="W4250" i="5"/>
  <c r="Y4250" i="5" s="1"/>
  <c r="AC4250" i="5"/>
  <c r="AD4250" i="5"/>
  <c r="AO4250" i="5"/>
  <c r="AP4250" i="5"/>
  <c r="W4251" i="5"/>
  <c r="X4251" i="5" s="1"/>
  <c r="AB4251" i="5" s="1"/>
  <c r="AL4251" i="5" s="1"/>
  <c r="AC4251" i="5"/>
  <c r="AD4251" i="5"/>
  <c r="AO4251" i="5"/>
  <c r="AP4251" i="5"/>
  <c r="W4252" i="5"/>
  <c r="Y4252" i="5" s="1"/>
  <c r="AC4252" i="5"/>
  <c r="AD4252" i="5"/>
  <c r="AO4252" i="5"/>
  <c r="AP4252" i="5"/>
  <c r="W4253" i="5"/>
  <c r="AC4253" i="5"/>
  <c r="AD4253" i="5"/>
  <c r="AO4253" i="5"/>
  <c r="AP4253" i="5"/>
  <c r="W4254" i="5"/>
  <c r="Y4254" i="5" s="1"/>
  <c r="AC4254" i="5"/>
  <c r="AD4254" i="5"/>
  <c r="AO4254" i="5"/>
  <c r="AP4254" i="5"/>
  <c r="W4255" i="5"/>
  <c r="X4255" i="5" s="1"/>
  <c r="AB4255" i="5" s="1"/>
  <c r="AL4255" i="5" s="1"/>
  <c r="AC4255" i="5"/>
  <c r="AD4255" i="5"/>
  <c r="AO4255" i="5"/>
  <c r="AP4255" i="5"/>
  <c r="W4256" i="5"/>
  <c r="Y4256" i="5" s="1"/>
  <c r="AC4256" i="5"/>
  <c r="AD4256" i="5"/>
  <c r="AO4256" i="5"/>
  <c r="AP4256" i="5"/>
  <c r="W4257" i="5"/>
  <c r="X4257" i="5" s="1"/>
  <c r="AB4257" i="5" s="1"/>
  <c r="AL4257" i="5" s="1"/>
  <c r="AC4257" i="5"/>
  <c r="AD4257" i="5"/>
  <c r="AO4257" i="5"/>
  <c r="AP4257" i="5"/>
  <c r="W4258" i="5"/>
  <c r="Y4258" i="5" s="1"/>
  <c r="AC4258" i="5"/>
  <c r="AD4258" i="5"/>
  <c r="AO4258" i="5"/>
  <c r="AP4258" i="5"/>
  <c r="W4259" i="5"/>
  <c r="X4259" i="5" s="1"/>
  <c r="AB4259" i="5" s="1"/>
  <c r="AL4259" i="5" s="1"/>
  <c r="AC4259" i="5"/>
  <c r="AD4259" i="5"/>
  <c r="AO4259" i="5"/>
  <c r="AP4259" i="5"/>
  <c r="W4260" i="5"/>
  <c r="Y4260" i="5" s="1"/>
  <c r="AC4260" i="5"/>
  <c r="AD4260" i="5"/>
  <c r="AO4260" i="5"/>
  <c r="AP4260" i="5"/>
  <c r="W4261" i="5"/>
  <c r="X4261" i="5" s="1"/>
  <c r="AB4261" i="5" s="1"/>
  <c r="AL4261" i="5" s="1"/>
  <c r="AC4261" i="5"/>
  <c r="AD4261" i="5"/>
  <c r="AO4261" i="5"/>
  <c r="AP4261" i="5"/>
  <c r="W4262" i="5"/>
  <c r="Y4262" i="5" s="1"/>
  <c r="AC4262" i="5"/>
  <c r="AD4262" i="5"/>
  <c r="AO4262" i="5"/>
  <c r="AP4262" i="5"/>
  <c r="AP4222" i="5"/>
  <c r="AO4222" i="5"/>
  <c r="AD4222" i="5"/>
  <c r="AC4222" i="5"/>
  <c r="W4222" i="5"/>
  <c r="X4222" i="5" s="1"/>
  <c r="AB4222" i="5" s="1"/>
  <c r="AL4222" i="5" s="1"/>
  <c r="AJ1816" i="5" l="1"/>
  <c r="K1816" i="5" s="1"/>
  <c r="J1815" i="5"/>
  <c r="M3572" i="5"/>
  <c r="L3574" i="5"/>
  <c r="N3574" i="5"/>
  <c r="M3569" i="5"/>
  <c r="N3573" i="5"/>
  <c r="L3573" i="5"/>
  <c r="M3570" i="5"/>
  <c r="M3575" i="5"/>
  <c r="L3568" i="5"/>
  <c r="N3568" i="5"/>
  <c r="Y347" i="5"/>
  <c r="X1547" i="5"/>
  <c r="AB1547" i="5" s="1"/>
  <c r="AL1547" i="5" s="1"/>
  <c r="L1820" i="5"/>
  <c r="N1820" i="5"/>
  <c r="M1821" i="5"/>
  <c r="M1815" i="5"/>
  <c r="AJ1817" i="5"/>
  <c r="K1817" i="5" s="1"/>
  <c r="J1817" i="5"/>
  <c r="L1814" i="5"/>
  <c r="N1814" i="5"/>
  <c r="M1819" i="5"/>
  <c r="M1813" i="5"/>
  <c r="M1818" i="5"/>
  <c r="M1816" i="5"/>
  <c r="Y431" i="5"/>
  <c r="Z431" i="5" s="1"/>
  <c r="X1532" i="5"/>
  <c r="AB1532" i="5" s="1"/>
  <c r="AL1532" i="5" s="1"/>
  <c r="Y485" i="5"/>
  <c r="AF485" i="5" s="1"/>
  <c r="AH485" i="5" s="1"/>
  <c r="X485" i="5"/>
  <c r="AB485" i="5" s="1"/>
  <c r="AL485" i="5" s="1"/>
  <c r="Y1536" i="5"/>
  <c r="AA376" i="5"/>
  <c r="AK376" i="5" s="1"/>
  <c r="Y393" i="5"/>
  <c r="M2422" i="5"/>
  <c r="L2422" i="5" s="1"/>
  <c r="Y419" i="5"/>
  <c r="AA517" i="5"/>
  <c r="AK517" i="5" s="1"/>
  <c r="Y1530" i="5"/>
  <c r="Z1530" i="5" s="1"/>
  <c r="X1536" i="5"/>
  <c r="AB1536" i="5" s="1"/>
  <c r="AL1536" i="5" s="1"/>
  <c r="Y345" i="5"/>
  <c r="AF345" i="5" s="1"/>
  <c r="Y496" i="5"/>
  <c r="Z496" i="5" s="1"/>
  <c r="X1597" i="5"/>
  <c r="AB1597" i="5" s="1"/>
  <c r="AL1597" i="5" s="1"/>
  <c r="AA365" i="5"/>
  <c r="AK365" i="5" s="1"/>
  <c r="X517" i="5"/>
  <c r="AB517" i="5" s="1"/>
  <c r="AL517" i="5" s="1"/>
  <c r="X492" i="5"/>
  <c r="AB492" i="5" s="1"/>
  <c r="AL492" i="5" s="1"/>
  <c r="X376" i="5"/>
  <c r="AB376" i="5" s="1"/>
  <c r="X360" i="5"/>
  <c r="AB360" i="5" s="1"/>
  <c r="AL360" i="5" s="1"/>
  <c r="AA338" i="5"/>
  <c r="X1640" i="5"/>
  <c r="AB1640" i="5" s="1"/>
  <c r="AL1640" i="5" s="1"/>
  <c r="X1642" i="5"/>
  <c r="AB1642" i="5" s="1"/>
  <c r="AL1642" i="5" s="1"/>
  <c r="Y411" i="5"/>
  <c r="AF411" i="5" s="1"/>
  <c r="Y353" i="5"/>
  <c r="AF353" i="5" s="1"/>
  <c r="AH353" i="5" s="1"/>
  <c r="AA1609" i="5"/>
  <c r="AF1609" i="5" s="1"/>
  <c r="AI1609" i="5" s="1"/>
  <c r="X2434" i="5"/>
  <c r="AB2434" i="5" s="1"/>
  <c r="AL2434" i="5" s="1"/>
  <c r="X371" i="5"/>
  <c r="AB371" i="5" s="1"/>
  <c r="AL371" i="5" s="1"/>
  <c r="M2428" i="5"/>
  <c r="L2428" i="5" s="1"/>
  <c r="AA314" i="5"/>
  <c r="AK314" i="5" s="1"/>
  <c r="Y389" i="5"/>
  <c r="Y359" i="5"/>
  <c r="Y533" i="5"/>
  <c r="M2424" i="5"/>
  <c r="L2424" i="5" s="1"/>
  <c r="AA1505" i="5"/>
  <c r="AF1505" i="5" s="1"/>
  <c r="AA319" i="5"/>
  <c r="AK319" i="5" s="1"/>
  <c r="AE455" i="5"/>
  <c r="AA340" i="5"/>
  <c r="AK340" i="5" s="1"/>
  <c r="Y2431" i="5"/>
  <c r="X385" i="5"/>
  <c r="AB385" i="5" s="1"/>
  <c r="AL385" i="5" s="1"/>
  <c r="Y367" i="5"/>
  <c r="Y317" i="5"/>
  <c r="AF317" i="5" s="1"/>
  <c r="AH317" i="5" s="1"/>
  <c r="X4234" i="5"/>
  <c r="AB4234" i="5" s="1"/>
  <c r="AL4234" i="5" s="1"/>
  <c r="AA1588" i="5"/>
  <c r="AA1586" i="5"/>
  <c r="AK1586" i="5" s="1"/>
  <c r="AP1634" i="5"/>
  <c r="AE445" i="5"/>
  <c r="X1588" i="5"/>
  <c r="AB1588" i="5" s="1"/>
  <c r="AL1588" i="5" s="1"/>
  <c r="Y1586" i="5"/>
  <c r="Z1586" i="5" s="1"/>
  <c r="Y1647" i="5"/>
  <c r="AF1647" i="5" s="1"/>
  <c r="AH1647" i="5" s="1"/>
  <c r="X407" i="5"/>
  <c r="AB407" i="5" s="1"/>
  <c r="AL407" i="5" s="1"/>
  <c r="AA377" i="5"/>
  <c r="AF377" i="5" s="1"/>
  <c r="AH377" i="5" s="1"/>
  <c r="X4250" i="5"/>
  <c r="Z4250" i="5" s="1"/>
  <c r="AA457" i="5"/>
  <c r="X436" i="5"/>
  <c r="AB436" i="5" s="1"/>
  <c r="AL436" i="5" s="1"/>
  <c r="Y429" i="5"/>
  <c r="Y489" i="5"/>
  <c r="AF489" i="5" s="1"/>
  <c r="X384" i="5"/>
  <c r="AB384" i="5" s="1"/>
  <c r="AL384" i="5" s="1"/>
  <c r="X533" i="5"/>
  <c r="AB533" i="5" s="1"/>
  <c r="AL533" i="5" s="1"/>
  <c r="AA1572" i="5"/>
  <c r="AF1572" i="5" s="1"/>
  <c r="AA1574" i="5"/>
  <c r="AK1574" i="5" s="1"/>
  <c r="AA350" i="5"/>
  <c r="AK350" i="5" s="1"/>
  <c r="Y1487" i="5"/>
  <c r="AF1487" i="5" s="1"/>
  <c r="Y1644" i="5"/>
  <c r="Z1644" i="5" s="1"/>
  <c r="X1646" i="5"/>
  <c r="AB1646" i="5" s="1"/>
  <c r="AL1646" i="5" s="1"/>
  <c r="X435" i="5"/>
  <c r="AB435" i="5" s="1"/>
  <c r="AL435" i="5" s="1"/>
  <c r="AA386" i="5"/>
  <c r="AA520" i="5"/>
  <c r="X1505" i="5"/>
  <c r="AB1505" i="5" s="1"/>
  <c r="AL1505" i="5" s="1"/>
  <c r="Y488" i="5"/>
  <c r="AF488" i="5" s="1"/>
  <c r="Y430" i="5"/>
  <c r="Y406" i="5"/>
  <c r="AF406" i="5" s="1"/>
  <c r="AI406" i="5" s="1"/>
  <c r="X386" i="5"/>
  <c r="AB386" i="5" s="1"/>
  <c r="AL386" i="5" s="1"/>
  <c r="Y365" i="5"/>
  <c r="Z365" i="5" s="1"/>
  <c r="Y521" i="5"/>
  <c r="AF521" i="5" s="1"/>
  <c r="X4256" i="5"/>
  <c r="AB4256" i="5" s="1"/>
  <c r="AL4256" i="5" s="1"/>
  <c r="X4254" i="5"/>
  <c r="AB4254" i="5" s="1"/>
  <c r="AL4254" i="5" s="1"/>
  <c r="AA1493" i="5"/>
  <c r="AK1493" i="5" s="1"/>
  <c r="AA1591" i="5"/>
  <c r="AK1591" i="5" s="1"/>
  <c r="AA460" i="5"/>
  <c r="AK460" i="5" s="1"/>
  <c r="Y457" i="5"/>
  <c r="Z457" i="5" s="1"/>
  <c r="X433" i="5"/>
  <c r="AB433" i="5" s="1"/>
  <c r="AL433" i="5" s="1"/>
  <c r="X430" i="5"/>
  <c r="AB430" i="5" s="1"/>
  <c r="AL430" i="5" s="1"/>
  <c r="X494" i="5"/>
  <c r="AB494" i="5" s="1"/>
  <c r="AL494" i="5" s="1"/>
  <c r="X472" i="5"/>
  <c r="Z472" i="5" s="1"/>
  <c r="X406" i="5"/>
  <c r="AB406" i="5" s="1"/>
  <c r="AL406" i="5" s="1"/>
  <c r="X399" i="5"/>
  <c r="AB399" i="5" s="1"/>
  <c r="AL399" i="5" s="1"/>
  <c r="W1634" i="5"/>
  <c r="Y1634" i="5" s="1"/>
  <c r="X1493" i="5"/>
  <c r="AB1493" i="5" s="1"/>
  <c r="AL1493" i="5" s="1"/>
  <c r="AA1649" i="5"/>
  <c r="AK1649" i="5" s="1"/>
  <c r="Y333" i="5"/>
  <c r="X460" i="5"/>
  <c r="AB460" i="5" s="1"/>
  <c r="AL460" i="5" s="1"/>
  <c r="AA510" i="5"/>
  <c r="AK510" i="5" s="1"/>
  <c r="X1513" i="5"/>
  <c r="AB1513" i="5" s="1"/>
  <c r="AL1513" i="5" s="1"/>
  <c r="AA1562" i="5"/>
  <c r="AF1562" i="5" s="1"/>
  <c r="Y1649" i="5"/>
  <c r="Z1649" i="5" s="1"/>
  <c r="X1647" i="5"/>
  <c r="AB1647" i="5" s="1"/>
  <c r="AL1647" i="5" s="1"/>
  <c r="X333" i="5"/>
  <c r="AB333" i="5" s="1"/>
  <c r="AL333" i="5" s="1"/>
  <c r="Y395" i="5"/>
  <c r="Z395" i="5" s="1"/>
  <c r="Y388" i="5"/>
  <c r="AF388" i="5" s="1"/>
  <c r="X1550" i="5"/>
  <c r="AB1550" i="5" s="1"/>
  <c r="AL1550" i="5" s="1"/>
  <c r="Y1610" i="5"/>
  <c r="AF1610" i="5" s="1"/>
  <c r="AA1620" i="5"/>
  <c r="AK1620" i="5" s="1"/>
  <c r="AP1628" i="5"/>
  <c r="Y1533" i="5"/>
  <c r="AF1533" i="5" s="1"/>
  <c r="AI1533" i="5" s="1"/>
  <c r="AA1531" i="5"/>
  <c r="X1610" i="5"/>
  <c r="AB1610" i="5" s="1"/>
  <c r="AL1610" i="5" s="1"/>
  <c r="Y467" i="5"/>
  <c r="AF467" i="5" s="1"/>
  <c r="X405" i="5"/>
  <c r="AB405" i="5" s="1"/>
  <c r="AL405" i="5" s="1"/>
  <c r="AA523" i="5"/>
  <c r="AF523" i="5" s="1"/>
  <c r="X520" i="5"/>
  <c r="AB520" i="5" s="1"/>
  <c r="AL520" i="5" s="1"/>
  <c r="Y1531" i="5"/>
  <c r="Z1531" i="5" s="1"/>
  <c r="Y1596" i="5"/>
  <c r="AA1594" i="5"/>
  <c r="AF1594" i="5" s="1"/>
  <c r="AH1594" i="5" s="1"/>
  <c r="AA1592" i="5"/>
  <c r="AA4234" i="5"/>
  <c r="Y2425" i="5"/>
  <c r="Z2425" i="5" s="1"/>
  <c r="X1596" i="5"/>
  <c r="AB1596" i="5" s="1"/>
  <c r="AL1596" i="5" s="1"/>
  <c r="X1594" i="5"/>
  <c r="AB1594" i="5" s="1"/>
  <c r="AL1594" i="5" s="1"/>
  <c r="X1592" i="5"/>
  <c r="AB1592" i="5" s="1"/>
  <c r="AL1592" i="5" s="1"/>
  <c r="AA1642" i="5"/>
  <c r="AK1642" i="5" s="1"/>
  <c r="AA1640" i="5"/>
  <c r="AK1640" i="5" s="1"/>
  <c r="AA1638" i="5"/>
  <c r="AK1638" i="5" s="1"/>
  <c r="Y407" i="5"/>
  <c r="AF407" i="5" s="1"/>
  <c r="X387" i="5"/>
  <c r="AB387" i="5" s="1"/>
  <c r="AL387" i="5" s="1"/>
  <c r="X526" i="5"/>
  <c r="AB526" i="5" s="1"/>
  <c r="AL526" i="5" s="1"/>
  <c r="AA4244" i="5"/>
  <c r="X4233" i="5"/>
  <c r="AB4233" i="5" s="1"/>
  <c r="AL4233" i="5" s="1"/>
  <c r="AA2436" i="5"/>
  <c r="AK2436" i="5" s="1"/>
  <c r="M2420" i="5"/>
  <c r="L2420" i="5" s="1"/>
  <c r="X4246" i="5"/>
  <c r="AB4246" i="5" s="1"/>
  <c r="AL4246" i="5" s="1"/>
  <c r="X4244" i="5"/>
  <c r="AB4244" i="5" s="1"/>
  <c r="AL4244" i="5" s="1"/>
  <c r="AA4224" i="5"/>
  <c r="AF4224" i="5" s="1"/>
  <c r="Y2436" i="5"/>
  <c r="Z2436" i="5" s="1"/>
  <c r="Y1525" i="5"/>
  <c r="Z1525" i="5" s="1"/>
  <c r="X1554" i="5"/>
  <c r="AB1554" i="5" s="1"/>
  <c r="AL1554" i="5" s="1"/>
  <c r="X1601" i="5"/>
  <c r="AB1601" i="5" s="1"/>
  <c r="AL1601" i="5" s="1"/>
  <c r="X1591" i="5"/>
  <c r="AB1591" i="5" s="1"/>
  <c r="AL1591" i="5" s="1"/>
  <c r="X1608" i="5"/>
  <c r="AB1608" i="5" s="1"/>
  <c r="AL1608" i="5" s="1"/>
  <c r="AA1606" i="5"/>
  <c r="AK1606" i="5" s="1"/>
  <c r="AA1602" i="5"/>
  <c r="AK1602" i="5" s="1"/>
  <c r="AE446" i="5"/>
  <c r="AA495" i="5"/>
  <c r="AF495" i="5" s="1"/>
  <c r="AA468" i="5"/>
  <c r="AK468" i="5" s="1"/>
  <c r="X4224" i="5"/>
  <c r="AB4224" i="5" s="1"/>
  <c r="AL4224" i="5" s="1"/>
  <c r="Y1491" i="5"/>
  <c r="AF1491" i="5" s="1"/>
  <c r="X1534" i="5"/>
  <c r="AB1534" i="5" s="1"/>
  <c r="AL1534" i="5" s="1"/>
  <c r="X1604" i="5"/>
  <c r="AB1604" i="5" s="1"/>
  <c r="AL1604" i="5" s="1"/>
  <c r="X454" i="5"/>
  <c r="AB454" i="5" s="1"/>
  <c r="AL454" i="5" s="1"/>
  <c r="X495" i="5"/>
  <c r="AB495" i="5" s="1"/>
  <c r="AL495" i="5" s="1"/>
  <c r="Y486" i="5"/>
  <c r="Z486" i="5" s="1"/>
  <c r="X475" i="5"/>
  <c r="Y468" i="5"/>
  <c r="AA367" i="5"/>
  <c r="AK367" i="5" s="1"/>
  <c r="AA361" i="5"/>
  <c r="AK361" i="5" s="1"/>
  <c r="AA394" i="5"/>
  <c r="AK394" i="5" s="1"/>
  <c r="AA4230" i="5"/>
  <c r="AK4230" i="5" s="1"/>
  <c r="AA4228" i="5"/>
  <c r="AK4228" i="5" s="1"/>
  <c r="AA2426" i="5"/>
  <c r="AK2426" i="5" s="1"/>
  <c r="M2421" i="5"/>
  <c r="AA1519" i="5"/>
  <c r="AF1519" i="5" s="1"/>
  <c r="AH1519" i="5" s="1"/>
  <c r="Y1515" i="5"/>
  <c r="AF1515" i="5" s="1"/>
  <c r="X1583" i="5"/>
  <c r="AB1583" i="5" s="1"/>
  <c r="AL1583" i="5" s="1"/>
  <c r="X1581" i="5"/>
  <c r="AB1581" i="5" s="1"/>
  <c r="AL1581" i="5" s="1"/>
  <c r="Y1615" i="5"/>
  <c r="AF1615" i="5" s="1"/>
  <c r="AH1615" i="5" s="1"/>
  <c r="AA1611" i="5"/>
  <c r="AE1611" i="5" s="1"/>
  <c r="AA1631" i="5"/>
  <c r="AK1631" i="5" s="1"/>
  <c r="AA1624" i="5"/>
  <c r="AK1624" i="5" s="1"/>
  <c r="X1622" i="5"/>
  <c r="AB1622" i="5" s="1"/>
  <c r="AL1622" i="5" s="1"/>
  <c r="AA323" i="5"/>
  <c r="AK323" i="5" s="1"/>
  <c r="Y463" i="5"/>
  <c r="Z463" i="5" s="1"/>
  <c r="X400" i="5"/>
  <c r="AB400" i="5" s="1"/>
  <c r="AL400" i="5" s="1"/>
  <c r="Y394" i="5"/>
  <c r="Z394" i="5" s="1"/>
  <c r="AA379" i="5"/>
  <c r="AK379" i="5" s="1"/>
  <c r="Y525" i="5"/>
  <c r="AA519" i="5"/>
  <c r="AK519" i="5" s="1"/>
  <c r="AA326" i="5"/>
  <c r="AK326" i="5" s="1"/>
  <c r="X4230" i="5"/>
  <c r="AB4230" i="5" s="1"/>
  <c r="AL4230" i="5" s="1"/>
  <c r="X2443" i="5"/>
  <c r="AB2443" i="5" s="1"/>
  <c r="AL2443" i="5" s="1"/>
  <c r="X2426" i="5"/>
  <c r="AB2426" i="5" s="1"/>
  <c r="AL2426" i="5" s="1"/>
  <c r="M2439" i="5"/>
  <c r="L2439" i="5" s="1"/>
  <c r="Y1486" i="5"/>
  <c r="AF1486" i="5" s="1"/>
  <c r="AH1486" i="5" s="1"/>
  <c r="X1521" i="5"/>
  <c r="AB1521" i="5" s="1"/>
  <c r="AL1521" i="5" s="1"/>
  <c r="X1519" i="5"/>
  <c r="AB1519" i="5" s="1"/>
  <c r="AL1519" i="5" s="1"/>
  <c r="X1624" i="5"/>
  <c r="AB1624" i="5" s="1"/>
  <c r="AL1624" i="5" s="1"/>
  <c r="Y310" i="5"/>
  <c r="AF310" i="5" s="1"/>
  <c r="Y323" i="5"/>
  <c r="Y497" i="5"/>
  <c r="AF497" i="5" s="1"/>
  <c r="Y412" i="5"/>
  <c r="X379" i="5"/>
  <c r="AB379" i="5" s="1"/>
  <c r="AL379" i="5" s="1"/>
  <c r="AA528" i="5"/>
  <c r="AK528" i="5" s="1"/>
  <c r="Y519" i="5"/>
  <c r="Z519" i="5" s="1"/>
  <c r="M2427" i="5"/>
  <c r="L2427" i="5" s="1"/>
  <c r="AA1523" i="5"/>
  <c r="AK1523" i="5" s="1"/>
  <c r="AA2424" i="5"/>
  <c r="AK2424" i="5" s="1"/>
  <c r="X1562" i="5"/>
  <c r="AB1562" i="5" s="1"/>
  <c r="AL1562" i="5" s="1"/>
  <c r="AA1600" i="5"/>
  <c r="AF1600" i="5" s="1"/>
  <c r="X1609" i="5"/>
  <c r="AB1609" i="5" s="1"/>
  <c r="AL1609" i="5" s="1"/>
  <c r="X1607" i="5"/>
  <c r="AB1607" i="5" s="1"/>
  <c r="AL1607" i="5" s="1"/>
  <c r="AA1605" i="5"/>
  <c r="AF1605" i="5" s="1"/>
  <c r="AH1605" i="5" s="1"/>
  <c r="AA413" i="5"/>
  <c r="AK413" i="5" s="1"/>
  <c r="Y339" i="5"/>
  <c r="Z339" i="5" s="1"/>
  <c r="Y444" i="5"/>
  <c r="AF444" i="5" s="1"/>
  <c r="AH444" i="5" s="1"/>
  <c r="AA434" i="5"/>
  <c r="AK434" i="5" s="1"/>
  <c r="Y417" i="5"/>
  <c r="AF417" i="5" s="1"/>
  <c r="X467" i="5"/>
  <c r="AB467" i="5" s="1"/>
  <c r="AL467" i="5" s="1"/>
  <c r="Y387" i="5"/>
  <c r="AF387" i="5" s="1"/>
  <c r="AH387" i="5" s="1"/>
  <c r="AA385" i="5"/>
  <c r="AK385" i="5" s="1"/>
  <c r="Y366" i="5"/>
  <c r="X1605" i="5"/>
  <c r="AB1605" i="5" s="1"/>
  <c r="AL1605" i="5" s="1"/>
  <c r="AA1650" i="5"/>
  <c r="AK1650" i="5" s="1"/>
  <c r="Y413" i="5"/>
  <c r="Y456" i="5"/>
  <c r="X444" i="5"/>
  <c r="AB444" i="5" s="1"/>
  <c r="AL444" i="5" s="1"/>
  <c r="Y434" i="5"/>
  <c r="Z434" i="5" s="1"/>
  <c r="X420" i="5"/>
  <c r="AB420" i="5" s="1"/>
  <c r="AL420" i="5" s="1"/>
  <c r="X372" i="5"/>
  <c r="AB372" i="5" s="1"/>
  <c r="AL372" i="5" s="1"/>
  <c r="X366" i="5"/>
  <c r="AB366" i="5" s="1"/>
  <c r="AL366" i="5" s="1"/>
  <c r="AA4262" i="5"/>
  <c r="AK4262" i="5" s="1"/>
  <c r="X4260" i="5"/>
  <c r="AB4260" i="5" s="1"/>
  <c r="AL4260" i="5" s="1"/>
  <c r="Y2438" i="5"/>
  <c r="Z2438" i="5" s="1"/>
  <c r="AA1516" i="5"/>
  <c r="AF1516" i="5" s="1"/>
  <c r="X1539" i="5"/>
  <c r="AB1539" i="5" s="1"/>
  <c r="AL1539" i="5" s="1"/>
  <c r="Y1612" i="5"/>
  <c r="AF1612" i="5" s="1"/>
  <c r="Y1625" i="5"/>
  <c r="AF1625" i="5" s="1"/>
  <c r="AH1625" i="5" s="1"/>
  <c r="Y321" i="5"/>
  <c r="AF321" i="5" s="1"/>
  <c r="AI321" i="5" s="1"/>
  <c r="AA436" i="5"/>
  <c r="Y487" i="5"/>
  <c r="AF487" i="5" s="1"/>
  <c r="X4262" i="5"/>
  <c r="AB4262" i="5" s="1"/>
  <c r="AL4262" i="5" s="1"/>
  <c r="AA2419" i="5"/>
  <c r="AK2419" i="5" s="1"/>
  <c r="X1516" i="5"/>
  <c r="AB1516" i="5" s="1"/>
  <c r="AL1516" i="5" s="1"/>
  <c r="AA1582" i="5"/>
  <c r="AF1582" i="5" s="1"/>
  <c r="AH1582" i="5" s="1"/>
  <c r="AA1550" i="5"/>
  <c r="X1541" i="5"/>
  <c r="AB1541" i="5" s="1"/>
  <c r="AL1541" i="5" s="1"/>
  <c r="X1614" i="5"/>
  <c r="AB1614" i="5" s="1"/>
  <c r="AL1614" i="5" s="1"/>
  <c r="X1612" i="5"/>
  <c r="AB1612" i="5" s="1"/>
  <c r="AL1612" i="5" s="1"/>
  <c r="AA1632" i="5"/>
  <c r="AK1632" i="5" s="1"/>
  <c r="X1625" i="5"/>
  <c r="AB1625" i="5" s="1"/>
  <c r="AL1625" i="5" s="1"/>
  <c r="Y1648" i="5"/>
  <c r="AF1648" i="5" s="1"/>
  <c r="AA1636" i="5"/>
  <c r="AK1636" i="5" s="1"/>
  <c r="Y458" i="5"/>
  <c r="Z458" i="5" s="1"/>
  <c r="Y499" i="5"/>
  <c r="X487" i="5"/>
  <c r="AB487" i="5" s="1"/>
  <c r="AL487" i="5" s="1"/>
  <c r="Y405" i="5"/>
  <c r="AF405" i="5" s="1"/>
  <c r="AH405" i="5" s="1"/>
  <c r="AA395" i="5"/>
  <c r="AK395" i="5" s="1"/>
  <c r="X375" i="5"/>
  <c r="AB375" i="5" s="1"/>
  <c r="AL375" i="5" s="1"/>
  <c r="AA359" i="5"/>
  <c r="Y530" i="5"/>
  <c r="AA540" i="5"/>
  <c r="AK540" i="5" s="1"/>
  <c r="Z433" i="5"/>
  <c r="L2434" i="5"/>
  <c r="N2434" i="5"/>
  <c r="Z1532" i="5"/>
  <c r="X2440" i="5"/>
  <c r="AB2440" i="5" s="1"/>
  <c r="AL2440" i="5" s="1"/>
  <c r="X2431" i="5"/>
  <c r="AB2431" i="5" s="1"/>
  <c r="AL2431" i="5" s="1"/>
  <c r="X1487" i="5"/>
  <c r="AB1487" i="5" s="1"/>
  <c r="AL1487" i="5" s="1"/>
  <c r="Y1485" i="5"/>
  <c r="AF1485" i="5" s="1"/>
  <c r="Y1481" i="5"/>
  <c r="X1526" i="5"/>
  <c r="AB1526" i="5" s="1"/>
  <c r="AL1526" i="5" s="1"/>
  <c r="Y1520" i="5"/>
  <c r="X1515" i="5"/>
  <c r="AB1515" i="5" s="1"/>
  <c r="AL1515" i="5" s="1"/>
  <c r="X1574" i="5"/>
  <c r="AB1574" i="5" s="1"/>
  <c r="AL1574" i="5" s="1"/>
  <c r="AA1546" i="5"/>
  <c r="AE1546" i="5" s="1"/>
  <c r="X1606" i="5"/>
  <c r="AB1606" i="5" s="1"/>
  <c r="AL1606" i="5" s="1"/>
  <c r="X1631" i="5"/>
  <c r="AB1631" i="5" s="1"/>
  <c r="AL1631" i="5" s="1"/>
  <c r="AA1623" i="5"/>
  <c r="AE1623" i="5" s="1"/>
  <c r="Y1621" i="5"/>
  <c r="Z1621" i="5" s="1"/>
  <c r="Y1651" i="5"/>
  <c r="Z1651" i="5" s="1"/>
  <c r="X1648" i="5"/>
  <c r="AB1648" i="5" s="1"/>
  <c r="AL1648" i="5" s="1"/>
  <c r="AA318" i="5"/>
  <c r="AK318" i="5" s="1"/>
  <c r="AA339" i="5"/>
  <c r="AK339" i="5" s="1"/>
  <c r="AA454" i="5"/>
  <c r="AK454" i="5" s="1"/>
  <c r="Y432" i="5"/>
  <c r="X493" i="5"/>
  <c r="AB493" i="5" s="1"/>
  <c r="AL493" i="5" s="1"/>
  <c r="Y490" i="5"/>
  <c r="AF490" i="5" s="1"/>
  <c r="AH490" i="5" s="1"/>
  <c r="X488" i="5"/>
  <c r="AB488" i="5" s="1"/>
  <c r="AL488" i="5" s="1"/>
  <c r="Y478" i="5"/>
  <c r="AF478" i="5" s="1"/>
  <c r="AA475" i="5"/>
  <c r="AF475" i="5" s="1"/>
  <c r="AI475" i="5" s="1"/>
  <c r="AA472" i="5"/>
  <c r="AF472" i="5" s="1"/>
  <c r="AA469" i="5"/>
  <c r="AK469" i="5" s="1"/>
  <c r="X412" i="5"/>
  <c r="AB412" i="5" s="1"/>
  <c r="AL412" i="5" s="1"/>
  <c r="X389" i="5"/>
  <c r="AB389" i="5" s="1"/>
  <c r="AL389" i="5" s="1"/>
  <c r="Y380" i="5"/>
  <c r="Y378" i="5"/>
  <c r="X362" i="5"/>
  <c r="Z362" i="5" s="1"/>
  <c r="AA327" i="5"/>
  <c r="AK327" i="5" s="1"/>
  <c r="AA324" i="5"/>
  <c r="AK324" i="5" s="1"/>
  <c r="Y311" i="5"/>
  <c r="AF311" i="5" s="1"/>
  <c r="AH311" i="5" s="1"/>
  <c r="X4235" i="5"/>
  <c r="AB4235" i="5" s="1"/>
  <c r="AL4235" i="5" s="1"/>
  <c r="X4231" i="5"/>
  <c r="AB4231" i="5" s="1"/>
  <c r="AL4231" i="5" s="1"/>
  <c r="AA2421" i="5"/>
  <c r="AK2421" i="5" s="1"/>
  <c r="X1481" i="5"/>
  <c r="AB1481" i="5" s="1"/>
  <c r="AL1481" i="5" s="1"/>
  <c r="AA1528" i="5"/>
  <c r="AK1528" i="5" s="1"/>
  <c r="AA1578" i="5"/>
  <c r="X1567" i="5"/>
  <c r="AB1567" i="5" s="1"/>
  <c r="AL1567" i="5" s="1"/>
  <c r="X1565" i="5"/>
  <c r="AB1565" i="5" s="1"/>
  <c r="AL1565" i="5" s="1"/>
  <c r="Y1546" i="5"/>
  <c r="Z1546" i="5" s="1"/>
  <c r="AA1619" i="5"/>
  <c r="AE1619" i="5" s="1"/>
  <c r="AE448" i="5"/>
  <c r="X432" i="5"/>
  <c r="AB432" i="5" s="1"/>
  <c r="AL432" i="5" s="1"/>
  <c r="X427" i="5"/>
  <c r="AB427" i="5" s="1"/>
  <c r="AL427" i="5" s="1"/>
  <c r="AA498" i="5"/>
  <c r="AK498" i="5" s="1"/>
  <c r="X490" i="5"/>
  <c r="AB490" i="5" s="1"/>
  <c r="AL490" i="5" s="1"/>
  <c r="X481" i="5"/>
  <c r="Z481" i="5" s="1"/>
  <c r="X478" i="5"/>
  <c r="AB478" i="5" s="1"/>
  <c r="AL478" i="5" s="1"/>
  <c r="X469" i="5"/>
  <c r="AB469" i="5" s="1"/>
  <c r="AL469" i="5" s="1"/>
  <c r="Y399" i="5"/>
  <c r="X380" i="5"/>
  <c r="AB380" i="5" s="1"/>
  <c r="AL380" i="5" s="1"/>
  <c r="X378" i="5"/>
  <c r="AB378" i="5" s="1"/>
  <c r="AL378" i="5" s="1"/>
  <c r="Y2421" i="5"/>
  <c r="Z2421" i="5" s="1"/>
  <c r="M2432" i="5"/>
  <c r="L2432" i="5" s="1"/>
  <c r="Y1497" i="5"/>
  <c r="AF1497" i="5" s="1"/>
  <c r="Y1528" i="5"/>
  <c r="Z1528" i="5" s="1"/>
  <c r="Y1518" i="5"/>
  <c r="AF1518" i="5" s="1"/>
  <c r="AA1511" i="5"/>
  <c r="AK1511" i="5" s="1"/>
  <c r="Y1619" i="5"/>
  <c r="Z1619" i="5" s="1"/>
  <c r="AA461" i="5"/>
  <c r="AF461" i="5" s="1"/>
  <c r="Y450" i="5"/>
  <c r="AA437" i="5"/>
  <c r="AK437" i="5" s="1"/>
  <c r="Y498" i="5"/>
  <c r="Z498" i="5" s="1"/>
  <c r="AA496" i="5"/>
  <c r="AE496" i="5" s="1"/>
  <c r="AG496" i="5" s="1"/>
  <c r="AA486" i="5"/>
  <c r="AK486" i="5" s="1"/>
  <c r="Y401" i="5"/>
  <c r="AA2438" i="5"/>
  <c r="AK2438" i="5" s="1"/>
  <c r="X2429" i="5"/>
  <c r="AB2429" i="5" s="1"/>
  <c r="AL2429" i="5" s="1"/>
  <c r="M2426" i="5"/>
  <c r="Y1504" i="5"/>
  <c r="AF1504" i="5" s="1"/>
  <c r="AI1504" i="5" s="1"/>
  <c r="X1497" i="5"/>
  <c r="AB1497" i="5" s="1"/>
  <c r="AL1497" i="5" s="1"/>
  <c r="AA1532" i="5"/>
  <c r="Y1524" i="5"/>
  <c r="X1518" i="5"/>
  <c r="AB1518" i="5" s="1"/>
  <c r="AL1518" i="5" s="1"/>
  <c r="Y1511" i="5"/>
  <c r="AA1556" i="5"/>
  <c r="AK1556" i="5" s="1"/>
  <c r="AA1554" i="5"/>
  <c r="AF1554" i="5" s="1"/>
  <c r="Y1607" i="5"/>
  <c r="AF1607" i="5" s="1"/>
  <c r="X535" i="5"/>
  <c r="AB535" i="5" s="1"/>
  <c r="AL535" i="5" s="1"/>
  <c r="AA463" i="5"/>
  <c r="AK463" i="5" s="1"/>
  <c r="X461" i="5"/>
  <c r="AB461" i="5" s="1"/>
  <c r="AL461" i="5" s="1"/>
  <c r="AA458" i="5"/>
  <c r="X450" i="5"/>
  <c r="AB450" i="5" s="1"/>
  <c r="AL450" i="5" s="1"/>
  <c r="Y437" i="5"/>
  <c r="Z437" i="5" s="1"/>
  <c r="X423" i="5"/>
  <c r="AB423" i="5" s="1"/>
  <c r="AL423" i="5" s="1"/>
  <c r="X500" i="5"/>
  <c r="AB500" i="5" s="1"/>
  <c r="AL500" i="5" s="1"/>
  <c r="AA466" i="5"/>
  <c r="X401" i="5"/>
  <c r="AB401" i="5" s="1"/>
  <c r="AL401" i="5" s="1"/>
  <c r="Y370" i="5"/>
  <c r="Z370" i="5" s="1"/>
  <c r="Y528" i="5"/>
  <c r="Z528" i="5" s="1"/>
  <c r="AA525" i="5"/>
  <c r="AK525" i="5" s="1"/>
  <c r="X523" i="5"/>
  <c r="AB523" i="5" s="1"/>
  <c r="AL523" i="5" s="1"/>
  <c r="Y518" i="5"/>
  <c r="AF518" i="5" s="1"/>
  <c r="AH518" i="5" s="1"/>
  <c r="Y335" i="5"/>
  <c r="AF335" i="5" s="1"/>
  <c r="AH335" i="5" s="1"/>
  <c r="AA354" i="5"/>
  <c r="AK354" i="5" s="1"/>
  <c r="AA4260" i="5"/>
  <c r="AA4246" i="5"/>
  <c r="Y2424" i="5"/>
  <c r="Z2424" i="5" s="1"/>
  <c r="AA2434" i="5"/>
  <c r="AA2427" i="5"/>
  <c r="AK2427" i="5" s="1"/>
  <c r="M2438" i="5"/>
  <c r="Y1492" i="5"/>
  <c r="AF1492" i="5" s="1"/>
  <c r="AI1492" i="5" s="1"/>
  <c r="AA1530" i="5"/>
  <c r="Y1521" i="5"/>
  <c r="X1575" i="5"/>
  <c r="AB1575" i="5" s="1"/>
  <c r="AL1575" i="5" s="1"/>
  <c r="X1600" i="5"/>
  <c r="AB1600" i="5" s="1"/>
  <c r="AL1600" i="5" s="1"/>
  <c r="AA1598" i="5"/>
  <c r="AK1598" i="5" s="1"/>
  <c r="AA1617" i="5"/>
  <c r="AE1617" i="5" s="1"/>
  <c r="X1615" i="5"/>
  <c r="AB1615" i="5" s="1"/>
  <c r="AL1615" i="5" s="1"/>
  <c r="X1632" i="5"/>
  <c r="AB1632" i="5" s="1"/>
  <c r="AL1632" i="5" s="1"/>
  <c r="AA1644" i="5"/>
  <c r="AK1644" i="5" s="1"/>
  <c r="AA414" i="5"/>
  <c r="AE414" i="5" s="1"/>
  <c r="X345" i="5"/>
  <c r="AB345" i="5" s="1"/>
  <c r="AL345" i="5" s="1"/>
  <c r="Y329" i="5"/>
  <c r="AF329" i="5" s="1"/>
  <c r="X456" i="5"/>
  <c r="AB456" i="5" s="1"/>
  <c r="AL456" i="5" s="1"/>
  <c r="AE443" i="5"/>
  <c r="Y435" i="5"/>
  <c r="AA433" i="5"/>
  <c r="AK433" i="5" s="1"/>
  <c r="AA431" i="5"/>
  <c r="AK431" i="5" s="1"/>
  <c r="X429" i="5"/>
  <c r="AB429" i="5" s="1"/>
  <c r="AL429" i="5" s="1"/>
  <c r="Y426" i="5"/>
  <c r="AF426" i="5" s="1"/>
  <c r="X477" i="5"/>
  <c r="AB477" i="5" s="1"/>
  <c r="AL477" i="5" s="1"/>
  <c r="X411" i="5"/>
  <c r="AB411" i="5" s="1"/>
  <c r="AL411" i="5" s="1"/>
  <c r="X388" i="5"/>
  <c r="AB388" i="5" s="1"/>
  <c r="AL388" i="5" s="1"/>
  <c r="Y361" i="5"/>
  <c r="AA355" i="5"/>
  <c r="AK355" i="5" s="1"/>
  <c r="X511" i="5"/>
  <c r="AB511" i="5" s="1"/>
  <c r="AL511" i="5" s="1"/>
  <c r="AA538" i="5"/>
  <c r="AK538" i="5" s="1"/>
  <c r="M2442" i="5"/>
  <c r="L2442" i="5" s="1"/>
  <c r="AA1514" i="5"/>
  <c r="AK1514" i="5" s="1"/>
  <c r="Y1598" i="5"/>
  <c r="Z1598" i="5" s="1"/>
  <c r="AA1593" i="5"/>
  <c r="AK1593" i="5" s="1"/>
  <c r="Y1613" i="5"/>
  <c r="AF1613" i="5" s="1"/>
  <c r="AA1630" i="5"/>
  <c r="AK1630" i="5" s="1"/>
  <c r="AA4258" i="5"/>
  <c r="AE4258" i="5" s="1"/>
  <c r="X4258" i="5"/>
  <c r="AB4258" i="5" s="1"/>
  <c r="AL4258" i="5" s="1"/>
  <c r="AA2425" i="5"/>
  <c r="AK2425" i="5" s="1"/>
  <c r="Y1480" i="5"/>
  <c r="AF1480" i="5" s="1"/>
  <c r="AH1480" i="5" s="1"/>
  <c r="Y1514" i="5"/>
  <c r="X1579" i="5"/>
  <c r="AB1579" i="5" s="1"/>
  <c r="AL1579" i="5" s="1"/>
  <c r="AA1566" i="5"/>
  <c r="AK1566" i="5" s="1"/>
  <c r="X1545" i="5"/>
  <c r="AB1545" i="5" s="1"/>
  <c r="AL1545" i="5" s="1"/>
  <c r="X1593" i="5"/>
  <c r="AB1593" i="5" s="1"/>
  <c r="AL1593" i="5" s="1"/>
  <c r="X1613" i="5"/>
  <c r="AB1613" i="5" s="1"/>
  <c r="AL1613" i="5" s="1"/>
  <c r="X1630" i="5"/>
  <c r="AB1630" i="5" s="1"/>
  <c r="AL1630" i="5" s="1"/>
  <c r="X1650" i="5"/>
  <c r="AB1650" i="5" s="1"/>
  <c r="AL1650" i="5" s="1"/>
  <c r="AA534" i="5"/>
  <c r="AK534" i="5" s="1"/>
  <c r="AA499" i="5"/>
  <c r="AE499" i="5" s="1"/>
  <c r="Y494" i="5"/>
  <c r="X489" i="5"/>
  <c r="AB489" i="5" s="1"/>
  <c r="AE489" i="5" s="1"/>
  <c r="AA464" i="5"/>
  <c r="AK464" i="5" s="1"/>
  <c r="Y400" i="5"/>
  <c r="Y384" i="5"/>
  <c r="X377" i="5"/>
  <c r="AB377" i="5" s="1"/>
  <c r="AL377" i="5" s="1"/>
  <c r="Y375" i="5"/>
  <c r="X369" i="5"/>
  <c r="AB369" i="5" s="1"/>
  <c r="AL369" i="5" s="1"/>
  <c r="X530" i="5"/>
  <c r="AB530" i="5" s="1"/>
  <c r="AL530" i="5" s="1"/>
  <c r="AA522" i="5"/>
  <c r="AK522" i="5" s="1"/>
  <c r="AA449" i="5"/>
  <c r="AK449" i="5" s="1"/>
  <c r="Y522" i="5"/>
  <c r="AA541" i="5"/>
  <c r="AK541" i="5" s="1"/>
  <c r="AA537" i="5"/>
  <c r="AK537" i="5" s="1"/>
  <c r="AA4242" i="5"/>
  <c r="AF4242" i="5" s="1"/>
  <c r="AA4240" i="5"/>
  <c r="AK4240" i="5" s="1"/>
  <c r="AA4238" i="5"/>
  <c r="AF4238" i="5" s="1"/>
  <c r="X4228" i="5"/>
  <c r="AB4228" i="5" s="1"/>
  <c r="AL4228" i="5" s="1"/>
  <c r="AA4226" i="5"/>
  <c r="AF4226" i="5" s="1"/>
  <c r="Y2419" i="5"/>
  <c r="Z2419" i="5" s="1"/>
  <c r="M2437" i="5"/>
  <c r="L2437" i="5" s="1"/>
  <c r="Y1503" i="5"/>
  <c r="Y1501" i="5"/>
  <c r="Y1527" i="5"/>
  <c r="AF1527" i="5" s="1"/>
  <c r="AH1527" i="5" s="1"/>
  <c r="AA1510" i="5"/>
  <c r="AF1510" i="5" s="1"/>
  <c r="X1555" i="5"/>
  <c r="AB1555" i="5" s="1"/>
  <c r="AL1555" i="5" s="1"/>
  <c r="Y1603" i="5"/>
  <c r="AF1603" i="5" s="1"/>
  <c r="AA1633" i="5"/>
  <c r="AF1633" i="5" s="1"/>
  <c r="AA1627" i="5"/>
  <c r="AE1627" i="5" s="1"/>
  <c r="AA1645" i="5"/>
  <c r="AE1645" i="5" s="1"/>
  <c r="X1638" i="5"/>
  <c r="AB1638" i="5" s="1"/>
  <c r="AL1638" i="5" s="1"/>
  <c r="AA328" i="5"/>
  <c r="AE328" i="5" s="1"/>
  <c r="Y462" i="5"/>
  <c r="AF462" i="5" s="1"/>
  <c r="AI462" i="5" s="1"/>
  <c r="Y449" i="5"/>
  <c r="AA442" i="5"/>
  <c r="AK442" i="5" s="1"/>
  <c r="Y428" i="5"/>
  <c r="Z428" i="5" s="1"/>
  <c r="AA415" i="5"/>
  <c r="AK415" i="5" s="1"/>
  <c r="X497" i="5"/>
  <c r="AB497" i="5" s="1"/>
  <c r="AL497" i="5" s="1"/>
  <c r="X482" i="5"/>
  <c r="AB482" i="5" s="1"/>
  <c r="AL482" i="5" s="1"/>
  <c r="X393" i="5"/>
  <c r="AB393" i="5" s="1"/>
  <c r="AL393" i="5" s="1"/>
  <c r="Y524" i="5"/>
  <c r="AF524" i="5" s="1"/>
  <c r="X4242" i="5"/>
  <c r="AB4242" i="5" s="1"/>
  <c r="AL4242" i="5" s="1"/>
  <c r="X4240" i="5"/>
  <c r="AB4240" i="5" s="1"/>
  <c r="AL4240" i="5" s="1"/>
  <c r="X4226" i="5"/>
  <c r="AB4226" i="5" s="1"/>
  <c r="AL4226" i="5" s="1"/>
  <c r="X1503" i="5"/>
  <c r="AB1503" i="5" s="1"/>
  <c r="AL1503" i="5" s="1"/>
  <c r="X1501" i="5"/>
  <c r="AB1501" i="5" s="1"/>
  <c r="AL1501" i="5" s="1"/>
  <c r="Y1534" i="5"/>
  <c r="AF1534" i="5" s="1"/>
  <c r="AA1525" i="5"/>
  <c r="AK1525" i="5" s="1"/>
  <c r="X1510" i="5"/>
  <c r="AB1510" i="5" s="1"/>
  <c r="AL1510" i="5" s="1"/>
  <c r="X1559" i="5"/>
  <c r="AB1559" i="5" s="1"/>
  <c r="AL1559" i="5" s="1"/>
  <c r="AA1540" i="5"/>
  <c r="AE1540" i="5" s="1"/>
  <c r="Y1538" i="5"/>
  <c r="AF1538" i="5" s="1"/>
  <c r="X1603" i="5"/>
  <c r="AB1603" i="5" s="1"/>
  <c r="AL1603" i="5" s="1"/>
  <c r="X1635" i="5"/>
  <c r="AB1635" i="5" s="1"/>
  <c r="AL1635" i="5" s="1"/>
  <c r="X1633" i="5"/>
  <c r="AB1633" i="5" s="1"/>
  <c r="AL1633" i="5" s="1"/>
  <c r="AA1651" i="5"/>
  <c r="AE1651" i="5" s="1"/>
  <c r="Y1645" i="5"/>
  <c r="Z1645" i="5" s="1"/>
  <c r="AA331" i="5"/>
  <c r="AE331" i="5" s="1"/>
  <c r="X462" i="5"/>
  <c r="AB462" i="5" s="1"/>
  <c r="AL462" i="5" s="1"/>
  <c r="X442" i="5"/>
  <c r="AB442" i="5" s="1"/>
  <c r="AL442" i="5" s="1"/>
  <c r="AA421" i="5"/>
  <c r="AK421" i="5" s="1"/>
  <c r="Y418" i="5"/>
  <c r="Y371" i="5"/>
  <c r="AF371" i="5" s="1"/>
  <c r="Y360" i="5"/>
  <c r="Y532" i="5"/>
  <c r="AF532" i="5" s="1"/>
  <c r="AH532" i="5" s="1"/>
  <c r="AA526" i="5"/>
  <c r="AK526" i="5" s="1"/>
  <c r="X524" i="5"/>
  <c r="AB524" i="5" s="1"/>
  <c r="AL524" i="5" s="1"/>
  <c r="Y513" i="5"/>
  <c r="Z513" i="5" s="1"/>
  <c r="Y337" i="5"/>
  <c r="AF337" i="5" s="1"/>
  <c r="AI337" i="5" s="1"/>
  <c r="J337" i="5" s="1"/>
  <c r="AK401" i="5"/>
  <c r="AA315" i="5"/>
  <c r="AK315" i="5" s="1"/>
  <c r="AA312" i="5"/>
  <c r="AK312" i="5" s="1"/>
  <c r="AA316" i="5"/>
  <c r="AK316" i="5" s="1"/>
  <c r="AA313" i="5"/>
  <c r="AK313" i="5" s="1"/>
  <c r="AA309" i="5"/>
  <c r="AK309" i="5" s="1"/>
  <c r="AA542" i="5"/>
  <c r="AK542" i="5" s="1"/>
  <c r="AA539" i="5"/>
  <c r="AK539" i="5" s="1"/>
  <c r="AA536" i="5"/>
  <c r="AK536" i="5" s="1"/>
  <c r="AB1530" i="5"/>
  <c r="AL1530" i="5" s="1"/>
  <c r="Y2418" i="5"/>
  <c r="AA2420" i="5"/>
  <c r="AK2420" i="5" s="1"/>
  <c r="M2419" i="5"/>
  <c r="L2419" i="5" s="1"/>
  <c r="M2441" i="5"/>
  <c r="L2441" i="5" s="1"/>
  <c r="M2435" i="5"/>
  <c r="L2435" i="5" s="1"/>
  <c r="M2430" i="5"/>
  <c r="L2430" i="5" s="1"/>
  <c r="X1504" i="5"/>
  <c r="AB1504" i="5" s="1"/>
  <c r="AL1504" i="5" s="1"/>
  <c r="X1492" i="5"/>
  <c r="AB1492" i="5" s="1"/>
  <c r="AL1492" i="5" s="1"/>
  <c r="X1491" i="5"/>
  <c r="AB1491" i="5" s="1"/>
  <c r="AL1491" i="5" s="1"/>
  <c r="X1486" i="5"/>
  <c r="AB1486" i="5" s="1"/>
  <c r="AL1486" i="5" s="1"/>
  <c r="X1485" i="5"/>
  <c r="AB1485" i="5" s="1"/>
  <c r="X1480" i="5"/>
  <c r="AB1480" i="5" s="1"/>
  <c r="AL1480" i="5" s="1"/>
  <c r="X1533" i="5"/>
  <c r="AB1533" i="5" s="1"/>
  <c r="AL1533" i="5" s="1"/>
  <c r="X1527" i="5"/>
  <c r="AB1527" i="5" s="1"/>
  <c r="AL1527" i="5" s="1"/>
  <c r="X1508" i="5"/>
  <c r="Z1508" i="5" s="1"/>
  <c r="AA1508" i="5"/>
  <c r="AK1508" i="5" s="1"/>
  <c r="Y1595" i="5"/>
  <c r="X1595" i="5"/>
  <c r="AB1595" i="5" s="1"/>
  <c r="AL1595" i="5" s="1"/>
  <c r="AA1595" i="5"/>
  <c r="AK1595" i="5" s="1"/>
  <c r="X2418" i="5"/>
  <c r="AB2418" i="5" s="1"/>
  <c r="AL2418" i="5" s="1"/>
  <c r="Y2420" i="5"/>
  <c r="Z2420" i="5" s="1"/>
  <c r="AA2439" i="5"/>
  <c r="AA2442" i="5"/>
  <c r="AK2442" i="5" s="1"/>
  <c r="X1517" i="5"/>
  <c r="AB1517" i="5" s="1"/>
  <c r="Y1517" i="5"/>
  <c r="AF1517" i="5" s="1"/>
  <c r="Y1551" i="5"/>
  <c r="X1551" i="5"/>
  <c r="AB1551" i="5" s="1"/>
  <c r="AL1551" i="5" s="1"/>
  <c r="X1590" i="5"/>
  <c r="AB1590" i="5" s="1"/>
  <c r="AL1590" i="5" s="1"/>
  <c r="Y1590" i="5"/>
  <c r="AA1590" i="5"/>
  <c r="AK1590" i="5" s="1"/>
  <c r="AF1588" i="5"/>
  <c r="AH1588" i="5" s="1"/>
  <c r="Y1569" i="5"/>
  <c r="X1569" i="5"/>
  <c r="AB1569" i="5" s="1"/>
  <c r="AL1569" i="5" s="1"/>
  <c r="AA1639" i="5"/>
  <c r="AK1639" i="5" s="1"/>
  <c r="Y1639" i="5"/>
  <c r="X1639" i="5"/>
  <c r="AB1639" i="5" s="1"/>
  <c r="AL1639" i="5" s="1"/>
  <c r="AA1502" i="5"/>
  <c r="AE1502" i="5" s="1"/>
  <c r="AA1488" i="5"/>
  <c r="AK1488" i="5" s="1"/>
  <c r="AA1482" i="5"/>
  <c r="AK1482" i="5" s="1"/>
  <c r="AA1535" i="5"/>
  <c r="AF1536" i="5"/>
  <c r="AH1536" i="5" s="1"/>
  <c r="AA1522" i="5"/>
  <c r="AE1522" i="5" s="1"/>
  <c r="Y1573" i="5"/>
  <c r="X1573" i="5"/>
  <c r="AB1573" i="5" s="1"/>
  <c r="AL1573" i="5" s="1"/>
  <c r="Y1557" i="5"/>
  <c r="X1557" i="5"/>
  <c r="AB1557" i="5" s="1"/>
  <c r="AL1557" i="5" s="1"/>
  <c r="Y1553" i="5"/>
  <c r="X1553" i="5"/>
  <c r="AB1553" i="5" s="1"/>
  <c r="AL1553" i="5" s="1"/>
  <c r="M2423" i="5"/>
  <c r="M2440" i="5"/>
  <c r="M2443" i="5"/>
  <c r="M2429" i="5"/>
  <c r="AA1509" i="5"/>
  <c r="X1509" i="5"/>
  <c r="AB1509" i="5" s="1"/>
  <c r="AL1509" i="5" s="1"/>
  <c r="Y1509" i="5"/>
  <c r="Y1563" i="5"/>
  <c r="X1563" i="5"/>
  <c r="AB1563" i="5" s="1"/>
  <c r="AL1563" i="5" s="1"/>
  <c r="X1618" i="5"/>
  <c r="AB1618" i="5" s="1"/>
  <c r="AL1618" i="5" s="1"/>
  <c r="AA1618" i="5"/>
  <c r="AK1618" i="5" s="1"/>
  <c r="X4238" i="5"/>
  <c r="AB4238" i="5" s="1"/>
  <c r="AL4238" i="5" s="1"/>
  <c r="AA4236" i="5"/>
  <c r="AA2441" i="5"/>
  <c r="AK2441" i="5" s="1"/>
  <c r="AA2435" i="5"/>
  <c r="AA2430" i="5"/>
  <c r="AK2430" i="5" s="1"/>
  <c r="Y1506" i="5"/>
  <c r="AF1506" i="5" s="1"/>
  <c r="Y1502" i="5"/>
  <c r="Y1498" i="5"/>
  <c r="Y1494" i="5"/>
  <c r="AF1494" i="5" s="1"/>
  <c r="Y1489" i="5"/>
  <c r="Y1488" i="5"/>
  <c r="Y1483" i="5"/>
  <c r="Y1482" i="5"/>
  <c r="Y1535" i="5"/>
  <c r="Y1522" i="5"/>
  <c r="AA1512" i="5"/>
  <c r="AE1512" i="5" s="1"/>
  <c r="Y1512" i="5"/>
  <c r="AF389" i="5"/>
  <c r="AH389" i="5" s="1"/>
  <c r="AA4250" i="5"/>
  <c r="AE4250" i="5" s="1"/>
  <c r="AG4250" i="5" s="1"/>
  <c r="X4236" i="5"/>
  <c r="AB4236" i="5" s="1"/>
  <c r="AL4236" i="5" s="1"/>
  <c r="X4229" i="5"/>
  <c r="AB4229" i="5" s="1"/>
  <c r="AL4229" i="5" s="1"/>
  <c r="X1506" i="5"/>
  <c r="AB1506" i="5" s="1"/>
  <c r="AL1506" i="5" s="1"/>
  <c r="X1498" i="5"/>
  <c r="AB1498" i="5" s="1"/>
  <c r="AL1498" i="5" s="1"/>
  <c r="X1494" i="5"/>
  <c r="AB1494" i="5" s="1"/>
  <c r="AL1494" i="5" s="1"/>
  <c r="X1489" i="5"/>
  <c r="AB1489" i="5" s="1"/>
  <c r="AL1489" i="5" s="1"/>
  <c r="X1483" i="5"/>
  <c r="AB1483" i="5" s="1"/>
  <c r="AL1483" i="5" s="1"/>
  <c r="AA2423" i="5"/>
  <c r="AK2423" i="5" s="1"/>
  <c r="AA1490" i="5"/>
  <c r="AE1490" i="5" s="1"/>
  <c r="AA1484" i="5"/>
  <c r="AE1484" i="5" s="1"/>
  <c r="Y1584" i="5"/>
  <c r="Z1584" i="5" s="1"/>
  <c r="AA1584" i="5"/>
  <c r="AE1584" i="5" s="1"/>
  <c r="Y1548" i="5"/>
  <c r="X1548" i="5"/>
  <c r="AB1548" i="5" s="1"/>
  <c r="AL1548" i="5" s="1"/>
  <c r="AA1548" i="5"/>
  <c r="AK1548" i="5" s="1"/>
  <c r="X1544" i="5"/>
  <c r="AB1544" i="5" s="1"/>
  <c r="AL1544" i="5" s="1"/>
  <c r="Y1544" i="5"/>
  <c r="AA1544" i="5"/>
  <c r="AK1544" i="5" s="1"/>
  <c r="X1542" i="5"/>
  <c r="AB1542" i="5" s="1"/>
  <c r="AL1542" i="5" s="1"/>
  <c r="Y1542" i="5"/>
  <c r="AF1542" i="5" s="1"/>
  <c r="Y1564" i="5"/>
  <c r="X1564" i="5"/>
  <c r="AB1564" i="5" s="1"/>
  <c r="AL1564" i="5" s="1"/>
  <c r="AA1564" i="5"/>
  <c r="AK1564" i="5" s="1"/>
  <c r="AA4248" i="5"/>
  <c r="AF4248" i="5" s="1"/>
  <c r="AA2440" i="5"/>
  <c r="AA2443" i="5"/>
  <c r="AK2443" i="5" s="1"/>
  <c r="AA2429" i="5"/>
  <c r="M2418" i="5"/>
  <c r="M2425" i="5"/>
  <c r="M2436" i="5"/>
  <c r="M2431" i="5"/>
  <c r="X1478" i="5"/>
  <c r="AB1478" i="5" s="1"/>
  <c r="AE1478" i="5" s="1"/>
  <c r="X1524" i="5"/>
  <c r="AB1524" i="5" s="1"/>
  <c r="AL1524" i="5" s="1"/>
  <c r="Y1523" i="5"/>
  <c r="Z1523" i="5" s="1"/>
  <c r="AA1513" i="5"/>
  <c r="AK1513" i="5" s="1"/>
  <c r="Y1552" i="5"/>
  <c r="X1552" i="5"/>
  <c r="AB1552" i="5" s="1"/>
  <c r="AL1552" i="5" s="1"/>
  <c r="AA1552" i="5"/>
  <c r="AK1552" i="5" s="1"/>
  <c r="Y1599" i="5"/>
  <c r="X1599" i="5"/>
  <c r="AB1599" i="5" s="1"/>
  <c r="AL1599" i="5" s="1"/>
  <c r="AA1599" i="5"/>
  <c r="AK1599" i="5" s="1"/>
  <c r="X1587" i="5"/>
  <c r="AB1587" i="5" s="1"/>
  <c r="AL1587" i="5" s="1"/>
  <c r="AA1587" i="5"/>
  <c r="AK1587" i="5" s="1"/>
  <c r="X1629" i="5"/>
  <c r="AB1629" i="5" s="1"/>
  <c r="AL1629" i="5" s="1"/>
  <c r="Y1629" i="5"/>
  <c r="AA1629" i="5"/>
  <c r="AK1629" i="5" s="1"/>
  <c r="X4248" i="5"/>
  <c r="AB4248" i="5" s="1"/>
  <c r="AL4248" i="5" s="1"/>
  <c r="AA4232" i="5"/>
  <c r="AE4232" i="5" s="1"/>
  <c r="Y2423" i="5"/>
  <c r="Z2423" i="5" s="1"/>
  <c r="AA2422" i="5"/>
  <c r="AA2437" i="5"/>
  <c r="AK2437" i="5" s="1"/>
  <c r="AA2432" i="5"/>
  <c r="AA2428" i="5"/>
  <c r="AK2428" i="5" s="1"/>
  <c r="Y1478" i="5"/>
  <c r="Y1507" i="5"/>
  <c r="Y1500" i="5"/>
  <c r="AF1500" i="5" s="1"/>
  <c r="Y1495" i="5"/>
  <c r="Y1490" i="5"/>
  <c r="Z1490" i="5" s="1"/>
  <c r="Y1484" i="5"/>
  <c r="AA1479" i="5"/>
  <c r="AK1479" i="5" s="1"/>
  <c r="Y1529" i="5"/>
  <c r="Y1580" i="5"/>
  <c r="X1580" i="5"/>
  <c r="AB1580" i="5" s="1"/>
  <c r="AL1580" i="5" s="1"/>
  <c r="Y1576" i="5"/>
  <c r="AA1576" i="5"/>
  <c r="AE1576" i="5" s="1"/>
  <c r="Y1570" i="5"/>
  <c r="X1570" i="5"/>
  <c r="AB1570" i="5" s="1"/>
  <c r="AL1570" i="5" s="1"/>
  <c r="AA1570" i="5"/>
  <c r="AK1570" i="5" s="1"/>
  <c r="Y1568" i="5"/>
  <c r="AF1568" i="5" s="1"/>
  <c r="X1568" i="5"/>
  <c r="AB1568" i="5" s="1"/>
  <c r="AL1568" i="5" s="1"/>
  <c r="Y1628" i="5"/>
  <c r="AA1628" i="5"/>
  <c r="AK1628" i="5" s="1"/>
  <c r="X4232" i="5"/>
  <c r="AB4232" i="5" s="1"/>
  <c r="AL4232" i="5" s="1"/>
  <c r="X1507" i="5"/>
  <c r="AB1507" i="5" s="1"/>
  <c r="AL1507" i="5" s="1"/>
  <c r="X1500" i="5"/>
  <c r="AB1500" i="5" s="1"/>
  <c r="AL1500" i="5" s="1"/>
  <c r="X1495" i="5"/>
  <c r="AB1495" i="5" s="1"/>
  <c r="AL1495" i="5" s="1"/>
  <c r="Y1479" i="5"/>
  <c r="X1529" i="5"/>
  <c r="AB1529" i="5" s="1"/>
  <c r="AL1529" i="5" s="1"/>
  <c r="Y1526" i="5"/>
  <c r="AA1520" i="5"/>
  <c r="AK1520" i="5" s="1"/>
  <c r="Y1560" i="5"/>
  <c r="X1560" i="5"/>
  <c r="AB1560" i="5" s="1"/>
  <c r="AL1560" i="5" s="1"/>
  <c r="AA1560" i="5"/>
  <c r="AK1560" i="5" s="1"/>
  <c r="Y1558" i="5"/>
  <c r="AF1558" i="5" s="1"/>
  <c r="X1558" i="5"/>
  <c r="AB1558" i="5" s="1"/>
  <c r="AL1558" i="5" s="1"/>
  <c r="X1585" i="5"/>
  <c r="AB1585" i="5" s="1"/>
  <c r="AL1585" i="5" s="1"/>
  <c r="AA1585" i="5"/>
  <c r="AK1585" i="5" s="1"/>
  <c r="Y1626" i="5"/>
  <c r="X1626" i="5"/>
  <c r="AB1626" i="5" s="1"/>
  <c r="AL1626" i="5" s="1"/>
  <c r="AA1626" i="5"/>
  <c r="AK1626" i="5" s="1"/>
  <c r="AA453" i="5"/>
  <c r="AK453" i="5" s="1"/>
  <c r="X453" i="5"/>
  <c r="AB453" i="5" s="1"/>
  <c r="AL453" i="5" s="1"/>
  <c r="Y453" i="5"/>
  <c r="AA441" i="5"/>
  <c r="AK441" i="5" s="1"/>
  <c r="X441" i="5"/>
  <c r="AB441" i="5" s="1"/>
  <c r="AL441" i="5" s="1"/>
  <c r="Y441" i="5"/>
  <c r="X1578" i="5"/>
  <c r="X1571" i="5"/>
  <c r="AB1571" i="5" s="1"/>
  <c r="AL1571" i="5" s="1"/>
  <c r="X1538" i="5"/>
  <c r="AB1538" i="5" s="1"/>
  <c r="AL1538" i="5" s="1"/>
  <c r="AA1616" i="5"/>
  <c r="AK1616" i="5" s="1"/>
  <c r="AO1628" i="5"/>
  <c r="Y1627" i="5"/>
  <c r="Y1623" i="5"/>
  <c r="Y1643" i="5"/>
  <c r="Y1637" i="5"/>
  <c r="X424" i="5"/>
  <c r="AB424" i="5" s="1"/>
  <c r="AL424" i="5" s="1"/>
  <c r="Y424" i="5"/>
  <c r="AA424" i="5"/>
  <c r="AK424" i="5" s="1"/>
  <c r="X483" i="5"/>
  <c r="AB483" i="5" s="1"/>
  <c r="Y483" i="5"/>
  <c r="AA483" i="5"/>
  <c r="AK483" i="5" s="1"/>
  <c r="AA1539" i="5"/>
  <c r="AF1539" i="5" s="1"/>
  <c r="AA1597" i="5"/>
  <c r="AK1597" i="5" s="1"/>
  <c r="X1616" i="5"/>
  <c r="AB1616" i="5" s="1"/>
  <c r="AL1616" i="5" s="1"/>
  <c r="X1643" i="5"/>
  <c r="AB1643" i="5" s="1"/>
  <c r="AL1643" i="5" s="1"/>
  <c r="X1637" i="5"/>
  <c r="AB1637" i="5" s="1"/>
  <c r="AL1637" i="5" s="1"/>
  <c r="X543" i="5"/>
  <c r="Z543" i="5" s="1"/>
  <c r="AA543" i="5"/>
  <c r="AK543" i="5" s="1"/>
  <c r="AA491" i="5"/>
  <c r="AK491" i="5" s="1"/>
  <c r="X491" i="5"/>
  <c r="AB491" i="5" s="1"/>
  <c r="AL491" i="5" s="1"/>
  <c r="Y491" i="5"/>
  <c r="X471" i="5"/>
  <c r="AB471" i="5" s="1"/>
  <c r="AL471" i="5" s="1"/>
  <c r="Y471" i="5"/>
  <c r="AA471" i="5"/>
  <c r="AK471" i="5" s="1"/>
  <c r="X501" i="5"/>
  <c r="AB501" i="5" s="1"/>
  <c r="Y501" i="5"/>
  <c r="AA501" i="5"/>
  <c r="AK501" i="5" s="1"/>
  <c r="Z460" i="5"/>
  <c r="X440" i="5"/>
  <c r="Y440" i="5"/>
  <c r="AA440" i="5"/>
  <c r="AK440" i="5" s="1"/>
  <c r="AL382" i="5"/>
  <c r="X1543" i="5"/>
  <c r="AB1543" i="5" s="1"/>
  <c r="AL1543" i="5" s="1"/>
  <c r="Y1540" i="5"/>
  <c r="Z1540" i="5" s="1"/>
  <c r="AA1589" i="5"/>
  <c r="AK1589" i="5" s="1"/>
  <c r="Y1617" i="5"/>
  <c r="Y1611" i="5"/>
  <c r="X1582" i="5"/>
  <c r="AB1582" i="5" s="1"/>
  <c r="AL1582" i="5" s="1"/>
  <c r="X1566" i="5"/>
  <c r="X1561" i="5"/>
  <c r="AB1561" i="5" s="1"/>
  <c r="AL1561" i="5" s="1"/>
  <c r="X1556" i="5"/>
  <c r="AB1556" i="5" s="1"/>
  <c r="AL1556" i="5" s="1"/>
  <c r="X1549" i="5"/>
  <c r="AB1549" i="5" s="1"/>
  <c r="AL1549" i="5" s="1"/>
  <c r="X1589" i="5"/>
  <c r="AB1589" i="5" s="1"/>
  <c r="AL1589" i="5" s="1"/>
  <c r="AA1621" i="5"/>
  <c r="AE1621" i="5" s="1"/>
  <c r="X1620" i="5"/>
  <c r="AB1620" i="5" s="1"/>
  <c r="AL1620" i="5" s="1"/>
  <c r="Y1641" i="5"/>
  <c r="X310" i="5"/>
  <c r="AB310" i="5" s="1"/>
  <c r="AL310" i="5" s="1"/>
  <c r="AA459" i="5"/>
  <c r="AK459" i="5" s="1"/>
  <c r="X459" i="5"/>
  <c r="AB459" i="5" s="1"/>
  <c r="AL459" i="5" s="1"/>
  <c r="Y459" i="5"/>
  <c r="Y343" i="5"/>
  <c r="AA343" i="5"/>
  <c r="AK343" i="5" s="1"/>
  <c r="X1577" i="5"/>
  <c r="AB1577" i="5" s="1"/>
  <c r="AL1577" i="5" s="1"/>
  <c r="X1572" i="5"/>
  <c r="AB1572" i="5" s="1"/>
  <c r="AL1572" i="5" s="1"/>
  <c r="Z1612" i="5"/>
  <c r="X1641" i="5"/>
  <c r="AB1641" i="5" s="1"/>
  <c r="AL1641" i="5" s="1"/>
  <c r="AA465" i="5"/>
  <c r="AK465" i="5" s="1"/>
  <c r="X465" i="5"/>
  <c r="AB465" i="5" s="1"/>
  <c r="AL465" i="5" s="1"/>
  <c r="Y465" i="5"/>
  <c r="X439" i="5"/>
  <c r="AB439" i="5" s="1"/>
  <c r="AL439" i="5" s="1"/>
  <c r="Y439" i="5"/>
  <c r="AA439" i="5"/>
  <c r="AK439" i="5" s="1"/>
  <c r="X416" i="5"/>
  <c r="AB416" i="5" s="1"/>
  <c r="AL416" i="5" s="1"/>
  <c r="Y416" i="5"/>
  <c r="AA416" i="5"/>
  <c r="AK416" i="5" s="1"/>
  <c r="AL486" i="5"/>
  <c r="AK410" i="5"/>
  <c r="AK400" i="5"/>
  <c r="Z1567" i="5"/>
  <c r="AA1614" i="5"/>
  <c r="AK1614" i="5" s="1"/>
  <c r="AL498" i="5"/>
  <c r="AA1608" i="5"/>
  <c r="AK1608" i="5" s="1"/>
  <c r="AA1604" i="5"/>
  <c r="AK1604" i="5" s="1"/>
  <c r="AA1635" i="5"/>
  <c r="AF1635" i="5" s="1"/>
  <c r="AA1622" i="5"/>
  <c r="AF1622" i="5" s="1"/>
  <c r="Y1646" i="5"/>
  <c r="X544" i="5"/>
  <c r="AB544" i="5" s="1"/>
  <c r="AL544" i="5" s="1"/>
  <c r="AA544" i="5"/>
  <c r="X425" i="5"/>
  <c r="AB425" i="5" s="1"/>
  <c r="AL425" i="5" s="1"/>
  <c r="Y425" i="5"/>
  <c r="AA425" i="5"/>
  <c r="AK425" i="5" s="1"/>
  <c r="X484" i="5"/>
  <c r="AB484" i="5" s="1"/>
  <c r="AL484" i="5" s="1"/>
  <c r="Y484" i="5"/>
  <c r="AA484" i="5"/>
  <c r="AK484" i="5" s="1"/>
  <c r="Y318" i="5"/>
  <c r="Z318" i="5" s="1"/>
  <c r="AA330" i="5"/>
  <c r="AK330" i="5" s="1"/>
  <c r="X321" i="5"/>
  <c r="AB321" i="5" s="1"/>
  <c r="AL321" i="5" s="1"/>
  <c r="Y452" i="5"/>
  <c r="Y451" i="5"/>
  <c r="X426" i="5"/>
  <c r="AB426" i="5" s="1"/>
  <c r="AL426" i="5" s="1"/>
  <c r="Y421" i="5"/>
  <c r="X417" i="5"/>
  <c r="AB417" i="5" s="1"/>
  <c r="AL417" i="5" s="1"/>
  <c r="Y415" i="5"/>
  <c r="Y466" i="5"/>
  <c r="X368" i="5"/>
  <c r="AB368" i="5" s="1"/>
  <c r="AL368" i="5" s="1"/>
  <c r="Y368" i="5"/>
  <c r="AA368" i="5"/>
  <c r="AK368" i="5" s="1"/>
  <c r="AA341" i="5"/>
  <c r="AK341" i="5" s="1"/>
  <c r="Y330" i="5"/>
  <c r="Z330" i="5" s="1"/>
  <c r="X452" i="5"/>
  <c r="AB452" i="5" s="1"/>
  <c r="AL452" i="5" s="1"/>
  <c r="X451" i="5"/>
  <c r="AB451" i="5" s="1"/>
  <c r="AL451" i="5" s="1"/>
  <c r="X410" i="5"/>
  <c r="AB410" i="5" s="1"/>
  <c r="AL410" i="5" s="1"/>
  <c r="Y410" i="5"/>
  <c r="AA381" i="5"/>
  <c r="AK381" i="5" s="1"/>
  <c r="X381" i="5"/>
  <c r="AB381" i="5" s="1"/>
  <c r="AL381" i="5" s="1"/>
  <c r="Y381" i="5"/>
  <c r="Z376" i="5"/>
  <c r="AF376" i="5"/>
  <c r="AK335" i="5"/>
  <c r="AA480" i="5"/>
  <c r="AK480" i="5" s="1"/>
  <c r="AA470" i="5"/>
  <c r="AK470" i="5" s="1"/>
  <c r="X470" i="5"/>
  <c r="AB470" i="5" s="1"/>
  <c r="AL470" i="5" s="1"/>
  <c r="Y470" i="5"/>
  <c r="X373" i="5"/>
  <c r="AB373" i="5" s="1"/>
  <c r="Y373" i="5"/>
  <c r="AA373" i="5"/>
  <c r="AK373" i="5" s="1"/>
  <c r="AB365" i="5"/>
  <c r="AL365" i="5" s="1"/>
  <c r="Y438" i="5"/>
  <c r="AA427" i="5"/>
  <c r="AA422" i="5"/>
  <c r="AK422" i="5" s="1"/>
  <c r="AA474" i="5"/>
  <c r="AK474" i="5" s="1"/>
  <c r="AA357" i="5"/>
  <c r="AK357" i="5" s="1"/>
  <c r="X357" i="5"/>
  <c r="AB357" i="5" s="1"/>
  <c r="AL357" i="5" s="1"/>
  <c r="Y357" i="5"/>
  <c r="AA515" i="5"/>
  <c r="AK515" i="5" s="1"/>
  <c r="X515" i="5"/>
  <c r="AB515" i="5" s="1"/>
  <c r="AL515" i="5" s="1"/>
  <c r="Y515" i="5"/>
  <c r="AA512" i="5"/>
  <c r="AK512" i="5" s="1"/>
  <c r="X512" i="5"/>
  <c r="AB512" i="5" s="1"/>
  <c r="AL512" i="5" s="1"/>
  <c r="Y512" i="5"/>
  <c r="AF338" i="5"/>
  <c r="AH338" i="5" s="1"/>
  <c r="AK338" i="5"/>
  <c r="AA320" i="5"/>
  <c r="AE320" i="5" s="1"/>
  <c r="X438" i="5"/>
  <c r="AB438" i="5" s="1"/>
  <c r="AL438" i="5" s="1"/>
  <c r="Y422" i="5"/>
  <c r="AA481" i="5"/>
  <c r="AK481" i="5" s="1"/>
  <c r="X480" i="5"/>
  <c r="AB480" i="5" s="1"/>
  <c r="AA476" i="5"/>
  <c r="AK476" i="5" s="1"/>
  <c r="Y476" i="5"/>
  <c r="Y474" i="5"/>
  <c r="X397" i="5"/>
  <c r="AB397" i="5" s="1"/>
  <c r="AL397" i="5" s="1"/>
  <c r="Y397" i="5"/>
  <c r="AF393" i="5"/>
  <c r="AH393" i="5" s="1"/>
  <c r="AA527" i="5"/>
  <c r="AK527" i="5" s="1"/>
  <c r="Y527" i="5"/>
  <c r="AA428" i="5"/>
  <c r="Y420" i="5"/>
  <c r="AA418" i="5"/>
  <c r="AK418" i="5" s="1"/>
  <c r="Y383" i="5"/>
  <c r="AA383" i="5"/>
  <c r="AE383" i="5" s="1"/>
  <c r="Z377" i="5"/>
  <c r="AA325" i="5"/>
  <c r="AK325" i="5" s="1"/>
  <c r="Y325" i="5"/>
  <c r="X356" i="5"/>
  <c r="Y356" i="5"/>
  <c r="AA356" i="5"/>
  <c r="AK356" i="5" s="1"/>
  <c r="X529" i="5"/>
  <c r="AB529" i="5" s="1"/>
  <c r="AL529" i="5" s="1"/>
  <c r="Y529" i="5"/>
  <c r="AA529" i="5"/>
  <c r="AK529" i="5" s="1"/>
  <c r="Y506" i="5"/>
  <c r="AF506" i="5" s="1"/>
  <c r="AH506" i="5" s="1"/>
  <c r="X329" i="5"/>
  <c r="AB329" i="5" s="1"/>
  <c r="AL329" i="5" s="1"/>
  <c r="AF469" i="5"/>
  <c r="AH469" i="5" s="1"/>
  <c r="X409" i="5"/>
  <c r="AB409" i="5" s="1"/>
  <c r="AL409" i="5" s="1"/>
  <c r="Y409" i="5"/>
  <c r="AA390" i="5"/>
  <c r="AK390" i="5" s="1"/>
  <c r="X390" i="5"/>
  <c r="AB390" i="5" s="1"/>
  <c r="AL390" i="5" s="1"/>
  <c r="Y390" i="5"/>
  <c r="AF359" i="5"/>
  <c r="AH359" i="5" s="1"/>
  <c r="AA493" i="5"/>
  <c r="AK493" i="5" s="1"/>
  <c r="AA492" i="5"/>
  <c r="AK492" i="5" s="1"/>
  <c r="AK389" i="5"/>
  <c r="Z359" i="5"/>
  <c r="AB359" i="5"/>
  <c r="AL359" i="5" s="1"/>
  <c r="AA479" i="5"/>
  <c r="AK479" i="5" s="1"/>
  <c r="X479" i="5"/>
  <c r="AB479" i="5" s="1"/>
  <c r="AL479" i="5" s="1"/>
  <c r="Y479" i="5"/>
  <c r="AA477" i="5"/>
  <c r="AK477" i="5" s="1"/>
  <c r="Z475" i="5"/>
  <c r="AB475" i="5"/>
  <c r="AL475" i="5" s="1"/>
  <c r="AA473" i="5"/>
  <c r="AK473" i="5" s="1"/>
  <c r="X473" i="5"/>
  <c r="AB473" i="5" s="1"/>
  <c r="AL473" i="5" s="1"/>
  <c r="Y473" i="5"/>
  <c r="AF412" i="5"/>
  <c r="AK398" i="5"/>
  <c r="AF378" i="5"/>
  <c r="AI378" i="5" s="1"/>
  <c r="AF366" i="5"/>
  <c r="AH366" i="5" s="1"/>
  <c r="Z366" i="5"/>
  <c r="X364" i="5"/>
  <c r="AB364" i="5" s="1"/>
  <c r="AL364" i="5" s="1"/>
  <c r="Y364" i="5"/>
  <c r="AA364" i="5"/>
  <c r="AK364" i="5" s="1"/>
  <c r="AF347" i="5"/>
  <c r="AI347" i="5" s="1"/>
  <c r="J347" i="5" s="1"/>
  <c r="Y535" i="5"/>
  <c r="Y423" i="5"/>
  <c r="AA419" i="5"/>
  <c r="AF419" i="5" s="1"/>
  <c r="Y500" i="5"/>
  <c r="Y482" i="5"/>
  <c r="AB466" i="5"/>
  <c r="AL466" i="5" s="1"/>
  <c r="AA402" i="5"/>
  <c r="X402" i="5"/>
  <c r="AB402" i="5" s="1"/>
  <c r="AL402" i="5" s="1"/>
  <c r="Y402" i="5"/>
  <c r="X398" i="5"/>
  <c r="AB398" i="5" s="1"/>
  <c r="AL398" i="5" s="1"/>
  <c r="Y398" i="5"/>
  <c r="Y382" i="5"/>
  <c r="AA382" i="5"/>
  <c r="AK382" i="5" s="1"/>
  <c r="AE376" i="5"/>
  <c r="AL376" i="5"/>
  <c r="X374" i="5"/>
  <c r="AB374" i="5" s="1"/>
  <c r="AL374" i="5" s="1"/>
  <c r="Y374" i="5"/>
  <c r="AA374" i="5"/>
  <c r="Y351" i="5"/>
  <c r="AA351" i="5"/>
  <c r="AK351" i="5" s="1"/>
  <c r="AE406" i="5"/>
  <c r="AF386" i="5"/>
  <c r="AH386" i="5" s="1"/>
  <c r="Y369" i="5"/>
  <c r="X532" i="5"/>
  <c r="AB532" i="5" s="1"/>
  <c r="AL532" i="5" s="1"/>
  <c r="AF530" i="5"/>
  <c r="AH530" i="5" s="1"/>
  <c r="X521" i="5"/>
  <c r="AA362" i="5"/>
  <c r="AK362" i="5" s="1"/>
  <c r="AA334" i="5"/>
  <c r="AK334" i="5" s="1"/>
  <c r="AF350" i="5"/>
  <c r="AH350" i="5" s="1"/>
  <c r="AA509" i="5"/>
  <c r="AK509" i="5" s="1"/>
  <c r="Y372" i="5"/>
  <c r="AA513" i="5"/>
  <c r="AK513" i="5" s="1"/>
  <c r="AA511" i="5"/>
  <c r="AF340" i="5"/>
  <c r="AH340" i="5" s="1"/>
  <c r="AA404" i="5"/>
  <c r="AA403" i="5"/>
  <c r="AK403" i="5" s="1"/>
  <c r="AA392" i="5"/>
  <c r="AA391" i="5"/>
  <c r="AK391" i="5" s="1"/>
  <c r="AA503" i="5"/>
  <c r="AK503" i="5" s="1"/>
  <c r="AA370" i="5"/>
  <c r="AA531" i="5"/>
  <c r="AK531" i="5" s="1"/>
  <c r="Y408" i="5"/>
  <c r="AF408" i="5" s="1"/>
  <c r="Y404" i="5"/>
  <c r="Y403" i="5"/>
  <c r="Y396" i="5"/>
  <c r="AF396" i="5" s="1"/>
  <c r="Y392" i="5"/>
  <c r="Y391" i="5"/>
  <c r="Y363" i="5"/>
  <c r="AF363" i="5" s="1"/>
  <c r="AA358" i="5"/>
  <c r="AK358" i="5" s="1"/>
  <c r="Y531" i="5"/>
  <c r="Z531" i="5" s="1"/>
  <c r="X518" i="5"/>
  <c r="AA516" i="5"/>
  <c r="AK516" i="5" s="1"/>
  <c r="AA514" i="5"/>
  <c r="AA348" i="5"/>
  <c r="AK348" i="5" s="1"/>
  <c r="X408" i="5"/>
  <c r="AB408" i="5" s="1"/>
  <c r="AL408" i="5" s="1"/>
  <c r="X396" i="5"/>
  <c r="AB396" i="5" s="1"/>
  <c r="AL396" i="5" s="1"/>
  <c r="X363" i="5"/>
  <c r="AB363" i="5" s="1"/>
  <c r="AL363" i="5" s="1"/>
  <c r="Y358" i="5"/>
  <c r="Y516" i="5"/>
  <c r="X514" i="5"/>
  <c r="AB514" i="5" s="1"/>
  <c r="AL514" i="5" s="1"/>
  <c r="AA507" i="5"/>
  <c r="AK507" i="5" s="1"/>
  <c r="AA504" i="5"/>
  <c r="AK504" i="5" s="1"/>
  <c r="AA508" i="5"/>
  <c r="AK508" i="5" s="1"/>
  <c r="AA505" i="5"/>
  <c r="AK505" i="5" s="1"/>
  <c r="AA502" i="5"/>
  <c r="AK502" i="5" s="1"/>
  <c r="AA352" i="5"/>
  <c r="AK352" i="5" s="1"/>
  <c r="AA349" i="5"/>
  <c r="AK349" i="5" s="1"/>
  <c r="AA346" i="5"/>
  <c r="AK346" i="5" s="1"/>
  <c r="AA342" i="5"/>
  <c r="AK342" i="5" s="1"/>
  <c r="AA344" i="5"/>
  <c r="AK344" i="5" s="1"/>
  <c r="AA336" i="5"/>
  <c r="AK336" i="5" s="1"/>
  <c r="AA332" i="5"/>
  <c r="AK332" i="5" s="1"/>
  <c r="Y322" i="5"/>
  <c r="Z525" i="5"/>
  <c r="AB525" i="5"/>
  <c r="AK521" i="5"/>
  <c r="AK530" i="5"/>
  <c r="AB519" i="5"/>
  <c r="Z517" i="5"/>
  <c r="AF533" i="5"/>
  <c r="AB513" i="5"/>
  <c r="AK533" i="5"/>
  <c r="AB528" i="5"/>
  <c r="AK524" i="5"/>
  <c r="AB522" i="5"/>
  <c r="AF520" i="5"/>
  <c r="Z520" i="5"/>
  <c r="AB516" i="5"/>
  <c r="AB531" i="5"/>
  <c r="AK518" i="5"/>
  <c r="AL510" i="5"/>
  <c r="AE510" i="5"/>
  <c r="AK532" i="5"/>
  <c r="AK520" i="5"/>
  <c r="Y510" i="5"/>
  <c r="AK372" i="5"/>
  <c r="AK411" i="5"/>
  <c r="AK399" i="5"/>
  <c r="AK387" i="5"/>
  <c r="Z367" i="5"/>
  <c r="AB367" i="5"/>
  <c r="AK360" i="5"/>
  <c r="AE360" i="5"/>
  <c r="AK384" i="5"/>
  <c r="AB370" i="5"/>
  <c r="AK408" i="5"/>
  <c r="AK396" i="5"/>
  <c r="AK363" i="5"/>
  <c r="AL358" i="5"/>
  <c r="AK405" i="5"/>
  <c r="AK393" i="5"/>
  <c r="AK378" i="5"/>
  <c r="AE366" i="5"/>
  <c r="AK366" i="5"/>
  <c r="AL361" i="5"/>
  <c r="AK375" i="5"/>
  <c r="AE375" i="5"/>
  <c r="AK369" i="5"/>
  <c r="AL355" i="5"/>
  <c r="AK386" i="5"/>
  <c r="AK380" i="5"/>
  <c r="AK377" i="5"/>
  <c r="AK371" i="5"/>
  <c r="AK359" i="5"/>
  <c r="Y355" i="5"/>
  <c r="AK500" i="5"/>
  <c r="AE500" i="5"/>
  <c r="AK497" i="5"/>
  <c r="AK467" i="5"/>
  <c r="AE467" i="5"/>
  <c r="AK494" i="5"/>
  <c r="Z468" i="5"/>
  <c r="AB468" i="5"/>
  <c r="AK488" i="5"/>
  <c r="AK482" i="5"/>
  <c r="AK485" i="5"/>
  <c r="AL464" i="5"/>
  <c r="AK490" i="5"/>
  <c r="AK487" i="5"/>
  <c r="AK478" i="5"/>
  <c r="AK466" i="5"/>
  <c r="Y464" i="5"/>
  <c r="AK435" i="5"/>
  <c r="AI447" i="5"/>
  <c r="AI455" i="5"/>
  <c r="AE447" i="5"/>
  <c r="AK438" i="5"/>
  <c r="AB422" i="5"/>
  <c r="AL422" i="5" s="1"/>
  <c r="AK432" i="5"/>
  <c r="AK462" i="5"/>
  <c r="AK444" i="5"/>
  <c r="AB428" i="5"/>
  <c r="AL428" i="5" s="1"/>
  <c r="AK420" i="5"/>
  <c r="AB418" i="5"/>
  <c r="AK429" i="5"/>
  <c r="AB431" i="5"/>
  <c r="AL431" i="5" s="1"/>
  <c r="AK450" i="5"/>
  <c r="AF456" i="5"/>
  <c r="AB434" i="5"/>
  <c r="AL434" i="5" s="1"/>
  <c r="AB437" i="5"/>
  <c r="AL437" i="5" s="1"/>
  <c r="AK456" i="5"/>
  <c r="AI446" i="5"/>
  <c r="AI443" i="5"/>
  <c r="AF429" i="5"/>
  <c r="AK423" i="5"/>
  <c r="AE423" i="5"/>
  <c r="Z419" i="5"/>
  <c r="AB419" i="5"/>
  <c r="AL419" i="5" s="1"/>
  <c r="AF450" i="5"/>
  <c r="AF432" i="5"/>
  <c r="AK426" i="5"/>
  <c r="AB421" i="5"/>
  <c r="AK417" i="5"/>
  <c r="AB415" i="5"/>
  <c r="AK461" i="5"/>
  <c r="AK452" i="5"/>
  <c r="AK345" i="5"/>
  <c r="AB318" i="5"/>
  <c r="AK321" i="5"/>
  <c r="AB330" i="5"/>
  <c r="AK333" i="5"/>
  <c r="Z413" i="5"/>
  <c r="AB413" i="5"/>
  <c r="AK535" i="5"/>
  <c r="AK310" i="5"/>
  <c r="Z323" i="5"/>
  <c r="AB323" i="5"/>
  <c r="AK329" i="5"/>
  <c r="AB339" i="5"/>
  <c r="AL319" i="5"/>
  <c r="Y544" i="5"/>
  <c r="Y534" i="5"/>
  <c r="Y414" i="5"/>
  <c r="Y341" i="5"/>
  <c r="Y331" i="5"/>
  <c r="Y328" i="5"/>
  <c r="Y320" i="5"/>
  <c r="Y319" i="5"/>
  <c r="AF1638" i="5"/>
  <c r="AF1650" i="5"/>
  <c r="AL1636" i="5"/>
  <c r="AK1647" i="5"/>
  <c r="AK1643" i="5"/>
  <c r="AK1641" i="5"/>
  <c r="AK1637" i="5"/>
  <c r="Y1636" i="5"/>
  <c r="X1628" i="5"/>
  <c r="AB1628" i="5" s="1"/>
  <c r="AL1628" i="5" s="1"/>
  <c r="Z1624" i="5"/>
  <c r="AF1620" i="5"/>
  <c r="Z1632" i="5"/>
  <c r="Z1630" i="5"/>
  <c r="AK1625" i="5"/>
  <c r="Y1618" i="5"/>
  <c r="AF1606" i="5"/>
  <c r="Z1608" i="5"/>
  <c r="AL1602" i="5"/>
  <c r="AE1602" i="5"/>
  <c r="AK1617" i="5"/>
  <c r="AK1615" i="5"/>
  <c r="AK1613" i="5"/>
  <c r="AE1612" i="5"/>
  <c r="AK1609" i="5"/>
  <c r="AK1607" i="5"/>
  <c r="AK1605" i="5"/>
  <c r="AK1603" i="5"/>
  <c r="Y1602" i="5"/>
  <c r="Z1593" i="5"/>
  <c r="AF1593" i="5"/>
  <c r="Z1591" i="5"/>
  <c r="AK1600" i="5"/>
  <c r="AK1596" i="5"/>
  <c r="AK1592" i="5"/>
  <c r="AK1588" i="5"/>
  <c r="AA1601" i="5"/>
  <c r="Y1587" i="5"/>
  <c r="Y1585" i="5"/>
  <c r="AK1580" i="5"/>
  <c r="AF1578" i="5"/>
  <c r="Z1539" i="5"/>
  <c r="Z1547" i="5"/>
  <c r="AK1568" i="5"/>
  <c r="AK1558" i="5"/>
  <c r="AK1542" i="5"/>
  <c r="Z1541" i="5"/>
  <c r="AK1538" i="5"/>
  <c r="Z1583" i="5"/>
  <c r="AK1550" i="5"/>
  <c r="AK1578" i="5"/>
  <c r="Z1581" i="5"/>
  <c r="AF1550" i="5"/>
  <c r="AA1583" i="5"/>
  <c r="AF1583" i="5" s="1"/>
  <c r="AA1581" i="5"/>
  <c r="AA1579" i="5"/>
  <c r="AA1577" i="5"/>
  <c r="AF1577" i="5" s="1"/>
  <c r="AA1575" i="5"/>
  <c r="AA1573" i="5"/>
  <c r="AA1571" i="5"/>
  <c r="AF1571" i="5" s="1"/>
  <c r="AA1569" i="5"/>
  <c r="AA1567" i="5"/>
  <c r="AA1565" i="5"/>
  <c r="AA1563" i="5"/>
  <c r="AA1561" i="5"/>
  <c r="AF1561" i="5" s="1"/>
  <c r="AA1559" i="5"/>
  <c r="AF1559" i="5" s="1"/>
  <c r="AA1557" i="5"/>
  <c r="AA1555" i="5"/>
  <c r="AF1555" i="5" s="1"/>
  <c r="AA1553" i="5"/>
  <c r="AA1551" i="5"/>
  <c r="AA1549" i="5"/>
  <c r="AA1547" i="5"/>
  <c r="AF1547" i="5" s="1"/>
  <c r="AA1545" i="5"/>
  <c r="AA1543" i="5"/>
  <c r="AA1541" i="5"/>
  <c r="AF1541" i="5" s="1"/>
  <c r="AA1537" i="5"/>
  <c r="Y1537" i="5"/>
  <c r="AK1518" i="5"/>
  <c r="Z1520" i="5"/>
  <c r="AB1520" i="5"/>
  <c r="Z1511" i="5"/>
  <c r="AB1511" i="5"/>
  <c r="AK1533" i="5"/>
  <c r="AK1521" i="5"/>
  <c r="AB1523" i="5"/>
  <c r="AB1514" i="5"/>
  <c r="AK1529" i="5"/>
  <c r="AK1526" i="5"/>
  <c r="AK1515" i="5"/>
  <c r="AE1515" i="5"/>
  <c r="AK1524" i="5"/>
  <c r="AF1524" i="5"/>
  <c r="AK1534" i="5"/>
  <c r="AB1525" i="5"/>
  <c r="AK1536" i="5"/>
  <c r="AK1531" i="5"/>
  <c r="AK1527" i="5"/>
  <c r="AK1519" i="5"/>
  <c r="AK1516" i="5"/>
  <c r="AL1488" i="5"/>
  <c r="AE1488" i="5"/>
  <c r="AK1494" i="5"/>
  <c r="AK1504" i="5"/>
  <c r="AK1506" i="5"/>
  <c r="AK1497" i="5"/>
  <c r="AK1507" i="5"/>
  <c r="AE1498" i="5"/>
  <c r="AK1498" i="5"/>
  <c r="AL1485" i="5"/>
  <c r="AE1485" i="5"/>
  <c r="AK1503" i="5"/>
  <c r="AK1495" i="5"/>
  <c r="AK1500" i="5"/>
  <c r="AL1482" i="5"/>
  <c r="AK1501" i="5"/>
  <c r="AK1492" i="5"/>
  <c r="AK1489" i="5"/>
  <c r="AK1486" i="5"/>
  <c r="AK1483" i="5"/>
  <c r="AK1480" i="5"/>
  <c r="AL1479" i="5"/>
  <c r="AK1502" i="5"/>
  <c r="AK1487" i="5"/>
  <c r="AK1481" i="5"/>
  <c r="N2422" i="5"/>
  <c r="N2428" i="5"/>
  <c r="Y2422" i="5"/>
  <c r="Z2422" i="5" s="1"/>
  <c r="Y2441" i="5"/>
  <c r="Z2441" i="5" s="1"/>
  <c r="Y2439" i="5"/>
  <c r="Z2439" i="5" s="1"/>
  <c r="Y2437" i="5"/>
  <c r="Z2437" i="5" s="1"/>
  <c r="Y2435" i="5"/>
  <c r="Z2435" i="5" s="1"/>
  <c r="Y2442" i="5"/>
  <c r="Z2442" i="5" s="1"/>
  <c r="Y2432" i="5"/>
  <c r="Z2432" i="5" s="1"/>
  <c r="Y2430" i="5"/>
  <c r="Z2430" i="5" s="1"/>
  <c r="Y2427" i="5"/>
  <c r="Z2427" i="5" s="1"/>
  <c r="Y2428" i="5"/>
  <c r="Z2428" i="5" s="1"/>
  <c r="AE4260" i="5"/>
  <c r="AK4260" i="5"/>
  <c r="Y4245" i="5"/>
  <c r="AA4245" i="5"/>
  <c r="Y4257" i="5"/>
  <c r="AA4257" i="5"/>
  <c r="Y4259" i="5"/>
  <c r="AA4259" i="5"/>
  <c r="AF4246" i="5"/>
  <c r="AF4236" i="5"/>
  <c r="Y4253" i="5"/>
  <c r="AA4253" i="5"/>
  <c r="Y4255" i="5"/>
  <c r="AA4255" i="5"/>
  <c r="AE4246" i="5"/>
  <c r="AK4246" i="5"/>
  <c r="AE4262" i="5"/>
  <c r="AF4260" i="5"/>
  <c r="Y4261" i="5"/>
  <c r="AA4261" i="5"/>
  <c r="Y4241" i="5"/>
  <c r="AA4241" i="5"/>
  <c r="AF4262" i="5"/>
  <c r="Y4247" i="5"/>
  <c r="AA4247" i="5"/>
  <c r="Z4233" i="5"/>
  <c r="Y4237" i="5"/>
  <c r="AA4237" i="5"/>
  <c r="AB4250" i="5"/>
  <c r="AL4250" i="5" s="1"/>
  <c r="AE4234" i="5"/>
  <c r="AK4234" i="5"/>
  <c r="AE4236" i="5"/>
  <c r="AK4236" i="5"/>
  <c r="AA4252" i="5"/>
  <c r="Y4249" i="5"/>
  <c r="AA4249" i="5"/>
  <c r="AK4244" i="5"/>
  <c r="Y4243" i="5"/>
  <c r="AA4243" i="5"/>
  <c r="AF4234" i="5"/>
  <c r="Z4234" i="5"/>
  <c r="Z4228" i="5"/>
  <c r="AA4254" i="5"/>
  <c r="AA4256" i="5"/>
  <c r="AF4256" i="5" s="1"/>
  <c r="Z4254" i="5"/>
  <c r="X4253" i="5"/>
  <c r="AB4253" i="5" s="1"/>
  <c r="AL4253" i="5" s="1"/>
  <c r="X4252" i="5"/>
  <c r="AB4252" i="5" s="1"/>
  <c r="AL4252" i="5" s="1"/>
  <c r="Y4251" i="5"/>
  <c r="AA4251" i="5"/>
  <c r="AF4244" i="5"/>
  <c r="Y4239" i="5"/>
  <c r="AA4239" i="5"/>
  <c r="AE4226" i="5"/>
  <c r="AK4226" i="5"/>
  <c r="AA4235" i="5"/>
  <c r="AA4233" i="5"/>
  <c r="AF4233" i="5" s="1"/>
  <c r="AA4231" i="5"/>
  <c r="AF4231" i="5" s="1"/>
  <c r="AA4229" i="5"/>
  <c r="AA4227" i="5"/>
  <c r="AA4225" i="5"/>
  <c r="AA4223" i="5"/>
  <c r="Y4227" i="5"/>
  <c r="Y4225" i="5"/>
  <c r="Y4223" i="5"/>
  <c r="Y4222" i="5"/>
  <c r="AA4222" i="5"/>
  <c r="AI2504" i="5"/>
  <c r="AJ2504" i="5" s="1"/>
  <c r="AI2505" i="5"/>
  <c r="AJ2505" i="5" s="1"/>
  <c r="K2505" i="5" s="1"/>
  <c r="AI2506" i="5"/>
  <c r="AJ2506" i="5" s="1"/>
  <c r="K2506" i="5" s="1"/>
  <c r="AI2507" i="5"/>
  <c r="J2507" i="5" s="1"/>
  <c r="AI2508" i="5"/>
  <c r="J2508" i="5" s="1"/>
  <c r="AI2509" i="5"/>
  <c r="AJ2509" i="5" s="1"/>
  <c r="AI2510" i="5"/>
  <c r="AJ2510" i="5" s="1"/>
  <c r="AI2511" i="5"/>
  <c r="AJ2511" i="5" s="1"/>
  <c r="AI2512" i="5"/>
  <c r="J2512" i="5" s="1"/>
  <c r="AI2513" i="5"/>
  <c r="AJ2513" i="5" s="1"/>
  <c r="AI2514" i="5"/>
  <c r="AJ2514" i="5" s="1"/>
  <c r="AI2515" i="5"/>
  <c r="AJ2515" i="5" s="1"/>
  <c r="AI2516" i="5"/>
  <c r="AJ2516" i="5" s="1"/>
  <c r="AI2517" i="5"/>
  <c r="AJ2517" i="5" s="1"/>
  <c r="AI2518" i="5"/>
  <c r="J2518" i="5" s="1"/>
  <c r="AI2519" i="5"/>
  <c r="J2519" i="5" s="1"/>
  <c r="AI2520" i="5"/>
  <c r="AJ2520" i="5" s="1"/>
  <c r="AI2521" i="5"/>
  <c r="AJ2521" i="5" s="1"/>
  <c r="AI2522" i="5"/>
  <c r="AJ2522" i="5" s="1"/>
  <c r="AI2523" i="5"/>
  <c r="AJ2523" i="5" s="1"/>
  <c r="AI2524" i="5"/>
  <c r="J2524" i="5" s="1"/>
  <c r="AI2525" i="5"/>
  <c r="J2525" i="5" s="1"/>
  <c r="AI2526" i="5"/>
  <c r="J2526" i="5" s="1"/>
  <c r="AI2527" i="5"/>
  <c r="J2527" i="5" s="1"/>
  <c r="AI2528" i="5"/>
  <c r="AJ2528" i="5" s="1"/>
  <c r="AI2529" i="5"/>
  <c r="AJ2529" i="5" s="1"/>
  <c r="AI2530" i="5"/>
  <c r="J2530" i="5" s="1"/>
  <c r="AI2531" i="5"/>
  <c r="J2531" i="5" s="1"/>
  <c r="AI2532" i="5"/>
  <c r="J2532" i="5" s="1"/>
  <c r="AI2533" i="5"/>
  <c r="J2533" i="5" s="1"/>
  <c r="AI2534" i="5"/>
  <c r="AJ2534" i="5" s="1"/>
  <c r="AI2535" i="5"/>
  <c r="AJ2535" i="5" s="1"/>
  <c r="AI2536" i="5"/>
  <c r="J2536" i="5" s="1"/>
  <c r="AI2537" i="5"/>
  <c r="J2537" i="5" s="1"/>
  <c r="AF517" i="5" l="1"/>
  <c r="N2424" i="5"/>
  <c r="AE517" i="5"/>
  <c r="N2420" i="5"/>
  <c r="Z1640" i="5"/>
  <c r="AE444" i="5"/>
  <c r="Z1642" i="5"/>
  <c r="AK1572" i="5"/>
  <c r="AE494" i="5"/>
  <c r="Z4244" i="5"/>
  <c r="AE1636" i="5"/>
  <c r="AK414" i="5"/>
  <c r="AK496" i="5"/>
  <c r="AK1510" i="5"/>
  <c r="AE4244" i="5"/>
  <c r="AK1546" i="5"/>
  <c r="AE384" i="5"/>
  <c r="AK1611" i="5"/>
  <c r="AE319" i="5"/>
  <c r="AE405" i="5"/>
  <c r="AE464" i="5"/>
  <c r="AK4242" i="5"/>
  <c r="AE4242" i="5"/>
  <c r="AK4224" i="5"/>
  <c r="AF1574" i="5"/>
  <c r="AE4224" i="5"/>
  <c r="AE478" i="5"/>
  <c r="N2435" i="5"/>
  <c r="L3575" i="5"/>
  <c r="N3575" i="5"/>
  <c r="L3569" i="5"/>
  <c r="N3569" i="5"/>
  <c r="N3570" i="5"/>
  <c r="L3570" i="5"/>
  <c r="N3572" i="5"/>
  <c r="L3572" i="5"/>
  <c r="AE1647" i="5"/>
  <c r="AE1486" i="5"/>
  <c r="Z4248" i="5"/>
  <c r="AF1557" i="5"/>
  <c r="AE485" i="5"/>
  <c r="N2442" i="5"/>
  <c r="AK4238" i="5"/>
  <c r="AK1582" i="5"/>
  <c r="AE400" i="5"/>
  <c r="AF385" i="5"/>
  <c r="Z405" i="5"/>
  <c r="AG405" i="5" s="1"/>
  <c r="AA1634" i="5"/>
  <c r="AK1634" i="5" s="1"/>
  <c r="AE1492" i="5"/>
  <c r="AK1627" i="5"/>
  <c r="AE520" i="5"/>
  <c r="X1634" i="5"/>
  <c r="AB1634" i="5" s="1"/>
  <c r="AL1634" i="5" s="1"/>
  <c r="AE4238" i="5"/>
  <c r="AF4240" i="5"/>
  <c r="AI4240" i="5" s="1"/>
  <c r="AK1633" i="5"/>
  <c r="Z511" i="5"/>
  <c r="AF365" i="5"/>
  <c r="AH365" i="5" s="1"/>
  <c r="AE1521" i="5"/>
  <c r="AK472" i="5"/>
  <c r="AK4248" i="5"/>
  <c r="Z4231" i="5"/>
  <c r="AE4248" i="5"/>
  <c r="AI1588" i="5"/>
  <c r="AE393" i="5"/>
  <c r="AE1483" i="5"/>
  <c r="AI1480" i="5"/>
  <c r="J1480" i="5" s="1"/>
  <c r="N2430" i="5"/>
  <c r="AF1642" i="5"/>
  <c r="Z4224" i="5"/>
  <c r="AE534" i="5"/>
  <c r="AE1532" i="5"/>
  <c r="AG1532" i="5" s="1"/>
  <c r="Z1575" i="5"/>
  <c r="Z482" i="5"/>
  <c r="AG1621" i="5"/>
  <c r="AB472" i="5"/>
  <c r="AL472" i="5" s="1"/>
  <c r="Z1559" i="5"/>
  <c r="Z4229" i="5"/>
  <c r="AF1546" i="5"/>
  <c r="AH1546" i="5" s="1"/>
  <c r="AE1542" i="5"/>
  <c r="AE411" i="5"/>
  <c r="Z4230" i="5"/>
  <c r="Z1545" i="5"/>
  <c r="AF1630" i="5"/>
  <c r="AI1630" i="5" s="1"/>
  <c r="AE1588" i="5"/>
  <c r="AE1564" i="5"/>
  <c r="Z1620" i="5"/>
  <c r="AF1540" i="5"/>
  <c r="Z1595" i="5"/>
  <c r="AK1651" i="5"/>
  <c r="Z1552" i="5"/>
  <c r="Z4236" i="5"/>
  <c r="AG4236" i="5" s="1"/>
  <c r="AE1504" i="5"/>
  <c r="AE429" i="5"/>
  <c r="AK1540" i="5"/>
  <c r="AF4232" i="5"/>
  <c r="AI4232" i="5" s="1"/>
  <c r="AK4232" i="5"/>
  <c r="AE482" i="5"/>
  <c r="AG482" i="5" s="1"/>
  <c r="AF421" i="5"/>
  <c r="AE4228" i="5"/>
  <c r="AG4228" i="5" s="1"/>
  <c r="Z1555" i="5"/>
  <c r="AE511" i="5"/>
  <c r="AG511" i="5" s="1"/>
  <c r="AE1646" i="5"/>
  <c r="L1819" i="5"/>
  <c r="N1819" i="5"/>
  <c r="M1817" i="5"/>
  <c r="Z406" i="5"/>
  <c r="AG406" i="5" s="1"/>
  <c r="AJ406" i="5" s="1"/>
  <c r="K406" i="5" s="1"/>
  <c r="L1816" i="5"/>
  <c r="N1816" i="5"/>
  <c r="AG1619" i="5"/>
  <c r="AF1531" i="5"/>
  <c r="AH1531" i="5" s="1"/>
  <c r="L1818" i="5"/>
  <c r="N1818" i="5"/>
  <c r="L1815" i="5"/>
  <c r="N1815" i="5"/>
  <c r="Z461" i="5"/>
  <c r="N1821" i="5"/>
  <c r="L1821" i="5"/>
  <c r="AG1651" i="5"/>
  <c r="N1813" i="5"/>
  <c r="L1813" i="5"/>
  <c r="AE2436" i="5"/>
  <c r="AF468" i="5"/>
  <c r="AE462" i="5"/>
  <c r="AE394" i="5"/>
  <c r="AG394" i="5" s="1"/>
  <c r="AF428" i="5"/>
  <c r="AH428" i="5" s="1"/>
  <c r="AF1544" i="5"/>
  <c r="AH1544" i="5" s="1"/>
  <c r="AE1500" i="5"/>
  <c r="Z1609" i="5"/>
  <c r="AE1568" i="5"/>
  <c r="AE1610" i="5"/>
  <c r="AE1494" i="5"/>
  <c r="AK1554" i="5"/>
  <c r="Z485" i="5"/>
  <c r="AE1574" i="5"/>
  <c r="AK331" i="5"/>
  <c r="AE1642" i="5"/>
  <c r="AG1642" i="5" s="1"/>
  <c r="Z4238" i="5"/>
  <c r="AG4238" i="5" s="1"/>
  <c r="AK1505" i="5"/>
  <c r="AF1553" i="5"/>
  <c r="AI1553" i="5" s="1"/>
  <c r="AB543" i="5"/>
  <c r="AE543" i="5" s="1"/>
  <c r="AG543" i="5" s="1"/>
  <c r="AF526" i="5"/>
  <c r="Z1565" i="5"/>
  <c r="AE1501" i="5"/>
  <c r="AE438" i="5"/>
  <c r="AE491" i="5"/>
  <c r="AI1600" i="5"/>
  <c r="J1600" i="5" s="1"/>
  <c r="AH1600" i="5"/>
  <c r="AE363" i="5"/>
  <c r="AE1614" i="5"/>
  <c r="AE1618" i="5"/>
  <c r="AF415" i="5"/>
  <c r="AI415" i="5" s="1"/>
  <c r="Z1577" i="5"/>
  <c r="AF454" i="5"/>
  <c r="Z4256" i="5"/>
  <c r="Z1600" i="5"/>
  <c r="Z384" i="5"/>
  <c r="Z1616" i="5"/>
  <c r="AB362" i="5"/>
  <c r="AL362" i="5" s="1"/>
  <c r="Z378" i="5"/>
  <c r="AE1531" i="5"/>
  <c r="AG1531" i="5" s="1"/>
  <c r="AE1625" i="5"/>
  <c r="AE1513" i="5"/>
  <c r="Z430" i="5"/>
  <c r="AI366" i="5"/>
  <c r="J366" i="5" s="1"/>
  <c r="AI532" i="5"/>
  <c r="Z411" i="5"/>
  <c r="AG411" i="5" s="1"/>
  <c r="Z1614" i="5"/>
  <c r="AE1544" i="5"/>
  <c r="AE357" i="5"/>
  <c r="AK1619" i="5"/>
  <c r="AE430" i="5"/>
  <c r="Z4246" i="5"/>
  <c r="AG4246" i="5" s="1"/>
  <c r="AF1631" i="5"/>
  <c r="AH1631" i="5" s="1"/>
  <c r="AF327" i="5"/>
  <c r="AH327" i="5" s="1"/>
  <c r="AF430" i="5"/>
  <c r="AI430" i="5" s="1"/>
  <c r="AF434" i="5"/>
  <c r="AH434" i="5" s="1"/>
  <c r="AE1590" i="5"/>
  <c r="AE495" i="5"/>
  <c r="AE1503" i="5"/>
  <c r="AE345" i="5"/>
  <c r="AE524" i="5"/>
  <c r="AK1562" i="5"/>
  <c r="AE1528" i="5"/>
  <c r="AG1528" i="5" s="1"/>
  <c r="AE361" i="5"/>
  <c r="AE533" i="5"/>
  <c r="AF1595" i="5"/>
  <c r="AI1595" i="5" s="1"/>
  <c r="Z1553" i="5"/>
  <c r="Z401" i="5"/>
  <c r="AF519" i="5"/>
  <c r="AH519" i="5" s="1"/>
  <c r="Z467" i="5"/>
  <c r="AG467" i="5" s="1"/>
  <c r="AE2426" i="5"/>
  <c r="AH1505" i="5"/>
  <c r="AI1505" i="5"/>
  <c r="Z1626" i="5"/>
  <c r="AF1616" i="5"/>
  <c r="AI1616" i="5" s="1"/>
  <c r="AE449" i="5"/>
  <c r="AE1596" i="5"/>
  <c r="AF4250" i="5"/>
  <c r="AH4250" i="5" s="1"/>
  <c r="AE1570" i="5"/>
  <c r="AG1645" i="5"/>
  <c r="AK495" i="5"/>
  <c r="AE1536" i="5"/>
  <c r="AF309" i="5"/>
  <c r="AH309" i="5" s="1"/>
  <c r="AK4250" i="5"/>
  <c r="AL1478" i="5"/>
  <c r="AI1582" i="5"/>
  <c r="J1582" i="5" s="1"/>
  <c r="AF401" i="5"/>
  <c r="AH401" i="5" s="1"/>
  <c r="Z1588" i="5"/>
  <c r="AE1556" i="5"/>
  <c r="Z1574" i="5"/>
  <c r="AE1616" i="5"/>
  <c r="AF361" i="5"/>
  <c r="AI361" i="5" s="1"/>
  <c r="AI1613" i="5"/>
  <c r="AH1613" i="5"/>
  <c r="AH1510" i="5"/>
  <c r="AI1510" i="5"/>
  <c r="J1510" i="5" s="1"/>
  <c r="AK523" i="5"/>
  <c r="AF1640" i="5"/>
  <c r="Z372" i="5"/>
  <c r="Z407" i="5"/>
  <c r="AE1509" i="5"/>
  <c r="AE530" i="5"/>
  <c r="AE407" i="5"/>
  <c r="AF1599" i="5"/>
  <c r="AI1599" i="5" s="1"/>
  <c r="AB1508" i="5"/>
  <c r="Z1606" i="5"/>
  <c r="Z1622" i="5"/>
  <c r="AH321" i="5"/>
  <c r="AE399" i="5"/>
  <c r="Z1557" i="5"/>
  <c r="Z425" i="5"/>
  <c r="AE535" i="5"/>
  <c r="N2427" i="5"/>
  <c r="AK328" i="5"/>
  <c r="AF394" i="5"/>
  <c r="AI394" i="5" s="1"/>
  <c r="Z477" i="5"/>
  <c r="Z494" i="5"/>
  <c r="AG494" i="5" s="1"/>
  <c r="Z2434" i="5"/>
  <c r="AF457" i="5"/>
  <c r="AI457" i="5" s="1"/>
  <c r="AE1572" i="5"/>
  <c r="AE1606" i="5"/>
  <c r="AE369" i="5"/>
  <c r="AE372" i="5"/>
  <c r="AE514" i="5"/>
  <c r="AE365" i="5"/>
  <c r="AG365" i="5" s="1"/>
  <c r="Z533" i="5"/>
  <c r="Z1536" i="5"/>
  <c r="N2439" i="5"/>
  <c r="AK1576" i="5"/>
  <c r="Z1597" i="5"/>
  <c r="AE333" i="5"/>
  <c r="AF1530" i="5"/>
  <c r="AH1530" i="5" s="1"/>
  <c r="AF499" i="5"/>
  <c r="AH499" i="5" s="1"/>
  <c r="Z386" i="5"/>
  <c r="AH1607" i="5"/>
  <c r="AI1607" i="5"/>
  <c r="J1607" i="5" s="1"/>
  <c r="Z1519" i="5"/>
  <c r="N2437" i="5"/>
  <c r="Z4240" i="5"/>
  <c r="Z1562" i="5"/>
  <c r="AE459" i="5"/>
  <c r="AI311" i="5"/>
  <c r="J311" i="5" s="1"/>
  <c r="AE1507" i="5"/>
  <c r="AE321" i="5"/>
  <c r="AK475" i="5"/>
  <c r="AE457" i="5"/>
  <c r="AG457" i="5" s="1"/>
  <c r="AE465" i="5"/>
  <c r="AE456" i="5"/>
  <c r="Z492" i="5"/>
  <c r="AE371" i="5"/>
  <c r="AK1509" i="5"/>
  <c r="AF1509" i="5"/>
  <c r="AK1623" i="5"/>
  <c r="Z499" i="5"/>
  <c r="AG499" i="5" s="1"/>
  <c r="AK1512" i="5"/>
  <c r="Z1582" i="5"/>
  <c r="AE1562" i="5"/>
  <c r="AF372" i="5"/>
  <c r="AH372" i="5" s="1"/>
  <c r="AF1493" i="5"/>
  <c r="AH1493" i="5" s="1"/>
  <c r="AK1530" i="5"/>
  <c r="Z1604" i="5"/>
  <c r="AE2419" i="5"/>
  <c r="Z462" i="5"/>
  <c r="Z4235" i="5"/>
  <c r="AE1533" i="5"/>
  <c r="AK428" i="5"/>
  <c r="AE435" i="5"/>
  <c r="Z514" i="5"/>
  <c r="AK457" i="5"/>
  <c r="AE1592" i="5"/>
  <c r="Z1589" i="5"/>
  <c r="AE471" i="5"/>
  <c r="AE381" i="5"/>
  <c r="AE1519" i="5"/>
  <c r="AI310" i="5"/>
  <c r="J310" i="5" s="1"/>
  <c r="AH310" i="5"/>
  <c r="AI1515" i="5"/>
  <c r="AH1515" i="5"/>
  <c r="AK1635" i="5"/>
  <c r="AI518" i="5"/>
  <c r="J518" i="5" s="1"/>
  <c r="Z1558" i="5"/>
  <c r="AE417" i="5"/>
  <c r="AE2427" i="5"/>
  <c r="AF1592" i="5"/>
  <c r="AH1592" i="5" s="1"/>
  <c r="Z400" i="5"/>
  <c r="AH406" i="5"/>
  <c r="AE1609" i="5"/>
  <c r="Z1599" i="5"/>
  <c r="AE436" i="5"/>
  <c r="AJ2524" i="5"/>
  <c r="K2524" i="5" s="1"/>
  <c r="AE1638" i="5"/>
  <c r="AF486" i="5"/>
  <c r="AF465" i="5"/>
  <c r="AE461" i="5"/>
  <c r="Z1605" i="5"/>
  <c r="Z2431" i="5"/>
  <c r="Z1521" i="5"/>
  <c r="AF413" i="5"/>
  <c r="AE453" i="5"/>
  <c r="AI411" i="5"/>
  <c r="J411" i="5" s="1"/>
  <c r="AH411" i="5"/>
  <c r="AH487" i="5"/>
  <c r="AI487" i="5"/>
  <c r="J487" i="5" s="1"/>
  <c r="AH472" i="5"/>
  <c r="AI472" i="5"/>
  <c r="J472" i="5" s="1"/>
  <c r="Z1570" i="5"/>
  <c r="Z1509" i="5"/>
  <c r="AK383" i="5"/>
  <c r="Z1610" i="5"/>
  <c r="Z1594" i="5"/>
  <c r="Z333" i="5"/>
  <c r="AH1609" i="5"/>
  <c r="AK1621" i="5"/>
  <c r="Z1650" i="5"/>
  <c r="AE329" i="5"/>
  <c r="AH462" i="5"/>
  <c r="AI393" i="5"/>
  <c r="J393" i="5" s="1"/>
  <c r="AI338" i="5"/>
  <c r="J338" i="5" s="1"/>
  <c r="AE380" i="5"/>
  <c r="Z1513" i="5"/>
  <c r="AJ2533" i="5"/>
  <c r="K2533" i="5" s="1"/>
  <c r="AE1582" i="5"/>
  <c r="AE1599" i="5"/>
  <c r="AF1604" i="5"/>
  <c r="AH1604" i="5" s="1"/>
  <c r="Z1638" i="5"/>
  <c r="AK499" i="5"/>
  <c r="AE497" i="5"/>
  <c r="AE355" i="5"/>
  <c r="AE395" i="5"/>
  <c r="AG395" i="5" s="1"/>
  <c r="Z469" i="5"/>
  <c r="AE454" i="5"/>
  <c r="AF357" i="5"/>
  <c r="AH357" i="5" s="1"/>
  <c r="AF463" i="5"/>
  <c r="AH463" i="5" s="1"/>
  <c r="AE386" i="5"/>
  <c r="Z1596" i="5"/>
  <c r="AF325" i="5"/>
  <c r="AH325" i="5" s="1"/>
  <c r="Z416" i="5"/>
  <c r="AF449" i="5"/>
  <c r="AH449" i="5" s="1"/>
  <c r="AF395" i="5"/>
  <c r="AF367" i="5"/>
  <c r="AH367" i="5" s="1"/>
  <c r="AH461" i="5"/>
  <c r="AI461" i="5"/>
  <c r="J461" i="5" s="1"/>
  <c r="AG1490" i="5"/>
  <c r="AE1493" i="5"/>
  <c r="Z1625" i="5"/>
  <c r="Z495" i="5"/>
  <c r="AG1540" i="5"/>
  <c r="Z1556" i="5"/>
  <c r="AI1605" i="5"/>
  <c r="J1605" i="5" s="1"/>
  <c r="AF1626" i="5"/>
  <c r="AI1625" i="5"/>
  <c r="J1625" i="5" s="1"/>
  <c r="AK1645" i="5"/>
  <c r="AI1647" i="5"/>
  <c r="J1647" i="5" s="1"/>
  <c r="AE441" i="5"/>
  <c r="AE488" i="5"/>
  <c r="AE396" i="5"/>
  <c r="AF384" i="5"/>
  <c r="AH384" i="5" s="1"/>
  <c r="AE493" i="5"/>
  <c r="Z454" i="5"/>
  <c r="Z493" i="5"/>
  <c r="AE1626" i="5"/>
  <c r="Z1533" i="5"/>
  <c r="AK1484" i="5"/>
  <c r="AE1552" i="5"/>
  <c r="AE1597" i="5"/>
  <c r="AF1589" i="5"/>
  <c r="AI1589" i="5" s="1"/>
  <c r="AG1612" i="5"/>
  <c r="AF496" i="5"/>
  <c r="AH496" i="5" s="1"/>
  <c r="AF466" i="5"/>
  <c r="AE1630" i="5"/>
  <c r="AG1630" i="5" s="1"/>
  <c r="AF1521" i="5"/>
  <c r="AE2424" i="5"/>
  <c r="AF522" i="5"/>
  <c r="AI522" i="5" s="1"/>
  <c r="AF1514" i="5"/>
  <c r="AI1514" i="5" s="1"/>
  <c r="AF314" i="5"/>
  <c r="AH314" i="5" s="1"/>
  <c r="AF323" i="5"/>
  <c r="AH323" i="5" s="1"/>
  <c r="AH371" i="5"/>
  <c r="AI371" i="5"/>
  <c r="J371" i="5" s="1"/>
  <c r="AI1610" i="5"/>
  <c r="J1610" i="5" s="1"/>
  <c r="AH1610" i="5"/>
  <c r="AH417" i="5"/>
  <c r="AI417" i="5"/>
  <c r="J417" i="5" s="1"/>
  <c r="AH521" i="5"/>
  <c r="AI521" i="5"/>
  <c r="J521" i="5" s="1"/>
  <c r="AH1516" i="5"/>
  <c r="AI1516" i="5"/>
  <c r="J1516" i="5" s="1"/>
  <c r="AE1632" i="5"/>
  <c r="AG1632" i="5" s="1"/>
  <c r="AF1619" i="5"/>
  <c r="AH1619" i="5" s="1"/>
  <c r="AK436" i="5"/>
  <c r="AK1594" i="5"/>
  <c r="AK320" i="5"/>
  <c r="AF436" i="5"/>
  <c r="AI436" i="5" s="1"/>
  <c r="AE1506" i="5"/>
  <c r="AE1560" i="5"/>
  <c r="AE420" i="5"/>
  <c r="Z522" i="5"/>
  <c r="Z371" i="5"/>
  <c r="AE1586" i="5"/>
  <c r="AG1586" i="5" s="1"/>
  <c r="AE401" i="5"/>
  <c r="Z436" i="5"/>
  <c r="AF431" i="5"/>
  <c r="AF333" i="5"/>
  <c r="AH333" i="5" s="1"/>
  <c r="AF339" i="5"/>
  <c r="AI339" i="5" s="1"/>
  <c r="AI1486" i="5"/>
  <c r="J1486" i="5" s="1"/>
  <c r="Z1601" i="5"/>
  <c r="AE397" i="5"/>
  <c r="AB481" i="5"/>
  <c r="AL481" i="5" s="1"/>
  <c r="AE1594" i="5"/>
  <c r="AL489" i="5"/>
  <c r="AK1522" i="5"/>
  <c r="AE409" i="5"/>
  <c r="AF1586" i="5"/>
  <c r="Z375" i="5"/>
  <c r="AG375" i="5" s="1"/>
  <c r="AE460" i="5"/>
  <c r="AG460" i="5" s="1"/>
  <c r="Z1560" i="5"/>
  <c r="AE341" i="5"/>
  <c r="AF482" i="5"/>
  <c r="AH482" i="5" s="1"/>
  <c r="AE527" i="5"/>
  <c r="AF460" i="5"/>
  <c r="AI460" i="5" s="1"/>
  <c r="AE2438" i="5"/>
  <c r="AE1481" i="5"/>
  <c r="Z490" i="5"/>
  <c r="AE1526" i="5"/>
  <c r="AE1538" i="5"/>
  <c r="AH1504" i="5"/>
  <c r="Z1514" i="5"/>
  <c r="Z1543" i="5"/>
  <c r="AE1604" i="5"/>
  <c r="AI1615" i="5"/>
  <c r="J1615" i="5" s="1"/>
  <c r="Z1633" i="5"/>
  <c r="Z526" i="5"/>
  <c r="AG517" i="5"/>
  <c r="AE498" i="5"/>
  <c r="AG498" i="5" s="1"/>
  <c r="AE486" i="5"/>
  <c r="AG486" i="5" s="1"/>
  <c r="AE1487" i="5"/>
  <c r="AE526" i="5"/>
  <c r="AE1640" i="5"/>
  <c r="AG1640" i="5" s="1"/>
  <c r="Z385" i="5"/>
  <c r="AF4228" i="5"/>
  <c r="AI4228" i="5" s="1"/>
  <c r="AE1480" i="5"/>
  <c r="Z4226" i="5"/>
  <c r="AG4226" i="5" s="1"/>
  <c r="AJ2518" i="5"/>
  <c r="K2518" i="5" s="1"/>
  <c r="AE1495" i="5"/>
  <c r="Z1549" i="5"/>
  <c r="AF1597" i="5"/>
  <c r="AI1597" i="5" s="1"/>
  <c r="Z393" i="5"/>
  <c r="AF494" i="5"/>
  <c r="AE544" i="5"/>
  <c r="Z442" i="5"/>
  <c r="AE490" i="5"/>
  <c r="Z1480" i="5"/>
  <c r="Z1505" i="5"/>
  <c r="AJ2527" i="5"/>
  <c r="K2527" i="5" s="1"/>
  <c r="AF1632" i="5"/>
  <c r="AI1632" i="5" s="1"/>
  <c r="AE463" i="5"/>
  <c r="AG463" i="5" s="1"/>
  <c r="AE433" i="5"/>
  <c r="AG433" i="5" s="1"/>
  <c r="AE1650" i="5"/>
  <c r="Z1486" i="5"/>
  <c r="AF1523" i="5"/>
  <c r="AH1523" i="5" s="1"/>
  <c r="Z1592" i="5"/>
  <c r="AE1505" i="5"/>
  <c r="AH407" i="5"/>
  <c r="AI407" i="5"/>
  <c r="J407" i="5" s="1"/>
  <c r="AH478" i="5"/>
  <c r="AI478" i="5"/>
  <c r="J478" i="5" s="1"/>
  <c r="AH497" i="5"/>
  <c r="AI497" i="5"/>
  <c r="J497" i="5" s="1"/>
  <c r="AH426" i="5"/>
  <c r="AI426" i="5"/>
  <c r="J426" i="5" s="1"/>
  <c r="AE1479" i="5"/>
  <c r="AE1491" i="5"/>
  <c r="AE1518" i="5"/>
  <c r="AE1554" i="5"/>
  <c r="AF1566" i="5"/>
  <c r="AE1631" i="5"/>
  <c r="AE4230" i="5"/>
  <c r="AE1529" i="5"/>
  <c r="AI387" i="5"/>
  <c r="J387" i="5" s="1"/>
  <c r="AF437" i="5"/>
  <c r="AH437" i="5" s="1"/>
  <c r="AE1624" i="5"/>
  <c r="AG1624" i="5" s="1"/>
  <c r="AE1607" i="5"/>
  <c r="AJ2536" i="5"/>
  <c r="K2536" i="5" s="1"/>
  <c r="AF4230" i="5"/>
  <c r="AH4230" i="5" s="1"/>
  <c r="AH1533" i="5"/>
  <c r="AF1552" i="5"/>
  <c r="Z1554" i="5"/>
  <c r="AE515" i="5"/>
  <c r="AE1644" i="5"/>
  <c r="AG1644" i="5" s="1"/>
  <c r="AE398" i="5"/>
  <c r="AE1635" i="5"/>
  <c r="AE1605" i="5"/>
  <c r="Z1544" i="5"/>
  <c r="AE378" i="5"/>
  <c r="AF400" i="5"/>
  <c r="AI400" i="5" s="1"/>
  <c r="Z1516" i="5"/>
  <c r="AF541" i="5"/>
  <c r="AE1649" i="5"/>
  <c r="AG1649" i="5" s="1"/>
  <c r="Z387" i="5"/>
  <c r="AH1492" i="5"/>
  <c r="AE1585" i="5"/>
  <c r="AF1591" i="5"/>
  <c r="AI1591" i="5" s="1"/>
  <c r="AE387" i="5"/>
  <c r="Z478" i="5"/>
  <c r="AF1644" i="5"/>
  <c r="AI1644" i="5" s="1"/>
  <c r="Z440" i="5"/>
  <c r="Z1492" i="5"/>
  <c r="Z487" i="5"/>
  <c r="AE1482" i="5"/>
  <c r="Z1517" i="5"/>
  <c r="AF1624" i="5"/>
  <c r="AI1624" i="5" s="1"/>
  <c r="AI389" i="5"/>
  <c r="J389" i="5" s="1"/>
  <c r="AF324" i="5"/>
  <c r="AF1596" i="5"/>
  <c r="AF379" i="5"/>
  <c r="AE1591" i="5"/>
  <c r="AG1591" i="5" s="1"/>
  <c r="AF1649" i="5"/>
  <c r="Z1571" i="5"/>
  <c r="AJ2512" i="5"/>
  <c r="K2512" i="5" s="1"/>
  <c r="AF1628" i="5"/>
  <c r="AI1628" i="5" s="1"/>
  <c r="AI469" i="5"/>
  <c r="J469" i="5" s="1"/>
  <c r="AE379" i="5"/>
  <c r="AE1595" i="5"/>
  <c r="AG1584" i="5"/>
  <c r="Z1534" i="5"/>
  <c r="Z1607" i="5"/>
  <c r="Z1493" i="5"/>
  <c r="AK1490" i="5"/>
  <c r="AI1519" i="5"/>
  <c r="J1519" i="5" s="1"/>
  <c r="AK419" i="5"/>
  <c r="AI340" i="5"/>
  <c r="J340" i="5" s="1"/>
  <c r="AF354" i="5"/>
  <c r="AH354" i="5" s="1"/>
  <c r="AF356" i="5"/>
  <c r="AF1490" i="5"/>
  <c r="AE1534" i="5"/>
  <c r="Z1550" i="5"/>
  <c r="AG1546" i="5"/>
  <c r="Z1635" i="5"/>
  <c r="Z379" i="5"/>
  <c r="AE1516" i="5"/>
  <c r="Z1647" i="5"/>
  <c r="AG1647" i="5" s="1"/>
  <c r="AE1550" i="5"/>
  <c r="Z1631" i="5"/>
  <c r="AE479" i="5"/>
  <c r="Z500" i="5"/>
  <c r="AG500" i="5" s="1"/>
  <c r="AE487" i="5"/>
  <c r="AE1643" i="5"/>
  <c r="Z1527" i="5"/>
  <c r="AF540" i="5"/>
  <c r="AH540" i="5" s="1"/>
  <c r="AH1603" i="5"/>
  <c r="AI1603" i="5"/>
  <c r="J1603" i="5" s="1"/>
  <c r="AF1651" i="5"/>
  <c r="AF512" i="5"/>
  <c r="AH512" i="5" s="1"/>
  <c r="AF536" i="5"/>
  <c r="AI536" i="5" s="1"/>
  <c r="J536" i="5" s="1"/>
  <c r="Z4260" i="5"/>
  <c r="AG4260" i="5" s="1"/>
  <c r="AF458" i="5"/>
  <c r="AI458" i="5" s="1"/>
  <c r="J458" i="5" s="1"/>
  <c r="AF1532" i="5"/>
  <c r="AI1532" i="5" s="1"/>
  <c r="AF508" i="5"/>
  <c r="AH508" i="5" s="1"/>
  <c r="Z390" i="5"/>
  <c r="Z501" i="5"/>
  <c r="Z1615" i="5"/>
  <c r="AE2425" i="5"/>
  <c r="AF1520" i="5"/>
  <c r="AH1520" i="5" s="1"/>
  <c r="Z4258" i="5"/>
  <c r="AG4258" i="5" s="1"/>
  <c r="AF525" i="5"/>
  <c r="AI525" i="5" s="1"/>
  <c r="J525" i="5" s="1"/>
  <c r="AF528" i="5"/>
  <c r="AE385" i="5"/>
  <c r="AF422" i="5"/>
  <c r="AH422" i="5" s="1"/>
  <c r="AK1532" i="5"/>
  <c r="Z1485" i="5"/>
  <c r="AG1485" i="5" s="1"/>
  <c r="Z1501" i="5"/>
  <c r="AF538" i="5"/>
  <c r="AI538" i="5" s="1"/>
  <c r="J538" i="5" s="1"/>
  <c r="AI444" i="5"/>
  <c r="J444" i="5" s="1"/>
  <c r="AE364" i="5"/>
  <c r="AF1548" i="5"/>
  <c r="AH1548" i="5" s="1"/>
  <c r="Z1491" i="5"/>
  <c r="AF418" i="5"/>
  <c r="AI418" i="5" s="1"/>
  <c r="Z1503" i="5"/>
  <c r="Z2443" i="5"/>
  <c r="AJ2526" i="5"/>
  <c r="K2526" i="5" s="1"/>
  <c r="AI490" i="5"/>
  <c r="J490" i="5" s="1"/>
  <c r="AE470" i="5"/>
  <c r="AH337" i="5"/>
  <c r="AI350" i="5"/>
  <c r="J350" i="5" s="1"/>
  <c r="AE374" i="5"/>
  <c r="AE402" i="5"/>
  <c r="AF480" i="5"/>
  <c r="AI480" i="5" s="1"/>
  <c r="AE1615" i="5"/>
  <c r="AE466" i="5"/>
  <c r="AF1508" i="5"/>
  <c r="AH1508" i="5" s="1"/>
  <c r="Z444" i="5"/>
  <c r="AG444" i="5" s="1"/>
  <c r="AF537" i="5"/>
  <c r="Z2426" i="5"/>
  <c r="AE1530" i="5"/>
  <c r="AG1530" i="5" s="1"/>
  <c r="Z1481" i="5"/>
  <c r="AI386" i="5"/>
  <c r="J386" i="5" s="1"/>
  <c r="AI353" i="5"/>
  <c r="J353" i="5" s="1"/>
  <c r="AF358" i="5"/>
  <c r="AI358" i="5" s="1"/>
  <c r="AF1645" i="5"/>
  <c r="Z4262" i="5"/>
  <c r="AG4262" i="5" s="1"/>
  <c r="AH378" i="5"/>
  <c r="AI335" i="5"/>
  <c r="J335" i="5" s="1"/>
  <c r="M335" i="5" s="1"/>
  <c r="L335" i="5" s="1"/>
  <c r="AH347" i="5"/>
  <c r="AF1621" i="5"/>
  <c r="AF1501" i="5"/>
  <c r="AH1501" i="5" s="1"/>
  <c r="AF1511" i="5"/>
  <c r="AF326" i="5"/>
  <c r="L2421" i="5"/>
  <c r="N2421" i="5"/>
  <c r="K2523" i="5"/>
  <c r="AE408" i="5"/>
  <c r="AG376" i="5"/>
  <c r="Z1542" i="5"/>
  <c r="AE2431" i="5"/>
  <c r="M347" i="5"/>
  <c r="L347" i="5" s="1"/>
  <c r="AH329" i="5"/>
  <c r="AI329" i="5"/>
  <c r="J329" i="5" s="1"/>
  <c r="M337" i="5"/>
  <c r="L337" i="5" s="1"/>
  <c r="AF503" i="5"/>
  <c r="Z388" i="5"/>
  <c r="Z427" i="5"/>
  <c r="N2432" i="5"/>
  <c r="Z1561" i="5"/>
  <c r="AF442" i="5"/>
  <c r="AI442" i="5" s="1"/>
  <c r="AF1598" i="5"/>
  <c r="J2516" i="5"/>
  <c r="Z4232" i="5"/>
  <c r="AG4232" i="5" s="1"/>
  <c r="AE426" i="5"/>
  <c r="AE390" i="5"/>
  <c r="AK511" i="5"/>
  <c r="Z466" i="5"/>
  <c r="AE1637" i="5"/>
  <c r="L2426" i="5"/>
  <c r="N2426" i="5"/>
  <c r="AE1603" i="5"/>
  <c r="AJ2537" i="5"/>
  <c r="K2537" i="5" s="1"/>
  <c r="AJ2519" i="5"/>
  <c r="AE1497" i="5"/>
  <c r="Z1548" i="5"/>
  <c r="Z418" i="5"/>
  <c r="AK374" i="5"/>
  <c r="AK402" i="5"/>
  <c r="AK514" i="5"/>
  <c r="AF1481" i="5"/>
  <c r="Z1613" i="5"/>
  <c r="Z450" i="5"/>
  <c r="AF433" i="5"/>
  <c r="Z1551" i="5"/>
  <c r="AH475" i="5"/>
  <c r="AF390" i="5"/>
  <c r="AH390" i="5" s="1"/>
  <c r="Z361" i="5"/>
  <c r="AE512" i="5"/>
  <c r="Z412" i="5"/>
  <c r="AE458" i="5"/>
  <c r="AG458" i="5" s="1"/>
  <c r="AE1598" i="5"/>
  <c r="AG1598" i="5" s="1"/>
  <c r="AE389" i="5"/>
  <c r="AF1525" i="5"/>
  <c r="N2441" i="5"/>
  <c r="AI1527" i="5"/>
  <c r="J1527" i="5" s="1"/>
  <c r="AI485" i="5"/>
  <c r="AE439" i="5"/>
  <c r="Z449" i="5"/>
  <c r="AE1600" i="5"/>
  <c r="AE2441" i="5"/>
  <c r="AF316" i="5"/>
  <c r="AH316" i="5" s="1"/>
  <c r="Z524" i="5"/>
  <c r="L2438" i="5"/>
  <c r="N2438" i="5"/>
  <c r="Z1648" i="5"/>
  <c r="AF399" i="5"/>
  <c r="Z399" i="5"/>
  <c r="Z488" i="5"/>
  <c r="Z345" i="5"/>
  <c r="Z421" i="5"/>
  <c r="AK4258" i="5"/>
  <c r="AF4258" i="5"/>
  <c r="AH4258" i="5" s="1"/>
  <c r="AK1584" i="5"/>
  <c r="AF1584" i="5"/>
  <c r="AH1584" i="5" s="1"/>
  <c r="AI1594" i="5"/>
  <c r="J1594" i="5" s="1"/>
  <c r="AK458" i="5"/>
  <c r="AI405" i="5"/>
  <c r="J405" i="5" s="1"/>
  <c r="Z523" i="5"/>
  <c r="AF504" i="5"/>
  <c r="AH504" i="5" s="1"/>
  <c r="AF375" i="5"/>
  <c r="AF498" i="5"/>
  <c r="AH498" i="5" s="1"/>
  <c r="AF343" i="5"/>
  <c r="AE1629" i="5"/>
  <c r="AE2423" i="5"/>
  <c r="AF312" i="5"/>
  <c r="AI312" i="5" s="1"/>
  <c r="J312" i="5" s="1"/>
  <c r="AE1633" i="5"/>
  <c r="Z2429" i="5"/>
  <c r="AE523" i="5"/>
  <c r="Z1510" i="5"/>
  <c r="Z456" i="5"/>
  <c r="AE476" i="5"/>
  <c r="Z358" i="5"/>
  <c r="AF514" i="5"/>
  <c r="AH514" i="5" s="1"/>
  <c r="AF318" i="5"/>
  <c r="AI318" i="5" s="1"/>
  <c r="Z1500" i="5"/>
  <c r="AG1500" i="5" s="1"/>
  <c r="AI317" i="5"/>
  <c r="J317" i="5" s="1"/>
  <c r="Z1603" i="5"/>
  <c r="AE2434" i="5"/>
  <c r="AK2434" i="5"/>
  <c r="Z497" i="5"/>
  <c r="K2522" i="5"/>
  <c r="AE1489" i="5"/>
  <c r="AI377" i="5"/>
  <c r="J377" i="5" s="1"/>
  <c r="AE388" i="5"/>
  <c r="AE1648" i="5"/>
  <c r="AF481" i="5"/>
  <c r="Z389" i="5"/>
  <c r="Z1579" i="5"/>
  <c r="AF360" i="5"/>
  <c r="Z360" i="5"/>
  <c r="AG360" i="5" s="1"/>
  <c r="AF435" i="5"/>
  <c r="Z435" i="5"/>
  <c r="Z1518" i="5"/>
  <c r="Z432" i="5"/>
  <c r="Z429" i="5"/>
  <c r="AG429" i="5" s="1"/>
  <c r="Z489" i="5"/>
  <c r="AG489" i="5" s="1"/>
  <c r="N2419" i="5"/>
  <c r="AE4240" i="5"/>
  <c r="Z4242" i="5"/>
  <c r="AG4242" i="5" s="1"/>
  <c r="AF1503" i="5"/>
  <c r="AI1503" i="5" s="1"/>
  <c r="AI1536" i="5"/>
  <c r="J1536" i="5" s="1"/>
  <c r="AE432" i="5"/>
  <c r="AE425" i="5"/>
  <c r="AE358" i="5"/>
  <c r="AE451" i="5"/>
  <c r="AE442" i="5"/>
  <c r="AF416" i="5"/>
  <c r="AE452" i="5"/>
  <c r="AE1589" i="5"/>
  <c r="AE1593" i="5"/>
  <c r="AG1593" i="5" s="1"/>
  <c r="AF1513" i="5"/>
  <c r="Z1504" i="5"/>
  <c r="AE1510" i="5"/>
  <c r="AF1528" i="5"/>
  <c r="Z1515" i="5"/>
  <c r="AG1515" i="5" s="1"/>
  <c r="Z1487" i="5"/>
  <c r="AK544" i="5"/>
  <c r="AE450" i="5"/>
  <c r="AG4248" i="5"/>
  <c r="AF500" i="5"/>
  <c r="AH500" i="5" s="1"/>
  <c r="AG366" i="5"/>
  <c r="AF516" i="5"/>
  <c r="AI516" i="5" s="1"/>
  <c r="AE412" i="5"/>
  <c r="Z402" i="5"/>
  <c r="AF364" i="5"/>
  <c r="AI364" i="5" s="1"/>
  <c r="AE532" i="5"/>
  <c r="AE377" i="5"/>
  <c r="AG377" i="5" s="1"/>
  <c r="AE484" i="5"/>
  <c r="AE2421" i="5"/>
  <c r="AE1613" i="5"/>
  <c r="Z1497" i="5"/>
  <c r="Z2440" i="5"/>
  <c r="AF380" i="5"/>
  <c r="Z380" i="5"/>
  <c r="Z530" i="5"/>
  <c r="AF315" i="5"/>
  <c r="AF313" i="5"/>
  <c r="AF542" i="5"/>
  <c r="AF539" i="5"/>
  <c r="AH419" i="5"/>
  <c r="AI419" i="5"/>
  <c r="J1504" i="5"/>
  <c r="AI385" i="5"/>
  <c r="AH385" i="5"/>
  <c r="AF515" i="5"/>
  <c r="Z515" i="5"/>
  <c r="AF410" i="5"/>
  <c r="Z410" i="5"/>
  <c r="AB1566" i="5"/>
  <c r="Z1566" i="5"/>
  <c r="AF471" i="5"/>
  <c r="Z471" i="5"/>
  <c r="AF1627" i="5"/>
  <c r="Z1627" i="5"/>
  <c r="AG1627" i="5" s="1"/>
  <c r="AF1564" i="5"/>
  <c r="Z1564" i="5"/>
  <c r="AI1485" i="5"/>
  <c r="AH1485" i="5"/>
  <c r="AI1612" i="5"/>
  <c r="AH1612" i="5"/>
  <c r="AF1502" i="5"/>
  <c r="Z1502" i="5"/>
  <c r="AG1502" i="5" s="1"/>
  <c r="L2429" i="5"/>
  <c r="N2429" i="5"/>
  <c r="AJ2531" i="5"/>
  <c r="K2531" i="5" s="1"/>
  <c r="AE1580" i="5"/>
  <c r="Z364" i="5"/>
  <c r="AI359" i="5"/>
  <c r="Z391" i="5"/>
  <c r="AF391" i="5"/>
  <c r="AF351" i="5"/>
  <c r="AF470" i="5"/>
  <c r="Z470" i="5"/>
  <c r="AF1641" i="5"/>
  <c r="Z1641" i="5"/>
  <c r="AF1611" i="5"/>
  <c r="Z1611" i="5"/>
  <c r="AG1611" i="5" s="1"/>
  <c r="AF441" i="5"/>
  <c r="Z441" i="5"/>
  <c r="AF1580" i="5"/>
  <c r="Z1580" i="5"/>
  <c r="AE2432" i="5"/>
  <c r="AK2432" i="5"/>
  <c r="AF1512" i="5"/>
  <c r="Z1512" i="5"/>
  <c r="AG1512" i="5" s="1"/>
  <c r="Z1506" i="5"/>
  <c r="L2443" i="5"/>
  <c r="N2443" i="5"/>
  <c r="Z1573" i="5"/>
  <c r="AE2442" i="5"/>
  <c r="AK2439" i="5"/>
  <c r="AE2439" i="5"/>
  <c r="J1609" i="5"/>
  <c r="AE473" i="5"/>
  <c r="J378" i="5"/>
  <c r="AF392" i="5"/>
  <c r="Z392" i="5"/>
  <c r="AF509" i="5"/>
  <c r="AI421" i="5"/>
  <c r="AH421" i="5"/>
  <c r="Z465" i="5"/>
  <c r="AF1617" i="5"/>
  <c r="Z1617" i="5"/>
  <c r="AG1617" i="5" s="1"/>
  <c r="AF424" i="5"/>
  <c r="Z424" i="5"/>
  <c r="AF1529" i="5"/>
  <c r="Z1529" i="5"/>
  <c r="L2431" i="5"/>
  <c r="N2431" i="5"/>
  <c r="Z321" i="5"/>
  <c r="AI1491" i="5"/>
  <c r="AH1491" i="5"/>
  <c r="AF1614" i="5"/>
  <c r="L2440" i="5"/>
  <c r="N2440" i="5"/>
  <c r="AJ2530" i="5"/>
  <c r="K2515" i="5"/>
  <c r="AG4244" i="5"/>
  <c r="J1492" i="5"/>
  <c r="J1533" i="5"/>
  <c r="Z1628" i="5"/>
  <c r="J321" i="5"/>
  <c r="AI530" i="5"/>
  <c r="Z396" i="5"/>
  <c r="AF374" i="5"/>
  <c r="Z374" i="5"/>
  <c r="AE529" i="5"/>
  <c r="AF420" i="5"/>
  <c r="Z420" i="5"/>
  <c r="AF397" i="5"/>
  <c r="Z397" i="5"/>
  <c r="Z532" i="5"/>
  <c r="AK427" i="5"/>
  <c r="AF427" i="5"/>
  <c r="AE368" i="5"/>
  <c r="AF484" i="5"/>
  <c r="Z484" i="5"/>
  <c r="Z329" i="5"/>
  <c r="AI489" i="5"/>
  <c r="AH489" i="5"/>
  <c r="Z1479" i="5"/>
  <c r="AF1479" i="5"/>
  <c r="AK2422" i="5"/>
  <c r="AE2422" i="5"/>
  <c r="L2436" i="5"/>
  <c r="N2436" i="5"/>
  <c r="AF1522" i="5"/>
  <c r="Z1522" i="5"/>
  <c r="AG1522" i="5" s="1"/>
  <c r="L2423" i="5"/>
  <c r="N2423" i="5"/>
  <c r="Z2418" i="5"/>
  <c r="Z1538" i="5"/>
  <c r="AE1587" i="5"/>
  <c r="AB440" i="5"/>
  <c r="AE434" i="5"/>
  <c r="AG434" i="5" s="1"/>
  <c r="AE474" i="5"/>
  <c r="Z403" i="5"/>
  <c r="AF403" i="5"/>
  <c r="AB521" i="5"/>
  <c r="Z521" i="5"/>
  <c r="AF529" i="5"/>
  <c r="Z529" i="5"/>
  <c r="Z357" i="5"/>
  <c r="AF368" i="5"/>
  <c r="Z368" i="5"/>
  <c r="AE427" i="5"/>
  <c r="AI495" i="5"/>
  <c r="AH495" i="5"/>
  <c r="AF501" i="5"/>
  <c r="AF491" i="5"/>
  <c r="Z491" i="5"/>
  <c r="AG491" i="5" s="1"/>
  <c r="AK1539" i="5"/>
  <c r="AE1539" i="5"/>
  <c r="AG1539" i="5" s="1"/>
  <c r="AF453" i="5"/>
  <c r="Z453" i="5"/>
  <c r="AF492" i="5"/>
  <c r="AF1484" i="5"/>
  <c r="Z1484" i="5"/>
  <c r="AG1484" i="5" s="1"/>
  <c r="L2425" i="5"/>
  <c r="N2425" i="5"/>
  <c r="AE2437" i="5"/>
  <c r="AF1590" i="5"/>
  <c r="Z1590" i="5"/>
  <c r="AG1590" i="5" s="1"/>
  <c r="AE1620" i="5"/>
  <c r="AG1620" i="5" s="1"/>
  <c r="AE1527" i="5"/>
  <c r="AE1524" i="5"/>
  <c r="J1613" i="5"/>
  <c r="AF402" i="5"/>
  <c r="AI402" i="5" s="1"/>
  <c r="J532" i="5"/>
  <c r="AF404" i="5"/>
  <c r="Z404" i="5"/>
  <c r="AE392" i="5"/>
  <c r="AK392" i="5"/>
  <c r="AF479" i="5"/>
  <c r="Z479" i="5"/>
  <c r="AF438" i="5"/>
  <c r="Z438" i="5"/>
  <c r="AI376" i="5"/>
  <c r="AH376" i="5"/>
  <c r="Z310" i="5"/>
  <c r="AF513" i="5"/>
  <c r="Z1572" i="5"/>
  <c r="L2418" i="5"/>
  <c r="N2418" i="5"/>
  <c r="AF1535" i="5"/>
  <c r="Z1535" i="5"/>
  <c r="AE2435" i="5"/>
  <c r="AK2435" i="5"/>
  <c r="AE2428" i="5"/>
  <c r="AF1639" i="5"/>
  <c r="Z1639" i="5"/>
  <c r="AE1628" i="5"/>
  <c r="AE310" i="5"/>
  <c r="AF511" i="5"/>
  <c r="AH511" i="5" s="1"/>
  <c r="AI506" i="5"/>
  <c r="J506" i="5" s="1"/>
  <c r="Z408" i="5"/>
  <c r="AF409" i="5"/>
  <c r="Z409" i="5"/>
  <c r="AF474" i="5"/>
  <c r="Z474" i="5"/>
  <c r="AF334" i="5"/>
  <c r="AE492" i="5"/>
  <c r="Z426" i="5"/>
  <c r="AF543" i="5"/>
  <c r="Z1568" i="5"/>
  <c r="AG1568" i="5" s="1"/>
  <c r="AF1495" i="5"/>
  <c r="Z1495" i="5"/>
  <c r="AK2429" i="5"/>
  <c r="AE2429" i="5"/>
  <c r="Z1482" i="5"/>
  <c r="AF1482" i="5"/>
  <c r="Z1563" i="5"/>
  <c r="AE1639" i="5"/>
  <c r="Z1524" i="5"/>
  <c r="AG4224" i="5"/>
  <c r="AE1558" i="5"/>
  <c r="AE1608" i="5"/>
  <c r="AG1608" i="5" s="1"/>
  <c r="AE431" i="5"/>
  <c r="AG431" i="5" s="1"/>
  <c r="J462" i="5"/>
  <c r="AE404" i="5"/>
  <c r="AK404" i="5"/>
  <c r="AF369" i="5"/>
  <c r="Z369" i="5"/>
  <c r="AF423" i="5"/>
  <c r="Z423" i="5"/>
  <c r="AG423" i="5" s="1"/>
  <c r="AF383" i="5"/>
  <c r="Z383" i="5"/>
  <c r="AG383" i="5" s="1"/>
  <c r="AF527" i="5"/>
  <c r="Z527" i="5"/>
  <c r="AF476" i="5"/>
  <c r="Z476" i="5"/>
  <c r="AF381" i="5"/>
  <c r="Z381" i="5"/>
  <c r="Z451" i="5"/>
  <c r="AF451" i="5"/>
  <c r="Z1646" i="5"/>
  <c r="AF1646" i="5"/>
  <c r="AE382" i="5"/>
  <c r="AF477" i="5"/>
  <c r="AF1637" i="5"/>
  <c r="Z1637" i="5"/>
  <c r="AF1483" i="5"/>
  <c r="Z1483" i="5"/>
  <c r="AE1535" i="5"/>
  <c r="AK1535" i="5"/>
  <c r="J2528" i="5"/>
  <c r="AF1608" i="5"/>
  <c r="AI1608" i="5" s="1"/>
  <c r="Z415" i="5"/>
  <c r="AB518" i="5"/>
  <c r="Z518" i="5"/>
  <c r="AF382" i="5"/>
  <c r="Z382" i="5"/>
  <c r="AF535" i="5"/>
  <c r="Z535" i="5"/>
  <c r="Z356" i="5"/>
  <c r="AB356" i="5"/>
  <c r="AL356" i="5" s="1"/>
  <c r="Z373" i="5"/>
  <c r="AF373" i="5"/>
  <c r="AI468" i="5"/>
  <c r="AH468" i="5"/>
  <c r="AF452" i="5"/>
  <c r="Z452" i="5"/>
  <c r="AF425" i="5"/>
  <c r="AI1648" i="5"/>
  <c r="AH1648" i="5"/>
  <c r="AE410" i="5"/>
  <c r="AF493" i="5"/>
  <c r="AF459" i="5"/>
  <c r="Z459" i="5"/>
  <c r="AG459" i="5" s="1"/>
  <c r="AF1643" i="5"/>
  <c r="Z1643" i="5"/>
  <c r="AB1578" i="5"/>
  <c r="Z1578" i="5"/>
  <c r="AF1507" i="5"/>
  <c r="Z1507" i="5"/>
  <c r="AF1629" i="5"/>
  <c r="Z1629" i="5"/>
  <c r="AE2440" i="5"/>
  <c r="AK2440" i="5"/>
  <c r="Z1488" i="5"/>
  <c r="AG1488" i="5" s="1"/>
  <c r="AF1488" i="5"/>
  <c r="Z1569" i="5"/>
  <c r="K2514" i="5"/>
  <c r="J2515" i="5"/>
  <c r="J475" i="5"/>
  <c r="Z516" i="5"/>
  <c r="AF531" i="5"/>
  <c r="AK370" i="5"/>
  <c r="AF370" i="5"/>
  <c r="AE475" i="5"/>
  <c r="AG475" i="5" s="1"/>
  <c r="AJ475" i="5" s="1"/>
  <c r="K475" i="5" s="1"/>
  <c r="AE359" i="5"/>
  <c r="AG359" i="5" s="1"/>
  <c r="AE403" i="5"/>
  <c r="AF362" i="5"/>
  <c r="AE480" i="5"/>
  <c r="AL480" i="5"/>
  <c r="Z512" i="5"/>
  <c r="AE373" i="5"/>
  <c r="AL373" i="5"/>
  <c r="AE472" i="5"/>
  <c r="AG472" i="5" s="1"/>
  <c r="AK1622" i="5"/>
  <c r="AE1622" i="5"/>
  <c r="AG1622" i="5" s="1"/>
  <c r="AI454" i="5"/>
  <c r="AH454" i="5"/>
  <c r="J406" i="5"/>
  <c r="AF483" i="5"/>
  <c r="Z483" i="5"/>
  <c r="AF1570" i="5"/>
  <c r="Z1478" i="5"/>
  <c r="AG1478" i="5" s="1"/>
  <c r="AF1478" i="5"/>
  <c r="AF1489" i="5"/>
  <c r="Z1489" i="5"/>
  <c r="AE2430" i="5"/>
  <c r="K2511" i="5"/>
  <c r="J1515" i="5"/>
  <c r="AG1599" i="5"/>
  <c r="AF348" i="5"/>
  <c r="AF398" i="5"/>
  <c r="Z398" i="5"/>
  <c r="AI412" i="5"/>
  <c r="AH412" i="5"/>
  <c r="AE391" i="5"/>
  <c r="AE1641" i="5"/>
  <c r="Z439" i="5"/>
  <c r="AF439" i="5"/>
  <c r="Z417" i="5"/>
  <c r="AG417" i="5" s="1"/>
  <c r="AE483" i="5"/>
  <c r="AL483" i="5"/>
  <c r="AE477" i="5"/>
  <c r="Z1494" i="5"/>
  <c r="AG1494" i="5" s="1"/>
  <c r="AE424" i="5"/>
  <c r="AH1514" i="5"/>
  <c r="AE2443" i="5"/>
  <c r="J2514" i="5"/>
  <c r="J2529" i="5"/>
  <c r="K2528" i="5"/>
  <c r="J1505" i="5"/>
  <c r="AG1562" i="5"/>
  <c r="AE1548" i="5"/>
  <c r="J1588" i="5"/>
  <c r="AG1616" i="5"/>
  <c r="Z422" i="5"/>
  <c r="AG520" i="5"/>
  <c r="AF502" i="5"/>
  <c r="AH502" i="5" s="1"/>
  <c r="Z363" i="5"/>
  <c r="AF473" i="5"/>
  <c r="Z473" i="5"/>
  <c r="AE469" i="5"/>
  <c r="AI388" i="5"/>
  <c r="AH388" i="5"/>
  <c r="AF330" i="5"/>
  <c r="AF440" i="5"/>
  <c r="AF1623" i="5"/>
  <c r="Z1623" i="5"/>
  <c r="AG1623" i="5" s="1"/>
  <c r="Z480" i="5"/>
  <c r="AF1526" i="5"/>
  <c r="Z1526" i="5"/>
  <c r="AF1576" i="5"/>
  <c r="Z1576" i="5"/>
  <c r="AG1576" i="5" s="1"/>
  <c r="AE2420" i="5"/>
  <c r="AF1498" i="5"/>
  <c r="Z1498" i="5"/>
  <c r="AG1498" i="5" s="1"/>
  <c r="AI1517" i="5"/>
  <c r="AH1517" i="5"/>
  <c r="AE2418" i="5"/>
  <c r="AF505" i="5"/>
  <c r="AF507" i="5"/>
  <c r="AF349" i="5"/>
  <c r="AF346" i="5"/>
  <c r="AF352" i="5"/>
  <c r="AF342" i="5"/>
  <c r="AF344" i="5"/>
  <c r="AF332" i="5"/>
  <c r="AF336" i="5"/>
  <c r="AF322" i="5"/>
  <c r="AI325" i="5"/>
  <c r="J325" i="5" s="1"/>
  <c r="AH526" i="5"/>
  <c r="AI526" i="5"/>
  <c r="AH520" i="5"/>
  <c r="AI520" i="5"/>
  <c r="Z510" i="5"/>
  <c r="AG510" i="5" s="1"/>
  <c r="AF510" i="5"/>
  <c r="AL522" i="5"/>
  <c r="AE522" i="5"/>
  <c r="AG522" i="5" s="1"/>
  <c r="AL528" i="5"/>
  <c r="AE528" i="5"/>
  <c r="AG528" i="5" s="1"/>
  <c r="AL525" i="5"/>
  <c r="AE525" i="5"/>
  <c r="AG525" i="5" s="1"/>
  <c r="AH517" i="5"/>
  <c r="AI517" i="5"/>
  <c r="AH523" i="5"/>
  <c r="AI523" i="5"/>
  <c r="AH524" i="5"/>
  <c r="AI524" i="5"/>
  <c r="AH533" i="5"/>
  <c r="AI533" i="5"/>
  <c r="AL531" i="5"/>
  <c r="AE531" i="5"/>
  <c r="AG531" i="5" s="1"/>
  <c r="AL513" i="5"/>
  <c r="AE513" i="5"/>
  <c r="AG513" i="5" s="1"/>
  <c r="AL519" i="5"/>
  <c r="AE519" i="5"/>
  <c r="AG519" i="5" s="1"/>
  <c r="AL516" i="5"/>
  <c r="AE516" i="5"/>
  <c r="AH396" i="5"/>
  <c r="AI396" i="5"/>
  <c r="Z355" i="5"/>
  <c r="AF355" i="5"/>
  <c r="AH408" i="5"/>
  <c r="AI408" i="5"/>
  <c r="AH363" i="5"/>
  <c r="AI363" i="5"/>
  <c r="AL367" i="5"/>
  <c r="AE367" i="5"/>
  <c r="AG367" i="5" s="1"/>
  <c r="AL370" i="5"/>
  <c r="AE370" i="5"/>
  <c r="AG370" i="5" s="1"/>
  <c r="AH488" i="5"/>
  <c r="AI488" i="5"/>
  <c r="AH467" i="5"/>
  <c r="AI467" i="5"/>
  <c r="AL468" i="5"/>
  <c r="AE468" i="5"/>
  <c r="AG468" i="5" s="1"/>
  <c r="Z464" i="5"/>
  <c r="AG464" i="5" s="1"/>
  <c r="AF464" i="5"/>
  <c r="J455" i="5"/>
  <c r="J447" i="5"/>
  <c r="J446" i="5"/>
  <c r="J443" i="5"/>
  <c r="AH429" i="5"/>
  <c r="AI429" i="5"/>
  <c r="AE437" i="5"/>
  <c r="AG437" i="5" s="1"/>
  <c r="AH432" i="5"/>
  <c r="AI432" i="5"/>
  <c r="AH456" i="5"/>
  <c r="AI456" i="5"/>
  <c r="AE422" i="5"/>
  <c r="AE428" i="5"/>
  <c r="AG428" i="5" s="1"/>
  <c r="AL421" i="5"/>
  <c r="AE421" i="5"/>
  <c r="AG421" i="5" s="1"/>
  <c r="AH450" i="5"/>
  <c r="AI450" i="5"/>
  <c r="AL415" i="5"/>
  <c r="AE415" i="5"/>
  <c r="AE416" i="5"/>
  <c r="AE419" i="5"/>
  <c r="AG419" i="5" s="1"/>
  <c r="AL418" i="5"/>
  <c r="AE418" i="5"/>
  <c r="AF414" i="5"/>
  <c r="Z414" i="5"/>
  <c r="AG414" i="5" s="1"/>
  <c r="AF534" i="5"/>
  <c r="Z534" i="5"/>
  <c r="AG534" i="5" s="1"/>
  <c r="AH465" i="5"/>
  <c r="AI465" i="5"/>
  <c r="Z319" i="5"/>
  <c r="AG319" i="5" s="1"/>
  <c r="AF319" i="5"/>
  <c r="AL323" i="5"/>
  <c r="AE323" i="5"/>
  <c r="AG323" i="5" s="1"/>
  <c r="AF320" i="5"/>
  <c r="Z320" i="5"/>
  <c r="AG320" i="5" s="1"/>
  <c r="AF544" i="5"/>
  <c r="Z544" i="5"/>
  <c r="AL501" i="5"/>
  <c r="AE501" i="5"/>
  <c r="AL318" i="5"/>
  <c r="AE318" i="5"/>
  <c r="AG318" i="5" s="1"/>
  <c r="AF328" i="5"/>
  <c r="Z328" i="5"/>
  <c r="AG328" i="5" s="1"/>
  <c r="AL543" i="5"/>
  <c r="AF331" i="5"/>
  <c r="Z331" i="5"/>
  <c r="AG331" i="5" s="1"/>
  <c r="AL339" i="5"/>
  <c r="AE339" i="5"/>
  <c r="AG339" i="5" s="1"/>
  <c r="AL330" i="5"/>
  <c r="AE330" i="5"/>
  <c r="AG330" i="5" s="1"/>
  <c r="AH345" i="5"/>
  <c r="AI345" i="5"/>
  <c r="AL413" i="5"/>
  <c r="AE413" i="5"/>
  <c r="AG413" i="5" s="1"/>
  <c r="AF341" i="5"/>
  <c r="Z341" i="5"/>
  <c r="AI1650" i="5"/>
  <c r="AH1650" i="5"/>
  <c r="AI1642" i="5"/>
  <c r="AH1642" i="5"/>
  <c r="Z1636" i="5"/>
  <c r="AG1636" i="5" s="1"/>
  <c r="AF1636" i="5"/>
  <c r="AI1640" i="5"/>
  <c r="AH1640" i="5"/>
  <c r="AI1638" i="5"/>
  <c r="AH1638" i="5"/>
  <c r="AI1622" i="5"/>
  <c r="AH1622" i="5"/>
  <c r="Z1618" i="5"/>
  <c r="AF1618" i="5"/>
  <c r="AI1626" i="5"/>
  <c r="AH1626" i="5"/>
  <c r="AH1633" i="5"/>
  <c r="AI1633" i="5"/>
  <c r="AH1635" i="5"/>
  <c r="AI1635" i="5"/>
  <c r="AI1620" i="5"/>
  <c r="AH1620" i="5"/>
  <c r="AH1616" i="5"/>
  <c r="AI1604" i="5"/>
  <c r="Z1602" i="5"/>
  <c r="AG1602" i="5" s="1"/>
  <c r="AF1602" i="5"/>
  <c r="AI1606" i="5"/>
  <c r="AH1606" i="5"/>
  <c r="Z1585" i="5"/>
  <c r="AF1585" i="5"/>
  <c r="AF1587" i="5"/>
  <c r="Z1587" i="5"/>
  <c r="AK1601" i="5"/>
  <c r="AE1601" i="5"/>
  <c r="AI1593" i="5"/>
  <c r="AH1593" i="5"/>
  <c r="AF1601" i="5"/>
  <c r="AH1595" i="5"/>
  <c r="AI1583" i="5"/>
  <c r="AH1583" i="5"/>
  <c r="AI1561" i="5"/>
  <c r="J1561" i="5" s="1"/>
  <c r="AH1561" i="5"/>
  <c r="AI1559" i="5"/>
  <c r="AH1559" i="5"/>
  <c r="AI1571" i="5"/>
  <c r="AH1571" i="5"/>
  <c r="AH1554" i="5"/>
  <c r="AI1554" i="5"/>
  <c r="AI1557" i="5"/>
  <c r="AH1557" i="5"/>
  <c r="AI1539" i="5"/>
  <c r="AH1539" i="5"/>
  <c r="AK1543" i="5"/>
  <c r="AE1543" i="5"/>
  <c r="AK1549" i="5"/>
  <c r="AE1549" i="5"/>
  <c r="AK1573" i="5"/>
  <c r="AE1573" i="5"/>
  <c r="AF1573" i="5"/>
  <c r="AI1555" i="5"/>
  <c r="AH1555" i="5"/>
  <c r="AH1574" i="5"/>
  <c r="AI1574" i="5"/>
  <c r="AF1543" i="5"/>
  <c r="AI1572" i="5"/>
  <c r="AH1572" i="5"/>
  <c r="AK1567" i="5"/>
  <c r="AE1567" i="5"/>
  <c r="AG1567" i="5" s="1"/>
  <c r="AF1567" i="5"/>
  <c r="AI1577" i="5"/>
  <c r="AH1577" i="5"/>
  <c r="AK1551" i="5"/>
  <c r="AE1551" i="5"/>
  <c r="AK1575" i="5"/>
  <c r="AE1575" i="5"/>
  <c r="AF1575" i="5"/>
  <c r="AH1550" i="5"/>
  <c r="AI1550" i="5"/>
  <c r="AK1569" i="5"/>
  <c r="AE1569" i="5"/>
  <c r="AF1569" i="5"/>
  <c r="AK1579" i="5"/>
  <c r="AE1579" i="5"/>
  <c r="AF1579" i="5"/>
  <c r="AH1562" i="5"/>
  <c r="AI1562" i="5"/>
  <c r="AH1578" i="5"/>
  <c r="AI1578" i="5"/>
  <c r="AH1552" i="5"/>
  <c r="AI1552" i="5"/>
  <c r="AK1577" i="5"/>
  <c r="AE1577" i="5"/>
  <c r="AK1555" i="5"/>
  <c r="AE1555" i="5"/>
  <c r="AH1558" i="5"/>
  <c r="AI1558" i="5"/>
  <c r="AK1557" i="5"/>
  <c r="AE1557" i="5"/>
  <c r="AK1581" i="5"/>
  <c r="AE1581" i="5"/>
  <c r="AG1581" i="5" s="1"/>
  <c r="AI1541" i="5"/>
  <c r="AH1541" i="5"/>
  <c r="AH1568" i="5"/>
  <c r="AI1568" i="5"/>
  <c r="AK1547" i="5"/>
  <c r="AE1547" i="5"/>
  <c r="AG1547" i="5" s="1"/>
  <c r="AH1538" i="5"/>
  <c r="AI1538" i="5"/>
  <c r="AK1553" i="5"/>
  <c r="AE1553" i="5"/>
  <c r="AK1583" i="5"/>
  <c r="AE1583" i="5"/>
  <c r="AG1583" i="5" s="1"/>
  <c r="Z1537" i="5"/>
  <c r="AF1537" i="5"/>
  <c r="AH1542" i="5"/>
  <c r="AI1542" i="5"/>
  <c r="AI1547" i="5"/>
  <c r="AH1547" i="5"/>
  <c r="AK1545" i="5"/>
  <c r="AE1545" i="5"/>
  <c r="AG1545" i="5" s="1"/>
  <c r="AK1559" i="5"/>
  <c r="AE1559" i="5"/>
  <c r="AK1537" i="5"/>
  <c r="AE1537" i="5"/>
  <c r="AK1563" i="5"/>
  <c r="AE1563" i="5"/>
  <c r="AF1563" i="5"/>
  <c r="AF1551" i="5"/>
  <c r="AF1581" i="5"/>
  <c r="AK1571" i="5"/>
  <c r="AE1571" i="5"/>
  <c r="AK1561" i="5"/>
  <c r="AE1561" i="5"/>
  <c r="AK1541" i="5"/>
  <c r="AE1541" i="5"/>
  <c r="AG1541" i="5" s="1"/>
  <c r="AK1565" i="5"/>
  <c r="AE1565" i="5"/>
  <c r="AF1565" i="5"/>
  <c r="AF1549" i="5"/>
  <c r="AF1545" i="5"/>
  <c r="AH1540" i="5"/>
  <c r="AI1540" i="5"/>
  <c r="AL1514" i="5"/>
  <c r="AE1514" i="5"/>
  <c r="AL1511" i="5"/>
  <c r="AE1511" i="5"/>
  <c r="AG1511" i="5" s="1"/>
  <c r="AE1520" i="5"/>
  <c r="AG1520" i="5" s="1"/>
  <c r="AL1520" i="5"/>
  <c r="AI1509" i="5"/>
  <c r="AH1509" i="5"/>
  <c r="AL1525" i="5"/>
  <c r="AE1525" i="5"/>
  <c r="AG1525" i="5" s="1"/>
  <c r="AL1508" i="5"/>
  <c r="AE1508" i="5"/>
  <c r="AG1508" i="5" s="1"/>
  <c r="AI1518" i="5"/>
  <c r="AH1518" i="5"/>
  <c r="AH1524" i="5"/>
  <c r="AI1524" i="5"/>
  <c r="AL1523" i="5"/>
  <c r="AE1523" i="5"/>
  <c r="AG1523" i="5" s="1"/>
  <c r="AL1517" i="5"/>
  <c r="AE1517" i="5"/>
  <c r="AI1534" i="5"/>
  <c r="AH1534" i="5"/>
  <c r="AI1506" i="5"/>
  <c r="AH1506" i="5"/>
  <c r="AH1490" i="5"/>
  <c r="AI1490" i="5"/>
  <c r="AI1497" i="5"/>
  <c r="AH1497" i="5"/>
  <c r="AI1494" i="5"/>
  <c r="AH1494" i="5"/>
  <c r="AH1487" i="5"/>
  <c r="AI1487" i="5"/>
  <c r="AI1500" i="5"/>
  <c r="AH1500" i="5"/>
  <c r="AI4233" i="5"/>
  <c r="AH4233" i="5"/>
  <c r="Z4241" i="5"/>
  <c r="AF4241" i="5"/>
  <c r="AH4256" i="5"/>
  <c r="AI4256" i="5"/>
  <c r="AK4225" i="5"/>
  <c r="AE4225" i="5"/>
  <c r="AH4244" i="5"/>
  <c r="AI4244" i="5"/>
  <c r="AI4242" i="5"/>
  <c r="AH4242" i="5"/>
  <c r="AK4259" i="5"/>
  <c r="AE4259" i="5"/>
  <c r="AK4257" i="5"/>
  <c r="AE4257" i="5"/>
  <c r="AH4262" i="5"/>
  <c r="AI4262" i="5"/>
  <c r="Z4249" i="5"/>
  <c r="AF4249" i="5"/>
  <c r="AE4252" i="5"/>
  <c r="AK4252" i="5"/>
  <c r="Z4257" i="5"/>
  <c r="AF4257" i="5"/>
  <c r="Z4251" i="5"/>
  <c r="AF4251" i="5"/>
  <c r="Z4259" i="5"/>
  <c r="AF4259" i="5"/>
  <c r="AK4235" i="5"/>
  <c r="AE4235" i="5"/>
  <c r="AG4235" i="5" s="1"/>
  <c r="AK4261" i="5"/>
  <c r="AE4261" i="5"/>
  <c r="AH4246" i="5"/>
  <c r="AI4246" i="5"/>
  <c r="Z4261" i="5"/>
  <c r="AF4261" i="5"/>
  <c r="AK4255" i="5"/>
  <c r="AE4255" i="5"/>
  <c r="AF4235" i="5"/>
  <c r="AK4245" i="5"/>
  <c r="AE4245" i="5"/>
  <c r="AK4227" i="5"/>
  <c r="AE4227" i="5"/>
  <c r="AI4231" i="5"/>
  <c r="AH4231" i="5"/>
  <c r="AH4248" i="5"/>
  <c r="AI4248" i="5"/>
  <c r="Z4255" i="5"/>
  <c r="AF4255" i="5"/>
  <c r="Z4245" i="5"/>
  <c r="AF4245" i="5"/>
  <c r="AH4228" i="5"/>
  <c r="AK4253" i="5"/>
  <c r="AE4253" i="5"/>
  <c r="AH4260" i="5"/>
  <c r="AI4260" i="5"/>
  <c r="AK4231" i="5"/>
  <c r="AE4231" i="5"/>
  <c r="AG4231" i="5" s="1"/>
  <c r="Z4225" i="5"/>
  <c r="AF4225" i="5"/>
  <c r="Z4239" i="5"/>
  <c r="AF4239" i="5"/>
  <c r="AE4254" i="5"/>
  <c r="AG4254" i="5" s="1"/>
  <c r="AK4254" i="5"/>
  <c r="Z4243" i="5"/>
  <c r="AF4243" i="5"/>
  <c r="Z4247" i="5"/>
  <c r="AF4247" i="5"/>
  <c r="Z4253" i="5"/>
  <c r="AF4253" i="5"/>
  <c r="AK4241" i="5"/>
  <c r="AE4241" i="5"/>
  <c r="AK4229" i="5"/>
  <c r="AE4229" i="5"/>
  <c r="AG4229" i="5" s="1"/>
  <c r="AK4251" i="5"/>
  <c r="AE4251" i="5"/>
  <c r="AK4233" i="5"/>
  <c r="AE4233" i="5"/>
  <c r="AG4233" i="5" s="1"/>
  <c r="AI4234" i="5"/>
  <c r="AH4234" i="5"/>
  <c r="AH4226" i="5"/>
  <c r="AI4226" i="5"/>
  <c r="Z4223" i="5"/>
  <c r="AF4223" i="5"/>
  <c r="AE4256" i="5"/>
  <c r="AK4256" i="5"/>
  <c r="AK4247" i="5"/>
  <c r="AE4247" i="5"/>
  <c r="Z4227" i="5"/>
  <c r="AF4227" i="5"/>
  <c r="AF4254" i="5"/>
  <c r="AK4237" i="5"/>
  <c r="AE4237" i="5"/>
  <c r="AH4224" i="5"/>
  <c r="AI4224" i="5"/>
  <c r="AF4229" i="5"/>
  <c r="Z4252" i="5"/>
  <c r="AK4249" i="5"/>
  <c r="AE4249" i="5"/>
  <c r="AH4238" i="5"/>
  <c r="AI4238" i="5"/>
  <c r="AG4234" i="5"/>
  <c r="AK4239" i="5"/>
  <c r="AE4239" i="5"/>
  <c r="AK4243" i="5"/>
  <c r="AE4243" i="5"/>
  <c r="AK4223" i="5"/>
  <c r="AE4223" i="5"/>
  <c r="AF4252" i="5"/>
  <c r="Z4237" i="5"/>
  <c r="AF4237" i="5"/>
  <c r="AI4236" i="5"/>
  <c r="AH4236" i="5"/>
  <c r="AK4222" i="5"/>
  <c r="AE4222" i="5"/>
  <c r="AF4222" i="5"/>
  <c r="Z4222" i="5"/>
  <c r="K2520" i="5"/>
  <c r="K2519" i="5"/>
  <c r="J2511" i="5"/>
  <c r="K2510" i="5"/>
  <c r="AJ2532" i="5"/>
  <c r="K2532" i="5" s="1"/>
  <c r="AJ2525" i="5"/>
  <c r="K2525" i="5" s="1"/>
  <c r="J2506" i="5"/>
  <c r="AJ2508" i="5"/>
  <c r="K2508" i="5" s="1"/>
  <c r="J2523" i="5"/>
  <c r="J2510" i="5"/>
  <c r="K2509" i="5"/>
  <c r="J2520" i="5"/>
  <c r="AJ2507" i="5"/>
  <c r="K2507" i="5" s="1"/>
  <c r="K2513" i="5"/>
  <c r="J2505" i="5"/>
  <c r="J2535" i="5"/>
  <c r="K2530" i="5"/>
  <c r="J2522" i="5"/>
  <c r="K2517" i="5"/>
  <c r="J2509" i="5"/>
  <c r="K2504" i="5"/>
  <c r="K2534" i="5"/>
  <c r="K2521" i="5"/>
  <c r="J2513" i="5"/>
  <c r="J2504" i="5"/>
  <c r="J2517" i="5"/>
  <c r="K2535" i="5"/>
  <c r="J2534" i="5"/>
  <c r="K2529" i="5"/>
  <c r="J2521" i="5"/>
  <c r="K2516" i="5"/>
  <c r="AI2466" i="5"/>
  <c r="AI2467" i="5"/>
  <c r="AI2468" i="5"/>
  <c r="AI2469" i="5"/>
  <c r="J2469" i="5" s="1"/>
  <c r="AI2470" i="5"/>
  <c r="AI2471" i="5"/>
  <c r="J2471" i="5" s="1"/>
  <c r="AI2472" i="5"/>
  <c r="J2472" i="5" s="1"/>
  <c r="AI2473" i="5"/>
  <c r="J2473" i="5" s="1"/>
  <c r="AI2474" i="5"/>
  <c r="J2474" i="5" s="1"/>
  <c r="AI2475" i="5"/>
  <c r="AI2476" i="5"/>
  <c r="AI2477" i="5"/>
  <c r="AI2478" i="5"/>
  <c r="AI2479" i="5"/>
  <c r="AI2480" i="5"/>
  <c r="J2480" i="5" s="1"/>
  <c r="AI2481" i="5"/>
  <c r="J2481" i="5" s="1"/>
  <c r="AI2482" i="5"/>
  <c r="AI2483" i="5"/>
  <c r="AI2484" i="5"/>
  <c r="J2484" i="5" s="1"/>
  <c r="AI2485" i="5"/>
  <c r="J2485" i="5" s="1"/>
  <c r="AI2486" i="5"/>
  <c r="J2486" i="5" s="1"/>
  <c r="AI2487" i="5"/>
  <c r="AI2488" i="5"/>
  <c r="AI2489" i="5"/>
  <c r="AI2490" i="5"/>
  <c r="AI2491" i="5"/>
  <c r="AI2492" i="5"/>
  <c r="J2492" i="5" s="1"/>
  <c r="AI2493" i="5"/>
  <c r="J2493" i="5" s="1"/>
  <c r="AI2494" i="5"/>
  <c r="J2494" i="5" s="1"/>
  <c r="AI2495" i="5"/>
  <c r="J2495" i="5" s="1"/>
  <c r="AI2496" i="5"/>
  <c r="J2496" i="5" s="1"/>
  <c r="AI2497" i="5"/>
  <c r="J2497" i="5" s="1"/>
  <c r="AI2498" i="5"/>
  <c r="J2498" i="5" s="1"/>
  <c r="AI2499" i="5"/>
  <c r="AI2500" i="5"/>
  <c r="AI2501" i="5"/>
  <c r="AI2502" i="5"/>
  <c r="AI2503" i="5"/>
  <c r="AO1449" i="5"/>
  <c r="AP1449" i="5"/>
  <c r="AO1450" i="5"/>
  <c r="AP1450" i="5"/>
  <c r="AO1451" i="5"/>
  <c r="AP1451" i="5"/>
  <c r="AO1452" i="5"/>
  <c r="AP1452" i="5"/>
  <c r="AO1453" i="5"/>
  <c r="AP1453" i="5"/>
  <c r="AO1454" i="5"/>
  <c r="AP1454" i="5"/>
  <c r="AO1455" i="5"/>
  <c r="AP1455" i="5"/>
  <c r="AO1456" i="5"/>
  <c r="AP1456" i="5"/>
  <c r="AO1457" i="5"/>
  <c r="AP1457" i="5"/>
  <c r="AO1458" i="5"/>
  <c r="AP1458" i="5"/>
  <c r="AO1459" i="5"/>
  <c r="AP1459" i="5"/>
  <c r="AO1460" i="5"/>
  <c r="AP1460" i="5"/>
  <c r="AO1461" i="5"/>
  <c r="AP1461" i="5"/>
  <c r="AO1462" i="5"/>
  <c r="AP1462" i="5"/>
  <c r="AO1463" i="5"/>
  <c r="AP1463" i="5"/>
  <c r="AO1464" i="5"/>
  <c r="AP1464" i="5"/>
  <c r="AO1465" i="5"/>
  <c r="AP1465" i="5"/>
  <c r="AO1466" i="5"/>
  <c r="AP1466" i="5"/>
  <c r="AO1467" i="5"/>
  <c r="AP1467" i="5"/>
  <c r="AO1468" i="5"/>
  <c r="AP1468" i="5"/>
  <c r="AO1469" i="5"/>
  <c r="AP1469" i="5"/>
  <c r="AO1470" i="5"/>
  <c r="AP1470" i="5"/>
  <c r="AO1471" i="5"/>
  <c r="AP1471" i="5"/>
  <c r="AO1472" i="5"/>
  <c r="AP1472" i="5"/>
  <c r="AO1473" i="5"/>
  <c r="AP1473" i="5"/>
  <c r="AO1474" i="5"/>
  <c r="AP1474" i="5"/>
  <c r="AO1475" i="5"/>
  <c r="AP1475" i="5"/>
  <c r="AO1476" i="5"/>
  <c r="AP1476" i="5"/>
  <c r="AO1477" i="5"/>
  <c r="AP1477" i="5"/>
  <c r="W1449" i="5"/>
  <c r="Y1449" i="5" s="1"/>
  <c r="AC1449" i="5"/>
  <c r="AD1449" i="5"/>
  <c r="W1450" i="5"/>
  <c r="X1450" i="5" s="1"/>
  <c r="AC1450" i="5"/>
  <c r="AD1450" i="5"/>
  <c r="W1451" i="5"/>
  <c r="AA1451" i="5" s="1"/>
  <c r="AC1451" i="5"/>
  <c r="AD1451" i="5"/>
  <c r="W1452" i="5"/>
  <c r="AA1452" i="5" s="1"/>
  <c r="AC1452" i="5"/>
  <c r="AD1452" i="5"/>
  <c r="W1453" i="5"/>
  <c r="AA1453" i="5" s="1"/>
  <c r="AC1453" i="5"/>
  <c r="AD1453" i="5"/>
  <c r="W1454" i="5"/>
  <c r="AA1454" i="5" s="1"/>
  <c r="AC1454" i="5"/>
  <c r="AD1454" i="5"/>
  <c r="W1455" i="5"/>
  <c r="AA1455" i="5" s="1"/>
  <c r="AC1455" i="5"/>
  <c r="AD1455" i="5"/>
  <c r="W1456" i="5"/>
  <c r="X1456" i="5" s="1"/>
  <c r="AB1456" i="5" s="1"/>
  <c r="AL1456" i="5" s="1"/>
  <c r="AC1456" i="5"/>
  <c r="AD1456" i="5"/>
  <c r="W1457" i="5"/>
  <c r="AA1457" i="5" s="1"/>
  <c r="AC1457" i="5"/>
  <c r="AD1457" i="5"/>
  <c r="W1458" i="5"/>
  <c r="AA1458" i="5" s="1"/>
  <c r="AC1458" i="5"/>
  <c r="AD1458" i="5"/>
  <c r="W1459" i="5"/>
  <c r="Y1459" i="5" s="1"/>
  <c r="AC1459" i="5"/>
  <c r="AD1459" i="5"/>
  <c r="W1460" i="5"/>
  <c r="AA1460" i="5" s="1"/>
  <c r="AC1460" i="5"/>
  <c r="AD1460" i="5"/>
  <c r="W1461" i="5"/>
  <c r="Y1461" i="5" s="1"/>
  <c r="AC1461" i="5"/>
  <c r="AD1461" i="5"/>
  <c r="W1462" i="5"/>
  <c r="Y1462" i="5" s="1"/>
  <c r="AC1462" i="5"/>
  <c r="AD1462" i="5"/>
  <c r="W1463" i="5"/>
  <c r="AA1463" i="5" s="1"/>
  <c r="AC1463" i="5"/>
  <c r="AD1463" i="5"/>
  <c r="W1464" i="5"/>
  <c r="X1464" i="5" s="1"/>
  <c r="AB1464" i="5" s="1"/>
  <c r="AC1464" i="5"/>
  <c r="AD1464" i="5"/>
  <c r="W1465" i="5"/>
  <c r="Y1465" i="5" s="1"/>
  <c r="AC1465" i="5"/>
  <c r="AD1465" i="5"/>
  <c r="W1466" i="5"/>
  <c r="AA1466" i="5" s="1"/>
  <c r="AC1466" i="5"/>
  <c r="AD1466" i="5"/>
  <c r="W1467" i="5"/>
  <c r="X1467" i="5" s="1"/>
  <c r="AC1467" i="5"/>
  <c r="AD1467" i="5"/>
  <c r="W1468" i="5"/>
  <c r="Y1468" i="5" s="1"/>
  <c r="AC1468" i="5"/>
  <c r="AD1468" i="5"/>
  <c r="W1469" i="5"/>
  <c r="AA1469" i="5" s="1"/>
  <c r="AC1469" i="5"/>
  <c r="AD1469" i="5"/>
  <c r="W1470" i="5"/>
  <c r="Y1470" i="5" s="1"/>
  <c r="AC1470" i="5"/>
  <c r="AD1470" i="5"/>
  <c r="W1471" i="5"/>
  <c r="Y1471" i="5" s="1"/>
  <c r="AC1471" i="5"/>
  <c r="AD1471" i="5"/>
  <c r="W1472" i="5"/>
  <c r="AA1472" i="5" s="1"/>
  <c r="AC1472" i="5"/>
  <c r="AD1472" i="5"/>
  <c r="W1473" i="5"/>
  <c r="Y1473" i="5" s="1"/>
  <c r="AC1473" i="5"/>
  <c r="AD1473" i="5"/>
  <c r="W1474" i="5"/>
  <c r="Y1474" i="5" s="1"/>
  <c r="AC1474" i="5"/>
  <c r="AD1474" i="5"/>
  <c r="W1475" i="5"/>
  <c r="AA1475" i="5" s="1"/>
  <c r="AC1475" i="5"/>
  <c r="AD1475" i="5"/>
  <c r="W1476" i="5"/>
  <c r="AA1476" i="5" s="1"/>
  <c r="AC1476" i="5"/>
  <c r="AD1476" i="5"/>
  <c r="W1477" i="5"/>
  <c r="X1477" i="5" s="1"/>
  <c r="AB1477" i="5" s="1"/>
  <c r="AL1477" i="5" s="1"/>
  <c r="AC1477" i="5"/>
  <c r="AD1477" i="5"/>
  <c r="AO2629" i="5"/>
  <c r="AP2629" i="5"/>
  <c r="AO2630" i="5"/>
  <c r="AP2630" i="5"/>
  <c r="AO2631" i="5"/>
  <c r="AP2631" i="5"/>
  <c r="AO2632" i="5"/>
  <c r="AP2632" i="5"/>
  <c r="AO2633" i="5"/>
  <c r="AP2633" i="5"/>
  <c r="AO2634" i="5"/>
  <c r="AP2634" i="5"/>
  <c r="AO2635" i="5"/>
  <c r="AP2635" i="5"/>
  <c r="AO2636" i="5"/>
  <c r="AP2636" i="5"/>
  <c r="AO2637" i="5"/>
  <c r="AP2637" i="5"/>
  <c r="AO2638" i="5"/>
  <c r="AP2638" i="5"/>
  <c r="AO2639" i="5"/>
  <c r="AP2639" i="5"/>
  <c r="AO2640" i="5"/>
  <c r="AP2640" i="5"/>
  <c r="AO2641" i="5"/>
  <c r="AP2641" i="5"/>
  <c r="AO2642" i="5"/>
  <c r="AP2642" i="5"/>
  <c r="AO2643" i="5"/>
  <c r="AP2643" i="5"/>
  <c r="AO2644" i="5"/>
  <c r="AP2644" i="5"/>
  <c r="AO2645" i="5"/>
  <c r="AP2645" i="5"/>
  <c r="AO2646" i="5"/>
  <c r="AP2646" i="5"/>
  <c r="AO2647" i="5"/>
  <c r="AP2647" i="5"/>
  <c r="AO2648" i="5"/>
  <c r="AP2648" i="5"/>
  <c r="AO2649" i="5"/>
  <c r="AP2649" i="5"/>
  <c r="AO2650" i="5"/>
  <c r="AP2650" i="5"/>
  <c r="AO2651" i="5"/>
  <c r="AP2651" i="5"/>
  <c r="AO2652" i="5"/>
  <c r="AP2652" i="5"/>
  <c r="AO2653" i="5"/>
  <c r="AP2653" i="5"/>
  <c r="AO2654" i="5"/>
  <c r="AP2654" i="5"/>
  <c r="AO2655" i="5"/>
  <c r="AP2655" i="5"/>
  <c r="AO2656" i="5"/>
  <c r="AP2656" i="5"/>
  <c r="AO2657" i="5"/>
  <c r="AP2657" i="5"/>
  <c r="AO2658" i="5"/>
  <c r="AP2658" i="5"/>
  <c r="AO2659" i="5"/>
  <c r="AP2659" i="5"/>
  <c r="AO2660" i="5"/>
  <c r="AP2660" i="5"/>
  <c r="AO2661" i="5"/>
  <c r="AP2661" i="5"/>
  <c r="AO2662" i="5"/>
  <c r="AP2662" i="5"/>
  <c r="AO2663" i="5"/>
  <c r="AP2663" i="5"/>
  <c r="AO2664" i="5"/>
  <c r="AP2664" i="5"/>
  <c r="AO2665" i="5"/>
  <c r="AP2665" i="5"/>
  <c r="AO2666" i="5"/>
  <c r="AP2666" i="5"/>
  <c r="AO2667" i="5"/>
  <c r="AP2667" i="5"/>
  <c r="AO2668" i="5"/>
  <c r="AP2668" i="5"/>
  <c r="AO2669" i="5"/>
  <c r="AP2669" i="5"/>
  <c r="AO2670" i="5"/>
  <c r="AP2670" i="5"/>
  <c r="AO2671" i="5"/>
  <c r="AP2671" i="5"/>
  <c r="AO2672" i="5"/>
  <c r="AP2672" i="5"/>
  <c r="AO2673" i="5"/>
  <c r="AP2673" i="5"/>
  <c r="AO2674" i="5"/>
  <c r="AP2674" i="5"/>
  <c r="AO2675" i="5"/>
  <c r="AP2675" i="5"/>
  <c r="AO2676" i="5"/>
  <c r="AP2676" i="5"/>
  <c r="AO2677" i="5"/>
  <c r="AP2677" i="5"/>
  <c r="AO2678" i="5"/>
  <c r="AP2678" i="5"/>
  <c r="AO2679" i="5"/>
  <c r="AP2679" i="5"/>
  <c r="AO2680" i="5"/>
  <c r="AP2680" i="5"/>
  <c r="AO2681" i="5"/>
  <c r="AP2681" i="5"/>
  <c r="AO2682" i="5"/>
  <c r="AP2682" i="5"/>
  <c r="AO2683" i="5"/>
  <c r="AP2683" i="5"/>
  <c r="AO2684" i="5"/>
  <c r="AP2684" i="5"/>
  <c r="AO2685" i="5"/>
  <c r="AP2685" i="5"/>
  <c r="AO2686" i="5"/>
  <c r="AP2686" i="5"/>
  <c r="AO2687" i="5"/>
  <c r="AP2687" i="5"/>
  <c r="AO2688" i="5"/>
  <c r="AP2688" i="5"/>
  <c r="AO2689" i="5"/>
  <c r="AP2689" i="5"/>
  <c r="AO2690" i="5"/>
  <c r="AP2690" i="5"/>
  <c r="AO2691" i="5"/>
  <c r="AP2691" i="5"/>
  <c r="AO2692" i="5"/>
  <c r="AP2692" i="5"/>
  <c r="AO2693" i="5"/>
  <c r="AP2693" i="5"/>
  <c r="AO2694" i="5"/>
  <c r="AP2694" i="5"/>
  <c r="AO2695" i="5"/>
  <c r="AP2695" i="5"/>
  <c r="AO2696" i="5"/>
  <c r="AP2696" i="5"/>
  <c r="AO2697" i="5"/>
  <c r="AP2697" i="5"/>
  <c r="AO2698" i="5"/>
  <c r="AP2698" i="5"/>
  <c r="AO2699" i="5"/>
  <c r="AP2699" i="5"/>
  <c r="AO2700" i="5"/>
  <c r="AP2700" i="5"/>
  <c r="AP2628" i="5"/>
  <c r="AO2628" i="5"/>
  <c r="W2629" i="5"/>
  <c r="X2629" i="5" s="1"/>
  <c r="AB2629" i="5" s="1"/>
  <c r="AL2629" i="5" s="1"/>
  <c r="AC2629" i="5"/>
  <c r="AD2629" i="5"/>
  <c r="W2630" i="5"/>
  <c r="X2630" i="5" s="1"/>
  <c r="AB2630" i="5" s="1"/>
  <c r="AL2630" i="5" s="1"/>
  <c r="AC2630" i="5"/>
  <c r="AD2630" i="5"/>
  <c r="W2631" i="5"/>
  <c r="AA2631" i="5" s="1"/>
  <c r="AC2631" i="5"/>
  <c r="AD2631" i="5"/>
  <c r="W2632" i="5"/>
  <c r="AA2632" i="5" s="1"/>
  <c r="AC2632" i="5"/>
  <c r="AD2632" i="5"/>
  <c r="W2633" i="5"/>
  <c r="X2633" i="5" s="1"/>
  <c r="AB2633" i="5" s="1"/>
  <c r="AL2633" i="5" s="1"/>
  <c r="AC2633" i="5"/>
  <c r="AD2633" i="5"/>
  <c r="W2634" i="5"/>
  <c r="AA2634" i="5" s="1"/>
  <c r="AC2634" i="5"/>
  <c r="AD2634" i="5"/>
  <c r="W2635" i="5"/>
  <c r="AA2635" i="5" s="1"/>
  <c r="AC2635" i="5"/>
  <c r="AD2635" i="5"/>
  <c r="W2636" i="5"/>
  <c r="AA2636" i="5" s="1"/>
  <c r="AC2636" i="5"/>
  <c r="AD2636" i="5"/>
  <c r="W2637" i="5"/>
  <c r="AA2637" i="5" s="1"/>
  <c r="AC2637" i="5"/>
  <c r="AD2637" i="5"/>
  <c r="W2638" i="5"/>
  <c r="AA2638" i="5" s="1"/>
  <c r="AC2638" i="5"/>
  <c r="AD2638" i="5"/>
  <c r="W2639" i="5"/>
  <c r="X2639" i="5" s="1"/>
  <c r="AB2639" i="5" s="1"/>
  <c r="AL2639" i="5" s="1"/>
  <c r="AC2639" i="5"/>
  <c r="AD2639" i="5"/>
  <c r="W2640" i="5"/>
  <c r="X2640" i="5" s="1"/>
  <c r="AB2640" i="5" s="1"/>
  <c r="AL2640" i="5" s="1"/>
  <c r="AC2640" i="5"/>
  <c r="AD2640" i="5"/>
  <c r="W2641" i="5"/>
  <c r="AA2641" i="5" s="1"/>
  <c r="AC2641" i="5"/>
  <c r="AD2641" i="5"/>
  <c r="W2642" i="5"/>
  <c r="X2642" i="5" s="1"/>
  <c r="AB2642" i="5" s="1"/>
  <c r="AL2642" i="5" s="1"/>
  <c r="AC2642" i="5"/>
  <c r="AD2642" i="5"/>
  <c r="W2643" i="5"/>
  <c r="AA2643" i="5" s="1"/>
  <c r="AC2643" i="5"/>
  <c r="AD2643" i="5"/>
  <c r="W2644" i="5"/>
  <c r="Y2644" i="5" s="1"/>
  <c r="AC2644" i="5"/>
  <c r="AD2644" i="5"/>
  <c r="W2645" i="5"/>
  <c r="Y2645" i="5" s="1"/>
  <c r="AC2645" i="5"/>
  <c r="AD2645" i="5"/>
  <c r="W2646" i="5"/>
  <c r="AA2646" i="5" s="1"/>
  <c r="AC2646" i="5"/>
  <c r="AD2646" i="5"/>
  <c r="W2647" i="5"/>
  <c r="X2647" i="5" s="1"/>
  <c r="AB2647" i="5" s="1"/>
  <c r="AL2647" i="5" s="1"/>
  <c r="AC2647" i="5"/>
  <c r="AD2647" i="5"/>
  <c r="W2648" i="5"/>
  <c r="X2648" i="5" s="1"/>
  <c r="AB2648" i="5" s="1"/>
  <c r="AL2648" i="5" s="1"/>
  <c r="AC2648" i="5"/>
  <c r="AD2648" i="5"/>
  <c r="W2649" i="5"/>
  <c r="AA2649" i="5" s="1"/>
  <c r="AC2649" i="5"/>
  <c r="AD2649" i="5"/>
  <c r="W2650" i="5"/>
  <c r="Y2650" i="5" s="1"/>
  <c r="AC2650" i="5"/>
  <c r="AD2650" i="5"/>
  <c r="W2651" i="5"/>
  <c r="X2651" i="5" s="1"/>
  <c r="AB2651" i="5" s="1"/>
  <c r="AL2651" i="5" s="1"/>
  <c r="AC2651" i="5"/>
  <c r="AD2651" i="5"/>
  <c r="W2652" i="5"/>
  <c r="AA2652" i="5" s="1"/>
  <c r="AC2652" i="5"/>
  <c r="AD2652" i="5"/>
  <c r="W2653" i="5"/>
  <c r="Y2653" i="5" s="1"/>
  <c r="AC2653" i="5"/>
  <c r="AD2653" i="5"/>
  <c r="W2654" i="5"/>
  <c r="X2654" i="5" s="1"/>
  <c r="AB2654" i="5" s="1"/>
  <c r="AL2654" i="5" s="1"/>
  <c r="AC2654" i="5"/>
  <c r="AD2654" i="5"/>
  <c r="W2655" i="5"/>
  <c r="AA2655" i="5" s="1"/>
  <c r="AC2655" i="5"/>
  <c r="AD2655" i="5"/>
  <c r="W2656" i="5"/>
  <c r="AA2656" i="5" s="1"/>
  <c r="AK2656" i="5" s="1"/>
  <c r="AC2656" i="5"/>
  <c r="AD2656" i="5"/>
  <c r="W2657" i="5"/>
  <c r="X2657" i="5" s="1"/>
  <c r="AB2657" i="5" s="1"/>
  <c r="AL2657" i="5" s="1"/>
  <c r="AC2657" i="5"/>
  <c r="AD2657" i="5"/>
  <c r="W2658" i="5"/>
  <c r="AA2658" i="5" s="1"/>
  <c r="AC2658" i="5"/>
  <c r="AD2658" i="5"/>
  <c r="W2659" i="5"/>
  <c r="AA2659" i="5" s="1"/>
  <c r="AK2659" i="5" s="1"/>
  <c r="AC2659" i="5"/>
  <c r="AD2659" i="5"/>
  <c r="W2660" i="5"/>
  <c r="X2660" i="5" s="1"/>
  <c r="AB2660" i="5" s="1"/>
  <c r="AL2660" i="5" s="1"/>
  <c r="AC2660" i="5"/>
  <c r="AD2660" i="5"/>
  <c r="W2661" i="5"/>
  <c r="AA2661" i="5" s="1"/>
  <c r="AC2661" i="5"/>
  <c r="AD2661" i="5"/>
  <c r="W2662" i="5"/>
  <c r="X2662" i="5" s="1"/>
  <c r="AB2662" i="5" s="1"/>
  <c r="AL2662" i="5" s="1"/>
  <c r="AC2662" i="5"/>
  <c r="AD2662" i="5"/>
  <c r="W2663" i="5"/>
  <c r="AA2663" i="5" s="1"/>
  <c r="AC2663" i="5"/>
  <c r="AD2663" i="5"/>
  <c r="W2664" i="5"/>
  <c r="AA2664" i="5" s="1"/>
  <c r="AC2664" i="5"/>
  <c r="AD2664" i="5"/>
  <c r="W2665" i="5"/>
  <c r="AC2665" i="5"/>
  <c r="AD2665" i="5"/>
  <c r="W2666" i="5"/>
  <c r="AA2666" i="5" s="1"/>
  <c r="AC2666" i="5"/>
  <c r="AD2666" i="5"/>
  <c r="W2667" i="5"/>
  <c r="AA2667" i="5" s="1"/>
  <c r="AC2667" i="5"/>
  <c r="AD2667" i="5"/>
  <c r="W2668" i="5"/>
  <c r="Y2668" i="5" s="1"/>
  <c r="AC2668" i="5"/>
  <c r="AD2668" i="5"/>
  <c r="W2669" i="5"/>
  <c r="AC2669" i="5"/>
  <c r="AD2669" i="5"/>
  <c r="W2670" i="5"/>
  <c r="AA2670" i="5" s="1"/>
  <c r="AC2670" i="5"/>
  <c r="AD2670" i="5"/>
  <c r="W2671" i="5"/>
  <c r="X2671" i="5" s="1"/>
  <c r="AB2671" i="5" s="1"/>
  <c r="AL2671" i="5" s="1"/>
  <c r="AC2671" i="5"/>
  <c r="AD2671" i="5"/>
  <c r="W2672" i="5"/>
  <c r="X2672" i="5" s="1"/>
  <c r="AB2672" i="5" s="1"/>
  <c r="AL2672" i="5" s="1"/>
  <c r="AC2672" i="5"/>
  <c r="AD2672" i="5"/>
  <c r="W2673" i="5"/>
  <c r="AA2673" i="5" s="1"/>
  <c r="AC2673" i="5"/>
  <c r="AD2673" i="5"/>
  <c r="W2674" i="5"/>
  <c r="Y2674" i="5" s="1"/>
  <c r="AC2674" i="5"/>
  <c r="AD2674" i="5"/>
  <c r="W2675" i="5"/>
  <c r="X2675" i="5" s="1"/>
  <c r="AB2675" i="5" s="1"/>
  <c r="AL2675" i="5" s="1"/>
  <c r="AC2675" i="5"/>
  <c r="AD2675" i="5"/>
  <c r="W2676" i="5"/>
  <c r="AC2676" i="5"/>
  <c r="AD2676" i="5"/>
  <c r="W2677" i="5"/>
  <c r="X2677" i="5" s="1"/>
  <c r="AB2677" i="5" s="1"/>
  <c r="AL2677" i="5" s="1"/>
  <c r="AC2677" i="5"/>
  <c r="AD2677" i="5"/>
  <c r="W2678" i="5"/>
  <c r="Y2678" i="5" s="1"/>
  <c r="AC2678" i="5"/>
  <c r="AD2678" i="5"/>
  <c r="W2679" i="5"/>
  <c r="AA2679" i="5" s="1"/>
  <c r="AC2679" i="5"/>
  <c r="AD2679" i="5"/>
  <c r="W2680" i="5"/>
  <c r="X2680" i="5" s="1"/>
  <c r="AB2680" i="5" s="1"/>
  <c r="AL2680" i="5" s="1"/>
  <c r="AC2680" i="5"/>
  <c r="AD2680" i="5"/>
  <c r="W2681" i="5"/>
  <c r="X2681" i="5" s="1"/>
  <c r="AB2681" i="5" s="1"/>
  <c r="AL2681" i="5" s="1"/>
  <c r="AC2681" i="5"/>
  <c r="AD2681" i="5"/>
  <c r="W2682" i="5"/>
  <c r="AA2682" i="5" s="1"/>
  <c r="AC2682" i="5"/>
  <c r="AD2682" i="5"/>
  <c r="W2683" i="5"/>
  <c r="AA2683" i="5" s="1"/>
  <c r="AK2683" i="5" s="1"/>
  <c r="AC2683" i="5"/>
  <c r="AD2683" i="5"/>
  <c r="W2684" i="5"/>
  <c r="Y2684" i="5" s="1"/>
  <c r="AC2684" i="5"/>
  <c r="AD2684" i="5"/>
  <c r="W2685" i="5"/>
  <c r="AA2685" i="5" s="1"/>
  <c r="AC2685" i="5"/>
  <c r="AD2685" i="5"/>
  <c r="W2686" i="5"/>
  <c r="X2686" i="5" s="1"/>
  <c r="AB2686" i="5" s="1"/>
  <c r="AL2686" i="5" s="1"/>
  <c r="AC2686" i="5"/>
  <c r="AD2686" i="5"/>
  <c r="W2687" i="5"/>
  <c r="AA2687" i="5" s="1"/>
  <c r="AK2687" i="5" s="1"/>
  <c r="AC2687" i="5"/>
  <c r="AD2687" i="5"/>
  <c r="W2688" i="5"/>
  <c r="AA2688" i="5" s="1"/>
  <c r="AC2688" i="5"/>
  <c r="AD2688" i="5"/>
  <c r="W2689" i="5"/>
  <c r="AC2689" i="5"/>
  <c r="AD2689" i="5"/>
  <c r="W2690" i="5"/>
  <c r="AA2690" i="5" s="1"/>
  <c r="AC2690" i="5"/>
  <c r="AD2690" i="5"/>
  <c r="W2691" i="5"/>
  <c r="AA2691" i="5" s="1"/>
  <c r="AC2691" i="5"/>
  <c r="AD2691" i="5"/>
  <c r="W2692" i="5"/>
  <c r="Y2692" i="5" s="1"/>
  <c r="AC2692" i="5"/>
  <c r="AD2692" i="5"/>
  <c r="W2693" i="5"/>
  <c r="AC2693" i="5"/>
  <c r="AD2693" i="5"/>
  <c r="W2694" i="5"/>
  <c r="AA2694" i="5" s="1"/>
  <c r="AC2694" i="5"/>
  <c r="AD2694" i="5"/>
  <c r="W2695" i="5"/>
  <c r="Y2695" i="5" s="1"/>
  <c r="AC2695" i="5"/>
  <c r="AD2695" i="5"/>
  <c r="W2696" i="5"/>
  <c r="AC2696" i="5"/>
  <c r="AD2696" i="5"/>
  <c r="W2697" i="5"/>
  <c r="AA2697" i="5" s="1"/>
  <c r="AC2697" i="5"/>
  <c r="AD2697" i="5"/>
  <c r="W2698" i="5"/>
  <c r="X2698" i="5" s="1"/>
  <c r="AB2698" i="5" s="1"/>
  <c r="AL2698" i="5" s="1"/>
  <c r="AC2698" i="5"/>
  <c r="AD2698" i="5"/>
  <c r="W2699" i="5"/>
  <c r="Y2699" i="5" s="1"/>
  <c r="AC2699" i="5"/>
  <c r="AD2699" i="5"/>
  <c r="W2700" i="5"/>
  <c r="X2700" i="5" s="1"/>
  <c r="AB2700" i="5" s="1"/>
  <c r="AL2700" i="5" s="1"/>
  <c r="AC2700" i="5"/>
  <c r="AD2700" i="5"/>
  <c r="AD2628" i="5"/>
  <c r="AC2628" i="5"/>
  <c r="W2628" i="5"/>
  <c r="Y2628" i="5" s="1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AO3389" i="5"/>
  <c r="AP3389" i="5"/>
  <c r="AO3390" i="5"/>
  <c r="AP3390" i="5"/>
  <c r="AO3391" i="5"/>
  <c r="AP3391" i="5"/>
  <c r="AO3392" i="5"/>
  <c r="AP3392" i="5"/>
  <c r="AO3393" i="5"/>
  <c r="AP3393" i="5"/>
  <c r="AO3394" i="5"/>
  <c r="AP3394" i="5"/>
  <c r="AO3395" i="5"/>
  <c r="AP3395" i="5"/>
  <c r="AO3396" i="5"/>
  <c r="AP3396" i="5"/>
  <c r="AO3397" i="5"/>
  <c r="AP3397" i="5"/>
  <c r="AO3398" i="5"/>
  <c r="AP3398" i="5"/>
  <c r="AO3399" i="5"/>
  <c r="AP3399" i="5"/>
  <c r="AO3400" i="5"/>
  <c r="AP3400" i="5"/>
  <c r="AO3401" i="5"/>
  <c r="AP3401" i="5"/>
  <c r="AO3402" i="5"/>
  <c r="AP3402" i="5"/>
  <c r="AO3403" i="5"/>
  <c r="AP3403" i="5"/>
  <c r="AO3404" i="5"/>
  <c r="AP3404" i="5"/>
  <c r="AO3405" i="5"/>
  <c r="AP3405" i="5"/>
  <c r="AO3406" i="5"/>
  <c r="AP3406" i="5"/>
  <c r="AO3407" i="5"/>
  <c r="AP3407" i="5"/>
  <c r="AO3408" i="5"/>
  <c r="AP3408" i="5"/>
  <c r="W3389" i="5"/>
  <c r="X3389" i="5" s="1"/>
  <c r="AB3389" i="5" s="1"/>
  <c r="AC3389" i="5"/>
  <c r="W3390" i="5"/>
  <c r="X3390" i="5" s="1"/>
  <c r="AC3390" i="5"/>
  <c r="W3391" i="5"/>
  <c r="AC3391" i="5"/>
  <c r="W3392" i="5"/>
  <c r="X3392" i="5" s="1"/>
  <c r="AB3392" i="5" s="1"/>
  <c r="AC3392" i="5"/>
  <c r="W3393" i="5"/>
  <c r="X3393" i="5" s="1"/>
  <c r="AC3393" i="5"/>
  <c r="W3394" i="5"/>
  <c r="AC3394" i="5"/>
  <c r="W3395" i="5"/>
  <c r="X3395" i="5" s="1"/>
  <c r="AB3395" i="5" s="1"/>
  <c r="AC3395" i="5"/>
  <c r="W3396" i="5"/>
  <c r="AA3396" i="5" s="1"/>
  <c r="AC3396" i="5"/>
  <c r="W3397" i="5"/>
  <c r="AA3397" i="5" s="1"/>
  <c r="AC3397" i="5"/>
  <c r="W3398" i="5"/>
  <c r="Y3398" i="5" s="1"/>
  <c r="AC3398" i="5"/>
  <c r="W3399" i="5"/>
  <c r="X3399" i="5" s="1"/>
  <c r="AC3399" i="5"/>
  <c r="W3400" i="5"/>
  <c r="AA3400" i="5" s="1"/>
  <c r="AC3400" i="5"/>
  <c r="W3401" i="5"/>
  <c r="X3401" i="5" s="1"/>
  <c r="AB3401" i="5" s="1"/>
  <c r="AL3401" i="5" s="1"/>
  <c r="AC3401" i="5"/>
  <c r="W3402" i="5"/>
  <c r="X3402" i="5" s="1"/>
  <c r="AC3402" i="5"/>
  <c r="W3403" i="5"/>
  <c r="AC3403" i="5"/>
  <c r="W3404" i="5"/>
  <c r="X3404" i="5" s="1"/>
  <c r="AB3404" i="5" s="1"/>
  <c r="AC3404" i="5"/>
  <c r="W3405" i="5"/>
  <c r="AA3405" i="5" s="1"/>
  <c r="AC3405" i="5"/>
  <c r="W3406" i="5"/>
  <c r="AA3406" i="5" s="1"/>
  <c r="AC3406" i="5"/>
  <c r="W3407" i="5"/>
  <c r="X3407" i="5" s="1"/>
  <c r="AB3407" i="5" s="1"/>
  <c r="AC3407" i="5"/>
  <c r="W3408" i="5"/>
  <c r="X3408" i="5" s="1"/>
  <c r="AC3408" i="5"/>
  <c r="W3988" i="5"/>
  <c r="X3988" i="5" s="1"/>
  <c r="AB3988" i="5" s="1"/>
  <c r="AC3988" i="5"/>
  <c r="AD3988" i="5"/>
  <c r="AM3988" i="5"/>
  <c r="AN3988" i="5" s="1"/>
  <c r="AO3988" i="5"/>
  <c r="AP3988" i="5"/>
  <c r="W3774" i="5"/>
  <c r="AA3774" i="5" s="1"/>
  <c r="AC3774" i="5"/>
  <c r="AD3774" i="5"/>
  <c r="AM3774" i="5"/>
  <c r="AN3774" i="5" s="1"/>
  <c r="AO3774" i="5"/>
  <c r="AP3774" i="5"/>
  <c r="W3782" i="5"/>
  <c r="AC3782" i="5"/>
  <c r="AD3782" i="5"/>
  <c r="AM3782" i="5"/>
  <c r="AN3782" i="5" s="1"/>
  <c r="AO3782" i="5"/>
  <c r="AP3782" i="5"/>
  <c r="W3976" i="5"/>
  <c r="Y3976" i="5" s="1"/>
  <c r="AC3976" i="5"/>
  <c r="AD3976" i="5"/>
  <c r="AM3976" i="5"/>
  <c r="AN3976" i="5" s="1"/>
  <c r="AO3976" i="5"/>
  <c r="AP3976" i="5"/>
  <c r="W3983" i="5"/>
  <c r="AA3983" i="5" s="1"/>
  <c r="AC3983" i="5"/>
  <c r="AD3983" i="5"/>
  <c r="AM3983" i="5"/>
  <c r="AN3983" i="5" s="1"/>
  <c r="AO3983" i="5"/>
  <c r="AP3983" i="5"/>
  <c r="W3984" i="5"/>
  <c r="X3984" i="5" s="1"/>
  <c r="AB3984" i="5" s="1"/>
  <c r="AL3984" i="5" s="1"/>
  <c r="AC3984" i="5"/>
  <c r="AD3984" i="5"/>
  <c r="AM3984" i="5"/>
  <c r="AN3984" i="5" s="1"/>
  <c r="AO3984" i="5"/>
  <c r="AP3984" i="5"/>
  <c r="W3989" i="5"/>
  <c r="AC3989" i="5"/>
  <c r="AD3989" i="5"/>
  <c r="AM3989" i="5"/>
  <c r="AN3989" i="5" s="1"/>
  <c r="AO3989" i="5"/>
  <c r="AP3989" i="5"/>
  <c r="W3990" i="5"/>
  <c r="AA3990" i="5" s="1"/>
  <c r="AC3990" i="5"/>
  <c r="AD3990" i="5"/>
  <c r="AM3990" i="5"/>
  <c r="AN3990" i="5" s="1"/>
  <c r="AO3990" i="5"/>
  <c r="AP3990" i="5"/>
  <c r="W3991" i="5"/>
  <c r="X3991" i="5" s="1"/>
  <c r="AB3991" i="5" s="1"/>
  <c r="AL3991" i="5" s="1"/>
  <c r="AC3991" i="5"/>
  <c r="AD3991" i="5"/>
  <c r="AM3991" i="5"/>
  <c r="AN3991" i="5" s="1"/>
  <c r="AO3991" i="5"/>
  <c r="AP3991" i="5"/>
  <c r="W3992" i="5"/>
  <c r="Y3992" i="5" s="1"/>
  <c r="AC3992" i="5"/>
  <c r="AD3992" i="5"/>
  <c r="AM3992" i="5"/>
  <c r="AN3992" i="5" s="1"/>
  <c r="AO3992" i="5"/>
  <c r="AP3992" i="5"/>
  <c r="W3993" i="5"/>
  <c r="AA3993" i="5" s="1"/>
  <c r="AC3993" i="5"/>
  <c r="AD3993" i="5"/>
  <c r="AM3993" i="5"/>
  <c r="AN3993" i="5" s="1"/>
  <c r="AO3993" i="5"/>
  <c r="AP3993" i="5"/>
  <c r="W3994" i="5"/>
  <c r="X3994" i="5" s="1"/>
  <c r="AB3994" i="5" s="1"/>
  <c r="AL3994" i="5" s="1"/>
  <c r="AC3994" i="5"/>
  <c r="AD3994" i="5"/>
  <c r="AM3994" i="5"/>
  <c r="AN3994" i="5" s="1"/>
  <c r="AO3994" i="5"/>
  <c r="AP3994" i="5"/>
  <c r="W3995" i="5"/>
  <c r="Y3995" i="5" s="1"/>
  <c r="AC3995" i="5"/>
  <c r="AD3995" i="5"/>
  <c r="AM3995" i="5"/>
  <c r="AN3995" i="5" s="1"/>
  <c r="AO3995" i="5"/>
  <c r="AP3995" i="5"/>
  <c r="W3996" i="5"/>
  <c r="AA3996" i="5" s="1"/>
  <c r="AC3996" i="5"/>
  <c r="AD3996" i="5"/>
  <c r="AM3996" i="5"/>
  <c r="AN3996" i="5" s="1"/>
  <c r="AO3996" i="5"/>
  <c r="AP3996" i="5"/>
  <c r="W3997" i="5"/>
  <c r="X3997" i="5" s="1"/>
  <c r="AB3997" i="5" s="1"/>
  <c r="AL3997" i="5" s="1"/>
  <c r="AC3997" i="5"/>
  <c r="AD3997" i="5"/>
  <c r="AM3997" i="5"/>
  <c r="AN3997" i="5" s="1"/>
  <c r="AO3997" i="5"/>
  <c r="AP3997" i="5"/>
  <c r="W3985" i="5"/>
  <c r="X3985" i="5" s="1"/>
  <c r="AB3985" i="5" s="1"/>
  <c r="AC3985" i="5"/>
  <c r="AD3985" i="5"/>
  <c r="AM3985" i="5"/>
  <c r="AN3985" i="5" s="1"/>
  <c r="AO3985" i="5"/>
  <c r="AP3985" i="5"/>
  <c r="W3986" i="5"/>
  <c r="AA3986" i="5" s="1"/>
  <c r="AC3986" i="5"/>
  <c r="AD3986" i="5"/>
  <c r="AM3986" i="5"/>
  <c r="AN3986" i="5" s="1"/>
  <c r="AO3986" i="5"/>
  <c r="AP3986" i="5"/>
  <c r="W3987" i="5"/>
  <c r="AC3987" i="5"/>
  <c r="AD3987" i="5"/>
  <c r="AM3987" i="5"/>
  <c r="AN3987" i="5" s="1"/>
  <c r="AO3987" i="5"/>
  <c r="AP3987" i="5"/>
  <c r="W3975" i="5"/>
  <c r="AC3975" i="5"/>
  <c r="AD3975" i="5"/>
  <c r="AM3975" i="5"/>
  <c r="AN3975" i="5" s="1"/>
  <c r="AO3975" i="5"/>
  <c r="AP3975" i="5"/>
  <c r="W3977" i="5"/>
  <c r="AA3977" i="5" s="1"/>
  <c r="AC3977" i="5"/>
  <c r="AD3977" i="5"/>
  <c r="AM3977" i="5"/>
  <c r="AN3977" i="5" s="1"/>
  <c r="AO3977" i="5"/>
  <c r="AP3977" i="5"/>
  <c r="W3978" i="5"/>
  <c r="Y3978" i="5" s="1"/>
  <c r="AC3978" i="5"/>
  <c r="AD3978" i="5"/>
  <c r="AM3978" i="5"/>
  <c r="AN3978" i="5" s="1"/>
  <c r="AO3978" i="5"/>
  <c r="AP3978" i="5"/>
  <c r="W3979" i="5"/>
  <c r="X3979" i="5" s="1"/>
  <c r="AB3979" i="5" s="1"/>
  <c r="AL3979" i="5" s="1"/>
  <c r="AC3979" i="5"/>
  <c r="AD3979" i="5"/>
  <c r="AM3979" i="5"/>
  <c r="AN3979" i="5" s="1"/>
  <c r="AO3979" i="5"/>
  <c r="AP3979" i="5"/>
  <c r="W3980" i="5"/>
  <c r="AA3980" i="5" s="1"/>
  <c r="AC3980" i="5"/>
  <c r="AD3980" i="5"/>
  <c r="AM3980" i="5"/>
  <c r="AN3980" i="5" s="1"/>
  <c r="AO3980" i="5"/>
  <c r="AP3980" i="5"/>
  <c r="W3981" i="5"/>
  <c r="X3981" i="5" s="1"/>
  <c r="AB3981" i="5" s="1"/>
  <c r="AL3981" i="5" s="1"/>
  <c r="AC3981" i="5"/>
  <c r="AD3981" i="5"/>
  <c r="AM3981" i="5"/>
  <c r="AN3981" i="5" s="1"/>
  <c r="AO3981" i="5"/>
  <c r="AP3981" i="5"/>
  <c r="W3982" i="5"/>
  <c r="X3982" i="5" s="1"/>
  <c r="AB3982" i="5" s="1"/>
  <c r="AL3982" i="5" s="1"/>
  <c r="AC3982" i="5"/>
  <c r="AD3982" i="5"/>
  <c r="AM3982" i="5"/>
  <c r="AN3982" i="5" s="1"/>
  <c r="AO3982" i="5"/>
  <c r="AP3982" i="5"/>
  <c r="W3800" i="5"/>
  <c r="X3800" i="5" s="1"/>
  <c r="AB3800" i="5" s="1"/>
  <c r="AL3800" i="5" s="1"/>
  <c r="AC3800" i="5"/>
  <c r="AD3800" i="5"/>
  <c r="AM3800" i="5"/>
  <c r="AN3800" i="5" s="1"/>
  <c r="AO3800" i="5"/>
  <c r="AP3800" i="5"/>
  <c r="W3801" i="5"/>
  <c r="AA3801" i="5" s="1"/>
  <c r="AC3801" i="5"/>
  <c r="AD3801" i="5"/>
  <c r="AM3801" i="5"/>
  <c r="AN3801" i="5" s="1"/>
  <c r="AO3801" i="5"/>
  <c r="AP3801" i="5"/>
  <c r="W3802" i="5"/>
  <c r="X3802" i="5" s="1"/>
  <c r="AB3802" i="5" s="1"/>
  <c r="AL3802" i="5" s="1"/>
  <c r="AC3802" i="5"/>
  <c r="AD3802" i="5"/>
  <c r="AM3802" i="5"/>
  <c r="AN3802" i="5" s="1"/>
  <c r="AO3802" i="5"/>
  <c r="AP3802" i="5"/>
  <c r="W3803" i="5"/>
  <c r="AC3803" i="5"/>
  <c r="AD3803" i="5"/>
  <c r="AM3803" i="5"/>
  <c r="AN3803" i="5" s="1"/>
  <c r="AO3803" i="5"/>
  <c r="AP3803" i="5"/>
  <c r="W3804" i="5"/>
  <c r="AC3804" i="5"/>
  <c r="AD3804" i="5"/>
  <c r="AM3804" i="5"/>
  <c r="AN3804" i="5" s="1"/>
  <c r="AO3804" i="5"/>
  <c r="AP3804" i="5"/>
  <c r="W3805" i="5"/>
  <c r="Y3805" i="5" s="1"/>
  <c r="AC3805" i="5"/>
  <c r="AD3805" i="5"/>
  <c r="AM3805" i="5"/>
  <c r="AN3805" i="5" s="1"/>
  <c r="AO3805" i="5"/>
  <c r="AP3805" i="5"/>
  <c r="W3806" i="5"/>
  <c r="Y3806" i="5" s="1"/>
  <c r="AC3806" i="5"/>
  <c r="AD3806" i="5"/>
  <c r="AM3806" i="5"/>
  <c r="AN3806" i="5" s="1"/>
  <c r="AO3806" i="5"/>
  <c r="AP3806" i="5"/>
  <c r="W3807" i="5"/>
  <c r="AC3807" i="5"/>
  <c r="AD3807" i="5"/>
  <c r="AM3807" i="5"/>
  <c r="AN3807" i="5" s="1"/>
  <c r="AO3807" i="5"/>
  <c r="AP3807" i="5"/>
  <c r="W3808" i="5"/>
  <c r="X3808" i="5" s="1"/>
  <c r="AB3808" i="5" s="1"/>
  <c r="AL3808" i="5" s="1"/>
  <c r="AC3808" i="5"/>
  <c r="AD3808" i="5"/>
  <c r="AM3808" i="5"/>
  <c r="AN3808" i="5" s="1"/>
  <c r="AO3808" i="5"/>
  <c r="AP3808" i="5"/>
  <c r="W3809" i="5"/>
  <c r="AC3809" i="5"/>
  <c r="AD3809" i="5"/>
  <c r="AM3809" i="5"/>
  <c r="AN3809" i="5" s="1"/>
  <c r="AO3809" i="5"/>
  <c r="AP3809" i="5"/>
  <c r="W3810" i="5"/>
  <c r="X3810" i="5" s="1"/>
  <c r="AB3810" i="5" s="1"/>
  <c r="AL3810" i="5" s="1"/>
  <c r="AC3810" i="5"/>
  <c r="AD3810" i="5"/>
  <c r="AM3810" i="5"/>
  <c r="AN3810" i="5" s="1"/>
  <c r="AO3810" i="5"/>
  <c r="AP3810" i="5"/>
  <c r="W3811" i="5"/>
  <c r="AC3811" i="5"/>
  <c r="AD3811" i="5"/>
  <c r="AM3811" i="5"/>
  <c r="AN3811" i="5" s="1"/>
  <c r="AO3811" i="5"/>
  <c r="AP3811" i="5"/>
  <c r="W3812" i="5"/>
  <c r="Y3812" i="5" s="1"/>
  <c r="AC3812" i="5"/>
  <c r="AD3812" i="5"/>
  <c r="AM3812" i="5"/>
  <c r="AN3812" i="5" s="1"/>
  <c r="AO3812" i="5"/>
  <c r="AP3812" i="5"/>
  <c r="W3813" i="5"/>
  <c r="AA3813" i="5" s="1"/>
  <c r="AC3813" i="5"/>
  <c r="AD3813" i="5"/>
  <c r="AM3813" i="5"/>
  <c r="AN3813" i="5" s="1"/>
  <c r="AO3813" i="5"/>
  <c r="AP3813" i="5"/>
  <c r="W3814" i="5"/>
  <c r="Y3814" i="5" s="1"/>
  <c r="AC3814" i="5"/>
  <c r="AD3814" i="5"/>
  <c r="AM3814" i="5"/>
  <c r="AN3814" i="5" s="1"/>
  <c r="AO3814" i="5"/>
  <c r="AP3814" i="5"/>
  <c r="W3815" i="5"/>
  <c r="X3815" i="5" s="1"/>
  <c r="AB3815" i="5" s="1"/>
  <c r="AL3815" i="5" s="1"/>
  <c r="AC3815" i="5"/>
  <c r="AD3815" i="5"/>
  <c r="AM3815" i="5"/>
  <c r="AN3815" i="5" s="1"/>
  <c r="AO3815" i="5"/>
  <c r="AP3815" i="5"/>
  <c r="W3816" i="5"/>
  <c r="X3816" i="5" s="1"/>
  <c r="AB3816" i="5" s="1"/>
  <c r="AL3816" i="5" s="1"/>
  <c r="AC3816" i="5"/>
  <c r="AD3816" i="5"/>
  <c r="AM3816" i="5"/>
  <c r="AN3816" i="5" s="1"/>
  <c r="AO3816" i="5"/>
  <c r="AP3816" i="5"/>
  <c r="W3817" i="5"/>
  <c r="AC3817" i="5"/>
  <c r="AD3817" i="5"/>
  <c r="AM3817" i="5"/>
  <c r="AN3817" i="5" s="1"/>
  <c r="AO3817" i="5"/>
  <c r="AP3817" i="5"/>
  <c r="W3818" i="5"/>
  <c r="Y3818" i="5" s="1"/>
  <c r="AC3818" i="5"/>
  <c r="AD3818" i="5"/>
  <c r="AM3818" i="5"/>
  <c r="AN3818" i="5" s="1"/>
  <c r="AO3818" i="5"/>
  <c r="AP3818" i="5"/>
  <c r="W3819" i="5"/>
  <c r="AA3819" i="5" s="1"/>
  <c r="AK3819" i="5" s="1"/>
  <c r="AC3819" i="5"/>
  <c r="AD3819" i="5"/>
  <c r="AM3819" i="5"/>
  <c r="AN3819" i="5" s="1"/>
  <c r="AO3819" i="5"/>
  <c r="AP3819" i="5"/>
  <c r="W3822" i="5"/>
  <c r="AC3822" i="5"/>
  <c r="AD3822" i="5"/>
  <c r="AM3822" i="5"/>
  <c r="AN3822" i="5" s="1"/>
  <c r="AO3822" i="5"/>
  <c r="AP3822" i="5"/>
  <c r="W3821" i="5"/>
  <c r="X3821" i="5" s="1"/>
  <c r="AB3821" i="5" s="1"/>
  <c r="AL3821" i="5" s="1"/>
  <c r="AC3821" i="5"/>
  <c r="AD3821" i="5"/>
  <c r="AM3821" i="5"/>
  <c r="AN3821" i="5" s="1"/>
  <c r="AO3821" i="5"/>
  <c r="AP3821" i="5"/>
  <c r="W3820" i="5"/>
  <c r="AC3820" i="5"/>
  <c r="AD3820" i="5"/>
  <c r="AM3820" i="5"/>
  <c r="AN3820" i="5" s="1"/>
  <c r="AO3820" i="5"/>
  <c r="AP3820" i="5"/>
  <c r="W3823" i="5"/>
  <c r="Y3823" i="5" s="1"/>
  <c r="AC3823" i="5"/>
  <c r="AD3823" i="5"/>
  <c r="AM3823" i="5"/>
  <c r="AN3823" i="5" s="1"/>
  <c r="AO3823" i="5"/>
  <c r="AP3823" i="5"/>
  <c r="W3824" i="5"/>
  <c r="Y3824" i="5" s="1"/>
  <c r="AC3824" i="5"/>
  <c r="AD3824" i="5"/>
  <c r="AM3824" i="5"/>
  <c r="AN3824" i="5" s="1"/>
  <c r="AO3824" i="5"/>
  <c r="AP3824" i="5"/>
  <c r="W3825" i="5"/>
  <c r="Y3825" i="5" s="1"/>
  <c r="AC3825" i="5"/>
  <c r="AD3825" i="5"/>
  <c r="AM3825" i="5"/>
  <c r="AN3825" i="5" s="1"/>
  <c r="AO3825" i="5"/>
  <c r="AP3825" i="5"/>
  <c r="W3826" i="5"/>
  <c r="AA3826" i="5" s="1"/>
  <c r="AC3826" i="5"/>
  <c r="AD3826" i="5"/>
  <c r="AM3826" i="5"/>
  <c r="AN3826" i="5" s="1"/>
  <c r="AO3826" i="5"/>
  <c r="AP3826" i="5"/>
  <c r="W3827" i="5"/>
  <c r="AC3827" i="5"/>
  <c r="AD3827" i="5"/>
  <c r="AM3827" i="5"/>
  <c r="AN3827" i="5" s="1"/>
  <c r="AO3827" i="5"/>
  <c r="AP3827" i="5"/>
  <c r="W3828" i="5"/>
  <c r="X3828" i="5" s="1"/>
  <c r="AB3828" i="5" s="1"/>
  <c r="AL3828" i="5" s="1"/>
  <c r="AC3828" i="5"/>
  <c r="AD3828" i="5"/>
  <c r="AM3828" i="5"/>
  <c r="AN3828" i="5" s="1"/>
  <c r="AO3828" i="5"/>
  <c r="AP3828" i="5"/>
  <c r="W3829" i="5"/>
  <c r="X3829" i="5" s="1"/>
  <c r="AB3829" i="5" s="1"/>
  <c r="AL3829" i="5" s="1"/>
  <c r="AC3829" i="5"/>
  <c r="AD3829" i="5"/>
  <c r="AM3829" i="5"/>
  <c r="AN3829" i="5" s="1"/>
  <c r="AO3829" i="5"/>
  <c r="AP3829" i="5"/>
  <c r="W3830" i="5"/>
  <c r="AA3830" i="5" s="1"/>
  <c r="AK3830" i="5" s="1"/>
  <c r="AC3830" i="5"/>
  <c r="AD3830" i="5"/>
  <c r="AM3830" i="5"/>
  <c r="AN3830" i="5" s="1"/>
  <c r="AO3830" i="5"/>
  <c r="AP3830" i="5"/>
  <c r="W3831" i="5"/>
  <c r="Y3831" i="5" s="1"/>
  <c r="AC3831" i="5"/>
  <c r="AD3831" i="5"/>
  <c r="AM3831" i="5"/>
  <c r="AN3831" i="5" s="1"/>
  <c r="AO3831" i="5"/>
  <c r="AP3831" i="5"/>
  <c r="W3832" i="5"/>
  <c r="Y3832" i="5" s="1"/>
  <c r="AC3832" i="5"/>
  <c r="AD3832" i="5"/>
  <c r="AM3832" i="5"/>
  <c r="AN3832" i="5" s="1"/>
  <c r="AO3832" i="5"/>
  <c r="AP3832" i="5"/>
  <c r="W3833" i="5"/>
  <c r="AC3833" i="5"/>
  <c r="AD3833" i="5"/>
  <c r="AM3833" i="5"/>
  <c r="AN3833" i="5" s="1"/>
  <c r="AO3833" i="5"/>
  <c r="AP3833" i="5"/>
  <c r="W3834" i="5"/>
  <c r="AC3834" i="5"/>
  <c r="AD3834" i="5"/>
  <c r="AM3834" i="5"/>
  <c r="AN3834" i="5" s="1"/>
  <c r="AO3834" i="5"/>
  <c r="AP3834" i="5"/>
  <c r="W3835" i="5"/>
  <c r="AC3835" i="5"/>
  <c r="AD3835" i="5"/>
  <c r="AM3835" i="5"/>
  <c r="AN3835" i="5" s="1"/>
  <c r="AO3835" i="5"/>
  <c r="AP3835" i="5"/>
  <c r="W3836" i="5"/>
  <c r="AC3836" i="5"/>
  <c r="AD3836" i="5"/>
  <c r="AM3836" i="5"/>
  <c r="AN3836" i="5" s="1"/>
  <c r="AO3836" i="5"/>
  <c r="AP3836" i="5"/>
  <c r="W3837" i="5"/>
  <c r="AA3837" i="5" s="1"/>
  <c r="AC3837" i="5"/>
  <c r="AD3837" i="5"/>
  <c r="AM3837" i="5"/>
  <c r="AN3837" i="5" s="1"/>
  <c r="AO3837" i="5"/>
  <c r="AP3837" i="5"/>
  <c r="W3838" i="5"/>
  <c r="X3838" i="5" s="1"/>
  <c r="AB3838" i="5" s="1"/>
  <c r="AL3838" i="5" s="1"/>
  <c r="AC3838" i="5"/>
  <c r="AD3838" i="5"/>
  <c r="AM3838" i="5"/>
  <c r="AN3838" i="5" s="1"/>
  <c r="AO3838" i="5"/>
  <c r="AP3838" i="5"/>
  <c r="W3839" i="5"/>
  <c r="X3839" i="5" s="1"/>
  <c r="AB3839" i="5" s="1"/>
  <c r="AL3839" i="5" s="1"/>
  <c r="AC3839" i="5"/>
  <c r="AD3839" i="5"/>
  <c r="AM3839" i="5"/>
  <c r="AN3839" i="5" s="1"/>
  <c r="AO3839" i="5"/>
  <c r="AP3839" i="5"/>
  <c r="W3840" i="5"/>
  <c r="AA3840" i="5" s="1"/>
  <c r="AK3840" i="5" s="1"/>
  <c r="AC3840" i="5"/>
  <c r="AD3840" i="5"/>
  <c r="AM3840" i="5"/>
  <c r="AN3840" i="5" s="1"/>
  <c r="AO3840" i="5"/>
  <c r="AP3840" i="5"/>
  <c r="W3841" i="5"/>
  <c r="X3841" i="5" s="1"/>
  <c r="AB3841" i="5" s="1"/>
  <c r="AL3841" i="5" s="1"/>
  <c r="AC3841" i="5"/>
  <c r="AD3841" i="5"/>
  <c r="AM3841" i="5"/>
  <c r="AN3841" i="5" s="1"/>
  <c r="AO3841" i="5"/>
  <c r="AP3841" i="5"/>
  <c r="W3842" i="5"/>
  <c r="Y3842" i="5" s="1"/>
  <c r="AC3842" i="5"/>
  <c r="AD3842" i="5"/>
  <c r="AM3842" i="5"/>
  <c r="AN3842" i="5" s="1"/>
  <c r="AO3842" i="5"/>
  <c r="AP3842" i="5"/>
  <c r="W3843" i="5"/>
  <c r="Y3843" i="5" s="1"/>
  <c r="AC3843" i="5"/>
  <c r="AD3843" i="5"/>
  <c r="AM3843" i="5"/>
  <c r="AN3843" i="5" s="1"/>
  <c r="AO3843" i="5"/>
  <c r="AP3843" i="5"/>
  <c r="W3844" i="5"/>
  <c r="AC3844" i="5"/>
  <c r="AD3844" i="5"/>
  <c r="AM3844" i="5"/>
  <c r="AN3844" i="5" s="1"/>
  <c r="AO3844" i="5"/>
  <c r="AP3844" i="5"/>
  <c r="W3845" i="5"/>
  <c r="AC3845" i="5"/>
  <c r="AD3845" i="5"/>
  <c r="AM3845" i="5"/>
  <c r="AN3845" i="5" s="1"/>
  <c r="AO3845" i="5"/>
  <c r="AP3845" i="5"/>
  <c r="W3846" i="5"/>
  <c r="X3846" i="5" s="1"/>
  <c r="AB3846" i="5" s="1"/>
  <c r="AL3846" i="5" s="1"/>
  <c r="AC3846" i="5"/>
  <c r="AD3846" i="5"/>
  <c r="AM3846" i="5"/>
  <c r="AN3846" i="5" s="1"/>
  <c r="AO3846" i="5"/>
  <c r="AP3846" i="5"/>
  <c r="W3847" i="5"/>
  <c r="X3847" i="5" s="1"/>
  <c r="AB3847" i="5" s="1"/>
  <c r="AL3847" i="5" s="1"/>
  <c r="AC3847" i="5"/>
  <c r="AD3847" i="5"/>
  <c r="AM3847" i="5"/>
  <c r="AN3847" i="5" s="1"/>
  <c r="AO3847" i="5"/>
  <c r="AP3847" i="5"/>
  <c r="W3848" i="5"/>
  <c r="X3848" i="5" s="1"/>
  <c r="AB3848" i="5" s="1"/>
  <c r="AL3848" i="5" s="1"/>
  <c r="AC3848" i="5"/>
  <c r="AD3848" i="5"/>
  <c r="AM3848" i="5"/>
  <c r="AN3848" i="5" s="1"/>
  <c r="AO3848" i="5"/>
  <c r="AP3848" i="5"/>
  <c r="W3849" i="5"/>
  <c r="AC3849" i="5"/>
  <c r="AD3849" i="5"/>
  <c r="AM3849" i="5"/>
  <c r="AN3849" i="5" s="1"/>
  <c r="AO3849" i="5"/>
  <c r="AP3849" i="5"/>
  <c r="W3850" i="5"/>
  <c r="Y3850" i="5" s="1"/>
  <c r="AC3850" i="5"/>
  <c r="AD3850" i="5"/>
  <c r="AM3850" i="5"/>
  <c r="AN3850" i="5" s="1"/>
  <c r="AO3850" i="5"/>
  <c r="AP3850" i="5"/>
  <c r="W3851" i="5"/>
  <c r="Y3851" i="5" s="1"/>
  <c r="AC3851" i="5"/>
  <c r="AD3851" i="5"/>
  <c r="AM3851" i="5"/>
  <c r="AN3851" i="5" s="1"/>
  <c r="AO3851" i="5"/>
  <c r="AP3851" i="5"/>
  <c r="W3852" i="5"/>
  <c r="X3852" i="5" s="1"/>
  <c r="AB3852" i="5" s="1"/>
  <c r="AL3852" i="5" s="1"/>
  <c r="AC3852" i="5"/>
  <c r="AD3852" i="5"/>
  <c r="AM3852" i="5"/>
  <c r="AN3852" i="5" s="1"/>
  <c r="AO3852" i="5"/>
  <c r="AP3852" i="5"/>
  <c r="W3853" i="5"/>
  <c r="X3853" i="5" s="1"/>
  <c r="AB3853" i="5" s="1"/>
  <c r="AL3853" i="5" s="1"/>
  <c r="AC3853" i="5"/>
  <c r="AD3853" i="5"/>
  <c r="AM3853" i="5"/>
  <c r="AN3853" i="5" s="1"/>
  <c r="AO3853" i="5"/>
  <c r="AP3853" i="5"/>
  <c r="W3854" i="5"/>
  <c r="Y3854" i="5" s="1"/>
  <c r="AC3854" i="5"/>
  <c r="AD3854" i="5"/>
  <c r="AM3854" i="5"/>
  <c r="AN3854" i="5" s="1"/>
  <c r="AO3854" i="5"/>
  <c r="AP3854" i="5"/>
  <c r="W3855" i="5"/>
  <c r="AC3855" i="5"/>
  <c r="AD3855" i="5"/>
  <c r="AM3855" i="5"/>
  <c r="AN3855" i="5" s="1"/>
  <c r="AO3855" i="5"/>
  <c r="AP3855" i="5"/>
  <c r="W3856" i="5"/>
  <c r="AC3856" i="5"/>
  <c r="AD3856" i="5"/>
  <c r="AM3856" i="5"/>
  <c r="AN3856" i="5" s="1"/>
  <c r="AO3856" i="5"/>
  <c r="AP3856" i="5"/>
  <c r="W3857" i="5"/>
  <c r="AC3857" i="5"/>
  <c r="AD3857" i="5"/>
  <c r="AM3857" i="5"/>
  <c r="AN3857" i="5" s="1"/>
  <c r="AO3857" i="5"/>
  <c r="AP3857" i="5"/>
  <c r="W3858" i="5"/>
  <c r="X3858" i="5" s="1"/>
  <c r="AB3858" i="5" s="1"/>
  <c r="AL3858" i="5" s="1"/>
  <c r="AC3858" i="5"/>
  <c r="AD3858" i="5"/>
  <c r="AM3858" i="5"/>
  <c r="AN3858" i="5" s="1"/>
  <c r="AO3858" i="5"/>
  <c r="AP3858" i="5"/>
  <c r="W3861" i="5"/>
  <c r="X3861" i="5" s="1"/>
  <c r="AB3861" i="5" s="1"/>
  <c r="AL3861" i="5" s="1"/>
  <c r="AC3861" i="5"/>
  <c r="AD3861" i="5"/>
  <c r="AM3861" i="5"/>
  <c r="AN3861" i="5" s="1"/>
  <c r="AO3861" i="5"/>
  <c r="AP3861" i="5"/>
  <c r="W3862" i="5"/>
  <c r="Y3862" i="5" s="1"/>
  <c r="AC3862" i="5"/>
  <c r="AD3862" i="5"/>
  <c r="AM3862" i="5"/>
  <c r="AN3862" i="5" s="1"/>
  <c r="AO3862" i="5"/>
  <c r="AP3862" i="5"/>
  <c r="W3863" i="5"/>
  <c r="X3863" i="5" s="1"/>
  <c r="AB3863" i="5" s="1"/>
  <c r="AL3863" i="5" s="1"/>
  <c r="AC3863" i="5"/>
  <c r="AD3863" i="5"/>
  <c r="AM3863" i="5"/>
  <c r="AN3863" i="5" s="1"/>
  <c r="AO3863" i="5"/>
  <c r="AP3863" i="5"/>
  <c r="W3864" i="5"/>
  <c r="Y3864" i="5" s="1"/>
  <c r="AC3864" i="5"/>
  <c r="AD3864" i="5"/>
  <c r="AM3864" i="5"/>
  <c r="AN3864" i="5" s="1"/>
  <c r="AO3864" i="5"/>
  <c r="AP3864" i="5"/>
  <c r="W3866" i="5"/>
  <c r="AA3866" i="5" s="1"/>
  <c r="AK3866" i="5" s="1"/>
  <c r="AC3866" i="5"/>
  <c r="AD3866" i="5"/>
  <c r="AM3866" i="5"/>
  <c r="AN3866" i="5" s="1"/>
  <c r="AO3866" i="5"/>
  <c r="AP3866" i="5"/>
  <c r="W3867" i="5"/>
  <c r="Y3867" i="5" s="1"/>
  <c r="AC3867" i="5"/>
  <c r="AD3867" i="5"/>
  <c r="AM3867" i="5"/>
  <c r="AN3867" i="5" s="1"/>
  <c r="AO3867" i="5"/>
  <c r="AP3867" i="5"/>
  <c r="W3868" i="5"/>
  <c r="X3868" i="5" s="1"/>
  <c r="AB3868" i="5" s="1"/>
  <c r="AL3868" i="5" s="1"/>
  <c r="AC3868" i="5"/>
  <c r="AD3868" i="5"/>
  <c r="AM3868" i="5"/>
  <c r="AN3868" i="5" s="1"/>
  <c r="AO3868" i="5"/>
  <c r="AP3868" i="5"/>
  <c r="W3869" i="5"/>
  <c r="AA3869" i="5" s="1"/>
  <c r="AK3869" i="5" s="1"/>
  <c r="AC3869" i="5"/>
  <c r="AD3869" i="5"/>
  <c r="AM3869" i="5"/>
  <c r="AN3869" i="5" s="1"/>
  <c r="AO3869" i="5"/>
  <c r="AP3869" i="5"/>
  <c r="W3870" i="5"/>
  <c r="X3870" i="5" s="1"/>
  <c r="AB3870" i="5" s="1"/>
  <c r="AL3870" i="5" s="1"/>
  <c r="AC3870" i="5"/>
  <c r="AD3870" i="5"/>
  <c r="AM3870" i="5"/>
  <c r="AN3870" i="5" s="1"/>
  <c r="AO3870" i="5"/>
  <c r="AP3870" i="5"/>
  <c r="W3873" i="5"/>
  <c r="AC3873" i="5"/>
  <c r="AD3873" i="5"/>
  <c r="AM3873" i="5"/>
  <c r="AN3873" i="5" s="1"/>
  <c r="AO3873" i="5"/>
  <c r="AP3873" i="5"/>
  <c r="W3872" i="5"/>
  <c r="AA3872" i="5" s="1"/>
  <c r="AK3872" i="5" s="1"/>
  <c r="AC3872" i="5"/>
  <c r="AD3872" i="5"/>
  <c r="AM3872" i="5"/>
  <c r="AN3872" i="5" s="1"/>
  <c r="AO3872" i="5"/>
  <c r="AP3872" i="5"/>
  <c r="W3865" i="5"/>
  <c r="Y3865" i="5" s="1"/>
  <c r="AC3865" i="5"/>
  <c r="AD3865" i="5"/>
  <c r="AM3865" i="5"/>
  <c r="AN3865" i="5" s="1"/>
  <c r="AO3865" i="5"/>
  <c r="AP3865" i="5"/>
  <c r="W3859" i="5"/>
  <c r="Y3859" i="5" s="1"/>
  <c r="AC3859" i="5"/>
  <c r="AD3859" i="5"/>
  <c r="AM3859" i="5"/>
  <c r="AN3859" i="5" s="1"/>
  <c r="AO3859" i="5"/>
  <c r="AP3859" i="5"/>
  <c r="W3860" i="5"/>
  <c r="AC3860" i="5"/>
  <c r="AD3860" i="5"/>
  <c r="AM3860" i="5"/>
  <c r="AN3860" i="5" s="1"/>
  <c r="AO3860" i="5"/>
  <c r="AP3860" i="5"/>
  <c r="W3871" i="5"/>
  <c r="AC3871" i="5"/>
  <c r="AD3871" i="5"/>
  <c r="AM3871" i="5"/>
  <c r="AN3871" i="5" s="1"/>
  <c r="AO3871" i="5"/>
  <c r="AP3871" i="5"/>
  <c r="W3874" i="5"/>
  <c r="X3874" i="5" s="1"/>
  <c r="AB3874" i="5" s="1"/>
  <c r="AL3874" i="5" s="1"/>
  <c r="AC3874" i="5"/>
  <c r="AD3874" i="5"/>
  <c r="AM3874" i="5"/>
  <c r="AN3874" i="5" s="1"/>
  <c r="AO3874" i="5"/>
  <c r="AP3874" i="5"/>
  <c r="W3875" i="5"/>
  <c r="AA3875" i="5" s="1"/>
  <c r="AK3875" i="5" s="1"/>
  <c r="AC3875" i="5"/>
  <c r="AD3875" i="5"/>
  <c r="AM3875" i="5"/>
  <c r="AN3875" i="5" s="1"/>
  <c r="AO3875" i="5"/>
  <c r="AP3875" i="5"/>
  <c r="W3876" i="5"/>
  <c r="Y3876" i="5" s="1"/>
  <c r="AC3876" i="5"/>
  <c r="AD3876" i="5"/>
  <c r="AM3876" i="5"/>
  <c r="AN3876" i="5" s="1"/>
  <c r="AO3876" i="5"/>
  <c r="AP3876" i="5"/>
  <c r="W3877" i="5"/>
  <c r="AC3877" i="5"/>
  <c r="AD3877" i="5"/>
  <c r="AM3877" i="5"/>
  <c r="AN3877" i="5" s="1"/>
  <c r="AO3877" i="5"/>
  <c r="AP3877" i="5"/>
  <c r="W3878" i="5"/>
  <c r="AA3878" i="5" s="1"/>
  <c r="AK3878" i="5" s="1"/>
  <c r="AC3878" i="5"/>
  <c r="AD3878" i="5"/>
  <c r="AM3878" i="5"/>
  <c r="AN3878" i="5" s="1"/>
  <c r="AO3878" i="5"/>
  <c r="AP3878" i="5"/>
  <c r="W3879" i="5"/>
  <c r="Y3879" i="5" s="1"/>
  <c r="AC3879" i="5"/>
  <c r="AD3879" i="5"/>
  <c r="AM3879" i="5"/>
  <c r="AN3879" i="5" s="1"/>
  <c r="AO3879" i="5"/>
  <c r="AP3879" i="5"/>
  <c r="W3880" i="5"/>
  <c r="X3880" i="5" s="1"/>
  <c r="AB3880" i="5" s="1"/>
  <c r="AL3880" i="5" s="1"/>
  <c r="AC3880" i="5"/>
  <c r="AD3880" i="5"/>
  <c r="AM3880" i="5"/>
  <c r="AN3880" i="5" s="1"/>
  <c r="AO3880" i="5"/>
  <c r="AP3880" i="5"/>
  <c r="W3881" i="5"/>
  <c r="AA3881" i="5" s="1"/>
  <c r="AC3881" i="5"/>
  <c r="AD3881" i="5"/>
  <c r="AM3881" i="5"/>
  <c r="AN3881" i="5" s="1"/>
  <c r="AO3881" i="5"/>
  <c r="AP3881" i="5"/>
  <c r="W3882" i="5"/>
  <c r="Y3882" i="5" s="1"/>
  <c r="AC3882" i="5"/>
  <c r="AD3882" i="5"/>
  <c r="AM3882" i="5"/>
  <c r="AN3882" i="5" s="1"/>
  <c r="AO3882" i="5"/>
  <c r="AP3882" i="5"/>
  <c r="W3883" i="5"/>
  <c r="Y3883" i="5" s="1"/>
  <c r="AC3883" i="5"/>
  <c r="AD3883" i="5"/>
  <c r="AM3883" i="5"/>
  <c r="AN3883" i="5" s="1"/>
  <c r="AO3883" i="5"/>
  <c r="AP3883" i="5"/>
  <c r="W3884" i="5"/>
  <c r="AA3884" i="5" s="1"/>
  <c r="AC3884" i="5"/>
  <c r="AD3884" i="5"/>
  <c r="AM3884" i="5"/>
  <c r="AN3884" i="5" s="1"/>
  <c r="AO3884" i="5"/>
  <c r="AP3884" i="5"/>
  <c r="W3885" i="5"/>
  <c r="Y3885" i="5" s="1"/>
  <c r="AC3885" i="5"/>
  <c r="AD3885" i="5"/>
  <c r="AM3885" i="5"/>
  <c r="AN3885" i="5" s="1"/>
  <c r="AO3885" i="5"/>
  <c r="AP3885" i="5"/>
  <c r="W3886" i="5"/>
  <c r="AA3886" i="5" s="1"/>
  <c r="AK3886" i="5" s="1"/>
  <c r="AC3886" i="5"/>
  <c r="AD3886" i="5"/>
  <c r="AM3886" i="5"/>
  <c r="AN3886" i="5" s="1"/>
  <c r="AO3886" i="5"/>
  <c r="AP3886" i="5"/>
  <c r="W3887" i="5"/>
  <c r="AA3887" i="5" s="1"/>
  <c r="AC3887" i="5"/>
  <c r="AD3887" i="5"/>
  <c r="AM3887" i="5"/>
  <c r="AN3887" i="5" s="1"/>
  <c r="AO3887" i="5"/>
  <c r="AP3887" i="5"/>
  <c r="W3888" i="5"/>
  <c r="AC3888" i="5"/>
  <c r="AD3888" i="5"/>
  <c r="AM3888" i="5"/>
  <c r="AN3888" i="5" s="1"/>
  <c r="AO3888" i="5"/>
  <c r="AP3888" i="5"/>
  <c r="W3889" i="5"/>
  <c r="X3889" i="5" s="1"/>
  <c r="AB3889" i="5" s="1"/>
  <c r="AL3889" i="5" s="1"/>
  <c r="AC3889" i="5"/>
  <c r="AD3889" i="5"/>
  <c r="AM3889" i="5"/>
  <c r="AN3889" i="5" s="1"/>
  <c r="AO3889" i="5"/>
  <c r="AP3889" i="5"/>
  <c r="W3890" i="5"/>
  <c r="AA3890" i="5" s="1"/>
  <c r="AK3890" i="5" s="1"/>
  <c r="AC3890" i="5"/>
  <c r="AD3890" i="5"/>
  <c r="AM3890" i="5"/>
  <c r="AN3890" i="5" s="1"/>
  <c r="AO3890" i="5"/>
  <c r="AP3890" i="5"/>
  <c r="W3891" i="5"/>
  <c r="Y3891" i="5" s="1"/>
  <c r="AC3891" i="5"/>
  <c r="AD3891" i="5"/>
  <c r="AM3891" i="5"/>
  <c r="AN3891" i="5" s="1"/>
  <c r="AO3891" i="5"/>
  <c r="AP3891" i="5"/>
  <c r="W3892" i="5"/>
  <c r="Y3892" i="5" s="1"/>
  <c r="AC3892" i="5"/>
  <c r="AD3892" i="5"/>
  <c r="AM3892" i="5"/>
  <c r="AN3892" i="5" s="1"/>
  <c r="AO3892" i="5"/>
  <c r="AP3892" i="5"/>
  <c r="W3893" i="5"/>
  <c r="AA3893" i="5" s="1"/>
  <c r="AC3893" i="5"/>
  <c r="AD3893" i="5"/>
  <c r="AM3893" i="5"/>
  <c r="AN3893" i="5" s="1"/>
  <c r="AO3893" i="5"/>
  <c r="AP3893" i="5"/>
  <c r="W3894" i="5"/>
  <c r="Y3894" i="5" s="1"/>
  <c r="AC3894" i="5"/>
  <c r="AD3894" i="5"/>
  <c r="AM3894" i="5"/>
  <c r="AN3894" i="5" s="1"/>
  <c r="AO3894" i="5"/>
  <c r="AP3894" i="5"/>
  <c r="W3895" i="5"/>
  <c r="AA3895" i="5" s="1"/>
  <c r="AK3895" i="5" s="1"/>
  <c r="AC3895" i="5"/>
  <c r="AD3895" i="5"/>
  <c r="AM3895" i="5"/>
  <c r="AN3895" i="5" s="1"/>
  <c r="AO3895" i="5"/>
  <c r="AP3895" i="5"/>
  <c r="W3896" i="5"/>
  <c r="AA3896" i="5" s="1"/>
  <c r="AC3896" i="5"/>
  <c r="AD3896" i="5"/>
  <c r="AM3896" i="5"/>
  <c r="AN3896" i="5" s="1"/>
  <c r="AO3896" i="5"/>
  <c r="AP3896" i="5"/>
  <c r="W3897" i="5"/>
  <c r="Y3897" i="5" s="1"/>
  <c r="AC3897" i="5"/>
  <c r="AD3897" i="5"/>
  <c r="AM3897" i="5"/>
  <c r="AN3897" i="5" s="1"/>
  <c r="AO3897" i="5"/>
  <c r="AP3897" i="5"/>
  <c r="W3898" i="5"/>
  <c r="AA3898" i="5" s="1"/>
  <c r="AK3898" i="5" s="1"/>
  <c r="AC3898" i="5"/>
  <c r="AD3898" i="5"/>
  <c r="AM3898" i="5"/>
  <c r="AN3898" i="5" s="1"/>
  <c r="AO3898" i="5"/>
  <c r="AP3898" i="5"/>
  <c r="W3899" i="5"/>
  <c r="AA3899" i="5" s="1"/>
  <c r="AK3899" i="5" s="1"/>
  <c r="AC3899" i="5"/>
  <c r="AD3899" i="5"/>
  <c r="AM3899" i="5"/>
  <c r="AN3899" i="5" s="1"/>
  <c r="AO3899" i="5"/>
  <c r="AP3899" i="5"/>
  <c r="W3900" i="5"/>
  <c r="Y3900" i="5" s="1"/>
  <c r="AC3900" i="5"/>
  <c r="AD3900" i="5"/>
  <c r="AM3900" i="5"/>
  <c r="AN3900" i="5" s="1"/>
  <c r="AO3900" i="5"/>
  <c r="AP3900" i="5"/>
  <c r="W3901" i="5"/>
  <c r="X3901" i="5" s="1"/>
  <c r="AB3901" i="5" s="1"/>
  <c r="AL3901" i="5" s="1"/>
  <c r="AC3901" i="5"/>
  <c r="AD3901" i="5"/>
  <c r="AM3901" i="5"/>
  <c r="AN3901" i="5" s="1"/>
  <c r="AO3901" i="5"/>
  <c r="AP3901" i="5"/>
  <c r="W3902" i="5"/>
  <c r="AA3902" i="5" s="1"/>
  <c r="AC3902" i="5"/>
  <c r="AD3902" i="5"/>
  <c r="AM3902" i="5"/>
  <c r="AN3902" i="5" s="1"/>
  <c r="AO3902" i="5"/>
  <c r="AP3902" i="5"/>
  <c r="W3903" i="5"/>
  <c r="X3903" i="5" s="1"/>
  <c r="AB3903" i="5" s="1"/>
  <c r="AL3903" i="5" s="1"/>
  <c r="AC3903" i="5"/>
  <c r="AD3903" i="5"/>
  <c r="AM3903" i="5"/>
  <c r="AN3903" i="5" s="1"/>
  <c r="AO3903" i="5"/>
  <c r="AP3903" i="5"/>
  <c r="W3904" i="5"/>
  <c r="AA3904" i="5" s="1"/>
  <c r="AC3904" i="5"/>
  <c r="AD3904" i="5"/>
  <c r="AM3904" i="5"/>
  <c r="AN3904" i="5" s="1"/>
  <c r="AO3904" i="5"/>
  <c r="AP3904" i="5"/>
  <c r="W3905" i="5"/>
  <c r="AA3905" i="5" s="1"/>
  <c r="AC3905" i="5"/>
  <c r="AD3905" i="5"/>
  <c r="AM3905" i="5"/>
  <c r="AN3905" i="5" s="1"/>
  <c r="AO3905" i="5"/>
  <c r="AP3905" i="5"/>
  <c r="W3906" i="5"/>
  <c r="X3906" i="5" s="1"/>
  <c r="AB3906" i="5" s="1"/>
  <c r="AL3906" i="5" s="1"/>
  <c r="AC3906" i="5"/>
  <c r="AD3906" i="5"/>
  <c r="AM3906" i="5"/>
  <c r="AN3906" i="5" s="1"/>
  <c r="AO3906" i="5"/>
  <c r="AP3906" i="5"/>
  <c r="W3907" i="5"/>
  <c r="AA3907" i="5" s="1"/>
  <c r="AC3907" i="5"/>
  <c r="AD3907" i="5"/>
  <c r="AM3907" i="5"/>
  <c r="AN3907" i="5" s="1"/>
  <c r="AO3907" i="5"/>
  <c r="AP3907" i="5"/>
  <c r="W3908" i="5"/>
  <c r="AA3908" i="5" s="1"/>
  <c r="AC3908" i="5"/>
  <c r="AD3908" i="5"/>
  <c r="AM3908" i="5"/>
  <c r="AN3908" i="5" s="1"/>
  <c r="AO3908" i="5"/>
  <c r="AP3908" i="5"/>
  <c r="W3909" i="5"/>
  <c r="AC3909" i="5"/>
  <c r="AD3909" i="5"/>
  <c r="AM3909" i="5"/>
  <c r="AN3909" i="5" s="1"/>
  <c r="AO3909" i="5"/>
  <c r="AP3909" i="5"/>
  <c r="W3910" i="5"/>
  <c r="AA3910" i="5" s="1"/>
  <c r="AC3910" i="5"/>
  <c r="AD3910" i="5"/>
  <c r="AM3910" i="5"/>
  <c r="AN3910" i="5" s="1"/>
  <c r="AO3910" i="5"/>
  <c r="AP3910" i="5"/>
  <c r="W3911" i="5"/>
  <c r="AA3911" i="5" s="1"/>
  <c r="AC3911" i="5"/>
  <c r="AD3911" i="5"/>
  <c r="AM3911" i="5"/>
  <c r="AN3911" i="5" s="1"/>
  <c r="AO3911" i="5"/>
  <c r="AP3911" i="5"/>
  <c r="W3912" i="5"/>
  <c r="X3912" i="5" s="1"/>
  <c r="AB3912" i="5" s="1"/>
  <c r="AL3912" i="5" s="1"/>
  <c r="AC3912" i="5"/>
  <c r="AD3912" i="5"/>
  <c r="AM3912" i="5"/>
  <c r="AN3912" i="5" s="1"/>
  <c r="AO3912" i="5"/>
  <c r="AP3912" i="5"/>
  <c r="W3913" i="5"/>
  <c r="X3913" i="5" s="1"/>
  <c r="AB3913" i="5" s="1"/>
  <c r="AL3913" i="5" s="1"/>
  <c r="AC3913" i="5"/>
  <c r="AD3913" i="5"/>
  <c r="AM3913" i="5"/>
  <c r="AN3913" i="5" s="1"/>
  <c r="AO3913" i="5"/>
  <c r="AP3913" i="5"/>
  <c r="W3914" i="5"/>
  <c r="AA3914" i="5" s="1"/>
  <c r="AC3914" i="5"/>
  <c r="AD3914" i="5"/>
  <c r="AM3914" i="5"/>
  <c r="AN3914" i="5" s="1"/>
  <c r="AO3914" i="5"/>
  <c r="AP3914" i="5"/>
  <c r="W3915" i="5"/>
  <c r="AC3915" i="5"/>
  <c r="AD3915" i="5"/>
  <c r="AM3915" i="5"/>
  <c r="AN3915" i="5" s="1"/>
  <c r="AO3915" i="5"/>
  <c r="AP3915" i="5"/>
  <c r="W3916" i="5"/>
  <c r="Y3916" i="5" s="1"/>
  <c r="AC3916" i="5"/>
  <c r="AD3916" i="5"/>
  <c r="AM3916" i="5"/>
  <c r="AN3916" i="5" s="1"/>
  <c r="AO3916" i="5"/>
  <c r="AP3916" i="5"/>
  <c r="W3917" i="5"/>
  <c r="AC3917" i="5"/>
  <c r="AD3917" i="5"/>
  <c r="AM3917" i="5"/>
  <c r="AN3917" i="5" s="1"/>
  <c r="AO3917" i="5"/>
  <c r="AP3917" i="5"/>
  <c r="W3918" i="5"/>
  <c r="Y3918" i="5" s="1"/>
  <c r="AC3918" i="5"/>
  <c r="AD3918" i="5"/>
  <c r="AM3918" i="5"/>
  <c r="AN3918" i="5" s="1"/>
  <c r="AO3918" i="5"/>
  <c r="AP3918" i="5"/>
  <c r="W3919" i="5"/>
  <c r="Y3919" i="5" s="1"/>
  <c r="AC3919" i="5"/>
  <c r="AD3919" i="5"/>
  <c r="AM3919" i="5"/>
  <c r="AN3919" i="5" s="1"/>
  <c r="AO3919" i="5"/>
  <c r="AP3919" i="5"/>
  <c r="W3920" i="5"/>
  <c r="AA3920" i="5" s="1"/>
  <c r="AK3920" i="5" s="1"/>
  <c r="AC3920" i="5"/>
  <c r="AD3920" i="5"/>
  <c r="AM3920" i="5"/>
  <c r="AN3920" i="5" s="1"/>
  <c r="AO3920" i="5"/>
  <c r="AP3920" i="5"/>
  <c r="W3921" i="5"/>
  <c r="Y3921" i="5" s="1"/>
  <c r="AC3921" i="5"/>
  <c r="AD3921" i="5"/>
  <c r="AM3921" i="5"/>
  <c r="AN3921" i="5" s="1"/>
  <c r="AO3921" i="5"/>
  <c r="AP3921" i="5"/>
  <c r="W3922" i="5"/>
  <c r="Y3922" i="5" s="1"/>
  <c r="AC3922" i="5"/>
  <c r="AD3922" i="5"/>
  <c r="AM3922" i="5"/>
  <c r="AN3922" i="5" s="1"/>
  <c r="AO3922" i="5"/>
  <c r="AP3922" i="5"/>
  <c r="W3923" i="5"/>
  <c r="AA3923" i="5" s="1"/>
  <c r="AC3923" i="5"/>
  <c r="AD3923" i="5"/>
  <c r="AM3923" i="5"/>
  <c r="AN3923" i="5" s="1"/>
  <c r="AO3923" i="5"/>
  <c r="AP3923" i="5"/>
  <c r="W3924" i="5"/>
  <c r="AC3924" i="5"/>
  <c r="AD3924" i="5"/>
  <c r="AM3924" i="5"/>
  <c r="AN3924" i="5" s="1"/>
  <c r="AO3924" i="5"/>
  <c r="AP3924" i="5"/>
  <c r="W3925" i="5"/>
  <c r="X3925" i="5" s="1"/>
  <c r="AB3925" i="5" s="1"/>
  <c r="AL3925" i="5" s="1"/>
  <c r="AC3925" i="5"/>
  <c r="AD3925" i="5"/>
  <c r="AM3925" i="5"/>
  <c r="AN3925" i="5" s="1"/>
  <c r="AO3925" i="5"/>
  <c r="AP3925" i="5"/>
  <c r="W3926" i="5"/>
  <c r="AA3926" i="5" s="1"/>
  <c r="AK3926" i="5" s="1"/>
  <c r="AC3926" i="5"/>
  <c r="AD3926" i="5"/>
  <c r="AM3926" i="5"/>
  <c r="AN3926" i="5" s="1"/>
  <c r="AO3926" i="5"/>
  <c r="AP3926" i="5"/>
  <c r="W3927" i="5"/>
  <c r="Y3927" i="5" s="1"/>
  <c r="AC3927" i="5"/>
  <c r="AD3927" i="5"/>
  <c r="AM3927" i="5"/>
  <c r="AN3927" i="5" s="1"/>
  <c r="AO3927" i="5"/>
  <c r="AP3927" i="5"/>
  <c r="W3928" i="5"/>
  <c r="Y3928" i="5" s="1"/>
  <c r="AC3928" i="5"/>
  <c r="AD3928" i="5"/>
  <c r="AM3928" i="5"/>
  <c r="AN3928" i="5" s="1"/>
  <c r="AO3928" i="5"/>
  <c r="AP3928" i="5"/>
  <c r="W3929" i="5"/>
  <c r="AA3929" i="5" s="1"/>
  <c r="AK3929" i="5" s="1"/>
  <c r="AC3929" i="5"/>
  <c r="AD3929" i="5"/>
  <c r="AM3929" i="5"/>
  <c r="AN3929" i="5" s="1"/>
  <c r="AO3929" i="5"/>
  <c r="AP3929" i="5"/>
  <c r="W3930" i="5"/>
  <c r="AC3930" i="5"/>
  <c r="AD3930" i="5"/>
  <c r="AM3930" i="5"/>
  <c r="AN3930" i="5" s="1"/>
  <c r="AO3930" i="5"/>
  <c r="AP3930" i="5"/>
  <c r="W3931" i="5"/>
  <c r="AA3931" i="5" s="1"/>
  <c r="AC3931" i="5"/>
  <c r="AD3931" i="5"/>
  <c r="AM3931" i="5"/>
  <c r="AN3931" i="5" s="1"/>
  <c r="AO3931" i="5"/>
  <c r="AP3931" i="5"/>
  <c r="W3932" i="5"/>
  <c r="AC3932" i="5"/>
  <c r="AD3932" i="5"/>
  <c r="AM3932" i="5"/>
  <c r="AN3932" i="5" s="1"/>
  <c r="AO3932" i="5"/>
  <c r="AP3932" i="5"/>
  <c r="W3933" i="5"/>
  <c r="X3933" i="5" s="1"/>
  <c r="AB3933" i="5" s="1"/>
  <c r="AL3933" i="5" s="1"/>
  <c r="AC3933" i="5"/>
  <c r="AD3933" i="5"/>
  <c r="AM3933" i="5"/>
  <c r="AN3933" i="5" s="1"/>
  <c r="AO3933" i="5"/>
  <c r="AP3933" i="5"/>
  <c r="W3934" i="5"/>
  <c r="AC3934" i="5"/>
  <c r="AD3934" i="5"/>
  <c r="AM3934" i="5"/>
  <c r="AN3934" i="5" s="1"/>
  <c r="AO3934" i="5"/>
  <c r="AP3934" i="5"/>
  <c r="W3935" i="5"/>
  <c r="AA3935" i="5" s="1"/>
  <c r="AC3935" i="5"/>
  <c r="AD3935" i="5"/>
  <c r="AM3935" i="5"/>
  <c r="AN3935" i="5" s="1"/>
  <c r="AO3935" i="5"/>
  <c r="AP3935" i="5"/>
  <c r="W3936" i="5"/>
  <c r="Y3936" i="5" s="1"/>
  <c r="AC3936" i="5"/>
  <c r="AD3936" i="5"/>
  <c r="AM3936" i="5"/>
  <c r="AN3936" i="5" s="1"/>
  <c r="AO3936" i="5"/>
  <c r="AP3936" i="5"/>
  <c r="W3937" i="5"/>
  <c r="AA3937" i="5" s="1"/>
  <c r="AK3937" i="5" s="1"/>
  <c r="AC3937" i="5"/>
  <c r="AD3937" i="5"/>
  <c r="AM3937" i="5"/>
  <c r="AN3937" i="5" s="1"/>
  <c r="AO3937" i="5"/>
  <c r="AP3937" i="5"/>
  <c r="W3938" i="5"/>
  <c r="AA3938" i="5" s="1"/>
  <c r="AC3938" i="5"/>
  <c r="AD3938" i="5"/>
  <c r="AM3938" i="5"/>
  <c r="AN3938" i="5" s="1"/>
  <c r="AO3938" i="5"/>
  <c r="AP3938" i="5"/>
  <c r="W3939" i="5"/>
  <c r="X3939" i="5" s="1"/>
  <c r="AB3939" i="5" s="1"/>
  <c r="AL3939" i="5" s="1"/>
  <c r="AC3939" i="5"/>
  <c r="AD3939" i="5"/>
  <c r="AM3939" i="5"/>
  <c r="AN3939" i="5" s="1"/>
  <c r="AO3939" i="5"/>
  <c r="AP3939" i="5"/>
  <c r="W3940" i="5"/>
  <c r="AA3940" i="5" s="1"/>
  <c r="AC3940" i="5"/>
  <c r="AD3940" i="5"/>
  <c r="AM3940" i="5"/>
  <c r="AN3940" i="5" s="1"/>
  <c r="AO3940" i="5"/>
  <c r="AP3940" i="5"/>
  <c r="W3941" i="5"/>
  <c r="AA3941" i="5" s="1"/>
  <c r="AK3941" i="5" s="1"/>
  <c r="AC3941" i="5"/>
  <c r="AD3941" i="5"/>
  <c r="AM3941" i="5"/>
  <c r="AN3941" i="5" s="1"/>
  <c r="AO3941" i="5"/>
  <c r="AP3941" i="5"/>
  <c r="W3942" i="5"/>
  <c r="AA3942" i="5" s="1"/>
  <c r="AC3942" i="5"/>
  <c r="AD3942" i="5"/>
  <c r="AM3942" i="5"/>
  <c r="AN3942" i="5" s="1"/>
  <c r="AO3942" i="5"/>
  <c r="AP3942" i="5"/>
  <c r="W3943" i="5"/>
  <c r="X3943" i="5" s="1"/>
  <c r="AB3943" i="5" s="1"/>
  <c r="AL3943" i="5" s="1"/>
  <c r="AC3943" i="5"/>
  <c r="AD3943" i="5"/>
  <c r="AM3943" i="5"/>
  <c r="AN3943" i="5" s="1"/>
  <c r="AO3943" i="5"/>
  <c r="AP3943" i="5"/>
  <c r="W3944" i="5"/>
  <c r="AC3944" i="5"/>
  <c r="AD3944" i="5"/>
  <c r="AM3944" i="5"/>
  <c r="AN3944" i="5" s="1"/>
  <c r="AO3944" i="5"/>
  <c r="AP3944" i="5"/>
  <c r="W3945" i="5"/>
  <c r="X3945" i="5" s="1"/>
  <c r="AB3945" i="5" s="1"/>
  <c r="AL3945" i="5" s="1"/>
  <c r="AC3945" i="5"/>
  <c r="AD3945" i="5"/>
  <c r="AM3945" i="5"/>
  <c r="AN3945" i="5" s="1"/>
  <c r="AO3945" i="5"/>
  <c r="AP3945" i="5"/>
  <c r="W3946" i="5"/>
  <c r="X3946" i="5" s="1"/>
  <c r="AB3946" i="5" s="1"/>
  <c r="AC3946" i="5"/>
  <c r="AD3946" i="5"/>
  <c r="AM3946" i="5"/>
  <c r="AN3946" i="5" s="1"/>
  <c r="AO3946" i="5"/>
  <c r="AP3946" i="5"/>
  <c r="W3947" i="5"/>
  <c r="AA3947" i="5" s="1"/>
  <c r="AC3947" i="5"/>
  <c r="AD3947" i="5"/>
  <c r="AM3947" i="5"/>
  <c r="AN3947" i="5" s="1"/>
  <c r="AO3947" i="5"/>
  <c r="AP3947" i="5"/>
  <c r="W3948" i="5"/>
  <c r="Y3948" i="5" s="1"/>
  <c r="AC3948" i="5"/>
  <c r="AD3948" i="5"/>
  <c r="AM3948" i="5"/>
  <c r="AN3948" i="5" s="1"/>
  <c r="AO3948" i="5"/>
  <c r="AP3948" i="5"/>
  <c r="W3949" i="5"/>
  <c r="AA3949" i="5" s="1"/>
  <c r="AK3949" i="5" s="1"/>
  <c r="AC3949" i="5"/>
  <c r="AD3949" i="5"/>
  <c r="AM3949" i="5"/>
  <c r="AN3949" i="5" s="1"/>
  <c r="AO3949" i="5"/>
  <c r="AP3949" i="5"/>
  <c r="W3950" i="5"/>
  <c r="AA3950" i="5" s="1"/>
  <c r="AC3950" i="5"/>
  <c r="AD3950" i="5"/>
  <c r="AM3950" i="5"/>
  <c r="AN3950" i="5" s="1"/>
  <c r="AO3950" i="5"/>
  <c r="AP3950" i="5"/>
  <c r="W3951" i="5"/>
  <c r="Y3951" i="5" s="1"/>
  <c r="AC3951" i="5"/>
  <c r="AD3951" i="5"/>
  <c r="AM3951" i="5"/>
  <c r="AN3951" i="5" s="1"/>
  <c r="AO3951" i="5"/>
  <c r="AP3951" i="5"/>
  <c r="W3952" i="5"/>
  <c r="AA3952" i="5" s="1"/>
  <c r="AC3952" i="5"/>
  <c r="AD3952" i="5"/>
  <c r="AM3952" i="5"/>
  <c r="AN3952" i="5" s="1"/>
  <c r="AO3952" i="5"/>
  <c r="AP3952" i="5"/>
  <c r="W3953" i="5"/>
  <c r="AA3953" i="5" s="1"/>
  <c r="AK3953" i="5" s="1"/>
  <c r="AC3953" i="5"/>
  <c r="AD3953" i="5"/>
  <c r="AM3953" i="5"/>
  <c r="AN3953" i="5" s="1"/>
  <c r="AO3953" i="5"/>
  <c r="AP3953" i="5"/>
  <c r="W3954" i="5"/>
  <c r="AA3954" i="5" s="1"/>
  <c r="AK3954" i="5" s="1"/>
  <c r="AC3954" i="5"/>
  <c r="AD3954" i="5"/>
  <c r="AM3954" i="5"/>
  <c r="AN3954" i="5" s="1"/>
  <c r="AO3954" i="5"/>
  <c r="AP3954" i="5"/>
  <c r="W3955" i="5"/>
  <c r="X3955" i="5" s="1"/>
  <c r="AB3955" i="5" s="1"/>
  <c r="AL3955" i="5" s="1"/>
  <c r="AC3955" i="5"/>
  <c r="AD3955" i="5"/>
  <c r="AM3955" i="5"/>
  <c r="AN3955" i="5" s="1"/>
  <c r="AO3955" i="5"/>
  <c r="AP3955" i="5"/>
  <c r="W3956" i="5"/>
  <c r="AC3956" i="5"/>
  <c r="AD3956" i="5"/>
  <c r="AM3956" i="5"/>
  <c r="AN3956" i="5" s="1"/>
  <c r="AO3956" i="5"/>
  <c r="AP3956" i="5"/>
  <c r="W3957" i="5"/>
  <c r="X3957" i="5" s="1"/>
  <c r="AB3957" i="5" s="1"/>
  <c r="AL3957" i="5" s="1"/>
  <c r="AC3957" i="5"/>
  <c r="AD3957" i="5"/>
  <c r="AM3957" i="5"/>
  <c r="AN3957" i="5" s="1"/>
  <c r="AO3957" i="5"/>
  <c r="AP3957" i="5"/>
  <c r="W3958" i="5"/>
  <c r="X3958" i="5" s="1"/>
  <c r="AB3958" i="5" s="1"/>
  <c r="AL3958" i="5" s="1"/>
  <c r="AC3958" i="5"/>
  <c r="AD3958" i="5"/>
  <c r="AM3958" i="5"/>
  <c r="AN3958" i="5" s="1"/>
  <c r="AO3958" i="5"/>
  <c r="AP3958" i="5"/>
  <c r="W3959" i="5"/>
  <c r="AA3959" i="5" s="1"/>
  <c r="AC3959" i="5"/>
  <c r="AD3959" i="5"/>
  <c r="AM3959" i="5"/>
  <c r="AN3959" i="5" s="1"/>
  <c r="AO3959" i="5"/>
  <c r="AP3959" i="5"/>
  <c r="W3960" i="5"/>
  <c r="X3960" i="5" s="1"/>
  <c r="AB3960" i="5" s="1"/>
  <c r="AL3960" i="5" s="1"/>
  <c r="AC3960" i="5"/>
  <c r="AD3960" i="5"/>
  <c r="AM3960" i="5"/>
  <c r="AN3960" i="5" s="1"/>
  <c r="AO3960" i="5"/>
  <c r="AP3960" i="5"/>
  <c r="W3961" i="5"/>
  <c r="X3961" i="5" s="1"/>
  <c r="AC3961" i="5"/>
  <c r="AD3961" i="5"/>
  <c r="AM3961" i="5"/>
  <c r="AN3961" i="5" s="1"/>
  <c r="AO3961" i="5"/>
  <c r="AP3961" i="5"/>
  <c r="W3962" i="5"/>
  <c r="AA3962" i="5" s="1"/>
  <c r="AC3962" i="5"/>
  <c r="AD3962" i="5"/>
  <c r="AM3962" i="5"/>
  <c r="AN3962" i="5" s="1"/>
  <c r="AO3962" i="5"/>
  <c r="AP3962" i="5"/>
  <c r="W3963" i="5"/>
  <c r="X3963" i="5" s="1"/>
  <c r="AB3963" i="5" s="1"/>
  <c r="AL3963" i="5" s="1"/>
  <c r="AC3963" i="5"/>
  <c r="AD3963" i="5"/>
  <c r="AM3963" i="5"/>
  <c r="AN3963" i="5" s="1"/>
  <c r="AO3963" i="5"/>
  <c r="AP3963" i="5"/>
  <c r="W3964" i="5"/>
  <c r="X3964" i="5" s="1"/>
  <c r="AC3964" i="5"/>
  <c r="AD3964" i="5"/>
  <c r="AM3964" i="5"/>
  <c r="AN3964" i="5" s="1"/>
  <c r="AO3964" i="5"/>
  <c r="AP3964" i="5"/>
  <c r="W3965" i="5"/>
  <c r="AA3965" i="5" s="1"/>
  <c r="AK3965" i="5" s="1"/>
  <c r="AC3965" i="5"/>
  <c r="AD3965" i="5"/>
  <c r="AM3965" i="5"/>
  <c r="AN3965" i="5" s="1"/>
  <c r="AO3965" i="5"/>
  <c r="AP3965" i="5"/>
  <c r="W3966" i="5"/>
  <c r="AA3966" i="5" s="1"/>
  <c r="AK3966" i="5" s="1"/>
  <c r="AC3966" i="5"/>
  <c r="AD3966" i="5"/>
  <c r="AM3966" i="5"/>
  <c r="AN3966" i="5" s="1"/>
  <c r="AO3966" i="5"/>
  <c r="AP3966" i="5"/>
  <c r="W3967" i="5"/>
  <c r="AA3967" i="5" s="1"/>
  <c r="AC3967" i="5"/>
  <c r="AD3967" i="5"/>
  <c r="AM3967" i="5"/>
  <c r="AN3967" i="5" s="1"/>
  <c r="AO3967" i="5"/>
  <c r="AP3967" i="5"/>
  <c r="W3968" i="5"/>
  <c r="AC3968" i="5"/>
  <c r="AD3968" i="5"/>
  <c r="AM3968" i="5"/>
  <c r="AN3968" i="5" s="1"/>
  <c r="AO3968" i="5"/>
  <c r="AP3968" i="5"/>
  <c r="W3969" i="5"/>
  <c r="X3969" i="5" s="1"/>
  <c r="AB3969" i="5" s="1"/>
  <c r="AL3969" i="5" s="1"/>
  <c r="AC3969" i="5"/>
  <c r="AD3969" i="5"/>
  <c r="AM3969" i="5"/>
  <c r="AN3969" i="5" s="1"/>
  <c r="AO3969" i="5"/>
  <c r="AP3969" i="5"/>
  <c r="W3970" i="5"/>
  <c r="AA3970" i="5" s="1"/>
  <c r="AK3970" i="5" s="1"/>
  <c r="AC3970" i="5"/>
  <c r="AD3970" i="5"/>
  <c r="AM3970" i="5"/>
  <c r="AN3970" i="5" s="1"/>
  <c r="AO3970" i="5"/>
  <c r="AP3970" i="5"/>
  <c r="W3971" i="5"/>
  <c r="X3971" i="5" s="1"/>
  <c r="AB3971" i="5" s="1"/>
  <c r="AL3971" i="5" s="1"/>
  <c r="AC3971" i="5"/>
  <c r="AD3971" i="5"/>
  <c r="AM3971" i="5"/>
  <c r="AN3971" i="5" s="1"/>
  <c r="AO3971" i="5"/>
  <c r="AP3971" i="5"/>
  <c r="W3972" i="5"/>
  <c r="Y3972" i="5" s="1"/>
  <c r="AC3972" i="5"/>
  <c r="AD3972" i="5"/>
  <c r="AM3972" i="5"/>
  <c r="AN3972" i="5" s="1"/>
  <c r="AO3972" i="5"/>
  <c r="AP3972" i="5"/>
  <c r="W3973" i="5"/>
  <c r="AA3973" i="5" s="1"/>
  <c r="AK3973" i="5" s="1"/>
  <c r="AC3973" i="5"/>
  <c r="AD3973" i="5"/>
  <c r="AM3973" i="5"/>
  <c r="AN3973" i="5" s="1"/>
  <c r="AO3973" i="5"/>
  <c r="AP3973" i="5"/>
  <c r="W3974" i="5"/>
  <c r="X3974" i="5" s="1"/>
  <c r="AB3974" i="5" s="1"/>
  <c r="AL3974" i="5" s="1"/>
  <c r="AC3974" i="5"/>
  <c r="AD3974" i="5"/>
  <c r="AM3974" i="5"/>
  <c r="AN3974" i="5" s="1"/>
  <c r="AO3974" i="5"/>
  <c r="AP3974" i="5"/>
  <c r="AG1575" i="5" l="1"/>
  <c r="AI4258" i="5"/>
  <c r="AG1507" i="5"/>
  <c r="AG4230" i="5"/>
  <c r="AG1483" i="5"/>
  <c r="AG384" i="5"/>
  <c r="AG535" i="5"/>
  <c r="AH1624" i="5"/>
  <c r="AJ417" i="5"/>
  <c r="K417" i="5" s="1"/>
  <c r="AG1486" i="5"/>
  <c r="AI384" i="5"/>
  <c r="J384" i="5" s="1"/>
  <c r="AG363" i="5"/>
  <c r="AJ363" i="5" s="1"/>
  <c r="K363" i="5" s="1"/>
  <c r="AI499" i="5"/>
  <c r="AG478" i="5"/>
  <c r="AJ478" i="5" s="1"/>
  <c r="K478" i="5" s="1"/>
  <c r="AI1546" i="5"/>
  <c r="AJ1546" i="5" s="1"/>
  <c r="AH4240" i="5"/>
  <c r="AI1544" i="5"/>
  <c r="AI482" i="5"/>
  <c r="AG1601" i="5"/>
  <c r="AH1632" i="5"/>
  <c r="AG1618" i="5"/>
  <c r="AI4250" i="5"/>
  <c r="AI1631" i="5"/>
  <c r="AG492" i="5"/>
  <c r="AG1552" i="5"/>
  <c r="AG1646" i="5"/>
  <c r="AI428" i="5"/>
  <c r="AJ428" i="5" s="1"/>
  <c r="K428" i="5" s="1"/>
  <c r="AI327" i="5"/>
  <c r="J327" i="5" s="1"/>
  <c r="AG1542" i="5"/>
  <c r="AG1585" i="5"/>
  <c r="AI463" i="5"/>
  <c r="AG381" i="5"/>
  <c r="AG527" i="5"/>
  <c r="AG1504" i="5"/>
  <c r="AJ1504" i="5" s="1"/>
  <c r="K1504" i="5" s="1"/>
  <c r="AG400" i="5"/>
  <c r="AJ400" i="5" s="1"/>
  <c r="K400" i="5" s="1"/>
  <c r="AG453" i="5"/>
  <c r="AI365" i="5"/>
  <c r="J365" i="5" s="1"/>
  <c r="AI309" i="5"/>
  <c r="J309" i="5" s="1"/>
  <c r="AG1564" i="5"/>
  <c r="AG438" i="5"/>
  <c r="AG1600" i="5"/>
  <c r="AJ1600" i="5" s="1"/>
  <c r="K1600" i="5" s="1"/>
  <c r="AF1634" i="5"/>
  <c r="AI1634" i="5" s="1"/>
  <c r="AG1492" i="5"/>
  <c r="AJ1492" i="5" s="1"/>
  <c r="K1492" i="5" s="1"/>
  <c r="AG485" i="5"/>
  <c r="AJ485" i="5" s="1"/>
  <c r="K485" i="5" s="1"/>
  <c r="AG1521" i="5"/>
  <c r="AG469" i="5"/>
  <c r="AJ469" i="5" s="1"/>
  <c r="K469" i="5" s="1"/>
  <c r="AI1493" i="5"/>
  <c r="J1493" i="5" s="1"/>
  <c r="AG1514" i="5"/>
  <c r="AJ1514" i="5" s="1"/>
  <c r="K1514" i="5" s="1"/>
  <c r="AG1559" i="5"/>
  <c r="AG378" i="5"/>
  <c r="AJ378" i="5" s="1"/>
  <c r="K378" i="5" s="1"/>
  <c r="AG393" i="5"/>
  <c r="AJ393" i="5" s="1"/>
  <c r="K393" i="5" s="1"/>
  <c r="AI390" i="5"/>
  <c r="J390" i="5" s="1"/>
  <c r="AE1634" i="5"/>
  <c r="AG1558" i="5"/>
  <c r="AJ1558" i="5" s="1"/>
  <c r="K1558" i="5" s="1"/>
  <c r="AH1589" i="5"/>
  <c r="Z1634" i="5"/>
  <c r="AG1555" i="5"/>
  <c r="AJ1555" i="5" s="1"/>
  <c r="K1555" i="5" s="1"/>
  <c r="M338" i="5"/>
  <c r="L338" i="5" s="1"/>
  <c r="AG357" i="5"/>
  <c r="AI401" i="5"/>
  <c r="J401" i="5" s="1"/>
  <c r="AH457" i="5"/>
  <c r="AG1571" i="5"/>
  <c r="AI372" i="5"/>
  <c r="AG369" i="5"/>
  <c r="AE362" i="5"/>
  <c r="AG362" i="5" s="1"/>
  <c r="AG524" i="5"/>
  <c r="AG1557" i="5"/>
  <c r="AJ1557" i="5" s="1"/>
  <c r="K1557" i="5" s="1"/>
  <c r="AJ472" i="5"/>
  <c r="K472" i="5" s="1"/>
  <c r="AG1597" i="5"/>
  <c r="AJ1597" i="5" s="1"/>
  <c r="K1597" i="5" s="1"/>
  <c r="AG1606" i="5"/>
  <c r="AG1595" i="5"/>
  <c r="AG465" i="5"/>
  <c r="AJ465" i="5" s="1"/>
  <c r="K465" i="5" s="1"/>
  <c r="AG471" i="5"/>
  <c r="AG501" i="5"/>
  <c r="AH4232" i="5"/>
  <c r="AH1630" i="5"/>
  <c r="AG4256" i="5"/>
  <c r="AG1565" i="5"/>
  <c r="AG1582" i="5"/>
  <c r="AJ1582" i="5" s="1"/>
  <c r="K1582" i="5" s="1"/>
  <c r="AG1588" i="5"/>
  <c r="AJ1588" i="5" s="1"/>
  <c r="K1588" i="5" s="1"/>
  <c r="AH1591" i="5"/>
  <c r="AG398" i="5"/>
  <c r="AG1572" i="5"/>
  <c r="AJ1572" i="5" s="1"/>
  <c r="K1572" i="5" s="1"/>
  <c r="AG1563" i="5"/>
  <c r="AG1609" i="5"/>
  <c r="AJ1609" i="5" s="1"/>
  <c r="K1609" i="5" s="1"/>
  <c r="AG1614" i="5"/>
  <c r="AG461" i="5"/>
  <c r="AJ461" i="5" s="1"/>
  <c r="K461" i="5" s="1"/>
  <c r="AG530" i="5"/>
  <c r="AJ530" i="5" s="1"/>
  <c r="K530" i="5" s="1"/>
  <c r="AG462" i="5"/>
  <c r="AJ462" i="5" s="1"/>
  <c r="K462" i="5" s="1"/>
  <c r="AI1531" i="5"/>
  <c r="AJ1531" i="5" s="1"/>
  <c r="K1531" i="5" s="1"/>
  <c r="L1817" i="5"/>
  <c r="N1817" i="5"/>
  <c r="AG1538" i="5"/>
  <c r="AJ1538" i="5" s="1"/>
  <c r="K1538" i="5" s="1"/>
  <c r="AG1501" i="5"/>
  <c r="AG1503" i="5"/>
  <c r="AJ1503" i="5" s="1"/>
  <c r="K1503" i="5" s="1"/>
  <c r="AG435" i="5"/>
  <c r="AG1495" i="5"/>
  <c r="AG345" i="5"/>
  <c r="AJ345" i="5" s="1"/>
  <c r="K345" i="5" s="1"/>
  <c r="AJ4244" i="5"/>
  <c r="M311" i="5"/>
  <c r="L311" i="5" s="1"/>
  <c r="AG1610" i="5"/>
  <c r="AJ1610" i="5" s="1"/>
  <c r="K1610" i="5" s="1"/>
  <c r="AG1505" i="5"/>
  <c r="AJ1505" i="5" s="1"/>
  <c r="K1505" i="5" s="1"/>
  <c r="AG533" i="5"/>
  <c r="AJ533" i="5" s="1"/>
  <c r="K533" i="5" s="1"/>
  <c r="AG1574" i="5"/>
  <c r="AJ1574" i="5" s="1"/>
  <c r="K1574" i="5" s="1"/>
  <c r="AG1579" i="5"/>
  <c r="AG544" i="5"/>
  <c r="AG329" i="5"/>
  <c r="AJ329" i="5" s="1"/>
  <c r="K329" i="5" s="1"/>
  <c r="AG409" i="5"/>
  <c r="AG399" i="5"/>
  <c r="AJ457" i="5"/>
  <c r="K457" i="5" s="1"/>
  <c r="AG456" i="5"/>
  <c r="AG1513" i="5"/>
  <c r="AG1519" i="5"/>
  <c r="AJ1519" i="5" s="1"/>
  <c r="K1519" i="5" s="1"/>
  <c r="AG1536" i="5"/>
  <c r="AJ1536" i="5" s="1"/>
  <c r="K1536" i="5" s="1"/>
  <c r="AG430" i="5"/>
  <c r="AJ430" i="5" s="1"/>
  <c r="K430" i="5" s="1"/>
  <c r="AG1577" i="5"/>
  <c r="AJ1577" i="5" s="1"/>
  <c r="K1577" i="5" s="1"/>
  <c r="AI4230" i="5"/>
  <c r="AJ4230" i="5" s="1"/>
  <c r="K4230" i="5" s="1"/>
  <c r="AG1561" i="5"/>
  <c r="AJ1561" i="5" s="1"/>
  <c r="K1561" i="5" s="1"/>
  <c r="AH361" i="5"/>
  <c r="AJ366" i="5"/>
  <c r="K366" i="5" s="1"/>
  <c r="AH1599" i="5"/>
  <c r="AH1628" i="5"/>
  <c r="AH415" i="5"/>
  <c r="AI357" i="5"/>
  <c r="AG1553" i="5"/>
  <c r="AJ1553" i="5" s="1"/>
  <c r="K1553" i="5" s="1"/>
  <c r="AH1553" i="5"/>
  <c r="AH430" i="5"/>
  <c r="AG396" i="5"/>
  <c r="AJ396" i="5" s="1"/>
  <c r="K396" i="5" s="1"/>
  <c r="AH394" i="5"/>
  <c r="AG1625" i="5"/>
  <c r="AJ1625" i="5" s="1"/>
  <c r="K1625" i="5" s="1"/>
  <c r="AJ1486" i="5"/>
  <c r="K1486" i="5" s="1"/>
  <c r="AG1570" i="5"/>
  <c r="AI508" i="5"/>
  <c r="J508" i="5" s="1"/>
  <c r="M508" i="5" s="1"/>
  <c r="L508" i="5" s="1"/>
  <c r="AG401" i="5"/>
  <c r="AG1587" i="5"/>
  <c r="AI1584" i="5"/>
  <c r="AJ1584" i="5" s="1"/>
  <c r="AI1523" i="5"/>
  <c r="AJ1523" i="5" s="1"/>
  <c r="K1523" i="5" s="1"/>
  <c r="AG441" i="5"/>
  <c r="AG364" i="5"/>
  <c r="AJ364" i="5" s="1"/>
  <c r="K364" i="5" s="1"/>
  <c r="AI1592" i="5"/>
  <c r="J1592" i="5" s="1"/>
  <c r="AG436" i="5"/>
  <c r="AJ436" i="5" s="1"/>
  <c r="K436" i="5" s="1"/>
  <c r="AG1533" i="5"/>
  <c r="AJ1533" i="5" s="1"/>
  <c r="K1533" i="5" s="1"/>
  <c r="AJ1515" i="5"/>
  <c r="K1515" i="5" s="1"/>
  <c r="AH402" i="5"/>
  <c r="AI511" i="5"/>
  <c r="J511" i="5" s="1"/>
  <c r="AG1589" i="5"/>
  <c r="AJ1589" i="5" s="1"/>
  <c r="K1589" i="5" s="1"/>
  <c r="AG361" i="5"/>
  <c r="AJ361" i="5" s="1"/>
  <c r="K361" i="5" s="1"/>
  <c r="AG1544" i="5"/>
  <c r="AH358" i="5"/>
  <c r="AG449" i="5"/>
  <c r="AI519" i="5"/>
  <c r="J519" i="5" s="1"/>
  <c r="AJ1644" i="5"/>
  <c r="K1644" i="5" s="1"/>
  <c r="AG407" i="5"/>
  <c r="AJ407" i="5" s="1"/>
  <c r="K407" i="5" s="1"/>
  <c r="AG372" i="5"/>
  <c r="AG495" i="5"/>
  <c r="AJ495" i="5" s="1"/>
  <c r="K495" i="5" s="1"/>
  <c r="AI434" i="5"/>
  <c r="J434" i="5" s="1"/>
  <c r="M434" i="5" s="1"/>
  <c r="AG1596" i="5"/>
  <c r="AG333" i="5"/>
  <c r="AI1530" i="5"/>
  <c r="AI496" i="5"/>
  <c r="J496" i="5" s="1"/>
  <c r="AG488" i="5"/>
  <c r="AJ488" i="5" s="1"/>
  <c r="K488" i="5" s="1"/>
  <c r="AG512" i="5"/>
  <c r="AG1506" i="5"/>
  <c r="AJ1506" i="5" s="1"/>
  <c r="K1506" i="5" s="1"/>
  <c r="AG425" i="5"/>
  <c r="AG452" i="5"/>
  <c r="AG1626" i="5"/>
  <c r="AJ376" i="5"/>
  <c r="K376" i="5" s="1"/>
  <c r="AG1592" i="5"/>
  <c r="AG1603" i="5"/>
  <c r="AJ1603" i="5" s="1"/>
  <c r="K1603" i="5" s="1"/>
  <c r="AH442" i="5"/>
  <c r="AG515" i="5"/>
  <c r="AG1643" i="5"/>
  <c r="AG358" i="5"/>
  <c r="AJ358" i="5" s="1"/>
  <c r="K358" i="5" s="1"/>
  <c r="AG390" i="5"/>
  <c r="M538" i="5"/>
  <c r="L538" i="5" s="1"/>
  <c r="AG386" i="5"/>
  <c r="AJ386" i="5" s="1"/>
  <c r="K386" i="5" s="1"/>
  <c r="AG1527" i="5"/>
  <c r="AJ1527" i="5" s="1"/>
  <c r="K1527" i="5" s="1"/>
  <c r="AG412" i="5"/>
  <c r="AJ412" i="5" s="1"/>
  <c r="K412" i="5" s="1"/>
  <c r="AG1605" i="5"/>
  <c r="AJ1605" i="5" s="1"/>
  <c r="K1605" i="5" s="1"/>
  <c r="AG497" i="5"/>
  <c r="AJ497" i="5" s="1"/>
  <c r="K497" i="5" s="1"/>
  <c r="AH525" i="5"/>
  <c r="AI449" i="5"/>
  <c r="J449" i="5" s="1"/>
  <c r="AJ1612" i="5"/>
  <c r="K1612" i="5" s="1"/>
  <c r="AH400" i="5"/>
  <c r="AG4240" i="5"/>
  <c r="AJ4240" i="5" s="1"/>
  <c r="K4240" i="5" s="1"/>
  <c r="AG1569" i="5"/>
  <c r="AG341" i="5"/>
  <c r="AG1479" i="5"/>
  <c r="AG371" i="5"/>
  <c r="AJ371" i="5" s="1"/>
  <c r="K371" i="5" s="1"/>
  <c r="AJ411" i="5"/>
  <c r="K411" i="5" s="1"/>
  <c r="AG514" i="5"/>
  <c r="AG416" i="5"/>
  <c r="AI333" i="5"/>
  <c r="AH1644" i="5"/>
  <c r="AG1543" i="5"/>
  <c r="AJ525" i="5"/>
  <c r="K525" i="5" s="1"/>
  <c r="AG442" i="5"/>
  <c r="AJ442" i="5" s="1"/>
  <c r="K442" i="5" s="1"/>
  <c r="AG355" i="5"/>
  <c r="AI504" i="5"/>
  <c r="J504" i="5" s="1"/>
  <c r="AG1548" i="5"/>
  <c r="AG477" i="5"/>
  <c r="AI1520" i="5"/>
  <c r="AJ1520" i="5" s="1"/>
  <c r="K1520" i="5" s="1"/>
  <c r="AG1487" i="5"/>
  <c r="AJ1487" i="5" s="1"/>
  <c r="K1487" i="5" s="1"/>
  <c r="AG385" i="5"/>
  <c r="AJ385" i="5" s="1"/>
  <c r="K385" i="5" s="1"/>
  <c r="AG1604" i="5"/>
  <c r="AG1509" i="5"/>
  <c r="AJ1509" i="5" s="1"/>
  <c r="K1509" i="5" s="1"/>
  <c r="AG397" i="5"/>
  <c r="AG493" i="5"/>
  <c r="AG420" i="5"/>
  <c r="AG321" i="5"/>
  <c r="AJ321" i="5" s="1"/>
  <c r="K321" i="5" s="1"/>
  <c r="AI498" i="5"/>
  <c r="J498" i="5" s="1"/>
  <c r="AG451" i="5"/>
  <c r="AG1633" i="5"/>
  <c r="AJ1633" i="5" s="1"/>
  <c r="K1633" i="5" s="1"/>
  <c r="AI514" i="5"/>
  <c r="AH318" i="5"/>
  <c r="AG1638" i="5"/>
  <c r="AJ1638" i="5" s="1"/>
  <c r="K1638" i="5" s="1"/>
  <c r="AH522" i="5"/>
  <c r="AI323" i="5"/>
  <c r="J323" i="5" s="1"/>
  <c r="AG1554" i="5"/>
  <c r="AJ1554" i="5" s="1"/>
  <c r="K1554" i="5" s="1"/>
  <c r="AH460" i="5"/>
  <c r="AG391" i="5"/>
  <c r="AG476" i="5"/>
  <c r="AI486" i="5"/>
  <c r="J486" i="5" s="1"/>
  <c r="M486" i="5" s="1"/>
  <c r="AH486" i="5"/>
  <c r="AI314" i="5"/>
  <c r="J314" i="5" s="1"/>
  <c r="AG1491" i="5"/>
  <c r="AJ1491" i="5" s="1"/>
  <c r="K1491" i="5" s="1"/>
  <c r="AI367" i="5"/>
  <c r="J367" i="5" s="1"/>
  <c r="AG454" i="5"/>
  <c r="AJ454" i="5" s="1"/>
  <c r="K454" i="5" s="1"/>
  <c r="AI413" i="5"/>
  <c r="J413" i="5" s="1"/>
  <c r="AH413" i="5"/>
  <c r="X3996" i="5"/>
  <c r="AB3996" i="5" s="1"/>
  <c r="AL3996" i="5" s="1"/>
  <c r="AG439" i="5"/>
  <c r="AH312" i="5"/>
  <c r="AH1503" i="5"/>
  <c r="AG1549" i="5"/>
  <c r="AI395" i="5"/>
  <c r="J395" i="5" s="1"/>
  <c r="AH395" i="5"/>
  <c r="AI1619" i="5"/>
  <c r="AG1594" i="5"/>
  <c r="AJ1594" i="5" s="1"/>
  <c r="K1594" i="5" s="1"/>
  <c r="AG1526" i="5"/>
  <c r="AI1508" i="5"/>
  <c r="AJ1508" i="5" s="1"/>
  <c r="K1508" i="5" s="1"/>
  <c r="Y1463" i="5"/>
  <c r="AF1463" i="5" s="1"/>
  <c r="AG408" i="5"/>
  <c r="AJ408" i="5" s="1"/>
  <c r="K408" i="5" s="1"/>
  <c r="AG380" i="5"/>
  <c r="AG1650" i="5"/>
  <c r="AJ1650" i="5" s="1"/>
  <c r="K1650" i="5" s="1"/>
  <c r="X1474" i="5"/>
  <c r="AB1474" i="5" s="1"/>
  <c r="AL1474" i="5" s="1"/>
  <c r="AI422" i="5"/>
  <c r="J422" i="5" s="1"/>
  <c r="AG470" i="5"/>
  <c r="AJ522" i="5"/>
  <c r="K522" i="5" s="1"/>
  <c r="AG387" i="5"/>
  <c r="AJ387" i="5" s="1"/>
  <c r="K387" i="5" s="1"/>
  <c r="X2646" i="5"/>
  <c r="AB2646" i="5" s="1"/>
  <c r="AL2646" i="5" s="1"/>
  <c r="AG1550" i="5"/>
  <c r="AJ1550" i="5" s="1"/>
  <c r="K1550" i="5" s="1"/>
  <c r="AG424" i="5"/>
  <c r="AH458" i="5"/>
  <c r="AI1521" i="5"/>
  <c r="AH1521" i="5"/>
  <c r="X2649" i="5"/>
  <c r="AB2649" i="5" s="1"/>
  <c r="AL2649" i="5" s="1"/>
  <c r="AJ1583" i="5"/>
  <c r="K1583" i="5" s="1"/>
  <c r="AG422" i="5"/>
  <c r="AJ1647" i="5"/>
  <c r="K1647" i="5" s="1"/>
  <c r="AG487" i="5"/>
  <c r="AJ487" i="5" s="1"/>
  <c r="K487" i="5" s="1"/>
  <c r="AE481" i="5"/>
  <c r="AG481" i="5" s="1"/>
  <c r="AG526" i="5"/>
  <c r="AJ526" i="5" s="1"/>
  <c r="K526" i="5" s="1"/>
  <c r="AH466" i="5"/>
  <c r="AI466" i="5"/>
  <c r="J466" i="5" s="1"/>
  <c r="AG1482" i="5"/>
  <c r="AG1529" i="5"/>
  <c r="AG1481" i="5"/>
  <c r="AJ419" i="5"/>
  <c r="K419" i="5" s="1"/>
  <c r="AH536" i="5"/>
  <c r="AG1493" i="5"/>
  <c r="X1455" i="5"/>
  <c r="AH339" i="5"/>
  <c r="AI1586" i="5"/>
  <c r="J1586" i="5" s="1"/>
  <c r="M1586" i="5" s="1"/>
  <c r="AH1586" i="5"/>
  <c r="AH431" i="5"/>
  <c r="AI431" i="5"/>
  <c r="J431" i="5" s="1"/>
  <c r="M431" i="5" s="1"/>
  <c r="AH436" i="5"/>
  <c r="AG1517" i="5"/>
  <c r="AJ1517" i="5" s="1"/>
  <c r="K1517" i="5" s="1"/>
  <c r="AJ460" i="5"/>
  <c r="K460" i="5" s="1"/>
  <c r="AH1597" i="5"/>
  <c r="AH364" i="5"/>
  <c r="AI540" i="5"/>
  <c r="J540" i="5" s="1"/>
  <c r="AJ405" i="5"/>
  <c r="K405" i="5" s="1"/>
  <c r="AH538" i="5"/>
  <c r="AG1480" i="5"/>
  <c r="AJ1480" i="5" s="1"/>
  <c r="K1480" i="5" s="1"/>
  <c r="AJ468" i="5"/>
  <c r="K468" i="5" s="1"/>
  <c r="AG426" i="5"/>
  <c r="AJ426" i="5" s="1"/>
  <c r="K426" i="5" s="1"/>
  <c r="AG427" i="5"/>
  <c r="AJ444" i="5"/>
  <c r="K444" i="5" s="1"/>
  <c r="AG490" i="5"/>
  <c r="AJ490" i="5" s="1"/>
  <c r="K490" i="5" s="1"/>
  <c r="AG1551" i="5"/>
  <c r="AH1608" i="5"/>
  <c r="AJ1532" i="5"/>
  <c r="K1532" i="5" s="1"/>
  <c r="AI1548" i="5"/>
  <c r="J1548" i="5" s="1"/>
  <c r="AG418" i="5"/>
  <c r="AJ418" i="5" s="1"/>
  <c r="K418" i="5" s="1"/>
  <c r="J485" i="5"/>
  <c r="M340" i="5"/>
  <c r="L340" i="5" s="1"/>
  <c r="AI512" i="5"/>
  <c r="J512" i="5" s="1"/>
  <c r="AG379" i="5"/>
  <c r="AH494" i="5"/>
  <c r="AI494" i="5"/>
  <c r="X1452" i="5"/>
  <c r="AB1452" i="5" s="1"/>
  <c r="AL1452" i="5" s="1"/>
  <c r="AG466" i="5"/>
  <c r="AG1631" i="5"/>
  <c r="AH418" i="5"/>
  <c r="AG1534" i="5"/>
  <c r="AJ1534" i="5" s="1"/>
  <c r="K1534" i="5" s="1"/>
  <c r="AH1596" i="5"/>
  <c r="AI1596" i="5"/>
  <c r="AH324" i="5"/>
  <c r="AI324" i="5"/>
  <c r="J324" i="5" s="1"/>
  <c r="X1461" i="5"/>
  <c r="AB1461" i="5" s="1"/>
  <c r="AL1461" i="5" s="1"/>
  <c r="AI500" i="5"/>
  <c r="AJ500" i="5" s="1"/>
  <c r="AH356" i="5"/>
  <c r="AI356" i="5"/>
  <c r="J356" i="5" s="1"/>
  <c r="AI379" i="5"/>
  <c r="AH379" i="5"/>
  <c r="AG4245" i="5"/>
  <c r="AG415" i="5"/>
  <c r="AJ415" i="5" s="1"/>
  <c r="K415" i="5" s="1"/>
  <c r="M350" i="5"/>
  <c r="L350" i="5" s="1"/>
  <c r="AH480" i="5"/>
  <c r="AJ318" i="5"/>
  <c r="K318" i="5" s="1"/>
  <c r="J1532" i="5"/>
  <c r="M1532" i="5" s="1"/>
  <c r="AI354" i="5"/>
  <c r="J354" i="5" s="1"/>
  <c r="AJ520" i="5"/>
  <c r="K520" i="5" s="1"/>
  <c r="AG1489" i="5"/>
  <c r="AG1637" i="5"/>
  <c r="AG479" i="5"/>
  <c r="AG374" i="5"/>
  <c r="AI541" i="5"/>
  <c r="J541" i="5" s="1"/>
  <c r="AH541" i="5"/>
  <c r="AG484" i="5"/>
  <c r="AI437" i="5"/>
  <c r="J437" i="5" s="1"/>
  <c r="AG1516" i="5"/>
  <c r="AJ1516" i="5" s="1"/>
  <c r="K1516" i="5" s="1"/>
  <c r="AH1566" i="5"/>
  <c r="AI1566" i="5"/>
  <c r="J1566" i="5" s="1"/>
  <c r="M1566" i="5" s="1"/>
  <c r="AJ4242" i="5"/>
  <c r="K4242" i="5" s="1"/>
  <c r="AG388" i="5"/>
  <c r="AJ388" i="5" s="1"/>
  <c r="K388" i="5" s="1"/>
  <c r="AG1635" i="5"/>
  <c r="AJ1635" i="5" s="1"/>
  <c r="K1635" i="5" s="1"/>
  <c r="AA3958" i="5"/>
  <c r="AK3958" i="5" s="1"/>
  <c r="AJ339" i="5"/>
  <c r="K339" i="5" s="1"/>
  <c r="AG1629" i="5"/>
  <c r="AJ1485" i="5"/>
  <c r="K1485" i="5" s="1"/>
  <c r="M353" i="5"/>
  <c r="L353" i="5" s="1"/>
  <c r="AG432" i="5"/>
  <c r="AJ432" i="5" s="1"/>
  <c r="K432" i="5" s="1"/>
  <c r="AI1649" i="5"/>
  <c r="AH1649" i="5"/>
  <c r="AG1518" i="5"/>
  <c r="AJ1518" i="5" s="1"/>
  <c r="K1518" i="5" s="1"/>
  <c r="AH1532" i="5"/>
  <c r="AG1607" i="5"/>
  <c r="AJ1607" i="5" s="1"/>
  <c r="K1607" i="5" s="1"/>
  <c r="AJ458" i="5"/>
  <c r="K458" i="5" s="1"/>
  <c r="AA3921" i="5"/>
  <c r="AF3921" i="5" s="1"/>
  <c r="AA2660" i="5"/>
  <c r="AK2660" i="5" s="1"/>
  <c r="AJ489" i="5"/>
  <c r="K489" i="5" s="1"/>
  <c r="AJ1616" i="5"/>
  <c r="K1616" i="5" s="1"/>
  <c r="AJ4232" i="5"/>
  <c r="K4232" i="5" s="1"/>
  <c r="AG1510" i="5"/>
  <c r="AJ1510" i="5" s="1"/>
  <c r="K1510" i="5" s="1"/>
  <c r="AI326" i="5"/>
  <c r="J326" i="5" s="1"/>
  <c r="AH326" i="5"/>
  <c r="AI1511" i="5"/>
  <c r="J1511" i="5" s="1"/>
  <c r="M1511" i="5" s="1"/>
  <c r="AH1511" i="5"/>
  <c r="AI528" i="5"/>
  <c r="J528" i="5" s="1"/>
  <c r="AH528" i="5"/>
  <c r="AG1648" i="5"/>
  <c r="AJ1648" i="5" s="1"/>
  <c r="K1648" i="5" s="1"/>
  <c r="AA1467" i="5"/>
  <c r="AK1467" i="5" s="1"/>
  <c r="X1457" i="5"/>
  <c r="AB1457" i="5" s="1"/>
  <c r="AL1457" i="5" s="1"/>
  <c r="AJ377" i="5"/>
  <c r="K377" i="5" s="1"/>
  <c r="AI1621" i="5"/>
  <c r="AH1621" i="5"/>
  <c r="Y3813" i="5"/>
  <c r="AA1470" i="5"/>
  <c r="AK1470" i="5" s="1"/>
  <c r="Y1467" i="5"/>
  <c r="Z1467" i="5" s="1"/>
  <c r="AG4225" i="5"/>
  <c r="AG403" i="5"/>
  <c r="AH537" i="5"/>
  <c r="AI537" i="5"/>
  <c r="J537" i="5" s="1"/>
  <c r="Y1477" i="5"/>
  <c r="Z1477" i="5" s="1"/>
  <c r="AJ1593" i="5"/>
  <c r="K1593" i="5" s="1"/>
  <c r="AH1651" i="5"/>
  <c r="AI1651" i="5"/>
  <c r="AG483" i="5"/>
  <c r="AI1501" i="5"/>
  <c r="J1501" i="5" s="1"/>
  <c r="AA1456" i="5"/>
  <c r="AE1456" i="5" s="1"/>
  <c r="X1449" i="5"/>
  <c r="AB1449" i="5" s="1"/>
  <c r="AL1449" i="5" s="1"/>
  <c r="AJ4233" i="5"/>
  <c r="K4233" i="5" s="1"/>
  <c r="AG516" i="5"/>
  <c r="AJ516" i="5" s="1"/>
  <c r="K516" i="5" s="1"/>
  <c r="AH516" i="5"/>
  <c r="AG402" i="5"/>
  <c r="AJ402" i="5" s="1"/>
  <c r="K402" i="5" s="1"/>
  <c r="AG389" i="5"/>
  <c r="AJ389" i="5" s="1"/>
  <c r="K389" i="5" s="1"/>
  <c r="AG1615" i="5"/>
  <c r="AJ1615" i="5" s="1"/>
  <c r="K1615" i="5" s="1"/>
  <c r="AA2653" i="5"/>
  <c r="AK2653" i="5" s="1"/>
  <c r="Y2638" i="5"/>
  <c r="AF2638" i="5" s="1"/>
  <c r="Y1469" i="5"/>
  <c r="AF1469" i="5" s="1"/>
  <c r="Y1466" i="5"/>
  <c r="AF1466" i="5" s="1"/>
  <c r="X1459" i="5"/>
  <c r="AB1459" i="5" s="1"/>
  <c r="AL1459" i="5" s="1"/>
  <c r="AH1645" i="5"/>
  <c r="AI1645" i="5"/>
  <c r="M312" i="5"/>
  <c r="L312" i="5" s="1"/>
  <c r="X2678" i="5"/>
  <c r="AB2678" i="5" s="1"/>
  <c r="AL2678" i="5" s="1"/>
  <c r="X2637" i="5"/>
  <c r="AB2637" i="5" s="1"/>
  <c r="AL2637" i="5" s="1"/>
  <c r="Y1476" i="5"/>
  <c r="AA1473" i="5"/>
  <c r="AK1473" i="5" s="1"/>
  <c r="AA1464" i="5"/>
  <c r="AE1464" i="5" s="1"/>
  <c r="Y1453" i="5"/>
  <c r="AG1573" i="5"/>
  <c r="AJ1620" i="5"/>
  <c r="K1620" i="5" s="1"/>
  <c r="AH1598" i="5"/>
  <c r="AI1598" i="5"/>
  <c r="AA3392" i="5"/>
  <c r="AK3392" i="5" s="1"/>
  <c r="Y2666" i="5"/>
  <c r="AA2651" i="5"/>
  <c r="AE2651" i="5" s="1"/>
  <c r="Y1464" i="5"/>
  <c r="Z1464" i="5" s="1"/>
  <c r="X1453" i="5"/>
  <c r="AB1453" i="5" s="1"/>
  <c r="AL1453" i="5" s="1"/>
  <c r="AA1450" i="5"/>
  <c r="AK1450" i="5" s="1"/>
  <c r="AJ1599" i="5"/>
  <c r="K1599" i="5" s="1"/>
  <c r="AH360" i="5"/>
  <c r="AI360" i="5"/>
  <c r="AI435" i="5"/>
  <c r="AH435" i="5"/>
  <c r="Y1455" i="5"/>
  <c r="AF1455" i="5" s="1"/>
  <c r="AJ4234" i="5"/>
  <c r="K4234" i="5" s="1"/>
  <c r="M536" i="5"/>
  <c r="L536" i="5" s="1"/>
  <c r="AH380" i="5"/>
  <c r="AI380" i="5"/>
  <c r="AH416" i="5"/>
  <c r="AI416" i="5"/>
  <c r="J416" i="5" s="1"/>
  <c r="AH399" i="5"/>
  <c r="AI399" i="5"/>
  <c r="AI433" i="5"/>
  <c r="AH433" i="5"/>
  <c r="Y3926" i="5"/>
  <c r="AJ421" i="5"/>
  <c r="K421" i="5" s="1"/>
  <c r="AG450" i="5"/>
  <c r="AJ450" i="5" s="1"/>
  <c r="K450" i="5" s="1"/>
  <c r="AG1497" i="5"/>
  <c r="AJ1497" i="5" s="1"/>
  <c r="K1497" i="5" s="1"/>
  <c r="X3926" i="5"/>
  <c r="AB3926" i="5" s="1"/>
  <c r="AL3926" i="5" s="1"/>
  <c r="Y1475" i="5"/>
  <c r="AJ1562" i="5"/>
  <c r="K1562" i="5" s="1"/>
  <c r="AG382" i="5"/>
  <c r="AG1580" i="5"/>
  <c r="AH481" i="5"/>
  <c r="AI481" i="5"/>
  <c r="AG1613" i="5"/>
  <c r="AJ1613" i="5" s="1"/>
  <c r="K1613" i="5" s="1"/>
  <c r="AI1528" i="5"/>
  <c r="AH1528" i="5"/>
  <c r="AH1481" i="5"/>
  <c r="AI1481" i="5"/>
  <c r="AJ1622" i="5"/>
  <c r="K1622" i="5" s="1"/>
  <c r="AH343" i="5"/>
  <c r="AI343" i="5"/>
  <c r="J343" i="5" s="1"/>
  <c r="AI1525" i="5"/>
  <c r="J1525" i="5" s="1"/>
  <c r="AH1525" i="5"/>
  <c r="X2631" i="5"/>
  <c r="AB2631" i="5" s="1"/>
  <c r="AL2631" i="5" s="1"/>
  <c r="AA1477" i="5"/>
  <c r="AK1477" i="5" s="1"/>
  <c r="X1471" i="5"/>
  <c r="AB1471" i="5" s="1"/>
  <c r="AL1471" i="5" s="1"/>
  <c r="X1465" i="5"/>
  <c r="AB1465" i="5" s="1"/>
  <c r="AL1465" i="5" s="1"/>
  <c r="X1454" i="5"/>
  <c r="AB1454" i="5" s="1"/>
  <c r="AL1454" i="5" s="1"/>
  <c r="AG4227" i="5"/>
  <c r="AG4259" i="5"/>
  <c r="AJ1494" i="5"/>
  <c r="K1494" i="5" s="1"/>
  <c r="AG368" i="5"/>
  <c r="AG532" i="5"/>
  <c r="AJ532" i="5" s="1"/>
  <c r="K532" i="5" s="1"/>
  <c r="AH375" i="5"/>
  <c r="AI375" i="5"/>
  <c r="AH503" i="5"/>
  <c r="AI503" i="5"/>
  <c r="J503" i="5" s="1"/>
  <c r="Y1456" i="5"/>
  <c r="Z1456" i="5" s="1"/>
  <c r="Y1451" i="5"/>
  <c r="AF1451" i="5" s="1"/>
  <c r="AH1451" i="5" s="1"/>
  <c r="AG4241" i="5"/>
  <c r="AI316" i="5"/>
  <c r="J316" i="5" s="1"/>
  <c r="X3869" i="5"/>
  <c r="AB3869" i="5" s="1"/>
  <c r="AL3869" i="5" s="1"/>
  <c r="X3986" i="5"/>
  <c r="AB3986" i="5" s="1"/>
  <c r="AL3986" i="5" s="1"/>
  <c r="Y3393" i="5"/>
  <c r="Z3393" i="5" s="1"/>
  <c r="AG4222" i="5"/>
  <c r="AG4252" i="5"/>
  <c r="AG4261" i="5"/>
  <c r="AG1535" i="5"/>
  <c r="AI1513" i="5"/>
  <c r="AH1513" i="5"/>
  <c r="M317" i="5"/>
  <c r="L317" i="5" s="1"/>
  <c r="AG523" i="5"/>
  <c r="AJ523" i="5" s="1"/>
  <c r="K523" i="5" s="1"/>
  <c r="AH313" i="5"/>
  <c r="AI313" i="5"/>
  <c r="J313" i="5" s="1"/>
  <c r="AH315" i="5"/>
  <c r="AI315" i="5"/>
  <c r="J315" i="5" s="1"/>
  <c r="AI539" i="5"/>
  <c r="J539" i="5" s="1"/>
  <c r="AH539" i="5"/>
  <c r="AI542" i="5"/>
  <c r="J542" i="5" s="1"/>
  <c r="AH542" i="5"/>
  <c r="AB1467" i="5"/>
  <c r="AL1467" i="5" s="1"/>
  <c r="J1524" i="5"/>
  <c r="J1572" i="5"/>
  <c r="J1589" i="5"/>
  <c r="J1606" i="5"/>
  <c r="J432" i="5"/>
  <c r="M1594" i="5"/>
  <c r="J394" i="5"/>
  <c r="AJ394" i="5"/>
  <c r="K394" i="5" s="1"/>
  <c r="AI373" i="5"/>
  <c r="AH373" i="5"/>
  <c r="M1582" i="5"/>
  <c r="AH369" i="5"/>
  <c r="AI369" i="5"/>
  <c r="AI501" i="5"/>
  <c r="AH501" i="5"/>
  <c r="AH529" i="5"/>
  <c r="AI529" i="5"/>
  <c r="AI1479" i="5"/>
  <c r="AH1479" i="5"/>
  <c r="AH509" i="5"/>
  <c r="AI509" i="5"/>
  <c r="J509" i="5" s="1"/>
  <c r="AH1611" i="5"/>
  <c r="AI1611" i="5"/>
  <c r="AJ1611" i="5" s="1"/>
  <c r="J359" i="5"/>
  <c r="Y3958" i="5"/>
  <c r="Y2655" i="5"/>
  <c r="AF2655" i="5" s="1"/>
  <c r="AH2655" i="5" s="1"/>
  <c r="X1473" i="5"/>
  <c r="AB1473" i="5" s="1"/>
  <c r="AL1473" i="5" s="1"/>
  <c r="X1470" i="5"/>
  <c r="AB1470" i="5" s="1"/>
  <c r="AL1470" i="5" s="1"/>
  <c r="X1451" i="5"/>
  <c r="AB1451" i="5" s="1"/>
  <c r="AL1451" i="5" s="1"/>
  <c r="J4232" i="5"/>
  <c r="AJ4260" i="5"/>
  <c r="K4260" i="5" s="1"/>
  <c r="J4260" i="5"/>
  <c r="AJ4258" i="5"/>
  <c r="K4258" i="5" s="1"/>
  <c r="J4258" i="5"/>
  <c r="AJ1568" i="5"/>
  <c r="K1568" i="5" s="1"/>
  <c r="J1568" i="5"/>
  <c r="J1608" i="5"/>
  <c r="J1638" i="5"/>
  <c r="J1650" i="5"/>
  <c r="J524" i="5"/>
  <c r="J388" i="5"/>
  <c r="M406" i="5"/>
  <c r="AG480" i="5"/>
  <c r="AJ480" i="5" s="1"/>
  <c r="K480" i="5" s="1"/>
  <c r="M417" i="5"/>
  <c r="AH1637" i="5"/>
  <c r="AI1637" i="5"/>
  <c r="M462" i="5"/>
  <c r="AI543" i="5"/>
  <c r="AJ543" i="5" s="1"/>
  <c r="AH543" i="5"/>
  <c r="M461" i="5"/>
  <c r="AI1535" i="5"/>
  <c r="AH1535" i="5"/>
  <c r="AH438" i="5"/>
  <c r="AI438" i="5"/>
  <c r="M1605" i="5"/>
  <c r="AI397" i="5"/>
  <c r="AH397" i="5"/>
  <c r="M521" i="5"/>
  <c r="M1492" i="5"/>
  <c r="M478" i="5"/>
  <c r="AG1641" i="5"/>
  <c r="AH1502" i="5"/>
  <c r="AI1502" i="5"/>
  <c r="AI471" i="5"/>
  <c r="AH471" i="5"/>
  <c r="J480" i="5"/>
  <c r="J1574" i="5"/>
  <c r="AJ1539" i="5"/>
  <c r="K1539" i="5" s="1"/>
  <c r="J1539" i="5"/>
  <c r="J1559" i="5"/>
  <c r="J1626" i="5"/>
  <c r="J402" i="5"/>
  <c r="J396" i="5"/>
  <c r="M325" i="5"/>
  <c r="L325" i="5" s="1"/>
  <c r="J1517" i="5"/>
  <c r="AH1623" i="5"/>
  <c r="AI1623" i="5"/>
  <c r="J430" i="5"/>
  <c r="AI362" i="5"/>
  <c r="AJ362" i="5" s="1"/>
  <c r="AH362" i="5"/>
  <c r="AI459" i="5"/>
  <c r="AJ459" i="5" s="1"/>
  <c r="AH459" i="5"/>
  <c r="AI477" i="5"/>
  <c r="AH477" i="5"/>
  <c r="AH381" i="5"/>
  <c r="AI381" i="5"/>
  <c r="M506" i="5"/>
  <c r="L506" i="5" s="1"/>
  <c r="AG1524" i="5"/>
  <c r="AJ1524" i="5" s="1"/>
  <c r="K1524" i="5" s="1"/>
  <c r="AI1484" i="5"/>
  <c r="AH1484" i="5"/>
  <c r="J495" i="5"/>
  <c r="AL521" i="5"/>
  <c r="AE521" i="5"/>
  <c r="AG521" i="5" s="1"/>
  <c r="AJ521" i="5" s="1"/>
  <c r="K521" i="5" s="1"/>
  <c r="AG474" i="5"/>
  <c r="AI424" i="5"/>
  <c r="AH424" i="5"/>
  <c r="AG392" i="5"/>
  <c r="M1609" i="5"/>
  <c r="AH1512" i="5"/>
  <c r="AI1512" i="5"/>
  <c r="AI1641" i="5"/>
  <c r="AH1641" i="5"/>
  <c r="M407" i="5"/>
  <c r="M1504" i="5"/>
  <c r="J517" i="5"/>
  <c r="Y3893" i="5"/>
  <c r="AF3893" i="5" s="1"/>
  <c r="AI3893" i="5" s="1"/>
  <c r="Y3847" i="5"/>
  <c r="Z3847" i="5" s="1"/>
  <c r="J1494" i="5"/>
  <c r="AJ1624" i="5"/>
  <c r="K1624" i="5" s="1"/>
  <c r="J1624" i="5"/>
  <c r="AJ1640" i="5"/>
  <c r="K1640" i="5" s="1"/>
  <c r="J1640" i="5"/>
  <c r="J1514" i="5"/>
  <c r="M1515" i="5"/>
  <c r="J436" i="5"/>
  <c r="M386" i="5"/>
  <c r="AH493" i="5"/>
  <c r="AI493" i="5"/>
  <c r="M1519" i="5"/>
  <c r="M377" i="5"/>
  <c r="AH479" i="5"/>
  <c r="AI479" i="5"/>
  <c r="AI492" i="5"/>
  <c r="AH492" i="5"/>
  <c r="AI403" i="5"/>
  <c r="AH403" i="5"/>
  <c r="AH420" i="5"/>
  <c r="AI420" i="5"/>
  <c r="M321" i="5"/>
  <c r="AI1614" i="5"/>
  <c r="AH1614" i="5"/>
  <c r="AH392" i="5"/>
  <c r="AI392" i="5"/>
  <c r="J1612" i="5"/>
  <c r="AL1566" i="5"/>
  <c r="AE1566" i="5"/>
  <c r="AG1566" i="5" s="1"/>
  <c r="J428" i="5"/>
  <c r="X3942" i="5"/>
  <c r="AB3942" i="5" s="1"/>
  <c r="AL3942" i="5" s="1"/>
  <c r="AA2648" i="5"/>
  <c r="Y2641" i="5"/>
  <c r="AF2641" i="5" s="1"/>
  <c r="X1475" i="5"/>
  <c r="X1462" i="5"/>
  <c r="AB1462" i="5" s="1"/>
  <c r="AL1462" i="5" s="1"/>
  <c r="Y1460" i="5"/>
  <c r="AF1460" i="5" s="1"/>
  <c r="AG4243" i="5"/>
  <c r="AG4255" i="5"/>
  <c r="J1506" i="5"/>
  <c r="J1518" i="5"/>
  <c r="J1546" i="5"/>
  <c r="K1546" i="5"/>
  <c r="AJ1552" i="5"/>
  <c r="K1552" i="5" s="1"/>
  <c r="J1552" i="5"/>
  <c r="J1553" i="5"/>
  <c r="M1561" i="5"/>
  <c r="L1561" i="5" s="1"/>
  <c r="AJ1591" i="5"/>
  <c r="K1591" i="5" s="1"/>
  <c r="J1591" i="5"/>
  <c r="AI502" i="5"/>
  <c r="J502" i="5" s="1"/>
  <c r="AH1498" i="5"/>
  <c r="AI1498" i="5"/>
  <c r="AH440" i="5"/>
  <c r="AI440" i="5"/>
  <c r="AH1489" i="5"/>
  <c r="AI1489" i="5"/>
  <c r="AJ359" i="5"/>
  <c r="K359" i="5" s="1"/>
  <c r="AH1629" i="5"/>
  <c r="AI1629" i="5"/>
  <c r="M329" i="5"/>
  <c r="M1516" i="5"/>
  <c r="AH476" i="5"/>
  <c r="AI476" i="5"/>
  <c r="M469" i="5"/>
  <c r="J489" i="5"/>
  <c r="AG1628" i="5"/>
  <c r="AJ1628" i="5" s="1"/>
  <c r="K1628" i="5" s="1"/>
  <c r="J457" i="5"/>
  <c r="M1536" i="5"/>
  <c r="AJ4248" i="5"/>
  <c r="K4248" i="5" s="1"/>
  <c r="J4248" i="5"/>
  <c r="J1497" i="5"/>
  <c r="J1547" i="5"/>
  <c r="J1541" i="5"/>
  <c r="J1555" i="5"/>
  <c r="J1620" i="5"/>
  <c r="J1631" i="5"/>
  <c r="J408" i="5"/>
  <c r="AJ517" i="5"/>
  <c r="K517" i="5" s="1"/>
  <c r="M1505" i="5"/>
  <c r="J412" i="5"/>
  <c r="M366" i="5"/>
  <c r="AI1478" i="5"/>
  <c r="AJ1478" i="5" s="1"/>
  <c r="AH1478" i="5"/>
  <c r="J454" i="5"/>
  <c r="J1644" i="5"/>
  <c r="M387" i="5"/>
  <c r="AI513" i="5"/>
  <c r="AH513" i="5"/>
  <c r="AH453" i="5"/>
  <c r="AI453" i="5"/>
  <c r="AL440" i="5"/>
  <c r="AE440" i="5"/>
  <c r="AG440" i="5" s="1"/>
  <c r="J1491" i="5"/>
  <c r="M426" i="5"/>
  <c r="J1485" i="5"/>
  <c r="J415" i="5"/>
  <c r="J364" i="5"/>
  <c r="M405" i="5"/>
  <c r="J419" i="5"/>
  <c r="AJ384" i="5"/>
  <c r="K384" i="5" s="1"/>
  <c r="X3900" i="5"/>
  <c r="Y3887" i="5"/>
  <c r="AA2628" i="5"/>
  <c r="AK2628" i="5" s="1"/>
  <c r="Y2663" i="5"/>
  <c r="AF2663" i="5" s="1"/>
  <c r="AH2663" i="5" s="1"/>
  <c r="Y2660" i="5"/>
  <c r="Z2660" i="5" s="1"/>
  <c r="AA2657" i="5"/>
  <c r="AK2657" i="5" s="1"/>
  <c r="Y1452" i="5"/>
  <c r="AF1452" i="5" s="1"/>
  <c r="Y1450" i="5"/>
  <c r="Z1450" i="5" s="1"/>
  <c r="J4242" i="5"/>
  <c r="AJ1490" i="5"/>
  <c r="K1490" i="5" s="1"/>
  <c r="J1490" i="5"/>
  <c r="J1534" i="5"/>
  <c r="AJ1541" i="5"/>
  <c r="K1541" i="5" s="1"/>
  <c r="J1544" i="5"/>
  <c r="J1538" i="5"/>
  <c r="J1557" i="5"/>
  <c r="J1583" i="5"/>
  <c r="J1597" i="5"/>
  <c r="AJ1608" i="5"/>
  <c r="K1608" i="5" s="1"/>
  <c r="J1635" i="5"/>
  <c r="J429" i="5"/>
  <c r="AJ524" i="5"/>
  <c r="K524" i="5" s="1"/>
  <c r="J1523" i="5"/>
  <c r="J339" i="5"/>
  <c r="AI370" i="5"/>
  <c r="AJ370" i="5" s="1"/>
  <c r="AH370" i="5"/>
  <c r="AH1507" i="5"/>
  <c r="AI1507" i="5"/>
  <c r="J1648" i="5"/>
  <c r="AH527" i="5"/>
  <c r="AI527" i="5"/>
  <c r="M487" i="5"/>
  <c r="AI1482" i="5"/>
  <c r="AH1482" i="5"/>
  <c r="AH334" i="5"/>
  <c r="AI334" i="5"/>
  <c r="J334" i="5" s="1"/>
  <c r="AG310" i="5"/>
  <c r="AJ310" i="5" s="1"/>
  <c r="K310" i="5" s="1"/>
  <c r="AG404" i="5"/>
  <c r="AI1617" i="5"/>
  <c r="AJ1617" i="5" s="1"/>
  <c r="AH1617" i="5"/>
  <c r="AH1580" i="5"/>
  <c r="AI1580" i="5"/>
  <c r="AH470" i="5"/>
  <c r="AI470" i="5"/>
  <c r="AG410" i="5"/>
  <c r="X3885" i="5"/>
  <c r="AB3885" i="5" s="1"/>
  <c r="AL3885" i="5" s="1"/>
  <c r="X3825" i="5"/>
  <c r="AB3825" i="5" s="1"/>
  <c r="AL3825" i="5" s="1"/>
  <c r="X2663" i="5"/>
  <c r="AB2663" i="5" s="1"/>
  <c r="AL2663" i="5" s="1"/>
  <c r="X2650" i="5"/>
  <c r="AB2650" i="5" s="1"/>
  <c r="AL2650" i="5" s="1"/>
  <c r="AJ4224" i="5"/>
  <c r="K4224" i="5" s="1"/>
  <c r="J4224" i="5"/>
  <c r="AG4223" i="5"/>
  <c r="J4240" i="5"/>
  <c r="AJ4246" i="5"/>
  <c r="K4246" i="5" s="1"/>
  <c r="J4246" i="5"/>
  <c r="J4244" i="5"/>
  <c r="K4244" i="5"/>
  <c r="J4233" i="5"/>
  <c r="J1578" i="5"/>
  <c r="J1577" i="5"/>
  <c r="J1554" i="5"/>
  <c r="J372" i="5"/>
  <c r="AH398" i="5"/>
  <c r="AI398" i="5"/>
  <c r="M490" i="5"/>
  <c r="AH1570" i="5"/>
  <c r="AI1570" i="5"/>
  <c r="M475" i="5"/>
  <c r="AH425" i="5"/>
  <c r="AI425" i="5"/>
  <c r="AH535" i="5"/>
  <c r="AI535" i="5"/>
  <c r="M393" i="5"/>
  <c r="M389" i="5"/>
  <c r="AG1639" i="5"/>
  <c r="AI404" i="5"/>
  <c r="AH404" i="5"/>
  <c r="AH368" i="5"/>
  <c r="AI368" i="5"/>
  <c r="M518" i="5"/>
  <c r="AH1522" i="5"/>
  <c r="AI1522" i="5"/>
  <c r="AH484" i="5"/>
  <c r="AI484" i="5"/>
  <c r="AI374" i="5"/>
  <c r="AH374" i="5"/>
  <c r="M1607" i="5"/>
  <c r="M411" i="5"/>
  <c r="M310" i="5"/>
  <c r="AH351" i="5"/>
  <c r="AI351" i="5"/>
  <c r="J351" i="5" s="1"/>
  <c r="AH1564" i="5"/>
  <c r="AI1564" i="5"/>
  <c r="AJ1564" i="5" s="1"/>
  <c r="AH410" i="5"/>
  <c r="AI410" i="5"/>
  <c r="J516" i="5"/>
  <c r="M371" i="5"/>
  <c r="J526" i="5"/>
  <c r="AA3951" i="5"/>
  <c r="AF3951" i="5" s="1"/>
  <c r="J4236" i="5"/>
  <c r="AJ4226" i="5"/>
  <c r="K4226" i="5" s="1"/>
  <c r="J4226" i="5"/>
  <c r="AG4239" i="5"/>
  <c r="AJ4250" i="5"/>
  <c r="K4250" i="5" s="1"/>
  <c r="J4250" i="5"/>
  <c r="J4231" i="5"/>
  <c r="AJ1595" i="5"/>
  <c r="K1595" i="5" s="1"/>
  <c r="J1595" i="5"/>
  <c r="J1593" i="5"/>
  <c r="AJ1604" i="5"/>
  <c r="K1604" i="5" s="1"/>
  <c r="J1604" i="5"/>
  <c r="AJ1626" i="5"/>
  <c r="K1626" i="5" s="1"/>
  <c r="J345" i="5"/>
  <c r="J533" i="5"/>
  <c r="J523" i="5"/>
  <c r="J318" i="5"/>
  <c r="J361" i="5"/>
  <c r="AI348" i="5"/>
  <c r="J348" i="5" s="1"/>
  <c r="AH348" i="5"/>
  <c r="AI531" i="5"/>
  <c r="AH531" i="5"/>
  <c r="AL1578" i="5"/>
  <c r="AE1578" i="5"/>
  <c r="AG1578" i="5" s="1"/>
  <c r="AJ1578" i="5" s="1"/>
  <c r="K1578" i="5" s="1"/>
  <c r="J442" i="5"/>
  <c r="AH383" i="5"/>
  <c r="AI383" i="5"/>
  <c r="AI474" i="5"/>
  <c r="AH474" i="5"/>
  <c r="AH1639" i="5"/>
  <c r="AI1639" i="5"/>
  <c r="J400" i="5"/>
  <c r="M1647" i="5"/>
  <c r="AH441" i="5"/>
  <c r="AI441" i="5"/>
  <c r="AI391" i="5"/>
  <c r="AH391" i="5"/>
  <c r="X3951" i="5"/>
  <c r="AB3951" i="5" s="1"/>
  <c r="AL3951" i="5" s="1"/>
  <c r="X3905" i="5"/>
  <c r="AB3905" i="5" s="1"/>
  <c r="AL3905" i="5" s="1"/>
  <c r="Y3819" i="5"/>
  <c r="AA3407" i="5"/>
  <c r="AK3407" i="5" s="1"/>
  <c r="X2685" i="5"/>
  <c r="AB2685" i="5" s="1"/>
  <c r="AL2685" i="5" s="1"/>
  <c r="X1468" i="5"/>
  <c r="AB1468" i="5" s="1"/>
  <c r="AL1468" i="5" s="1"/>
  <c r="AA1461" i="5"/>
  <c r="J4238" i="5"/>
  <c r="AJ1547" i="5"/>
  <c r="K1547" i="5" s="1"/>
  <c r="J1562" i="5"/>
  <c r="J1550" i="5"/>
  <c r="AJ1606" i="5"/>
  <c r="K1606" i="5" s="1"/>
  <c r="AJ1630" i="5"/>
  <c r="K1630" i="5" s="1"/>
  <c r="J1630" i="5"/>
  <c r="J1633" i="5"/>
  <c r="AJ1642" i="5"/>
  <c r="K1642" i="5" s="1"/>
  <c r="J1642" i="5"/>
  <c r="J465" i="5"/>
  <c r="AJ429" i="5"/>
  <c r="K429" i="5" s="1"/>
  <c r="AJ482" i="5"/>
  <c r="K482" i="5" s="1"/>
  <c r="J482" i="5"/>
  <c r="AJ467" i="5"/>
  <c r="K467" i="5" s="1"/>
  <c r="J467" i="5"/>
  <c r="AH1576" i="5"/>
  <c r="AI1576" i="5"/>
  <c r="AJ1576" i="5" s="1"/>
  <c r="AI330" i="5"/>
  <c r="AJ330" i="5" s="1"/>
  <c r="AH330" i="5"/>
  <c r="M413" i="5"/>
  <c r="AH452" i="5"/>
  <c r="AI452" i="5"/>
  <c r="AI382" i="5"/>
  <c r="AH382" i="5"/>
  <c r="M1600" i="5"/>
  <c r="AI1646" i="5"/>
  <c r="AH1646" i="5"/>
  <c r="AE356" i="5"/>
  <c r="AG356" i="5" s="1"/>
  <c r="AH1590" i="5"/>
  <c r="AI1590" i="5"/>
  <c r="M525" i="5"/>
  <c r="M1625" i="5"/>
  <c r="AI427" i="5"/>
  <c r="AH427" i="5"/>
  <c r="J522" i="5"/>
  <c r="M497" i="5"/>
  <c r="M1533" i="5"/>
  <c r="J418" i="5"/>
  <c r="AH515" i="5"/>
  <c r="AI515" i="5"/>
  <c r="AG4253" i="5"/>
  <c r="AJ4228" i="5"/>
  <c r="K4228" i="5" s="1"/>
  <c r="J4228" i="5"/>
  <c r="AJ1500" i="5"/>
  <c r="K1500" i="5" s="1"/>
  <c r="J1500" i="5"/>
  <c r="AJ1540" i="5"/>
  <c r="K1540" i="5" s="1"/>
  <c r="J1540" i="5"/>
  <c r="AJ1542" i="5"/>
  <c r="K1542" i="5" s="1"/>
  <c r="J1542" i="5"/>
  <c r="J1558" i="5"/>
  <c r="J1571" i="5"/>
  <c r="J1599" i="5"/>
  <c r="J520" i="5"/>
  <c r="AH473" i="5"/>
  <c r="AI473" i="5"/>
  <c r="M458" i="5"/>
  <c r="M1588" i="5"/>
  <c r="AI439" i="5"/>
  <c r="AH439" i="5"/>
  <c r="M1486" i="5"/>
  <c r="AG373" i="5"/>
  <c r="AH1643" i="5"/>
  <c r="AI1643" i="5"/>
  <c r="AH423" i="5"/>
  <c r="AI423" i="5"/>
  <c r="J376" i="5"/>
  <c r="M1613" i="5"/>
  <c r="AH1529" i="5"/>
  <c r="AI1529" i="5"/>
  <c r="M378" i="5"/>
  <c r="M1610" i="5"/>
  <c r="J460" i="5"/>
  <c r="M1603" i="5"/>
  <c r="Y3941" i="5"/>
  <c r="X3859" i="5"/>
  <c r="AB3859" i="5" s="1"/>
  <c r="AL3859" i="5" s="1"/>
  <c r="Y3838" i="5"/>
  <c r="Z3838" i="5" s="1"/>
  <c r="X2692" i="5"/>
  <c r="AB2692" i="5" s="1"/>
  <c r="AL2692" i="5" s="1"/>
  <c r="Y2659" i="5"/>
  <c r="AF2659" i="5" s="1"/>
  <c r="Y2649" i="5"/>
  <c r="AF2649" i="5" s="1"/>
  <c r="Y2646" i="5"/>
  <c r="X2636" i="5"/>
  <c r="AB2636" i="5" s="1"/>
  <c r="AL2636" i="5" s="1"/>
  <c r="AJ4231" i="5"/>
  <c r="K4231" i="5" s="1"/>
  <c r="J4234" i="5"/>
  <c r="AJ4262" i="5"/>
  <c r="K4262" i="5" s="1"/>
  <c r="J4262" i="5"/>
  <c r="J4256" i="5"/>
  <c r="J1487" i="5"/>
  <c r="J1503" i="5"/>
  <c r="J1509" i="5"/>
  <c r="AJ1559" i="5"/>
  <c r="K1559" i="5" s="1"/>
  <c r="J1616" i="5"/>
  <c r="AJ1632" i="5"/>
  <c r="K1632" i="5" s="1"/>
  <c r="J1632" i="5"/>
  <c r="J1622" i="5"/>
  <c r="J488" i="5"/>
  <c r="J363" i="5"/>
  <c r="J514" i="5"/>
  <c r="AJ511" i="5"/>
  <c r="K511" i="5" s="1"/>
  <c r="AI1526" i="5"/>
  <c r="AH1526" i="5"/>
  <c r="J463" i="5"/>
  <c r="AJ463" i="5"/>
  <c r="K463" i="5" s="1"/>
  <c r="M1615" i="5"/>
  <c r="AI483" i="5"/>
  <c r="AH483" i="5"/>
  <c r="M365" i="5"/>
  <c r="AI1488" i="5"/>
  <c r="AH1488" i="5"/>
  <c r="J468" i="5"/>
  <c r="AL518" i="5"/>
  <c r="AE518" i="5"/>
  <c r="AG518" i="5" s="1"/>
  <c r="AJ518" i="5" s="1"/>
  <c r="K518" i="5" s="1"/>
  <c r="AJ499" i="5"/>
  <c r="K499" i="5" s="1"/>
  <c r="J499" i="5"/>
  <c r="AI1483" i="5"/>
  <c r="AJ1483" i="5" s="1"/>
  <c r="AH1483" i="5"/>
  <c r="AI451" i="5"/>
  <c r="J451" i="5" s="1"/>
  <c r="AH451" i="5"/>
  <c r="M472" i="5"/>
  <c r="AH1495" i="5"/>
  <c r="AI1495" i="5"/>
  <c r="AJ1495" i="5" s="1"/>
  <c r="AI409" i="5"/>
  <c r="AH409" i="5"/>
  <c r="M1510" i="5"/>
  <c r="M532" i="5"/>
  <c r="AI491" i="5"/>
  <c r="AH491" i="5"/>
  <c r="AG529" i="5"/>
  <c r="J530" i="5"/>
  <c r="M1527" i="5"/>
  <c r="M1480" i="5"/>
  <c r="J421" i="5"/>
  <c r="AG473" i="5"/>
  <c r="J358" i="5"/>
  <c r="AI1627" i="5"/>
  <c r="AH1627" i="5"/>
  <c r="J385" i="5"/>
  <c r="AI507" i="5"/>
  <c r="J507" i="5" s="1"/>
  <c r="AH507" i="5"/>
  <c r="AH505" i="5"/>
  <c r="AI505" i="5"/>
  <c r="J505" i="5" s="1"/>
  <c r="AH352" i="5"/>
  <c r="AI352" i="5"/>
  <c r="J352" i="5" s="1"/>
  <c r="AH346" i="5"/>
  <c r="AI346" i="5"/>
  <c r="J346" i="5" s="1"/>
  <c r="AH349" i="5"/>
  <c r="AI349" i="5"/>
  <c r="J349" i="5" s="1"/>
  <c r="AH344" i="5"/>
  <c r="AI344" i="5"/>
  <c r="J344" i="5" s="1"/>
  <c r="AH342" i="5"/>
  <c r="AI342" i="5"/>
  <c r="J342" i="5" s="1"/>
  <c r="AH336" i="5"/>
  <c r="AI336" i="5"/>
  <c r="J336" i="5" s="1"/>
  <c r="AH332" i="5"/>
  <c r="AI332" i="5"/>
  <c r="J332" i="5" s="1"/>
  <c r="AI322" i="5"/>
  <c r="J322" i="5" s="1"/>
  <c r="AH322" i="5"/>
  <c r="AI510" i="5"/>
  <c r="AJ510" i="5" s="1"/>
  <c r="AH510" i="5"/>
  <c r="AI355" i="5"/>
  <c r="AH355" i="5"/>
  <c r="AI464" i="5"/>
  <c r="AH464" i="5"/>
  <c r="AJ456" i="5"/>
  <c r="K456" i="5" s="1"/>
  <c r="J456" i="5"/>
  <c r="J450" i="5"/>
  <c r="M444" i="5"/>
  <c r="AH328" i="5"/>
  <c r="AI328" i="5"/>
  <c r="AJ328" i="5" s="1"/>
  <c r="AI319" i="5"/>
  <c r="AJ319" i="5" s="1"/>
  <c r="AH319" i="5"/>
  <c r="AH341" i="5"/>
  <c r="AI341" i="5"/>
  <c r="AH331" i="5"/>
  <c r="AI331" i="5"/>
  <c r="AH534" i="5"/>
  <c r="AI534" i="5"/>
  <c r="AH544" i="5"/>
  <c r="AI544" i="5"/>
  <c r="AH414" i="5"/>
  <c r="AI414" i="5"/>
  <c r="AH320" i="5"/>
  <c r="AI320" i="5"/>
  <c r="AI1636" i="5"/>
  <c r="AJ1636" i="5" s="1"/>
  <c r="AH1636" i="5"/>
  <c r="J1634" i="5"/>
  <c r="J1628" i="5"/>
  <c r="AI1618" i="5"/>
  <c r="AH1618" i="5"/>
  <c r="AI1602" i="5"/>
  <c r="AJ1602" i="5" s="1"/>
  <c r="AH1602" i="5"/>
  <c r="AI1587" i="5"/>
  <c r="AH1587" i="5"/>
  <c r="AI1601" i="5"/>
  <c r="AH1601" i="5"/>
  <c r="AI1585" i="5"/>
  <c r="AJ1585" i="5" s="1"/>
  <c r="AH1585" i="5"/>
  <c r="AI1563" i="5"/>
  <c r="AH1563" i="5"/>
  <c r="AI1579" i="5"/>
  <c r="AH1579" i="5"/>
  <c r="AI1567" i="5"/>
  <c r="AJ1567" i="5" s="1"/>
  <c r="AH1567" i="5"/>
  <c r="AI1573" i="5"/>
  <c r="AH1573" i="5"/>
  <c r="AI1575" i="5"/>
  <c r="AJ1575" i="5" s="1"/>
  <c r="AH1575" i="5"/>
  <c r="AJ1571" i="5"/>
  <c r="K1571" i="5" s="1"/>
  <c r="AI1569" i="5"/>
  <c r="AH1569" i="5"/>
  <c r="AI1545" i="5"/>
  <c r="AH1545" i="5"/>
  <c r="AI1537" i="5"/>
  <c r="AH1537" i="5"/>
  <c r="AI1549" i="5"/>
  <c r="AH1549" i="5"/>
  <c r="AG1537" i="5"/>
  <c r="AI1565" i="5"/>
  <c r="AH1565" i="5"/>
  <c r="AI1581" i="5"/>
  <c r="AH1581" i="5"/>
  <c r="AI1551" i="5"/>
  <c r="AH1551" i="5"/>
  <c r="AI1543" i="5"/>
  <c r="AH1543" i="5"/>
  <c r="AH4259" i="5"/>
  <c r="AI4259" i="5"/>
  <c r="AH4239" i="5"/>
  <c r="AI4239" i="5"/>
  <c r="AI4237" i="5"/>
  <c r="AH4237" i="5"/>
  <c r="AH4251" i="5"/>
  <c r="AI4251" i="5"/>
  <c r="AH4261" i="5"/>
  <c r="AI4261" i="5"/>
  <c r="AG4237" i="5"/>
  <c r="AI4225" i="5"/>
  <c r="AH4225" i="5"/>
  <c r="AJ4238" i="5"/>
  <c r="K4238" i="5" s="1"/>
  <c r="AG4251" i="5"/>
  <c r="AH4252" i="5"/>
  <c r="AI4252" i="5"/>
  <c r="AH4254" i="5"/>
  <c r="AI4254" i="5"/>
  <c r="AH4241" i="5"/>
  <c r="AI4241" i="5"/>
  <c r="AI4227" i="5"/>
  <c r="AJ4227" i="5" s="1"/>
  <c r="AH4227" i="5"/>
  <c r="AI4247" i="5"/>
  <c r="AH4247" i="5"/>
  <c r="AH4253" i="5"/>
  <c r="AI4253" i="5"/>
  <c r="AG4247" i="5"/>
  <c r="AH4245" i="5"/>
  <c r="AI4245" i="5"/>
  <c r="AJ4245" i="5" s="1"/>
  <c r="AH4257" i="5"/>
  <c r="AI4257" i="5"/>
  <c r="AG4257" i="5"/>
  <c r="AH4243" i="5"/>
  <c r="AI4243" i="5"/>
  <c r="AH4255" i="5"/>
  <c r="AI4255" i="5"/>
  <c r="AI4235" i="5"/>
  <c r="AH4235" i="5"/>
  <c r="AI4229" i="5"/>
  <c r="AH4229" i="5"/>
  <c r="AJ4256" i="5"/>
  <c r="K4256" i="5" s="1"/>
  <c r="AH4249" i="5"/>
  <c r="AI4249" i="5"/>
  <c r="AJ4236" i="5"/>
  <c r="K4236" i="5" s="1"/>
  <c r="AI4223" i="5"/>
  <c r="AH4223" i="5"/>
  <c r="AG4249" i="5"/>
  <c r="AH4222" i="5"/>
  <c r="AI4222" i="5"/>
  <c r="AB1450" i="5"/>
  <c r="AL1450" i="5" s="1"/>
  <c r="AA3969" i="5"/>
  <c r="Y3923" i="5"/>
  <c r="AF3923" i="5" s="1"/>
  <c r="AH3923" i="5" s="1"/>
  <c r="X3890" i="5"/>
  <c r="AB3890" i="5" s="1"/>
  <c r="AL3890" i="5" s="1"/>
  <c r="AA3858" i="5"/>
  <c r="AE3858" i="5" s="1"/>
  <c r="Y3841" i="5"/>
  <c r="Z3841" i="5" s="1"/>
  <c r="Y3997" i="5"/>
  <c r="Z3997" i="5" s="1"/>
  <c r="AA3401" i="5"/>
  <c r="AK3401" i="5" s="1"/>
  <c r="X3396" i="5"/>
  <c r="AB3396" i="5" s="1"/>
  <c r="AL3396" i="5" s="1"/>
  <c r="AA2695" i="5"/>
  <c r="AK2695" i="5" s="1"/>
  <c r="Y1472" i="5"/>
  <c r="AF1472" i="5" s="1"/>
  <c r="Y3969" i="5"/>
  <c r="Z3969" i="5" s="1"/>
  <c r="Y3852" i="5"/>
  <c r="Z3852" i="5" s="1"/>
  <c r="Y2698" i="5"/>
  <c r="Z2698" i="5" s="1"/>
  <c r="Y2691" i="5"/>
  <c r="AF2691" i="5" s="1"/>
  <c r="AH2691" i="5" s="1"/>
  <c r="AA2674" i="5"/>
  <c r="AK2674" i="5" s="1"/>
  <c r="Y2636" i="5"/>
  <c r="X1472" i="5"/>
  <c r="AB1472" i="5" s="1"/>
  <c r="AL1472" i="5" s="1"/>
  <c r="X1469" i="5"/>
  <c r="X1466" i="5"/>
  <c r="X1463" i="5"/>
  <c r="X1460" i="5"/>
  <c r="AE1453" i="5"/>
  <c r="Y3979" i="5"/>
  <c r="Z3979" i="5" s="1"/>
  <c r="Y3400" i="5"/>
  <c r="AF3400" i="5" s="1"/>
  <c r="Y3390" i="5"/>
  <c r="Z3390" i="5" s="1"/>
  <c r="AA2684" i="5"/>
  <c r="AF2684" i="5" s="1"/>
  <c r="AI2684" i="5" s="1"/>
  <c r="Y1458" i="5"/>
  <c r="AF1458" i="5" s="1"/>
  <c r="AA3961" i="5"/>
  <c r="AK3961" i="5" s="1"/>
  <c r="Y3939" i="5"/>
  <c r="Z3939" i="5" s="1"/>
  <c r="X2684" i="5"/>
  <c r="AB2684" i="5" s="1"/>
  <c r="AL2684" i="5" s="1"/>
  <c r="X2670" i="5"/>
  <c r="AB2670" i="5" s="1"/>
  <c r="AL2670" i="5" s="1"/>
  <c r="X1458" i="5"/>
  <c r="AB1458" i="5" s="1"/>
  <c r="AL1458" i="5" s="1"/>
  <c r="Y1454" i="5"/>
  <c r="Y3970" i="5"/>
  <c r="AF3970" i="5" s="1"/>
  <c r="AI3970" i="5" s="1"/>
  <c r="Y3959" i="5"/>
  <c r="AF3959" i="5" s="1"/>
  <c r="AH3959" i="5" s="1"/>
  <c r="Y3952" i="5"/>
  <c r="AF3952" i="5" s="1"/>
  <c r="X3878" i="5"/>
  <c r="AB3878" i="5" s="1"/>
  <c r="AL3878" i="5" s="1"/>
  <c r="AA3988" i="5"/>
  <c r="AK3988" i="5" s="1"/>
  <c r="AA3389" i="5"/>
  <c r="AK3389" i="5" s="1"/>
  <c r="X2666" i="5"/>
  <c r="AB2666" i="5" s="1"/>
  <c r="AL2666" i="5" s="1"/>
  <c r="Y3935" i="5"/>
  <c r="AF3935" i="5" s="1"/>
  <c r="AH3935" i="5" s="1"/>
  <c r="Y3905" i="5"/>
  <c r="X3898" i="5"/>
  <c r="AB3898" i="5" s="1"/>
  <c r="AL3898" i="5" s="1"/>
  <c r="AA2650" i="5"/>
  <c r="AK2650" i="5" s="1"/>
  <c r="Y2631" i="5"/>
  <c r="AF2631" i="5" s="1"/>
  <c r="AI2631" i="5" s="1"/>
  <c r="X1476" i="5"/>
  <c r="AA1474" i="5"/>
  <c r="AA1471" i="5"/>
  <c r="AA1468" i="5"/>
  <c r="AA1465" i="5"/>
  <c r="AA1462" i="5"/>
  <c r="AA1459" i="5"/>
  <c r="Y3964" i="5"/>
  <c r="AA3851" i="5"/>
  <c r="AK3851" i="5" s="1"/>
  <c r="Y3990" i="5"/>
  <c r="AF3990" i="5" s="1"/>
  <c r="Y2685" i="5"/>
  <c r="AF2685" i="5" s="1"/>
  <c r="Y2679" i="5"/>
  <c r="AF2679" i="5" s="1"/>
  <c r="AH2679" i="5" s="1"/>
  <c r="AA2672" i="5"/>
  <c r="AK2672" i="5" s="1"/>
  <c r="Y2656" i="5"/>
  <c r="AF2656" i="5" s="1"/>
  <c r="AI2656" i="5" s="1"/>
  <c r="Y2637" i="5"/>
  <c r="Y1457" i="5"/>
  <c r="AJ2495" i="5"/>
  <c r="K2495" i="5" s="1"/>
  <c r="AJ2482" i="5"/>
  <c r="K2482" i="5" s="1"/>
  <c r="AJ2468" i="5"/>
  <c r="K2468" i="5" s="1"/>
  <c r="AJ2503" i="5"/>
  <c r="K2503" i="5" s="1"/>
  <c r="AJ2491" i="5"/>
  <c r="K2491" i="5" s="1"/>
  <c r="AJ2479" i="5"/>
  <c r="K2479" i="5" s="1"/>
  <c r="AJ2467" i="5"/>
  <c r="K2467" i="5" s="1"/>
  <c r="AJ2470" i="5"/>
  <c r="K2470" i="5" s="1"/>
  <c r="AJ2481" i="5"/>
  <c r="K2481" i="5" s="1"/>
  <c r="AJ2502" i="5"/>
  <c r="K2502" i="5" s="1"/>
  <c r="AJ2490" i="5"/>
  <c r="K2490" i="5" s="1"/>
  <c r="AJ2478" i="5"/>
  <c r="K2478" i="5" s="1"/>
  <c r="AJ2466" i="5"/>
  <c r="K2466" i="5" s="1"/>
  <c r="J2468" i="5"/>
  <c r="AJ2469" i="5"/>
  <c r="K2469" i="5" s="1"/>
  <c r="AJ2480" i="5"/>
  <c r="K2480" i="5" s="1"/>
  <c r="AJ2501" i="5"/>
  <c r="K2501" i="5" s="1"/>
  <c r="AJ2489" i="5"/>
  <c r="K2489" i="5" s="1"/>
  <c r="AJ2477" i="5"/>
  <c r="K2477" i="5" s="1"/>
  <c r="J2503" i="5"/>
  <c r="J2491" i="5"/>
  <c r="J2479" i="5"/>
  <c r="J2467" i="5"/>
  <c r="AJ2500" i="5"/>
  <c r="K2500" i="5" s="1"/>
  <c r="AJ2488" i="5"/>
  <c r="K2488" i="5" s="1"/>
  <c r="AJ2476" i="5"/>
  <c r="K2476" i="5" s="1"/>
  <c r="J2502" i="5"/>
  <c r="J2490" i="5"/>
  <c r="J2478" i="5"/>
  <c r="J2466" i="5"/>
  <c r="AJ2483" i="5"/>
  <c r="K2483" i="5" s="1"/>
  <c r="AJ2499" i="5"/>
  <c r="K2499" i="5" s="1"/>
  <c r="AJ2487" i="5"/>
  <c r="K2487" i="5" s="1"/>
  <c r="AJ2475" i="5"/>
  <c r="K2475" i="5" s="1"/>
  <c r="J2501" i="5"/>
  <c r="J2489" i="5"/>
  <c r="J2477" i="5"/>
  <c r="AJ2498" i="5"/>
  <c r="K2498" i="5" s="1"/>
  <c r="AJ2486" i="5"/>
  <c r="K2486" i="5" s="1"/>
  <c r="AJ2474" i="5"/>
  <c r="K2474" i="5" s="1"/>
  <c r="J2500" i="5"/>
  <c r="J2488" i="5"/>
  <c r="J2476" i="5"/>
  <c r="J2483" i="5"/>
  <c r="J2482" i="5"/>
  <c r="AJ2497" i="5"/>
  <c r="K2497" i="5" s="1"/>
  <c r="AJ2485" i="5"/>
  <c r="K2485" i="5" s="1"/>
  <c r="AJ2473" i="5"/>
  <c r="K2473" i="5" s="1"/>
  <c r="J2499" i="5"/>
  <c r="J2487" i="5"/>
  <c r="J2475" i="5"/>
  <c r="AJ2471" i="5"/>
  <c r="K2471" i="5" s="1"/>
  <c r="AJ2494" i="5"/>
  <c r="K2494" i="5" s="1"/>
  <c r="AJ2493" i="5"/>
  <c r="K2493" i="5" s="1"/>
  <c r="AJ2492" i="5"/>
  <c r="K2492" i="5" s="1"/>
  <c r="J2470" i="5"/>
  <c r="AJ2496" i="5"/>
  <c r="K2496" i="5" s="1"/>
  <c r="AJ2484" i="5"/>
  <c r="K2484" i="5" s="1"/>
  <c r="AJ2472" i="5"/>
  <c r="K2472" i="5" s="1"/>
  <c r="AK1466" i="5"/>
  <c r="AK1458" i="5"/>
  <c r="AK1454" i="5"/>
  <c r="AK1452" i="5"/>
  <c r="AK1475" i="5"/>
  <c r="AK1463" i="5"/>
  <c r="AK1476" i="5"/>
  <c r="AF1476" i="5"/>
  <c r="AK1460" i="5"/>
  <c r="AK1472" i="5"/>
  <c r="AK1469" i="5"/>
  <c r="AE1457" i="5"/>
  <c r="AK1457" i="5"/>
  <c r="AI1451" i="5"/>
  <c r="AL1464" i="5"/>
  <c r="AF1475" i="5"/>
  <c r="AK1455" i="5"/>
  <c r="AK1451" i="5"/>
  <c r="AK1453" i="5"/>
  <c r="AA1449" i="5"/>
  <c r="AF1449" i="5" s="1"/>
  <c r="AF1453" i="5"/>
  <c r="AA3984" i="5"/>
  <c r="AK3984" i="5" s="1"/>
  <c r="AA3960" i="5"/>
  <c r="AE3960" i="5" s="1"/>
  <c r="Y3866" i="5"/>
  <c r="AF3866" i="5" s="1"/>
  <c r="AA3828" i="5"/>
  <c r="AK3828" i="5" s="1"/>
  <c r="Y3984" i="5"/>
  <c r="Z3984" i="5" s="1"/>
  <c r="Y2697" i="5"/>
  <c r="AF2697" i="5" s="1"/>
  <c r="Y2694" i="5"/>
  <c r="AF2694" i="5" s="1"/>
  <c r="Y2672" i="5"/>
  <c r="Z2672" i="5" s="1"/>
  <c r="Y3960" i="5"/>
  <c r="Z3960" i="5" s="1"/>
  <c r="Y3896" i="5"/>
  <c r="Y3881" i="5"/>
  <c r="AF3881" i="5" s="1"/>
  <c r="AH3881" i="5" s="1"/>
  <c r="AA3874" i="5"/>
  <c r="AK3874" i="5" s="1"/>
  <c r="AA3852" i="5"/>
  <c r="AK3852" i="5" s="1"/>
  <c r="X3843" i="5"/>
  <c r="AB3843" i="5" s="1"/>
  <c r="AL3843" i="5" s="1"/>
  <c r="Y3408" i="5"/>
  <c r="X2697" i="5"/>
  <c r="AB2697" i="5" s="1"/>
  <c r="AL2697" i="5" s="1"/>
  <c r="X2694" i="5"/>
  <c r="AB2694" i="5" s="1"/>
  <c r="AL2694" i="5" s="1"/>
  <c r="AA2633" i="5"/>
  <c r="AE2633" i="5" s="1"/>
  <c r="AA3948" i="5"/>
  <c r="AF3948" i="5" s="1"/>
  <c r="AI3948" i="5" s="1"/>
  <c r="X3910" i="5"/>
  <c r="AB3910" i="5" s="1"/>
  <c r="AL3910" i="5" s="1"/>
  <c r="X3881" i="5"/>
  <c r="AB3881" i="5" s="1"/>
  <c r="AL3881" i="5" s="1"/>
  <c r="Y3863" i="5"/>
  <c r="Z3863" i="5" s="1"/>
  <c r="AE2697" i="5"/>
  <c r="AA3913" i="5"/>
  <c r="AK3913" i="5" s="1"/>
  <c r="AA3889" i="5"/>
  <c r="AK3889" i="5" s="1"/>
  <c r="AA2699" i="5"/>
  <c r="AK2699" i="5" s="1"/>
  <c r="X2674" i="5"/>
  <c r="AB2674" i="5" s="1"/>
  <c r="AL2674" i="5" s="1"/>
  <c r="X2659" i="5"/>
  <c r="AB2659" i="5" s="1"/>
  <c r="AL2659" i="5" s="1"/>
  <c r="X2656" i="5"/>
  <c r="AB2656" i="5" s="1"/>
  <c r="AL2656" i="5" s="1"/>
  <c r="X2653" i="5"/>
  <c r="AB2653" i="5" s="1"/>
  <c r="AL2653" i="5" s="1"/>
  <c r="X2641" i="5"/>
  <c r="X2638" i="5"/>
  <c r="AB2638" i="5" s="1"/>
  <c r="AL2638" i="5" s="1"/>
  <c r="Y2629" i="5"/>
  <c r="Z2629" i="5" s="1"/>
  <c r="Y3961" i="5"/>
  <c r="Z3961" i="5" s="1"/>
  <c r="Y3913" i="5"/>
  <c r="Z3913" i="5" s="1"/>
  <c r="Y3889" i="5"/>
  <c r="Z3889" i="5" s="1"/>
  <c r="X3831" i="5"/>
  <c r="AB3831" i="5" s="1"/>
  <c r="AL3831" i="5" s="1"/>
  <c r="X3966" i="5"/>
  <c r="AB3966" i="5" s="1"/>
  <c r="AL3966" i="5" s="1"/>
  <c r="Y3949" i="5"/>
  <c r="AF3949" i="5" s="1"/>
  <c r="X3929" i="5"/>
  <c r="AB3929" i="5" s="1"/>
  <c r="AL3929" i="5" s="1"/>
  <c r="AA3918" i="5"/>
  <c r="AK3918" i="5" s="1"/>
  <c r="Y3902" i="5"/>
  <c r="AF3902" i="5" s="1"/>
  <c r="AA3892" i="5"/>
  <c r="AK3892" i="5" s="1"/>
  <c r="Y3846" i="5"/>
  <c r="Z3846" i="5" s="1"/>
  <c r="AA3810" i="5"/>
  <c r="AK3810" i="5" s="1"/>
  <c r="X3978" i="5"/>
  <c r="AB3978" i="5" s="1"/>
  <c r="AL3978" i="5" s="1"/>
  <c r="AA3964" i="5"/>
  <c r="AK3964" i="5" s="1"/>
  <c r="X3949" i="5"/>
  <c r="AB3949" i="5" s="1"/>
  <c r="AL3949" i="5" s="1"/>
  <c r="Y2670" i="5"/>
  <c r="AF2670" i="5" s="1"/>
  <c r="AH2670" i="5" s="1"/>
  <c r="Y3405" i="5"/>
  <c r="Y2667" i="5"/>
  <c r="AF2667" i="5" s="1"/>
  <c r="AH2667" i="5" s="1"/>
  <c r="X3819" i="5"/>
  <c r="AB3819" i="5" s="1"/>
  <c r="AL3819" i="5" s="1"/>
  <c r="AA3982" i="5"/>
  <c r="AK3982" i="5" s="1"/>
  <c r="AA3408" i="5"/>
  <c r="AK3408" i="5" s="1"/>
  <c r="X3405" i="5"/>
  <c r="AB3405" i="5" s="1"/>
  <c r="AL3405" i="5" s="1"/>
  <c r="AA2698" i="5"/>
  <c r="AE2698" i="5" s="1"/>
  <c r="AA2681" i="5"/>
  <c r="AK2681" i="5" s="1"/>
  <c r="X2679" i="5"/>
  <c r="AB2679" i="5" s="1"/>
  <c r="AL2679" i="5" s="1"/>
  <c r="AA2677" i="5"/>
  <c r="AK2677" i="5" s="1"/>
  <c r="X2667" i="5"/>
  <c r="AB2667" i="5" s="1"/>
  <c r="AL2667" i="5" s="1"/>
  <c r="Y2643" i="5"/>
  <c r="Y2633" i="5"/>
  <c r="Z2633" i="5" s="1"/>
  <c r="AA3955" i="5"/>
  <c r="AK3955" i="5" s="1"/>
  <c r="Y3910" i="5"/>
  <c r="AF3910" i="5" s="1"/>
  <c r="Y3890" i="5"/>
  <c r="Y3870" i="5"/>
  <c r="Z3870" i="5" s="1"/>
  <c r="X3864" i="5"/>
  <c r="AB3864" i="5" s="1"/>
  <c r="AL3864" i="5" s="1"/>
  <c r="AA3841" i="5"/>
  <c r="AK3841" i="5" s="1"/>
  <c r="X2643" i="5"/>
  <c r="AB2643" i="5" s="1"/>
  <c r="AL2643" i="5" s="1"/>
  <c r="Y3966" i="5"/>
  <c r="Y3945" i="5"/>
  <c r="Z3945" i="5" s="1"/>
  <c r="Y3942" i="5"/>
  <c r="AF3942" i="5" s="1"/>
  <c r="Y3937" i="5"/>
  <c r="AF3937" i="5" s="1"/>
  <c r="AI3937" i="5" s="1"/>
  <c r="Y3395" i="5"/>
  <c r="Z3395" i="5" s="1"/>
  <c r="X2691" i="5"/>
  <c r="AB2691" i="5" s="1"/>
  <c r="AL2691" i="5" s="1"/>
  <c r="Y2661" i="5"/>
  <c r="AF2661" i="5" s="1"/>
  <c r="AH2661" i="5" s="1"/>
  <c r="Y2657" i="5"/>
  <c r="Z2657" i="5" s="1"/>
  <c r="X2655" i="5"/>
  <c r="AB2655" i="5" s="1"/>
  <c r="AL2655" i="5" s="1"/>
  <c r="X3887" i="5"/>
  <c r="AB3887" i="5" s="1"/>
  <c r="AL3887" i="5" s="1"/>
  <c r="X3882" i="5"/>
  <c r="AB3882" i="5" s="1"/>
  <c r="AL3882" i="5" s="1"/>
  <c r="X3813" i="5"/>
  <c r="AB3813" i="5" s="1"/>
  <c r="AL3813" i="5" s="1"/>
  <c r="Y2683" i="5"/>
  <c r="AF2683" i="5" s="1"/>
  <c r="AI2683" i="5" s="1"/>
  <c r="Y2673" i="5"/>
  <c r="AF2673" i="5" s="1"/>
  <c r="X2661" i="5"/>
  <c r="AB2661" i="5" s="1"/>
  <c r="AL2661" i="5" s="1"/>
  <c r="X2645" i="5"/>
  <c r="AB2645" i="5" s="1"/>
  <c r="AL2645" i="5" s="1"/>
  <c r="AA3802" i="5"/>
  <c r="AK3802" i="5" s="1"/>
  <c r="AA3390" i="5"/>
  <c r="AK3390" i="5" s="1"/>
  <c r="AK2697" i="5"/>
  <c r="X2683" i="5"/>
  <c r="AB2683" i="5" s="1"/>
  <c r="AL2683" i="5" s="1"/>
  <c r="AA2680" i="5"/>
  <c r="AK2680" i="5" s="1"/>
  <c r="X2673" i="5"/>
  <c r="AB2673" i="5" s="1"/>
  <c r="AL2673" i="5" s="1"/>
  <c r="AA2630" i="5"/>
  <c r="AE2630" i="5" s="1"/>
  <c r="AA3943" i="5"/>
  <c r="AK3943" i="5" s="1"/>
  <c r="Y2687" i="5"/>
  <c r="AF2687" i="5" s="1"/>
  <c r="AI2687" i="5" s="1"/>
  <c r="AA2668" i="5"/>
  <c r="AK2668" i="5" s="1"/>
  <c r="Y2652" i="5"/>
  <c r="AF2652" i="5" s="1"/>
  <c r="AH2652" i="5" s="1"/>
  <c r="Y2632" i="5"/>
  <c r="AF2632" i="5" s="1"/>
  <c r="Y2630" i="5"/>
  <c r="Z2630" i="5" s="1"/>
  <c r="AA3946" i="5"/>
  <c r="AK3946" i="5" s="1"/>
  <c r="Y3943" i="5"/>
  <c r="Z3943" i="5" s="1"/>
  <c r="AA3933" i="5"/>
  <c r="AE3933" i="5" s="1"/>
  <c r="Y3875" i="5"/>
  <c r="AF3875" i="5" s="1"/>
  <c r="X3866" i="5"/>
  <c r="AB3866" i="5" s="1"/>
  <c r="AL3866" i="5" s="1"/>
  <c r="Y3858" i="5"/>
  <c r="Z3858" i="5" s="1"/>
  <c r="X3851" i="5"/>
  <c r="AB3851" i="5" s="1"/>
  <c r="AL3851" i="5" s="1"/>
  <c r="Y3993" i="5"/>
  <c r="AF3993" i="5" s="1"/>
  <c r="AH3993" i="5" s="1"/>
  <c r="X3983" i="5"/>
  <c r="AB3983" i="5" s="1"/>
  <c r="AL3983" i="5" s="1"/>
  <c r="Y3407" i="5"/>
  <c r="Z3407" i="5" s="1"/>
  <c r="X2699" i="5"/>
  <c r="AB2699" i="5" s="1"/>
  <c r="AL2699" i="5" s="1"/>
  <c r="X2695" i="5"/>
  <c r="AB2695" i="5" s="1"/>
  <c r="AL2695" i="5" s="1"/>
  <c r="Y2690" i="5"/>
  <c r="AF2690" i="5" s="1"/>
  <c r="X2687" i="5"/>
  <c r="AB2687" i="5" s="1"/>
  <c r="AL2687" i="5" s="1"/>
  <c r="Y2680" i="5"/>
  <c r="Z2680" i="5" s="1"/>
  <c r="AA2678" i="5"/>
  <c r="AK2678" i="5" s="1"/>
  <c r="X2668" i="5"/>
  <c r="AB2668" i="5" s="1"/>
  <c r="AL2668" i="5" s="1"/>
  <c r="AA2654" i="5"/>
  <c r="AK2654" i="5" s="1"/>
  <c r="X2652" i="5"/>
  <c r="AB2652" i="5" s="1"/>
  <c r="AL2652" i="5" s="1"/>
  <c r="AA2647" i="5"/>
  <c r="AK2647" i="5" s="1"/>
  <c r="Y2634" i="5"/>
  <c r="X2632" i="5"/>
  <c r="AB2632" i="5" s="1"/>
  <c r="AL2632" i="5" s="1"/>
  <c r="X3972" i="5"/>
  <c r="AB3972" i="5" s="1"/>
  <c r="AL3972" i="5" s="1"/>
  <c r="Y3967" i="5"/>
  <c r="AF3967" i="5" s="1"/>
  <c r="Y3962" i="5"/>
  <c r="AF3962" i="5" s="1"/>
  <c r="Y3938" i="5"/>
  <c r="AF3938" i="5" s="1"/>
  <c r="Y3933" i="5"/>
  <c r="Z3933" i="5" s="1"/>
  <c r="X3919" i="5"/>
  <c r="AB3919" i="5" s="1"/>
  <c r="AL3919" i="5" s="1"/>
  <c r="X3894" i="5"/>
  <c r="AB3894" i="5" s="1"/>
  <c r="AL3894" i="5" s="1"/>
  <c r="AA3880" i="5"/>
  <c r="AK3880" i="5" s="1"/>
  <c r="X3875" i="5"/>
  <c r="AB3875" i="5" s="1"/>
  <c r="AL3875" i="5" s="1"/>
  <c r="AA3825" i="5"/>
  <c r="AK3825" i="5" s="1"/>
  <c r="Y3981" i="5"/>
  <c r="Y3986" i="5"/>
  <c r="AF3986" i="5" s="1"/>
  <c r="Y3996" i="5"/>
  <c r="X3993" i="5"/>
  <c r="AB3993" i="5" s="1"/>
  <c r="AL3993" i="5" s="1"/>
  <c r="Y3402" i="5"/>
  <c r="Z3402" i="5" s="1"/>
  <c r="AA3393" i="5"/>
  <c r="AA2692" i="5"/>
  <c r="AK2692" i="5" s="1"/>
  <c r="X2690" i="5"/>
  <c r="AB2690" i="5" s="1"/>
  <c r="AL2690" i="5" s="1"/>
  <c r="X2644" i="5"/>
  <c r="AB2644" i="5" s="1"/>
  <c r="AL2644" i="5" s="1"/>
  <c r="X2634" i="5"/>
  <c r="AB2634" i="5" s="1"/>
  <c r="AL2634" i="5" s="1"/>
  <c r="X3952" i="5"/>
  <c r="AB3952" i="5" s="1"/>
  <c r="AL3952" i="5" s="1"/>
  <c r="X3948" i="5"/>
  <c r="AB3948" i="5" s="1"/>
  <c r="AL3948" i="5" s="1"/>
  <c r="X3941" i="5"/>
  <c r="AB3941" i="5" s="1"/>
  <c r="AL3941" i="5" s="1"/>
  <c r="X3937" i="5"/>
  <c r="AB3937" i="5" s="1"/>
  <c r="AL3937" i="5" s="1"/>
  <c r="X3867" i="5"/>
  <c r="AB3867" i="5" s="1"/>
  <c r="AL3867" i="5" s="1"/>
  <c r="AA3867" i="5"/>
  <c r="AF3867" i="5" s="1"/>
  <c r="X2693" i="5"/>
  <c r="AB2693" i="5" s="1"/>
  <c r="AL2693" i="5" s="1"/>
  <c r="Y2693" i="5"/>
  <c r="AA2693" i="5"/>
  <c r="AK2693" i="5" s="1"/>
  <c r="X3992" i="5"/>
  <c r="AB3992" i="5" s="1"/>
  <c r="AL3992" i="5" s="1"/>
  <c r="AA3992" i="5"/>
  <c r="AK3992" i="5" s="1"/>
  <c r="X2665" i="5"/>
  <c r="AB2665" i="5" s="1"/>
  <c r="AL2665" i="5" s="1"/>
  <c r="Y2665" i="5"/>
  <c r="AA2665" i="5"/>
  <c r="AK2665" i="5" s="1"/>
  <c r="Y2642" i="5"/>
  <c r="AA2642" i="5"/>
  <c r="AK2642" i="5" s="1"/>
  <c r="Y3915" i="5"/>
  <c r="X3915" i="5"/>
  <c r="AB3915" i="5" s="1"/>
  <c r="AL3915" i="5" s="1"/>
  <c r="AA3391" i="5"/>
  <c r="AK3391" i="5" s="1"/>
  <c r="X3391" i="5"/>
  <c r="AB3391" i="5" s="1"/>
  <c r="AL3391" i="5" s="1"/>
  <c r="Y3391" i="5"/>
  <c r="X3807" i="5"/>
  <c r="AB3807" i="5" s="1"/>
  <c r="AL3807" i="5" s="1"/>
  <c r="Y3807" i="5"/>
  <c r="AA3807" i="5"/>
  <c r="AK3807" i="5" s="1"/>
  <c r="X3995" i="5"/>
  <c r="AB3995" i="5" s="1"/>
  <c r="AL3995" i="5" s="1"/>
  <c r="AA3995" i="5"/>
  <c r="AK3995" i="5" s="1"/>
  <c r="Y2662" i="5"/>
  <c r="AA2662" i="5"/>
  <c r="AK2662" i="5" s="1"/>
  <c r="AA3849" i="5"/>
  <c r="AE3849" i="5" s="1"/>
  <c r="Y3849" i="5"/>
  <c r="X3822" i="5"/>
  <c r="AB3822" i="5" s="1"/>
  <c r="AL3822" i="5" s="1"/>
  <c r="Y3822" i="5"/>
  <c r="AA3822" i="5"/>
  <c r="AK3822" i="5" s="1"/>
  <c r="X3811" i="5"/>
  <c r="AB3811" i="5" s="1"/>
  <c r="AL3811" i="5" s="1"/>
  <c r="Y3811" i="5"/>
  <c r="AA3811" i="5"/>
  <c r="X3916" i="5"/>
  <c r="AB3916" i="5" s="1"/>
  <c r="AL3916" i="5" s="1"/>
  <c r="AA3916" i="5"/>
  <c r="AF3916" i="5" s="1"/>
  <c r="X3975" i="5"/>
  <c r="AB3975" i="5" s="1"/>
  <c r="AL3975" i="5" s="1"/>
  <c r="AA3975" i="5"/>
  <c r="AK3975" i="5" s="1"/>
  <c r="X3973" i="5"/>
  <c r="AB3973" i="5" s="1"/>
  <c r="AL3973" i="5" s="1"/>
  <c r="X3970" i="5"/>
  <c r="AB3970" i="5" s="1"/>
  <c r="AL3970" i="5" s="1"/>
  <c r="X3967" i="5"/>
  <c r="Y3950" i="5"/>
  <c r="AF3950" i="5" s="1"/>
  <c r="AA3939" i="5"/>
  <c r="AE3939" i="5" s="1"/>
  <c r="Y3898" i="5"/>
  <c r="X3895" i="5"/>
  <c r="AB3895" i="5" s="1"/>
  <c r="AL3895" i="5" s="1"/>
  <c r="Y3895" i="5"/>
  <c r="X3398" i="5"/>
  <c r="AB3398" i="5" s="1"/>
  <c r="AL3398" i="5" s="1"/>
  <c r="AA3398" i="5"/>
  <c r="AK3398" i="5" s="1"/>
  <c r="AA2676" i="5"/>
  <c r="AE2676" i="5" s="1"/>
  <c r="X2676" i="5"/>
  <c r="AB2676" i="5" s="1"/>
  <c r="AL2676" i="5" s="1"/>
  <c r="Y2676" i="5"/>
  <c r="X3877" i="5"/>
  <c r="AB3877" i="5" s="1"/>
  <c r="AL3877" i="5" s="1"/>
  <c r="Y3877" i="5"/>
  <c r="AA3877" i="5"/>
  <c r="AK3877" i="5" s="1"/>
  <c r="AK2690" i="5"/>
  <c r="X2669" i="5"/>
  <c r="AB2669" i="5" s="1"/>
  <c r="AL2669" i="5" s="1"/>
  <c r="Y2669" i="5"/>
  <c r="AA2669" i="5"/>
  <c r="AK2669" i="5" s="1"/>
  <c r="AA3957" i="5"/>
  <c r="AK3957" i="5" s="1"/>
  <c r="AA3930" i="5"/>
  <c r="AK3930" i="5" s="1"/>
  <c r="X3930" i="5"/>
  <c r="AB3930" i="5" s="1"/>
  <c r="AL3930" i="5" s="1"/>
  <c r="Y3930" i="5"/>
  <c r="Y3888" i="5"/>
  <c r="X3888" i="5"/>
  <c r="AB3888" i="5" s="1"/>
  <c r="AL3888" i="5" s="1"/>
  <c r="X3803" i="5"/>
  <c r="AB3803" i="5" s="1"/>
  <c r="AL3803" i="5" s="1"/>
  <c r="Y3803" i="5"/>
  <c r="AA3803" i="5"/>
  <c r="AE3803" i="5" s="1"/>
  <c r="Y3957" i="5"/>
  <c r="Z3957" i="5" s="1"/>
  <c r="Y3954" i="5"/>
  <c r="AF3954" i="5" s="1"/>
  <c r="Y3940" i="5"/>
  <c r="AF3940" i="5" s="1"/>
  <c r="X3936" i="5"/>
  <c r="AB3936" i="5" s="1"/>
  <c r="AL3936" i="5" s="1"/>
  <c r="X3928" i="5"/>
  <c r="AB3928" i="5" s="1"/>
  <c r="AL3928" i="5" s="1"/>
  <c r="X3922" i="5"/>
  <c r="AB3922" i="5" s="1"/>
  <c r="AL3922" i="5" s="1"/>
  <c r="AE3920" i="5"/>
  <c r="Y3904" i="5"/>
  <c r="AF3904" i="5" s="1"/>
  <c r="X3892" i="5"/>
  <c r="AB3892" i="5" s="1"/>
  <c r="AL3892" i="5" s="1"/>
  <c r="X3862" i="5"/>
  <c r="AB3862" i="5" s="1"/>
  <c r="AL3862" i="5" s="1"/>
  <c r="AA3839" i="5"/>
  <c r="AE3839" i="5" s="1"/>
  <c r="X3817" i="5"/>
  <c r="AB3817" i="5" s="1"/>
  <c r="AL3817" i="5" s="1"/>
  <c r="Y3817" i="5"/>
  <c r="AA3817" i="5"/>
  <c r="AK3817" i="5" s="1"/>
  <c r="X3856" i="5"/>
  <c r="AB3856" i="5" s="1"/>
  <c r="AL3856" i="5" s="1"/>
  <c r="AA3856" i="5"/>
  <c r="AK3856" i="5" s="1"/>
  <c r="AE3947" i="5"/>
  <c r="X3940" i="5"/>
  <c r="AB3940" i="5" s="1"/>
  <c r="AL3940" i="5" s="1"/>
  <c r="AA3925" i="5"/>
  <c r="AK3925" i="5" s="1"/>
  <c r="X3904" i="5"/>
  <c r="AB3904" i="5" s="1"/>
  <c r="AL3904" i="5" s="1"/>
  <c r="X3844" i="5"/>
  <c r="AB3844" i="5" s="1"/>
  <c r="AL3844" i="5" s="1"/>
  <c r="Y3844" i="5"/>
  <c r="Y3839" i="5"/>
  <c r="Z3839" i="5" s="1"/>
  <c r="X2689" i="5"/>
  <c r="AB2689" i="5" s="1"/>
  <c r="AL2689" i="5" s="1"/>
  <c r="Y2689" i="5"/>
  <c r="AA2689" i="5"/>
  <c r="AK2689" i="5" s="1"/>
  <c r="AF2666" i="5"/>
  <c r="AH2666" i="5" s="1"/>
  <c r="Y3925" i="5"/>
  <c r="Y3907" i="5"/>
  <c r="AA3873" i="5"/>
  <c r="AK3873" i="5" s="1"/>
  <c r="X3873" i="5"/>
  <c r="AB3873" i="5" s="1"/>
  <c r="AL3873" i="5" s="1"/>
  <c r="Y3873" i="5"/>
  <c r="Y2686" i="5"/>
  <c r="AA2686" i="5"/>
  <c r="AK2686" i="5" s="1"/>
  <c r="Y3931" i="5"/>
  <c r="AF3931" i="5" s="1"/>
  <c r="AA3945" i="5"/>
  <c r="AE3945" i="5" s="1"/>
  <c r="X3934" i="5"/>
  <c r="AB3934" i="5" s="1"/>
  <c r="AL3934" i="5" s="1"/>
  <c r="AA3934" i="5"/>
  <c r="AK3934" i="5" s="1"/>
  <c r="X3931" i="5"/>
  <c r="AB3931" i="5" s="1"/>
  <c r="AL3931" i="5" s="1"/>
  <c r="AA3915" i="5"/>
  <c r="X3907" i="5"/>
  <c r="AB3907" i="5" s="1"/>
  <c r="AL3907" i="5" s="1"/>
  <c r="X3886" i="5"/>
  <c r="AB3886" i="5" s="1"/>
  <c r="AL3886" i="5" s="1"/>
  <c r="Y3886" i="5"/>
  <c r="X3833" i="5"/>
  <c r="AB3833" i="5" s="1"/>
  <c r="AL3833" i="5" s="1"/>
  <c r="AA3833" i="5"/>
  <c r="AK3833" i="5" s="1"/>
  <c r="X3989" i="5"/>
  <c r="AB3989" i="5" s="1"/>
  <c r="AL3989" i="5" s="1"/>
  <c r="AA3989" i="5"/>
  <c r="AA2700" i="5"/>
  <c r="AE2700" i="5" s="1"/>
  <c r="Y2700" i="5"/>
  <c r="Z2700" i="5" s="1"/>
  <c r="X2696" i="5"/>
  <c r="AB2696" i="5" s="1"/>
  <c r="AL2696" i="5" s="1"/>
  <c r="Y2696" i="5"/>
  <c r="AA2696" i="5"/>
  <c r="AK2696" i="5" s="1"/>
  <c r="AE2666" i="5"/>
  <c r="AK2666" i="5"/>
  <c r="AE2663" i="5"/>
  <c r="AK2663" i="5"/>
  <c r="AA2640" i="5"/>
  <c r="AK2640" i="5" s="1"/>
  <c r="Y2640" i="5"/>
  <c r="AE2694" i="5"/>
  <c r="X3923" i="5"/>
  <c r="Y3914" i="5"/>
  <c r="AF3914" i="5" s="1"/>
  <c r="AH3914" i="5" s="1"/>
  <c r="Y3899" i="5"/>
  <c r="AF3899" i="5" s="1"/>
  <c r="X3896" i="5"/>
  <c r="AB3896" i="5" s="1"/>
  <c r="AL3896" i="5" s="1"/>
  <c r="X3883" i="5"/>
  <c r="AB3883" i="5" s="1"/>
  <c r="AL3883" i="5" s="1"/>
  <c r="AA3863" i="5"/>
  <c r="AK3863" i="5" s="1"/>
  <c r="Y2688" i="5"/>
  <c r="Y2681" i="5"/>
  <c r="Y2677" i="5"/>
  <c r="Y2664" i="5"/>
  <c r="AF2664" i="5" s="1"/>
  <c r="AA3981" i="5"/>
  <c r="AK3981" i="5" s="1"/>
  <c r="AA3997" i="5"/>
  <c r="AK3997" i="5" s="1"/>
  <c r="Y3983" i="5"/>
  <c r="AF3983" i="5" s="1"/>
  <c r="Y3396" i="5"/>
  <c r="AF3396" i="5" s="1"/>
  <c r="AH3396" i="5" s="1"/>
  <c r="X2688" i="5"/>
  <c r="AB2688" i="5" s="1"/>
  <c r="AL2688" i="5" s="1"/>
  <c r="AA2675" i="5"/>
  <c r="AK2675" i="5" s="1"/>
  <c r="AA2671" i="5"/>
  <c r="AK2671" i="5" s="1"/>
  <c r="X2664" i="5"/>
  <c r="AB2664" i="5" s="1"/>
  <c r="AL2664" i="5" s="1"/>
  <c r="Y2654" i="5"/>
  <c r="Y2651" i="5"/>
  <c r="Y2648" i="5"/>
  <c r="Y2647" i="5"/>
  <c r="AA2639" i="5"/>
  <c r="AE2639" i="5" s="1"/>
  <c r="AA3399" i="5"/>
  <c r="AK3399" i="5" s="1"/>
  <c r="AA2645" i="5"/>
  <c r="AE2645" i="5" s="1"/>
  <c r="AA2644" i="5"/>
  <c r="AE3872" i="5"/>
  <c r="AA3831" i="5"/>
  <c r="AA3821" i="5"/>
  <c r="AK3821" i="5" s="1"/>
  <c r="AA3978" i="5"/>
  <c r="AF3978" i="5" s="1"/>
  <c r="Y3399" i="5"/>
  <c r="Z3399" i="5" s="1"/>
  <c r="Y2682" i="5"/>
  <c r="AF2682" i="5" s="1"/>
  <c r="Y2675" i="5"/>
  <c r="Y2671" i="5"/>
  <c r="Y2658" i="5"/>
  <c r="AF2658" i="5" s="1"/>
  <c r="Y2639" i="5"/>
  <c r="Y2635" i="5"/>
  <c r="AF2635" i="5" s="1"/>
  <c r="AE3887" i="5"/>
  <c r="Y3869" i="5"/>
  <c r="Y3821" i="5"/>
  <c r="Z3821" i="5" s="1"/>
  <c r="AA3815" i="5"/>
  <c r="AA3979" i="5"/>
  <c r="AK3979" i="5" s="1"/>
  <c r="AA3402" i="5"/>
  <c r="AK3402" i="5" s="1"/>
  <c r="X2682" i="5"/>
  <c r="AB2682" i="5" s="1"/>
  <c r="AL2682" i="5" s="1"/>
  <c r="X2658" i="5"/>
  <c r="AB2658" i="5" s="1"/>
  <c r="AL2658" i="5" s="1"/>
  <c r="X2635" i="5"/>
  <c r="AE2683" i="5"/>
  <c r="AK2658" i="5"/>
  <c r="AK2641" i="5"/>
  <c r="AK2634" i="5"/>
  <c r="AK2691" i="5"/>
  <c r="AE2691" i="5"/>
  <c r="AK2655" i="5"/>
  <c r="AE2655" i="5"/>
  <c r="AE2673" i="5"/>
  <c r="AK2673" i="5"/>
  <c r="AE2652" i="5"/>
  <c r="AK2652" i="5"/>
  <c r="AK2632" i="5"/>
  <c r="AE2632" i="5"/>
  <c r="AK2688" i="5"/>
  <c r="AE2688" i="5"/>
  <c r="AK2670" i="5"/>
  <c r="AE2670" i="5"/>
  <c r="AE2649" i="5"/>
  <c r="AK2649" i="5"/>
  <c r="AK2637" i="5"/>
  <c r="AK2694" i="5"/>
  <c r="AE2685" i="5"/>
  <c r="AK2685" i="5"/>
  <c r="AK2667" i="5"/>
  <c r="AK2635" i="5"/>
  <c r="AK2682" i="5"/>
  <c r="AE2682" i="5"/>
  <c r="AK2664" i="5"/>
  <c r="AE2648" i="5"/>
  <c r="AE2687" i="5"/>
  <c r="AK2638" i="5"/>
  <c r="AE2638" i="5"/>
  <c r="AK2646" i="5"/>
  <c r="AE2646" i="5"/>
  <c r="AK2679" i="5"/>
  <c r="AE2679" i="5"/>
  <c r="AK2661" i="5"/>
  <c r="AK2643" i="5"/>
  <c r="AE2643" i="5"/>
  <c r="AK2631" i="5"/>
  <c r="AE2631" i="5"/>
  <c r="AK2648" i="5"/>
  <c r="AK2636" i="5"/>
  <c r="AA2629" i="5"/>
  <c r="X2628" i="5"/>
  <c r="AB2628" i="5" s="1"/>
  <c r="AL2628" i="5" s="1"/>
  <c r="AB3964" i="5"/>
  <c r="AL3964" i="5" s="1"/>
  <c r="X3835" i="5"/>
  <c r="AB3835" i="5" s="1"/>
  <c r="AL3835" i="5" s="1"/>
  <c r="Y3835" i="5"/>
  <c r="AA3835" i="5"/>
  <c r="AK3835" i="5" s="1"/>
  <c r="AA3868" i="5"/>
  <c r="AA3861" i="5"/>
  <c r="AK3861" i="5" s="1"/>
  <c r="X3818" i="5"/>
  <c r="AB3818" i="5" s="1"/>
  <c r="AL3818" i="5" s="1"/>
  <c r="AA3818" i="5"/>
  <c r="X3812" i="5"/>
  <c r="AB3812" i="5" s="1"/>
  <c r="AL3812" i="5" s="1"/>
  <c r="AA3812" i="5"/>
  <c r="AK3812" i="5" s="1"/>
  <c r="Y3994" i="5"/>
  <c r="Z3994" i="5" s="1"/>
  <c r="AA3994" i="5"/>
  <c r="AE3994" i="5" s="1"/>
  <c r="AA3922" i="5"/>
  <c r="Y3874" i="5"/>
  <c r="AA3864" i="5"/>
  <c r="AA3862" i="5"/>
  <c r="AF3862" i="5" s="1"/>
  <c r="AB3402" i="5"/>
  <c r="AL3402" i="5" s="1"/>
  <c r="X3921" i="5"/>
  <c r="Y3920" i="5"/>
  <c r="AA3919" i="5"/>
  <c r="AK3911" i="5"/>
  <c r="Y3908" i="5"/>
  <c r="X3893" i="5"/>
  <c r="AB3893" i="5" s="1"/>
  <c r="AL3893" i="5" s="1"/>
  <c r="X3891" i="5"/>
  <c r="Y3868" i="5"/>
  <c r="Y3861" i="5"/>
  <c r="Z3861" i="5" s="1"/>
  <c r="X3782" i="5"/>
  <c r="AB3782" i="5" s="1"/>
  <c r="AL3782" i="5" s="1"/>
  <c r="Y3782" i="5"/>
  <c r="AA3782" i="5"/>
  <c r="AK3782" i="5" s="1"/>
  <c r="AA3403" i="5"/>
  <c r="AK3403" i="5" s="1"/>
  <c r="X3403" i="5"/>
  <c r="AB3403" i="5" s="1"/>
  <c r="AL3403" i="5" s="1"/>
  <c r="Y3403" i="5"/>
  <c r="Y3953" i="5"/>
  <c r="AF3953" i="5" s="1"/>
  <c r="AH3953" i="5" s="1"/>
  <c r="X3920" i="5"/>
  <c r="AB3920" i="5" s="1"/>
  <c r="AL3920" i="5" s="1"/>
  <c r="X3908" i="5"/>
  <c r="AB3908" i="5" s="1"/>
  <c r="AL3908" i="5" s="1"/>
  <c r="X3879" i="5"/>
  <c r="AB3879" i="5" s="1"/>
  <c r="AL3879" i="5" s="1"/>
  <c r="Y3878" i="5"/>
  <c r="X3876" i="5"/>
  <c r="AB3876" i="5" s="1"/>
  <c r="AL3876" i="5" s="1"/>
  <c r="X3836" i="5"/>
  <c r="AB3836" i="5" s="1"/>
  <c r="AL3836" i="5" s="1"/>
  <c r="Y3836" i="5"/>
  <c r="AA3836" i="5"/>
  <c r="X3830" i="5"/>
  <c r="AB3830" i="5" s="1"/>
  <c r="AL3830" i="5" s="1"/>
  <c r="Y3830" i="5"/>
  <c r="AA3394" i="5"/>
  <c r="AK3394" i="5" s="1"/>
  <c r="X3394" i="5"/>
  <c r="AB3394" i="5" s="1"/>
  <c r="AL3394" i="5" s="1"/>
  <c r="Y3394" i="5"/>
  <c r="AK3923" i="5"/>
  <c r="AA3901" i="5"/>
  <c r="AE3901" i="5" s="1"/>
  <c r="AA3972" i="5"/>
  <c r="AF3972" i="5" s="1"/>
  <c r="AA3963" i="5"/>
  <c r="AE3963" i="5" s="1"/>
  <c r="Y3955" i="5"/>
  <c r="Z3955" i="5" s="1"/>
  <c r="X3954" i="5"/>
  <c r="AB3954" i="5" s="1"/>
  <c r="AL3954" i="5" s="1"/>
  <c r="Y3946" i="5"/>
  <c r="Y3934" i="5"/>
  <c r="AA3927" i="5"/>
  <c r="AF3927" i="5" s="1"/>
  <c r="Y3884" i="5"/>
  <c r="AA3883" i="5"/>
  <c r="AK3883" i="5" s="1"/>
  <c r="Y3880" i="5"/>
  <c r="Y3872" i="5"/>
  <c r="AF3872" i="5" s="1"/>
  <c r="X3849" i="5"/>
  <c r="X3805" i="5"/>
  <c r="AB3805" i="5" s="1"/>
  <c r="AL3805" i="5" s="1"/>
  <c r="AA3805" i="5"/>
  <c r="AF3805" i="5" s="1"/>
  <c r="Y3987" i="5"/>
  <c r="AA3987" i="5"/>
  <c r="AK3987" i="5" s="1"/>
  <c r="Y3965" i="5"/>
  <c r="AF3965" i="5" s="1"/>
  <c r="AH3965" i="5" s="1"/>
  <c r="Y3963" i="5"/>
  <c r="AF3941" i="5"/>
  <c r="AH3941" i="5" s="1"/>
  <c r="AA3928" i="5"/>
  <c r="AK3928" i="5" s="1"/>
  <c r="X3927" i="5"/>
  <c r="Y3911" i="5"/>
  <c r="X3902" i="5"/>
  <c r="Y3901" i="5"/>
  <c r="Z3901" i="5" s="1"/>
  <c r="X3899" i="5"/>
  <c r="X3897" i="5"/>
  <c r="X3884" i="5"/>
  <c r="AB3884" i="5" s="1"/>
  <c r="AL3884" i="5" s="1"/>
  <c r="X3872" i="5"/>
  <c r="AB3872" i="5" s="1"/>
  <c r="AL3872" i="5" s="1"/>
  <c r="AA3843" i="5"/>
  <c r="AF3843" i="5" s="1"/>
  <c r="X3834" i="5"/>
  <c r="AB3834" i="5" s="1"/>
  <c r="AL3834" i="5" s="1"/>
  <c r="Y3834" i="5"/>
  <c r="AA3834" i="5"/>
  <c r="X3823" i="5"/>
  <c r="AA3823" i="5"/>
  <c r="AF3823" i="5" s="1"/>
  <c r="Y3980" i="5"/>
  <c r="AF3980" i="5" s="1"/>
  <c r="X3976" i="5"/>
  <c r="AB3976" i="5" s="1"/>
  <c r="AL3976" i="5" s="1"/>
  <c r="AA3976" i="5"/>
  <c r="AK3976" i="5" s="1"/>
  <c r="AE3949" i="5"/>
  <c r="Y3973" i="5"/>
  <c r="Y3947" i="5"/>
  <c r="AF3947" i="5" s="1"/>
  <c r="AI3947" i="5" s="1"/>
  <c r="AK3942" i="5"/>
  <c r="AA3936" i="5"/>
  <c r="AK3936" i="5" s="1"/>
  <c r="X3911" i="5"/>
  <c r="AB3911" i="5" s="1"/>
  <c r="AE3884" i="5"/>
  <c r="X3854" i="5"/>
  <c r="AB3854" i="5" s="1"/>
  <c r="AL3854" i="5" s="1"/>
  <c r="AA3844" i="5"/>
  <c r="AK3844" i="5" s="1"/>
  <c r="X3837" i="5"/>
  <c r="AB3837" i="5" s="1"/>
  <c r="AL3837" i="5" s="1"/>
  <c r="X3987" i="5"/>
  <c r="AB3987" i="5" s="1"/>
  <c r="AL3987" i="5" s="1"/>
  <c r="AB3393" i="5"/>
  <c r="AL3393" i="5" s="1"/>
  <c r="Y3802" i="5"/>
  <c r="Z3802" i="5" s="1"/>
  <c r="Y3975" i="5"/>
  <c r="X3400" i="5"/>
  <c r="AA3838" i="5"/>
  <c r="Y3982" i="5"/>
  <c r="Z3982" i="5" s="1"/>
  <c r="Y3977" i="5"/>
  <c r="AF3977" i="5" s="1"/>
  <c r="AH3977" i="5" s="1"/>
  <c r="AA3985" i="5"/>
  <c r="AK3985" i="5" s="1"/>
  <c r="X3990" i="5"/>
  <c r="AB3990" i="5" s="1"/>
  <c r="AL3990" i="5" s="1"/>
  <c r="Y3989" i="5"/>
  <c r="AA3404" i="5"/>
  <c r="AK3404" i="5" s="1"/>
  <c r="AA3395" i="5"/>
  <c r="AK3395" i="5" s="1"/>
  <c r="AA3816" i="5"/>
  <c r="AE3816" i="5" s="1"/>
  <c r="AA3991" i="5"/>
  <c r="AE3991" i="5" s="1"/>
  <c r="AB3408" i="5"/>
  <c r="AL3408" i="5" s="1"/>
  <c r="Y3406" i="5"/>
  <c r="AF3406" i="5" s="1"/>
  <c r="AH3406" i="5" s="1"/>
  <c r="Y3404" i="5"/>
  <c r="Z3404" i="5" s="1"/>
  <c r="AB3399" i="5"/>
  <c r="AL3399" i="5" s="1"/>
  <c r="Y3397" i="5"/>
  <c r="AB3390" i="5"/>
  <c r="AL3390" i="5" s="1"/>
  <c r="Y3816" i="5"/>
  <c r="Z3816" i="5" s="1"/>
  <c r="AA3808" i="5"/>
  <c r="AE3808" i="5" s="1"/>
  <c r="Y3991" i="5"/>
  <c r="Y3774" i="5"/>
  <c r="X3406" i="5"/>
  <c r="AB3406" i="5" s="1"/>
  <c r="AL3406" i="5" s="1"/>
  <c r="X3397" i="5"/>
  <c r="AB3397" i="5" s="1"/>
  <c r="AL3397" i="5" s="1"/>
  <c r="AA3829" i="5"/>
  <c r="AE3829" i="5" s="1"/>
  <c r="X3774" i="5"/>
  <c r="AB3774" i="5" s="1"/>
  <c r="AL3774" i="5" s="1"/>
  <c r="Y3829" i="5"/>
  <c r="Z3829" i="5" s="1"/>
  <c r="X3801" i="5"/>
  <c r="AB3801" i="5" s="1"/>
  <c r="AL3801" i="5" s="1"/>
  <c r="Y3401" i="5"/>
  <c r="Y3392" i="5"/>
  <c r="Z3392" i="5" s="1"/>
  <c r="AK3406" i="5"/>
  <c r="AL3404" i="5"/>
  <c r="AK3397" i="5"/>
  <c r="AL3392" i="5"/>
  <c r="AL3407" i="5"/>
  <c r="AK3400" i="5"/>
  <c r="AL3395" i="5"/>
  <c r="AL3389" i="5"/>
  <c r="AK3405" i="5"/>
  <c r="AK3396" i="5"/>
  <c r="Y3389" i="5"/>
  <c r="AK3993" i="5"/>
  <c r="AE3993" i="5"/>
  <c r="AK3774" i="5"/>
  <c r="AK3990" i="5"/>
  <c r="AK3983" i="5"/>
  <c r="AK3996" i="5"/>
  <c r="AL3988" i="5"/>
  <c r="Y3988" i="5"/>
  <c r="AK3986" i="5"/>
  <c r="AL3985" i="5"/>
  <c r="Y3985" i="5"/>
  <c r="AK3977" i="5"/>
  <c r="AK3980" i="5"/>
  <c r="X3980" i="5"/>
  <c r="X3977" i="5"/>
  <c r="AA3944" i="5"/>
  <c r="X3944" i="5"/>
  <c r="AB3944" i="5" s="1"/>
  <c r="AL3944" i="5" s="1"/>
  <c r="Y3944" i="5"/>
  <c r="Y3924" i="5"/>
  <c r="AA3924" i="5"/>
  <c r="AA3917" i="5"/>
  <c r="X3917" i="5"/>
  <c r="AB3917" i="5" s="1"/>
  <c r="AL3917" i="5" s="1"/>
  <c r="Y3917" i="5"/>
  <c r="AL3946" i="5"/>
  <c r="AE3926" i="5"/>
  <c r="AE3931" i="5"/>
  <c r="Y3909" i="5"/>
  <c r="AA3909" i="5"/>
  <c r="X3909" i="5"/>
  <c r="AB3909" i="5" s="1"/>
  <c r="AL3909" i="5" s="1"/>
  <c r="X3857" i="5"/>
  <c r="AB3857" i="5" s="1"/>
  <c r="AL3857" i="5" s="1"/>
  <c r="Y3857" i="5"/>
  <c r="AA3857" i="5"/>
  <c r="AE3952" i="5"/>
  <c r="AK3952" i="5"/>
  <c r="AE3950" i="5"/>
  <c r="Y3974" i="5"/>
  <c r="AA3974" i="5"/>
  <c r="AB3961" i="5"/>
  <c r="AL3961" i="5" s="1"/>
  <c r="AK3940" i="5"/>
  <c r="AA3932" i="5"/>
  <c r="X3932" i="5"/>
  <c r="AB3932" i="5" s="1"/>
  <c r="AL3932" i="5" s="1"/>
  <c r="Y3932" i="5"/>
  <c r="Y3912" i="5"/>
  <c r="AA3912" i="5"/>
  <c r="AK3902" i="5"/>
  <c r="AA3968" i="5"/>
  <c r="X3968" i="5"/>
  <c r="AB3968" i="5" s="1"/>
  <c r="AL3968" i="5" s="1"/>
  <c r="Y3968" i="5"/>
  <c r="AA3956" i="5"/>
  <c r="X3956" i="5"/>
  <c r="AB3956" i="5" s="1"/>
  <c r="AL3956" i="5" s="1"/>
  <c r="Y3956" i="5"/>
  <c r="Y3971" i="5"/>
  <c r="AA3971" i="5"/>
  <c r="X3924" i="5"/>
  <c r="AB3924" i="5" s="1"/>
  <c r="AL3924" i="5" s="1"/>
  <c r="Y3860" i="5"/>
  <c r="AA3860" i="5"/>
  <c r="X3860" i="5"/>
  <c r="AB3860" i="5" s="1"/>
  <c r="AL3860" i="5" s="1"/>
  <c r="X3871" i="5"/>
  <c r="AB3871" i="5" s="1"/>
  <c r="AL3871" i="5" s="1"/>
  <c r="Y3871" i="5"/>
  <c r="AA3871" i="5"/>
  <c r="AK3959" i="5"/>
  <c r="X3959" i="5"/>
  <c r="AK3947" i="5"/>
  <c r="X3947" i="5"/>
  <c r="AK3935" i="5"/>
  <c r="X3935" i="5"/>
  <c r="X3914" i="5"/>
  <c r="AK3904" i="5"/>
  <c r="AK3914" i="5"/>
  <c r="AK3907" i="5"/>
  <c r="AK3905" i="5"/>
  <c r="AK3893" i="5"/>
  <c r="X3855" i="5"/>
  <c r="AB3855" i="5" s="1"/>
  <c r="AL3855" i="5" s="1"/>
  <c r="Y3855" i="5"/>
  <c r="AA3855" i="5"/>
  <c r="AK3962" i="5"/>
  <c r="X3962" i="5"/>
  <c r="AK3950" i="5"/>
  <c r="X3950" i="5"/>
  <c r="AK3938" i="5"/>
  <c r="X3938" i="5"/>
  <c r="AK3887" i="5"/>
  <c r="AK3967" i="5"/>
  <c r="AK3931" i="5"/>
  <c r="Y3929" i="5"/>
  <c r="X3918" i="5"/>
  <c r="AB3918" i="5" s="1"/>
  <c r="AL3918" i="5" s="1"/>
  <c r="AK3910" i="5"/>
  <c r="AK3908" i="5"/>
  <c r="X3850" i="5"/>
  <c r="AB3850" i="5" s="1"/>
  <c r="AL3850" i="5" s="1"/>
  <c r="AA3850" i="5"/>
  <c r="AF3887" i="5"/>
  <c r="X3965" i="5"/>
  <c r="AB3965" i="5" s="1"/>
  <c r="X3953" i="5"/>
  <c r="AB3953" i="5" s="1"/>
  <c r="Y3903" i="5"/>
  <c r="AA3903" i="5"/>
  <c r="AK3896" i="5"/>
  <c r="AK3884" i="5"/>
  <c r="X3820" i="5"/>
  <c r="AB3820" i="5" s="1"/>
  <c r="AL3820" i="5" s="1"/>
  <c r="Y3820" i="5"/>
  <c r="AA3820" i="5"/>
  <c r="Z3859" i="5"/>
  <c r="X3865" i="5"/>
  <c r="AB3865" i="5" s="1"/>
  <c r="AL3865" i="5" s="1"/>
  <c r="AA3865" i="5"/>
  <c r="AF3865" i="5" s="1"/>
  <c r="Y3906" i="5"/>
  <c r="AA3906" i="5"/>
  <c r="Y3853" i="5"/>
  <c r="AA3853" i="5"/>
  <c r="AK3881" i="5"/>
  <c r="X3842" i="5"/>
  <c r="AA3842" i="5"/>
  <c r="AK3826" i="5"/>
  <c r="X3824" i="5"/>
  <c r="AA3824" i="5"/>
  <c r="X3806" i="5"/>
  <c r="AA3806" i="5"/>
  <c r="AA3900" i="5"/>
  <c r="AA3897" i="5"/>
  <c r="AF3897" i="5" s="1"/>
  <c r="AA3894" i="5"/>
  <c r="AA3891" i="5"/>
  <c r="AF3891" i="5" s="1"/>
  <c r="AA3888" i="5"/>
  <c r="AE3886" i="5"/>
  <c r="AA3885" i="5"/>
  <c r="AA3882" i="5"/>
  <c r="AA3879" i="5"/>
  <c r="AF3879" i="5" s="1"/>
  <c r="AA3876" i="5"/>
  <c r="AF3876" i="5" s="1"/>
  <c r="AA3859" i="5"/>
  <c r="AF3859" i="5" s="1"/>
  <c r="AA3854" i="5"/>
  <c r="X3826" i="5"/>
  <c r="AB3826" i="5" s="1"/>
  <c r="AL3826" i="5" s="1"/>
  <c r="Y3826" i="5"/>
  <c r="X3814" i="5"/>
  <c r="AB3814" i="5" s="1"/>
  <c r="AL3814" i="5" s="1"/>
  <c r="AA3814" i="5"/>
  <c r="AF3814" i="5" s="1"/>
  <c r="Y3856" i="5"/>
  <c r="AA3847" i="5"/>
  <c r="AA3846" i="5"/>
  <c r="X3840" i="5"/>
  <c r="AB3840" i="5" s="1"/>
  <c r="Y3840" i="5"/>
  <c r="AA3870" i="5"/>
  <c r="Y3837" i="5"/>
  <c r="X3827" i="5"/>
  <c r="AB3827" i="5" s="1"/>
  <c r="AL3827" i="5" s="1"/>
  <c r="Y3827" i="5"/>
  <c r="AA3827" i="5"/>
  <c r="X3809" i="5"/>
  <c r="AB3809" i="5" s="1"/>
  <c r="AL3809" i="5" s="1"/>
  <c r="Y3809" i="5"/>
  <c r="AA3809" i="5"/>
  <c r="X3845" i="5"/>
  <c r="AB3845" i="5" s="1"/>
  <c r="AL3845" i="5" s="1"/>
  <c r="Y3845" i="5"/>
  <c r="AA3845" i="5"/>
  <c r="X3832" i="5"/>
  <c r="AB3832" i="5" s="1"/>
  <c r="AL3832" i="5" s="1"/>
  <c r="AA3832" i="5"/>
  <c r="AF3819" i="5"/>
  <c r="AK3837" i="5"/>
  <c r="AK3813" i="5"/>
  <c r="X3804" i="5"/>
  <c r="AB3804" i="5" s="1"/>
  <c r="AL3804" i="5" s="1"/>
  <c r="Y3804" i="5"/>
  <c r="AA3804" i="5"/>
  <c r="AK3801" i="5"/>
  <c r="AF3813" i="5"/>
  <c r="Y3808" i="5"/>
  <c r="Y3828" i="5"/>
  <c r="Y3810" i="5"/>
  <c r="AA3848" i="5"/>
  <c r="Y3833" i="5"/>
  <c r="Y3815" i="5"/>
  <c r="Y3848" i="5"/>
  <c r="Y3801" i="5"/>
  <c r="AA3800" i="5"/>
  <c r="Y3800" i="5"/>
  <c r="W3783" i="5"/>
  <c r="X3783" i="5" s="1"/>
  <c r="AB3783" i="5" s="1"/>
  <c r="AC3783" i="5"/>
  <c r="AD3783" i="5"/>
  <c r="AM3783" i="5"/>
  <c r="AN3783" i="5" s="1"/>
  <c r="AO3783" i="5"/>
  <c r="AP3783" i="5"/>
  <c r="W3784" i="5"/>
  <c r="AA3784" i="5" s="1"/>
  <c r="AC3784" i="5"/>
  <c r="AD3784" i="5"/>
  <c r="AM3784" i="5"/>
  <c r="AN3784" i="5" s="1"/>
  <c r="AO3784" i="5"/>
  <c r="AP3784" i="5"/>
  <c r="W3785" i="5"/>
  <c r="X3785" i="5" s="1"/>
  <c r="AB3785" i="5" s="1"/>
  <c r="AL3785" i="5" s="1"/>
  <c r="AC3785" i="5"/>
  <c r="AD3785" i="5"/>
  <c r="AM3785" i="5"/>
  <c r="AN3785" i="5" s="1"/>
  <c r="AO3785" i="5"/>
  <c r="AP3785" i="5"/>
  <c r="W3786" i="5"/>
  <c r="X3786" i="5" s="1"/>
  <c r="AB3786" i="5" s="1"/>
  <c r="AC3786" i="5"/>
  <c r="AD3786" i="5"/>
  <c r="AM3786" i="5"/>
  <c r="AN3786" i="5" s="1"/>
  <c r="AO3786" i="5"/>
  <c r="AP3786" i="5"/>
  <c r="W3787" i="5"/>
  <c r="AA3787" i="5" s="1"/>
  <c r="AC3787" i="5"/>
  <c r="AD3787" i="5"/>
  <c r="AM3787" i="5"/>
  <c r="AN3787" i="5" s="1"/>
  <c r="AO3787" i="5"/>
  <c r="AP3787" i="5"/>
  <c r="W3788" i="5"/>
  <c r="X3788" i="5" s="1"/>
  <c r="AC3788" i="5"/>
  <c r="AD3788" i="5"/>
  <c r="AM3788" i="5"/>
  <c r="AN3788" i="5" s="1"/>
  <c r="AO3788" i="5"/>
  <c r="AP3788" i="5"/>
  <c r="W3789" i="5"/>
  <c r="X3789" i="5" s="1"/>
  <c r="AB3789" i="5" s="1"/>
  <c r="AC3789" i="5"/>
  <c r="AD3789" i="5"/>
  <c r="AM3789" i="5"/>
  <c r="AN3789" i="5" s="1"/>
  <c r="AO3789" i="5"/>
  <c r="AP3789" i="5"/>
  <c r="W3790" i="5"/>
  <c r="AA3790" i="5" s="1"/>
  <c r="AC3790" i="5"/>
  <c r="AD3790" i="5"/>
  <c r="AM3790" i="5"/>
  <c r="AN3790" i="5" s="1"/>
  <c r="AO3790" i="5"/>
  <c r="AP3790" i="5"/>
  <c r="W3791" i="5"/>
  <c r="X3791" i="5" s="1"/>
  <c r="AC3791" i="5"/>
  <c r="AD3791" i="5"/>
  <c r="AM3791" i="5"/>
  <c r="AN3791" i="5" s="1"/>
  <c r="AO3791" i="5"/>
  <c r="AP3791" i="5"/>
  <c r="W3792" i="5"/>
  <c r="X3792" i="5" s="1"/>
  <c r="AB3792" i="5" s="1"/>
  <c r="AC3792" i="5"/>
  <c r="AD3792" i="5"/>
  <c r="AM3792" i="5"/>
  <c r="AN3792" i="5" s="1"/>
  <c r="AO3792" i="5"/>
  <c r="AP3792" i="5"/>
  <c r="W3795" i="5"/>
  <c r="AA3795" i="5" s="1"/>
  <c r="AC3795" i="5"/>
  <c r="AD3795" i="5"/>
  <c r="AM3795" i="5"/>
  <c r="AN3795" i="5" s="1"/>
  <c r="AO3795" i="5"/>
  <c r="AP3795" i="5"/>
  <c r="W3794" i="5"/>
  <c r="X3794" i="5" s="1"/>
  <c r="AC3794" i="5"/>
  <c r="AD3794" i="5"/>
  <c r="AM3794" i="5"/>
  <c r="AN3794" i="5" s="1"/>
  <c r="AO3794" i="5"/>
  <c r="AP3794" i="5"/>
  <c r="W3793" i="5"/>
  <c r="X3793" i="5" s="1"/>
  <c r="AB3793" i="5" s="1"/>
  <c r="AC3793" i="5"/>
  <c r="AD3793" i="5"/>
  <c r="AM3793" i="5"/>
  <c r="AN3793" i="5" s="1"/>
  <c r="AO3793" i="5"/>
  <c r="AP3793" i="5"/>
  <c r="W3799" i="5"/>
  <c r="AA3799" i="5" s="1"/>
  <c r="AC3799" i="5"/>
  <c r="AD3799" i="5"/>
  <c r="AM3799" i="5"/>
  <c r="AN3799" i="5" s="1"/>
  <c r="AO3799" i="5"/>
  <c r="AP3799" i="5"/>
  <c r="W3798" i="5"/>
  <c r="X3798" i="5" s="1"/>
  <c r="AC3798" i="5"/>
  <c r="AD3798" i="5"/>
  <c r="AM3798" i="5"/>
  <c r="AN3798" i="5" s="1"/>
  <c r="AO3798" i="5"/>
  <c r="AP3798" i="5"/>
  <c r="W3797" i="5"/>
  <c r="X3797" i="5" s="1"/>
  <c r="AB3797" i="5" s="1"/>
  <c r="AC3797" i="5"/>
  <c r="AD3797" i="5"/>
  <c r="AM3797" i="5"/>
  <c r="AN3797" i="5" s="1"/>
  <c r="AO3797" i="5"/>
  <c r="AP3797" i="5"/>
  <c r="W3796" i="5"/>
  <c r="AA3796" i="5" s="1"/>
  <c r="AC3796" i="5"/>
  <c r="AD3796" i="5"/>
  <c r="AM3796" i="5"/>
  <c r="AN3796" i="5" s="1"/>
  <c r="AO3796" i="5"/>
  <c r="AP3796" i="5"/>
  <c r="W3775" i="5"/>
  <c r="X3775" i="5" s="1"/>
  <c r="AB3775" i="5" s="1"/>
  <c r="AL3775" i="5" s="1"/>
  <c r="AC3775" i="5"/>
  <c r="AD3775" i="5"/>
  <c r="AM3775" i="5"/>
  <c r="AN3775" i="5" s="1"/>
  <c r="AO3775" i="5"/>
  <c r="AP3775" i="5"/>
  <c r="W3776" i="5"/>
  <c r="AA3776" i="5" s="1"/>
  <c r="AC3776" i="5"/>
  <c r="AD3776" i="5"/>
  <c r="AM3776" i="5"/>
  <c r="AN3776" i="5" s="1"/>
  <c r="AO3776" i="5"/>
  <c r="AP3776" i="5"/>
  <c r="W3777" i="5"/>
  <c r="X3777" i="5" s="1"/>
  <c r="AB3777" i="5" s="1"/>
  <c r="AL3777" i="5" s="1"/>
  <c r="AC3777" i="5"/>
  <c r="AD3777" i="5"/>
  <c r="AM3777" i="5"/>
  <c r="AN3777" i="5" s="1"/>
  <c r="AO3777" i="5"/>
  <c r="AP3777" i="5"/>
  <c r="W3778" i="5"/>
  <c r="X3778" i="5" s="1"/>
  <c r="AC3778" i="5"/>
  <c r="AD3778" i="5"/>
  <c r="AM3778" i="5"/>
  <c r="AN3778" i="5" s="1"/>
  <c r="AO3778" i="5"/>
  <c r="AP3778" i="5"/>
  <c r="W3779" i="5"/>
  <c r="AA3779" i="5" s="1"/>
  <c r="AC3779" i="5"/>
  <c r="AD3779" i="5"/>
  <c r="AM3779" i="5"/>
  <c r="AN3779" i="5" s="1"/>
  <c r="AO3779" i="5"/>
  <c r="AP3779" i="5"/>
  <c r="W3780" i="5"/>
  <c r="X3780" i="5" s="1"/>
  <c r="AB3780" i="5" s="1"/>
  <c r="AL3780" i="5" s="1"/>
  <c r="AC3780" i="5"/>
  <c r="AD3780" i="5"/>
  <c r="AM3780" i="5"/>
  <c r="AN3780" i="5" s="1"/>
  <c r="AO3780" i="5"/>
  <c r="AP3780" i="5"/>
  <c r="W3781" i="5"/>
  <c r="X3781" i="5" s="1"/>
  <c r="AC3781" i="5"/>
  <c r="AD3781" i="5"/>
  <c r="AM3781" i="5"/>
  <c r="AN3781" i="5" s="1"/>
  <c r="AO3781" i="5"/>
  <c r="AP3781" i="5"/>
  <c r="W701" i="5"/>
  <c r="X701" i="5" s="1"/>
  <c r="AB701" i="5" s="1"/>
  <c r="AL701" i="5" s="1"/>
  <c r="AC701" i="5"/>
  <c r="AD701" i="5"/>
  <c r="AM701" i="5"/>
  <c r="AN701" i="5" s="1"/>
  <c r="AO701" i="5"/>
  <c r="AP701" i="5"/>
  <c r="W702" i="5"/>
  <c r="AA702" i="5" s="1"/>
  <c r="AC702" i="5"/>
  <c r="AD702" i="5"/>
  <c r="AM702" i="5"/>
  <c r="AN702" i="5" s="1"/>
  <c r="AO702" i="5"/>
  <c r="AP702" i="5"/>
  <c r="W703" i="5"/>
  <c r="X703" i="5" s="1"/>
  <c r="AB703" i="5" s="1"/>
  <c r="AL703" i="5" s="1"/>
  <c r="AC703" i="5"/>
  <c r="AD703" i="5"/>
  <c r="AM703" i="5"/>
  <c r="AN703" i="5" s="1"/>
  <c r="AO703" i="5"/>
  <c r="AP703" i="5"/>
  <c r="W704" i="5"/>
  <c r="X704" i="5" s="1"/>
  <c r="AB704" i="5" s="1"/>
  <c r="AL704" i="5" s="1"/>
  <c r="AC704" i="5"/>
  <c r="AD704" i="5"/>
  <c r="AM704" i="5"/>
  <c r="AN704" i="5" s="1"/>
  <c r="AO704" i="5"/>
  <c r="AP704" i="5"/>
  <c r="W705" i="5"/>
  <c r="AA705" i="5" s="1"/>
  <c r="AC705" i="5"/>
  <c r="AD705" i="5"/>
  <c r="AM705" i="5"/>
  <c r="AN705" i="5" s="1"/>
  <c r="AO705" i="5"/>
  <c r="AP705" i="5"/>
  <c r="W706" i="5"/>
  <c r="X706" i="5" s="1"/>
  <c r="AB706" i="5" s="1"/>
  <c r="AL706" i="5" s="1"/>
  <c r="AC706" i="5"/>
  <c r="AD706" i="5"/>
  <c r="AM706" i="5"/>
  <c r="AN706" i="5" s="1"/>
  <c r="AO706" i="5"/>
  <c r="AP706" i="5"/>
  <c r="W707" i="5"/>
  <c r="X707" i="5" s="1"/>
  <c r="AB707" i="5" s="1"/>
  <c r="AL707" i="5" s="1"/>
  <c r="AC707" i="5"/>
  <c r="AD707" i="5"/>
  <c r="AM707" i="5"/>
  <c r="AN707" i="5" s="1"/>
  <c r="AO707" i="5"/>
  <c r="AP707" i="5"/>
  <c r="W708" i="5"/>
  <c r="AA708" i="5" s="1"/>
  <c r="AC708" i="5"/>
  <c r="AD708" i="5"/>
  <c r="AM708" i="5"/>
  <c r="AN708" i="5" s="1"/>
  <c r="AO708" i="5"/>
  <c r="AP708" i="5"/>
  <c r="W709" i="5"/>
  <c r="AA709" i="5" s="1"/>
  <c r="AK709" i="5" s="1"/>
  <c r="AC709" i="5"/>
  <c r="AD709" i="5"/>
  <c r="AM709" i="5"/>
  <c r="AN709" i="5" s="1"/>
  <c r="AO709" i="5"/>
  <c r="AP709" i="5"/>
  <c r="W710" i="5"/>
  <c r="X710" i="5" s="1"/>
  <c r="AB710" i="5" s="1"/>
  <c r="AL710" i="5" s="1"/>
  <c r="AC710" i="5"/>
  <c r="AD710" i="5"/>
  <c r="AM710" i="5"/>
  <c r="AN710" i="5" s="1"/>
  <c r="AO710" i="5"/>
  <c r="AP710" i="5"/>
  <c r="W711" i="5"/>
  <c r="AC711" i="5"/>
  <c r="AD711" i="5"/>
  <c r="AM711" i="5"/>
  <c r="AN711" i="5" s="1"/>
  <c r="AO711" i="5"/>
  <c r="AP711" i="5"/>
  <c r="W712" i="5"/>
  <c r="X712" i="5" s="1"/>
  <c r="AB712" i="5" s="1"/>
  <c r="AL712" i="5" s="1"/>
  <c r="AC712" i="5"/>
  <c r="AD712" i="5"/>
  <c r="AM712" i="5"/>
  <c r="AN712" i="5" s="1"/>
  <c r="AO712" i="5"/>
  <c r="AP712" i="5"/>
  <c r="AC2753" i="5"/>
  <c r="AC2750" i="5"/>
  <c r="AC2749" i="5"/>
  <c r="AC2747" i="5"/>
  <c r="W2747" i="5"/>
  <c r="Y2747" i="5" s="1"/>
  <c r="AM2747" i="5"/>
  <c r="AN2747" i="5" s="1"/>
  <c r="AO2747" i="5"/>
  <c r="AP2747" i="5"/>
  <c r="W2748" i="5"/>
  <c r="AA2748" i="5" s="1"/>
  <c r="AC2748" i="5"/>
  <c r="AD2748" i="5"/>
  <c r="AM2748" i="5"/>
  <c r="AN2748" i="5" s="1"/>
  <c r="AO2748" i="5"/>
  <c r="AP2748" i="5"/>
  <c r="W2749" i="5"/>
  <c r="Y2749" i="5" s="1"/>
  <c r="AD2749" i="5"/>
  <c r="AM2749" i="5"/>
  <c r="AN2749" i="5" s="1"/>
  <c r="AO2749" i="5"/>
  <c r="AP2749" i="5"/>
  <c r="W2750" i="5"/>
  <c r="AA2750" i="5" s="1"/>
  <c r="AK2750" i="5" s="1"/>
  <c r="AD2750" i="5"/>
  <c r="AM2750" i="5"/>
  <c r="AN2750" i="5" s="1"/>
  <c r="AO2750" i="5"/>
  <c r="AP2750" i="5"/>
  <c r="W2751" i="5"/>
  <c r="Y2751" i="5" s="1"/>
  <c r="AC2751" i="5"/>
  <c r="AD2751" i="5"/>
  <c r="AM2751" i="5"/>
  <c r="AN2751" i="5" s="1"/>
  <c r="AO2751" i="5"/>
  <c r="AP2751" i="5"/>
  <c r="W2753" i="5"/>
  <c r="X2753" i="5" s="1"/>
  <c r="AM2753" i="5"/>
  <c r="AN2753" i="5" s="1"/>
  <c r="AO2753" i="5"/>
  <c r="AP2753" i="5"/>
  <c r="W2752" i="5"/>
  <c r="X2752" i="5" s="1"/>
  <c r="AB2752" i="5" s="1"/>
  <c r="AL2752" i="5" s="1"/>
  <c r="AC2752" i="5"/>
  <c r="AD2752" i="5"/>
  <c r="AM2752" i="5"/>
  <c r="AN2752" i="5" s="1"/>
  <c r="AO2752" i="5"/>
  <c r="AP2752" i="5"/>
  <c r="W2754" i="5"/>
  <c r="Y2754" i="5" s="1"/>
  <c r="AC2754" i="5"/>
  <c r="AD2754" i="5"/>
  <c r="AM2754" i="5"/>
  <c r="AN2754" i="5" s="1"/>
  <c r="AO2754" i="5"/>
  <c r="AP2754" i="5"/>
  <c r="W2755" i="5"/>
  <c r="X2755" i="5" s="1"/>
  <c r="AC2755" i="5"/>
  <c r="AD2755" i="5"/>
  <c r="AM2755" i="5"/>
  <c r="AN2755" i="5" s="1"/>
  <c r="AO2755" i="5"/>
  <c r="AP2755" i="5"/>
  <c r="W2756" i="5"/>
  <c r="X2756" i="5" s="1"/>
  <c r="AB2756" i="5" s="1"/>
  <c r="AL2756" i="5" s="1"/>
  <c r="AC2756" i="5"/>
  <c r="AD2756" i="5"/>
  <c r="AM2756" i="5"/>
  <c r="AN2756" i="5" s="1"/>
  <c r="AO2756" i="5"/>
  <c r="AP2756" i="5"/>
  <c r="W2757" i="5"/>
  <c r="Y2757" i="5" s="1"/>
  <c r="AC2757" i="5"/>
  <c r="AD2757" i="5"/>
  <c r="AM2757" i="5"/>
  <c r="AN2757" i="5" s="1"/>
  <c r="AO2757" i="5"/>
  <c r="AP2757" i="5"/>
  <c r="W2830" i="5"/>
  <c r="X2830" i="5" s="1"/>
  <c r="AB2830" i="5" s="1"/>
  <c r="AL2830" i="5" s="1"/>
  <c r="AC2830" i="5"/>
  <c r="AD2830" i="5"/>
  <c r="AM2830" i="5"/>
  <c r="AN2830" i="5" s="1"/>
  <c r="AO2830" i="5"/>
  <c r="AP2830" i="5"/>
  <c r="W2831" i="5"/>
  <c r="AA2831" i="5" s="1"/>
  <c r="AC2831" i="5"/>
  <c r="AD2831" i="5"/>
  <c r="AM2831" i="5"/>
  <c r="AN2831" i="5" s="1"/>
  <c r="AO2831" i="5"/>
  <c r="AP2831" i="5"/>
  <c r="W2833" i="5"/>
  <c r="X2833" i="5" s="1"/>
  <c r="AB2833" i="5" s="1"/>
  <c r="AL2833" i="5" s="1"/>
  <c r="AC2833" i="5"/>
  <c r="AD2833" i="5"/>
  <c r="AM2833" i="5"/>
  <c r="AN2833" i="5" s="1"/>
  <c r="AO2833" i="5"/>
  <c r="AP2833" i="5"/>
  <c r="W2832" i="5"/>
  <c r="X2832" i="5" s="1"/>
  <c r="AC2832" i="5"/>
  <c r="AD2832" i="5"/>
  <c r="AM2832" i="5"/>
  <c r="AN2832" i="5" s="1"/>
  <c r="AO2832" i="5"/>
  <c r="AP2832" i="5"/>
  <c r="W2834" i="5"/>
  <c r="AA2834" i="5" s="1"/>
  <c r="AC2834" i="5"/>
  <c r="AD2834" i="5"/>
  <c r="AM2834" i="5"/>
  <c r="AN2834" i="5" s="1"/>
  <c r="AO2834" i="5"/>
  <c r="AP2834" i="5"/>
  <c r="W2835" i="5"/>
  <c r="X2835" i="5" s="1"/>
  <c r="AB2835" i="5" s="1"/>
  <c r="AL2835" i="5" s="1"/>
  <c r="AC2835" i="5"/>
  <c r="AD2835" i="5"/>
  <c r="AM2835" i="5"/>
  <c r="AN2835" i="5" s="1"/>
  <c r="AO2835" i="5"/>
  <c r="AP2835" i="5"/>
  <c r="W2836" i="5"/>
  <c r="AC2836" i="5"/>
  <c r="AD2836" i="5"/>
  <c r="AM2836" i="5"/>
  <c r="AN2836" i="5" s="1"/>
  <c r="AO2836" i="5"/>
  <c r="AP2836" i="5"/>
  <c r="W2837" i="5"/>
  <c r="AA2837" i="5" s="1"/>
  <c r="AC2837" i="5"/>
  <c r="AD2837" i="5"/>
  <c r="AM2837" i="5"/>
  <c r="AN2837" i="5" s="1"/>
  <c r="AO2837" i="5"/>
  <c r="AP2837" i="5"/>
  <c r="W2838" i="5"/>
  <c r="X2838" i="5" s="1"/>
  <c r="AB2838" i="5" s="1"/>
  <c r="AL2838" i="5" s="1"/>
  <c r="AC2838" i="5"/>
  <c r="AD2838" i="5"/>
  <c r="AM2838" i="5"/>
  <c r="AN2838" i="5" s="1"/>
  <c r="AO2838" i="5"/>
  <c r="AP2838" i="5"/>
  <c r="W2839" i="5"/>
  <c r="X2839" i="5" s="1"/>
  <c r="AC2839" i="5"/>
  <c r="AD2839" i="5"/>
  <c r="AM2839" i="5"/>
  <c r="AN2839" i="5" s="1"/>
  <c r="AO2839" i="5"/>
  <c r="AP2839" i="5"/>
  <c r="W2840" i="5"/>
  <c r="AA2840" i="5" s="1"/>
  <c r="AC2840" i="5"/>
  <c r="AD2840" i="5"/>
  <c r="AM2840" i="5"/>
  <c r="AN2840" i="5" s="1"/>
  <c r="AO2840" i="5"/>
  <c r="AP2840" i="5"/>
  <c r="W2841" i="5"/>
  <c r="X2841" i="5" s="1"/>
  <c r="AB2841" i="5" s="1"/>
  <c r="AL2841" i="5" s="1"/>
  <c r="AC2841" i="5"/>
  <c r="AD2841" i="5"/>
  <c r="AM2841" i="5"/>
  <c r="AN2841" i="5" s="1"/>
  <c r="AO2841" i="5"/>
  <c r="AP2841" i="5"/>
  <c r="W2842" i="5"/>
  <c r="X2842" i="5" s="1"/>
  <c r="AC2842" i="5"/>
  <c r="AD2842" i="5"/>
  <c r="AM2842" i="5"/>
  <c r="AN2842" i="5" s="1"/>
  <c r="AO2842" i="5"/>
  <c r="AP2842" i="5"/>
  <c r="W2843" i="5"/>
  <c r="AA2843" i="5" s="1"/>
  <c r="AC2843" i="5"/>
  <c r="AD2843" i="5"/>
  <c r="AM2843" i="5"/>
  <c r="AN2843" i="5" s="1"/>
  <c r="AO2843" i="5"/>
  <c r="AP2843" i="5"/>
  <c r="W2758" i="5"/>
  <c r="Y2758" i="5" s="1"/>
  <c r="AC2758" i="5"/>
  <c r="AD2758" i="5"/>
  <c r="AM2758" i="5"/>
  <c r="AN2758" i="5" s="1"/>
  <c r="AO2758" i="5"/>
  <c r="AP2758" i="5"/>
  <c r="W2760" i="5"/>
  <c r="AA2760" i="5" s="1"/>
  <c r="AK2760" i="5" s="1"/>
  <c r="AC2760" i="5"/>
  <c r="AD2760" i="5"/>
  <c r="AM2760" i="5"/>
  <c r="AN2760" i="5" s="1"/>
  <c r="AO2760" i="5"/>
  <c r="AP2760" i="5"/>
  <c r="W2763" i="5"/>
  <c r="X2763" i="5" s="1"/>
  <c r="AB2763" i="5" s="1"/>
  <c r="AL2763" i="5" s="1"/>
  <c r="AC2763" i="5"/>
  <c r="AD2763" i="5"/>
  <c r="AM2763" i="5"/>
  <c r="AN2763" i="5" s="1"/>
  <c r="AO2763" i="5"/>
  <c r="AP2763" i="5"/>
  <c r="W2765" i="5"/>
  <c r="X2765" i="5" s="1"/>
  <c r="AB2765" i="5" s="1"/>
  <c r="AC2765" i="5"/>
  <c r="AD2765" i="5"/>
  <c r="AM2765" i="5"/>
  <c r="AN2765" i="5" s="1"/>
  <c r="AO2765" i="5"/>
  <c r="AP2765" i="5"/>
  <c r="W2759" i="5"/>
  <c r="AA2759" i="5" s="1"/>
  <c r="AC2759" i="5"/>
  <c r="AD2759" i="5"/>
  <c r="AM2759" i="5"/>
  <c r="AN2759" i="5" s="1"/>
  <c r="AO2759" i="5"/>
  <c r="AP2759" i="5"/>
  <c r="W2761" i="5"/>
  <c r="AC2761" i="5"/>
  <c r="AD2761" i="5"/>
  <c r="AM2761" i="5"/>
  <c r="AN2761" i="5" s="1"/>
  <c r="AO2761" i="5"/>
  <c r="AP2761" i="5"/>
  <c r="W2762" i="5"/>
  <c r="X2762" i="5" s="1"/>
  <c r="AB2762" i="5" s="1"/>
  <c r="AC2762" i="5"/>
  <c r="AD2762" i="5"/>
  <c r="AM2762" i="5"/>
  <c r="AN2762" i="5" s="1"/>
  <c r="AO2762" i="5"/>
  <c r="AP2762" i="5"/>
  <c r="W2764" i="5"/>
  <c r="AA2764" i="5" s="1"/>
  <c r="AK2764" i="5" s="1"/>
  <c r="AC2764" i="5"/>
  <c r="AD2764" i="5"/>
  <c r="AM2764" i="5"/>
  <c r="AN2764" i="5" s="1"/>
  <c r="AO2764" i="5"/>
  <c r="AP2764" i="5"/>
  <c r="W2766" i="5"/>
  <c r="X2766" i="5" s="1"/>
  <c r="AB2766" i="5" s="1"/>
  <c r="AL2766" i="5" s="1"/>
  <c r="AC2766" i="5"/>
  <c r="AD2766" i="5"/>
  <c r="AM2766" i="5"/>
  <c r="AN2766" i="5" s="1"/>
  <c r="AO2766" i="5"/>
  <c r="AP2766" i="5"/>
  <c r="W2767" i="5"/>
  <c r="X2767" i="5" s="1"/>
  <c r="AB2767" i="5" s="1"/>
  <c r="AC2767" i="5"/>
  <c r="AD2767" i="5"/>
  <c r="AM2767" i="5"/>
  <c r="AN2767" i="5" s="1"/>
  <c r="AO2767" i="5"/>
  <c r="AP2767" i="5"/>
  <c r="W2768" i="5"/>
  <c r="AA2768" i="5" s="1"/>
  <c r="AK2768" i="5" s="1"/>
  <c r="AC2768" i="5"/>
  <c r="AD2768" i="5"/>
  <c r="AM2768" i="5"/>
  <c r="AN2768" i="5" s="1"/>
  <c r="AO2768" i="5"/>
  <c r="AP2768" i="5"/>
  <c r="W2769" i="5"/>
  <c r="X2769" i="5" s="1"/>
  <c r="AC2769" i="5"/>
  <c r="AD2769" i="5"/>
  <c r="AM2769" i="5"/>
  <c r="AN2769" i="5" s="1"/>
  <c r="AO2769" i="5"/>
  <c r="AP2769" i="5"/>
  <c r="W2770" i="5"/>
  <c r="X2770" i="5" s="1"/>
  <c r="AB2770" i="5" s="1"/>
  <c r="AL2770" i="5" s="1"/>
  <c r="AC2770" i="5"/>
  <c r="AD2770" i="5"/>
  <c r="AM2770" i="5"/>
  <c r="AN2770" i="5" s="1"/>
  <c r="AO2770" i="5"/>
  <c r="AP2770" i="5"/>
  <c r="W2771" i="5"/>
  <c r="AA2771" i="5" s="1"/>
  <c r="AC2771" i="5"/>
  <c r="AD2771" i="5"/>
  <c r="AM2771" i="5"/>
  <c r="AN2771" i="5" s="1"/>
  <c r="AO2771" i="5"/>
  <c r="AP2771" i="5"/>
  <c r="W2772" i="5"/>
  <c r="X2772" i="5" s="1"/>
  <c r="AB2772" i="5" s="1"/>
  <c r="AL2772" i="5" s="1"/>
  <c r="AC2772" i="5"/>
  <c r="AD2772" i="5"/>
  <c r="AM2772" i="5"/>
  <c r="AN2772" i="5" s="1"/>
  <c r="AO2772" i="5"/>
  <c r="AP2772" i="5"/>
  <c r="W2773" i="5"/>
  <c r="X2773" i="5" s="1"/>
  <c r="AB2773" i="5" s="1"/>
  <c r="AL2773" i="5" s="1"/>
  <c r="AC2773" i="5"/>
  <c r="AD2773" i="5"/>
  <c r="AM2773" i="5"/>
  <c r="AN2773" i="5" s="1"/>
  <c r="AO2773" i="5"/>
  <c r="AP2773" i="5"/>
  <c r="W2774" i="5"/>
  <c r="AC2774" i="5"/>
  <c r="AD2774" i="5"/>
  <c r="AM2774" i="5"/>
  <c r="AN2774" i="5" s="1"/>
  <c r="AO2774" i="5"/>
  <c r="AP2774" i="5"/>
  <c r="W2775" i="5"/>
  <c r="X2775" i="5" s="1"/>
  <c r="AB2775" i="5" s="1"/>
  <c r="AL2775" i="5" s="1"/>
  <c r="AC2775" i="5"/>
  <c r="AD2775" i="5"/>
  <c r="AM2775" i="5"/>
  <c r="AN2775" i="5" s="1"/>
  <c r="AO2775" i="5"/>
  <c r="AP2775" i="5"/>
  <c r="W2776" i="5"/>
  <c r="X2776" i="5" s="1"/>
  <c r="AB2776" i="5" s="1"/>
  <c r="AL2776" i="5" s="1"/>
  <c r="AC2776" i="5"/>
  <c r="AD2776" i="5"/>
  <c r="AM2776" i="5"/>
  <c r="AN2776" i="5" s="1"/>
  <c r="AO2776" i="5"/>
  <c r="AP2776" i="5"/>
  <c r="W2777" i="5"/>
  <c r="AA2777" i="5" s="1"/>
  <c r="AC2777" i="5"/>
  <c r="AD2777" i="5"/>
  <c r="AM2777" i="5"/>
  <c r="AN2777" i="5" s="1"/>
  <c r="AO2777" i="5"/>
  <c r="AP2777" i="5"/>
  <c r="W2778" i="5"/>
  <c r="X2778" i="5" s="1"/>
  <c r="AC2778" i="5"/>
  <c r="AD2778" i="5"/>
  <c r="AM2778" i="5"/>
  <c r="AN2778" i="5" s="1"/>
  <c r="AO2778" i="5"/>
  <c r="AP2778" i="5"/>
  <c r="W2779" i="5"/>
  <c r="X2779" i="5" s="1"/>
  <c r="AB2779" i="5" s="1"/>
  <c r="AC2779" i="5"/>
  <c r="AD2779" i="5"/>
  <c r="AM2779" i="5"/>
  <c r="AN2779" i="5" s="1"/>
  <c r="AO2779" i="5"/>
  <c r="AP2779" i="5"/>
  <c r="W2780" i="5"/>
  <c r="AA2780" i="5" s="1"/>
  <c r="AC2780" i="5"/>
  <c r="AD2780" i="5"/>
  <c r="AM2780" i="5"/>
  <c r="AN2780" i="5" s="1"/>
  <c r="AO2780" i="5"/>
  <c r="AP2780" i="5"/>
  <c r="W2781" i="5"/>
  <c r="X2781" i="5" s="1"/>
  <c r="AB2781" i="5" s="1"/>
  <c r="AL2781" i="5" s="1"/>
  <c r="AC2781" i="5"/>
  <c r="AD2781" i="5"/>
  <c r="AM2781" i="5"/>
  <c r="AN2781" i="5" s="1"/>
  <c r="AO2781" i="5"/>
  <c r="AP2781" i="5"/>
  <c r="W2782" i="5"/>
  <c r="X2782" i="5" s="1"/>
  <c r="AB2782" i="5" s="1"/>
  <c r="AL2782" i="5" s="1"/>
  <c r="AC2782" i="5"/>
  <c r="AD2782" i="5"/>
  <c r="AM2782" i="5"/>
  <c r="AN2782" i="5" s="1"/>
  <c r="AO2782" i="5"/>
  <c r="AP2782" i="5"/>
  <c r="W2783" i="5"/>
  <c r="AA2783" i="5" s="1"/>
  <c r="AK2783" i="5" s="1"/>
  <c r="AC2783" i="5"/>
  <c r="AD2783" i="5"/>
  <c r="AM2783" i="5"/>
  <c r="AN2783" i="5" s="1"/>
  <c r="AO2783" i="5"/>
  <c r="AP2783" i="5"/>
  <c r="W2784" i="5"/>
  <c r="X2784" i="5" s="1"/>
  <c r="AB2784" i="5" s="1"/>
  <c r="AL2784" i="5" s="1"/>
  <c r="AC2784" i="5"/>
  <c r="AD2784" i="5"/>
  <c r="AM2784" i="5"/>
  <c r="AN2784" i="5" s="1"/>
  <c r="AO2784" i="5"/>
  <c r="AP2784" i="5"/>
  <c r="W2785" i="5"/>
  <c r="X2785" i="5" s="1"/>
  <c r="AB2785" i="5" s="1"/>
  <c r="AL2785" i="5" s="1"/>
  <c r="AC2785" i="5"/>
  <c r="AD2785" i="5"/>
  <c r="AM2785" i="5"/>
  <c r="AN2785" i="5" s="1"/>
  <c r="AO2785" i="5"/>
  <c r="AP2785" i="5"/>
  <c r="W2786" i="5"/>
  <c r="AA2786" i="5" s="1"/>
  <c r="AK2786" i="5" s="1"/>
  <c r="AC2786" i="5"/>
  <c r="AD2786" i="5"/>
  <c r="AM2786" i="5"/>
  <c r="AN2786" i="5" s="1"/>
  <c r="AO2786" i="5"/>
  <c r="AP2786" i="5"/>
  <c r="W2787" i="5"/>
  <c r="X2787" i="5" s="1"/>
  <c r="AB2787" i="5" s="1"/>
  <c r="AL2787" i="5" s="1"/>
  <c r="AC2787" i="5"/>
  <c r="AD2787" i="5"/>
  <c r="AM2787" i="5"/>
  <c r="AN2787" i="5" s="1"/>
  <c r="AO2787" i="5"/>
  <c r="AP2787" i="5"/>
  <c r="W2788" i="5"/>
  <c r="AA2788" i="5" s="1"/>
  <c r="AC2788" i="5"/>
  <c r="AD2788" i="5"/>
  <c r="AM2788" i="5"/>
  <c r="AN2788" i="5" s="1"/>
  <c r="AO2788" i="5"/>
  <c r="AP2788" i="5"/>
  <c r="W2789" i="5"/>
  <c r="AA2789" i="5" s="1"/>
  <c r="AK2789" i="5" s="1"/>
  <c r="AC2789" i="5"/>
  <c r="AD2789" i="5"/>
  <c r="AM2789" i="5"/>
  <c r="AN2789" i="5" s="1"/>
  <c r="AO2789" i="5"/>
  <c r="AP2789" i="5"/>
  <c r="W2790" i="5"/>
  <c r="X2790" i="5" s="1"/>
  <c r="AB2790" i="5" s="1"/>
  <c r="AL2790" i="5" s="1"/>
  <c r="AC2790" i="5"/>
  <c r="AD2790" i="5"/>
  <c r="AM2790" i="5"/>
  <c r="AN2790" i="5" s="1"/>
  <c r="AO2790" i="5"/>
  <c r="AP2790" i="5"/>
  <c r="W2791" i="5"/>
  <c r="X2791" i="5" s="1"/>
  <c r="AB2791" i="5" s="1"/>
  <c r="AC2791" i="5"/>
  <c r="AD2791" i="5"/>
  <c r="AM2791" i="5"/>
  <c r="AN2791" i="5" s="1"/>
  <c r="AO2791" i="5"/>
  <c r="AP2791" i="5"/>
  <c r="W2792" i="5"/>
  <c r="AA2792" i="5" s="1"/>
  <c r="AK2792" i="5" s="1"/>
  <c r="AC2792" i="5"/>
  <c r="AD2792" i="5"/>
  <c r="AM2792" i="5"/>
  <c r="AN2792" i="5" s="1"/>
  <c r="AO2792" i="5"/>
  <c r="AP2792" i="5"/>
  <c r="W2793" i="5"/>
  <c r="X2793" i="5" s="1"/>
  <c r="AB2793" i="5" s="1"/>
  <c r="AL2793" i="5" s="1"/>
  <c r="AC2793" i="5"/>
  <c r="AD2793" i="5"/>
  <c r="AM2793" i="5"/>
  <c r="AN2793" i="5" s="1"/>
  <c r="AO2793" i="5"/>
  <c r="AP2793" i="5"/>
  <c r="W2794" i="5"/>
  <c r="X2794" i="5" s="1"/>
  <c r="AC2794" i="5"/>
  <c r="AD2794" i="5"/>
  <c r="AM2794" i="5"/>
  <c r="AN2794" i="5" s="1"/>
  <c r="AO2794" i="5"/>
  <c r="AP2794" i="5"/>
  <c r="W2795" i="5"/>
  <c r="AA2795" i="5" s="1"/>
  <c r="AK2795" i="5" s="1"/>
  <c r="AC2795" i="5"/>
  <c r="AD2795" i="5"/>
  <c r="AM2795" i="5"/>
  <c r="AN2795" i="5" s="1"/>
  <c r="AO2795" i="5"/>
  <c r="AP2795" i="5"/>
  <c r="W2796" i="5"/>
  <c r="X2796" i="5" s="1"/>
  <c r="AB2796" i="5" s="1"/>
  <c r="AL2796" i="5" s="1"/>
  <c r="AC2796" i="5"/>
  <c r="AD2796" i="5"/>
  <c r="AM2796" i="5"/>
  <c r="AN2796" i="5" s="1"/>
  <c r="AO2796" i="5"/>
  <c r="AP2796" i="5"/>
  <c r="W2797" i="5"/>
  <c r="X2797" i="5" s="1"/>
  <c r="AB2797" i="5" s="1"/>
  <c r="AL2797" i="5" s="1"/>
  <c r="AC2797" i="5"/>
  <c r="AD2797" i="5"/>
  <c r="AM2797" i="5"/>
  <c r="AN2797" i="5" s="1"/>
  <c r="AO2797" i="5"/>
  <c r="AP2797" i="5"/>
  <c r="W2798" i="5"/>
  <c r="AA2798" i="5" s="1"/>
  <c r="AK2798" i="5" s="1"/>
  <c r="AC2798" i="5"/>
  <c r="AD2798" i="5"/>
  <c r="AM2798" i="5"/>
  <c r="AN2798" i="5" s="1"/>
  <c r="AO2798" i="5"/>
  <c r="AP2798" i="5"/>
  <c r="W2799" i="5"/>
  <c r="X2799" i="5" s="1"/>
  <c r="AB2799" i="5" s="1"/>
  <c r="AL2799" i="5" s="1"/>
  <c r="AC2799" i="5"/>
  <c r="AD2799" i="5"/>
  <c r="AM2799" i="5"/>
  <c r="AN2799" i="5" s="1"/>
  <c r="AO2799" i="5"/>
  <c r="AP2799" i="5"/>
  <c r="W2800" i="5"/>
  <c r="Y2800" i="5" s="1"/>
  <c r="AC2800" i="5"/>
  <c r="AD2800" i="5"/>
  <c r="AM2800" i="5"/>
  <c r="AN2800" i="5" s="1"/>
  <c r="AO2800" i="5"/>
  <c r="AP2800" i="5"/>
  <c r="W2801" i="5"/>
  <c r="AA2801" i="5" s="1"/>
  <c r="AK2801" i="5" s="1"/>
  <c r="AC2801" i="5"/>
  <c r="AD2801" i="5"/>
  <c r="AM2801" i="5"/>
  <c r="AN2801" i="5" s="1"/>
  <c r="AO2801" i="5"/>
  <c r="AP2801" i="5"/>
  <c r="W2802" i="5"/>
  <c r="X2802" i="5" s="1"/>
  <c r="AB2802" i="5" s="1"/>
  <c r="AL2802" i="5" s="1"/>
  <c r="AC2802" i="5"/>
  <c r="AD2802" i="5"/>
  <c r="AM2802" i="5"/>
  <c r="AN2802" i="5" s="1"/>
  <c r="AO2802" i="5"/>
  <c r="AP2802" i="5"/>
  <c r="W2803" i="5"/>
  <c r="X2803" i="5" s="1"/>
  <c r="AB2803" i="5" s="1"/>
  <c r="AL2803" i="5" s="1"/>
  <c r="AC2803" i="5"/>
  <c r="AD2803" i="5"/>
  <c r="AM2803" i="5"/>
  <c r="AN2803" i="5" s="1"/>
  <c r="AO2803" i="5"/>
  <c r="AP2803" i="5"/>
  <c r="W2804" i="5"/>
  <c r="AA2804" i="5" s="1"/>
  <c r="AK2804" i="5" s="1"/>
  <c r="AC2804" i="5"/>
  <c r="AD2804" i="5"/>
  <c r="AM2804" i="5"/>
  <c r="AN2804" i="5" s="1"/>
  <c r="AO2804" i="5"/>
  <c r="AP2804" i="5"/>
  <c r="W2805" i="5"/>
  <c r="X2805" i="5" s="1"/>
  <c r="AB2805" i="5" s="1"/>
  <c r="AL2805" i="5" s="1"/>
  <c r="AC2805" i="5"/>
  <c r="AD2805" i="5"/>
  <c r="AM2805" i="5"/>
  <c r="AN2805" i="5" s="1"/>
  <c r="AO2805" i="5"/>
  <c r="AP2805" i="5"/>
  <c r="W2806" i="5"/>
  <c r="AA2806" i="5" s="1"/>
  <c r="AK2806" i="5" s="1"/>
  <c r="AC2806" i="5"/>
  <c r="AD2806" i="5"/>
  <c r="AM2806" i="5"/>
  <c r="AN2806" i="5" s="1"/>
  <c r="AO2806" i="5"/>
  <c r="AP2806" i="5"/>
  <c r="W2807" i="5"/>
  <c r="AA2807" i="5" s="1"/>
  <c r="AK2807" i="5" s="1"/>
  <c r="AC2807" i="5"/>
  <c r="AD2807" i="5"/>
  <c r="AM2807" i="5"/>
  <c r="AN2807" i="5" s="1"/>
  <c r="AO2807" i="5"/>
  <c r="AP2807" i="5"/>
  <c r="W2808" i="5"/>
  <c r="X2808" i="5" s="1"/>
  <c r="AB2808" i="5" s="1"/>
  <c r="AL2808" i="5" s="1"/>
  <c r="AC2808" i="5"/>
  <c r="AD2808" i="5"/>
  <c r="AM2808" i="5"/>
  <c r="AN2808" i="5" s="1"/>
  <c r="AO2808" i="5"/>
  <c r="AP2808" i="5"/>
  <c r="W2809" i="5"/>
  <c r="X2809" i="5" s="1"/>
  <c r="AB2809" i="5" s="1"/>
  <c r="AL2809" i="5" s="1"/>
  <c r="AC2809" i="5"/>
  <c r="AD2809" i="5"/>
  <c r="AM2809" i="5"/>
  <c r="AN2809" i="5" s="1"/>
  <c r="AO2809" i="5"/>
  <c r="AP2809" i="5"/>
  <c r="W2810" i="5"/>
  <c r="X2810" i="5" s="1"/>
  <c r="AB2810" i="5" s="1"/>
  <c r="AL2810" i="5" s="1"/>
  <c r="AC2810" i="5"/>
  <c r="AD2810" i="5"/>
  <c r="AM2810" i="5"/>
  <c r="AN2810" i="5" s="1"/>
  <c r="AO2810" i="5"/>
  <c r="AP2810" i="5"/>
  <c r="W2811" i="5"/>
  <c r="X2811" i="5" s="1"/>
  <c r="AC2811" i="5"/>
  <c r="AD2811" i="5"/>
  <c r="AM2811" i="5"/>
  <c r="AN2811" i="5" s="1"/>
  <c r="AO2811" i="5"/>
  <c r="AP2811" i="5"/>
  <c r="W2812" i="5"/>
  <c r="X2812" i="5" s="1"/>
  <c r="AB2812" i="5" s="1"/>
  <c r="AL2812" i="5" s="1"/>
  <c r="AC2812" i="5"/>
  <c r="AD2812" i="5"/>
  <c r="AM2812" i="5"/>
  <c r="AN2812" i="5" s="1"/>
  <c r="AO2812" i="5"/>
  <c r="AP2812" i="5"/>
  <c r="W2813" i="5"/>
  <c r="X2813" i="5" s="1"/>
  <c r="AB2813" i="5" s="1"/>
  <c r="AL2813" i="5" s="1"/>
  <c r="AC2813" i="5"/>
  <c r="AD2813" i="5"/>
  <c r="AM2813" i="5"/>
  <c r="AN2813" i="5" s="1"/>
  <c r="AO2813" i="5"/>
  <c r="AP2813" i="5"/>
  <c r="W2814" i="5"/>
  <c r="X2814" i="5" s="1"/>
  <c r="AC2814" i="5"/>
  <c r="AD2814" i="5"/>
  <c r="AM2814" i="5"/>
  <c r="AN2814" i="5" s="1"/>
  <c r="AO2814" i="5"/>
  <c r="AP2814" i="5"/>
  <c r="W2815" i="5"/>
  <c r="X2815" i="5" s="1"/>
  <c r="AB2815" i="5" s="1"/>
  <c r="AL2815" i="5" s="1"/>
  <c r="AC2815" i="5"/>
  <c r="AD2815" i="5"/>
  <c r="AM2815" i="5"/>
  <c r="AN2815" i="5" s="1"/>
  <c r="AO2815" i="5"/>
  <c r="AP2815" i="5"/>
  <c r="W2816" i="5"/>
  <c r="X2816" i="5" s="1"/>
  <c r="AB2816" i="5" s="1"/>
  <c r="AL2816" i="5" s="1"/>
  <c r="AC2816" i="5"/>
  <c r="AD2816" i="5"/>
  <c r="AM2816" i="5"/>
  <c r="AN2816" i="5" s="1"/>
  <c r="AO2816" i="5"/>
  <c r="AP2816" i="5"/>
  <c r="W2817" i="5"/>
  <c r="X2817" i="5" s="1"/>
  <c r="AC2817" i="5"/>
  <c r="AD2817" i="5"/>
  <c r="AM2817" i="5"/>
  <c r="AN2817" i="5" s="1"/>
  <c r="AO2817" i="5"/>
  <c r="AP2817" i="5"/>
  <c r="W2818" i="5"/>
  <c r="X2818" i="5" s="1"/>
  <c r="AB2818" i="5" s="1"/>
  <c r="AL2818" i="5" s="1"/>
  <c r="AC2818" i="5"/>
  <c r="AD2818" i="5"/>
  <c r="AM2818" i="5"/>
  <c r="AN2818" i="5" s="1"/>
  <c r="AO2818" i="5"/>
  <c r="AP2818" i="5"/>
  <c r="W2819" i="5"/>
  <c r="X2819" i="5" s="1"/>
  <c r="AB2819" i="5" s="1"/>
  <c r="AL2819" i="5" s="1"/>
  <c r="AC2819" i="5"/>
  <c r="AD2819" i="5"/>
  <c r="AM2819" i="5"/>
  <c r="AN2819" i="5" s="1"/>
  <c r="AO2819" i="5"/>
  <c r="AP2819" i="5"/>
  <c r="W2820" i="5"/>
  <c r="X2820" i="5" s="1"/>
  <c r="AC2820" i="5"/>
  <c r="AD2820" i="5"/>
  <c r="AM2820" i="5"/>
  <c r="AN2820" i="5" s="1"/>
  <c r="AO2820" i="5"/>
  <c r="AP2820" i="5"/>
  <c r="W2821" i="5"/>
  <c r="X2821" i="5" s="1"/>
  <c r="AB2821" i="5" s="1"/>
  <c r="AL2821" i="5" s="1"/>
  <c r="AC2821" i="5"/>
  <c r="AD2821" i="5"/>
  <c r="AM2821" i="5"/>
  <c r="AN2821" i="5" s="1"/>
  <c r="AO2821" i="5"/>
  <c r="AP2821" i="5"/>
  <c r="W2822" i="5"/>
  <c r="X2822" i="5" s="1"/>
  <c r="AB2822" i="5" s="1"/>
  <c r="AL2822" i="5" s="1"/>
  <c r="AC2822" i="5"/>
  <c r="AD2822" i="5"/>
  <c r="AM2822" i="5"/>
  <c r="AN2822" i="5" s="1"/>
  <c r="AO2822" i="5"/>
  <c r="AP2822" i="5"/>
  <c r="W2823" i="5"/>
  <c r="X2823" i="5" s="1"/>
  <c r="AC2823" i="5"/>
  <c r="AD2823" i="5"/>
  <c r="AM2823" i="5"/>
  <c r="AN2823" i="5" s="1"/>
  <c r="AO2823" i="5"/>
  <c r="AP2823" i="5"/>
  <c r="W2824" i="5"/>
  <c r="X2824" i="5" s="1"/>
  <c r="AB2824" i="5" s="1"/>
  <c r="AL2824" i="5" s="1"/>
  <c r="AC2824" i="5"/>
  <c r="AD2824" i="5"/>
  <c r="AM2824" i="5"/>
  <c r="AN2824" i="5" s="1"/>
  <c r="AO2824" i="5"/>
  <c r="AP2824" i="5"/>
  <c r="W2825" i="5"/>
  <c r="X2825" i="5" s="1"/>
  <c r="AB2825" i="5" s="1"/>
  <c r="AL2825" i="5" s="1"/>
  <c r="AC2825" i="5"/>
  <c r="AD2825" i="5"/>
  <c r="AM2825" i="5"/>
  <c r="AN2825" i="5" s="1"/>
  <c r="AO2825" i="5"/>
  <c r="AP2825" i="5"/>
  <c r="W2826" i="5"/>
  <c r="X2826" i="5" s="1"/>
  <c r="AC2826" i="5"/>
  <c r="AD2826" i="5"/>
  <c r="AM2826" i="5"/>
  <c r="AN2826" i="5" s="1"/>
  <c r="AO2826" i="5"/>
  <c r="AP2826" i="5"/>
  <c r="W2827" i="5"/>
  <c r="X2827" i="5" s="1"/>
  <c r="AB2827" i="5" s="1"/>
  <c r="AL2827" i="5" s="1"/>
  <c r="AC2827" i="5"/>
  <c r="AD2827" i="5"/>
  <c r="AM2827" i="5"/>
  <c r="AN2827" i="5" s="1"/>
  <c r="AO2827" i="5"/>
  <c r="AP2827" i="5"/>
  <c r="W2828" i="5"/>
  <c r="X2828" i="5" s="1"/>
  <c r="AB2828" i="5" s="1"/>
  <c r="AL2828" i="5" s="1"/>
  <c r="AC2828" i="5"/>
  <c r="AD2828" i="5"/>
  <c r="AM2828" i="5"/>
  <c r="AN2828" i="5" s="1"/>
  <c r="AO2828" i="5"/>
  <c r="AP2828" i="5"/>
  <c r="W2829" i="5"/>
  <c r="X2829" i="5" s="1"/>
  <c r="AC2829" i="5"/>
  <c r="AD2829" i="5"/>
  <c r="AM2829" i="5"/>
  <c r="AN2829" i="5" s="1"/>
  <c r="AO2829" i="5"/>
  <c r="AP2829" i="5"/>
  <c r="W2746" i="5"/>
  <c r="X2746" i="5" s="1"/>
  <c r="AB2746" i="5" s="1"/>
  <c r="AL2746" i="5" s="1"/>
  <c r="AC2746" i="5"/>
  <c r="AD2746" i="5"/>
  <c r="AM2746" i="5"/>
  <c r="AN2746" i="5" s="1"/>
  <c r="AO2746" i="5"/>
  <c r="AP2746" i="5"/>
  <c r="W2744" i="5"/>
  <c r="AA2744" i="5" s="1"/>
  <c r="AC2744" i="5"/>
  <c r="AD2744" i="5"/>
  <c r="AM2744" i="5"/>
  <c r="AN2744" i="5" s="1"/>
  <c r="AO2744" i="5"/>
  <c r="AP2744" i="5"/>
  <c r="W2743" i="5"/>
  <c r="X2743" i="5" s="1"/>
  <c r="AB2743" i="5" s="1"/>
  <c r="AL2743" i="5" s="1"/>
  <c r="AC2743" i="5"/>
  <c r="AD2743" i="5"/>
  <c r="AM2743" i="5"/>
  <c r="AN2743" i="5" s="1"/>
  <c r="AO2743" i="5"/>
  <c r="AP2743" i="5"/>
  <c r="W2742" i="5"/>
  <c r="X2742" i="5" s="1"/>
  <c r="AC2742" i="5"/>
  <c r="AD2742" i="5"/>
  <c r="AM2742" i="5"/>
  <c r="AN2742" i="5" s="1"/>
  <c r="AO2742" i="5"/>
  <c r="AP2742" i="5"/>
  <c r="AP2745" i="5"/>
  <c r="AO2745" i="5"/>
  <c r="AM2745" i="5"/>
  <c r="AN2745" i="5" s="1"/>
  <c r="AD2745" i="5"/>
  <c r="AC2745" i="5"/>
  <c r="W2745" i="5"/>
  <c r="AA2745" i="5" s="1"/>
  <c r="Z3825" i="5" l="1"/>
  <c r="AJ409" i="5"/>
  <c r="AE3890" i="5"/>
  <c r="AK3858" i="5"/>
  <c r="AJ1631" i="5"/>
  <c r="K1631" i="5" s="1"/>
  <c r="AJ492" i="5"/>
  <c r="M327" i="5"/>
  <c r="L327" i="5" s="1"/>
  <c r="Z3885" i="5"/>
  <c r="J1584" i="5"/>
  <c r="K1584" i="5"/>
  <c r="AJ1643" i="5"/>
  <c r="AJ390" i="5"/>
  <c r="K390" i="5" s="1"/>
  <c r="AE1461" i="5"/>
  <c r="AJ438" i="5"/>
  <c r="AK3921" i="5"/>
  <c r="AE3921" i="5"/>
  <c r="AJ381" i="5"/>
  <c r="AJ1544" i="5"/>
  <c r="K1544" i="5" s="1"/>
  <c r="Z3869" i="5"/>
  <c r="AE3869" i="5"/>
  <c r="AE3958" i="5"/>
  <c r="AK2633" i="5"/>
  <c r="Z1465" i="5"/>
  <c r="AJ369" i="5"/>
  <c r="K369" i="5" s="1"/>
  <c r="AE1451" i="5"/>
  <c r="AJ501" i="5"/>
  <c r="Z2641" i="5"/>
  <c r="AE2653" i="5"/>
  <c r="AF2653" i="5"/>
  <c r="M367" i="5"/>
  <c r="L367" i="5" s="1"/>
  <c r="AJ1646" i="5"/>
  <c r="AJ365" i="5"/>
  <c r="K365" i="5" s="1"/>
  <c r="AE3905" i="5"/>
  <c r="M309" i="5"/>
  <c r="L309" i="5" s="1"/>
  <c r="AG1634" i="5"/>
  <c r="AJ1634" i="5" s="1"/>
  <c r="K1634" i="5" s="1"/>
  <c r="AH1634" i="5"/>
  <c r="AE2657" i="5"/>
  <c r="AJ357" i="5"/>
  <c r="K357" i="5" s="1"/>
  <c r="AJ1493" i="5"/>
  <c r="K1493" i="5" s="1"/>
  <c r="AJ401" i="5"/>
  <c r="K401" i="5" s="1"/>
  <c r="AJ372" i="5"/>
  <c r="K372" i="5" s="1"/>
  <c r="AJ483" i="5"/>
  <c r="K483" i="5" s="1"/>
  <c r="Z3996" i="5"/>
  <c r="AJ1579" i="5"/>
  <c r="M519" i="5"/>
  <c r="AF1473" i="5"/>
  <c r="AI1473" i="5" s="1"/>
  <c r="AI2655" i="5"/>
  <c r="M1592" i="5"/>
  <c r="L1592" i="5" s="1"/>
  <c r="M416" i="5"/>
  <c r="AF3851" i="5"/>
  <c r="AH3851" i="5" s="1"/>
  <c r="AJ1566" i="5"/>
  <c r="K1566" i="5" s="1"/>
  <c r="J1531" i="5"/>
  <c r="AK1456" i="5"/>
  <c r="AK3951" i="5"/>
  <c r="Z3813" i="5"/>
  <c r="AE1465" i="5"/>
  <c r="M323" i="5"/>
  <c r="AF3835" i="5"/>
  <c r="AH3835" i="5" s="1"/>
  <c r="AF1477" i="5"/>
  <c r="AH1477" i="5" s="1"/>
  <c r="Z1471" i="5"/>
  <c r="AJ514" i="5"/>
  <c r="K514" i="5" s="1"/>
  <c r="AF1450" i="5"/>
  <c r="AH1450" i="5" s="1"/>
  <c r="J357" i="5"/>
  <c r="AE3986" i="5"/>
  <c r="AJ356" i="5"/>
  <c r="K356" i="5" s="1"/>
  <c r="AK3948" i="5"/>
  <c r="AJ528" i="5"/>
  <c r="K528" i="5" s="1"/>
  <c r="J4230" i="5"/>
  <c r="Z3882" i="5"/>
  <c r="Z3905" i="5"/>
  <c r="AJ512" i="5"/>
  <c r="K512" i="5" s="1"/>
  <c r="AK2684" i="5"/>
  <c r="AE3929" i="5"/>
  <c r="Z2631" i="5"/>
  <c r="AG2631" i="5" s="1"/>
  <c r="AJ2631" i="5" s="1"/>
  <c r="K2631" i="5" s="1"/>
  <c r="AE2684" i="5"/>
  <c r="AJ498" i="5"/>
  <c r="K498" i="5" s="1"/>
  <c r="AF2695" i="5"/>
  <c r="AI2695" i="5" s="1"/>
  <c r="AE3996" i="5"/>
  <c r="AJ441" i="5"/>
  <c r="K441" i="5" s="1"/>
  <c r="AE3896" i="5"/>
  <c r="AF3817" i="5"/>
  <c r="Z2637" i="5"/>
  <c r="AE1471" i="5"/>
  <c r="AF1456" i="5"/>
  <c r="AH1456" i="5" s="1"/>
  <c r="AJ420" i="5"/>
  <c r="AE3966" i="5"/>
  <c r="AE2674" i="5"/>
  <c r="AE3955" i="5"/>
  <c r="AG3955" i="5" s="1"/>
  <c r="Z2692" i="5"/>
  <c r="Z1452" i="5"/>
  <c r="AG1456" i="5"/>
  <c r="AJ1592" i="5"/>
  <c r="K1592" i="5" s="1"/>
  <c r="AF3969" i="5"/>
  <c r="AH3969" i="5" s="1"/>
  <c r="M504" i="5"/>
  <c r="L504" i="5" s="1"/>
  <c r="AJ470" i="5"/>
  <c r="K470" i="5" s="1"/>
  <c r="AE1468" i="5"/>
  <c r="M356" i="5"/>
  <c r="L356" i="5" s="1"/>
  <c r="AJ439" i="5"/>
  <c r="K439" i="5" s="1"/>
  <c r="AJ391" i="5"/>
  <c r="K391" i="5" s="1"/>
  <c r="AH3970" i="5"/>
  <c r="AE2650" i="5"/>
  <c r="AE1450" i="5"/>
  <c r="AG1450" i="5" s="1"/>
  <c r="AE3851" i="5"/>
  <c r="AF3905" i="5"/>
  <c r="AJ477" i="5"/>
  <c r="K477" i="5" s="1"/>
  <c r="J1508" i="5"/>
  <c r="AJ323" i="5"/>
  <c r="K323" i="5" s="1"/>
  <c r="AJ333" i="5"/>
  <c r="K333" i="5" s="1"/>
  <c r="AF3390" i="5"/>
  <c r="AI3390" i="5" s="1"/>
  <c r="J3390" i="5" s="1"/>
  <c r="J1520" i="5"/>
  <c r="AK3969" i="5"/>
  <c r="AF3964" i="5"/>
  <c r="AI3964" i="5" s="1"/>
  <c r="AE3969" i="5"/>
  <c r="AG3969" i="5" s="1"/>
  <c r="J333" i="5"/>
  <c r="M333" i="5" s="1"/>
  <c r="AJ434" i="5"/>
  <c r="K434" i="5" s="1"/>
  <c r="N434" i="5" s="1"/>
  <c r="AE2660" i="5"/>
  <c r="AG2660" i="5" s="1"/>
  <c r="AF3393" i="5"/>
  <c r="M466" i="5"/>
  <c r="L466" i="5" s="1"/>
  <c r="AF3852" i="5"/>
  <c r="AH3852" i="5" s="1"/>
  <c r="AE3951" i="5"/>
  <c r="AE3941" i="5"/>
  <c r="AF2674" i="5"/>
  <c r="AI2674" i="5" s="1"/>
  <c r="Z2678" i="5"/>
  <c r="M496" i="5"/>
  <c r="L496" i="5" s="1"/>
  <c r="AK3960" i="5"/>
  <c r="AK2651" i="5"/>
  <c r="AE3913" i="5"/>
  <c r="AG3913" i="5" s="1"/>
  <c r="AE2637" i="5"/>
  <c r="AJ496" i="5"/>
  <c r="K496" i="5" s="1"/>
  <c r="AE3982" i="5"/>
  <c r="AG3982" i="5" s="1"/>
  <c r="AE3983" i="5"/>
  <c r="Z3843" i="5"/>
  <c r="Z1473" i="5"/>
  <c r="Z3964" i="5"/>
  <c r="AE1477" i="5"/>
  <c r="AG1477" i="5" s="1"/>
  <c r="AE3984" i="5"/>
  <c r="AG3984" i="5" s="1"/>
  <c r="AF3913" i="5"/>
  <c r="AI3913" i="5" s="1"/>
  <c r="AF2660" i="5"/>
  <c r="AH2660" i="5" s="1"/>
  <c r="AE1462" i="5"/>
  <c r="Z1474" i="5"/>
  <c r="AJ449" i="5"/>
  <c r="K449" i="5" s="1"/>
  <c r="AJ519" i="5"/>
  <c r="K519" i="5" s="1"/>
  <c r="AE3813" i="5"/>
  <c r="AF3847" i="5"/>
  <c r="AI3847" i="5" s="1"/>
  <c r="AE1473" i="5"/>
  <c r="Z1462" i="5"/>
  <c r="AJ1479" i="5"/>
  <c r="K1479" i="5" s="1"/>
  <c r="Z1455" i="5"/>
  <c r="AE3825" i="5"/>
  <c r="AG3825" i="5" s="1"/>
  <c r="AE2640" i="5"/>
  <c r="AF3958" i="5"/>
  <c r="AI3958" i="5" s="1"/>
  <c r="J3958" i="5" s="1"/>
  <c r="J1530" i="5"/>
  <c r="AJ1530" i="5"/>
  <c r="K1530" i="5" s="1"/>
  <c r="AE3874" i="5"/>
  <c r="Z3922" i="5"/>
  <c r="AF3825" i="5"/>
  <c r="AH3825" i="5" s="1"/>
  <c r="Z3951" i="5"/>
  <c r="AG3939" i="5"/>
  <c r="Z3890" i="5"/>
  <c r="AG3890" i="5" s="1"/>
  <c r="AK3916" i="5"/>
  <c r="AE3957" i="5"/>
  <c r="AG3957" i="5" s="1"/>
  <c r="Z3949" i="5"/>
  <c r="AG3949" i="5" s="1"/>
  <c r="M449" i="5"/>
  <c r="L449" i="5" s="1"/>
  <c r="AJ368" i="5"/>
  <c r="K368" i="5" s="1"/>
  <c r="AG1464" i="5"/>
  <c r="AF2650" i="5"/>
  <c r="AB1455" i="5"/>
  <c r="AL1455" i="5" s="1"/>
  <c r="Z2650" i="5"/>
  <c r="AJ373" i="5"/>
  <c r="K373" i="5" s="1"/>
  <c r="AK2630" i="5"/>
  <c r="AJ1548" i="5"/>
  <c r="K1548" i="5" s="1"/>
  <c r="AF3858" i="5"/>
  <c r="AH3858" i="5" s="1"/>
  <c r="AK3803" i="5"/>
  <c r="AF3841" i="5"/>
  <c r="AI3841" i="5" s="1"/>
  <c r="AF1470" i="5"/>
  <c r="AI1470" i="5" s="1"/>
  <c r="M540" i="5"/>
  <c r="L540" i="5" s="1"/>
  <c r="AE3988" i="5"/>
  <c r="Z1470" i="5"/>
  <c r="AE3841" i="5"/>
  <c r="AG3841" i="5" s="1"/>
  <c r="AE1470" i="5"/>
  <c r="AG1470" i="5" s="1"/>
  <c r="Z2646" i="5"/>
  <c r="AG2646" i="5" s="1"/>
  <c r="AE3895" i="5"/>
  <c r="AG3858" i="5"/>
  <c r="AE3810" i="5"/>
  <c r="Y2763" i="5"/>
  <c r="N1561" i="5"/>
  <c r="Z3926" i="5"/>
  <c r="AG3926" i="5" s="1"/>
  <c r="AE2699" i="5"/>
  <c r="AH2687" i="5"/>
  <c r="AJ424" i="5"/>
  <c r="K424" i="5" s="1"/>
  <c r="AF3989" i="5"/>
  <c r="AI3989" i="5" s="1"/>
  <c r="AH2631" i="5"/>
  <c r="M395" i="5"/>
  <c r="AJ379" i="5"/>
  <c r="K379" i="5" s="1"/>
  <c r="M314" i="5"/>
  <c r="L314" i="5" s="1"/>
  <c r="AJ486" i="5"/>
  <c r="K486" i="5" s="1"/>
  <c r="N486" i="5" s="1"/>
  <c r="M485" i="5"/>
  <c r="L485" i="5" s="1"/>
  <c r="AJ1637" i="5"/>
  <c r="K1637" i="5" s="1"/>
  <c r="AJ367" i="5"/>
  <c r="K367" i="5" s="1"/>
  <c r="AJ413" i="5"/>
  <c r="K413" i="5" s="1"/>
  <c r="N413" i="5" s="1"/>
  <c r="Y3788" i="5"/>
  <c r="AE2668" i="5"/>
  <c r="AJ4249" i="5"/>
  <c r="K4249" i="5" s="1"/>
  <c r="Z3864" i="5"/>
  <c r="AF3926" i="5"/>
  <c r="AH3926" i="5" s="1"/>
  <c r="AJ422" i="5"/>
  <c r="K422" i="5" s="1"/>
  <c r="Z2685" i="5"/>
  <c r="AG2685" i="5" s="1"/>
  <c r="AE3892" i="5"/>
  <c r="AK3939" i="5"/>
  <c r="J1619" i="5"/>
  <c r="AJ1619" i="5"/>
  <c r="K1619" i="5" s="1"/>
  <c r="Z2635" i="5"/>
  <c r="AK3933" i="5"/>
  <c r="AE3898" i="5"/>
  <c r="Z2663" i="5"/>
  <c r="AG2663" i="5" s="1"/>
  <c r="AF3846" i="5"/>
  <c r="AH3846" i="5" s="1"/>
  <c r="AE3877" i="5"/>
  <c r="Z3888" i="5"/>
  <c r="AI3881" i="5"/>
  <c r="J3881" i="5" s="1"/>
  <c r="AE3881" i="5"/>
  <c r="AE2628" i="5"/>
  <c r="AJ466" i="5"/>
  <c r="K466" i="5" s="1"/>
  <c r="AF2628" i="5"/>
  <c r="AI2628" i="5" s="1"/>
  <c r="AF3803" i="5"/>
  <c r="Z3898" i="5"/>
  <c r="AJ395" i="5"/>
  <c r="K395" i="5" s="1"/>
  <c r="J1521" i="5"/>
  <c r="AJ1521" i="5"/>
  <c r="K1521" i="5" s="1"/>
  <c r="AH3948" i="5"/>
  <c r="AK1462" i="5"/>
  <c r="AK3839" i="5"/>
  <c r="AE3880" i="5"/>
  <c r="AK3963" i="5"/>
  <c r="AK3862" i="5"/>
  <c r="AE3910" i="5"/>
  <c r="Z3978" i="5"/>
  <c r="AF3984" i="5"/>
  <c r="AE3975" i="5"/>
  <c r="AF2646" i="5"/>
  <c r="AH2646" i="5" s="1"/>
  <c r="Z3966" i="5"/>
  <c r="AE1454" i="5"/>
  <c r="Z1451" i="5"/>
  <c r="AI2649" i="5"/>
  <c r="J2649" i="5" s="1"/>
  <c r="AH2649" i="5"/>
  <c r="AE2636" i="5"/>
  <c r="AJ494" i="5"/>
  <c r="K494" i="5" s="1"/>
  <c r="J494" i="5"/>
  <c r="Z1449" i="5"/>
  <c r="AF3966" i="5"/>
  <c r="AH3966" i="5" s="1"/>
  <c r="Z3958" i="5"/>
  <c r="AG3958" i="5" s="1"/>
  <c r="AJ529" i="5"/>
  <c r="K529" i="5" s="1"/>
  <c r="Z2636" i="5"/>
  <c r="Z1459" i="5"/>
  <c r="AE2634" i="5"/>
  <c r="Z2666" i="5"/>
  <c r="AG2666" i="5" s="1"/>
  <c r="AE3907" i="5"/>
  <c r="Z3995" i="5"/>
  <c r="AE3942" i="5"/>
  <c r="AE1467" i="5"/>
  <c r="AG1467" i="5" s="1"/>
  <c r="Y2832" i="5"/>
  <c r="Z2832" i="5" s="1"/>
  <c r="AF3839" i="5"/>
  <c r="AH3839" i="5" s="1"/>
  <c r="AE3852" i="5"/>
  <c r="AG3852" i="5" s="1"/>
  <c r="Z3942" i="5"/>
  <c r="Z2649" i="5"/>
  <c r="AG2649" i="5" s="1"/>
  <c r="AE3863" i="5"/>
  <c r="AE2654" i="5"/>
  <c r="AH2683" i="5"/>
  <c r="AI3923" i="5"/>
  <c r="J3923" i="5" s="1"/>
  <c r="AI3993" i="5"/>
  <c r="J3993" i="5" s="1"/>
  <c r="AE1459" i="5"/>
  <c r="AJ4259" i="5"/>
  <c r="K4259" i="5" s="1"/>
  <c r="AJ1586" i="5"/>
  <c r="K1586" i="5" s="1"/>
  <c r="N1586" i="5" s="1"/>
  <c r="AK3829" i="5"/>
  <c r="AF3945" i="5"/>
  <c r="AH3945" i="5" s="1"/>
  <c r="AF3975" i="5"/>
  <c r="AI3975" i="5" s="1"/>
  <c r="AJ431" i="5"/>
  <c r="K431" i="5" s="1"/>
  <c r="N431" i="5" s="1"/>
  <c r="M354" i="5"/>
  <c r="L354" i="5" s="1"/>
  <c r="AJ437" i="5"/>
  <c r="K437" i="5" s="1"/>
  <c r="Z3986" i="5"/>
  <c r="M437" i="5"/>
  <c r="L437" i="5" s="1"/>
  <c r="AE2656" i="5"/>
  <c r="Z1468" i="5"/>
  <c r="K500" i="5"/>
  <c r="AF1467" i="5"/>
  <c r="M541" i="5"/>
  <c r="L541" i="5" s="1"/>
  <c r="M324" i="5"/>
  <c r="L324" i="5" s="1"/>
  <c r="AK3849" i="5"/>
  <c r="AE3946" i="5"/>
  <c r="AF2637" i="5"/>
  <c r="AI2637" i="5" s="1"/>
  <c r="J2637" i="5" s="1"/>
  <c r="J500" i="5"/>
  <c r="AJ1535" i="5"/>
  <c r="K1535" i="5" s="1"/>
  <c r="AJ1501" i="5"/>
  <c r="K1501" i="5" s="1"/>
  <c r="AE2690" i="5"/>
  <c r="AF3408" i="5"/>
  <c r="AH3408" i="5" s="1"/>
  <c r="AK1465" i="5"/>
  <c r="M528" i="5"/>
  <c r="L528" i="5" s="1"/>
  <c r="AJ1596" i="5"/>
  <c r="K1596" i="5" s="1"/>
  <c r="J1596" i="5"/>
  <c r="AK1468" i="5"/>
  <c r="AI2661" i="5"/>
  <c r="J2661" i="5" s="1"/>
  <c r="AE2672" i="5"/>
  <c r="AG2672" i="5" s="1"/>
  <c r="AF2636" i="5"/>
  <c r="AH2636" i="5" s="1"/>
  <c r="M1501" i="5"/>
  <c r="L1501" i="5" s="1"/>
  <c r="AJ1511" i="5"/>
  <c r="K1511" i="5" s="1"/>
  <c r="N1511" i="5" s="1"/>
  <c r="AA2742" i="5"/>
  <c r="AK2742" i="5" s="1"/>
  <c r="AK3901" i="5"/>
  <c r="AE3979" i="5"/>
  <c r="AG3979" i="5" s="1"/>
  <c r="AE3802" i="5"/>
  <c r="AG3802" i="5" s="1"/>
  <c r="AE2686" i="5"/>
  <c r="AF3391" i="5"/>
  <c r="Z1461" i="5"/>
  <c r="AG1461" i="5" s="1"/>
  <c r="J1649" i="5"/>
  <c r="AJ1649" i="5"/>
  <c r="K1649" i="5" s="1"/>
  <c r="J379" i="5"/>
  <c r="AG3869" i="5"/>
  <c r="M326" i="5"/>
  <c r="L326" i="5" s="1"/>
  <c r="J1651" i="5"/>
  <c r="AJ1651" i="5"/>
  <c r="K1651" i="5" s="1"/>
  <c r="AJ1621" i="5"/>
  <c r="K1621" i="5" s="1"/>
  <c r="J1621" i="5"/>
  <c r="AA2785" i="5"/>
  <c r="AK2785" i="5" s="1"/>
  <c r="Z3893" i="5"/>
  <c r="AE2642" i="5"/>
  <c r="X2783" i="5"/>
  <c r="AB2783" i="5" s="1"/>
  <c r="AL2783" i="5" s="1"/>
  <c r="M537" i="5"/>
  <c r="L537" i="5" s="1"/>
  <c r="AK2676" i="5"/>
  <c r="AF3939" i="5"/>
  <c r="AI3939" i="5" s="1"/>
  <c r="AJ1645" i="5"/>
  <c r="K1645" i="5" s="1"/>
  <c r="J1645" i="5"/>
  <c r="AE2669" i="5"/>
  <c r="AJ473" i="5"/>
  <c r="K473" i="5" s="1"/>
  <c r="AE2661" i="5"/>
  <c r="AF3995" i="5"/>
  <c r="AI3995" i="5" s="1"/>
  <c r="AE2659" i="5"/>
  <c r="AE2662" i="5"/>
  <c r="Z1453" i="5"/>
  <c r="AG1453" i="5" s="1"/>
  <c r="AE1452" i="5"/>
  <c r="J435" i="5"/>
  <c r="AA3775" i="5"/>
  <c r="AK3775" i="5" s="1"/>
  <c r="M313" i="5"/>
  <c r="L313" i="5" s="1"/>
  <c r="J360" i="5"/>
  <c r="AJ360" i="5"/>
  <c r="K360" i="5" s="1"/>
  <c r="M503" i="5"/>
  <c r="L503" i="5" s="1"/>
  <c r="J1528" i="5"/>
  <c r="AJ1528" i="5"/>
  <c r="K1528" i="5" s="1"/>
  <c r="Z3875" i="5"/>
  <c r="J380" i="5"/>
  <c r="AF1464" i="5"/>
  <c r="AK1464" i="5"/>
  <c r="Y2790" i="5"/>
  <c r="Z2790" i="5" s="1"/>
  <c r="J375" i="5"/>
  <c r="AF3901" i="5"/>
  <c r="AI3901" i="5" s="1"/>
  <c r="AE2675" i="5"/>
  <c r="AJ410" i="5"/>
  <c r="K410" i="5" s="1"/>
  <c r="AJ435" i="5"/>
  <c r="K435" i="5" s="1"/>
  <c r="M1525" i="5"/>
  <c r="L1525" i="5" s="1"/>
  <c r="AA2803" i="5"/>
  <c r="AK2803" i="5" s="1"/>
  <c r="AG3901" i="5"/>
  <c r="M343" i="5"/>
  <c r="L343" i="5" s="1"/>
  <c r="Y2803" i="5"/>
  <c r="Z2803" i="5" s="1"/>
  <c r="AE3976" i="5"/>
  <c r="M542" i="5"/>
  <c r="L542" i="5" s="1"/>
  <c r="AJ1513" i="5"/>
  <c r="K1513" i="5" s="1"/>
  <c r="J1513" i="5"/>
  <c r="M316" i="5"/>
  <c r="L316" i="5" s="1"/>
  <c r="J481" i="5"/>
  <c r="AJ481" i="5"/>
  <c r="K481" i="5" s="1"/>
  <c r="AJ375" i="5"/>
  <c r="K375" i="5" s="1"/>
  <c r="AJ380" i="5"/>
  <c r="K380" i="5" s="1"/>
  <c r="AJ416" i="5"/>
  <c r="K416" i="5" s="1"/>
  <c r="Y2780" i="5"/>
  <c r="AF2780" i="5" s="1"/>
  <c r="AJ4223" i="5"/>
  <c r="K4223" i="5" s="1"/>
  <c r="AJ474" i="5"/>
  <c r="K474" i="5" s="1"/>
  <c r="M539" i="5"/>
  <c r="L539" i="5" s="1"/>
  <c r="AJ1525" i="5"/>
  <c r="K1525" i="5" s="1"/>
  <c r="J433" i="5"/>
  <c r="AJ433" i="5"/>
  <c r="K433" i="5" s="1"/>
  <c r="AJ1598" i="5"/>
  <c r="K1598" i="5" s="1"/>
  <c r="J1598" i="5"/>
  <c r="AA2776" i="5"/>
  <c r="AK2776" i="5" s="1"/>
  <c r="AI3977" i="5"/>
  <c r="J3977" i="5" s="1"/>
  <c r="AE3908" i="5"/>
  <c r="M315" i="5"/>
  <c r="L315" i="5" s="1"/>
  <c r="J1481" i="5"/>
  <c r="AJ1481" i="5"/>
  <c r="K1481" i="5" s="1"/>
  <c r="J399" i="5"/>
  <c r="AJ399" i="5"/>
  <c r="K399" i="5" s="1"/>
  <c r="AH2685" i="5"/>
  <c r="AI2685" i="5"/>
  <c r="J2685" i="5" s="1"/>
  <c r="J1482" i="5"/>
  <c r="M359" i="5"/>
  <c r="AF3957" i="5"/>
  <c r="AH3957" i="5" s="1"/>
  <c r="AF3961" i="5"/>
  <c r="J4225" i="5"/>
  <c r="J1618" i="5"/>
  <c r="AJ355" i="5"/>
  <c r="K355" i="5" s="1"/>
  <c r="J355" i="5"/>
  <c r="M344" i="5"/>
  <c r="L344" i="5" s="1"/>
  <c r="J491" i="5"/>
  <c r="M4256" i="5"/>
  <c r="M460" i="5"/>
  <c r="J423" i="5"/>
  <c r="M1542" i="5"/>
  <c r="J515" i="5"/>
  <c r="L1533" i="5"/>
  <c r="N1533" i="5"/>
  <c r="L525" i="5"/>
  <c r="N525" i="5"/>
  <c r="J452" i="5"/>
  <c r="AJ452" i="5"/>
  <c r="K452" i="5" s="1"/>
  <c r="M4236" i="5"/>
  <c r="M351" i="5"/>
  <c r="L351" i="5" s="1"/>
  <c r="J374" i="5"/>
  <c r="AJ374" i="5"/>
  <c r="K374" i="5" s="1"/>
  <c r="J404" i="5"/>
  <c r="J425" i="5"/>
  <c r="J1580" i="5"/>
  <c r="L487" i="5"/>
  <c r="N487" i="5"/>
  <c r="M429" i="5"/>
  <c r="M1538" i="5"/>
  <c r="M4242" i="5"/>
  <c r="M454" i="5"/>
  <c r="L454" i="5" s="1"/>
  <c r="M1547" i="5"/>
  <c r="J440" i="5"/>
  <c r="J403" i="5"/>
  <c r="L386" i="5"/>
  <c r="N386" i="5"/>
  <c r="M1514" i="5"/>
  <c r="AJ423" i="5"/>
  <c r="K423" i="5" s="1"/>
  <c r="M480" i="5"/>
  <c r="M4232" i="5"/>
  <c r="J1611" i="5"/>
  <c r="K1611" i="5"/>
  <c r="J501" i="5"/>
  <c r="K501" i="5"/>
  <c r="M1589" i="5"/>
  <c r="M361" i="5"/>
  <c r="Y3796" i="5"/>
  <c r="AF3979" i="5"/>
  <c r="AH3979" i="5" s="1"/>
  <c r="AE2693" i="5"/>
  <c r="Z1458" i="5"/>
  <c r="AJ4222" i="5"/>
  <c r="K4222" i="5" s="1"/>
  <c r="J4222" i="5"/>
  <c r="AJ4229" i="5"/>
  <c r="K4229" i="5" s="1"/>
  <c r="J4229" i="5"/>
  <c r="J4257" i="5"/>
  <c r="J4227" i="5"/>
  <c r="K4227" i="5"/>
  <c r="AJ1543" i="5"/>
  <c r="K1543" i="5" s="1"/>
  <c r="J1543" i="5"/>
  <c r="J1537" i="5"/>
  <c r="J1573" i="5"/>
  <c r="J319" i="5"/>
  <c r="K319" i="5"/>
  <c r="M421" i="5"/>
  <c r="L532" i="5"/>
  <c r="N532" i="5"/>
  <c r="L472" i="5"/>
  <c r="N472" i="5"/>
  <c r="L1610" i="5"/>
  <c r="N1610" i="5"/>
  <c r="L458" i="5"/>
  <c r="N458" i="5"/>
  <c r="M467" i="5"/>
  <c r="M400" i="5"/>
  <c r="M318" i="5"/>
  <c r="M345" i="5"/>
  <c r="J484" i="5"/>
  <c r="AJ1639" i="5"/>
  <c r="K1639" i="5" s="1"/>
  <c r="M4233" i="5"/>
  <c r="M4224" i="5"/>
  <c r="M419" i="5"/>
  <c r="J513" i="5"/>
  <c r="M408" i="5"/>
  <c r="M1553" i="5"/>
  <c r="M1612" i="5"/>
  <c r="J1641" i="5"/>
  <c r="J477" i="5"/>
  <c r="AJ1623" i="5"/>
  <c r="K1623" i="5" s="1"/>
  <c r="J1623" i="5"/>
  <c r="AJ425" i="5"/>
  <c r="K425" i="5" s="1"/>
  <c r="K438" i="5"/>
  <c r="J438" i="5"/>
  <c r="L417" i="5"/>
  <c r="N417" i="5"/>
  <c r="M524" i="5"/>
  <c r="M1568" i="5"/>
  <c r="M394" i="5"/>
  <c r="AE3936" i="5"/>
  <c r="J4241" i="5"/>
  <c r="AJ4261" i="5"/>
  <c r="K4261" i="5" s="1"/>
  <c r="J4261" i="5"/>
  <c r="J1585" i="5"/>
  <c r="K1585" i="5"/>
  <c r="AJ544" i="5"/>
  <c r="K544" i="5" s="1"/>
  <c r="J544" i="5"/>
  <c r="J328" i="5"/>
  <c r="K328" i="5"/>
  <c r="M349" i="5"/>
  <c r="L349" i="5" s="1"/>
  <c r="M385" i="5"/>
  <c r="L1480" i="5"/>
  <c r="N1480" i="5"/>
  <c r="M468" i="5"/>
  <c r="M488" i="5"/>
  <c r="M4262" i="5"/>
  <c r="M1540" i="5"/>
  <c r="L497" i="5"/>
  <c r="N497" i="5"/>
  <c r="J1590" i="5"/>
  <c r="AJ1590" i="5"/>
  <c r="K1590" i="5" s="1"/>
  <c r="M1633" i="5"/>
  <c r="AJ515" i="5"/>
  <c r="K515" i="5" s="1"/>
  <c r="J1639" i="5"/>
  <c r="J531" i="5"/>
  <c r="J527" i="5"/>
  <c r="AJ527" i="5"/>
  <c r="K527" i="5" s="1"/>
  <c r="M1635" i="5"/>
  <c r="M1544" i="5"/>
  <c r="L405" i="5"/>
  <c r="N405" i="5"/>
  <c r="J1478" i="5"/>
  <c r="K1478" i="5"/>
  <c r="M457" i="5"/>
  <c r="J1498" i="5"/>
  <c r="J492" i="5"/>
  <c r="K492" i="5"/>
  <c r="AJ403" i="5"/>
  <c r="K403" i="5" s="1"/>
  <c r="M1494" i="5"/>
  <c r="J1512" i="5"/>
  <c r="L521" i="5"/>
  <c r="N521" i="5"/>
  <c r="AJ513" i="5"/>
  <c r="K513" i="5" s="1"/>
  <c r="M509" i="5"/>
  <c r="L509" i="5" s="1"/>
  <c r="L1586" i="5"/>
  <c r="L1594" i="5"/>
  <c r="N1594" i="5"/>
  <c r="M1606" i="5"/>
  <c r="J4235" i="5"/>
  <c r="J4245" i="5"/>
  <c r="K4245" i="5"/>
  <c r="AJ1545" i="5"/>
  <c r="K1545" i="5" s="1"/>
  <c r="J1545" i="5"/>
  <c r="J510" i="5"/>
  <c r="K510" i="5"/>
  <c r="L1510" i="5"/>
  <c r="N1510" i="5"/>
  <c r="M463" i="5"/>
  <c r="M1509" i="5"/>
  <c r="L378" i="5"/>
  <c r="N378" i="5"/>
  <c r="J473" i="5"/>
  <c r="M418" i="5"/>
  <c r="M482" i="5"/>
  <c r="M4238" i="5"/>
  <c r="M422" i="5"/>
  <c r="M1604" i="5"/>
  <c r="M4231" i="5"/>
  <c r="M526" i="5"/>
  <c r="L310" i="5"/>
  <c r="N310" i="5"/>
  <c r="J1522" i="5"/>
  <c r="AJ1522" i="5"/>
  <c r="K1522" i="5" s="1"/>
  <c r="L475" i="5"/>
  <c r="N475" i="5"/>
  <c r="M372" i="5"/>
  <c r="J1617" i="5"/>
  <c r="K1617" i="5"/>
  <c r="L519" i="5"/>
  <c r="L1511" i="5"/>
  <c r="L366" i="5"/>
  <c r="N366" i="5"/>
  <c r="M1497" i="5"/>
  <c r="J1629" i="5"/>
  <c r="AJ1629" i="5"/>
  <c r="K1629" i="5" s="1"/>
  <c r="M1552" i="5"/>
  <c r="J392" i="5"/>
  <c r="J479" i="5"/>
  <c r="M1626" i="5"/>
  <c r="J471" i="5"/>
  <c r="M1572" i="5"/>
  <c r="M507" i="5"/>
  <c r="L507" i="5" s="1"/>
  <c r="M1562" i="5"/>
  <c r="Z3831" i="5"/>
  <c r="AE3835" i="5"/>
  <c r="AF3898" i="5"/>
  <c r="AI3898" i="5" s="1"/>
  <c r="AI2670" i="5"/>
  <c r="J2670" i="5" s="1"/>
  <c r="Z3408" i="5"/>
  <c r="Z3896" i="5"/>
  <c r="AE1472" i="5"/>
  <c r="AJ4255" i="5"/>
  <c r="K4255" i="5" s="1"/>
  <c r="J4255" i="5"/>
  <c r="AJ4225" i="5"/>
  <c r="K4225" i="5" s="1"/>
  <c r="J4251" i="5"/>
  <c r="AJ1551" i="5"/>
  <c r="K1551" i="5" s="1"/>
  <c r="J1551" i="5"/>
  <c r="AJ1601" i="5"/>
  <c r="K1601" i="5" s="1"/>
  <c r="J1601" i="5"/>
  <c r="J534" i="5"/>
  <c r="M346" i="5"/>
  <c r="L346" i="5" s="1"/>
  <c r="L1527" i="5"/>
  <c r="N1527" i="5"/>
  <c r="J1488" i="5"/>
  <c r="J1643" i="5"/>
  <c r="K1643" i="5"/>
  <c r="L413" i="5"/>
  <c r="M1630" i="5"/>
  <c r="AF1461" i="5"/>
  <c r="AK1461" i="5"/>
  <c r="J391" i="5"/>
  <c r="M523" i="5"/>
  <c r="N371" i="5"/>
  <c r="L371" i="5"/>
  <c r="L389" i="5"/>
  <c r="N389" i="5"/>
  <c r="M4244" i="5"/>
  <c r="AJ484" i="5"/>
  <c r="K484" i="5" s="1"/>
  <c r="AJ1482" i="5"/>
  <c r="K1482" i="5" s="1"/>
  <c r="M1491" i="5"/>
  <c r="N387" i="5"/>
  <c r="L387" i="5"/>
  <c r="M1631" i="5"/>
  <c r="M502" i="5"/>
  <c r="L502" i="5" s="1"/>
  <c r="AB1475" i="5"/>
  <c r="Z1475" i="5"/>
  <c r="AJ1498" i="5"/>
  <c r="K1498" i="5" s="1"/>
  <c r="L1609" i="5"/>
  <c r="N1609" i="5"/>
  <c r="M495" i="5"/>
  <c r="K459" i="5"/>
  <c r="J459" i="5"/>
  <c r="M1517" i="5"/>
  <c r="J1502" i="5"/>
  <c r="J1535" i="5"/>
  <c r="L406" i="5"/>
  <c r="N406" i="5"/>
  <c r="M390" i="5"/>
  <c r="M4258" i="5"/>
  <c r="L486" i="5"/>
  <c r="J369" i="5"/>
  <c r="AJ1549" i="5"/>
  <c r="K1549" i="5" s="1"/>
  <c r="J1549" i="5"/>
  <c r="M512" i="5"/>
  <c r="AA2794" i="5"/>
  <c r="AK2794" i="5" s="1"/>
  <c r="AE3973" i="5"/>
  <c r="Z3976" i="5"/>
  <c r="AF3981" i="5"/>
  <c r="AI3981" i="5" s="1"/>
  <c r="J3981" i="5" s="1"/>
  <c r="J4223" i="5"/>
  <c r="AJ4247" i="5"/>
  <c r="K4247" i="5" s="1"/>
  <c r="AJ4254" i="5"/>
  <c r="K4254" i="5" s="1"/>
  <c r="J4254" i="5"/>
  <c r="J1567" i="5"/>
  <c r="K1567" i="5"/>
  <c r="M322" i="5"/>
  <c r="L322" i="5" s="1"/>
  <c r="J1627" i="5"/>
  <c r="L416" i="5"/>
  <c r="M451" i="5"/>
  <c r="N365" i="5"/>
  <c r="L365" i="5"/>
  <c r="J1526" i="5"/>
  <c r="M1622" i="5"/>
  <c r="M4234" i="5"/>
  <c r="M1493" i="5"/>
  <c r="J1529" i="5"/>
  <c r="AJ1526" i="5"/>
  <c r="K1526" i="5" s="1"/>
  <c r="M522" i="5"/>
  <c r="AJ491" i="5"/>
  <c r="K491" i="5" s="1"/>
  <c r="J441" i="5"/>
  <c r="J474" i="5"/>
  <c r="M4250" i="5"/>
  <c r="L411" i="5"/>
  <c r="N411" i="5"/>
  <c r="J1570" i="5"/>
  <c r="AJ1570" i="5"/>
  <c r="K1570" i="5" s="1"/>
  <c r="M1597" i="5"/>
  <c r="M364" i="5"/>
  <c r="M4248" i="5"/>
  <c r="M489" i="5"/>
  <c r="L377" i="5"/>
  <c r="N377" i="5"/>
  <c r="M436" i="5"/>
  <c r="M1559" i="5"/>
  <c r="J397" i="5"/>
  <c r="L461" i="5"/>
  <c r="N461" i="5"/>
  <c r="AJ1488" i="5"/>
  <c r="K1488" i="5" s="1"/>
  <c r="J4247" i="5"/>
  <c r="M363" i="5"/>
  <c r="J382" i="5"/>
  <c r="L323" i="5"/>
  <c r="M1608" i="5"/>
  <c r="AE2678" i="5"/>
  <c r="J4243" i="5"/>
  <c r="AJ1581" i="5"/>
  <c r="K1581" i="5" s="1"/>
  <c r="J1581" i="5"/>
  <c r="AJ1569" i="5"/>
  <c r="K1569" i="5" s="1"/>
  <c r="J1569" i="5"/>
  <c r="AJ1587" i="5"/>
  <c r="K1587" i="5" s="1"/>
  <c r="J1587" i="5"/>
  <c r="AJ331" i="5"/>
  <c r="K331" i="5" s="1"/>
  <c r="J331" i="5"/>
  <c r="M332" i="5"/>
  <c r="L332" i="5" s="1"/>
  <c r="M352" i="5"/>
  <c r="L352" i="5" s="1"/>
  <c r="M1503" i="5"/>
  <c r="L434" i="5"/>
  <c r="L1532" i="5"/>
  <c r="N1532" i="5"/>
  <c r="M1599" i="5"/>
  <c r="M1500" i="5"/>
  <c r="J383" i="5"/>
  <c r="AJ383" i="5"/>
  <c r="K383" i="5" s="1"/>
  <c r="M348" i="5"/>
  <c r="L348" i="5" s="1"/>
  <c r="M1554" i="5"/>
  <c r="M4246" i="5"/>
  <c r="AJ404" i="5"/>
  <c r="K404" i="5" s="1"/>
  <c r="M1648" i="5"/>
  <c r="M339" i="5"/>
  <c r="M1534" i="5"/>
  <c r="M415" i="5"/>
  <c r="M412" i="5"/>
  <c r="J476" i="5"/>
  <c r="AJ476" i="5"/>
  <c r="K476" i="5" s="1"/>
  <c r="M511" i="5"/>
  <c r="M1546" i="5"/>
  <c r="J1614" i="5"/>
  <c r="AJ1614" i="5"/>
  <c r="K1614" i="5" s="1"/>
  <c r="L1515" i="5"/>
  <c r="N1515" i="5"/>
  <c r="M517" i="5"/>
  <c r="L431" i="5"/>
  <c r="J1484" i="5"/>
  <c r="K362" i="5"/>
  <c r="J362" i="5"/>
  <c r="M1539" i="5"/>
  <c r="AJ1580" i="5"/>
  <c r="K1580" i="5" s="1"/>
  <c r="L1605" i="5"/>
  <c r="N1605" i="5"/>
  <c r="L1582" i="5"/>
  <c r="N1582" i="5"/>
  <c r="M1524" i="5"/>
  <c r="AJ471" i="5"/>
  <c r="K471" i="5" s="1"/>
  <c r="J1563" i="5"/>
  <c r="J1637" i="5"/>
  <c r="AA2779" i="5"/>
  <c r="AK2779" i="5" s="1"/>
  <c r="AE3889" i="5"/>
  <c r="AG3889" i="5" s="1"/>
  <c r="AK3927" i="5"/>
  <c r="AG3816" i="5"/>
  <c r="AJ4253" i="5"/>
  <c r="K4253" i="5" s="1"/>
  <c r="J4253" i="5"/>
  <c r="J4252" i="5"/>
  <c r="J4237" i="5"/>
  <c r="AJ1563" i="5"/>
  <c r="K1563" i="5" s="1"/>
  <c r="M358" i="5"/>
  <c r="M530" i="5"/>
  <c r="K1483" i="5"/>
  <c r="J1483" i="5"/>
  <c r="M1632" i="5"/>
  <c r="L1613" i="5"/>
  <c r="N1613" i="5"/>
  <c r="L1486" i="5"/>
  <c r="N1486" i="5"/>
  <c r="M1571" i="5"/>
  <c r="J427" i="5"/>
  <c r="K1646" i="5"/>
  <c r="J1646" i="5"/>
  <c r="L1647" i="5"/>
  <c r="N1647" i="5"/>
  <c r="M1593" i="5"/>
  <c r="M516" i="5"/>
  <c r="L1607" i="5"/>
  <c r="N1607" i="5"/>
  <c r="L518" i="5"/>
  <c r="N518" i="5"/>
  <c r="J1507" i="5"/>
  <c r="M1583" i="5"/>
  <c r="AJ440" i="5"/>
  <c r="K440" i="5" s="1"/>
  <c r="L1505" i="5"/>
  <c r="N1505" i="5"/>
  <c r="M1620" i="5"/>
  <c r="J1489" i="5"/>
  <c r="AJ1489" i="5"/>
  <c r="K1489" i="5" s="1"/>
  <c r="L321" i="5"/>
  <c r="N321" i="5"/>
  <c r="AJ382" i="5"/>
  <c r="K382" i="5" s="1"/>
  <c r="M1640" i="5"/>
  <c r="L1504" i="5"/>
  <c r="N1504" i="5"/>
  <c r="AJ1641" i="5"/>
  <c r="K1641" i="5" s="1"/>
  <c r="M1650" i="5"/>
  <c r="M4260" i="5"/>
  <c r="L1566" i="5"/>
  <c r="N1566" i="5"/>
  <c r="J1479" i="5"/>
  <c r="L1588" i="5"/>
  <c r="N1588" i="5"/>
  <c r="M1642" i="5"/>
  <c r="M1541" i="5"/>
  <c r="M1506" i="5"/>
  <c r="M1624" i="5"/>
  <c r="AF3991" i="5"/>
  <c r="AE1458" i="5"/>
  <c r="J4249" i="5"/>
  <c r="AJ4252" i="5"/>
  <c r="K4252" i="5" s="1"/>
  <c r="AJ4239" i="5"/>
  <c r="K4239" i="5" s="1"/>
  <c r="J4239" i="5"/>
  <c r="AJ1565" i="5"/>
  <c r="K1565" i="5" s="1"/>
  <c r="J1565" i="5"/>
  <c r="AJ1573" i="5"/>
  <c r="K1573" i="5" s="1"/>
  <c r="J1636" i="5"/>
  <c r="K1636" i="5"/>
  <c r="AJ534" i="5"/>
  <c r="K534" i="5" s="1"/>
  <c r="M336" i="5"/>
  <c r="L336" i="5" s="1"/>
  <c r="M505" i="5"/>
  <c r="L505" i="5" s="1"/>
  <c r="K409" i="5"/>
  <c r="J409" i="5"/>
  <c r="M499" i="5"/>
  <c r="J483" i="5"/>
  <c r="M514" i="5"/>
  <c r="AJ1627" i="5"/>
  <c r="K1627" i="5" s="1"/>
  <c r="M520" i="5"/>
  <c r="M498" i="5"/>
  <c r="L1625" i="5"/>
  <c r="N1625" i="5"/>
  <c r="L1600" i="5"/>
  <c r="N1600" i="5"/>
  <c r="M465" i="5"/>
  <c r="M533" i="5"/>
  <c r="J410" i="5"/>
  <c r="L393" i="5"/>
  <c r="N393" i="5"/>
  <c r="L490" i="5"/>
  <c r="N490" i="5"/>
  <c r="M1577" i="5"/>
  <c r="M334" i="5"/>
  <c r="L334" i="5" s="1"/>
  <c r="M1523" i="5"/>
  <c r="AB3900" i="5"/>
  <c r="AL3900" i="5" s="1"/>
  <c r="Z3900" i="5"/>
  <c r="M1644" i="5"/>
  <c r="M1555" i="5"/>
  <c r="L1516" i="5"/>
  <c r="N1516" i="5"/>
  <c r="M1591" i="5"/>
  <c r="M1518" i="5"/>
  <c r="AJ392" i="5"/>
  <c r="K392" i="5" s="1"/>
  <c r="M430" i="5"/>
  <c r="M396" i="5"/>
  <c r="N478" i="5"/>
  <c r="L478" i="5"/>
  <c r="K543" i="5"/>
  <c r="J543" i="5"/>
  <c r="AJ397" i="5"/>
  <c r="K397" i="5" s="1"/>
  <c r="M432" i="5"/>
  <c r="AJ479" i="5"/>
  <c r="K479" i="5" s="1"/>
  <c r="M388" i="5"/>
  <c r="Z3936" i="5"/>
  <c r="AE3831" i="5"/>
  <c r="AF2657" i="5"/>
  <c r="AJ4235" i="5"/>
  <c r="K4235" i="5" s="1"/>
  <c r="AJ4241" i="5"/>
  <c r="K4241" i="5" s="1"/>
  <c r="AJ1537" i="5"/>
  <c r="K1537" i="5" s="1"/>
  <c r="J1579" i="5"/>
  <c r="K1579" i="5"/>
  <c r="J1602" i="5"/>
  <c r="K1602" i="5"/>
  <c r="AJ320" i="5"/>
  <c r="K320" i="5" s="1"/>
  <c r="J320" i="5"/>
  <c r="AJ341" i="5"/>
  <c r="K341" i="5" s="1"/>
  <c r="J341" i="5"/>
  <c r="K1495" i="5"/>
  <c r="J1495" i="5"/>
  <c r="L1615" i="5"/>
  <c r="N1615" i="5"/>
  <c r="M1487" i="5"/>
  <c r="L1603" i="5"/>
  <c r="N1603" i="5"/>
  <c r="M4228" i="5"/>
  <c r="AJ1529" i="5"/>
  <c r="K1529" i="5" s="1"/>
  <c r="J330" i="5"/>
  <c r="K330" i="5"/>
  <c r="M1550" i="5"/>
  <c r="M1595" i="5"/>
  <c r="M4226" i="5"/>
  <c r="J368" i="5"/>
  <c r="M4240" i="5"/>
  <c r="M1557" i="5"/>
  <c r="M1490" i="5"/>
  <c r="M1485" i="5"/>
  <c r="AJ427" i="5"/>
  <c r="K427" i="5" s="1"/>
  <c r="L1536" i="5"/>
  <c r="N1536" i="5"/>
  <c r="M428" i="5"/>
  <c r="J420" i="5"/>
  <c r="K420" i="5"/>
  <c r="L1519" i="5"/>
  <c r="N1519" i="5"/>
  <c r="M401" i="5"/>
  <c r="L407" i="5"/>
  <c r="N407" i="5"/>
  <c r="M1574" i="5"/>
  <c r="AJ1484" i="5"/>
  <c r="K1484" i="5" s="1"/>
  <c r="L462" i="5"/>
  <c r="N462" i="5"/>
  <c r="M1638" i="5"/>
  <c r="M4230" i="5"/>
  <c r="AJ1502" i="5"/>
  <c r="K1502" i="5" s="1"/>
  <c r="J529" i="5"/>
  <c r="AJ1507" i="5"/>
  <c r="K1507" i="5" s="1"/>
  <c r="AJ414" i="5"/>
  <c r="K414" i="5" s="1"/>
  <c r="J414" i="5"/>
  <c r="M1584" i="5"/>
  <c r="M1548" i="5"/>
  <c r="M402" i="5"/>
  <c r="AA2832" i="5"/>
  <c r="AK2832" i="5" s="1"/>
  <c r="AE3878" i="5"/>
  <c r="Z3973" i="5"/>
  <c r="Z2661" i="5"/>
  <c r="Z2676" i="5"/>
  <c r="AG2676" i="5" s="1"/>
  <c r="AF2668" i="5"/>
  <c r="AH2668" i="5" s="1"/>
  <c r="AK1459" i="5"/>
  <c r="AJ4243" i="5"/>
  <c r="K4243" i="5" s="1"/>
  <c r="AJ4257" i="5"/>
  <c r="K4257" i="5" s="1"/>
  <c r="J4259" i="5"/>
  <c r="K1575" i="5"/>
  <c r="J1575" i="5"/>
  <c r="AJ1618" i="5"/>
  <c r="K1618" i="5" s="1"/>
  <c r="AJ464" i="5"/>
  <c r="K464" i="5" s="1"/>
  <c r="J464" i="5"/>
  <c r="M342" i="5"/>
  <c r="L342" i="5" s="1"/>
  <c r="M1616" i="5"/>
  <c r="M376" i="5"/>
  <c r="J439" i="5"/>
  <c r="M1558" i="5"/>
  <c r="J1576" i="5"/>
  <c r="K1576" i="5"/>
  <c r="M442" i="5"/>
  <c r="M357" i="5"/>
  <c r="K1564" i="5"/>
  <c r="J1564" i="5"/>
  <c r="J535" i="5"/>
  <c r="AJ398" i="5"/>
  <c r="K398" i="5" s="1"/>
  <c r="J398" i="5"/>
  <c r="M1578" i="5"/>
  <c r="J470" i="5"/>
  <c r="J370" i="5"/>
  <c r="K370" i="5"/>
  <c r="AJ531" i="5"/>
  <c r="K531" i="5" s="1"/>
  <c r="M384" i="5"/>
  <c r="L426" i="5"/>
  <c r="N426" i="5"/>
  <c r="AJ453" i="5"/>
  <c r="K453" i="5" s="1"/>
  <c r="J453" i="5"/>
  <c r="L469" i="5"/>
  <c r="N469" i="5"/>
  <c r="L329" i="5"/>
  <c r="N329" i="5"/>
  <c r="AJ493" i="5"/>
  <c r="K493" i="5" s="1"/>
  <c r="J493" i="5"/>
  <c r="J424" i="5"/>
  <c r="K381" i="5"/>
  <c r="J381" i="5"/>
  <c r="L1492" i="5"/>
  <c r="N1492" i="5"/>
  <c r="AJ1512" i="5"/>
  <c r="K1512" i="5" s="1"/>
  <c r="J373" i="5"/>
  <c r="AJ535" i="5"/>
  <c r="K535" i="5" s="1"/>
  <c r="AJ451" i="5"/>
  <c r="K451" i="5" s="1"/>
  <c r="M450" i="5"/>
  <c r="M456" i="5"/>
  <c r="L444" i="5"/>
  <c r="N444" i="5"/>
  <c r="M1634" i="5"/>
  <c r="M1628" i="5"/>
  <c r="AJ4251" i="5"/>
  <c r="K4251" i="5" s="1"/>
  <c r="AJ4237" i="5"/>
  <c r="K4237" i="5" s="1"/>
  <c r="AH3949" i="5"/>
  <c r="AI3949" i="5"/>
  <c r="J3949" i="5" s="1"/>
  <c r="Y2807" i="5"/>
  <c r="AF2807" i="5" s="1"/>
  <c r="Y2764" i="5"/>
  <c r="AF2764" i="5" s="1"/>
  <c r="AH2764" i="5" s="1"/>
  <c r="Z3818" i="5"/>
  <c r="AE3992" i="5"/>
  <c r="AI2652" i="5"/>
  <c r="J2652" i="5" s="1"/>
  <c r="AF3896" i="5"/>
  <c r="AI3896" i="5" s="1"/>
  <c r="J3896" i="5" s="1"/>
  <c r="AF3925" i="5"/>
  <c r="AI3925" i="5" s="1"/>
  <c r="J3925" i="5" s="1"/>
  <c r="Z3862" i="5"/>
  <c r="Z2638" i="5"/>
  <c r="AG2638" i="5" s="1"/>
  <c r="J1451" i="5"/>
  <c r="AF1457" i="5"/>
  <c r="Z1457" i="5"/>
  <c r="AG1457" i="5" s="1"/>
  <c r="AB1460" i="5"/>
  <c r="Z1460" i="5"/>
  <c r="AA3778" i="5"/>
  <c r="AK3778" i="5" s="1"/>
  <c r="AG2700" i="5"/>
  <c r="AB1463" i="5"/>
  <c r="Z1463" i="5"/>
  <c r="AA2841" i="5"/>
  <c r="AK2841" i="5" s="1"/>
  <c r="AA710" i="5"/>
  <c r="AK710" i="5" s="1"/>
  <c r="AE3948" i="5"/>
  <c r="AB1466" i="5"/>
  <c r="Z1466" i="5"/>
  <c r="Z3811" i="5"/>
  <c r="AF3407" i="5"/>
  <c r="AI3407" i="5" s="1"/>
  <c r="J3407" i="5" s="1"/>
  <c r="AE1474" i="5"/>
  <c r="AG1474" i="5" s="1"/>
  <c r="AK1474" i="5"/>
  <c r="AB1469" i="5"/>
  <c r="Z1469" i="5"/>
  <c r="AF1471" i="5"/>
  <c r="Z3819" i="5"/>
  <c r="AI3959" i="5"/>
  <c r="Z3928" i="5"/>
  <c r="Z2645" i="5"/>
  <c r="AG2645" i="5" s="1"/>
  <c r="AE3995" i="5"/>
  <c r="Z3910" i="5"/>
  <c r="AB1476" i="5"/>
  <c r="Z1476" i="5"/>
  <c r="AG1465" i="5"/>
  <c r="AF3992" i="5"/>
  <c r="AI3992" i="5" s="1"/>
  <c r="AE3811" i="5"/>
  <c r="AK1471" i="5"/>
  <c r="AF1465" i="5"/>
  <c r="AF1474" i="5"/>
  <c r="Y3781" i="5"/>
  <c r="Z3781" i="5" s="1"/>
  <c r="Y3791" i="5"/>
  <c r="Z3791" i="5" s="1"/>
  <c r="AF3829" i="5"/>
  <c r="AH3829" i="5" s="1"/>
  <c r="AE3856" i="5"/>
  <c r="Z3981" i="5"/>
  <c r="AE3985" i="5"/>
  <c r="Z2652" i="5"/>
  <c r="AG2652" i="5" s="1"/>
  <c r="Z3930" i="5"/>
  <c r="Z3807" i="5"/>
  <c r="Z2684" i="5"/>
  <c r="AG2684" i="5" s="1"/>
  <c r="AJ2684" i="5" s="1"/>
  <c r="K2684" i="5" s="1"/>
  <c r="AE3819" i="5"/>
  <c r="AI2691" i="5"/>
  <c r="J2691" i="5" s="1"/>
  <c r="AA2753" i="5"/>
  <c r="AK2753" i="5" s="1"/>
  <c r="Y2750" i="5"/>
  <c r="AF2750" i="5" s="1"/>
  <c r="AH2750" i="5" s="1"/>
  <c r="Y709" i="5"/>
  <c r="AF709" i="5" s="1"/>
  <c r="AE3862" i="5"/>
  <c r="AK2700" i="5"/>
  <c r="AF2672" i="5"/>
  <c r="AH2672" i="5" s="1"/>
  <c r="AF1468" i="5"/>
  <c r="AF1462" i="5"/>
  <c r="AA2800" i="5"/>
  <c r="AK2800" i="5" s="1"/>
  <c r="AA2791" i="5"/>
  <c r="AK2791" i="5" s="1"/>
  <c r="X2771" i="5"/>
  <c r="AB2771" i="5" s="1"/>
  <c r="AL2771" i="5" s="1"/>
  <c r="X2750" i="5"/>
  <c r="AB2750" i="5" s="1"/>
  <c r="X2748" i="5"/>
  <c r="AB2748" i="5" s="1"/>
  <c r="AL2748" i="5" s="1"/>
  <c r="AA3794" i="5"/>
  <c r="AK3794" i="5" s="1"/>
  <c r="AF3915" i="5"/>
  <c r="AI3915" i="5" s="1"/>
  <c r="AH2656" i="5"/>
  <c r="Z3405" i="5"/>
  <c r="AF1454" i="5"/>
  <c r="Z1454" i="5"/>
  <c r="X2800" i="5"/>
  <c r="AB2800" i="5" s="1"/>
  <c r="AL2800" i="5" s="1"/>
  <c r="Y703" i="5"/>
  <c r="Z703" i="5" s="1"/>
  <c r="Y3794" i="5"/>
  <c r="AF2696" i="5"/>
  <c r="AH2696" i="5" s="1"/>
  <c r="Z3817" i="5"/>
  <c r="AF2699" i="5"/>
  <c r="Z2670" i="5"/>
  <c r="AG2670" i="5" s="1"/>
  <c r="Z1472" i="5"/>
  <c r="AF1459" i="5"/>
  <c r="AH1475" i="5"/>
  <c r="AI1475" i="5"/>
  <c r="AH1472" i="5"/>
  <c r="AI1472" i="5"/>
  <c r="AH1463" i="5"/>
  <c r="AI1463" i="5"/>
  <c r="AH1469" i="5"/>
  <c r="AI1469" i="5"/>
  <c r="AI1450" i="5"/>
  <c r="AI1452" i="5"/>
  <c r="AH1452" i="5"/>
  <c r="AI1458" i="5"/>
  <c r="AH1458" i="5"/>
  <c r="AK1449" i="5"/>
  <c r="AE1449" i="5"/>
  <c r="AH1466" i="5"/>
  <c r="AI1466" i="5"/>
  <c r="AI1455" i="5"/>
  <c r="AH1455" i="5"/>
  <c r="AH1453" i="5"/>
  <c r="AI1453" i="5"/>
  <c r="AI1449" i="5"/>
  <c r="AH1449" i="5"/>
  <c r="AH1460" i="5"/>
  <c r="AI1460" i="5"/>
  <c r="AI1476" i="5"/>
  <c r="AH1476" i="5"/>
  <c r="AH3986" i="5"/>
  <c r="AI3986" i="5"/>
  <c r="J3986" i="5" s="1"/>
  <c r="AI2690" i="5"/>
  <c r="J2690" i="5" s="1"/>
  <c r="AH2690" i="5"/>
  <c r="AF3821" i="5"/>
  <c r="AH3821" i="5" s="1"/>
  <c r="AF3831" i="5"/>
  <c r="AI3831" i="5" s="1"/>
  <c r="AI2679" i="5"/>
  <c r="J2679" i="5" s="1"/>
  <c r="AF3402" i="5"/>
  <c r="AF3802" i="5"/>
  <c r="AI3802" i="5" s="1"/>
  <c r="AE3873" i="5"/>
  <c r="AK3915" i="5"/>
  <c r="AE3930" i="5"/>
  <c r="AF3928" i="5"/>
  <c r="AI3928" i="5" s="1"/>
  <c r="AE2681" i="5"/>
  <c r="AF2680" i="5"/>
  <c r="AH2680" i="5" s="1"/>
  <c r="Z2694" i="5"/>
  <c r="AG2694" i="5" s="1"/>
  <c r="AG3863" i="5"/>
  <c r="AG3839" i="5"/>
  <c r="AE3915" i="5"/>
  <c r="Z2655" i="5"/>
  <c r="AG2655" i="5" s="1"/>
  <c r="AJ2655" i="5" s="1"/>
  <c r="K2655" i="5" s="1"/>
  <c r="Z2632" i="5"/>
  <c r="AG2632" i="5" s="1"/>
  <c r="Z2697" i="5"/>
  <c r="AG2697" i="5" s="1"/>
  <c r="AA2829" i="5"/>
  <c r="AK2829" i="5" s="1"/>
  <c r="AF3918" i="5"/>
  <c r="AH3918" i="5" s="1"/>
  <c r="AF3811" i="5"/>
  <c r="AH3811" i="5" s="1"/>
  <c r="AF3404" i="5"/>
  <c r="AI3404" i="5" s="1"/>
  <c r="J3404" i="5" s="1"/>
  <c r="M3404" i="5" s="1"/>
  <c r="L3404" i="5" s="1"/>
  <c r="AE3833" i="5"/>
  <c r="AH2684" i="5"/>
  <c r="AF3996" i="5"/>
  <c r="AF3960" i="5"/>
  <c r="Z2653" i="5"/>
  <c r="AG2653" i="5" s="1"/>
  <c r="AF3933" i="5"/>
  <c r="AH3933" i="5" s="1"/>
  <c r="Z3993" i="5"/>
  <c r="AG3993" i="5" s="1"/>
  <c r="AE3970" i="5"/>
  <c r="AB2641" i="5"/>
  <c r="AL2641" i="5" s="1"/>
  <c r="AE2696" i="5"/>
  <c r="Z3851" i="5"/>
  <c r="AG3851" i="5" s="1"/>
  <c r="AA2790" i="5"/>
  <c r="AK2790" i="5" s="1"/>
  <c r="AA3785" i="5"/>
  <c r="AE3785" i="5" s="1"/>
  <c r="AH3947" i="5"/>
  <c r="AE3964" i="5"/>
  <c r="AE3817" i="5"/>
  <c r="AF3997" i="5"/>
  <c r="AI3997" i="5" s="1"/>
  <c r="J3997" i="5" s="1"/>
  <c r="Z2690" i="5"/>
  <c r="Z2656" i="5"/>
  <c r="AK3811" i="5"/>
  <c r="Z3887" i="5"/>
  <c r="AG3887" i="5" s="1"/>
  <c r="AF2633" i="5"/>
  <c r="AF3890" i="5"/>
  <c r="AI3890" i="5" s="1"/>
  <c r="J3890" i="5" s="1"/>
  <c r="Z3879" i="5"/>
  <c r="Z3970" i="5"/>
  <c r="AF3812" i="5"/>
  <c r="AH3812" i="5" s="1"/>
  <c r="AF3398" i="5"/>
  <c r="AG2698" i="5"/>
  <c r="Z2643" i="5"/>
  <c r="AG2643" i="5" s="1"/>
  <c r="Z2659" i="5"/>
  <c r="X2798" i="5"/>
  <c r="AB2798" i="5" s="1"/>
  <c r="AL2798" i="5" s="1"/>
  <c r="Y2791" i="5"/>
  <c r="Z2791" i="5" s="1"/>
  <c r="AA704" i="5"/>
  <c r="AK704" i="5" s="1"/>
  <c r="Y3778" i="5"/>
  <c r="Z3778" i="5" s="1"/>
  <c r="AE3837" i="5"/>
  <c r="AK3831" i="5"/>
  <c r="Z3872" i="5"/>
  <c r="AG3872" i="5" s="1"/>
  <c r="AG3960" i="5"/>
  <c r="AK3972" i="5"/>
  <c r="AK3991" i="5"/>
  <c r="AF3405" i="5"/>
  <c r="AH3405" i="5" s="1"/>
  <c r="AE3830" i="5"/>
  <c r="AK2645" i="5"/>
  <c r="AF2676" i="5"/>
  <c r="AH2676" i="5" s="1"/>
  <c r="AE2695" i="5"/>
  <c r="AF3889" i="5"/>
  <c r="AI3889" i="5" s="1"/>
  <c r="J3889" i="5" s="1"/>
  <c r="M3889" i="5" s="1"/>
  <c r="AE3828" i="5"/>
  <c r="AG3994" i="5"/>
  <c r="Y2771" i="5"/>
  <c r="AF2771" i="5" s="1"/>
  <c r="AH2771" i="5" s="1"/>
  <c r="Y704" i="5"/>
  <c r="Z704" i="5" s="1"/>
  <c r="X3776" i="5"/>
  <c r="AB3776" i="5" s="1"/>
  <c r="AL3776" i="5" s="1"/>
  <c r="Y3790" i="5"/>
  <c r="AF3790" i="5" s="1"/>
  <c r="AH3790" i="5" s="1"/>
  <c r="AE3821" i="5"/>
  <c r="AG3821" i="5" s="1"/>
  <c r="AE3972" i="5"/>
  <c r="AK3994" i="5"/>
  <c r="AE3997" i="5"/>
  <c r="AG3997" i="5" s="1"/>
  <c r="Z3835" i="5"/>
  <c r="AE2664" i="5"/>
  <c r="AE2647" i="5"/>
  <c r="Z2674" i="5"/>
  <c r="Z3881" i="5"/>
  <c r="AF3892" i="5"/>
  <c r="AH2673" i="5"/>
  <c r="AI2673" i="5"/>
  <c r="J2673" i="5" s="1"/>
  <c r="AH3393" i="5"/>
  <c r="AI3393" i="5"/>
  <c r="J3393" i="5" s="1"/>
  <c r="AH3983" i="5"/>
  <c r="AI3983" i="5"/>
  <c r="J3983" i="5" s="1"/>
  <c r="AH3899" i="5"/>
  <c r="AI3899" i="5"/>
  <c r="J3899" i="5" s="1"/>
  <c r="AH3938" i="5"/>
  <c r="AI3938" i="5"/>
  <c r="J3938" i="5" s="1"/>
  <c r="Y2841" i="5"/>
  <c r="Z2841" i="5" s="1"/>
  <c r="AA2830" i="5"/>
  <c r="AK2830" i="5" s="1"/>
  <c r="AE3844" i="5"/>
  <c r="AH3937" i="5"/>
  <c r="AE2692" i="5"/>
  <c r="AF3807" i="5"/>
  <c r="AI3807" i="5" s="1"/>
  <c r="AK3816" i="5"/>
  <c r="AK3867" i="5"/>
  <c r="AF3943" i="5"/>
  <c r="AI3943" i="5" s="1"/>
  <c r="Z3398" i="5"/>
  <c r="Z2667" i="5"/>
  <c r="AF3822" i="5"/>
  <c r="AH3822" i="5" s="1"/>
  <c r="AE3867" i="5"/>
  <c r="AF3849" i="5"/>
  <c r="AI3953" i="5"/>
  <c r="J3953" i="5" s="1"/>
  <c r="AF2692" i="5"/>
  <c r="AH2692" i="5" s="1"/>
  <c r="Z2668" i="5"/>
  <c r="AE2677" i="5"/>
  <c r="Y2772" i="5"/>
  <c r="AA2769" i="5"/>
  <c r="AK2769" i="5" s="1"/>
  <c r="Y2753" i="5"/>
  <c r="Z2753" i="5" s="1"/>
  <c r="Z3919" i="5"/>
  <c r="Z3941" i="5"/>
  <c r="AE3807" i="5"/>
  <c r="AF3844" i="5"/>
  <c r="AI3844" i="5" s="1"/>
  <c r="AE3943" i="5"/>
  <c r="AG3943" i="5" s="1"/>
  <c r="AF3930" i="5"/>
  <c r="AI3930" i="5" s="1"/>
  <c r="AK3393" i="5"/>
  <c r="Z3975" i="5"/>
  <c r="Z3396" i="5"/>
  <c r="Z3948" i="5"/>
  <c r="AG2633" i="5"/>
  <c r="AI2667" i="5"/>
  <c r="J2667" i="5" s="1"/>
  <c r="Z2679" i="5"/>
  <c r="AG2679" i="5" s="1"/>
  <c r="AF2630" i="5"/>
  <c r="Z3972" i="5"/>
  <c r="Z3904" i="5"/>
  <c r="Z2673" i="5"/>
  <c r="AG2673" i="5" s="1"/>
  <c r="AK2698" i="5"/>
  <c r="AF2698" i="5"/>
  <c r="AA2823" i="5"/>
  <c r="AK2823" i="5" s="1"/>
  <c r="X2804" i="5"/>
  <c r="AB2804" i="5" s="1"/>
  <c r="AL2804" i="5" s="1"/>
  <c r="Y2794" i="5"/>
  <c r="Z2794" i="5" s="1"/>
  <c r="AA2770" i="5"/>
  <c r="AK2770" i="5" s="1"/>
  <c r="Y2840" i="5"/>
  <c r="AF2840" i="5" s="1"/>
  <c r="AH2840" i="5" s="1"/>
  <c r="AA2757" i="5"/>
  <c r="AK2757" i="5" s="1"/>
  <c r="AF3973" i="5"/>
  <c r="AH3973" i="5" s="1"/>
  <c r="AH3893" i="5"/>
  <c r="AF3399" i="5"/>
  <c r="AH3399" i="5" s="1"/>
  <c r="AE3981" i="5"/>
  <c r="AE3925" i="5"/>
  <c r="Z2695" i="5"/>
  <c r="Z2683" i="5"/>
  <c r="AG2683" i="5" s="1"/>
  <c r="AJ2683" i="5" s="1"/>
  <c r="K2683" i="5" s="1"/>
  <c r="AF2634" i="5"/>
  <c r="Z2634" i="5"/>
  <c r="AG2634" i="5" s="1"/>
  <c r="Y2817" i="5"/>
  <c r="Z2817" i="5" s="1"/>
  <c r="AA2775" i="5"/>
  <c r="AK2775" i="5" s="1"/>
  <c r="Y2770" i="5"/>
  <c r="Z2770" i="5" s="1"/>
  <c r="AA2838" i="5"/>
  <c r="AK2838" i="5" s="1"/>
  <c r="AA2755" i="5"/>
  <c r="AK2755" i="5" s="1"/>
  <c r="AE3861" i="5"/>
  <c r="AG3861" i="5" s="1"/>
  <c r="AE3883" i="5"/>
  <c r="Z3876" i="5"/>
  <c r="AK3945" i="5"/>
  <c r="AE3916" i="5"/>
  <c r="AE3866" i="5"/>
  <c r="AE2680" i="5"/>
  <c r="AG2680" i="5" s="1"/>
  <c r="AG2657" i="5"/>
  <c r="AI2666" i="5"/>
  <c r="AF2678" i="5"/>
  <c r="Z2699" i="5"/>
  <c r="Z2687" i="5"/>
  <c r="AG2687" i="5" s="1"/>
  <c r="AJ2687" i="5" s="1"/>
  <c r="K2687" i="5" s="1"/>
  <c r="Z3915" i="5"/>
  <c r="Y2811" i="5"/>
  <c r="Z2811" i="5" s="1"/>
  <c r="Y2792" i="5"/>
  <c r="AF2792" i="5" s="1"/>
  <c r="AH2792" i="5" s="1"/>
  <c r="AA2773" i="5"/>
  <c r="AK2773" i="5" s="1"/>
  <c r="Y2843" i="5"/>
  <c r="Y2838" i="5"/>
  <c r="Z2838" i="5" s="1"/>
  <c r="Y2755" i="5"/>
  <c r="Y712" i="5"/>
  <c r="Z712" i="5" s="1"/>
  <c r="AA707" i="5"/>
  <c r="AK707" i="5" s="1"/>
  <c r="AA3798" i="5"/>
  <c r="AK3798" i="5" s="1"/>
  <c r="AK3808" i="5"/>
  <c r="AE3904" i="5"/>
  <c r="Z3854" i="5"/>
  <c r="AI3935" i="5"/>
  <c r="J3935" i="5" s="1"/>
  <c r="AE3940" i="5"/>
  <c r="AF3982" i="5"/>
  <c r="AI3982" i="5" s="1"/>
  <c r="AE3990" i="5"/>
  <c r="AF3976" i="5"/>
  <c r="AI3976" i="5" s="1"/>
  <c r="Z3983" i="5"/>
  <c r="AG3983" i="5" s="1"/>
  <c r="AB2635" i="5"/>
  <c r="AL2635" i="5" s="1"/>
  <c r="AE2667" i="5"/>
  <c r="AI2663" i="5"/>
  <c r="J2663" i="5" s="1"/>
  <c r="AE2671" i="5"/>
  <c r="AF2643" i="5"/>
  <c r="AH2643" i="5" s="1"/>
  <c r="Z3866" i="5"/>
  <c r="Z2691" i="5"/>
  <c r="AG2691" i="5" s="1"/>
  <c r="AA2809" i="5"/>
  <c r="AK2809" i="5" s="1"/>
  <c r="X2843" i="5"/>
  <c r="AB2843" i="5" s="1"/>
  <c r="AL2843" i="5" s="1"/>
  <c r="Y705" i="5"/>
  <c r="AF705" i="5" s="1"/>
  <c r="AH705" i="5" s="1"/>
  <c r="Y3798" i="5"/>
  <c r="Z3798" i="5" s="1"/>
  <c r="AF3861" i="5"/>
  <c r="AH3861" i="5" s="1"/>
  <c r="Z3937" i="5"/>
  <c r="AE3822" i="5"/>
  <c r="AF3395" i="5"/>
  <c r="AI3395" i="5" s="1"/>
  <c r="J3395" i="5" s="1"/>
  <c r="Z3990" i="5"/>
  <c r="Z3925" i="5"/>
  <c r="AE2689" i="5"/>
  <c r="Z2696" i="5"/>
  <c r="Z3844" i="5"/>
  <c r="Z2644" i="5"/>
  <c r="Z3992" i="5"/>
  <c r="Z3894" i="5"/>
  <c r="AB2794" i="5"/>
  <c r="AL2794" i="5" s="1"/>
  <c r="AH3978" i="5"/>
  <c r="AI3978" i="5"/>
  <c r="J3978" i="5" s="1"/>
  <c r="AI3916" i="5"/>
  <c r="AH3916" i="5"/>
  <c r="J2687" i="5"/>
  <c r="J2684" i="5"/>
  <c r="AK3815" i="5"/>
  <c r="AE3815" i="5"/>
  <c r="Z2686" i="5"/>
  <c r="AF2686" i="5"/>
  <c r="Z2689" i="5"/>
  <c r="AF2689" i="5"/>
  <c r="AF3895" i="5"/>
  <c r="Z3895" i="5"/>
  <c r="J2683" i="5"/>
  <c r="Z3822" i="5"/>
  <c r="AA2820" i="5"/>
  <c r="AA2805" i="5"/>
  <c r="AE2805" i="5" s="1"/>
  <c r="Y2788" i="5"/>
  <c r="AF2788" i="5" s="1"/>
  <c r="Y2785" i="5"/>
  <c r="Z2785" i="5" s="1"/>
  <c r="AA2782" i="5"/>
  <c r="AK2782" i="5" s="1"/>
  <c r="Y2776" i="5"/>
  <c r="Y3784" i="5"/>
  <c r="AF3784" i="5" s="1"/>
  <c r="Z3834" i="5"/>
  <c r="Z3812" i="5"/>
  <c r="AF2677" i="5"/>
  <c r="Z2677" i="5"/>
  <c r="Z3873" i="5"/>
  <c r="AI2653" i="5"/>
  <c r="AH2653" i="5"/>
  <c r="AF2693" i="5"/>
  <c r="Z2693" i="5"/>
  <c r="Y2744" i="5"/>
  <c r="AF2744" i="5" s="1"/>
  <c r="AH2744" i="5" s="1"/>
  <c r="Y2820" i="5"/>
  <c r="Z2820" i="5" s="1"/>
  <c r="AA2796" i="5"/>
  <c r="AE2796" i="5" s="1"/>
  <c r="X2788" i="5"/>
  <c r="AB2788" i="5" s="1"/>
  <c r="AL2788" i="5" s="1"/>
  <c r="Y2782" i="5"/>
  <c r="Z2782" i="5" s="1"/>
  <c r="AA2762" i="5"/>
  <c r="AK2762" i="5" s="1"/>
  <c r="X2754" i="5"/>
  <c r="AB2754" i="5" s="1"/>
  <c r="AL2754" i="5" s="1"/>
  <c r="AA2747" i="5"/>
  <c r="AK2747" i="5" s="1"/>
  <c r="AA712" i="5"/>
  <c r="AE712" i="5" s="1"/>
  <c r="AA703" i="5"/>
  <c r="AE3978" i="5"/>
  <c r="AG3978" i="5" s="1"/>
  <c r="AK3978" i="5"/>
  <c r="AF2681" i="5"/>
  <c r="Z2681" i="5"/>
  <c r="AF2642" i="5"/>
  <c r="Z2642" i="5"/>
  <c r="AG2642" i="5" s="1"/>
  <c r="Z3782" i="5"/>
  <c r="AF2647" i="5"/>
  <c r="Z2647" i="5"/>
  <c r="AF2688" i="5"/>
  <c r="Z2688" i="5"/>
  <c r="AG2688" i="5" s="1"/>
  <c r="AF2669" i="5"/>
  <c r="Z2669" i="5"/>
  <c r="Y2829" i="5"/>
  <c r="Z2829" i="5" s="1"/>
  <c r="AA2814" i="5"/>
  <c r="AK2814" i="5" s="1"/>
  <c r="Y2809" i="5"/>
  <c r="Z2809" i="5" s="1"/>
  <c r="Y2806" i="5"/>
  <c r="AF2806" i="5" s="1"/>
  <c r="Y2786" i="5"/>
  <c r="AF2786" i="5" s="1"/>
  <c r="Y2769" i="5"/>
  <c r="Z2769" i="5" s="1"/>
  <c r="Y2762" i="5"/>
  <c r="Z2762" i="5" s="1"/>
  <c r="X2757" i="5"/>
  <c r="AB2757" i="5" s="1"/>
  <c r="AL2757" i="5" s="1"/>
  <c r="X709" i="5"/>
  <c r="AB709" i="5" s="1"/>
  <c r="AL709" i="5" s="1"/>
  <c r="X3796" i="5"/>
  <c r="AB3796" i="5" s="1"/>
  <c r="AL3796" i="5" s="1"/>
  <c r="Y3787" i="5"/>
  <c r="AF3787" i="5" s="1"/>
  <c r="AF2648" i="5"/>
  <c r="Z2648" i="5"/>
  <c r="AG2648" i="5" s="1"/>
  <c r="AF2700" i="5"/>
  <c r="Z3907" i="5"/>
  <c r="AF3907" i="5"/>
  <c r="Z3803" i="5"/>
  <c r="AG3803" i="5" s="1"/>
  <c r="Z3867" i="5"/>
  <c r="Z3916" i="5"/>
  <c r="Z2665" i="5"/>
  <c r="AF2665" i="5"/>
  <c r="X2806" i="5"/>
  <c r="AB2806" i="5" s="1"/>
  <c r="AL2806" i="5" s="1"/>
  <c r="X2789" i="5"/>
  <c r="AB2789" i="5" s="1"/>
  <c r="AL2789" i="5" s="1"/>
  <c r="X2786" i="5"/>
  <c r="AB2786" i="5" s="1"/>
  <c r="AL2786" i="5" s="1"/>
  <c r="Y2777" i="5"/>
  <c r="AF2777" i="5" s="1"/>
  <c r="AA2763" i="5"/>
  <c r="Y2834" i="5"/>
  <c r="AF2834" i="5" s="1"/>
  <c r="AH2834" i="5" s="1"/>
  <c r="AF3392" i="5"/>
  <c r="J2631" i="5"/>
  <c r="AF2639" i="5"/>
  <c r="Z2639" i="5"/>
  <c r="AG2639" i="5" s="1"/>
  <c r="AF2651" i="5"/>
  <c r="Z2651" i="5"/>
  <c r="AG2651" i="5" s="1"/>
  <c r="AB3967" i="5"/>
  <c r="Z3967" i="5"/>
  <c r="Z2658" i="5"/>
  <c r="AF2654" i="5"/>
  <c r="Z2654" i="5"/>
  <c r="AK3989" i="5"/>
  <c r="AE3989" i="5"/>
  <c r="AI2650" i="5"/>
  <c r="AH2650" i="5"/>
  <c r="AF3863" i="5"/>
  <c r="AI3965" i="5"/>
  <c r="J3965" i="5" s="1"/>
  <c r="AF3869" i="5"/>
  <c r="AE2665" i="5"/>
  <c r="AF2640" i="5"/>
  <c r="Z2640" i="5"/>
  <c r="Z3931" i="5"/>
  <c r="AG3931" i="5" s="1"/>
  <c r="AI2659" i="5"/>
  <c r="AH2659" i="5"/>
  <c r="Z3892" i="5"/>
  <c r="Z3940" i="5"/>
  <c r="Z2662" i="5"/>
  <c r="AF2662" i="5"/>
  <c r="AA3788" i="5"/>
  <c r="AF3788" i="5" s="1"/>
  <c r="AE3774" i="5"/>
  <c r="AE3812" i="5"/>
  <c r="Z3397" i="5"/>
  <c r="J2655" i="5"/>
  <c r="Z2671" i="5"/>
  <c r="AF2671" i="5"/>
  <c r="AK2644" i="5"/>
  <c r="AE2644" i="5"/>
  <c r="Z3391" i="5"/>
  <c r="X2807" i="5"/>
  <c r="AB2807" i="5" s="1"/>
  <c r="AL2807" i="5" s="1"/>
  <c r="AA2778" i="5"/>
  <c r="AK2778" i="5" s="1"/>
  <c r="AI3941" i="5"/>
  <c r="Z3989" i="5"/>
  <c r="Z3883" i="5"/>
  <c r="AK2639" i="5"/>
  <c r="AF2645" i="5"/>
  <c r="AF2644" i="5"/>
  <c r="Y2801" i="5"/>
  <c r="AF2801" i="5" s="1"/>
  <c r="AH2801" i="5" s="1"/>
  <c r="Y2795" i="5"/>
  <c r="AF2795" i="5" s="1"/>
  <c r="AA2784" i="5"/>
  <c r="AK2784" i="5" s="1"/>
  <c r="AA2781" i="5"/>
  <c r="AK2781" i="5" s="1"/>
  <c r="Y2778" i="5"/>
  <c r="Z2778" i="5" s="1"/>
  <c r="Y2842" i="5"/>
  <c r="Z2842" i="5" s="1"/>
  <c r="Y2835" i="5"/>
  <c r="Z2835" i="5" s="1"/>
  <c r="X2751" i="5"/>
  <c r="AB2751" i="5" s="1"/>
  <c r="AL2751" i="5" s="1"/>
  <c r="Y3795" i="5"/>
  <c r="AF3795" i="5" s="1"/>
  <c r="AF3816" i="5"/>
  <c r="AI3816" i="5" s="1"/>
  <c r="AE3782" i="5"/>
  <c r="AE3934" i="5"/>
  <c r="AE2658" i="5"/>
  <c r="AF2675" i="5"/>
  <c r="Z2675" i="5"/>
  <c r="AB3923" i="5"/>
  <c r="Z3923" i="5"/>
  <c r="AF3873" i="5"/>
  <c r="AF3886" i="5"/>
  <c r="Z3886" i="5"/>
  <c r="AG3886" i="5" s="1"/>
  <c r="AF3877" i="5"/>
  <c r="Z3877" i="5"/>
  <c r="Y2826" i="5"/>
  <c r="Z2826" i="5" s="1"/>
  <c r="AA2811" i="5"/>
  <c r="X2801" i="5"/>
  <c r="AB2801" i="5" s="1"/>
  <c r="AL2801" i="5" s="1"/>
  <c r="Y2798" i="5"/>
  <c r="X2795" i="5"/>
  <c r="AB2795" i="5" s="1"/>
  <c r="AL2795" i="5" s="1"/>
  <c r="Y2784" i="5"/>
  <c r="Z2784" i="5" s="1"/>
  <c r="AA2772" i="5"/>
  <c r="AK2772" i="5" s="1"/>
  <c r="Y708" i="5"/>
  <c r="AF708" i="5" s="1"/>
  <c r="AA3781" i="5"/>
  <c r="AK3781" i="5" s="1"/>
  <c r="Y3776" i="5"/>
  <c r="AF3776" i="5" s="1"/>
  <c r="AH3776" i="5" s="1"/>
  <c r="Y3797" i="5"/>
  <c r="Z3797" i="5" s="1"/>
  <c r="AA3791" i="5"/>
  <c r="AK3791" i="5" s="1"/>
  <c r="Y3786" i="5"/>
  <c r="Z3786" i="5" s="1"/>
  <c r="Z2682" i="5"/>
  <c r="AG2682" i="5" s="1"/>
  <c r="Z2664" i="5"/>
  <c r="J2656" i="5"/>
  <c r="Z3952" i="5"/>
  <c r="AG3952" i="5" s="1"/>
  <c r="AH2658" i="5"/>
  <c r="AI2658" i="5"/>
  <c r="AG2630" i="5"/>
  <c r="AI2635" i="5"/>
  <c r="AH2635" i="5"/>
  <c r="AH2682" i="5"/>
  <c r="AI2682" i="5"/>
  <c r="AK2629" i="5"/>
  <c r="AE2629" i="5"/>
  <c r="AG2629" i="5" s="1"/>
  <c r="AF2629" i="5"/>
  <c r="AI2632" i="5"/>
  <c r="AH2632" i="5"/>
  <c r="AI2641" i="5"/>
  <c r="AH2641" i="5"/>
  <c r="AH2697" i="5"/>
  <c r="AI2697" i="5"/>
  <c r="AH2694" i="5"/>
  <c r="AI2694" i="5"/>
  <c r="AI2638" i="5"/>
  <c r="AH2638" i="5"/>
  <c r="AH2664" i="5"/>
  <c r="AI2664" i="5"/>
  <c r="Z2628" i="5"/>
  <c r="AL2779" i="5"/>
  <c r="AK2788" i="5"/>
  <c r="AL2791" i="5"/>
  <c r="X2777" i="5"/>
  <c r="AB2777" i="5" s="1"/>
  <c r="AL2777" i="5" s="1"/>
  <c r="Y2775" i="5"/>
  <c r="Z2775" i="5" s="1"/>
  <c r="X2758" i="5"/>
  <c r="AB2758" i="5" s="1"/>
  <c r="AA2758" i="5"/>
  <c r="AK2758" i="5" s="1"/>
  <c r="Y707" i="5"/>
  <c r="Z707" i="5" s="1"/>
  <c r="AF3774" i="5"/>
  <c r="Z3774" i="5"/>
  <c r="AK3838" i="5"/>
  <c r="AE3838" i="5"/>
  <c r="AG3838" i="5" s="1"/>
  <c r="AL3911" i="5"/>
  <c r="AE3911" i="5"/>
  <c r="AE3834" i="5"/>
  <c r="AK3834" i="5"/>
  <c r="AB3927" i="5"/>
  <c r="Z3927" i="5"/>
  <c r="Z3946" i="5"/>
  <c r="AF3946" i="5"/>
  <c r="AA2797" i="5"/>
  <c r="AK2797" i="5" s="1"/>
  <c r="Z3401" i="5"/>
  <c r="AF3401" i="5"/>
  <c r="AA2774" i="5"/>
  <c r="AK2774" i="5" s="1"/>
  <c r="X2774" i="5"/>
  <c r="AB2774" i="5" s="1"/>
  <c r="AL2774" i="5" s="1"/>
  <c r="X2761" i="5"/>
  <c r="AB2761" i="5" s="1"/>
  <c r="AL2761" i="5" s="1"/>
  <c r="AA2761" i="5"/>
  <c r="AK2761" i="5" s="1"/>
  <c r="AA2787" i="5"/>
  <c r="AK2787" i="5" s="1"/>
  <c r="Y2779" i="5"/>
  <c r="Y2797" i="5"/>
  <c r="Y2787" i="5"/>
  <c r="Z2787" i="5" s="1"/>
  <c r="Y2760" i="5"/>
  <c r="AF2760" i="5" s="1"/>
  <c r="X2836" i="5"/>
  <c r="AB2836" i="5" s="1"/>
  <c r="Y2836" i="5"/>
  <c r="AA2836" i="5"/>
  <c r="AK2836" i="5" s="1"/>
  <c r="AA711" i="5"/>
  <c r="AK711" i="5" s="1"/>
  <c r="Y711" i="5"/>
  <c r="AF3838" i="5"/>
  <c r="AI3838" i="5" s="1"/>
  <c r="Y2823" i="5"/>
  <c r="Z2823" i="5" s="1"/>
  <c r="Y2814" i="5"/>
  <c r="Z2814" i="5" s="1"/>
  <c r="Y2804" i="5"/>
  <c r="AF2804" i="5" s="1"/>
  <c r="X2792" i="5"/>
  <c r="AB2792" i="5" s="1"/>
  <c r="AL2792" i="5" s="1"/>
  <c r="Y2781" i="5"/>
  <c r="Z2781" i="5" s="1"/>
  <c r="AE3864" i="5"/>
  <c r="AK3864" i="5"/>
  <c r="AF3864" i="5"/>
  <c r="AH3864" i="5" s="1"/>
  <c r="AK3818" i="5"/>
  <c r="AE3818" i="5"/>
  <c r="AF3818" i="5"/>
  <c r="AH3818" i="5" s="1"/>
  <c r="AE2792" i="5"/>
  <c r="Y706" i="5"/>
  <c r="Z706" i="5" s="1"/>
  <c r="AA706" i="5"/>
  <c r="AE2785" i="5"/>
  <c r="Y2773" i="5"/>
  <c r="Y2837" i="5"/>
  <c r="AF2837" i="5" s="1"/>
  <c r="AH2837" i="5" s="1"/>
  <c r="X2749" i="5"/>
  <c r="AB2749" i="5" s="1"/>
  <c r="AL2749" i="5" s="1"/>
  <c r="AA2749" i="5"/>
  <c r="AK2749" i="5" s="1"/>
  <c r="AH3400" i="5"/>
  <c r="AI3400" i="5"/>
  <c r="J3400" i="5" s="1"/>
  <c r="M3400" i="5" s="1"/>
  <c r="L3400" i="5" s="1"/>
  <c r="AA2826" i="5"/>
  <c r="AK2826" i="5" s="1"/>
  <c r="AA2817" i="5"/>
  <c r="Y2783" i="5"/>
  <c r="AF2783" i="5" s="1"/>
  <c r="Y2774" i="5"/>
  <c r="Y2761" i="5"/>
  <c r="Z3394" i="5"/>
  <c r="AF3394" i="5"/>
  <c r="AH3394" i="5" s="1"/>
  <c r="AF3836" i="5"/>
  <c r="Z3836" i="5"/>
  <c r="AE3919" i="5"/>
  <c r="AK3919" i="5"/>
  <c r="AF3874" i="5"/>
  <c r="Z3874" i="5"/>
  <c r="AF3919" i="5"/>
  <c r="AK3805" i="5"/>
  <c r="AE3805" i="5"/>
  <c r="Z3920" i="5"/>
  <c r="AG3920" i="5" s="1"/>
  <c r="AF3920" i="5"/>
  <c r="J3959" i="5"/>
  <c r="AK3843" i="5"/>
  <c r="AE3843" i="5"/>
  <c r="AI3910" i="5"/>
  <c r="AH3910" i="5"/>
  <c r="AF3782" i="5"/>
  <c r="Z3921" i="5"/>
  <c r="AG3921" i="5" s="1"/>
  <c r="AB3921" i="5"/>
  <c r="AL3921" i="5" s="1"/>
  <c r="AK3922" i="5"/>
  <c r="AE3922" i="5"/>
  <c r="AG3922" i="5" s="1"/>
  <c r="AE3868" i="5"/>
  <c r="AK3868" i="5"/>
  <c r="Y2831" i="5"/>
  <c r="AF2831" i="5" s="1"/>
  <c r="AA2754" i="5"/>
  <c r="AK2754" i="5" s="1"/>
  <c r="AA2751" i="5"/>
  <c r="AK2751" i="5" s="1"/>
  <c r="X2747" i="5"/>
  <c r="AB2747" i="5" s="1"/>
  <c r="AL2747" i="5" s="1"/>
  <c r="AA3793" i="5"/>
  <c r="AK3793" i="5" s="1"/>
  <c r="AA3792" i="5"/>
  <c r="AK3792" i="5" s="1"/>
  <c r="AA3783" i="5"/>
  <c r="AK3783" i="5" s="1"/>
  <c r="AE3893" i="5"/>
  <c r="Z3954" i="5"/>
  <c r="J3970" i="5"/>
  <c r="AB3849" i="5"/>
  <c r="AL3849" i="5" s="1"/>
  <c r="Z3849" i="5"/>
  <c r="AG3849" i="5" s="1"/>
  <c r="AA2766" i="5"/>
  <c r="Y3779" i="5"/>
  <c r="Y3799" i="5"/>
  <c r="Y3793" i="5"/>
  <c r="Y3792" i="5"/>
  <c r="Z3792" i="5" s="1"/>
  <c r="AA3789" i="5"/>
  <c r="AK3789" i="5" s="1"/>
  <c r="AF3834" i="5"/>
  <c r="AH3834" i="5" s="1"/>
  <c r="Z3963" i="5"/>
  <c r="AG3963" i="5" s="1"/>
  <c r="AF3963" i="5"/>
  <c r="AF3936" i="5"/>
  <c r="Y2766" i="5"/>
  <c r="Z2766" i="5" s="1"/>
  <c r="AA2765" i="5"/>
  <c r="AK2765" i="5" s="1"/>
  <c r="AA2842" i="5"/>
  <c r="AA2835" i="5"/>
  <c r="AE2835" i="5" s="1"/>
  <c r="X3779" i="5"/>
  <c r="AB3779" i="5" s="1"/>
  <c r="AL3779" i="5" s="1"/>
  <c r="X3799" i="5"/>
  <c r="AB3799" i="5" s="1"/>
  <c r="AL3799" i="5" s="1"/>
  <c r="Y3789" i="5"/>
  <c r="AA3786" i="5"/>
  <c r="AE3786" i="5" s="1"/>
  <c r="J3948" i="5"/>
  <c r="J3893" i="5"/>
  <c r="AH3989" i="5"/>
  <c r="AB3400" i="5"/>
  <c r="AL3400" i="5" s="1"/>
  <c r="Z3400" i="5"/>
  <c r="AB3897" i="5"/>
  <c r="AL3897" i="5" s="1"/>
  <c r="Z3897" i="5"/>
  <c r="Z3880" i="5"/>
  <c r="AF3880" i="5"/>
  <c r="J3937" i="5"/>
  <c r="AA2767" i="5"/>
  <c r="AK2767" i="5" s="1"/>
  <c r="AF3955" i="5"/>
  <c r="AI3955" i="5" s="1"/>
  <c r="J3947" i="5"/>
  <c r="Z3991" i="5"/>
  <c r="AG3991" i="5" s="1"/>
  <c r="AF3403" i="5"/>
  <c r="AI3403" i="5" s="1"/>
  <c r="J3403" i="5" s="1"/>
  <c r="M3403" i="5" s="1"/>
  <c r="L3403" i="5" s="1"/>
  <c r="AB3899" i="5"/>
  <c r="Z3899" i="5"/>
  <c r="Z3805" i="5"/>
  <c r="Y2759" i="5"/>
  <c r="AF2759" i="5" s="1"/>
  <c r="AI2759" i="5" s="1"/>
  <c r="Y2765" i="5"/>
  <c r="AA2839" i="5"/>
  <c r="AK2839" i="5" s="1"/>
  <c r="AA2833" i="5"/>
  <c r="AE2833" i="5" s="1"/>
  <c r="AG3933" i="5"/>
  <c r="AF3884" i="5"/>
  <c r="Z3884" i="5"/>
  <c r="AG3884" i="5" s="1"/>
  <c r="AF3868" i="5"/>
  <c r="Z3868" i="5"/>
  <c r="AH3951" i="5"/>
  <c r="AI3951" i="5"/>
  <c r="Y2768" i="5"/>
  <c r="AF2768" i="5" s="1"/>
  <c r="AH2768" i="5" s="1"/>
  <c r="Y2767" i="5"/>
  <c r="Y2839" i="5"/>
  <c r="Z2839" i="5" s="1"/>
  <c r="Y2833" i="5"/>
  <c r="Z2833" i="5" s="1"/>
  <c r="Y2748" i="5"/>
  <c r="Y710" i="5"/>
  <c r="AA701" i="5"/>
  <c r="AE3801" i="5"/>
  <c r="Z3865" i="5"/>
  <c r="AI3914" i="5"/>
  <c r="AB3902" i="5"/>
  <c r="Z3902" i="5"/>
  <c r="Z3830" i="5"/>
  <c r="AF3830" i="5"/>
  <c r="Z3878" i="5"/>
  <c r="AF3878" i="5"/>
  <c r="Z3891" i="5"/>
  <c r="AB3891" i="5"/>
  <c r="AL3891" i="5" s="1"/>
  <c r="AF3994" i="5"/>
  <c r="AF3883" i="5"/>
  <c r="Y702" i="5"/>
  <c r="AF702" i="5" s="1"/>
  <c r="AI702" i="5" s="1"/>
  <c r="Y701" i="5"/>
  <c r="AG3829" i="5"/>
  <c r="AE3954" i="5"/>
  <c r="AF3397" i="5"/>
  <c r="AH3397" i="5" s="1"/>
  <c r="AK3823" i="5"/>
  <c r="AF3911" i="5"/>
  <c r="Z3911" i="5"/>
  <c r="AE3987" i="5"/>
  <c r="AE3928" i="5"/>
  <c r="AF3922" i="5"/>
  <c r="AA3797" i="5"/>
  <c r="AK3797" i="5" s="1"/>
  <c r="AG3896" i="5"/>
  <c r="AG3945" i="5"/>
  <c r="J3913" i="5"/>
  <c r="Z3406" i="5"/>
  <c r="AB3823" i="5"/>
  <c r="AL3823" i="5" s="1"/>
  <c r="Z3823" i="5"/>
  <c r="AF3987" i="5"/>
  <c r="Z3987" i="5"/>
  <c r="Z3934" i="5"/>
  <c r="AF3934" i="5"/>
  <c r="AK3836" i="5"/>
  <c r="AE3836" i="5"/>
  <c r="Z3403" i="5"/>
  <c r="AF3908" i="5"/>
  <c r="Z3908" i="5"/>
  <c r="AI3396" i="5"/>
  <c r="J3396" i="5" s="1"/>
  <c r="AI3406" i="5"/>
  <c r="J3406" i="5" s="1"/>
  <c r="AH3391" i="5"/>
  <c r="AI3391" i="5"/>
  <c r="J3391" i="5" s="1"/>
  <c r="Z3389" i="5"/>
  <c r="AF3389" i="5"/>
  <c r="Z3988" i="5"/>
  <c r="AF3988" i="5"/>
  <c r="AH3990" i="5"/>
  <c r="AI3990" i="5"/>
  <c r="Z3985" i="5"/>
  <c r="AF3985" i="5"/>
  <c r="AH3980" i="5"/>
  <c r="AI3980" i="5"/>
  <c r="AB3977" i="5"/>
  <c r="Z3977" i="5"/>
  <c r="AI3979" i="5"/>
  <c r="AB3980" i="5"/>
  <c r="Z3980" i="5"/>
  <c r="AH3876" i="5"/>
  <c r="AI3876" i="5"/>
  <c r="AH3859" i="5"/>
  <c r="AI3859" i="5"/>
  <c r="AI3891" i="5"/>
  <c r="AH3891" i="5"/>
  <c r="AH3813" i="5"/>
  <c r="AI3813" i="5"/>
  <c r="AI3866" i="5"/>
  <c r="AH3866" i="5"/>
  <c r="AF3837" i="5"/>
  <c r="Z3837" i="5"/>
  <c r="AF3856" i="5"/>
  <c r="Z3856" i="5"/>
  <c r="AE3882" i="5"/>
  <c r="AG3882" i="5" s="1"/>
  <c r="AK3882" i="5"/>
  <c r="AK3900" i="5"/>
  <c r="AH3841" i="5"/>
  <c r="AE3906" i="5"/>
  <c r="AK3906" i="5"/>
  <c r="AE3850" i="5"/>
  <c r="AK3850" i="5"/>
  <c r="AB3935" i="5"/>
  <c r="Z3935" i="5"/>
  <c r="AI3905" i="5"/>
  <c r="AH3905" i="5"/>
  <c r="Z3974" i="5"/>
  <c r="AF3974" i="5"/>
  <c r="AK3842" i="5"/>
  <c r="AF3906" i="5"/>
  <c r="Z3906" i="5"/>
  <c r="AL3953" i="5"/>
  <c r="AE3953" i="5"/>
  <c r="Z3929" i="5"/>
  <c r="AG3929" i="5" s="1"/>
  <c r="AF3929" i="5"/>
  <c r="AF3882" i="5"/>
  <c r="AH3942" i="5"/>
  <c r="AI3942" i="5"/>
  <c r="Z3956" i="5"/>
  <c r="AF3956" i="5"/>
  <c r="AG3905" i="5"/>
  <c r="AH3962" i="5"/>
  <c r="AI3962" i="5"/>
  <c r="AI3819" i="5"/>
  <c r="AH3819" i="5"/>
  <c r="AE3809" i="5"/>
  <c r="AK3809" i="5"/>
  <c r="AK3870" i="5"/>
  <c r="AF3870" i="5"/>
  <c r="AE3870" i="5"/>
  <c r="AG3870" i="5" s="1"/>
  <c r="AE3854" i="5"/>
  <c r="AK3854" i="5"/>
  <c r="AE3885" i="5"/>
  <c r="AG3885" i="5" s="1"/>
  <c r="AK3885" i="5"/>
  <c r="AK3806" i="5"/>
  <c r="AB3842" i="5"/>
  <c r="AL3842" i="5" s="1"/>
  <c r="Z3842" i="5"/>
  <c r="AL3965" i="5"/>
  <c r="AE3965" i="5"/>
  <c r="AH3887" i="5"/>
  <c r="AI3887" i="5"/>
  <c r="AE3855" i="5"/>
  <c r="AK3855" i="5"/>
  <c r="AH3950" i="5"/>
  <c r="AI3950" i="5"/>
  <c r="AG3813" i="5"/>
  <c r="Z3809" i="5"/>
  <c r="AF3809" i="5"/>
  <c r="AB3806" i="5"/>
  <c r="AL3806" i="5" s="1"/>
  <c r="Z3806" i="5"/>
  <c r="AH3865" i="5"/>
  <c r="AI3865" i="5"/>
  <c r="Z3855" i="5"/>
  <c r="AF3855" i="5"/>
  <c r="AF3885" i="5"/>
  <c r="AB3947" i="5"/>
  <c r="AL3947" i="5" s="1"/>
  <c r="Z3947" i="5"/>
  <c r="AG3947" i="5" s="1"/>
  <c r="AJ3947" i="5" s="1"/>
  <c r="K3947" i="5" s="1"/>
  <c r="AE3860" i="5"/>
  <c r="AK3860" i="5"/>
  <c r="AK3956" i="5"/>
  <c r="AE3956" i="5"/>
  <c r="Z3953" i="5"/>
  <c r="AI3952" i="5"/>
  <c r="AH3952" i="5"/>
  <c r="Z3815" i="5"/>
  <c r="AF3815" i="5"/>
  <c r="AE3814" i="5"/>
  <c r="AK3814" i="5"/>
  <c r="AH3862" i="5"/>
  <c r="AI3862" i="5"/>
  <c r="AE3888" i="5"/>
  <c r="AK3888" i="5"/>
  <c r="Z3814" i="5"/>
  <c r="Z3938" i="5"/>
  <c r="AB3938" i="5"/>
  <c r="AF3860" i="5"/>
  <c r="Z3860" i="5"/>
  <c r="AE3912" i="5"/>
  <c r="AK3912" i="5"/>
  <c r="AE3909" i="5"/>
  <c r="AK3909" i="5"/>
  <c r="Z3917" i="5"/>
  <c r="AF3917" i="5"/>
  <c r="AE3961" i="5"/>
  <c r="AG3961" i="5" s="1"/>
  <c r="Z3833" i="5"/>
  <c r="AF3833" i="5"/>
  <c r="AE3804" i="5"/>
  <c r="AK3804" i="5"/>
  <c r="AH3843" i="5"/>
  <c r="AI3843" i="5"/>
  <c r="AE3832" i="5"/>
  <c r="AK3832" i="5"/>
  <c r="AH3814" i="5"/>
  <c r="AI3814" i="5"/>
  <c r="AI3967" i="5"/>
  <c r="AH3967" i="5"/>
  <c r="AF3912" i="5"/>
  <c r="Z3912" i="5"/>
  <c r="AF3909" i="5"/>
  <c r="Z3909" i="5"/>
  <c r="Z3965" i="5"/>
  <c r="Z3918" i="5"/>
  <c r="Z3800" i="5"/>
  <c r="AF3800" i="5"/>
  <c r="AK3848" i="5"/>
  <c r="AE3848" i="5"/>
  <c r="AF3804" i="5"/>
  <c r="Z3804" i="5"/>
  <c r="AE3859" i="5"/>
  <c r="AG3859" i="5" s="1"/>
  <c r="AK3859" i="5"/>
  <c r="AK3891" i="5"/>
  <c r="AK3824" i="5"/>
  <c r="AE3853" i="5"/>
  <c r="AK3853" i="5"/>
  <c r="AH3879" i="5"/>
  <c r="AI3879" i="5"/>
  <c r="Z3950" i="5"/>
  <c r="AG3950" i="5" s="1"/>
  <c r="AB3950" i="5"/>
  <c r="AL3950" i="5" s="1"/>
  <c r="AI3897" i="5"/>
  <c r="AH3897" i="5"/>
  <c r="AB3959" i="5"/>
  <c r="Z3959" i="5"/>
  <c r="AI3940" i="5"/>
  <c r="AH3940" i="5"/>
  <c r="Z3932" i="5"/>
  <c r="AF3932" i="5"/>
  <c r="AE3917" i="5"/>
  <c r="AK3917" i="5"/>
  <c r="AK3800" i="5"/>
  <c r="AE3800" i="5"/>
  <c r="AH3805" i="5"/>
  <c r="AI3805" i="5"/>
  <c r="AB3824" i="5"/>
  <c r="AL3824" i="5" s="1"/>
  <c r="Z3824" i="5"/>
  <c r="Z3853" i="5"/>
  <c r="AF3853" i="5"/>
  <c r="AH3867" i="5"/>
  <c r="AI3867" i="5"/>
  <c r="AF3900" i="5"/>
  <c r="Z3850" i="5"/>
  <c r="AE3937" i="5"/>
  <c r="AE3924" i="5"/>
  <c r="AK3924" i="5"/>
  <c r="AF3801" i="5"/>
  <c r="Z3801" i="5"/>
  <c r="AF3810" i="5"/>
  <c r="Z3810" i="5"/>
  <c r="Z3832" i="5"/>
  <c r="AE3827" i="5"/>
  <c r="AK3827" i="5"/>
  <c r="AF3840" i="5"/>
  <c r="Z3840" i="5"/>
  <c r="AF3826" i="5"/>
  <c r="Z3826" i="5"/>
  <c r="AE3876" i="5"/>
  <c r="AK3876" i="5"/>
  <c r="AE3894" i="5"/>
  <c r="AK3894" i="5"/>
  <c r="AE3820" i="5"/>
  <c r="AK3820" i="5"/>
  <c r="AF3850" i="5"/>
  <c r="Z3962" i="5"/>
  <c r="AB3962" i="5"/>
  <c r="AE3918" i="5"/>
  <c r="AK3932" i="5"/>
  <c r="AE3932" i="5"/>
  <c r="AF3924" i="5"/>
  <c r="Z3924" i="5"/>
  <c r="AH3817" i="5"/>
  <c r="AI3817" i="5"/>
  <c r="AH3823" i="5"/>
  <c r="AI3823" i="5"/>
  <c r="AE3845" i="5"/>
  <c r="AK3845" i="5"/>
  <c r="AF3832" i="5"/>
  <c r="Z3827" i="5"/>
  <c r="AF3827" i="5"/>
  <c r="AL3840" i="5"/>
  <c r="AE3840" i="5"/>
  <c r="AE3826" i="5"/>
  <c r="AF3820" i="5"/>
  <c r="Z3820" i="5"/>
  <c r="AH3921" i="5"/>
  <c r="AI3921" i="5"/>
  <c r="AB3914" i="5"/>
  <c r="Z3914" i="5"/>
  <c r="AF3854" i="5"/>
  <c r="AK3971" i="5"/>
  <c r="AE3971" i="5"/>
  <c r="Z3968" i="5"/>
  <c r="AF3968" i="5"/>
  <c r="AH3954" i="5"/>
  <c r="AI3954" i="5"/>
  <c r="AK3857" i="5"/>
  <c r="AE3857" i="5"/>
  <c r="Z3944" i="5"/>
  <c r="AF3944" i="5"/>
  <c r="AF3828" i="5"/>
  <c r="Z3828" i="5"/>
  <c r="Z3845" i="5"/>
  <c r="AF3845" i="5"/>
  <c r="AK3846" i="5"/>
  <c r="AE3846" i="5"/>
  <c r="AG3846" i="5" s="1"/>
  <c r="AE3879" i="5"/>
  <c r="AK3879" i="5"/>
  <c r="AK3897" i="5"/>
  <c r="AF3888" i="5"/>
  <c r="AF3894" i="5"/>
  <c r="AE3865" i="5"/>
  <c r="AK3865" i="5"/>
  <c r="AE3903" i="5"/>
  <c r="AK3903" i="5"/>
  <c r="AH3872" i="5"/>
  <c r="AI3872" i="5"/>
  <c r="AF3806" i="5"/>
  <c r="AE3871" i="5"/>
  <c r="AK3871" i="5"/>
  <c r="Z3971" i="5"/>
  <c r="AF3971" i="5"/>
  <c r="AI3902" i="5"/>
  <c r="AH3902" i="5"/>
  <c r="AF3857" i="5"/>
  <c r="Z3857" i="5"/>
  <c r="AH3927" i="5"/>
  <c r="AI3927" i="5"/>
  <c r="AF3848" i="5"/>
  <c r="Z3848" i="5"/>
  <c r="AF3808" i="5"/>
  <c r="Z3808" i="5"/>
  <c r="AG3808" i="5" s="1"/>
  <c r="AH3803" i="5"/>
  <c r="AI3803" i="5"/>
  <c r="AK3847" i="5"/>
  <c r="AE3847" i="5"/>
  <c r="AG3847" i="5" s="1"/>
  <c r="AI3904" i="5"/>
  <c r="AH3904" i="5"/>
  <c r="AF3842" i="5"/>
  <c r="AF3903" i="5"/>
  <c r="Z3903" i="5"/>
  <c r="AH3875" i="5"/>
  <c r="AI3875" i="5"/>
  <c r="AE3875" i="5"/>
  <c r="AF3824" i="5"/>
  <c r="AF3871" i="5"/>
  <c r="Z3871" i="5"/>
  <c r="AH3972" i="5"/>
  <c r="AI3972" i="5"/>
  <c r="AK3968" i="5"/>
  <c r="AE3968" i="5"/>
  <c r="AK3974" i="5"/>
  <c r="AE3974" i="5"/>
  <c r="AI3931" i="5"/>
  <c r="AH3931" i="5"/>
  <c r="AK3944" i="5"/>
  <c r="AE3944" i="5"/>
  <c r="AK3795" i="5"/>
  <c r="AL3789" i="5"/>
  <c r="AL3786" i="5"/>
  <c r="AF3796" i="5"/>
  <c r="AL3797" i="5"/>
  <c r="AK3787" i="5"/>
  <c r="AK3784" i="5"/>
  <c r="AK3790" i="5"/>
  <c r="AK3796" i="5"/>
  <c r="AB3794" i="5"/>
  <c r="AL3794" i="5" s="1"/>
  <c r="AB3791" i="5"/>
  <c r="AL3791" i="5" s="1"/>
  <c r="AL3793" i="5"/>
  <c r="Z3788" i="5"/>
  <c r="AB3788" i="5"/>
  <c r="AL3788" i="5" s="1"/>
  <c r="AK3799" i="5"/>
  <c r="AB3798" i="5"/>
  <c r="AL3798" i="5" s="1"/>
  <c r="AL3792" i="5"/>
  <c r="AL3783" i="5"/>
  <c r="X3795" i="5"/>
  <c r="X3790" i="5"/>
  <c r="X3787" i="5"/>
  <c r="X3784" i="5"/>
  <c r="Y3785" i="5"/>
  <c r="Y3783" i="5"/>
  <c r="AK3779" i="5"/>
  <c r="AK3776" i="5"/>
  <c r="AE3776" i="5"/>
  <c r="AB3778" i="5"/>
  <c r="AL3778" i="5" s="1"/>
  <c r="AB3781" i="5"/>
  <c r="AL3781" i="5" s="1"/>
  <c r="AA3780" i="5"/>
  <c r="AA3777" i="5"/>
  <c r="Y3780" i="5"/>
  <c r="Y3777" i="5"/>
  <c r="Y3775" i="5"/>
  <c r="AE708" i="5"/>
  <c r="AK708" i="5"/>
  <c r="AE705" i="5"/>
  <c r="AK705" i="5"/>
  <c r="AE702" i="5"/>
  <c r="AK702" i="5"/>
  <c r="X711" i="5"/>
  <c r="X708" i="5"/>
  <c r="X705" i="5"/>
  <c r="X702" i="5"/>
  <c r="AD2753" i="5"/>
  <c r="AD2747" i="5"/>
  <c r="AE2748" i="5"/>
  <c r="AK2748" i="5"/>
  <c r="AB2755" i="5"/>
  <c r="AL2755" i="5" s="1"/>
  <c r="AB2753" i="5"/>
  <c r="AL2753" i="5" s="1"/>
  <c r="AA2756" i="5"/>
  <c r="AA2752" i="5"/>
  <c r="Y2756" i="5"/>
  <c r="Y2752" i="5"/>
  <c r="AB2832" i="5"/>
  <c r="AK2831" i="5"/>
  <c r="AK2834" i="5"/>
  <c r="AB2842" i="5"/>
  <c r="AK2843" i="5"/>
  <c r="AB2839" i="5"/>
  <c r="AK2840" i="5"/>
  <c r="AK2837" i="5"/>
  <c r="X2840" i="5"/>
  <c r="X2837" i="5"/>
  <c r="X2834" i="5"/>
  <c r="X2831" i="5"/>
  <c r="Y2830" i="5"/>
  <c r="AB2817" i="5"/>
  <c r="AL2817" i="5" s="1"/>
  <c r="AB2814" i="5"/>
  <c r="AL2814" i="5" s="1"/>
  <c r="AB2826" i="5"/>
  <c r="AL2826" i="5" s="1"/>
  <c r="AB2829" i="5"/>
  <c r="AL2829" i="5" s="1"/>
  <c r="AB2811" i="5"/>
  <c r="AL2811" i="5" s="1"/>
  <c r="AB2823" i="5"/>
  <c r="AL2823" i="5" s="1"/>
  <c r="AB2820" i="5"/>
  <c r="AL2820" i="5" s="1"/>
  <c r="Y2789" i="5"/>
  <c r="Y2805" i="5"/>
  <c r="Y2796" i="5"/>
  <c r="AA2827" i="5"/>
  <c r="AA2824" i="5"/>
  <c r="AA2821" i="5"/>
  <c r="AA2818" i="5"/>
  <c r="AA2815" i="5"/>
  <c r="AA2812" i="5"/>
  <c r="Z2800" i="5"/>
  <c r="X2780" i="5"/>
  <c r="AK2771" i="5"/>
  <c r="AB2769" i="5"/>
  <c r="AL2769" i="5" s="1"/>
  <c r="AL2765" i="5"/>
  <c r="AA2802" i="5"/>
  <c r="AA2793" i="5"/>
  <c r="AE2780" i="5"/>
  <c r="Y2824" i="5"/>
  <c r="Y2821" i="5"/>
  <c r="Y2815" i="5"/>
  <c r="Y2812" i="5"/>
  <c r="AE2786" i="5"/>
  <c r="AK2777" i="5"/>
  <c r="Y2827" i="5"/>
  <c r="Y2818" i="5"/>
  <c r="Y2802" i="5"/>
  <c r="Y2793" i="5"/>
  <c r="AK2780" i="5"/>
  <c r="AL2762" i="5"/>
  <c r="AA2828" i="5"/>
  <c r="AA2825" i="5"/>
  <c r="AA2822" i="5"/>
  <c r="AA2819" i="5"/>
  <c r="AA2816" i="5"/>
  <c r="AA2813" i="5"/>
  <c r="AA2810" i="5"/>
  <c r="AB2778" i="5"/>
  <c r="AL2778" i="5" s="1"/>
  <c r="AA2808" i="5"/>
  <c r="AA2799" i="5"/>
  <c r="Y2825" i="5"/>
  <c r="Y2819" i="5"/>
  <c r="Y2813" i="5"/>
  <c r="Y2810" i="5"/>
  <c r="AL2767" i="5"/>
  <c r="AK2759" i="5"/>
  <c r="Y2828" i="5"/>
  <c r="Y2822" i="5"/>
  <c r="Y2816" i="5"/>
  <c r="Y2808" i="5"/>
  <c r="Y2799" i="5"/>
  <c r="X2768" i="5"/>
  <c r="AB2768" i="5" s="1"/>
  <c r="AL2768" i="5" s="1"/>
  <c r="X2764" i="5"/>
  <c r="X2759" i="5"/>
  <c r="X2760" i="5"/>
  <c r="Z2763" i="5"/>
  <c r="X2744" i="5"/>
  <c r="AB2744" i="5" s="1"/>
  <c r="AL2744" i="5" s="1"/>
  <c r="AA2743" i="5"/>
  <c r="AE2743" i="5" s="1"/>
  <c r="Y2743" i="5"/>
  <c r="Z2743" i="5" s="1"/>
  <c r="Y2742" i="5"/>
  <c r="AA2746" i="5"/>
  <c r="AK2746" i="5" s="1"/>
  <c r="AK2744" i="5"/>
  <c r="AB2742" i="5"/>
  <c r="Y2746" i="5"/>
  <c r="AK2745" i="5"/>
  <c r="X2745" i="5"/>
  <c r="AB2745" i="5" s="1"/>
  <c r="AL2745" i="5" s="1"/>
  <c r="Y2745" i="5"/>
  <c r="AO2923" i="5"/>
  <c r="AO2922" i="5"/>
  <c r="AO2921" i="5"/>
  <c r="AO2920" i="5"/>
  <c r="AO2924" i="5"/>
  <c r="AO2919" i="5"/>
  <c r="AO2926" i="5"/>
  <c r="AO2925" i="5"/>
  <c r="AO2927" i="5"/>
  <c r="AO2928" i="5"/>
  <c r="AO2930" i="5"/>
  <c r="AO2929" i="5"/>
  <c r="AO2931" i="5"/>
  <c r="AO2933" i="5"/>
  <c r="AO2934" i="5"/>
  <c r="AO2935" i="5"/>
  <c r="AO2932" i="5"/>
  <c r="AO2936" i="5"/>
  <c r="AO2937" i="5"/>
  <c r="AO2938" i="5"/>
  <c r="J2922" i="5"/>
  <c r="K2922" i="5"/>
  <c r="J2921" i="5"/>
  <c r="K2921" i="5"/>
  <c r="J2920" i="5"/>
  <c r="K2920" i="5"/>
  <c r="J2924" i="5"/>
  <c r="K2924" i="5"/>
  <c r="J2919" i="5"/>
  <c r="K2919" i="5"/>
  <c r="J2926" i="5"/>
  <c r="K2926" i="5"/>
  <c r="J2925" i="5"/>
  <c r="K2925" i="5"/>
  <c r="J2927" i="5"/>
  <c r="K2927" i="5"/>
  <c r="J2928" i="5"/>
  <c r="K2928" i="5"/>
  <c r="J2930" i="5"/>
  <c r="K2930" i="5"/>
  <c r="J2929" i="5"/>
  <c r="K2929" i="5"/>
  <c r="J2931" i="5"/>
  <c r="K2931" i="5"/>
  <c r="J2933" i="5"/>
  <c r="K2933" i="5"/>
  <c r="J2934" i="5"/>
  <c r="K2934" i="5"/>
  <c r="J2935" i="5"/>
  <c r="K2935" i="5"/>
  <c r="J2932" i="5"/>
  <c r="K2932" i="5"/>
  <c r="J2936" i="5"/>
  <c r="K2936" i="5"/>
  <c r="J2937" i="5"/>
  <c r="K2937" i="5"/>
  <c r="J2938" i="5"/>
  <c r="K2938" i="5"/>
  <c r="K2923" i="5"/>
  <c r="J2923" i="5"/>
  <c r="AK2805" i="5" l="1"/>
  <c r="AE2779" i="5"/>
  <c r="AG3996" i="5"/>
  <c r="AH3930" i="5"/>
  <c r="AI3918" i="5"/>
  <c r="AG2692" i="5"/>
  <c r="AE2775" i="5"/>
  <c r="AF2757" i="5"/>
  <c r="AH2757" i="5" s="1"/>
  <c r="AI3966" i="5"/>
  <c r="AG1451" i="5"/>
  <c r="AJ1451" i="5" s="1"/>
  <c r="K1451" i="5" s="1"/>
  <c r="AI3851" i="5"/>
  <c r="J3851" i="5" s="1"/>
  <c r="AH3390" i="5"/>
  <c r="AE2776" i="5"/>
  <c r="N416" i="5"/>
  <c r="N323" i="5"/>
  <c r="AG1471" i="5"/>
  <c r="N367" i="5"/>
  <c r="AG2656" i="5"/>
  <c r="AJ2656" i="5" s="1"/>
  <c r="K2656" i="5" s="1"/>
  <c r="AG2637" i="5"/>
  <c r="AJ2637" i="5" s="1"/>
  <c r="K2637" i="5" s="1"/>
  <c r="AI3969" i="5"/>
  <c r="AG3995" i="5"/>
  <c r="AH1473" i="5"/>
  <c r="AI3835" i="5"/>
  <c r="AJ3835" i="5" s="1"/>
  <c r="K3835" i="5" s="1"/>
  <c r="AE2789" i="5"/>
  <c r="N519" i="5"/>
  <c r="AK3785" i="5"/>
  <c r="AG2659" i="5"/>
  <c r="M3407" i="5"/>
  <c r="L3407" i="5" s="1"/>
  <c r="AI1456" i="5"/>
  <c r="AG3966" i="5"/>
  <c r="AH2695" i="5"/>
  <c r="AI3846" i="5"/>
  <c r="AJ3846" i="5" s="1"/>
  <c r="K3846" i="5" s="1"/>
  <c r="AH3964" i="5"/>
  <c r="AG1462" i="5"/>
  <c r="N1592" i="5"/>
  <c r="AI3926" i="5"/>
  <c r="J3926" i="5" s="1"/>
  <c r="AG3895" i="5"/>
  <c r="AE2798" i="5"/>
  <c r="Z2798" i="5"/>
  <c r="AI1477" i="5"/>
  <c r="J1477" i="5" s="1"/>
  <c r="AG3818" i="5"/>
  <c r="M1531" i="5"/>
  <c r="AH2674" i="5"/>
  <c r="AI2646" i="5"/>
  <c r="AG3964" i="5"/>
  <c r="AH3958" i="5"/>
  <c r="AG3864" i="5"/>
  <c r="AJ3864" i="5" s="1"/>
  <c r="K3864" i="5" s="1"/>
  <c r="AG2674" i="5"/>
  <c r="AJ2674" i="5" s="1"/>
  <c r="K2674" i="5" s="1"/>
  <c r="AJ3939" i="5"/>
  <c r="K3939" i="5" s="1"/>
  <c r="AG3986" i="5"/>
  <c r="AJ3986" i="5" s="1"/>
  <c r="K3986" i="5" s="1"/>
  <c r="AH3847" i="5"/>
  <c r="AI3825" i="5"/>
  <c r="AJ3825" i="5" s="1"/>
  <c r="K3825" i="5" s="1"/>
  <c r="AI2636" i="5"/>
  <c r="AE1455" i="5"/>
  <c r="AG1455" i="5" s="1"/>
  <c r="AJ1455" i="5" s="1"/>
  <c r="K1455" i="5" s="1"/>
  <c r="N356" i="5"/>
  <c r="AG3875" i="5"/>
  <c r="AJ3875" i="5" s="1"/>
  <c r="K3875" i="5" s="1"/>
  <c r="M3390" i="5"/>
  <c r="L3390" i="5" s="1"/>
  <c r="AE2803" i="5"/>
  <c r="AG2803" i="5" s="1"/>
  <c r="AG3843" i="5"/>
  <c r="AJ3843" i="5" s="1"/>
  <c r="K3843" i="5" s="1"/>
  <c r="AG2668" i="5"/>
  <c r="AG3951" i="5"/>
  <c r="AH3913" i="5"/>
  <c r="AF2773" i="5"/>
  <c r="AI2773" i="5" s="1"/>
  <c r="AG1473" i="5"/>
  <c r="AJ1473" i="5" s="1"/>
  <c r="K1473" i="5" s="1"/>
  <c r="AG3941" i="5"/>
  <c r="AG1449" i="5"/>
  <c r="AJ1449" i="5" s="1"/>
  <c r="K1449" i="5" s="1"/>
  <c r="M1520" i="5"/>
  <c r="AE2783" i="5"/>
  <c r="AG2662" i="5"/>
  <c r="N485" i="5"/>
  <c r="AG1468" i="5"/>
  <c r="M1508" i="5"/>
  <c r="L1508" i="5" s="1"/>
  <c r="AG2693" i="5"/>
  <c r="AJ3913" i="5"/>
  <c r="K3913" i="5" s="1"/>
  <c r="AF2775" i="5"/>
  <c r="AI2775" i="5" s="1"/>
  <c r="N1501" i="5"/>
  <c r="AJ2649" i="5"/>
  <c r="K2649" i="5" s="1"/>
  <c r="AH3807" i="5"/>
  <c r="M3393" i="5"/>
  <c r="L3393" i="5" s="1"/>
  <c r="AG1452" i="5"/>
  <c r="AG3807" i="5"/>
  <c r="AG3973" i="5"/>
  <c r="AG3831" i="5"/>
  <c r="AJ3831" i="5" s="1"/>
  <c r="K3831" i="5" s="1"/>
  <c r="AI3861" i="5"/>
  <c r="J3861" i="5" s="1"/>
  <c r="AG3774" i="5"/>
  <c r="AI2668" i="5"/>
  <c r="AG2650" i="5"/>
  <c r="AJ2650" i="5" s="1"/>
  <c r="K2650" i="5" s="1"/>
  <c r="AE2781" i="5"/>
  <c r="AG2781" i="5" s="1"/>
  <c r="AG2678" i="5"/>
  <c r="AH3844" i="5"/>
  <c r="AH3981" i="5"/>
  <c r="N496" i="5"/>
  <c r="N466" i="5"/>
  <c r="AE2841" i="5"/>
  <c r="AG2841" i="5" s="1"/>
  <c r="AI3822" i="5"/>
  <c r="J3822" i="5" s="1"/>
  <c r="AG1459" i="5"/>
  <c r="AG2675" i="5"/>
  <c r="AG3833" i="5"/>
  <c r="AF3794" i="5"/>
  <c r="AH3794" i="5" s="1"/>
  <c r="AG2686" i="5"/>
  <c r="AH3901" i="5"/>
  <c r="AG3874" i="5"/>
  <c r="AG3828" i="5"/>
  <c r="AI3852" i="5"/>
  <c r="AJ3852" i="5" s="1"/>
  <c r="K3852" i="5" s="1"/>
  <c r="AG2654" i="5"/>
  <c r="AE2762" i="5"/>
  <c r="AG2762" i="5" s="1"/>
  <c r="AF2770" i="5"/>
  <c r="AI2770" i="5" s="1"/>
  <c r="AF710" i="5"/>
  <c r="AI710" i="5" s="1"/>
  <c r="AH3915" i="5"/>
  <c r="AG2690" i="5"/>
  <c r="AJ2690" i="5" s="1"/>
  <c r="K2690" i="5" s="1"/>
  <c r="Z2801" i="5"/>
  <c r="AF2790" i="5"/>
  <c r="AI2790" i="5" s="1"/>
  <c r="AF2803" i="5"/>
  <c r="AI2803" i="5" s="1"/>
  <c r="AH1470" i="5"/>
  <c r="AG2628" i="5"/>
  <c r="AJ2628" i="5" s="1"/>
  <c r="K2628" i="5" s="1"/>
  <c r="AE2804" i="5"/>
  <c r="AF2747" i="5"/>
  <c r="AI2747" i="5" s="1"/>
  <c r="AI3405" i="5"/>
  <c r="J3405" i="5" s="1"/>
  <c r="AG3880" i="5"/>
  <c r="AG3877" i="5"/>
  <c r="AG3892" i="5"/>
  <c r="AF2763" i="5"/>
  <c r="AI2763" i="5" s="1"/>
  <c r="J2763" i="5" s="1"/>
  <c r="AH3939" i="5"/>
  <c r="AF2753" i="5"/>
  <c r="AH2753" i="5" s="1"/>
  <c r="AG3985" i="5"/>
  <c r="AE2757" i="5"/>
  <c r="AF2742" i="5"/>
  <c r="AI2742" i="5" s="1"/>
  <c r="J2742" i="5" s="1"/>
  <c r="M2742" i="5" s="1"/>
  <c r="AI2792" i="5"/>
  <c r="AG3876" i="5"/>
  <c r="AJ3876" i="5" s="1"/>
  <c r="K3876" i="5" s="1"/>
  <c r="AI3945" i="5"/>
  <c r="AJ3945" i="5" s="1"/>
  <c r="K3945" i="5" s="1"/>
  <c r="AJ3979" i="5"/>
  <c r="AG3830" i="5"/>
  <c r="N449" i="5"/>
  <c r="AG3881" i="5"/>
  <c r="AJ3881" i="5" s="1"/>
  <c r="K3881" i="5" s="1"/>
  <c r="AG3810" i="5"/>
  <c r="AG3856" i="5"/>
  <c r="AI2660" i="5"/>
  <c r="AJ2660" i="5" s="1"/>
  <c r="AI2680" i="5"/>
  <c r="AJ2680" i="5" s="1"/>
  <c r="K2680" i="5" s="1"/>
  <c r="AE3775" i="5"/>
  <c r="AJ3887" i="5"/>
  <c r="K3887" i="5" s="1"/>
  <c r="AG2636" i="5"/>
  <c r="AI3408" i="5"/>
  <c r="J3408" i="5" s="1"/>
  <c r="AG2640" i="5"/>
  <c r="AF2776" i="5"/>
  <c r="AI2776" i="5" s="1"/>
  <c r="J2776" i="5" s="1"/>
  <c r="M2776" i="5" s="1"/>
  <c r="AJ2670" i="5"/>
  <c r="K2670" i="5" s="1"/>
  <c r="M1530" i="5"/>
  <c r="AF711" i="5"/>
  <c r="AH711" i="5" s="1"/>
  <c r="AG3848" i="5"/>
  <c r="AG3930" i="5"/>
  <c r="AJ3930" i="5" s="1"/>
  <c r="K3930" i="5" s="1"/>
  <c r="Z2836" i="5"/>
  <c r="AE2772" i="5"/>
  <c r="AG2775" i="5"/>
  <c r="AG3948" i="5"/>
  <c r="AJ3948" i="5" s="1"/>
  <c r="K3948" i="5" s="1"/>
  <c r="AI3834" i="5"/>
  <c r="AF704" i="5"/>
  <c r="AI704" i="5" s="1"/>
  <c r="AG3975" i="5"/>
  <c r="AJ3975" i="5" s="1"/>
  <c r="K3975" i="5" s="1"/>
  <c r="AF2817" i="5"/>
  <c r="AH2817" i="5" s="1"/>
  <c r="AI3858" i="5"/>
  <c r="J3858" i="5" s="1"/>
  <c r="AE2790" i="5"/>
  <c r="AG2790" i="5" s="1"/>
  <c r="AE3798" i="5"/>
  <c r="AG3798" i="5" s="1"/>
  <c r="AJ1470" i="5"/>
  <c r="K1470" i="5" s="1"/>
  <c r="AE2747" i="5"/>
  <c r="N395" i="5"/>
  <c r="Z2761" i="5"/>
  <c r="AH702" i="5"/>
  <c r="AI3812" i="5"/>
  <c r="Z2747" i="5"/>
  <c r="AG2747" i="5" s="1"/>
  <c r="AG3811" i="5"/>
  <c r="AG3873" i="5"/>
  <c r="AG3988" i="5"/>
  <c r="AH3992" i="5"/>
  <c r="N528" i="5"/>
  <c r="AG3910" i="5"/>
  <c r="AJ3910" i="5" s="1"/>
  <c r="K3910" i="5" s="1"/>
  <c r="AJ2685" i="5"/>
  <c r="K2685" i="5" s="1"/>
  <c r="AG3907" i="5"/>
  <c r="AF2798" i="5"/>
  <c r="AI3864" i="5"/>
  <c r="AH3975" i="5"/>
  <c r="AG2699" i="5"/>
  <c r="AJ2663" i="5"/>
  <c r="K2663" i="5" s="1"/>
  <c r="AK3788" i="5"/>
  <c r="AH2628" i="5"/>
  <c r="AE2765" i="5"/>
  <c r="AH3995" i="5"/>
  <c r="AH3816" i="5"/>
  <c r="AE3900" i="5"/>
  <c r="AG3900" i="5" s="1"/>
  <c r="AG2833" i="5"/>
  <c r="AG1454" i="5"/>
  <c r="L395" i="5"/>
  <c r="AG3898" i="5"/>
  <c r="AJ3898" i="5" s="1"/>
  <c r="K3898" i="5" s="1"/>
  <c r="Z3794" i="5"/>
  <c r="M500" i="5"/>
  <c r="L500" i="5" s="1"/>
  <c r="AG3888" i="5"/>
  <c r="AG3893" i="5"/>
  <c r="AJ3893" i="5" s="1"/>
  <c r="K3893" i="5" s="1"/>
  <c r="AH3898" i="5"/>
  <c r="AF2755" i="5"/>
  <c r="AH2755" i="5" s="1"/>
  <c r="AG3819" i="5"/>
  <c r="AJ3819" i="5" s="1"/>
  <c r="K3819" i="5" s="1"/>
  <c r="AG3835" i="5"/>
  <c r="AG2661" i="5"/>
  <c r="AJ2661" i="5" s="1"/>
  <c r="K2661" i="5" s="1"/>
  <c r="AH2637" i="5"/>
  <c r="Z2792" i="5"/>
  <c r="AG2792" i="5" s="1"/>
  <c r="AG3854" i="5"/>
  <c r="Z2773" i="5"/>
  <c r="AE3781" i="5"/>
  <c r="AG3781" i="5" s="1"/>
  <c r="AI3829" i="5"/>
  <c r="AJ3829" i="5" s="1"/>
  <c r="K3829" i="5" s="1"/>
  <c r="Z2748" i="5"/>
  <c r="AG2748" i="5" s="1"/>
  <c r="AG2785" i="5"/>
  <c r="AF2751" i="5"/>
  <c r="AH2751" i="5" s="1"/>
  <c r="AK2833" i="5"/>
  <c r="AH3831" i="5"/>
  <c r="AE707" i="5"/>
  <c r="AG707" i="5" s="1"/>
  <c r="M1619" i="5"/>
  <c r="AI2771" i="5"/>
  <c r="J2771" i="5" s="1"/>
  <c r="AE2801" i="5"/>
  <c r="Z2750" i="5"/>
  <c r="AF2800" i="5"/>
  <c r="AJ3949" i="5"/>
  <c r="K3949" i="5" s="1"/>
  <c r="AI3776" i="5"/>
  <c r="J3776" i="5" s="1"/>
  <c r="AG1458" i="5"/>
  <c r="AJ1458" i="5" s="1"/>
  <c r="K1458" i="5" s="1"/>
  <c r="AI709" i="5"/>
  <c r="J709" i="5" s="1"/>
  <c r="AH709" i="5"/>
  <c r="AH3984" i="5"/>
  <c r="AI3984" i="5"/>
  <c r="J3984" i="5" s="1"/>
  <c r="AJ3958" i="5"/>
  <c r="K3958" i="5" s="1"/>
  <c r="AE2774" i="5"/>
  <c r="AE2788" i="5"/>
  <c r="AE2758" i="5"/>
  <c r="AG3867" i="5"/>
  <c r="AJ3867" i="5" s="1"/>
  <c r="K3867" i="5" s="1"/>
  <c r="AG3976" i="5"/>
  <c r="N437" i="5"/>
  <c r="AE3799" i="5"/>
  <c r="AF2778" i="5"/>
  <c r="AH2778" i="5" s="1"/>
  <c r="AK2796" i="5"/>
  <c r="Z2783" i="5"/>
  <c r="AG2783" i="5" s="1"/>
  <c r="AI705" i="5"/>
  <c r="J705" i="5" s="1"/>
  <c r="AE3789" i="5"/>
  <c r="AE2770" i="5"/>
  <c r="AG2770" i="5" s="1"/>
  <c r="AI2692" i="5"/>
  <c r="J2692" i="5" s="1"/>
  <c r="AI2643" i="5"/>
  <c r="J2643" i="5" s="1"/>
  <c r="AG3981" i="5"/>
  <c r="AJ3981" i="5" s="1"/>
  <c r="K3981" i="5" s="1"/>
  <c r="M1521" i="5"/>
  <c r="AI3821" i="5"/>
  <c r="J3821" i="5" s="1"/>
  <c r="AH3404" i="5"/>
  <c r="AG2695" i="5"/>
  <c r="AJ2695" i="5" s="1"/>
  <c r="K2695" i="5" s="1"/>
  <c r="AG1472" i="5"/>
  <c r="AJ1472" i="5" s="1"/>
  <c r="K1472" i="5" s="1"/>
  <c r="AG2696" i="5"/>
  <c r="AF2782" i="5"/>
  <c r="AI2782" i="5" s="1"/>
  <c r="AG3908" i="5"/>
  <c r="AE2791" i="5"/>
  <c r="AG2791" i="5" s="1"/>
  <c r="AJ3993" i="5"/>
  <c r="K3993" i="5" s="1"/>
  <c r="AI3957" i="5"/>
  <c r="J3957" i="5" s="1"/>
  <c r="M494" i="5"/>
  <c r="Z2755" i="5"/>
  <c r="AI3839" i="5"/>
  <c r="AJ3839" i="5" s="1"/>
  <c r="K3839" i="5" s="1"/>
  <c r="AF3791" i="5"/>
  <c r="AH3791" i="5" s="1"/>
  <c r="AE2771" i="5"/>
  <c r="Z2758" i="5"/>
  <c r="AL2758" i="5"/>
  <c r="AG3919" i="5"/>
  <c r="AJ2673" i="5"/>
  <c r="K2673" i="5" s="1"/>
  <c r="N1525" i="5"/>
  <c r="Z2771" i="5"/>
  <c r="AG3815" i="5"/>
  <c r="AJ3896" i="5"/>
  <c r="K3896" i="5" s="1"/>
  <c r="AG3946" i="5"/>
  <c r="AG3942" i="5"/>
  <c r="AJ3942" i="5" s="1"/>
  <c r="K3942" i="5" s="1"/>
  <c r="AJ2652" i="5"/>
  <c r="K2652" i="5" s="1"/>
  <c r="AG2669" i="5"/>
  <c r="AG3786" i="5"/>
  <c r="AI1467" i="5"/>
  <c r="AJ1467" i="5" s="1"/>
  <c r="AH1467" i="5"/>
  <c r="AG3915" i="5"/>
  <c r="AJ3915" i="5" s="1"/>
  <c r="K3915" i="5" s="1"/>
  <c r="M379" i="5"/>
  <c r="AH3955" i="5"/>
  <c r="AG3822" i="5"/>
  <c r="AJ3890" i="5"/>
  <c r="K3890" i="5" s="1"/>
  <c r="AH3407" i="5"/>
  <c r="M1649" i="5"/>
  <c r="AF2832" i="5"/>
  <c r="AH3896" i="5"/>
  <c r="AI2750" i="5"/>
  <c r="J2750" i="5" s="1"/>
  <c r="AJ2666" i="5"/>
  <c r="K2666" i="5" s="1"/>
  <c r="AG3817" i="5"/>
  <c r="AG3883" i="5"/>
  <c r="AJ2679" i="5"/>
  <c r="K2679" i="5" s="1"/>
  <c r="M1596" i="5"/>
  <c r="AG3868" i="5"/>
  <c r="AG2664" i="5"/>
  <c r="AJ2664" i="5" s="1"/>
  <c r="K2664" i="5" s="1"/>
  <c r="AF703" i="5"/>
  <c r="AI703" i="5" s="1"/>
  <c r="J703" i="5" s="1"/>
  <c r="AE2800" i="5"/>
  <c r="AG2800" i="5" s="1"/>
  <c r="AF2811" i="5"/>
  <c r="AH2811" i="5" s="1"/>
  <c r="AE2773" i="5"/>
  <c r="AE710" i="5"/>
  <c r="AG3845" i="5"/>
  <c r="AF3798" i="5"/>
  <c r="AH3798" i="5" s="1"/>
  <c r="AG3992" i="5"/>
  <c r="AJ3992" i="5" s="1"/>
  <c r="K3992" i="5" s="1"/>
  <c r="M1621" i="5"/>
  <c r="Z2749" i="5"/>
  <c r="Z2843" i="5"/>
  <c r="M1645" i="5"/>
  <c r="AI3818" i="5"/>
  <c r="AF3778" i="5"/>
  <c r="M1651" i="5"/>
  <c r="AE2806" i="5"/>
  <c r="AG2681" i="5"/>
  <c r="AF2766" i="5"/>
  <c r="AH2766" i="5" s="1"/>
  <c r="M1598" i="5"/>
  <c r="M375" i="5"/>
  <c r="M399" i="5"/>
  <c r="M433" i="5"/>
  <c r="M481" i="5"/>
  <c r="AI1464" i="5"/>
  <c r="AH1464" i="5"/>
  <c r="M360" i="5"/>
  <c r="AJ2691" i="5"/>
  <c r="K2691" i="5" s="1"/>
  <c r="AH3925" i="5"/>
  <c r="AE2830" i="5"/>
  <c r="AF2829" i="5"/>
  <c r="AI2829" i="5" s="1"/>
  <c r="J2829" i="5" s="1"/>
  <c r="AF2772" i="5"/>
  <c r="AI2772" i="5" s="1"/>
  <c r="J2772" i="5" s="1"/>
  <c r="AJ3997" i="5"/>
  <c r="K3997" i="5" s="1"/>
  <c r="M1481" i="5"/>
  <c r="M380" i="5"/>
  <c r="M1513" i="5"/>
  <c r="N454" i="5"/>
  <c r="M1528" i="5"/>
  <c r="M435" i="5"/>
  <c r="M453" i="5"/>
  <c r="M1495" i="5"/>
  <c r="L1624" i="5"/>
  <c r="N1624" i="5"/>
  <c r="M1529" i="5"/>
  <c r="AK2817" i="5"/>
  <c r="AE704" i="5"/>
  <c r="AG704" i="5" s="1"/>
  <c r="AI2672" i="5"/>
  <c r="M370" i="5"/>
  <c r="L357" i="5"/>
  <c r="N357" i="5"/>
  <c r="M439" i="5"/>
  <c r="L428" i="5"/>
  <c r="N428" i="5"/>
  <c r="L1487" i="5"/>
  <c r="N1487" i="5"/>
  <c r="M409" i="5"/>
  <c r="L530" i="5"/>
  <c r="N530" i="5"/>
  <c r="L517" i="5"/>
  <c r="N517" i="5"/>
  <c r="L339" i="5"/>
  <c r="N339" i="5"/>
  <c r="L1608" i="5"/>
  <c r="N1608" i="5"/>
  <c r="L512" i="5"/>
  <c r="N512" i="5"/>
  <c r="L1491" i="5"/>
  <c r="N1491" i="5"/>
  <c r="M479" i="5"/>
  <c r="M1590" i="5"/>
  <c r="L400" i="5"/>
  <c r="N400" i="5"/>
  <c r="L421" i="5"/>
  <c r="N421" i="5"/>
  <c r="M4227" i="5"/>
  <c r="L1538" i="5"/>
  <c r="N1538" i="5"/>
  <c r="L4250" i="5"/>
  <c r="N4250" i="5"/>
  <c r="Z709" i="5"/>
  <c r="AG3879" i="5"/>
  <c r="AJ3879" i="5" s="1"/>
  <c r="K3879" i="5" s="1"/>
  <c r="AG3878" i="5"/>
  <c r="AG3805" i="5"/>
  <c r="AJ3805" i="5" s="1"/>
  <c r="K3805" i="5" s="1"/>
  <c r="J3939" i="5"/>
  <c r="M3939" i="5" s="1"/>
  <c r="M414" i="5"/>
  <c r="L4240" i="5"/>
  <c r="N4240" i="5"/>
  <c r="M1602" i="5"/>
  <c r="L432" i="5"/>
  <c r="N432" i="5"/>
  <c r="L1518" i="5"/>
  <c r="N1518" i="5"/>
  <c r="L498" i="5"/>
  <c r="N498" i="5"/>
  <c r="M1565" i="5"/>
  <c r="L1620" i="5"/>
  <c r="N1620" i="5"/>
  <c r="M427" i="5"/>
  <c r="L489" i="5"/>
  <c r="N489" i="5"/>
  <c r="M1570" i="5"/>
  <c r="L1520" i="5"/>
  <c r="N1520" i="5"/>
  <c r="M1526" i="5"/>
  <c r="M1567" i="5"/>
  <c r="M391" i="5"/>
  <c r="M4251" i="5"/>
  <c r="L1562" i="5"/>
  <c r="N1562" i="5"/>
  <c r="M1522" i="5"/>
  <c r="L4238" i="5"/>
  <c r="N4238" i="5"/>
  <c r="L463" i="5"/>
  <c r="N463" i="5"/>
  <c r="M4235" i="5"/>
  <c r="L385" i="5"/>
  <c r="N385" i="5"/>
  <c r="M4261" i="5"/>
  <c r="L1612" i="5"/>
  <c r="N1612" i="5"/>
  <c r="L4224" i="5"/>
  <c r="N4224" i="5"/>
  <c r="N361" i="5"/>
  <c r="L361" i="5"/>
  <c r="L480" i="5"/>
  <c r="N480" i="5"/>
  <c r="M374" i="5"/>
  <c r="M4225" i="5"/>
  <c r="M4229" i="5"/>
  <c r="AH3802" i="5"/>
  <c r="AI2676" i="5"/>
  <c r="AJ2676" i="5" s="1"/>
  <c r="K2676" i="5" s="1"/>
  <c r="M470" i="5"/>
  <c r="L442" i="5"/>
  <c r="N442" i="5"/>
  <c r="L376" i="5"/>
  <c r="N376" i="5"/>
  <c r="M1575" i="5"/>
  <c r="L1574" i="5"/>
  <c r="N1574" i="5"/>
  <c r="L516" i="5"/>
  <c r="N516" i="5"/>
  <c r="L1571" i="5"/>
  <c r="N1571" i="5"/>
  <c r="L358" i="5"/>
  <c r="N358" i="5"/>
  <c r="L1648" i="5"/>
  <c r="N1648" i="5"/>
  <c r="L1503" i="5"/>
  <c r="N1503" i="5"/>
  <c r="M4254" i="5"/>
  <c r="M392" i="5"/>
  <c r="L1606" i="5"/>
  <c r="N1606" i="5"/>
  <c r="M1512" i="5"/>
  <c r="L457" i="5"/>
  <c r="N457" i="5"/>
  <c r="M527" i="5"/>
  <c r="N467" i="5"/>
  <c r="L467" i="5"/>
  <c r="M4257" i="5"/>
  <c r="L429" i="5"/>
  <c r="N429" i="5"/>
  <c r="AH3961" i="5"/>
  <c r="AI3961" i="5"/>
  <c r="J3961" i="5" s="1"/>
  <c r="M3961" i="5" s="1"/>
  <c r="L1630" i="5"/>
  <c r="N1630" i="5"/>
  <c r="M381" i="5"/>
  <c r="L1578" i="5"/>
  <c r="N1578" i="5"/>
  <c r="M368" i="5"/>
  <c r="L1550" i="5"/>
  <c r="N1550" i="5"/>
  <c r="M1579" i="5"/>
  <c r="L1591" i="5"/>
  <c r="N1591" i="5"/>
  <c r="L1523" i="5"/>
  <c r="N1523" i="5"/>
  <c r="L520" i="5"/>
  <c r="N520" i="5"/>
  <c r="M1479" i="5"/>
  <c r="L1640" i="5"/>
  <c r="N1640" i="5"/>
  <c r="M476" i="5"/>
  <c r="M1569" i="5"/>
  <c r="M397" i="5"/>
  <c r="L4248" i="5"/>
  <c r="N4248" i="5"/>
  <c r="M1549" i="5"/>
  <c r="AI1461" i="5"/>
  <c r="AH1461" i="5"/>
  <c r="L1552" i="5"/>
  <c r="N1552" i="5"/>
  <c r="L482" i="5"/>
  <c r="N482" i="5"/>
  <c r="L1494" i="5"/>
  <c r="N1494" i="5"/>
  <c r="M531" i="5"/>
  <c r="L1540" i="5"/>
  <c r="N1540" i="5"/>
  <c r="M438" i="5"/>
  <c r="L1553" i="5"/>
  <c r="N1553" i="5"/>
  <c r="L4233" i="5"/>
  <c r="N4233" i="5"/>
  <c r="M319" i="5"/>
  <c r="L1589" i="5"/>
  <c r="N1589" i="5"/>
  <c r="M515" i="5"/>
  <c r="M491" i="5"/>
  <c r="L359" i="5"/>
  <c r="N359" i="5"/>
  <c r="M534" i="5"/>
  <c r="AF2791" i="5"/>
  <c r="AH2791" i="5" s="1"/>
  <c r="M1576" i="5"/>
  <c r="M4259" i="5"/>
  <c r="M529" i="5"/>
  <c r="L533" i="5"/>
  <c r="N533" i="5"/>
  <c r="M1637" i="5"/>
  <c r="L4246" i="5"/>
  <c r="N4246" i="5"/>
  <c r="M383" i="5"/>
  <c r="M1581" i="5"/>
  <c r="M382" i="5"/>
  <c r="L1559" i="5"/>
  <c r="N1559" i="5"/>
  <c r="M1502" i="5"/>
  <c r="AL1475" i="5"/>
  <c r="AE1475" i="5"/>
  <c r="AG1475" i="5" s="1"/>
  <c r="AJ1475" i="5" s="1"/>
  <c r="K1475" i="5" s="1"/>
  <c r="L1572" i="5"/>
  <c r="N1572" i="5"/>
  <c r="M1617" i="5"/>
  <c r="L526" i="5"/>
  <c r="N526" i="5"/>
  <c r="L418" i="5"/>
  <c r="N418" i="5"/>
  <c r="M1478" i="5"/>
  <c r="L4262" i="5"/>
  <c r="N4262" i="5"/>
  <c r="AG3936" i="5"/>
  <c r="L408" i="5"/>
  <c r="N408" i="5"/>
  <c r="M1573" i="5"/>
  <c r="L4236" i="5"/>
  <c r="N4236" i="5"/>
  <c r="L1542" i="5"/>
  <c r="N1542" i="5"/>
  <c r="M410" i="5"/>
  <c r="M4255" i="5"/>
  <c r="M4241" i="5"/>
  <c r="AH3395" i="5"/>
  <c r="AF3781" i="5"/>
  <c r="AH3781" i="5" s="1"/>
  <c r="AG3862" i="5"/>
  <c r="AJ3862" i="5" s="1"/>
  <c r="K3862" i="5" s="1"/>
  <c r="M424" i="5"/>
  <c r="M398" i="5"/>
  <c r="L402" i="5"/>
  <c r="N402" i="5"/>
  <c r="L401" i="5"/>
  <c r="N401" i="5"/>
  <c r="M330" i="5"/>
  <c r="L514" i="5"/>
  <c r="N514" i="5"/>
  <c r="L1506" i="5"/>
  <c r="N1506" i="5"/>
  <c r="L4260" i="5"/>
  <c r="N4260" i="5"/>
  <c r="L1583" i="5"/>
  <c r="N1583" i="5"/>
  <c r="M4237" i="5"/>
  <c r="M1563" i="5"/>
  <c r="M362" i="5"/>
  <c r="L412" i="5"/>
  <c r="N412" i="5"/>
  <c r="L1500" i="5"/>
  <c r="N1500" i="5"/>
  <c r="N363" i="5"/>
  <c r="L363" i="5"/>
  <c r="L1493" i="5"/>
  <c r="N1493" i="5"/>
  <c r="M4223" i="5"/>
  <c r="M369" i="5"/>
  <c r="L372" i="5"/>
  <c r="N372" i="5"/>
  <c r="M510" i="5"/>
  <c r="M1639" i="5"/>
  <c r="M328" i="5"/>
  <c r="M501" i="5"/>
  <c r="M1580" i="5"/>
  <c r="AE2751" i="5"/>
  <c r="M3395" i="5"/>
  <c r="L3395" i="5" s="1"/>
  <c r="AH3403" i="5"/>
  <c r="M493" i="5"/>
  <c r="L4230" i="5"/>
  <c r="N4230" i="5"/>
  <c r="L1485" i="5"/>
  <c r="N1485" i="5"/>
  <c r="L4226" i="5"/>
  <c r="N4226" i="5"/>
  <c r="M341" i="5"/>
  <c r="AI2657" i="5"/>
  <c r="AJ2657" i="5" s="1"/>
  <c r="AH2657" i="5"/>
  <c r="L465" i="5"/>
  <c r="N465" i="5"/>
  <c r="L1554" i="5"/>
  <c r="N1554" i="5"/>
  <c r="L436" i="5"/>
  <c r="N436" i="5"/>
  <c r="L364" i="5"/>
  <c r="N364" i="5"/>
  <c r="M474" i="5"/>
  <c r="L1517" i="5"/>
  <c r="N1517" i="5"/>
  <c r="M1601" i="5"/>
  <c r="M1629" i="5"/>
  <c r="L4231" i="5"/>
  <c r="N4231" i="5"/>
  <c r="L488" i="5"/>
  <c r="N488" i="5"/>
  <c r="L394" i="5"/>
  <c r="N394" i="5"/>
  <c r="M1623" i="5"/>
  <c r="M484" i="5"/>
  <c r="M1537" i="5"/>
  <c r="M4222" i="5"/>
  <c r="M423" i="5"/>
  <c r="M1482" i="5"/>
  <c r="L1593" i="5"/>
  <c r="N1593" i="5"/>
  <c r="M1535" i="5"/>
  <c r="AI2764" i="5"/>
  <c r="J2764" i="5" s="1"/>
  <c r="AE709" i="5"/>
  <c r="AG3782" i="5"/>
  <c r="L384" i="5"/>
  <c r="N384" i="5"/>
  <c r="L1548" i="5"/>
  <c r="N1548" i="5"/>
  <c r="L4228" i="5"/>
  <c r="N4228" i="5"/>
  <c r="L396" i="5"/>
  <c r="N396" i="5"/>
  <c r="M4249" i="5"/>
  <c r="L1541" i="5"/>
  <c r="N1541" i="5"/>
  <c r="L1650" i="5"/>
  <c r="N1650" i="5"/>
  <c r="L333" i="5"/>
  <c r="N333" i="5"/>
  <c r="L1632" i="5"/>
  <c r="N1632" i="5"/>
  <c r="M4252" i="5"/>
  <c r="M1614" i="5"/>
  <c r="L415" i="5"/>
  <c r="N415" i="5"/>
  <c r="L1599" i="5"/>
  <c r="N1599" i="5"/>
  <c r="M4247" i="5"/>
  <c r="L4234" i="5"/>
  <c r="N4234" i="5"/>
  <c r="L1631" i="5"/>
  <c r="N1631" i="5"/>
  <c r="M471" i="5"/>
  <c r="L1497" i="5"/>
  <c r="N1497" i="5"/>
  <c r="M473" i="5"/>
  <c r="M1545" i="5"/>
  <c r="L1544" i="5"/>
  <c r="N1544" i="5"/>
  <c r="L1633" i="5"/>
  <c r="N1633" i="5"/>
  <c r="M544" i="5"/>
  <c r="M513" i="5"/>
  <c r="L345" i="5"/>
  <c r="N345" i="5"/>
  <c r="M1611" i="5"/>
  <c r="M355" i="5"/>
  <c r="L1616" i="5"/>
  <c r="N1616" i="5"/>
  <c r="M543" i="5"/>
  <c r="L4244" i="5"/>
  <c r="N4244" i="5"/>
  <c r="L1547" i="5"/>
  <c r="N1547" i="5"/>
  <c r="AG2671" i="5"/>
  <c r="M535" i="5"/>
  <c r="L1638" i="5"/>
  <c r="N1638" i="5"/>
  <c r="L1490" i="5"/>
  <c r="N1490" i="5"/>
  <c r="L1595" i="5"/>
  <c r="N1595" i="5"/>
  <c r="M320" i="5"/>
  <c r="L1555" i="5"/>
  <c r="N1555" i="5"/>
  <c r="L1577" i="5"/>
  <c r="N1577" i="5"/>
  <c r="M483" i="5"/>
  <c r="M1489" i="5"/>
  <c r="M1507" i="5"/>
  <c r="M1484" i="5"/>
  <c r="L1546" i="5"/>
  <c r="N1546" i="5"/>
  <c r="M331" i="5"/>
  <c r="M4243" i="5"/>
  <c r="L1597" i="5"/>
  <c r="N1597" i="5"/>
  <c r="M441" i="5"/>
  <c r="M1627" i="5"/>
  <c r="L4258" i="5"/>
  <c r="N4258" i="5"/>
  <c r="M459" i="5"/>
  <c r="M1643" i="5"/>
  <c r="L1626" i="5"/>
  <c r="N1626" i="5"/>
  <c r="L1604" i="5"/>
  <c r="N1604" i="5"/>
  <c r="M492" i="5"/>
  <c r="L468" i="5"/>
  <c r="N468" i="5"/>
  <c r="L1568" i="5"/>
  <c r="N1568" i="5"/>
  <c r="L419" i="5"/>
  <c r="N419" i="5"/>
  <c r="M1543" i="5"/>
  <c r="L4232" i="5"/>
  <c r="N4232" i="5"/>
  <c r="M403" i="5"/>
  <c r="M425" i="5"/>
  <c r="L460" i="5"/>
  <c r="N460" i="5"/>
  <c r="L451" i="5"/>
  <c r="N451" i="5"/>
  <c r="AK2766" i="5"/>
  <c r="AE2766" i="5"/>
  <c r="AG2766" i="5" s="1"/>
  <c r="AG3990" i="5"/>
  <c r="AJ3990" i="5" s="1"/>
  <c r="K3990" i="5" s="1"/>
  <c r="M1564" i="5"/>
  <c r="L1558" i="5"/>
  <c r="N1558" i="5"/>
  <c r="L1584" i="5"/>
  <c r="N1584" i="5"/>
  <c r="L388" i="5"/>
  <c r="N388" i="5"/>
  <c r="L430" i="5"/>
  <c r="N430" i="5"/>
  <c r="L499" i="5"/>
  <c r="N499" i="5"/>
  <c r="M1636" i="5"/>
  <c r="L1642" i="5"/>
  <c r="N1642" i="5"/>
  <c r="M1646" i="5"/>
  <c r="M1483" i="5"/>
  <c r="M4253" i="5"/>
  <c r="L1524" i="5"/>
  <c r="N1524" i="5"/>
  <c r="L1534" i="5"/>
  <c r="N1534" i="5"/>
  <c r="L1622" i="5"/>
  <c r="N1622" i="5"/>
  <c r="L523" i="5"/>
  <c r="N523" i="5"/>
  <c r="M1551" i="5"/>
  <c r="L1635" i="5"/>
  <c r="N1635" i="5"/>
  <c r="M477" i="5"/>
  <c r="L318" i="5"/>
  <c r="N318" i="5"/>
  <c r="L4242" i="5"/>
  <c r="N4242" i="5"/>
  <c r="M452" i="5"/>
  <c r="M1618" i="5"/>
  <c r="M4239" i="5"/>
  <c r="L1539" i="5"/>
  <c r="N1539" i="5"/>
  <c r="L1514" i="5"/>
  <c r="N1514" i="5"/>
  <c r="AI3399" i="5"/>
  <c r="J3399" i="5" s="1"/>
  <c r="M3399" i="5" s="1"/>
  <c r="L3399" i="5" s="1"/>
  <c r="M373" i="5"/>
  <c r="M464" i="5"/>
  <c r="M420" i="5"/>
  <c r="L1557" i="5"/>
  <c r="N1557" i="5"/>
  <c r="L1644" i="5"/>
  <c r="N1644" i="5"/>
  <c r="AI3991" i="5"/>
  <c r="J3991" i="5" s="1"/>
  <c r="AH3991" i="5"/>
  <c r="L511" i="5"/>
  <c r="N511" i="5"/>
  <c r="M1587" i="5"/>
  <c r="L522" i="5"/>
  <c r="N522" i="5"/>
  <c r="L390" i="5"/>
  <c r="N390" i="5"/>
  <c r="L495" i="5"/>
  <c r="N495" i="5"/>
  <c r="M1488" i="5"/>
  <c r="L422" i="5"/>
  <c r="N422" i="5"/>
  <c r="L1509" i="5"/>
  <c r="N1509" i="5"/>
  <c r="M4245" i="5"/>
  <c r="M1498" i="5"/>
  <c r="M1585" i="5"/>
  <c r="L524" i="5"/>
  <c r="N524" i="5"/>
  <c r="M1641" i="5"/>
  <c r="M440" i="5"/>
  <c r="M404" i="5"/>
  <c r="L4256" i="5"/>
  <c r="N4256" i="5"/>
  <c r="L456" i="5"/>
  <c r="N456" i="5"/>
  <c r="L450" i="5"/>
  <c r="N450" i="5"/>
  <c r="L1634" i="5"/>
  <c r="N1634" i="5"/>
  <c r="L1628" i="5"/>
  <c r="N1628" i="5"/>
  <c r="AJ2653" i="5"/>
  <c r="K2653" i="5" s="1"/>
  <c r="AJ1452" i="5"/>
  <c r="K1452" i="5" s="1"/>
  <c r="J1452" i="5"/>
  <c r="AJ1453" i="5"/>
  <c r="K1453" i="5" s="1"/>
  <c r="J1453" i="5"/>
  <c r="AI3933" i="5"/>
  <c r="AJ3933" i="5" s="1"/>
  <c r="AI2696" i="5"/>
  <c r="AL1466" i="5"/>
  <c r="AE1466" i="5"/>
  <c r="AG1466" i="5" s="1"/>
  <c r="AJ1466" i="5" s="1"/>
  <c r="K1466" i="5" s="1"/>
  <c r="AE2838" i="5"/>
  <c r="AG2838" i="5" s="1"/>
  <c r="AH3928" i="5"/>
  <c r="AG3972" i="5"/>
  <c r="AJ3972" i="5" s="1"/>
  <c r="K3972" i="5" s="1"/>
  <c r="AJ1450" i="5"/>
  <c r="K1450" i="5" s="1"/>
  <c r="J1450" i="5"/>
  <c r="AH1471" i="5"/>
  <c r="AI1471" i="5"/>
  <c r="AG3866" i="5"/>
  <c r="AJ3866" i="5" s="1"/>
  <c r="K3866" i="5" s="1"/>
  <c r="J1455" i="5"/>
  <c r="J1469" i="5"/>
  <c r="AL1469" i="5"/>
  <c r="AE1469" i="5"/>
  <c r="AG1469" i="5" s="1"/>
  <c r="AJ1469" i="5" s="1"/>
  <c r="K1469" i="5" s="1"/>
  <c r="J1473" i="5"/>
  <c r="AI2840" i="5"/>
  <c r="J2840" i="5" s="1"/>
  <c r="AF2820" i="5"/>
  <c r="AH2820" i="5" s="1"/>
  <c r="J1466" i="5"/>
  <c r="AH1459" i="5"/>
  <c r="AI1459" i="5"/>
  <c r="AH1454" i="5"/>
  <c r="AI1454" i="5"/>
  <c r="J1470" i="5"/>
  <c r="AL1463" i="5"/>
  <c r="AE1463" i="5"/>
  <c r="AG1463" i="5" s="1"/>
  <c r="AJ1463" i="5" s="1"/>
  <c r="K1463" i="5" s="1"/>
  <c r="AH3943" i="5"/>
  <c r="Z2772" i="5"/>
  <c r="AG3812" i="5"/>
  <c r="J1476" i="5"/>
  <c r="J1463" i="5"/>
  <c r="AH1462" i="5"/>
  <c r="AI1462" i="5"/>
  <c r="M1477" i="5"/>
  <c r="AL1476" i="5"/>
  <c r="AE1476" i="5"/>
  <c r="AG1476" i="5" s="1"/>
  <c r="AJ1476" i="5" s="1"/>
  <c r="K1476" i="5" s="1"/>
  <c r="AG3971" i="5"/>
  <c r="J1460" i="5"/>
  <c r="AI1468" i="5"/>
  <c r="AH1468" i="5"/>
  <c r="AL1460" i="5"/>
  <c r="AE1460" i="5"/>
  <c r="AG1460" i="5" s="1"/>
  <c r="AJ1460" i="5" s="1"/>
  <c r="K1460" i="5" s="1"/>
  <c r="M1451" i="5"/>
  <c r="AH3889" i="5"/>
  <c r="J1472" i="5"/>
  <c r="AG3912" i="5"/>
  <c r="AG3928" i="5"/>
  <c r="AJ3928" i="5" s="1"/>
  <c r="K3928" i="5" s="1"/>
  <c r="AG2835" i="5"/>
  <c r="AJ3872" i="5"/>
  <c r="K3872" i="5" s="1"/>
  <c r="AH2699" i="5"/>
  <c r="AI2699" i="5"/>
  <c r="J2699" i="5" s="1"/>
  <c r="AH1457" i="5"/>
  <c r="AI1457" i="5"/>
  <c r="AJ1457" i="5" s="1"/>
  <c r="AH1465" i="5"/>
  <c r="AI1465" i="5"/>
  <c r="AE2787" i="5"/>
  <c r="AG2787" i="5" s="1"/>
  <c r="AG3837" i="5"/>
  <c r="AF2839" i="5"/>
  <c r="AI2839" i="5" s="1"/>
  <c r="J1449" i="5"/>
  <c r="J1458" i="5"/>
  <c r="J1475" i="5"/>
  <c r="AH1474" i="5"/>
  <c r="AI1474" i="5"/>
  <c r="AH3982" i="5"/>
  <c r="AE2809" i="5"/>
  <c r="AG2809" i="5" s="1"/>
  <c r="AH2803" i="5"/>
  <c r="AE2843" i="5"/>
  <c r="AG3827" i="5"/>
  <c r="AI3811" i="5"/>
  <c r="AF2835" i="5"/>
  <c r="AH2835" i="5" s="1"/>
  <c r="AF2809" i="5"/>
  <c r="AH2809" i="5" s="1"/>
  <c r="AH3890" i="5"/>
  <c r="AG3970" i="5"/>
  <c r="AJ3970" i="5" s="1"/>
  <c r="K3970" i="5" s="1"/>
  <c r="AE2807" i="5"/>
  <c r="AK703" i="5"/>
  <c r="AJ3807" i="5"/>
  <c r="K3807" i="5" s="1"/>
  <c r="AG3987" i="5"/>
  <c r="AG2665" i="5"/>
  <c r="AF2843" i="5"/>
  <c r="AI3398" i="5"/>
  <c r="J3398" i="5" s="1"/>
  <c r="AH3398" i="5"/>
  <c r="AI3394" i="5"/>
  <c r="J3394" i="5" s="1"/>
  <c r="M3394" i="5" s="1"/>
  <c r="L3394" i="5" s="1"/>
  <c r="AJ3838" i="5"/>
  <c r="K3838" i="5" s="1"/>
  <c r="AK2811" i="5"/>
  <c r="AI2837" i="5"/>
  <c r="J2837" i="5" s="1"/>
  <c r="AG2667" i="5"/>
  <c r="AJ2667" i="5" s="1"/>
  <c r="K2667" i="5" s="1"/>
  <c r="AI2633" i="5"/>
  <c r="AH2633" i="5"/>
  <c r="AI3960" i="5"/>
  <c r="J3960" i="5" s="1"/>
  <c r="M3960" i="5" s="1"/>
  <c r="AH3960" i="5"/>
  <c r="Z710" i="5"/>
  <c r="AE3793" i="5"/>
  <c r="AI3397" i="5"/>
  <c r="J3397" i="5" s="1"/>
  <c r="AE703" i="5"/>
  <c r="AG703" i="5" s="1"/>
  <c r="AE2641" i="5"/>
  <c r="AG2641" i="5" s="1"/>
  <c r="AJ2641" i="5" s="1"/>
  <c r="K2641" i="5" s="1"/>
  <c r="AG3916" i="5"/>
  <c r="AJ3916" i="5" s="1"/>
  <c r="K3916" i="5" s="1"/>
  <c r="AF2838" i="5"/>
  <c r="AH2838" i="5" s="1"/>
  <c r="AH3996" i="5"/>
  <c r="AI3996" i="5"/>
  <c r="AG3865" i="5"/>
  <c r="AJ3865" i="5" s="1"/>
  <c r="K3865" i="5" s="1"/>
  <c r="AI3973" i="5"/>
  <c r="AJ3973" i="5" s="1"/>
  <c r="K3973" i="5" s="1"/>
  <c r="AF712" i="5"/>
  <c r="AK712" i="5"/>
  <c r="AJ3978" i="5"/>
  <c r="K3978" i="5" s="1"/>
  <c r="AJ3983" i="5"/>
  <c r="K3983" i="5" s="1"/>
  <c r="AH3997" i="5"/>
  <c r="M3890" i="5"/>
  <c r="AK2820" i="5"/>
  <c r="Z2804" i="5"/>
  <c r="AE3792" i="5"/>
  <c r="AG3792" i="5" s="1"/>
  <c r="AF2781" i="5"/>
  <c r="AI2781" i="5" s="1"/>
  <c r="J2781" i="5" s="1"/>
  <c r="AG3940" i="5"/>
  <c r="AJ3940" i="5" s="1"/>
  <c r="K3940" i="5" s="1"/>
  <c r="AG2647" i="5"/>
  <c r="AG2644" i="5"/>
  <c r="AI3892" i="5"/>
  <c r="J3892" i="5" s="1"/>
  <c r="AH3892" i="5"/>
  <c r="AJ3889" i="5"/>
  <c r="K3889" i="5" s="1"/>
  <c r="N3889" i="5" s="1"/>
  <c r="AI3402" i="5"/>
  <c r="J3402" i="5" s="1"/>
  <c r="AH3402" i="5"/>
  <c r="AE2777" i="5"/>
  <c r="AH2759" i="5"/>
  <c r="AF2762" i="5"/>
  <c r="AI2762" i="5" s="1"/>
  <c r="AE2794" i="5"/>
  <c r="AG2794" i="5" s="1"/>
  <c r="AI2788" i="5"/>
  <c r="J2788" i="5" s="1"/>
  <c r="AH2788" i="5"/>
  <c r="AJ3941" i="5"/>
  <c r="K3941" i="5" s="1"/>
  <c r="J3941" i="5"/>
  <c r="AF2841" i="5"/>
  <c r="AH2841" i="5" s="1"/>
  <c r="AF2794" i="5"/>
  <c r="Z2786" i="5"/>
  <c r="AG2786" i="5" s="1"/>
  <c r="AG3934" i="5"/>
  <c r="AI2678" i="5"/>
  <c r="AH2678" i="5"/>
  <c r="AI2698" i="5"/>
  <c r="AH2698" i="5"/>
  <c r="AG3954" i="5"/>
  <c r="AJ3954" i="5" s="1"/>
  <c r="K3954" i="5" s="1"/>
  <c r="AF2769" i="5"/>
  <c r="AI2769" i="5" s="1"/>
  <c r="AG3937" i="5"/>
  <c r="AJ3937" i="5" s="1"/>
  <c r="K3937" i="5" s="1"/>
  <c r="AF2758" i="5"/>
  <c r="AI2758" i="5" s="1"/>
  <c r="AH3849" i="5"/>
  <c r="AI3849" i="5"/>
  <c r="J3849" i="5" s="1"/>
  <c r="AE2763" i="5"/>
  <c r="AG2763" i="5" s="1"/>
  <c r="AK2763" i="5"/>
  <c r="AG3953" i="5"/>
  <c r="AJ3953" i="5" s="1"/>
  <c r="K3953" i="5" s="1"/>
  <c r="AF2754" i="5"/>
  <c r="AH2754" i="5" s="1"/>
  <c r="AE2635" i="5"/>
  <c r="AG2635" i="5" s="1"/>
  <c r="AJ2635" i="5" s="1"/>
  <c r="K2635" i="5" s="1"/>
  <c r="AG2658" i="5"/>
  <c r="AJ2658" i="5" s="1"/>
  <c r="K2658" i="5" s="1"/>
  <c r="AG2677" i="5"/>
  <c r="AG3925" i="5"/>
  <c r="AJ3925" i="5" s="1"/>
  <c r="K3925" i="5" s="1"/>
  <c r="Z2795" i="5"/>
  <c r="AI2768" i="5"/>
  <c r="J2768" i="5" s="1"/>
  <c r="AE2795" i="5"/>
  <c r="AF2749" i="5"/>
  <c r="AH2749" i="5" s="1"/>
  <c r="AE2754" i="5"/>
  <c r="AF707" i="5"/>
  <c r="AH707" i="5" s="1"/>
  <c r="AI3790" i="5"/>
  <c r="J3790" i="5" s="1"/>
  <c r="AH3838" i="5"/>
  <c r="Z2806" i="5"/>
  <c r="Z2788" i="5"/>
  <c r="AH3976" i="5"/>
  <c r="AG2689" i="5"/>
  <c r="AH2634" i="5"/>
  <c r="AI2634" i="5"/>
  <c r="AI2630" i="5"/>
  <c r="J2630" i="5" s="1"/>
  <c r="M2630" i="5" s="1"/>
  <c r="AH2630" i="5"/>
  <c r="AG2798" i="5"/>
  <c r="AE3797" i="5"/>
  <c r="AG3797" i="5" s="1"/>
  <c r="AF2814" i="5"/>
  <c r="J2666" i="5"/>
  <c r="AG712" i="5"/>
  <c r="AF2823" i="5"/>
  <c r="AG3844" i="5"/>
  <c r="AJ3844" i="5" s="1"/>
  <c r="K3844" i="5" s="1"/>
  <c r="AG3894" i="5"/>
  <c r="AG3801" i="5"/>
  <c r="AG3853" i="5"/>
  <c r="AJ3921" i="5"/>
  <c r="K3921" i="5" s="1"/>
  <c r="AG3989" i="5"/>
  <c r="AJ3989" i="5" s="1"/>
  <c r="K3989" i="5" s="1"/>
  <c r="AG3904" i="5"/>
  <c r="AJ3904" i="5" s="1"/>
  <c r="K3904" i="5" s="1"/>
  <c r="AH3788" i="5"/>
  <c r="AI3788" i="5"/>
  <c r="J3788" i="5" s="1"/>
  <c r="AI2806" i="5"/>
  <c r="AH2806" i="5"/>
  <c r="AI2671" i="5"/>
  <c r="AH2671" i="5"/>
  <c r="AF2787" i="5"/>
  <c r="AI2787" i="5" s="1"/>
  <c r="AI2834" i="5"/>
  <c r="J2834" i="5" s="1"/>
  <c r="AJ2632" i="5"/>
  <c r="K2632" i="5" s="1"/>
  <c r="J2632" i="5"/>
  <c r="J2668" i="5"/>
  <c r="AH2688" i="5"/>
  <c r="AI2688" i="5"/>
  <c r="AJ2688" i="5" s="1"/>
  <c r="AH2642" i="5"/>
  <c r="AI2642" i="5"/>
  <c r="AI2686" i="5"/>
  <c r="AH2686" i="5"/>
  <c r="M2649" i="5"/>
  <c r="AI3907" i="5"/>
  <c r="AH3907" i="5"/>
  <c r="AE2761" i="5"/>
  <c r="AG2761" i="5" s="1"/>
  <c r="AE3779" i="5"/>
  <c r="AE3783" i="5"/>
  <c r="AE3796" i="5"/>
  <c r="AF2784" i="5"/>
  <c r="AJ2646" i="5"/>
  <c r="K2646" i="5" s="1"/>
  <c r="J2646" i="5"/>
  <c r="M2656" i="5"/>
  <c r="AH3886" i="5"/>
  <c r="AI3886" i="5"/>
  <c r="M2679" i="5"/>
  <c r="AI3863" i="5"/>
  <c r="AH3863" i="5"/>
  <c r="M2685" i="5"/>
  <c r="AI2651" i="5"/>
  <c r="AH2651" i="5"/>
  <c r="AI2700" i="5"/>
  <c r="AH2700" i="5"/>
  <c r="AG3860" i="5"/>
  <c r="J3916" i="5"/>
  <c r="AJ2697" i="5"/>
  <c r="K2697" i="5" s="1"/>
  <c r="J2697" i="5"/>
  <c r="AH3873" i="5"/>
  <c r="AI3873" i="5"/>
  <c r="AI2644" i="5"/>
  <c r="AH2644" i="5"/>
  <c r="AH2681" i="5"/>
  <c r="AI2681" i="5"/>
  <c r="AH2693" i="5"/>
  <c r="AI2693" i="5"/>
  <c r="AJ2693" i="5" s="1"/>
  <c r="J2635" i="5"/>
  <c r="AH2645" i="5"/>
  <c r="AI2645" i="5"/>
  <c r="M2655" i="5"/>
  <c r="J2659" i="5"/>
  <c r="J2636" i="5"/>
  <c r="J2650" i="5"/>
  <c r="AH2639" i="5"/>
  <c r="AI2639" i="5"/>
  <c r="AJ2639" i="5" s="1"/>
  <c r="AI2648" i="5"/>
  <c r="AJ2648" i="5" s="1"/>
  <c r="AH2648" i="5"/>
  <c r="AI2647" i="5"/>
  <c r="AH2647" i="5"/>
  <c r="M2691" i="5"/>
  <c r="AE3897" i="5"/>
  <c r="AG3897" i="5" s="1"/>
  <c r="AJ3897" i="5" s="1"/>
  <c r="K3897" i="5" s="1"/>
  <c r="AL3923" i="5"/>
  <c r="AE3923" i="5"/>
  <c r="AG3923" i="5" s="1"/>
  <c r="AJ3923" i="5" s="1"/>
  <c r="K3923" i="5" s="1"/>
  <c r="M2652" i="5"/>
  <c r="AH3869" i="5"/>
  <c r="AI3869" i="5"/>
  <c r="M2690" i="5"/>
  <c r="J2653" i="5"/>
  <c r="Z2776" i="5"/>
  <c r="AG2776" i="5" s="1"/>
  <c r="J2628" i="5"/>
  <c r="J2658" i="5"/>
  <c r="M2667" i="5"/>
  <c r="AG3924" i="5"/>
  <c r="AG3850" i="5"/>
  <c r="J2664" i="5"/>
  <c r="AH2675" i="5"/>
  <c r="AI2675" i="5"/>
  <c r="AH2640" i="5"/>
  <c r="AI2640" i="5"/>
  <c r="M2631" i="5"/>
  <c r="AI2665" i="5"/>
  <c r="AH2665" i="5"/>
  <c r="M2670" i="5"/>
  <c r="AJ2682" i="5"/>
  <c r="K2682" i="5" s="1"/>
  <c r="J2682" i="5"/>
  <c r="J2674" i="5"/>
  <c r="J2695" i="5"/>
  <c r="AG2743" i="5"/>
  <c r="AF2761" i="5"/>
  <c r="AH2761" i="5" s="1"/>
  <c r="AE3824" i="5"/>
  <c r="AG3824" i="5" s="1"/>
  <c r="M3396" i="5"/>
  <c r="L3396" i="5" s="1"/>
  <c r="AF2826" i="5"/>
  <c r="AI2826" i="5" s="1"/>
  <c r="AF2836" i="5"/>
  <c r="AI2836" i="5" s="1"/>
  <c r="AI3877" i="5"/>
  <c r="J3877" i="5" s="1"/>
  <c r="AH3877" i="5"/>
  <c r="M2663" i="5"/>
  <c r="AH2654" i="5"/>
  <c r="AI2654" i="5"/>
  <c r="AI2677" i="5"/>
  <c r="AH2677" i="5"/>
  <c r="M2683" i="5"/>
  <c r="M2684" i="5"/>
  <c r="AE2784" i="5"/>
  <c r="AG2784" i="5" s="1"/>
  <c r="AE2767" i="5"/>
  <c r="Z2768" i="5"/>
  <c r="AG3804" i="5"/>
  <c r="AG3911" i="5"/>
  <c r="AI3392" i="5"/>
  <c r="J3392" i="5" s="1"/>
  <c r="AH3392" i="5"/>
  <c r="Z3796" i="5"/>
  <c r="J2660" i="5"/>
  <c r="K2660" i="5"/>
  <c r="AK2743" i="5"/>
  <c r="AK2835" i="5"/>
  <c r="AF2748" i="5"/>
  <c r="AH2748" i="5" s="1"/>
  <c r="AJ3847" i="5"/>
  <c r="K3847" i="5" s="1"/>
  <c r="AE3891" i="5"/>
  <c r="AG3891" i="5" s="1"/>
  <c r="AJ3891" i="5" s="1"/>
  <c r="K3891" i="5" s="1"/>
  <c r="AE2782" i="5"/>
  <c r="AG2782" i="5" s="1"/>
  <c r="AF2785" i="5"/>
  <c r="AJ2638" i="5"/>
  <c r="K2638" i="5" s="1"/>
  <c r="J2638" i="5"/>
  <c r="Z2751" i="5"/>
  <c r="Z2807" i="5"/>
  <c r="M2637" i="5"/>
  <c r="AJ2659" i="5"/>
  <c r="K2659" i="5" s="1"/>
  <c r="AL3967" i="5"/>
  <c r="AE3967" i="5"/>
  <c r="AG3967" i="5" s="1"/>
  <c r="AJ3967" i="5" s="1"/>
  <c r="K3967" i="5" s="1"/>
  <c r="M2661" i="5"/>
  <c r="M2673" i="5"/>
  <c r="AI3895" i="5"/>
  <c r="J3895" i="5" s="1"/>
  <c r="AH3895" i="5"/>
  <c r="M2687" i="5"/>
  <c r="AI2801" i="5"/>
  <c r="J2801" i="5" s="1"/>
  <c r="AJ3905" i="5"/>
  <c r="K3905" i="5" s="1"/>
  <c r="AE3823" i="5"/>
  <c r="AG3823" i="5" s="1"/>
  <c r="AJ3823" i="5" s="1"/>
  <c r="K3823" i="5" s="1"/>
  <c r="Z3776" i="5"/>
  <c r="AG3776" i="5" s="1"/>
  <c r="AE2797" i="5"/>
  <c r="AG3834" i="5"/>
  <c r="AJ3834" i="5" s="1"/>
  <c r="K3834" i="5" s="1"/>
  <c r="AJ2694" i="5"/>
  <c r="K2694" i="5" s="1"/>
  <c r="J2694" i="5"/>
  <c r="J2641" i="5"/>
  <c r="AI2662" i="5"/>
  <c r="AJ2662" i="5" s="1"/>
  <c r="AH2662" i="5"/>
  <c r="Z2757" i="5"/>
  <c r="AH2669" i="5"/>
  <c r="AI2669" i="5"/>
  <c r="Z2754" i="5"/>
  <c r="AI2689" i="5"/>
  <c r="AH2689" i="5"/>
  <c r="AI2629" i="5"/>
  <c r="AH2629" i="5"/>
  <c r="J3814" i="5"/>
  <c r="AJ3943" i="5"/>
  <c r="K3943" i="5" s="1"/>
  <c r="J3943" i="5"/>
  <c r="J3891" i="5"/>
  <c r="Z701" i="5"/>
  <c r="AF701" i="5"/>
  <c r="M3923" i="5"/>
  <c r="J3951" i="5"/>
  <c r="M3881" i="5"/>
  <c r="M3935" i="5"/>
  <c r="AF2774" i="5"/>
  <c r="Z2774" i="5"/>
  <c r="J3976" i="5"/>
  <c r="M3981" i="5"/>
  <c r="J3928" i="5"/>
  <c r="J3847" i="5"/>
  <c r="J3831" i="5"/>
  <c r="J3859" i="5"/>
  <c r="J3975" i="5"/>
  <c r="AH3911" i="5"/>
  <c r="AI3911" i="5"/>
  <c r="M3977" i="5"/>
  <c r="AK3786" i="5"/>
  <c r="AF3786" i="5"/>
  <c r="M3938" i="5"/>
  <c r="AJ3803" i="5"/>
  <c r="K3803" i="5" s="1"/>
  <c r="J3803" i="5"/>
  <c r="J3816" i="5"/>
  <c r="J3942" i="5"/>
  <c r="AJ3982" i="5"/>
  <c r="K3982" i="5" s="1"/>
  <c r="J3982" i="5"/>
  <c r="AI3934" i="5"/>
  <c r="AH3934" i="5"/>
  <c r="AI3883" i="5"/>
  <c r="AH3883" i="5"/>
  <c r="AL3902" i="5"/>
  <c r="AE3902" i="5"/>
  <c r="AG3902" i="5" s="1"/>
  <c r="AJ3902" i="5" s="1"/>
  <c r="K3902" i="5" s="1"/>
  <c r="AL3899" i="5"/>
  <c r="AE3899" i="5"/>
  <c r="AG3899" i="5" s="1"/>
  <c r="AJ3899" i="5" s="1"/>
  <c r="K3899" i="5" s="1"/>
  <c r="Z3789" i="5"/>
  <c r="AF3789" i="5"/>
  <c r="J3995" i="5"/>
  <c r="AH3782" i="5"/>
  <c r="AI3782" i="5"/>
  <c r="AI3919" i="5"/>
  <c r="AJ3919" i="5" s="1"/>
  <c r="AH3919" i="5"/>
  <c r="AF2797" i="5"/>
  <c r="Z2797" i="5"/>
  <c r="AL3927" i="5"/>
  <c r="AE3927" i="5"/>
  <c r="AG3927" i="5" s="1"/>
  <c r="AJ3927" i="5" s="1"/>
  <c r="K3927" i="5" s="1"/>
  <c r="AI2757" i="5"/>
  <c r="J3902" i="5"/>
  <c r="J3940" i="5"/>
  <c r="J3887" i="5"/>
  <c r="AI3936" i="5"/>
  <c r="AH3936" i="5"/>
  <c r="M3970" i="5"/>
  <c r="M3959" i="5"/>
  <c r="M3997" i="5"/>
  <c r="AH2804" i="5"/>
  <c r="AI2804" i="5"/>
  <c r="Z2744" i="5"/>
  <c r="J2759" i="5"/>
  <c r="J3954" i="5"/>
  <c r="J3834" i="5"/>
  <c r="J3807" i="5"/>
  <c r="AJ3816" i="5"/>
  <c r="K3816" i="5" s="1"/>
  <c r="J3990" i="5"/>
  <c r="AJ3976" i="5"/>
  <c r="K3976" i="5" s="1"/>
  <c r="AH3868" i="5"/>
  <c r="AI3868" i="5"/>
  <c r="M3893" i="5"/>
  <c r="AI3963" i="5"/>
  <c r="AH3963" i="5"/>
  <c r="J3910" i="5"/>
  <c r="AI3874" i="5"/>
  <c r="AH3874" i="5"/>
  <c r="M3953" i="5"/>
  <c r="J3931" i="5"/>
  <c r="J3875" i="5"/>
  <c r="J3921" i="5"/>
  <c r="J3864" i="5"/>
  <c r="AG3832" i="5"/>
  <c r="AJ3931" i="5"/>
  <c r="K3931" i="5" s="1"/>
  <c r="AH3987" i="5"/>
  <c r="AI3987" i="5"/>
  <c r="M3983" i="5"/>
  <c r="AE701" i="5"/>
  <c r="AK701" i="5"/>
  <c r="Z3793" i="5"/>
  <c r="AF3793" i="5"/>
  <c r="M3965" i="5"/>
  <c r="AF3792" i="5"/>
  <c r="M3899" i="5"/>
  <c r="Z2777" i="5"/>
  <c r="AJ3901" i="5"/>
  <c r="K3901" i="5" s="1"/>
  <c r="J3901" i="5"/>
  <c r="J3867" i="5"/>
  <c r="J3805" i="5"/>
  <c r="J3952" i="5"/>
  <c r="J3866" i="5"/>
  <c r="J3876" i="5"/>
  <c r="AH3994" i="5"/>
  <c r="AI3994" i="5"/>
  <c r="AH3884" i="5"/>
  <c r="AI3884" i="5"/>
  <c r="Z2765" i="5"/>
  <c r="AF2765" i="5"/>
  <c r="M3937" i="5"/>
  <c r="J3989" i="5"/>
  <c r="AF3799" i="5"/>
  <c r="Z3799" i="5"/>
  <c r="AE706" i="5"/>
  <c r="AG706" i="5" s="1"/>
  <c r="AK706" i="5"/>
  <c r="AE2744" i="5"/>
  <c r="AG3903" i="5"/>
  <c r="J3835" i="5"/>
  <c r="AJ3964" i="5"/>
  <c r="K3964" i="5" s="1"/>
  <c r="J3964" i="5"/>
  <c r="J3843" i="5"/>
  <c r="J3966" i="5"/>
  <c r="J3915" i="5"/>
  <c r="J3962" i="5"/>
  <c r="AJ3841" i="5"/>
  <c r="K3841" i="5" s="1"/>
  <c r="J3841" i="5"/>
  <c r="J3813" i="5"/>
  <c r="J3979" i="5"/>
  <c r="K3979" i="5"/>
  <c r="M3947" i="5"/>
  <c r="AF2842" i="5"/>
  <c r="AK2842" i="5"/>
  <c r="AF3779" i="5"/>
  <c r="Z3779" i="5"/>
  <c r="M3949" i="5"/>
  <c r="AG3836" i="5"/>
  <c r="AF706" i="5"/>
  <c r="J2792" i="5"/>
  <c r="J702" i="5"/>
  <c r="AG3820" i="5"/>
  <c r="J3844" i="5"/>
  <c r="J3897" i="5"/>
  <c r="J3918" i="5"/>
  <c r="J3862" i="5"/>
  <c r="AG3855" i="5"/>
  <c r="AF2833" i="5"/>
  <c r="M3948" i="5"/>
  <c r="J3992" i="5"/>
  <c r="J3898" i="5"/>
  <c r="AH3836" i="5"/>
  <c r="AI3836" i="5"/>
  <c r="AH2795" i="5"/>
  <c r="AI2795" i="5"/>
  <c r="Z2779" i="5"/>
  <c r="AG2779" i="5" s="1"/>
  <c r="AF2779" i="5"/>
  <c r="AI3401" i="5"/>
  <c r="J3401" i="5" s="1"/>
  <c r="AH3401" i="5"/>
  <c r="J2803" i="5"/>
  <c r="J3927" i="5"/>
  <c r="J3823" i="5"/>
  <c r="AJ3859" i="5"/>
  <c r="K3859" i="5" s="1"/>
  <c r="J3950" i="5"/>
  <c r="AG3906" i="5"/>
  <c r="J3905" i="5"/>
  <c r="AI3922" i="5"/>
  <c r="AJ3922" i="5" s="1"/>
  <c r="AH3922" i="5"/>
  <c r="AH3878" i="5"/>
  <c r="AI3878" i="5"/>
  <c r="M3978" i="5"/>
  <c r="M3896" i="5"/>
  <c r="M3986" i="5"/>
  <c r="M3993" i="5"/>
  <c r="AH3946" i="5"/>
  <c r="AI3946" i="5"/>
  <c r="AF2743" i="5"/>
  <c r="AE2778" i="5"/>
  <c r="AG2778" i="5" s="1"/>
  <c r="AE3791" i="5"/>
  <c r="AG3791" i="5" s="1"/>
  <c r="J3972" i="5"/>
  <c r="J3872" i="5"/>
  <c r="AJ3955" i="5"/>
  <c r="K3955" i="5" s="1"/>
  <c r="J3955" i="5"/>
  <c r="J3865" i="5"/>
  <c r="J3819" i="5"/>
  <c r="AJ3952" i="5"/>
  <c r="K3952" i="5" s="1"/>
  <c r="AJ3802" i="5"/>
  <c r="K3802" i="5" s="1"/>
  <c r="J3802" i="5"/>
  <c r="J3980" i="5"/>
  <c r="AI3908" i="5"/>
  <c r="AH3908" i="5"/>
  <c r="J3914" i="5"/>
  <c r="Z2767" i="5"/>
  <c r="AF2767" i="5"/>
  <c r="J3812" i="5"/>
  <c r="L3889" i="5"/>
  <c r="M3984" i="5"/>
  <c r="M3958" i="5"/>
  <c r="M3925" i="5"/>
  <c r="AI3920" i="5"/>
  <c r="AH3920" i="5"/>
  <c r="AJ3995" i="5"/>
  <c r="K3995" i="5" s="1"/>
  <c r="AH3774" i="5"/>
  <c r="AI3774" i="5"/>
  <c r="AJ3774" i="5" s="1"/>
  <c r="AE2768" i="5"/>
  <c r="J2773" i="5"/>
  <c r="J3904" i="5"/>
  <c r="J3930" i="5"/>
  <c r="AJ3817" i="5"/>
  <c r="K3817" i="5" s="1"/>
  <c r="J3817" i="5"/>
  <c r="J3879" i="5"/>
  <c r="J3838" i="5"/>
  <c r="J3967" i="5"/>
  <c r="AJ3821" i="5"/>
  <c r="K3821" i="5" s="1"/>
  <c r="M3913" i="5"/>
  <c r="AF3797" i="5"/>
  <c r="AI3830" i="5"/>
  <c r="AH3830" i="5"/>
  <c r="AI3880" i="5"/>
  <c r="AH3880" i="5"/>
  <c r="AJ3951" i="5"/>
  <c r="K3951" i="5" s="1"/>
  <c r="M3391" i="5"/>
  <c r="L3391" i="5" s="1"/>
  <c r="M3408" i="5"/>
  <c r="L3408" i="5" s="1"/>
  <c r="M3406" i="5"/>
  <c r="L3406" i="5" s="1"/>
  <c r="AI3389" i="5"/>
  <c r="J3389" i="5" s="1"/>
  <c r="AH3389" i="5"/>
  <c r="AI3988" i="5"/>
  <c r="AH3988" i="5"/>
  <c r="AI3985" i="5"/>
  <c r="AJ3985" i="5" s="1"/>
  <c r="AH3985" i="5"/>
  <c r="AL3980" i="5"/>
  <c r="AE3980" i="5"/>
  <c r="AG3980" i="5" s="1"/>
  <c r="AJ3980" i="5" s="1"/>
  <c r="K3980" i="5" s="1"/>
  <c r="AL3977" i="5"/>
  <c r="AE3977" i="5"/>
  <c r="AG3977" i="5" s="1"/>
  <c r="AJ3977" i="5" s="1"/>
  <c r="K3977" i="5" s="1"/>
  <c r="AH3968" i="5"/>
  <c r="AI3968" i="5"/>
  <c r="AH3860" i="5"/>
  <c r="AI3860" i="5"/>
  <c r="AG3968" i="5"/>
  <c r="AL3938" i="5"/>
  <c r="AE3938" i="5"/>
  <c r="AG3938" i="5" s="1"/>
  <c r="AJ3938" i="5" s="1"/>
  <c r="K3938" i="5" s="1"/>
  <c r="AH3870" i="5"/>
  <c r="AI3870" i="5"/>
  <c r="AJ3870" i="5" s="1"/>
  <c r="AH3882" i="5"/>
  <c r="AI3882" i="5"/>
  <c r="AH3912" i="5"/>
  <c r="AI3912" i="5"/>
  <c r="AG3944" i="5"/>
  <c r="AH3853" i="5"/>
  <c r="AI3853" i="5"/>
  <c r="AG3917" i="5"/>
  <c r="AH3929" i="5"/>
  <c r="AI3929" i="5"/>
  <c r="AG3871" i="5"/>
  <c r="AG3857" i="5"/>
  <c r="AH3801" i="5"/>
  <c r="AI3801" i="5"/>
  <c r="AH3804" i="5"/>
  <c r="AI3804" i="5"/>
  <c r="AI3900" i="5"/>
  <c r="AH3900" i="5"/>
  <c r="AH3909" i="5"/>
  <c r="AI3909" i="5"/>
  <c r="AH3903" i="5"/>
  <c r="AI3903" i="5"/>
  <c r="AH3842" i="5"/>
  <c r="AI3842" i="5"/>
  <c r="AH3820" i="5"/>
  <c r="AI3820" i="5"/>
  <c r="AH3871" i="5"/>
  <c r="AI3871" i="5"/>
  <c r="AH3857" i="5"/>
  <c r="AI3857" i="5"/>
  <c r="AL3935" i="5"/>
  <c r="AE3935" i="5"/>
  <c r="AG3935" i="5" s="1"/>
  <c r="AJ3935" i="5" s="1"/>
  <c r="K3935" i="5" s="1"/>
  <c r="AH3845" i="5"/>
  <c r="AI3845" i="5"/>
  <c r="AH3854" i="5"/>
  <c r="AI3854" i="5"/>
  <c r="AG3826" i="5"/>
  <c r="AJ3950" i="5"/>
  <c r="K3950" i="5" s="1"/>
  <c r="AH3815" i="5"/>
  <c r="AI3815" i="5"/>
  <c r="AL3959" i="5"/>
  <c r="AE3959" i="5"/>
  <c r="AG3959" i="5" s="1"/>
  <c r="AJ3959" i="5" s="1"/>
  <c r="K3959" i="5" s="1"/>
  <c r="AI3824" i="5"/>
  <c r="AH3824" i="5"/>
  <c r="AH3826" i="5"/>
  <c r="AI3826" i="5"/>
  <c r="AI3800" i="5"/>
  <c r="AH3800" i="5"/>
  <c r="AG3814" i="5"/>
  <c r="AJ3814" i="5" s="1"/>
  <c r="K3814" i="5" s="1"/>
  <c r="AH3810" i="5"/>
  <c r="AI3810" i="5"/>
  <c r="AH3917" i="5"/>
  <c r="AI3917" i="5"/>
  <c r="AH3827" i="5"/>
  <c r="AI3827" i="5"/>
  <c r="AL3914" i="5"/>
  <c r="AE3914" i="5"/>
  <c r="AG3914" i="5" s="1"/>
  <c r="AJ3914" i="5" s="1"/>
  <c r="K3914" i="5" s="1"/>
  <c r="AH3924" i="5"/>
  <c r="AI3924" i="5"/>
  <c r="AG3840" i="5"/>
  <c r="AH3932" i="5"/>
  <c r="AI3932" i="5"/>
  <c r="AG3800" i="5"/>
  <c r="AE3806" i="5"/>
  <c r="AG3806" i="5" s="1"/>
  <c r="AH3974" i="5"/>
  <c r="AI3974" i="5"/>
  <c r="AH3856" i="5"/>
  <c r="AI3856" i="5"/>
  <c r="AH3806" i="5"/>
  <c r="AI3806" i="5"/>
  <c r="AH3944" i="5"/>
  <c r="AI3944" i="5"/>
  <c r="AL3962" i="5"/>
  <c r="AE3962" i="5"/>
  <c r="AG3962" i="5" s="1"/>
  <c r="AJ3962" i="5" s="1"/>
  <c r="K3962" i="5" s="1"/>
  <c r="AH3971" i="5"/>
  <c r="AI3971" i="5"/>
  <c r="AI3894" i="5"/>
  <c r="AH3894" i="5"/>
  <c r="AH3832" i="5"/>
  <c r="AI3832" i="5"/>
  <c r="AH3850" i="5"/>
  <c r="AI3850" i="5"/>
  <c r="AH3840" i="5"/>
  <c r="AI3840" i="5"/>
  <c r="AG3932" i="5"/>
  <c r="AG3918" i="5"/>
  <c r="AJ3918" i="5" s="1"/>
  <c r="K3918" i="5" s="1"/>
  <c r="AH3809" i="5"/>
  <c r="AI3809" i="5"/>
  <c r="AH3906" i="5"/>
  <c r="AI3906" i="5"/>
  <c r="AG3974" i="5"/>
  <c r="AH3848" i="5"/>
  <c r="AI3848" i="5"/>
  <c r="AH3808" i="5"/>
  <c r="AI3808" i="5"/>
  <c r="AJ3808" i="5" s="1"/>
  <c r="AH3888" i="5"/>
  <c r="AI3888" i="5"/>
  <c r="AG3965" i="5"/>
  <c r="AJ3965" i="5" s="1"/>
  <c r="K3965" i="5" s="1"/>
  <c r="AH3885" i="5"/>
  <c r="AI3885" i="5"/>
  <c r="AG3809" i="5"/>
  <c r="AH3956" i="5"/>
  <c r="AI3956" i="5"/>
  <c r="AH3837" i="5"/>
  <c r="AI3837" i="5"/>
  <c r="AH3828" i="5"/>
  <c r="AI3828" i="5"/>
  <c r="AG3909" i="5"/>
  <c r="AH3833" i="5"/>
  <c r="AI3833" i="5"/>
  <c r="AH3855" i="5"/>
  <c r="AI3855" i="5"/>
  <c r="AJ3813" i="5"/>
  <c r="K3813" i="5" s="1"/>
  <c r="AG3956" i="5"/>
  <c r="AE3842" i="5"/>
  <c r="AG3842" i="5" s="1"/>
  <c r="Z3783" i="5"/>
  <c r="AF3783" i="5"/>
  <c r="AH3795" i="5"/>
  <c r="AI3795" i="5"/>
  <c r="AF3785" i="5"/>
  <c r="Z3785" i="5"/>
  <c r="AG3785" i="5" s="1"/>
  <c r="AH3784" i="5"/>
  <c r="AI3784" i="5"/>
  <c r="AH3787" i="5"/>
  <c r="AI3787" i="5"/>
  <c r="AB3787" i="5"/>
  <c r="Z3787" i="5"/>
  <c r="AE3794" i="5"/>
  <c r="AB3790" i="5"/>
  <c r="Z3790" i="5"/>
  <c r="AE3788" i="5"/>
  <c r="AG3788" i="5" s="1"/>
  <c r="AB3784" i="5"/>
  <c r="Z3784" i="5"/>
  <c r="AB3795" i="5"/>
  <c r="Z3795" i="5"/>
  <c r="AH3796" i="5"/>
  <c r="AI3796" i="5"/>
  <c r="AF3780" i="5"/>
  <c r="Z3780" i="5"/>
  <c r="AF3777" i="5"/>
  <c r="Z3777" i="5"/>
  <c r="Z3775" i="5"/>
  <c r="AG3775" i="5" s="1"/>
  <c r="AF3775" i="5"/>
  <c r="AE3777" i="5"/>
  <c r="AK3777" i="5"/>
  <c r="AE3778" i="5"/>
  <c r="AG3778" i="5" s="1"/>
  <c r="AE3780" i="5"/>
  <c r="AK3780" i="5"/>
  <c r="AH704" i="5"/>
  <c r="AB708" i="5"/>
  <c r="AL708" i="5" s="1"/>
  <c r="Z708" i="5"/>
  <c r="AG708" i="5" s="1"/>
  <c r="AB711" i="5"/>
  <c r="Z711" i="5"/>
  <c r="AH708" i="5"/>
  <c r="AI708" i="5"/>
  <c r="AB702" i="5"/>
  <c r="AL702" i="5" s="1"/>
  <c r="Z702" i="5"/>
  <c r="AG702" i="5" s="1"/>
  <c r="AJ702" i="5" s="1"/>
  <c r="K702" i="5" s="1"/>
  <c r="Z705" i="5"/>
  <c r="AG705" i="5" s="1"/>
  <c r="AB705" i="5"/>
  <c r="AL705" i="5" s="1"/>
  <c r="AE2755" i="5"/>
  <c r="AL2750" i="5"/>
  <c r="AE2750" i="5"/>
  <c r="AF2752" i="5"/>
  <c r="Z2752" i="5"/>
  <c r="AK2756" i="5"/>
  <c r="AE2756" i="5"/>
  <c r="Z2756" i="5"/>
  <c r="AF2756" i="5"/>
  <c r="AE2753" i="5"/>
  <c r="AG2753" i="5" s="1"/>
  <c r="AK2752" i="5"/>
  <c r="AE2752" i="5"/>
  <c r="AE2749" i="5"/>
  <c r="AG2749" i="5" s="1"/>
  <c r="AL2836" i="5"/>
  <c r="AE2836" i="5"/>
  <c r="AL2842" i="5"/>
  <c r="AE2842" i="5"/>
  <c r="AG2842" i="5" s="1"/>
  <c r="AL2832" i="5"/>
  <c r="AE2832" i="5"/>
  <c r="AG2832" i="5" s="1"/>
  <c r="AL2839" i="5"/>
  <c r="AE2839" i="5"/>
  <c r="AG2839" i="5" s="1"/>
  <c r="AB2834" i="5"/>
  <c r="Z2834" i="5"/>
  <c r="AH2831" i="5"/>
  <c r="AI2831" i="5"/>
  <c r="AB2831" i="5"/>
  <c r="Z2831" i="5"/>
  <c r="AB2837" i="5"/>
  <c r="Z2837" i="5"/>
  <c r="Z2840" i="5"/>
  <c r="AB2840" i="5"/>
  <c r="Z2830" i="5"/>
  <c r="AF2830" i="5"/>
  <c r="AH2786" i="5"/>
  <c r="AI2786" i="5"/>
  <c r="Z2819" i="5"/>
  <c r="AF2819" i="5"/>
  <c r="AF2821" i="5"/>
  <c r="Z2821" i="5"/>
  <c r="AE2821" i="5"/>
  <c r="AK2821" i="5"/>
  <c r="AE2802" i="5"/>
  <c r="AK2802" i="5"/>
  <c r="AF2815" i="5"/>
  <c r="Z2815" i="5"/>
  <c r="AB2759" i="5"/>
  <c r="Z2759" i="5"/>
  <c r="AE2799" i="5"/>
  <c r="AK2799" i="5"/>
  <c r="AH2798" i="5"/>
  <c r="AI2798" i="5"/>
  <c r="AE2814" i="5"/>
  <c r="AG2814" i="5" s="1"/>
  <c r="AK2819" i="5"/>
  <c r="AE2819" i="5"/>
  <c r="Z2802" i="5"/>
  <c r="AF2802" i="5"/>
  <c r="AK2828" i="5"/>
  <c r="AE2828" i="5"/>
  <c r="AH2777" i="5"/>
  <c r="AI2777" i="5"/>
  <c r="AE2823" i="5"/>
  <c r="AG2823" i="5" s="1"/>
  <c r="Z2813" i="5"/>
  <c r="AF2813" i="5"/>
  <c r="AK2827" i="5"/>
  <c r="AE2827" i="5"/>
  <c r="AE2826" i="5"/>
  <c r="AG2826" i="5" s="1"/>
  <c r="AH2780" i="5"/>
  <c r="AI2780" i="5"/>
  <c r="Z2825" i="5"/>
  <c r="AF2825" i="5"/>
  <c r="AF2827" i="5"/>
  <c r="Z2827" i="5"/>
  <c r="AI2778" i="5"/>
  <c r="AF2812" i="5"/>
  <c r="Z2812" i="5"/>
  <c r="AF2818" i="5"/>
  <c r="Z2818" i="5"/>
  <c r="AF2824" i="5"/>
  <c r="Z2824" i="5"/>
  <c r="Z2799" i="5"/>
  <c r="AF2799" i="5"/>
  <c r="Z2808" i="5"/>
  <c r="AF2808" i="5"/>
  <c r="AK2810" i="5"/>
  <c r="AE2810" i="5"/>
  <c r="AF2789" i="5"/>
  <c r="Z2789" i="5"/>
  <c r="Z2828" i="5"/>
  <c r="AF2828" i="5"/>
  <c r="AK2825" i="5"/>
  <c r="AE2825" i="5"/>
  <c r="AE2824" i="5"/>
  <c r="AK2824" i="5"/>
  <c r="AE2829" i="5"/>
  <c r="AG2829" i="5" s="1"/>
  <c r="AB2760" i="5"/>
  <c r="Z2760" i="5"/>
  <c r="AB2764" i="5"/>
  <c r="Z2764" i="5"/>
  <c r="AE2808" i="5"/>
  <c r="AK2808" i="5"/>
  <c r="AE2769" i="5"/>
  <c r="AG2769" i="5" s="1"/>
  <c r="Z2816" i="5"/>
  <c r="AF2816" i="5"/>
  <c r="AK2813" i="5"/>
  <c r="AE2813" i="5"/>
  <c r="AB2780" i="5"/>
  <c r="AL2780" i="5" s="1"/>
  <c r="Z2780" i="5"/>
  <c r="AG2780" i="5" s="1"/>
  <c r="AE2812" i="5"/>
  <c r="AK2812" i="5"/>
  <c r="AE2817" i="5"/>
  <c r="AG2817" i="5" s="1"/>
  <c r="AE2818" i="5"/>
  <c r="AK2818" i="5"/>
  <c r="AK2822" i="5"/>
  <c r="AE2822" i="5"/>
  <c r="AH2760" i="5"/>
  <c r="AI2760" i="5"/>
  <c r="AH2807" i="5"/>
  <c r="AI2807" i="5"/>
  <c r="AF2796" i="5"/>
  <c r="Z2796" i="5"/>
  <c r="AG2796" i="5" s="1"/>
  <c r="Z2822" i="5"/>
  <c r="AF2822" i="5"/>
  <c r="Z2810" i="5"/>
  <c r="AF2810" i="5"/>
  <c r="AK2816" i="5"/>
  <c r="AE2816" i="5"/>
  <c r="Z2793" i="5"/>
  <c r="AF2793" i="5"/>
  <c r="AE2793" i="5"/>
  <c r="AK2793" i="5"/>
  <c r="AH2783" i="5"/>
  <c r="AI2783" i="5"/>
  <c r="AE2815" i="5"/>
  <c r="AK2815" i="5"/>
  <c r="AF2805" i="5"/>
  <c r="Z2805" i="5"/>
  <c r="AG2805" i="5" s="1"/>
  <c r="AE2820" i="5"/>
  <c r="AG2820" i="5" s="1"/>
  <c r="AE2811" i="5"/>
  <c r="AG2811" i="5" s="1"/>
  <c r="Z2742" i="5"/>
  <c r="AE2746" i="5"/>
  <c r="AI2744" i="5"/>
  <c r="AF2746" i="5"/>
  <c r="Z2746" i="5"/>
  <c r="AL2742" i="5"/>
  <c r="AE2742" i="5"/>
  <c r="AE2745" i="5"/>
  <c r="Z2745" i="5"/>
  <c r="AF2745" i="5"/>
  <c r="W2346" i="5"/>
  <c r="Y2346" i="5" s="1"/>
  <c r="AC2346" i="5"/>
  <c r="AD2346" i="5"/>
  <c r="AO2346" i="5"/>
  <c r="AP2346" i="5"/>
  <c r="W2347" i="5"/>
  <c r="Y2347" i="5" s="1"/>
  <c r="AC2347" i="5"/>
  <c r="AD2347" i="5"/>
  <c r="AO2347" i="5"/>
  <c r="AP2347" i="5"/>
  <c r="W2348" i="5"/>
  <c r="Y2348" i="5" s="1"/>
  <c r="AC2348" i="5"/>
  <c r="AD2348" i="5"/>
  <c r="AO2348" i="5"/>
  <c r="AP2348" i="5"/>
  <c r="W2349" i="5"/>
  <c r="Y2349" i="5" s="1"/>
  <c r="AC2349" i="5"/>
  <c r="AD2349" i="5"/>
  <c r="AO2349" i="5"/>
  <c r="AP2349" i="5"/>
  <c r="W2350" i="5"/>
  <c r="Y2350" i="5" s="1"/>
  <c r="AC2350" i="5"/>
  <c r="AD2350" i="5"/>
  <c r="AO2350" i="5"/>
  <c r="AP2350" i="5"/>
  <c r="W2351" i="5"/>
  <c r="Y2351" i="5" s="1"/>
  <c r="AC2351" i="5"/>
  <c r="AD2351" i="5"/>
  <c r="AO2351" i="5"/>
  <c r="AP2351" i="5"/>
  <c r="W2352" i="5"/>
  <c r="Y2352" i="5" s="1"/>
  <c r="AC2352" i="5"/>
  <c r="AD2352" i="5"/>
  <c r="AO2352" i="5"/>
  <c r="AP2352" i="5"/>
  <c r="W2353" i="5"/>
  <c r="Y2353" i="5" s="1"/>
  <c r="AC2353" i="5"/>
  <c r="AD2353" i="5"/>
  <c r="AO2353" i="5"/>
  <c r="AP2353" i="5"/>
  <c r="W2354" i="5"/>
  <c r="Y2354" i="5" s="1"/>
  <c r="AC2354" i="5"/>
  <c r="AD2354" i="5"/>
  <c r="AO2354" i="5"/>
  <c r="AP2354" i="5"/>
  <c r="W2355" i="5"/>
  <c r="Y2355" i="5" s="1"/>
  <c r="AC2355" i="5"/>
  <c r="AD2355" i="5"/>
  <c r="AO2355" i="5"/>
  <c r="AP2355" i="5"/>
  <c r="W2356" i="5"/>
  <c r="Y2356" i="5" s="1"/>
  <c r="AC2356" i="5"/>
  <c r="AD2356" i="5"/>
  <c r="AO2356" i="5"/>
  <c r="AP2356" i="5"/>
  <c r="W2357" i="5"/>
  <c r="Y2357" i="5" s="1"/>
  <c r="AC2357" i="5"/>
  <c r="AD2357" i="5"/>
  <c r="AO2357" i="5"/>
  <c r="AP2357" i="5"/>
  <c r="W2358" i="5"/>
  <c r="Y2358" i="5" s="1"/>
  <c r="AC2358" i="5"/>
  <c r="AD2358" i="5"/>
  <c r="AO2358" i="5"/>
  <c r="AP2358" i="5"/>
  <c r="W2359" i="5"/>
  <c r="Y2359" i="5" s="1"/>
  <c r="AC2359" i="5"/>
  <c r="AD2359" i="5"/>
  <c r="AO2359" i="5"/>
  <c r="AP2359" i="5"/>
  <c r="W2360" i="5"/>
  <c r="Y2360" i="5" s="1"/>
  <c r="AC2360" i="5"/>
  <c r="AD2360" i="5"/>
  <c r="AO2360" i="5"/>
  <c r="AP2360" i="5"/>
  <c r="W2361" i="5"/>
  <c r="Y2361" i="5" s="1"/>
  <c r="AC2361" i="5"/>
  <c r="AD2361" i="5"/>
  <c r="AO2361" i="5"/>
  <c r="AP2361" i="5"/>
  <c r="W2362" i="5"/>
  <c r="Y2362" i="5" s="1"/>
  <c r="AC2362" i="5"/>
  <c r="AD2362" i="5"/>
  <c r="AO2362" i="5"/>
  <c r="AP2362" i="5"/>
  <c r="W2363" i="5"/>
  <c r="Y2363" i="5" s="1"/>
  <c r="AC2363" i="5"/>
  <c r="AD2363" i="5"/>
  <c r="AO2363" i="5"/>
  <c r="AP2363" i="5"/>
  <c r="W2364" i="5"/>
  <c r="Y2364" i="5" s="1"/>
  <c r="AC2364" i="5"/>
  <c r="AD2364" i="5"/>
  <c r="AO2364" i="5"/>
  <c r="AP2364" i="5"/>
  <c r="W2365" i="5"/>
  <c r="Y2365" i="5" s="1"/>
  <c r="AC2365" i="5"/>
  <c r="AD2365" i="5"/>
  <c r="AO2365" i="5"/>
  <c r="AP2365" i="5"/>
  <c r="W2366" i="5"/>
  <c r="Y2366" i="5" s="1"/>
  <c r="AC2366" i="5"/>
  <c r="AD2366" i="5"/>
  <c r="AO2366" i="5"/>
  <c r="AP2366" i="5"/>
  <c r="W2367" i="5"/>
  <c r="Y2367" i="5" s="1"/>
  <c r="AC2367" i="5"/>
  <c r="AD2367" i="5"/>
  <c r="AO2367" i="5"/>
  <c r="AP2367" i="5"/>
  <c r="W2368" i="5"/>
  <c r="Y2368" i="5" s="1"/>
  <c r="AC2368" i="5"/>
  <c r="AD2368" i="5"/>
  <c r="AO2368" i="5"/>
  <c r="AP2368" i="5"/>
  <c r="W2369" i="5"/>
  <c r="Y2369" i="5" s="1"/>
  <c r="AC2369" i="5"/>
  <c r="AD2369" i="5"/>
  <c r="AO2369" i="5"/>
  <c r="AP2369" i="5"/>
  <c r="W2370" i="5"/>
  <c r="Y2370" i="5" s="1"/>
  <c r="AC2370" i="5"/>
  <c r="AD2370" i="5"/>
  <c r="AO2370" i="5"/>
  <c r="AP2370" i="5"/>
  <c r="W2371" i="5"/>
  <c r="AA2371" i="5" s="1"/>
  <c r="AK2371" i="5" s="1"/>
  <c r="AC2371" i="5"/>
  <c r="AD2371" i="5"/>
  <c r="AO2371" i="5"/>
  <c r="AP2371" i="5"/>
  <c r="W2372" i="5"/>
  <c r="Y2372" i="5" s="1"/>
  <c r="AC2372" i="5"/>
  <c r="AD2372" i="5"/>
  <c r="AO2372" i="5"/>
  <c r="AP2372" i="5"/>
  <c r="W2373" i="5"/>
  <c r="Y2373" i="5" s="1"/>
  <c r="AC2373" i="5"/>
  <c r="AD2373" i="5"/>
  <c r="AO2373" i="5"/>
  <c r="AP2373" i="5"/>
  <c r="W2374" i="5"/>
  <c r="Y2374" i="5" s="1"/>
  <c r="AC2374" i="5"/>
  <c r="AD2374" i="5"/>
  <c r="AO2374" i="5"/>
  <c r="AP2374" i="5"/>
  <c r="W2375" i="5"/>
  <c r="Y2375" i="5" s="1"/>
  <c r="AC2375" i="5"/>
  <c r="AD2375" i="5"/>
  <c r="AO2375" i="5"/>
  <c r="AP2375" i="5"/>
  <c r="W2376" i="5"/>
  <c r="Y2376" i="5" s="1"/>
  <c r="AC2376" i="5"/>
  <c r="AD2376" i="5"/>
  <c r="AO2376" i="5"/>
  <c r="AP2376" i="5"/>
  <c r="W2377" i="5"/>
  <c r="Y2377" i="5" s="1"/>
  <c r="AC2377" i="5"/>
  <c r="AD2377" i="5"/>
  <c r="AO2377" i="5"/>
  <c r="AP2377" i="5"/>
  <c r="W2378" i="5"/>
  <c r="Y2378" i="5" s="1"/>
  <c r="AC2378" i="5"/>
  <c r="AD2378" i="5"/>
  <c r="AO2378" i="5"/>
  <c r="AP2378" i="5"/>
  <c r="W2379" i="5"/>
  <c r="Y2379" i="5" s="1"/>
  <c r="AC2379" i="5"/>
  <c r="AD2379" i="5"/>
  <c r="AO2379" i="5"/>
  <c r="AP2379" i="5"/>
  <c r="W2380" i="5"/>
  <c r="Y2380" i="5" s="1"/>
  <c r="AC2380" i="5"/>
  <c r="AD2380" i="5"/>
  <c r="AO2380" i="5"/>
  <c r="AP2380" i="5"/>
  <c r="W2381" i="5"/>
  <c r="Y2381" i="5" s="1"/>
  <c r="AC2381" i="5"/>
  <c r="AD2381" i="5"/>
  <c r="AO2381" i="5"/>
  <c r="AP2381" i="5"/>
  <c r="W2382" i="5"/>
  <c r="Y2382" i="5" s="1"/>
  <c r="AC2382" i="5"/>
  <c r="AD2382" i="5"/>
  <c r="AO2382" i="5"/>
  <c r="AP2382" i="5"/>
  <c r="W2383" i="5"/>
  <c r="Y2383" i="5" s="1"/>
  <c r="AC2383" i="5"/>
  <c r="AD2383" i="5"/>
  <c r="AO2383" i="5"/>
  <c r="AP2383" i="5"/>
  <c r="W2384" i="5"/>
  <c r="Y2384" i="5" s="1"/>
  <c r="AC2384" i="5"/>
  <c r="AD2384" i="5"/>
  <c r="AO2384" i="5"/>
  <c r="AP2384" i="5"/>
  <c r="W2385" i="5"/>
  <c r="Y2385" i="5" s="1"/>
  <c r="AC2385" i="5"/>
  <c r="AD2385" i="5"/>
  <c r="AO2385" i="5"/>
  <c r="AP2385" i="5"/>
  <c r="W2386" i="5"/>
  <c r="Y2386" i="5" s="1"/>
  <c r="AC2386" i="5"/>
  <c r="AD2386" i="5"/>
  <c r="AO2386" i="5"/>
  <c r="AP2386" i="5"/>
  <c r="W2387" i="5"/>
  <c r="Y2387" i="5" s="1"/>
  <c r="AC2387" i="5"/>
  <c r="AD2387" i="5"/>
  <c r="AO2387" i="5"/>
  <c r="AP2387" i="5"/>
  <c r="W2388" i="5"/>
  <c r="Y2388" i="5" s="1"/>
  <c r="AC2388" i="5"/>
  <c r="AD2388" i="5"/>
  <c r="AO2388" i="5"/>
  <c r="AP2388" i="5"/>
  <c r="W2389" i="5"/>
  <c r="Y2389" i="5" s="1"/>
  <c r="AC2389" i="5"/>
  <c r="AD2389" i="5"/>
  <c r="AO2389" i="5"/>
  <c r="AP2389" i="5"/>
  <c r="W2390" i="5"/>
  <c r="Y2390" i="5" s="1"/>
  <c r="AC2390" i="5"/>
  <c r="AD2390" i="5"/>
  <c r="AO2390" i="5"/>
  <c r="AP2390" i="5"/>
  <c r="W2391" i="5"/>
  <c r="Y2391" i="5" s="1"/>
  <c r="AC2391" i="5"/>
  <c r="AD2391" i="5"/>
  <c r="AO2391" i="5"/>
  <c r="AP2391" i="5"/>
  <c r="W2392" i="5"/>
  <c r="Y2392" i="5" s="1"/>
  <c r="AC2392" i="5"/>
  <c r="AD2392" i="5"/>
  <c r="AO2392" i="5"/>
  <c r="AP2392" i="5"/>
  <c r="W2393" i="5"/>
  <c r="Y2393" i="5" s="1"/>
  <c r="AC2393" i="5"/>
  <c r="AD2393" i="5"/>
  <c r="AO2393" i="5"/>
  <c r="AP2393" i="5"/>
  <c r="W2394" i="5"/>
  <c r="AA2394" i="5" s="1"/>
  <c r="AK2394" i="5" s="1"/>
  <c r="AC2394" i="5"/>
  <c r="AD2394" i="5"/>
  <c r="AO2394" i="5"/>
  <c r="AP2394" i="5"/>
  <c r="W2395" i="5"/>
  <c r="Y2395" i="5" s="1"/>
  <c r="AC2395" i="5"/>
  <c r="AD2395" i="5"/>
  <c r="AO2395" i="5"/>
  <c r="AP2395" i="5"/>
  <c r="W2396" i="5"/>
  <c r="Y2396" i="5" s="1"/>
  <c r="AC2396" i="5"/>
  <c r="AD2396" i="5"/>
  <c r="AO2396" i="5"/>
  <c r="AP2396" i="5"/>
  <c r="W2397" i="5"/>
  <c r="AA2397" i="5" s="1"/>
  <c r="AK2397" i="5" s="1"/>
  <c r="AC2397" i="5"/>
  <c r="AD2397" i="5"/>
  <c r="AO2397" i="5"/>
  <c r="AP2397" i="5"/>
  <c r="W2398" i="5"/>
  <c r="Y2398" i="5" s="1"/>
  <c r="AC2398" i="5"/>
  <c r="AD2398" i="5"/>
  <c r="AO2398" i="5"/>
  <c r="AP2398" i="5"/>
  <c r="W2399" i="5"/>
  <c r="Y2399" i="5" s="1"/>
  <c r="AC2399" i="5"/>
  <c r="AD2399" i="5"/>
  <c r="AO2399" i="5"/>
  <c r="AP2399" i="5"/>
  <c r="W2400" i="5"/>
  <c r="Y2400" i="5" s="1"/>
  <c r="AC2400" i="5"/>
  <c r="AD2400" i="5"/>
  <c r="AO2400" i="5"/>
  <c r="AP2400" i="5"/>
  <c r="W2401" i="5"/>
  <c r="Y2401" i="5" s="1"/>
  <c r="AC2401" i="5"/>
  <c r="AD2401" i="5"/>
  <c r="AO2401" i="5"/>
  <c r="AP2401" i="5"/>
  <c r="W2402" i="5"/>
  <c r="Y2402" i="5" s="1"/>
  <c r="AC2402" i="5"/>
  <c r="AD2402" i="5"/>
  <c r="AO2402" i="5"/>
  <c r="AP2402" i="5"/>
  <c r="W2403" i="5"/>
  <c r="Y2403" i="5" s="1"/>
  <c r="AC2403" i="5"/>
  <c r="AD2403" i="5"/>
  <c r="AO2403" i="5"/>
  <c r="AP2403" i="5"/>
  <c r="W2404" i="5"/>
  <c r="Y2404" i="5" s="1"/>
  <c r="AC2404" i="5"/>
  <c r="AD2404" i="5"/>
  <c r="AO2404" i="5"/>
  <c r="AP2404" i="5"/>
  <c r="W2405" i="5"/>
  <c r="Y2405" i="5" s="1"/>
  <c r="AC2405" i="5"/>
  <c r="AD2405" i="5"/>
  <c r="AO2405" i="5"/>
  <c r="AP2405" i="5"/>
  <c r="AP2345" i="5"/>
  <c r="AO2345" i="5"/>
  <c r="AD2345" i="5"/>
  <c r="AC2345" i="5"/>
  <c r="W2345" i="5"/>
  <c r="AA2345" i="5" s="1"/>
  <c r="AI1851" i="5"/>
  <c r="AJ1851" i="5" s="1"/>
  <c r="AI1852" i="5"/>
  <c r="AJ1852" i="5" s="1"/>
  <c r="AI1853" i="5"/>
  <c r="J1853" i="5" s="1"/>
  <c r="AI1854" i="5"/>
  <c r="J1854" i="5" s="1"/>
  <c r="AI1855" i="5"/>
  <c r="J1855" i="5" s="1"/>
  <c r="AI1856" i="5"/>
  <c r="J1856" i="5" s="1"/>
  <c r="AI1857" i="5"/>
  <c r="AJ1857" i="5" s="1"/>
  <c r="AI1858" i="5"/>
  <c r="AJ1858" i="5" s="1"/>
  <c r="AI1841" i="5"/>
  <c r="J1841" i="5" s="1"/>
  <c r="AI1842" i="5"/>
  <c r="AJ1842" i="5" s="1"/>
  <c r="AI1843" i="5"/>
  <c r="AI1844" i="5"/>
  <c r="J1844" i="5" s="1"/>
  <c r="AI1845" i="5"/>
  <c r="J1845" i="5" s="1"/>
  <c r="AI1846" i="5"/>
  <c r="J1846" i="5" s="1"/>
  <c r="AI1847" i="5"/>
  <c r="J1847" i="5" s="1"/>
  <c r="AI1848" i="5"/>
  <c r="AJ1848" i="5" s="1"/>
  <c r="AI1849" i="5"/>
  <c r="J1849" i="5" s="1"/>
  <c r="AI1850" i="5"/>
  <c r="J1850" i="5" s="1"/>
  <c r="AI1822" i="5"/>
  <c r="AJ1822" i="5" s="1"/>
  <c r="AI1823" i="5"/>
  <c r="AJ1823" i="5" s="1"/>
  <c r="AI1824" i="5"/>
  <c r="AI1826" i="5"/>
  <c r="J1826" i="5" s="1"/>
  <c r="AI1827" i="5"/>
  <c r="AI1828" i="5"/>
  <c r="AI1829" i="5"/>
  <c r="AJ1829" i="5" s="1"/>
  <c r="AI1830" i="5"/>
  <c r="J1830" i="5" s="1"/>
  <c r="AI1831" i="5"/>
  <c r="AJ1831" i="5" s="1"/>
  <c r="AI1832" i="5"/>
  <c r="J1832" i="5" s="1"/>
  <c r="AI1833" i="5"/>
  <c r="AJ1833" i="5" s="1"/>
  <c r="AI1834" i="5"/>
  <c r="AJ1834" i="5" s="1"/>
  <c r="AI1835" i="5"/>
  <c r="AJ1835" i="5" s="1"/>
  <c r="AI1836" i="5"/>
  <c r="AJ1836" i="5" s="1"/>
  <c r="AI1837" i="5"/>
  <c r="AI1838" i="5"/>
  <c r="AJ1838" i="5" s="1"/>
  <c r="AI1839" i="5"/>
  <c r="AI1840" i="5"/>
  <c r="AI182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AO1860" i="5"/>
  <c r="AP1860" i="5"/>
  <c r="AO1861" i="5"/>
  <c r="AP1861" i="5"/>
  <c r="AO1862" i="5"/>
  <c r="AP1862" i="5"/>
  <c r="AO1863" i="5"/>
  <c r="AP1863" i="5"/>
  <c r="AO1864" i="5"/>
  <c r="AP1864" i="5"/>
  <c r="AO1865" i="5"/>
  <c r="AP1865" i="5"/>
  <c r="AO1866" i="5"/>
  <c r="AP1866" i="5"/>
  <c r="AO1867" i="5"/>
  <c r="AP1867" i="5"/>
  <c r="AO1868" i="5"/>
  <c r="AP1868" i="5"/>
  <c r="AO1869" i="5"/>
  <c r="AP1869" i="5"/>
  <c r="AO1870" i="5"/>
  <c r="AP1870" i="5"/>
  <c r="AO1871" i="5"/>
  <c r="AP1871" i="5"/>
  <c r="AO1872" i="5"/>
  <c r="AP1872" i="5"/>
  <c r="AO1873" i="5"/>
  <c r="AP1873" i="5"/>
  <c r="AO1874" i="5"/>
  <c r="AP1874" i="5"/>
  <c r="AO1875" i="5"/>
  <c r="AP1875" i="5"/>
  <c r="W1860" i="5"/>
  <c r="X1860" i="5" s="1"/>
  <c r="AB1860" i="5" s="1"/>
  <c r="AL1860" i="5" s="1"/>
  <c r="AC1860" i="5"/>
  <c r="AD1860" i="5"/>
  <c r="W1861" i="5"/>
  <c r="AA1861" i="5" s="1"/>
  <c r="AC1861" i="5"/>
  <c r="AD1861" i="5"/>
  <c r="W1862" i="5"/>
  <c r="AA1862" i="5" s="1"/>
  <c r="AC1862" i="5"/>
  <c r="AD1862" i="5"/>
  <c r="W1863" i="5"/>
  <c r="AA1863" i="5" s="1"/>
  <c r="AK1863" i="5" s="1"/>
  <c r="AC1863" i="5"/>
  <c r="AD1863" i="5"/>
  <c r="W1864" i="5"/>
  <c r="X1864" i="5" s="1"/>
  <c r="AB1864" i="5" s="1"/>
  <c r="AL1864" i="5" s="1"/>
  <c r="AC1864" i="5"/>
  <c r="AD1864" i="5"/>
  <c r="W1865" i="5"/>
  <c r="AA1865" i="5" s="1"/>
  <c r="AC1865" i="5"/>
  <c r="AD1865" i="5"/>
  <c r="W1866" i="5"/>
  <c r="AA1866" i="5" s="1"/>
  <c r="AK1866" i="5" s="1"/>
  <c r="AC1866" i="5"/>
  <c r="AD1866" i="5"/>
  <c r="W1867" i="5"/>
  <c r="Y1867" i="5" s="1"/>
  <c r="AC1867" i="5"/>
  <c r="AD1867" i="5"/>
  <c r="W1868" i="5"/>
  <c r="AA1868" i="5" s="1"/>
  <c r="AC1868" i="5"/>
  <c r="AD1868" i="5"/>
  <c r="W1869" i="5"/>
  <c r="AA1869" i="5" s="1"/>
  <c r="AK1869" i="5" s="1"/>
  <c r="AC1869" i="5"/>
  <c r="AD1869" i="5"/>
  <c r="W1870" i="5"/>
  <c r="X1870" i="5" s="1"/>
  <c r="AB1870" i="5" s="1"/>
  <c r="AL1870" i="5" s="1"/>
  <c r="AC1870" i="5"/>
  <c r="AD1870" i="5"/>
  <c r="W1871" i="5"/>
  <c r="AA1871" i="5" s="1"/>
  <c r="AC1871" i="5"/>
  <c r="AD1871" i="5"/>
  <c r="W1872" i="5"/>
  <c r="AA1872" i="5" s="1"/>
  <c r="AC1872" i="5"/>
  <c r="AD1872" i="5"/>
  <c r="W1873" i="5"/>
  <c r="AA1873" i="5" s="1"/>
  <c r="AC1873" i="5"/>
  <c r="AD1873" i="5"/>
  <c r="W1874" i="5"/>
  <c r="AA1874" i="5" s="1"/>
  <c r="AC1874" i="5"/>
  <c r="AD1874" i="5"/>
  <c r="W1875" i="5"/>
  <c r="X1875" i="5" s="1"/>
  <c r="AB1875" i="5" s="1"/>
  <c r="AL1875" i="5" s="1"/>
  <c r="AC1875" i="5"/>
  <c r="AD1875" i="5"/>
  <c r="AP1859" i="5"/>
  <c r="AO1859" i="5"/>
  <c r="AD1859" i="5"/>
  <c r="AC1859" i="5"/>
  <c r="W1859" i="5"/>
  <c r="AA1859" i="5" s="1"/>
  <c r="AJ2776" i="5" l="1"/>
  <c r="K2776" i="5" s="1"/>
  <c r="AH2770" i="5"/>
  <c r="AJ3926" i="5"/>
  <c r="K3926" i="5" s="1"/>
  <c r="AJ3851" i="5"/>
  <c r="K3851" i="5" s="1"/>
  <c r="AG2789" i="5"/>
  <c r="AJ3861" i="5"/>
  <c r="K3861" i="5" s="1"/>
  <c r="AH710" i="5"/>
  <c r="AJ3830" i="5"/>
  <c r="AH2776" i="5"/>
  <c r="AJ2668" i="5"/>
  <c r="K2668" i="5" s="1"/>
  <c r="AH2763" i="5"/>
  <c r="AJ1471" i="5"/>
  <c r="K1471" i="5" s="1"/>
  <c r="AJ3966" i="5"/>
  <c r="K3966" i="5" s="1"/>
  <c r="J2680" i="5"/>
  <c r="AG3799" i="5"/>
  <c r="J3846" i="5"/>
  <c r="AI2751" i="5"/>
  <c r="AG2806" i="5"/>
  <c r="J3969" i="5"/>
  <c r="AJ3969" i="5"/>
  <c r="K3969" i="5" s="1"/>
  <c r="J1456" i="5"/>
  <c r="AJ1456" i="5"/>
  <c r="K1456" i="5" s="1"/>
  <c r="AJ3818" i="5"/>
  <c r="K3818" i="5" s="1"/>
  <c r="J3825" i="5"/>
  <c r="AJ1477" i="5"/>
  <c r="K1477" i="5" s="1"/>
  <c r="N1477" i="5" s="1"/>
  <c r="AI711" i="5"/>
  <c r="AJ3888" i="5"/>
  <c r="K3888" i="5" s="1"/>
  <c r="M3858" i="5"/>
  <c r="L3858" i="5" s="1"/>
  <c r="AG2830" i="5"/>
  <c r="AI2754" i="5"/>
  <c r="AJ3822" i="5"/>
  <c r="K3822" i="5" s="1"/>
  <c r="L1531" i="5"/>
  <c r="N1531" i="5"/>
  <c r="AJ3848" i="5"/>
  <c r="K3848" i="5" s="1"/>
  <c r="AJ3874" i="5"/>
  <c r="K3874" i="5" s="1"/>
  <c r="AJ2636" i="5"/>
  <c r="K2636" i="5" s="1"/>
  <c r="AH2773" i="5"/>
  <c r="AJ1454" i="5"/>
  <c r="K1454" i="5" s="1"/>
  <c r="AG2801" i="5"/>
  <c r="N1508" i="5"/>
  <c r="AI2791" i="5"/>
  <c r="J2791" i="5" s="1"/>
  <c r="AI2817" i="5"/>
  <c r="AJ2817" i="5" s="1"/>
  <c r="K2817" i="5" s="1"/>
  <c r="AJ3810" i="5"/>
  <c r="J2676" i="5"/>
  <c r="AI2753" i="5"/>
  <c r="AJ2753" i="5" s="1"/>
  <c r="K2753" i="5" s="1"/>
  <c r="AH2775" i="5"/>
  <c r="AH2790" i="5"/>
  <c r="AJ705" i="5"/>
  <c r="K705" i="5" s="1"/>
  <c r="AI3794" i="5"/>
  <c r="AJ3812" i="5"/>
  <c r="K3812" i="5" s="1"/>
  <c r="AG2772" i="5"/>
  <c r="AJ2772" i="5" s="1"/>
  <c r="K2772" i="5" s="1"/>
  <c r="AJ2803" i="5"/>
  <c r="K2803" i="5" s="1"/>
  <c r="AJ2696" i="5"/>
  <c r="K2696" i="5" s="1"/>
  <c r="AI2761" i="5"/>
  <c r="AJ2761" i="5" s="1"/>
  <c r="K2761" i="5" s="1"/>
  <c r="AJ2792" i="5"/>
  <c r="K2792" i="5" s="1"/>
  <c r="J3829" i="5"/>
  <c r="AH2742" i="5"/>
  <c r="AJ2643" i="5"/>
  <c r="K2643" i="5" s="1"/>
  <c r="AJ2692" i="5"/>
  <c r="K2692" i="5" s="1"/>
  <c r="AJ2647" i="5"/>
  <c r="K2647" i="5" s="1"/>
  <c r="AJ3788" i="5"/>
  <c r="K3788" i="5" s="1"/>
  <c r="AG2757" i="5"/>
  <c r="AJ2757" i="5" s="1"/>
  <c r="K2757" i="5" s="1"/>
  <c r="AJ2762" i="5"/>
  <c r="K2762" i="5" s="1"/>
  <c r="J3852" i="5"/>
  <c r="AG2804" i="5"/>
  <c r="AJ2804" i="5" s="1"/>
  <c r="K2804" i="5" s="1"/>
  <c r="AJ3828" i="5"/>
  <c r="J3945" i="5"/>
  <c r="M3405" i="5"/>
  <c r="L3405" i="5" s="1"/>
  <c r="AJ3858" i="5"/>
  <c r="K3858" i="5" s="1"/>
  <c r="N3858" i="5" s="1"/>
  <c r="AG2836" i="5"/>
  <c r="AJ2836" i="5" s="1"/>
  <c r="K2836" i="5" s="1"/>
  <c r="AJ2665" i="5"/>
  <c r="K2665" i="5" s="1"/>
  <c r="AH2772" i="5"/>
  <c r="AG3779" i="5"/>
  <c r="J3973" i="5"/>
  <c r="M3973" i="5" s="1"/>
  <c r="AH2747" i="5"/>
  <c r="N500" i="5"/>
  <c r="AI2755" i="5"/>
  <c r="J2755" i="5" s="1"/>
  <c r="M3957" i="5"/>
  <c r="AJ3776" i="5"/>
  <c r="K3776" i="5" s="1"/>
  <c r="AG710" i="5"/>
  <c r="AJ710" i="5" s="1"/>
  <c r="K710" i="5" s="1"/>
  <c r="L1530" i="5"/>
  <c r="N1530" i="5"/>
  <c r="AH2758" i="5"/>
  <c r="AG2758" i="5"/>
  <c r="AJ2758" i="5" s="1"/>
  <c r="K2758" i="5" s="1"/>
  <c r="AH703" i="5"/>
  <c r="AJ3811" i="5"/>
  <c r="K3811" i="5" s="1"/>
  <c r="AJ3988" i="5"/>
  <c r="K3988" i="5" s="1"/>
  <c r="AI707" i="5"/>
  <c r="AG2765" i="5"/>
  <c r="AG2773" i="5"/>
  <c r="AJ2773" i="5" s="1"/>
  <c r="K2773" i="5" s="1"/>
  <c r="AI3798" i="5"/>
  <c r="J3798" i="5" s="1"/>
  <c r="AJ3924" i="5"/>
  <c r="K3924" i="5" s="1"/>
  <c r="AG2751" i="5"/>
  <c r="AJ3827" i="5"/>
  <c r="K3827" i="5" s="1"/>
  <c r="AJ3961" i="5"/>
  <c r="K3961" i="5" s="1"/>
  <c r="N3961" i="5" s="1"/>
  <c r="AG3794" i="5"/>
  <c r="AJ3794" i="5" s="1"/>
  <c r="K3794" i="5" s="1"/>
  <c r="AI2766" i="5"/>
  <c r="J2766" i="5" s="1"/>
  <c r="AG2755" i="5"/>
  <c r="J3839" i="5"/>
  <c r="AI2749" i="5"/>
  <c r="M2666" i="5"/>
  <c r="L2666" i="5" s="1"/>
  <c r="AG2771" i="5"/>
  <c r="AJ2771" i="5" s="1"/>
  <c r="K2771" i="5" s="1"/>
  <c r="AG709" i="5"/>
  <c r="AJ709" i="5" s="1"/>
  <c r="K709" i="5" s="1"/>
  <c r="AJ3900" i="5"/>
  <c r="K3900" i="5" s="1"/>
  <c r="AG2807" i="5"/>
  <c r="AG2774" i="5"/>
  <c r="AG3789" i="5"/>
  <c r="AJ2781" i="5"/>
  <c r="K2781" i="5" s="1"/>
  <c r="AG2750" i="5"/>
  <c r="AJ2750" i="5" s="1"/>
  <c r="K2750" i="5" s="1"/>
  <c r="AJ3984" i="5"/>
  <c r="K3984" i="5" s="1"/>
  <c r="N3984" i="5" s="1"/>
  <c r="AI3781" i="5"/>
  <c r="J3781" i="5" s="1"/>
  <c r="AI2800" i="5"/>
  <c r="J2800" i="5" s="1"/>
  <c r="AH2800" i="5"/>
  <c r="AJ3853" i="5"/>
  <c r="K3853" i="5" s="1"/>
  <c r="M3991" i="5"/>
  <c r="L3991" i="5" s="1"/>
  <c r="AG2788" i="5"/>
  <c r="AJ2788" i="5" s="1"/>
  <c r="K2788" i="5" s="1"/>
  <c r="L1619" i="5"/>
  <c r="N1619" i="5"/>
  <c r="AH2787" i="5"/>
  <c r="AH2782" i="5"/>
  <c r="AH2839" i="5"/>
  <c r="M3941" i="5"/>
  <c r="L3941" i="5" s="1"/>
  <c r="M3916" i="5"/>
  <c r="L3916" i="5" s="1"/>
  <c r="AJ2791" i="5"/>
  <c r="K2791" i="5" s="1"/>
  <c r="AG3783" i="5"/>
  <c r="AI3791" i="5"/>
  <c r="J3791" i="5" s="1"/>
  <c r="AG2768" i="5"/>
  <c r="AJ2768" i="5" s="1"/>
  <c r="K2768" i="5" s="1"/>
  <c r="AJ3782" i="5"/>
  <c r="AJ2839" i="5"/>
  <c r="K2839" i="5" s="1"/>
  <c r="AJ2681" i="5"/>
  <c r="K2681" i="5" s="1"/>
  <c r="N1521" i="5"/>
  <c r="L1521" i="5"/>
  <c r="AG2797" i="5"/>
  <c r="J3818" i="5"/>
  <c r="AI2841" i="5"/>
  <c r="AI2811" i="5"/>
  <c r="J2811" i="5" s="1"/>
  <c r="J2696" i="5"/>
  <c r="AJ3957" i="5"/>
  <c r="K3957" i="5" s="1"/>
  <c r="AG2767" i="5"/>
  <c r="AG2843" i="5"/>
  <c r="AJ2644" i="5"/>
  <c r="K2644" i="5" s="1"/>
  <c r="L494" i="5"/>
  <c r="N494" i="5"/>
  <c r="L1649" i="5"/>
  <c r="N1649" i="5"/>
  <c r="L1596" i="5"/>
  <c r="N1596" i="5"/>
  <c r="M3849" i="5"/>
  <c r="L3849" i="5" s="1"/>
  <c r="L379" i="5"/>
  <c r="N379" i="5"/>
  <c r="J1467" i="5"/>
  <c r="K1467" i="5"/>
  <c r="AG2754" i="5"/>
  <c r="AI2832" i="5"/>
  <c r="J2832" i="5" s="1"/>
  <c r="AH2832" i="5"/>
  <c r="AI3778" i="5"/>
  <c r="J3778" i="5" s="1"/>
  <c r="AH3778" i="5"/>
  <c r="L1645" i="5"/>
  <c r="N1645" i="5"/>
  <c r="AH2826" i="5"/>
  <c r="L1621" i="5"/>
  <c r="N1621" i="5"/>
  <c r="AH2836" i="5"/>
  <c r="AG3793" i="5"/>
  <c r="AJ2763" i="5"/>
  <c r="K2763" i="5" s="1"/>
  <c r="L1651" i="5"/>
  <c r="N1651" i="5"/>
  <c r="L481" i="5"/>
  <c r="N481" i="5"/>
  <c r="AI2820" i="5"/>
  <c r="J2820" i="5" s="1"/>
  <c r="N1528" i="5"/>
  <c r="L1528" i="5"/>
  <c r="L433" i="5"/>
  <c r="N433" i="5"/>
  <c r="AJ3849" i="5"/>
  <c r="K3849" i="5" s="1"/>
  <c r="L399" i="5"/>
  <c r="N399" i="5"/>
  <c r="M2699" i="5"/>
  <c r="L2699" i="5" s="1"/>
  <c r="AI2838" i="5"/>
  <c r="AJ2838" i="5" s="1"/>
  <c r="K2838" i="5" s="1"/>
  <c r="N375" i="5"/>
  <c r="L375" i="5"/>
  <c r="L1513" i="5"/>
  <c r="N1513" i="5"/>
  <c r="AJ2780" i="5"/>
  <c r="K2780" i="5" s="1"/>
  <c r="AH2781" i="5"/>
  <c r="L360" i="5"/>
  <c r="N360" i="5"/>
  <c r="AJ2829" i="5"/>
  <c r="K2829" i="5" s="1"/>
  <c r="AH2829" i="5"/>
  <c r="L380" i="5"/>
  <c r="N380" i="5"/>
  <c r="N1598" i="5"/>
  <c r="L1598" i="5"/>
  <c r="AJ2806" i="5"/>
  <c r="K2806" i="5" s="1"/>
  <c r="L435" i="5"/>
  <c r="N435" i="5"/>
  <c r="N1481" i="5"/>
  <c r="L1481" i="5"/>
  <c r="AJ1464" i="5"/>
  <c r="K1464" i="5" s="1"/>
  <c r="J1464" i="5"/>
  <c r="L440" i="5"/>
  <c r="N440" i="5"/>
  <c r="L1587" i="5"/>
  <c r="N1587" i="5"/>
  <c r="L464" i="5"/>
  <c r="N464" i="5"/>
  <c r="L1618" i="5"/>
  <c r="N1618" i="5"/>
  <c r="L1551" i="5"/>
  <c r="N1551" i="5"/>
  <c r="L1483" i="5"/>
  <c r="N1483" i="5"/>
  <c r="L1643" i="5"/>
  <c r="N1643" i="5"/>
  <c r="L1623" i="5"/>
  <c r="N1623" i="5"/>
  <c r="L510" i="5"/>
  <c r="N510" i="5"/>
  <c r="L398" i="5"/>
  <c r="N398" i="5"/>
  <c r="L4227" i="5"/>
  <c r="N4227" i="5"/>
  <c r="L459" i="5"/>
  <c r="N459" i="5"/>
  <c r="L331" i="5"/>
  <c r="N331" i="5"/>
  <c r="L535" i="5"/>
  <c r="N535" i="5"/>
  <c r="L355" i="5"/>
  <c r="N355" i="5"/>
  <c r="J2657" i="5"/>
  <c r="K2657" i="5"/>
  <c r="L410" i="5"/>
  <c r="N410" i="5"/>
  <c r="L319" i="5"/>
  <c r="N319" i="5"/>
  <c r="L397" i="5"/>
  <c r="N397" i="5"/>
  <c r="N381" i="5"/>
  <c r="L381" i="5"/>
  <c r="L4254" i="5"/>
  <c r="N4254" i="5"/>
  <c r="L1526" i="5"/>
  <c r="N1526" i="5"/>
  <c r="L1565" i="5"/>
  <c r="N1565" i="5"/>
  <c r="L414" i="5"/>
  <c r="N414" i="5"/>
  <c r="L1529" i="5"/>
  <c r="N1529" i="5"/>
  <c r="L1535" i="5"/>
  <c r="N1535" i="5"/>
  <c r="L1641" i="5"/>
  <c r="N1641" i="5"/>
  <c r="N373" i="5"/>
  <c r="L373" i="5"/>
  <c r="L452" i="5"/>
  <c r="N452" i="5"/>
  <c r="L1646" i="5"/>
  <c r="N1646" i="5"/>
  <c r="L1482" i="5"/>
  <c r="N1482" i="5"/>
  <c r="L474" i="5"/>
  <c r="N474" i="5"/>
  <c r="L341" i="5"/>
  <c r="N341" i="5"/>
  <c r="L424" i="5"/>
  <c r="N424" i="5"/>
  <c r="L1478" i="5"/>
  <c r="N1478" i="5"/>
  <c r="L1502" i="5"/>
  <c r="N1502" i="5"/>
  <c r="AJ3991" i="5"/>
  <c r="K3991" i="5" s="1"/>
  <c r="L1639" i="5"/>
  <c r="N1639" i="5"/>
  <c r="L531" i="5"/>
  <c r="N531" i="5"/>
  <c r="L425" i="5"/>
  <c r="N425" i="5"/>
  <c r="L1611" i="5"/>
  <c r="N1611" i="5"/>
  <c r="L1545" i="5"/>
  <c r="N1545" i="5"/>
  <c r="L4247" i="5"/>
  <c r="N4247" i="5"/>
  <c r="L1637" i="5"/>
  <c r="N1637" i="5"/>
  <c r="L534" i="5"/>
  <c r="N534" i="5"/>
  <c r="L1569" i="5"/>
  <c r="N1569" i="5"/>
  <c r="L527" i="5"/>
  <c r="N527" i="5"/>
  <c r="L4229" i="5"/>
  <c r="N4229" i="5"/>
  <c r="L1522" i="5"/>
  <c r="N1522" i="5"/>
  <c r="L4243" i="5"/>
  <c r="N4243" i="5"/>
  <c r="M3397" i="5"/>
  <c r="L3397" i="5" s="1"/>
  <c r="J2806" i="5"/>
  <c r="L1488" i="5"/>
  <c r="N1488" i="5"/>
  <c r="L423" i="5"/>
  <c r="N423" i="5"/>
  <c r="L1580" i="5"/>
  <c r="N1580" i="5"/>
  <c r="N369" i="5"/>
  <c r="L369" i="5"/>
  <c r="L362" i="5"/>
  <c r="N362" i="5"/>
  <c r="L439" i="5"/>
  <c r="N439" i="5"/>
  <c r="L483" i="5"/>
  <c r="N483" i="5"/>
  <c r="L403" i="5"/>
  <c r="N403" i="5"/>
  <c r="L492" i="5"/>
  <c r="N492" i="5"/>
  <c r="L1627" i="5"/>
  <c r="N1627" i="5"/>
  <c r="L1484" i="5"/>
  <c r="N1484" i="5"/>
  <c r="L320" i="5"/>
  <c r="N320" i="5"/>
  <c r="L473" i="5"/>
  <c r="N473" i="5"/>
  <c r="L476" i="5"/>
  <c r="N476" i="5"/>
  <c r="L1579" i="5"/>
  <c r="N1579" i="5"/>
  <c r="L1575" i="5"/>
  <c r="N1575" i="5"/>
  <c r="L4225" i="5"/>
  <c r="N4225" i="5"/>
  <c r="N4261" i="5"/>
  <c r="L4261" i="5"/>
  <c r="L1570" i="5"/>
  <c r="N1570" i="5"/>
  <c r="L1495" i="5"/>
  <c r="N1495" i="5"/>
  <c r="L1567" i="5"/>
  <c r="N1567" i="5"/>
  <c r="L1585" i="5"/>
  <c r="N1585" i="5"/>
  <c r="L1636" i="5"/>
  <c r="N1636" i="5"/>
  <c r="L1564" i="5"/>
  <c r="N1564" i="5"/>
  <c r="L501" i="5"/>
  <c r="N501" i="5"/>
  <c r="L4223" i="5"/>
  <c r="N4223" i="5"/>
  <c r="L1563" i="5"/>
  <c r="N1563" i="5"/>
  <c r="L330" i="5"/>
  <c r="N330" i="5"/>
  <c r="L382" i="5"/>
  <c r="N382" i="5"/>
  <c r="L529" i="5"/>
  <c r="N529" i="5"/>
  <c r="L1590" i="5"/>
  <c r="N1590" i="5"/>
  <c r="L4252" i="5"/>
  <c r="N4252" i="5"/>
  <c r="L441" i="5"/>
  <c r="N441" i="5"/>
  <c r="L1507" i="5"/>
  <c r="N1507" i="5"/>
  <c r="L513" i="5"/>
  <c r="N513" i="5"/>
  <c r="N4222" i="5"/>
  <c r="L4222" i="5"/>
  <c r="L1573" i="5"/>
  <c r="N1573" i="5"/>
  <c r="L491" i="5"/>
  <c r="N491" i="5"/>
  <c r="L438" i="5"/>
  <c r="N438" i="5"/>
  <c r="L1512" i="5"/>
  <c r="N1512" i="5"/>
  <c r="L374" i="5"/>
  <c r="N374" i="5"/>
  <c r="L4251" i="5"/>
  <c r="N4251" i="5"/>
  <c r="L453" i="5"/>
  <c r="N453" i="5"/>
  <c r="L392" i="5"/>
  <c r="N392" i="5"/>
  <c r="L470" i="5"/>
  <c r="N470" i="5"/>
  <c r="AI2809" i="5"/>
  <c r="J2809" i="5" s="1"/>
  <c r="M2809" i="5" s="1"/>
  <c r="L1498" i="5"/>
  <c r="N1498" i="5"/>
  <c r="L477" i="5"/>
  <c r="N477" i="5"/>
  <c r="L1537" i="5"/>
  <c r="N1537" i="5"/>
  <c r="L1629" i="5"/>
  <c r="N1629" i="5"/>
  <c r="L328" i="5"/>
  <c r="N328" i="5"/>
  <c r="L4237" i="5"/>
  <c r="N4237" i="5"/>
  <c r="L4241" i="5"/>
  <c r="N4241" i="5"/>
  <c r="L1617" i="5"/>
  <c r="N1617" i="5"/>
  <c r="L1581" i="5"/>
  <c r="N1581" i="5"/>
  <c r="N4259" i="5"/>
  <c r="L4259" i="5"/>
  <c r="AJ1461" i="5"/>
  <c r="K1461" i="5" s="1"/>
  <c r="J1461" i="5"/>
  <c r="N479" i="5"/>
  <c r="L479" i="5"/>
  <c r="L370" i="5"/>
  <c r="N370" i="5"/>
  <c r="AI2835" i="5"/>
  <c r="AJ2835" i="5" s="1"/>
  <c r="K2835" i="5" s="1"/>
  <c r="L1543" i="5"/>
  <c r="N1543" i="5"/>
  <c r="L1489" i="5"/>
  <c r="N1489" i="5"/>
  <c r="L543" i="5"/>
  <c r="N543" i="5"/>
  <c r="L544" i="5"/>
  <c r="N544" i="5"/>
  <c r="N471" i="5"/>
  <c r="L471" i="5"/>
  <c r="L1614" i="5"/>
  <c r="N1614" i="5"/>
  <c r="L4249" i="5"/>
  <c r="N4249" i="5"/>
  <c r="L515" i="5"/>
  <c r="N515" i="5"/>
  <c r="L1549" i="5"/>
  <c r="N1549" i="5"/>
  <c r="L1479" i="5"/>
  <c r="N1479" i="5"/>
  <c r="L368" i="5"/>
  <c r="N368" i="5"/>
  <c r="L4235" i="5"/>
  <c r="N4235" i="5"/>
  <c r="L391" i="5"/>
  <c r="N391" i="5"/>
  <c r="L427" i="5"/>
  <c r="N427" i="5"/>
  <c r="L1602" i="5"/>
  <c r="N1602" i="5"/>
  <c r="L4257" i="5"/>
  <c r="N4257" i="5"/>
  <c r="AJ703" i="5"/>
  <c r="K703" i="5" s="1"/>
  <c r="L404" i="5"/>
  <c r="N404" i="5"/>
  <c r="L4245" i="5"/>
  <c r="N4245" i="5"/>
  <c r="L420" i="5"/>
  <c r="N420" i="5"/>
  <c r="L4239" i="5"/>
  <c r="N4239" i="5"/>
  <c r="L4253" i="5"/>
  <c r="N4253" i="5"/>
  <c r="L484" i="5"/>
  <c r="N484" i="5"/>
  <c r="L1601" i="5"/>
  <c r="N1601" i="5"/>
  <c r="L493" i="5"/>
  <c r="N493" i="5"/>
  <c r="L4255" i="5"/>
  <c r="N4255" i="5"/>
  <c r="L383" i="5"/>
  <c r="N383" i="5"/>
  <c r="L1576" i="5"/>
  <c r="N1576" i="5"/>
  <c r="L409" i="5"/>
  <c r="N409" i="5"/>
  <c r="J2672" i="5"/>
  <c r="AJ2672" i="5"/>
  <c r="K2672" i="5" s="1"/>
  <c r="AG2777" i="5"/>
  <c r="AJ2777" i="5" s="1"/>
  <c r="K2777" i="5" s="1"/>
  <c r="M1476" i="5"/>
  <c r="AJ1459" i="5"/>
  <c r="K1459" i="5" s="1"/>
  <c r="J1459" i="5"/>
  <c r="J1471" i="5"/>
  <c r="M1449" i="5"/>
  <c r="L1451" i="5"/>
  <c r="N1451" i="5"/>
  <c r="M1453" i="5"/>
  <c r="M1466" i="5"/>
  <c r="M1469" i="5"/>
  <c r="M1450" i="5"/>
  <c r="K3933" i="5"/>
  <c r="AJ2689" i="5"/>
  <c r="K2689" i="5" s="1"/>
  <c r="J1474" i="5"/>
  <c r="L1477" i="5"/>
  <c r="M1455" i="5"/>
  <c r="M1452" i="5"/>
  <c r="AI2748" i="5"/>
  <c r="AJ2748" i="5" s="1"/>
  <c r="K2748" i="5" s="1"/>
  <c r="J3933" i="5"/>
  <c r="AJ1465" i="5"/>
  <c r="K1465" i="5" s="1"/>
  <c r="J1465" i="5"/>
  <c r="AJ3956" i="5"/>
  <c r="K3956" i="5" s="1"/>
  <c r="AJ1468" i="5"/>
  <c r="K1468" i="5" s="1"/>
  <c r="J1468" i="5"/>
  <c r="J1462" i="5"/>
  <c r="AJ1462" i="5"/>
  <c r="K1462" i="5" s="1"/>
  <c r="M1475" i="5"/>
  <c r="J1457" i="5"/>
  <c r="K1457" i="5"/>
  <c r="M1470" i="5"/>
  <c r="M1473" i="5"/>
  <c r="M1458" i="5"/>
  <c r="M1472" i="5"/>
  <c r="M1460" i="5"/>
  <c r="M1463" i="5"/>
  <c r="J1454" i="5"/>
  <c r="AJ1474" i="5"/>
  <c r="K1474" i="5" s="1"/>
  <c r="AJ2699" i="5"/>
  <c r="K2699" i="5" s="1"/>
  <c r="AJ3932" i="5"/>
  <c r="K3932" i="5" s="1"/>
  <c r="AH2762" i="5"/>
  <c r="J3811" i="5"/>
  <c r="J2633" i="5"/>
  <c r="N3890" i="5"/>
  <c r="L3890" i="5"/>
  <c r="M3402" i="5"/>
  <c r="L3402" i="5" s="1"/>
  <c r="AH2843" i="5"/>
  <c r="AI2843" i="5"/>
  <c r="J2843" i="5" s="1"/>
  <c r="M3892" i="5"/>
  <c r="AH712" i="5"/>
  <c r="AI712" i="5"/>
  <c r="AJ2633" i="5"/>
  <c r="K2633" i="5" s="1"/>
  <c r="AJ3996" i="5"/>
  <c r="K3996" i="5" s="1"/>
  <c r="J3996" i="5"/>
  <c r="AJ3906" i="5"/>
  <c r="K3906" i="5" s="1"/>
  <c r="AJ2677" i="5"/>
  <c r="K2677" i="5" s="1"/>
  <c r="AA2360" i="5"/>
  <c r="AK2360" i="5" s="1"/>
  <c r="AJ2826" i="5"/>
  <c r="K2826" i="5" s="1"/>
  <c r="AJ3892" i="5"/>
  <c r="K3892" i="5" s="1"/>
  <c r="M3398" i="5"/>
  <c r="L3398" i="5" s="1"/>
  <c r="AJ3960" i="5"/>
  <c r="K3960" i="5" s="1"/>
  <c r="N3960" i="5" s="1"/>
  <c r="AJ1832" i="5"/>
  <c r="K1832" i="5" s="1"/>
  <c r="AH2769" i="5"/>
  <c r="J2698" i="5"/>
  <c r="AJ2698" i="5"/>
  <c r="K2698" i="5" s="1"/>
  <c r="AJ3871" i="5"/>
  <c r="K3871" i="5" s="1"/>
  <c r="AG2744" i="5"/>
  <c r="AJ2744" i="5" s="1"/>
  <c r="K2744" i="5" s="1"/>
  <c r="AH2814" i="5"/>
  <c r="AI2814" i="5"/>
  <c r="J2814" i="5" s="1"/>
  <c r="AJ2630" i="5"/>
  <c r="K2630" i="5" s="1"/>
  <c r="N2630" i="5" s="1"/>
  <c r="J2634" i="5"/>
  <c r="J2678" i="5"/>
  <c r="AJ2678" i="5"/>
  <c r="K2678" i="5" s="1"/>
  <c r="AH2823" i="5"/>
  <c r="AI2823" i="5"/>
  <c r="J2823" i="5" s="1"/>
  <c r="AG2802" i="5"/>
  <c r="AA2361" i="5"/>
  <c r="AK2361" i="5" s="1"/>
  <c r="AJ3806" i="5"/>
  <c r="K3806" i="5" s="1"/>
  <c r="AJ1841" i="5"/>
  <c r="K1841" i="5" s="1"/>
  <c r="AJ708" i="5"/>
  <c r="K708" i="5" s="1"/>
  <c r="AG2795" i="5"/>
  <c r="AJ2795" i="5" s="1"/>
  <c r="K2795" i="5" s="1"/>
  <c r="AI2794" i="5"/>
  <c r="AH2794" i="5"/>
  <c r="AJ2634" i="5"/>
  <c r="K2634" i="5" s="1"/>
  <c r="J2654" i="5"/>
  <c r="L2630" i="5"/>
  <c r="J2675" i="5"/>
  <c r="J2629" i="5"/>
  <c r="AA2367" i="5"/>
  <c r="AK2367" i="5" s="1"/>
  <c r="M2641" i="5"/>
  <c r="L2637" i="5"/>
  <c r="N2637" i="5"/>
  <c r="J3886" i="5"/>
  <c r="AI2785" i="5"/>
  <c r="AH2785" i="5"/>
  <c r="AJ2801" i="5"/>
  <c r="K2801" i="5" s="1"/>
  <c r="J2689" i="5"/>
  <c r="L2687" i="5"/>
  <c r="N2687" i="5"/>
  <c r="M3392" i="5"/>
  <c r="L3392" i="5" s="1"/>
  <c r="AJ2675" i="5"/>
  <c r="K2675" i="5" s="1"/>
  <c r="M2653" i="5"/>
  <c r="M2650" i="5"/>
  <c r="M2692" i="5"/>
  <c r="M2668" i="5"/>
  <c r="L2663" i="5"/>
  <c r="N2663" i="5"/>
  <c r="L2670" i="5"/>
  <c r="N2670" i="5"/>
  <c r="M2664" i="5"/>
  <c r="L2690" i="5"/>
  <c r="N2690" i="5"/>
  <c r="J2644" i="5"/>
  <c r="L2656" i="5"/>
  <c r="N2656" i="5"/>
  <c r="J3907" i="5"/>
  <c r="J2671" i="5"/>
  <c r="AJ3907" i="5"/>
  <c r="K3907" i="5" s="1"/>
  <c r="J2669" i="5"/>
  <c r="M2694" i="5"/>
  <c r="L2684" i="5"/>
  <c r="N2684" i="5"/>
  <c r="L2691" i="5"/>
  <c r="N2691" i="5"/>
  <c r="M2636" i="5"/>
  <c r="M2635" i="5"/>
  <c r="J3873" i="5"/>
  <c r="J2700" i="5"/>
  <c r="AJ2700" i="5"/>
  <c r="K2700" i="5" s="1"/>
  <c r="N2649" i="5"/>
  <c r="L2649" i="5"/>
  <c r="AJ2671" i="5"/>
  <c r="K2671" i="5" s="1"/>
  <c r="M3895" i="5"/>
  <c r="M2658" i="5"/>
  <c r="AJ3869" i="5"/>
  <c r="K3869" i="5" s="1"/>
  <c r="J3869" i="5"/>
  <c r="L2673" i="5"/>
  <c r="N2673" i="5"/>
  <c r="L2683" i="5"/>
  <c r="N2683" i="5"/>
  <c r="M3877" i="5"/>
  <c r="L3877" i="5" s="1"/>
  <c r="M2695" i="5"/>
  <c r="J2665" i="5"/>
  <c r="M2659" i="5"/>
  <c r="J2651" i="5"/>
  <c r="AJ2651" i="5"/>
  <c r="K2651" i="5" s="1"/>
  <c r="M2646" i="5"/>
  <c r="M2632" i="5"/>
  <c r="M2680" i="5"/>
  <c r="L2631" i="5"/>
  <c r="N2631" i="5"/>
  <c r="J2647" i="5"/>
  <c r="N2655" i="5"/>
  <c r="L2655" i="5"/>
  <c r="AJ2669" i="5"/>
  <c r="K2669" i="5" s="1"/>
  <c r="M2697" i="5"/>
  <c r="L2685" i="5"/>
  <c r="N2685" i="5"/>
  <c r="J2686" i="5"/>
  <c r="AG2827" i="5"/>
  <c r="AJ3968" i="5"/>
  <c r="K3968" i="5" s="1"/>
  <c r="J2662" i="5"/>
  <c r="K2662" i="5"/>
  <c r="L2661" i="5"/>
  <c r="N2661" i="5"/>
  <c r="M2674" i="5"/>
  <c r="L2652" i="5"/>
  <c r="N2652" i="5"/>
  <c r="J2693" i="5"/>
  <c r="K2693" i="5"/>
  <c r="AI2784" i="5"/>
  <c r="AJ2784" i="5" s="1"/>
  <c r="AH2784" i="5"/>
  <c r="J2642" i="5"/>
  <c r="AJ3886" i="5"/>
  <c r="K3886" i="5" s="1"/>
  <c r="M2638" i="5"/>
  <c r="J2677" i="5"/>
  <c r="AJ2654" i="5"/>
  <c r="K2654" i="5" s="1"/>
  <c r="M2628" i="5"/>
  <c r="AJ3877" i="5"/>
  <c r="K3877" i="5" s="1"/>
  <c r="J2648" i="5"/>
  <c r="K2648" i="5"/>
  <c r="AJ3895" i="5"/>
  <c r="K3895" i="5" s="1"/>
  <c r="AJ2642" i="5"/>
  <c r="K2642" i="5" s="1"/>
  <c r="AJ2629" i="5"/>
  <c r="K2629" i="5" s="1"/>
  <c r="M2643" i="5"/>
  <c r="M2682" i="5"/>
  <c r="J2640" i="5"/>
  <c r="AJ2686" i="5"/>
  <c r="K2686" i="5" s="1"/>
  <c r="J2639" i="5"/>
  <c r="K2639" i="5"/>
  <c r="J2645" i="5"/>
  <c r="AJ2645" i="5"/>
  <c r="K2645" i="5" s="1"/>
  <c r="J2681" i="5"/>
  <c r="J3863" i="5"/>
  <c r="AJ3863" i="5"/>
  <c r="K3863" i="5" s="1"/>
  <c r="AG3796" i="5"/>
  <c r="AJ3796" i="5" s="1"/>
  <c r="K3796" i="5" s="1"/>
  <c r="K2688" i="5"/>
  <c r="J2688" i="5"/>
  <c r="AJ3873" i="5"/>
  <c r="K3873" i="5" s="1"/>
  <c r="AJ1856" i="5"/>
  <c r="K1856" i="5" s="1"/>
  <c r="M2660" i="5"/>
  <c r="L2667" i="5"/>
  <c r="N2667" i="5"/>
  <c r="N2679" i="5"/>
  <c r="L2679" i="5"/>
  <c r="AJ2640" i="5"/>
  <c r="K2640" i="5" s="1"/>
  <c r="AJ3885" i="5"/>
  <c r="K3885" i="5" s="1"/>
  <c r="J3885" i="5"/>
  <c r="J2769" i="5"/>
  <c r="AJ3833" i="5"/>
  <c r="K3833" i="5" s="1"/>
  <c r="J3833" i="5"/>
  <c r="AJ3894" i="5"/>
  <c r="K3894" i="5" s="1"/>
  <c r="J3894" i="5"/>
  <c r="AJ3856" i="5"/>
  <c r="K3856" i="5" s="1"/>
  <c r="J3856" i="5"/>
  <c r="J3826" i="5"/>
  <c r="AJ3820" i="5"/>
  <c r="K3820" i="5" s="1"/>
  <c r="J3820" i="5"/>
  <c r="J3853" i="5"/>
  <c r="M3930" i="5"/>
  <c r="M2801" i="5"/>
  <c r="J2839" i="5"/>
  <c r="M2803" i="5"/>
  <c r="L3961" i="5"/>
  <c r="M3844" i="5"/>
  <c r="M3954" i="5"/>
  <c r="J3936" i="5"/>
  <c r="AJ3936" i="5"/>
  <c r="K3936" i="5" s="1"/>
  <c r="M3942" i="5"/>
  <c r="M3976" i="5"/>
  <c r="AI701" i="5"/>
  <c r="AH701" i="5"/>
  <c r="J3800" i="5"/>
  <c r="M3962" i="5"/>
  <c r="J3795" i="5"/>
  <c r="J3809" i="5"/>
  <c r="J3971" i="5"/>
  <c r="M3980" i="5"/>
  <c r="L3978" i="5"/>
  <c r="N3978" i="5"/>
  <c r="M3950" i="5"/>
  <c r="J3836" i="5"/>
  <c r="J2762" i="5"/>
  <c r="L3947" i="5"/>
  <c r="N3947" i="5"/>
  <c r="M3915" i="5"/>
  <c r="M2763" i="5"/>
  <c r="M3876" i="5"/>
  <c r="M3901" i="5"/>
  <c r="M2791" i="5"/>
  <c r="J3963" i="5"/>
  <c r="M3902" i="5"/>
  <c r="M2772" i="5"/>
  <c r="M2771" i="5"/>
  <c r="AG701" i="5"/>
  <c r="AJ2778" i="5"/>
  <c r="K2778" i="5" s="1"/>
  <c r="J2778" i="5"/>
  <c r="AJ2783" i="5"/>
  <c r="K2783" i="5" s="1"/>
  <c r="J2783" i="5"/>
  <c r="AG2818" i="5"/>
  <c r="AJ2775" i="5"/>
  <c r="K2775" i="5" s="1"/>
  <c r="J2775" i="5"/>
  <c r="AG2756" i="5"/>
  <c r="J2747" i="5"/>
  <c r="J708" i="5"/>
  <c r="J3974" i="5"/>
  <c r="J3845" i="5"/>
  <c r="J3842" i="5"/>
  <c r="AJ3801" i="5"/>
  <c r="K3801" i="5" s="1"/>
  <c r="J3801" i="5"/>
  <c r="J3880" i="5"/>
  <c r="M3967" i="5"/>
  <c r="M3904" i="5"/>
  <c r="M2829" i="5"/>
  <c r="M2764" i="5"/>
  <c r="J2836" i="5"/>
  <c r="AH706" i="5"/>
  <c r="AI706" i="5"/>
  <c r="M3989" i="5"/>
  <c r="L3899" i="5"/>
  <c r="N3899" i="5"/>
  <c r="L3893" i="5"/>
  <c r="N3893" i="5"/>
  <c r="M3807" i="5"/>
  <c r="M3788" i="5"/>
  <c r="J3911" i="5"/>
  <c r="AJ3911" i="5"/>
  <c r="K3911" i="5" s="1"/>
  <c r="AH2774" i="5"/>
  <c r="AI2774" i="5"/>
  <c r="AG2825" i="5"/>
  <c r="AJ2786" i="5"/>
  <c r="K2786" i="5" s="1"/>
  <c r="J2786" i="5"/>
  <c r="AJ704" i="5"/>
  <c r="K704" i="5" s="1"/>
  <c r="J704" i="5"/>
  <c r="J3796" i="5"/>
  <c r="J3828" i="5"/>
  <c r="K3828" i="5"/>
  <c r="J3888" i="5"/>
  <c r="J3827" i="5"/>
  <c r="AJ3944" i="5"/>
  <c r="K3944" i="5" s="1"/>
  <c r="AJ3860" i="5"/>
  <c r="K3860" i="5" s="1"/>
  <c r="J3860" i="5"/>
  <c r="J3985" i="5"/>
  <c r="K3985" i="5"/>
  <c r="M3802" i="5"/>
  <c r="L3993" i="5"/>
  <c r="N3993" i="5"/>
  <c r="J3878" i="5"/>
  <c r="AI2833" i="5"/>
  <c r="AH2833" i="5"/>
  <c r="AJ3836" i="5"/>
  <c r="K3836" i="5" s="1"/>
  <c r="M3835" i="5"/>
  <c r="M3866" i="5"/>
  <c r="L3983" i="5"/>
  <c r="N3983" i="5"/>
  <c r="M3864" i="5"/>
  <c r="M3776" i="5"/>
  <c r="J2804" i="5"/>
  <c r="M3861" i="5"/>
  <c r="L3935" i="5"/>
  <c r="N3935" i="5"/>
  <c r="M3891" i="5"/>
  <c r="J3906" i="5"/>
  <c r="J3946" i="5"/>
  <c r="AJ2807" i="5"/>
  <c r="K2807" i="5" s="1"/>
  <c r="J2807" i="5"/>
  <c r="J2831" i="5"/>
  <c r="J3824" i="5"/>
  <c r="AJ3903" i="5"/>
  <c r="K3903" i="5" s="1"/>
  <c r="J3903" i="5"/>
  <c r="M2768" i="5"/>
  <c r="M3812" i="5"/>
  <c r="M3955" i="5"/>
  <c r="M3898" i="5"/>
  <c r="M3979" i="5"/>
  <c r="L3937" i="5"/>
  <c r="N3937" i="5"/>
  <c r="M3822" i="5"/>
  <c r="M3887" i="5"/>
  <c r="J2757" i="5"/>
  <c r="M705" i="5"/>
  <c r="M3847" i="5"/>
  <c r="M3943" i="5"/>
  <c r="AJ3963" i="5"/>
  <c r="K3963" i="5" s="1"/>
  <c r="AJ2770" i="5"/>
  <c r="K2770" i="5" s="1"/>
  <c r="J2770" i="5"/>
  <c r="J2787" i="5"/>
  <c r="J3787" i="5"/>
  <c r="J3794" i="5"/>
  <c r="AJ3971" i="5"/>
  <c r="K3971" i="5" s="1"/>
  <c r="J3840" i="5"/>
  <c r="J3917" i="5"/>
  <c r="AJ3912" i="5"/>
  <c r="K3912" i="5" s="1"/>
  <c r="J3912" i="5"/>
  <c r="M3838" i="5"/>
  <c r="L3838" i="5" s="1"/>
  <c r="AI2767" i="5"/>
  <c r="AH2767" i="5"/>
  <c r="J2758" i="5"/>
  <c r="L3949" i="5"/>
  <c r="N3949" i="5"/>
  <c r="AI2765" i="5"/>
  <c r="AH2765" i="5"/>
  <c r="AJ3868" i="5"/>
  <c r="K3868" i="5" s="1"/>
  <c r="J3868" i="5"/>
  <c r="M709" i="5"/>
  <c r="L3997" i="5"/>
  <c r="N3997" i="5"/>
  <c r="J3919" i="5"/>
  <c r="K3919" i="5"/>
  <c r="J3883" i="5"/>
  <c r="AJ3883" i="5"/>
  <c r="K3883" i="5" s="1"/>
  <c r="M2837" i="5"/>
  <c r="M2781" i="5"/>
  <c r="J3908" i="5"/>
  <c r="M3867" i="5"/>
  <c r="AJ2790" i="5"/>
  <c r="K2790" i="5" s="1"/>
  <c r="J2790" i="5"/>
  <c r="AJ2787" i="5"/>
  <c r="K2787" i="5" s="1"/>
  <c r="J2751" i="5"/>
  <c r="AJ3837" i="5"/>
  <c r="K3837" i="5" s="1"/>
  <c r="J3837" i="5"/>
  <c r="K3808" i="5"/>
  <c r="J3808" i="5"/>
  <c r="AJ3845" i="5"/>
  <c r="K3845" i="5" s="1"/>
  <c r="J3909" i="5"/>
  <c r="J3968" i="5"/>
  <c r="J3988" i="5"/>
  <c r="J3830" i="5"/>
  <c r="K3830" i="5"/>
  <c r="J3920" i="5"/>
  <c r="N3939" i="5"/>
  <c r="L3939" i="5"/>
  <c r="J3922" i="5"/>
  <c r="K3922" i="5"/>
  <c r="M3823" i="5"/>
  <c r="M3862" i="5"/>
  <c r="M2792" i="5"/>
  <c r="M3813" i="5"/>
  <c r="M3966" i="5"/>
  <c r="M3952" i="5"/>
  <c r="AI3792" i="5"/>
  <c r="AH3792" i="5"/>
  <c r="M3921" i="5"/>
  <c r="L3921" i="5" s="1"/>
  <c r="L3953" i="5"/>
  <c r="N3953" i="5"/>
  <c r="M3852" i="5"/>
  <c r="M3846" i="5"/>
  <c r="L3846" i="5" s="1"/>
  <c r="J3782" i="5"/>
  <c r="K3782" i="5"/>
  <c r="L3938" i="5"/>
  <c r="N3938" i="5"/>
  <c r="M3928" i="5"/>
  <c r="L3881" i="5"/>
  <c r="N3881" i="5"/>
  <c r="AJ3880" i="5"/>
  <c r="K3880" i="5" s="1"/>
  <c r="AJ2798" i="5"/>
  <c r="K2798" i="5" s="1"/>
  <c r="J2798" i="5"/>
  <c r="AJ3854" i="5"/>
  <c r="K3854" i="5" s="1"/>
  <c r="J3854" i="5"/>
  <c r="K3774" i="5"/>
  <c r="J3774" i="5"/>
  <c r="M3897" i="5"/>
  <c r="M3831" i="5"/>
  <c r="J2760" i="5"/>
  <c r="AG2808" i="5"/>
  <c r="J2754" i="5"/>
  <c r="AJ707" i="5"/>
  <c r="K707" i="5" s="1"/>
  <c r="J707" i="5"/>
  <c r="J3784" i="5"/>
  <c r="AJ3842" i="5"/>
  <c r="K3842" i="5" s="1"/>
  <c r="AJ3850" i="5"/>
  <c r="K3850" i="5" s="1"/>
  <c r="J3850" i="5"/>
  <c r="J3944" i="5"/>
  <c r="J3932" i="5"/>
  <c r="J3810" i="5"/>
  <c r="K3810" i="5"/>
  <c r="AJ3815" i="5"/>
  <c r="K3815" i="5" s="1"/>
  <c r="J3815" i="5"/>
  <c r="AJ3824" i="5"/>
  <c r="K3824" i="5" s="1"/>
  <c r="AJ3882" i="5"/>
  <c r="K3882" i="5" s="1"/>
  <c r="J3882" i="5"/>
  <c r="AI3797" i="5"/>
  <c r="AH3797" i="5"/>
  <c r="M3879" i="5"/>
  <c r="M3926" i="5"/>
  <c r="M3872" i="5"/>
  <c r="L3986" i="5"/>
  <c r="N3986" i="5"/>
  <c r="AJ3908" i="5"/>
  <c r="K3908" i="5" s="1"/>
  <c r="M3401" i="5"/>
  <c r="L3401" i="5" s="1"/>
  <c r="AH3779" i="5"/>
  <c r="AI3779" i="5"/>
  <c r="M2840" i="5"/>
  <c r="AJ3884" i="5"/>
  <c r="K3884" i="5" s="1"/>
  <c r="J3884" i="5"/>
  <c r="L3965" i="5"/>
  <c r="N3965" i="5"/>
  <c r="J3987" i="5"/>
  <c r="M2759" i="5"/>
  <c r="L3959" i="5"/>
  <c r="N3959" i="5"/>
  <c r="AJ3934" i="5"/>
  <c r="K3934" i="5" s="1"/>
  <c r="J3934" i="5"/>
  <c r="M3816" i="5"/>
  <c r="M3975" i="5"/>
  <c r="J2826" i="5"/>
  <c r="J2749" i="5"/>
  <c r="M3865" i="5"/>
  <c r="M3910" i="5"/>
  <c r="AA2396" i="5"/>
  <c r="AK2396" i="5" s="1"/>
  <c r="AA2354" i="5"/>
  <c r="AK2354" i="5" s="1"/>
  <c r="AJ2782" i="5"/>
  <c r="K2782" i="5" s="1"/>
  <c r="J2782" i="5"/>
  <c r="J711" i="5"/>
  <c r="J3956" i="5"/>
  <c r="J3848" i="5"/>
  <c r="J3857" i="5"/>
  <c r="AJ3929" i="5"/>
  <c r="K3929" i="5" s="1"/>
  <c r="J3929" i="5"/>
  <c r="M2773" i="5"/>
  <c r="L3925" i="5"/>
  <c r="N3925" i="5"/>
  <c r="M3914" i="5"/>
  <c r="AI2743" i="5"/>
  <c r="AH2743" i="5"/>
  <c r="AI2779" i="5"/>
  <c r="AJ2779" i="5" s="1"/>
  <c r="AH2779" i="5"/>
  <c r="M3992" i="5"/>
  <c r="M703" i="5"/>
  <c r="M3841" i="5"/>
  <c r="M3843" i="5"/>
  <c r="M3805" i="5"/>
  <c r="L3805" i="5" s="1"/>
  <c r="M3790" i="5"/>
  <c r="M3875" i="5"/>
  <c r="AJ3987" i="5"/>
  <c r="K3987" i="5" s="1"/>
  <c r="M3940" i="5"/>
  <c r="AI3786" i="5"/>
  <c r="AH3786" i="5"/>
  <c r="M3951" i="5"/>
  <c r="M3814" i="5"/>
  <c r="J710" i="5"/>
  <c r="L3984" i="5"/>
  <c r="M2800" i="5"/>
  <c r="J2780" i="5"/>
  <c r="J2761" i="5"/>
  <c r="AJ3832" i="5"/>
  <c r="K3832" i="5" s="1"/>
  <c r="J3832" i="5"/>
  <c r="J3806" i="5"/>
  <c r="J3900" i="5"/>
  <c r="J3870" i="5"/>
  <c r="K3870" i="5"/>
  <c r="AJ3920" i="5"/>
  <c r="K3920" i="5" s="1"/>
  <c r="L3913" i="5"/>
  <c r="N3913" i="5"/>
  <c r="M3817" i="5"/>
  <c r="L3958" i="5"/>
  <c r="N3958" i="5"/>
  <c r="AJ3878" i="5"/>
  <c r="K3878" i="5" s="1"/>
  <c r="M3819" i="5"/>
  <c r="M3972" i="5"/>
  <c r="L3896" i="5"/>
  <c r="N3896" i="5"/>
  <c r="M3905" i="5"/>
  <c r="M3927" i="5"/>
  <c r="L3948" i="5"/>
  <c r="N3948" i="5"/>
  <c r="M3918" i="5"/>
  <c r="J3994" i="5"/>
  <c r="AJ3994" i="5"/>
  <c r="K3994" i="5" s="1"/>
  <c r="AI3793" i="5"/>
  <c r="AH3793" i="5"/>
  <c r="J3874" i="5"/>
  <c r="M3990" i="5"/>
  <c r="AI2797" i="5"/>
  <c r="AH2797" i="5"/>
  <c r="M3995" i="5"/>
  <c r="M3982" i="5"/>
  <c r="M3803" i="5"/>
  <c r="M3859" i="5"/>
  <c r="L3981" i="5"/>
  <c r="N3981" i="5"/>
  <c r="L3923" i="5"/>
  <c r="N3923" i="5"/>
  <c r="J2817" i="5"/>
  <c r="AJ3804" i="5"/>
  <c r="K3804" i="5" s="1"/>
  <c r="J3804" i="5"/>
  <c r="M3851" i="5"/>
  <c r="AA2391" i="5"/>
  <c r="AK2391" i="5" s="1"/>
  <c r="AA2365" i="5"/>
  <c r="AK2365" i="5" s="1"/>
  <c r="J2777" i="5"/>
  <c r="AJ3855" i="5"/>
  <c r="K3855" i="5" s="1"/>
  <c r="J3855" i="5"/>
  <c r="AJ3809" i="5"/>
  <c r="K3809" i="5" s="1"/>
  <c r="J3924" i="5"/>
  <c r="J3871" i="5"/>
  <c r="AJ3946" i="5"/>
  <c r="K3946" i="5" s="1"/>
  <c r="M3821" i="5"/>
  <c r="M2788" i="5"/>
  <c r="J2795" i="5"/>
  <c r="M702" i="5"/>
  <c r="L2776" i="5"/>
  <c r="N2776" i="5"/>
  <c r="AI2842" i="5"/>
  <c r="AH2842" i="5"/>
  <c r="M3964" i="5"/>
  <c r="AH3799" i="5"/>
  <c r="AI3799" i="5"/>
  <c r="M2750" i="5"/>
  <c r="M3931" i="5"/>
  <c r="M3834" i="5"/>
  <c r="L3834" i="5" s="1"/>
  <c r="N3970" i="5"/>
  <c r="L3970" i="5"/>
  <c r="L3960" i="5"/>
  <c r="AI3789" i="5"/>
  <c r="AH3789" i="5"/>
  <c r="L3977" i="5"/>
  <c r="N3977" i="5"/>
  <c r="M3389" i="5"/>
  <c r="L3389" i="5" s="1"/>
  <c r="AJ3826" i="5"/>
  <c r="K3826" i="5" s="1"/>
  <c r="AJ3800" i="5"/>
  <c r="K3800" i="5" s="1"/>
  <c r="AJ3917" i="5"/>
  <c r="K3917" i="5" s="1"/>
  <c r="AJ3974" i="5"/>
  <c r="K3974" i="5" s="1"/>
  <c r="AJ3840" i="5"/>
  <c r="K3840" i="5" s="1"/>
  <c r="AJ3909" i="5"/>
  <c r="K3909" i="5" s="1"/>
  <c r="AJ3857" i="5"/>
  <c r="K3857" i="5" s="1"/>
  <c r="AH3785" i="5"/>
  <c r="AI3785" i="5"/>
  <c r="AL3790" i="5"/>
  <c r="AE3790" i="5"/>
  <c r="AG3790" i="5" s="1"/>
  <c r="AJ3790" i="5" s="1"/>
  <c r="K3790" i="5" s="1"/>
  <c r="AL3795" i="5"/>
  <c r="AE3795" i="5"/>
  <c r="AG3795" i="5" s="1"/>
  <c r="AJ3795" i="5" s="1"/>
  <c r="K3795" i="5" s="1"/>
  <c r="AL3787" i="5"/>
  <c r="AE3787" i="5"/>
  <c r="AG3787" i="5" s="1"/>
  <c r="AJ3787" i="5" s="1"/>
  <c r="K3787" i="5" s="1"/>
  <c r="AI3783" i="5"/>
  <c r="AH3783" i="5"/>
  <c r="AL3784" i="5"/>
  <c r="AE3784" i="5"/>
  <c r="AG3784" i="5" s="1"/>
  <c r="AJ3784" i="5" s="1"/>
  <c r="K3784" i="5" s="1"/>
  <c r="AI3775" i="5"/>
  <c r="AJ3775" i="5" s="1"/>
  <c r="AH3775" i="5"/>
  <c r="AG3777" i="5"/>
  <c r="AH3777" i="5"/>
  <c r="AI3777" i="5"/>
  <c r="AG3780" i="5"/>
  <c r="AH3780" i="5"/>
  <c r="AI3780" i="5"/>
  <c r="AL711" i="5"/>
  <c r="AE711" i="5"/>
  <c r="AG711" i="5" s="1"/>
  <c r="AJ711" i="5" s="1"/>
  <c r="K711" i="5" s="1"/>
  <c r="AJ2747" i="5"/>
  <c r="K2747" i="5" s="1"/>
  <c r="AJ2749" i="5"/>
  <c r="K2749" i="5" s="1"/>
  <c r="AJ2755" i="5"/>
  <c r="K2755" i="5" s="1"/>
  <c r="AG2752" i="5"/>
  <c r="AI2752" i="5"/>
  <c r="AH2752" i="5"/>
  <c r="AI2756" i="5"/>
  <c r="AH2756" i="5"/>
  <c r="M2834" i="5"/>
  <c r="AL2837" i="5"/>
  <c r="AE2837" i="5"/>
  <c r="AG2837" i="5" s="1"/>
  <c r="AJ2837" i="5" s="1"/>
  <c r="K2837" i="5" s="1"/>
  <c r="AL2831" i="5"/>
  <c r="AE2831" i="5"/>
  <c r="AG2831" i="5" s="1"/>
  <c r="AJ2831" i="5" s="1"/>
  <c r="K2831" i="5" s="1"/>
  <c r="AL2840" i="5"/>
  <c r="AE2840" i="5"/>
  <c r="AG2840" i="5" s="1"/>
  <c r="AJ2840" i="5" s="1"/>
  <c r="K2840" i="5" s="1"/>
  <c r="AI2830" i="5"/>
  <c r="AH2830" i="5"/>
  <c r="AL2834" i="5"/>
  <c r="AE2834" i="5"/>
  <c r="AG2834" i="5" s="1"/>
  <c r="AJ2834" i="5" s="1"/>
  <c r="K2834" i="5" s="1"/>
  <c r="AH2818" i="5"/>
  <c r="AI2818" i="5"/>
  <c r="AH2827" i="5"/>
  <c r="AI2827" i="5"/>
  <c r="AI2825" i="5"/>
  <c r="AH2825" i="5"/>
  <c r="AG2821" i="5"/>
  <c r="AH2793" i="5"/>
  <c r="AI2793" i="5"/>
  <c r="AH2821" i="5"/>
  <c r="AI2821" i="5"/>
  <c r="AH2799" i="5"/>
  <c r="AI2799" i="5"/>
  <c r="AH2802" i="5"/>
  <c r="AI2802" i="5"/>
  <c r="AH2819" i="5"/>
  <c r="AI2819" i="5"/>
  <c r="AI2810" i="5"/>
  <c r="AH2810" i="5"/>
  <c r="AI2816" i="5"/>
  <c r="AH2816" i="5"/>
  <c r="AG2799" i="5"/>
  <c r="AG2812" i="5"/>
  <c r="AL2759" i="5"/>
  <c r="AE2759" i="5"/>
  <c r="AG2759" i="5" s="1"/>
  <c r="AJ2759" i="5" s="1"/>
  <c r="K2759" i="5" s="1"/>
  <c r="AG2819" i="5"/>
  <c r="AH2805" i="5"/>
  <c r="AI2805" i="5"/>
  <c r="AG2810" i="5"/>
  <c r="AG2816" i="5"/>
  <c r="AH2812" i="5"/>
  <c r="AI2812" i="5"/>
  <c r="AH2789" i="5"/>
  <c r="AI2789" i="5"/>
  <c r="AJ2789" i="5" s="1"/>
  <c r="AG2793" i="5"/>
  <c r="AH2822" i="5"/>
  <c r="AI2822" i="5"/>
  <c r="AJ2769" i="5"/>
  <c r="K2769" i="5" s="1"/>
  <c r="AH2813" i="5"/>
  <c r="AI2813" i="5"/>
  <c r="AG2815" i="5"/>
  <c r="AL2764" i="5"/>
  <c r="AE2764" i="5"/>
  <c r="AG2764" i="5" s="1"/>
  <c r="AJ2764" i="5" s="1"/>
  <c r="K2764" i="5" s="1"/>
  <c r="AH2808" i="5"/>
  <c r="AI2808" i="5"/>
  <c r="AG2822" i="5"/>
  <c r="AH2828" i="5"/>
  <c r="AI2828" i="5"/>
  <c r="AG2824" i="5"/>
  <c r="AG2813" i="5"/>
  <c r="AH2815" i="5"/>
  <c r="AI2815" i="5"/>
  <c r="AL2760" i="5"/>
  <c r="AE2760" i="5"/>
  <c r="AG2760" i="5" s="1"/>
  <c r="AJ2760" i="5" s="1"/>
  <c r="K2760" i="5" s="1"/>
  <c r="AG2828" i="5"/>
  <c r="AH2824" i="5"/>
  <c r="AI2824" i="5"/>
  <c r="AH2796" i="5"/>
  <c r="AI2796" i="5"/>
  <c r="AA2383" i="5"/>
  <c r="AK2383" i="5" s="1"/>
  <c r="Y2394" i="5"/>
  <c r="AF2394" i="5" s="1"/>
  <c r="AH2394" i="5" s="1"/>
  <c r="AG2745" i="5"/>
  <c r="AG2742" i="5"/>
  <c r="AJ2742" i="5" s="1"/>
  <c r="K2742" i="5" s="1"/>
  <c r="N2742" i="5" s="1"/>
  <c r="AG2746" i="5"/>
  <c r="AA2379" i="5"/>
  <c r="AK2379" i="5" s="1"/>
  <c r="AA2372" i="5"/>
  <c r="AK2372" i="5" s="1"/>
  <c r="AA2385" i="5"/>
  <c r="AK2385" i="5" s="1"/>
  <c r="AA2351" i="5"/>
  <c r="AK2351" i="5" s="1"/>
  <c r="AA2366" i="5"/>
  <c r="AK2366" i="5" s="1"/>
  <c r="J1822" i="5"/>
  <c r="AA2352" i="5"/>
  <c r="AK2352" i="5" s="1"/>
  <c r="AJ1855" i="5"/>
  <c r="K1855" i="5" s="1"/>
  <c r="AA2392" i="5"/>
  <c r="AK2392" i="5" s="1"/>
  <c r="AA2374" i="5"/>
  <c r="AK2374" i="5" s="1"/>
  <c r="AA2377" i="5"/>
  <c r="AK2377" i="5" s="1"/>
  <c r="AA2402" i="5"/>
  <c r="AK2402" i="5" s="1"/>
  <c r="AA2400" i="5"/>
  <c r="AK2400" i="5" s="1"/>
  <c r="AJ1849" i="5"/>
  <c r="K1849" i="5" s="1"/>
  <c r="L2742" i="5"/>
  <c r="AA2380" i="5"/>
  <c r="AK2380" i="5" s="1"/>
  <c r="AA2382" i="5"/>
  <c r="AK2382" i="5" s="1"/>
  <c r="J2744" i="5"/>
  <c r="AA2369" i="5"/>
  <c r="AK2369" i="5" s="1"/>
  <c r="AJ1845" i="5"/>
  <c r="K1845" i="5" s="1"/>
  <c r="AA2401" i="5"/>
  <c r="AK2401" i="5" s="1"/>
  <c r="AA2399" i="5"/>
  <c r="AK2399" i="5" s="1"/>
  <c r="AI2746" i="5"/>
  <c r="AH2746" i="5"/>
  <c r="AI2745" i="5"/>
  <c r="AH2745" i="5"/>
  <c r="K1857" i="5"/>
  <c r="AJ1847" i="5"/>
  <c r="K1847" i="5" s="1"/>
  <c r="J1857" i="5"/>
  <c r="AA2364" i="5"/>
  <c r="AK2364" i="5" s="1"/>
  <c r="Y1871" i="5"/>
  <c r="AF1871" i="5" s="1"/>
  <c r="AI1871" i="5" s="1"/>
  <c r="AA2381" i="5"/>
  <c r="AK2381" i="5" s="1"/>
  <c r="X1871" i="5"/>
  <c r="AB1871" i="5" s="1"/>
  <c r="AL1871" i="5" s="1"/>
  <c r="Y2397" i="5"/>
  <c r="AF2397" i="5" s="1"/>
  <c r="AH2397" i="5" s="1"/>
  <c r="AA2393" i="5"/>
  <c r="AK2393" i="5" s="1"/>
  <c r="AA2389" i="5"/>
  <c r="AK2389" i="5" s="1"/>
  <c r="K1852" i="5"/>
  <c r="AA2375" i="5"/>
  <c r="AK2375" i="5" s="1"/>
  <c r="Y2371" i="5"/>
  <c r="AF2371" i="5" s="1"/>
  <c r="AH2371" i="5" s="1"/>
  <c r="AA2357" i="5"/>
  <c r="AK2357" i="5" s="1"/>
  <c r="AA2355" i="5"/>
  <c r="AK2355" i="5" s="1"/>
  <c r="J1852" i="5"/>
  <c r="Y1873" i="5"/>
  <c r="AF1873" i="5" s="1"/>
  <c r="AI1873" i="5" s="1"/>
  <c r="AJ1850" i="5"/>
  <c r="K1850" i="5" s="1"/>
  <c r="K1851" i="5"/>
  <c r="AA2384" i="5"/>
  <c r="AK2384" i="5" s="1"/>
  <c r="AA2363" i="5"/>
  <c r="AK2363" i="5" s="1"/>
  <c r="J1843" i="5"/>
  <c r="K1842" i="5"/>
  <c r="AJ1854" i="5"/>
  <c r="K1854" i="5" s="1"/>
  <c r="AA2359" i="5"/>
  <c r="AK2359" i="5" s="1"/>
  <c r="X1868" i="5"/>
  <c r="AB1868" i="5" s="1"/>
  <c r="AL1868" i="5" s="1"/>
  <c r="AJ1826" i="5"/>
  <c r="K1826" i="5" s="1"/>
  <c r="J1842" i="5"/>
  <c r="AJ1853" i="5"/>
  <c r="K1853" i="5" s="1"/>
  <c r="J1851" i="5"/>
  <c r="AA2387" i="5"/>
  <c r="AK2387" i="5" s="1"/>
  <c r="AE1861" i="5"/>
  <c r="AJ1846" i="5"/>
  <c r="K1846" i="5" s="1"/>
  <c r="AA2362" i="5"/>
  <c r="AK2362" i="5" s="1"/>
  <c r="J1838" i="5"/>
  <c r="AA2395" i="5"/>
  <c r="AK2395" i="5" s="1"/>
  <c r="AA2390" i="5"/>
  <c r="AK2390" i="5" s="1"/>
  <c r="AA2370" i="5"/>
  <c r="AK2370" i="5" s="1"/>
  <c r="J1835" i="5"/>
  <c r="K1858" i="5"/>
  <c r="AA2378" i="5"/>
  <c r="AK2378" i="5" s="1"/>
  <c r="AA2373" i="5"/>
  <c r="AK2373" i="5" s="1"/>
  <c r="AA2353" i="5"/>
  <c r="AK2353" i="5" s="1"/>
  <c r="AJ1830" i="5"/>
  <c r="K1830" i="5" s="1"/>
  <c r="AJ1844" i="5"/>
  <c r="K1844" i="5" s="1"/>
  <c r="J1858" i="5"/>
  <c r="AA2388" i="5"/>
  <c r="AK2388" i="5" s="1"/>
  <c r="AA2358" i="5"/>
  <c r="AK2358" i="5" s="1"/>
  <c r="K1848" i="5"/>
  <c r="AJ1843" i="5"/>
  <c r="K1843" i="5" s="1"/>
  <c r="J1848" i="5"/>
  <c r="AA2386" i="5"/>
  <c r="AK2386" i="5" s="1"/>
  <c r="AA2376" i="5"/>
  <c r="AK2376" i="5" s="1"/>
  <c r="AA2368" i="5"/>
  <c r="AK2368" i="5" s="1"/>
  <c r="AA2356" i="5"/>
  <c r="AK2356" i="5" s="1"/>
  <c r="AA2405" i="5"/>
  <c r="AK2405" i="5" s="1"/>
  <c r="AA2404" i="5"/>
  <c r="AK2404" i="5" s="1"/>
  <c r="AA2403" i="5"/>
  <c r="AK2403" i="5" s="1"/>
  <c r="AA2398" i="5"/>
  <c r="AK2398" i="5" s="1"/>
  <c r="AA2350" i="5"/>
  <c r="AK2350" i="5" s="1"/>
  <c r="AA2349" i="5"/>
  <c r="AK2349" i="5" s="1"/>
  <c r="AA2348" i="5"/>
  <c r="AK2348" i="5" s="1"/>
  <c r="AA2347" i="5"/>
  <c r="AK2347" i="5" s="1"/>
  <c r="AA2346" i="5"/>
  <c r="AK2346" i="5" s="1"/>
  <c r="AK2345" i="5"/>
  <c r="Y2345" i="5"/>
  <c r="J1829" i="5"/>
  <c r="J1840" i="5"/>
  <c r="J1828" i="5"/>
  <c r="K1838" i="5"/>
  <c r="J1839" i="5"/>
  <c r="J1827" i="5"/>
  <c r="K1823" i="5"/>
  <c r="J1837" i="5"/>
  <c r="J1824" i="5"/>
  <c r="K1836" i="5"/>
  <c r="K1835" i="5"/>
  <c r="K1822" i="5"/>
  <c r="J1836" i="5"/>
  <c r="J1823" i="5"/>
  <c r="K1834" i="5"/>
  <c r="AJ1825" i="5"/>
  <c r="K1825" i="5" s="1"/>
  <c r="K1833" i="5"/>
  <c r="AJ1840" i="5"/>
  <c r="K1840" i="5" s="1"/>
  <c r="AJ1828" i="5"/>
  <c r="K1828" i="5" s="1"/>
  <c r="J1834" i="5"/>
  <c r="J1825" i="5"/>
  <c r="K1829" i="5"/>
  <c r="AJ1839" i="5"/>
  <c r="K1839" i="5" s="1"/>
  <c r="AJ1827" i="5"/>
  <c r="K1827" i="5" s="1"/>
  <c r="J1833" i="5"/>
  <c r="K1831" i="5"/>
  <c r="AJ1837" i="5"/>
  <c r="K1837" i="5" s="1"/>
  <c r="AJ1824" i="5"/>
  <c r="K1824" i="5" s="1"/>
  <c r="J1831" i="5"/>
  <c r="AA1870" i="5"/>
  <c r="AE1870" i="5" s="1"/>
  <c r="Y1870" i="5"/>
  <c r="Z1870" i="5" s="1"/>
  <c r="Y1863" i="5"/>
  <c r="AF1863" i="5" s="1"/>
  <c r="Y1866" i="5"/>
  <c r="AF1866" i="5" s="1"/>
  <c r="Y1868" i="5"/>
  <c r="Y1865" i="5"/>
  <c r="AF1865" i="5" s="1"/>
  <c r="AI1865" i="5" s="1"/>
  <c r="X1865" i="5"/>
  <c r="AB1865" i="5" s="1"/>
  <c r="AL1865" i="5" s="1"/>
  <c r="Y1872" i="5"/>
  <c r="AF1872" i="5" s="1"/>
  <c r="X1867" i="5"/>
  <c r="AB1867" i="5" s="1"/>
  <c r="AL1867" i="5" s="1"/>
  <c r="AA1864" i="5"/>
  <c r="AK1864" i="5" s="1"/>
  <c r="Y1864" i="5"/>
  <c r="Z1864" i="5" s="1"/>
  <c r="Y1861" i="5"/>
  <c r="Y1869" i="5"/>
  <c r="AF1869" i="5" s="1"/>
  <c r="X1861" i="5"/>
  <c r="AB1861" i="5" s="1"/>
  <c r="AL1861" i="5" s="1"/>
  <c r="AA1867" i="5"/>
  <c r="AF1867" i="5" s="1"/>
  <c r="Y1862" i="5"/>
  <c r="AF1862" i="5" s="1"/>
  <c r="AI1862" i="5" s="1"/>
  <c r="X1862" i="5"/>
  <c r="AB1862" i="5" s="1"/>
  <c r="AL1862" i="5" s="1"/>
  <c r="AK1872" i="5"/>
  <c r="AE1872" i="5"/>
  <c r="X1873" i="5"/>
  <c r="AB1873" i="5" s="1"/>
  <c r="X1872" i="5"/>
  <c r="AB1872" i="5" s="1"/>
  <c r="AL1872" i="5" s="1"/>
  <c r="X1869" i="5"/>
  <c r="AB1869" i="5" s="1"/>
  <c r="X1866" i="5"/>
  <c r="AB1866" i="5" s="1"/>
  <c r="X1863" i="5"/>
  <c r="AB1863" i="5" s="1"/>
  <c r="Y1874" i="5"/>
  <c r="X1874" i="5"/>
  <c r="AB1874" i="5" s="1"/>
  <c r="AL1874" i="5" s="1"/>
  <c r="AA1860" i="5"/>
  <c r="Y1875" i="5"/>
  <c r="AA1875" i="5"/>
  <c r="AK1875" i="5" s="1"/>
  <c r="AK1871" i="5"/>
  <c r="AE1871" i="5"/>
  <c r="AK1868" i="5"/>
  <c r="AK1865" i="5"/>
  <c r="AK1862" i="5"/>
  <c r="AE1862" i="5"/>
  <c r="AE1874" i="5"/>
  <c r="AK1874" i="5"/>
  <c r="AK1873" i="5"/>
  <c r="AK1861" i="5"/>
  <c r="Y1860" i="5"/>
  <c r="AK1859" i="5"/>
  <c r="AE1859" i="5"/>
  <c r="Y1859" i="5"/>
  <c r="X1859" i="5"/>
  <c r="AB1859" i="5" s="1"/>
  <c r="AL1859" i="5" s="1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W588" i="5"/>
  <c r="X588" i="5" s="1"/>
  <c r="AB588" i="5" s="1"/>
  <c r="AL588" i="5" s="1"/>
  <c r="AC588" i="5"/>
  <c r="AD588" i="5"/>
  <c r="AM588" i="5"/>
  <c r="AN588" i="5" s="1"/>
  <c r="AO588" i="5"/>
  <c r="AP588" i="5"/>
  <c r="W589" i="5"/>
  <c r="AA589" i="5" s="1"/>
  <c r="AC589" i="5"/>
  <c r="AD589" i="5"/>
  <c r="AM589" i="5"/>
  <c r="AN589" i="5" s="1"/>
  <c r="AO589" i="5"/>
  <c r="AP589" i="5"/>
  <c r="W590" i="5"/>
  <c r="X590" i="5" s="1"/>
  <c r="AB590" i="5" s="1"/>
  <c r="AL590" i="5" s="1"/>
  <c r="AC590" i="5"/>
  <c r="AD590" i="5"/>
  <c r="AM590" i="5"/>
  <c r="AN590" i="5" s="1"/>
  <c r="AO590" i="5"/>
  <c r="AP590" i="5"/>
  <c r="W591" i="5"/>
  <c r="AA591" i="5" s="1"/>
  <c r="AC591" i="5"/>
  <c r="AD591" i="5"/>
  <c r="AM591" i="5"/>
  <c r="AN591" i="5" s="1"/>
  <c r="AO591" i="5"/>
  <c r="AP591" i="5"/>
  <c r="W592" i="5"/>
  <c r="X592" i="5" s="1"/>
  <c r="AB592" i="5" s="1"/>
  <c r="AL592" i="5" s="1"/>
  <c r="AC592" i="5"/>
  <c r="AD592" i="5"/>
  <c r="AM592" i="5"/>
  <c r="AN592" i="5" s="1"/>
  <c r="AO592" i="5"/>
  <c r="AP592" i="5"/>
  <c r="W593" i="5"/>
  <c r="X593" i="5" s="1"/>
  <c r="AB593" i="5" s="1"/>
  <c r="AL593" i="5" s="1"/>
  <c r="AC593" i="5"/>
  <c r="AD593" i="5"/>
  <c r="AM593" i="5"/>
  <c r="AN593" i="5" s="1"/>
  <c r="AO593" i="5"/>
  <c r="AP593" i="5"/>
  <c r="W594" i="5"/>
  <c r="X594" i="5" s="1"/>
  <c r="AB594" i="5" s="1"/>
  <c r="AL594" i="5" s="1"/>
  <c r="AC594" i="5"/>
  <c r="AD594" i="5"/>
  <c r="AM594" i="5"/>
  <c r="AN594" i="5" s="1"/>
  <c r="AO594" i="5"/>
  <c r="AP594" i="5"/>
  <c r="W595" i="5"/>
  <c r="X595" i="5" s="1"/>
  <c r="AB595" i="5" s="1"/>
  <c r="AL595" i="5" s="1"/>
  <c r="AC595" i="5"/>
  <c r="AD595" i="5"/>
  <c r="AM595" i="5"/>
  <c r="AN595" i="5" s="1"/>
  <c r="AO595" i="5"/>
  <c r="AP595" i="5"/>
  <c r="W596" i="5"/>
  <c r="AA596" i="5" s="1"/>
  <c r="AC596" i="5"/>
  <c r="AD596" i="5"/>
  <c r="AM596" i="5"/>
  <c r="AN596" i="5" s="1"/>
  <c r="AO596" i="5"/>
  <c r="AP596" i="5"/>
  <c r="W597" i="5"/>
  <c r="X597" i="5" s="1"/>
  <c r="AC597" i="5"/>
  <c r="AD597" i="5"/>
  <c r="AM597" i="5"/>
  <c r="AN597" i="5" s="1"/>
  <c r="AO597" i="5"/>
  <c r="AP597" i="5"/>
  <c r="W598" i="5"/>
  <c r="Y598" i="5" s="1"/>
  <c r="AC598" i="5"/>
  <c r="AD598" i="5"/>
  <c r="AM598" i="5"/>
  <c r="AN598" i="5" s="1"/>
  <c r="AO598" i="5"/>
  <c r="AP598" i="5"/>
  <c r="W599" i="5"/>
  <c r="X599" i="5" s="1"/>
  <c r="AC599" i="5"/>
  <c r="AD599" i="5"/>
  <c r="AM599" i="5"/>
  <c r="AN599" i="5" s="1"/>
  <c r="AO599" i="5"/>
  <c r="AP599" i="5"/>
  <c r="W672" i="5"/>
  <c r="X672" i="5" s="1"/>
  <c r="AB672" i="5" s="1"/>
  <c r="AL672" i="5" s="1"/>
  <c r="AC672" i="5"/>
  <c r="AD672" i="5"/>
  <c r="AM672" i="5"/>
  <c r="AN672" i="5" s="1"/>
  <c r="AO672" i="5"/>
  <c r="AP672" i="5"/>
  <c r="W673" i="5"/>
  <c r="AA673" i="5" s="1"/>
  <c r="AC673" i="5"/>
  <c r="AD673" i="5"/>
  <c r="AM673" i="5"/>
  <c r="AN673" i="5" s="1"/>
  <c r="AO673" i="5"/>
  <c r="AP673" i="5"/>
  <c r="W674" i="5"/>
  <c r="X674" i="5" s="1"/>
  <c r="AB674" i="5" s="1"/>
  <c r="AL674" i="5" s="1"/>
  <c r="AC674" i="5"/>
  <c r="AD674" i="5"/>
  <c r="AM674" i="5"/>
  <c r="AN674" i="5" s="1"/>
  <c r="AO674" i="5"/>
  <c r="AP674" i="5"/>
  <c r="W675" i="5"/>
  <c r="AA675" i="5" s="1"/>
  <c r="AC675" i="5"/>
  <c r="AD675" i="5"/>
  <c r="AM675" i="5"/>
  <c r="AN675" i="5" s="1"/>
  <c r="AO675" i="5"/>
  <c r="AP675" i="5"/>
  <c r="W676" i="5"/>
  <c r="X676" i="5" s="1"/>
  <c r="AB676" i="5" s="1"/>
  <c r="AL676" i="5" s="1"/>
  <c r="AC676" i="5"/>
  <c r="AD676" i="5"/>
  <c r="AM676" i="5"/>
  <c r="AN676" i="5" s="1"/>
  <c r="AO676" i="5"/>
  <c r="AP676" i="5"/>
  <c r="W677" i="5"/>
  <c r="X677" i="5" s="1"/>
  <c r="AB677" i="5" s="1"/>
  <c r="AL677" i="5" s="1"/>
  <c r="AC677" i="5"/>
  <c r="AD677" i="5"/>
  <c r="AM677" i="5"/>
  <c r="AN677" i="5" s="1"/>
  <c r="AO677" i="5"/>
  <c r="AP677" i="5"/>
  <c r="W678" i="5"/>
  <c r="X678" i="5" s="1"/>
  <c r="AB678" i="5" s="1"/>
  <c r="AL678" i="5" s="1"/>
  <c r="AC678" i="5"/>
  <c r="AD678" i="5"/>
  <c r="AM678" i="5"/>
  <c r="AN678" i="5" s="1"/>
  <c r="AO678" i="5"/>
  <c r="AP678" i="5"/>
  <c r="W679" i="5"/>
  <c r="Y679" i="5" s="1"/>
  <c r="AC679" i="5"/>
  <c r="AD679" i="5"/>
  <c r="AM679" i="5"/>
  <c r="AN679" i="5" s="1"/>
  <c r="AO679" i="5"/>
  <c r="AP679" i="5"/>
  <c r="W680" i="5"/>
  <c r="AA680" i="5" s="1"/>
  <c r="AC680" i="5"/>
  <c r="AD680" i="5"/>
  <c r="AM680" i="5"/>
  <c r="AN680" i="5" s="1"/>
  <c r="AO680" i="5"/>
  <c r="AP680" i="5"/>
  <c r="W681" i="5"/>
  <c r="AA681" i="5" s="1"/>
  <c r="AC681" i="5"/>
  <c r="AD681" i="5"/>
  <c r="AM681" i="5"/>
  <c r="AN681" i="5" s="1"/>
  <c r="AO681" i="5"/>
  <c r="AP681" i="5"/>
  <c r="W682" i="5"/>
  <c r="Y682" i="5" s="1"/>
  <c r="AC682" i="5"/>
  <c r="AD682" i="5"/>
  <c r="AM682" i="5"/>
  <c r="AN682" i="5" s="1"/>
  <c r="AO682" i="5"/>
  <c r="AP682" i="5"/>
  <c r="W683" i="5"/>
  <c r="X683" i="5" s="1"/>
  <c r="AB683" i="5" s="1"/>
  <c r="AL683" i="5" s="1"/>
  <c r="AC683" i="5"/>
  <c r="AD683" i="5"/>
  <c r="AM683" i="5"/>
  <c r="AN683" i="5" s="1"/>
  <c r="AO683" i="5"/>
  <c r="AP683" i="5"/>
  <c r="W660" i="5"/>
  <c r="X660" i="5" s="1"/>
  <c r="AB660" i="5" s="1"/>
  <c r="AL660" i="5" s="1"/>
  <c r="AC660" i="5"/>
  <c r="AD660" i="5"/>
  <c r="AM660" i="5"/>
  <c r="AN660" i="5" s="1"/>
  <c r="AO660" i="5"/>
  <c r="AP660" i="5"/>
  <c r="W661" i="5"/>
  <c r="X661" i="5" s="1"/>
  <c r="AB661" i="5" s="1"/>
  <c r="AL661" i="5" s="1"/>
  <c r="AC661" i="5"/>
  <c r="AD661" i="5"/>
  <c r="AM661" i="5"/>
  <c r="AN661" i="5" s="1"/>
  <c r="AO661" i="5"/>
  <c r="AP661" i="5"/>
  <c r="W662" i="5"/>
  <c r="X662" i="5" s="1"/>
  <c r="AB662" i="5" s="1"/>
  <c r="AL662" i="5" s="1"/>
  <c r="AC662" i="5"/>
  <c r="AD662" i="5"/>
  <c r="AM662" i="5"/>
  <c r="AN662" i="5" s="1"/>
  <c r="AO662" i="5"/>
  <c r="AP662" i="5"/>
  <c r="W663" i="5"/>
  <c r="AA663" i="5" s="1"/>
  <c r="AC663" i="5"/>
  <c r="AD663" i="5"/>
  <c r="AM663" i="5"/>
  <c r="AN663" i="5" s="1"/>
  <c r="AO663" i="5"/>
  <c r="AP663" i="5"/>
  <c r="W664" i="5"/>
  <c r="X664" i="5" s="1"/>
  <c r="AB664" i="5" s="1"/>
  <c r="AL664" i="5" s="1"/>
  <c r="AC664" i="5"/>
  <c r="AD664" i="5"/>
  <c r="AM664" i="5"/>
  <c r="AN664" i="5" s="1"/>
  <c r="AO664" i="5"/>
  <c r="AP664" i="5"/>
  <c r="W665" i="5"/>
  <c r="X665" i="5" s="1"/>
  <c r="AB665" i="5" s="1"/>
  <c r="AL665" i="5" s="1"/>
  <c r="AC665" i="5"/>
  <c r="AD665" i="5"/>
  <c r="AM665" i="5"/>
  <c r="AN665" i="5" s="1"/>
  <c r="AO665" i="5"/>
  <c r="AP665" i="5"/>
  <c r="W666" i="5"/>
  <c r="X666" i="5" s="1"/>
  <c r="AC666" i="5"/>
  <c r="AD666" i="5"/>
  <c r="AM666" i="5"/>
  <c r="AN666" i="5" s="1"/>
  <c r="AO666" i="5"/>
  <c r="AP666" i="5"/>
  <c r="W667" i="5"/>
  <c r="X667" i="5" s="1"/>
  <c r="AB667" i="5" s="1"/>
  <c r="AL667" i="5" s="1"/>
  <c r="AC667" i="5"/>
  <c r="AD667" i="5"/>
  <c r="AM667" i="5"/>
  <c r="AN667" i="5" s="1"/>
  <c r="AO667" i="5"/>
  <c r="AP667" i="5"/>
  <c r="W668" i="5"/>
  <c r="AA668" i="5" s="1"/>
  <c r="AC668" i="5"/>
  <c r="AD668" i="5"/>
  <c r="AM668" i="5"/>
  <c r="AN668" i="5" s="1"/>
  <c r="AO668" i="5"/>
  <c r="AP668" i="5"/>
  <c r="W669" i="5"/>
  <c r="Y669" i="5" s="1"/>
  <c r="AC669" i="5"/>
  <c r="AD669" i="5"/>
  <c r="AM669" i="5"/>
  <c r="AN669" i="5" s="1"/>
  <c r="AO669" i="5"/>
  <c r="AP669" i="5"/>
  <c r="W670" i="5"/>
  <c r="Y670" i="5" s="1"/>
  <c r="AC670" i="5"/>
  <c r="AD670" i="5"/>
  <c r="AM670" i="5"/>
  <c r="AN670" i="5" s="1"/>
  <c r="AO670" i="5"/>
  <c r="AP670" i="5"/>
  <c r="W671" i="5"/>
  <c r="Y671" i="5" s="1"/>
  <c r="AC671" i="5"/>
  <c r="AD671" i="5"/>
  <c r="AM671" i="5"/>
  <c r="AN671" i="5" s="1"/>
  <c r="AO671" i="5"/>
  <c r="AP671" i="5"/>
  <c r="W644" i="5"/>
  <c r="X644" i="5" s="1"/>
  <c r="AB644" i="5" s="1"/>
  <c r="AL644" i="5" s="1"/>
  <c r="AC644" i="5"/>
  <c r="AD644" i="5"/>
  <c r="AM644" i="5"/>
  <c r="AN644" i="5" s="1"/>
  <c r="AO644" i="5"/>
  <c r="AP644" i="5"/>
  <c r="W645" i="5"/>
  <c r="X645" i="5" s="1"/>
  <c r="AB645" i="5" s="1"/>
  <c r="AL645" i="5" s="1"/>
  <c r="AC645" i="5"/>
  <c r="AD645" i="5"/>
  <c r="AM645" i="5"/>
  <c r="AN645" i="5" s="1"/>
  <c r="AO645" i="5"/>
  <c r="AP645" i="5"/>
  <c r="W646" i="5"/>
  <c r="X646" i="5" s="1"/>
  <c r="AB646" i="5" s="1"/>
  <c r="AL646" i="5" s="1"/>
  <c r="AC646" i="5"/>
  <c r="AD646" i="5"/>
  <c r="AM646" i="5"/>
  <c r="AN646" i="5" s="1"/>
  <c r="AO646" i="5"/>
  <c r="AP646" i="5"/>
  <c r="W647" i="5"/>
  <c r="AA647" i="5" s="1"/>
  <c r="AC647" i="5"/>
  <c r="AD647" i="5"/>
  <c r="AM647" i="5"/>
  <c r="AN647" i="5" s="1"/>
  <c r="AO647" i="5"/>
  <c r="AP647" i="5"/>
  <c r="W648" i="5"/>
  <c r="X648" i="5" s="1"/>
  <c r="AB648" i="5" s="1"/>
  <c r="AL648" i="5" s="1"/>
  <c r="AC648" i="5"/>
  <c r="AD648" i="5"/>
  <c r="AM648" i="5"/>
  <c r="AN648" i="5" s="1"/>
  <c r="AO648" i="5"/>
  <c r="AP648" i="5"/>
  <c r="W649" i="5"/>
  <c r="X649" i="5" s="1"/>
  <c r="AB649" i="5" s="1"/>
  <c r="AL649" i="5" s="1"/>
  <c r="AC649" i="5"/>
  <c r="AD649" i="5"/>
  <c r="AM649" i="5"/>
  <c r="AN649" i="5" s="1"/>
  <c r="AO649" i="5"/>
  <c r="AP649" i="5"/>
  <c r="W650" i="5"/>
  <c r="X650" i="5" s="1"/>
  <c r="AB650" i="5" s="1"/>
  <c r="AL650" i="5" s="1"/>
  <c r="AC650" i="5"/>
  <c r="AD650" i="5"/>
  <c r="AM650" i="5"/>
  <c r="AN650" i="5" s="1"/>
  <c r="AO650" i="5"/>
  <c r="AP650" i="5"/>
  <c r="W651" i="5"/>
  <c r="X651" i="5" s="1"/>
  <c r="AC651" i="5"/>
  <c r="AD651" i="5"/>
  <c r="AM651" i="5"/>
  <c r="AN651" i="5" s="1"/>
  <c r="AO651" i="5"/>
  <c r="AP651" i="5"/>
  <c r="W652" i="5"/>
  <c r="AA652" i="5" s="1"/>
  <c r="AC652" i="5"/>
  <c r="AD652" i="5"/>
  <c r="AM652" i="5"/>
  <c r="AN652" i="5" s="1"/>
  <c r="AO652" i="5"/>
  <c r="AP652" i="5"/>
  <c r="W653" i="5"/>
  <c r="Y653" i="5" s="1"/>
  <c r="AC653" i="5"/>
  <c r="AD653" i="5"/>
  <c r="AM653" i="5"/>
  <c r="AN653" i="5" s="1"/>
  <c r="AO653" i="5"/>
  <c r="AP653" i="5"/>
  <c r="W654" i="5"/>
  <c r="Y654" i="5" s="1"/>
  <c r="AC654" i="5"/>
  <c r="AD654" i="5"/>
  <c r="AM654" i="5"/>
  <c r="AN654" i="5" s="1"/>
  <c r="AO654" i="5"/>
  <c r="AP654" i="5"/>
  <c r="W655" i="5"/>
  <c r="X655" i="5" s="1"/>
  <c r="AC655" i="5"/>
  <c r="AD655" i="5"/>
  <c r="AM655" i="5"/>
  <c r="AN655" i="5" s="1"/>
  <c r="AO655" i="5"/>
  <c r="AP655" i="5"/>
  <c r="W656" i="5"/>
  <c r="X656" i="5" s="1"/>
  <c r="AB656" i="5" s="1"/>
  <c r="AL656" i="5" s="1"/>
  <c r="AC656" i="5"/>
  <c r="AD656" i="5"/>
  <c r="AM656" i="5"/>
  <c r="AN656" i="5" s="1"/>
  <c r="AO656" i="5"/>
  <c r="AP656" i="5"/>
  <c r="W657" i="5"/>
  <c r="Y657" i="5" s="1"/>
  <c r="AC657" i="5"/>
  <c r="AD657" i="5"/>
  <c r="AM657" i="5"/>
  <c r="AN657" i="5" s="1"/>
  <c r="AO657" i="5"/>
  <c r="AP657" i="5"/>
  <c r="W658" i="5"/>
  <c r="X658" i="5" s="1"/>
  <c r="AB658" i="5" s="1"/>
  <c r="AL658" i="5" s="1"/>
  <c r="AC658" i="5"/>
  <c r="AD658" i="5"/>
  <c r="AM658" i="5"/>
  <c r="AN658" i="5" s="1"/>
  <c r="AO658" i="5"/>
  <c r="AP658" i="5"/>
  <c r="W659" i="5"/>
  <c r="AA659" i="5" s="1"/>
  <c r="AC659" i="5"/>
  <c r="AD659" i="5"/>
  <c r="AM659" i="5"/>
  <c r="AN659" i="5" s="1"/>
  <c r="AO659" i="5"/>
  <c r="AP659" i="5"/>
  <c r="W628" i="5"/>
  <c r="AA628" i="5" s="1"/>
  <c r="AC628" i="5"/>
  <c r="AD628" i="5"/>
  <c r="AM628" i="5"/>
  <c r="AN628" i="5" s="1"/>
  <c r="AO628" i="5"/>
  <c r="AP628" i="5"/>
  <c r="W629" i="5"/>
  <c r="X629" i="5" s="1"/>
  <c r="AB629" i="5" s="1"/>
  <c r="AL629" i="5" s="1"/>
  <c r="AC629" i="5"/>
  <c r="AD629" i="5"/>
  <c r="AM629" i="5"/>
  <c r="AN629" i="5" s="1"/>
  <c r="AO629" i="5"/>
  <c r="AP629" i="5"/>
  <c r="W630" i="5"/>
  <c r="X630" i="5" s="1"/>
  <c r="AB630" i="5" s="1"/>
  <c r="AL630" i="5" s="1"/>
  <c r="AC630" i="5"/>
  <c r="AD630" i="5"/>
  <c r="AM630" i="5"/>
  <c r="AN630" i="5" s="1"/>
  <c r="AO630" i="5"/>
  <c r="AP630" i="5"/>
  <c r="W631" i="5"/>
  <c r="AA631" i="5" s="1"/>
  <c r="AC631" i="5"/>
  <c r="AD631" i="5"/>
  <c r="AM631" i="5"/>
  <c r="AN631" i="5" s="1"/>
  <c r="AO631" i="5"/>
  <c r="AP631" i="5"/>
  <c r="W632" i="5"/>
  <c r="AA632" i="5" s="1"/>
  <c r="AC632" i="5"/>
  <c r="AD632" i="5"/>
  <c r="AM632" i="5"/>
  <c r="AN632" i="5" s="1"/>
  <c r="AO632" i="5"/>
  <c r="AP632" i="5"/>
  <c r="W633" i="5"/>
  <c r="X633" i="5" s="1"/>
  <c r="AB633" i="5" s="1"/>
  <c r="AL633" i="5" s="1"/>
  <c r="AC633" i="5"/>
  <c r="AD633" i="5"/>
  <c r="AM633" i="5"/>
  <c r="AN633" i="5" s="1"/>
  <c r="AO633" i="5"/>
  <c r="AP633" i="5"/>
  <c r="W634" i="5"/>
  <c r="X634" i="5" s="1"/>
  <c r="AB634" i="5" s="1"/>
  <c r="AL634" i="5" s="1"/>
  <c r="AC634" i="5"/>
  <c r="AD634" i="5"/>
  <c r="AM634" i="5"/>
  <c r="AN634" i="5" s="1"/>
  <c r="AO634" i="5"/>
  <c r="AP634" i="5"/>
  <c r="W635" i="5"/>
  <c r="Y635" i="5" s="1"/>
  <c r="AC635" i="5"/>
  <c r="AD635" i="5"/>
  <c r="AM635" i="5"/>
  <c r="AN635" i="5" s="1"/>
  <c r="AO635" i="5"/>
  <c r="AP635" i="5"/>
  <c r="W636" i="5"/>
  <c r="AA636" i="5" s="1"/>
  <c r="AC636" i="5"/>
  <c r="AD636" i="5"/>
  <c r="AM636" i="5"/>
  <c r="AN636" i="5" s="1"/>
  <c r="AO636" i="5"/>
  <c r="AP636" i="5"/>
  <c r="W637" i="5"/>
  <c r="X637" i="5" s="1"/>
  <c r="AB637" i="5" s="1"/>
  <c r="AL637" i="5" s="1"/>
  <c r="AC637" i="5"/>
  <c r="AD637" i="5"/>
  <c r="AM637" i="5"/>
  <c r="AN637" i="5" s="1"/>
  <c r="AO637" i="5"/>
  <c r="AP637" i="5"/>
  <c r="W638" i="5"/>
  <c r="Y638" i="5" s="1"/>
  <c r="AC638" i="5"/>
  <c r="AD638" i="5"/>
  <c r="AM638" i="5"/>
  <c r="AN638" i="5" s="1"/>
  <c r="AO638" i="5"/>
  <c r="AP638" i="5"/>
  <c r="W639" i="5"/>
  <c r="X639" i="5" s="1"/>
  <c r="AC639" i="5"/>
  <c r="AD639" i="5"/>
  <c r="AM639" i="5"/>
  <c r="AN639" i="5" s="1"/>
  <c r="AO639" i="5"/>
  <c r="AP639" i="5"/>
  <c r="W640" i="5"/>
  <c r="X640" i="5" s="1"/>
  <c r="AB640" i="5" s="1"/>
  <c r="AL640" i="5" s="1"/>
  <c r="AC640" i="5"/>
  <c r="AD640" i="5"/>
  <c r="AM640" i="5"/>
  <c r="AN640" i="5" s="1"/>
  <c r="AO640" i="5"/>
  <c r="AP640" i="5"/>
  <c r="W641" i="5"/>
  <c r="AA641" i="5" s="1"/>
  <c r="AC641" i="5"/>
  <c r="AD641" i="5"/>
  <c r="AM641" i="5"/>
  <c r="AN641" i="5" s="1"/>
  <c r="AO641" i="5"/>
  <c r="AP641" i="5"/>
  <c r="W642" i="5"/>
  <c r="X642" i="5" s="1"/>
  <c r="AB642" i="5" s="1"/>
  <c r="AL642" i="5" s="1"/>
  <c r="AC642" i="5"/>
  <c r="AD642" i="5"/>
  <c r="AM642" i="5"/>
  <c r="AN642" i="5" s="1"/>
  <c r="AO642" i="5"/>
  <c r="AP642" i="5"/>
  <c r="W643" i="5"/>
  <c r="AA643" i="5" s="1"/>
  <c r="AC643" i="5"/>
  <c r="AD643" i="5"/>
  <c r="AM643" i="5"/>
  <c r="AN643" i="5" s="1"/>
  <c r="AO643" i="5"/>
  <c r="AP643" i="5"/>
  <c r="W612" i="5"/>
  <c r="X612" i="5" s="1"/>
  <c r="AB612" i="5" s="1"/>
  <c r="AL612" i="5" s="1"/>
  <c r="AC612" i="5"/>
  <c r="AD612" i="5"/>
  <c r="AM612" i="5"/>
  <c r="AN612" i="5" s="1"/>
  <c r="AO612" i="5"/>
  <c r="AP612" i="5"/>
  <c r="W613" i="5"/>
  <c r="Y613" i="5" s="1"/>
  <c r="AC613" i="5"/>
  <c r="AD613" i="5"/>
  <c r="AM613" i="5"/>
  <c r="AN613" i="5" s="1"/>
  <c r="AO613" i="5"/>
  <c r="AP613" i="5"/>
  <c r="W614" i="5"/>
  <c r="X614" i="5" s="1"/>
  <c r="AB614" i="5" s="1"/>
  <c r="AL614" i="5" s="1"/>
  <c r="AC614" i="5"/>
  <c r="AD614" i="5"/>
  <c r="AM614" i="5"/>
  <c r="AN614" i="5" s="1"/>
  <c r="AO614" i="5"/>
  <c r="AP614" i="5"/>
  <c r="W615" i="5"/>
  <c r="AA615" i="5" s="1"/>
  <c r="AC615" i="5"/>
  <c r="AD615" i="5"/>
  <c r="AM615" i="5"/>
  <c r="AN615" i="5" s="1"/>
  <c r="AO615" i="5"/>
  <c r="AP615" i="5"/>
  <c r="W616" i="5"/>
  <c r="X616" i="5" s="1"/>
  <c r="AB616" i="5" s="1"/>
  <c r="AL616" i="5" s="1"/>
  <c r="AC616" i="5"/>
  <c r="AD616" i="5"/>
  <c r="AM616" i="5"/>
  <c r="AN616" i="5" s="1"/>
  <c r="AO616" i="5"/>
  <c r="AP616" i="5"/>
  <c r="W617" i="5"/>
  <c r="X617" i="5" s="1"/>
  <c r="AB617" i="5" s="1"/>
  <c r="AL617" i="5" s="1"/>
  <c r="AC617" i="5"/>
  <c r="AD617" i="5"/>
  <c r="AM617" i="5"/>
  <c r="AN617" i="5" s="1"/>
  <c r="AO617" i="5"/>
  <c r="AP617" i="5"/>
  <c r="W618" i="5"/>
  <c r="X618" i="5" s="1"/>
  <c r="AC618" i="5"/>
  <c r="AD618" i="5"/>
  <c r="AM618" i="5"/>
  <c r="AN618" i="5" s="1"/>
  <c r="AO618" i="5"/>
  <c r="AP618" i="5"/>
  <c r="W619" i="5"/>
  <c r="Y619" i="5" s="1"/>
  <c r="AC619" i="5"/>
  <c r="AD619" i="5"/>
  <c r="AM619" i="5"/>
  <c r="AN619" i="5" s="1"/>
  <c r="AO619" i="5"/>
  <c r="AP619" i="5"/>
  <c r="W620" i="5"/>
  <c r="AA620" i="5" s="1"/>
  <c r="AC620" i="5"/>
  <c r="AD620" i="5"/>
  <c r="AM620" i="5"/>
  <c r="AN620" i="5" s="1"/>
  <c r="AO620" i="5"/>
  <c r="AP620" i="5"/>
  <c r="W621" i="5"/>
  <c r="Y621" i="5" s="1"/>
  <c r="AC621" i="5"/>
  <c r="AD621" i="5"/>
  <c r="AM621" i="5"/>
  <c r="AN621" i="5" s="1"/>
  <c r="AO621" i="5"/>
  <c r="AP621" i="5"/>
  <c r="W622" i="5"/>
  <c r="Y622" i="5" s="1"/>
  <c r="AC622" i="5"/>
  <c r="AD622" i="5"/>
  <c r="AM622" i="5"/>
  <c r="AN622" i="5" s="1"/>
  <c r="AO622" i="5"/>
  <c r="AP622" i="5"/>
  <c r="W623" i="5"/>
  <c r="X623" i="5" s="1"/>
  <c r="AB623" i="5" s="1"/>
  <c r="AL623" i="5" s="1"/>
  <c r="AC623" i="5"/>
  <c r="AD623" i="5"/>
  <c r="AM623" i="5"/>
  <c r="AN623" i="5" s="1"/>
  <c r="AO623" i="5"/>
  <c r="AP623" i="5"/>
  <c r="W624" i="5"/>
  <c r="Y624" i="5" s="1"/>
  <c r="AC624" i="5"/>
  <c r="AD624" i="5"/>
  <c r="AM624" i="5"/>
  <c r="AN624" i="5" s="1"/>
  <c r="AO624" i="5"/>
  <c r="AP624" i="5"/>
  <c r="W625" i="5"/>
  <c r="X625" i="5" s="1"/>
  <c r="AB625" i="5" s="1"/>
  <c r="AL625" i="5" s="1"/>
  <c r="AC625" i="5"/>
  <c r="AD625" i="5"/>
  <c r="AM625" i="5"/>
  <c r="AN625" i="5" s="1"/>
  <c r="AO625" i="5"/>
  <c r="AP625" i="5"/>
  <c r="W626" i="5"/>
  <c r="X626" i="5" s="1"/>
  <c r="AB626" i="5" s="1"/>
  <c r="AL626" i="5" s="1"/>
  <c r="AC626" i="5"/>
  <c r="AD626" i="5"/>
  <c r="AM626" i="5"/>
  <c r="AN626" i="5" s="1"/>
  <c r="AO626" i="5"/>
  <c r="AP626" i="5"/>
  <c r="W627" i="5"/>
  <c r="AA627" i="5" s="1"/>
  <c r="AC627" i="5"/>
  <c r="AD627" i="5"/>
  <c r="AM627" i="5"/>
  <c r="AN627" i="5" s="1"/>
  <c r="AO627" i="5"/>
  <c r="AP627" i="5"/>
  <c r="W600" i="5"/>
  <c r="X600" i="5" s="1"/>
  <c r="AB600" i="5" s="1"/>
  <c r="AL600" i="5" s="1"/>
  <c r="AC600" i="5"/>
  <c r="AD600" i="5"/>
  <c r="AM600" i="5"/>
  <c r="AN600" i="5" s="1"/>
  <c r="AO600" i="5"/>
  <c r="AP600" i="5"/>
  <c r="W601" i="5"/>
  <c r="X601" i="5" s="1"/>
  <c r="AB601" i="5" s="1"/>
  <c r="AL601" i="5" s="1"/>
  <c r="AC601" i="5"/>
  <c r="AD601" i="5"/>
  <c r="AM601" i="5"/>
  <c r="AN601" i="5" s="1"/>
  <c r="AO601" i="5"/>
  <c r="AP601" i="5"/>
  <c r="W602" i="5"/>
  <c r="X602" i="5" s="1"/>
  <c r="AB602" i="5" s="1"/>
  <c r="AL602" i="5" s="1"/>
  <c r="AC602" i="5"/>
  <c r="AD602" i="5"/>
  <c r="AM602" i="5"/>
  <c r="AN602" i="5" s="1"/>
  <c r="AO602" i="5"/>
  <c r="AP602" i="5"/>
  <c r="W603" i="5"/>
  <c r="AA603" i="5" s="1"/>
  <c r="AC603" i="5"/>
  <c r="AD603" i="5"/>
  <c r="AM603" i="5"/>
  <c r="AN603" i="5" s="1"/>
  <c r="AO603" i="5"/>
  <c r="AP603" i="5"/>
  <c r="W604" i="5"/>
  <c r="X604" i="5" s="1"/>
  <c r="AC604" i="5"/>
  <c r="AD604" i="5"/>
  <c r="AM604" i="5"/>
  <c r="AN604" i="5" s="1"/>
  <c r="AO604" i="5"/>
  <c r="AP604" i="5"/>
  <c r="W605" i="5"/>
  <c r="X605" i="5" s="1"/>
  <c r="AB605" i="5" s="1"/>
  <c r="AL605" i="5" s="1"/>
  <c r="AC605" i="5"/>
  <c r="AD605" i="5"/>
  <c r="AM605" i="5"/>
  <c r="AN605" i="5" s="1"/>
  <c r="AO605" i="5"/>
  <c r="AP605" i="5"/>
  <c r="W606" i="5"/>
  <c r="AA606" i="5" s="1"/>
  <c r="AC606" i="5"/>
  <c r="AD606" i="5"/>
  <c r="AM606" i="5"/>
  <c r="AN606" i="5" s="1"/>
  <c r="AO606" i="5"/>
  <c r="AP606" i="5"/>
  <c r="W607" i="5"/>
  <c r="AA607" i="5" s="1"/>
  <c r="AC607" i="5"/>
  <c r="AD607" i="5"/>
  <c r="AM607" i="5"/>
  <c r="AN607" i="5" s="1"/>
  <c r="AO607" i="5"/>
  <c r="AP607" i="5"/>
  <c r="W608" i="5"/>
  <c r="AA608" i="5" s="1"/>
  <c r="AC608" i="5"/>
  <c r="AD608" i="5"/>
  <c r="AM608" i="5"/>
  <c r="AN608" i="5" s="1"/>
  <c r="AO608" i="5"/>
  <c r="AP608" i="5"/>
  <c r="W609" i="5"/>
  <c r="X609" i="5" s="1"/>
  <c r="AB609" i="5" s="1"/>
  <c r="AL609" i="5" s="1"/>
  <c r="AC609" i="5"/>
  <c r="AD609" i="5"/>
  <c r="AM609" i="5"/>
  <c r="AN609" i="5" s="1"/>
  <c r="AO609" i="5"/>
  <c r="AP609" i="5"/>
  <c r="W610" i="5"/>
  <c r="Y610" i="5" s="1"/>
  <c r="AC610" i="5"/>
  <c r="AD610" i="5"/>
  <c r="AM610" i="5"/>
  <c r="AN610" i="5" s="1"/>
  <c r="AO610" i="5"/>
  <c r="AP610" i="5"/>
  <c r="W611" i="5"/>
  <c r="Y611" i="5" s="1"/>
  <c r="AC611" i="5"/>
  <c r="AD611" i="5"/>
  <c r="AM611" i="5"/>
  <c r="AN611" i="5" s="1"/>
  <c r="AO611" i="5"/>
  <c r="AP611" i="5"/>
  <c r="J2753" i="5" l="1"/>
  <c r="AJ2751" i="5"/>
  <c r="K2751" i="5" s="1"/>
  <c r="M3825" i="5"/>
  <c r="M3778" i="5"/>
  <c r="AJ2766" i="5"/>
  <c r="K2766" i="5" s="1"/>
  <c r="AJ2797" i="5"/>
  <c r="M3969" i="5"/>
  <c r="M1456" i="5"/>
  <c r="M3791" i="5"/>
  <c r="L3791" i="5" s="1"/>
  <c r="AJ2754" i="5"/>
  <c r="K2754" i="5" s="1"/>
  <c r="AJ3789" i="5"/>
  <c r="K3789" i="5" s="1"/>
  <c r="AF2360" i="5"/>
  <c r="AI2360" i="5" s="1"/>
  <c r="J2360" i="5" s="1"/>
  <c r="M3829" i="5"/>
  <c r="L3829" i="5" s="1"/>
  <c r="M2676" i="5"/>
  <c r="L2676" i="5" s="1"/>
  <c r="M3798" i="5"/>
  <c r="L3798" i="5" s="1"/>
  <c r="AF2361" i="5"/>
  <c r="AH2361" i="5" s="1"/>
  <c r="AF2367" i="5"/>
  <c r="AH2367" i="5" s="1"/>
  <c r="M2832" i="5"/>
  <c r="L2832" i="5" s="1"/>
  <c r="J2838" i="5"/>
  <c r="AJ3781" i="5"/>
  <c r="K3781" i="5" s="1"/>
  <c r="M3839" i="5"/>
  <c r="L3839" i="5" s="1"/>
  <c r="J2748" i="5"/>
  <c r="N3916" i="5"/>
  <c r="AJ2808" i="5"/>
  <c r="K2808" i="5" s="1"/>
  <c r="N3957" i="5"/>
  <c r="AJ2767" i="5"/>
  <c r="M2806" i="5"/>
  <c r="L2806" i="5" s="1"/>
  <c r="L3957" i="5"/>
  <c r="M3945" i="5"/>
  <c r="N3945" i="5" s="1"/>
  <c r="N2666" i="5"/>
  <c r="AJ3798" i="5"/>
  <c r="K3798" i="5" s="1"/>
  <c r="AJ3791" i="5"/>
  <c r="K3791" i="5" s="1"/>
  <c r="M2820" i="5"/>
  <c r="L2820" i="5" s="1"/>
  <c r="N3991" i="5"/>
  <c r="M3818" i="5"/>
  <c r="L3818" i="5" s="1"/>
  <c r="M2811" i="5"/>
  <c r="L2811" i="5" s="1"/>
  <c r="AF2366" i="5"/>
  <c r="AI2366" i="5" s="1"/>
  <c r="J2366" i="5" s="1"/>
  <c r="M2696" i="5"/>
  <c r="L2696" i="5" s="1"/>
  <c r="AJ2774" i="5"/>
  <c r="N3849" i="5"/>
  <c r="AJ2800" i="5"/>
  <c r="K2800" i="5" s="1"/>
  <c r="N2800" i="5" s="1"/>
  <c r="AJ3778" i="5"/>
  <c r="K3778" i="5" s="1"/>
  <c r="N3778" i="5" s="1"/>
  <c r="X647" i="5"/>
  <c r="AB647" i="5" s="1"/>
  <c r="AL647" i="5" s="1"/>
  <c r="AJ2825" i="5"/>
  <c r="K2825" i="5" s="1"/>
  <c r="N3941" i="5"/>
  <c r="M3811" i="5"/>
  <c r="L3811" i="5" s="1"/>
  <c r="M2814" i="5"/>
  <c r="L2814" i="5" s="1"/>
  <c r="J2835" i="5"/>
  <c r="AJ2841" i="5"/>
  <c r="K2841" i="5" s="1"/>
  <c r="J2841" i="5"/>
  <c r="M3933" i="5"/>
  <c r="L3933" i="5" s="1"/>
  <c r="AJ2811" i="5"/>
  <c r="K2811" i="5" s="1"/>
  <c r="M1467" i="5"/>
  <c r="AJ2832" i="5"/>
  <c r="K2832" i="5" s="1"/>
  <c r="AJ701" i="5"/>
  <c r="K701" i="5" s="1"/>
  <c r="AJ2809" i="5"/>
  <c r="K2809" i="5" s="1"/>
  <c r="N2809" i="5" s="1"/>
  <c r="N2699" i="5"/>
  <c r="M1464" i="5"/>
  <c r="AF2380" i="5"/>
  <c r="AH2380" i="5" s="1"/>
  <c r="AJ2820" i="5"/>
  <c r="K2820" i="5" s="1"/>
  <c r="M1461" i="5"/>
  <c r="AJ2745" i="5"/>
  <c r="K2745" i="5" s="1"/>
  <c r="M2657" i="5"/>
  <c r="M2672" i="5"/>
  <c r="AJ2818" i="5"/>
  <c r="K2818" i="5" s="1"/>
  <c r="L1449" i="5"/>
  <c r="N1449" i="5"/>
  <c r="M1454" i="5"/>
  <c r="L1473" i="5"/>
  <c r="N1473" i="5"/>
  <c r="L1450" i="5"/>
  <c r="N1450" i="5"/>
  <c r="L1463" i="5"/>
  <c r="N1463" i="5"/>
  <c r="M1462" i="5"/>
  <c r="L1452" i="5"/>
  <c r="N1452" i="5"/>
  <c r="M1471" i="5"/>
  <c r="L1470" i="5"/>
  <c r="N1470" i="5"/>
  <c r="L1469" i="5"/>
  <c r="N1469" i="5"/>
  <c r="M1468" i="5"/>
  <c r="L1455" i="5"/>
  <c r="N1455" i="5"/>
  <c r="AJ2827" i="5"/>
  <c r="K2827" i="5" s="1"/>
  <c r="L1460" i="5"/>
  <c r="N1460" i="5"/>
  <c r="L1466" i="5"/>
  <c r="N1466" i="5"/>
  <c r="L1472" i="5"/>
  <c r="N1472" i="5"/>
  <c r="M1459" i="5"/>
  <c r="L1453" i="5"/>
  <c r="N1453" i="5"/>
  <c r="L1476" i="5"/>
  <c r="N1476" i="5"/>
  <c r="M1457" i="5"/>
  <c r="M1474" i="5"/>
  <c r="L1458" i="5"/>
  <c r="N1458" i="5"/>
  <c r="L1475" i="5"/>
  <c r="N1475" i="5"/>
  <c r="M1465" i="5"/>
  <c r="M3996" i="5"/>
  <c r="M2823" i="5"/>
  <c r="L2823" i="5" s="1"/>
  <c r="M2843" i="5"/>
  <c r="L2843" i="5" s="1"/>
  <c r="J712" i="5"/>
  <c r="AF2396" i="5"/>
  <c r="AH2396" i="5" s="1"/>
  <c r="M2633" i="5"/>
  <c r="N3877" i="5"/>
  <c r="L3892" i="5"/>
  <c r="N3892" i="5"/>
  <c r="AJ2810" i="5"/>
  <c r="K2810" i="5" s="1"/>
  <c r="AJ712" i="5"/>
  <c r="K712" i="5" s="1"/>
  <c r="AJ2821" i="5"/>
  <c r="K2821" i="5" s="1"/>
  <c r="AJ2843" i="5"/>
  <c r="K2843" i="5" s="1"/>
  <c r="AJ2815" i="5"/>
  <c r="K2815" i="5" s="1"/>
  <c r="AF2379" i="5"/>
  <c r="AH2379" i="5" s="1"/>
  <c r="M2698" i="5"/>
  <c r="L2698" i="5" s="1"/>
  <c r="AF2391" i="5"/>
  <c r="AH2391" i="5" s="1"/>
  <c r="M2678" i="5"/>
  <c r="AJ2814" i="5"/>
  <c r="K2814" i="5" s="1"/>
  <c r="N3921" i="5"/>
  <c r="AJ2794" i="5"/>
  <c r="K2794" i="5" s="1"/>
  <c r="J2794" i="5"/>
  <c r="M2634" i="5"/>
  <c r="AJ2823" i="5"/>
  <c r="K2823" i="5" s="1"/>
  <c r="M2639" i="5"/>
  <c r="N3834" i="5"/>
  <c r="M2688" i="5"/>
  <c r="L2638" i="5"/>
  <c r="N2638" i="5"/>
  <c r="M3869" i="5"/>
  <c r="L2694" i="5"/>
  <c r="N2694" i="5"/>
  <c r="L2641" i="5"/>
  <c r="N2641" i="5"/>
  <c r="L2674" i="5"/>
  <c r="N2674" i="5"/>
  <c r="L2680" i="5"/>
  <c r="N2680" i="5"/>
  <c r="M3873" i="5"/>
  <c r="M2644" i="5"/>
  <c r="L2668" i="5"/>
  <c r="N2668" i="5"/>
  <c r="M2700" i="5"/>
  <c r="M2640" i="5"/>
  <c r="L2697" i="5"/>
  <c r="N2697" i="5"/>
  <c r="M2665" i="5"/>
  <c r="L2658" i="5"/>
  <c r="N2658" i="5"/>
  <c r="L2635" i="5"/>
  <c r="N2635" i="5"/>
  <c r="L2659" i="5"/>
  <c r="N2659" i="5"/>
  <c r="L2682" i="5"/>
  <c r="N2682" i="5"/>
  <c r="M2642" i="5"/>
  <c r="L2695" i="5"/>
  <c r="N2695" i="5"/>
  <c r="M2669" i="5"/>
  <c r="L2692" i="5"/>
  <c r="N2692" i="5"/>
  <c r="M2689" i="5"/>
  <c r="AF2392" i="5"/>
  <c r="AH2392" i="5" s="1"/>
  <c r="M3863" i="5"/>
  <c r="M2648" i="5"/>
  <c r="L2632" i="5"/>
  <c r="N2632" i="5"/>
  <c r="L3895" i="5"/>
  <c r="N3895" i="5"/>
  <c r="L2636" i="5"/>
  <c r="N2636" i="5"/>
  <c r="M2629" i="5"/>
  <c r="M2681" i="5"/>
  <c r="J2784" i="5"/>
  <c r="K2784" i="5"/>
  <c r="L2650" i="5"/>
  <c r="N2650" i="5"/>
  <c r="M2686" i="5"/>
  <c r="L2660" i="5"/>
  <c r="N2660" i="5"/>
  <c r="L2646" i="5"/>
  <c r="N2646" i="5"/>
  <c r="M2671" i="5"/>
  <c r="L2664" i="5"/>
  <c r="N2664" i="5"/>
  <c r="M2675" i="5"/>
  <c r="L2643" i="5"/>
  <c r="N2643" i="5"/>
  <c r="N2628" i="5"/>
  <c r="L2628" i="5"/>
  <c r="M2693" i="5"/>
  <c r="M2662" i="5"/>
  <c r="N2653" i="5"/>
  <c r="L2653" i="5"/>
  <c r="J2785" i="5"/>
  <c r="AJ2785" i="5"/>
  <c r="K2785" i="5" s="1"/>
  <c r="M2647" i="5"/>
  <c r="M3886" i="5"/>
  <c r="AJ2812" i="5"/>
  <c r="K2812" i="5" s="1"/>
  <c r="N3838" i="5"/>
  <c r="M2645" i="5"/>
  <c r="M2677" i="5"/>
  <c r="M2651" i="5"/>
  <c r="M3907" i="5"/>
  <c r="M2654" i="5"/>
  <c r="J2752" i="5"/>
  <c r="L3964" i="5"/>
  <c r="N3964" i="5"/>
  <c r="N3972" i="5"/>
  <c r="L3972" i="5"/>
  <c r="L3862" i="5"/>
  <c r="N3862" i="5"/>
  <c r="J2765" i="5"/>
  <c r="M3787" i="5"/>
  <c r="L3822" i="5"/>
  <c r="N3822" i="5"/>
  <c r="M3860" i="5"/>
  <c r="L2771" i="5"/>
  <c r="N2771" i="5"/>
  <c r="M3820" i="5"/>
  <c r="J2815" i="5"/>
  <c r="J2813" i="5"/>
  <c r="J2810" i="5"/>
  <c r="M2777" i="5"/>
  <c r="L3918" i="5"/>
  <c r="N3918" i="5"/>
  <c r="M3870" i="5"/>
  <c r="L2800" i="5"/>
  <c r="J3786" i="5"/>
  <c r="AJ3786" i="5"/>
  <c r="K3786" i="5" s="1"/>
  <c r="AJ2743" i="5"/>
  <c r="K2743" i="5" s="1"/>
  <c r="J2743" i="5"/>
  <c r="M2826" i="5"/>
  <c r="J3779" i="5"/>
  <c r="AJ3779" i="5"/>
  <c r="K3779" i="5" s="1"/>
  <c r="M3932" i="5"/>
  <c r="M3830" i="5"/>
  <c r="L3830" i="5" s="1"/>
  <c r="L709" i="5"/>
  <c r="N709" i="5"/>
  <c r="M3946" i="5"/>
  <c r="M704" i="5"/>
  <c r="M3911" i="5"/>
  <c r="L2829" i="5"/>
  <c r="N2829" i="5"/>
  <c r="M3842" i="5"/>
  <c r="N3901" i="5"/>
  <c r="L3901" i="5"/>
  <c r="M3836" i="5"/>
  <c r="L3821" i="5"/>
  <c r="N3821" i="5"/>
  <c r="N3879" i="5"/>
  <c r="L3879" i="5"/>
  <c r="M3810" i="5"/>
  <c r="M3774" i="5"/>
  <c r="M3908" i="5"/>
  <c r="L3847" i="5"/>
  <c r="N3847" i="5"/>
  <c r="L3898" i="5"/>
  <c r="N3898" i="5"/>
  <c r="M2775" i="5"/>
  <c r="AJ2805" i="5"/>
  <c r="K2805" i="5" s="1"/>
  <c r="J2805" i="5"/>
  <c r="J2819" i="5"/>
  <c r="L3819" i="5"/>
  <c r="N3819" i="5"/>
  <c r="L3843" i="5"/>
  <c r="N3843" i="5"/>
  <c r="L3914" i="5"/>
  <c r="N3914" i="5"/>
  <c r="M3857" i="5"/>
  <c r="L3975" i="5"/>
  <c r="N3975" i="5"/>
  <c r="M3987" i="5"/>
  <c r="J3792" i="5"/>
  <c r="AJ3792" i="5"/>
  <c r="K3792" i="5" s="1"/>
  <c r="L3823" i="5"/>
  <c r="N3823" i="5"/>
  <c r="M3837" i="5"/>
  <c r="L2781" i="5"/>
  <c r="N2781" i="5"/>
  <c r="M3912" i="5"/>
  <c r="L3955" i="5"/>
  <c r="N3955" i="5"/>
  <c r="M3824" i="5"/>
  <c r="M2804" i="5"/>
  <c r="L3835" i="5"/>
  <c r="N3835" i="5"/>
  <c r="L3788" i="5"/>
  <c r="N3788" i="5"/>
  <c r="L3989" i="5"/>
  <c r="N3989" i="5"/>
  <c r="L2772" i="5"/>
  <c r="N2772" i="5"/>
  <c r="L3876" i="5"/>
  <c r="N3876" i="5"/>
  <c r="M3809" i="5"/>
  <c r="M2839" i="5"/>
  <c r="M2766" i="5"/>
  <c r="J2825" i="5"/>
  <c r="AJ3785" i="5"/>
  <c r="K3785" i="5" s="1"/>
  <c r="J3785" i="5"/>
  <c r="J2842" i="5"/>
  <c r="L3990" i="5"/>
  <c r="N3990" i="5"/>
  <c r="M3900" i="5"/>
  <c r="M3848" i="5"/>
  <c r="J3797" i="5"/>
  <c r="M2754" i="5"/>
  <c r="M3854" i="5"/>
  <c r="L3854" i="5" s="1"/>
  <c r="L3952" i="5"/>
  <c r="N3952" i="5"/>
  <c r="L3776" i="5"/>
  <c r="N3776" i="5"/>
  <c r="L3802" i="5"/>
  <c r="N3802" i="5"/>
  <c r="L3904" i="5"/>
  <c r="N3904" i="5"/>
  <c r="M3845" i="5"/>
  <c r="L3950" i="5"/>
  <c r="N3950" i="5"/>
  <c r="M3826" i="5"/>
  <c r="L3826" i="5" s="1"/>
  <c r="AJ2824" i="5"/>
  <c r="K2824" i="5" s="1"/>
  <c r="J2822" i="5"/>
  <c r="AJ2802" i="5"/>
  <c r="K2802" i="5" s="1"/>
  <c r="J2802" i="5"/>
  <c r="J2827" i="5"/>
  <c r="J3775" i="5"/>
  <c r="K3775" i="5"/>
  <c r="M3871" i="5"/>
  <c r="L3851" i="5"/>
  <c r="N3851" i="5"/>
  <c r="N3859" i="5"/>
  <c r="L3859" i="5"/>
  <c r="L3841" i="5"/>
  <c r="N3841" i="5"/>
  <c r="L3910" i="5"/>
  <c r="N3910" i="5"/>
  <c r="L3816" i="5"/>
  <c r="N3816" i="5"/>
  <c r="M3944" i="5"/>
  <c r="M3782" i="5"/>
  <c r="L2837" i="5"/>
  <c r="N2837" i="5"/>
  <c r="M3868" i="5"/>
  <c r="L705" i="5"/>
  <c r="N705" i="5"/>
  <c r="N3973" i="5"/>
  <c r="L3973" i="5"/>
  <c r="L3812" i="5"/>
  <c r="N3812" i="5"/>
  <c r="M2755" i="5"/>
  <c r="M3906" i="5"/>
  <c r="L3825" i="5"/>
  <c r="N3825" i="5"/>
  <c r="M3827" i="5"/>
  <c r="M2786" i="5"/>
  <c r="AJ2765" i="5"/>
  <c r="K2765" i="5" s="1"/>
  <c r="M2783" i="5"/>
  <c r="L3902" i="5"/>
  <c r="N3902" i="5"/>
  <c r="L2763" i="5"/>
  <c r="N2763" i="5"/>
  <c r="M3795" i="5"/>
  <c r="L3942" i="5"/>
  <c r="N3942" i="5"/>
  <c r="M2769" i="5"/>
  <c r="M2780" i="5"/>
  <c r="L3976" i="5"/>
  <c r="N3976" i="5"/>
  <c r="AF2354" i="5"/>
  <c r="AJ2796" i="5"/>
  <c r="K2796" i="5" s="1"/>
  <c r="J2796" i="5"/>
  <c r="J2828" i="5"/>
  <c r="L3803" i="5"/>
  <c r="N3803" i="5"/>
  <c r="M3874" i="5"/>
  <c r="M3806" i="5"/>
  <c r="L3940" i="5"/>
  <c r="N3940" i="5"/>
  <c r="N3805" i="5"/>
  <c r="M3882" i="5"/>
  <c r="L3966" i="5"/>
  <c r="N3966" i="5"/>
  <c r="M3922" i="5"/>
  <c r="M3988" i="5"/>
  <c r="M2751" i="5"/>
  <c r="M3917" i="5"/>
  <c r="M2787" i="5"/>
  <c r="M2831" i="5"/>
  <c r="N3891" i="5"/>
  <c r="L3891" i="5"/>
  <c r="M3888" i="5"/>
  <c r="J706" i="5"/>
  <c r="M3974" i="5"/>
  <c r="AJ2842" i="5"/>
  <c r="K2842" i="5" s="1"/>
  <c r="L2801" i="5"/>
  <c r="N2801" i="5"/>
  <c r="M3856" i="5"/>
  <c r="M3971" i="5"/>
  <c r="J2799" i="5"/>
  <c r="J2818" i="5"/>
  <c r="L3931" i="5"/>
  <c r="N3931" i="5"/>
  <c r="L702" i="5"/>
  <c r="N702" i="5"/>
  <c r="M3924" i="5"/>
  <c r="N3927" i="5"/>
  <c r="L3927" i="5"/>
  <c r="M710" i="5"/>
  <c r="L703" i="5"/>
  <c r="N703" i="5"/>
  <c r="M3956" i="5"/>
  <c r="M3850" i="5"/>
  <c r="M2798" i="5"/>
  <c r="M3840" i="5"/>
  <c r="L2768" i="5"/>
  <c r="N2768" i="5"/>
  <c r="L3967" i="5"/>
  <c r="N3967" i="5"/>
  <c r="L3962" i="5"/>
  <c r="N3962" i="5"/>
  <c r="M3885" i="5"/>
  <c r="J2824" i="5"/>
  <c r="M3804" i="5"/>
  <c r="L3982" i="5"/>
  <c r="N3982" i="5"/>
  <c r="J3793" i="5"/>
  <c r="L3817" i="5"/>
  <c r="N3817" i="5"/>
  <c r="M3832" i="5"/>
  <c r="M3934" i="5"/>
  <c r="M3884" i="5"/>
  <c r="M2760" i="5"/>
  <c r="L3852" i="5"/>
  <c r="N3852" i="5"/>
  <c r="L3813" i="5"/>
  <c r="N3813" i="5"/>
  <c r="M3968" i="5"/>
  <c r="M2758" i="5"/>
  <c r="M2770" i="5"/>
  <c r="L3864" i="5"/>
  <c r="N3864" i="5"/>
  <c r="M708" i="5"/>
  <c r="M2778" i="5"/>
  <c r="M3963" i="5"/>
  <c r="N3915" i="5"/>
  <c r="L3915" i="5"/>
  <c r="L3844" i="5"/>
  <c r="N3844" i="5"/>
  <c r="L3930" i="5"/>
  <c r="N3930" i="5"/>
  <c r="AF2365" i="5"/>
  <c r="J2808" i="5"/>
  <c r="K2789" i="5"/>
  <c r="J2789" i="5"/>
  <c r="J2821" i="5"/>
  <c r="J3780" i="5"/>
  <c r="AJ3783" i="5"/>
  <c r="K3783" i="5" s="1"/>
  <c r="J3783" i="5"/>
  <c r="L2750" i="5"/>
  <c r="N2750" i="5"/>
  <c r="L3905" i="5"/>
  <c r="N3905" i="5"/>
  <c r="L3814" i="5"/>
  <c r="N3814" i="5"/>
  <c r="L3875" i="5"/>
  <c r="N3875" i="5"/>
  <c r="L3992" i="5"/>
  <c r="N3992" i="5"/>
  <c r="L2773" i="5"/>
  <c r="N2773" i="5"/>
  <c r="M711" i="5"/>
  <c r="L3865" i="5"/>
  <c r="N3865" i="5"/>
  <c r="L3872" i="5"/>
  <c r="N3872" i="5"/>
  <c r="L3831" i="5"/>
  <c r="N3831" i="5"/>
  <c r="M2790" i="5"/>
  <c r="M3883" i="5"/>
  <c r="L3979" i="5"/>
  <c r="N3979" i="5"/>
  <c r="AJ3793" i="5"/>
  <c r="K3793" i="5" s="1"/>
  <c r="J2833" i="5"/>
  <c r="AJ2833" i="5"/>
  <c r="K2833" i="5" s="1"/>
  <c r="M3828" i="5"/>
  <c r="L3807" i="5"/>
  <c r="N3807" i="5"/>
  <c r="M3880" i="5"/>
  <c r="L2791" i="5"/>
  <c r="N2791" i="5"/>
  <c r="M3936" i="5"/>
  <c r="M3894" i="5"/>
  <c r="AF2383" i="5"/>
  <c r="AH2383" i="5" s="1"/>
  <c r="AF2352" i="5"/>
  <c r="AF2372" i="5"/>
  <c r="AH2372" i="5" s="1"/>
  <c r="J3789" i="5"/>
  <c r="M2795" i="5"/>
  <c r="M3855" i="5"/>
  <c r="L3995" i="5"/>
  <c r="N3995" i="5"/>
  <c r="M3815" i="5"/>
  <c r="L2792" i="5"/>
  <c r="N2792" i="5"/>
  <c r="M3920" i="5"/>
  <c r="M3909" i="5"/>
  <c r="L3909" i="5" s="1"/>
  <c r="L3778" i="5"/>
  <c r="M2757" i="5"/>
  <c r="M2807" i="5"/>
  <c r="J2774" i="5"/>
  <c r="K2774" i="5"/>
  <c r="M2747" i="5"/>
  <c r="L3980" i="5"/>
  <c r="N3980" i="5"/>
  <c r="M3800" i="5"/>
  <c r="J2797" i="5"/>
  <c r="K2797" i="5"/>
  <c r="AF2385" i="5"/>
  <c r="AH2385" i="5" s="1"/>
  <c r="J2812" i="5"/>
  <c r="J2793" i="5"/>
  <c r="AJ2756" i="5"/>
  <c r="K2756" i="5" s="1"/>
  <c r="J2756" i="5"/>
  <c r="J3799" i="5"/>
  <c r="L2788" i="5"/>
  <c r="N2788" i="5"/>
  <c r="M2817" i="5"/>
  <c r="M3994" i="5"/>
  <c r="M2761" i="5"/>
  <c r="N3951" i="5"/>
  <c r="L3951" i="5"/>
  <c r="L3790" i="5"/>
  <c r="N3790" i="5"/>
  <c r="M3929" i="5"/>
  <c r="M2753" i="5"/>
  <c r="L3926" i="5"/>
  <c r="N3926" i="5"/>
  <c r="M3784" i="5"/>
  <c r="L3897" i="5"/>
  <c r="N3897" i="5"/>
  <c r="L3867" i="5"/>
  <c r="N3867" i="5"/>
  <c r="M3919" i="5"/>
  <c r="J2767" i="5"/>
  <c r="K2767" i="5"/>
  <c r="M3794" i="5"/>
  <c r="L3943" i="5"/>
  <c r="N3943" i="5"/>
  <c r="L3887" i="5"/>
  <c r="N3887" i="5"/>
  <c r="M3781" i="5"/>
  <c r="M3985" i="5"/>
  <c r="M3796" i="5"/>
  <c r="M2836" i="5"/>
  <c r="M3801" i="5"/>
  <c r="M3853" i="5"/>
  <c r="AJ706" i="5"/>
  <c r="K706" i="5" s="1"/>
  <c r="Z1871" i="5"/>
  <c r="AG1871" i="5" s="1"/>
  <c r="AJ1871" i="5" s="1"/>
  <c r="K1871" i="5" s="1"/>
  <c r="AF2351" i="5"/>
  <c r="AH2351" i="5" s="1"/>
  <c r="J2816" i="5"/>
  <c r="AJ2830" i="5"/>
  <c r="K2830" i="5" s="1"/>
  <c r="J2830" i="5"/>
  <c r="J3777" i="5"/>
  <c r="AJ3797" i="5"/>
  <c r="K3797" i="5" s="1"/>
  <c r="L2809" i="5"/>
  <c r="J2779" i="5"/>
  <c r="K2779" i="5"/>
  <c r="M2782" i="5"/>
  <c r="M2749" i="5"/>
  <c r="L2759" i="5"/>
  <c r="N2759" i="5"/>
  <c r="L2840" i="5"/>
  <c r="N2840" i="5"/>
  <c r="M707" i="5"/>
  <c r="L3928" i="5"/>
  <c r="N3928" i="5"/>
  <c r="AJ3799" i="5"/>
  <c r="K3799" i="5" s="1"/>
  <c r="M3808" i="5"/>
  <c r="M3903" i="5"/>
  <c r="L3861" i="5"/>
  <c r="N3861" i="5"/>
  <c r="L3866" i="5"/>
  <c r="N3866" i="5"/>
  <c r="M3878" i="5"/>
  <c r="L2764" i="5"/>
  <c r="N2764" i="5"/>
  <c r="M2762" i="5"/>
  <c r="J701" i="5"/>
  <c r="L3954" i="5"/>
  <c r="N3954" i="5"/>
  <c r="L2803" i="5"/>
  <c r="N2803" i="5"/>
  <c r="M3833" i="5"/>
  <c r="N3846" i="5"/>
  <c r="AJ3780" i="5"/>
  <c r="K3780" i="5" s="1"/>
  <c r="AJ3777" i="5"/>
  <c r="K3777" i="5" s="1"/>
  <c r="AJ2752" i="5"/>
  <c r="K2752" i="5" s="1"/>
  <c r="N2834" i="5"/>
  <c r="L2834" i="5"/>
  <c r="AJ2816" i="5"/>
  <c r="K2816" i="5" s="1"/>
  <c r="AJ2813" i="5"/>
  <c r="K2813" i="5" s="1"/>
  <c r="AJ2819" i="5"/>
  <c r="K2819" i="5" s="1"/>
  <c r="AJ2822" i="5"/>
  <c r="K2822" i="5" s="1"/>
  <c r="AJ2793" i="5"/>
  <c r="K2793" i="5" s="1"/>
  <c r="AJ2828" i="5"/>
  <c r="K2828" i="5" s="1"/>
  <c r="AJ2799" i="5"/>
  <c r="K2799" i="5" s="1"/>
  <c r="AF2358" i="5"/>
  <c r="AH2358" i="5" s="1"/>
  <c r="AF2378" i="5"/>
  <c r="AH2378" i="5" s="1"/>
  <c r="AF2375" i="5"/>
  <c r="AH2375" i="5" s="1"/>
  <c r="AF2364" i="5"/>
  <c r="AH2364" i="5" s="1"/>
  <c r="AF2369" i="5"/>
  <c r="AH2369" i="5" s="1"/>
  <c r="AF2377" i="5"/>
  <c r="AH2377" i="5" s="1"/>
  <c r="AF2359" i="5"/>
  <c r="AH2359" i="5" s="1"/>
  <c r="AF2399" i="5"/>
  <c r="AH2399" i="5" s="1"/>
  <c r="AF2402" i="5"/>
  <c r="AH2402" i="5" s="1"/>
  <c r="AF2400" i="5"/>
  <c r="AH2400" i="5" s="1"/>
  <c r="AF2382" i="5"/>
  <c r="AH2382" i="5" s="1"/>
  <c r="AF2374" i="5"/>
  <c r="AH2374" i="5" s="1"/>
  <c r="AF2401" i="5"/>
  <c r="AF2353" i="5"/>
  <c r="AI2353" i="5" s="1"/>
  <c r="J2353" i="5" s="1"/>
  <c r="M2744" i="5"/>
  <c r="J2745" i="5"/>
  <c r="AJ2746" i="5"/>
  <c r="K2746" i="5" s="1"/>
  <c r="J2746" i="5"/>
  <c r="AI2371" i="5"/>
  <c r="J2371" i="5" s="1"/>
  <c r="AF2393" i="5"/>
  <c r="AH2393" i="5" s="1"/>
  <c r="AF2384" i="5"/>
  <c r="AH2384" i="5" s="1"/>
  <c r="AF2363" i="5"/>
  <c r="AF2376" i="5"/>
  <c r="AF2390" i="5"/>
  <c r="AF2389" i="5"/>
  <c r="AF2362" i="5"/>
  <c r="AI2397" i="5"/>
  <c r="J2397" i="5" s="1"/>
  <c r="AF2381" i="5"/>
  <c r="AF2355" i="5"/>
  <c r="AF2357" i="5"/>
  <c r="AK1870" i="5"/>
  <c r="AF2395" i="5"/>
  <c r="AF2386" i="5"/>
  <c r="AF2403" i="5"/>
  <c r="AH2403" i="5" s="1"/>
  <c r="AF2388" i="5"/>
  <c r="AF2356" i="5"/>
  <c r="Z1868" i="5"/>
  <c r="AE1868" i="5"/>
  <c r="AF1870" i="5"/>
  <c r="AH1870" i="5" s="1"/>
  <c r="AF2404" i="5"/>
  <c r="AI2404" i="5" s="1"/>
  <c r="AF2368" i="5"/>
  <c r="AI2394" i="5"/>
  <c r="AF2349" i="5"/>
  <c r="AH2349" i="5" s="1"/>
  <c r="AF2387" i="5"/>
  <c r="AF2373" i="5"/>
  <c r="AF2370" i="5"/>
  <c r="AF2405" i="5"/>
  <c r="AF2348" i="5"/>
  <c r="AF2350" i="5"/>
  <c r="AF2398" i="5"/>
  <c r="AF2347" i="5"/>
  <c r="AF2346" i="5"/>
  <c r="AF2345" i="5"/>
  <c r="AK1867" i="5"/>
  <c r="AA592" i="5"/>
  <c r="AK592" i="5" s="1"/>
  <c r="AH1867" i="5"/>
  <c r="AI1867" i="5"/>
  <c r="AE1867" i="5"/>
  <c r="X636" i="5"/>
  <c r="AB636" i="5" s="1"/>
  <c r="AL636" i="5" s="1"/>
  <c r="X632" i="5"/>
  <c r="AB632" i="5" s="1"/>
  <c r="AL632" i="5" s="1"/>
  <c r="AF1868" i="5"/>
  <c r="AH1868" i="5" s="1"/>
  <c r="Z1863" i="5"/>
  <c r="Y594" i="5"/>
  <c r="Z594" i="5" s="1"/>
  <c r="AE1863" i="5"/>
  <c r="AL1863" i="5"/>
  <c r="AE1866" i="5"/>
  <c r="AL1866" i="5"/>
  <c r="Z1865" i="5"/>
  <c r="AE1864" i="5"/>
  <c r="AG1864" i="5" s="1"/>
  <c r="AE1869" i="5"/>
  <c r="AL1869" i="5"/>
  <c r="AE1873" i="5"/>
  <c r="AL1873" i="5"/>
  <c r="AE1865" i="5"/>
  <c r="X606" i="5"/>
  <c r="AB606" i="5" s="1"/>
  <c r="AL606" i="5" s="1"/>
  <c r="Z1867" i="5"/>
  <c r="AF1864" i="5"/>
  <c r="AH1865" i="5"/>
  <c r="X671" i="5"/>
  <c r="AB671" i="5" s="1"/>
  <c r="AL671" i="5" s="1"/>
  <c r="Y606" i="5"/>
  <c r="AF606" i="5" s="1"/>
  <c r="AH606" i="5" s="1"/>
  <c r="Y673" i="5"/>
  <c r="AA661" i="5"/>
  <c r="AE661" i="5" s="1"/>
  <c r="Z1861" i="5"/>
  <c r="AG1861" i="5" s="1"/>
  <c r="AH1871" i="5"/>
  <c r="AF1861" i="5"/>
  <c r="AH1862" i="5"/>
  <c r="X670" i="5"/>
  <c r="AB670" i="5" s="1"/>
  <c r="AL670" i="5" s="1"/>
  <c r="Y623" i="5"/>
  <c r="Z623" i="5" s="1"/>
  <c r="AG1870" i="5"/>
  <c r="X680" i="5"/>
  <c r="AB680" i="5" s="1"/>
  <c r="AL680" i="5" s="1"/>
  <c r="AA623" i="5"/>
  <c r="AK623" i="5" s="1"/>
  <c r="Y650" i="5"/>
  <c r="Z650" i="5" s="1"/>
  <c r="AA590" i="5"/>
  <c r="AK590" i="5" s="1"/>
  <c r="Y643" i="5"/>
  <c r="AF643" i="5" s="1"/>
  <c r="X679" i="5"/>
  <c r="AB679" i="5" s="1"/>
  <c r="AL679" i="5" s="1"/>
  <c r="Z1862" i="5"/>
  <c r="AG1862" i="5" s="1"/>
  <c r="AJ1862" i="5" s="1"/>
  <c r="K1862" i="5" s="1"/>
  <c r="Y602" i="5"/>
  <c r="Z602" i="5" s="1"/>
  <c r="AA657" i="5"/>
  <c r="Y680" i="5"/>
  <c r="Z1873" i="5"/>
  <c r="J1873" i="5"/>
  <c r="J1862" i="5"/>
  <c r="J1865" i="5"/>
  <c r="Y663" i="5"/>
  <c r="J1871" i="5"/>
  <c r="AH1873" i="5"/>
  <c r="X611" i="5"/>
  <c r="Z611" i="5" s="1"/>
  <c r="AA602" i="5"/>
  <c r="AK602" i="5" s="1"/>
  <c r="Y641" i="5"/>
  <c r="AF641" i="5" s="1"/>
  <c r="AI641" i="5" s="1"/>
  <c r="X654" i="5"/>
  <c r="AB654" i="5" s="1"/>
  <c r="AL654" i="5" s="1"/>
  <c r="X663" i="5"/>
  <c r="AB663" i="5" s="1"/>
  <c r="AL663" i="5" s="1"/>
  <c r="AA678" i="5"/>
  <c r="AE678" i="5" s="1"/>
  <c r="Z1875" i="5"/>
  <c r="AF1875" i="5"/>
  <c r="AE1875" i="5"/>
  <c r="AF1874" i="5"/>
  <c r="Z1874" i="5"/>
  <c r="AG1874" i="5" s="1"/>
  <c r="AA609" i="5"/>
  <c r="AK609" i="5" s="1"/>
  <c r="AA626" i="5"/>
  <c r="AK626" i="5" s="1"/>
  <c r="Z1869" i="5"/>
  <c r="X607" i="5"/>
  <c r="AB607" i="5" s="1"/>
  <c r="AL607" i="5" s="1"/>
  <c r="X598" i="5"/>
  <c r="AB598" i="5" s="1"/>
  <c r="AL598" i="5" s="1"/>
  <c r="AK1860" i="5"/>
  <c r="AE1860" i="5"/>
  <c r="Z1866" i="5"/>
  <c r="AI1863" i="5"/>
  <c r="AH1863" i="5"/>
  <c r="X657" i="5"/>
  <c r="AB657" i="5" s="1"/>
  <c r="AL657" i="5" s="1"/>
  <c r="AI1866" i="5"/>
  <c r="AH1866" i="5"/>
  <c r="AI1869" i="5"/>
  <c r="AH1869" i="5"/>
  <c r="X610" i="5"/>
  <c r="AB610" i="5" s="1"/>
  <c r="AL610" i="5" s="1"/>
  <c r="AA640" i="5"/>
  <c r="AE640" i="5" s="1"/>
  <c r="Y675" i="5"/>
  <c r="AF675" i="5" s="1"/>
  <c r="AI1872" i="5"/>
  <c r="AH1872" i="5"/>
  <c r="Z1872" i="5"/>
  <c r="AG1872" i="5" s="1"/>
  <c r="Z1860" i="5"/>
  <c r="AF1860" i="5"/>
  <c r="AF1859" i="5"/>
  <c r="Z1859" i="5"/>
  <c r="AG1859" i="5" s="1"/>
  <c r="AA599" i="5"/>
  <c r="AK599" i="5" s="1"/>
  <c r="X624" i="5"/>
  <c r="AB624" i="5" s="1"/>
  <c r="AL624" i="5" s="1"/>
  <c r="AA655" i="5"/>
  <c r="AK655" i="5" s="1"/>
  <c r="Y599" i="5"/>
  <c r="Z599" i="5" s="1"/>
  <c r="AA588" i="5"/>
  <c r="AK588" i="5" s="1"/>
  <c r="Y655" i="5"/>
  <c r="Z655" i="5" s="1"/>
  <c r="AA646" i="5"/>
  <c r="AK646" i="5" s="1"/>
  <c r="AA610" i="5"/>
  <c r="AK610" i="5" s="1"/>
  <c r="Y637" i="5"/>
  <c r="AA676" i="5"/>
  <c r="AK676" i="5" s="1"/>
  <c r="AA618" i="5"/>
  <c r="AK618" i="5" s="1"/>
  <c r="AA656" i="5"/>
  <c r="AK656" i="5" s="1"/>
  <c r="Y618" i="5"/>
  <c r="Z618" i="5" s="1"/>
  <c r="AA635" i="5"/>
  <c r="AK635" i="5" s="1"/>
  <c r="Y656" i="5"/>
  <c r="Z656" i="5" s="1"/>
  <c r="X653" i="5"/>
  <c r="AB653" i="5" s="1"/>
  <c r="AL653" i="5" s="1"/>
  <c r="AA679" i="5"/>
  <c r="AF679" i="5" s="1"/>
  <c r="Y625" i="5"/>
  <c r="Y589" i="5"/>
  <c r="AF589" i="5" s="1"/>
  <c r="AH589" i="5" s="1"/>
  <c r="AA625" i="5"/>
  <c r="AK625" i="5" s="1"/>
  <c r="Y640" i="5"/>
  <c r="X635" i="5"/>
  <c r="AB635" i="5" s="1"/>
  <c r="AL635" i="5" s="1"/>
  <c r="AB655" i="5"/>
  <c r="AL655" i="5" s="1"/>
  <c r="AA660" i="5"/>
  <c r="AK660" i="5" s="1"/>
  <c r="Y678" i="5"/>
  <c r="X673" i="5"/>
  <c r="AB673" i="5" s="1"/>
  <c r="AA594" i="5"/>
  <c r="X613" i="5"/>
  <c r="AB613" i="5" s="1"/>
  <c r="AL613" i="5" s="1"/>
  <c r="AE589" i="5"/>
  <c r="Y631" i="5"/>
  <c r="AF631" i="5" s="1"/>
  <c r="Y674" i="5"/>
  <c r="Z674" i="5" s="1"/>
  <c r="Y626" i="5"/>
  <c r="Z626" i="5" s="1"/>
  <c r="Y603" i="5"/>
  <c r="AF603" i="5" s="1"/>
  <c r="Y639" i="5"/>
  <c r="Z639" i="5" s="1"/>
  <c r="Y632" i="5"/>
  <c r="AF632" i="5" s="1"/>
  <c r="Y668" i="5"/>
  <c r="Y672" i="5"/>
  <c r="Z672" i="5" s="1"/>
  <c r="AA612" i="5"/>
  <c r="AK612" i="5" s="1"/>
  <c r="AA637" i="5"/>
  <c r="AK637" i="5" s="1"/>
  <c r="Y647" i="5"/>
  <c r="AF647" i="5" s="1"/>
  <c r="X668" i="5"/>
  <c r="AB668" i="5" s="1"/>
  <c r="AL668" i="5" s="1"/>
  <c r="Y681" i="5"/>
  <c r="AF681" i="5" s="1"/>
  <c r="AH681" i="5" s="1"/>
  <c r="AA624" i="5"/>
  <c r="AK624" i="5" s="1"/>
  <c r="AA621" i="5"/>
  <c r="AK621" i="5" s="1"/>
  <c r="X681" i="5"/>
  <c r="AB681" i="5" s="1"/>
  <c r="AL681" i="5" s="1"/>
  <c r="X621" i="5"/>
  <c r="AB621" i="5" s="1"/>
  <c r="AL621" i="5" s="1"/>
  <c r="AA658" i="5"/>
  <c r="AK658" i="5" s="1"/>
  <c r="Y591" i="5"/>
  <c r="AF591" i="5" s="1"/>
  <c r="AB597" i="5"/>
  <c r="AL597" i="5" s="1"/>
  <c r="AK632" i="5"/>
  <c r="AA672" i="5"/>
  <c r="AK672" i="5" s="1"/>
  <c r="X619" i="5"/>
  <c r="AB619" i="5" s="1"/>
  <c r="AL619" i="5" s="1"/>
  <c r="AA614" i="5"/>
  <c r="AK614" i="5" s="1"/>
  <c r="X641" i="5"/>
  <c r="AA644" i="5"/>
  <c r="AK644" i="5" s="1"/>
  <c r="AA683" i="5"/>
  <c r="AE683" i="5" s="1"/>
  <c r="X589" i="5"/>
  <c r="AA634" i="5"/>
  <c r="AK634" i="5" s="1"/>
  <c r="Y590" i="5"/>
  <c r="AA604" i="5"/>
  <c r="AE604" i="5" s="1"/>
  <c r="Y620" i="5"/>
  <c r="Y604" i="5"/>
  <c r="X620" i="5"/>
  <c r="AB620" i="5" s="1"/>
  <c r="Y615" i="5"/>
  <c r="AF615" i="5" s="1"/>
  <c r="Y634" i="5"/>
  <c r="Y628" i="5"/>
  <c r="AF628" i="5" s="1"/>
  <c r="AA666" i="5"/>
  <c r="AE666" i="5" s="1"/>
  <c r="X591" i="5"/>
  <c r="AB591" i="5" s="1"/>
  <c r="AL591" i="5" s="1"/>
  <c r="Y607" i="5"/>
  <c r="X615" i="5"/>
  <c r="AB615" i="5" s="1"/>
  <c r="X638" i="5"/>
  <c r="AB638" i="5" s="1"/>
  <c r="AL638" i="5" s="1"/>
  <c r="X628" i="5"/>
  <c r="AB628" i="5" s="1"/>
  <c r="AA653" i="5"/>
  <c r="AK653" i="5" s="1"/>
  <c r="AA650" i="5"/>
  <c r="AE650" i="5" s="1"/>
  <c r="AA645" i="5"/>
  <c r="AE645" i="5" s="1"/>
  <c r="AA671" i="5"/>
  <c r="Y666" i="5"/>
  <c r="Y661" i="5"/>
  <c r="AA667" i="5"/>
  <c r="AA613" i="5"/>
  <c r="AF613" i="5" s="1"/>
  <c r="AA629" i="5"/>
  <c r="AE629" i="5" s="1"/>
  <c r="Y658" i="5"/>
  <c r="X682" i="5"/>
  <c r="AB682" i="5" s="1"/>
  <c r="AL682" i="5" s="1"/>
  <c r="AA597" i="5"/>
  <c r="Y627" i="5"/>
  <c r="Y612" i="5"/>
  <c r="X643" i="5"/>
  <c r="AB643" i="5" s="1"/>
  <c r="Y629" i="5"/>
  <c r="Z629" i="5" s="1"/>
  <c r="Y659" i="5"/>
  <c r="AF659" i="5" s="1"/>
  <c r="AA651" i="5"/>
  <c r="AK651" i="5" s="1"/>
  <c r="Y667" i="5"/>
  <c r="Y662" i="5"/>
  <c r="Z662" i="5" s="1"/>
  <c r="Y597" i="5"/>
  <c r="AA611" i="5"/>
  <c r="X627" i="5"/>
  <c r="AB627" i="5" s="1"/>
  <c r="X622" i="5"/>
  <c r="AB622" i="5" s="1"/>
  <c r="AL622" i="5" s="1"/>
  <c r="AA616" i="5"/>
  <c r="AE616" i="5" s="1"/>
  <c r="AA639" i="5"/>
  <c r="Y636" i="5"/>
  <c r="X659" i="5"/>
  <c r="AB659" i="5" s="1"/>
  <c r="Y651" i="5"/>
  <c r="X669" i="5"/>
  <c r="AB669" i="5" s="1"/>
  <c r="AL669" i="5" s="1"/>
  <c r="AB599" i="5"/>
  <c r="AL599" i="5" s="1"/>
  <c r="AE596" i="5"/>
  <c r="AK596" i="5"/>
  <c r="AK591" i="5"/>
  <c r="AE591" i="5"/>
  <c r="Y596" i="5"/>
  <c r="AK589" i="5"/>
  <c r="X596" i="5"/>
  <c r="AB596" i="5" s="1"/>
  <c r="AL596" i="5" s="1"/>
  <c r="Y592" i="5"/>
  <c r="AA595" i="5"/>
  <c r="Y595" i="5"/>
  <c r="AA593" i="5"/>
  <c r="AA598" i="5"/>
  <c r="Y588" i="5"/>
  <c r="Y593" i="5"/>
  <c r="AE681" i="5"/>
  <c r="AK681" i="5"/>
  <c r="AK675" i="5"/>
  <c r="AE675" i="5"/>
  <c r="AK680" i="5"/>
  <c r="AE680" i="5"/>
  <c r="X675" i="5"/>
  <c r="AB675" i="5" s="1"/>
  <c r="AL675" i="5" s="1"/>
  <c r="AK673" i="5"/>
  <c r="Y683" i="5"/>
  <c r="Y676" i="5"/>
  <c r="AA674" i="5"/>
  <c r="AA677" i="5"/>
  <c r="AA682" i="5"/>
  <c r="AF682" i="5" s="1"/>
  <c r="Y677" i="5"/>
  <c r="AB666" i="5"/>
  <c r="AL666" i="5" s="1"/>
  <c r="AK668" i="5"/>
  <c r="AK663" i="5"/>
  <c r="AE663" i="5"/>
  <c r="AA664" i="5"/>
  <c r="AA669" i="5"/>
  <c r="Y664" i="5"/>
  <c r="AA662" i="5"/>
  <c r="AA665" i="5"/>
  <c r="AA670" i="5"/>
  <c r="Y660" i="5"/>
  <c r="Y665" i="5"/>
  <c r="AK659" i="5"/>
  <c r="AB651" i="5"/>
  <c r="AL651" i="5" s="1"/>
  <c r="AK647" i="5"/>
  <c r="AK652" i="5"/>
  <c r="Y652" i="5"/>
  <c r="X652" i="5"/>
  <c r="AB652" i="5" s="1"/>
  <c r="Y645" i="5"/>
  <c r="AA648" i="5"/>
  <c r="Y648" i="5"/>
  <c r="Y646" i="5"/>
  <c r="AA649" i="5"/>
  <c r="AA654" i="5"/>
  <c r="Y644" i="5"/>
  <c r="Y649" i="5"/>
  <c r="AK636" i="5"/>
  <c r="AB639" i="5"/>
  <c r="AL639" i="5" s="1"/>
  <c r="AK631" i="5"/>
  <c r="AK643" i="5"/>
  <c r="AK628" i="5"/>
  <c r="X631" i="5"/>
  <c r="AB631" i="5" s="1"/>
  <c r="AA642" i="5"/>
  <c r="AA630" i="5"/>
  <c r="AK641" i="5"/>
  <c r="Y642" i="5"/>
  <c r="Y630" i="5"/>
  <c r="AA633" i="5"/>
  <c r="AA638" i="5"/>
  <c r="AF638" i="5" s="1"/>
  <c r="Y633" i="5"/>
  <c r="AK620" i="5"/>
  <c r="AK627" i="5"/>
  <c r="AK615" i="5"/>
  <c r="AB618" i="5"/>
  <c r="AL618" i="5" s="1"/>
  <c r="Y616" i="5"/>
  <c r="AA619" i="5"/>
  <c r="Y614" i="5"/>
  <c r="AA617" i="5"/>
  <c r="Y617" i="5"/>
  <c r="AA622" i="5"/>
  <c r="AE608" i="5"/>
  <c r="AK608" i="5"/>
  <c r="AE606" i="5"/>
  <c r="AK606" i="5"/>
  <c r="AB604" i="5"/>
  <c r="AL604" i="5" s="1"/>
  <c r="AK607" i="5"/>
  <c r="AE607" i="5"/>
  <c r="AK603" i="5"/>
  <c r="AE603" i="5"/>
  <c r="AA601" i="5"/>
  <c r="Y608" i="5"/>
  <c r="X603" i="5"/>
  <c r="AB603" i="5" s="1"/>
  <c r="AL603" i="5" s="1"/>
  <c r="X608" i="5"/>
  <c r="AB608" i="5" s="1"/>
  <c r="AL608" i="5" s="1"/>
  <c r="Y601" i="5"/>
  <c r="Y609" i="5"/>
  <c r="AA600" i="5"/>
  <c r="AA605" i="5"/>
  <c r="Y600" i="5"/>
  <c r="Y605" i="5"/>
  <c r="W894" i="5"/>
  <c r="X894" i="5" s="1"/>
  <c r="AB894" i="5" s="1"/>
  <c r="AL894" i="5" s="1"/>
  <c r="AC894" i="5"/>
  <c r="AD894" i="5"/>
  <c r="AM894" i="5"/>
  <c r="AN894" i="5" s="1"/>
  <c r="AO894" i="5"/>
  <c r="AP894" i="5"/>
  <c r="W895" i="5"/>
  <c r="X895" i="5" s="1"/>
  <c r="AB895" i="5" s="1"/>
  <c r="AL895" i="5" s="1"/>
  <c r="AC895" i="5"/>
  <c r="AD895" i="5"/>
  <c r="AM895" i="5"/>
  <c r="AN895" i="5" s="1"/>
  <c r="AO895" i="5"/>
  <c r="AP895" i="5"/>
  <c r="W896" i="5"/>
  <c r="X896" i="5" s="1"/>
  <c r="AB896" i="5" s="1"/>
  <c r="AL896" i="5" s="1"/>
  <c r="AC896" i="5"/>
  <c r="AD896" i="5"/>
  <c r="AM896" i="5"/>
  <c r="AN896" i="5" s="1"/>
  <c r="AO896" i="5"/>
  <c r="AP896" i="5"/>
  <c r="W897" i="5"/>
  <c r="AA897" i="5" s="1"/>
  <c r="AC897" i="5"/>
  <c r="AD897" i="5"/>
  <c r="AM897" i="5"/>
  <c r="AN897" i="5" s="1"/>
  <c r="AO897" i="5"/>
  <c r="AP897" i="5"/>
  <c r="W898" i="5"/>
  <c r="X898" i="5" s="1"/>
  <c r="AC898" i="5"/>
  <c r="AD898" i="5"/>
  <c r="AM898" i="5"/>
  <c r="AN898" i="5" s="1"/>
  <c r="AO898" i="5"/>
  <c r="AP898" i="5"/>
  <c r="W899" i="5"/>
  <c r="AC899" i="5"/>
  <c r="AD899" i="5"/>
  <c r="AM899" i="5"/>
  <c r="AN899" i="5" s="1"/>
  <c r="AO899" i="5"/>
  <c r="AP899" i="5"/>
  <c r="W900" i="5"/>
  <c r="X900" i="5" s="1"/>
  <c r="AB900" i="5" s="1"/>
  <c r="AL900" i="5" s="1"/>
  <c r="AC900" i="5"/>
  <c r="AD900" i="5"/>
  <c r="AM900" i="5"/>
  <c r="AN900" i="5" s="1"/>
  <c r="AO900" i="5"/>
  <c r="AP900" i="5"/>
  <c r="W901" i="5"/>
  <c r="X901" i="5" s="1"/>
  <c r="AC901" i="5"/>
  <c r="AD901" i="5"/>
  <c r="AM901" i="5"/>
  <c r="AN901" i="5" s="1"/>
  <c r="AO901" i="5"/>
  <c r="AP901" i="5"/>
  <c r="W902" i="5"/>
  <c r="AA902" i="5" s="1"/>
  <c r="AK902" i="5" s="1"/>
  <c r="AC902" i="5"/>
  <c r="AD902" i="5"/>
  <c r="AM902" i="5"/>
  <c r="AN902" i="5" s="1"/>
  <c r="AO902" i="5"/>
  <c r="AP902" i="5"/>
  <c r="W903" i="5"/>
  <c r="X903" i="5" s="1"/>
  <c r="AB903" i="5" s="1"/>
  <c r="AL903" i="5" s="1"/>
  <c r="AC903" i="5"/>
  <c r="AD903" i="5"/>
  <c r="AM903" i="5"/>
  <c r="AN903" i="5" s="1"/>
  <c r="AO903" i="5"/>
  <c r="AP903" i="5"/>
  <c r="W904" i="5"/>
  <c r="AC904" i="5"/>
  <c r="AD904" i="5"/>
  <c r="AM904" i="5"/>
  <c r="AN904" i="5" s="1"/>
  <c r="AO904" i="5"/>
  <c r="AP904" i="5"/>
  <c r="W905" i="5"/>
  <c r="Y905" i="5" s="1"/>
  <c r="AC905" i="5"/>
  <c r="AD905" i="5"/>
  <c r="AM905" i="5"/>
  <c r="AN905" i="5" s="1"/>
  <c r="AO905" i="5"/>
  <c r="AP905" i="5"/>
  <c r="W906" i="5"/>
  <c r="AA906" i="5" s="1"/>
  <c r="AK906" i="5" s="1"/>
  <c r="AC906" i="5"/>
  <c r="AD906" i="5"/>
  <c r="AM906" i="5"/>
  <c r="AN906" i="5" s="1"/>
  <c r="AO906" i="5"/>
  <c r="AP906" i="5"/>
  <c r="W907" i="5"/>
  <c r="X907" i="5" s="1"/>
  <c r="AB907" i="5" s="1"/>
  <c r="AL907" i="5" s="1"/>
  <c r="AC907" i="5"/>
  <c r="AD907" i="5"/>
  <c r="AM907" i="5"/>
  <c r="AN907" i="5" s="1"/>
  <c r="AO907" i="5"/>
  <c r="AP907" i="5"/>
  <c r="W908" i="5"/>
  <c r="X908" i="5" s="1"/>
  <c r="AB908" i="5" s="1"/>
  <c r="AL908" i="5" s="1"/>
  <c r="AC908" i="5"/>
  <c r="AD908" i="5"/>
  <c r="AM908" i="5"/>
  <c r="AN908" i="5" s="1"/>
  <c r="AO908" i="5"/>
  <c r="AP908" i="5"/>
  <c r="W909" i="5"/>
  <c r="AA909" i="5" s="1"/>
  <c r="AC909" i="5"/>
  <c r="AD909" i="5"/>
  <c r="AM909" i="5"/>
  <c r="AN909" i="5" s="1"/>
  <c r="AO909" i="5"/>
  <c r="AP909" i="5"/>
  <c r="W910" i="5"/>
  <c r="X910" i="5" s="1"/>
  <c r="AB910" i="5" s="1"/>
  <c r="AL910" i="5" s="1"/>
  <c r="AC910" i="5"/>
  <c r="AD910" i="5"/>
  <c r="AM910" i="5"/>
  <c r="AN910" i="5" s="1"/>
  <c r="AO910" i="5"/>
  <c r="AP910" i="5"/>
  <c r="W911" i="5"/>
  <c r="AC911" i="5"/>
  <c r="AD911" i="5"/>
  <c r="AM911" i="5"/>
  <c r="AN911" i="5" s="1"/>
  <c r="AO911" i="5"/>
  <c r="AP911" i="5"/>
  <c r="W912" i="5"/>
  <c r="X912" i="5" s="1"/>
  <c r="AB912" i="5" s="1"/>
  <c r="AL912" i="5" s="1"/>
  <c r="AC912" i="5"/>
  <c r="AD912" i="5"/>
  <c r="AM912" i="5"/>
  <c r="AN912" i="5" s="1"/>
  <c r="AO912" i="5"/>
  <c r="AP912" i="5"/>
  <c r="W913" i="5"/>
  <c r="AA913" i="5" s="1"/>
  <c r="AK913" i="5" s="1"/>
  <c r="AC913" i="5"/>
  <c r="AD913" i="5"/>
  <c r="AM913" i="5"/>
  <c r="AN913" i="5" s="1"/>
  <c r="AO913" i="5"/>
  <c r="AP913" i="5"/>
  <c r="W914" i="5"/>
  <c r="AA914" i="5" s="1"/>
  <c r="AK914" i="5" s="1"/>
  <c r="AC914" i="5"/>
  <c r="AD914" i="5"/>
  <c r="AM914" i="5"/>
  <c r="AN914" i="5" s="1"/>
  <c r="AO914" i="5"/>
  <c r="AP914" i="5"/>
  <c r="W915" i="5"/>
  <c r="X915" i="5" s="1"/>
  <c r="AB915" i="5" s="1"/>
  <c r="AL915" i="5" s="1"/>
  <c r="AC915" i="5"/>
  <c r="AD915" i="5"/>
  <c r="AM915" i="5"/>
  <c r="AN915" i="5" s="1"/>
  <c r="AO915" i="5"/>
  <c r="AP915" i="5"/>
  <c r="W916" i="5"/>
  <c r="X916" i="5" s="1"/>
  <c r="AB916" i="5" s="1"/>
  <c r="AL916" i="5" s="1"/>
  <c r="AC916" i="5"/>
  <c r="AD916" i="5"/>
  <c r="AM916" i="5"/>
  <c r="AN916" i="5" s="1"/>
  <c r="AO916" i="5"/>
  <c r="AP916" i="5"/>
  <c r="W917" i="5"/>
  <c r="X917" i="5" s="1"/>
  <c r="AC917" i="5"/>
  <c r="AD917" i="5"/>
  <c r="AM917" i="5"/>
  <c r="AN917" i="5" s="1"/>
  <c r="AO917" i="5"/>
  <c r="AP917" i="5"/>
  <c r="W918" i="5"/>
  <c r="X918" i="5" s="1"/>
  <c r="AB918" i="5" s="1"/>
  <c r="AL918" i="5" s="1"/>
  <c r="AC918" i="5"/>
  <c r="AD918" i="5"/>
  <c r="AM918" i="5"/>
  <c r="AN918" i="5" s="1"/>
  <c r="AO918" i="5"/>
  <c r="AP918" i="5"/>
  <c r="W919" i="5"/>
  <c r="X919" i="5" s="1"/>
  <c r="AB919" i="5" s="1"/>
  <c r="AL919" i="5" s="1"/>
  <c r="AC919" i="5"/>
  <c r="AD919" i="5"/>
  <c r="AM919" i="5"/>
  <c r="AN919" i="5" s="1"/>
  <c r="AO919" i="5"/>
  <c r="AP919" i="5"/>
  <c r="W920" i="5"/>
  <c r="X920" i="5" s="1"/>
  <c r="AB920" i="5" s="1"/>
  <c r="AL920" i="5" s="1"/>
  <c r="AC920" i="5"/>
  <c r="AD920" i="5"/>
  <c r="AM920" i="5"/>
  <c r="AN920" i="5" s="1"/>
  <c r="AO920" i="5"/>
  <c r="AP920" i="5"/>
  <c r="W921" i="5"/>
  <c r="AA921" i="5" s="1"/>
  <c r="AC921" i="5"/>
  <c r="AD921" i="5"/>
  <c r="AM921" i="5"/>
  <c r="AN921" i="5" s="1"/>
  <c r="AO921" i="5"/>
  <c r="AP921" i="5"/>
  <c r="W922" i="5"/>
  <c r="X922" i="5" s="1"/>
  <c r="AB922" i="5" s="1"/>
  <c r="AL922" i="5" s="1"/>
  <c r="AC922" i="5"/>
  <c r="AD922" i="5"/>
  <c r="AM922" i="5"/>
  <c r="AN922" i="5" s="1"/>
  <c r="AO922" i="5"/>
  <c r="AP922" i="5"/>
  <c r="W923" i="5"/>
  <c r="AC923" i="5"/>
  <c r="AD923" i="5"/>
  <c r="AM923" i="5"/>
  <c r="AN923" i="5" s="1"/>
  <c r="AO923" i="5"/>
  <c r="AP923" i="5"/>
  <c r="W924" i="5"/>
  <c r="AA924" i="5" s="1"/>
  <c r="AC924" i="5"/>
  <c r="AD924" i="5"/>
  <c r="AM924" i="5"/>
  <c r="AN924" i="5" s="1"/>
  <c r="AO924" i="5"/>
  <c r="AP924" i="5"/>
  <c r="W925" i="5"/>
  <c r="Y925" i="5" s="1"/>
  <c r="AC925" i="5"/>
  <c r="AD925" i="5"/>
  <c r="AM925" i="5"/>
  <c r="AN925" i="5" s="1"/>
  <c r="AO925" i="5"/>
  <c r="AP925" i="5"/>
  <c r="W926" i="5"/>
  <c r="AA926" i="5" s="1"/>
  <c r="AK926" i="5" s="1"/>
  <c r="AC926" i="5"/>
  <c r="AD926" i="5"/>
  <c r="AM926" i="5"/>
  <c r="AN926" i="5" s="1"/>
  <c r="AO926" i="5"/>
  <c r="AP926" i="5"/>
  <c r="W927" i="5"/>
  <c r="Y927" i="5" s="1"/>
  <c r="AC927" i="5"/>
  <c r="AD927" i="5"/>
  <c r="AM927" i="5"/>
  <c r="AN927" i="5" s="1"/>
  <c r="AO927" i="5"/>
  <c r="AP927" i="5"/>
  <c r="W928" i="5"/>
  <c r="AC928" i="5"/>
  <c r="AD928" i="5"/>
  <c r="AM928" i="5"/>
  <c r="AN928" i="5" s="1"/>
  <c r="AO928" i="5"/>
  <c r="AP928" i="5"/>
  <c r="W929" i="5"/>
  <c r="Y929" i="5" s="1"/>
  <c r="AC929" i="5"/>
  <c r="AD929" i="5"/>
  <c r="AM929" i="5"/>
  <c r="AN929" i="5" s="1"/>
  <c r="AO929" i="5"/>
  <c r="AP929" i="5"/>
  <c r="W930" i="5"/>
  <c r="X930" i="5" s="1"/>
  <c r="AB930" i="5" s="1"/>
  <c r="AL930" i="5" s="1"/>
  <c r="AC930" i="5"/>
  <c r="AD930" i="5"/>
  <c r="AM930" i="5"/>
  <c r="AN930" i="5" s="1"/>
  <c r="AO930" i="5"/>
  <c r="AP930" i="5"/>
  <c r="W931" i="5"/>
  <c r="Y931" i="5" s="1"/>
  <c r="AC931" i="5"/>
  <c r="AD931" i="5"/>
  <c r="AM931" i="5"/>
  <c r="AN931" i="5" s="1"/>
  <c r="AO931" i="5"/>
  <c r="AP931" i="5"/>
  <c r="W932" i="5"/>
  <c r="X932" i="5" s="1"/>
  <c r="AB932" i="5" s="1"/>
  <c r="AL932" i="5" s="1"/>
  <c r="AC932" i="5"/>
  <c r="AD932" i="5"/>
  <c r="AM932" i="5"/>
  <c r="AN932" i="5" s="1"/>
  <c r="AO932" i="5"/>
  <c r="AP932" i="5"/>
  <c r="W933" i="5"/>
  <c r="AA933" i="5" s="1"/>
  <c r="AC933" i="5"/>
  <c r="AD933" i="5"/>
  <c r="AM933" i="5"/>
  <c r="AN933" i="5" s="1"/>
  <c r="AO933" i="5"/>
  <c r="AP933" i="5"/>
  <c r="W934" i="5"/>
  <c r="X934" i="5" s="1"/>
  <c r="AB934" i="5" s="1"/>
  <c r="AL934" i="5" s="1"/>
  <c r="AC934" i="5"/>
  <c r="AD934" i="5"/>
  <c r="AM934" i="5"/>
  <c r="AN934" i="5" s="1"/>
  <c r="AO934" i="5"/>
  <c r="AP934" i="5"/>
  <c r="W935" i="5"/>
  <c r="AC935" i="5"/>
  <c r="AD935" i="5"/>
  <c r="AM935" i="5"/>
  <c r="AN935" i="5" s="1"/>
  <c r="AO935" i="5"/>
  <c r="AP935" i="5"/>
  <c r="W936" i="5"/>
  <c r="AA936" i="5" s="1"/>
  <c r="AC936" i="5"/>
  <c r="AD936" i="5"/>
  <c r="AM936" i="5"/>
  <c r="AN936" i="5" s="1"/>
  <c r="AO936" i="5"/>
  <c r="AP936" i="5"/>
  <c r="W937" i="5"/>
  <c r="Y937" i="5" s="1"/>
  <c r="AC937" i="5"/>
  <c r="AD937" i="5"/>
  <c r="AM937" i="5"/>
  <c r="AN937" i="5" s="1"/>
  <c r="AO937" i="5"/>
  <c r="AP937" i="5"/>
  <c r="W938" i="5"/>
  <c r="AA938" i="5" s="1"/>
  <c r="AC938" i="5"/>
  <c r="AD938" i="5"/>
  <c r="AM938" i="5"/>
  <c r="AN938" i="5" s="1"/>
  <c r="AO938" i="5"/>
  <c r="AP938" i="5"/>
  <c r="W939" i="5"/>
  <c r="Y939" i="5" s="1"/>
  <c r="AC939" i="5"/>
  <c r="AD939" i="5"/>
  <c r="AM939" i="5"/>
  <c r="AN939" i="5" s="1"/>
  <c r="AO939" i="5"/>
  <c r="AP939" i="5"/>
  <c r="W940" i="5"/>
  <c r="X940" i="5" s="1"/>
  <c r="AB940" i="5" s="1"/>
  <c r="AL940" i="5" s="1"/>
  <c r="AC940" i="5"/>
  <c r="AD940" i="5"/>
  <c r="AM940" i="5"/>
  <c r="AN940" i="5" s="1"/>
  <c r="AO940" i="5"/>
  <c r="AP940" i="5"/>
  <c r="W941" i="5"/>
  <c r="Y941" i="5" s="1"/>
  <c r="AC941" i="5"/>
  <c r="AD941" i="5"/>
  <c r="AM941" i="5"/>
  <c r="AN941" i="5" s="1"/>
  <c r="AO941" i="5"/>
  <c r="AP941" i="5"/>
  <c r="W942" i="5"/>
  <c r="X942" i="5" s="1"/>
  <c r="AB942" i="5" s="1"/>
  <c r="AL942" i="5" s="1"/>
  <c r="AC942" i="5"/>
  <c r="AD942" i="5"/>
  <c r="AM942" i="5"/>
  <c r="AN942" i="5" s="1"/>
  <c r="AO942" i="5"/>
  <c r="AP942" i="5"/>
  <c r="W943" i="5"/>
  <c r="AA943" i="5" s="1"/>
  <c r="AC943" i="5"/>
  <c r="AD943" i="5"/>
  <c r="AM943" i="5"/>
  <c r="AN943" i="5" s="1"/>
  <c r="AO943" i="5"/>
  <c r="AP943" i="5"/>
  <c r="W944" i="5"/>
  <c r="X944" i="5" s="1"/>
  <c r="AB944" i="5" s="1"/>
  <c r="AL944" i="5" s="1"/>
  <c r="AC944" i="5"/>
  <c r="AD944" i="5"/>
  <c r="AM944" i="5"/>
  <c r="AN944" i="5" s="1"/>
  <c r="AO944" i="5"/>
  <c r="AP944" i="5"/>
  <c r="W945" i="5"/>
  <c r="AA945" i="5" s="1"/>
  <c r="AC945" i="5"/>
  <c r="AD945" i="5"/>
  <c r="AM945" i="5"/>
  <c r="AN945" i="5" s="1"/>
  <c r="AO945" i="5"/>
  <c r="AP945" i="5"/>
  <c r="W946" i="5"/>
  <c r="X946" i="5" s="1"/>
  <c r="AB946" i="5" s="1"/>
  <c r="AL946" i="5" s="1"/>
  <c r="AC946" i="5"/>
  <c r="AD946" i="5"/>
  <c r="AM946" i="5"/>
  <c r="AN946" i="5" s="1"/>
  <c r="AO946" i="5"/>
  <c r="AP946" i="5"/>
  <c r="W947" i="5"/>
  <c r="AC947" i="5"/>
  <c r="AD947" i="5"/>
  <c r="AM947" i="5"/>
  <c r="AN947" i="5" s="1"/>
  <c r="AO947" i="5"/>
  <c r="AP947" i="5"/>
  <c r="W948" i="5"/>
  <c r="X948" i="5" s="1"/>
  <c r="AB948" i="5" s="1"/>
  <c r="AL948" i="5" s="1"/>
  <c r="AC948" i="5"/>
  <c r="AD948" i="5"/>
  <c r="AM948" i="5"/>
  <c r="AN948" i="5" s="1"/>
  <c r="AO948" i="5"/>
  <c r="AP948" i="5"/>
  <c r="W949" i="5"/>
  <c r="X949" i="5" s="1"/>
  <c r="AC949" i="5"/>
  <c r="AD949" i="5"/>
  <c r="AM949" i="5"/>
  <c r="AN949" i="5" s="1"/>
  <c r="AO949" i="5"/>
  <c r="AP949" i="5"/>
  <c r="W950" i="5"/>
  <c r="AA950" i="5" s="1"/>
  <c r="AK950" i="5" s="1"/>
  <c r="AC950" i="5"/>
  <c r="AD950" i="5"/>
  <c r="AM950" i="5"/>
  <c r="AN950" i="5" s="1"/>
  <c r="AO950" i="5"/>
  <c r="AP950" i="5"/>
  <c r="W951" i="5"/>
  <c r="Y951" i="5" s="1"/>
  <c r="AC951" i="5"/>
  <c r="AD951" i="5"/>
  <c r="AM951" i="5"/>
  <c r="AN951" i="5" s="1"/>
  <c r="AO951" i="5"/>
  <c r="AP951" i="5"/>
  <c r="W952" i="5"/>
  <c r="X952" i="5" s="1"/>
  <c r="AB952" i="5" s="1"/>
  <c r="AL952" i="5" s="1"/>
  <c r="AC952" i="5"/>
  <c r="AD952" i="5"/>
  <c r="AM952" i="5"/>
  <c r="AN952" i="5" s="1"/>
  <c r="AO952" i="5"/>
  <c r="AP952" i="5"/>
  <c r="W953" i="5"/>
  <c r="X953" i="5" s="1"/>
  <c r="AB953" i="5" s="1"/>
  <c r="AL953" i="5" s="1"/>
  <c r="AC953" i="5"/>
  <c r="AD953" i="5"/>
  <c r="AM953" i="5"/>
  <c r="AN953" i="5" s="1"/>
  <c r="AO953" i="5"/>
  <c r="AP953" i="5"/>
  <c r="W954" i="5"/>
  <c r="X954" i="5" s="1"/>
  <c r="AB954" i="5" s="1"/>
  <c r="AL954" i="5" s="1"/>
  <c r="AC954" i="5"/>
  <c r="AD954" i="5"/>
  <c r="AM954" i="5"/>
  <c r="AN954" i="5" s="1"/>
  <c r="AO954" i="5"/>
  <c r="AP954" i="5"/>
  <c r="W955" i="5"/>
  <c r="X955" i="5" s="1"/>
  <c r="AB955" i="5" s="1"/>
  <c r="AL955" i="5" s="1"/>
  <c r="AC955" i="5"/>
  <c r="AD955" i="5"/>
  <c r="AM955" i="5"/>
  <c r="AN955" i="5" s="1"/>
  <c r="AO955" i="5"/>
  <c r="AP955" i="5"/>
  <c r="W956" i="5"/>
  <c r="X956" i="5" s="1"/>
  <c r="AB956" i="5" s="1"/>
  <c r="AL956" i="5" s="1"/>
  <c r="AC956" i="5"/>
  <c r="AD956" i="5"/>
  <c r="AM956" i="5"/>
  <c r="AN956" i="5" s="1"/>
  <c r="AO956" i="5"/>
  <c r="AP956" i="5"/>
  <c r="W957" i="5"/>
  <c r="AA957" i="5" s="1"/>
  <c r="AC957" i="5"/>
  <c r="AD957" i="5"/>
  <c r="AM957" i="5"/>
  <c r="AN957" i="5" s="1"/>
  <c r="AO957" i="5"/>
  <c r="AP957" i="5"/>
  <c r="W958" i="5"/>
  <c r="X958" i="5" s="1"/>
  <c r="AB958" i="5" s="1"/>
  <c r="AL958" i="5" s="1"/>
  <c r="AC958" i="5"/>
  <c r="AD958" i="5"/>
  <c r="AM958" i="5"/>
  <c r="AN958" i="5" s="1"/>
  <c r="AO958" i="5"/>
  <c r="AP958" i="5"/>
  <c r="W959" i="5"/>
  <c r="AC959" i="5"/>
  <c r="AD959" i="5"/>
  <c r="AM959" i="5"/>
  <c r="AN959" i="5" s="1"/>
  <c r="AO959" i="5"/>
  <c r="AP959" i="5"/>
  <c r="W960" i="5"/>
  <c r="X960" i="5" s="1"/>
  <c r="AB960" i="5" s="1"/>
  <c r="AL960" i="5" s="1"/>
  <c r="AC960" i="5"/>
  <c r="AD960" i="5"/>
  <c r="AM960" i="5"/>
  <c r="AN960" i="5" s="1"/>
  <c r="AO960" i="5"/>
  <c r="AP960" i="5"/>
  <c r="W961" i="5"/>
  <c r="X961" i="5" s="1"/>
  <c r="AB961" i="5" s="1"/>
  <c r="AL961" i="5" s="1"/>
  <c r="AC961" i="5"/>
  <c r="AD961" i="5"/>
  <c r="AM961" i="5"/>
  <c r="AN961" i="5" s="1"/>
  <c r="AO961" i="5"/>
  <c r="AP961" i="5"/>
  <c r="W962" i="5"/>
  <c r="AA962" i="5" s="1"/>
  <c r="AK962" i="5" s="1"/>
  <c r="AC962" i="5"/>
  <c r="AD962" i="5"/>
  <c r="AM962" i="5"/>
  <c r="AN962" i="5" s="1"/>
  <c r="AO962" i="5"/>
  <c r="AP962" i="5"/>
  <c r="W963" i="5"/>
  <c r="AA963" i="5" s="1"/>
  <c r="AC963" i="5"/>
  <c r="AD963" i="5"/>
  <c r="AM963" i="5"/>
  <c r="AN963" i="5" s="1"/>
  <c r="AO963" i="5"/>
  <c r="AP963" i="5"/>
  <c r="W964" i="5"/>
  <c r="Y964" i="5" s="1"/>
  <c r="AC964" i="5"/>
  <c r="AD964" i="5"/>
  <c r="AM964" i="5"/>
  <c r="AN964" i="5" s="1"/>
  <c r="AO964" i="5"/>
  <c r="AP964" i="5"/>
  <c r="W965" i="5"/>
  <c r="Y965" i="5" s="1"/>
  <c r="AC965" i="5"/>
  <c r="AD965" i="5"/>
  <c r="AM965" i="5"/>
  <c r="AN965" i="5" s="1"/>
  <c r="AO965" i="5"/>
  <c r="AP965" i="5"/>
  <c r="W966" i="5"/>
  <c r="X966" i="5" s="1"/>
  <c r="AB966" i="5" s="1"/>
  <c r="AL966" i="5" s="1"/>
  <c r="AC966" i="5"/>
  <c r="AD966" i="5"/>
  <c r="AM966" i="5"/>
  <c r="AN966" i="5" s="1"/>
  <c r="AO966" i="5"/>
  <c r="AP966" i="5"/>
  <c r="W967" i="5"/>
  <c r="Y967" i="5" s="1"/>
  <c r="AC967" i="5"/>
  <c r="AD967" i="5"/>
  <c r="AM967" i="5"/>
  <c r="AN967" i="5" s="1"/>
  <c r="AO967" i="5"/>
  <c r="AP967" i="5"/>
  <c r="W968" i="5"/>
  <c r="AA968" i="5" s="1"/>
  <c r="AC968" i="5"/>
  <c r="AD968" i="5"/>
  <c r="AM968" i="5"/>
  <c r="AN968" i="5" s="1"/>
  <c r="AO968" i="5"/>
  <c r="AP968" i="5"/>
  <c r="W969" i="5"/>
  <c r="AA969" i="5" s="1"/>
  <c r="AK969" i="5" s="1"/>
  <c r="AC969" i="5"/>
  <c r="AD969" i="5"/>
  <c r="AM969" i="5"/>
  <c r="AN969" i="5" s="1"/>
  <c r="AO969" i="5"/>
  <c r="AP969" i="5"/>
  <c r="W970" i="5"/>
  <c r="X970" i="5" s="1"/>
  <c r="AC970" i="5"/>
  <c r="AD970" i="5"/>
  <c r="AM970" i="5"/>
  <c r="AN970" i="5" s="1"/>
  <c r="AO970" i="5"/>
  <c r="AP970" i="5"/>
  <c r="W971" i="5"/>
  <c r="AC971" i="5"/>
  <c r="AD971" i="5"/>
  <c r="AM971" i="5"/>
  <c r="AN971" i="5" s="1"/>
  <c r="AO971" i="5"/>
  <c r="AP971" i="5"/>
  <c r="W972" i="5"/>
  <c r="X972" i="5" s="1"/>
  <c r="AB972" i="5" s="1"/>
  <c r="AL972" i="5" s="1"/>
  <c r="AC972" i="5"/>
  <c r="AD972" i="5"/>
  <c r="AM972" i="5"/>
  <c r="AN972" i="5" s="1"/>
  <c r="AO972" i="5"/>
  <c r="AP972" i="5"/>
  <c r="W973" i="5"/>
  <c r="Y973" i="5" s="1"/>
  <c r="AC973" i="5"/>
  <c r="AD973" i="5"/>
  <c r="AM973" i="5"/>
  <c r="AN973" i="5" s="1"/>
  <c r="AO973" i="5"/>
  <c r="AP973" i="5"/>
  <c r="W974" i="5"/>
  <c r="X974" i="5" s="1"/>
  <c r="AC974" i="5"/>
  <c r="AD974" i="5"/>
  <c r="AM974" i="5"/>
  <c r="AN974" i="5" s="1"/>
  <c r="AO974" i="5"/>
  <c r="AP974" i="5"/>
  <c r="W975" i="5"/>
  <c r="X975" i="5" s="1"/>
  <c r="AB975" i="5" s="1"/>
  <c r="AL975" i="5" s="1"/>
  <c r="AC975" i="5"/>
  <c r="AD975" i="5"/>
  <c r="AM975" i="5"/>
  <c r="AN975" i="5" s="1"/>
  <c r="AO975" i="5"/>
  <c r="AP975" i="5"/>
  <c r="W976" i="5"/>
  <c r="AA976" i="5" s="1"/>
  <c r="AK976" i="5" s="1"/>
  <c r="AC976" i="5"/>
  <c r="AD976" i="5"/>
  <c r="AM976" i="5"/>
  <c r="AN976" i="5" s="1"/>
  <c r="AO976" i="5"/>
  <c r="AP976" i="5"/>
  <c r="W977" i="5"/>
  <c r="Y977" i="5" s="1"/>
  <c r="AC977" i="5"/>
  <c r="AD977" i="5"/>
  <c r="AM977" i="5"/>
  <c r="AN977" i="5" s="1"/>
  <c r="AO977" i="5"/>
  <c r="AP977" i="5"/>
  <c r="W978" i="5"/>
  <c r="AA978" i="5" s="1"/>
  <c r="AC978" i="5"/>
  <c r="AD978" i="5"/>
  <c r="AM978" i="5"/>
  <c r="AN978" i="5" s="1"/>
  <c r="AO978" i="5"/>
  <c r="AP978" i="5"/>
  <c r="W979" i="5"/>
  <c r="Y979" i="5" s="1"/>
  <c r="AC979" i="5"/>
  <c r="AD979" i="5"/>
  <c r="AM979" i="5"/>
  <c r="AN979" i="5" s="1"/>
  <c r="AO979" i="5"/>
  <c r="AP979" i="5"/>
  <c r="W980" i="5"/>
  <c r="X980" i="5" s="1"/>
  <c r="AB980" i="5" s="1"/>
  <c r="AL980" i="5" s="1"/>
  <c r="AC980" i="5"/>
  <c r="AD980" i="5"/>
  <c r="AM980" i="5"/>
  <c r="AN980" i="5" s="1"/>
  <c r="AO980" i="5"/>
  <c r="AP980" i="5"/>
  <c r="W981" i="5"/>
  <c r="X981" i="5" s="1"/>
  <c r="AB981" i="5" s="1"/>
  <c r="AL981" i="5" s="1"/>
  <c r="AC981" i="5"/>
  <c r="AD981" i="5"/>
  <c r="AM981" i="5"/>
  <c r="AN981" i="5" s="1"/>
  <c r="AO981" i="5"/>
  <c r="AP981" i="5"/>
  <c r="W982" i="5"/>
  <c r="Y982" i="5" s="1"/>
  <c r="AC982" i="5"/>
  <c r="AD982" i="5"/>
  <c r="AM982" i="5"/>
  <c r="AN982" i="5" s="1"/>
  <c r="AO982" i="5"/>
  <c r="AP982" i="5"/>
  <c r="W983" i="5"/>
  <c r="AA983" i="5" s="1"/>
  <c r="AC983" i="5"/>
  <c r="AD983" i="5"/>
  <c r="AM983" i="5"/>
  <c r="AN983" i="5" s="1"/>
  <c r="AO983" i="5"/>
  <c r="AP983" i="5"/>
  <c r="W984" i="5"/>
  <c r="X984" i="5" s="1"/>
  <c r="AB984" i="5" s="1"/>
  <c r="AL984" i="5" s="1"/>
  <c r="AC984" i="5"/>
  <c r="AD984" i="5"/>
  <c r="AM984" i="5"/>
  <c r="AN984" i="5" s="1"/>
  <c r="AO984" i="5"/>
  <c r="AP984" i="5"/>
  <c r="W985" i="5"/>
  <c r="Y985" i="5" s="1"/>
  <c r="AC985" i="5"/>
  <c r="AD985" i="5"/>
  <c r="AM985" i="5"/>
  <c r="AN985" i="5" s="1"/>
  <c r="AO985" i="5"/>
  <c r="AP985" i="5"/>
  <c r="W986" i="5"/>
  <c r="X986" i="5" s="1"/>
  <c r="AB986" i="5" s="1"/>
  <c r="AL986" i="5" s="1"/>
  <c r="AC986" i="5"/>
  <c r="AD986" i="5"/>
  <c r="AM986" i="5"/>
  <c r="AN986" i="5" s="1"/>
  <c r="AO986" i="5"/>
  <c r="AP986" i="5"/>
  <c r="W987" i="5"/>
  <c r="X987" i="5" s="1"/>
  <c r="AB987" i="5" s="1"/>
  <c r="AL987" i="5" s="1"/>
  <c r="AC987" i="5"/>
  <c r="AD987" i="5"/>
  <c r="AM987" i="5"/>
  <c r="AN987" i="5" s="1"/>
  <c r="AO987" i="5"/>
  <c r="AP987" i="5"/>
  <c r="W988" i="5"/>
  <c r="X988" i="5" s="1"/>
  <c r="AB988" i="5" s="1"/>
  <c r="AL988" i="5" s="1"/>
  <c r="AC988" i="5"/>
  <c r="AD988" i="5"/>
  <c r="AM988" i="5"/>
  <c r="AN988" i="5" s="1"/>
  <c r="AO988" i="5"/>
  <c r="AP988" i="5"/>
  <c r="W989" i="5"/>
  <c r="AA989" i="5" s="1"/>
  <c r="AC989" i="5"/>
  <c r="AD989" i="5"/>
  <c r="AM989" i="5"/>
  <c r="AN989" i="5" s="1"/>
  <c r="AO989" i="5"/>
  <c r="AP989" i="5"/>
  <c r="W990" i="5"/>
  <c r="AA990" i="5" s="1"/>
  <c r="AC990" i="5"/>
  <c r="AD990" i="5"/>
  <c r="AM990" i="5"/>
  <c r="AN990" i="5" s="1"/>
  <c r="AO990" i="5"/>
  <c r="AP990" i="5"/>
  <c r="AE647" i="5" l="1"/>
  <c r="N3791" i="5"/>
  <c r="N3839" i="5"/>
  <c r="AH2360" i="5"/>
  <c r="M2748" i="5"/>
  <c r="N3969" i="5"/>
  <c r="L3969" i="5"/>
  <c r="AI2367" i="5"/>
  <c r="J2367" i="5" s="1"/>
  <c r="L1456" i="5"/>
  <c r="N1456" i="5"/>
  <c r="N2832" i="5"/>
  <c r="N3798" i="5"/>
  <c r="AI2361" i="5"/>
  <c r="J2361" i="5" s="1"/>
  <c r="N3829" i="5"/>
  <c r="N2676" i="5"/>
  <c r="M2838" i="5"/>
  <c r="L2838" i="5" s="1"/>
  <c r="N2806" i="5"/>
  <c r="N3933" i="5"/>
  <c r="L3945" i="5"/>
  <c r="N3811" i="5"/>
  <c r="AH2366" i="5"/>
  <c r="N2811" i="5"/>
  <c r="N3818" i="5"/>
  <c r="AI2380" i="5"/>
  <c r="J2380" i="5" s="1"/>
  <c r="N2820" i="5"/>
  <c r="N2823" i="5"/>
  <c r="AI2396" i="5"/>
  <c r="J2396" i="5" s="1"/>
  <c r="N2696" i="5"/>
  <c r="N2814" i="5"/>
  <c r="M2835" i="5"/>
  <c r="L2835" i="5" s="1"/>
  <c r="AI2379" i="5"/>
  <c r="J2379" i="5" s="1"/>
  <c r="AI2383" i="5"/>
  <c r="J2383" i="5" s="1"/>
  <c r="AI2351" i="5"/>
  <c r="J2351" i="5" s="1"/>
  <c r="M2841" i="5"/>
  <c r="AI2391" i="5"/>
  <c r="J2391" i="5" s="1"/>
  <c r="N2843" i="5"/>
  <c r="L1467" i="5"/>
  <c r="N1467" i="5"/>
  <c r="L1464" i="5"/>
  <c r="N1464" i="5"/>
  <c r="L2672" i="5"/>
  <c r="N2672" i="5"/>
  <c r="N2657" i="5"/>
  <c r="L2657" i="5"/>
  <c r="AI2402" i="5"/>
  <c r="J2402" i="5" s="1"/>
  <c r="L1461" i="5"/>
  <c r="N1461" i="5"/>
  <c r="L1459" i="5"/>
  <c r="N1459" i="5"/>
  <c r="L1468" i="5"/>
  <c r="N1468" i="5"/>
  <c r="L1462" i="5"/>
  <c r="N1462" i="5"/>
  <c r="L1474" i="5"/>
  <c r="N1474" i="5"/>
  <c r="L1457" i="5"/>
  <c r="N1457" i="5"/>
  <c r="L1471" i="5"/>
  <c r="N1471" i="5"/>
  <c r="L1454" i="5"/>
  <c r="N1454" i="5"/>
  <c r="L1465" i="5"/>
  <c r="N1465" i="5"/>
  <c r="N3830" i="5"/>
  <c r="L2633" i="5"/>
  <c r="N2633" i="5"/>
  <c r="M712" i="5"/>
  <c r="N3854" i="5"/>
  <c r="AI2392" i="5"/>
  <c r="J2392" i="5" s="1"/>
  <c r="L3996" i="5"/>
  <c r="N3996" i="5"/>
  <c r="M2794" i="5"/>
  <c r="L2678" i="5"/>
  <c r="N2678" i="5"/>
  <c r="AI2359" i="5"/>
  <c r="J2359" i="5" s="1"/>
  <c r="L2634" i="5"/>
  <c r="N2634" i="5"/>
  <c r="N2698" i="5"/>
  <c r="L2686" i="5"/>
  <c r="N2686" i="5"/>
  <c r="N3826" i="5"/>
  <c r="L2675" i="5"/>
  <c r="N2675" i="5"/>
  <c r="L2644" i="5"/>
  <c r="N2644" i="5"/>
  <c r="N3869" i="5"/>
  <c r="L3869" i="5"/>
  <c r="L2677" i="5"/>
  <c r="N2677" i="5"/>
  <c r="M2785" i="5"/>
  <c r="L2665" i="5"/>
  <c r="N2665" i="5"/>
  <c r="N3873" i="5"/>
  <c r="L3873" i="5"/>
  <c r="L2669" i="5"/>
  <c r="N2669" i="5"/>
  <c r="L2648" i="5"/>
  <c r="N2648" i="5"/>
  <c r="N2645" i="5"/>
  <c r="L2645" i="5"/>
  <c r="M2784" i="5"/>
  <c r="L2642" i="5"/>
  <c r="N2642" i="5"/>
  <c r="L2662" i="5"/>
  <c r="N2662" i="5"/>
  <c r="L2671" i="5"/>
  <c r="N2671" i="5"/>
  <c r="L2681" i="5"/>
  <c r="N2681" i="5"/>
  <c r="N3863" i="5"/>
  <c r="L3863" i="5"/>
  <c r="L2654" i="5"/>
  <c r="N2654" i="5"/>
  <c r="L2640" i="5"/>
  <c r="N2640" i="5"/>
  <c r="AI2358" i="5"/>
  <c r="J2358" i="5" s="1"/>
  <c r="N2693" i="5"/>
  <c r="L2693" i="5"/>
  <c r="L2629" i="5"/>
  <c r="N2629" i="5"/>
  <c r="L2688" i="5"/>
  <c r="N2688" i="5"/>
  <c r="AI2375" i="5"/>
  <c r="J2375" i="5" s="1"/>
  <c r="L3907" i="5"/>
  <c r="N3907" i="5"/>
  <c r="L3886" i="5"/>
  <c r="N3886" i="5"/>
  <c r="N2689" i="5"/>
  <c r="L2689" i="5"/>
  <c r="L2700" i="5"/>
  <c r="N2700" i="5"/>
  <c r="L2639" i="5"/>
  <c r="N2639" i="5"/>
  <c r="AI2378" i="5"/>
  <c r="J2378" i="5" s="1"/>
  <c r="N2651" i="5"/>
  <c r="L2651" i="5"/>
  <c r="N2647" i="5"/>
  <c r="L2647" i="5"/>
  <c r="L3853" i="5"/>
  <c r="N3853" i="5"/>
  <c r="L2753" i="5"/>
  <c r="N2753" i="5"/>
  <c r="M2812" i="5"/>
  <c r="M3783" i="5"/>
  <c r="M2818" i="5"/>
  <c r="L2787" i="5"/>
  <c r="N2787" i="5"/>
  <c r="M2828" i="5"/>
  <c r="L3827" i="5"/>
  <c r="N3827" i="5"/>
  <c r="M2774" i="5"/>
  <c r="M3789" i="5"/>
  <c r="L2790" i="5"/>
  <c r="N2790" i="5"/>
  <c r="L2798" i="5"/>
  <c r="N2798" i="5"/>
  <c r="L3795" i="5"/>
  <c r="N3795" i="5"/>
  <c r="L2839" i="5"/>
  <c r="N2839" i="5"/>
  <c r="M2815" i="5"/>
  <c r="M2765" i="5"/>
  <c r="L3929" i="5"/>
  <c r="N3929" i="5"/>
  <c r="M3780" i="5"/>
  <c r="M2799" i="5"/>
  <c r="L3917" i="5"/>
  <c r="N3917" i="5"/>
  <c r="M2796" i="5"/>
  <c r="L3845" i="5"/>
  <c r="N3845" i="5"/>
  <c r="L3911" i="5"/>
  <c r="N3911" i="5"/>
  <c r="N3870" i="5"/>
  <c r="L3870" i="5"/>
  <c r="L3820" i="5"/>
  <c r="N3820" i="5"/>
  <c r="L3968" i="5"/>
  <c r="N3968" i="5"/>
  <c r="M701" i="5"/>
  <c r="M3777" i="5"/>
  <c r="M2797" i="5"/>
  <c r="AI2352" i="5"/>
  <c r="J2352" i="5" s="1"/>
  <c r="AH2352" i="5"/>
  <c r="L3828" i="5"/>
  <c r="N3828" i="5"/>
  <c r="L3850" i="5"/>
  <c r="N3850" i="5"/>
  <c r="L3924" i="5"/>
  <c r="N3924" i="5"/>
  <c r="N3971" i="5"/>
  <c r="L3971" i="5"/>
  <c r="M706" i="5"/>
  <c r="L706" i="5" s="1"/>
  <c r="L3868" i="5"/>
  <c r="N3868" i="5"/>
  <c r="M2802" i="5"/>
  <c r="M2842" i="5"/>
  <c r="L708" i="5"/>
  <c r="N708" i="5"/>
  <c r="L3832" i="5"/>
  <c r="N3832" i="5"/>
  <c r="L2831" i="5"/>
  <c r="N2831" i="5"/>
  <c r="L2775" i="5"/>
  <c r="N2775" i="5"/>
  <c r="L3932" i="5"/>
  <c r="N3932" i="5"/>
  <c r="AI1870" i="5"/>
  <c r="J1870" i="5" s="1"/>
  <c r="AI2372" i="5"/>
  <c r="J2372" i="5" s="1"/>
  <c r="L2762" i="5"/>
  <c r="N2762" i="5"/>
  <c r="N3903" i="5"/>
  <c r="L3903" i="5"/>
  <c r="L3801" i="5"/>
  <c r="N3801" i="5"/>
  <c r="L2807" i="5"/>
  <c r="N2807" i="5"/>
  <c r="L3815" i="5"/>
  <c r="N3815" i="5"/>
  <c r="M3793" i="5"/>
  <c r="L3888" i="5"/>
  <c r="N3888" i="5"/>
  <c r="L2751" i="5"/>
  <c r="N2751" i="5"/>
  <c r="AH2354" i="5"/>
  <c r="AI2354" i="5"/>
  <c r="J2354" i="5" s="1"/>
  <c r="L3906" i="5"/>
  <c r="N3906" i="5"/>
  <c r="L2754" i="5"/>
  <c r="N2754" i="5"/>
  <c r="L3809" i="5"/>
  <c r="N3809" i="5"/>
  <c r="L2804" i="5"/>
  <c r="N2804" i="5"/>
  <c r="L3837" i="5"/>
  <c r="N3837" i="5"/>
  <c r="L3857" i="5"/>
  <c r="N3857" i="5"/>
  <c r="N704" i="5"/>
  <c r="L704" i="5"/>
  <c r="M3779" i="5"/>
  <c r="L3919" i="5"/>
  <c r="N3919" i="5"/>
  <c r="L2817" i="5"/>
  <c r="N2817" i="5"/>
  <c r="L3920" i="5"/>
  <c r="N3920" i="5"/>
  <c r="N3974" i="5"/>
  <c r="L3974" i="5"/>
  <c r="L3882" i="5"/>
  <c r="N3882" i="5"/>
  <c r="M2827" i="5"/>
  <c r="L3912" i="5"/>
  <c r="N3912" i="5"/>
  <c r="L2749" i="5"/>
  <c r="N2749" i="5"/>
  <c r="M2830" i="5"/>
  <c r="M3799" i="5"/>
  <c r="L3894" i="5"/>
  <c r="N3894" i="5"/>
  <c r="M2821" i="5"/>
  <c r="L2760" i="5"/>
  <c r="N2760" i="5"/>
  <c r="L3956" i="5"/>
  <c r="N3956" i="5"/>
  <c r="L3856" i="5"/>
  <c r="N3856" i="5"/>
  <c r="L3806" i="5"/>
  <c r="N3806" i="5"/>
  <c r="M3785" i="5"/>
  <c r="L3908" i="5"/>
  <c r="N3908" i="5"/>
  <c r="L2826" i="5"/>
  <c r="N2826" i="5"/>
  <c r="L707" i="5"/>
  <c r="N707" i="5"/>
  <c r="L3883" i="5"/>
  <c r="N3883" i="5"/>
  <c r="AE636" i="5"/>
  <c r="L3808" i="5"/>
  <c r="N3808" i="5"/>
  <c r="L2836" i="5"/>
  <c r="N2836" i="5"/>
  <c r="L3800" i="5"/>
  <c r="N3800" i="5"/>
  <c r="L2757" i="5"/>
  <c r="N2757" i="5"/>
  <c r="M2789" i="5"/>
  <c r="L3988" i="5"/>
  <c r="N3988" i="5"/>
  <c r="N2755" i="5"/>
  <c r="L2755" i="5"/>
  <c r="L3782" i="5"/>
  <c r="N3782" i="5"/>
  <c r="M2822" i="5"/>
  <c r="M3797" i="5"/>
  <c r="L3824" i="5"/>
  <c r="N3824" i="5"/>
  <c r="L3836" i="5"/>
  <c r="N3836" i="5"/>
  <c r="L3946" i="5"/>
  <c r="N3946" i="5"/>
  <c r="L2777" i="5"/>
  <c r="N2777" i="5"/>
  <c r="L3860" i="5"/>
  <c r="N3860" i="5"/>
  <c r="L3885" i="5"/>
  <c r="N3885" i="5"/>
  <c r="M3775" i="5"/>
  <c r="L2782" i="5"/>
  <c r="N2782" i="5"/>
  <c r="M2756" i="5"/>
  <c r="L3936" i="5"/>
  <c r="N3936" i="5"/>
  <c r="M2833" i="5"/>
  <c r="N3963" i="5"/>
  <c r="L3963" i="5"/>
  <c r="L2770" i="5"/>
  <c r="N2770" i="5"/>
  <c r="L3884" i="5"/>
  <c r="N3884" i="5"/>
  <c r="L3804" i="5"/>
  <c r="N3804" i="5"/>
  <c r="L3874" i="5"/>
  <c r="N3874" i="5"/>
  <c r="L2780" i="5"/>
  <c r="N2780" i="5"/>
  <c r="L2783" i="5"/>
  <c r="N2783" i="5"/>
  <c r="M2819" i="5"/>
  <c r="M2743" i="5"/>
  <c r="L3880" i="5"/>
  <c r="N3880" i="5"/>
  <c r="L3833" i="5"/>
  <c r="N3833" i="5"/>
  <c r="L3878" i="5"/>
  <c r="N3878" i="5"/>
  <c r="M2816" i="5"/>
  <c r="L3796" i="5"/>
  <c r="N3796" i="5"/>
  <c r="L3794" i="5"/>
  <c r="N3794" i="5"/>
  <c r="L3784" i="5"/>
  <c r="N3784" i="5"/>
  <c r="L2761" i="5"/>
  <c r="N2761" i="5"/>
  <c r="N3855" i="5"/>
  <c r="L3855" i="5"/>
  <c r="L3922" i="5"/>
  <c r="N3922" i="5"/>
  <c r="L3944" i="5"/>
  <c r="N3944" i="5"/>
  <c r="L3871" i="5"/>
  <c r="N3871" i="5"/>
  <c r="L3848" i="5"/>
  <c r="N3848" i="5"/>
  <c r="M2825" i="5"/>
  <c r="L710" i="5"/>
  <c r="N710" i="5"/>
  <c r="M3786" i="5"/>
  <c r="L3781" i="5"/>
  <c r="N3781" i="5"/>
  <c r="L3987" i="5"/>
  <c r="N3987" i="5"/>
  <c r="L711" i="5"/>
  <c r="N711" i="5"/>
  <c r="M2808" i="5"/>
  <c r="L2778" i="5"/>
  <c r="N2778" i="5"/>
  <c r="L2758" i="5"/>
  <c r="N2758" i="5"/>
  <c r="L3934" i="5"/>
  <c r="N3934" i="5"/>
  <c r="L2769" i="5"/>
  <c r="N2769" i="5"/>
  <c r="L2766" i="5"/>
  <c r="N2766" i="5"/>
  <c r="M2805" i="5"/>
  <c r="L3774" i="5"/>
  <c r="N3774" i="5"/>
  <c r="M2810" i="5"/>
  <c r="M2752" i="5"/>
  <c r="M2767" i="5"/>
  <c r="L3840" i="5"/>
  <c r="N3840" i="5"/>
  <c r="AE632" i="5"/>
  <c r="AI2384" i="5"/>
  <c r="J2384" i="5" s="1"/>
  <c r="AI2385" i="5"/>
  <c r="J2385" i="5" s="1"/>
  <c r="M2779" i="5"/>
  <c r="L3985" i="5"/>
  <c r="N3985" i="5"/>
  <c r="L3994" i="5"/>
  <c r="N3994" i="5"/>
  <c r="M2793" i="5"/>
  <c r="L2747" i="5"/>
  <c r="N2747" i="5"/>
  <c r="L2795" i="5"/>
  <c r="N2795" i="5"/>
  <c r="AI2365" i="5"/>
  <c r="J2365" i="5" s="1"/>
  <c r="AH2365" i="5"/>
  <c r="M2824" i="5"/>
  <c r="L2786" i="5"/>
  <c r="N2786" i="5"/>
  <c r="L3900" i="5"/>
  <c r="N3900" i="5"/>
  <c r="L2748" i="5"/>
  <c r="N2748" i="5"/>
  <c r="M3792" i="5"/>
  <c r="L3810" i="5"/>
  <c r="N3810" i="5"/>
  <c r="L3842" i="5"/>
  <c r="N3842" i="5"/>
  <c r="M2813" i="5"/>
  <c r="L3787" i="5"/>
  <c r="N3787" i="5"/>
  <c r="N3909" i="5"/>
  <c r="AI2364" i="5"/>
  <c r="J2364" i="5" s="1"/>
  <c r="AE592" i="5"/>
  <c r="AI2377" i="5"/>
  <c r="J2377" i="5" s="1"/>
  <c r="X913" i="5"/>
  <c r="AB913" i="5" s="1"/>
  <c r="AI2369" i="5"/>
  <c r="J2369" i="5" s="1"/>
  <c r="AI2374" i="5"/>
  <c r="J2374" i="5" s="1"/>
  <c r="AB611" i="5"/>
  <c r="AL611" i="5" s="1"/>
  <c r="AG1868" i="5"/>
  <c r="AI2382" i="5"/>
  <c r="J2382" i="5" s="1"/>
  <c r="AH2404" i="5"/>
  <c r="AI2400" i="5"/>
  <c r="J2400" i="5" s="1"/>
  <c r="AH2401" i="5"/>
  <c r="AI2401" i="5"/>
  <c r="J2401" i="5" s="1"/>
  <c r="AI2393" i="5"/>
  <c r="J2393" i="5" s="1"/>
  <c r="AI2399" i="5"/>
  <c r="J2399" i="5" s="1"/>
  <c r="M2746" i="5"/>
  <c r="AG1863" i="5"/>
  <c r="AJ1863" i="5" s="1"/>
  <c r="K1863" i="5" s="1"/>
  <c r="M2745" i="5"/>
  <c r="AI2403" i="5"/>
  <c r="J2403" i="5" s="1"/>
  <c r="L2744" i="5"/>
  <c r="N2744" i="5"/>
  <c r="AH2353" i="5"/>
  <c r="AH2362" i="5"/>
  <c r="AI2362" i="5"/>
  <c r="J2362" i="5" s="1"/>
  <c r="Z624" i="5"/>
  <c r="AH2389" i="5"/>
  <c r="AI2389" i="5"/>
  <c r="J2389" i="5" s="1"/>
  <c r="AH2390" i="5"/>
  <c r="AI2390" i="5"/>
  <c r="J2390" i="5" s="1"/>
  <c r="AH2376" i="5"/>
  <c r="AI2376" i="5"/>
  <c r="J2376" i="5" s="1"/>
  <c r="AH2357" i="5"/>
  <c r="AI2357" i="5"/>
  <c r="J2357" i="5" s="1"/>
  <c r="AI2363" i="5"/>
  <c r="J2363" i="5" s="1"/>
  <c r="AH2363" i="5"/>
  <c r="AI2355" i="5"/>
  <c r="J2355" i="5" s="1"/>
  <c r="AH2355" i="5"/>
  <c r="AH2381" i="5"/>
  <c r="AI2381" i="5"/>
  <c r="J2381" i="5" s="1"/>
  <c r="AG1867" i="5"/>
  <c r="AJ1867" i="5" s="1"/>
  <c r="K1867" i="5" s="1"/>
  <c r="J2404" i="5"/>
  <c r="J2394" i="5"/>
  <c r="AE590" i="5"/>
  <c r="J1867" i="5"/>
  <c r="M1867" i="5" s="1"/>
  <c r="AI2370" i="5"/>
  <c r="AH2370" i="5"/>
  <c r="AI2368" i="5"/>
  <c r="AH2368" i="5"/>
  <c r="Y949" i="5"/>
  <c r="Z949" i="5" s="1"/>
  <c r="AE671" i="5"/>
  <c r="AH2373" i="5"/>
  <c r="AI2373" i="5"/>
  <c r="AA929" i="5"/>
  <c r="AK929" i="5" s="1"/>
  <c r="Z671" i="5"/>
  <c r="AG1875" i="5"/>
  <c r="AG1865" i="5"/>
  <c r="AJ1865" i="5" s="1"/>
  <c r="K1865" i="5" s="1"/>
  <c r="AI2349" i="5"/>
  <c r="AH2387" i="5"/>
  <c r="AI2387" i="5"/>
  <c r="AH2356" i="5"/>
  <c r="AI2356" i="5"/>
  <c r="X897" i="5"/>
  <c r="AB897" i="5" s="1"/>
  <c r="AL897" i="5" s="1"/>
  <c r="AH2388" i="5"/>
  <c r="AI2388" i="5"/>
  <c r="Z673" i="5"/>
  <c r="AH2395" i="5"/>
  <c r="AI2395" i="5"/>
  <c r="AF673" i="5"/>
  <c r="AH673" i="5" s="1"/>
  <c r="AH2386" i="5"/>
  <c r="AI2386" i="5"/>
  <c r="AH2346" i="5"/>
  <c r="AI2346" i="5"/>
  <c r="AH2347" i="5"/>
  <c r="AI2347" i="5"/>
  <c r="AH2398" i="5"/>
  <c r="AI2398" i="5"/>
  <c r="AH2350" i="5"/>
  <c r="AI2350" i="5"/>
  <c r="AH2348" i="5"/>
  <c r="AI2348" i="5"/>
  <c r="AH2405" i="5"/>
  <c r="AI2405" i="5"/>
  <c r="AI2345" i="5"/>
  <c r="AH2345" i="5"/>
  <c r="X964" i="5"/>
  <c r="AB964" i="5" s="1"/>
  <c r="AL964" i="5" s="1"/>
  <c r="AF594" i="5"/>
  <c r="AI594" i="5" s="1"/>
  <c r="J594" i="5" s="1"/>
  <c r="AG1873" i="5"/>
  <c r="AJ1873" i="5" s="1"/>
  <c r="K1873" i="5" s="1"/>
  <c r="X983" i="5"/>
  <c r="AB983" i="5" s="1"/>
  <c r="AL983" i="5" s="1"/>
  <c r="Z632" i="5"/>
  <c r="Z619" i="5"/>
  <c r="Z606" i="5"/>
  <c r="AG606" i="5" s="1"/>
  <c r="AE594" i="5"/>
  <c r="AG594" i="5" s="1"/>
  <c r="AK594" i="5"/>
  <c r="AK661" i="5"/>
  <c r="AI1868" i="5"/>
  <c r="AE627" i="5"/>
  <c r="AL627" i="5"/>
  <c r="AE628" i="5"/>
  <c r="AL628" i="5"/>
  <c r="Y946" i="5"/>
  <c r="Z946" i="5" s="1"/>
  <c r="Z670" i="5"/>
  <c r="AE615" i="5"/>
  <c r="AL615" i="5"/>
  <c r="AE631" i="5"/>
  <c r="AL631" i="5"/>
  <c r="AE668" i="5"/>
  <c r="AE623" i="5"/>
  <c r="AG623" i="5" s="1"/>
  <c r="AE673" i="5"/>
  <c r="AL673" i="5"/>
  <c r="AG1866" i="5"/>
  <c r="AJ1866" i="5" s="1"/>
  <c r="K1866" i="5" s="1"/>
  <c r="X951" i="5"/>
  <c r="AB951" i="5" s="1"/>
  <c r="AL951" i="5" s="1"/>
  <c r="AE659" i="5"/>
  <c r="AL659" i="5"/>
  <c r="AE652" i="5"/>
  <c r="AL652" i="5"/>
  <c r="AE643" i="5"/>
  <c r="AL643" i="5"/>
  <c r="AA917" i="5"/>
  <c r="AK917" i="5" s="1"/>
  <c r="AE620" i="5"/>
  <c r="AL620" i="5"/>
  <c r="AG1869" i="5"/>
  <c r="AJ1869" i="5" s="1"/>
  <c r="K1869" i="5" s="1"/>
  <c r="AA964" i="5"/>
  <c r="AK964" i="5" s="1"/>
  <c r="AA925" i="5"/>
  <c r="AK925" i="5" s="1"/>
  <c r="AE657" i="5"/>
  <c r="X989" i="5"/>
  <c r="AB989" i="5" s="1"/>
  <c r="AF640" i="5"/>
  <c r="AH640" i="5" s="1"/>
  <c r="Z654" i="5"/>
  <c r="AI1864" i="5"/>
  <c r="AH1864" i="5"/>
  <c r="AA979" i="5"/>
  <c r="AF979" i="5" s="1"/>
  <c r="Z663" i="5"/>
  <c r="AG663" i="5" s="1"/>
  <c r="Z680" i="5"/>
  <c r="AG680" i="5" s="1"/>
  <c r="AF623" i="5"/>
  <c r="Z653" i="5"/>
  <c r="AK678" i="5"/>
  <c r="AF678" i="5"/>
  <c r="AH678" i="5" s="1"/>
  <c r="AK616" i="5"/>
  <c r="AI1861" i="5"/>
  <c r="AH1861" i="5"/>
  <c r="X973" i="5"/>
  <c r="AB973" i="5" s="1"/>
  <c r="AL973" i="5" s="1"/>
  <c r="AE588" i="5"/>
  <c r="AE639" i="5"/>
  <c r="AG639" i="5" s="1"/>
  <c r="AA918" i="5"/>
  <c r="AK918" i="5" s="1"/>
  <c r="AF656" i="5"/>
  <c r="AH656" i="5" s="1"/>
  <c r="AF671" i="5"/>
  <c r="AH671" i="5" s="1"/>
  <c r="AF637" i="5"/>
  <c r="AH637" i="5" s="1"/>
  <c r="Z607" i="5"/>
  <c r="AG607" i="5" s="1"/>
  <c r="AE625" i="5"/>
  <c r="Z679" i="5"/>
  <c r="AE618" i="5"/>
  <c r="AG618" i="5" s="1"/>
  <c r="AK666" i="5"/>
  <c r="Z635" i="5"/>
  <c r="Z657" i="5"/>
  <c r="AF680" i="5"/>
  <c r="AI680" i="5" s="1"/>
  <c r="X945" i="5"/>
  <c r="AB945" i="5" s="1"/>
  <c r="AL945" i="5" s="1"/>
  <c r="AA900" i="5"/>
  <c r="AE900" i="5" s="1"/>
  <c r="AF657" i="5"/>
  <c r="AH657" i="5" s="1"/>
  <c r="AK671" i="5"/>
  <c r="AE599" i="5"/>
  <c r="AG599" i="5" s="1"/>
  <c r="AF626" i="5"/>
  <c r="AH626" i="5" s="1"/>
  <c r="AE679" i="5"/>
  <c r="Y969" i="5"/>
  <c r="AF969" i="5" s="1"/>
  <c r="AH969" i="5" s="1"/>
  <c r="AE626" i="5"/>
  <c r="AG626" i="5" s="1"/>
  <c r="AE676" i="5"/>
  <c r="AA946" i="5"/>
  <c r="AK946" i="5" s="1"/>
  <c r="AK657" i="5"/>
  <c r="AK679" i="5"/>
  <c r="AK640" i="5"/>
  <c r="AG1860" i="5"/>
  <c r="AF618" i="5"/>
  <c r="AI618" i="5" s="1"/>
  <c r="AJ1872" i="5"/>
  <c r="K1872" i="5" s="1"/>
  <c r="AF666" i="5"/>
  <c r="AA974" i="5"/>
  <c r="AK974" i="5" s="1"/>
  <c r="AA949" i="5"/>
  <c r="AK949" i="5" s="1"/>
  <c r="AG629" i="5"/>
  <c r="AF663" i="5"/>
  <c r="AI663" i="5" s="1"/>
  <c r="AE624" i="5"/>
  <c r="AE609" i="5"/>
  <c r="J1863" i="5"/>
  <c r="M1865" i="5"/>
  <c r="X931" i="5"/>
  <c r="AB931" i="5" s="1"/>
  <c r="AL931" i="5" s="1"/>
  <c r="X905" i="5"/>
  <c r="AB905" i="5" s="1"/>
  <c r="AL905" i="5" s="1"/>
  <c r="AE613" i="5"/>
  <c r="AF639" i="5"/>
  <c r="AH639" i="5" s="1"/>
  <c r="AF655" i="5"/>
  <c r="Z610" i="5"/>
  <c r="J1869" i="5"/>
  <c r="AI1874" i="5"/>
  <c r="AH1874" i="5"/>
  <c r="Z631" i="5"/>
  <c r="AA960" i="5"/>
  <c r="AK960" i="5" s="1"/>
  <c r="X929" i="5"/>
  <c r="AB929" i="5" s="1"/>
  <c r="AE635" i="5"/>
  <c r="AF599" i="5"/>
  <c r="J1866" i="5"/>
  <c r="M1862" i="5"/>
  <c r="X938" i="5"/>
  <c r="AB938" i="5" s="1"/>
  <c r="X925" i="5"/>
  <c r="AB925" i="5" s="1"/>
  <c r="AL925" i="5" s="1"/>
  <c r="AA908" i="5"/>
  <c r="AK908" i="5" s="1"/>
  <c r="AK613" i="5"/>
  <c r="AF602" i="5"/>
  <c r="AH602" i="5" s="1"/>
  <c r="AI1875" i="5"/>
  <c r="AH1875" i="5"/>
  <c r="AA965" i="5"/>
  <c r="AF965" i="5" s="1"/>
  <c r="Y950" i="5"/>
  <c r="AF950" i="5" s="1"/>
  <c r="AH950" i="5" s="1"/>
  <c r="X936" i="5"/>
  <c r="AB936" i="5" s="1"/>
  <c r="X906" i="5"/>
  <c r="AB906" i="5" s="1"/>
  <c r="AF635" i="5"/>
  <c r="AH635" i="5" s="1"/>
  <c r="Z640" i="5"/>
  <c r="AG640" i="5" s="1"/>
  <c r="M1873" i="5"/>
  <c r="Y978" i="5"/>
  <c r="AF978" i="5" s="1"/>
  <c r="AF625" i="5"/>
  <c r="AI625" i="5" s="1"/>
  <c r="X978" i="5"/>
  <c r="AB978" i="5" s="1"/>
  <c r="AL978" i="5" s="1"/>
  <c r="Y913" i="5"/>
  <c r="AF913" i="5" s="1"/>
  <c r="AE602" i="5"/>
  <c r="AG602" i="5" s="1"/>
  <c r="AE656" i="5"/>
  <c r="AG656" i="5" s="1"/>
  <c r="Z598" i="5"/>
  <c r="Z625" i="5"/>
  <c r="J1872" i="5"/>
  <c r="M1871" i="5"/>
  <c r="AK683" i="5"/>
  <c r="AA941" i="5"/>
  <c r="AF941" i="5" s="1"/>
  <c r="Y983" i="5"/>
  <c r="AA955" i="5"/>
  <c r="AE955" i="5" s="1"/>
  <c r="X941" i="5"/>
  <c r="AB941" i="5" s="1"/>
  <c r="AL941" i="5" s="1"/>
  <c r="X909" i="5"/>
  <c r="AB909" i="5" s="1"/>
  <c r="AL909" i="5" s="1"/>
  <c r="AK639" i="5"/>
  <c r="AF651" i="5"/>
  <c r="AH651" i="5" s="1"/>
  <c r="Z668" i="5"/>
  <c r="AI1860" i="5"/>
  <c r="AH1860" i="5"/>
  <c r="AH1859" i="5"/>
  <c r="AI1859" i="5"/>
  <c r="AH679" i="5"/>
  <c r="AI679" i="5"/>
  <c r="J679" i="5" s="1"/>
  <c r="Z647" i="5"/>
  <c r="AG647" i="5" s="1"/>
  <c r="Y976" i="5"/>
  <c r="AF976" i="5" s="1"/>
  <c r="Z638" i="5"/>
  <c r="Z627" i="5"/>
  <c r="X990" i="5"/>
  <c r="AB990" i="5" s="1"/>
  <c r="X976" i="5"/>
  <c r="AB976" i="5" s="1"/>
  <c r="AA907" i="5"/>
  <c r="AE907" i="5" s="1"/>
  <c r="AA895" i="5"/>
  <c r="AK895" i="5" s="1"/>
  <c r="AE610" i="5"/>
  <c r="AE637" i="5"/>
  <c r="X979" i="5"/>
  <c r="AB979" i="5" s="1"/>
  <c r="X933" i="5"/>
  <c r="AB933" i="5" s="1"/>
  <c r="Y921" i="5"/>
  <c r="Z637" i="5"/>
  <c r="AH641" i="5"/>
  <c r="AE646" i="5"/>
  <c r="AE651" i="5"/>
  <c r="AE655" i="5"/>
  <c r="AG655" i="5" s="1"/>
  <c r="AA986" i="5"/>
  <c r="AE986" i="5" s="1"/>
  <c r="X957" i="5"/>
  <c r="AB957" i="5" s="1"/>
  <c r="AA931" i="5"/>
  <c r="AF931" i="5" s="1"/>
  <c r="Y926" i="5"/>
  <c r="AF926" i="5" s="1"/>
  <c r="AH926" i="5" s="1"/>
  <c r="X921" i="5"/>
  <c r="AB921" i="5" s="1"/>
  <c r="AA898" i="5"/>
  <c r="AK898" i="5" s="1"/>
  <c r="Z622" i="5"/>
  <c r="AA953" i="5"/>
  <c r="AK953" i="5" s="1"/>
  <c r="AA901" i="5"/>
  <c r="AK901" i="5" s="1"/>
  <c r="X982" i="5"/>
  <c r="AB982" i="5" s="1"/>
  <c r="AL982" i="5" s="1"/>
  <c r="Y953" i="5"/>
  <c r="Z953" i="5" s="1"/>
  <c r="AA922" i="5"/>
  <c r="AK922" i="5" s="1"/>
  <c r="Y989" i="5"/>
  <c r="Y962" i="5"/>
  <c r="AF962" i="5" s="1"/>
  <c r="X943" i="5"/>
  <c r="AB943" i="5" s="1"/>
  <c r="Y934" i="5"/>
  <c r="Z934" i="5" s="1"/>
  <c r="X927" i="5"/>
  <c r="AB927" i="5" s="1"/>
  <c r="AL927" i="5" s="1"/>
  <c r="Y922" i="5"/>
  <c r="AA915" i="5"/>
  <c r="AK915" i="5" s="1"/>
  <c r="Y906" i="5"/>
  <c r="AF906" i="5" s="1"/>
  <c r="AF607" i="5"/>
  <c r="AH607" i="5" s="1"/>
  <c r="AF610" i="5"/>
  <c r="AB949" i="5"/>
  <c r="AH613" i="5"/>
  <c r="AI613" i="5"/>
  <c r="X937" i="5"/>
  <c r="AB937" i="5" s="1"/>
  <c r="AL937" i="5" s="1"/>
  <c r="Y914" i="5"/>
  <c r="AF914" i="5" s="1"/>
  <c r="AH914" i="5" s="1"/>
  <c r="Y902" i="5"/>
  <c r="AF902" i="5" s="1"/>
  <c r="AF627" i="5"/>
  <c r="AH627" i="5" s="1"/>
  <c r="AE644" i="5"/>
  <c r="Y943" i="5"/>
  <c r="AF943" i="5" s="1"/>
  <c r="Y917" i="5"/>
  <c r="Z917" i="5" s="1"/>
  <c r="AF604" i="5"/>
  <c r="AI606" i="5"/>
  <c r="AE612" i="5"/>
  <c r="Y944" i="5"/>
  <c r="Z944" i="5" s="1"/>
  <c r="Y918" i="5"/>
  <c r="Z918" i="5" s="1"/>
  <c r="Y898" i="5"/>
  <c r="Z898" i="5" s="1"/>
  <c r="AK629" i="5"/>
  <c r="Z643" i="5"/>
  <c r="AF668" i="5"/>
  <c r="AE614" i="5"/>
  <c r="AA988" i="5"/>
  <c r="AK988" i="5" s="1"/>
  <c r="AK604" i="5"/>
  <c r="Z604" i="5"/>
  <c r="AG604" i="5" s="1"/>
  <c r="AE660" i="5"/>
  <c r="Z681" i="5"/>
  <c r="AG681" i="5" s="1"/>
  <c r="Y968" i="5"/>
  <c r="AF968" i="5" s="1"/>
  <c r="Y963" i="5"/>
  <c r="AA939" i="5"/>
  <c r="AK939" i="5" s="1"/>
  <c r="AI589" i="5"/>
  <c r="Z678" i="5"/>
  <c r="AG678" i="5" s="1"/>
  <c r="Z613" i="5"/>
  <c r="Y988" i="5"/>
  <c r="Z988" i="5" s="1"/>
  <c r="X968" i="5"/>
  <c r="AB968" i="5" s="1"/>
  <c r="X963" i="5"/>
  <c r="AB963" i="5" s="1"/>
  <c r="AL963" i="5" s="1"/>
  <c r="AA954" i="5"/>
  <c r="Z621" i="5"/>
  <c r="AE621" i="5"/>
  <c r="Y954" i="5"/>
  <c r="Z954" i="5" s="1"/>
  <c r="X939" i="5"/>
  <c r="AB939" i="5" s="1"/>
  <c r="AL939" i="5" s="1"/>
  <c r="AA927" i="5"/>
  <c r="AK927" i="5" s="1"/>
  <c r="AA919" i="5"/>
  <c r="AE919" i="5" s="1"/>
  <c r="Y894" i="5"/>
  <c r="Z894" i="5" s="1"/>
  <c r="AF621" i="5"/>
  <c r="AI621" i="5" s="1"/>
  <c r="Z666" i="5"/>
  <c r="AG666" i="5" s="1"/>
  <c r="AE658" i="5"/>
  <c r="AF624" i="5"/>
  <c r="AB901" i="5"/>
  <c r="AL901" i="5" s="1"/>
  <c r="AE667" i="5"/>
  <c r="AK667" i="5"/>
  <c r="AK597" i="5"/>
  <c r="AE597" i="5"/>
  <c r="AF597" i="5"/>
  <c r="AE653" i="5"/>
  <c r="Z628" i="5"/>
  <c r="AF634" i="5"/>
  <c r="Z634" i="5"/>
  <c r="AF620" i="5"/>
  <c r="Z620" i="5"/>
  <c r="AA905" i="5"/>
  <c r="Y901" i="5"/>
  <c r="AF653" i="5"/>
  <c r="AH653" i="5" s="1"/>
  <c r="AF636" i="5"/>
  <c r="Z636" i="5"/>
  <c r="Z667" i="5"/>
  <c r="AF667" i="5"/>
  <c r="Z658" i="5"/>
  <c r="AF658" i="5"/>
  <c r="X977" i="5"/>
  <c r="Y974" i="5"/>
  <c r="X965" i="5"/>
  <c r="AB965" i="5" s="1"/>
  <c r="AA951" i="5"/>
  <c r="AE951" i="5" s="1"/>
  <c r="AA944" i="5"/>
  <c r="AK944" i="5" s="1"/>
  <c r="AA932" i="5"/>
  <c r="AK932" i="5" s="1"/>
  <c r="Y909" i="5"/>
  <c r="AF909" i="5" s="1"/>
  <c r="AG650" i="5"/>
  <c r="Z615" i="5"/>
  <c r="AF672" i="5"/>
  <c r="AA961" i="5"/>
  <c r="AK650" i="5"/>
  <c r="AE672" i="5"/>
  <c r="AG672" i="5" s="1"/>
  <c r="J641" i="5"/>
  <c r="AA970" i="5"/>
  <c r="AK970" i="5" s="1"/>
  <c r="X969" i="5"/>
  <c r="AB969" i="5" s="1"/>
  <c r="AA966" i="5"/>
  <c r="AK966" i="5" s="1"/>
  <c r="Y961" i="5"/>
  <c r="Z659" i="5"/>
  <c r="AF661" i="5"/>
  <c r="Z661" i="5"/>
  <c r="AG661" i="5" s="1"/>
  <c r="AB641" i="5"/>
  <c r="Z641" i="5"/>
  <c r="AB589" i="5"/>
  <c r="AL589" i="5" s="1"/>
  <c r="Z589" i="5"/>
  <c r="AG589" i="5" s="1"/>
  <c r="AF650" i="5"/>
  <c r="Y990" i="5"/>
  <c r="AA981" i="5"/>
  <c r="AE981" i="5" s="1"/>
  <c r="Y970" i="5"/>
  <c r="Z970" i="5" s="1"/>
  <c r="Y966" i="5"/>
  <c r="Z966" i="5" s="1"/>
  <c r="AA956" i="5"/>
  <c r="AK956" i="5" s="1"/>
  <c r="Y936" i="5"/>
  <c r="Y933" i="5"/>
  <c r="AF933" i="5" s="1"/>
  <c r="AA912" i="5"/>
  <c r="AE912" i="5" s="1"/>
  <c r="AA903" i="5"/>
  <c r="AK903" i="5" s="1"/>
  <c r="AA896" i="5"/>
  <c r="AE634" i="5"/>
  <c r="AF629" i="5"/>
  <c r="Z597" i="5"/>
  <c r="AA937" i="5"/>
  <c r="AA910" i="5"/>
  <c r="AK645" i="5"/>
  <c r="Z651" i="5"/>
  <c r="Z682" i="5"/>
  <c r="Z591" i="5"/>
  <c r="AG591" i="5" s="1"/>
  <c r="Z590" i="5"/>
  <c r="AF590" i="5"/>
  <c r="AA942" i="5"/>
  <c r="AK942" i="5" s="1"/>
  <c r="AA930" i="5"/>
  <c r="AK930" i="5" s="1"/>
  <c r="Y910" i="5"/>
  <c r="Z910" i="5" s="1"/>
  <c r="AI681" i="5"/>
  <c r="Z612" i="5"/>
  <c r="AF612" i="5"/>
  <c r="AA982" i="5"/>
  <c r="AK982" i="5" s="1"/>
  <c r="Y981" i="5"/>
  <c r="X985" i="5"/>
  <c r="AB985" i="5" s="1"/>
  <c r="AL985" i="5" s="1"/>
  <c r="X967" i="5"/>
  <c r="AB967" i="5" s="1"/>
  <c r="AL967" i="5" s="1"/>
  <c r="Y957" i="5"/>
  <c r="AF957" i="5" s="1"/>
  <c r="Y942" i="5"/>
  <c r="Z942" i="5" s="1"/>
  <c r="AA934" i="5"/>
  <c r="AK934" i="5" s="1"/>
  <c r="Y930" i="5"/>
  <c r="Z930" i="5" s="1"/>
  <c r="AA920" i="5"/>
  <c r="AB917" i="5"/>
  <c r="Y897" i="5"/>
  <c r="AA894" i="5"/>
  <c r="AK894" i="5" s="1"/>
  <c r="Z669" i="5"/>
  <c r="AE611" i="5"/>
  <c r="AG611" i="5" s="1"/>
  <c r="AK611" i="5"/>
  <c r="AF611" i="5"/>
  <c r="Z588" i="5"/>
  <c r="AF588" i="5"/>
  <c r="AF596" i="5"/>
  <c r="Z596" i="5"/>
  <c r="AG596" i="5" s="1"/>
  <c r="AK598" i="5"/>
  <c r="AE598" i="5"/>
  <c r="AK593" i="5"/>
  <c r="AE593" i="5"/>
  <c r="Z595" i="5"/>
  <c r="AF595" i="5"/>
  <c r="AK595" i="5"/>
  <c r="AE595" i="5"/>
  <c r="AH591" i="5"/>
  <c r="AI591" i="5"/>
  <c r="AF592" i="5"/>
  <c r="Z592" i="5"/>
  <c r="AF598" i="5"/>
  <c r="Z593" i="5"/>
  <c r="AF593" i="5"/>
  <c r="AI682" i="5"/>
  <c r="AH682" i="5"/>
  <c r="AF674" i="5"/>
  <c r="AK674" i="5"/>
  <c r="AE674" i="5"/>
  <c r="AG674" i="5" s="1"/>
  <c r="Z675" i="5"/>
  <c r="AG675" i="5" s="1"/>
  <c r="AK682" i="5"/>
  <c r="AE682" i="5"/>
  <c r="AF676" i="5"/>
  <c r="Z676" i="5"/>
  <c r="AF683" i="5"/>
  <c r="Z683" i="5"/>
  <c r="AG683" i="5" s="1"/>
  <c r="AI675" i="5"/>
  <c r="AH675" i="5"/>
  <c r="AK677" i="5"/>
  <c r="AE677" i="5"/>
  <c r="Z677" i="5"/>
  <c r="AF677" i="5"/>
  <c r="Z660" i="5"/>
  <c r="AF660" i="5"/>
  <c r="AK670" i="5"/>
  <c r="AE670" i="5"/>
  <c r="AK665" i="5"/>
  <c r="AE665" i="5"/>
  <c r="AF670" i="5"/>
  <c r="AF662" i="5"/>
  <c r="AE662" i="5"/>
  <c r="AG662" i="5" s="1"/>
  <c r="AK662" i="5"/>
  <c r="AF664" i="5"/>
  <c r="Z664" i="5"/>
  <c r="AK669" i="5"/>
  <c r="AE669" i="5"/>
  <c r="AF669" i="5"/>
  <c r="Z665" i="5"/>
  <c r="AF665" i="5"/>
  <c r="AE664" i="5"/>
  <c r="AK664" i="5"/>
  <c r="Z652" i="5"/>
  <c r="AF652" i="5"/>
  <c r="AH659" i="5"/>
  <c r="AI659" i="5"/>
  <c r="AE648" i="5"/>
  <c r="AK648" i="5"/>
  <c r="AF645" i="5"/>
  <c r="Z645" i="5"/>
  <c r="AG645" i="5" s="1"/>
  <c r="Z649" i="5"/>
  <c r="AF649" i="5"/>
  <c r="AF648" i="5"/>
  <c r="Z648" i="5"/>
  <c r="Z644" i="5"/>
  <c r="AF644" i="5"/>
  <c r="AK654" i="5"/>
  <c r="AE654" i="5"/>
  <c r="AF654" i="5"/>
  <c r="AH647" i="5"/>
  <c r="AI647" i="5"/>
  <c r="AK649" i="5"/>
  <c r="AE649" i="5"/>
  <c r="AF646" i="5"/>
  <c r="Z646" i="5"/>
  <c r="AK630" i="5"/>
  <c r="AE630" i="5"/>
  <c r="AI631" i="5"/>
  <c r="AH631" i="5"/>
  <c r="AH638" i="5"/>
  <c r="AI638" i="5"/>
  <c r="AI628" i="5"/>
  <c r="AH628" i="5"/>
  <c r="AF630" i="5"/>
  <c r="Z630" i="5"/>
  <c r="AE642" i="5"/>
  <c r="AK642" i="5"/>
  <c r="AH632" i="5"/>
  <c r="AI632" i="5"/>
  <c r="AI643" i="5"/>
  <c r="AH643" i="5"/>
  <c r="Z633" i="5"/>
  <c r="AF633" i="5"/>
  <c r="AF642" i="5"/>
  <c r="Z642" i="5"/>
  <c r="AK638" i="5"/>
  <c r="AE638" i="5"/>
  <c r="AK633" i="5"/>
  <c r="AE633" i="5"/>
  <c r="Z614" i="5"/>
  <c r="AF614" i="5"/>
  <c r="AK619" i="5"/>
  <c r="AE619" i="5"/>
  <c r="AG619" i="5" s="1"/>
  <c r="AH615" i="5"/>
  <c r="AI615" i="5"/>
  <c r="AK617" i="5"/>
  <c r="AE617" i="5"/>
  <c r="AF616" i="5"/>
  <c r="Z616" i="5"/>
  <c r="AG616" i="5" s="1"/>
  <c r="AF619" i="5"/>
  <c r="AK622" i="5"/>
  <c r="AE622" i="5"/>
  <c r="AF622" i="5"/>
  <c r="Z617" i="5"/>
  <c r="AF617" i="5"/>
  <c r="AF601" i="5"/>
  <c r="Z601" i="5"/>
  <c r="Z603" i="5"/>
  <c r="AG603" i="5" s="1"/>
  <c r="AH603" i="5"/>
  <c r="AI603" i="5"/>
  <c r="Z605" i="5"/>
  <c r="AF605" i="5"/>
  <c r="AE601" i="5"/>
  <c r="AK601" i="5"/>
  <c r="Z600" i="5"/>
  <c r="AF600" i="5"/>
  <c r="AK605" i="5"/>
  <c r="AE605" i="5"/>
  <c r="AF608" i="5"/>
  <c r="Z608" i="5"/>
  <c r="AG608" i="5" s="1"/>
  <c r="AK600" i="5"/>
  <c r="AE600" i="5"/>
  <c r="AF609" i="5"/>
  <c r="Z609" i="5"/>
  <c r="AK963" i="5"/>
  <c r="AK983" i="5"/>
  <c r="AK968" i="5"/>
  <c r="AB970" i="5"/>
  <c r="AL970" i="5" s="1"/>
  <c r="AK936" i="5"/>
  <c r="AK943" i="5"/>
  <c r="AB974" i="5"/>
  <c r="AL974" i="5" s="1"/>
  <c r="AK978" i="5"/>
  <c r="AK989" i="5"/>
  <c r="AK990" i="5"/>
  <c r="X971" i="5"/>
  <c r="AB971" i="5" s="1"/>
  <c r="AL971" i="5" s="1"/>
  <c r="Y971" i="5"/>
  <c r="Y952" i="5"/>
  <c r="AA952" i="5"/>
  <c r="AK945" i="5"/>
  <c r="Y904" i="5"/>
  <c r="AA904" i="5"/>
  <c r="X935" i="5"/>
  <c r="AB935" i="5" s="1"/>
  <c r="AL935" i="5" s="1"/>
  <c r="Y935" i="5"/>
  <c r="AA935" i="5"/>
  <c r="AK921" i="5"/>
  <c r="X899" i="5"/>
  <c r="AB899" i="5" s="1"/>
  <c r="AL899" i="5" s="1"/>
  <c r="Y899" i="5"/>
  <c r="AA899" i="5"/>
  <c r="AK957" i="5"/>
  <c r="Y956" i="5"/>
  <c r="Y986" i="5"/>
  <c r="AA984" i="5"/>
  <c r="AA972" i="5"/>
  <c r="AK933" i="5"/>
  <c r="Y916" i="5"/>
  <c r="AA916" i="5"/>
  <c r="X911" i="5"/>
  <c r="AB911" i="5" s="1"/>
  <c r="AL911" i="5" s="1"/>
  <c r="Y911" i="5"/>
  <c r="AA911" i="5"/>
  <c r="AA977" i="5"/>
  <c r="AA967" i="5"/>
  <c r="X950" i="5"/>
  <c r="X923" i="5"/>
  <c r="AB923" i="5" s="1"/>
  <c r="AL923" i="5" s="1"/>
  <c r="Y923" i="5"/>
  <c r="AA923" i="5"/>
  <c r="Y984" i="5"/>
  <c r="Y972" i="5"/>
  <c r="Y960" i="5"/>
  <c r="Y955" i="5"/>
  <c r="Y940" i="5"/>
  <c r="AA940" i="5"/>
  <c r="AA987" i="5"/>
  <c r="AA975" i="5"/>
  <c r="X962" i="5"/>
  <c r="Y938" i="5"/>
  <c r="AK897" i="5"/>
  <c r="Y928" i="5"/>
  <c r="AA928" i="5"/>
  <c r="AA980" i="5"/>
  <c r="AA948" i="5"/>
  <c r="AK924" i="5"/>
  <c r="Y975" i="5"/>
  <c r="AA973" i="5"/>
  <c r="AA958" i="5"/>
  <c r="X924" i="5"/>
  <c r="AB924" i="5" s="1"/>
  <c r="Y924" i="5"/>
  <c r="AB898" i="5"/>
  <c r="AL898" i="5" s="1"/>
  <c r="Y987" i="5"/>
  <c r="AA985" i="5"/>
  <c r="AF985" i="5" s="1"/>
  <c r="Y980" i="5"/>
  <c r="X959" i="5"/>
  <c r="AB959" i="5" s="1"/>
  <c r="AL959" i="5" s="1"/>
  <c r="Y959" i="5"/>
  <c r="AA959" i="5"/>
  <c r="Y948" i="5"/>
  <c r="AK938" i="5"/>
  <c r="AK909" i="5"/>
  <c r="AA971" i="5"/>
  <c r="Y958" i="5"/>
  <c r="X947" i="5"/>
  <c r="AB947" i="5" s="1"/>
  <c r="AL947" i="5" s="1"/>
  <c r="Y947" i="5"/>
  <c r="AA947" i="5"/>
  <c r="Y945" i="5"/>
  <c r="X928" i="5"/>
  <c r="AB928" i="5" s="1"/>
  <c r="AL928" i="5" s="1"/>
  <c r="X904" i="5"/>
  <c r="AB904" i="5" s="1"/>
  <c r="AL904" i="5" s="1"/>
  <c r="X926" i="5"/>
  <c r="Y919" i="5"/>
  <c r="X914" i="5"/>
  <c r="Y907" i="5"/>
  <c r="X902" i="5"/>
  <c r="Y895" i="5"/>
  <c r="Y912" i="5"/>
  <c r="Y900" i="5"/>
  <c r="Y915" i="5"/>
  <c r="Y903" i="5"/>
  <c r="Y932" i="5"/>
  <c r="Y920" i="5"/>
  <c r="Y908" i="5"/>
  <c r="Y896" i="5"/>
  <c r="W3164" i="5"/>
  <c r="X3164" i="5" s="1"/>
  <c r="AB3164" i="5" s="1"/>
  <c r="AL3164" i="5" s="1"/>
  <c r="AC3164" i="5"/>
  <c r="AD3164" i="5"/>
  <c r="AM3164" i="5"/>
  <c r="AN3164" i="5" s="1"/>
  <c r="AO3164" i="5"/>
  <c r="AP3164" i="5"/>
  <c r="W3165" i="5"/>
  <c r="X3165" i="5" s="1"/>
  <c r="AB3165" i="5" s="1"/>
  <c r="AL3165" i="5" s="1"/>
  <c r="AC3165" i="5"/>
  <c r="AD3165" i="5"/>
  <c r="AM3165" i="5"/>
  <c r="AN3165" i="5" s="1"/>
  <c r="AO3165" i="5"/>
  <c r="AP3165" i="5"/>
  <c r="W3166" i="5"/>
  <c r="AC3166" i="5"/>
  <c r="AD3166" i="5"/>
  <c r="AM3166" i="5"/>
  <c r="AN3166" i="5" s="1"/>
  <c r="AO3166" i="5"/>
  <c r="AP3166" i="5"/>
  <c r="W3167" i="5"/>
  <c r="AA3167" i="5" s="1"/>
  <c r="AC3167" i="5"/>
  <c r="AD3167" i="5"/>
  <c r="AM3167" i="5"/>
  <c r="AN3167" i="5" s="1"/>
  <c r="AO3167" i="5"/>
  <c r="AP3167" i="5"/>
  <c r="W3168" i="5"/>
  <c r="Y3168" i="5" s="1"/>
  <c r="AC3168" i="5"/>
  <c r="AD3168" i="5"/>
  <c r="AM3168" i="5"/>
  <c r="AN3168" i="5" s="1"/>
  <c r="AO3168" i="5"/>
  <c r="AP3168" i="5"/>
  <c r="W3169" i="5"/>
  <c r="X3169" i="5" s="1"/>
  <c r="AB3169" i="5" s="1"/>
  <c r="AL3169" i="5" s="1"/>
  <c r="AC3169" i="5"/>
  <c r="AD3169" i="5"/>
  <c r="AM3169" i="5"/>
  <c r="AN3169" i="5" s="1"/>
  <c r="AO3169" i="5"/>
  <c r="AP3169" i="5"/>
  <c r="W3170" i="5"/>
  <c r="X3170" i="5" s="1"/>
  <c r="AB3170" i="5" s="1"/>
  <c r="AL3170" i="5" s="1"/>
  <c r="AC3170" i="5"/>
  <c r="AD3170" i="5"/>
  <c r="AM3170" i="5"/>
  <c r="AN3170" i="5" s="1"/>
  <c r="AO3170" i="5"/>
  <c r="AP3170" i="5"/>
  <c r="W3171" i="5"/>
  <c r="Y3171" i="5" s="1"/>
  <c r="AC3171" i="5"/>
  <c r="AD3171" i="5"/>
  <c r="AM3171" i="5"/>
  <c r="AN3171" i="5" s="1"/>
  <c r="AO3171" i="5"/>
  <c r="AP3171" i="5"/>
  <c r="W3172" i="5"/>
  <c r="AC3172" i="5"/>
  <c r="AD3172" i="5"/>
  <c r="AM3172" i="5"/>
  <c r="AN3172" i="5" s="1"/>
  <c r="AO3172" i="5"/>
  <c r="AP3172" i="5"/>
  <c r="W3173" i="5"/>
  <c r="X3173" i="5" s="1"/>
  <c r="AB3173" i="5" s="1"/>
  <c r="AL3173" i="5" s="1"/>
  <c r="AC3173" i="5"/>
  <c r="AD3173" i="5"/>
  <c r="AM3173" i="5"/>
  <c r="AN3173" i="5" s="1"/>
  <c r="AO3173" i="5"/>
  <c r="AP3173" i="5"/>
  <c r="W3174" i="5"/>
  <c r="Y3174" i="5" s="1"/>
  <c r="AC3174" i="5"/>
  <c r="AD3174" i="5"/>
  <c r="AM3174" i="5"/>
  <c r="AN3174" i="5" s="1"/>
  <c r="AO3174" i="5"/>
  <c r="AP3174" i="5"/>
  <c r="W3175" i="5"/>
  <c r="X3175" i="5" s="1"/>
  <c r="AB3175" i="5" s="1"/>
  <c r="AL3175" i="5" s="1"/>
  <c r="AC3175" i="5"/>
  <c r="AD3175" i="5"/>
  <c r="AM3175" i="5"/>
  <c r="AN3175" i="5" s="1"/>
  <c r="AO3175" i="5"/>
  <c r="AP3175" i="5"/>
  <c r="W3176" i="5"/>
  <c r="X3176" i="5" s="1"/>
  <c r="AB3176" i="5" s="1"/>
  <c r="AL3176" i="5" s="1"/>
  <c r="AC3176" i="5"/>
  <c r="AD3176" i="5"/>
  <c r="AM3176" i="5"/>
  <c r="AN3176" i="5" s="1"/>
  <c r="AO3176" i="5"/>
  <c r="AP3176" i="5"/>
  <c r="W3177" i="5"/>
  <c r="X3177" i="5" s="1"/>
  <c r="AB3177" i="5" s="1"/>
  <c r="AL3177" i="5" s="1"/>
  <c r="AC3177" i="5"/>
  <c r="AD3177" i="5"/>
  <c r="AM3177" i="5"/>
  <c r="AN3177" i="5" s="1"/>
  <c r="AO3177" i="5"/>
  <c r="AP3177" i="5"/>
  <c r="W3178" i="5"/>
  <c r="X3178" i="5" s="1"/>
  <c r="AC3178" i="5"/>
  <c r="AD3178" i="5"/>
  <c r="AM3178" i="5"/>
  <c r="AN3178" i="5" s="1"/>
  <c r="AO3178" i="5"/>
  <c r="AP3178" i="5"/>
  <c r="W3179" i="5"/>
  <c r="AA3179" i="5" s="1"/>
  <c r="AC3179" i="5"/>
  <c r="AD3179" i="5"/>
  <c r="AM3179" i="5"/>
  <c r="AN3179" i="5" s="1"/>
  <c r="AO3179" i="5"/>
  <c r="AP3179" i="5"/>
  <c r="W3180" i="5"/>
  <c r="AC3180" i="5"/>
  <c r="AD3180" i="5"/>
  <c r="AM3180" i="5"/>
  <c r="AN3180" i="5" s="1"/>
  <c r="AO3180" i="5"/>
  <c r="AP3180" i="5"/>
  <c r="W3181" i="5"/>
  <c r="X3181" i="5" s="1"/>
  <c r="AB3181" i="5" s="1"/>
  <c r="AL3181" i="5" s="1"/>
  <c r="AC3181" i="5"/>
  <c r="AD3181" i="5"/>
  <c r="AM3181" i="5"/>
  <c r="AN3181" i="5" s="1"/>
  <c r="AO3181" i="5"/>
  <c r="AP3181" i="5"/>
  <c r="W3182" i="5"/>
  <c r="X3182" i="5" s="1"/>
  <c r="AB3182" i="5" s="1"/>
  <c r="AL3182" i="5" s="1"/>
  <c r="AC3182" i="5"/>
  <c r="AD3182" i="5"/>
  <c r="AM3182" i="5"/>
  <c r="AN3182" i="5" s="1"/>
  <c r="AO3182" i="5"/>
  <c r="AP3182" i="5"/>
  <c r="W3183" i="5"/>
  <c r="Y3183" i="5" s="1"/>
  <c r="AC3183" i="5"/>
  <c r="AD3183" i="5"/>
  <c r="AM3183" i="5"/>
  <c r="AN3183" i="5" s="1"/>
  <c r="AO3183" i="5"/>
  <c r="AP3183" i="5"/>
  <c r="W3184" i="5"/>
  <c r="AA3184" i="5" s="1"/>
  <c r="AC3184" i="5"/>
  <c r="AD3184" i="5"/>
  <c r="AM3184" i="5"/>
  <c r="AN3184" i="5" s="1"/>
  <c r="AO3184" i="5"/>
  <c r="AP3184" i="5"/>
  <c r="W3185" i="5"/>
  <c r="Y3185" i="5" s="1"/>
  <c r="AC3185" i="5"/>
  <c r="AD3185" i="5"/>
  <c r="AM3185" i="5"/>
  <c r="AN3185" i="5" s="1"/>
  <c r="AO3185" i="5"/>
  <c r="AP3185" i="5"/>
  <c r="W3186" i="5"/>
  <c r="Y3186" i="5" s="1"/>
  <c r="AC3186" i="5"/>
  <c r="AD3186" i="5"/>
  <c r="AM3186" i="5"/>
  <c r="AN3186" i="5" s="1"/>
  <c r="AO3186" i="5"/>
  <c r="AP3186" i="5"/>
  <c r="W3187" i="5"/>
  <c r="X3187" i="5" s="1"/>
  <c r="AB3187" i="5" s="1"/>
  <c r="AL3187" i="5" s="1"/>
  <c r="AC3187" i="5"/>
  <c r="AD3187" i="5"/>
  <c r="AM3187" i="5"/>
  <c r="AN3187" i="5" s="1"/>
  <c r="AO3187" i="5"/>
  <c r="AP3187" i="5"/>
  <c r="W3188" i="5"/>
  <c r="X3188" i="5" s="1"/>
  <c r="AB3188" i="5" s="1"/>
  <c r="AL3188" i="5" s="1"/>
  <c r="AC3188" i="5"/>
  <c r="AD3188" i="5"/>
  <c r="AM3188" i="5"/>
  <c r="AN3188" i="5" s="1"/>
  <c r="AO3188" i="5"/>
  <c r="AP3188" i="5"/>
  <c r="W3189" i="5"/>
  <c r="AA3189" i="5" s="1"/>
  <c r="AC3189" i="5"/>
  <c r="AD3189" i="5"/>
  <c r="AM3189" i="5"/>
  <c r="AN3189" i="5" s="1"/>
  <c r="AO3189" i="5"/>
  <c r="AP3189" i="5"/>
  <c r="W3190" i="5"/>
  <c r="AC3190" i="5"/>
  <c r="AD3190" i="5"/>
  <c r="AM3190" i="5"/>
  <c r="AN3190" i="5" s="1"/>
  <c r="AO3190" i="5"/>
  <c r="AP3190" i="5"/>
  <c r="W3191" i="5"/>
  <c r="AA3191" i="5" s="1"/>
  <c r="AC3191" i="5"/>
  <c r="AD3191" i="5"/>
  <c r="AM3191" i="5"/>
  <c r="AN3191" i="5" s="1"/>
  <c r="AO3191" i="5"/>
  <c r="AP3191" i="5"/>
  <c r="W3192" i="5"/>
  <c r="Y3192" i="5" s="1"/>
  <c r="AC3192" i="5"/>
  <c r="AD3192" i="5"/>
  <c r="AM3192" i="5"/>
  <c r="AN3192" i="5" s="1"/>
  <c r="AO3192" i="5"/>
  <c r="AP3192" i="5"/>
  <c r="W3193" i="5"/>
  <c r="X3193" i="5" s="1"/>
  <c r="AB3193" i="5" s="1"/>
  <c r="AL3193" i="5" s="1"/>
  <c r="AC3193" i="5"/>
  <c r="AD3193" i="5"/>
  <c r="AM3193" i="5"/>
  <c r="AN3193" i="5" s="1"/>
  <c r="AO3193" i="5"/>
  <c r="AP3193" i="5"/>
  <c r="W3194" i="5"/>
  <c r="X3194" i="5" s="1"/>
  <c r="AB3194" i="5" s="1"/>
  <c r="AL3194" i="5" s="1"/>
  <c r="AC3194" i="5"/>
  <c r="AD3194" i="5"/>
  <c r="AM3194" i="5"/>
  <c r="AN3194" i="5" s="1"/>
  <c r="AO3194" i="5"/>
  <c r="AP3194" i="5"/>
  <c r="W3195" i="5"/>
  <c r="Y3195" i="5" s="1"/>
  <c r="AC3195" i="5"/>
  <c r="AD3195" i="5"/>
  <c r="AM3195" i="5"/>
  <c r="AN3195" i="5" s="1"/>
  <c r="AO3195" i="5"/>
  <c r="AP3195" i="5"/>
  <c r="W3196" i="5"/>
  <c r="AC3196" i="5"/>
  <c r="AD3196" i="5"/>
  <c r="AM3196" i="5"/>
  <c r="AN3196" i="5" s="1"/>
  <c r="AO3196" i="5"/>
  <c r="AP3196" i="5"/>
  <c r="W3197" i="5"/>
  <c r="X3197" i="5" s="1"/>
  <c r="AB3197" i="5" s="1"/>
  <c r="AL3197" i="5" s="1"/>
  <c r="AC3197" i="5"/>
  <c r="AD3197" i="5"/>
  <c r="AM3197" i="5"/>
  <c r="AN3197" i="5" s="1"/>
  <c r="AO3197" i="5"/>
  <c r="AP3197" i="5"/>
  <c r="W3198" i="5"/>
  <c r="Y3198" i="5" s="1"/>
  <c r="AC3198" i="5"/>
  <c r="AD3198" i="5"/>
  <c r="AM3198" i="5"/>
  <c r="AN3198" i="5" s="1"/>
  <c r="AO3198" i="5"/>
  <c r="AP3198" i="5"/>
  <c r="W3199" i="5"/>
  <c r="X3199" i="5" s="1"/>
  <c r="AB3199" i="5" s="1"/>
  <c r="AL3199" i="5" s="1"/>
  <c r="AC3199" i="5"/>
  <c r="AD3199" i="5"/>
  <c r="AM3199" i="5"/>
  <c r="AN3199" i="5" s="1"/>
  <c r="AO3199" i="5"/>
  <c r="AP3199" i="5"/>
  <c r="W3200" i="5"/>
  <c r="X3200" i="5" s="1"/>
  <c r="AB3200" i="5" s="1"/>
  <c r="AL3200" i="5" s="1"/>
  <c r="AC3200" i="5"/>
  <c r="AD3200" i="5"/>
  <c r="AM3200" i="5"/>
  <c r="AN3200" i="5" s="1"/>
  <c r="AO3200" i="5"/>
  <c r="AP3200" i="5"/>
  <c r="W3201" i="5"/>
  <c r="X3201" i="5" s="1"/>
  <c r="AB3201" i="5" s="1"/>
  <c r="AL3201" i="5" s="1"/>
  <c r="AC3201" i="5"/>
  <c r="AD3201" i="5"/>
  <c r="AM3201" i="5"/>
  <c r="AN3201" i="5" s="1"/>
  <c r="AO3201" i="5"/>
  <c r="AP3201" i="5"/>
  <c r="W3202" i="5"/>
  <c r="X3202" i="5" s="1"/>
  <c r="AC3202" i="5"/>
  <c r="AD3202" i="5"/>
  <c r="AM3202" i="5"/>
  <c r="AN3202" i="5" s="1"/>
  <c r="AO3202" i="5"/>
  <c r="AP3202" i="5"/>
  <c r="W3203" i="5"/>
  <c r="AA3203" i="5" s="1"/>
  <c r="AC3203" i="5"/>
  <c r="AD3203" i="5"/>
  <c r="AM3203" i="5"/>
  <c r="AN3203" i="5" s="1"/>
  <c r="AO3203" i="5"/>
  <c r="AP3203" i="5"/>
  <c r="W3204" i="5"/>
  <c r="Y3204" i="5" s="1"/>
  <c r="AC3204" i="5"/>
  <c r="AD3204" i="5"/>
  <c r="AM3204" i="5"/>
  <c r="AN3204" i="5" s="1"/>
  <c r="AO3204" i="5"/>
  <c r="AP3204" i="5"/>
  <c r="W3205" i="5"/>
  <c r="X3205" i="5" s="1"/>
  <c r="AB3205" i="5" s="1"/>
  <c r="AL3205" i="5" s="1"/>
  <c r="AC3205" i="5"/>
  <c r="AD3205" i="5"/>
  <c r="AM3205" i="5"/>
  <c r="AN3205" i="5" s="1"/>
  <c r="AO3205" i="5"/>
  <c r="AP3205" i="5"/>
  <c r="W3206" i="5"/>
  <c r="AC3206" i="5"/>
  <c r="AD3206" i="5"/>
  <c r="AM3206" i="5"/>
  <c r="AN3206" i="5" s="1"/>
  <c r="AO3206" i="5"/>
  <c r="AP3206" i="5"/>
  <c r="W3207" i="5"/>
  <c r="Y3207" i="5" s="1"/>
  <c r="AC3207" i="5"/>
  <c r="AD3207" i="5"/>
  <c r="AM3207" i="5"/>
  <c r="AN3207" i="5" s="1"/>
  <c r="AO3207" i="5"/>
  <c r="AP3207" i="5"/>
  <c r="W3208" i="5"/>
  <c r="AA3208" i="5" s="1"/>
  <c r="AC3208" i="5"/>
  <c r="AD3208" i="5"/>
  <c r="AM3208" i="5"/>
  <c r="AN3208" i="5" s="1"/>
  <c r="AO3208" i="5"/>
  <c r="AP3208" i="5"/>
  <c r="W3209" i="5"/>
  <c r="Y3209" i="5" s="1"/>
  <c r="AC3209" i="5"/>
  <c r="AD3209" i="5"/>
  <c r="AM3209" i="5"/>
  <c r="AN3209" i="5" s="1"/>
  <c r="AO3209" i="5"/>
  <c r="AP3209" i="5"/>
  <c r="W3210" i="5"/>
  <c r="Y3210" i="5" s="1"/>
  <c r="AC3210" i="5"/>
  <c r="AD3210" i="5"/>
  <c r="AM3210" i="5"/>
  <c r="AN3210" i="5" s="1"/>
  <c r="AO3210" i="5"/>
  <c r="AP3210" i="5"/>
  <c r="W3211" i="5"/>
  <c r="X3211" i="5" s="1"/>
  <c r="AB3211" i="5" s="1"/>
  <c r="AL3211" i="5" s="1"/>
  <c r="AC3211" i="5"/>
  <c r="AD3211" i="5"/>
  <c r="AM3211" i="5"/>
  <c r="AN3211" i="5" s="1"/>
  <c r="AO3211" i="5"/>
  <c r="AP3211" i="5"/>
  <c r="W3212" i="5"/>
  <c r="AC3212" i="5"/>
  <c r="AD3212" i="5"/>
  <c r="AM3212" i="5"/>
  <c r="AN3212" i="5" s="1"/>
  <c r="AO3212" i="5"/>
  <c r="AP3212" i="5"/>
  <c r="W3213" i="5"/>
  <c r="AA3213" i="5" s="1"/>
  <c r="AC3213" i="5"/>
  <c r="AD3213" i="5"/>
  <c r="AM3213" i="5"/>
  <c r="AN3213" i="5" s="1"/>
  <c r="AO3213" i="5"/>
  <c r="AP3213" i="5"/>
  <c r="W3214" i="5"/>
  <c r="X3214" i="5" s="1"/>
  <c r="AC3214" i="5"/>
  <c r="AD3214" i="5"/>
  <c r="AM3214" i="5"/>
  <c r="AN3214" i="5" s="1"/>
  <c r="AO3214" i="5"/>
  <c r="AP3214" i="5"/>
  <c r="W3215" i="5"/>
  <c r="AA3215" i="5" s="1"/>
  <c r="AC3215" i="5"/>
  <c r="AD3215" i="5"/>
  <c r="AM3215" i="5"/>
  <c r="AN3215" i="5" s="1"/>
  <c r="AO3215" i="5"/>
  <c r="AP3215" i="5"/>
  <c r="W3216" i="5"/>
  <c r="Y3216" i="5" s="1"/>
  <c r="AC3216" i="5"/>
  <c r="AD3216" i="5"/>
  <c r="AM3216" i="5"/>
  <c r="AN3216" i="5" s="1"/>
  <c r="AO3216" i="5"/>
  <c r="AP3216" i="5"/>
  <c r="W3217" i="5"/>
  <c r="AC3217" i="5"/>
  <c r="AD3217" i="5"/>
  <c r="AM3217" i="5"/>
  <c r="AN3217" i="5" s="1"/>
  <c r="AO3217" i="5"/>
  <c r="AP3217" i="5"/>
  <c r="W3218" i="5"/>
  <c r="X3218" i="5" s="1"/>
  <c r="AB3218" i="5" s="1"/>
  <c r="AL3218" i="5" s="1"/>
  <c r="AC3218" i="5"/>
  <c r="AD3218" i="5"/>
  <c r="AM3218" i="5"/>
  <c r="AN3218" i="5" s="1"/>
  <c r="AO3218" i="5"/>
  <c r="AP3218" i="5"/>
  <c r="W3219" i="5"/>
  <c r="X3219" i="5" s="1"/>
  <c r="AB3219" i="5" s="1"/>
  <c r="AL3219" i="5" s="1"/>
  <c r="AC3219" i="5"/>
  <c r="AD3219" i="5"/>
  <c r="AM3219" i="5"/>
  <c r="AN3219" i="5" s="1"/>
  <c r="AO3219" i="5"/>
  <c r="AP3219" i="5"/>
  <c r="W3220" i="5"/>
  <c r="AA3220" i="5" s="1"/>
  <c r="AC3220" i="5"/>
  <c r="AD3220" i="5"/>
  <c r="AM3220" i="5"/>
  <c r="AN3220" i="5" s="1"/>
  <c r="AO3220" i="5"/>
  <c r="AP3220" i="5"/>
  <c r="W3221" i="5"/>
  <c r="X3221" i="5" s="1"/>
  <c r="AB3221" i="5" s="1"/>
  <c r="AL3221" i="5" s="1"/>
  <c r="AC3221" i="5"/>
  <c r="AD3221" i="5"/>
  <c r="AM3221" i="5"/>
  <c r="AN3221" i="5" s="1"/>
  <c r="AO3221" i="5"/>
  <c r="AP3221" i="5"/>
  <c r="W3222" i="5"/>
  <c r="Y3222" i="5" s="1"/>
  <c r="AC3222" i="5"/>
  <c r="AD3222" i="5"/>
  <c r="AM3222" i="5"/>
  <c r="AN3222" i="5" s="1"/>
  <c r="AO3222" i="5"/>
  <c r="AP3222" i="5"/>
  <c r="W3223" i="5"/>
  <c r="AC3223" i="5"/>
  <c r="AD3223" i="5"/>
  <c r="AM3223" i="5"/>
  <c r="AN3223" i="5" s="1"/>
  <c r="AO3223" i="5"/>
  <c r="AP3223" i="5"/>
  <c r="W3224" i="5"/>
  <c r="X3224" i="5" s="1"/>
  <c r="AB3224" i="5" s="1"/>
  <c r="AL3224" i="5" s="1"/>
  <c r="AC3224" i="5"/>
  <c r="AD3224" i="5"/>
  <c r="AM3224" i="5"/>
  <c r="AN3224" i="5" s="1"/>
  <c r="AO3224" i="5"/>
  <c r="AP3224" i="5"/>
  <c r="W3225" i="5"/>
  <c r="X3225" i="5" s="1"/>
  <c r="AB3225" i="5" s="1"/>
  <c r="AL3225" i="5" s="1"/>
  <c r="AC3225" i="5"/>
  <c r="AD3225" i="5"/>
  <c r="AM3225" i="5"/>
  <c r="AN3225" i="5" s="1"/>
  <c r="AO3225" i="5"/>
  <c r="AP3225" i="5"/>
  <c r="W3226" i="5"/>
  <c r="X3226" i="5" s="1"/>
  <c r="AC3226" i="5"/>
  <c r="AD3226" i="5"/>
  <c r="AM3226" i="5"/>
  <c r="AN3226" i="5" s="1"/>
  <c r="AO3226" i="5"/>
  <c r="AP3226" i="5"/>
  <c r="W3227" i="5"/>
  <c r="AA3227" i="5" s="1"/>
  <c r="AC3227" i="5"/>
  <c r="AD3227" i="5"/>
  <c r="AM3227" i="5"/>
  <c r="AN3227" i="5" s="1"/>
  <c r="AO3227" i="5"/>
  <c r="AP3227" i="5"/>
  <c r="W3228" i="5"/>
  <c r="Y3228" i="5" s="1"/>
  <c r="AC3228" i="5"/>
  <c r="AD3228" i="5"/>
  <c r="AM3228" i="5"/>
  <c r="AN3228" i="5" s="1"/>
  <c r="AO3228" i="5"/>
  <c r="AP3228" i="5"/>
  <c r="W3229" i="5"/>
  <c r="AC3229" i="5"/>
  <c r="AD3229" i="5"/>
  <c r="AM3229" i="5"/>
  <c r="AN3229" i="5" s="1"/>
  <c r="AO3229" i="5"/>
  <c r="AP3229" i="5"/>
  <c r="W3230" i="5"/>
  <c r="X3230" i="5" s="1"/>
  <c r="AB3230" i="5" s="1"/>
  <c r="AL3230" i="5" s="1"/>
  <c r="AC3230" i="5"/>
  <c r="AD3230" i="5"/>
  <c r="AM3230" i="5"/>
  <c r="AN3230" i="5" s="1"/>
  <c r="AO3230" i="5"/>
  <c r="AP3230" i="5"/>
  <c r="W3154" i="5"/>
  <c r="X3154" i="5" s="1"/>
  <c r="AB3154" i="5" s="1"/>
  <c r="AL3154" i="5" s="1"/>
  <c r="AC3154" i="5"/>
  <c r="AD3154" i="5"/>
  <c r="AM3154" i="5"/>
  <c r="AN3154" i="5" s="1"/>
  <c r="AO3154" i="5"/>
  <c r="AP3154" i="5"/>
  <c r="W3155" i="5"/>
  <c r="X3155" i="5" s="1"/>
  <c r="AC3155" i="5"/>
  <c r="AD3155" i="5"/>
  <c r="AM3155" i="5"/>
  <c r="AN3155" i="5" s="1"/>
  <c r="AO3155" i="5"/>
  <c r="AP3155" i="5"/>
  <c r="W3156" i="5"/>
  <c r="X3156" i="5" s="1"/>
  <c r="AB3156" i="5" s="1"/>
  <c r="AL3156" i="5" s="1"/>
  <c r="AC3156" i="5"/>
  <c r="AD3156" i="5"/>
  <c r="AM3156" i="5"/>
  <c r="AN3156" i="5" s="1"/>
  <c r="AO3156" i="5"/>
  <c r="AP3156" i="5"/>
  <c r="W3157" i="5"/>
  <c r="AA3157" i="5" s="1"/>
  <c r="AC3157" i="5"/>
  <c r="AD3157" i="5"/>
  <c r="AM3157" i="5"/>
  <c r="AN3157" i="5" s="1"/>
  <c r="AO3157" i="5"/>
  <c r="AP3157" i="5"/>
  <c r="W3158" i="5"/>
  <c r="X3158" i="5" s="1"/>
  <c r="AB3158" i="5" s="1"/>
  <c r="AL3158" i="5" s="1"/>
  <c r="AC3158" i="5"/>
  <c r="AD3158" i="5"/>
  <c r="AM3158" i="5"/>
  <c r="AN3158" i="5" s="1"/>
  <c r="AO3158" i="5"/>
  <c r="AP3158" i="5"/>
  <c r="W3159" i="5"/>
  <c r="X3159" i="5" s="1"/>
  <c r="AB3159" i="5" s="1"/>
  <c r="AL3159" i="5" s="1"/>
  <c r="AC3159" i="5"/>
  <c r="AD3159" i="5"/>
  <c r="AM3159" i="5"/>
  <c r="AN3159" i="5" s="1"/>
  <c r="AO3159" i="5"/>
  <c r="AP3159" i="5"/>
  <c r="W3160" i="5"/>
  <c r="X3160" i="5" s="1"/>
  <c r="AB3160" i="5" s="1"/>
  <c r="AL3160" i="5" s="1"/>
  <c r="AC3160" i="5"/>
  <c r="AD3160" i="5"/>
  <c r="AM3160" i="5"/>
  <c r="AN3160" i="5" s="1"/>
  <c r="AO3160" i="5"/>
  <c r="AP3160" i="5"/>
  <c r="W3161" i="5"/>
  <c r="Y3161" i="5" s="1"/>
  <c r="AC3161" i="5"/>
  <c r="AD3161" i="5"/>
  <c r="AM3161" i="5"/>
  <c r="AN3161" i="5" s="1"/>
  <c r="AO3161" i="5"/>
  <c r="AP3161" i="5"/>
  <c r="W3162" i="5"/>
  <c r="AA3162" i="5" s="1"/>
  <c r="AC3162" i="5"/>
  <c r="AD3162" i="5"/>
  <c r="AM3162" i="5"/>
  <c r="AN3162" i="5" s="1"/>
  <c r="AO3162" i="5"/>
  <c r="AP3162" i="5"/>
  <c r="W3163" i="5"/>
  <c r="X3163" i="5" s="1"/>
  <c r="AC3163" i="5"/>
  <c r="AD3163" i="5"/>
  <c r="AM3163" i="5"/>
  <c r="AN3163" i="5" s="1"/>
  <c r="AO3163" i="5"/>
  <c r="AP3163" i="5"/>
  <c r="W3050" i="5"/>
  <c r="Y3050" i="5" s="1"/>
  <c r="AC3050" i="5"/>
  <c r="AD3050" i="5"/>
  <c r="AM3050" i="5"/>
  <c r="AN3050" i="5" s="1"/>
  <c r="AO3050" i="5"/>
  <c r="AP3050" i="5"/>
  <c r="W3051" i="5"/>
  <c r="X3051" i="5" s="1"/>
  <c r="AB3051" i="5" s="1"/>
  <c r="AL3051" i="5" s="1"/>
  <c r="AC3051" i="5"/>
  <c r="AD3051" i="5"/>
  <c r="AM3051" i="5"/>
  <c r="AN3051" i="5" s="1"/>
  <c r="AO3051" i="5"/>
  <c r="AP3051" i="5"/>
  <c r="W3052" i="5"/>
  <c r="X3052" i="5" s="1"/>
  <c r="AB3052" i="5" s="1"/>
  <c r="AL3052" i="5" s="1"/>
  <c r="AC3052" i="5"/>
  <c r="AD3052" i="5"/>
  <c r="AM3052" i="5"/>
  <c r="AN3052" i="5" s="1"/>
  <c r="AO3052" i="5"/>
  <c r="AP3052" i="5"/>
  <c r="W3053" i="5"/>
  <c r="AC3053" i="5"/>
  <c r="AD3053" i="5"/>
  <c r="AM3053" i="5"/>
  <c r="AN3053" i="5" s="1"/>
  <c r="AO3053" i="5"/>
  <c r="AP3053" i="5"/>
  <c r="W3054" i="5"/>
  <c r="X3054" i="5" s="1"/>
  <c r="AB3054" i="5" s="1"/>
  <c r="AL3054" i="5" s="1"/>
  <c r="AC3054" i="5"/>
  <c r="AD3054" i="5"/>
  <c r="AM3054" i="5"/>
  <c r="AN3054" i="5" s="1"/>
  <c r="AO3054" i="5"/>
  <c r="AP3054" i="5"/>
  <c r="W3055" i="5"/>
  <c r="AC3055" i="5"/>
  <c r="AD3055" i="5"/>
  <c r="AM3055" i="5"/>
  <c r="AN3055" i="5" s="1"/>
  <c r="AO3055" i="5"/>
  <c r="AP3055" i="5"/>
  <c r="W3056" i="5"/>
  <c r="X3056" i="5" s="1"/>
  <c r="AB3056" i="5" s="1"/>
  <c r="AL3056" i="5" s="1"/>
  <c r="AC3056" i="5"/>
  <c r="AD3056" i="5"/>
  <c r="AM3056" i="5"/>
  <c r="AN3056" i="5" s="1"/>
  <c r="AO3056" i="5"/>
  <c r="AP3056" i="5"/>
  <c r="W3057" i="5"/>
  <c r="X3057" i="5" s="1"/>
  <c r="AB3057" i="5" s="1"/>
  <c r="AL3057" i="5" s="1"/>
  <c r="AC3057" i="5"/>
  <c r="AD3057" i="5"/>
  <c r="AM3057" i="5"/>
  <c r="AN3057" i="5" s="1"/>
  <c r="AO3057" i="5"/>
  <c r="AP3057" i="5"/>
  <c r="W3058" i="5"/>
  <c r="AC3058" i="5"/>
  <c r="AD3058" i="5"/>
  <c r="AM3058" i="5"/>
  <c r="AN3058" i="5" s="1"/>
  <c r="AO3058" i="5"/>
  <c r="AP3058" i="5"/>
  <c r="W3059" i="5"/>
  <c r="Y3059" i="5" s="1"/>
  <c r="AC3059" i="5"/>
  <c r="AD3059" i="5"/>
  <c r="AM3059" i="5"/>
  <c r="AN3059" i="5" s="1"/>
  <c r="AO3059" i="5"/>
  <c r="AP3059" i="5"/>
  <c r="W3060" i="5"/>
  <c r="AA3060" i="5" s="1"/>
  <c r="AC3060" i="5"/>
  <c r="AD3060" i="5"/>
  <c r="AM3060" i="5"/>
  <c r="AN3060" i="5" s="1"/>
  <c r="AO3060" i="5"/>
  <c r="AP3060" i="5"/>
  <c r="W3061" i="5"/>
  <c r="Y3061" i="5" s="1"/>
  <c r="AC3061" i="5"/>
  <c r="AD3061" i="5"/>
  <c r="AM3061" i="5"/>
  <c r="AN3061" i="5" s="1"/>
  <c r="AO3061" i="5"/>
  <c r="AP3061" i="5"/>
  <c r="W3062" i="5"/>
  <c r="Y3062" i="5" s="1"/>
  <c r="AC3062" i="5"/>
  <c r="AD3062" i="5"/>
  <c r="AM3062" i="5"/>
  <c r="AN3062" i="5" s="1"/>
  <c r="AO3062" i="5"/>
  <c r="AP3062" i="5"/>
  <c r="W3063" i="5"/>
  <c r="X3063" i="5" s="1"/>
  <c r="AB3063" i="5" s="1"/>
  <c r="AL3063" i="5" s="1"/>
  <c r="AC3063" i="5"/>
  <c r="AD3063" i="5"/>
  <c r="AM3063" i="5"/>
  <c r="AN3063" i="5" s="1"/>
  <c r="AO3063" i="5"/>
  <c r="AP3063" i="5"/>
  <c r="W3064" i="5"/>
  <c r="X3064" i="5" s="1"/>
  <c r="AB3064" i="5" s="1"/>
  <c r="AL3064" i="5" s="1"/>
  <c r="AC3064" i="5"/>
  <c r="AD3064" i="5"/>
  <c r="AM3064" i="5"/>
  <c r="AN3064" i="5" s="1"/>
  <c r="AO3064" i="5"/>
  <c r="AP3064" i="5"/>
  <c r="W3065" i="5"/>
  <c r="X3065" i="5" s="1"/>
  <c r="AC3065" i="5"/>
  <c r="AD3065" i="5"/>
  <c r="AM3065" i="5"/>
  <c r="AN3065" i="5" s="1"/>
  <c r="AO3065" i="5"/>
  <c r="AP3065" i="5"/>
  <c r="W3066" i="5"/>
  <c r="X3066" i="5" s="1"/>
  <c r="AB3066" i="5" s="1"/>
  <c r="AL3066" i="5" s="1"/>
  <c r="AC3066" i="5"/>
  <c r="AD3066" i="5"/>
  <c r="AM3066" i="5"/>
  <c r="AN3066" i="5" s="1"/>
  <c r="AO3066" i="5"/>
  <c r="AP3066" i="5"/>
  <c r="W3067" i="5"/>
  <c r="AA3067" i="5" s="1"/>
  <c r="AC3067" i="5"/>
  <c r="AD3067" i="5"/>
  <c r="AM3067" i="5"/>
  <c r="AN3067" i="5" s="1"/>
  <c r="AO3067" i="5"/>
  <c r="AP3067" i="5"/>
  <c r="W3068" i="5"/>
  <c r="X3068" i="5" s="1"/>
  <c r="AB3068" i="5" s="1"/>
  <c r="AL3068" i="5" s="1"/>
  <c r="AC3068" i="5"/>
  <c r="AD3068" i="5"/>
  <c r="AM3068" i="5"/>
  <c r="AN3068" i="5" s="1"/>
  <c r="AO3068" i="5"/>
  <c r="AP3068" i="5"/>
  <c r="W3069" i="5"/>
  <c r="X3069" i="5" s="1"/>
  <c r="AB3069" i="5" s="1"/>
  <c r="AL3069" i="5" s="1"/>
  <c r="AC3069" i="5"/>
  <c r="AD3069" i="5"/>
  <c r="AM3069" i="5"/>
  <c r="AN3069" i="5" s="1"/>
  <c r="AO3069" i="5"/>
  <c r="AP3069" i="5"/>
  <c r="W3070" i="5"/>
  <c r="X3070" i="5" s="1"/>
  <c r="AB3070" i="5" s="1"/>
  <c r="AL3070" i="5" s="1"/>
  <c r="AC3070" i="5"/>
  <c r="AD3070" i="5"/>
  <c r="AM3070" i="5"/>
  <c r="AN3070" i="5" s="1"/>
  <c r="AO3070" i="5"/>
  <c r="AP3070" i="5"/>
  <c r="W3071" i="5"/>
  <c r="Y3071" i="5" s="1"/>
  <c r="AC3071" i="5"/>
  <c r="AD3071" i="5"/>
  <c r="AM3071" i="5"/>
  <c r="AN3071" i="5" s="1"/>
  <c r="AO3071" i="5"/>
  <c r="AP3071" i="5"/>
  <c r="W3072" i="5"/>
  <c r="AA3072" i="5" s="1"/>
  <c r="AC3072" i="5"/>
  <c r="AD3072" i="5"/>
  <c r="AM3072" i="5"/>
  <c r="AN3072" i="5" s="1"/>
  <c r="AO3072" i="5"/>
  <c r="AP3072" i="5"/>
  <c r="W3073" i="5"/>
  <c r="X3073" i="5" s="1"/>
  <c r="AC3073" i="5"/>
  <c r="AD3073" i="5"/>
  <c r="AM3073" i="5"/>
  <c r="AN3073" i="5" s="1"/>
  <c r="AO3073" i="5"/>
  <c r="AP3073" i="5"/>
  <c r="W3074" i="5"/>
  <c r="Y3074" i="5" s="1"/>
  <c r="AC3074" i="5"/>
  <c r="AD3074" i="5"/>
  <c r="AM3074" i="5"/>
  <c r="AN3074" i="5" s="1"/>
  <c r="AO3074" i="5"/>
  <c r="AP3074" i="5"/>
  <c r="W3075" i="5"/>
  <c r="X3075" i="5" s="1"/>
  <c r="AB3075" i="5" s="1"/>
  <c r="AL3075" i="5" s="1"/>
  <c r="AC3075" i="5"/>
  <c r="AD3075" i="5"/>
  <c r="AM3075" i="5"/>
  <c r="AN3075" i="5" s="1"/>
  <c r="AO3075" i="5"/>
  <c r="AP3075" i="5"/>
  <c r="W3076" i="5"/>
  <c r="X3076" i="5" s="1"/>
  <c r="AB3076" i="5" s="1"/>
  <c r="AL3076" i="5" s="1"/>
  <c r="AC3076" i="5"/>
  <c r="AD3076" i="5"/>
  <c r="AM3076" i="5"/>
  <c r="AN3076" i="5" s="1"/>
  <c r="AO3076" i="5"/>
  <c r="AP3076" i="5"/>
  <c r="W3077" i="5"/>
  <c r="Y3077" i="5" s="1"/>
  <c r="AC3077" i="5"/>
  <c r="AD3077" i="5"/>
  <c r="AM3077" i="5"/>
  <c r="AN3077" i="5" s="1"/>
  <c r="AO3077" i="5"/>
  <c r="AP3077" i="5"/>
  <c r="W3078" i="5"/>
  <c r="Y3078" i="5" s="1"/>
  <c r="AC3078" i="5"/>
  <c r="AD3078" i="5"/>
  <c r="AM3078" i="5"/>
  <c r="AN3078" i="5" s="1"/>
  <c r="AO3078" i="5"/>
  <c r="AP3078" i="5"/>
  <c r="W3079" i="5"/>
  <c r="AA3079" i="5" s="1"/>
  <c r="AC3079" i="5"/>
  <c r="AD3079" i="5"/>
  <c r="AM3079" i="5"/>
  <c r="AN3079" i="5" s="1"/>
  <c r="AO3079" i="5"/>
  <c r="AP3079" i="5"/>
  <c r="W3080" i="5"/>
  <c r="X3080" i="5" s="1"/>
  <c r="AB3080" i="5" s="1"/>
  <c r="AL3080" i="5" s="1"/>
  <c r="AC3080" i="5"/>
  <c r="AD3080" i="5"/>
  <c r="AM3080" i="5"/>
  <c r="AN3080" i="5" s="1"/>
  <c r="AO3080" i="5"/>
  <c r="AP3080" i="5"/>
  <c r="W3081" i="5"/>
  <c r="X3081" i="5" s="1"/>
  <c r="AB3081" i="5" s="1"/>
  <c r="AL3081" i="5" s="1"/>
  <c r="AC3081" i="5"/>
  <c r="AD3081" i="5"/>
  <c r="AM3081" i="5"/>
  <c r="AN3081" i="5" s="1"/>
  <c r="AO3081" i="5"/>
  <c r="AP3081" i="5"/>
  <c r="W3082" i="5"/>
  <c r="AC3082" i="5"/>
  <c r="AD3082" i="5"/>
  <c r="AM3082" i="5"/>
  <c r="AN3082" i="5" s="1"/>
  <c r="AO3082" i="5"/>
  <c r="AP3082" i="5"/>
  <c r="W3083" i="5"/>
  <c r="X3083" i="5" s="1"/>
  <c r="AB3083" i="5" s="1"/>
  <c r="AL3083" i="5" s="1"/>
  <c r="AC3083" i="5"/>
  <c r="AD3083" i="5"/>
  <c r="AM3083" i="5"/>
  <c r="AN3083" i="5" s="1"/>
  <c r="AO3083" i="5"/>
  <c r="AP3083" i="5"/>
  <c r="W3084" i="5"/>
  <c r="AA3084" i="5" s="1"/>
  <c r="AC3084" i="5"/>
  <c r="AD3084" i="5"/>
  <c r="AM3084" i="5"/>
  <c r="AN3084" i="5" s="1"/>
  <c r="AO3084" i="5"/>
  <c r="AP3084" i="5"/>
  <c r="W3085" i="5"/>
  <c r="X3085" i="5" s="1"/>
  <c r="AC3085" i="5"/>
  <c r="AD3085" i="5"/>
  <c r="AM3085" i="5"/>
  <c r="AN3085" i="5" s="1"/>
  <c r="AO3085" i="5"/>
  <c r="AP3085" i="5"/>
  <c r="W3086" i="5"/>
  <c r="Y3086" i="5" s="1"/>
  <c r="AC3086" i="5"/>
  <c r="AD3086" i="5"/>
  <c r="AM3086" i="5"/>
  <c r="AN3086" i="5" s="1"/>
  <c r="AO3086" i="5"/>
  <c r="AP3086" i="5"/>
  <c r="W3087" i="5"/>
  <c r="AC3087" i="5"/>
  <c r="AD3087" i="5"/>
  <c r="AM3087" i="5"/>
  <c r="AN3087" i="5" s="1"/>
  <c r="AO3087" i="5"/>
  <c r="AP3087" i="5"/>
  <c r="W3088" i="5"/>
  <c r="X3088" i="5" s="1"/>
  <c r="AB3088" i="5" s="1"/>
  <c r="AL3088" i="5" s="1"/>
  <c r="AC3088" i="5"/>
  <c r="AD3088" i="5"/>
  <c r="AM3088" i="5"/>
  <c r="AN3088" i="5" s="1"/>
  <c r="AO3088" i="5"/>
  <c r="AP3088" i="5"/>
  <c r="W3089" i="5"/>
  <c r="X3089" i="5" s="1"/>
  <c r="AC3089" i="5"/>
  <c r="AD3089" i="5"/>
  <c r="AM3089" i="5"/>
  <c r="AN3089" i="5" s="1"/>
  <c r="AO3089" i="5"/>
  <c r="AP3089" i="5"/>
  <c r="W3090" i="5"/>
  <c r="X3090" i="5" s="1"/>
  <c r="AB3090" i="5" s="1"/>
  <c r="AL3090" i="5" s="1"/>
  <c r="AC3090" i="5"/>
  <c r="AD3090" i="5"/>
  <c r="AM3090" i="5"/>
  <c r="AN3090" i="5" s="1"/>
  <c r="AO3090" i="5"/>
  <c r="AP3090" i="5"/>
  <c r="W3091" i="5"/>
  <c r="X3091" i="5" s="1"/>
  <c r="AB3091" i="5" s="1"/>
  <c r="AL3091" i="5" s="1"/>
  <c r="AC3091" i="5"/>
  <c r="AD3091" i="5"/>
  <c r="AM3091" i="5"/>
  <c r="AN3091" i="5" s="1"/>
  <c r="AO3091" i="5"/>
  <c r="AP3091" i="5"/>
  <c r="W3092" i="5"/>
  <c r="X3092" i="5" s="1"/>
  <c r="AB3092" i="5" s="1"/>
  <c r="AL3092" i="5" s="1"/>
  <c r="AC3092" i="5"/>
  <c r="AD3092" i="5"/>
  <c r="AM3092" i="5"/>
  <c r="AN3092" i="5" s="1"/>
  <c r="AO3092" i="5"/>
  <c r="AP3092" i="5"/>
  <c r="W3093" i="5"/>
  <c r="X3093" i="5" s="1"/>
  <c r="AB3093" i="5" s="1"/>
  <c r="AL3093" i="5" s="1"/>
  <c r="AC3093" i="5"/>
  <c r="AD3093" i="5"/>
  <c r="AM3093" i="5"/>
  <c r="AN3093" i="5" s="1"/>
  <c r="AO3093" i="5"/>
  <c r="AP3093" i="5"/>
  <c r="W3094" i="5"/>
  <c r="X3094" i="5" s="1"/>
  <c r="AB3094" i="5" s="1"/>
  <c r="AL3094" i="5" s="1"/>
  <c r="AC3094" i="5"/>
  <c r="AD3094" i="5"/>
  <c r="AM3094" i="5"/>
  <c r="AN3094" i="5" s="1"/>
  <c r="AO3094" i="5"/>
  <c r="AP3094" i="5"/>
  <c r="W3095" i="5"/>
  <c r="X3095" i="5" s="1"/>
  <c r="AB3095" i="5" s="1"/>
  <c r="AL3095" i="5" s="1"/>
  <c r="AC3095" i="5"/>
  <c r="AD3095" i="5"/>
  <c r="AM3095" i="5"/>
  <c r="AN3095" i="5" s="1"/>
  <c r="AO3095" i="5"/>
  <c r="AP3095" i="5"/>
  <c r="W3096" i="5"/>
  <c r="X3096" i="5" s="1"/>
  <c r="AC3096" i="5"/>
  <c r="AD3096" i="5"/>
  <c r="AM3096" i="5"/>
  <c r="AN3096" i="5" s="1"/>
  <c r="AO3096" i="5"/>
  <c r="AP3096" i="5"/>
  <c r="W3097" i="5"/>
  <c r="AA3097" i="5" s="1"/>
  <c r="AC3097" i="5"/>
  <c r="AD3097" i="5"/>
  <c r="AM3097" i="5"/>
  <c r="AN3097" i="5" s="1"/>
  <c r="AO3097" i="5"/>
  <c r="AP3097" i="5"/>
  <c r="W3098" i="5"/>
  <c r="Y3098" i="5" s="1"/>
  <c r="AC3098" i="5"/>
  <c r="AD3098" i="5"/>
  <c r="AM3098" i="5"/>
  <c r="AN3098" i="5" s="1"/>
  <c r="AO3098" i="5"/>
  <c r="AP3098" i="5"/>
  <c r="W3099" i="5"/>
  <c r="X3099" i="5" s="1"/>
  <c r="AB3099" i="5" s="1"/>
  <c r="AL3099" i="5" s="1"/>
  <c r="AC3099" i="5"/>
  <c r="AD3099" i="5"/>
  <c r="AM3099" i="5"/>
  <c r="AN3099" i="5" s="1"/>
  <c r="AO3099" i="5"/>
  <c r="AP3099" i="5"/>
  <c r="W3100" i="5"/>
  <c r="X3100" i="5" s="1"/>
  <c r="AB3100" i="5" s="1"/>
  <c r="AL3100" i="5" s="1"/>
  <c r="AC3100" i="5"/>
  <c r="AD3100" i="5"/>
  <c r="AM3100" i="5"/>
  <c r="AN3100" i="5" s="1"/>
  <c r="AO3100" i="5"/>
  <c r="AP3100" i="5"/>
  <c r="W3101" i="5"/>
  <c r="X3101" i="5" s="1"/>
  <c r="AC3101" i="5"/>
  <c r="AD3101" i="5"/>
  <c r="AM3101" i="5"/>
  <c r="AN3101" i="5" s="1"/>
  <c r="AO3101" i="5"/>
  <c r="AP3101" i="5"/>
  <c r="W3102" i="5"/>
  <c r="AA3102" i="5" s="1"/>
  <c r="AC3102" i="5"/>
  <c r="AD3102" i="5"/>
  <c r="AM3102" i="5"/>
  <c r="AN3102" i="5" s="1"/>
  <c r="AO3102" i="5"/>
  <c r="AP3102" i="5"/>
  <c r="W3103" i="5"/>
  <c r="X3103" i="5" s="1"/>
  <c r="AB3103" i="5" s="1"/>
  <c r="AL3103" i="5" s="1"/>
  <c r="AC3103" i="5"/>
  <c r="AD3103" i="5"/>
  <c r="AM3103" i="5"/>
  <c r="AN3103" i="5" s="1"/>
  <c r="AO3103" i="5"/>
  <c r="AP3103" i="5"/>
  <c r="W3104" i="5"/>
  <c r="Y3104" i="5" s="1"/>
  <c r="AC3104" i="5"/>
  <c r="AD3104" i="5"/>
  <c r="AM3104" i="5"/>
  <c r="AN3104" i="5" s="1"/>
  <c r="AO3104" i="5"/>
  <c r="AP3104" i="5"/>
  <c r="W3105" i="5"/>
  <c r="X3105" i="5" s="1"/>
  <c r="AB3105" i="5" s="1"/>
  <c r="AL3105" i="5" s="1"/>
  <c r="AC3105" i="5"/>
  <c r="AD3105" i="5"/>
  <c r="AM3105" i="5"/>
  <c r="AN3105" i="5" s="1"/>
  <c r="AO3105" i="5"/>
  <c r="AP3105" i="5"/>
  <c r="W3106" i="5"/>
  <c r="Y3106" i="5" s="1"/>
  <c r="AC3106" i="5"/>
  <c r="AD3106" i="5"/>
  <c r="AM3106" i="5"/>
  <c r="AN3106" i="5" s="1"/>
  <c r="AO3106" i="5"/>
  <c r="AP3106" i="5"/>
  <c r="W3107" i="5"/>
  <c r="X3107" i="5" s="1"/>
  <c r="AB3107" i="5" s="1"/>
  <c r="AL3107" i="5" s="1"/>
  <c r="AC3107" i="5"/>
  <c r="AD3107" i="5"/>
  <c r="AM3107" i="5"/>
  <c r="AN3107" i="5" s="1"/>
  <c r="AO3107" i="5"/>
  <c r="AP3107" i="5"/>
  <c r="W3108" i="5"/>
  <c r="X3108" i="5" s="1"/>
  <c r="AB3108" i="5" s="1"/>
  <c r="AL3108" i="5" s="1"/>
  <c r="AC3108" i="5"/>
  <c r="AD3108" i="5"/>
  <c r="AM3108" i="5"/>
  <c r="AN3108" i="5" s="1"/>
  <c r="AO3108" i="5"/>
  <c r="AP3108" i="5"/>
  <c r="W3109" i="5"/>
  <c r="AA3109" i="5" s="1"/>
  <c r="AC3109" i="5"/>
  <c r="AD3109" i="5"/>
  <c r="AM3109" i="5"/>
  <c r="AN3109" i="5" s="1"/>
  <c r="AO3109" i="5"/>
  <c r="AP3109" i="5"/>
  <c r="W3110" i="5"/>
  <c r="Y3110" i="5" s="1"/>
  <c r="AC3110" i="5"/>
  <c r="AD3110" i="5"/>
  <c r="AM3110" i="5"/>
  <c r="AN3110" i="5" s="1"/>
  <c r="AO3110" i="5"/>
  <c r="AP3110" i="5"/>
  <c r="W3111" i="5"/>
  <c r="X3111" i="5" s="1"/>
  <c r="AB3111" i="5" s="1"/>
  <c r="AL3111" i="5" s="1"/>
  <c r="AC3111" i="5"/>
  <c r="AD3111" i="5"/>
  <c r="AM3111" i="5"/>
  <c r="AN3111" i="5" s="1"/>
  <c r="AO3111" i="5"/>
  <c r="AP3111" i="5"/>
  <c r="W3112" i="5"/>
  <c r="X3112" i="5" s="1"/>
  <c r="AC3112" i="5"/>
  <c r="AD3112" i="5"/>
  <c r="AM3112" i="5"/>
  <c r="AN3112" i="5" s="1"/>
  <c r="AO3112" i="5"/>
  <c r="AP3112" i="5"/>
  <c r="W3113" i="5"/>
  <c r="X3113" i="5" s="1"/>
  <c r="AC3113" i="5"/>
  <c r="AD3113" i="5"/>
  <c r="AM3113" i="5"/>
  <c r="AN3113" i="5" s="1"/>
  <c r="AO3113" i="5"/>
  <c r="AP3113" i="5"/>
  <c r="W3114" i="5"/>
  <c r="AA3114" i="5" s="1"/>
  <c r="AC3114" i="5"/>
  <c r="AD3114" i="5"/>
  <c r="AM3114" i="5"/>
  <c r="AN3114" i="5" s="1"/>
  <c r="AO3114" i="5"/>
  <c r="AP3114" i="5"/>
  <c r="W3115" i="5"/>
  <c r="AA3115" i="5" s="1"/>
  <c r="AC3115" i="5"/>
  <c r="AD3115" i="5"/>
  <c r="AM3115" i="5"/>
  <c r="AN3115" i="5" s="1"/>
  <c r="AO3115" i="5"/>
  <c r="AP3115" i="5"/>
  <c r="W3116" i="5"/>
  <c r="Y3116" i="5" s="1"/>
  <c r="AC3116" i="5"/>
  <c r="AD3116" i="5"/>
  <c r="AM3116" i="5"/>
  <c r="AN3116" i="5" s="1"/>
  <c r="AO3116" i="5"/>
  <c r="AP3116" i="5"/>
  <c r="W3117" i="5"/>
  <c r="X3117" i="5" s="1"/>
  <c r="AB3117" i="5" s="1"/>
  <c r="AL3117" i="5" s="1"/>
  <c r="AC3117" i="5"/>
  <c r="AD3117" i="5"/>
  <c r="AM3117" i="5"/>
  <c r="AN3117" i="5" s="1"/>
  <c r="AO3117" i="5"/>
  <c r="AP3117" i="5"/>
  <c r="W3118" i="5"/>
  <c r="Y3118" i="5" s="1"/>
  <c r="AC3118" i="5"/>
  <c r="AD3118" i="5"/>
  <c r="AM3118" i="5"/>
  <c r="AN3118" i="5" s="1"/>
  <c r="AO3118" i="5"/>
  <c r="AP3118" i="5"/>
  <c r="W3119" i="5"/>
  <c r="AA3119" i="5" s="1"/>
  <c r="AC3119" i="5"/>
  <c r="AD3119" i="5"/>
  <c r="AM3119" i="5"/>
  <c r="AN3119" i="5" s="1"/>
  <c r="AO3119" i="5"/>
  <c r="AP3119" i="5"/>
  <c r="W3120" i="5"/>
  <c r="Y3120" i="5" s="1"/>
  <c r="AC3120" i="5"/>
  <c r="AD3120" i="5"/>
  <c r="AM3120" i="5"/>
  <c r="AN3120" i="5" s="1"/>
  <c r="AO3120" i="5"/>
  <c r="AP3120" i="5"/>
  <c r="W3121" i="5"/>
  <c r="AA3121" i="5" s="1"/>
  <c r="AC3121" i="5"/>
  <c r="AD3121" i="5"/>
  <c r="AM3121" i="5"/>
  <c r="AN3121" i="5" s="1"/>
  <c r="AO3121" i="5"/>
  <c r="AP3121" i="5"/>
  <c r="W3122" i="5"/>
  <c r="Y3122" i="5" s="1"/>
  <c r="AC3122" i="5"/>
  <c r="AD3122" i="5"/>
  <c r="AM3122" i="5"/>
  <c r="AN3122" i="5" s="1"/>
  <c r="AO3122" i="5"/>
  <c r="AP3122" i="5"/>
  <c r="W3123" i="5"/>
  <c r="X3123" i="5" s="1"/>
  <c r="AB3123" i="5" s="1"/>
  <c r="AL3123" i="5" s="1"/>
  <c r="AC3123" i="5"/>
  <c r="AD3123" i="5"/>
  <c r="AM3123" i="5"/>
  <c r="AN3123" i="5" s="1"/>
  <c r="AO3123" i="5"/>
  <c r="AP3123" i="5"/>
  <c r="W3124" i="5"/>
  <c r="X3124" i="5" s="1"/>
  <c r="AB3124" i="5" s="1"/>
  <c r="AL3124" i="5" s="1"/>
  <c r="AC3124" i="5"/>
  <c r="AD3124" i="5"/>
  <c r="AM3124" i="5"/>
  <c r="AN3124" i="5" s="1"/>
  <c r="AO3124" i="5"/>
  <c r="AP3124" i="5"/>
  <c r="W3125" i="5"/>
  <c r="X3125" i="5" s="1"/>
  <c r="AC3125" i="5"/>
  <c r="AD3125" i="5"/>
  <c r="AM3125" i="5"/>
  <c r="AN3125" i="5" s="1"/>
  <c r="AO3125" i="5"/>
  <c r="AP3125" i="5"/>
  <c r="W3126" i="5"/>
  <c r="AA3126" i="5" s="1"/>
  <c r="AC3126" i="5"/>
  <c r="AD3126" i="5"/>
  <c r="AM3126" i="5"/>
  <c r="AN3126" i="5" s="1"/>
  <c r="AO3126" i="5"/>
  <c r="AP3126" i="5"/>
  <c r="W3127" i="5"/>
  <c r="AA3127" i="5" s="1"/>
  <c r="AC3127" i="5"/>
  <c r="AD3127" i="5"/>
  <c r="AM3127" i="5"/>
  <c r="AN3127" i="5" s="1"/>
  <c r="AO3127" i="5"/>
  <c r="AP3127" i="5"/>
  <c r="W3128" i="5"/>
  <c r="Y3128" i="5" s="1"/>
  <c r="AC3128" i="5"/>
  <c r="AD3128" i="5"/>
  <c r="AM3128" i="5"/>
  <c r="AN3128" i="5" s="1"/>
  <c r="AO3128" i="5"/>
  <c r="AP3128" i="5"/>
  <c r="W3129" i="5"/>
  <c r="X3129" i="5" s="1"/>
  <c r="AB3129" i="5" s="1"/>
  <c r="AL3129" i="5" s="1"/>
  <c r="AC3129" i="5"/>
  <c r="AD3129" i="5"/>
  <c r="AM3129" i="5"/>
  <c r="AN3129" i="5" s="1"/>
  <c r="AO3129" i="5"/>
  <c r="AP3129" i="5"/>
  <c r="W3130" i="5"/>
  <c r="Y3130" i="5" s="1"/>
  <c r="AC3130" i="5"/>
  <c r="AD3130" i="5"/>
  <c r="AM3130" i="5"/>
  <c r="AN3130" i="5" s="1"/>
  <c r="AO3130" i="5"/>
  <c r="AP3130" i="5"/>
  <c r="W3131" i="5"/>
  <c r="X3131" i="5" s="1"/>
  <c r="AB3131" i="5" s="1"/>
  <c r="AL3131" i="5" s="1"/>
  <c r="AC3131" i="5"/>
  <c r="AD3131" i="5"/>
  <c r="AM3131" i="5"/>
  <c r="AN3131" i="5" s="1"/>
  <c r="AO3131" i="5"/>
  <c r="AP3131" i="5"/>
  <c r="W3132" i="5"/>
  <c r="X3132" i="5" s="1"/>
  <c r="AB3132" i="5" s="1"/>
  <c r="AL3132" i="5" s="1"/>
  <c r="AC3132" i="5"/>
  <c r="AD3132" i="5"/>
  <c r="AM3132" i="5"/>
  <c r="AN3132" i="5" s="1"/>
  <c r="AO3132" i="5"/>
  <c r="AP3132" i="5"/>
  <c r="W3133" i="5"/>
  <c r="AA3133" i="5" s="1"/>
  <c r="AC3133" i="5"/>
  <c r="AD3133" i="5"/>
  <c r="AM3133" i="5"/>
  <c r="AN3133" i="5" s="1"/>
  <c r="AO3133" i="5"/>
  <c r="AP3133" i="5"/>
  <c r="W3134" i="5"/>
  <c r="Y3134" i="5" s="1"/>
  <c r="AC3134" i="5"/>
  <c r="AD3134" i="5"/>
  <c r="AM3134" i="5"/>
  <c r="AN3134" i="5" s="1"/>
  <c r="AO3134" i="5"/>
  <c r="AP3134" i="5"/>
  <c r="W3135" i="5"/>
  <c r="X3135" i="5" s="1"/>
  <c r="AB3135" i="5" s="1"/>
  <c r="AL3135" i="5" s="1"/>
  <c r="AC3135" i="5"/>
  <c r="AD3135" i="5"/>
  <c r="AM3135" i="5"/>
  <c r="AN3135" i="5" s="1"/>
  <c r="AO3135" i="5"/>
  <c r="AP3135" i="5"/>
  <c r="W3136" i="5"/>
  <c r="X3136" i="5" s="1"/>
  <c r="AB3136" i="5" s="1"/>
  <c r="AL3136" i="5" s="1"/>
  <c r="AC3136" i="5"/>
  <c r="AD3136" i="5"/>
  <c r="AM3136" i="5"/>
  <c r="AN3136" i="5" s="1"/>
  <c r="AO3136" i="5"/>
  <c r="AP3136" i="5"/>
  <c r="W3137" i="5"/>
  <c r="X3137" i="5" s="1"/>
  <c r="AC3137" i="5"/>
  <c r="AD3137" i="5"/>
  <c r="AM3137" i="5"/>
  <c r="AN3137" i="5" s="1"/>
  <c r="AO3137" i="5"/>
  <c r="AP3137" i="5"/>
  <c r="W3138" i="5"/>
  <c r="AA3138" i="5" s="1"/>
  <c r="AC3138" i="5"/>
  <c r="AD3138" i="5"/>
  <c r="AM3138" i="5"/>
  <c r="AN3138" i="5" s="1"/>
  <c r="AO3138" i="5"/>
  <c r="AP3138" i="5"/>
  <c r="W3139" i="5"/>
  <c r="AA3139" i="5" s="1"/>
  <c r="AC3139" i="5"/>
  <c r="AD3139" i="5"/>
  <c r="AM3139" i="5"/>
  <c r="AN3139" i="5" s="1"/>
  <c r="AO3139" i="5"/>
  <c r="AP3139" i="5"/>
  <c r="W3140" i="5"/>
  <c r="Y3140" i="5" s="1"/>
  <c r="AC3140" i="5"/>
  <c r="AD3140" i="5"/>
  <c r="AM3140" i="5"/>
  <c r="AN3140" i="5" s="1"/>
  <c r="AO3140" i="5"/>
  <c r="AP3140" i="5"/>
  <c r="W3141" i="5"/>
  <c r="X3141" i="5" s="1"/>
  <c r="AB3141" i="5" s="1"/>
  <c r="AL3141" i="5" s="1"/>
  <c r="AC3141" i="5"/>
  <c r="AD3141" i="5"/>
  <c r="AM3141" i="5"/>
  <c r="AN3141" i="5" s="1"/>
  <c r="AO3141" i="5"/>
  <c r="AP3141" i="5"/>
  <c r="W3142" i="5"/>
  <c r="Y3142" i="5" s="1"/>
  <c r="AC3142" i="5"/>
  <c r="AD3142" i="5"/>
  <c r="AM3142" i="5"/>
  <c r="AN3142" i="5" s="1"/>
  <c r="AO3142" i="5"/>
  <c r="AP3142" i="5"/>
  <c r="W3143" i="5"/>
  <c r="Y3143" i="5" s="1"/>
  <c r="AC3143" i="5"/>
  <c r="AD3143" i="5"/>
  <c r="AM3143" i="5"/>
  <c r="AN3143" i="5" s="1"/>
  <c r="AO3143" i="5"/>
  <c r="AP3143" i="5"/>
  <c r="W3144" i="5"/>
  <c r="X3144" i="5" s="1"/>
  <c r="AB3144" i="5" s="1"/>
  <c r="AL3144" i="5" s="1"/>
  <c r="AC3144" i="5"/>
  <c r="AD3144" i="5"/>
  <c r="AM3144" i="5"/>
  <c r="AN3144" i="5" s="1"/>
  <c r="AO3144" i="5"/>
  <c r="AP3144" i="5"/>
  <c r="W3145" i="5"/>
  <c r="AA3145" i="5" s="1"/>
  <c r="AC3145" i="5"/>
  <c r="AD3145" i="5"/>
  <c r="AM3145" i="5"/>
  <c r="AN3145" i="5" s="1"/>
  <c r="AO3145" i="5"/>
  <c r="AP3145" i="5"/>
  <c r="W3146" i="5"/>
  <c r="Y3146" i="5" s="1"/>
  <c r="AC3146" i="5"/>
  <c r="AD3146" i="5"/>
  <c r="AM3146" i="5"/>
  <c r="AN3146" i="5" s="1"/>
  <c r="AO3146" i="5"/>
  <c r="AP3146" i="5"/>
  <c r="W3147" i="5"/>
  <c r="X3147" i="5" s="1"/>
  <c r="AB3147" i="5" s="1"/>
  <c r="AL3147" i="5" s="1"/>
  <c r="AC3147" i="5"/>
  <c r="AD3147" i="5"/>
  <c r="AM3147" i="5"/>
  <c r="AN3147" i="5" s="1"/>
  <c r="AO3147" i="5"/>
  <c r="AP3147" i="5"/>
  <c r="W3148" i="5"/>
  <c r="X3148" i="5" s="1"/>
  <c r="AB3148" i="5" s="1"/>
  <c r="AL3148" i="5" s="1"/>
  <c r="AC3148" i="5"/>
  <c r="AD3148" i="5"/>
  <c r="AM3148" i="5"/>
  <c r="AN3148" i="5" s="1"/>
  <c r="AO3148" i="5"/>
  <c r="AP3148" i="5"/>
  <c r="W3149" i="5"/>
  <c r="X3149" i="5" s="1"/>
  <c r="AC3149" i="5"/>
  <c r="AD3149" i="5"/>
  <c r="AM3149" i="5"/>
  <c r="AN3149" i="5" s="1"/>
  <c r="AO3149" i="5"/>
  <c r="AP3149" i="5"/>
  <c r="W3150" i="5"/>
  <c r="AA3150" i="5" s="1"/>
  <c r="AC3150" i="5"/>
  <c r="AD3150" i="5"/>
  <c r="AM3150" i="5"/>
  <c r="AN3150" i="5" s="1"/>
  <c r="AO3150" i="5"/>
  <c r="AP3150" i="5"/>
  <c r="W3151" i="5"/>
  <c r="AA3151" i="5" s="1"/>
  <c r="AC3151" i="5"/>
  <c r="AD3151" i="5"/>
  <c r="AM3151" i="5"/>
  <c r="AN3151" i="5" s="1"/>
  <c r="AO3151" i="5"/>
  <c r="AP3151" i="5"/>
  <c r="W3152" i="5"/>
  <c r="Y3152" i="5" s="1"/>
  <c r="AC3152" i="5"/>
  <c r="AD3152" i="5"/>
  <c r="AM3152" i="5"/>
  <c r="AN3152" i="5" s="1"/>
  <c r="AO3152" i="5"/>
  <c r="AP3152" i="5"/>
  <c r="W3153" i="5"/>
  <c r="X3153" i="5" s="1"/>
  <c r="AB3153" i="5" s="1"/>
  <c r="AL3153" i="5" s="1"/>
  <c r="AC3153" i="5"/>
  <c r="AD3153" i="5"/>
  <c r="AM3153" i="5"/>
  <c r="AN3153" i="5" s="1"/>
  <c r="AO3153" i="5"/>
  <c r="AP3153" i="5"/>
  <c r="AM2988" i="5"/>
  <c r="AN2988" i="5" s="1"/>
  <c r="AM2989" i="5"/>
  <c r="AN2989" i="5" s="1"/>
  <c r="AM2990" i="5"/>
  <c r="AN2990" i="5" s="1"/>
  <c r="AM2991" i="5"/>
  <c r="AN2991" i="5" s="1"/>
  <c r="AM2992" i="5"/>
  <c r="AN2992" i="5" s="1"/>
  <c r="AM2993" i="5"/>
  <c r="AN2993" i="5" s="1"/>
  <c r="AM2994" i="5"/>
  <c r="AN2994" i="5" s="1"/>
  <c r="AM2995" i="5"/>
  <c r="AN2995" i="5" s="1"/>
  <c r="AM2996" i="5"/>
  <c r="AN2996" i="5" s="1"/>
  <c r="AM2997" i="5"/>
  <c r="AN2997" i="5" s="1"/>
  <c r="AM2998" i="5"/>
  <c r="AN2998" i="5" s="1"/>
  <c r="AM2999" i="5"/>
  <c r="AN2999" i="5" s="1"/>
  <c r="AM3000" i="5"/>
  <c r="AN3000" i="5" s="1"/>
  <c r="AM3001" i="5"/>
  <c r="AN3001" i="5" s="1"/>
  <c r="AM3002" i="5"/>
  <c r="AN3002" i="5" s="1"/>
  <c r="AM3003" i="5"/>
  <c r="AN3003" i="5" s="1"/>
  <c r="AM3004" i="5"/>
  <c r="AN3004" i="5" s="1"/>
  <c r="AM3005" i="5"/>
  <c r="AN3005" i="5" s="1"/>
  <c r="AM3006" i="5"/>
  <c r="AN3006" i="5" s="1"/>
  <c r="AM3007" i="5"/>
  <c r="AN3007" i="5" s="1"/>
  <c r="AM3008" i="5"/>
  <c r="AN3008" i="5" s="1"/>
  <c r="AM3009" i="5"/>
  <c r="AN3009" i="5" s="1"/>
  <c r="AM3011" i="5"/>
  <c r="AN3011" i="5" s="1"/>
  <c r="AM3014" i="5"/>
  <c r="AN3014" i="5" s="1"/>
  <c r="AM3017" i="5"/>
  <c r="AN3017" i="5" s="1"/>
  <c r="AM3018" i="5"/>
  <c r="AN3018" i="5" s="1"/>
  <c r="AM3019" i="5"/>
  <c r="AN3019" i="5" s="1"/>
  <c r="AM3020" i="5"/>
  <c r="AN3020" i="5" s="1"/>
  <c r="AM3021" i="5"/>
  <c r="AN3021" i="5" s="1"/>
  <c r="AM3022" i="5"/>
  <c r="AN3022" i="5" s="1"/>
  <c r="AM3023" i="5"/>
  <c r="AN3023" i="5" s="1"/>
  <c r="AM3024" i="5"/>
  <c r="AN3024" i="5" s="1"/>
  <c r="AM3025" i="5"/>
  <c r="AN3025" i="5" s="1"/>
  <c r="AM3026" i="5"/>
  <c r="AN3026" i="5" s="1"/>
  <c r="AM3027" i="5"/>
  <c r="AN3027" i="5" s="1"/>
  <c r="AM3028" i="5"/>
  <c r="AN3028" i="5" s="1"/>
  <c r="AM3029" i="5"/>
  <c r="AN3029" i="5" s="1"/>
  <c r="AM3030" i="5"/>
  <c r="AN3030" i="5" s="1"/>
  <c r="AM3031" i="5"/>
  <c r="AN3031" i="5" s="1"/>
  <c r="AM3032" i="5"/>
  <c r="AN3032" i="5" s="1"/>
  <c r="AM3033" i="5"/>
  <c r="AN3033" i="5" s="1"/>
  <c r="AM3034" i="5"/>
  <c r="AN3034" i="5" s="1"/>
  <c r="AM3035" i="5"/>
  <c r="AN3035" i="5" s="1"/>
  <c r="AM3036" i="5"/>
  <c r="AN3036" i="5" s="1"/>
  <c r="AM3037" i="5"/>
  <c r="AN3037" i="5" s="1"/>
  <c r="AM3038" i="5"/>
  <c r="AN3038" i="5" s="1"/>
  <c r="AM3039" i="5"/>
  <c r="AN3039" i="5" s="1"/>
  <c r="AM3040" i="5"/>
  <c r="AN3040" i="5" s="1"/>
  <c r="AM3041" i="5"/>
  <c r="AN3041" i="5" s="1"/>
  <c r="AM3042" i="5"/>
  <c r="AN3042" i="5" s="1"/>
  <c r="AM3043" i="5"/>
  <c r="AN3043" i="5" s="1"/>
  <c r="AM3044" i="5"/>
  <c r="AN3044" i="5" s="1"/>
  <c r="AM3045" i="5"/>
  <c r="AN3045" i="5" s="1"/>
  <c r="AM3046" i="5"/>
  <c r="AN3046" i="5" s="1"/>
  <c r="AM3047" i="5"/>
  <c r="AN3047" i="5" s="1"/>
  <c r="AM3048" i="5"/>
  <c r="AN3048" i="5" s="1"/>
  <c r="AM3049" i="5"/>
  <c r="AN3049" i="5" s="1"/>
  <c r="AM2987" i="5"/>
  <c r="AN2987" i="5" s="1"/>
  <c r="W2988" i="5"/>
  <c r="X2988" i="5" s="1"/>
  <c r="AB2988" i="5" s="1"/>
  <c r="AL2988" i="5" s="1"/>
  <c r="AC2988" i="5"/>
  <c r="AD2988" i="5"/>
  <c r="AO2988" i="5"/>
  <c r="AP2988" i="5"/>
  <c r="W2989" i="5"/>
  <c r="AA2989" i="5" s="1"/>
  <c r="AC2989" i="5"/>
  <c r="AD2989" i="5"/>
  <c r="AO2989" i="5"/>
  <c r="AP2989" i="5"/>
  <c r="W2990" i="5"/>
  <c r="Y2990" i="5" s="1"/>
  <c r="AC2990" i="5"/>
  <c r="AD2990" i="5"/>
  <c r="AO2990" i="5"/>
  <c r="AP2990" i="5"/>
  <c r="W2991" i="5"/>
  <c r="Y2991" i="5" s="1"/>
  <c r="AC2991" i="5"/>
  <c r="AD2991" i="5"/>
  <c r="AO2991" i="5"/>
  <c r="AP2991" i="5"/>
  <c r="W2992" i="5"/>
  <c r="Y2992" i="5" s="1"/>
  <c r="AC2992" i="5"/>
  <c r="AD2992" i="5"/>
  <c r="AO2992" i="5"/>
  <c r="AP2992" i="5"/>
  <c r="W2993" i="5"/>
  <c r="X2993" i="5" s="1"/>
  <c r="AB2993" i="5" s="1"/>
  <c r="AL2993" i="5" s="1"/>
  <c r="AC2993" i="5"/>
  <c r="AD2993" i="5"/>
  <c r="AO2993" i="5"/>
  <c r="AP2993" i="5"/>
  <c r="W2994" i="5"/>
  <c r="Y2994" i="5" s="1"/>
  <c r="AC2994" i="5"/>
  <c r="AD2994" i="5"/>
  <c r="AO2994" i="5"/>
  <c r="AP2994" i="5"/>
  <c r="W2995" i="5"/>
  <c r="X2995" i="5" s="1"/>
  <c r="AB2995" i="5" s="1"/>
  <c r="AL2995" i="5" s="1"/>
  <c r="AC2995" i="5"/>
  <c r="AD2995" i="5"/>
  <c r="AO2995" i="5"/>
  <c r="AP2995" i="5"/>
  <c r="W2996" i="5"/>
  <c r="Y2996" i="5" s="1"/>
  <c r="AC2996" i="5"/>
  <c r="AD2996" i="5"/>
  <c r="AO2996" i="5"/>
  <c r="AP2996" i="5"/>
  <c r="W2997" i="5"/>
  <c r="X2997" i="5" s="1"/>
  <c r="AC2997" i="5"/>
  <c r="AD2997" i="5"/>
  <c r="AO2997" i="5"/>
  <c r="AP2997" i="5"/>
  <c r="W2998" i="5"/>
  <c r="Y2998" i="5" s="1"/>
  <c r="AC2998" i="5"/>
  <c r="AD2998" i="5"/>
  <c r="AO2998" i="5"/>
  <c r="AP2998" i="5"/>
  <c r="W2999" i="5"/>
  <c r="X2999" i="5" s="1"/>
  <c r="AB2999" i="5" s="1"/>
  <c r="AL2999" i="5" s="1"/>
  <c r="AC2999" i="5"/>
  <c r="AD2999" i="5"/>
  <c r="AO2999" i="5"/>
  <c r="AP2999" i="5"/>
  <c r="W3000" i="5"/>
  <c r="Y3000" i="5" s="1"/>
  <c r="AC3000" i="5"/>
  <c r="AD3000" i="5"/>
  <c r="AO3000" i="5"/>
  <c r="AP3000" i="5"/>
  <c r="W3001" i="5"/>
  <c r="AA3001" i="5" s="1"/>
  <c r="AC3001" i="5"/>
  <c r="AD3001" i="5"/>
  <c r="AO3001" i="5"/>
  <c r="AP3001" i="5"/>
  <c r="W3002" i="5"/>
  <c r="Y3002" i="5" s="1"/>
  <c r="AC3002" i="5"/>
  <c r="AD3002" i="5"/>
  <c r="AO3002" i="5"/>
  <c r="AP3002" i="5"/>
  <c r="W3003" i="5"/>
  <c r="X3003" i="5" s="1"/>
  <c r="AB3003" i="5" s="1"/>
  <c r="AL3003" i="5" s="1"/>
  <c r="AC3003" i="5"/>
  <c r="AD3003" i="5"/>
  <c r="AO3003" i="5"/>
  <c r="AP3003" i="5"/>
  <c r="W3004" i="5"/>
  <c r="Y3004" i="5" s="1"/>
  <c r="AC3004" i="5"/>
  <c r="AD3004" i="5"/>
  <c r="AO3004" i="5"/>
  <c r="AP3004" i="5"/>
  <c r="W3005" i="5"/>
  <c r="X3005" i="5" s="1"/>
  <c r="AB3005" i="5" s="1"/>
  <c r="AL3005" i="5" s="1"/>
  <c r="AC3005" i="5"/>
  <c r="AD3005" i="5"/>
  <c r="AO3005" i="5"/>
  <c r="AP3005" i="5"/>
  <c r="W3006" i="5"/>
  <c r="Y3006" i="5" s="1"/>
  <c r="AC3006" i="5"/>
  <c r="AD3006" i="5"/>
  <c r="AO3006" i="5"/>
  <c r="AP3006" i="5"/>
  <c r="W3007" i="5"/>
  <c r="X3007" i="5" s="1"/>
  <c r="AB3007" i="5" s="1"/>
  <c r="AL3007" i="5" s="1"/>
  <c r="AC3007" i="5"/>
  <c r="AD3007" i="5"/>
  <c r="AO3007" i="5"/>
  <c r="AP3007" i="5"/>
  <c r="W3008" i="5"/>
  <c r="X3008" i="5" s="1"/>
  <c r="AB3008" i="5" s="1"/>
  <c r="AL3008" i="5" s="1"/>
  <c r="AC3008" i="5"/>
  <c r="AD3008" i="5"/>
  <c r="AO3008" i="5"/>
  <c r="AP3008" i="5"/>
  <c r="W3009" i="5"/>
  <c r="AA3009" i="5" s="1"/>
  <c r="AC3009" i="5"/>
  <c r="AD3009" i="5"/>
  <c r="AO3009" i="5"/>
  <c r="AP3009" i="5"/>
  <c r="W3010" i="5"/>
  <c r="AC3010" i="5"/>
  <c r="AD3010" i="5"/>
  <c r="AO3010" i="5"/>
  <c r="AP3010" i="5"/>
  <c r="W3011" i="5"/>
  <c r="X3011" i="5" s="1"/>
  <c r="AB3011" i="5" s="1"/>
  <c r="AL3011" i="5" s="1"/>
  <c r="AC3011" i="5"/>
  <c r="AD3011" i="5"/>
  <c r="AO3011" i="5"/>
  <c r="AP3011" i="5"/>
  <c r="W3012" i="5"/>
  <c r="X3012" i="5" s="1"/>
  <c r="AB3012" i="5" s="1"/>
  <c r="AL3012" i="5" s="1"/>
  <c r="AC3012" i="5"/>
  <c r="AD3012" i="5"/>
  <c r="AO3012" i="5"/>
  <c r="AP3012" i="5"/>
  <c r="W3013" i="5"/>
  <c r="X3013" i="5" s="1"/>
  <c r="AB3013" i="5" s="1"/>
  <c r="AL3013" i="5" s="1"/>
  <c r="AC3013" i="5"/>
  <c r="AD3013" i="5"/>
  <c r="AO3013" i="5"/>
  <c r="AP3013" i="5"/>
  <c r="W3014" i="5"/>
  <c r="X3014" i="5" s="1"/>
  <c r="AB3014" i="5" s="1"/>
  <c r="AL3014" i="5" s="1"/>
  <c r="AC3014" i="5"/>
  <c r="AD3014" i="5"/>
  <c r="AO3014" i="5"/>
  <c r="AP3014" i="5"/>
  <c r="W3015" i="5"/>
  <c r="X3015" i="5" s="1"/>
  <c r="AB3015" i="5" s="1"/>
  <c r="AL3015" i="5" s="1"/>
  <c r="AC3015" i="5"/>
  <c r="AD3015" i="5"/>
  <c r="AO3015" i="5"/>
  <c r="AP3015" i="5"/>
  <c r="W3016" i="5"/>
  <c r="X3016" i="5" s="1"/>
  <c r="AB3016" i="5" s="1"/>
  <c r="AL3016" i="5" s="1"/>
  <c r="AC3016" i="5"/>
  <c r="AD3016" i="5"/>
  <c r="AO3016" i="5"/>
  <c r="AP3016" i="5"/>
  <c r="W3017" i="5"/>
  <c r="X3017" i="5" s="1"/>
  <c r="AB3017" i="5" s="1"/>
  <c r="AL3017" i="5" s="1"/>
  <c r="AC3017" i="5"/>
  <c r="AD3017" i="5"/>
  <c r="AO3017" i="5"/>
  <c r="AP3017" i="5"/>
  <c r="W3018" i="5"/>
  <c r="X3018" i="5" s="1"/>
  <c r="AB3018" i="5" s="1"/>
  <c r="AL3018" i="5" s="1"/>
  <c r="AC3018" i="5"/>
  <c r="AD3018" i="5"/>
  <c r="AO3018" i="5"/>
  <c r="AP3018" i="5"/>
  <c r="W3019" i="5"/>
  <c r="X3019" i="5" s="1"/>
  <c r="AB3019" i="5" s="1"/>
  <c r="AL3019" i="5" s="1"/>
  <c r="AC3019" i="5"/>
  <c r="AD3019" i="5"/>
  <c r="AO3019" i="5"/>
  <c r="AP3019" i="5"/>
  <c r="W3020" i="5"/>
  <c r="X3020" i="5" s="1"/>
  <c r="AB3020" i="5" s="1"/>
  <c r="AL3020" i="5" s="1"/>
  <c r="AC3020" i="5"/>
  <c r="AD3020" i="5"/>
  <c r="AO3020" i="5"/>
  <c r="AP3020" i="5"/>
  <c r="W3021" i="5"/>
  <c r="AA3021" i="5" s="1"/>
  <c r="AC3021" i="5"/>
  <c r="AD3021" i="5"/>
  <c r="AO3021" i="5"/>
  <c r="AP3021" i="5"/>
  <c r="W3022" i="5"/>
  <c r="AC3022" i="5"/>
  <c r="AD3022" i="5"/>
  <c r="AO3022" i="5"/>
  <c r="AP3022" i="5"/>
  <c r="W3023" i="5"/>
  <c r="X3023" i="5" s="1"/>
  <c r="AB3023" i="5" s="1"/>
  <c r="AL3023" i="5" s="1"/>
  <c r="AC3023" i="5"/>
  <c r="AD3023" i="5"/>
  <c r="AO3023" i="5"/>
  <c r="AP3023" i="5"/>
  <c r="W3024" i="5"/>
  <c r="X3024" i="5" s="1"/>
  <c r="AB3024" i="5" s="1"/>
  <c r="AL3024" i="5" s="1"/>
  <c r="AC3024" i="5"/>
  <c r="AD3024" i="5"/>
  <c r="AO3024" i="5"/>
  <c r="AP3024" i="5"/>
  <c r="W3025" i="5"/>
  <c r="X3025" i="5" s="1"/>
  <c r="AB3025" i="5" s="1"/>
  <c r="AL3025" i="5" s="1"/>
  <c r="AC3025" i="5"/>
  <c r="AD3025" i="5"/>
  <c r="AO3025" i="5"/>
  <c r="AP3025" i="5"/>
  <c r="W3026" i="5"/>
  <c r="X3026" i="5" s="1"/>
  <c r="AB3026" i="5" s="1"/>
  <c r="AL3026" i="5" s="1"/>
  <c r="AC3026" i="5"/>
  <c r="AD3026" i="5"/>
  <c r="AO3026" i="5"/>
  <c r="AP3026" i="5"/>
  <c r="W3027" i="5"/>
  <c r="X3027" i="5" s="1"/>
  <c r="AB3027" i="5" s="1"/>
  <c r="AL3027" i="5" s="1"/>
  <c r="AC3027" i="5"/>
  <c r="AD3027" i="5"/>
  <c r="AO3027" i="5"/>
  <c r="AP3027" i="5"/>
  <c r="W3028" i="5"/>
  <c r="X3028" i="5" s="1"/>
  <c r="AB3028" i="5" s="1"/>
  <c r="AL3028" i="5" s="1"/>
  <c r="AC3028" i="5"/>
  <c r="AD3028" i="5"/>
  <c r="AO3028" i="5"/>
  <c r="AP3028" i="5"/>
  <c r="W3029" i="5"/>
  <c r="X3029" i="5" s="1"/>
  <c r="AB3029" i="5" s="1"/>
  <c r="AL3029" i="5" s="1"/>
  <c r="AC3029" i="5"/>
  <c r="AD3029" i="5"/>
  <c r="AO3029" i="5"/>
  <c r="AP3029" i="5"/>
  <c r="W3030" i="5"/>
  <c r="X3030" i="5" s="1"/>
  <c r="AB3030" i="5" s="1"/>
  <c r="AL3030" i="5" s="1"/>
  <c r="AC3030" i="5"/>
  <c r="AD3030" i="5"/>
  <c r="AO3030" i="5"/>
  <c r="AP3030" i="5"/>
  <c r="W3031" i="5"/>
  <c r="X3031" i="5" s="1"/>
  <c r="AC3031" i="5"/>
  <c r="AD3031" i="5"/>
  <c r="AO3031" i="5"/>
  <c r="AP3031" i="5"/>
  <c r="W3032" i="5"/>
  <c r="Y3032" i="5" s="1"/>
  <c r="AC3032" i="5"/>
  <c r="AD3032" i="5"/>
  <c r="AO3032" i="5"/>
  <c r="AP3032" i="5"/>
  <c r="W3033" i="5"/>
  <c r="X3033" i="5" s="1"/>
  <c r="AB3033" i="5" s="1"/>
  <c r="AL3033" i="5" s="1"/>
  <c r="AC3033" i="5"/>
  <c r="AD3033" i="5"/>
  <c r="AO3033" i="5"/>
  <c r="AP3033" i="5"/>
  <c r="W3034" i="5"/>
  <c r="Y3034" i="5" s="1"/>
  <c r="AC3034" i="5"/>
  <c r="AD3034" i="5"/>
  <c r="AO3034" i="5"/>
  <c r="AP3034" i="5"/>
  <c r="W3035" i="5"/>
  <c r="X3035" i="5" s="1"/>
  <c r="AC3035" i="5"/>
  <c r="AD3035" i="5"/>
  <c r="AO3035" i="5"/>
  <c r="AP3035" i="5"/>
  <c r="W3036" i="5"/>
  <c r="Y3036" i="5" s="1"/>
  <c r="AC3036" i="5"/>
  <c r="AD3036" i="5"/>
  <c r="AO3036" i="5"/>
  <c r="AP3036" i="5"/>
  <c r="W3037" i="5"/>
  <c r="AA3037" i="5" s="1"/>
  <c r="AC3037" i="5"/>
  <c r="AD3037" i="5"/>
  <c r="AO3037" i="5"/>
  <c r="AP3037" i="5"/>
  <c r="W3038" i="5"/>
  <c r="Y3038" i="5" s="1"/>
  <c r="AC3038" i="5"/>
  <c r="AD3038" i="5"/>
  <c r="AO3038" i="5"/>
  <c r="AP3038" i="5"/>
  <c r="W3039" i="5"/>
  <c r="AA3039" i="5" s="1"/>
  <c r="AC3039" i="5"/>
  <c r="AD3039" i="5"/>
  <c r="AO3039" i="5"/>
  <c r="AP3039" i="5"/>
  <c r="W3040" i="5"/>
  <c r="Y3040" i="5" s="1"/>
  <c r="AC3040" i="5"/>
  <c r="AD3040" i="5"/>
  <c r="AO3040" i="5"/>
  <c r="AP3040" i="5"/>
  <c r="W3041" i="5"/>
  <c r="Y3041" i="5" s="1"/>
  <c r="AC3041" i="5"/>
  <c r="AD3041" i="5"/>
  <c r="AO3041" i="5"/>
  <c r="AP3041" i="5"/>
  <c r="W3042" i="5"/>
  <c r="Y3042" i="5" s="1"/>
  <c r="AC3042" i="5"/>
  <c r="AD3042" i="5"/>
  <c r="AO3042" i="5"/>
  <c r="AP3042" i="5"/>
  <c r="W3043" i="5"/>
  <c r="X3043" i="5" s="1"/>
  <c r="AC3043" i="5"/>
  <c r="AD3043" i="5"/>
  <c r="AO3043" i="5"/>
  <c r="AP3043" i="5"/>
  <c r="W3044" i="5"/>
  <c r="Y3044" i="5" s="1"/>
  <c r="AC3044" i="5"/>
  <c r="AD3044" i="5"/>
  <c r="AO3044" i="5"/>
  <c r="AP3044" i="5"/>
  <c r="W3045" i="5"/>
  <c r="Y3045" i="5" s="1"/>
  <c r="AC3045" i="5"/>
  <c r="AD3045" i="5"/>
  <c r="AO3045" i="5"/>
  <c r="AP3045" i="5"/>
  <c r="W3046" i="5"/>
  <c r="Y3046" i="5" s="1"/>
  <c r="AC3046" i="5"/>
  <c r="AD3046" i="5"/>
  <c r="AO3046" i="5"/>
  <c r="AP3046" i="5"/>
  <c r="W3047" i="5"/>
  <c r="X3047" i="5" s="1"/>
  <c r="AB3047" i="5" s="1"/>
  <c r="AL3047" i="5" s="1"/>
  <c r="AC3047" i="5"/>
  <c r="AD3047" i="5"/>
  <c r="AO3047" i="5"/>
  <c r="AP3047" i="5"/>
  <c r="W3048" i="5"/>
  <c r="Y3048" i="5" s="1"/>
  <c r="AC3048" i="5"/>
  <c r="AD3048" i="5"/>
  <c r="AO3048" i="5"/>
  <c r="AP3048" i="5"/>
  <c r="W3049" i="5"/>
  <c r="AA3049" i="5" s="1"/>
  <c r="AC3049" i="5"/>
  <c r="AD3049" i="5"/>
  <c r="AO3049" i="5"/>
  <c r="AP3049" i="5"/>
  <c r="AP2987" i="5"/>
  <c r="AO2987" i="5"/>
  <c r="AD2987" i="5"/>
  <c r="AC2987" i="5"/>
  <c r="W2987" i="5"/>
  <c r="AA2987" i="5" s="1"/>
  <c r="N2838" i="5" l="1"/>
  <c r="N2835" i="5"/>
  <c r="AG632" i="5"/>
  <c r="AG670" i="5"/>
  <c r="AJ1875" i="5"/>
  <c r="AJ1868" i="5"/>
  <c r="K1868" i="5" s="1"/>
  <c r="AG671" i="5"/>
  <c r="L2841" i="5"/>
  <c r="N2841" i="5"/>
  <c r="AG590" i="5"/>
  <c r="AI640" i="5"/>
  <c r="J640" i="5" s="1"/>
  <c r="AJ1870" i="5"/>
  <c r="K1870" i="5" s="1"/>
  <c r="AG652" i="5"/>
  <c r="M1870" i="5"/>
  <c r="L1870" i="5" s="1"/>
  <c r="Z929" i="5"/>
  <c r="AK965" i="5"/>
  <c r="AG659" i="5"/>
  <c r="AJ659" i="5" s="1"/>
  <c r="K659" i="5" s="1"/>
  <c r="AG592" i="5"/>
  <c r="AI673" i="5"/>
  <c r="N712" i="5"/>
  <c r="L712" i="5"/>
  <c r="Z989" i="5"/>
  <c r="AG657" i="5"/>
  <c r="L2794" i="5"/>
  <c r="N2794" i="5"/>
  <c r="AE895" i="5"/>
  <c r="AG636" i="5"/>
  <c r="L2784" i="5"/>
  <c r="N2784" i="5"/>
  <c r="L2785" i="5"/>
  <c r="N2785" i="5"/>
  <c r="AI656" i="5"/>
  <c r="J656" i="5" s="1"/>
  <c r="L2767" i="5"/>
  <c r="N2767" i="5"/>
  <c r="L2743" i="5"/>
  <c r="N2743" i="5"/>
  <c r="L3799" i="5"/>
  <c r="N3799" i="5"/>
  <c r="L2818" i="5"/>
  <c r="N2818" i="5"/>
  <c r="AK931" i="5"/>
  <c r="AK900" i="5"/>
  <c r="L2813" i="5"/>
  <c r="N2813" i="5"/>
  <c r="L2830" i="5"/>
  <c r="N2830" i="5"/>
  <c r="L3777" i="5"/>
  <c r="N3777" i="5"/>
  <c r="L2765" i="5"/>
  <c r="N2765" i="5"/>
  <c r="L3789" i="5"/>
  <c r="N3789" i="5"/>
  <c r="L3783" i="5"/>
  <c r="N3783" i="5"/>
  <c r="L2793" i="5"/>
  <c r="N2793" i="5"/>
  <c r="L2797" i="5"/>
  <c r="N2797" i="5"/>
  <c r="AG620" i="5"/>
  <c r="L2752" i="5"/>
  <c r="N2752" i="5"/>
  <c r="L2819" i="5"/>
  <c r="N2819" i="5"/>
  <c r="L3775" i="5"/>
  <c r="N3775" i="5"/>
  <c r="L2789" i="5"/>
  <c r="N2789" i="5"/>
  <c r="L2824" i="5"/>
  <c r="N2824" i="5"/>
  <c r="L701" i="5"/>
  <c r="N701" i="5"/>
  <c r="L2796" i="5"/>
  <c r="N2796" i="5"/>
  <c r="L2815" i="5"/>
  <c r="N2815" i="5"/>
  <c r="L2774" i="5"/>
  <c r="N2774" i="5"/>
  <c r="L2812" i="5"/>
  <c r="N2812" i="5"/>
  <c r="AE945" i="5"/>
  <c r="L2810" i="5"/>
  <c r="N2810" i="5"/>
  <c r="L3786" i="5"/>
  <c r="N3786" i="5"/>
  <c r="L2816" i="5"/>
  <c r="N2816" i="5"/>
  <c r="L3797" i="5"/>
  <c r="N3797" i="5"/>
  <c r="Z964" i="5"/>
  <c r="L2779" i="5"/>
  <c r="N2779" i="5"/>
  <c r="L3793" i="5"/>
  <c r="N3793" i="5"/>
  <c r="L2842" i="5"/>
  <c r="N2842" i="5"/>
  <c r="L2833" i="5"/>
  <c r="N2833" i="5"/>
  <c r="L2822" i="5"/>
  <c r="N2822" i="5"/>
  <c r="L3792" i="5"/>
  <c r="N3792" i="5"/>
  <c r="L2821" i="5"/>
  <c r="N2821" i="5"/>
  <c r="L2827" i="5"/>
  <c r="N2827" i="5"/>
  <c r="L3779" i="5"/>
  <c r="N3779" i="5"/>
  <c r="L2802" i="5"/>
  <c r="N2802" i="5"/>
  <c r="L2799" i="5"/>
  <c r="N2799" i="5"/>
  <c r="L2828" i="5"/>
  <c r="N2828" i="5"/>
  <c r="L2756" i="5"/>
  <c r="N2756" i="5"/>
  <c r="AG615" i="5"/>
  <c r="L2805" i="5"/>
  <c r="N2805" i="5"/>
  <c r="L2808" i="5"/>
  <c r="N2808" i="5"/>
  <c r="L2825" i="5"/>
  <c r="N2825" i="5"/>
  <c r="L3785" i="5"/>
  <c r="N3785" i="5"/>
  <c r="L3780" i="5"/>
  <c r="N3780" i="5"/>
  <c r="N706" i="5"/>
  <c r="AE897" i="5"/>
  <c r="Z897" i="5"/>
  <c r="AE988" i="5"/>
  <c r="AG988" i="5" s="1"/>
  <c r="AI678" i="5"/>
  <c r="J678" i="5" s="1"/>
  <c r="AE956" i="5"/>
  <c r="AE983" i="5"/>
  <c r="AG673" i="5"/>
  <c r="AG624" i="5"/>
  <c r="AH594" i="5"/>
  <c r="N2745" i="5"/>
  <c r="L2745" i="5"/>
  <c r="L2746" i="5"/>
  <c r="N2746" i="5"/>
  <c r="AF989" i="5"/>
  <c r="AK986" i="5"/>
  <c r="AG609" i="5"/>
  <c r="X3174" i="5"/>
  <c r="AB3174" i="5" s="1"/>
  <c r="AL3174" i="5" s="1"/>
  <c r="AG631" i="5"/>
  <c r="AJ631" i="5" s="1"/>
  <c r="K631" i="5" s="1"/>
  <c r="J2395" i="5"/>
  <c r="J2356" i="5"/>
  <c r="J2370" i="5"/>
  <c r="AF929" i="5"/>
  <c r="AH929" i="5" s="1"/>
  <c r="J2398" i="5"/>
  <c r="AE932" i="5"/>
  <c r="J2347" i="5"/>
  <c r="J2373" i="5"/>
  <c r="AE964" i="5"/>
  <c r="J2346" i="5"/>
  <c r="Z983" i="5"/>
  <c r="AG983" i="5" s="1"/>
  <c r="J2345" i="5"/>
  <c r="J2387" i="5"/>
  <c r="J2405" i="5"/>
  <c r="J2386" i="5"/>
  <c r="AI657" i="5"/>
  <c r="J2349" i="5"/>
  <c r="Z967" i="5"/>
  <c r="J2348" i="5"/>
  <c r="J2388" i="5"/>
  <c r="J2368" i="5"/>
  <c r="AG653" i="5"/>
  <c r="J2350" i="5"/>
  <c r="AE978" i="5"/>
  <c r="AF983" i="5"/>
  <c r="AH983" i="5" s="1"/>
  <c r="AI637" i="5"/>
  <c r="J637" i="5" s="1"/>
  <c r="AG658" i="5"/>
  <c r="AI635" i="5"/>
  <c r="J635" i="5" s="1"/>
  <c r="AI671" i="5"/>
  <c r="AJ671" i="5" s="1"/>
  <c r="K671" i="5" s="1"/>
  <c r="AG627" i="5"/>
  <c r="AE946" i="5"/>
  <c r="AG946" i="5" s="1"/>
  <c r="AK907" i="5"/>
  <c r="AF946" i="5"/>
  <c r="AH946" i="5" s="1"/>
  <c r="AE925" i="5"/>
  <c r="AG676" i="5"/>
  <c r="AF925" i="5"/>
  <c r="AH925" i="5" s="1"/>
  <c r="J1868" i="5"/>
  <c r="AG646" i="5"/>
  <c r="AH663" i="5"/>
  <c r="AH680" i="5"/>
  <c r="Z951" i="5"/>
  <c r="AG951" i="5" s="1"/>
  <c r="AK979" i="5"/>
  <c r="AG628" i="5"/>
  <c r="AF964" i="5"/>
  <c r="AH964" i="5" s="1"/>
  <c r="AE921" i="5"/>
  <c r="AL921" i="5"/>
  <c r="AE933" i="5"/>
  <c r="AL933" i="5"/>
  <c r="AE943" i="5"/>
  <c r="AL943" i="5"/>
  <c r="AE968" i="5"/>
  <c r="AL968" i="5"/>
  <c r="AE936" i="5"/>
  <c r="AL936" i="5"/>
  <c r="AE969" i="5"/>
  <c r="AL969" i="5"/>
  <c r="AE949" i="5"/>
  <c r="AG949" i="5" s="1"/>
  <c r="AL949" i="5"/>
  <c r="AE909" i="5"/>
  <c r="AI627" i="5"/>
  <c r="AE957" i="5"/>
  <c r="AL957" i="5"/>
  <c r="AE906" i="5"/>
  <c r="AL906" i="5"/>
  <c r="AE979" i="5"/>
  <c r="AL979" i="5"/>
  <c r="AG643" i="5"/>
  <c r="AJ643" i="5" s="1"/>
  <c r="K643" i="5" s="1"/>
  <c r="AE963" i="5"/>
  <c r="AI926" i="5"/>
  <c r="J926" i="5" s="1"/>
  <c r="AH621" i="5"/>
  <c r="AG654" i="5"/>
  <c r="AE917" i="5"/>
  <c r="AG917" i="5" s="1"/>
  <c r="AL917" i="5"/>
  <c r="AE976" i="5"/>
  <c r="AL976" i="5"/>
  <c r="Z927" i="5"/>
  <c r="Z925" i="5"/>
  <c r="AE641" i="5"/>
  <c r="AG641" i="5" s="1"/>
  <c r="AJ641" i="5" s="1"/>
  <c r="K641" i="5" s="1"/>
  <c r="AL641" i="5"/>
  <c r="AE965" i="5"/>
  <c r="AL965" i="5"/>
  <c r="AE990" i="5"/>
  <c r="AL990" i="5"/>
  <c r="AE924" i="5"/>
  <c r="AL924" i="5"/>
  <c r="AE929" i="5"/>
  <c r="AL929" i="5"/>
  <c r="AE913" i="5"/>
  <c r="AL913" i="5"/>
  <c r="AE989" i="5"/>
  <c r="AL989" i="5"/>
  <c r="AG668" i="5"/>
  <c r="AE938" i="5"/>
  <c r="AL938" i="5"/>
  <c r="Y3047" i="5"/>
  <c r="X3059" i="5"/>
  <c r="AB3059" i="5" s="1"/>
  <c r="AL3059" i="5" s="1"/>
  <c r="AG625" i="5"/>
  <c r="AJ625" i="5" s="1"/>
  <c r="K625" i="5" s="1"/>
  <c r="AG679" i="5"/>
  <c r="AJ679" i="5" s="1"/>
  <c r="K679" i="5" s="1"/>
  <c r="AF918" i="5"/>
  <c r="AI918" i="5" s="1"/>
  <c r="AE918" i="5"/>
  <c r="AG918" i="5" s="1"/>
  <c r="AA3045" i="5"/>
  <c r="AK3045" i="5" s="1"/>
  <c r="AI639" i="5"/>
  <c r="AJ639" i="5" s="1"/>
  <c r="AJ1864" i="5"/>
  <c r="K1864" i="5" s="1"/>
  <c r="J1864" i="5"/>
  <c r="AE934" i="5"/>
  <c r="AG934" i="5" s="1"/>
  <c r="Z979" i="5"/>
  <c r="Z909" i="5"/>
  <c r="AA3003" i="5"/>
  <c r="AK3003" i="5" s="1"/>
  <c r="AG612" i="5"/>
  <c r="AF949" i="5"/>
  <c r="AH949" i="5" s="1"/>
  <c r="Z921" i="5"/>
  <c r="Z941" i="5"/>
  <c r="AI626" i="5"/>
  <c r="AJ626" i="5" s="1"/>
  <c r="K626" i="5" s="1"/>
  <c r="AG598" i="5"/>
  <c r="AF953" i="5"/>
  <c r="AI953" i="5" s="1"/>
  <c r="J1861" i="5"/>
  <c r="AE953" i="5"/>
  <c r="AG953" i="5" s="1"/>
  <c r="Z963" i="5"/>
  <c r="AG637" i="5"/>
  <c r="AJ1860" i="5"/>
  <c r="K1860" i="5" s="1"/>
  <c r="AE974" i="5"/>
  <c r="Y3127" i="5"/>
  <c r="AF3127" i="5" s="1"/>
  <c r="AI3127" i="5" s="1"/>
  <c r="AG588" i="5"/>
  <c r="Z978" i="5"/>
  <c r="AG638" i="5"/>
  <c r="Y3119" i="5"/>
  <c r="AF3119" i="5" s="1"/>
  <c r="Z905" i="5"/>
  <c r="AF897" i="5"/>
  <c r="AH897" i="5" s="1"/>
  <c r="J613" i="5"/>
  <c r="X3119" i="5"/>
  <c r="AB3119" i="5" s="1"/>
  <c r="AL3119" i="5" s="1"/>
  <c r="Z973" i="5"/>
  <c r="AH625" i="5"/>
  <c r="AH623" i="5"/>
  <c r="AI623" i="5"/>
  <c r="AE960" i="5"/>
  <c r="AG614" i="5"/>
  <c r="AF922" i="5"/>
  <c r="AE941" i="5"/>
  <c r="AG635" i="5"/>
  <c r="Z931" i="5"/>
  <c r="AJ1861" i="5"/>
  <c r="K1861" i="5" s="1"/>
  <c r="J618" i="5"/>
  <c r="AF894" i="5"/>
  <c r="AI894" i="5" s="1"/>
  <c r="X3050" i="5"/>
  <c r="AB3050" i="5" s="1"/>
  <c r="AL3050" i="5" s="1"/>
  <c r="AI602" i="5"/>
  <c r="AH618" i="5"/>
  <c r="AA3089" i="5"/>
  <c r="AK3089" i="5" s="1"/>
  <c r="Z922" i="5"/>
  <c r="AE927" i="5"/>
  <c r="AF901" i="5"/>
  <c r="Y3073" i="5"/>
  <c r="Z3073" i="5" s="1"/>
  <c r="X3215" i="5"/>
  <c r="AB3215" i="5" s="1"/>
  <c r="AL3215" i="5" s="1"/>
  <c r="Z965" i="5"/>
  <c r="AG621" i="5"/>
  <c r="AJ621" i="5" s="1"/>
  <c r="K621" i="5" s="1"/>
  <c r="AA2995" i="5"/>
  <c r="AK2995" i="5" s="1"/>
  <c r="Y3067" i="5"/>
  <c r="AF3067" i="5" s="1"/>
  <c r="Y3203" i="5"/>
  <c r="AK955" i="5"/>
  <c r="AJ589" i="5"/>
  <c r="K589" i="5" s="1"/>
  <c r="AE901" i="5"/>
  <c r="AA3108" i="5"/>
  <c r="AK3108" i="5" s="1"/>
  <c r="J589" i="5"/>
  <c r="M589" i="5" s="1"/>
  <c r="AG610" i="5"/>
  <c r="AA3230" i="5"/>
  <c r="AE3230" i="5" s="1"/>
  <c r="AK981" i="5"/>
  <c r="AI651" i="5"/>
  <c r="J651" i="5" s="1"/>
  <c r="AF951" i="5"/>
  <c r="AH951" i="5" s="1"/>
  <c r="AE915" i="5"/>
  <c r="AH666" i="5"/>
  <c r="AI666" i="5"/>
  <c r="AJ666" i="5" s="1"/>
  <c r="K666" i="5" s="1"/>
  <c r="AJ618" i="5"/>
  <c r="K618" i="5" s="1"/>
  <c r="Y3149" i="5"/>
  <c r="Z3149" i="5" s="1"/>
  <c r="Y3226" i="5"/>
  <c r="AG651" i="5"/>
  <c r="Z906" i="5"/>
  <c r="AI968" i="5"/>
  <c r="J968" i="5" s="1"/>
  <c r="AH968" i="5"/>
  <c r="AH913" i="5"/>
  <c r="AI913" i="5"/>
  <c r="J625" i="5"/>
  <c r="M625" i="5" s="1"/>
  <c r="AA3142" i="5"/>
  <c r="AK3142" i="5" s="1"/>
  <c r="AA3065" i="5"/>
  <c r="AA3177" i="5"/>
  <c r="AK3177" i="5" s="1"/>
  <c r="AK912" i="5"/>
  <c r="AE982" i="5"/>
  <c r="AA3044" i="5"/>
  <c r="AK3044" i="5" s="1"/>
  <c r="X3142" i="5"/>
  <c r="AB3142" i="5" s="1"/>
  <c r="AL3142" i="5" s="1"/>
  <c r="AA3107" i="5"/>
  <c r="AK3107" i="5" s="1"/>
  <c r="Y3227" i="5"/>
  <c r="Y3177" i="5"/>
  <c r="Z3177" i="5" s="1"/>
  <c r="AF966" i="5"/>
  <c r="AI966" i="5" s="1"/>
  <c r="AG613" i="5"/>
  <c r="AJ613" i="5" s="1"/>
  <c r="K613" i="5" s="1"/>
  <c r="L1867" i="5"/>
  <c r="N1867" i="5"/>
  <c r="AG667" i="5"/>
  <c r="L1862" i="5"/>
  <c r="N1862" i="5"/>
  <c r="L1865" i="5"/>
  <c r="N1865" i="5"/>
  <c r="X3120" i="5"/>
  <c r="AB3120" i="5" s="1"/>
  <c r="AL3120" i="5" s="1"/>
  <c r="Y3173" i="5"/>
  <c r="Z3173" i="5" s="1"/>
  <c r="Z957" i="5"/>
  <c r="AG644" i="5"/>
  <c r="AE908" i="5"/>
  <c r="Z982" i="5"/>
  <c r="J1875" i="5"/>
  <c r="K1875" i="5"/>
  <c r="AA3027" i="5"/>
  <c r="AE3027" i="5" s="1"/>
  <c r="Y3167" i="5"/>
  <c r="AF3167" i="5" s="1"/>
  <c r="AK941" i="5"/>
  <c r="Z985" i="5"/>
  <c r="J1874" i="5"/>
  <c r="AA3047" i="5"/>
  <c r="AK3047" i="5" s="1"/>
  <c r="AA3029" i="5"/>
  <c r="AK3029" i="5" s="1"/>
  <c r="Y3027" i="5"/>
  <c r="Z3027" i="5" s="1"/>
  <c r="X3001" i="5"/>
  <c r="AB3001" i="5" s="1"/>
  <c r="AL3001" i="5" s="1"/>
  <c r="AA3143" i="5"/>
  <c r="AK3143" i="5" s="1"/>
  <c r="Y3079" i="5"/>
  <c r="AF3079" i="5" s="1"/>
  <c r="Y3066" i="5"/>
  <c r="Z3066" i="5" s="1"/>
  <c r="Y3155" i="5"/>
  <c r="Z3155" i="5" s="1"/>
  <c r="X3209" i="5"/>
  <c r="AB3209" i="5" s="1"/>
  <c r="AL3209" i="5" s="1"/>
  <c r="AA3182" i="5"/>
  <c r="AE3182" i="5" s="1"/>
  <c r="X3167" i="5"/>
  <c r="AB3167" i="5" s="1"/>
  <c r="M1872" i="5"/>
  <c r="L1873" i="5"/>
  <c r="N1873" i="5"/>
  <c r="M1866" i="5"/>
  <c r="M1863" i="5"/>
  <c r="J1859" i="5"/>
  <c r="M1869" i="5"/>
  <c r="X3045" i="5"/>
  <c r="AB3045" i="5" s="1"/>
  <c r="AL3045" i="5" s="1"/>
  <c r="AA3073" i="5"/>
  <c r="AK3073" i="5" s="1"/>
  <c r="Y3064" i="5"/>
  <c r="Z3064" i="5" s="1"/>
  <c r="X3203" i="5"/>
  <c r="AB3203" i="5" s="1"/>
  <c r="AL3203" i="5" s="1"/>
  <c r="Z913" i="5"/>
  <c r="Z901" i="5"/>
  <c r="Z976" i="5"/>
  <c r="AH599" i="5"/>
  <c r="AI599" i="5"/>
  <c r="AJ599" i="5" s="1"/>
  <c r="K599" i="5" s="1"/>
  <c r="AA3090" i="5"/>
  <c r="AK3090" i="5" s="1"/>
  <c r="AA3197" i="5"/>
  <c r="AK3197" i="5" s="1"/>
  <c r="AE922" i="5"/>
  <c r="AI607" i="5"/>
  <c r="AJ607" i="5" s="1"/>
  <c r="AJ675" i="5"/>
  <c r="K675" i="5" s="1"/>
  <c r="Z936" i="5"/>
  <c r="AJ606" i="5"/>
  <c r="K606" i="5" s="1"/>
  <c r="Y3090" i="5"/>
  <c r="Z3090" i="5" s="1"/>
  <c r="X3071" i="5"/>
  <c r="AB3071" i="5" s="1"/>
  <c r="AL3071" i="5" s="1"/>
  <c r="AA3052" i="5"/>
  <c r="AK3052" i="5" s="1"/>
  <c r="X3222" i="5"/>
  <c r="AB3222" i="5" s="1"/>
  <c r="AL3222" i="5" s="1"/>
  <c r="Y3197" i="5"/>
  <c r="Z3197" i="5" s="1"/>
  <c r="AJ647" i="5"/>
  <c r="K647" i="5" s="1"/>
  <c r="AH655" i="5"/>
  <c r="AI655" i="5"/>
  <c r="X3185" i="5"/>
  <c r="AB3185" i="5" s="1"/>
  <c r="AL3185" i="5" s="1"/>
  <c r="AF898" i="5"/>
  <c r="AI898" i="5" s="1"/>
  <c r="Z943" i="5"/>
  <c r="AE931" i="5"/>
  <c r="J1860" i="5"/>
  <c r="L1871" i="5"/>
  <c r="N1871" i="5"/>
  <c r="AJ1874" i="5"/>
  <c r="K1874" i="5" s="1"/>
  <c r="AJ1859" i="5"/>
  <c r="K1859" i="5" s="1"/>
  <c r="AH962" i="5"/>
  <c r="AI962" i="5"/>
  <c r="AA3149" i="5"/>
  <c r="AK3149" i="5" s="1"/>
  <c r="AA3106" i="5"/>
  <c r="AK3106" i="5" s="1"/>
  <c r="AA3085" i="5"/>
  <c r="AK3085" i="5" s="1"/>
  <c r="Y3213" i="5"/>
  <c r="AF3213" i="5" s="1"/>
  <c r="X3198" i="5"/>
  <c r="AB3198" i="5" s="1"/>
  <c r="AL3198" i="5" s="1"/>
  <c r="AF988" i="5"/>
  <c r="Y3132" i="5"/>
  <c r="Z3132" i="5" s="1"/>
  <c r="X3106" i="5"/>
  <c r="AB3106" i="5" s="1"/>
  <c r="Y3085" i="5"/>
  <c r="Z3085" i="5" s="1"/>
  <c r="AA3209" i="5"/>
  <c r="AK3209" i="5" s="1"/>
  <c r="X3183" i="5"/>
  <c r="AB3183" i="5" s="1"/>
  <c r="AL3183" i="5" s="1"/>
  <c r="AF944" i="5"/>
  <c r="AH944" i="5" s="1"/>
  <c r="AG622" i="5"/>
  <c r="AH610" i="5"/>
  <c r="AI610" i="5"/>
  <c r="AK951" i="5"/>
  <c r="AF921" i="5"/>
  <c r="AH921" i="5" s="1"/>
  <c r="X3048" i="5"/>
  <c r="AB3048" i="5" s="1"/>
  <c r="AL3048" i="5" s="1"/>
  <c r="Y3107" i="5"/>
  <c r="Z3107" i="5" s="1"/>
  <c r="Y3220" i="5"/>
  <c r="AF3220" i="5" s="1"/>
  <c r="AH3220" i="5" s="1"/>
  <c r="X3168" i="5"/>
  <c r="AB3168" i="5" s="1"/>
  <c r="AL3168" i="5" s="1"/>
  <c r="AF942" i="5"/>
  <c r="AI942" i="5" s="1"/>
  <c r="AF936" i="5"/>
  <c r="AH936" i="5" s="1"/>
  <c r="AA3019" i="5"/>
  <c r="AE3019" i="5" s="1"/>
  <c r="X3086" i="5"/>
  <c r="AB3086" i="5" s="1"/>
  <c r="AL3086" i="5" s="1"/>
  <c r="Y3184" i="5"/>
  <c r="AI950" i="5"/>
  <c r="J950" i="5" s="1"/>
  <c r="AI653" i="5"/>
  <c r="J673" i="5"/>
  <c r="Y3137" i="5"/>
  <c r="Z3137" i="5" s="1"/>
  <c r="X3116" i="5"/>
  <c r="AB3116" i="5" s="1"/>
  <c r="AL3116" i="5" s="1"/>
  <c r="AA3071" i="5"/>
  <c r="AK3071" i="5" s="1"/>
  <c r="X3060" i="5"/>
  <c r="AB3060" i="5" s="1"/>
  <c r="Y3163" i="5"/>
  <c r="Z3163" i="5" s="1"/>
  <c r="X3184" i="5"/>
  <c r="AB3184" i="5" s="1"/>
  <c r="AL3184" i="5" s="1"/>
  <c r="Z968" i="5"/>
  <c r="AJ594" i="5"/>
  <c r="K594" i="5" s="1"/>
  <c r="AA3221" i="5"/>
  <c r="AA3173" i="5"/>
  <c r="AK3173" i="5" s="1"/>
  <c r="AE894" i="5"/>
  <c r="AG894" i="5" s="1"/>
  <c r="Z937" i="5"/>
  <c r="X3044" i="5"/>
  <c r="Y3221" i="5"/>
  <c r="AI969" i="5"/>
  <c r="Y3054" i="5"/>
  <c r="Z3054" i="5" s="1"/>
  <c r="X3204" i="5"/>
  <c r="AB3204" i="5" s="1"/>
  <c r="AL3204" i="5" s="1"/>
  <c r="Y3191" i="5"/>
  <c r="X3171" i="5"/>
  <c r="AB3171" i="5" s="1"/>
  <c r="AE898" i="5"/>
  <c r="AG898" i="5" s="1"/>
  <c r="AF917" i="5"/>
  <c r="AH917" i="5" s="1"/>
  <c r="AG660" i="5"/>
  <c r="Z933" i="5"/>
  <c r="AJ681" i="5"/>
  <c r="K681" i="5" s="1"/>
  <c r="AA3161" i="5"/>
  <c r="AK3161" i="5" s="1"/>
  <c r="AA3154" i="5"/>
  <c r="AK3154" i="5" s="1"/>
  <c r="X3220" i="5"/>
  <c r="X3213" i="5"/>
  <c r="AB3213" i="5" s="1"/>
  <c r="AA3201" i="5"/>
  <c r="AK3201" i="5" s="1"/>
  <c r="X3191" i="5"/>
  <c r="AB3191" i="5" s="1"/>
  <c r="AI914" i="5"/>
  <c r="Y3157" i="5"/>
  <c r="AF3157" i="5" s="1"/>
  <c r="Y3201" i="5"/>
  <c r="Z3201" i="5" s="1"/>
  <c r="Y3189" i="5"/>
  <c r="AF3189" i="5" s="1"/>
  <c r="AH3189" i="5" s="1"/>
  <c r="AA3176" i="5"/>
  <c r="AK3176" i="5" s="1"/>
  <c r="AF963" i="5"/>
  <c r="AH963" i="5" s="1"/>
  <c r="AE939" i="5"/>
  <c r="AI668" i="5"/>
  <c r="AH668" i="5"/>
  <c r="X3042" i="5"/>
  <c r="AB3042" i="5" s="1"/>
  <c r="AL3042" i="5" s="1"/>
  <c r="AA3040" i="5"/>
  <c r="AK3040" i="5" s="1"/>
  <c r="AA3013" i="5"/>
  <c r="X3006" i="5"/>
  <c r="AB3006" i="5" s="1"/>
  <c r="AL3006" i="5" s="1"/>
  <c r="X2991" i="5"/>
  <c r="AB2991" i="5" s="1"/>
  <c r="AL2991" i="5" s="1"/>
  <c r="AA3076" i="5"/>
  <c r="AK3076" i="5" s="1"/>
  <c r="X3157" i="5"/>
  <c r="AB3157" i="5" s="1"/>
  <c r="AL3157" i="5" s="1"/>
  <c r="X3216" i="5"/>
  <c r="AB3216" i="5" s="1"/>
  <c r="AL3216" i="5" s="1"/>
  <c r="X3189" i="5"/>
  <c r="AB3189" i="5" s="1"/>
  <c r="AL3189" i="5" s="1"/>
  <c r="Y3176" i="5"/>
  <c r="Z3176" i="5" s="1"/>
  <c r="AI624" i="5"/>
  <c r="AH624" i="5"/>
  <c r="AK954" i="5"/>
  <c r="AE954" i="5"/>
  <c r="AG954" i="5" s="1"/>
  <c r="AF954" i="5"/>
  <c r="AI954" i="5" s="1"/>
  <c r="Y2999" i="5"/>
  <c r="Z2999" i="5" s="1"/>
  <c r="Y2995" i="5"/>
  <c r="Z2995" i="5" s="1"/>
  <c r="X3143" i="5"/>
  <c r="AB3143" i="5" s="1"/>
  <c r="AL3143" i="5" s="1"/>
  <c r="X3110" i="5"/>
  <c r="AB3110" i="5" s="1"/>
  <c r="AL3110" i="5" s="1"/>
  <c r="X3067" i="5"/>
  <c r="AB3067" i="5" s="1"/>
  <c r="AL3067" i="5" s="1"/>
  <c r="Y3060" i="5"/>
  <c r="AF3060" i="5" s="1"/>
  <c r="AA3155" i="5"/>
  <c r="AK3155" i="5" s="1"/>
  <c r="X3227" i="5"/>
  <c r="AB3227" i="5" s="1"/>
  <c r="AL3227" i="5" s="1"/>
  <c r="Y3224" i="5"/>
  <c r="Z3224" i="5" s="1"/>
  <c r="X3192" i="5"/>
  <c r="AB3192" i="5" s="1"/>
  <c r="AL3192" i="5" s="1"/>
  <c r="AG600" i="5"/>
  <c r="AH604" i="5"/>
  <c r="AI604" i="5"/>
  <c r="AA3165" i="5"/>
  <c r="AK3165" i="5" s="1"/>
  <c r="AF939" i="5"/>
  <c r="AH939" i="5" s="1"/>
  <c r="AF970" i="5"/>
  <c r="AH970" i="5" s="1"/>
  <c r="AE970" i="5"/>
  <c r="AG970" i="5" s="1"/>
  <c r="AG634" i="5"/>
  <c r="Z939" i="5"/>
  <c r="X3128" i="5"/>
  <c r="AB3128" i="5" s="1"/>
  <c r="AL3128" i="5" s="1"/>
  <c r="Y3097" i="5"/>
  <c r="AF3097" i="5" s="1"/>
  <c r="X3079" i="5"/>
  <c r="AB3079" i="5" s="1"/>
  <c r="AL3079" i="5" s="1"/>
  <c r="AA3051" i="5"/>
  <c r="AE3051" i="5" s="1"/>
  <c r="AA3225" i="5"/>
  <c r="AE3225" i="5" s="1"/>
  <c r="Y3165" i="5"/>
  <c r="Z3165" i="5" s="1"/>
  <c r="Z969" i="5"/>
  <c r="AA3043" i="5"/>
  <c r="Y3021" i="5"/>
  <c r="AF3021" i="5" s="1"/>
  <c r="Y3019" i="5"/>
  <c r="Z3019" i="5" s="1"/>
  <c r="AA2988" i="5"/>
  <c r="AK2988" i="5" s="1"/>
  <c r="X3210" i="5"/>
  <c r="AB3210" i="5" s="1"/>
  <c r="AL3210" i="5" s="1"/>
  <c r="X3207" i="5"/>
  <c r="AB3207" i="5" s="1"/>
  <c r="AL3207" i="5" s="1"/>
  <c r="Y3043" i="5"/>
  <c r="Z3043" i="5" s="1"/>
  <c r="X3041" i="5"/>
  <c r="AB3041" i="5" s="1"/>
  <c r="AL3041" i="5" s="1"/>
  <c r="Y3039" i="5"/>
  <c r="AF3039" i="5" s="1"/>
  <c r="AA2996" i="5"/>
  <c r="AK2996" i="5" s="1"/>
  <c r="X2992" i="5"/>
  <c r="AB2992" i="5" s="1"/>
  <c r="AL2992" i="5" s="1"/>
  <c r="AA2990" i="5"/>
  <c r="AK2990" i="5" s="1"/>
  <c r="X3146" i="5"/>
  <c r="AB3146" i="5" s="1"/>
  <c r="AL3146" i="5" s="1"/>
  <c r="Y3139" i="5"/>
  <c r="AF3139" i="5" s="1"/>
  <c r="AH3139" i="5" s="1"/>
  <c r="AA3124" i="5"/>
  <c r="AE3124" i="5" s="1"/>
  <c r="Y3115" i="5"/>
  <c r="AF3115" i="5" s="1"/>
  <c r="AI3115" i="5" s="1"/>
  <c r="Y3084" i="5"/>
  <c r="AF3084" i="5" s="1"/>
  <c r="AA3070" i="5"/>
  <c r="AK3070" i="5" s="1"/>
  <c r="X3061" i="5"/>
  <c r="Z3061" i="5" s="1"/>
  <c r="X3228" i="5"/>
  <c r="AB3228" i="5" s="1"/>
  <c r="AL3228" i="5" s="1"/>
  <c r="Y3225" i="5"/>
  <c r="Z3225" i="5" s="1"/>
  <c r="X3195" i="5"/>
  <c r="AB3195" i="5" s="1"/>
  <c r="AL3195" i="5" s="1"/>
  <c r="AA3178" i="5"/>
  <c r="AK3178" i="5" s="1"/>
  <c r="AG605" i="5"/>
  <c r="AG593" i="5"/>
  <c r="AG597" i="5"/>
  <c r="J606" i="5"/>
  <c r="AK919" i="5"/>
  <c r="X3039" i="5"/>
  <c r="AB3039" i="5" s="1"/>
  <c r="X2996" i="5"/>
  <c r="AB2996" i="5" s="1"/>
  <c r="AL2996" i="5" s="1"/>
  <c r="X3139" i="5"/>
  <c r="AB3139" i="5" s="1"/>
  <c r="AL3139" i="5" s="1"/>
  <c r="AA3120" i="5"/>
  <c r="AK3120" i="5" s="1"/>
  <c r="X3115" i="5"/>
  <c r="AB3115" i="5" s="1"/>
  <c r="AL3115" i="5" s="1"/>
  <c r="X3084" i="5"/>
  <c r="AB3084" i="5" s="1"/>
  <c r="AA3054" i="5"/>
  <c r="AK3054" i="5" s="1"/>
  <c r="AA3163" i="5"/>
  <c r="AK3163" i="5" s="1"/>
  <c r="AA3156" i="5"/>
  <c r="AK3156" i="5" s="1"/>
  <c r="Y3215" i="5"/>
  <c r="AF3215" i="5" s="1"/>
  <c r="AA3200" i="5"/>
  <c r="AK3200" i="5" s="1"/>
  <c r="X3186" i="5"/>
  <c r="AB3186" i="5" s="1"/>
  <c r="AL3186" i="5" s="1"/>
  <c r="AA3183" i="5"/>
  <c r="AK3183" i="5" s="1"/>
  <c r="Y3178" i="5"/>
  <c r="Z3178" i="5" s="1"/>
  <c r="AE944" i="5"/>
  <c r="AG944" i="5" s="1"/>
  <c r="AF927" i="5"/>
  <c r="X3053" i="5"/>
  <c r="AB3053" i="5" s="1"/>
  <c r="AL3053" i="5" s="1"/>
  <c r="AA3053" i="5"/>
  <c r="AK3053" i="5" s="1"/>
  <c r="J643" i="5"/>
  <c r="Y3013" i="5"/>
  <c r="Z3013" i="5" s="1"/>
  <c r="X2994" i="5"/>
  <c r="AB2994" i="5" s="1"/>
  <c r="AL2994" i="5" s="1"/>
  <c r="X2990" i="5"/>
  <c r="AB2990" i="5" s="1"/>
  <c r="AA3131" i="5"/>
  <c r="AK3131" i="5" s="1"/>
  <c r="X3122" i="5"/>
  <c r="AB3122" i="5" s="1"/>
  <c r="AL3122" i="5" s="1"/>
  <c r="AA3091" i="5"/>
  <c r="AK3091" i="5" s="1"/>
  <c r="Y3091" i="5"/>
  <c r="Z3091" i="5" s="1"/>
  <c r="AA3088" i="5"/>
  <c r="AK3088" i="5" s="1"/>
  <c r="AA3075" i="5"/>
  <c r="AE3075" i="5" s="1"/>
  <c r="Y3072" i="5"/>
  <c r="X3058" i="5"/>
  <c r="AB3058" i="5" s="1"/>
  <c r="AL3058" i="5" s="1"/>
  <c r="AA3058" i="5"/>
  <c r="AK3058" i="5" s="1"/>
  <c r="X3004" i="5"/>
  <c r="AB3004" i="5" s="1"/>
  <c r="AL3004" i="5" s="1"/>
  <c r="X3002" i="5"/>
  <c r="AB3002" i="5" s="1"/>
  <c r="AL3002" i="5" s="1"/>
  <c r="AA3148" i="5"/>
  <c r="AE3148" i="5" s="1"/>
  <c r="X3098" i="5"/>
  <c r="AB3098" i="5" s="1"/>
  <c r="AL3098" i="5" s="1"/>
  <c r="Y3088" i="5"/>
  <c r="X3072" i="5"/>
  <c r="AB3072" i="5" s="1"/>
  <c r="X3206" i="5"/>
  <c r="AB3206" i="5" s="1"/>
  <c r="AL3206" i="5" s="1"/>
  <c r="AA3206" i="5"/>
  <c r="AE3206" i="5" s="1"/>
  <c r="AA3196" i="5"/>
  <c r="X3196" i="5"/>
  <c r="AB3196" i="5" s="1"/>
  <c r="AL3196" i="5" s="1"/>
  <c r="Y3196" i="5"/>
  <c r="AB962" i="5"/>
  <c r="Z962" i="5"/>
  <c r="X3166" i="5"/>
  <c r="AB3166" i="5" s="1"/>
  <c r="Y3166" i="5"/>
  <c r="AA3166" i="5"/>
  <c r="AK3166" i="5" s="1"/>
  <c r="X3078" i="5"/>
  <c r="AB3078" i="5" s="1"/>
  <c r="AL3078" i="5" s="1"/>
  <c r="AA3078" i="5"/>
  <c r="AK3078" i="5" s="1"/>
  <c r="AI661" i="5"/>
  <c r="AH661" i="5"/>
  <c r="AA3136" i="5"/>
  <c r="AK3136" i="5" s="1"/>
  <c r="X3082" i="5"/>
  <c r="AB3082" i="5" s="1"/>
  <c r="AA3082" i="5"/>
  <c r="AK3082" i="5" s="1"/>
  <c r="X3036" i="5"/>
  <c r="AB3036" i="5" s="1"/>
  <c r="AL3036" i="5" s="1"/>
  <c r="Y3151" i="5"/>
  <c r="AF3151" i="5" s="1"/>
  <c r="Y3136" i="5"/>
  <c r="Z3136" i="5" s="1"/>
  <c r="AA3125" i="5"/>
  <c r="AK3125" i="5" s="1"/>
  <c r="AA3094" i="5"/>
  <c r="AK3094" i="5" s="1"/>
  <c r="Y3089" i="5"/>
  <c r="Y3083" i="5"/>
  <c r="Z3083" i="5" s="1"/>
  <c r="AA3083" i="5"/>
  <c r="AA3059" i="5"/>
  <c r="AF3059" i="5" s="1"/>
  <c r="AA3160" i="5"/>
  <c r="AE3160" i="5" s="1"/>
  <c r="AE910" i="5"/>
  <c r="AG910" i="5" s="1"/>
  <c r="AF910" i="5"/>
  <c r="AH910" i="5" s="1"/>
  <c r="AK910" i="5"/>
  <c r="AB902" i="5"/>
  <c r="Z902" i="5"/>
  <c r="AF974" i="5"/>
  <c r="Z974" i="5"/>
  <c r="Y3101" i="5"/>
  <c r="Z3101" i="5" s="1"/>
  <c r="AA3055" i="5"/>
  <c r="AK3055" i="5" s="1"/>
  <c r="X3055" i="5"/>
  <c r="AB3055" i="5" s="1"/>
  <c r="AL3055" i="5" s="1"/>
  <c r="Y3055" i="5"/>
  <c r="Y3219" i="5"/>
  <c r="Z3219" i="5" s="1"/>
  <c r="AA3219" i="5"/>
  <c r="X3212" i="5"/>
  <c r="AB3212" i="5" s="1"/>
  <c r="AL3212" i="5" s="1"/>
  <c r="Y3212" i="5"/>
  <c r="AA3212" i="5"/>
  <c r="AK3212" i="5" s="1"/>
  <c r="X3190" i="5"/>
  <c r="AB3190" i="5" s="1"/>
  <c r="Y3190" i="5"/>
  <c r="AA3190" i="5"/>
  <c r="AK3190" i="5" s="1"/>
  <c r="Y3180" i="5"/>
  <c r="X3180" i="5"/>
  <c r="AB3180" i="5" s="1"/>
  <c r="AL3180" i="5" s="1"/>
  <c r="M594" i="5"/>
  <c r="AB977" i="5"/>
  <c r="Z977" i="5"/>
  <c r="AA3137" i="5"/>
  <c r="AK3137" i="5" s="1"/>
  <c r="AA3130" i="5"/>
  <c r="AK3130" i="5" s="1"/>
  <c r="Y3121" i="5"/>
  <c r="AF3121" i="5" s="1"/>
  <c r="AA3113" i="5"/>
  <c r="AK3113" i="5" s="1"/>
  <c r="X3074" i="5"/>
  <c r="AB3074" i="5" s="1"/>
  <c r="AL3074" i="5" s="1"/>
  <c r="AA3172" i="5"/>
  <c r="X3172" i="5"/>
  <c r="AB3172" i="5" s="1"/>
  <c r="AL3172" i="5" s="1"/>
  <c r="Y3172" i="5"/>
  <c r="Z990" i="5"/>
  <c r="AF990" i="5"/>
  <c r="AH990" i="5" s="1"/>
  <c r="Y3049" i="5"/>
  <c r="AF3049" i="5" s="1"/>
  <c r="Y3037" i="5"/>
  <c r="AA3033" i="5"/>
  <c r="AK3033" i="5" s="1"/>
  <c r="AA3031" i="5"/>
  <c r="AA3007" i="5"/>
  <c r="AK3007" i="5" s="1"/>
  <c r="J659" i="5"/>
  <c r="X3049" i="5"/>
  <c r="AB3049" i="5" s="1"/>
  <c r="AL3049" i="5" s="1"/>
  <c r="X3037" i="5"/>
  <c r="AB3037" i="5" s="1"/>
  <c r="AL3037" i="5" s="1"/>
  <c r="Y3033" i="5"/>
  <c r="Z3033" i="5" s="1"/>
  <c r="Y3031" i="5"/>
  <c r="Z3031" i="5" s="1"/>
  <c r="X3145" i="5"/>
  <c r="AB3145" i="5" s="1"/>
  <c r="AL3145" i="5" s="1"/>
  <c r="X3140" i="5"/>
  <c r="AB3140" i="5" s="1"/>
  <c r="AL3140" i="5" s="1"/>
  <c r="AA3118" i="5"/>
  <c r="AK3118" i="5" s="1"/>
  <c r="Y3109" i="5"/>
  <c r="AF3109" i="5" s="1"/>
  <c r="AA3095" i="5"/>
  <c r="AE3095" i="5" s="1"/>
  <c r="Y3087" i="5"/>
  <c r="X3087" i="5"/>
  <c r="AB3087" i="5" s="1"/>
  <c r="AL3087" i="5" s="1"/>
  <c r="AA3087" i="5"/>
  <c r="X3077" i="5"/>
  <c r="AB3077" i="5" s="1"/>
  <c r="AL3077" i="5" s="1"/>
  <c r="AA3077" i="5"/>
  <c r="AF3077" i="5" s="1"/>
  <c r="AA3066" i="5"/>
  <c r="AK3066" i="5" s="1"/>
  <c r="AA3063" i="5"/>
  <c r="AE3063" i="5" s="1"/>
  <c r="Y3053" i="5"/>
  <c r="X3223" i="5"/>
  <c r="AB3223" i="5" s="1"/>
  <c r="AL3223" i="5" s="1"/>
  <c r="AA3223" i="5"/>
  <c r="J638" i="5"/>
  <c r="AH976" i="5"/>
  <c r="AI976" i="5"/>
  <c r="AA3214" i="5"/>
  <c r="AK3214" i="5" s="1"/>
  <c r="J603" i="5"/>
  <c r="J632" i="5"/>
  <c r="J591" i="5"/>
  <c r="AK920" i="5"/>
  <c r="AE920" i="5"/>
  <c r="AK896" i="5"/>
  <c r="AE896" i="5"/>
  <c r="M641" i="5"/>
  <c r="AH658" i="5"/>
  <c r="AI658" i="5"/>
  <c r="AA3224" i="5"/>
  <c r="AE3224" i="5" s="1"/>
  <c r="Y3214" i="5"/>
  <c r="Z3214" i="5" s="1"/>
  <c r="AA3207" i="5"/>
  <c r="AK3207" i="5" s="1"/>
  <c r="Y3200" i="5"/>
  <c r="AA3194" i="5"/>
  <c r="AE3194" i="5" s="1"/>
  <c r="AA3170" i="5"/>
  <c r="AE3170" i="5" s="1"/>
  <c r="J615" i="5"/>
  <c r="J631" i="5"/>
  <c r="AF934" i="5"/>
  <c r="AH650" i="5"/>
  <c r="AI650" i="5"/>
  <c r="AJ650" i="5" s="1"/>
  <c r="AA3164" i="5"/>
  <c r="AK3164" i="5" s="1"/>
  <c r="AJ638" i="5"/>
  <c r="K638" i="5" s="1"/>
  <c r="AH590" i="5"/>
  <c r="AI590" i="5"/>
  <c r="AH667" i="5"/>
  <c r="AI667" i="5"/>
  <c r="J675" i="5"/>
  <c r="J682" i="5"/>
  <c r="AI612" i="5"/>
  <c r="AH612" i="5"/>
  <c r="AH629" i="5"/>
  <c r="AI629" i="5"/>
  <c r="Y3076" i="5"/>
  <c r="AA3061" i="5"/>
  <c r="AK3061" i="5" s="1"/>
  <c r="Y3162" i="5"/>
  <c r="X3161" i="5"/>
  <c r="AB3161" i="5" s="1"/>
  <c r="Y3156" i="5"/>
  <c r="Y3208" i="5"/>
  <c r="AF3208" i="5" s="1"/>
  <c r="AA3202" i="5"/>
  <c r="AK3202" i="5" s="1"/>
  <c r="AA3188" i="5"/>
  <c r="AK3188" i="5" s="1"/>
  <c r="AA3185" i="5"/>
  <c r="AF3185" i="5" s="1"/>
  <c r="Y3179" i="5"/>
  <c r="AF3179" i="5" s="1"/>
  <c r="AG630" i="5"/>
  <c r="J647" i="5"/>
  <c r="AH611" i="5"/>
  <c r="AI611" i="5"/>
  <c r="AF930" i="5"/>
  <c r="AE961" i="5"/>
  <c r="AK961" i="5"/>
  <c r="AA3064" i="5"/>
  <c r="AE3064" i="5" s="1"/>
  <c r="X3162" i="5"/>
  <c r="AB3162" i="5" s="1"/>
  <c r="AA3226" i="5"/>
  <c r="AA3218" i="5"/>
  <c r="AE3218" i="5" s="1"/>
  <c r="X3208" i="5"/>
  <c r="AB3208" i="5" s="1"/>
  <c r="AL3208" i="5" s="1"/>
  <c r="Y3202" i="5"/>
  <c r="AA3195" i="5"/>
  <c r="AK3195" i="5" s="1"/>
  <c r="Y3188" i="5"/>
  <c r="X3179" i="5"/>
  <c r="AB3179" i="5" s="1"/>
  <c r="AA3171" i="5"/>
  <c r="AK3171" i="5" s="1"/>
  <c r="AG642" i="5"/>
  <c r="AG649" i="5"/>
  <c r="AE937" i="5"/>
  <c r="AK937" i="5"/>
  <c r="Z961" i="5"/>
  <c r="AF961" i="5"/>
  <c r="AE966" i="5"/>
  <c r="AG966" i="5" s="1"/>
  <c r="AH636" i="5"/>
  <c r="AI636" i="5"/>
  <c r="AJ636" i="5" s="1"/>
  <c r="AI620" i="5"/>
  <c r="AH620" i="5"/>
  <c r="J621" i="5"/>
  <c r="J663" i="5"/>
  <c r="J680" i="5"/>
  <c r="AG595" i="5"/>
  <c r="AE942" i="5"/>
  <c r="AG942" i="5" s="1"/>
  <c r="J628" i="5"/>
  <c r="AE930" i="5"/>
  <c r="AG930" i="5" s="1"/>
  <c r="AI672" i="5"/>
  <c r="AH672" i="5"/>
  <c r="M679" i="5"/>
  <c r="AH634" i="5"/>
  <c r="AI634" i="5"/>
  <c r="AI597" i="5"/>
  <c r="AH597" i="5"/>
  <c r="AF937" i="5"/>
  <c r="Y3065" i="5"/>
  <c r="X3062" i="5"/>
  <c r="AB3062" i="5" s="1"/>
  <c r="AL3062" i="5" s="1"/>
  <c r="Y3052" i="5"/>
  <c r="Z3052" i="5" s="1"/>
  <c r="AG617" i="5"/>
  <c r="AJ656" i="5"/>
  <c r="K656" i="5" s="1"/>
  <c r="AG682" i="5"/>
  <c r="AJ682" i="5" s="1"/>
  <c r="K682" i="5" s="1"/>
  <c r="AF981" i="5"/>
  <c r="Z981" i="5"/>
  <c r="AG981" i="5" s="1"/>
  <c r="AE905" i="5"/>
  <c r="AG905" i="5" s="1"/>
  <c r="AK905" i="5"/>
  <c r="AG669" i="5"/>
  <c r="AG677" i="5"/>
  <c r="J681" i="5"/>
  <c r="AE903" i="5"/>
  <c r="AF982" i="5"/>
  <c r="AF905" i="5"/>
  <c r="AH595" i="5"/>
  <c r="AI595" i="5"/>
  <c r="AH598" i="5"/>
  <c r="AI598" i="5"/>
  <c r="AH592" i="5"/>
  <c r="AI592" i="5"/>
  <c r="AI596" i="5"/>
  <c r="AH596" i="5"/>
  <c r="AI593" i="5"/>
  <c r="AH593" i="5"/>
  <c r="AJ591" i="5"/>
  <c r="K591" i="5" s="1"/>
  <c r="AI588" i="5"/>
  <c r="AH588" i="5"/>
  <c r="AI677" i="5"/>
  <c r="AH677" i="5"/>
  <c r="AI676" i="5"/>
  <c r="AH676" i="5"/>
  <c r="AH683" i="5"/>
  <c r="AI683" i="5"/>
  <c r="AH674" i="5"/>
  <c r="AI674" i="5"/>
  <c r="AJ680" i="5"/>
  <c r="K680" i="5" s="1"/>
  <c r="AH662" i="5"/>
  <c r="AI662" i="5"/>
  <c r="AI670" i="5"/>
  <c r="AH670" i="5"/>
  <c r="AG664" i="5"/>
  <c r="AH665" i="5"/>
  <c r="AI665" i="5"/>
  <c r="AH664" i="5"/>
  <c r="AI664" i="5"/>
  <c r="AG665" i="5"/>
  <c r="AI660" i="5"/>
  <c r="AH660" i="5"/>
  <c r="AH669" i="5"/>
  <c r="AI669" i="5"/>
  <c r="AJ663" i="5"/>
  <c r="K663" i="5" s="1"/>
  <c r="AH654" i="5"/>
  <c r="AI654" i="5"/>
  <c r="AH645" i="5"/>
  <c r="AI645" i="5"/>
  <c r="AH646" i="5"/>
  <c r="AI646" i="5"/>
  <c r="AI644" i="5"/>
  <c r="AH644" i="5"/>
  <c r="AG648" i="5"/>
  <c r="AH652" i="5"/>
  <c r="AI652" i="5"/>
  <c r="AI649" i="5"/>
  <c r="AH649" i="5"/>
  <c r="AI648" i="5"/>
  <c r="AH648" i="5"/>
  <c r="AJ632" i="5"/>
  <c r="K632" i="5" s="1"/>
  <c r="AH630" i="5"/>
  <c r="AI630" i="5"/>
  <c r="AH642" i="5"/>
  <c r="AI642" i="5"/>
  <c r="AH633" i="5"/>
  <c r="AI633" i="5"/>
  <c r="AG633" i="5"/>
  <c r="AJ628" i="5"/>
  <c r="K628" i="5" s="1"/>
  <c r="AH619" i="5"/>
  <c r="AI619" i="5"/>
  <c r="AJ619" i="5" s="1"/>
  <c r="AJ615" i="5"/>
  <c r="K615" i="5" s="1"/>
  <c r="AI617" i="5"/>
  <c r="AH617" i="5"/>
  <c r="AH614" i="5"/>
  <c r="AI614" i="5"/>
  <c r="AH622" i="5"/>
  <c r="AI622" i="5"/>
  <c r="AH616" i="5"/>
  <c r="AI616" i="5"/>
  <c r="AI600" i="5"/>
  <c r="AH600" i="5"/>
  <c r="AH609" i="5"/>
  <c r="AI609" i="5"/>
  <c r="AH605" i="5"/>
  <c r="AI605" i="5"/>
  <c r="AI608" i="5"/>
  <c r="AH608" i="5"/>
  <c r="AJ603" i="5"/>
  <c r="K603" i="5" s="1"/>
  <c r="AG601" i="5"/>
  <c r="AH601" i="5"/>
  <c r="AI601" i="5"/>
  <c r="AI985" i="5"/>
  <c r="AH985" i="5"/>
  <c r="AE958" i="5"/>
  <c r="AK958" i="5"/>
  <c r="AF903" i="5"/>
  <c r="Z903" i="5"/>
  <c r="AB914" i="5"/>
  <c r="Z914" i="5"/>
  <c r="AE959" i="5"/>
  <c r="AK959" i="5"/>
  <c r="AK973" i="5"/>
  <c r="AE973" i="5"/>
  <c r="AK967" i="5"/>
  <c r="AE967" i="5"/>
  <c r="AG967" i="5" s="1"/>
  <c r="AK984" i="5"/>
  <c r="AE984" i="5"/>
  <c r="Z935" i="5"/>
  <c r="AF935" i="5"/>
  <c r="AK952" i="5"/>
  <c r="AE952" i="5"/>
  <c r="Z932" i="5"/>
  <c r="AF932" i="5"/>
  <c r="AF915" i="5"/>
  <c r="Z915" i="5"/>
  <c r="AF919" i="5"/>
  <c r="Z919" i="5"/>
  <c r="AG919" i="5" s="1"/>
  <c r="Z959" i="5"/>
  <c r="AF959" i="5"/>
  <c r="Z975" i="5"/>
  <c r="AF975" i="5"/>
  <c r="AK977" i="5"/>
  <c r="AF986" i="5"/>
  <c r="Z986" i="5"/>
  <c r="AG986" i="5" s="1"/>
  <c r="Z952" i="5"/>
  <c r="AF952" i="5"/>
  <c r="AB926" i="5"/>
  <c r="Z926" i="5"/>
  <c r="Z945" i="5"/>
  <c r="AG945" i="5" s="1"/>
  <c r="AF945" i="5"/>
  <c r="AF924" i="5"/>
  <c r="Z924" i="5"/>
  <c r="AK980" i="5"/>
  <c r="AE980" i="5"/>
  <c r="AK923" i="5"/>
  <c r="AE923" i="5"/>
  <c r="AI978" i="5"/>
  <c r="AH978" i="5"/>
  <c r="AF967" i="5"/>
  <c r="AK935" i="5"/>
  <c r="AE935" i="5"/>
  <c r="AK947" i="5"/>
  <c r="AE947" i="5"/>
  <c r="AK940" i="5"/>
  <c r="AE940" i="5"/>
  <c r="Z923" i="5"/>
  <c r="AF923" i="5"/>
  <c r="AF900" i="5"/>
  <c r="Z900" i="5"/>
  <c r="AG900" i="5" s="1"/>
  <c r="Z947" i="5"/>
  <c r="AF947" i="5"/>
  <c r="AK928" i="5"/>
  <c r="AE928" i="5"/>
  <c r="Z940" i="5"/>
  <c r="AF940" i="5"/>
  <c r="AK899" i="5"/>
  <c r="AE899" i="5"/>
  <c r="Z971" i="5"/>
  <c r="AF971" i="5"/>
  <c r="Z916" i="5"/>
  <c r="AF916" i="5"/>
  <c r="Z980" i="5"/>
  <c r="AF980" i="5"/>
  <c r="Z928" i="5"/>
  <c r="AF928" i="5"/>
  <c r="AF938" i="5"/>
  <c r="Z938" i="5"/>
  <c r="Z955" i="5"/>
  <c r="AG955" i="5" s="1"/>
  <c r="AF955" i="5"/>
  <c r="Z899" i="5"/>
  <c r="AF899" i="5"/>
  <c r="Z956" i="5"/>
  <c r="AF956" i="5"/>
  <c r="AF912" i="5"/>
  <c r="Z912" i="5"/>
  <c r="AG912" i="5" s="1"/>
  <c r="AF958" i="5"/>
  <c r="Z958" i="5"/>
  <c r="AH909" i="5"/>
  <c r="AI909" i="5"/>
  <c r="AF960" i="5"/>
  <c r="Z960" i="5"/>
  <c r="AK911" i="5"/>
  <c r="AE911" i="5"/>
  <c r="AF977" i="5"/>
  <c r="AH965" i="5"/>
  <c r="AI965" i="5"/>
  <c r="AK971" i="5"/>
  <c r="AE971" i="5"/>
  <c r="AK985" i="5"/>
  <c r="AE985" i="5"/>
  <c r="AF972" i="5"/>
  <c r="Z972" i="5"/>
  <c r="Z911" i="5"/>
  <c r="AF911" i="5"/>
  <c r="AH931" i="5"/>
  <c r="AI931" i="5"/>
  <c r="AK904" i="5"/>
  <c r="AE904" i="5"/>
  <c r="AH933" i="5"/>
  <c r="AI933" i="5"/>
  <c r="Z896" i="5"/>
  <c r="AF896" i="5"/>
  <c r="AF895" i="5"/>
  <c r="Z895" i="5"/>
  <c r="Z987" i="5"/>
  <c r="AF987" i="5"/>
  <c r="AK975" i="5"/>
  <c r="AE975" i="5"/>
  <c r="AF984" i="5"/>
  <c r="Z984" i="5"/>
  <c r="AB950" i="5"/>
  <c r="Z950" i="5"/>
  <c r="Z904" i="5"/>
  <c r="AF904" i="5"/>
  <c r="AF973" i="5"/>
  <c r="AH989" i="5"/>
  <c r="AI989" i="5"/>
  <c r="AH979" i="5"/>
  <c r="AI979" i="5"/>
  <c r="Z908" i="5"/>
  <c r="AF908" i="5"/>
  <c r="AF948" i="5"/>
  <c r="Z948" i="5"/>
  <c r="AK987" i="5"/>
  <c r="AE987" i="5"/>
  <c r="AH943" i="5"/>
  <c r="AI943" i="5"/>
  <c r="AF907" i="5"/>
  <c r="Z907" i="5"/>
  <c r="AG907" i="5" s="1"/>
  <c r="AI983" i="5"/>
  <c r="Z920" i="5"/>
  <c r="AF920" i="5"/>
  <c r="AI906" i="5"/>
  <c r="AH906" i="5"/>
  <c r="AH953" i="5"/>
  <c r="AH957" i="5"/>
  <c r="AI957" i="5"/>
  <c r="AE948" i="5"/>
  <c r="AK948" i="5"/>
  <c r="AH902" i="5"/>
  <c r="AI902" i="5"/>
  <c r="AG897" i="5"/>
  <c r="AK916" i="5"/>
  <c r="AE916" i="5"/>
  <c r="AE972" i="5"/>
  <c r="AK972" i="5"/>
  <c r="AH941" i="5"/>
  <c r="AI941" i="5"/>
  <c r="AH922" i="5"/>
  <c r="AI922" i="5"/>
  <c r="AK3213" i="5"/>
  <c r="AK3203" i="5"/>
  <c r="AB3178" i="5"/>
  <c r="AL3178" i="5" s="1"/>
  <c r="AK3208" i="5"/>
  <c r="AK3179" i="5"/>
  <c r="AB3202" i="5"/>
  <c r="AL3202" i="5" s="1"/>
  <c r="X3229" i="5"/>
  <c r="AB3229" i="5" s="1"/>
  <c r="AL3229" i="5" s="1"/>
  <c r="Y3229" i="5"/>
  <c r="AA3229" i="5"/>
  <c r="X3217" i="5"/>
  <c r="AB3217" i="5" s="1"/>
  <c r="AL3217" i="5" s="1"/>
  <c r="Y3217" i="5"/>
  <c r="AA3217" i="5"/>
  <c r="AK3191" i="5"/>
  <c r="AK3167" i="5"/>
  <c r="Z3226" i="5"/>
  <c r="AB3226" i="5"/>
  <c r="AB3214" i="5"/>
  <c r="AL3214" i="5" s="1"/>
  <c r="AK3184" i="5"/>
  <c r="AK3227" i="5"/>
  <c r="AK3220" i="5"/>
  <c r="AK3215" i="5"/>
  <c r="AA3211" i="5"/>
  <c r="AA3199" i="5"/>
  <c r="AA3187" i="5"/>
  <c r="AA3175" i="5"/>
  <c r="Y3230" i="5"/>
  <c r="AA3228" i="5"/>
  <c r="AF3228" i="5" s="1"/>
  <c r="Y3218" i="5"/>
  <c r="AA3216" i="5"/>
  <c r="Y3206" i="5"/>
  <c r="AA3204" i="5"/>
  <c r="AF3204" i="5" s="1"/>
  <c r="Y3194" i="5"/>
  <c r="AA3192" i="5"/>
  <c r="AF3192" i="5" s="1"/>
  <c r="Y3182" i="5"/>
  <c r="AA3180" i="5"/>
  <c r="Y3170" i="5"/>
  <c r="AA3168" i="5"/>
  <c r="Y3223" i="5"/>
  <c r="Y3211" i="5"/>
  <c r="Y3199" i="5"/>
  <c r="Y3187" i="5"/>
  <c r="Y3175" i="5"/>
  <c r="AF3203" i="5"/>
  <c r="AK3189" i="5"/>
  <c r="AA3205" i="5"/>
  <c r="AA3193" i="5"/>
  <c r="AA3181" i="5"/>
  <c r="AA3169" i="5"/>
  <c r="AA3222" i="5"/>
  <c r="AF3222" i="5" s="1"/>
  <c r="AA3210" i="5"/>
  <c r="AA3198" i="5"/>
  <c r="AF3198" i="5" s="1"/>
  <c r="AA3186" i="5"/>
  <c r="AA3174" i="5"/>
  <c r="AF3174" i="5" s="1"/>
  <c r="Y3164" i="5"/>
  <c r="Y3205" i="5"/>
  <c r="Y3193" i="5"/>
  <c r="Y3181" i="5"/>
  <c r="Y3169" i="5"/>
  <c r="AK3084" i="5"/>
  <c r="AB3155" i="5"/>
  <c r="AL3155" i="5" s="1"/>
  <c r="AK3079" i="5"/>
  <c r="AK3072" i="5"/>
  <c r="AB3089" i="5"/>
  <c r="AK3067" i="5"/>
  <c r="AK3060" i="5"/>
  <c r="AB3065" i="5"/>
  <c r="AK3162" i="5"/>
  <c r="AK3157" i="5"/>
  <c r="AK3065" i="5"/>
  <c r="AA3092" i="5"/>
  <c r="AB3085" i="5"/>
  <c r="Y3082" i="5"/>
  <c r="AA3080" i="5"/>
  <c r="AB3073" i="5"/>
  <c r="Y3070" i="5"/>
  <c r="AA3068" i="5"/>
  <c r="Y3058" i="5"/>
  <c r="AA3056" i="5"/>
  <c r="AB3163" i="5"/>
  <c r="Y3160" i="5"/>
  <c r="AA3158" i="5"/>
  <c r="Y3075" i="5"/>
  <c r="Y3063" i="5"/>
  <c r="Y3051" i="5"/>
  <c r="Y3092" i="5"/>
  <c r="Y3080" i="5"/>
  <c r="Y3068" i="5"/>
  <c r="Y3056" i="5"/>
  <c r="Y3158" i="5"/>
  <c r="AA3093" i="5"/>
  <c r="AA3081" i="5"/>
  <c r="AA3069" i="5"/>
  <c r="AA3057" i="5"/>
  <c r="AA3159" i="5"/>
  <c r="AA3086" i="5"/>
  <c r="AF3086" i="5" s="1"/>
  <c r="AA3074" i="5"/>
  <c r="AA3062" i="5"/>
  <c r="AA3050" i="5"/>
  <c r="AF3050" i="5" s="1"/>
  <c r="Y3154" i="5"/>
  <c r="Y3093" i="5"/>
  <c r="Y3081" i="5"/>
  <c r="Y3069" i="5"/>
  <c r="Y3057" i="5"/>
  <c r="Y3159" i="5"/>
  <c r="AK3049" i="5"/>
  <c r="Y3124" i="5"/>
  <c r="X3000" i="5"/>
  <c r="AB3000" i="5" s="1"/>
  <c r="AL3000" i="5" s="1"/>
  <c r="X2998" i="5"/>
  <c r="AB2998" i="5" s="1"/>
  <c r="AL2998" i="5" s="1"/>
  <c r="Y2988" i="5"/>
  <c r="Z2988" i="5" s="1"/>
  <c r="Y3148" i="5"/>
  <c r="X3134" i="5"/>
  <c r="AB3134" i="5" s="1"/>
  <c r="AL3134" i="5" s="1"/>
  <c r="X3127" i="5"/>
  <c r="AB3127" i="5" s="1"/>
  <c r="X3118" i="5"/>
  <c r="AB3118" i="5" s="1"/>
  <c r="Y3113" i="5"/>
  <c r="AE3108" i="5"/>
  <c r="X3104" i="5"/>
  <c r="AB3104" i="5" s="1"/>
  <c r="AL3104" i="5" s="1"/>
  <c r="X3151" i="5"/>
  <c r="AB3151" i="5" s="1"/>
  <c r="X3130" i="5"/>
  <c r="AB3130" i="5" s="1"/>
  <c r="AL3130" i="5" s="1"/>
  <c r="Y3125" i="5"/>
  <c r="Z3125" i="5" s="1"/>
  <c r="AA3035" i="5"/>
  <c r="AK3035" i="5" s="1"/>
  <c r="Y3015" i="5"/>
  <c r="Z3015" i="5" s="1"/>
  <c r="Y3009" i="5"/>
  <c r="Y3007" i="5"/>
  <c r="Z3007" i="5" s="1"/>
  <c r="AA3005" i="5"/>
  <c r="AE3005" i="5" s="1"/>
  <c r="Y2989" i="5"/>
  <c r="AF2989" i="5" s="1"/>
  <c r="AA3132" i="5"/>
  <c r="AK3132" i="5" s="1"/>
  <c r="Y3131" i="5"/>
  <c r="Z3131" i="5" s="1"/>
  <c r="Y3108" i="5"/>
  <c r="X3038" i="5"/>
  <c r="AB3038" i="5" s="1"/>
  <c r="AL3038" i="5" s="1"/>
  <c r="Y3035" i="5"/>
  <c r="AA3017" i="5"/>
  <c r="AE3017" i="5" s="1"/>
  <c r="Y3001" i="5"/>
  <c r="X3152" i="5"/>
  <c r="AB3152" i="5" s="1"/>
  <c r="AL3152" i="5" s="1"/>
  <c r="AA3144" i="5"/>
  <c r="AK3144" i="5" s="1"/>
  <c r="AA3025" i="5"/>
  <c r="AE3025" i="5" s="1"/>
  <c r="AA2997" i="5"/>
  <c r="AA3042" i="5"/>
  <c r="AF3042" i="5" s="1"/>
  <c r="Y3025" i="5"/>
  <c r="Z3025" i="5" s="1"/>
  <c r="Y2997" i="5"/>
  <c r="Z2997" i="5" s="1"/>
  <c r="Y3144" i="5"/>
  <c r="Z3144" i="5" s="1"/>
  <c r="Y3133" i="5"/>
  <c r="X3121" i="5"/>
  <c r="AB3121" i="5" s="1"/>
  <c r="AA3112" i="5"/>
  <c r="AK3112" i="5" s="1"/>
  <c r="Y3103" i="5"/>
  <c r="Z3103" i="5" s="1"/>
  <c r="AA3096" i="5"/>
  <c r="AK3096" i="5" s="1"/>
  <c r="X3046" i="5"/>
  <c r="AB3046" i="5" s="1"/>
  <c r="AL3046" i="5" s="1"/>
  <c r="AA3036" i="5"/>
  <c r="AK3036" i="5" s="1"/>
  <c r="AA2994" i="5"/>
  <c r="AK2994" i="5" s="1"/>
  <c r="AA2992" i="5"/>
  <c r="AK2992" i="5" s="1"/>
  <c r="Y3145" i="5"/>
  <c r="X3133" i="5"/>
  <c r="AB3133" i="5" s="1"/>
  <c r="Y3112" i="5"/>
  <c r="Z3112" i="5" s="1"/>
  <c r="AA3101" i="5"/>
  <c r="AK3101" i="5" s="1"/>
  <c r="Y3096" i="5"/>
  <c r="Z3096" i="5" s="1"/>
  <c r="AB3149" i="5"/>
  <c r="AL3149" i="5" s="1"/>
  <c r="Z3142" i="5"/>
  <c r="AB3137" i="5"/>
  <c r="AB3125" i="5"/>
  <c r="AK3102" i="5"/>
  <c r="AK3114" i="5"/>
  <c r="AK3109" i="5"/>
  <c r="AB3113" i="5"/>
  <c r="AK3150" i="5"/>
  <c r="AK3138" i="5"/>
  <c r="AK3126" i="5"/>
  <c r="AK3145" i="5"/>
  <c r="AK3133" i="5"/>
  <c r="AK3121" i="5"/>
  <c r="AB3112" i="5"/>
  <c r="AL3112" i="5" s="1"/>
  <c r="AB3101" i="5"/>
  <c r="AL3101" i="5" s="1"/>
  <c r="AB3096" i="5"/>
  <c r="AL3096" i="5" s="1"/>
  <c r="AK3115" i="5"/>
  <c r="AK3151" i="5"/>
  <c r="AK3139" i="5"/>
  <c r="AK3127" i="5"/>
  <c r="AF3106" i="5"/>
  <c r="AK3097" i="5"/>
  <c r="Y3150" i="5"/>
  <c r="Y3138" i="5"/>
  <c r="Y3126" i="5"/>
  <c r="AK3119" i="5"/>
  <c r="Y3114" i="5"/>
  <c r="X3109" i="5"/>
  <c r="AB3109" i="5" s="1"/>
  <c r="Y3102" i="5"/>
  <c r="AA3100" i="5"/>
  <c r="X3097" i="5"/>
  <c r="AB3097" i="5" s="1"/>
  <c r="AA3153" i="5"/>
  <c r="X3150" i="5"/>
  <c r="AB3150" i="5" s="1"/>
  <c r="AA3141" i="5"/>
  <c r="X3138" i="5"/>
  <c r="AB3138" i="5" s="1"/>
  <c r="AA3129" i="5"/>
  <c r="X3126" i="5"/>
  <c r="AB3126" i="5" s="1"/>
  <c r="AA3117" i="5"/>
  <c r="X3114" i="5"/>
  <c r="AB3114" i="5" s="1"/>
  <c r="AA3105" i="5"/>
  <c r="X3102" i="5"/>
  <c r="AB3102" i="5" s="1"/>
  <c r="Y3095" i="5"/>
  <c r="AA3146" i="5"/>
  <c r="AF3146" i="5" s="1"/>
  <c r="AA3134" i="5"/>
  <c r="AF3134" i="5" s="1"/>
  <c r="AA3122" i="5"/>
  <c r="AA3110" i="5"/>
  <c r="Y3100" i="5"/>
  <c r="AA3098" i="5"/>
  <c r="Y3153" i="5"/>
  <c r="Y3141" i="5"/>
  <c r="Y3129" i="5"/>
  <c r="Y3117" i="5"/>
  <c r="Y3105" i="5"/>
  <c r="AA3103" i="5"/>
  <c r="AA3147" i="5"/>
  <c r="AA3135" i="5"/>
  <c r="AA3123" i="5"/>
  <c r="AA3111" i="5"/>
  <c r="AA3099" i="5"/>
  <c r="AA3152" i="5"/>
  <c r="AF3152" i="5" s="1"/>
  <c r="AA3140" i="5"/>
  <c r="AF3140" i="5" s="1"/>
  <c r="AA3128" i="5"/>
  <c r="AF3128" i="5" s="1"/>
  <c r="AA3116" i="5"/>
  <c r="AA3104" i="5"/>
  <c r="AF3104" i="5" s="1"/>
  <c r="Y3094" i="5"/>
  <c r="Y3147" i="5"/>
  <c r="Y3135" i="5"/>
  <c r="Y3123" i="5"/>
  <c r="Y3111" i="5"/>
  <c r="Y3099" i="5"/>
  <c r="AE3037" i="5"/>
  <c r="AK3037" i="5"/>
  <c r="AK3021" i="5"/>
  <c r="AK2989" i="5"/>
  <c r="AK3009" i="5"/>
  <c r="AB3031" i="5"/>
  <c r="AB3043" i="5"/>
  <c r="AB3035" i="5"/>
  <c r="AL3035" i="5" s="1"/>
  <c r="AK3001" i="5"/>
  <c r="X3021" i="5"/>
  <c r="AB3021" i="5" s="1"/>
  <c r="X3009" i="5"/>
  <c r="AB3009" i="5" s="1"/>
  <c r="X2989" i="5"/>
  <c r="AB2989" i="5" s="1"/>
  <c r="Y3022" i="5"/>
  <c r="AA3022" i="5"/>
  <c r="Y3008" i="5"/>
  <c r="AA3008" i="5"/>
  <c r="AE3003" i="5"/>
  <c r="Y3005" i="5"/>
  <c r="X3040" i="5"/>
  <c r="AB3040" i="5" s="1"/>
  <c r="AA3034" i="5"/>
  <c r="Y3030" i="5"/>
  <c r="AA3030" i="5"/>
  <c r="Y3029" i="5"/>
  <c r="Y3018" i="5"/>
  <c r="AA3018" i="5"/>
  <c r="Y3017" i="5"/>
  <c r="AA3015" i="5"/>
  <c r="Y3003" i="5"/>
  <c r="AA2999" i="5"/>
  <c r="AB2997" i="5"/>
  <c r="AL2997" i="5" s="1"/>
  <c r="X3034" i="5"/>
  <c r="AB3034" i="5" s="1"/>
  <c r="AL3034" i="5" s="1"/>
  <c r="Y3028" i="5"/>
  <c r="AA3028" i="5"/>
  <c r="Y3016" i="5"/>
  <c r="AA3016" i="5"/>
  <c r="AF2990" i="5"/>
  <c r="Y3026" i="5"/>
  <c r="AA3026" i="5"/>
  <c r="AA3023" i="5"/>
  <c r="Y3014" i="5"/>
  <c r="AA3014" i="5"/>
  <c r="AA3011" i="5"/>
  <c r="AA2993" i="5"/>
  <c r="Y3010" i="5"/>
  <c r="AA3010" i="5"/>
  <c r="AA3048" i="5"/>
  <c r="AA3046" i="5"/>
  <c r="AA2991" i="5"/>
  <c r="AF2991" i="5" s="1"/>
  <c r="Y3020" i="5"/>
  <c r="AA3020" i="5"/>
  <c r="AA3041" i="5"/>
  <c r="AA3032" i="5"/>
  <c r="Y3024" i="5"/>
  <c r="AA3024" i="5"/>
  <c r="Y3023" i="5"/>
  <c r="Y3012" i="5"/>
  <c r="AA3012" i="5"/>
  <c r="Y3011" i="5"/>
  <c r="Y2993" i="5"/>
  <c r="AK3039" i="5"/>
  <c r="AA3038" i="5"/>
  <c r="AF3038" i="5" s="1"/>
  <c r="X3032" i="5"/>
  <c r="AB3032" i="5" s="1"/>
  <c r="AL3032" i="5" s="1"/>
  <c r="X3022" i="5"/>
  <c r="AB3022" i="5" s="1"/>
  <c r="AL3022" i="5" s="1"/>
  <c r="X3010" i="5"/>
  <c r="AB3010" i="5" s="1"/>
  <c r="AL3010" i="5" s="1"/>
  <c r="AA3006" i="5"/>
  <c r="AA3004" i="5"/>
  <c r="AF3004" i="5" s="1"/>
  <c r="AA3002" i="5"/>
  <c r="AA3000" i="5"/>
  <c r="AA2998" i="5"/>
  <c r="AK2987" i="5"/>
  <c r="X2987" i="5"/>
  <c r="AB2987" i="5" s="1"/>
  <c r="Y2987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39" i="5"/>
  <c r="AE3033" i="5" l="1"/>
  <c r="AE3201" i="5"/>
  <c r="AE3115" i="5"/>
  <c r="Z3086" i="5"/>
  <c r="AG932" i="5"/>
  <c r="Z3174" i="5"/>
  <c r="AF3118" i="5"/>
  <c r="AE3076" i="5"/>
  <c r="Z3002" i="5"/>
  <c r="AJ640" i="5"/>
  <c r="K640" i="5" s="1"/>
  <c r="AK3124" i="5"/>
  <c r="AK3182" i="5"/>
  <c r="Z3110" i="5"/>
  <c r="AE3047" i="5"/>
  <c r="AI917" i="5"/>
  <c r="J917" i="5" s="1"/>
  <c r="AG989" i="5"/>
  <c r="AJ989" i="5" s="1"/>
  <c r="K989" i="5" s="1"/>
  <c r="AJ653" i="5"/>
  <c r="K653" i="5" s="1"/>
  <c r="AG956" i="5"/>
  <c r="AH966" i="5"/>
  <c r="AE2995" i="5"/>
  <c r="AG2995" i="5" s="1"/>
  <c r="AE3029" i="5"/>
  <c r="AJ627" i="5"/>
  <c r="K627" i="5" s="1"/>
  <c r="Z3128" i="5"/>
  <c r="Z3071" i="5"/>
  <c r="AG895" i="5"/>
  <c r="AG924" i="5"/>
  <c r="M613" i="5"/>
  <c r="N613" i="5" s="1"/>
  <c r="Z3059" i="5"/>
  <c r="Z3198" i="5"/>
  <c r="AF3124" i="5"/>
  <c r="AI3124" i="5" s="1"/>
  <c r="J3124" i="5" s="1"/>
  <c r="AG957" i="5"/>
  <c r="AJ957" i="5" s="1"/>
  <c r="K957" i="5" s="1"/>
  <c r="AI925" i="5"/>
  <c r="J925" i="5" s="1"/>
  <c r="Z3207" i="5"/>
  <c r="N1870" i="5"/>
  <c r="AE3091" i="5"/>
  <c r="AF3171" i="5"/>
  <c r="AH3171" i="5" s="1"/>
  <c r="AE3142" i="5"/>
  <c r="AG929" i="5"/>
  <c r="AJ658" i="5"/>
  <c r="K658" i="5" s="1"/>
  <c r="Z2996" i="5"/>
  <c r="Z3161" i="5"/>
  <c r="AJ612" i="5"/>
  <c r="K612" i="5" s="1"/>
  <c r="M637" i="5"/>
  <c r="AG943" i="5"/>
  <c r="AJ943" i="5" s="1"/>
  <c r="K943" i="5" s="1"/>
  <c r="AJ673" i="5"/>
  <c r="K673" i="5" s="1"/>
  <c r="AI910" i="5"/>
  <c r="AJ910" i="5" s="1"/>
  <c r="K910" i="5" s="1"/>
  <c r="AJ657" i="5"/>
  <c r="K657" i="5" s="1"/>
  <c r="AH918" i="5"/>
  <c r="AE3208" i="5"/>
  <c r="AJ635" i="5"/>
  <c r="K635" i="5" s="1"/>
  <c r="AK3230" i="5"/>
  <c r="Z3045" i="5"/>
  <c r="AE3107" i="5"/>
  <c r="AG3107" i="5" s="1"/>
  <c r="AK3063" i="5"/>
  <c r="AG985" i="5"/>
  <c r="AJ637" i="5"/>
  <c r="K637" i="5" s="1"/>
  <c r="AF3047" i="5"/>
  <c r="AH3047" i="5" s="1"/>
  <c r="AG968" i="5"/>
  <c r="AJ968" i="5" s="1"/>
  <c r="K968" i="5" s="1"/>
  <c r="Z3195" i="5"/>
  <c r="AK3019" i="5"/>
  <c r="Z3047" i="5"/>
  <c r="AG3047" i="5" s="1"/>
  <c r="AK3075" i="5"/>
  <c r="Z3145" i="5"/>
  <c r="Z3120" i="5"/>
  <c r="AG922" i="5"/>
  <c r="AJ922" i="5" s="1"/>
  <c r="K922" i="5" s="1"/>
  <c r="AJ678" i="5"/>
  <c r="K678" i="5" s="1"/>
  <c r="AF2996" i="5"/>
  <c r="AE3119" i="5"/>
  <c r="AG933" i="5"/>
  <c r="AE3145" i="5"/>
  <c r="AE3177" i="5"/>
  <c r="AG3177" i="5" s="1"/>
  <c r="AJ614" i="5"/>
  <c r="K614" i="5" s="1"/>
  <c r="AF3019" i="5"/>
  <c r="AI3019" i="5" s="1"/>
  <c r="AF3137" i="5"/>
  <c r="AH3137" i="5" s="1"/>
  <c r="AF3052" i="5"/>
  <c r="AH3052" i="5" s="1"/>
  <c r="M673" i="5"/>
  <c r="L673" i="5" s="1"/>
  <c r="AE3052" i="5"/>
  <c r="AG3052" i="5" s="1"/>
  <c r="AG960" i="5"/>
  <c r="AH3115" i="5"/>
  <c r="AF3161" i="5"/>
  <c r="AH3161" i="5" s="1"/>
  <c r="AG3019" i="5"/>
  <c r="J657" i="5"/>
  <c r="AG964" i="5"/>
  <c r="AE3045" i="5"/>
  <c r="AF3045" i="5"/>
  <c r="AH3045" i="5" s="1"/>
  <c r="AF3089" i="5"/>
  <c r="AH3089" i="5" s="1"/>
  <c r="AF3107" i="5"/>
  <c r="AH3107" i="5" s="1"/>
  <c r="AF3221" i="5"/>
  <c r="AH3221" i="5" s="1"/>
  <c r="AG978" i="5"/>
  <c r="AJ978" i="5" s="1"/>
  <c r="K978" i="5" s="1"/>
  <c r="AE3090" i="5"/>
  <c r="AG3090" i="5" s="1"/>
  <c r="AJ609" i="5"/>
  <c r="K609" i="5" s="1"/>
  <c r="Z3119" i="5"/>
  <c r="Z3221" i="5"/>
  <c r="AE3200" i="5"/>
  <c r="AI964" i="5"/>
  <c r="J964" i="5" s="1"/>
  <c r="AE3154" i="5"/>
  <c r="Z3115" i="5"/>
  <c r="AG3115" i="5" s="1"/>
  <c r="AJ3115" i="5" s="1"/>
  <c r="K3115" i="5" s="1"/>
  <c r="AE3227" i="5"/>
  <c r="AI929" i="5"/>
  <c r="J929" i="5" s="1"/>
  <c r="Z3210" i="5"/>
  <c r="AE3215" i="5"/>
  <c r="AI897" i="5"/>
  <c r="J897" i="5" s="1"/>
  <c r="AG925" i="5"/>
  <c r="AG990" i="5"/>
  <c r="AE3054" i="5"/>
  <c r="AG3054" i="5" s="1"/>
  <c r="Z3209" i="5"/>
  <c r="AE3197" i="5"/>
  <c r="AG3197" i="5" s="1"/>
  <c r="AG965" i="5"/>
  <c r="AJ965" i="5" s="1"/>
  <c r="K965" i="5" s="1"/>
  <c r="M1868" i="5"/>
  <c r="L1868" i="5" s="1"/>
  <c r="J671" i="5"/>
  <c r="Z3089" i="5"/>
  <c r="AG973" i="5"/>
  <c r="AF2999" i="5"/>
  <c r="AI2999" i="5" s="1"/>
  <c r="AE3079" i="5"/>
  <c r="AJ622" i="5"/>
  <c r="K622" i="5" s="1"/>
  <c r="AF3065" i="5"/>
  <c r="AH3065" i="5" s="1"/>
  <c r="M678" i="5"/>
  <c r="L678" i="5" s="1"/>
  <c r="AF3043" i="5"/>
  <c r="AH3043" i="5" s="1"/>
  <c r="Z3006" i="5"/>
  <c r="AE3049" i="5"/>
  <c r="AG908" i="5"/>
  <c r="AG913" i="5"/>
  <c r="AJ913" i="5" s="1"/>
  <c r="K913" i="5" s="1"/>
  <c r="AG941" i="5"/>
  <c r="AJ941" i="5" s="1"/>
  <c r="K941" i="5" s="1"/>
  <c r="AE3067" i="5"/>
  <c r="AI946" i="5"/>
  <c r="AJ946" i="5" s="1"/>
  <c r="Z3222" i="5"/>
  <c r="Z3050" i="5"/>
  <c r="AK3043" i="5"/>
  <c r="AF3085" i="5"/>
  <c r="AH3085" i="5" s="1"/>
  <c r="AG909" i="5"/>
  <c r="AJ909" i="5" s="1"/>
  <c r="K909" i="5" s="1"/>
  <c r="AG921" i="5"/>
  <c r="AG936" i="5"/>
  <c r="AI939" i="5"/>
  <c r="J939" i="5" s="1"/>
  <c r="J913" i="5"/>
  <c r="AG915" i="5"/>
  <c r="J627" i="5"/>
  <c r="AG896" i="5"/>
  <c r="AG938" i="5"/>
  <c r="AJ600" i="5"/>
  <c r="K600" i="5" s="1"/>
  <c r="AI936" i="5"/>
  <c r="J639" i="5"/>
  <c r="K639" i="5"/>
  <c r="AI949" i="5"/>
  <c r="AJ949" i="5" s="1"/>
  <c r="K949" i="5" s="1"/>
  <c r="AG927" i="5"/>
  <c r="AG974" i="5"/>
  <c r="AE3155" i="5"/>
  <c r="AG3155" i="5" s="1"/>
  <c r="AI970" i="5"/>
  <c r="AJ970" i="5" s="1"/>
  <c r="K970" i="5" s="1"/>
  <c r="AF3031" i="5"/>
  <c r="AI3031" i="5" s="1"/>
  <c r="AE3184" i="5"/>
  <c r="AE3189" i="5"/>
  <c r="AE3207" i="5"/>
  <c r="AF3219" i="5"/>
  <c r="AH3219" i="5" s="1"/>
  <c r="AG3064" i="5"/>
  <c r="AG976" i="5"/>
  <c r="AJ976" i="5" s="1"/>
  <c r="K976" i="5" s="1"/>
  <c r="AG963" i="5"/>
  <c r="AG920" i="5"/>
  <c r="AI944" i="5"/>
  <c r="AJ944" i="5" s="1"/>
  <c r="K944" i="5" s="1"/>
  <c r="Z3215" i="5"/>
  <c r="AG906" i="5"/>
  <c r="AJ906" i="5" s="1"/>
  <c r="K906" i="5" s="1"/>
  <c r="AE3097" i="5"/>
  <c r="AL3097" i="5"/>
  <c r="AE3009" i="5"/>
  <c r="AL3009" i="5"/>
  <c r="AE3102" i="5"/>
  <c r="AL3102" i="5"/>
  <c r="AE3151" i="5"/>
  <c r="AL3151" i="5"/>
  <c r="AE3088" i="5"/>
  <c r="AE902" i="5"/>
  <c r="AG902" i="5" s="1"/>
  <c r="AJ902" i="5" s="1"/>
  <c r="K902" i="5" s="1"/>
  <c r="AL902" i="5"/>
  <c r="AG982" i="5"/>
  <c r="Z3185" i="5"/>
  <c r="AE950" i="5"/>
  <c r="AL950" i="5"/>
  <c r="AE914" i="5"/>
  <c r="AG914" i="5" s="1"/>
  <c r="AJ914" i="5" s="1"/>
  <c r="K914" i="5" s="1"/>
  <c r="AL914" i="5"/>
  <c r="AE3039" i="5"/>
  <c r="AL3039" i="5"/>
  <c r="AE3106" i="5"/>
  <c r="AL3106" i="5"/>
  <c r="AE3065" i="5"/>
  <c r="AL3065" i="5"/>
  <c r="AE3072" i="5"/>
  <c r="AL3072" i="5"/>
  <c r="AE3114" i="5"/>
  <c r="AL3114" i="5"/>
  <c r="AE3121" i="5"/>
  <c r="AL3121" i="5"/>
  <c r="Z3001" i="5"/>
  <c r="AI3220" i="5"/>
  <c r="AE926" i="5"/>
  <c r="AG926" i="5" s="1"/>
  <c r="AJ926" i="5" s="1"/>
  <c r="K926" i="5" s="1"/>
  <c r="AL926" i="5"/>
  <c r="AE3161" i="5"/>
  <c r="AL3161" i="5"/>
  <c r="AE3166" i="5"/>
  <c r="AL3166" i="5"/>
  <c r="AK3031" i="5"/>
  <c r="AE3001" i="5"/>
  <c r="AE3109" i="5"/>
  <c r="AL3109" i="5"/>
  <c r="AE3139" i="5"/>
  <c r="AF3091" i="5"/>
  <c r="AI3091" i="5" s="1"/>
  <c r="AE3162" i="5"/>
  <c r="AL3162" i="5"/>
  <c r="M618" i="5"/>
  <c r="L618" i="5" s="1"/>
  <c r="AE3071" i="5"/>
  <c r="AE2990" i="5"/>
  <c r="AL2990" i="5"/>
  <c r="AH898" i="5"/>
  <c r="Z3116" i="5"/>
  <c r="AE3133" i="5"/>
  <c r="AL3133" i="5"/>
  <c r="AF3071" i="5"/>
  <c r="AH3071" i="5" s="1"/>
  <c r="AG937" i="5"/>
  <c r="AE977" i="5"/>
  <c r="AG977" i="5" s="1"/>
  <c r="AL977" i="5"/>
  <c r="AE3191" i="5"/>
  <c r="AL3191" i="5"/>
  <c r="AE3171" i="5"/>
  <c r="AL3171" i="5"/>
  <c r="AE3167" i="5"/>
  <c r="AL3167" i="5"/>
  <c r="AE3126" i="5"/>
  <c r="AL3126" i="5"/>
  <c r="AE3120" i="5"/>
  <c r="AF3113" i="5"/>
  <c r="AH3113" i="5" s="1"/>
  <c r="AE3157" i="5"/>
  <c r="Z3228" i="5"/>
  <c r="AE3082" i="5"/>
  <c r="AL3082" i="5"/>
  <c r="AE962" i="5"/>
  <c r="AG962" i="5" s="1"/>
  <c r="AJ962" i="5" s="1"/>
  <c r="K962" i="5" s="1"/>
  <c r="AL962" i="5"/>
  <c r="AE3113" i="5"/>
  <c r="AL3113" i="5"/>
  <c r="AE3163" i="5"/>
  <c r="AG3163" i="5" s="1"/>
  <c r="AL3163" i="5"/>
  <c r="AE3021" i="5"/>
  <c r="AL3021" i="5"/>
  <c r="Z3041" i="5"/>
  <c r="AE3043" i="5"/>
  <c r="AG3043" i="5" s="1"/>
  <c r="AL3043" i="5"/>
  <c r="AE3125" i="5"/>
  <c r="AG3125" i="5" s="1"/>
  <c r="AL3125" i="5"/>
  <c r="AE3118" i="5"/>
  <c r="AL3118" i="5"/>
  <c r="AE3073" i="5"/>
  <c r="AG3073" i="5" s="1"/>
  <c r="AL3073" i="5"/>
  <c r="AG3091" i="5"/>
  <c r="AF3209" i="5"/>
  <c r="AH3209" i="5" s="1"/>
  <c r="AE3213" i="5"/>
  <c r="AL3213" i="5"/>
  <c r="AG979" i="5"/>
  <c r="AJ979" i="5" s="1"/>
  <c r="K979" i="5" s="1"/>
  <c r="AE3226" i="5"/>
  <c r="AG3226" i="5" s="1"/>
  <c r="AL3226" i="5"/>
  <c r="AE3138" i="5"/>
  <c r="AL3138" i="5"/>
  <c r="AE3137" i="5"/>
  <c r="AG3137" i="5" s="1"/>
  <c r="AL3137" i="5"/>
  <c r="AE3127" i="5"/>
  <c r="AL3127" i="5"/>
  <c r="AE3203" i="5"/>
  <c r="AH894" i="5"/>
  <c r="J962" i="5"/>
  <c r="AE2989" i="5"/>
  <c r="AL2989" i="5"/>
  <c r="AE3085" i="5"/>
  <c r="AG3085" i="5" s="1"/>
  <c r="AL3085" i="5"/>
  <c r="AE3190" i="5"/>
  <c r="AL3190" i="5"/>
  <c r="AE3007" i="5"/>
  <c r="AG3007" i="5" s="1"/>
  <c r="AE3031" i="5"/>
  <c r="AG3031" i="5" s="1"/>
  <c r="AL3031" i="5"/>
  <c r="Z3074" i="5"/>
  <c r="AE3089" i="5"/>
  <c r="AL3089" i="5"/>
  <c r="AE3179" i="5"/>
  <c r="AL3179" i="5"/>
  <c r="AE3084" i="5"/>
  <c r="AL3084" i="5"/>
  <c r="AG969" i="5"/>
  <c r="AJ969" i="5" s="1"/>
  <c r="K969" i="5" s="1"/>
  <c r="AE2987" i="5"/>
  <c r="AL2987" i="5"/>
  <c r="AE3040" i="5"/>
  <c r="AL3040" i="5"/>
  <c r="AE3150" i="5"/>
  <c r="AL3150" i="5"/>
  <c r="AF3120" i="5"/>
  <c r="AH3120" i="5" s="1"/>
  <c r="Z3183" i="5"/>
  <c r="AE3060" i="5"/>
  <c r="AL3060" i="5"/>
  <c r="Z3004" i="5"/>
  <c r="Z3166" i="5"/>
  <c r="AF3040" i="5"/>
  <c r="AI3040" i="5" s="1"/>
  <c r="J3040" i="5" s="1"/>
  <c r="AF3173" i="5"/>
  <c r="AH3173" i="5" s="1"/>
  <c r="AF3177" i="5"/>
  <c r="AH3177" i="5" s="1"/>
  <c r="M1864" i="5"/>
  <c r="Z3171" i="5"/>
  <c r="AF3197" i="5"/>
  <c r="AH3197" i="5" s="1"/>
  <c r="Z3227" i="5"/>
  <c r="J626" i="5"/>
  <c r="Z3139" i="5"/>
  <c r="AF3142" i="5"/>
  <c r="AH3142" i="5" s="1"/>
  <c r="AJ651" i="5"/>
  <c r="K651" i="5" s="1"/>
  <c r="AJ983" i="5"/>
  <c r="K983" i="5" s="1"/>
  <c r="AF3149" i="5"/>
  <c r="AH3149" i="5" s="1"/>
  <c r="AE3183" i="5"/>
  <c r="AE3070" i="5"/>
  <c r="AF3227" i="5"/>
  <c r="AH3227" i="5" s="1"/>
  <c r="AF3073" i="5"/>
  <c r="AG901" i="5"/>
  <c r="AK3051" i="5"/>
  <c r="AH954" i="5"/>
  <c r="AF3013" i="5"/>
  <c r="AH3013" i="5" s="1"/>
  <c r="Z3077" i="5"/>
  <c r="AF2995" i="5"/>
  <c r="AH2995" i="5" s="1"/>
  <c r="Z3113" i="5"/>
  <c r="AK3160" i="5"/>
  <c r="AJ588" i="5"/>
  <c r="K588" i="5" s="1"/>
  <c r="AF3025" i="5"/>
  <c r="AH3025" i="5" s="1"/>
  <c r="Z3098" i="5"/>
  <c r="AE3149" i="5"/>
  <c r="AG3149" i="5" s="1"/>
  <c r="Z3168" i="5"/>
  <c r="AH942" i="5"/>
  <c r="AF3090" i="5"/>
  <c r="AJ660" i="5"/>
  <c r="K660" i="5" s="1"/>
  <c r="M1861" i="5"/>
  <c r="Z3122" i="5"/>
  <c r="AF2994" i="5"/>
  <c r="AH2994" i="5" s="1"/>
  <c r="AE3176" i="5"/>
  <c r="AG3176" i="5" s="1"/>
  <c r="AE3209" i="5"/>
  <c r="M606" i="5"/>
  <c r="L606" i="5" s="1"/>
  <c r="AK3170" i="5"/>
  <c r="AF3183" i="5"/>
  <c r="AH3183" i="5" s="1"/>
  <c r="J623" i="5"/>
  <c r="AJ623" i="5"/>
  <c r="K623" i="5" s="1"/>
  <c r="AG931" i="5"/>
  <c r="AJ931" i="5" s="1"/>
  <c r="K931" i="5" s="1"/>
  <c r="J898" i="5"/>
  <c r="AJ898" i="5"/>
  <c r="K898" i="5" s="1"/>
  <c r="AE3173" i="5"/>
  <c r="AG3173" i="5" s="1"/>
  <c r="AF2988" i="5"/>
  <c r="AI2988" i="5" s="1"/>
  <c r="Z3191" i="5"/>
  <c r="J653" i="5"/>
  <c r="AE2996" i="5"/>
  <c r="Z3192" i="5"/>
  <c r="J602" i="5"/>
  <c r="AF3035" i="5"/>
  <c r="AH3035" i="5" s="1"/>
  <c r="AE3013" i="5"/>
  <c r="AG3013" i="5" s="1"/>
  <c r="AG3225" i="5"/>
  <c r="Z3048" i="5"/>
  <c r="AK3013" i="5"/>
  <c r="AJ634" i="5"/>
  <c r="K634" i="5" s="1"/>
  <c r="K607" i="5"/>
  <c r="Z3037" i="5"/>
  <c r="AG3037" i="5" s="1"/>
  <c r="AI951" i="5"/>
  <c r="AE3143" i="5"/>
  <c r="AJ602" i="5"/>
  <c r="K602" i="5" s="1"/>
  <c r="Z2992" i="5"/>
  <c r="J607" i="5"/>
  <c r="AF3044" i="5"/>
  <c r="AI3044" i="5" s="1"/>
  <c r="AF3143" i="5"/>
  <c r="AH3143" i="5" s="1"/>
  <c r="Z3106" i="5"/>
  <c r="AI921" i="5"/>
  <c r="J921" i="5" s="1"/>
  <c r="Z3167" i="5"/>
  <c r="AE3178" i="5"/>
  <c r="AG3178" i="5" s="1"/>
  <c r="AG3027" i="5"/>
  <c r="J666" i="5"/>
  <c r="AF3087" i="5"/>
  <c r="AH3087" i="5" s="1"/>
  <c r="AH901" i="5"/>
  <c r="AI901" i="5"/>
  <c r="AE3131" i="5"/>
  <c r="AG3131" i="5" s="1"/>
  <c r="AK3087" i="5"/>
  <c r="AE3214" i="5"/>
  <c r="AG3214" i="5" s="1"/>
  <c r="Z3039" i="5"/>
  <c r="AF3027" i="5"/>
  <c r="AI3027" i="5" s="1"/>
  <c r="AK3194" i="5"/>
  <c r="AF3166" i="5"/>
  <c r="AK3027" i="5"/>
  <c r="AE3077" i="5"/>
  <c r="L1863" i="5"/>
  <c r="N1863" i="5"/>
  <c r="J655" i="5"/>
  <c r="AJ655" i="5"/>
  <c r="K655" i="5" s="1"/>
  <c r="AE3035" i="5"/>
  <c r="AK3077" i="5"/>
  <c r="AE3165" i="5"/>
  <c r="AG3165" i="5" s="1"/>
  <c r="AF3191" i="5"/>
  <c r="AH3191" i="5" s="1"/>
  <c r="AK3218" i="5"/>
  <c r="Z3184" i="5"/>
  <c r="L1866" i="5"/>
  <c r="N1866" i="5"/>
  <c r="M1875" i="5"/>
  <c r="AF3033" i="5"/>
  <c r="AK3148" i="5"/>
  <c r="J969" i="5"/>
  <c r="Z3213" i="5"/>
  <c r="AH3124" i="5"/>
  <c r="AF3225" i="5"/>
  <c r="AH3225" i="5" s="1"/>
  <c r="AF3214" i="5"/>
  <c r="AE3078" i="5"/>
  <c r="M1860" i="5"/>
  <c r="L1869" i="5"/>
  <c r="N1869" i="5"/>
  <c r="L1872" i="5"/>
  <c r="N1872" i="5"/>
  <c r="AE3094" i="5"/>
  <c r="AK3225" i="5"/>
  <c r="J599" i="5"/>
  <c r="AF3148" i="5"/>
  <c r="AH3148" i="5" s="1"/>
  <c r="AE3223" i="5"/>
  <c r="Z3067" i="5"/>
  <c r="Z3203" i="5"/>
  <c r="M1859" i="5"/>
  <c r="M1874" i="5"/>
  <c r="AH3185" i="5"/>
  <c r="AI3185" i="5"/>
  <c r="AI988" i="5"/>
  <c r="AH988" i="5"/>
  <c r="AH3127" i="5"/>
  <c r="Z3190" i="5"/>
  <c r="AG987" i="5"/>
  <c r="J610" i="5"/>
  <c r="AJ610" i="5"/>
  <c r="K610" i="5" s="1"/>
  <c r="Z3216" i="5"/>
  <c r="Z3204" i="5"/>
  <c r="AI963" i="5"/>
  <c r="AB3044" i="5"/>
  <c r="Z3044" i="5"/>
  <c r="Z3157" i="5"/>
  <c r="AF3053" i="5"/>
  <c r="AH3053" i="5" s="1"/>
  <c r="AF3037" i="5"/>
  <c r="AH3037" i="5" s="1"/>
  <c r="AE3053" i="5"/>
  <c r="AE3136" i="5"/>
  <c r="AG3136" i="5" s="1"/>
  <c r="AF3184" i="5"/>
  <c r="AH3184" i="5" s="1"/>
  <c r="AE3172" i="5"/>
  <c r="Z3146" i="5"/>
  <c r="AE2988" i="5"/>
  <c r="AG2988" i="5" s="1"/>
  <c r="AE3036" i="5"/>
  <c r="AG984" i="5"/>
  <c r="AJ617" i="5"/>
  <c r="K617" i="5" s="1"/>
  <c r="Z3060" i="5"/>
  <c r="AK3221" i="5"/>
  <c r="AE3221" i="5"/>
  <c r="AF3015" i="5"/>
  <c r="AI3015" i="5" s="1"/>
  <c r="Z3087" i="5"/>
  <c r="AF3054" i="5"/>
  <c r="AF3176" i="5"/>
  <c r="AI3176" i="5" s="1"/>
  <c r="Z3148" i="5"/>
  <c r="AG3148" i="5" s="1"/>
  <c r="Z3133" i="5"/>
  <c r="AG903" i="5"/>
  <c r="AF3083" i="5"/>
  <c r="AH3083" i="5" s="1"/>
  <c r="AF3061" i="5"/>
  <c r="AH3084" i="5"/>
  <c r="AI3084" i="5"/>
  <c r="J3084" i="5" s="1"/>
  <c r="AG3224" i="5"/>
  <c r="AF3201" i="5"/>
  <c r="AE3196" i="5"/>
  <c r="AE3058" i="5"/>
  <c r="AF3165" i="5"/>
  <c r="AI3165" i="5" s="1"/>
  <c r="AF3202" i="5"/>
  <c r="AH3202" i="5" s="1"/>
  <c r="AE3066" i="5"/>
  <c r="AG3066" i="5" s="1"/>
  <c r="AF3125" i="5"/>
  <c r="AH3125" i="5" s="1"/>
  <c r="Z3140" i="5"/>
  <c r="AG961" i="5"/>
  <c r="Z3084" i="5"/>
  <c r="J624" i="5"/>
  <c r="Z3118" i="5"/>
  <c r="Z3127" i="5"/>
  <c r="Z3152" i="5"/>
  <c r="AG3201" i="5"/>
  <c r="AE3202" i="5"/>
  <c r="AE3087" i="5"/>
  <c r="J604" i="5"/>
  <c r="AJ604" i="5"/>
  <c r="K604" i="5" s="1"/>
  <c r="AJ624" i="5"/>
  <c r="K624" i="5" s="1"/>
  <c r="J668" i="5"/>
  <c r="AF2992" i="5"/>
  <c r="AI2992" i="5" s="1"/>
  <c r="Z3053" i="5"/>
  <c r="AE3156" i="5"/>
  <c r="AF3155" i="5"/>
  <c r="AH3155" i="5" s="1"/>
  <c r="AG939" i="5"/>
  <c r="AF3145" i="5"/>
  <c r="AH3145" i="5" s="1"/>
  <c r="Z3124" i="5"/>
  <c r="AG3124" i="5" s="1"/>
  <c r="AF3001" i="5"/>
  <c r="AH3001" i="5" s="1"/>
  <c r="Z3000" i="5"/>
  <c r="AF3180" i="5"/>
  <c r="AH3180" i="5" s="1"/>
  <c r="AI927" i="5"/>
  <c r="AH927" i="5"/>
  <c r="AB3220" i="5"/>
  <c r="Z3220" i="5"/>
  <c r="J914" i="5"/>
  <c r="AJ668" i="5"/>
  <c r="K668" i="5" s="1"/>
  <c r="Z2991" i="5"/>
  <c r="AE3144" i="5"/>
  <c r="AG3144" i="5" s="1"/>
  <c r="AF3036" i="5"/>
  <c r="AI3036" i="5" s="1"/>
  <c r="Z3046" i="5"/>
  <c r="Z3097" i="5"/>
  <c r="AE3132" i="5"/>
  <c r="AG3132" i="5" s="1"/>
  <c r="Z2990" i="5"/>
  <c r="AE3212" i="5"/>
  <c r="AK3172" i="5"/>
  <c r="Z3186" i="5"/>
  <c r="AG928" i="5"/>
  <c r="Z3042" i="5"/>
  <c r="AF3178" i="5"/>
  <c r="AK3005" i="5"/>
  <c r="Z3130" i="5"/>
  <c r="AB3061" i="5"/>
  <c r="AE3164" i="5"/>
  <c r="AF3163" i="5"/>
  <c r="AF3190" i="5"/>
  <c r="Z3079" i="5"/>
  <c r="Z3143" i="5"/>
  <c r="Z3189" i="5"/>
  <c r="AH3077" i="5"/>
  <c r="AI3077" i="5"/>
  <c r="AH3042" i="5"/>
  <c r="AI3042" i="5"/>
  <c r="AI3049" i="5"/>
  <c r="J3049" i="5" s="1"/>
  <c r="AH3049" i="5"/>
  <c r="AH3151" i="5"/>
  <c r="AI3151" i="5"/>
  <c r="M968" i="5"/>
  <c r="AE3188" i="5"/>
  <c r="M680" i="5"/>
  <c r="AF3055" i="5"/>
  <c r="AH3055" i="5" s="1"/>
  <c r="Z3202" i="5"/>
  <c r="J941" i="5"/>
  <c r="J933" i="5"/>
  <c r="AG947" i="5"/>
  <c r="J630" i="5"/>
  <c r="J662" i="5"/>
  <c r="J595" i="5"/>
  <c r="AH937" i="5"/>
  <c r="AI937" i="5"/>
  <c r="J954" i="5"/>
  <c r="AJ954" i="5"/>
  <c r="K954" i="5" s="1"/>
  <c r="Z3208" i="5"/>
  <c r="M656" i="5"/>
  <c r="M631" i="5"/>
  <c r="J590" i="5"/>
  <c r="L641" i="5"/>
  <c r="N641" i="5"/>
  <c r="J672" i="5"/>
  <c r="Z3104" i="5"/>
  <c r="AK3196" i="5"/>
  <c r="AG959" i="5"/>
  <c r="J608" i="5"/>
  <c r="J622" i="5"/>
  <c r="J619" i="5"/>
  <c r="K619" i="5"/>
  <c r="M663" i="5"/>
  <c r="J620" i="5"/>
  <c r="J611" i="5"/>
  <c r="Z3156" i="5"/>
  <c r="AF3156" i="5"/>
  <c r="J629" i="5"/>
  <c r="AJ629" i="5"/>
  <c r="K629" i="5" s="1"/>
  <c r="AK3224" i="5"/>
  <c r="AF3224" i="5"/>
  <c r="L637" i="5"/>
  <c r="AE3059" i="5"/>
  <c r="AK3059" i="5"/>
  <c r="AF3072" i="5"/>
  <c r="Z3072" i="5"/>
  <c r="M643" i="5"/>
  <c r="J669" i="5"/>
  <c r="M632" i="5"/>
  <c r="J616" i="5"/>
  <c r="AH961" i="5"/>
  <c r="AI961" i="5"/>
  <c r="AF3133" i="5"/>
  <c r="AH3133" i="5" s="1"/>
  <c r="AE3055" i="5"/>
  <c r="AF3195" i="5"/>
  <c r="AH3195" i="5" s="1"/>
  <c r="J953" i="5"/>
  <c r="AG971" i="5"/>
  <c r="J605" i="5"/>
  <c r="J644" i="5"/>
  <c r="J660" i="5"/>
  <c r="J588" i="5"/>
  <c r="AH905" i="5"/>
  <c r="AI905" i="5"/>
  <c r="M681" i="5"/>
  <c r="AK3226" i="5"/>
  <c r="AF3226" i="5"/>
  <c r="M603" i="5"/>
  <c r="M659" i="5"/>
  <c r="J922" i="5"/>
  <c r="AH981" i="5"/>
  <c r="AI981" i="5"/>
  <c r="AJ981" i="5" s="1"/>
  <c r="AF3112" i="5"/>
  <c r="AH3112" i="5" s="1"/>
  <c r="J979" i="5"/>
  <c r="J918" i="5"/>
  <c r="J646" i="5"/>
  <c r="J674" i="5"/>
  <c r="AH982" i="5"/>
  <c r="AI982" i="5"/>
  <c r="M635" i="5"/>
  <c r="M651" i="5"/>
  <c r="M647" i="5"/>
  <c r="AF3162" i="5"/>
  <c r="Z3162" i="5"/>
  <c r="M615" i="5"/>
  <c r="AF3172" i="5"/>
  <c r="Z3172" i="5"/>
  <c r="AH974" i="5"/>
  <c r="AI974" i="5"/>
  <c r="Z3088" i="5"/>
  <c r="AF3088" i="5"/>
  <c r="J985" i="5"/>
  <c r="J598" i="5"/>
  <c r="Z3200" i="5"/>
  <c r="AF3200" i="5"/>
  <c r="Z3049" i="5"/>
  <c r="AI3189" i="5"/>
  <c r="J906" i="5"/>
  <c r="AJ985" i="5"/>
  <c r="K985" i="5" s="1"/>
  <c r="AJ616" i="5"/>
  <c r="K616" i="5" s="1"/>
  <c r="L589" i="5"/>
  <c r="N589" i="5"/>
  <c r="K636" i="5"/>
  <c r="J636" i="5"/>
  <c r="J612" i="5"/>
  <c r="AE3083" i="5"/>
  <c r="AG3083" i="5" s="1"/>
  <c r="AK3083" i="5"/>
  <c r="J652" i="5"/>
  <c r="AF3136" i="5"/>
  <c r="J957" i="5"/>
  <c r="Z3009" i="5"/>
  <c r="Z2994" i="5"/>
  <c r="J989" i="5"/>
  <c r="AI990" i="5"/>
  <c r="AJ633" i="5"/>
  <c r="K633" i="5" s="1"/>
  <c r="AJ652" i="5"/>
  <c r="K652" i="5" s="1"/>
  <c r="J645" i="5"/>
  <c r="J664" i="5"/>
  <c r="J683" i="5"/>
  <c r="J593" i="5"/>
  <c r="J597" i="5"/>
  <c r="AJ597" i="5"/>
  <c r="K597" i="5" s="1"/>
  <c r="M621" i="5"/>
  <c r="AK3064" i="5"/>
  <c r="AF3064" i="5"/>
  <c r="Z3076" i="5"/>
  <c r="AG3076" i="5" s="1"/>
  <c r="AF3076" i="5"/>
  <c r="J667" i="5"/>
  <c r="AJ667" i="5"/>
  <c r="K667" i="5" s="1"/>
  <c r="AJ620" i="5"/>
  <c r="K620" i="5" s="1"/>
  <c r="M591" i="5"/>
  <c r="J976" i="5"/>
  <c r="Z3212" i="5"/>
  <c r="AF3212" i="5"/>
  <c r="AJ672" i="5"/>
  <c r="K672" i="5" s="1"/>
  <c r="M926" i="5"/>
  <c r="AE3130" i="5"/>
  <c r="AK3095" i="5"/>
  <c r="J931" i="5"/>
  <c r="J909" i="5"/>
  <c r="J609" i="5"/>
  <c r="J614" i="5"/>
  <c r="J633" i="5"/>
  <c r="J634" i="5"/>
  <c r="M950" i="5"/>
  <c r="M682" i="5"/>
  <c r="J658" i="5"/>
  <c r="AF3078" i="5"/>
  <c r="J677" i="5"/>
  <c r="AF3131" i="5"/>
  <c r="AH3131" i="5" s="1"/>
  <c r="AE2997" i="5"/>
  <c r="AG2997" i="5" s="1"/>
  <c r="AE3195" i="5"/>
  <c r="J902" i="5"/>
  <c r="J978" i="5"/>
  <c r="J966" i="5"/>
  <c r="AJ918" i="5"/>
  <c r="K918" i="5" s="1"/>
  <c r="J648" i="5"/>
  <c r="J654" i="5"/>
  <c r="J665" i="5"/>
  <c r="AJ677" i="5"/>
  <c r="K677" i="5" s="1"/>
  <c r="J596" i="5"/>
  <c r="M653" i="5"/>
  <c r="M628" i="5"/>
  <c r="J650" i="5"/>
  <c r="K650" i="5"/>
  <c r="AJ590" i="5"/>
  <c r="K590" i="5" s="1"/>
  <c r="AK3219" i="5"/>
  <c r="AE3219" i="5"/>
  <c r="AG3219" i="5" s="1"/>
  <c r="J661" i="5"/>
  <c r="Z3078" i="5"/>
  <c r="J965" i="5"/>
  <c r="J943" i="5"/>
  <c r="AF3130" i="5"/>
  <c r="AI3130" i="5" s="1"/>
  <c r="AE3096" i="5"/>
  <c r="AG3096" i="5" s="1"/>
  <c r="Z3065" i="5"/>
  <c r="AK3223" i="5"/>
  <c r="Z3180" i="5"/>
  <c r="J983" i="5"/>
  <c r="J601" i="5"/>
  <c r="J592" i="5"/>
  <c r="L679" i="5"/>
  <c r="N679" i="5"/>
  <c r="Z3179" i="5"/>
  <c r="L594" i="5"/>
  <c r="N594" i="5"/>
  <c r="AF3066" i="5"/>
  <c r="AF3196" i="5"/>
  <c r="Z3196" i="5"/>
  <c r="Z3036" i="5"/>
  <c r="AG952" i="5"/>
  <c r="J670" i="5"/>
  <c r="AE3101" i="5"/>
  <c r="AG3101" i="5" s="1"/>
  <c r="Z3062" i="5"/>
  <c r="AK3206" i="5"/>
  <c r="AF3207" i="5"/>
  <c r="AH3207" i="5" s="1"/>
  <c r="J894" i="5"/>
  <c r="J942" i="5"/>
  <c r="AG975" i="5"/>
  <c r="J600" i="5"/>
  <c r="J617" i="5"/>
  <c r="J642" i="5"/>
  <c r="J649" i="5"/>
  <c r="J676" i="5"/>
  <c r="M640" i="5"/>
  <c r="Z3188" i="5"/>
  <c r="AF3188" i="5"/>
  <c r="AI930" i="5"/>
  <c r="AH930" i="5"/>
  <c r="AE3185" i="5"/>
  <c r="AK3185" i="5"/>
  <c r="M675" i="5"/>
  <c r="AJ611" i="5"/>
  <c r="K611" i="5" s="1"/>
  <c r="AH934" i="5"/>
  <c r="AI934" i="5"/>
  <c r="L625" i="5"/>
  <c r="N625" i="5"/>
  <c r="M638" i="5"/>
  <c r="Z3055" i="5"/>
  <c r="AJ661" i="5"/>
  <c r="K661" i="5" s="1"/>
  <c r="AJ596" i="5"/>
  <c r="K596" i="5" s="1"/>
  <c r="AJ592" i="5"/>
  <c r="K592" i="5" s="1"/>
  <c r="AJ598" i="5"/>
  <c r="K598" i="5" s="1"/>
  <c r="AJ595" i="5"/>
  <c r="K595" i="5" s="1"/>
  <c r="AJ593" i="5"/>
  <c r="K593" i="5" s="1"/>
  <c r="AJ674" i="5"/>
  <c r="K674" i="5" s="1"/>
  <c r="AJ683" i="5"/>
  <c r="K683" i="5" s="1"/>
  <c r="AJ676" i="5"/>
  <c r="K676" i="5" s="1"/>
  <c r="AJ664" i="5"/>
  <c r="K664" i="5" s="1"/>
  <c r="AJ670" i="5"/>
  <c r="K670" i="5" s="1"/>
  <c r="AJ669" i="5"/>
  <c r="K669" i="5" s="1"/>
  <c r="AJ665" i="5"/>
  <c r="K665" i="5" s="1"/>
  <c r="AJ662" i="5"/>
  <c r="K662" i="5" s="1"/>
  <c r="AJ646" i="5"/>
  <c r="K646" i="5" s="1"/>
  <c r="AJ645" i="5"/>
  <c r="K645" i="5" s="1"/>
  <c r="AJ648" i="5"/>
  <c r="K648" i="5" s="1"/>
  <c r="AJ649" i="5"/>
  <c r="K649" i="5" s="1"/>
  <c r="AJ644" i="5"/>
  <c r="K644" i="5" s="1"/>
  <c r="AJ654" i="5"/>
  <c r="K654" i="5" s="1"/>
  <c r="AJ642" i="5"/>
  <c r="K642" i="5" s="1"/>
  <c r="AJ630" i="5"/>
  <c r="K630" i="5" s="1"/>
  <c r="AJ608" i="5"/>
  <c r="K608" i="5" s="1"/>
  <c r="AJ605" i="5"/>
  <c r="K605" i="5" s="1"/>
  <c r="AJ601" i="5"/>
  <c r="K601" i="5" s="1"/>
  <c r="AI987" i="5"/>
  <c r="AH987" i="5"/>
  <c r="AI955" i="5"/>
  <c r="AH955" i="5"/>
  <c r="AG923" i="5"/>
  <c r="AI975" i="5"/>
  <c r="AH975" i="5"/>
  <c r="AH912" i="5"/>
  <c r="AI912" i="5"/>
  <c r="AJ912" i="5" s="1"/>
  <c r="AH956" i="5"/>
  <c r="AI956" i="5"/>
  <c r="AH971" i="5"/>
  <c r="AI971" i="5"/>
  <c r="AJ917" i="5"/>
  <c r="K917" i="5" s="1"/>
  <c r="AH915" i="5"/>
  <c r="AI915" i="5"/>
  <c r="AH960" i="5"/>
  <c r="AI960" i="5"/>
  <c r="AH903" i="5"/>
  <c r="AI903" i="5"/>
  <c r="AH947" i="5"/>
  <c r="AI947" i="5"/>
  <c r="AH932" i="5"/>
  <c r="AI932" i="5"/>
  <c r="AH904" i="5"/>
  <c r="AI904" i="5"/>
  <c r="AH928" i="5"/>
  <c r="AI928" i="5"/>
  <c r="AH900" i="5"/>
  <c r="AI900" i="5"/>
  <c r="AJ900" i="5" s="1"/>
  <c r="AH923" i="5"/>
  <c r="AI923" i="5"/>
  <c r="AH907" i="5"/>
  <c r="AI907" i="5"/>
  <c r="AG904" i="5"/>
  <c r="AH895" i="5"/>
  <c r="AI895" i="5"/>
  <c r="AI911" i="5"/>
  <c r="AH911" i="5"/>
  <c r="AH959" i="5"/>
  <c r="AI959" i="5"/>
  <c r="AH920" i="5"/>
  <c r="AI920" i="5"/>
  <c r="AG950" i="5"/>
  <c r="AJ950" i="5" s="1"/>
  <c r="K950" i="5" s="1"/>
  <c r="AH896" i="5"/>
  <c r="AI896" i="5"/>
  <c r="AG911" i="5"/>
  <c r="AJ894" i="5"/>
  <c r="K894" i="5" s="1"/>
  <c r="AJ942" i="5"/>
  <c r="K942" i="5" s="1"/>
  <c r="AI980" i="5"/>
  <c r="AH980" i="5"/>
  <c r="AH986" i="5"/>
  <c r="AI986" i="5"/>
  <c r="AJ933" i="5"/>
  <c r="K933" i="5" s="1"/>
  <c r="AG948" i="5"/>
  <c r="AG980" i="5"/>
  <c r="AH940" i="5"/>
  <c r="AI940" i="5"/>
  <c r="AJ966" i="5"/>
  <c r="K966" i="5" s="1"/>
  <c r="AJ953" i="5"/>
  <c r="K953" i="5" s="1"/>
  <c r="AH977" i="5"/>
  <c r="AI977" i="5"/>
  <c r="AH948" i="5"/>
  <c r="AI948" i="5"/>
  <c r="AG958" i="5"/>
  <c r="AH899" i="5"/>
  <c r="AI899" i="5"/>
  <c r="AG940" i="5"/>
  <c r="AH924" i="5"/>
  <c r="AI924" i="5"/>
  <c r="AH935" i="5"/>
  <c r="AI935" i="5"/>
  <c r="AH973" i="5"/>
  <c r="AI973" i="5"/>
  <c r="AH952" i="5"/>
  <c r="AI952" i="5"/>
  <c r="AH908" i="5"/>
  <c r="AI908" i="5"/>
  <c r="AH984" i="5"/>
  <c r="AI984" i="5"/>
  <c r="AG972" i="5"/>
  <c r="AH958" i="5"/>
  <c r="AI958" i="5"/>
  <c r="AG899" i="5"/>
  <c r="AH916" i="5"/>
  <c r="AI916" i="5"/>
  <c r="AH967" i="5"/>
  <c r="AI967" i="5"/>
  <c r="AH945" i="5"/>
  <c r="AI945" i="5"/>
  <c r="AJ945" i="5" s="1"/>
  <c r="AI919" i="5"/>
  <c r="AJ919" i="5" s="1"/>
  <c r="AH919" i="5"/>
  <c r="AG935" i="5"/>
  <c r="AH938" i="5"/>
  <c r="AI938" i="5"/>
  <c r="AI972" i="5"/>
  <c r="AH972" i="5"/>
  <c r="AG916" i="5"/>
  <c r="AH3204" i="5"/>
  <c r="AI3204" i="5"/>
  <c r="Z3169" i="5"/>
  <c r="AF3169" i="5"/>
  <c r="AK3210" i="5"/>
  <c r="AE3210" i="5"/>
  <c r="AF3211" i="5"/>
  <c r="Z3211" i="5"/>
  <c r="AH3208" i="5"/>
  <c r="AI3208" i="5"/>
  <c r="Z3193" i="5"/>
  <c r="AF3193" i="5"/>
  <c r="AK3222" i="5"/>
  <c r="AE3222" i="5"/>
  <c r="AG3222" i="5" s="1"/>
  <c r="AE3187" i="5"/>
  <c r="AK3187" i="5"/>
  <c r="AI3174" i="5"/>
  <c r="AH3174" i="5"/>
  <c r="AK3229" i="5"/>
  <c r="AE3229" i="5"/>
  <c r="AI3198" i="5"/>
  <c r="AH3198" i="5"/>
  <c r="Z3205" i="5"/>
  <c r="AF3205" i="5"/>
  <c r="AE3168" i="5"/>
  <c r="AK3168" i="5"/>
  <c r="AE3216" i="5"/>
  <c r="AK3216" i="5"/>
  <c r="Z3229" i="5"/>
  <c r="AF3229" i="5"/>
  <c r="AF3199" i="5"/>
  <c r="Z3199" i="5"/>
  <c r="AH3228" i="5"/>
  <c r="AI3228" i="5"/>
  <c r="AK3169" i="5"/>
  <c r="AE3169" i="5"/>
  <c r="AF3170" i="5"/>
  <c r="Z3170" i="5"/>
  <c r="AG3170" i="5" s="1"/>
  <c r="AF3218" i="5"/>
  <c r="Z3218" i="5"/>
  <c r="AG3218" i="5" s="1"/>
  <c r="AH3192" i="5"/>
  <c r="AI3192" i="5"/>
  <c r="AE3175" i="5"/>
  <c r="AK3175" i="5"/>
  <c r="AK3217" i="5"/>
  <c r="AE3217" i="5"/>
  <c r="Z3164" i="5"/>
  <c r="AF3164" i="5"/>
  <c r="AH3203" i="5"/>
  <c r="AI3203" i="5"/>
  <c r="AE3199" i="5"/>
  <c r="AK3199" i="5"/>
  <c r="AH3179" i="5"/>
  <c r="AI3179" i="5"/>
  <c r="AK3174" i="5"/>
  <c r="AE3174" i="5"/>
  <c r="AG3174" i="5" s="1"/>
  <c r="AK3181" i="5"/>
  <c r="AE3181" i="5"/>
  <c r="AE3180" i="5"/>
  <c r="AK3180" i="5"/>
  <c r="AF3216" i="5"/>
  <c r="Z3217" i="5"/>
  <c r="AF3217" i="5"/>
  <c r="Z3181" i="5"/>
  <c r="AF3181" i="5"/>
  <c r="AH3215" i="5"/>
  <c r="AI3215" i="5"/>
  <c r="AF3182" i="5"/>
  <c r="Z3182" i="5"/>
  <c r="AG3182" i="5" s="1"/>
  <c r="AE3228" i="5"/>
  <c r="AK3228" i="5"/>
  <c r="AH3213" i="5"/>
  <c r="AI3213" i="5"/>
  <c r="AH3167" i="5"/>
  <c r="AI3167" i="5"/>
  <c r="AF3206" i="5"/>
  <c r="Z3206" i="5"/>
  <c r="AG3206" i="5" s="1"/>
  <c r="AK3193" i="5"/>
  <c r="AE3193" i="5"/>
  <c r="AK3186" i="5"/>
  <c r="AE3186" i="5"/>
  <c r="AF3230" i="5"/>
  <c r="Z3230" i="5"/>
  <c r="AG3230" i="5" s="1"/>
  <c r="AE3211" i="5"/>
  <c r="AK3211" i="5"/>
  <c r="AE3204" i="5"/>
  <c r="AK3204" i="5"/>
  <c r="AI3222" i="5"/>
  <c r="AH3222" i="5"/>
  <c r="AK3205" i="5"/>
  <c r="AE3205" i="5"/>
  <c r="AF3175" i="5"/>
  <c r="Z3175" i="5"/>
  <c r="AE3192" i="5"/>
  <c r="AK3192" i="5"/>
  <c r="AF3168" i="5"/>
  <c r="AF3223" i="5"/>
  <c r="Z3223" i="5"/>
  <c r="AK3198" i="5"/>
  <c r="AE3198" i="5"/>
  <c r="AF3187" i="5"/>
  <c r="Z3187" i="5"/>
  <c r="AF3194" i="5"/>
  <c r="Z3194" i="5"/>
  <c r="AG3194" i="5" s="1"/>
  <c r="AF3210" i="5"/>
  <c r="AF3186" i="5"/>
  <c r="AF3092" i="5"/>
  <c r="Z3092" i="5"/>
  <c r="AK3062" i="5"/>
  <c r="AE3062" i="5"/>
  <c r="AI3086" i="5"/>
  <c r="AH3086" i="5"/>
  <c r="AH3060" i="5"/>
  <c r="AI3060" i="5"/>
  <c r="AF3051" i="5"/>
  <c r="Z3051" i="5"/>
  <c r="AG3051" i="5" s="1"/>
  <c r="AK3074" i="5"/>
  <c r="AE3074" i="5"/>
  <c r="AH3157" i="5"/>
  <c r="AI3157" i="5"/>
  <c r="AF3075" i="5"/>
  <c r="Z3075" i="5"/>
  <c r="AG3075" i="5" s="1"/>
  <c r="AE3068" i="5"/>
  <c r="AK3068" i="5"/>
  <c r="Z3159" i="5"/>
  <c r="AF3159" i="5"/>
  <c r="AF3158" i="5"/>
  <c r="Z3158" i="5"/>
  <c r="AF3070" i="5"/>
  <c r="Z3070" i="5"/>
  <c r="Z3057" i="5"/>
  <c r="AF3057" i="5"/>
  <c r="AK3086" i="5"/>
  <c r="AE3086" i="5"/>
  <c r="AG3086" i="5" s="1"/>
  <c r="AE3158" i="5"/>
  <c r="AK3158" i="5"/>
  <c r="AK3081" i="5"/>
  <c r="AE3081" i="5"/>
  <c r="AE3092" i="5"/>
  <c r="AK3092" i="5"/>
  <c r="Z3069" i="5"/>
  <c r="AF3069" i="5"/>
  <c r="AF3056" i="5"/>
  <c r="Z3056" i="5"/>
  <c r="AF3160" i="5"/>
  <c r="Z3160" i="5"/>
  <c r="AG3160" i="5" s="1"/>
  <c r="AK3093" i="5"/>
  <c r="AE3093" i="5"/>
  <c r="AF3063" i="5"/>
  <c r="Z3063" i="5"/>
  <c r="AG3063" i="5" s="1"/>
  <c r="Z3093" i="5"/>
  <c r="AF3093" i="5"/>
  <c r="AK3159" i="5"/>
  <c r="AE3159" i="5"/>
  <c r="AF3068" i="5"/>
  <c r="Z3068" i="5"/>
  <c r="AE3080" i="5"/>
  <c r="AK3080" i="5"/>
  <c r="AI3050" i="5"/>
  <c r="AH3050" i="5"/>
  <c r="AH3067" i="5"/>
  <c r="AI3067" i="5"/>
  <c r="Z3154" i="5"/>
  <c r="AF3154" i="5"/>
  <c r="AH3079" i="5"/>
  <c r="AI3079" i="5"/>
  <c r="AF3082" i="5"/>
  <c r="Z3082" i="5"/>
  <c r="AF3074" i="5"/>
  <c r="AF3062" i="5"/>
  <c r="Z3081" i="5"/>
  <c r="AF3081" i="5"/>
  <c r="AK3057" i="5"/>
  <c r="AE3057" i="5"/>
  <c r="AF3080" i="5"/>
  <c r="Z3080" i="5"/>
  <c r="AE3056" i="5"/>
  <c r="AK3056" i="5"/>
  <c r="AH3059" i="5"/>
  <c r="AI3059" i="5"/>
  <c r="AK3050" i="5"/>
  <c r="AE3050" i="5"/>
  <c r="AK3069" i="5"/>
  <c r="AE3069" i="5"/>
  <c r="AF3058" i="5"/>
  <c r="Z3058" i="5"/>
  <c r="AF3096" i="5"/>
  <c r="J3127" i="5"/>
  <c r="AF2997" i="5"/>
  <c r="AH2997" i="5" s="1"/>
  <c r="AF3009" i="5"/>
  <c r="AH3009" i="5" s="1"/>
  <c r="AI3139" i="5"/>
  <c r="AG3033" i="5"/>
  <c r="AI3039" i="5"/>
  <c r="AH3039" i="5"/>
  <c r="Z3032" i="5"/>
  <c r="Z2998" i="5"/>
  <c r="Z3134" i="5"/>
  <c r="AE2992" i="5"/>
  <c r="Z3108" i="5"/>
  <c r="AG3108" i="5" s="1"/>
  <c r="AF3108" i="5"/>
  <c r="Z3038" i="5"/>
  <c r="AE2994" i="5"/>
  <c r="Z3035" i="5"/>
  <c r="AK2997" i="5"/>
  <c r="AK3017" i="5"/>
  <c r="AF3007" i="5"/>
  <c r="AH3007" i="5" s="1"/>
  <c r="AE3112" i="5"/>
  <c r="AG3112" i="5" s="1"/>
  <c r="Z3121" i="5"/>
  <c r="Z3021" i="5"/>
  <c r="AF3101" i="5"/>
  <c r="AI3101" i="5" s="1"/>
  <c r="J3115" i="5"/>
  <c r="AG3025" i="5"/>
  <c r="Z2989" i="5"/>
  <c r="AK3042" i="5"/>
  <c r="AE3042" i="5"/>
  <c r="AF3144" i="5"/>
  <c r="Z3151" i="5"/>
  <c r="AK3025" i="5"/>
  <c r="AF3132" i="5"/>
  <c r="AH3152" i="5"/>
  <c r="AI3152" i="5"/>
  <c r="AH3128" i="5"/>
  <c r="AI3128" i="5"/>
  <c r="AK3116" i="5"/>
  <c r="AE3116" i="5"/>
  <c r="AE3110" i="5"/>
  <c r="AG3110" i="5" s="1"/>
  <c r="AK3110" i="5"/>
  <c r="AE3141" i="5"/>
  <c r="AK3141" i="5"/>
  <c r="Z3150" i="5"/>
  <c r="AG3150" i="5" s="1"/>
  <c r="AF3150" i="5"/>
  <c r="AF3100" i="5"/>
  <c r="Z3100" i="5"/>
  <c r="AH3119" i="5"/>
  <c r="AI3119" i="5"/>
  <c r="AH3140" i="5"/>
  <c r="AI3140" i="5"/>
  <c r="AE3098" i="5"/>
  <c r="AK3098" i="5"/>
  <c r="AK3128" i="5"/>
  <c r="AE3128" i="5"/>
  <c r="AG3128" i="5" s="1"/>
  <c r="AK3103" i="5"/>
  <c r="AE3103" i="5"/>
  <c r="AG3103" i="5" s="1"/>
  <c r="AE3122" i="5"/>
  <c r="AK3122" i="5"/>
  <c r="AE3117" i="5"/>
  <c r="AK3117" i="5"/>
  <c r="AF3114" i="5"/>
  <c r="Z3114" i="5"/>
  <c r="AF3103" i="5"/>
  <c r="AF3138" i="5"/>
  <c r="Z3138" i="5"/>
  <c r="AF3105" i="5"/>
  <c r="Z3105" i="5"/>
  <c r="AI3106" i="5"/>
  <c r="AH3106" i="5"/>
  <c r="AK3123" i="5"/>
  <c r="AE3123" i="5"/>
  <c r="AK3135" i="5"/>
  <c r="AE3135" i="5"/>
  <c r="AF3102" i="5"/>
  <c r="Z3102" i="5"/>
  <c r="Z3099" i="5"/>
  <c r="AF3099" i="5"/>
  <c r="Z3111" i="5"/>
  <c r="AF3111" i="5"/>
  <c r="AK3140" i="5"/>
  <c r="AE3140" i="5"/>
  <c r="AH3097" i="5"/>
  <c r="AI3097" i="5"/>
  <c r="AF3117" i="5"/>
  <c r="Z3117" i="5"/>
  <c r="AE3134" i="5"/>
  <c r="AK3134" i="5"/>
  <c r="AF3110" i="5"/>
  <c r="AK3104" i="5"/>
  <c r="AE3104" i="5"/>
  <c r="AE3105" i="5"/>
  <c r="AK3105" i="5"/>
  <c r="AF3098" i="5"/>
  <c r="AG3142" i="5"/>
  <c r="AF3129" i="5"/>
  <c r="Z3129" i="5"/>
  <c r="Z3135" i="5"/>
  <c r="AF3135" i="5"/>
  <c r="AK3152" i="5"/>
  <c r="AE3152" i="5"/>
  <c r="AH3109" i="5"/>
  <c r="AI3109" i="5"/>
  <c r="AF3141" i="5"/>
  <c r="Z3141" i="5"/>
  <c r="AE3146" i="5"/>
  <c r="AK3146" i="5"/>
  <c r="AF3126" i="5"/>
  <c r="Z3126" i="5"/>
  <c r="AF3122" i="5"/>
  <c r="Z3109" i="5"/>
  <c r="AG3109" i="5" s="1"/>
  <c r="AH3146" i="5"/>
  <c r="AI3146" i="5"/>
  <c r="Z3123" i="5"/>
  <c r="AF3123" i="5"/>
  <c r="Z3147" i="5"/>
  <c r="AF3147" i="5"/>
  <c r="AK3099" i="5"/>
  <c r="AE3099" i="5"/>
  <c r="AF3153" i="5"/>
  <c r="Z3153" i="5"/>
  <c r="AF3095" i="5"/>
  <c r="Z3095" i="5"/>
  <c r="AG3095" i="5" s="1"/>
  <c r="AE3129" i="5"/>
  <c r="AK3129" i="5"/>
  <c r="AI3118" i="5"/>
  <c r="AH3118" i="5"/>
  <c r="AF3116" i="5"/>
  <c r="AH3104" i="5"/>
  <c r="AI3104" i="5"/>
  <c r="AK3147" i="5"/>
  <c r="AE3147" i="5"/>
  <c r="AE3153" i="5"/>
  <c r="AK3153" i="5"/>
  <c r="Z3094" i="5"/>
  <c r="AF3094" i="5"/>
  <c r="AK3111" i="5"/>
  <c r="AE3111" i="5"/>
  <c r="AH3121" i="5"/>
  <c r="AI3121" i="5"/>
  <c r="AE3100" i="5"/>
  <c r="AK3100" i="5"/>
  <c r="AH3134" i="5"/>
  <c r="AI3134" i="5"/>
  <c r="AH3038" i="5"/>
  <c r="AI3038" i="5"/>
  <c r="AH2991" i="5"/>
  <c r="AI2991" i="5"/>
  <c r="AE3023" i="5"/>
  <c r="AK3023" i="5"/>
  <c r="AK3048" i="5"/>
  <c r="AE3048" i="5"/>
  <c r="AI3004" i="5"/>
  <c r="AH3004" i="5"/>
  <c r="AK3032" i="5"/>
  <c r="AE3032" i="5"/>
  <c r="AK3026" i="5"/>
  <c r="AE3026" i="5"/>
  <c r="AF3032" i="5"/>
  <c r="AF3029" i="5"/>
  <c r="Z3029" i="5"/>
  <c r="AG3029" i="5" s="1"/>
  <c r="AI2996" i="5"/>
  <c r="AH2996" i="5"/>
  <c r="Z3008" i="5"/>
  <c r="AF3008" i="5"/>
  <c r="AE3041" i="5"/>
  <c r="AG3041" i="5" s="1"/>
  <c r="AK3041" i="5"/>
  <c r="AK3010" i="5"/>
  <c r="AE3010" i="5"/>
  <c r="Z3026" i="5"/>
  <c r="AF3026" i="5"/>
  <c r="AK3016" i="5"/>
  <c r="AE3016" i="5"/>
  <c r="AK3030" i="5"/>
  <c r="AE3030" i="5"/>
  <c r="AF3005" i="5"/>
  <c r="Z3005" i="5"/>
  <c r="AG3005" i="5" s="1"/>
  <c r="AF3041" i="5"/>
  <c r="Z3014" i="5"/>
  <c r="AF3014" i="5"/>
  <c r="Z3024" i="5"/>
  <c r="AF3024" i="5"/>
  <c r="Z3030" i="5"/>
  <c r="AF3030" i="5"/>
  <c r="AK3022" i="5"/>
  <c r="AE3022" i="5"/>
  <c r="AK3024" i="5"/>
  <c r="AE3024" i="5"/>
  <c r="AF2993" i="5"/>
  <c r="Z2993" i="5"/>
  <c r="AK3034" i="5"/>
  <c r="AE3034" i="5"/>
  <c r="Z3022" i="5"/>
  <c r="AF3022" i="5"/>
  <c r="AK3006" i="5"/>
  <c r="AE3006" i="5"/>
  <c r="Z3010" i="5"/>
  <c r="AF3010" i="5"/>
  <c r="Z3020" i="5"/>
  <c r="AF3020" i="5"/>
  <c r="AK3028" i="5"/>
  <c r="AE3028" i="5"/>
  <c r="AF3023" i="5"/>
  <c r="Z3023" i="5"/>
  <c r="AK3046" i="5"/>
  <c r="AE3046" i="5"/>
  <c r="Z3018" i="5"/>
  <c r="AF3018" i="5"/>
  <c r="AK3020" i="5"/>
  <c r="AE3020" i="5"/>
  <c r="AH3021" i="5"/>
  <c r="AI3021" i="5"/>
  <c r="AK2998" i="5"/>
  <c r="AE2998" i="5"/>
  <c r="AF2998" i="5"/>
  <c r="AF3006" i="5"/>
  <c r="Z3028" i="5"/>
  <c r="AF3028" i="5"/>
  <c r="AE2999" i="5"/>
  <c r="AG2999" i="5" s="1"/>
  <c r="AK2999" i="5"/>
  <c r="Z3040" i="5"/>
  <c r="AF3046" i="5"/>
  <c r="AH2989" i="5"/>
  <c r="AI2989" i="5"/>
  <c r="Z3016" i="5"/>
  <c r="AF3016" i="5"/>
  <c r="AE2993" i="5"/>
  <c r="AK2993" i="5"/>
  <c r="AK3000" i="5"/>
  <c r="AE3000" i="5"/>
  <c r="AF3000" i="5"/>
  <c r="AF3011" i="5"/>
  <c r="Z3011" i="5"/>
  <c r="AE3011" i="5"/>
  <c r="AK3011" i="5"/>
  <c r="Z3034" i="5"/>
  <c r="AF3003" i="5"/>
  <c r="Z3003" i="5"/>
  <c r="AG3003" i="5" s="1"/>
  <c r="AE3038" i="5"/>
  <c r="AK3038" i="5"/>
  <c r="AK3018" i="5"/>
  <c r="AE3018" i="5"/>
  <c r="AH3033" i="5"/>
  <c r="AI3033" i="5"/>
  <c r="AK3002" i="5"/>
  <c r="AF3002" i="5"/>
  <c r="AE3002" i="5"/>
  <c r="AG3002" i="5" s="1"/>
  <c r="AK3012" i="5"/>
  <c r="AE3012" i="5"/>
  <c r="AE3015" i="5"/>
  <c r="AG3015" i="5" s="1"/>
  <c r="AK3015" i="5"/>
  <c r="AF3048" i="5"/>
  <c r="AI2990" i="5"/>
  <c r="AH2990" i="5"/>
  <c r="AK3008" i="5"/>
  <c r="AE3008" i="5"/>
  <c r="AE2991" i="5"/>
  <c r="AK2991" i="5"/>
  <c r="AK3004" i="5"/>
  <c r="AE3004" i="5"/>
  <c r="AF3034" i="5"/>
  <c r="Z3012" i="5"/>
  <c r="AF3012" i="5"/>
  <c r="AK3014" i="5"/>
  <c r="AE3014" i="5"/>
  <c r="AF3017" i="5"/>
  <c r="Z3017" i="5"/>
  <c r="AG3017" i="5" s="1"/>
  <c r="Z2987" i="5"/>
  <c r="AF2987" i="5"/>
  <c r="J2433" i="5"/>
  <c r="W567" i="5"/>
  <c r="X567" i="5" s="1"/>
  <c r="AB567" i="5" s="1"/>
  <c r="AL567" i="5" s="1"/>
  <c r="AC567" i="5"/>
  <c r="AD567" i="5"/>
  <c r="AO567" i="5"/>
  <c r="AP567" i="5"/>
  <c r="W568" i="5"/>
  <c r="Y568" i="5" s="1"/>
  <c r="AC568" i="5"/>
  <c r="AD568" i="5"/>
  <c r="AO568" i="5"/>
  <c r="AP568" i="5"/>
  <c r="W569" i="5"/>
  <c r="Y569" i="5" s="1"/>
  <c r="AC569" i="5"/>
  <c r="AD569" i="5"/>
  <c r="AO569" i="5"/>
  <c r="AP569" i="5"/>
  <c r="W563" i="5"/>
  <c r="X563" i="5" s="1"/>
  <c r="AB563" i="5" s="1"/>
  <c r="AL563" i="5" s="1"/>
  <c r="AC563" i="5"/>
  <c r="AD563" i="5"/>
  <c r="AO563" i="5"/>
  <c r="AP563" i="5"/>
  <c r="W564" i="5"/>
  <c r="Y564" i="5" s="1"/>
  <c r="AC564" i="5"/>
  <c r="AD564" i="5"/>
  <c r="AO564" i="5"/>
  <c r="AP564" i="5"/>
  <c r="W565" i="5"/>
  <c r="X565" i="5" s="1"/>
  <c r="AB565" i="5" s="1"/>
  <c r="AL565" i="5" s="1"/>
  <c r="AC565" i="5"/>
  <c r="AD565" i="5"/>
  <c r="AO565" i="5"/>
  <c r="AP565" i="5"/>
  <c r="W566" i="5"/>
  <c r="X566" i="5" s="1"/>
  <c r="AB566" i="5" s="1"/>
  <c r="AL566" i="5" s="1"/>
  <c r="AC566" i="5"/>
  <c r="AD566" i="5"/>
  <c r="AO566" i="5"/>
  <c r="AP566" i="5"/>
  <c r="W582" i="5"/>
  <c r="X582" i="5" s="1"/>
  <c r="AC582" i="5"/>
  <c r="AD582" i="5"/>
  <c r="AO582" i="5"/>
  <c r="AP582" i="5"/>
  <c r="W583" i="5"/>
  <c r="X583" i="5" s="1"/>
  <c r="AB583" i="5" s="1"/>
  <c r="AL583" i="5" s="1"/>
  <c r="AC583" i="5"/>
  <c r="AD583" i="5"/>
  <c r="AO583" i="5"/>
  <c r="AP583" i="5"/>
  <c r="W584" i="5"/>
  <c r="Y584" i="5" s="1"/>
  <c r="AC584" i="5"/>
  <c r="AD584" i="5"/>
  <c r="AO584" i="5"/>
  <c r="AP584" i="5"/>
  <c r="W585" i="5"/>
  <c r="X585" i="5" s="1"/>
  <c r="AB585" i="5" s="1"/>
  <c r="AL585" i="5" s="1"/>
  <c r="AC585" i="5"/>
  <c r="AD585" i="5"/>
  <c r="AO585" i="5"/>
  <c r="AP585" i="5"/>
  <c r="W586" i="5"/>
  <c r="Y586" i="5" s="1"/>
  <c r="AC586" i="5"/>
  <c r="AD586" i="5"/>
  <c r="AO586" i="5"/>
  <c r="AP586" i="5"/>
  <c r="W587" i="5"/>
  <c r="X587" i="5" s="1"/>
  <c r="AB587" i="5" s="1"/>
  <c r="AL587" i="5" s="1"/>
  <c r="AC587" i="5"/>
  <c r="AD587" i="5"/>
  <c r="AO587" i="5"/>
  <c r="AP587" i="5"/>
  <c r="W577" i="5"/>
  <c r="Y577" i="5" s="1"/>
  <c r="AC577" i="5"/>
  <c r="AD577" i="5"/>
  <c r="AO577" i="5"/>
  <c r="AP577" i="5"/>
  <c r="W578" i="5"/>
  <c r="Y578" i="5" s="1"/>
  <c r="AC578" i="5"/>
  <c r="AD578" i="5"/>
  <c r="AO578" i="5"/>
  <c r="AP578" i="5"/>
  <c r="W579" i="5"/>
  <c r="Y579" i="5" s="1"/>
  <c r="AC579" i="5"/>
  <c r="AD579" i="5"/>
  <c r="AO579" i="5"/>
  <c r="AP579" i="5"/>
  <c r="W581" i="5"/>
  <c r="X581" i="5" s="1"/>
  <c r="AB581" i="5" s="1"/>
  <c r="AL581" i="5" s="1"/>
  <c r="AC581" i="5"/>
  <c r="AD581" i="5"/>
  <c r="AO581" i="5"/>
  <c r="AP581" i="5"/>
  <c r="W580" i="5"/>
  <c r="Y580" i="5" s="1"/>
  <c r="AC580" i="5"/>
  <c r="AD580" i="5"/>
  <c r="AO580" i="5"/>
  <c r="AP580" i="5"/>
  <c r="W570" i="5"/>
  <c r="X570" i="5" s="1"/>
  <c r="AC570" i="5"/>
  <c r="AD570" i="5"/>
  <c r="AO570" i="5"/>
  <c r="AP570" i="5"/>
  <c r="W571" i="5"/>
  <c r="X571" i="5" s="1"/>
  <c r="AB571" i="5" s="1"/>
  <c r="AL571" i="5" s="1"/>
  <c r="AC571" i="5"/>
  <c r="AD571" i="5"/>
  <c r="AO571" i="5"/>
  <c r="AP571" i="5"/>
  <c r="W572" i="5"/>
  <c r="X572" i="5" s="1"/>
  <c r="AC572" i="5"/>
  <c r="AD572" i="5"/>
  <c r="AO572" i="5"/>
  <c r="AP572" i="5"/>
  <c r="W573" i="5"/>
  <c r="Y573" i="5" s="1"/>
  <c r="AC573" i="5"/>
  <c r="AD573" i="5"/>
  <c r="AO573" i="5"/>
  <c r="AP573" i="5"/>
  <c r="W574" i="5"/>
  <c r="Y574" i="5" s="1"/>
  <c r="AC574" i="5"/>
  <c r="AD574" i="5"/>
  <c r="AO574" i="5"/>
  <c r="AP574" i="5"/>
  <c r="W575" i="5"/>
  <c r="X575" i="5" s="1"/>
  <c r="AB575" i="5" s="1"/>
  <c r="AL575" i="5" s="1"/>
  <c r="AC575" i="5"/>
  <c r="AD575" i="5"/>
  <c r="AO575" i="5"/>
  <c r="AP575" i="5"/>
  <c r="W576" i="5"/>
  <c r="Y576" i="5" s="1"/>
  <c r="AC576" i="5"/>
  <c r="AD576" i="5"/>
  <c r="AO576" i="5"/>
  <c r="AP576" i="5"/>
  <c r="W1752" i="5"/>
  <c r="X1752" i="5" s="1"/>
  <c r="AB1752" i="5" s="1"/>
  <c r="AL1752" i="5" s="1"/>
  <c r="AO1752" i="5"/>
  <c r="AP1752" i="5"/>
  <c r="W1753" i="5"/>
  <c r="X1753" i="5" s="1"/>
  <c r="AO1753" i="5"/>
  <c r="AP1753" i="5"/>
  <c r="W1754" i="5"/>
  <c r="X1754" i="5" s="1"/>
  <c r="AB1754" i="5" s="1"/>
  <c r="AL1754" i="5" s="1"/>
  <c r="AO1754" i="5"/>
  <c r="AP1754" i="5"/>
  <c r="W1755" i="5"/>
  <c r="AA1755" i="5" s="1"/>
  <c r="AO1755" i="5"/>
  <c r="AP1755" i="5"/>
  <c r="W1756" i="5"/>
  <c r="Y1756" i="5" s="1"/>
  <c r="AO1756" i="5"/>
  <c r="AP1756" i="5"/>
  <c r="W1757" i="5"/>
  <c r="X1757" i="5" s="1"/>
  <c r="AB1757" i="5" s="1"/>
  <c r="AL1757" i="5" s="1"/>
  <c r="AO1757" i="5"/>
  <c r="AP1757" i="5"/>
  <c r="W1758" i="5"/>
  <c r="Y1758" i="5" s="1"/>
  <c r="AO1758" i="5"/>
  <c r="AP1758" i="5"/>
  <c r="W1759" i="5"/>
  <c r="X1759" i="5" s="1"/>
  <c r="AB1759" i="5" s="1"/>
  <c r="AL1759" i="5" s="1"/>
  <c r="AO1759" i="5"/>
  <c r="AP1759" i="5"/>
  <c r="W1760" i="5"/>
  <c r="AA1760" i="5" s="1"/>
  <c r="AO1760" i="5"/>
  <c r="AP1760" i="5"/>
  <c r="W1761" i="5"/>
  <c r="X1761" i="5" s="1"/>
  <c r="AB1761" i="5" s="1"/>
  <c r="AL1761" i="5" s="1"/>
  <c r="AO1761" i="5"/>
  <c r="AP1761" i="5"/>
  <c r="W1762" i="5"/>
  <c r="Y1762" i="5" s="1"/>
  <c r="AO1762" i="5"/>
  <c r="AP1762" i="5"/>
  <c r="W1763" i="5"/>
  <c r="X1763" i="5" s="1"/>
  <c r="AB1763" i="5" s="1"/>
  <c r="AL1763" i="5" s="1"/>
  <c r="AO1763" i="5"/>
  <c r="AP1763" i="5"/>
  <c r="W1764" i="5"/>
  <c r="X1764" i="5" s="1"/>
  <c r="AB1764" i="5" s="1"/>
  <c r="AL1764" i="5" s="1"/>
  <c r="AO1764" i="5"/>
  <c r="AP1764" i="5"/>
  <c r="W1765" i="5"/>
  <c r="X1765" i="5" s="1"/>
  <c r="AO1765" i="5"/>
  <c r="AP1765" i="5"/>
  <c r="W1766" i="5"/>
  <c r="Y1766" i="5" s="1"/>
  <c r="AO1766" i="5"/>
  <c r="AP1766" i="5"/>
  <c r="W1767" i="5"/>
  <c r="AA1767" i="5" s="1"/>
  <c r="AO1767" i="5"/>
  <c r="AP1767" i="5"/>
  <c r="W1768" i="5"/>
  <c r="Y1768" i="5" s="1"/>
  <c r="AO1768" i="5"/>
  <c r="AP1768" i="5"/>
  <c r="W1769" i="5"/>
  <c r="X1769" i="5" s="1"/>
  <c r="AB1769" i="5" s="1"/>
  <c r="AL1769" i="5" s="1"/>
  <c r="AO1769" i="5"/>
  <c r="AP1769" i="5"/>
  <c r="W1770" i="5"/>
  <c r="Y1770" i="5" s="1"/>
  <c r="AO1770" i="5"/>
  <c r="AP1770" i="5"/>
  <c r="W1771" i="5"/>
  <c r="X1771" i="5" s="1"/>
  <c r="AO1771" i="5"/>
  <c r="AP1771" i="5"/>
  <c r="W1772" i="5"/>
  <c r="AA1772" i="5" s="1"/>
  <c r="AO1772" i="5"/>
  <c r="AP1772" i="5"/>
  <c r="W1773" i="5"/>
  <c r="Y1773" i="5" s="1"/>
  <c r="AO1773" i="5"/>
  <c r="AP1773" i="5"/>
  <c r="AI3171" i="5" l="1"/>
  <c r="AH3019" i="5"/>
  <c r="AG3079" i="5"/>
  <c r="AG3198" i="5"/>
  <c r="AI3107" i="5"/>
  <c r="AI3052" i="5"/>
  <c r="AJ3052" i="5" s="1"/>
  <c r="K3052" i="5" s="1"/>
  <c r="AH3044" i="5"/>
  <c r="AG3120" i="5"/>
  <c r="AJ964" i="5"/>
  <c r="K964" i="5" s="1"/>
  <c r="AH3015" i="5"/>
  <c r="AG3059" i="5"/>
  <c r="L613" i="5"/>
  <c r="AI3191" i="5"/>
  <c r="AG3207" i="5"/>
  <c r="N637" i="5"/>
  <c r="AH2999" i="5"/>
  <c r="K946" i="5"/>
  <c r="J946" i="5"/>
  <c r="AJ925" i="5"/>
  <c r="K925" i="5" s="1"/>
  <c r="AJ897" i="5"/>
  <c r="K897" i="5" s="1"/>
  <c r="AG3071" i="5"/>
  <c r="AG3021" i="5"/>
  <c r="AJ3021" i="5" s="1"/>
  <c r="K3021" i="5" s="1"/>
  <c r="AG3082" i="5"/>
  <c r="AI3045" i="5"/>
  <c r="J3045" i="5" s="1"/>
  <c r="AG3208" i="5"/>
  <c r="AJ3208" i="5" s="1"/>
  <c r="K3208" i="5" s="1"/>
  <c r="AG3192" i="5"/>
  <c r="AJ3192" i="5" s="1"/>
  <c r="K3192" i="5" s="1"/>
  <c r="AG3088" i="5"/>
  <c r="AI3161" i="5"/>
  <c r="AG3195" i="5"/>
  <c r="AG3074" i="5"/>
  <c r="AG3106" i="5"/>
  <c r="AJ3106" i="5" s="1"/>
  <c r="K3106" i="5" s="1"/>
  <c r="N678" i="5"/>
  <c r="AI3225" i="5"/>
  <c r="J3225" i="5" s="1"/>
  <c r="AG3216" i="5"/>
  <c r="AG3200" i="5"/>
  <c r="AJ3124" i="5"/>
  <c r="K3124" i="5" s="1"/>
  <c r="AG2996" i="5"/>
  <c r="AJ2996" i="5" s="1"/>
  <c r="K2996" i="5" s="1"/>
  <c r="M913" i="5"/>
  <c r="L913" i="5" s="1"/>
  <c r="AG3161" i="5"/>
  <c r="AG3164" i="5"/>
  <c r="N673" i="5"/>
  <c r="AH2992" i="5"/>
  <c r="AH3027" i="5"/>
  <c r="J910" i="5"/>
  <c r="AG3040" i="5"/>
  <c r="AJ3040" i="5" s="1"/>
  <c r="K3040" i="5" s="1"/>
  <c r="AI3047" i="5"/>
  <c r="J3047" i="5" s="1"/>
  <c r="AG3094" i="5"/>
  <c r="AG3006" i="5"/>
  <c r="AI3227" i="5"/>
  <c r="J3227" i="5" s="1"/>
  <c r="AI3037" i="5"/>
  <c r="J3037" i="5" s="1"/>
  <c r="AI3221" i="5"/>
  <c r="J3221" i="5" s="1"/>
  <c r="AI3145" i="5"/>
  <c r="AG3119" i="5"/>
  <c r="AJ3119" i="5" s="1"/>
  <c r="K3119" i="5" s="1"/>
  <c r="AH3031" i="5"/>
  <c r="AI3142" i="5"/>
  <c r="AJ3142" i="5" s="1"/>
  <c r="K3142" i="5" s="1"/>
  <c r="AG3138" i="5"/>
  <c r="AG3210" i="5"/>
  <c r="AG3067" i="5"/>
  <c r="AJ3067" i="5" s="1"/>
  <c r="K3067" i="5" s="1"/>
  <c r="AG3072" i="5"/>
  <c r="M627" i="5"/>
  <c r="L627" i="5" s="1"/>
  <c r="AG3004" i="5"/>
  <c r="AJ3004" i="5" s="1"/>
  <c r="K3004" i="5" s="1"/>
  <c r="AG2991" i="5"/>
  <c r="AJ2991" i="5" s="1"/>
  <c r="K2991" i="5" s="1"/>
  <c r="AG2990" i="5"/>
  <c r="AJ2990" i="5" s="1"/>
  <c r="K2990" i="5" s="1"/>
  <c r="AG3145" i="5"/>
  <c r="AI3085" i="5"/>
  <c r="J3085" i="5" s="1"/>
  <c r="M639" i="5"/>
  <c r="L639" i="5" s="1"/>
  <c r="AG3221" i="5"/>
  <c r="M925" i="5"/>
  <c r="L925" i="5" s="1"/>
  <c r="AG3102" i="5"/>
  <c r="AG3000" i="5"/>
  <c r="AG3166" i="5"/>
  <c r="AG3209" i="5"/>
  <c r="AJ936" i="5"/>
  <c r="K936" i="5" s="1"/>
  <c r="AG3089" i="5"/>
  <c r="AJ3091" i="5"/>
  <c r="K3091" i="5" s="1"/>
  <c r="AG3045" i="5"/>
  <c r="AG3204" i="5"/>
  <c r="AJ3204" i="5" s="1"/>
  <c r="K3204" i="5" s="1"/>
  <c r="AG3009" i="5"/>
  <c r="AI3137" i="5"/>
  <c r="AJ3137" i="5" s="1"/>
  <c r="K3137" i="5" s="1"/>
  <c r="AG3154" i="5"/>
  <c r="AI3089" i="5"/>
  <c r="AJ990" i="5"/>
  <c r="K990" i="5" s="1"/>
  <c r="AG3116" i="5"/>
  <c r="AI3183" i="5"/>
  <c r="J3183" i="5" s="1"/>
  <c r="AG3215" i="5"/>
  <c r="AJ3215" i="5" s="1"/>
  <c r="K3215" i="5" s="1"/>
  <c r="M657" i="5"/>
  <c r="L657" i="5" s="1"/>
  <c r="AI3013" i="5"/>
  <c r="J3013" i="5" s="1"/>
  <c r="AI3035" i="5"/>
  <c r="J3035" i="5" s="1"/>
  <c r="AG3050" i="5"/>
  <c r="AJ3050" i="5" s="1"/>
  <c r="K3050" i="5" s="1"/>
  <c r="AI3087" i="5"/>
  <c r="J3087" i="5" s="1"/>
  <c r="AI3065" i="5"/>
  <c r="J3065" i="5" s="1"/>
  <c r="AG3171" i="5"/>
  <c r="AJ3171" i="5" s="1"/>
  <c r="K3171" i="5" s="1"/>
  <c r="AG2987" i="5"/>
  <c r="AG3113" i="5"/>
  <c r="AG3114" i="5"/>
  <c r="AG3143" i="5"/>
  <c r="AG3118" i="5"/>
  <c r="AJ3118" i="5" s="1"/>
  <c r="K3118" i="5" s="1"/>
  <c r="AI3184" i="5"/>
  <c r="J3184" i="5" s="1"/>
  <c r="AG3203" i="5"/>
  <c r="AJ3203" i="5" s="1"/>
  <c r="K3203" i="5" s="1"/>
  <c r="M607" i="5"/>
  <c r="L607" i="5" s="1"/>
  <c r="AG3001" i="5"/>
  <c r="AG3039" i="5"/>
  <c r="AJ3039" i="5" s="1"/>
  <c r="K3039" i="5" s="1"/>
  <c r="N1868" i="5"/>
  <c r="AI3071" i="5"/>
  <c r="J3071" i="5" s="1"/>
  <c r="AJ939" i="5"/>
  <c r="K939" i="5" s="1"/>
  <c r="M929" i="5"/>
  <c r="L929" i="5" s="1"/>
  <c r="AG3212" i="5"/>
  <c r="AG3122" i="5"/>
  <c r="AG3042" i="5"/>
  <c r="AJ3042" i="5" s="1"/>
  <c r="K3042" i="5" s="1"/>
  <c r="AJ929" i="5"/>
  <c r="K929" i="5" s="1"/>
  <c r="AH3091" i="5"/>
  <c r="AG3070" i="5"/>
  <c r="AG3196" i="5"/>
  <c r="AG3227" i="5"/>
  <c r="AI3113" i="5"/>
  <c r="J3113" i="5" s="1"/>
  <c r="M671" i="5"/>
  <c r="L671" i="5" s="1"/>
  <c r="AG3151" i="5"/>
  <c r="AJ3151" i="5" s="1"/>
  <c r="K3151" i="5" s="1"/>
  <c r="AI2995" i="5"/>
  <c r="J2995" i="5" s="1"/>
  <c r="M964" i="5"/>
  <c r="L964" i="5" s="1"/>
  <c r="AG3140" i="5"/>
  <c r="AJ3140" i="5" s="1"/>
  <c r="K3140" i="5" s="1"/>
  <c r="AI3083" i="5"/>
  <c r="J3083" i="5" s="1"/>
  <c r="AG3185" i="5"/>
  <c r="AJ3185" i="5" s="1"/>
  <c r="K3185" i="5" s="1"/>
  <c r="M898" i="5"/>
  <c r="L898" i="5" s="1"/>
  <c r="AJ959" i="5"/>
  <c r="K959" i="5" s="1"/>
  <c r="AG3049" i="5"/>
  <c r="AJ3049" i="5" s="1"/>
  <c r="K3049" i="5" s="1"/>
  <c r="AG3189" i="5"/>
  <c r="AJ3189" i="5" s="1"/>
  <c r="K3189" i="5" s="1"/>
  <c r="AG3121" i="5"/>
  <c r="AJ3121" i="5" s="1"/>
  <c r="K3121" i="5" s="1"/>
  <c r="AG3127" i="5"/>
  <c r="AJ3127" i="5" s="1"/>
  <c r="K3127" i="5" s="1"/>
  <c r="AH3036" i="5"/>
  <c r="AI3219" i="5"/>
  <c r="AJ3219" i="5" s="1"/>
  <c r="K3219" i="5" s="1"/>
  <c r="J936" i="5"/>
  <c r="AG3167" i="5"/>
  <c r="AJ3167" i="5" s="1"/>
  <c r="K3167" i="5" s="1"/>
  <c r="AG2992" i="5"/>
  <c r="AJ2992" i="5" s="1"/>
  <c r="K2992" i="5" s="1"/>
  <c r="AG3168" i="5"/>
  <c r="AG3126" i="5"/>
  <c r="AG3098" i="5"/>
  <c r="AI3043" i="5"/>
  <c r="AG3097" i="5"/>
  <c r="AJ3097" i="5" s="1"/>
  <c r="K3097" i="5" s="1"/>
  <c r="AG3084" i="5"/>
  <c r="AJ3084" i="5" s="1"/>
  <c r="K3084" i="5" s="1"/>
  <c r="J949" i="5"/>
  <c r="AG3190" i="5"/>
  <c r="AG3172" i="5"/>
  <c r="AI3173" i="5"/>
  <c r="J3173" i="5" s="1"/>
  <c r="M3173" i="5" s="1"/>
  <c r="AG3133" i="5"/>
  <c r="AG3060" i="5"/>
  <c r="AJ3060" i="5" s="1"/>
  <c r="K3060" i="5" s="1"/>
  <c r="AG3191" i="5"/>
  <c r="AI3131" i="5"/>
  <c r="AJ3131" i="5" s="1"/>
  <c r="K3131" i="5" s="1"/>
  <c r="AG3184" i="5"/>
  <c r="AI3055" i="5"/>
  <c r="J3055" i="5" s="1"/>
  <c r="J3220" i="5"/>
  <c r="AJ963" i="5"/>
  <c r="K963" i="5" s="1"/>
  <c r="AI3001" i="5"/>
  <c r="J3001" i="5" s="1"/>
  <c r="J3042" i="5"/>
  <c r="M3042" i="5" s="1"/>
  <c r="AI3195" i="5"/>
  <c r="AI3125" i="5"/>
  <c r="AJ3125" i="5" s="1"/>
  <c r="K3125" i="5" s="1"/>
  <c r="AJ921" i="5"/>
  <c r="K921" i="5" s="1"/>
  <c r="J944" i="5"/>
  <c r="AG3065" i="5"/>
  <c r="AG3213" i="5"/>
  <c r="AJ3213" i="5" s="1"/>
  <c r="K3213" i="5" s="1"/>
  <c r="AG3046" i="5"/>
  <c r="AI3133" i="5"/>
  <c r="AH3130" i="5"/>
  <c r="AJ974" i="5"/>
  <c r="K974" i="5" s="1"/>
  <c r="J970" i="5"/>
  <c r="N618" i="5"/>
  <c r="AG3223" i="5"/>
  <c r="AI3177" i="5"/>
  <c r="AG3179" i="5"/>
  <c r="AJ3179" i="5" s="1"/>
  <c r="K3179" i="5" s="1"/>
  <c r="AE3220" i="5"/>
  <c r="AG3220" i="5" s="1"/>
  <c r="AJ3220" i="5" s="1"/>
  <c r="K3220" i="5" s="1"/>
  <c r="AL3220" i="5"/>
  <c r="AI3149" i="5"/>
  <c r="AJ3149" i="5" s="1"/>
  <c r="K3149" i="5" s="1"/>
  <c r="AG3162" i="5"/>
  <c r="AI3197" i="5"/>
  <c r="AJ3197" i="5" s="1"/>
  <c r="AE3044" i="5"/>
  <c r="AG3044" i="5" s="1"/>
  <c r="AJ3044" i="5" s="1"/>
  <c r="K3044" i="5" s="1"/>
  <c r="AL3044" i="5"/>
  <c r="AI3143" i="5"/>
  <c r="J3143" i="5" s="1"/>
  <c r="AH2988" i="5"/>
  <c r="AI3120" i="5"/>
  <c r="M962" i="5"/>
  <c r="L962" i="5" s="1"/>
  <c r="AE3061" i="5"/>
  <c r="AG3061" i="5" s="1"/>
  <c r="AL3061" i="5"/>
  <c r="AG2989" i="5"/>
  <c r="AJ2989" i="5" s="1"/>
  <c r="K2989" i="5" s="1"/>
  <c r="AI3148" i="5"/>
  <c r="AJ3148" i="5" s="1"/>
  <c r="K3148" i="5" s="1"/>
  <c r="Y572" i="5"/>
  <c r="Z572" i="5" s="1"/>
  <c r="AG3156" i="5"/>
  <c r="N606" i="5"/>
  <c r="AI3209" i="5"/>
  <c r="AG3228" i="5"/>
  <c r="AJ3228" i="5" s="1"/>
  <c r="K3228" i="5" s="1"/>
  <c r="AG3157" i="5"/>
  <c r="AJ3157" i="5" s="1"/>
  <c r="K3157" i="5" s="1"/>
  <c r="AG3139" i="5"/>
  <c r="AJ3139" i="5" s="1"/>
  <c r="AG3180" i="5"/>
  <c r="AH3040" i="5"/>
  <c r="AG3077" i="5"/>
  <c r="AJ3077" i="5" s="1"/>
  <c r="K3077" i="5" s="1"/>
  <c r="AG3183" i="5"/>
  <c r="M626" i="5"/>
  <c r="AG2994" i="5"/>
  <c r="J963" i="5"/>
  <c r="AG3146" i="5"/>
  <c r="AJ3146" i="5" s="1"/>
  <c r="K3146" i="5" s="1"/>
  <c r="AI3112" i="5"/>
  <c r="AJ3112" i="5" s="1"/>
  <c r="K3112" i="5" s="1"/>
  <c r="L1864" i="5"/>
  <c r="N1864" i="5"/>
  <c r="AG3058" i="5"/>
  <c r="AG3048" i="5"/>
  <c r="AG3078" i="5"/>
  <c r="AG3053" i="5"/>
  <c r="AH3073" i="5"/>
  <c r="AI3073" i="5"/>
  <c r="AI2994" i="5"/>
  <c r="J2994" i="5" s="1"/>
  <c r="AG3152" i="5"/>
  <c r="AJ3152" i="5" s="1"/>
  <c r="K3152" i="5" s="1"/>
  <c r="M623" i="5"/>
  <c r="N1861" i="5"/>
  <c r="L1861" i="5"/>
  <c r="AI3025" i="5"/>
  <c r="J3025" i="5" s="1"/>
  <c r="AH3090" i="5"/>
  <c r="AI3090" i="5"/>
  <c r="AG3035" i="5"/>
  <c r="AA578" i="5"/>
  <c r="AF578" i="5" s="1"/>
  <c r="AI578" i="5" s="1"/>
  <c r="AG3087" i="5"/>
  <c r="J3151" i="5"/>
  <c r="AG3036" i="5"/>
  <c r="AJ3036" i="5" s="1"/>
  <c r="K3036" i="5" s="1"/>
  <c r="AJ3198" i="5"/>
  <c r="K3198" i="5" s="1"/>
  <c r="J3185" i="5"/>
  <c r="AG3188" i="5"/>
  <c r="AA567" i="5"/>
  <c r="AK567" i="5" s="1"/>
  <c r="J901" i="5"/>
  <c r="AG3093" i="5"/>
  <c r="M914" i="5"/>
  <c r="N914" i="5" s="1"/>
  <c r="M666" i="5"/>
  <c r="AG3134" i="5"/>
  <c r="AJ3134" i="5" s="1"/>
  <c r="K3134" i="5" s="1"/>
  <c r="AG3202" i="5"/>
  <c r="AH3165" i="5"/>
  <c r="AJ901" i="5"/>
  <c r="K901" i="5" s="1"/>
  <c r="J951" i="5"/>
  <c r="AJ951" i="5"/>
  <c r="K951" i="5" s="1"/>
  <c r="M602" i="5"/>
  <c r="AA587" i="5"/>
  <c r="AK587" i="5" s="1"/>
  <c r="AA581" i="5"/>
  <c r="AE581" i="5" s="1"/>
  <c r="AI3053" i="5"/>
  <c r="M969" i="5"/>
  <c r="AH3166" i="5"/>
  <c r="AI3166" i="5"/>
  <c r="Y1754" i="5"/>
  <c r="L1860" i="5"/>
  <c r="N1860" i="5"/>
  <c r="L1875" i="5"/>
  <c r="N1875" i="5"/>
  <c r="M655" i="5"/>
  <c r="N1859" i="5"/>
  <c r="L1859" i="5"/>
  <c r="AJ903" i="5"/>
  <c r="K903" i="5" s="1"/>
  <c r="AJ987" i="5"/>
  <c r="K987" i="5" s="1"/>
  <c r="L1874" i="5"/>
  <c r="N1874" i="5"/>
  <c r="M599" i="5"/>
  <c r="AG3193" i="5"/>
  <c r="AG3130" i="5"/>
  <c r="AJ3130" i="5" s="1"/>
  <c r="K3130" i="5" s="1"/>
  <c r="AJ3165" i="5"/>
  <c r="K3165" i="5" s="1"/>
  <c r="AH3214" i="5"/>
  <c r="AI3214" i="5"/>
  <c r="AG3169" i="5"/>
  <c r="AH3176" i="5"/>
  <c r="AJ3015" i="5"/>
  <c r="K3015" i="5" s="1"/>
  <c r="AI3155" i="5"/>
  <c r="J3155" i="5" s="1"/>
  <c r="AH3054" i="5"/>
  <c r="AI3054" i="5"/>
  <c r="AJ3086" i="5"/>
  <c r="K3086" i="5" s="1"/>
  <c r="AH3061" i="5"/>
  <c r="AI3061" i="5"/>
  <c r="J988" i="5"/>
  <c r="AJ988" i="5"/>
  <c r="K988" i="5" s="1"/>
  <c r="Y581" i="5"/>
  <c r="Z581" i="5" s="1"/>
  <c r="Y567" i="5"/>
  <c r="Z567" i="5" s="1"/>
  <c r="AG3104" i="5"/>
  <c r="AJ3104" i="5" s="1"/>
  <c r="K3104" i="5" s="1"/>
  <c r="AH3101" i="5"/>
  <c r="AG3186" i="5"/>
  <c r="M610" i="5"/>
  <c r="J927" i="5"/>
  <c r="AJ927" i="5"/>
  <c r="K927" i="5" s="1"/>
  <c r="AG3056" i="5"/>
  <c r="M668" i="5"/>
  <c r="AG3038" i="5"/>
  <c r="AJ3038" i="5" s="1"/>
  <c r="K3038" i="5" s="1"/>
  <c r="J3165" i="5"/>
  <c r="M3165" i="5" s="1"/>
  <c r="AJ972" i="5"/>
  <c r="K972" i="5" s="1"/>
  <c r="AH3178" i="5"/>
  <c r="AI3178" i="5"/>
  <c r="AJ3178" i="5" s="1"/>
  <c r="K3178" i="5" s="1"/>
  <c r="AG3187" i="5"/>
  <c r="X1756" i="5"/>
  <c r="AB1756" i="5" s="1"/>
  <c r="AL1756" i="5" s="1"/>
  <c r="AJ3031" i="5"/>
  <c r="K3031" i="5" s="1"/>
  <c r="AI3207" i="5"/>
  <c r="J3207" i="5" s="1"/>
  <c r="AJ975" i="5"/>
  <c r="K975" i="5" s="1"/>
  <c r="M624" i="5"/>
  <c r="L624" i="5" s="1"/>
  <c r="AI2997" i="5"/>
  <c r="J2997" i="5" s="1"/>
  <c r="AI3180" i="5"/>
  <c r="M604" i="5"/>
  <c r="AH3201" i="5"/>
  <c r="AI3201" i="5"/>
  <c r="AI3009" i="5"/>
  <c r="J3009" i="5" s="1"/>
  <c r="AG3062" i="5"/>
  <c r="AG3055" i="5"/>
  <c r="AH3190" i="5"/>
  <c r="AI3190" i="5"/>
  <c r="AG3010" i="5"/>
  <c r="AI3163" i="5"/>
  <c r="AH3163" i="5"/>
  <c r="AI3202" i="5"/>
  <c r="J3192" i="5"/>
  <c r="J915" i="5"/>
  <c r="M661" i="5"/>
  <c r="J3067" i="5"/>
  <c r="J3204" i="5"/>
  <c r="J935" i="5"/>
  <c r="J977" i="5"/>
  <c r="J986" i="5"/>
  <c r="J920" i="5"/>
  <c r="J923" i="5"/>
  <c r="J932" i="5"/>
  <c r="J975" i="5"/>
  <c r="L638" i="5"/>
  <c r="N638" i="5"/>
  <c r="M670" i="5"/>
  <c r="M601" i="5"/>
  <c r="M665" i="5"/>
  <c r="L682" i="5"/>
  <c r="N682" i="5"/>
  <c r="L591" i="5"/>
  <c r="N591" i="5"/>
  <c r="L621" i="5"/>
  <c r="N621" i="5"/>
  <c r="M664" i="5"/>
  <c r="M922" i="5"/>
  <c r="AH3226" i="5"/>
  <c r="AI3226" i="5"/>
  <c r="M660" i="5"/>
  <c r="M616" i="5"/>
  <c r="M629" i="5"/>
  <c r="L663" i="5"/>
  <c r="N663" i="5"/>
  <c r="M608" i="5"/>
  <c r="L680" i="5"/>
  <c r="N680" i="5"/>
  <c r="J938" i="5"/>
  <c r="J958" i="5"/>
  <c r="M649" i="5"/>
  <c r="M978" i="5"/>
  <c r="M633" i="5"/>
  <c r="M909" i="5"/>
  <c r="AI3200" i="5"/>
  <c r="AH3200" i="5"/>
  <c r="J982" i="5"/>
  <c r="AJ982" i="5"/>
  <c r="K982" i="5" s="1"/>
  <c r="M953" i="5"/>
  <c r="AH3072" i="5"/>
  <c r="AI3072" i="5"/>
  <c r="M3084" i="5"/>
  <c r="J3059" i="5"/>
  <c r="J3228" i="5"/>
  <c r="J959" i="5"/>
  <c r="J947" i="5"/>
  <c r="AJ923" i="5"/>
  <c r="K923" i="5" s="1"/>
  <c r="J930" i="5"/>
  <c r="M942" i="5"/>
  <c r="AH3078" i="5"/>
  <c r="AI3078" i="5"/>
  <c r="L950" i="5"/>
  <c r="N950" i="5"/>
  <c r="AI3172" i="5"/>
  <c r="AH3172" i="5"/>
  <c r="L659" i="5"/>
  <c r="N659" i="5"/>
  <c r="M644" i="5"/>
  <c r="L632" i="5"/>
  <c r="N632" i="5"/>
  <c r="AH3156" i="5"/>
  <c r="AI3156" i="5"/>
  <c r="J937" i="5"/>
  <c r="X578" i="5"/>
  <c r="AB578" i="5" s="1"/>
  <c r="J3050" i="5"/>
  <c r="J3171" i="5"/>
  <c r="J3203" i="5"/>
  <c r="J3191" i="5"/>
  <c r="J3208" i="5"/>
  <c r="J924" i="5"/>
  <c r="J980" i="5"/>
  <c r="AJ932" i="5"/>
  <c r="K932" i="5" s="1"/>
  <c r="AI3188" i="5"/>
  <c r="AH3188" i="5"/>
  <c r="AJ930" i="5"/>
  <c r="K930" i="5" s="1"/>
  <c r="L628" i="5"/>
  <c r="N628" i="5"/>
  <c r="M654" i="5"/>
  <c r="M902" i="5"/>
  <c r="M597" i="5"/>
  <c r="M645" i="5"/>
  <c r="L615" i="5"/>
  <c r="N615" i="5"/>
  <c r="M672" i="5"/>
  <c r="L631" i="5"/>
  <c r="N631" i="5"/>
  <c r="M910" i="5"/>
  <c r="J3174" i="5"/>
  <c r="AJ915" i="5"/>
  <c r="K915" i="5" s="1"/>
  <c r="J984" i="5"/>
  <c r="J900" i="5"/>
  <c r="K900" i="5"/>
  <c r="AJ920" i="5"/>
  <c r="K920" i="5" s="1"/>
  <c r="J934" i="5"/>
  <c r="AJ934" i="5"/>
  <c r="K934" i="5" s="1"/>
  <c r="M642" i="5"/>
  <c r="M939" i="5"/>
  <c r="J3176" i="5"/>
  <c r="M614" i="5"/>
  <c r="M931" i="5"/>
  <c r="M598" i="5"/>
  <c r="M674" i="5"/>
  <c r="M979" i="5"/>
  <c r="L681" i="5"/>
  <c r="N681" i="5"/>
  <c r="M677" i="5"/>
  <c r="J3060" i="5"/>
  <c r="AG3175" i="5"/>
  <c r="J3167" i="5"/>
  <c r="J3215" i="5"/>
  <c r="J919" i="5"/>
  <c r="K919" i="5"/>
  <c r="J940" i="5"/>
  <c r="J903" i="5"/>
  <c r="J971" i="5"/>
  <c r="J955" i="5"/>
  <c r="L640" i="5"/>
  <c r="N640" i="5"/>
  <c r="M894" i="5"/>
  <c r="M983" i="5"/>
  <c r="L653" i="5"/>
  <c r="N653" i="5"/>
  <c r="AI3212" i="5"/>
  <c r="AH3212" i="5"/>
  <c r="M667" i="5"/>
  <c r="M957" i="5"/>
  <c r="L603" i="5"/>
  <c r="N603" i="5"/>
  <c r="M669" i="5"/>
  <c r="M611" i="5"/>
  <c r="L656" i="5"/>
  <c r="N656" i="5"/>
  <c r="M595" i="5"/>
  <c r="M933" i="5"/>
  <c r="J3077" i="5"/>
  <c r="J974" i="5"/>
  <c r="AG3211" i="5"/>
  <c r="K945" i="5"/>
  <c r="J945" i="5"/>
  <c r="J908" i="5"/>
  <c r="J911" i="5"/>
  <c r="M648" i="5"/>
  <c r="M609" i="5"/>
  <c r="M593" i="5"/>
  <c r="M985" i="5"/>
  <c r="AH3162" i="5"/>
  <c r="AI3162" i="5"/>
  <c r="J905" i="5"/>
  <c r="AJ905" i="5"/>
  <c r="K905" i="5" s="1"/>
  <c r="M605" i="5"/>
  <c r="N968" i="5"/>
  <c r="L968" i="5"/>
  <c r="M943" i="5"/>
  <c r="M630" i="5"/>
  <c r="J3091" i="5"/>
  <c r="J3161" i="5"/>
  <c r="AJ916" i="5"/>
  <c r="K916" i="5" s="1"/>
  <c r="J899" i="5"/>
  <c r="J895" i="5"/>
  <c r="J928" i="5"/>
  <c r="J956" i="5"/>
  <c r="L675" i="5"/>
  <c r="N675" i="5"/>
  <c r="M617" i="5"/>
  <c r="M965" i="5"/>
  <c r="M650" i="5"/>
  <c r="M634" i="5"/>
  <c r="M946" i="5"/>
  <c r="M976" i="5"/>
  <c r="AI3076" i="5"/>
  <c r="AJ3076" i="5" s="1"/>
  <c r="AH3076" i="5"/>
  <c r="J990" i="5"/>
  <c r="AH3136" i="5"/>
  <c r="AI3136" i="5"/>
  <c r="AJ3136" i="5" s="1"/>
  <c r="L647" i="5"/>
  <c r="N647" i="5"/>
  <c r="M646" i="5"/>
  <c r="M619" i="5"/>
  <c r="J3157" i="5"/>
  <c r="J3079" i="5"/>
  <c r="J3086" i="5"/>
  <c r="J3213" i="5"/>
  <c r="AG3181" i="5"/>
  <c r="AJ3174" i="5"/>
  <c r="K3174" i="5" s="1"/>
  <c r="J3198" i="5"/>
  <c r="J967" i="5"/>
  <c r="J952" i="5"/>
  <c r="AJ948" i="5"/>
  <c r="K948" i="5" s="1"/>
  <c r="J896" i="5"/>
  <c r="J987" i="5"/>
  <c r="J3052" i="5"/>
  <c r="M596" i="5"/>
  <c r="M658" i="5"/>
  <c r="M612" i="5"/>
  <c r="M906" i="5"/>
  <c r="M921" i="5"/>
  <c r="AI3224" i="5"/>
  <c r="AH3224" i="5"/>
  <c r="M662" i="5"/>
  <c r="AH3066" i="5"/>
  <c r="AI3066" i="5"/>
  <c r="AG3080" i="5"/>
  <c r="AJ3079" i="5"/>
  <c r="K3079" i="5" s="1"/>
  <c r="AJ971" i="5"/>
  <c r="K971" i="5" s="1"/>
  <c r="AJ904" i="5"/>
  <c r="K904" i="5" s="1"/>
  <c r="J960" i="5"/>
  <c r="J912" i="5"/>
  <c r="K912" i="5"/>
  <c r="M600" i="5"/>
  <c r="AJ3176" i="5"/>
  <c r="K3176" i="5" s="1"/>
  <c r="AJ937" i="5"/>
  <c r="K937" i="5" s="1"/>
  <c r="M897" i="5"/>
  <c r="L926" i="5"/>
  <c r="N926" i="5"/>
  <c r="AI3064" i="5"/>
  <c r="AH3064" i="5"/>
  <c r="M683" i="5"/>
  <c r="M989" i="5"/>
  <c r="M652" i="5"/>
  <c r="J3189" i="5"/>
  <c r="AI3088" i="5"/>
  <c r="AH3088" i="5"/>
  <c r="L651" i="5"/>
  <c r="N651" i="5"/>
  <c r="K981" i="5"/>
  <c r="J981" i="5"/>
  <c r="M588" i="5"/>
  <c r="J961" i="5"/>
  <c r="AJ961" i="5"/>
  <c r="K961" i="5" s="1"/>
  <c r="M622" i="5"/>
  <c r="M954" i="5"/>
  <c r="M941" i="5"/>
  <c r="L635" i="5"/>
  <c r="N635" i="5"/>
  <c r="AG3018" i="5"/>
  <c r="J3222" i="5"/>
  <c r="J3179" i="5"/>
  <c r="J972" i="5"/>
  <c r="J916" i="5"/>
  <c r="J973" i="5"/>
  <c r="J948" i="5"/>
  <c r="J907" i="5"/>
  <c r="J904" i="5"/>
  <c r="M676" i="5"/>
  <c r="AI3196" i="5"/>
  <c r="AH3196" i="5"/>
  <c r="M592" i="5"/>
  <c r="M966" i="5"/>
  <c r="N962" i="5"/>
  <c r="M917" i="5"/>
  <c r="M636" i="5"/>
  <c r="M918" i="5"/>
  <c r="L643" i="5"/>
  <c r="N643" i="5"/>
  <c r="M620" i="5"/>
  <c r="M590" i="5"/>
  <c r="AJ947" i="5"/>
  <c r="K947" i="5" s="1"/>
  <c r="AJ924" i="5"/>
  <c r="K924" i="5" s="1"/>
  <c r="AJ895" i="5"/>
  <c r="K895" i="5" s="1"/>
  <c r="AJ940" i="5"/>
  <c r="K940" i="5" s="1"/>
  <c r="AJ938" i="5"/>
  <c r="K938" i="5" s="1"/>
  <c r="AJ935" i="5"/>
  <c r="K935" i="5" s="1"/>
  <c r="AJ986" i="5"/>
  <c r="K986" i="5" s="1"/>
  <c r="AJ907" i="5"/>
  <c r="K907" i="5" s="1"/>
  <c r="AJ958" i="5"/>
  <c r="K958" i="5" s="1"/>
  <c r="AJ980" i="5"/>
  <c r="K980" i="5" s="1"/>
  <c r="AJ928" i="5"/>
  <c r="K928" i="5" s="1"/>
  <c r="AJ960" i="5"/>
  <c r="K960" i="5" s="1"/>
  <c r="AJ908" i="5"/>
  <c r="K908" i="5" s="1"/>
  <c r="AJ984" i="5"/>
  <c r="K984" i="5" s="1"/>
  <c r="AJ977" i="5"/>
  <c r="K977" i="5" s="1"/>
  <c r="AJ952" i="5"/>
  <c r="K952" i="5" s="1"/>
  <c r="AJ973" i="5"/>
  <c r="K973" i="5" s="1"/>
  <c r="AJ899" i="5"/>
  <c r="K899" i="5" s="1"/>
  <c r="AJ955" i="5"/>
  <c r="K955" i="5" s="1"/>
  <c r="AJ896" i="5"/>
  <c r="K896" i="5" s="1"/>
  <c r="AJ911" i="5"/>
  <c r="K911" i="5" s="1"/>
  <c r="AJ956" i="5"/>
  <c r="K956" i="5" s="1"/>
  <c r="AJ967" i="5"/>
  <c r="K967" i="5" s="1"/>
  <c r="AI3193" i="5"/>
  <c r="AH3193" i="5"/>
  <c r="AH3182" i="5"/>
  <c r="AI3182" i="5"/>
  <c r="AJ3182" i="5" s="1"/>
  <c r="AH3211" i="5"/>
  <c r="AI3211" i="5"/>
  <c r="AH3175" i="5"/>
  <c r="AI3175" i="5"/>
  <c r="AJ3222" i="5"/>
  <c r="K3222" i="5" s="1"/>
  <c r="AH3206" i="5"/>
  <c r="AI3206" i="5"/>
  <c r="AH3187" i="5"/>
  <c r="AI3187" i="5"/>
  <c r="AI3164" i="5"/>
  <c r="AH3164" i="5"/>
  <c r="AG3199" i="5"/>
  <c r="AI3181" i="5"/>
  <c r="AH3181" i="5"/>
  <c r="AH3199" i="5"/>
  <c r="AI3199" i="5"/>
  <c r="AI3169" i="5"/>
  <c r="AH3169" i="5"/>
  <c r="AH3217" i="5"/>
  <c r="AI3217" i="5"/>
  <c r="AH3194" i="5"/>
  <c r="AI3194" i="5"/>
  <c r="AH3230" i="5"/>
  <c r="AI3230" i="5"/>
  <c r="AH3223" i="5"/>
  <c r="AI3223" i="5"/>
  <c r="AG3217" i="5"/>
  <c r="AH3170" i="5"/>
  <c r="AI3170" i="5"/>
  <c r="AH3229" i="5"/>
  <c r="AI3229" i="5"/>
  <c r="AH3205" i="5"/>
  <c r="AI3205" i="5"/>
  <c r="AI3186" i="5"/>
  <c r="AH3186" i="5"/>
  <c r="AH3216" i="5"/>
  <c r="AI3216" i="5"/>
  <c r="AG3229" i="5"/>
  <c r="AG3205" i="5"/>
  <c r="AH3218" i="5"/>
  <c r="AI3218" i="5"/>
  <c r="AI3210" i="5"/>
  <c r="AH3210" i="5"/>
  <c r="AH3168" i="5"/>
  <c r="AI3168" i="5"/>
  <c r="AH3160" i="5"/>
  <c r="AI3160" i="5"/>
  <c r="AJ3160" i="5" s="1"/>
  <c r="AH3081" i="5"/>
  <c r="AI3081" i="5"/>
  <c r="AH3063" i="5"/>
  <c r="AI3063" i="5"/>
  <c r="AG3081" i="5"/>
  <c r="AH3056" i="5"/>
  <c r="AI3056" i="5"/>
  <c r="AH3080" i="5"/>
  <c r="AI3080" i="5"/>
  <c r="AH3069" i="5"/>
  <c r="AI3069" i="5"/>
  <c r="AH3070" i="5"/>
  <c r="AI3070" i="5"/>
  <c r="AH3075" i="5"/>
  <c r="AI3075" i="5"/>
  <c r="AJ3075" i="5" s="1"/>
  <c r="AI3062" i="5"/>
  <c r="AH3062" i="5"/>
  <c r="AJ3059" i="5"/>
  <c r="K3059" i="5" s="1"/>
  <c r="AG3069" i="5"/>
  <c r="AG3158" i="5"/>
  <c r="AI3074" i="5"/>
  <c r="AH3074" i="5"/>
  <c r="AH3158" i="5"/>
  <c r="AI3158" i="5"/>
  <c r="AI3154" i="5"/>
  <c r="AH3154" i="5"/>
  <c r="AH3058" i="5"/>
  <c r="AI3058" i="5"/>
  <c r="AG3068" i="5"/>
  <c r="AH3057" i="5"/>
  <c r="AI3057" i="5"/>
  <c r="AH3159" i="5"/>
  <c r="AI3159" i="5"/>
  <c r="AH3051" i="5"/>
  <c r="AI3051" i="5"/>
  <c r="AJ3051" i="5" s="1"/>
  <c r="AH3082" i="5"/>
  <c r="AI3082" i="5"/>
  <c r="AJ3082" i="5" s="1"/>
  <c r="AH3068" i="5"/>
  <c r="AI3068" i="5"/>
  <c r="AG3057" i="5"/>
  <c r="AG3159" i="5"/>
  <c r="AG3092" i="5"/>
  <c r="AI3093" i="5"/>
  <c r="AH3093" i="5"/>
  <c r="AI3092" i="5"/>
  <c r="AH3092" i="5"/>
  <c r="J3101" i="5"/>
  <c r="J3133" i="5"/>
  <c r="AH3144" i="5"/>
  <c r="AI3144" i="5"/>
  <c r="AI3007" i="5"/>
  <c r="AJ3007" i="5" s="1"/>
  <c r="J2991" i="5"/>
  <c r="J3107" i="5"/>
  <c r="J3031" i="5"/>
  <c r="J3027" i="5"/>
  <c r="AG3034" i="5"/>
  <c r="AG3020" i="5"/>
  <c r="J3104" i="5"/>
  <c r="J3039" i="5"/>
  <c r="AG3032" i="5"/>
  <c r="J3038" i="5"/>
  <c r="J3130" i="5"/>
  <c r="J2990" i="5"/>
  <c r="J3033" i="5"/>
  <c r="AG3016" i="5"/>
  <c r="J3121" i="5"/>
  <c r="J3106" i="5"/>
  <c r="K3139" i="5"/>
  <c r="J3139" i="5"/>
  <c r="AH3096" i="5"/>
  <c r="AI3096" i="5"/>
  <c r="AA1758" i="5"/>
  <c r="AF1758" i="5" s="1"/>
  <c r="J2989" i="5"/>
  <c r="J2996" i="5"/>
  <c r="J3019" i="5"/>
  <c r="J3140" i="5"/>
  <c r="AH3132" i="5"/>
  <c r="AI3132" i="5"/>
  <c r="M3040" i="5"/>
  <c r="M3127" i="5"/>
  <c r="X1760" i="5"/>
  <c r="AB1760" i="5" s="1"/>
  <c r="AE1760" i="5" s="1"/>
  <c r="X1758" i="5"/>
  <c r="AB1758" i="5" s="1"/>
  <c r="AL1758" i="5" s="1"/>
  <c r="AA574" i="5"/>
  <c r="AK574" i="5" s="1"/>
  <c r="AG3023" i="5"/>
  <c r="J2988" i="5"/>
  <c r="J3128" i="5"/>
  <c r="M3115" i="5"/>
  <c r="AG2993" i="5"/>
  <c r="J2992" i="5"/>
  <c r="J2999" i="5"/>
  <c r="J3118" i="5"/>
  <c r="AG3117" i="5"/>
  <c r="M3124" i="5"/>
  <c r="AH3108" i="5"/>
  <c r="AI3108" i="5"/>
  <c r="AG2998" i="5"/>
  <c r="J3004" i="5"/>
  <c r="AG3123" i="5"/>
  <c r="J3145" i="5"/>
  <c r="J3036" i="5"/>
  <c r="J3015" i="5"/>
  <c r="J3134" i="5"/>
  <c r="J3146" i="5"/>
  <c r="J3109" i="5"/>
  <c r="J3097" i="5"/>
  <c r="M3049" i="5"/>
  <c r="J3044" i="5"/>
  <c r="J3021" i="5"/>
  <c r="J3119" i="5"/>
  <c r="J3152" i="5"/>
  <c r="AJ3128" i="5"/>
  <c r="K3128" i="5" s="1"/>
  <c r="AG3135" i="5"/>
  <c r="AG3129" i="5"/>
  <c r="AJ3109" i="5"/>
  <c r="K3109" i="5" s="1"/>
  <c r="AG3141" i="5"/>
  <c r="AH3122" i="5"/>
  <c r="AI3122" i="5"/>
  <c r="AH3116" i="5"/>
  <c r="AI3116" i="5"/>
  <c r="AH3138" i="5"/>
  <c r="AI3138" i="5"/>
  <c r="AH3150" i="5"/>
  <c r="AI3150" i="5"/>
  <c r="AH3126" i="5"/>
  <c r="AI3126" i="5"/>
  <c r="AH3129" i="5"/>
  <c r="AI3129" i="5"/>
  <c r="AI3147" i="5"/>
  <c r="AH3147" i="5"/>
  <c r="AI3111" i="5"/>
  <c r="AH3111" i="5"/>
  <c r="AH3103" i="5"/>
  <c r="AI3103" i="5"/>
  <c r="AG3147" i="5"/>
  <c r="AG3111" i="5"/>
  <c r="AJ3101" i="5"/>
  <c r="K3101" i="5" s="1"/>
  <c r="AI3094" i="5"/>
  <c r="AH3094" i="5"/>
  <c r="AI3123" i="5"/>
  <c r="AH3123" i="5"/>
  <c r="AH3110" i="5"/>
  <c r="AI3110" i="5"/>
  <c r="AJ3110" i="5" s="1"/>
  <c r="AH3141" i="5"/>
  <c r="AI3141" i="5"/>
  <c r="AG3100" i="5"/>
  <c r="AI3099" i="5"/>
  <c r="AH3099" i="5"/>
  <c r="AH3114" i="5"/>
  <c r="AI3114" i="5"/>
  <c r="AH3100" i="5"/>
  <c r="AI3100" i="5"/>
  <c r="AH3098" i="5"/>
  <c r="AI3098" i="5"/>
  <c r="AG3099" i="5"/>
  <c r="AJ3145" i="5"/>
  <c r="K3145" i="5" s="1"/>
  <c r="AJ3107" i="5"/>
  <c r="K3107" i="5" s="1"/>
  <c r="AG3153" i="5"/>
  <c r="AH3117" i="5"/>
  <c r="AI3117" i="5"/>
  <c r="AH3102" i="5"/>
  <c r="AI3102" i="5"/>
  <c r="AG3105" i="5"/>
  <c r="AH3095" i="5"/>
  <c r="AI3095" i="5"/>
  <c r="AH3153" i="5"/>
  <c r="AI3153" i="5"/>
  <c r="AI3135" i="5"/>
  <c r="AH3135" i="5"/>
  <c r="AH3105" i="5"/>
  <c r="AI3105" i="5"/>
  <c r="AH3010" i="5"/>
  <c r="AI3010" i="5"/>
  <c r="AH2993" i="5"/>
  <c r="AI2993" i="5"/>
  <c r="AG3024" i="5"/>
  <c r="AG3011" i="5"/>
  <c r="AI3006" i="5"/>
  <c r="AH3006" i="5"/>
  <c r="AJ3027" i="5"/>
  <c r="K3027" i="5" s="1"/>
  <c r="AH3024" i="5"/>
  <c r="AI3024" i="5"/>
  <c r="AH3011" i="5"/>
  <c r="AI3011" i="5"/>
  <c r="AI2998" i="5"/>
  <c r="AH2998" i="5"/>
  <c r="AH3008" i="5"/>
  <c r="AI3008" i="5"/>
  <c r="AI3000" i="5"/>
  <c r="AH3000" i="5"/>
  <c r="AH3023" i="5"/>
  <c r="AI3023" i="5"/>
  <c r="AI3014" i="5"/>
  <c r="AH3014" i="5"/>
  <c r="AI3026" i="5"/>
  <c r="AH3026" i="5"/>
  <c r="AG3008" i="5"/>
  <c r="AH3012" i="5"/>
  <c r="AI3012" i="5"/>
  <c r="AI3046" i="5"/>
  <c r="AH3046" i="5"/>
  <c r="AJ2988" i="5"/>
  <c r="K2988" i="5" s="1"/>
  <c r="AG3014" i="5"/>
  <c r="AG3026" i="5"/>
  <c r="AG3012" i="5"/>
  <c r="AH3034" i="5"/>
  <c r="AI3034" i="5"/>
  <c r="AI3002" i="5"/>
  <c r="AJ3002" i="5" s="1"/>
  <c r="AH3002" i="5"/>
  <c r="AI3041" i="5"/>
  <c r="AH3041" i="5"/>
  <c r="AH3022" i="5"/>
  <c r="AI3022" i="5"/>
  <c r="AH3029" i="5"/>
  <c r="AI3029" i="5"/>
  <c r="AJ3029" i="5" s="1"/>
  <c r="AH3017" i="5"/>
  <c r="AI3017" i="5"/>
  <c r="AJ3017" i="5" s="1"/>
  <c r="AI3048" i="5"/>
  <c r="AH3048" i="5"/>
  <c r="AH3003" i="5"/>
  <c r="AI3003" i="5"/>
  <c r="AJ2999" i="5"/>
  <c r="K2999" i="5" s="1"/>
  <c r="AG3022" i="5"/>
  <c r="AH3030" i="5"/>
  <c r="AI3030" i="5"/>
  <c r="AI3032" i="5"/>
  <c r="AH3032" i="5"/>
  <c r="AH3028" i="5"/>
  <c r="AI3028" i="5"/>
  <c r="AG3030" i="5"/>
  <c r="AJ3019" i="5"/>
  <c r="K3019" i="5" s="1"/>
  <c r="AJ3033" i="5"/>
  <c r="K3033" i="5" s="1"/>
  <c r="AH3016" i="5"/>
  <c r="AI3016" i="5"/>
  <c r="AG3028" i="5"/>
  <c r="AH3018" i="5"/>
  <c r="AI3018" i="5"/>
  <c r="AH3020" i="5"/>
  <c r="AI3020" i="5"/>
  <c r="AH3005" i="5"/>
  <c r="AI3005" i="5"/>
  <c r="AI2987" i="5"/>
  <c r="AH2987" i="5"/>
  <c r="AA1764" i="5"/>
  <c r="AA569" i="5"/>
  <c r="AK569" i="5" s="1"/>
  <c r="X564" i="5"/>
  <c r="AB564" i="5" s="1"/>
  <c r="AL564" i="5" s="1"/>
  <c r="X569" i="5"/>
  <c r="AB569" i="5" s="1"/>
  <c r="AL569" i="5" s="1"/>
  <c r="X573" i="5"/>
  <c r="AB573" i="5" s="1"/>
  <c r="AL573" i="5" s="1"/>
  <c r="AA1765" i="5"/>
  <c r="Y1765" i="5"/>
  <c r="AA577" i="5"/>
  <c r="AK577" i="5" s="1"/>
  <c r="AA1754" i="5"/>
  <c r="X577" i="5"/>
  <c r="AB577" i="5" s="1"/>
  <c r="AL577" i="5" s="1"/>
  <c r="AA566" i="5"/>
  <c r="AE566" i="5" s="1"/>
  <c r="AA583" i="5"/>
  <c r="AE583" i="5" s="1"/>
  <c r="Y566" i="5"/>
  <c r="AA576" i="5"/>
  <c r="AK576" i="5" s="1"/>
  <c r="X1770" i="5"/>
  <c r="AB1770" i="5" s="1"/>
  <c r="AL1770" i="5" s="1"/>
  <c r="Y1761" i="5"/>
  <c r="X568" i="5"/>
  <c r="AB568" i="5" s="1"/>
  <c r="AL568" i="5" s="1"/>
  <c r="X1773" i="5"/>
  <c r="AB1773" i="5" s="1"/>
  <c r="AL1773" i="5" s="1"/>
  <c r="Y1771" i="5"/>
  <c r="X579" i="5"/>
  <c r="AB579" i="5" s="1"/>
  <c r="AL579" i="5" s="1"/>
  <c r="AA1759" i="5"/>
  <c r="X1755" i="5"/>
  <c r="AB1755" i="5" s="1"/>
  <c r="AE1755" i="5" s="1"/>
  <c r="AA586" i="5"/>
  <c r="AK586" i="5" s="1"/>
  <c r="AA584" i="5"/>
  <c r="AK584" i="5" s="1"/>
  <c r="AA570" i="5"/>
  <c r="AK570" i="5" s="1"/>
  <c r="X586" i="5"/>
  <c r="AB586" i="5" s="1"/>
  <c r="AL586" i="5" s="1"/>
  <c r="X584" i="5"/>
  <c r="AB584" i="5" s="1"/>
  <c r="AL584" i="5" s="1"/>
  <c r="AA582" i="5"/>
  <c r="AK582" i="5" s="1"/>
  <c r="AA563" i="5"/>
  <c r="AK563" i="5" s="1"/>
  <c r="Y1772" i="5"/>
  <c r="AF1772" i="5" s="1"/>
  <c r="AA1770" i="5"/>
  <c r="AA1753" i="5"/>
  <c r="AA568" i="5"/>
  <c r="AK568" i="5" s="1"/>
  <c r="AA1766" i="5"/>
  <c r="AF1766" i="5" s="1"/>
  <c r="Y1753" i="5"/>
  <c r="X1768" i="5"/>
  <c r="AB1768" i="5" s="1"/>
  <c r="AL1768" i="5" s="1"/>
  <c r="X1766" i="5"/>
  <c r="AB1766" i="5" s="1"/>
  <c r="AL1766" i="5" s="1"/>
  <c r="X1762" i="5"/>
  <c r="AB1762" i="5" s="1"/>
  <c r="AL1762" i="5" s="1"/>
  <c r="Y1760" i="5"/>
  <c r="AF1760" i="5" s="1"/>
  <c r="AA1752" i="5"/>
  <c r="X574" i="5"/>
  <c r="AB574" i="5" s="1"/>
  <c r="AL574" i="5" s="1"/>
  <c r="Y570" i="5"/>
  <c r="AA565" i="5"/>
  <c r="AK565" i="5" s="1"/>
  <c r="X1772" i="5"/>
  <c r="AB1772" i="5" s="1"/>
  <c r="AE1772" i="5" s="1"/>
  <c r="AA1763" i="5"/>
  <c r="AE1763" i="5" s="1"/>
  <c r="AA1761" i="5"/>
  <c r="AA575" i="5"/>
  <c r="AE575" i="5" s="1"/>
  <c r="AA571" i="5"/>
  <c r="AK571" i="5" s="1"/>
  <c r="AA1773" i="5"/>
  <c r="AF1773" i="5" s="1"/>
  <c r="Y1767" i="5"/>
  <c r="AF1767" i="5" s="1"/>
  <c r="Y575" i="5"/>
  <c r="Y571" i="5"/>
  <c r="Z571" i="5" s="1"/>
  <c r="X1767" i="5"/>
  <c r="AB1767" i="5" s="1"/>
  <c r="AE1767" i="5" s="1"/>
  <c r="AA572" i="5"/>
  <c r="AK572" i="5" s="1"/>
  <c r="X580" i="5"/>
  <c r="AB580" i="5" s="1"/>
  <c r="AL580" i="5" s="1"/>
  <c r="Y1759" i="5"/>
  <c r="X576" i="5"/>
  <c r="AB576" i="5" s="1"/>
  <c r="AL576" i="5" s="1"/>
  <c r="AA573" i="5"/>
  <c r="Y582" i="5"/>
  <c r="Z582" i="5" s="1"/>
  <c r="AA564" i="5"/>
  <c r="AA1771" i="5"/>
  <c r="AA1768" i="5"/>
  <c r="Y1755" i="5"/>
  <c r="AF1755" i="5" s="1"/>
  <c r="AA585" i="5"/>
  <c r="AK585" i="5" s="1"/>
  <c r="Y565" i="5"/>
  <c r="Y563" i="5"/>
  <c r="AB582" i="5"/>
  <c r="AL582" i="5" s="1"/>
  <c r="Y587" i="5"/>
  <c r="Y585" i="5"/>
  <c r="Y583" i="5"/>
  <c r="AA580" i="5"/>
  <c r="AA579" i="5"/>
  <c r="AF579" i="5" s="1"/>
  <c r="AB570" i="5"/>
  <c r="AL570" i="5" s="1"/>
  <c r="AB572" i="5"/>
  <c r="AL572" i="5" s="1"/>
  <c r="AK1760" i="5"/>
  <c r="AK1772" i="5"/>
  <c r="AK1755" i="5"/>
  <c r="AB1771" i="5"/>
  <c r="AL1771" i="5" s="1"/>
  <c r="AK1767" i="5"/>
  <c r="AB1753" i="5"/>
  <c r="AL1753" i="5" s="1"/>
  <c r="AB1765" i="5"/>
  <c r="AL1765" i="5" s="1"/>
  <c r="AA1756" i="5"/>
  <c r="Y1763" i="5"/>
  <c r="AA1757" i="5"/>
  <c r="AE1757" i="5" s="1"/>
  <c r="Y1764" i="5"/>
  <c r="AA1762" i="5"/>
  <c r="Y1752" i="5"/>
  <c r="Y1769" i="5"/>
  <c r="Y1757" i="5"/>
  <c r="AA1769" i="5"/>
  <c r="AE1769" i="5" s="1"/>
  <c r="W2236" i="5"/>
  <c r="X2236" i="5" s="1"/>
  <c r="AB2236" i="5" s="1"/>
  <c r="AL2236" i="5" s="1"/>
  <c r="AC2236" i="5"/>
  <c r="AD2236" i="5"/>
  <c r="AM2236" i="5"/>
  <c r="AN2236" i="5" s="1"/>
  <c r="AO2236" i="5"/>
  <c r="AP2236" i="5"/>
  <c r="W2237" i="5"/>
  <c r="X2237" i="5" s="1"/>
  <c r="AC2237" i="5"/>
  <c r="AD2237" i="5"/>
  <c r="AM2237" i="5"/>
  <c r="AN2237" i="5" s="1"/>
  <c r="AO2237" i="5"/>
  <c r="AP2237" i="5"/>
  <c r="W2238" i="5"/>
  <c r="X2238" i="5" s="1"/>
  <c r="AB2238" i="5" s="1"/>
  <c r="AL2238" i="5" s="1"/>
  <c r="AC2238" i="5"/>
  <c r="AD2238" i="5"/>
  <c r="AM2238" i="5"/>
  <c r="AN2238" i="5" s="1"/>
  <c r="AO2238" i="5"/>
  <c r="AP2238" i="5"/>
  <c r="W2239" i="5"/>
  <c r="AA2239" i="5" s="1"/>
  <c r="AC2239" i="5"/>
  <c r="AD2239" i="5"/>
  <c r="AM2239" i="5"/>
  <c r="AN2239" i="5" s="1"/>
  <c r="AO2239" i="5"/>
  <c r="AP2239" i="5"/>
  <c r="W2240" i="5"/>
  <c r="X2240" i="5" s="1"/>
  <c r="AB2240" i="5" s="1"/>
  <c r="AL2240" i="5" s="1"/>
  <c r="AC2240" i="5"/>
  <c r="AD2240" i="5"/>
  <c r="AM2240" i="5"/>
  <c r="AN2240" i="5" s="1"/>
  <c r="AO2240" i="5"/>
  <c r="AP2240" i="5"/>
  <c r="W2241" i="5"/>
  <c r="X2241" i="5" s="1"/>
  <c r="AB2241" i="5" s="1"/>
  <c r="AL2241" i="5" s="1"/>
  <c r="AC2241" i="5"/>
  <c r="AD2241" i="5"/>
  <c r="AM2241" i="5"/>
  <c r="AN2241" i="5" s="1"/>
  <c r="AO2241" i="5"/>
  <c r="AP2241" i="5"/>
  <c r="W2242" i="5"/>
  <c r="X2242" i="5" s="1"/>
  <c r="AB2242" i="5" s="1"/>
  <c r="AL2242" i="5" s="1"/>
  <c r="AC2242" i="5"/>
  <c r="AD2242" i="5"/>
  <c r="AM2242" i="5"/>
  <c r="AN2242" i="5" s="1"/>
  <c r="AO2242" i="5"/>
  <c r="AP2242" i="5"/>
  <c r="W2243" i="5"/>
  <c r="Y2243" i="5" s="1"/>
  <c r="AC2243" i="5"/>
  <c r="AD2243" i="5"/>
  <c r="AM2243" i="5"/>
  <c r="AN2243" i="5" s="1"/>
  <c r="AO2243" i="5"/>
  <c r="AP2243" i="5"/>
  <c r="W2244" i="5"/>
  <c r="AA2244" i="5" s="1"/>
  <c r="AC2244" i="5"/>
  <c r="AD2244" i="5"/>
  <c r="AM2244" i="5"/>
  <c r="AN2244" i="5" s="1"/>
  <c r="AO2244" i="5"/>
  <c r="AP2244" i="5"/>
  <c r="W2245" i="5"/>
  <c r="Y2245" i="5" s="1"/>
  <c r="AC2245" i="5"/>
  <c r="AD2245" i="5"/>
  <c r="AM2245" i="5"/>
  <c r="AN2245" i="5" s="1"/>
  <c r="AO2245" i="5"/>
  <c r="AP2245" i="5"/>
  <c r="W2246" i="5"/>
  <c r="Y2246" i="5" s="1"/>
  <c r="AC2246" i="5"/>
  <c r="AD2246" i="5"/>
  <c r="AM2246" i="5"/>
  <c r="AN2246" i="5" s="1"/>
  <c r="AO2246" i="5"/>
  <c r="AP2246" i="5"/>
  <c r="W2247" i="5"/>
  <c r="X2247" i="5" s="1"/>
  <c r="AC2247" i="5"/>
  <c r="AD2247" i="5"/>
  <c r="AM2247" i="5"/>
  <c r="AN2247" i="5" s="1"/>
  <c r="AO2247" i="5"/>
  <c r="AP2247" i="5"/>
  <c r="W2248" i="5"/>
  <c r="AA2248" i="5" s="1"/>
  <c r="AK2248" i="5" s="1"/>
  <c r="AC2248" i="5"/>
  <c r="AD2248" i="5"/>
  <c r="AM2248" i="5"/>
  <c r="AN2248" i="5" s="1"/>
  <c r="AO2248" i="5"/>
  <c r="AP2248" i="5"/>
  <c r="W2249" i="5"/>
  <c r="X2249" i="5" s="1"/>
  <c r="AC2249" i="5"/>
  <c r="AD2249" i="5"/>
  <c r="AM2249" i="5"/>
  <c r="AN2249" i="5" s="1"/>
  <c r="AO2249" i="5"/>
  <c r="AP2249" i="5"/>
  <c r="W2250" i="5"/>
  <c r="X2250" i="5" s="1"/>
  <c r="AB2250" i="5" s="1"/>
  <c r="AL2250" i="5" s="1"/>
  <c r="AC2250" i="5"/>
  <c r="AD2250" i="5"/>
  <c r="AM2250" i="5"/>
  <c r="AN2250" i="5" s="1"/>
  <c r="AO2250" i="5"/>
  <c r="AP2250" i="5"/>
  <c r="W2251" i="5"/>
  <c r="AA2251" i="5" s="1"/>
  <c r="AC2251" i="5"/>
  <c r="AD2251" i="5"/>
  <c r="AM2251" i="5"/>
  <c r="AN2251" i="5" s="1"/>
  <c r="AO2251" i="5"/>
  <c r="AP2251" i="5"/>
  <c r="W2252" i="5"/>
  <c r="X2252" i="5" s="1"/>
  <c r="AB2252" i="5" s="1"/>
  <c r="AL2252" i="5" s="1"/>
  <c r="AC2252" i="5"/>
  <c r="AD2252" i="5"/>
  <c r="AM2252" i="5"/>
  <c r="AN2252" i="5" s="1"/>
  <c r="AO2252" i="5"/>
  <c r="AP2252" i="5"/>
  <c r="W2253" i="5"/>
  <c r="X2253" i="5" s="1"/>
  <c r="AB2253" i="5" s="1"/>
  <c r="AL2253" i="5" s="1"/>
  <c r="AC2253" i="5"/>
  <c r="AD2253" i="5"/>
  <c r="AM2253" i="5"/>
  <c r="AN2253" i="5" s="1"/>
  <c r="AO2253" i="5"/>
  <c r="AP2253" i="5"/>
  <c r="W2254" i="5"/>
  <c r="X2254" i="5" s="1"/>
  <c r="AB2254" i="5" s="1"/>
  <c r="AL2254" i="5" s="1"/>
  <c r="AC2254" i="5"/>
  <c r="AD2254" i="5"/>
  <c r="AM2254" i="5"/>
  <c r="AN2254" i="5" s="1"/>
  <c r="AO2254" i="5"/>
  <c r="AP2254" i="5"/>
  <c r="W2255" i="5"/>
  <c r="Y2255" i="5" s="1"/>
  <c r="AC2255" i="5"/>
  <c r="AD2255" i="5"/>
  <c r="AM2255" i="5"/>
  <c r="AN2255" i="5" s="1"/>
  <c r="AO2255" i="5"/>
  <c r="AP2255" i="5"/>
  <c r="W2256" i="5"/>
  <c r="AA2256" i="5" s="1"/>
  <c r="AC2256" i="5"/>
  <c r="AD2256" i="5"/>
  <c r="AM2256" i="5"/>
  <c r="AN2256" i="5" s="1"/>
  <c r="AO2256" i="5"/>
  <c r="AP2256" i="5"/>
  <c r="W2257" i="5"/>
  <c r="Y2257" i="5" s="1"/>
  <c r="AC2257" i="5"/>
  <c r="AD2257" i="5"/>
  <c r="AM2257" i="5"/>
  <c r="AN2257" i="5" s="1"/>
  <c r="AO2257" i="5"/>
  <c r="AP2257" i="5"/>
  <c r="W2258" i="5"/>
  <c r="Y2258" i="5" s="1"/>
  <c r="AC2258" i="5"/>
  <c r="AD2258" i="5"/>
  <c r="AM2258" i="5"/>
  <c r="AN2258" i="5" s="1"/>
  <c r="AO2258" i="5"/>
  <c r="AP2258" i="5"/>
  <c r="W2259" i="5"/>
  <c r="X2259" i="5" s="1"/>
  <c r="AB2259" i="5" s="1"/>
  <c r="AL2259" i="5" s="1"/>
  <c r="AC2259" i="5"/>
  <c r="AD2259" i="5"/>
  <c r="AM2259" i="5"/>
  <c r="AN2259" i="5" s="1"/>
  <c r="AO2259" i="5"/>
  <c r="AP2259" i="5"/>
  <c r="W2260" i="5"/>
  <c r="X2260" i="5" s="1"/>
  <c r="AB2260" i="5" s="1"/>
  <c r="AL2260" i="5" s="1"/>
  <c r="AC2260" i="5"/>
  <c r="AD2260" i="5"/>
  <c r="AM2260" i="5"/>
  <c r="AN2260" i="5" s="1"/>
  <c r="AO2260" i="5"/>
  <c r="AP2260" i="5"/>
  <c r="W2261" i="5"/>
  <c r="X2261" i="5" s="1"/>
  <c r="AC2261" i="5"/>
  <c r="AD2261" i="5"/>
  <c r="AM2261" i="5"/>
  <c r="AN2261" i="5" s="1"/>
  <c r="AO2261" i="5"/>
  <c r="AP2261" i="5"/>
  <c r="W2262" i="5"/>
  <c r="X2262" i="5" s="1"/>
  <c r="AB2262" i="5" s="1"/>
  <c r="AL2262" i="5" s="1"/>
  <c r="AC2262" i="5"/>
  <c r="AD2262" i="5"/>
  <c r="AM2262" i="5"/>
  <c r="AN2262" i="5" s="1"/>
  <c r="AO2262" i="5"/>
  <c r="AP2262" i="5"/>
  <c r="W2263" i="5"/>
  <c r="AA2263" i="5" s="1"/>
  <c r="AC2263" i="5"/>
  <c r="AD2263" i="5"/>
  <c r="AM2263" i="5"/>
  <c r="AN2263" i="5" s="1"/>
  <c r="AO2263" i="5"/>
  <c r="AP2263" i="5"/>
  <c r="W2264" i="5"/>
  <c r="X2264" i="5" s="1"/>
  <c r="AB2264" i="5" s="1"/>
  <c r="AL2264" i="5" s="1"/>
  <c r="AC2264" i="5"/>
  <c r="AD2264" i="5"/>
  <c r="AM2264" i="5"/>
  <c r="AN2264" i="5" s="1"/>
  <c r="AO2264" i="5"/>
  <c r="AP2264" i="5"/>
  <c r="W2265" i="5"/>
  <c r="X2265" i="5" s="1"/>
  <c r="AB2265" i="5" s="1"/>
  <c r="AL2265" i="5" s="1"/>
  <c r="AC2265" i="5"/>
  <c r="AD2265" i="5"/>
  <c r="AM2265" i="5"/>
  <c r="AN2265" i="5" s="1"/>
  <c r="AO2265" i="5"/>
  <c r="AP2265" i="5"/>
  <c r="W2266" i="5"/>
  <c r="X2266" i="5" s="1"/>
  <c r="AB2266" i="5" s="1"/>
  <c r="AL2266" i="5" s="1"/>
  <c r="AC2266" i="5"/>
  <c r="AD2266" i="5"/>
  <c r="AM2266" i="5"/>
  <c r="AN2266" i="5" s="1"/>
  <c r="AO2266" i="5"/>
  <c r="AP2266" i="5"/>
  <c r="W2267" i="5"/>
  <c r="Y2267" i="5" s="1"/>
  <c r="AC2267" i="5"/>
  <c r="AD2267" i="5"/>
  <c r="AM2267" i="5"/>
  <c r="AN2267" i="5" s="1"/>
  <c r="AO2267" i="5"/>
  <c r="AP2267" i="5"/>
  <c r="W2268" i="5"/>
  <c r="AA2268" i="5" s="1"/>
  <c r="AC2268" i="5"/>
  <c r="AD2268" i="5"/>
  <c r="AM2268" i="5"/>
  <c r="AN2268" i="5" s="1"/>
  <c r="AO2268" i="5"/>
  <c r="AP2268" i="5"/>
  <c r="W2269" i="5"/>
  <c r="Y2269" i="5" s="1"/>
  <c r="AC2269" i="5"/>
  <c r="AD2269" i="5"/>
  <c r="AM2269" i="5"/>
  <c r="AN2269" i="5" s="1"/>
  <c r="AO2269" i="5"/>
  <c r="AP2269" i="5"/>
  <c r="W2270" i="5"/>
  <c r="Y2270" i="5" s="1"/>
  <c r="AC2270" i="5"/>
  <c r="AD2270" i="5"/>
  <c r="AM2270" i="5"/>
  <c r="AN2270" i="5" s="1"/>
  <c r="AO2270" i="5"/>
  <c r="AP2270" i="5"/>
  <c r="W2271" i="5"/>
  <c r="AA2271" i="5" s="1"/>
  <c r="AC2271" i="5"/>
  <c r="AD2271" i="5"/>
  <c r="AM2271" i="5"/>
  <c r="AN2271" i="5" s="1"/>
  <c r="AO2271" i="5"/>
  <c r="AP2271" i="5"/>
  <c r="W2272" i="5"/>
  <c r="AA2272" i="5" s="1"/>
  <c r="AK2272" i="5" s="1"/>
  <c r="AC2272" i="5"/>
  <c r="AD2272" i="5"/>
  <c r="AM2272" i="5"/>
  <c r="AN2272" i="5" s="1"/>
  <c r="AO2272" i="5"/>
  <c r="AP2272" i="5"/>
  <c r="W2273" i="5"/>
  <c r="X2273" i="5" s="1"/>
  <c r="AC2273" i="5"/>
  <c r="AD2273" i="5"/>
  <c r="AM2273" i="5"/>
  <c r="AN2273" i="5" s="1"/>
  <c r="AO2273" i="5"/>
  <c r="AP2273" i="5"/>
  <c r="W2274" i="5"/>
  <c r="X2274" i="5" s="1"/>
  <c r="AB2274" i="5" s="1"/>
  <c r="AL2274" i="5" s="1"/>
  <c r="AC2274" i="5"/>
  <c r="AD2274" i="5"/>
  <c r="AM2274" i="5"/>
  <c r="AN2274" i="5" s="1"/>
  <c r="AO2274" i="5"/>
  <c r="AP2274" i="5"/>
  <c r="W2275" i="5"/>
  <c r="AA2275" i="5" s="1"/>
  <c r="AC2275" i="5"/>
  <c r="AD2275" i="5"/>
  <c r="AM2275" i="5"/>
  <c r="AN2275" i="5" s="1"/>
  <c r="AO2275" i="5"/>
  <c r="AP2275" i="5"/>
  <c r="W2276" i="5"/>
  <c r="X2276" i="5" s="1"/>
  <c r="AB2276" i="5" s="1"/>
  <c r="AL2276" i="5" s="1"/>
  <c r="AC2276" i="5"/>
  <c r="AD2276" i="5"/>
  <c r="AM2276" i="5"/>
  <c r="AN2276" i="5" s="1"/>
  <c r="AO2276" i="5"/>
  <c r="AP2276" i="5"/>
  <c r="W2277" i="5"/>
  <c r="X2277" i="5" s="1"/>
  <c r="AB2277" i="5" s="1"/>
  <c r="AL2277" i="5" s="1"/>
  <c r="AC2277" i="5"/>
  <c r="AD2277" i="5"/>
  <c r="AM2277" i="5"/>
  <c r="AN2277" i="5" s="1"/>
  <c r="AO2277" i="5"/>
  <c r="AP2277" i="5"/>
  <c r="W2278" i="5"/>
  <c r="X2278" i="5" s="1"/>
  <c r="AB2278" i="5" s="1"/>
  <c r="AL2278" i="5" s="1"/>
  <c r="AC2278" i="5"/>
  <c r="AD2278" i="5"/>
  <c r="AM2278" i="5"/>
  <c r="AN2278" i="5" s="1"/>
  <c r="AO2278" i="5"/>
  <c r="AP2278" i="5"/>
  <c r="W2279" i="5"/>
  <c r="Y2279" i="5" s="1"/>
  <c r="AC2279" i="5"/>
  <c r="AD2279" i="5"/>
  <c r="AM2279" i="5"/>
  <c r="AN2279" i="5" s="1"/>
  <c r="AO2279" i="5"/>
  <c r="AP2279" i="5"/>
  <c r="W2280" i="5"/>
  <c r="AA2280" i="5" s="1"/>
  <c r="AC2280" i="5"/>
  <c r="AD2280" i="5"/>
  <c r="AM2280" i="5"/>
  <c r="AN2280" i="5" s="1"/>
  <c r="AO2280" i="5"/>
  <c r="AP2280" i="5"/>
  <c r="AM2210" i="5"/>
  <c r="AN2210" i="5" s="1"/>
  <c r="AM2211" i="5"/>
  <c r="AN2211" i="5" s="1"/>
  <c r="AM2212" i="5"/>
  <c r="AN2212" i="5" s="1"/>
  <c r="AM2213" i="5"/>
  <c r="AN2213" i="5" s="1"/>
  <c r="AM2214" i="5"/>
  <c r="AN2214" i="5" s="1"/>
  <c r="AM2215" i="5"/>
  <c r="AN2215" i="5" s="1"/>
  <c r="AM2216" i="5"/>
  <c r="AN2216" i="5" s="1"/>
  <c r="AM2217" i="5"/>
  <c r="AN2217" i="5" s="1"/>
  <c r="AM2218" i="5"/>
  <c r="AN2218" i="5" s="1"/>
  <c r="AM2219" i="5"/>
  <c r="AN2219" i="5" s="1"/>
  <c r="AM2220" i="5"/>
  <c r="AN2220" i="5" s="1"/>
  <c r="AM2221" i="5"/>
  <c r="AN2221" i="5" s="1"/>
  <c r="AM2222" i="5"/>
  <c r="AN2222" i="5" s="1"/>
  <c r="AM2223" i="5"/>
  <c r="AN2223" i="5" s="1"/>
  <c r="AM2224" i="5"/>
  <c r="AN2224" i="5" s="1"/>
  <c r="AM2225" i="5"/>
  <c r="AN2225" i="5" s="1"/>
  <c r="AM2226" i="5"/>
  <c r="AN2226" i="5" s="1"/>
  <c r="AM2227" i="5"/>
  <c r="AN2227" i="5" s="1"/>
  <c r="AM2228" i="5"/>
  <c r="AN2228" i="5" s="1"/>
  <c r="AM2229" i="5"/>
  <c r="AN2229" i="5" s="1"/>
  <c r="AM2230" i="5"/>
  <c r="AN2230" i="5" s="1"/>
  <c r="AM2231" i="5"/>
  <c r="AN2231" i="5" s="1"/>
  <c r="AM2232" i="5"/>
  <c r="AN2232" i="5" s="1"/>
  <c r="AM2233" i="5"/>
  <c r="AN2233" i="5" s="1"/>
  <c r="AM2234" i="5"/>
  <c r="AN2234" i="5" s="1"/>
  <c r="AM2235" i="5"/>
  <c r="AN2235" i="5" s="1"/>
  <c r="AO2209" i="5"/>
  <c r="AP2209" i="5"/>
  <c r="AO2210" i="5"/>
  <c r="AP2210" i="5"/>
  <c r="AO2211" i="5"/>
  <c r="AP2211" i="5"/>
  <c r="AO2212" i="5"/>
  <c r="AP2212" i="5"/>
  <c r="AO2213" i="5"/>
  <c r="AP2213" i="5"/>
  <c r="AO2214" i="5"/>
  <c r="AP2214" i="5"/>
  <c r="AO2215" i="5"/>
  <c r="AP2215" i="5"/>
  <c r="AO2216" i="5"/>
  <c r="AP2216" i="5"/>
  <c r="AO2217" i="5"/>
  <c r="AP2217" i="5"/>
  <c r="AO2218" i="5"/>
  <c r="AP2218" i="5"/>
  <c r="AO2219" i="5"/>
  <c r="AP2219" i="5"/>
  <c r="AO2220" i="5"/>
  <c r="AP2220" i="5"/>
  <c r="AO2221" i="5"/>
  <c r="AP2221" i="5"/>
  <c r="AO2222" i="5"/>
  <c r="AP2222" i="5"/>
  <c r="AO2223" i="5"/>
  <c r="AP2223" i="5"/>
  <c r="AO2224" i="5"/>
  <c r="AP2224" i="5"/>
  <c r="AO2225" i="5"/>
  <c r="AP2225" i="5"/>
  <c r="AO2226" i="5"/>
  <c r="AP2226" i="5"/>
  <c r="AO2227" i="5"/>
  <c r="AP2227" i="5"/>
  <c r="AO2228" i="5"/>
  <c r="AP2228" i="5"/>
  <c r="AO2229" i="5"/>
  <c r="AP2229" i="5"/>
  <c r="AO2230" i="5"/>
  <c r="AP2230" i="5"/>
  <c r="AO2231" i="5"/>
  <c r="AP2231" i="5"/>
  <c r="AO2232" i="5"/>
  <c r="AP2232" i="5"/>
  <c r="AO2233" i="5"/>
  <c r="AP2233" i="5"/>
  <c r="AO2234" i="5"/>
  <c r="AP2234" i="5"/>
  <c r="AO2235" i="5"/>
  <c r="AP2235" i="5"/>
  <c r="W2209" i="5"/>
  <c r="X2209" i="5" s="1"/>
  <c r="AB2209" i="5" s="1"/>
  <c r="AL2209" i="5" s="1"/>
  <c r="AC2209" i="5"/>
  <c r="AD2209" i="5"/>
  <c r="W2210" i="5"/>
  <c r="AA2210" i="5" s="1"/>
  <c r="AC2210" i="5"/>
  <c r="AD2210" i="5"/>
  <c r="W2211" i="5"/>
  <c r="AA2211" i="5" s="1"/>
  <c r="AC2211" i="5"/>
  <c r="AD2211" i="5"/>
  <c r="W2212" i="5"/>
  <c r="X2212" i="5" s="1"/>
  <c r="AB2212" i="5" s="1"/>
  <c r="AL2212" i="5" s="1"/>
  <c r="AC2212" i="5"/>
  <c r="AD2212" i="5"/>
  <c r="W2213" i="5"/>
  <c r="X2213" i="5" s="1"/>
  <c r="AB2213" i="5" s="1"/>
  <c r="AL2213" i="5" s="1"/>
  <c r="AC2213" i="5"/>
  <c r="AD2213" i="5"/>
  <c r="W2214" i="5"/>
  <c r="AA2214" i="5" s="1"/>
  <c r="AC2214" i="5"/>
  <c r="AD2214" i="5"/>
  <c r="W2215" i="5"/>
  <c r="X2215" i="5" s="1"/>
  <c r="AB2215" i="5" s="1"/>
  <c r="AL2215" i="5" s="1"/>
  <c r="AC2215" i="5"/>
  <c r="AD2215" i="5"/>
  <c r="W2216" i="5"/>
  <c r="Y2216" i="5" s="1"/>
  <c r="AC2216" i="5"/>
  <c r="AD2216" i="5"/>
  <c r="W2217" i="5"/>
  <c r="AA2217" i="5" s="1"/>
  <c r="AC2217" i="5"/>
  <c r="AD2217" i="5"/>
  <c r="W2218" i="5"/>
  <c r="X2218" i="5" s="1"/>
  <c r="AB2218" i="5" s="1"/>
  <c r="AL2218" i="5" s="1"/>
  <c r="AC2218" i="5"/>
  <c r="AD2218" i="5"/>
  <c r="W2219" i="5"/>
  <c r="X2219" i="5" s="1"/>
  <c r="AB2219" i="5" s="1"/>
  <c r="AL2219" i="5" s="1"/>
  <c r="AC2219" i="5"/>
  <c r="AD2219" i="5"/>
  <c r="W2220" i="5"/>
  <c r="AA2220" i="5" s="1"/>
  <c r="AC2220" i="5"/>
  <c r="AD2220" i="5"/>
  <c r="W2221" i="5"/>
  <c r="X2221" i="5" s="1"/>
  <c r="AB2221" i="5" s="1"/>
  <c r="AL2221" i="5" s="1"/>
  <c r="AC2221" i="5"/>
  <c r="AD2221" i="5"/>
  <c r="W2222" i="5"/>
  <c r="AA2222" i="5" s="1"/>
  <c r="AK2222" i="5" s="1"/>
  <c r="AC2222" i="5"/>
  <c r="AD2222" i="5"/>
  <c r="W2223" i="5"/>
  <c r="AA2223" i="5" s="1"/>
  <c r="AC2223" i="5"/>
  <c r="AD2223" i="5"/>
  <c r="W2224" i="5"/>
  <c r="X2224" i="5" s="1"/>
  <c r="AB2224" i="5" s="1"/>
  <c r="AL2224" i="5" s="1"/>
  <c r="AC2224" i="5"/>
  <c r="AD2224" i="5"/>
  <c r="W2225" i="5"/>
  <c r="X2225" i="5" s="1"/>
  <c r="AB2225" i="5" s="1"/>
  <c r="AL2225" i="5" s="1"/>
  <c r="AC2225" i="5"/>
  <c r="AD2225" i="5"/>
  <c r="W2226" i="5"/>
  <c r="AA2226" i="5" s="1"/>
  <c r="AC2226" i="5"/>
  <c r="AD2226" i="5"/>
  <c r="W2227" i="5"/>
  <c r="X2227" i="5" s="1"/>
  <c r="AB2227" i="5" s="1"/>
  <c r="AL2227" i="5" s="1"/>
  <c r="AC2227" i="5"/>
  <c r="AD2227" i="5"/>
  <c r="W2228" i="5"/>
  <c r="AA2228" i="5" s="1"/>
  <c r="AK2228" i="5" s="1"/>
  <c r="AC2228" i="5"/>
  <c r="AD2228" i="5"/>
  <c r="W2229" i="5"/>
  <c r="AA2229" i="5" s="1"/>
  <c r="AC2229" i="5"/>
  <c r="AD2229" i="5"/>
  <c r="W2230" i="5"/>
  <c r="X2230" i="5" s="1"/>
  <c r="AB2230" i="5" s="1"/>
  <c r="AL2230" i="5" s="1"/>
  <c r="AC2230" i="5"/>
  <c r="AD2230" i="5"/>
  <c r="W2231" i="5"/>
  <c r="X2231" i="5" s="1"/>
  <c r="AB2231" i="5" s="1"/>
  <c r="AL2231" i="5" s="1"/>
  <c r="AC2231" i="5"/>
  <c r="AD2231" i="5"/>
  <c r="W2232" i="5"/>
  <c r="AA2232" i="5" s="1"/>
  <c r="AC2232" i="5"/>
  <c r="AD2232" i="5"/>
  <c r="W2233" i="5"/>
  <c r="X2233" i="5" s="1"/>
  <c r="AB2233" i="5" s="1"/>
  <c r="AL2233" i="5" s="1"/>
  <c r="AC2233" i="5"/>
  <c r="AD2233" i="5"/>
  <c r="W2234" i="5"/>
  <c r="AA2234" i="5" s="1"/>
  <c r="AK2234" i="5" s="1"/>
  <c r="AC2234" i="5"/>
  <c r="AD2234" i="5"/>
  <c r="W2235" i="5"/>
  <c r="AA2235" i="5" s="1"/>
  <c r="AC2235" i="5"/>
  <c r="AD2235" i="5"/>
  <c r="AM2209" i="5"/>
  <c r="AN2209" i="5" s="1"/>
  <c r="AJ3191" i="5" l="1"/>
  <c r="K3191" i="5" s="1"/>
  <c r="J3125" i="5"/>
  <c r="AF1752" i="5"/>
  <c r="N925" i="5"/>
  <c r="AK578" i="5"/>
  <c r="AJ3154" i="5"/>
  <c r="AJ3037" i="5"/>
  <c r="K3037" i="5" s="1"/>
  <c r="N627" i="5"/>
  <c r="AJ3025" i="5"/>
  <c r="K3025" i="5" s="1"/>
  <c r="AJ3133" i="5"/>
  <c r="K3133" i="5" s="1"/>
  <c r="J3137" i="5"/>
  <c r="J3142" i="5"/>
  <c r="M3142" i="5" s="1"/>
  <c r="AJ3071" i="5"/>
  <c r="K3071" i="5" s="1"/>
  <c r="AJ3196" i="5"/>
  <c r="K3196" i="5" s="1"/>
  <c r="AJ3225" i="5"/>
  <c r="K3225" i="5" s="1"/>
  <c r="AJ3102" i="5"/>
  <c r="K3102" i="5" s="1"/>
  <c r="AJ2987" i="5"/>
  <c r="K2987" i="5" s="1"/>
  <c r="AJ3055" i="5"/>
  <c r="K3055" i="5" s="1"/>
  <c r="AJ3045" i="5"/>
  <c r="K3045" i="5" s="1"/>
  <c r="M3220" i="5"/>
  <c r="AJ3161" i="5"/>
  <c r="K3161" i="5" s="1"/>
  <c r="M3047" i="5"/>
  <c r="L3047" i="5" s="1"/>
  <c r="AJ3195" i="5"/>
  <c r="K3195" i="5" s="1"/>
  <c r="AK581" i="5"/>
  <c r="AJ3013" i="5"/>
  <c r="K3013" i="5" s="1"/>
  <c r="AE1762" i="5"/>
  <c r="M3221" i="5"/>
  <c r="L3221" i="5" s="1"/>
  <c r="N913" i="5"/>
  <c r="AJ3221" i="5"/>
  <c r="K3221" i="5" s="1"/>
  <c r="AJ3083" i="5"/>
  <c r="K3083" i="5" s="1"/>
  <c r="N639" i="5"/>
  <c r="AJ3212" i="5"/>
  <c r="AE1770" i="5"/>
  <c r="AF1764" i="5"/>
  <c r="AI1764" i="5" s="1"/>
  <c r="AF1763" i="5"/>
  <c r="AI1763" i="5" s="1"/>
  <c r="AJ3227" i="5"/>
  <c r="K3227" i="5" s="1"/>
  <c r="AJ3047" i="5"/>
  <c r="K3047" i="5" s="1"/>
  <c r="AE1768" i="5"/>
  <c r="AJ3209" i="5"/>
  <c r="K3209" i="5" s="1"/>
  <c r="AE1756" i="5"/>
  <c r="AJ3056" i="5"/>
  <c r="K3056" i="5" s="1"/>
  <c r="AJ3116" i="5"/>
  <c r="K3116" i="5" s="1"/>
  <c r="AJ3001" i="5"/>
  <c r="K3001" i="5" s="1"/>
  <c r="AJ2995" i="5"/>
  <c r="K2995" i="5" s="1"/>
  <c r="M970" i="5"/>
  <c r="L970" i="5" s="1"/>
  <c r="AF1759" i="5"/>
  <c r="AH1759" i="5" s="1"/>
  <c r="AI1766" i="5"/>
  <c r="AH1766" i="5"/>
  <c r="AI1758" i="5"/>
  <c r="AH1758" i="5"/>
  <c r="AH1773" i="5"/>
  <c r="AI1773" i="5"/>
  <c r="AH1752" i="5"/>
  <c r="AI1752" i="5"/>
  <c r="AK1753" i="5"/>
  <c r="AE1753" i="5"/>
  <c r="Z1771" i="5"/>
  <c r="AF1771" i="5"/>
  <c r="Z1765" i="5"/>
  <c r="AF1765" i="5"/>
  <c r="AH1755" i="5"/>
  <c r="AI1755" i="5"/>
  <c r="AK1752" i="5"/>
  <c r="AE1752" i="5"/>
  <c r="AI1772" i="5"/>
  <c r="AH1772" i="5"/>
  <c r="AK1765" i="5"/>
  <c r="AE1765" i="5"/>
  <c r="AH1767" i="5"/>
  <c r="AI1767" i="5"/>
  <c r="AF1762" i="5"/>
  <c r="AK1771" i="5"/>
  <c r="AE1771" i="5"/>
  <c r="AE1773" i="5"/>
  <c r="AH1760" i="5"/>
  <c r="AI1760" i="5"/>
  <c r="Z1761" i="5"/>
  <c r="AF1761" i="5"/>
  <c r="AF1770" i="5"/>
  <c r="Z1754" i="5"/>
  <c r="AF1754" i="5"/>
  <c r="AF1768" i="5"/>
  <c r="AK1761" i="5"/>
  <c r="AE1761" i="5"/>
  <c r="AK1764" i="5"/>
  <c r="AE1764" i="5"/>
  <c r="AF1753" i="5"/>
  <c r="N898" i="5"/>
  <c r="AK1766" i="5"/>
  <c r="AE1766" i="5"/>
  <c r="M944" i="5"/>
  <c r="N944" i="5" s="1"/>
  <c r="AF1757" i="5"/>
  <c r="AF1769" i="5"/>
  <c r="AK1759" i="5"/>
  <c r="AE1759" i="5"/>
  <c r="AK1754" i="5"/>
  <c r="AE1754" i="5"/>
  <c r="AE1758" i="5"/>
  <c r="AF1756" i="5"/>
  <c r="N607" i="5"/>
  <c r="M3085" i="5"/>
  <c r="L3085" i="5" s="1"/>
  <c r="AJ3183" i="5"/>
  <c r="K3183" i="5" s="1"/>
  <c r="J3112" i="5"/>
  <c r="M3112" i="5" s="1"/>
  <c r="AJ2997" i="5"/>
  <c r="K2997" i="5" s="1"/>
  <c r="AJ3122" i="5"/>
  <c r="K3122" i="5" s="1"/>
  <c r="N964" i="5"/>
  <c r="AJ3085" i="5"/>
  <c r="K3085" i="5" s="1"/>
  <c r="J3219" i="5"/>
  <c r="M3219" i="5" s="1"/>
  <c r="AJ3089" i="5"/>
  <c r="K3089" i="5" s="1"/>
  <c r="AJ3156" i="5"/>
  <c r="K3156" i="5" s="1"/>
  <c r="AE587" i="5"/>
  <c r="AJ3009" i="5"/>
  <c r="K3009" i="5" s="1"/>
  <c r="J3089" i="5"/>
  <c r="AJ3143" i="5"/>
  <c r="K3143" i="5" s="1"/>
  <c r="AJ3034" i="5"/>
  <c r="K3034" i="5" s="1"/>
  <c r="AF581" i="5"/>
  <c r="AH581" i="5" s="1"/>
  <c r="M3151" i="5"/>
  <c r="L3151" i="5" s="1"/>
  <c r="M936" i="5"/>
  <c r="N936" i="5" s="1"/>
  <c r="N657" i="5"/>
  <c r="AJ3113" i="5"/>
  <c r="K3113" i="5" s="1"/>
  <c r="AJ3065" i="5"/>
  <c r="K3065" i="5" s="1"/>
  <c r="AE573" i="5"/>
  <c r="AJ3087" i="5"/>
  <c r="K3087" i="5" s="1"/>
  <c r="AJ3035" i="5"/>
  <c r="K3035" i="5" s="1"/>
  <c r="M963" i="5"/>
  <c r="L963" i="5" s="1"/>
  <c r="AJ3184" i="5"/>
  <c r="K3184" i="5" s="1"/>
  <c r="N929" i="5"/>
  <c r="J3148" i="5"/>
  <c r="N671" i="5"/>
  <c r="Z573" i="5"/>
  <c r="AJ3058" i="5"/>
  <c r="K3058" i="5" s="1"/>
  <c r="J3131" i="5"/>
  <c r="M3131" i="5" s="1"/>
  <c r="J3043" i="5"/>
  <c r="AF574" i="5"/>
  <c r="AH574" i="5" s="1"/>
  <c r="AJ3190" i="5"/>
  <c r="K3190" i="5" s="1"/>
  <c r="AJ3043" i="5"/>
  <c r="K3043" i="5" s="1"/>
  <c r="AJ3120" i="5"/>
  <c r="K3120" i="5" s="1"/>
  <c r="AJ3173" i="5"/>
  <c r="K3173" i="5" s="1"/>
  <c r="AJ3155" i="5"/>
  <c r="K3155" i="5" s="1"/>
  <c r="M949" i="5"/>
  <c r="J3149" i="5"/>
  <c r="AJ3061" i="5"/>
  <c r="K3061" i="5" s="1"/>
  <c r="J3120" i="5"/>
  <c r="L914" i="5"/>
  <c r="AJ3207" i="5"/>
  <c r="K3207" i="5" s="1"/>
  <c r="J3195" i="5"/>
  <c r="M3195" i="5" s="1"/>
  <c r="Z586" i="5"/>
  <c r="AJ3023" i="5"/>
  <c r="K3023" i="5" s="1"/>
  <c r="AJ2994" i="5"/>
  <c r="K2994" i="5" s="1"/>
  <c r="J3177" i="5"/>
  <c r="AJ3177" i="5"/>
  <c r="K3177" i="5" s="1"/>
  <c r="AE578" i="5"/>
  <c r="AL578" i="5"/>
  <c r="AL1760" i="5"/>
  <c r="AK1758" i="5"/>
  <c r="AL1772" i="5"/>
  <c r="AE567" i="5"/>
  <c r="AG567" i="5" s="1"/>
  <c r="K3197" i="5"/>
  <c r="J3197" i="5"/>
  <c r="AL1767" i="5"/>
  <c r="AL1755" i="5"/>
  <c r="Z1756" i="5"/>
  <c r="AF567" i="5"/>
  <c r="AI567" i="5" s="1"/>
  <c r="J3209" i="5"/>
  <c r="AJ3193" i="5"/>
  <c r="K3193" i="5" s="1"/>
  <c r="AJ3048" i="5"/>
  <c r="K3048" i="5" s="1"/>
  <c r="N626" i="5"/>
  <c r="L626" i="5"/>
  <c r="L623" i="5"/>
  <c r="N623" i="5"/>
  <c r="AJ3202" i="5"/>
  <c r="K3202" i="5" s="1"/>
  <c r="AJ3090" i="5"/>
  <c r="K3090" i="5" s="1"/>
  <c r="J3090" i="5"/>
  <c r="J3073" i="5"/>
  <c r="AJ3073" i="5"/>
  <c r="K3073" i="5" s="1"/>
  <c r="M3185" i="5"/>
  <c r="N3185" i="5" s="1"/>
  <c r="N666" i="5"/>
  <c r="L666" i="5"/>
  <c r="L602" i="5"/>
  <c r="N602" i="5"/>
  <c r="M901" i="5"/>
  <c r="M951" i="5"/>
  <c r="AJ3180" i="5"/>
  <c r="K3180" i="5" s="1"/>
  <c r="J3214" i="5"/>
  <c r="J3166" i="5"/>
  <c r="AJ3214" i="5"/>
  <c r="K3214" i="5" s="1"/>
  <c r="L655" i="5"/>
  <c r="N655" i="5"/>
  <c r="L969" i="5"/>
  <c r="N969" i="5"/>
  <c r="Z1758" i="5"/>
  <c r="AJ3158" i="5"/>
  <c r="K3158" i="5" s="1"/>
  <c r="L599" i="5"/>
  <c r="N599" i="5"/>
  <c r="J3053" i="5"/>
  <c r="AJ3053" i="5"/>
  <c r="K3053" i="5" s="1"/>
  <c r="AJ3166" i="5"/>
  <c r="K3166" i="5" s="1"/>
  <c r="AJ3159" i="5"/>
  <c r="K3159" i="5" s="1"/>
  <c r="AJ3030" i="5"/>
  <c r="K3030" i="5" s="1"/>
  <c r="J3054" i="5"/>
  <c r="AJ3054" i="5"/>
  <c r="K3054" i="5" s="1"/>
  <c r="L610" i="5"/>
  <c r="N610" i="5"/>
  <c r="Z1755" i="5"/>
  <c r="AG1755" i="5" s="1"/>
  <c r="J3180" i="5"/>
  <c r="Z577" i="5"/>
  <c r="Z1773" i="5"/>
  <c r="M988" i="5"/>
  <c r="Z578" i="5"/>
  <c r="J3202" i="5"/>
  <c r="J3061" i="5"/>
  <c r="AF566" i="5"/>
  <c r="AH566" i="5" s="1"/>
  <c r="AF576" i="5"/>
  <c r="AH576" i="5" s="1"/>
  <c r="AJ3069" i="5"/>
  <c r="K3069" i="5" s="1"/>
  <c r="AF584" i="5"/>
  <c r="AI584" i="5" s="1"/>
  <c r="J3163" i="5"/>
  <c r="AJ3163" i="5"/>
  <c r="K3163" i="5" s="1"/>
  <c r="L668" i="5"/>
  <c r="N668" i="5"/>
  <c r="AF569" i="5"/>
  <c r="AH569" i="5" s="1"/>
  <c r="J3201" i="5"/>
  <c r="AJ3201" i="5"/>
  <c r="K3201" i="5" s="1"/>
  <c r="L604" i="5"/>
  <c r="N604" i="5"/>
  <c r="N624" i="5"/>
  <c r="AF577" i="5"/>
  <c r="AI577" i="5" s="1"/>
  <c r="AK1763" i="5"/>
  <c r="J3190" i="5"/>
  <c r="J3178" i="5"/>
  <c r="M927" i="5"/>
  <c r="AJ3026" i="5"/>
  <c r="K3026" i="5" s="1"/>
  <c r="J3081" i="5"/>
  <c r="J3169" i="5"/>
  <c r="L941" i="5"/>
  <c r="N941" i="5"/>
  <c r="M981" i="5"/>
  <c r="L652" i="5"/>
  <c r="N652" i="5"/>
  <c r="L662" i="5"/>
  <c r="N662" i="5"/>
  <c r="L612" i="5"/>
  <c r="N612" i="5"/>
  <c r="L619" i="5"/>
  <c r="N619" i="5"/>
  <c r="M990" i="5"/>
  <c r="L650" i="5"/>
  <c r="N650" i="5"/>
  <c r="L593" i="5"/>
  <c r="N593" i="5"/>
  <c r="L957" i="5"/>
  <c r="N957" i="5"/>
  <c r="M3176" i="5"/>
  <c r="L672" i="5"/>
  <c r="N672" i="5"/>
  <c r="L654" i="5"/>
  <c r="N654" i="5"/>
  <c r="M3203" i="5"/>
  <c r="M947" i="5"/>
  <c r="L3173" i="5"/>
  <c r="N3173" i="5"/>
  <c r="L633" i="5"/>
  <c r="N633" i="5"/>
  <c r="M938" i="5"/>
  <c r="M3225" i="5"/>
  <c r="L629" i="5"/>
  <c r="N629" i="5"/>
  <c r="L601" i="5"/>
  <c r="N601" i="5"/>
  <c r="AJ3012" i="5"/>
  <c r="K3012" i="5" s="1"/>
  <c r="AJ3011" i="5"/>
  <c r="K3011" i="5" s="1"/>
  <c r="J3186" i="5"/>
  <c r="J3230" i="5"/>
  <c r="J3199" i="5"/>
  <c r="L590" i="5"/>
  <c r="N590" i="5"/>
  <c r="L918" i="5"/>
  <c r="N918" i="5"/>
  <c r="L592" i="5"/>
  <c r="N592" i="5"/>
  <c r="M987" i="5"/>
  <c r="M3198" i="5"/>
  <c r="M3079" i="5"/>
  <c r="M3161" i="5"/>
  <c r="M911" i="5"/>
  <c r="M971" i="5"/>
  <c r="M3083" i="5"/>
  <c r="L598" i="5"/>
  <c r="N598" i="5"/>
  <c r="M937" i="5"/>
  <c r="L644" i="5"/>
  <c r="N644" i="5"/>
  <c r="J3078" i="5"/>
  <c r="AJ3078" i="5"/>
  <c r="K3078" i="5" s="1"/>
  <c r="M923" i="5"/>
  <c r="M935" i="5"/>
  <c r="M915" i="5"/>
  <c r="AJ3022" i="5"/>
  <c r="K3022" i="5" s="1"/>
  <c r="J3068" i="5"/>
  <c r="J3080" i="5"/>
  <c r="J3210" i="5"/>
  <c r="J3175" i="5"/>
  <c r="M948" i="5"/>
  <c r="M3179" i="5"/>
  <c r="L954" i="5"/>
  <c r="N954" i="5"/>
  <c r="N989" i="5"/>
  <c r="L989" i="5"/>
  <c r="M3184" i="5"/>
  <c r="L965" i="5"/>
  <c r="N965" i="5"/>
  <c r="L605" i="5"/>
  <c r="N605" i="5"/>
  <c r="M3087" i="5"/>
  <c r="L667" i="5"/>
  <c r="N667" i="5"/>
  <c r="M3215" i="5"/>
  <c r="M3055" i="5"/>
  <c r="L3084" i="5"/>
  <c r="N3084" i="5"/>
  <c r="M982" i="5"/>
  <c r="L978" i="5"/>
  <c r="N978" i="5"/>
  <c r="L616" i="5"/>
  <c r="N616" i="5"/>
  <c r="L670" i="5"/>
  <c r="N670" i="5"/>
  <c r="J3058" i="5"/>
  <c r="J3160" i="5"/>
  <c r="K3160" i="5"/>
  <c r="J3218" i="5"/>
  <c r="J3194" i="5"/>
  <c r="L620" i="5"/>
  <c r="N620" i="5"/>
  <c r="L636" i="5"/>
  <c r="N636" i="5"/>
  <c r="L600" i="5"/>
  <c r="N600" i="5"/>
  <c r="L658" i="5"/>
  <c r="N658" i="5"/>
  <c r="M896" i="5"/>
  <c r="L646" i="5"/>
  <c r="N646" i="5"/>
  <c r="J3076" i="5"/>
  <c r="K3076" i="5"/>
  <c r="M895" i="5"/>
  <c r="M3065" i="5"/>
  <c r="L611" i="5"/>
  <c r="N611" i="5"/>
  <c r="L677" i="5"/>
  <c r="N677" i="5"/>
  <c r="M900" i="5"/>
  <c r="M3208" i="5"/>
  <c r="M959" i="5"/>
  <c r="K3082" i="5"/>
  <c r="J3082" i="5"/>
  <c r="J3205" i="5"/>
  <c r="J3181" i="5"/>
  <c r="J3211" i="5"/>
  <c r="J3196" i="5"/>
  <c r="M3222" i="5"/>
  <c r="L622" i="5"/>
  <c r="N622" i="5"/>
  <c r="L683" i="5"/>
  <c r="N683" i="5"/>
  <c r="L976" i="5"/>
  <c r="N976" i="5"/>
  <c r="M3091" i="5"/>
  <c r="M908" i="5"/>
  <c r="M903" i="5"/>
  <c r="L939" i="5"/>
  <c r="N939" i="5"/>
  <c r="M3171" i="5"/>
  <c r="J3072" i="5"/>
  <c r="M3207" i="5"/>
  <c r="L660" i="5"/>
  <c r="N660" i="5"/>
  <c r="M920" i="5"/>
  <c r="M3204" i="5"/>
  <c r="M3192" i="5"/>
  <c r="Z584" i="5"/>
  <c r="AE564" i="5"/>
  <c r="AE569" i="5"/>
  <c r="J3092" i="5"/>
  <c r="J3062" i="5"/>
  <c r="J3056" i="5"/>
  <c r="AJ3175" i="5"/>
  <c r="K3175" i="5" s="1"/>
  <c r="AJ3199" i="5"/>
  <c r="K3199" i="5" s="1"/>
  <c r="L676" i="5"/>
  <c r="N676" i="5"/>
  <c r="M973" i="5"/>
  <c r="J3224" i="5"/>
  <c r="AJ3224" i="5"/>
  <c r="K3224" i="5" s="1"/>
  <c r="L596" i="5"/>
  <c r="N596" i="5"/>
  <c r="L617" i="5"/>
  <c r="N617" i="5"/>
  <c r="M3077" i="5"/>
  <c r="L669" i="5"/>
  <c r="N669" i="5"/>
  <c r="J3212" i="5"/>
  <c r="K3212" i="5"/>
  <c r="L894" i="5"/>
  <c r="N894" i="5"/>
  <c r="L931" i="5"/>
  <c r="N931" i="5"/>
  <c r="L645" i="5"/>
  <c r="N645" i="5"/>
  <c r="L942" i="5"/>
  <c r="N942" i="5"/>
  <c r="J3200" i="5"/>
  <c r="J3154" i="5"/>
  <c r="K3154" i="5"/>
  <c r="J3229" i="5"/>
  <c r="J3217" i="5"/>
  <c r="J3182" i="5"/>
  <c r="K3182" i="5"/>
  <c r="J3088" i="5"/>
  <c r="M912" i="5"/>
  <c r="L921" i="5"/>
  <c r="N921" i="5"/>
  <c r="L946" i="5"/>
  <c r="N946" i="5"/>
  <c r="M899" i="5"/>
  <c r="L630" i="5"/>
  <c r="N630" i="5"/>
  <c r="M905" i="5"/>
  <c r="L609" i="5"/>
  <c r="N609" i="5"/>
  <c r="M945" i="5"/>
  <c r="M3155" i="5"/>
  <c r="M3167" i="5"/>
  <c r="L642" i="5"/>
  <c r="N642" i="5"/>
  <c r="M984" i="5"/>
  <c r="J3188" i="5"/>
  <c r="M3191" i="5"/>
  <c r="J3172" i="5"/>
  <c r="M3228" i="5"/>
  <c r="L953" i="5"/>
  <c r="N953" i="5"/>
  <c r="L649" i="5"/>
  <c r="N649" i="5"/>
  <c r="M3227" i="5"/>
  <c r="J3226" i="5"/>
  <c r="M975" i="5"/>
  <c r="M986" i="5"/>
  <c r="AJ3226" i="5"/>
  <c r="K3226" i="5" s="1"/>
  <c r="AJ3072" i="5"/>
  <c r="K3072" i="5" s="1"/>
  <c r="AF586" i="5"/>
  <c r="AH586" i="5" s="1"/>
  <c r="AJ3014" i="5"/>
  <c r="K3014" i="5" s="1"/>
  <c r="J3051" i="5"/>
  <c r="K3051" i="5"/>
  <c r="J3158" i="5"/>
  <c r="J3075" i="5"/>
  <c r="K3075" i="5"/>
  <c r="AJ3081" i="5"/>
  <c r="K3081" i="5" s="1"/>
  <c r="J3164" i="5"/>
  <c r="L917" i="5"/>
  <c r="N917" i="5"/>
  <c r="J3064" i="5"/>
  <c r="AJ3064" i="5"/>
  <c r="K3064" i="5" s="1"/>
  <c r="M3213" i="5"/>
  <c r="M3157" i="5"/>
  <c r="L933" i="5"/>
  <c r="N933" i="5"/>
  <c r="M940" i="5"/>
  <c r="L614" i="5"/>
  <c r="N614" i="5"/>
  <c r="L597" i="5"/>
  <c r="N597" i="5"/>
  <c r="M3050" i="5"/>
  <c r="L3050" i="5" s="1"/>
  <c r="J3156" i="5"/>
  <c r="AJ3229" i="5"/>
  <c r="K3229" i="5" s="1"/>
  <c r="J3170" i="5"/>
  <c r="M904" i="5"/>
  <c r="M916" i="5"/>
  <c r="M961" i="5"/>
  <c r="J3066" i="5"/>
  <c r="AJ3066" i="5"/>
  <c r="K3066" i="5" s="1"/>
  <c r="M952" i="5"/>
  <c r="L634" i="5"/>
  <c r="N634" i="5"/>
  <c r="L943" i="5"/>
  <c r="N943" i="5"/>
  <c r="J3162" i="5"/>
  <c r="AJ3188" i="5"/>
  <c r="K3188" i="5" s="1"/>
  <c r="L910" i="5"/>
  <c r="N910" i="5"/>
  <c r="M930" i="5"/>
  <c r="L608" i="5"/>
  <c r="N608" i="5"/>
  <c r="L922" i="5"/>
  <c r="N922" i="5"/>
  <c r="L665" i="5"/>
  <c r="N665" i="5"/>
  <c r="M3067" i="5"/>
  <c r="AJ3162" i="5"/>
  <c r="K3162" i="5" s="1"/>
  <c r="J3159" i="5"/>
  <c r="J3070" i="5"/>
  <c r="J3216" i="5"/>
  <c r="AJ3169" i="5"/>
  <c r="K3169" i="5" s="1"/>
  <c r="J3187" i="5"/>
  <c r="M960" i="5"/>
  <c r="K3136" i="5"/>
  <c r="J3136" i="5"/>
  <c r="M956" i="5"/>
  <c r="L595" i="5"/>
  <c r="N595" i="5"/>
  <c r="L979" i="5"/>
  <c r="N979" i="5"/>
  <c r="M3174" i="5"/>
  <c r="AJ3088" i="5"/>
  <c r="K3088" i="5" s="1"/>
  <c r="M980" i="5"/>
  <c r="M3183" i="5"/>
  <c r="M958" i="5"/>
  <c r="AJ3200" i="5"/>
  <c r="K3200" i="5" s="1"/>
  <c r="Z564" i="5"/>
  <c r="AE586" i="5"/>
  <c r="J3093" i="5"/>
  <c r="J3074" i="5"/>
  <c r="J3063" i="5"/>
  <c r="AJ3181" i="5"/>
  <c r="K3181" i="5" s="1"/>
  <c r="J3193" i="5"/>
  <c r="L588" i="5"/>
  <c r="N588" i="5"/>
  <c r="M3189" i="5"/>
  <c r="N897" i="5"/>
  <c r="L897" i="5"/>
  <c r="L3165" i="5"/>
  <c r="N3165" i="5"/>
  <c r="L906" i="5"/>
  <c r="N906" i="5"/>
  <c r="M3052" i="5"/>
  <c r="L3052" i="5" s="1"/>
  <c r="M3086" i="5"/>
  <c r="L3220" i="5"/>
  <c r="N3220" i="5"/>
  <c r="M3071" i="5"/>
  <c r="L985" i="5"/>
  <c r="N985" i="5"/>
  <c r="L648" i="5"/>
  <c r="N648" i="5"/>
  <c r="M955" i="5"/>
  <c r="M919" i="5"/>
  <c r="M3060" i="5"/>
  <c r="L3060" i="5" s="1"/>
  <c r="N902" i="5"/>
  <c r="L902" i="5"/>
  <c r="M3059" i="5"/>
  <c r="L909" i="5"/>
  <c r="N909" i="5"/>
  <c r="L664" i="5"/>
  <c r="N664" i="5"/>
  <c r="M932" i="5"/>
  <c r="M977" i="5"/>
  <c r="L661" i="5"/>
  <c r="N661" i="5"/>
  <c r="Z566" i="5"/>
  <c r="AG566" i="5" s="1"/>
  <c r="AE577" i="5"/>
  <c r="AJ3141" i="5"/>
  <c r="K3141" i="5" s="1"/>
  <c r="AJ3092" i="5"/>
  <c r="K3092" i="5" s="1"/>
  <c r="J3057" i="5"/>
  <c r="AJ3062" i="5"/>
  <c r="K3062" i="5" s="1"/>
  <c r="J3069" i="5"/>
  <c r="J3168" i="5"/>
  <c r="J3223" i="5"/>
  <c r="J3206" i="5"/>
  <c r="AJ3216" i="5"/>
  <c r="K3216" i="5" s="1"/>
  <c r="L966" i="5"/>
  <c r="N966" i="5"/>
  <c r="M907" i="5"/>
  <c r="M972" i="5"/>
  <c r="M967" i="5"/>
  <c r="M928" i="5"/>
  <c r="M974" i="5"/>
  <c r="L983" i="5"/>
  <c r="N983" i="5"/>
  <c r="L674" i="5"/>
  <c r="N674" i="5"/>
  <c r="M934" i="5"/>
  <c r="M924" i="5"/>
  <c r="AJ3172" i="5"/>
  <c r="K3172" i="5" s="1"/>
  <c r="AJ3168" i="5"/>
  <c r="K3168" i="5" s="1"/>
  <c r="AJ3194" i="5"/>
  <c r="K3194" i="5" s="1"/>
  <c r="AJ3211" i="5"/>
  <c r="K3211" i="5" s="1"/>
  <c r="AJ3206" i="5"/>
  <c r="K3206" i="5" s="1"/>
  <c r="AJ3218" i="5"/>
  <c r="K3218" i="5" s="1"/>
  <c r="AJ3205" i="5"/>
  <c r="K3205" i="5" s="1"/>
  <c r="AJ3170" i="5"/>
  <c r="K3170" i="5" s="1"/>
  <c r="AJ3164" i="5"/>
  <c r="K3164" i="5" s="1"/>
  <c r="AJ3186" i="5"/>
  <c r="K3186" i="5" s="1"/>
  <c r="AJ3223" i="5"/>
  <c r="K3223" i="5" s="1"/>
  <c r="AJ3217" i="5"/>
  <c r="K3217" i="5" s="1"/>
  <c r="AJ3230" i="5"/>
  <c r="K3230" i="5" s="1"/>
  <c r="AJ3187" i="5"/>
  <c r="K3187" i="5" s="1"/>
  <c r="AJ3210" i="5"/>
  <c r="K3210" i="5" s="1"/>
  <c r="AJ3057" i="5"/>
  <c r="K3057" i="5" s="1"/>
  <c r="AJ3068" i="5"/>
  <c r="K3068" i="5" s="1"/>
  <c r="AJ3093" i="5"/>
  <c r="K3093" i="5" s="1"/>
  <c r="AJ3074" i="5"/>
  <c r="K3074" i="5" s="1"/>
  <c r="AJ3080" i="5"/>
  <c r="K3080" i="5" s="1"/>
  <c r="AJ3070" i="5"/>
  <c r="K3070" i="5" s="1"/>
  <c r="AJ3063" i="5"/>
  <c r="K3063" i="5" s="1"/>
  <c r="M2989" i="5"/>
  <c r="J3005" i="5"/>
  <c r="AJ3008" i="5"/>
  <c r="K3008" i="5" s="1"/>
  <c r="J3105" i="5"/>
  <c r="J3126" i="5"/>
  <c r="L3124" i="5"/>
  <c r="N3124" i="5"/>
  <c r="M2999" i="5"/>
  <c r="M3038" i="5"/>
  <c r="J3144" i="5"/>
  <c r="J3003" i="5"/>
  <c r="AJ3153" i="5"/>
  <c r="K3153" i="5" s="1"/>
  <c r="M3152" i="5"/>
  <c r="L3049" i="5"/>
  <c r="N3049" i="5"/>
  <c r="M3128" i="5"/>
  <c r="M3140" i="5"/>
  <c r="M3031" i="5"/>
  <c r="Z1770" i="5"/>
  <c r="J3020" i="5"/>
  <c r="J3041" i="5"/>
  <c r="J3026" i="5"/>
  <c r="J3099" i="5"/>
  <c r="J3123" i="5"/>
  <c r="J3103" i="5"/>
  <c r="J3150" i="5"/>
  <c r="M3146" i="5"/>
  <c r="M3113" i="5"/>
  <c r="L3127" i="5"/>
  <c r="N3127" i="5"/>
  <c r="J3096" i="5"/>
  <c r="M3121" i="5"/>
  <c r="M3104" i="5"/>
  <c r="J3135" i="5"/>
  <c r="L3042" i="5"/>
  <c r="N3042" i="5"/>
  <c r="M3145" i="5"/>
  <c r="M3004" i="5"/>
  <c r="M3013" i="5"/>
  <c r="M3133" i="5"/>
  <c r="J3018" i="5"/>
  <c r="J3028" i="5"/>
  <c r="J3048" i="5"/>
  <c r="J3014" i="5"/>
  <c r="J2998" i="5"/>
  <c r="J3153" i="5"/>
  <c r="J3138" i="5"/>
  <c r="M3119" i="5"/>
  <c r="M3125" i="5"/>
  <c r="L3040" i="5"/>
  <c r="N3040" i="5"/>
  <c r="M3045" i="5"/>
  <c r="M3039" i="5"/>
  <c r="M3107" i="5"/>
  <c r="J3117" i="5"/>
  <c r="J3017" i="5"/>
  <c r="K3017" i="5"/>
  <c r="J3002" i="5"/>
  <c r="K3002" i="5"/>
  <c r="J3023" i="5"/>
  <c r="J3011" i="5"/>
  <c r="AJ3024" i="5"/>
  <c r="K3024" i="5" s="1"/>
  <c r="J3141" i="5"/>
  <c r="J3094" i="5"/>
  <c r="J3111" i="5"/>
  <c r="M3134" i="5"/>
  <c r="M3118" i="5"/>
  <c r="M2992" i="5"/>
  <c r="M3019" i="5"/>
  <c r="M2995" i="5"/>
  <c r="J3006" i="5"/>
  <c r="J3034" i="5"/>
  <c r="J2993" i="5"/>
  <c r="J3095" i="5"/>
  <c r="J3116" i="5"/>
  <c r="M3137" i="5"/>
  <c r="M2997" i="5"/>
  <c r="M3139" i="5"/>
  <c r="M3130" i="5"/>
  <c r="AJ3144" i="5"/>
  <c r="K3144" i="5" s="1"/>
  <c r="M2991" i="5"/>
  <c r="M3001" i="5"/>
  <c r="J3114" i="5"/>
  <c r="M3044" i="5"/>
  <c r="M3106" i="5"/>
  <c r="AE574" i="5"/>
  <c r="J3016" i="5"/>
  <c r="J3029" i="5"/>
  <c r="K3029" i="5"/>
  <c r="J3024" i="5"/>
  <c r="J3098" i="5"/>
  <c r="J3147" i="5"/>
  <c r="M3025" i="5"/>
  <c r="M3097" i="5"/>
  <c r="M2988" i="5"/>
  <c r="M3035" i="5"/>
  <c r="M3027" i="5"/>
  <c r="M2990" i="5"/>
  <c r="J2987" i="5"/>
  <c r="J3032" i="5"/>
  <c r="J3046" i="5"/>
  <c r="J3000" i="5"/>
  <c r="J3010" i="5"/>
  <c r="J3122" i="5"/>
  <c r="M3015" i="5"/>
  <c r="M2996" i="5"/>
  <c r="J3008" i="5"/>
  <c r="M3036" i="5"/>
  <c r="J3030" i="5"/>
  <c r="J3022" i="5"/>
  <c r="AJ3000" i="5"/>
  <c r="K3000" i="5" s="1"/>
  <c r="AJ2993" i="5"/>
  <c r="K2993" i="5" s="1"/>
  <c r="J3102" i="5"/>
  <c r="J3100" i="5"/>
  <c r="M3021" i="5"/>
  <c r="J3108" i="5"/>
  <c r="AJ3108" i="5"/>
  <c r="K3108" i="5" s="1"/>
  <c r="M3037" i="5"/>
  <c r="M2994" i="5"/>
  <c r="J3132" i="5"/>
  <c r="AJ3132" i="5"/>
  <c r="K3132" i="5" s="1"/>
  <c r="AJ3096" i="5"/>
  <c r="K3096" i="5" s="1"/>
  <c r="M3033" i="5"/>
  <c r="M3009" i="5"/>
  <c r="J3007" i="5"/>
  <c r="K3007" i="5"/>
  <c r="M3101" i="5"/>
  <c r="AE570" i="5"/>
  <c r="AE576" i="5"/>
  <c r="Z569" i="5"/>
  <c r="J3012" i="5"/>
  <c r="J3110" i="5"/>
  <c r="K3110" i="5"/>
  <c r="J3129" i="5"/>
  <c r="M3109" i="5"/>
  <c r="L3115" i="5"/>
  <c r="N3115" i="5"/>
  <c r="M3143" i="5"/>
  <c r="AJ3099" i="5"/>
  <c r="K3099" i="5" s="1"/>
  <c r="AJ3123" i="5"/>
  <c r="K3123" i="5" s="1"/>
  <c r="AJ3095" i="5"/>
  <c r="K3095" i="5" s="1"/>
  <c r="AJ3129" i="5"/>
  <c r="K3129" i="5" s="1"/>
  <c r="AJ3150" i="5"/>
  <c r="K3150" i="5" s="1"/>
  <c r="AJ3111" i="5"/>
  <c r="K3111" i="5" s="1"/>
  <c r="AJ3138" i="5"/>
  <c r="K3138" i="5" s="1"/>
  <c r="AJ3117" i="5"/>
  <c r="K3117" i="5" s="1"/>
  <c r="AJ3100" i="5"/>
  <c r="K3100" i="5" s="1"/>
  <c r="AJ3135" i="5"/>
  <c r="K3135" i="5" s="1"/>
  <c r="AJ3094" i="5"/>
  <c r="K3094" i="5" s="1"/>
  <c r="AJ3114" i="5"/>
  <c r="K3114" i="5" s="1"/>
  <c r="AJ3147" i="5"/>
  <c r="K3147" i="5" s="1"/>
  <c r="AJ3105" i="5"/>
  <c r="K3105" i="5" s="1"/>
  <c r="AJ3126" i="5"/>
  <c r="K3126" i="5" s="1"/>
  <c r="AJ3103" i="5"/>
  <c r="K3103" i="5" s="1"/>
  <c r="AJ3098" i="5"/>
  <c r="K3098" i="5" s="1"/>
  <c r="AJ3003" i="5"/>
  <c r="K3003" i="5" s="1"/>
  <c r="AJ3020" i="5"/>
  <c r="K3020" i="5" s="1"/>
  <c r="AJ3005" i="5"/>
  <c r="K3005" i="5" s="1"/>
  <c r="AJ3010" i="5"/>
  <c r="K3010" i="5" s="1"/>
  <c r="AJ3028" i="5"/>
  <c r="K3028" i="5" s="1"/>
  <c r="AJ3018" i="5"/>
  <c r="K3018" i="5" s="1"/>
  <c r="AJ3016" i="5"/>
  <c r="K3016" i="5" s="1"/>
  <c r="AJ3046" i="5"/>
  <c r="K3046" i="5" s="1"/>
  <c r="AJ3032" i="5"/>
  <c r="K3032" i="5" s="1"/>
  <c r="AJ3041" i="5"/>
  <c r="K3041" i="5" s="1"/>
  <c r="AJ2998" i="5"/>
  <c r="K2998" i="5" s="1"/>
  <c r="AJ3006" i="5"/>
  <c r="K3006" i="5" s="1"/>
  <c r="AE572" i="5"/>
  <c r="AG572" i="5" s="1"/>
  <c r="AK583" i="5"/>
  <c r="AE568" i="5"/>
  <c r="AF573" i="5"/>
  <c r="AH573" i="5" s="1"/>
  <c r="AK566" i="5"/>
  <c r="Z580" i="5"/>
  <c r="Z1766" i="5"/>
  <c r="Z568" i="5"/>
  <c r="AG581" i="5"/>
  <c r="AE563" i="5"/>
  <c r="AE584" i="5"/>
  <c r="AF570" i="5"/>
  <c r="AI570" i="5" s="1"/>
  <c r="Z1753" i="5"/>
  <c r="Z1772" i="5"/>
  <c r="AG1772" i="5" s="1"/>
  <c r="Z1760" i="5"/>
  <c r="AG1760" i="5" s="1"/>
  <c r="AK1770" i="5"/>
  <c r="AK573" i="5"/>
  <c r="AF582" i="5"/>
  <c r="AI582" i="5" s="1"/>
  <c r="AF572" i="5"/>
  <c r="AI572" i="5" s="1"/>
  <c r="AH578" i="5"/>
  <c r="Z1762" i="5"/>
  <c r="AE582" i="5"/>
  <c r="AG582" i="5" s="1"/>
  <c r="Z1768" i="5"/>
  <c r="Z570" i="5"/>
  <c r="Z579" i="5"/>
  <c r="AF568" i="5"/>
  <c r="J578" i="5"/>
  <c r="Z574" i="5"/>
  <c r="AE585" i="5"/>
  <c r="AF575" i="5"/>
  <c r="Z575" i="5"/>
  <c r="AG575" i="5" s="1"/>
  <c r="AF571" i="5"/>
  <c r="Z1767" i="5"/>
  <c r="AG1767" i="5" s="1"/>
  <c r="AE571" i="5"/>
  <c r="AG571" i="5" s="1"/>
  <c r="AK1773" i="5"/>
  <c r="AK1768" i="5"/>
  <c r="AF564" i="5"/>
  <c r="AK564" i="5"/>
  <c r="AE565" i="5"/>
  <c r="Z576" i="5"/>
  <c r="Z1759" i="5"/>
  <c r="AK575" i="5"/>
  <c r="Z563" i="5"/>
  <c r="AF563" i="5"/>
  <c r="Z565" i="5"/>
  <c r="AF565" i="5"/>
  <c r="AF583" i="5"/>
  <c r="Z583" i="5"/>
  <c r="AG583" i="5" s="1"/>
  <c r="AF585" i="5"/>
  <c r="Z585" i="5"/>
  <c r="AF587" i="5"/>
  <c r="Z587" i="5"/>
  <c r="AI579" i="5"/>
  <c r="AH579" i="5"/>
  <c r="AK579" i="5"/>
  <c r="AE579" i="5"/>
  <c r="AE580" i="5"/>
  <c r="AK580" i="5"/>
  <c r="AF580" i="5"/>
  <c r="AK1769" i="5"/>
  <c r="AK1757" i="5"/>
  <c r="Z1757" i="5"/>
  <c r="AG1757" i="5" s="1"/>
  <c r="Z1769" i="5"/>
  <c r="AG1769" i="5" s="1"/>
  <c r="Z1764" i="5"/>
  <c r="AK1756" i="5"/>
  <c r="Z1752" i="5"/>
  <c r="Z1763" i="5"/>
  <c r="AG1763" i="5" s="1"/>
  <c r="AK1762" i="5"/>
  <c r="Y2228" i="5"/>
  <c r="AF2228" i="5" s="1"/>
  <c r="AI2228" i="5" s="1"/>
  <c r="J2228" i="5" s="1"/>
  <c r="X2248" i="5"/>
  <c r="AB2248" i="5" s="1"/>
  <c r="Y2210" i="5"/>
  <c r="AF2210" i="5" s="1"/>
  <c r="AH2210" i="5" s="1"/>
  <c r="X2245" i="5"/>
  <c r="AB2245" i="5" s="1"/>
  <c r="AL2245" i="5" s="1"/>
  <c r="Y2249" i="5"/>
  <c r="Z2249" i="5" s="1"/>
  <c r="Y2237" i="5"/>
  <c r="Z2237" i="5" s="1"/>
  <c r="Y2234" i="5"/>
  <c r="AF2234" i="5" s="1"/>
  <c r="AH2234" i="5" s="1"/>
  <c r="X2234" i="5"/>
  <c r="AB2234" i="5" s="1"/>
  <c r="Y2247" i="5"/>
  <c r="Z2247" i="5" s="1"/>
  <c r="X2222" i="5"/>
  <c r="AB2222" i="5" s="1"/>
  <c r="Y2214" i="5"/>
  <c r="AF2214" i="5" s="1"/>
  <c r="AI2214" i="5" s="1"/>
  <c r="J2214" i="5" s="1"/>
  <c r="Y2275" i="5"/>
  <c r="AF2275" i="5" s="1"/>
  <c r="Y2221" i="5"/>
  <c r="Z2221" i="5" s="1"/>
  <c r="X2275" i="5"/>
  <c r="AB2275" i="5" s="1"/>
  <c r="X2228" i="5"/>
  <c r="AB2228" i="5" s="1"/>
  <c r="X2239" i="5"/>
  <c r="AB2239" i="5" s="1"/>
  <c r="AA2261" i="5"/>
  <c r="AK2261" i="5" s="1"/>
  <c r="AA2259" i="5"/>
  <c r="AE2259" i="5" s="1"/>
  <c r="Y2212" i="5"/>
  <c r="Z2212" i="5" s="1"/>
  <c r="Y2259" i="5"/>
  <c r="AA2240" i="5"/>
  <c r="AK2240" i="5" s="1"/>
  <c r="AA2266" i="5"/>
  <c r="AK2266" i="5" s="1"/>
  <c r="AA2247" i="5"/>
  <c r="AK2247" i="5" s="1"/>
  <c r="Y2268" i="5"/>
  <c r="AF2268" i="5" s="1"/>
  <c r="X2279" i="5"/>
  <c r="AB2279" i="5" s="1"/>
  <c r="AL2279" i="5" s="1"/>
  <c r="Y2244" i="5"/>
  <c r="X2244" i="5"/>
  <c r="AB2244" i="5" s="1"/>
  <c r="X2267" i="5"/>
  <c r="AB2267" i="5" s="1"/>
  <c r="AL2267" i="5" s="1"/>
  <c r="AA2245" i="5"/>
  <c r="AK2245" i="5" s="1"/>
  <c r="AA2238" i="5"/>
  <c r="AK2238" i="5" s="1"/>
  <c r="Y2226" i="5"/>
  <c r="AF2226" i="5" s="1"/>
  <c r="Y2215" i="5"/>
  <c r="Z2215" i="5" s="1"/>
  <c r="Y2263" i="5"/>
  <c r="AF2263" i="5" s="1"/>
  <c r="Y2248" i="5"/>
  <c r="AF2248" i="5" s="1"/>
  <c r="AA2276" i="5"/>
  <c r="AK2276" i="5" s="1"/>
  <c r="X2268" i="5"/>
  <c r="AB2268" i="5" s="1"/>
  <c r="AA2242" i="5"/>
  <c r="AE2242" i="5" s="1"/>
  <c r="X2217" i="5"/>
  <c r="AB2217" i="5" s="1"/>
  <c r="Y2276" i="5"/>
  <c r="Z2276" i="5" s="1"/>
  <c r="Y2271" i="5"/>
  <c r="AF2271" i="5" s="1"/>
  <c r="AH2271" i="5" s="1"/>
  <c r="Y2220" i="5"/>
  <c r="AF2220" i="5" s="1"/>
  <c r="AA2269" i="5"/>
  <c r="AK2269" i="5" s="1"/>
  <c r="AA2274" i="5"/>
  <c r="AK2274" i="5" s="1"/>
  <c r="X2269" i="5"/>
  <c r="AB2269" i="5" s="1"/>
  <c r="AL2269" i="5" s="1"/>
  <c r="AA2262" i="5"/>
  <c r="AK2262" i="5" s="1"/>
  <c r="Y2251" i="5"/>
  <c r="Y2272" i="5"/>
  <c r="X2251" i="5"/>
  <c r="AB2251" i="5" s="1"/>
  <c r="X2243" i="5"/>
  <c r="AB2243" i="5" s="1"/>
  <c r="AL2243" i="5" s="1"/>
  <c r="Y2236" i="5"/>
  <c r="Z2236" i="5" s="1"/>
  <c r="Y2232" i="5"/>
  <c r="AF2232" i="5" s="1"/>
  <c r="Y2222" i="5"/>
  <c r="AF2222" i="5" s="1"/>
  <c r="AH2222" i="5" s="1"/>
  <c r="X2216" i="5"/>
  <c r="AB2216" i="5" s="1"/>
  <c r="AL2216" i="5" s="1"/>
  <c r="Y2213" i="5"/>
  <c r="Z2213" i="5" s="1"/>
  <c r="X2272" i="5"/>
  <c r="AB2272" i="5" s="1"/>
  <c r="AA2260" i="5"/>
  <c r="AK2260" i="5" s="1"/>
  <c r="AA2249" i="5"/>
  <c r="AK2249" i="5" s="1"/>
  <c r="X2246" i="5"/>
  <c r="AB2246" i="5" s="1"/>
  <c r="AL2246" i="5" s="1"/>
  <c r="AB2247" i="5"/>
  <c r="AL2247" i="5" s="1"/>
  <c r="X2232" i="5"/>
  <c r="AB2232" i="5" s="1"/>
  <c r="Y2230" i="5"/>
  <c r="Z2230" i="5" s="1"/>
  <c r="X2226" i="5"/>
  <c r="AB2226" i="5" s="1"/>
  <c r="Y2224" i="5"/>
  <c r="Z2224" i="5" s="1"/>
  <c r="X2220" i="5"/>
  <c r="AB2220" i="5" s="1"/>
  <c r="Y2218" i="5"/>
  <c r="Z2218" i="5" s="1"/>
  <c r="AA2216" i="5"/>
  <c r="AK2216" i="5" s="1"/>
  <c r="X2214" i="5"/>
  <c r="AB2214" i="5" s="1"/>
  <c r="X2210" i="5"/>
  <c r="AB2210" i="5" s="1"/>
  <c r="Y2280" i="5"/>
  <c r="AF2280" i="5" s="1"/>
  <c r="X2271" i="5"/>
  <c r="Y2240" i="5"/>
  <c r="Z2240" i="5" s="1"/>
  <c r="X2280" i="5"/>
  <c r="AB2280" i="5" s="1"/>
  <c r="X2255" i="5"/>
  <c r="AB2255" i="5" s="1"/>
  <c r="AL2255" i="5" s="1"/>
  <c r="AA2250" i="5"/>
  <c r="AK2250" i="5" s="1"/>
  <c r="Y2211" i="5"/>
  <c r="AA2278" i="5"/>
  <c r="AE2278" i="5" s="1"/>
  <c r="AA2273" i="5"/>
  <c r="AK2273" i="5" s="1"/>
  <c r="X2263" i="5"/>
  <c r="AB2263" i="5" s="1"/>
  <c r="Y2260" i="5"/>
  <c r="Y2256" i="5"/>
  <c r="AF2256" i="5" s="1"/>
  <c r="Y2229" i="5"/>
  <c r="AF2229" i="5" s="1"/>
  <c r="AH2229" i="5" s="1"/>
  <c r="Y2223" i="5"/>
  <c r="AF2223" i="5" s="1"/>
  <c r="Y2217" i="5"/>
  <c r="AF2217" i="5" s="1"/>
  <c r="AH2217" i="5" s="1"/>
  <c r="AA2213" i="5"/>
  <c r="AK2213" i="5" s="1"/>
  <c r="X2211" i="5"/>
  <c r="AB2211" i="5" s="1"/>
  <c r="Y2273" i="5"/>
  <c r="X2256" i="5"/>
  <c r="AB2256" i="5" s="1"/>
  <c r="Y2235" i="5"/>
  <c r="X2235" i="5"/>
  <c r="AB2235" i="5" s="1"/>
  <c r="Y2233" i="5"/>
  <c r="Z2233" i="5" s="1"/>
  <c r="AA2231" i="5"/>
  <c r="AK2231" i="5" s="1"/>
  <c r="X2229" i="5"/>
  <c r="AB2229" i="5" s="1"/>
  <c r="Y2227" i="5"/>
  <c r="Z2227" i="5" s="1"/>
  <c r="AA2225" i="5"/>
  <c r="AK2225" i="5" s="1"/>
  <c r="X2223" i="5"/>
  <c r="AB2223" i="5" s="1"/>
  <c r="AA2219" i="5"/>
  <c r="AK2219" i="5" s="1"/>
  <c r="Y2231" i="5"/>
  <c r="Z2231" i="5" s="1"/>
  <c r="Y2225" i="5"/>
  <c r="Y2219" i="5"/>
  <c r="Z2219" i="5" s="1"/>
  <c r="X2270" i="5"/>
  <c r="AB2270" i="5" s="1"/>
  <c r="AL2270" i="5" s="1"/>
  <c r="AA2264" i="5"/>
  <c r="AK2264" i="5" s="1"/>
  <c r="Y2261" i="5"/>
  <c r="AA2257" i="5"/>
  <c r="AK2257" i="5" s="1"/>
  <c r="Y2239" i="5"/>
  <c r="AA2236" i="5"/>
  <c r="AE2236" i="5" s="1"/>
  <c r="Y2264" i="5"/>
  <c r="Z2264" i="5" s="1"/>
  <c r="X2257" i="5"/>
  <c r="AB2257" i="5" s="1"/>
  <c r="AL2257" i="5" s="1"/>
  <c r="AA2254" i="5"/>
  <c r="AE2254" i="5" s="1"/>
  <c r="AA2252" i="5"/>
  <c r="X2258" i="5"/>
  <c r="AB2258" i="5" s="1"/>
  <c r="AL2258" i="5" s="1"/>
  <c r="Y2252" i="5"/>
  <c r="Z2252" i="5" s="1"/>
  <c r="AA2237" i="5"/>
  <c r="AK2268" i="5"/>
  <c r="AK2263" i="5"/>
  <c r="AB2237" i="5"/>
  <c r="AL2237" i="5" s="1"/>
  <c r="AB2261" i="5"/>
  <c r="AL2261" i="5" s="1"/>
  <c r="AB2273" i="5"/>
  <c r="AL2273" i="5" s="1"/>
  <c r="AK2251" i="5"/>
  <c r="AK2256" i="5"/>
  <c r="AK2280" i="5"/>
  <c r="AB2249" i="5"/>
  <c r="AL2249" i="5" s="1"/>
  <c r="AK2244" i="5"/>
  <c r="AK2275" i="5"/>
  <c r="AK2239" i="5"/>
  <c r="Y2278" i="5"/>
  <c r="AK2271" i="5"/>
  <c r="Y2266" i="5"/>
  <c r="Y2254" i="5"/>
  <c r="Y2242" i="5"/>
  <c r="AA2279" i="5"/>
  <c r="AA2267" i="5"/>
  <c r="AF2267" i="5" s="1"/>
  <c r="AA2255" i="5"/>
  <c r="AF2255" i="5" s="1"/>
  <c r="AA2243" i="5"/>
  <c r="AF2243" i="5" s="1"/>
  <c r="Y2274" i="5"/>
  <c r="Y2262" i="5"/>
  <c r="Y2250" i="5"/>
  <c r="Y2238" i="5"/>
  <c r="AA2277" i="5"/>
  <c r="AA2265" i="5"/>
  <c r="AA2253" i="5"/>
  <c r="AA2241" i="5"/>
  <c r="AA2270" i="5"/>
  <c r="AA2258" i="5"/>
  <c r="AF2258" i="5" s="1"/>
  <c r="AA2246" i="5"/>
  <c r="AF2246" i="5" s="1"/>
  <c r="Y2277" i="5"/>
  <c r="Y2265" i="5"/>
  <c r="Y2253" i="5"/>
  <c r="Y2241" i="5"/>
  <c r="AK2223" i="5"/>
  <c r="AK2211" i="5"/>
  <c r="AK2220" i="5"/>
  <c r="AK2214" i="5"/>
  <c r="AK2232" i="5"/>
  <c r="AK2229" i="5"/>
  <c r="AK2217" i="5"/>
  <c r="AK2226" i="5"/>
  <c r="AK2235" i="5"/>
  <c r="AK2210" i="5"/>
  <c r="AA2233" i="5"/>
  <c r="AA2230" i="5"/>
  <c r="AA2227" i="5"/>
  <c r="AA2224" i="5"/>
  <c r="AA2221" i="5"/>
  <c r="AA2218" i="5"/>
  <c r="AA2215" i="5"/>
  <c r="AA2212" i="5"/>
  <c r="AA2209" i="5"/>
  <c r="Y2209" i="5"/>
  <c r="AM3409" i="5"/>
  <c r="AN3409" i="5" s="1"/>
  <c r="AM3410" i="5"/>
  <c r="AN3410" i="5" s="1"/>
  <c r="AM3411" i="5"/>
  <c r="AN3411" i="5" s="1"/>
  <c r="AM3412" i="5"/>
  <c r="AN3412" i="5" s="1"/>
  <c r="AM3413" i="5"/>
  <c r="AN3413" i="5" s="1"/>
  <c r="AM3414" i="5"/>
  <c r="AN3414" i="5" s="1"/>
  <c r="AM3415" i="5"/>
  <c r="AN3415" i="5" s="1"/>
  <c r="AM3416" i="5"/>
  <c r="AN3416" i="5" s="1"/>
  <c r="AM3417" i="5"/>
  <c r="AN3417" i="5" s="1"/>
  <c r="AM3418" i="5"/>
  <c r="AN3418" i="5" s="1"/>
  <c r="AM3419" i="5"/>
  <c r="AN3419" i="5" s="1"/>
  <c r="AM3420" i="5"/>
  <c r="AN3420" i="5" s="1"/>
  <c r="AM3421" i="5"/>
  <c r="AN3421" i="5" s="1"/>
  <c r="AM3422" i="5"/>
  <c r="AN3422" i="5" s="1"/>
  <c r="AM3423" i="5"/>
  <c r="AN3423" i="5" s="1"/>
  <c r="AM3424" i="5"/>
  <c r="AN3424" i="5" s="1"/>
  <c r="AM3425" i="5"/>
  <c r="AN3425" i="5" s="1"/>
  <c r="AM3426" i="5"/>
  <c r="AN3426" i="5" s="1"/>
  <c r="AM3427" i="5"/>
  <c r="AN3427" i="5" s="1"/>
  <c r="AM3428" i="5"/>
  <c r="AN3428" i="5" s="1"/>
  <c r="AM3429" i="5"/>
  <c r="AN3429" i="5" s="1"/>
  <c r="AM3430" i="5"/>
  <c r="AN3430" i="5" s="1"/>
  <c r="AM3431" i="5"/>
  <c r="AN3431" i="5" s="1"/>
  <c r="AM3432" i="5"/>
  <c r="AN3432" i="5" s="1"/>
  <c r="AM3433" i="5"/>
  <c r="AN3433" i="5" s="1"/>
  <c r="AM3434" i="5"/>
  <c r="AN3434" i="5" s="1"/>
  <c r="AM3435" i="5"/>
  <c r="AN3435" i="5" s="1"/>
  <c r="AM3436" i="5"/>
  <c r="AN3436" i="5" s="1"/>
  <c r="AM3437" i="5"/>
  <c r="AN3437" i="5" s="1"/>
  <c r="AM3438" i="5"/>
  <c r="AN3438" i="5" s="1"/>
  <c r="AM3439" i="5"/>
  <c r="AN3439" i="5" s="1"/>
  <c r="AM3440" i="5"/>
  <c r="AN3440" i="5" s="1"/>
  <c r="AM3441" i="5"/>
  <c r="AN3441" i="5" s="1"/>
  <c r="AM3442" i="5"/>
  <c r="AN3442" i="5" s="1"/>
  <c r="AM3443" i="5"/>
  <c r="AN3443" i="5" s="1"/>
  <c r="AM3444" i="5"/>
  <c r="AN3444" i="5" s="1"/>
  <c r="AM3445" i="5"/>
  <c r="AN3445" i="5" s="1"/>
  <c r="AM3446" i="5"/>
  <c r="AN3446" i="5" s="1"/>
  <c r="AM3447" i="5"/>
  <c r="AN3447" i="5" s="1"/>
  <c r="AM3448" i="5"/>
  <c r="AN3448" i="5" s="1"/>
  <c r="AM3449" i="5"/>
  <c r="AN3449" i="5" s="1"/>
  <c r="W3409" i="5"/>
  <c r="X3409" i="5" s="1"/>
  <c r="AB3409" i="5" s="1"/>
  <c r="AL3409" i="5" s="1"/>
  <c r="AC3409" i="5"/>
  <c r="AD3409" i="5"/>
  <c r="AO3409" i="5"/>
  <c r="AP3409" i="5"/>
  <c r="W3410" i="5"/>
  <c r="X3410" i="5" s="1"/>
  <c r="AB3410" i="5" s="1"/>
  <c r="AL3410" i="5" s="1"/>
  <c r="AC3410" i="5"/>
  <c r="AD3410" i="5"/>
  <c r="AO3410" i="5"/>
  <c r="AP3410" i="5"/>
  <c r="W3411" i="5"/>
  <c r="AA3411" i="5" s="1"/>
  <c r="AC3411" i="5"/>
  <c r="AD3411" i="5"/>
  <c r="AO3411" i="5"/>
  <c r="AP3411" i="5"/>
  <c r="W3412" i="5"/>
  <c r="Y3412" i="5" s="1"/>
  <c r="AC3412" i="5"/>
  <c r="AD3412" i="5"/>
  <c r="AO3412" i="5"/>
  <c r="AP3412" i="5"/>
  <c r="W3413" i="5"/>
  <c r="AA3413" i="5" s="1"/>
  <c r="AC3413" i="5"/>
  <c r="AD3413" i="5"/>
  <c r="AO3413" i="5"/>
  <c r="AP3413" i="5"/>
  <c r="W3414" i="5"/>
  <c r="Y3414" i="5" s="1"/>
  <c r="AC3414" i="5"/>
  <c r="AD3414" i="5"/>
  <c r="AO3414" i="5"/>
  <c r="AP3414" i="5"/>
  <c r="W3415" i="5"/>
  <c r="Y3415" i="5" s="1"/>
  <c r="AC3415" i="5"/>
  <c r="AD3415" i="5"/>
  <c r="AO3415" i="5"/>
  <c r="AP3415" i="5"/>
  <c r="W3416" i="5"/>
  <c r="Y3416" i="5" s="1"/>
  <c r="AC3416" i="5"/>
  <c r="AD3416" i="5"/>
  <c r="AO3416" i="5"/>
  <c r="AP3416" i="5"/>
  <c r="W3417" i="5"/>
  <c r="Y3417" i="5" s="1"/>
  <c r="AC3417" i="5"/>
  <c r="AD3417" i="5"/>
  <c r="AO3417" i="5"/>
  <c r="AP3417" i="5"/>
  <c r="W3418" i="5"/>
  <c r="Y3418" i="5" s="1"/>
  <c r="AC3418" i="5"/>
  <c r="AD3418" i="5"/>
  <c r="AO3418" i="5"/>
  <c r="AP3418" i="5"/>
  <c r="W3419" i="5"/>
  <c r="Y3419" i="5" s="1"/>
  <c r="AC3419" i="5"/>
  <c r="AD3419" i="5"/>
  <c r="AO3419" i="5"/>
  <c r="AP3419" i="5"/>
  <c r="W3420" i="5"/>
  <c r="Y3420" i="5" s="1"/>
  <c r="AC3420" i="5"/>
  <c r="AD3420" i="5"/>
  <c r="AO3420" i="5"/>
  <c r="AP3420" i="5"/>
  <c r="W3421" i="5"/>
  <c r="Y3421" i="5" s="1"/>
  <c r="AC3421" i="5"/>
  <c r="AD3421" i="5"/>
  <c r="AO3421" i="5"/>
  <c r="AP3421" i="5"/>
  <c r="W3422" i="5"/>
  <c r="Y3422" i="5" s="1"/>
  <c r="AC3422" i="5"/>
  <c r="AD3422" i="5"/>
  <c r="AO3422" i="5"/>
  <c r="AP3422" i="5"/>
  <c r="W3423" i="5"/>
  <c r="Y3423" i="5" s="1"/>
  <c r="AC3423" i="5"/>
  <c r="AD3423" i="5"/>
  <c r="AO3423" i="5"/>
  <c r="AP3423" i="5"/>
  <c r="W3424" i="5"/>
  <c r="Y3424" i="5" s="1"/>
  <c r="AC3424" i="5"/>
  <c r="AD3424" i="5"/>
  <c r="AO3424" i="5"/>
  <c r="AP3424" i="5"/>
  <c r="W3425" i="5"/>
  <c r="Y3425" i="5" s="1"/>
  <c r="AC3425" i="5"/>
  <c r="AD3425" i="5"/>
  <c r="AO3425" i="5"/>
  <c r="AP3425" i="5"/>
  <c r="W3426" i="5"/>
  <c r="Y3426" i="5" s="1"/>
  <c r="AC3426" i="5"/>
  <c r="AD3426" i="5"/>
  <c r="AO3426" i="5"/>
  <c r="AP3426" i="5"/>
  <c r="W3427" i="5"/>
  <c r="Y3427" i="5" s="1"/>
  <c r="AC3427" i="5"/>
  <c r="AD3427" i="5"/>
  <c r="AO3427" i="5"/>
  <c r="AP3427" i="5"/>
  <c r="W3428" i="5"/>
  <c r="Y3428" i="5" s="1"/>
  <c r="AC3428" i="5"/>
  <c r="AD3428" i="5"/>
  <c r="AO3428" i="5"/>
  <c r="AP3428" i="5"/>
  <c r="W3429" i="5"/>
  <c r="Y3429" i="5" s="1"/>
  <c r="AC3429" i="5"/>
  <c r="AD3429" i="5"/>
  <c r="AO3429" i="5"/>
  <c r="AP3429" i="5"/>
  <c r="W3430" i="5"/>
  <c r="Y3430" i="5" s="1"/>
  <c r="AC3430" i="5"/>
  <c r="AD3430" i="5"/>
  <c r="AO3430" i="5"/>
  <c r="AP3430" i="5"/>
  <c r="W3431" i="5"/>
  <c r="Y3431" i="5" s="1"/>
  <c r="AC3431" i="5"/>
  <c r="AD3431" i="5"/>
  <c r="AO3431" i="5"/>
  <c r="AP3431" i="5"/>
  <c r="W3432" i="5"/>
  <c r="Y3432" i="5" s="1"/>
  <c r="AC3432" i="5"/>
  <c r="AD3432" i="5"/>
  <c r="AO3432" i="5"/>
  <c r="AP3432" i="5"/>
  <c r="W3433" i="5"/>
  <c r="Y3433" i="5" s="1"/>
  <c r="AC3433" i="5"/>
  <c r="AD3433" i="5"/>
  <c r="AO3433" i="5"/>
  <c r="AP3433" i="5"/>
  <c r="W3434" i="5"/>
  <c r="Y3434" i="5" s="1"/>
  <c r="AC3434" i="5"/>
  <c r="AD3434" i="5"/>
  <c r="AO3434" i="5"/>
  <c r="AP3434" i="5"/>
  <c r="W3435" i="5"/>
  <c r="Y3435" i="5" s="1"/>
  <c r="AC3435" i="5"/>
  <c r="AD3435" i="5"/>
  <c r="AO3435" i="5"/>
  <c r="AP3435" i="5"/>
  <c r="W3436" i="5"/>
  <c r="Y3436" i="5" s="1"/>
  <c r="AC3436" i="5"/>
  <c r="AD3436" i="5"/>
  <c r="AO3436" i="5"/>
  <c r="AP3436" i="5"/>
  <c r="W3437" i="5"/>
  <c r="X3437" i="5" s="1"/>
  <c r="AB3437" i="5" s="1"/>
  <c r="AL3437" i="5" s="1"/>
  <c r="AC3437" i="5"/>
  <c r="AD3437" i="5"/>
  <c r="AO3437" i="5"/>
  <c r="AP3437" i="5"/>
  <c r="W3438" i="5"/>
  <c r="Y3438" i="5" s="1"/>
  <c r="AC3438" i="5"/>
  <c r="AD3438" i="5"/>
  <c r="AO3438" i="5"/>
  <c r="AP3438" i="5"/>
  <c r="W3439" i="5"/>
  <c r="AC3439" i="5"/>
  <c r="AD3439" i="5"/>
  <c r="AO3439" i="5"/>
  <c r="AP3439" i="5"/>
  <c r="W3440" i="5"/>
  <c r="Y3440" i="5" s="1"/>
  <c r="AC3440" i="5"/>
  <c r="AD3440" i="5"/>
  <c r="AO3440" i="5"/>
  <c r="AP3440" i="5"/>
  <c r="W3441" i="5"/>
  <c r="X3441" i="5" s="1"/>
  <c r="AB3441" i="5" s="1"/>
  <c r="AL3441" i="5" s="1"/>
  <c r="AC3441" i="5"/>
  <c r="AD3441" i="5"/>
  <c r="AO3441" i="5"/>
  <c r="AP3441" i="5"/>
  <c r="W3442" i="5"/>
  <c r="Y3442" i="5" s="1"/>
  <c r="AC3442" i="5"/>
  <c r="AD3442" i="5"/>
  <c r="AO3442" i="5"/>
  <c r="AP3442" i="5"/>
  <c r="W3443" i="5"/>
  <c r="X3443" i="5" s="1"/>
  <c r="AB3443" i="5" s="1"/>
  <c r="AL3443" i="5" s="1"/>
  <c r="AC3443" i="5"/>
  <c r="AD3443" i="5"/>
  <c r="AO3443" i="5"/>
  <c r="AP3443" i="5"/>
  <c r="W3444" i="5"/>
  <c r="Y3444" i="5" s="1"/>
  <c r="AC3444" i="5"/>
  <c r="AD3444" i="5"/>
  <c r="AO3444" i="5"/>
  <c r="AP3444" i="5"/>
  <c r="W3445" i="5"/>
  <c r="X3445" i="5" s="1"/>
  <c r="AB3445" i="5" s="1"/>
  <c r="AL3445" i="5" s="1"/>
  <c r="AC3445" i="5"/>
  <c r="AD3445" i="5"/>
  <c r="AO3445" i="5"/>
  <c r="AP3445" i="5"/>
  <c r="W3446" i="5"/>
  <c r="Y3446" i="5" s="1"/>
  <c r="AC3446" i="5"/>
  <c r="AD3446" i="5"/>
  <c r="AO3446" i="5"/>
  <c r="AP3446" i="5"/>
  <c r="W3447" i="5"/>
  <c r="X3447" i="5" s="1"/>
  <c r="AB3447" i="5" s="1"/>
  <c r="AL3447" i="5" s="1"/>
  <c r="AC3447" i="5"/>
  <c r="AD3447" i="5"/>
  <c r="AO3447" i="5"/>
  <c r="AP3447" i="5"/>
  <c r="W3448" i="5"/>
  <c r="Y3448" i="5" s="1"/>
  <c r="AC3448" i="5"/>
  <c r="AD3448" i="5"/>
  <c r="AO3448" i="5"/>
  <c r="AP3448" i="5"/>
  <c r="W3449" i="5"/>
  <c r="X3449" i="5" s="1"/>
  <c r="AB3449" i="5" s="1"/>
  <c r="AL3449" i="5" s="1"/>
  <c r="AC3449" i="5"/>
  <c r="AD3449" i="5"/>
  <c r="AO3449" i="5"/>
  <c r="AP3449" i="5"/>
  <c r="N3221" i="5" l="1"/>
  <c r="M3148" i="5"/>
  <c r="AI574" i="5"/>
  <c r="AI576" i="5"/>
  <c r="AG584" i="5"/>
  <c r="N3047" i="5"/>
  <c r="AG1768" i="5"/>
  <c r="AG1762" i="5"/>
  <c r="AI586" i="5"/>
  <c r="AJ586" i="5" s="1"/>
  <c r="K586" i="5" s="1"/>
  <c r="L936" i="5"/>
  <c r="AG1770" i="5"/>
  <c r="AG587" i="5"/>
  <c r="AG1756" i="5"/>
  <c r="AG586" i="5"/>
  <c r="AH1763" i="5"/>
  <c r="AH1764" i="5"/>
  <c r="N3085" i="5"/>
  <c r="N3151" i="5"/>
  <c r="AG1752" i="5"/>
  <c r="AJ1752" i="5" s="1"/>
  <c r="AI566" i="5"/>
  <c r="J566" i="5" s="1"/>
  <c r="AI1759" i="5"/>
  <c r="N970" i="5"/>
  <c r="L944" i="5"/>
  <c r="N963" i="5"/>
  <c r="AI581" i="5"/>
  <c r="J581" i="5" s="1"/>
  <c r="M3089" i="5"/>
  <c r="L3089" i="5" s="1"/>
  <c r="AG1761" i="5"/>
  <c r="AG1771" i="5"/>
  <c r="AJ1755" i="5"/>
  <c r="K1755" i="5" s="1"/>
  <c r="AG1758" i="5"/>
  <c r="AJ1758" i="5" s="1"/>
  <c r="K1758" i="5" s="1"/>
  <c r="AG1766" i="5"/>
  <c r="AJ1766" i="5" s="1"/>
  <c r="AH1768" i="5"/>
  <c r="AI1768" i="5"/>
  <c r="AI1754" i="5"/>
  <c r="J1754" i="5" s="1"/>
  <c r="AH1754" i="5"/>
  <c r="AJ1763" i="5"/>
  <c r="AH1762" i="5"/>
  <c r="AI1762" i="5"/>
  <c r="AH1756" i="5"/>
  <c r="AI1756" i="5"/>
  <c r="AJ1767" i="5"/>
  <c r="K1767" i="5" s="1"/>
  <c r="AH1770" i="5"/>
  <c r="AI1770" i="5"/>
  <c r="AG1754" i="5"/>
  <c r="AI1761" i="5"/>
  <c r="AH1761" i="5"/>
  <c r="AH1765" i="5"/>
  <c r="AI1765" i="5"/>
  <c r="J1765" i="5" s="1"/>
  <c r="AH1753" i="5"/>
  <c r="AI1753" i="5"/>
  <c r="AG1759" i="5"/>
  <c r="AJ1760" i="5"/>
  <c r="K1760" i="5" s="1"/>
  <c r="AG1765" i="5"/>
  <c r="AH1771" i="5"/>
  <c r="AI1771" i="5"/>
  <c r="AG1764" i="5"/>
  <c r="AJ1764" i="5" s="1"/>
  <c r="AI1769" i="5"/>
  <c r="AJ1769" i="5" s="1"/>
  <c r="AH1769" i="5"/>
  <c r="AG1773" i="5"/>
  <c r="AJ1773" i="5" s="1"/>
  <c r="K1773" i="5" s="1"/>
  <c r="AH1757" i="5"/>
  <c r="AI1757" i="5"/>
  <c r="AJ1757" i="5" s="1"/>
  <c r="AJ1772" i="5"/>
  <c r="K1772" i="5" s="1"/>
  <c r="AG1753" i="5"/>
  <c r="L3185" i="5"/>
  <c r="AG573" i="5"/>
  <c r="AG578" i="5"/>
  <c r="AJ578" i="5" s="1"/>
  <c r="K578" i="5" s="1"/>
  <c r="AH577" i="5"/>
  <c r="M3149" i="5"/>
  <c r="L3149" i="5" s="1"/>
  <c r="AG577" i="5"/>
  <c r="AJ577" i="5" s="1"/>
  <c r="K577" i="5" s="1"/>
  <c r="AH584" i="5"/>
  <c r="M3043" i="5"/>
  <c r="AG564" i="5"/>
  <c r="L949" i="5"/>
  <c r="N949" i="5"/>
  <c r="M3120" i="5"/>
  <c r="AH567" i="5"/>
  <c r="M3177" i="5"/>
  <c r="M3202" i="5"/>
  <c r="L3202" i="5" s="1"/>
  <c r="AI569" i="5"/>
  <c r="AE2226" i="5"/>
  <c r="AL2226" i="5"/>
  <c r="AE2217" i="5"/>
  <c r="AL2217" i="5"/>
  <c r="AE2275" i="5"/>
  <c r="AL2275" i="5"/>
  <c r="AE2248" i="5"/>
  <c r="AL2248" i="5"/>
  <c r="AE2211" i="5"/>
  <c r="AL2211" i="5"/>
  <c r="AE2280" i="5"/>
  <c r="AL2280" i="5"/>
  <c r="AE2232" i="5"/>
  <c r="AL2232" i="5"/>
  <c r="AE2251" i="5"/>
  <c r="AL2251" i="5"/>
  <c r="AE2268" i="5"/>
  <c r="AL2268" i="5"/>
  <c r="M3197" i="5"/>
  <c r="AE2223" i="5"/>
  <c r="AL2223" i="5"/>
  <c r="AE2222" i="5"/>
  <c r="AL2222" i="5"/>
  <c r="M3209" i="5"/>
  <c r="AE2229" i="5"/>
  <c r="AL2229" i="5"/>
  <c r="AE2210" i="5"/>
  <c r="AL2210" i="5"/>
  <c r="AE2234" i="5"/>
  <c r="AL2234" i="5"/>
  <c r="AE2214" i="5"/>
  <c r="AL2214" i="5"/>
  <c r="AE2272" i="5"/>
  <c r="AL2272" i="5"/>
  <c r="AE2263" i="5"/>
  <c r="AL2263" i="5"/>
  <c r="AE2235" i="5"/>
  <c r="AL2235" i="5"/>
  <c r="AE2220" i="5"/>
  <c r="AL2220" i="5"/>
  <c r="AE2239" i="5"/>
  <c r="AL2239" i="5"/>
  <c r="AE2256" i="5"/>
  <c r="AL2256" i="5"/>
  <c r="AE2244" i="5"/>
  <c r="AL2244" i="5"/>
  <c r="AE2228" i="5"/>
  <c r="AL2228" i="5"/>
  <c r="M3073" i="5"/>
  <c r="M3180" i="5"/>
  <c r="N3180" i="5" s="1"/>
  <c r="M3090" i="5"/>
  <c r="AG574" i="5"/>
  <c r="AJ574" i="5" s="1"/>
  <c r="K574" i="5" s="1"/>
  <c r="L951" i="5"/>
  <c r="N951" i="5"/>
  <c r="L901" i="5"/>
  <c r="N901" i="5"/>
  <c r="AG576" i="5"/>
  <c r="M3166" i="5"/>
  <c r="M3053" i="5"/>
  <c r="M3214" i="5"/>
  <c r="AJ584" i="5"/>
  <c r="K584" i="5" s="1"/>
  <c r="M3061" i="5"/>
  <c r="M3054" i="5"/>
  <c r="AG569" i="5"/>
  <c r="L988" i="5"/>
  <c r="N988" i="5"/>
  <c r="N3052" i="5"/>
  <c r="M3163" i="5"/>
  <c r="AG568" i="5"/>
  <c r="L927" i="5"/>
  <c r="N927" i="5"/>
  <c r="AI573" i="5"/>
  <c r="M3178" i="5"/>
  <c r="J1760" i="5"/>
  <c r="M3201" i="5"/>
  <c r="M3190" i="5"/>
  <c r="L928" i="5"/>
  <c r="N928" i="5"/>
  <c r="M3193" i="5"/>
  <c r="L980" i="5"/>
  <c r="N980" i="5"/>
  <c r="M3216" i="5"/>
  <c r="M3066" i="5"/>
  <c r="L3066" i="5" s="1"/>
  <c r="L940" i="5"/>
  <c r="N940" i="5"/>
  <c r="M3064" i="5"/>
  <c r="L3064" i="5" s="1"/>
  <c r="L3191" i="5"/>
  <c r="N3191" i="5"/>
  <c r="L973" i="5"/>
  <c r="N973" i="5"/>
  <c r="M3205" i="5"/>
  <c r="L3208" i="5"/>
  <c r="N3208" i="5"/>
  <c r="L3065" i="5"/>
  <c r="N3065" i="5"/>
  <c r="M3080" i="5"/>
  <c r="L3080" i="5" s="1"/>
  <c r="L971" i="5"/>
  <c r="N971" i="5"/>
  <c r="L3198" i="5"/>
  <c r="N3198" i="5"/>
  <c r="L977" i="5"/>
  <c r="N977" i="5"/>
  <c r="L3059" i="5"/>
  <c r="N3059" i="5"/>
  <c r="M3075" i="5"/>
  <c r="L986" i="5"/>
  <c r="N986" i="5"/>
  <c r="L3155" i="5"/>
  <c r="N3155" i="5"/>
  <c r="M3092" i="5"/>
  <c r="N908" i="5"/>
  <c r="L908" i="5"/>
  <c r="L3222" i="5"/>
  <c r="N3222" i="5"/>
  <c r="L982" i="5"/>
  <c r="N982" i="5"/>
  <c r="L3179" i="5"/>
  <c r="N3179" i="5"/>
  <c r="L3225" i="5"/>
  <c r="N3225" i="5"/>
  <c r="L981" i="5"/>
  <c r="N981" i="5"/>
  <c r="L924" i="5"/>
  <c r="N924" i="5"/>
  <c r="L967" i="5"/>
  <c r="N967" i="5"/>
  <c r="M3206" i="5"/>
  <c r="M3217" i="5"/>
  <c r="L3077" i="5"/>
  <c r="N3077" i="5"/>
  <c r="L3207" i="5"/>
  <c r="N3207" i="5"/>
  <c r="L900" i="5"/>
  <c r="N900" i="5"/>
  <c r="L895" i="5"/>
  <c r="N895" i="5"/>
  <c r="M3160" i="5"/>
  <c r="M3078" i="5"/>
  <c r="L3078" i="5" s="1"/>
  <c r="L987" i="5"/>
  <c r="N987" i="5"/>
  <c r="M3230" i="5"/>
  <c r="AF2245" i="5"/>
  <c r="AH2245" i="5" s="1"/>
  <c r="M3057" i="5"/>
  <c r="N932" i="5"/>
  <c r="L932" i="5"/>
  <c r="L3174" i="5"/>
  <c r="N3174" i="5"/>
  <c r="M3070" i="5"/>
  <c r="L3070" i="5" s="1"/>
  <c r="M3162" i="5"/>
  <c r="L961" i="5"/>
  <c r="N961" i="5"/>
  <c r="M3156" i="5"/>
  <c r="L975" i="5"/>
  <c r="N975" i="5"/>
  <c r="M3188" i="5"/>
  <c r="L945" i="5"/>
  <c r="N945" i="5"/>
  <c r="L3091" i="5"/>
  <c r="N3091" i="5"/>
  <c r="M3082" i="5"/>
  <c r="L3082" i="5" s="1"/>
  <c r="L948" i="5"/>
  <c r="N948" i="5"/>
  <c r="M3068" i="5"/>
  <c r="L3068" i="5" s="1"/>
  <c r="N938" i="5"/>
  <c r="L938" i="5"/>
  <c r="L990" i="5"/>
  <c r="N990" i="5"/>
  <c r="L934" i="5"/>
  <c r="N934" i="5"/>
  <c r="L972" i="5"/>
  <c r="N972" i="5"/>
  <c r="M3063" i="5"/>
  <c r="M3158" i="5"/>
  <c r="M3229" i="5"/>
  <c r="M3196" i="5"/>
  <c r="M3058" i="5"/>
  <c r="L3058" i="5" s="1"/>
  <c r="L911" i="5"/>
  <c r="N911" i="5"/>
  <c r="M3223" i="5"/>
  <c r="L3071" i="5"/>
  <c r="N3071" i="5"/>
  <c r="L960" i="5"/>
  <c r="N960" i="5"/>
  <c r="L916" i="5"/>
  <c r="N916" i="5"/>
  <c r="L912" i="5"/>
  <c r="N912" i="5"/>
  <c r="M3072" i="5"/>
  <c r="L3072" i="5" s="1"/>
  <c r="M3076" i="5"/>
  <c r="L3076" i="5" s="1"/>
  <c r="L3055" i="5"/>
  <c r="N3055" i="5"/>
  <c r="M3186" i="5"/>
  <c r="L3176" i="5"/>
  <c r="N3176" i="5"/>
  <c r="AJ572" i="5"/>
  <c r="K572" i="5" s="1"/>
  <c r="L907" i="5"/>
  <c r="N907" i="5"/>
  <c r="L958" i="5"/>
  <c r="N958" i="5"/>
  <c r="M3159" i="5"/>
  <c r="L3157" i="5"/>
  <c r="N3157" i="5"/>
  <c r="L3228" i="5"/>
  <c r="N3228" i="5"/>
  <c r="L3192" i="5"/>
  <c r="N3192" i="5"/>
  <c r="L3195" i="5"/>
  <c r="N3195" i="5"/>
  <c r="M3175" i="5"/>
  <c r="L915" i="5"/>
  <c r="N915" i="5"/>
  <c r="L937" i="5"/>
  <c r="N937" i="5"/>
  <c r="L3161" i="5"/>
  <c r="N3161" i="5"/>
  <c r="M3169" i="5"/>
  <c r="L3189" i="5"/>
  <c r="N3189" i="5"/>
  <c r="M3074" i="5"/>
  <c r="L3074" i="5" s="1"/>
  <c r="L930" i="5"/>
  <c r="N930" i="5"/>
  <c r="L904" i="5"/>
  <c r="N904" i="5"/>
  <c r="M3051" i="5"/>
  <c r="L984" i="5"/>
  <c r="N984" i="5"/>
  <c r="L905" i="5"/>
  <c r="N905" i="5"/>
  <c r="M3056" i="5"/>
  <c r="L3056" i="5" s="1"/>
  <c r="L3171" i="5"/>
  <c r="N3171" i="5"/>
  <c r="L3219" i="5"/>
  <c r="N3219" i="5"/>
  <c r="M3211" i="5"/>
  <c r="L3215" i="5"/>
  <c r="N3215" i="5"/>
  <c r="L3184" i="5"/>
  <c r="N3184" i="5"/>
  <c r="AG570" i="5"/>
  <c r="AJ570" i="5" s="1"/>
  <c r="K570" i="5" s="1"/>
  <c r="M3168" i="5"/>
  <c r="M3187" i="5"/>
  <c r="L3213" i="5"/>
  <c r="N3213" i="5"/>
  <c r="M3226" i="5"/>
  <c r="M3088" i="5"/>
  <c r="M3154" i="5"/>
  <c r="L3204" i="5"/>
  <c r="N3204" i="5"/>
  <c r="N959" i="5"/>
  <c r="L959" i="5"/>
  <c r="M3194" i="5"/>
  <c r="L935" i="5"/>
  <c r="N935" i="5"/>
  <c r="L919" i="5"/>
  <c r="N919" i="5"/>
  <c r="L3086" i="5"/>
  <c r="N3086" i="5"/>
  <c r="L956" i="5"/>
  <c r="N956" i="5"/>
  <c r="L3067" i="5"/>
  <c r="N3067" i="5"/>
  <c r="L952" i="5"/>
  <c r="N952" i="5"/>
  <c r="M3164" i="5"/>
  <c r="M3172" i="5"/>
  <c r="M3181" i="5"/>
  <c r="L896" i="5"/>
  <c r="N896" i="5"/>
  <c r="M3210" i="5"/>
  <c r="L947" i="5"/>
  <c r="N947" i="5"/>
  <c r="M3081" i="5"/>
  <c r="L974" i="5"/>
  <c r="N974" i="5"/>
  <c r="M3069" i="5"/>
  <c r="M3093" i="5"/>
  <c r="L3183" i="5"/>
  <c r="N3183" i="5"/>
  <c r="M3170" i="5"/>
  <c r="L3227" i="5"/>
  <c r="N3227" i="5"/>
  <c r="M3212" i="5"/>
  <c r="M3224" i="5"/>
  <c r="M3062" i="5"/>
  <c r="L3062" i="5" s="1"/>
  <c r="L920" i="5"/>
  <c r="N920" i="5"/>
  <c r="L923" i="5"/>
  <c r="N923" i="5"/>
  <c r="L3083" i="5"/>
  <c r="N3083" i="5"/>
  <c r="L3079" i="5"/>
  <c r="N3079" i="5"/>
  <c r="L955" i="5"/>
  <c r="N955" i="5"/>
  <c r="M3136" i="5"/>
  <c r="N3050" i="5"/>
  <c r="L3167" i="5"/>
  <c r="N3167" i="5"/>
  <c r="L899" i="5"/>
  <c r="N899" i="5"/>
  <c r="M3182" i="5"/>
  <c r="M3200" i="5"/>
  <c r="L903" i="5"/>
  <c r="N903" i="5"/>
  <c r="M3218" i="5"/>
  <c r="L3087" i="5"/>
  <c r="N3087" i="5"/>
  <c r="M3199" i="5"/>
  <c r="L3203" i="5"/>
  <c r="N3203" i="5"/>
  <c r="N3060" i="5"/>
  <c r="M3129" i="5"/>
  <c r="L3142" i="5"/>
  <c r="N3142" i="5"/>
  <c r="M3022" i="5"/>
  <c r="L2990" i="5"/>
  <c r="N2990" i="5"/>
  <c r="L3025" i="5"/>
  <c r="N3025" i="5"/>
  <c r="M3029" i="5"/>
  <c r="L3137" i="5"/>
  <c r="N3137" i="5"/>
  <c r="M3034" i="5"/>
  <c r="L3118" i="5"/>
  <c r="N3118" i="5"/>
  <c r="M3141" i="5"/>
  <c r="M3153" i="5"/>
  <c r="M3028" i="5"/>
  <c r="M3103" i="5"/>
  <c r="M3126" i="5"/>
  <c r="M3114" i="5"/>
  <c r="L3101" i="5"/>
  <c r="N3101" i="5"/>
  <c r="M3132" i="5"/>
  <c r="L3021" i="5"/>
  <c r="N3021" i="5"/>
  <c r="L3001" i="5"/>
  <c r="N3001" i="5"/>
  <c r="L3134" i="5"/>
  <c r="N3134" i="5"/>
  <c r="M3017" i="5"/>
  <c r="L3145" i="5"/>
  <c r="N3145" i="5"/>
  <c r="M3096" i="5"/>
  <c r="M3041" i="5"/>
  <c r="L3128" i="5"/>
  <c r="N3128" i="5"/>
  <c r="M3144" i="5"/>
  <c r="L3015" i="5"/>
  <c r="N3015" i="5"/>
  <c r="M3046" i="5"/>
  <c r="L3027" i="5"/>
  <c r="N3027" i="5"/>
  <c r="M3006" i="5"/>
  <c r="L3004" i="5"/>
  <c r="N3004" i="5"/>
  <c r="L3143" i="5"/>
  <c r="N3143" i="5"/>
  <c r="M3110" i="5"/>
  <c r="L2994" i="5"/>
  <c r="N2994" i="5"/>
  <c r="M3030" i="5"/>
  <c r="M3147" i="5"/>
  <c r="M3016" i="5"/>
  <c r="L2991" i="5"/>
  <c r="N2991" i="5"/>
  <c r="M3116" i="5"/>
  <c r="M2998" i="5"/>
  <c r="M3018" i="5"/>
  <c r="L3038" i="5"/>
  <c r="N3038" i="5"/>
  <c r="M3105" i="5"/>
  <c r="M3007" i="5"/>
  <c r="M3100" i="5"/>
  <c r="M3011" i="5"/>
  <c r="M3117" i="5"/>
  <c r="L3125" i="5"/>
  <c r="N3125" i="5"/>
  <c r="M3123" i="5"/>
  <c r="M3020" i="5"/>
  <c r="AE2266" i="5"/>
  <c r="L3037" i="5"/>
  <c r="N3037" i="5"/>
  <c r="L3036" i="5"/>
  <c r="N3036" i="5"/>
  <c r="M3122" i="5"/>
  <c r="M3032" i="5"/>
  <c r="L3112" i="5"/>
  <c r="N3112" i="5"/>
  <c r="L2995" i="5"/>
  <c r="N2995" i="5"/>
  <c r="L3113" i="5"/>
  <c r="N3113" i="5"/>
  <c r="L3152" i="5"/>
  <c r="N3152" i="5"/>
  <c r="L2999" i="5"/>
  <c r="N2999" i="5"/>
  <c r="M3012" i="5"/>
  <c r="L3009" i="5"/>
  <c r="N3009" i="5"/>
  <c r="L3035" i="5"/>
  <c r="N3035" i="5"/>
  <c r="M3098" i="5"/>
  <c r="L3106" i="5"/>
  <c r="N3106" i="5"/>
  <c r="M3095" i="5"/>
  <c r="M3111" i="5"/>
  <c r="L3107" i="5"/>
  <c r="N3107" i="5"/>
  <c r="L3119" i="5"/>
  <c r="N3119" i="5"/>
  <c r="M3014" i="5"/>
  <c r="M3135" i="5"/>
  <c r="L3140" i="5"/>
  <c r="N3140" i="5"/>
  <c r="L3109" i="5"/>
  <c r="N3109" i="5"/>
  <c r="M3102" i="5"/>
  <c r="M2987" i="5"/>
  <c r="L3130" i="5"/>
  <c r="N3130" i="5"/>
  <c r="L3019" i="5"/>
  <c r="N3019" i="5"/>
  <c r="M3023" i="5"/>
  <c r="L3133" i="5"/>
  <c r="N3133" i="5"/>
  <c r="L3146" i="5"/>
  <c r="N3146" i="5"/>
  <c r="M3099" i="5"/>
  <c r="L3031" i="5"/>
  <c r="N3031" i="5"/>
  <c r="M3005" i="5"/>
  <c r="AG565" i="5"/>
  <c r="L3033" i="5"/>
  <c r="N3033" i="5"/>
  <c r="M3008" i="5"/>
  <c r="M3010" i="5"/>
  <c r="L3010" i="5" s="1"/>
  <c r="L2988" i="5"/>
  <c r="N2988" i="5"/>
  <c r="N3044" i="5"/>
  <c r="L3044" i="5"/>
  <c r="L3139" i="5"/>
  <c r="N3139" i="5"/>
  <c r="L3039" i="5"/>
  <c r="N3039" i="5"/>
  <c r="M3048" i="5"/>
  <c r="L3104" i="5"/>
  <c r="N3104" i="5"/>
  <c r="M3003" i="5"/>
  <c r="M3108" i="5"/>
  <c r="M3024" i="5"/>
  <c r="M2993" i="5"/>
  <c r="L2992" i="5"/>
  <c r="N2992" i="5"/>
  <c r="M3094" i="5"/>
  <c r="M3138" i="5"/>
  <c r="L3013" i="5"/>
  <c r="N3013" i="5"/>
  <c r="L3131" i="5"/>
  <c r="N3131" i="5"/>
  <c r="L2989" i="5"/>
  <c r="N2989" i="5"/>
  <c r="L3148" i="5"/>
  <c r="N3148" i="5"/>
  <c r="L2996" i="5"/>
  <c r="N2996" i="5"/>
  <c r="M3000" i="5"/>
  <c r="L3097" i="5"/>
  <c r="N3097" i="5"/>
  <c r="L2997" i="5"/>
  <c r="N2997" i="5"/>
  <c r="M3002" i="5"/>
  <c r="L3045" i="5"/>
  <c r="N3045" i="5"/>
  <c r="L3121" i="5"/>
  <c r="N3121" i="5"/>
  <c r="M3150" i="5"/>
  <c r="M3026" i="5"/>
  <c r="AH570" i="5"/>
  <c r="AG580" i="5"/>
  <c r="AJ567" i="5"/>
  <c r="K567" i="5" s="1"/>
  <c r="Z2245" i="5"/>
  <c r="J570" i="5"/>
  <c r="AG563" i="5"/>
  <c r="AG579" i="5"/>
  <c r="AJ579" i="5" s="1"/>
  <c r="K579" i="5" s="1"/>
  <c r="AH572" i="5"/>
  <c r="J572" i="5"/>
  <c r="AJ582" i="5"/>
  <c r="K582" i="5" s="1"/>
  <c r="AG585" i="5"/>
  <c r="AH582" i="5"/>
  <c r="J567" i="5"/>
  <c r="AI568" i="5"/>
  <c r="AH568" i="5"/>
  <c r="J1755" i="5"/>
  <c r="J576" i="5"/>
  <c r="AH564" i="5"/>
  <c r="AI564" i="5"/>
  <c r="AI575" i="5"/>
  <c r="AH575" i="5"/>
  <c r="J582" i="5"/>
  <c r="J1767" i="5"/>
  <c r="J584" i="5"/>
  <c r="J577" i="5"/>
  <c r="AI571" i="5"/>
  <c r="AH571" i="5"/>
  <c r="J574" i="5"/>
  <c r="J579" i="5"/>
  <c r="J1772" i="5"/>
  <c r="J1773" i="5"/>
  <c r="M578" i="5"/>
  <c r="J1758" i="5"/>
  <c r="AE2261" i="5"/>
  <c r="AI565" i="5"/>
  <c r="AH565" i="5"/>
  <c r="AI563" i="5"/>
  <c r="AH563" i="5"/>
  <c r="AI587" i="5"/>
  <c r="AH587" i="5"/>
  <c r="AH585" i="5"/>
  <c r="AI585" i="5"/>
  <c r="AH583" i="5"/>
  <c r="AI583" i="5"/>
  <c r="AI580" i="5"/>
  <c r="AH580" i="5"/>
  <c r="AF2237" i="5"/>
  <c r="AI2237" i="5" s="1"/>
  <c r="J2237" i="5" s="1"/>
  <c r="AE2269" i="5"/>
  <c r="AK2259" i="5"/>
  <c r="AE2240" i="5"/>
  <c r="AG2240" i="5" s="1"/>
  <c r="Z2234" i="5"/>
  <c r="Z2275" i="5"/>
  <c r="AF2249" i="5"/>
  <c r="AH2249" i="5" s="1"/>
  <c r="AF2227" i="5"/>
  <c r="AI2227" i="5" s="1"/>
  <c r="J2227" i="5" s="1"/>
  <c r="AF2259" i="5"/>
  <c r="AI2259" i="5" s="1"/>
  <c r="AF2257" i="5"/>
  <c r="AH2257" i="5" s="1"/>
  <c r="AE2225" i="5"/>
  <c r="Z2222" i="5"/>
  <c r="Z2228" i="5"/>
  <c r="Z2267" i="5"/>
  <c r="Z2257" i="5"/>
  <c r="AF2221" i="5"/>
  <c r="AI2221" i="5" s="1"/>
  <c r="J2221" i="5" s="1"/>
  <c r="AF2273" i="5"/>
  <c r="AI2273" i="5" s="1"/>
  <c r="AE2237" i="5"/>
  <c r="AG2237" i="5" s="1"/>
  <c r="Z2244" i="5"/>
  <c r="AF2212" i="5"/>
  <c r="AH2212" i="5" s="1"/>
  <c r="AF2213" i="5"/>
  <c r="AH2213" i="5" s="1"/>
  <c r="AE2238" i="5"/>
  <c r="Z2239" i="5"/>
  <c r="AF2218" i="5"/>
  <c r="AH2218" i="5" s="1"/>
  <c r="AE2213" i="5"/>
  <c r="AG2213" i="5" s="1"/>
  <c r="AF2240" i="5"/>
  <c r="AH2240" i="5" s="1"/>
  <c r="Z2272" i="5"/>
  <c r="AE2247" i="5"/>
  <c r="AG2247" i="5" s="1"/>
  <c r="AF2261" i="5"/>
  <c r="AH2261" i="5" s="1"/>
  <c r="Z2251" i="5"/>
  <c r="AE2250" i="5"/>
  <c r="AF2244" i="5"/>
  <c r="AH2244" i="5" s="1"/>
  <c r="AF2239" i="5"/>
  <c r="AH2239" i="5" s="1"/>
  <c r="AF2251" i="5"/>
  <c r="AH2251" i="5" s="1"/>
  <c r="AK2242" i="5"/>
  <c r="Z2259" i="5"/>
  <c r="AG2259" i="5" s="1"/>
  <c r="AF2216" i="5"/>
  <c r="AH2216" i="5" s="1"/>
  <c r="Z2279" i="5"/>
  <c r="AK2278" i="5"/>
  <c r="AE2249" i="5"/>
  <c r="AG2249" i="5" s="1"/>
  <c r="Z2243" i="5"/>
  <c r="AF2247" i="5"/>
  <c r="AH2247" i="5" s="1"/>
  <c r="Z2261" i="5"/>
  <c r="AI2223" i="5"/>
  <c r="J2223" i="5" s="1"/>
  <c r="AH2223" i="5"/>
  <c r="AF2276" i="5"/>
  <c r="AF2272" i="5"/>
  <c r="M2214" i="5"/>
  <c r="L2214" i="5" s="1"/>
  <c r="AE2219" i="5"/>
  <c r="AG2219" i="5" s="1"/>
  <c r="AE2276" i="5"/>
  <c r="AG2276" i="5" s="1"/>
  <c r="AE2216" i="5"/>
  <c r="AE2274" i="5"/>
  <c r="AF2219" i="5"/>
  <c r="AH2219" i="5" s="1"/>
  <c r="Z2210" i="5"/>
  <c r="AH2214" i="5"/>
  <c r="AK2237" i="5"/>
  <c r="Z2246" i="5"/>
  <c r="AF2225" i="5"/>
  <c r="AH2225" i="5" s="1"/>
  <c r="Z2232" i="5"/>
  <c r="AG2236" i="5"/>
  <c r="Z2248" i="5"/>
  <c r="Z2216" i="5"/>
  <c r="AE2245" i="5"/>
  <c r="Z2255" i="5"/>
  <c r="AE2264" i="5"/>
  <c r="AG2264" i="5" s="1"/>
  <c r="Z2270" i="5"/>
  <c r="AF2252" i="5"/>
  <c r="AH2252" i="5" s="1"/>
  <c r="Z2235" i="5"/>
  <c r="AE2231" i="5"/>
  <c r="AG2231" i="5" s="1"/>
  <c r="AE2260" i="5"/>
  <c r="Z2258" i="5"/>
  <c r="AF2231" i="5"/>
  <c r="AI2231" i="5" s="1"/>
  <c r="AF2233" i="5"/>
  <c r="AI2233" i="5" s="1"/>
  <c r="J2233" i="5" s="1"/>
  <c r="AH2228" i="5"/>
  <c r="AE2257" i="5"/>
  <c r="Z2211" i="5"/>
  <c r="AF2264" i="5"/>
  <c r="AH2264" i="5" s="1"/>
  <c r="Z2220" i="5"/>
  <c r="AE2262" i="5"/>
  <c r="AI2229" i="5"/>
  <c r="J2229" i="5" s="1"/>
  <c r="Z2269" i="5"/>
  <c r="Z2273" i="5"/>
  <c r="AF2269" i="5"/>
  <c r="AH2269" i="5" s="1"/>
  <c r="Z2217" i="5"/>
  <c r="AE2273" i="5"/>
  <c r="Z2268" i="5"/>
  <c r="Z2225" i="5"/>
  <c r="AK2254" i="5"/>
  <c r="AE2252" i="5"/>
  <c r="AG2252" i="5" s="1"/>
  <c r="AF2235" i="5"/>
  <c r="AK2236" i="5"/>
  <c r="AF2236" i="5"/>
  <c r="Z2271" i="5"/>
  <c r="AB2271" i="5"/>
  <c r="Z2280" i="5"/>
  <c r="AF2230" i="5"/>
  <c r="AI2230" i="5" s="1"/>
  <c r="J2230" i="5" s="1"/>
  <c r="AF2224" i="5"/>
  <c r="AI2224" i="5" s="1"/>
  <c r="J2224" i="5" s="1"/>
  <c r="Z2263" i="5"/>
  <c r="Z2214" i="5"/>
  <c r="Z2260" i="5"/>
  <c r="AF2260" i="5"/>
  <c r="Z2226" i="5"/>
  <c r="AF2211" i="5"/>
  <c r="AI2211" i="5" s="1"/>
  <c r="AI2234" i="5"/>
  <c r="J2234" i="5" s="1"/>
  <c r="Z2223" i="5"/>
  <c r="AA3444" i="5"/>
  <c r="AF3444" i="5" s="1"/>
  <c r="AI2217" i="5"/>
  <c r="J2217" i="5" s="1"/>
  <c r="M2228" i="5"/>
  <c r="L2228" i="5" s="1"/>
  <c r="Z2229" i="5"/>
  <c r="X3446" i="5"/>
  <c r="AB3446" i="5" s="1"/>
  <c r="AL3446" i="5" s="1"/>
  <c r="X3444" i="5"/>
  <c r="AB3444" i="5" s="1"/>
  <c r="AL3444" i="5" s="1"/>
  <c r="AK2252" i="5"/>
  <c r="Z2256" i="5"/>
  <c r="AI2248" i="5"/>
  <c r="AH2248" i="5"/>
  <c r="AI2271" i="5"/>
  <c r="AH2267" i="5"/>
  <c r="AI2267" i="5"/>
  <c r="AK2241" i="5"/>
  <c r="AE2241" i="5"/>
  <c r="AF2242" i="5"/>
  <c r="Z2242" i="5"/>
  <c r="AG2242" i="5" s="1"/>
  <c r="AH2268" i="5"/>
  <c r="AI2268" i="5"/>
  <c r="AH2243" i="5"/>
  <c r="AI2243" i="5"/>
  <c r="AK2277" i="5"/>
  <c r="AE2277" i="5"/>
  <c r="AH2275" i="5"/>
  <c r="AI2275" i="5"/>
  <c r="AF2254" i="5"/>
  <c r="Z2254" i="5"/>
  <c r="AG2254" i="5" s="1"/>
  <c r="AI2258" i="5"/>
  <c r="AH2258" i="5"/>
  <c r="AK2265" i="5"/>
  <c r="AE2265" i="5"/>
  <c r="Z2241" i="5"/>
  <c r="AF2241" i="5"/>
  <c r="AF2238" i="5"/>
  <c r="Z2238" i="5"/>
  <c r="Z2253" i="5"/>
  <c r="AF2253" i="5"/>
  <c r="AF2250" i="5"/>
  <c r="Z2250" i="5"/>
  <c r="AF2266" i="5"/>
  <c r="Z2266" i="5"/>
  <c r="AK2270" i="5"/>
  <c r="AE2270" i="5"/>
  <c r="AK2279" i="5"/>
  <c r="AE2279" i="5"/>
  <c r="AH2280" i="5"/>
  <c r="AI2280" i="5"/>
  <c r="Z2265" i="5"/>
  <c r="AF2265" i="5"/>
  <c r="AF2262" i="5"/>
  <c r="Z2262" i="5"/>
  <c r="AH2263" i="5"/>
  <c r="AI2263" i="5"/>
  <c r="AK2253" i="5"/>
  <c r="AE2253" i="5"/>
  <c r="Z2277" i="5"/>
  <c r="AF2277" i="5"/>
  <c r="AF2274" i="5"/>
  <c r="Z2274" i="5"/>
  <c r="AI2246" i="5"/>
  <c r="AH2246" i="5"/>
  <c r="AK2267" i="5"/>
  <c r="AE2267" i="5"/>
  <c r="AF2278" i="5"/>
  <c r="Z2278" i="5"/>
  <c r="AG2278" i="5" s="1"/>
  <c r="AK2246" i="5"/>
  <c r="AE2246" i="5"/>
  <c r="AK2243" i="5"/>
  <c r="AE2243" i="5"/>
  <c r="AH2255" i="5"/>
  <c r="AI2255" i="5"/>
  <c r="AF2279" i="5"/>
  <c r="AF2270" i="5"/>
  <c r="AK2258" i="5"/>
  <c r="AE2258" i="5"/>
  <c r="AK2255" i="5"/>
  <c r="AE2255" i="5"/>
  <c r="AH2256" i="5"/>
  <c r="AI2256" i="5"/>
  <c r="AI2222" i="5"/>
  <c r="J2222" i="5" s="1"/>
  <c r="AI2210" i="5"/>
  <c r="J2210" i="5" s="1"/>
  <c r="AK2218" i="5"/>
  <c r="AE2218" i="5"/>
  <c r="AG2218" i="5" s="1"/>
  <c r="AK2221" i="5"/>
  <c r="AE2221" i="5"/>
  <c r="AG2221" i="5" s="1"/>
  <c r="AH2220" i="5"/>
  <c r="AI2220" i="5"/>
  <c r="J2220" i="5" s="1"/>
  <c r="AK2224" i="5"/>
  <c r="AE2224" i="5"/>
  <c r="AG2224" i="5" s="1"/>
  <c r="AH2226" i="5"/>
  <c r="AI2226" i="5"/>
  <c r="AK2227" i="5"/>
  <c r="AE2227" i="5"/>
  <c r="AG2227" i="5" s="1"/>
  <c r="AH2232" i="5"/>
  <c r="AI2232" i="5"/>
  <c r="J2232" i="5" s="1"/>
  <c r="AK2209" i="5"/>
  <c r="AE2209" i="5"/>
  <c r="AK2230" i="5"/>
  <c r="AE2230" i="5"/>
  <c r="AG2230" i="5" s="1"/>
  <c r="AK2233" i="5"/>
  <c r="AE2233" i="5"/>
  <c r="AG2233" i="5" s="1"/>
  <c r="Z2209" i="5"/>
  <c r="AF2209" i="5"/>
  <c r="AK2212" i="5"/>
  <c r="AE2212" i="5"/>
  <c r="AG2212" i="5" s="1"/>
  <c r="AK2215" i="5"/>
  <c r="AE2215" i="5"/>
  <c r="AG2215" i="5" s="1"/>
  <c r="AF2215" i="5"/>
  <c r="Y3411" i="5"/>
  <c r="AF3411" i="5" s="1"/>
  <c r="X3413" i="5"/>
  <c r="AB3413" i="5" s="1"/>
  <c r="X3411" i="5"/>
  <c r="AB3411" i="5" s="1"/>
  <c r="X3429" i="5"/>
  <c r="AB3429" i="5" s="1"/>
  <c r="AL3429" i="5" s="1"/>
  <c r="AA3424" i="5"/>
  <c r="AK3424" i="5" s="1"/>
  <c r="X3424" i="5"/>
  <c r="AB3424" i="5" s="1"/>
  <c r="AL3424" i="5" s="1"/>
  <c r="X3430" i="5"/>
  <c r="AB3430" i="5" s="1"/>
  <c r="AL3430" i="5" s="1"/>
  <c r="AA3428" i="5"/>
  <c r="AK3428" i="5" s="1"/>
  <c r="X3421" i="5"/>
  <c r="AB3421" i="5" s="1"/>
  <c r="AL3421" i="5" s="1"/>
  <c r="X3425" i="5"/>
  <c r="AB3425" i="5" s="1"/>
  <c r="AL3425" i="5" s="1"/>
  <c r="X3434" i="5"/>
  <c r="AB3434" i="5" s="1"/>
  <c r="AL3434" i="5" s="1"/>
  <c r="X3428" i="5"/>
  <c r="AB3428" i="5" s="1"/>
  <c r="AL3428" i="5" s="1"/>
  <c r="X3423" i="5"/>
  <c r="AB3423" i="5" s="1"/>
  <c r="AL3423" i="5" s="1"/>
  <c r="AA3446" i="5"/>
  <c r="AK3446" i="5" s="1"/>
  <c r="AA3416" i="5"/>
  <c r="AF3416" i="5" s="1"/>
  <c r="X3448" i="5"/>
  <c r="AB3448" i="5" s="1"/>
  <c r="AL3448" i="5" s="1"/>
  <c r="X3420" i="5"/>
  <c r="AB3420" i="5" s="1"/>
  <c r="AL3420" i="5" s="1"/>
  <c r="X3416" i="5"/>
  <c r="AB3416" i="5" s="1"/>
  <c r="AL3416" i="5" s="1"/>
  <c r="X3435" i="5"/>
  <c r="AB3435" i="5" s="1"/>
  <c r="AL3435" i="5" s="1"/>
  <c r="AA3414" i="5"/>
  <c r="X3433" i="5"/>
  <c r="AB3433" i="5" s="1"/>
  <c r="AL3433" i="5" s="1"/>
  <c r="X3414" i="5"/>
  <c r="AB3414" i="5" s="1"/>
  <c r="AL3414" i="5" s="1"/>
  <c r="AA3412" i="5"/>
  <c r="AF3412" i="5" s="1"/>
  <c r="AA3410" i="5"/>
  <c r="AE3410" i="5" s="1"/>
  <c r="AA3448" i="5"/>
  <c r="AK3448" i="5" s="1"/>
  <c r="X3419" i="5"/>
  <c r="AB3419" i="5" s="1"/>
  <c r="AL3419" i="5" s="1"/>
  <c r="X3415" i="5"/>
  <c r="AB3415" i="5" s="1"/>
  <c r="AL3415" i="5" s="1"/>
  <c r="X3436" i="5"/>
  <c r="AA3430" i="5"/>
  <c r="AA3417" i="5"/>
  <c r="AK3417" i="5" s="1"/>
  <c r="X3431" i="5"/>
  <c r="AB3431" i="5" s="1"/>
  <c r="AL3431" i="5" s="1"/>
  <c r="X3417" i="5"/>
  <c r="AB3417" i="5" s="1"/>
  <c r="AL3417" i="5" s="1"/>
  <c r="X3442" i="5"/>
  <c r="X3440" i="5"/>
  <c r="AB3440" i="5" s="1"/>
  <c r="AL3440" i="5" s="1"/>
  <c r="AA3436" i="5"/>
  <c r="AK3436" i="5" s="1"/>
  <c r="AA3420" i="5"/>
  <c r="AA3415" i="5"/>
  <c r="AK3415" i="5" s="1"/>
  <c r="X3412" i="5"/>
  <c r="AB3412" i="5" s="1"/>
  <c r="AL3412" i="5" s="1"/>
  <c r="AA3418" i="5"/>
  <c r="AF3418" i="5" s="1"/>
  <c r="AA3434" i="5"/>
  <c r="AK3434" i="5" s="1"/>
  <c r="X3427" i="5"/>
  <c r="AB3427" i="5" s="1"/>
  <c r="AL3427" i="5" s="1"/>
  <c r="X3418" i="5"/>
  <c r="AB3418" i="5" s="1"/>
  <c r="AL3418" i="5" s="1"/>
  <c r="Y3413" i="5"/>
  <c r="Y3439" i="5"/>
  <c r="AA3439" i="5"/>
  <c r="Y3445" i="5"/>
  <c r="AA3445" i="5"/>
  <c r="AA3432" i="5"/>
  <c r="AF3432" i="5" s="1"/>
  <c r="AK3413" i="5"/>
  <c r="Y3443" i="5"/>
  <c r="AA3443" i="5"/>
  <c r="Y3447" i="5"/>
  <c r="AA3447" i="5"/>
  <c r="Y3449" i="5"/>
  <c r="AA3449" i="5"/>
  <c r="Y3441" i="5"/>
  <c r="AA3441" i="5"/>
  <c r="X3432" i="5"/>
  <c r="AB3432" i="5" s="1"/>
  <c r="AL3432" i="5" s="1"/>
  <c r="AA3438" i="5"/>
  <c r="AA3426" i="5"/>
  <c r="AK3411" i="5"/>
  <c r="AA3422" i="5"/>
  <c r="AA3440" i="5"/>
  <c r="AF3440" i="5" s="1"/>
  <c r="AA3442" i="5"/>
  <c r="AF3442" i="5" s="1"/>
  <c r="X3439" i="5"/>
  <c r="AB3439" i="5" s="1"/>
  <c r="AL3439" i="5" s="1"/>
  <c r="X3438" i="5"/>
  <c r="AB3438" i="5" s="1"/>
  <c r="AL3438" i="5" s="1"/>
  <c r="Y3437" i="5"/>
  <c r="AA3437" i="5"/>
  <c r="X3426" i="5"/>
  <c r="AB3426" i="5" s="1"/>
  <c r="AL3426" i="5" s="1"/>
  <c r="X3422" i="5"/>
  <c r="AB3422" i="5" s="1"/>
  <c r="AL3422" i="5" s="1"/>
  <c r="Y3410" i="5"/>
  <c r="AA3435" i="5"/>
  <c r="AA3429" i="5"/>
  <c r="AF3429" i="5" s="1"/>
  <c r="AA3427" i="5"/>
  <c r="AA3425" i="5"/>
  <c r="AA3423" i="5"/>
  <c r="AA3421" i="5"/>
  <c r="AF3421" i="5" s="1"/>
  <c r="AA3419" i="5"/>
  <c r="AA3409" i="5"/>
  <c r="AA3433" i="5"/>
  <c r="AA3431" i="5"/>
  <c r="Y3409" i="5"/>
  <c r="AJ1768" i="5" l="1"/>
  <c r="J586" i="5"/>
  <c r="AJ576" i="5"/>
  <c r="K576" i="5" s="1"/>
  <c r="AJ1762" i="5"/>
  <c r="K1762" i="5" s="1"/>
  <c r="M581" i="5"/>
  <c r="AJ1756" i="5"/>
  <c r="AJ581" i="5"/>
  <c r="K581" i="5" s="1"/>
  <c r="AG2217" i="5"/>
  <c r="AJ2217" i="5" s="1"/>
  <c r="K2217" i="5" s="1"/>
  <c r="AJ1770" i="5"/>
  <c r="K1770" i="5" s="1"/>
  <c r="J1770" i="5"/>
  <c r="AJ566" i="5"/>
  <c r="K566" i="5" s="1"/>
  <c r="AG2214" i="5"/>
  <c r="AJ2214" i="5" s="1"/>
  <c r="K2214" i="5" s="1"/>
  <c r="N2214" i="5" s="1"/>
  <c r="AG2272" i="5"/>
  <c r="N3149" i="5"/>
  <c r="AI2245" i="5"/>
  <c r="J2245" i="5" s="1"/>
  <c r="AG2222" i="5"/>
  <c r="AJ2222" i="5" s="1"/>
  <c r="K2222" i="5" s="1"/>
  <c r="AJ1759" i="5"/>
  <c r="K1759" i="5" s="1"/>
  <c r="AG2235" i="5"/>
  <c r="J1762" i="5"/>
  <c r="AG2251" i="5"/>
  <c r="N3089" i="5"/>
  <c r="AG2229" i="5"/>
  <c r="AJ2229" i="5" s="1"/>
  <c r="K2229" i="5" s="1"/>
  <c r="L3180" i="5"/>
  <c r="AG2220" i="5"/>
  <c r="AJ2220" i="5" s="1"/>
  <c r="K2220" i="5" s="1"/>
  <c r="AG2210" i="5"/>
  <c r="AJ2210" i="5" s="1"/>
  <c r="K2210" i="5" s="1"/>
  <c r="AG2275" i="5"/>
  <c r="AJ2275" i="5" s="1"/>
  <c r="K2275" i="5" s="1"/>
  <c r="AG2268" i="5"/>
  <c r="AJ2268" i="5" s="1"/>
  <c r="K2268" i="5" s="1"/>
  <c r="AG2280" i="5"/>
  <c r="AJ2280" i="5" s="1"/>
  <c r="K2280" i="5" s="1"/>
  <c r="AJ1771" i="5"/>
  <c r="K1771" i="5" s="1"/>
  <c r="J1768" i="5"/>
  <c r="K1768" i="5"/>
  <c r="AJ1761" i="5"/>
  <c r="K1761" i="5" s="1"/>
  <c r="AJ1753" i="5"/>
  <c r="K1753" i="5" s="1"/>
  <c r="AJ1765" i="5"/>
  <c r="K1765" i="5" s="1"/>
  <c r="AJ1754" i="5"/>
  <c r="K1754" i="5" s="1"/>
  <c r="AG2248" i="5"/>
  <c r="AJ2248" i="5" s="1"/>
  <c r="K2248" i="5" s="1"/>
  <c r="M1765" i="5"/>
  <c r="L1765" i="5" s="1"/>
  <c r="AG2234" i="5"/>
  <c r="AJ2234" i="5" s="1"/>
  <c r="K2234" i="5" s="1"/>
  <c r="AG2239" i="5"/>
  <c r="AJ564" i="5"/>
  <c r="K564" i="5" s="1"/>
  <c r="AG2226" i="5"/>
  <c r="AJ2226" i="5" s="1"/>
  <c r="K2226" i="5" s="1"/>
  <c r="AG2263" i="5"/>
  <c r="AJ2263" i="5" s="1"/>
  <c r="K2263" i="5" s="1"/>
  <c r="AG2228" i="5"/>
  <c r="AJ2228" i="5" s="1"/>
  <c r="K2228" i="5" s="1"/>
  <c r="N2228" i="5" s="1"/>
  <c r="AG2232" i="5"/>
  <c r="AJ2232" i="5" s="1"/>
  <c r="K2232" i="5" s="1"/>
  <c r="AG2266" i="5"/>
  <c r="J1753" i="5"/>
  <c r="L3043" i="5"/>
  <c r="N3043" i="5"/>
  <c r="M570" i="5"/>
  <c r="L570" i="5" s="1"/>
  <c r="M1760" i="5"/>
  <c r="L1760" i="5" s="1"/>
  <c r="M566" i="5"/>
  <c r="AG2256" i="5"/>
  <c r="AJ2256" i="5" s="1"/>
  <c r="K2256" i="5" s="1"/>
  <c r="AG2211" i="5"/>
  <c r="AJ2211" i="5" s="1"/>
  <c r="K2211" i="5" s="1"/>
  <c r="N3202" i="5"/>
  <c r="K1756" i="5"/>
  <c r="AG2223" i="5"/>
  <c r="AJ2223" i="5" s="1"/>
  <c r="K2223" i="5" s="1"/>
  <c r="J569" i="5"/>
  <c r="J1766" i="5"/>
  <c r="L3120" i="5"/>
  <c r="N3120" i="5"/>
  <c r="AG2244" i="5"/>
  <c r="K1766" i="5"/>
  <c r="N3177" i="5"/>
  <c r="L3177" i="5"/>
  <c r="AJ569" i="5"/>
  <c r="K569" i="5" s="1"/>
  <c r="L3197" i="5"/>
  <c r="N3197" i="5"/>
  <c r="AE3413" i="5"/>
  <c r="AL3413" i="5"/>
  <c r="AE2271" i="5"/>
  <c r="AG2271" i="5" s="1"/>
  <c r="AJ2271" i="5" s="1"/>
  <c r="K2271" i="5" s="1"/>
  <c r="AL2271" i="5"/>
  <c r="AE3411" i="5"/>
  <c r="AL3411" i="5"/>
  <c r="AJ565" i="5"/>
  <c r="K565" i="5" s="1"/>
  <c r="L3209" i="5"/>
  <c r="N3209" i="5"/>
  <c r="L3090" i="5"/>
  <c r="N3090" i="5"/>
  <c r="L3073" i="5"/>
  <c r="N3073" i="5"/>
  <c r="N3066" i="5"/>
  <c r="L3214" i="5"/>
  <c r="N3214" i="5"/>
  <c r="L3053" i="5"/>
  <c r="N3053" i="5"/>
  <c r="AJ573" i="5"/>
  <c r="K573" i="5" s="1"/>
  <c r="L3166" i="5"/>
  <c r="N3166" i="5"/>
  <c r="J573" i="5"/>
  <c r="J1771" i="5"/>
  <c r="L3054" i="5"/>
  <c r="N3054" i="5"/>
  <c r="L3061" i="5"/>
  <c r="N3061" i="5"/>
  <c r="L3178" i="5"/>
  <c r="N3178" i="5"/>
  <c r="M572" i="5"/>
  <c r="L572" i="5" s="1"/>
  <c r="L3190" i="5"/>
  <c r="N3190" i="5"/>
  <c r="N3056" i="5"/>
  <c r="AG2245" i="5"/>
  <c r="N3082" i="5"/>
  <c r="L3201" i="5"/>
  <c r="N3201" i="5"/>
  <c r="L3163" i="5"/>
  <c r="N3163" i="5"/>
  <c r="N3064" i="5"/>
  <c r="L3212" i="5"/>
  <c r="N3212" i="5"/>
  <c r="L3223" i="5"/>
  <c r="N3223" i="5"/>
  <c r="L3217" i="5"/>
  <c r="N3217" i="5"/>
  <c r="L3199" i="5"/>
  <c r="N3199" i="5"/>
  <c r="L3172" i="5"/>
  <c r="N3172" i="5"/>
  <c r="L3088" i="5"/>
  <c r="N3088" i="5"/>
  <c r="L3158" i="5"/>
  <c r="N3158" i="5"/>
  <c r="L3188" i="5"/>
  <c r="N3188" i="5"/>
  <c r="L3169" i="5"/>
  <c r="N3169" i="5"/>
  <c r="L3160" i="5"/>
  <c r="N3160" i="5"/>
  <c r="L3206" i="5"/>
  <c r="N3206" i="5"/>
  <c r="L3193" i="5"/>
  <c r="N3193" i="5"/>
  <c r="L3081" i="5"/>
  <c r="N3081" i="5"/>
  <c r="L3164" i="5"/>
  <c r="N3164" i="5"/>
  <c r="L3226" i="5"/>
  <c r="N3226" i="5"/>
  <c r="L3075" i="5"/>
  <c r="N3075" i="5"/>
  <c r="L3218" i="5"/>
  <c r="N3218" i="5"/>
  <c r="L3194" i="5"/>
  <c r="N3194" i="5"/>
  <c r="L3063" i="5"/>
  <c r="N3063" i="5"/>
  <c r="L3156" i="5"/>
  <c r="N3156" i="5"/>
  <c r="L3057" i="5"/>
  <c r="N3057" i="5"/>
  <c r="L3211" i="5"/>
  <c r="N3211" i="5"/>
  <c r="N3076" i="5"/>
  <c r="N3062" i="5"/>
  <c r="L3210" i="5"/>
  <c r="N3210" i="5"/>
  <c r="L3187" i="5"/>
  <c r="N3187" i="5"/>
  <c r="L3186" i="5"/>
  <c r="N3186" i="5"/>
  <c r="N3078" i="5"/>
  <c r="L3136" i="5"/>
  <c r="N3136" i="5"/>
  <c r="L3093" i="5"/>
  <c r="N3093" i="5"/>
  <c r="L3196" i="5"/>
  <c r="N3196" i="5"/>
  <c r="L3230" i="5"/>
  <c r="N3230" i="5"/>
  <c r="L3205" i="5"/>
  <c r="N3205" i="5"/>
  <c r="N3068" i="5"/>
  <c r="L3170" i="5"/>
  <c r="N3170" i="5"/>
  <c r="L3051" i="5"/>
  <c r="N3051" i="5"/>
  <c r="L3200" i="5"/>
  <c r="N3200" i="5"/>
  <c r="L3168" i="5"/>
  <c r="N3168" i="5"/>
  <c r="L3159" i="5"/>
  <c r="N3159" i="5"/>
  <c r="L3162" i="5"/>
  <c r="N3162" i="5"/>
  <c r="L3092" i="5"/>
  <c r="N3092" i="5"/>
  <c r="N3074" i="5"/>
  <c r="L3224" i="5"/>
  <c r="N3224" i="5"/>
  <c r="L3069" i="5"/>
  <c r="N3069" i="5"/>
  <c r="L3175" i="5"/>
  <c r="N3175" i="5"/>
  <c r="N3072" i="5"/>
  <c r="L3216" i="5"/>
  <c r="N3216" i="5"/>
  <c r="N3080" i="5"/>
  <c r="L3182" i="5"/>
  <c r="N3182" i="5"/>
  <c r="L3181" i="5"/>
  <c r="N3181" i="5"/>
  <c r="L3154" i="5"/>
  <c r="N3154" i="5"/>
  <c r="N3058" i="5"/>
  <c r="L3229" i="5"/>
  <c r="N3229" i="5"/>
  <c r="N3070" i="5"/>
  <c r="L3135" i="5"/>
  <c r="N3135" i="5"/>
  <c r="L3094" i="5"/>
  <c r="N3094" i="5"/>
  <c r="L3099" i="5"/>
  <c r="N3099" i="5"/>
  <c r="L3011" i="5"/>
  <c r="N3011" i="5"/>
  <c r="N2987" i="5"/>
  <c r="L2987" i="5"/>
  <c r="L3014" i="5"/>
  <c r="N3014" i="5"/>
  <c r="L3098" i="5"/>
  <c r="N3098" i="5"/>
  <c r="L2998" i="5"/>
  <c r="N2998" i="5"/>
  <c r="L3046" i="5"/>
  <c r="N3046" i="5"/>
  <c r="L3153" i="5"/>
  <c r="N3153" i="5"/>
  <c r="L3018" i="5"/>
  <c r="N3018" i="5"/>
  <c r="L3048" i="5"/>
  <c r="N3048" i="5"/>
  <c r="L3008" i="5"/>
  <c r="N3008" i="5"/>
  <c r="N3010" i="5"/>
  <c r="L3100" i="5"/>
  <c r="N3100" i="5"/>
  <c r="L3102" i="5"/>
  <c r="N3102" i="5"/>
  <c r="L3116" i="5"/>
  <c r="N3116" i="5"/>
  <c r="L3110" i="5"/>
  <c r="N3110" i="5"/>
  <c r="L3017" i="5"/>
  <c r="N3017" i="5"/>
  <c r="L3141" i="5"/>
  <c r="N3141" i="5"/>
  <c r="L3002" i="5"/>
  <c r="N3002" i="5"/>
  <c r="L2993" i="5"/>
  <c r="N2993" i="5"/>
  <c r="L3020" i="5"/>
  <c r="N3020" i="5"/>
  <c r="L3007" i="5"/>
  <c r="N3007" i="5"/>
  <c r="L3132" i="5"/>
  <c r="N3132" i="5"/>
  <c r="L3144" i="5"/>
  <c r="N3144" i="5"/>
  <c r="L3114" i="5"/>
  <c r="N3114" i="5"/>
  <c r="L3022" i="5"/>
  <c r="N3022" i="5"/>
  <c r="L3030" i="5"/>
  <c r="N3030" i="5"/>
  <c r="L3024" i="5"/>
  <c r="N3024" i="5"/>
  <c r="L3023" i="5"/>
  <c r="N3023" i="5"/>
  <c r="L3123" i="5"/>
  <c r="N3123" i="5"/>
  <c r="L3028" i="5"/>
  <c r="N3028" i="5"/>
  <c r="L3111" i="5"/>
  <c r="N3111" i="5"/>
  <c r="L3012" i="5"/>
  <c r="N3012" i="5"/>
  <c r="L3032" i="5"/>
  <c r="N3032" i="5"/>
  <c r="L3105" i="5"/>
  <c r="N3105" i="5"/>
  <c r="L3016" i="5"/>
  <c r="N3016" i="5"/>
  <c r="L3126" i="5"/>
  <c r="N3126" i="5"/>
  <c r="L3034" i="5"/>
  <c r="N3034" i="5"/>
  <c r="L3029" i="5"/>
  <c r="N3029" i="5"/>
  <c r="L3026" i="5"/>
  <c r="N3026" i="5"/>
  <c r="L3108" i="5"/>
  <c r="N3108" i="5"/>
  <c r="L3005" i="5"/>
  <c r="N3005" i="5"/>
  <c r="L3096" i="5"/>
  <c r="N3096" i="5"/>
  <c r="L3095" i="5"/>
  <c r="N3095" i="5"/>
  <c r="L3122" i="5"/>
  <c r="N3122" i="5"/>
  <c r="L3147" i="5"/>
  <c r="N3147" i="5"/>
  <c r="L3006" i="5"/>
  <c r="N3006" i="5"/>
  <c r="L3041" i="5"/>
  <c r="N3041" i="5"/>
  <c r="L3103" i="5"/>
  <c r="N3103" i="5"/>
  <c r="L3129" i="5"/>
  <c r="N3129" i="5"/>
  <c r="L3150" i="5"/>
  <c r="N3150" i="5"/>
  <c r="L3000" i="5"/>
  <c r="N3000" i="5"/>
  <c r="L3138" i="5"/>
  <c r="N3138" i="5"/>
  <c r="L3003" i="5"/>
  <c r="N3003" i="5"/>
  <c r="L3117" i="5"/>
  <c r="N3117" i="5"/>
  <c r="AG2261" i="5"/>
  <c r="M567" i="5"/>
  <c r="AI2239" i="5"/>
  <c r="AI2249" i="5"/>
  <c r="J2249" i="5" s="1"/>
  <c r="J568" i="5"/>
  <c r="AJ568" i="5"/>
  <c r="K568" i="5" s="1"/>
  <c r="AG2269" i="5"/>
  <c r="J1761" i="5"/>
  <c r="M1773" i="5"/>
  <c r="J583" i="5"/>
  <c r="J565" i="5"/>
  <c r="M584" i="5"/>
  <c r="M576" i="5"/>
  <c r="M582" i="5"/>
  <c r="J571" i="5"/>
  <c r="J1757" i="5"/>
  <c r="J585" i="5"/>
  <c r="M579" i="5"/>
  <c r="J575" i="5"/>
  <c r="AJ575" i="5"/>
  <c r="K575" i="5" s="1"/>
  <c r="J1769" i="5"/>
  <c r="J580" i="5"/>
  <c r="M577" i="5"/>
  <c r="J564" i="5"/>
  <c r="M586" i="5"/>
  <c r="J1759" i="5"/>
  <c r="AJ571" i="5"/>
  <c r="K571" i="5" s="1"/>
  <c r="J563" i="5"/>
  <c r="M1772" i="5"/>
  <c r="AH2237" i="5"/>
  <c r="J1764" i="5"/>
  <c r="K1752" i="5"/>
  <c r="J1752" i="5"/>
  <c r="M1754" i="5"/>
  <c r="L581" i="5"/>
  <c r="N581" i="5"/>
  <c r="J1763" i="5"/>
  <c r="J1756" i="5"/>
  <c r="J587" i="5"/>
  <c r="L578" i="5"/>
  <c r="N578" i="5"/>
  <c r="M1755" i="5"/>
  <c r="M1758" i="5"/>
  <c r="AJ563" i="5"/>
  <c r="K563" i="5" s="1"/>
  <c r="M574" i="5"/>
  <c r="M1767" i="5"/>
  <c r="AJ583" i="5"/>
  <c r="K583" i="5" s="1"/>
  <c r="AJ585" i="5"/>
  <c r="K585" i="5" s="1"/>
  <c r="AJ587" i="5"/>
  <c r="K587" i="5" s="1"/>
  <c r="AJ580" i="5"/>
  <c r="K580" i="5" s="1"/>
  <c r="K1757" i="5"/>
  <c r="K1764" i="5"/>
  <c r="K1763" i="5"/>
  <c r="K1769" i="5"/>
  <c r="AH2227" i="5"/>
  <c r="AI2251" i="5"/>
  <c r="AG2250" i="5"/>
  <c r="AG2257" i="5"/>
  <c r="AG2225" i="5"/>
  <c r="AH2259" i="5"/>
  <c r="AG2267" i="5"/>
  <c r="AJ2267" i="5" s="1"/>
  <c r="K2267" i="5" s="1"/>
  <c r="AI2257" i="5"/>
  <c r="AH2273" i="5"/>
  <c r="AH2221" i="5"/>
  <c r="Z3444" i="5"/>
  <c r="AI2212" i="5"/>
  <c r="J2212" i="5" s="1"/>
  <c r="J2259" i="5"/>
  <c r="AJ2259" i="5"/>
  <c r="K2259" i="5" s="1"/>
  <c r="AG2243" i="5"/>
  <c r="AJ2243" i="5" s="1"/>
  <c r="K2243" i="5" s="1"/>
  <c r="AG2238" i="5"/>
  <c r="AI2218" i="5"/>
  <c r="J2218" i="5" s="1"/>
  <c r="AI2219" i="5"/>
  <c r="J2219" i="5" s="1"/>
  <c r="AH2230" i="5"/>
  <c r="AI2244" i="5"/>
  <c r="AF3446" i="5"/>
  <c r="AH3446" i="5" s="1"/>
  <c r="AH2233" i="5"/>
  <c r="AI2213" i="5"/>
  <c r="J2213" i="5" s="1"/>
  <c r="AI2261" i="5"/>
  <c r="AI2240" i="5"/>
  <c r="AJ2240" i="5" s="1"/>
  <c r="K2240" i="5" s="1"/>
  <c r="J2231" i="5"/>
  <c r="AG2246" i="5"/>
  <c r="AJ2246" i="5" s="1"/>
  <c r="K2246" i="5" s="1"/>
  <c r="AI2216" i="5"/>
  <c r="J2216" i="5" s="1"/>
  <c r="AG2279" i="5"/>
  <c r="AH2231" i="5"/>
  <c r="AJ2231" i="5"/>
  <c r="K2231" i="5" s="1"/>
  <c r="AG2216" i="5"/>
  <c r="AE3444" i="5"/>
  <c r="M2223" i="5"/>
  <c r="L2223" i="5" s="1"/>
  <c r="AG2255" i="5"/>
  <c r="AJ2255" i="5" s="1"/>
  <c r="K2255" i="5" s="1"/>
  <c r="AI2269" i="5"/>
  <c r="AJ2237" i="5"/>
  <c r="K2237" i="5" s="1"/>
  <c r="AG2274" i="5"/>
  <c r="AG2262" i="5"/>
  <c r="AE3446" i="5"/>
  <c r="AI2247" i="5"/>
  <c r="J2247" i="5" s="1"/>
  <c r="AI2225" i="5"/>
  <c r="J2225" i="5" s="1"/>
  <c r="AG2273" i="5"/>
  <c r="AJ2273" i="5" s="1"/>
  <c r="K2273" i="5" s="1"/>
  <c r="AI2272" i="5"/>
  <c r="AJ2272" i="5" s="1"/>
  <c r="K2272" i="5" s="1"/>
  <c r="AH2272" i="5"/>
  <c r="AF3424" i="5"/>
  <c r="AH3424" i="5" s="1"/>
  <c r="AH2276" i="5"/>
  <c r="AI2276" i="5"/>
  <c r="AH2224" i="5"/>
  <c r="AG2260" i="5"/>
  <c r="Z3429" i="5"/>
  <c r="AJ2221" i="5"/>
  <c r="K2221" i="5" s="1"/>
  <c r="AH2211" i="5"/>
  <c r="AG2277" i="5"/>
  <c r="M2229" i="5"/>
  <c r="L2229" i="5" s="1"/>
  <c r="Z3425" i="5"/>
  <c r="AK3444" i="5"/>
  <c r="Z3446" i="5"/>
  <c r="AG2258" i="5"/>
  <c r="AJ2258" i="5" s="1"/>
  <c r="K2258" i="5" s="1"/>
  <c r="AI2252" i="5"/>
  <c r="AI2264" i="5"/>
  <c r="AJ2264" i="5" s="1"/>
  <c r="AG2270" i="5"/>
  <c r="J2211" i="5"/>
  <c r="M2217" i="5"/>
  <c r="L2217" i="5" s="1"/>
  <c r="M2227" i="5"/>
  <c r="L2227" i="5" s="1"/>
  <c r="J2246" i="5"/>
  <c r="J2273" i="5"/>
  <c r="M2234" i="5"/>
  <c r="L2234" i="5" s="1"/>
  <c r="J2255" i="5"/>
  <c r="J2271" i="5"/>
  <c r="AI2260" i="5"/>
  <c r="AH2260" i="5"/>
  <c r="J2258" i="5"/>
  <c r="M2230" i="5"/>
  <c r="L2230" i="5" s="1"/>
  <c r="Z3420" i="5"/>
  <c r="AE3424" i="5"/>
  <c r="M2221" i="5"/>
  <c r="L2221" i="5" s="1"/>
  <c r="M2233" i="5"/>
  <c r="L2233" i="5" s="1"/>
  <c r="M2224" i="5"/>
  <c r="L2224" i="5" s="1"/>
  <c r="J2267" i="5"/>
  <c r="M2232" i="5"/>
  <c r="L2232" i="5" s="1"/>
  <c r="J2226" i="5"/>
  <c r="J2256" i="5"/>
  <c r="J2275" i="5"/>
  <c r="AI2236" i="5"/>
  <c r="AH2236" i="5"/>
  <c r="M2220" i="5"/>
  <c r="L2220" i="5" s="1"/>
  <c r="J2268" i="5"/>
  <c r="J2263" i="5"/>
  <c r="M2210" i="5"/>
  <c r="L2210" i="5" s="1"/>
  <c r="J2248" i="5"/>
  <c r="J2280" i="5"/>
  <c r="AH2235" i="5"/>
  <c r="AI2235" i="5"/>
  <c r="M2222" i="5"/>
  <c r="L2222" i="5" s="1"/>
  <c r="Z3424" i="5"/>
  <c r="J2243" i="5"/>
  <c r="M2237" i="5"/>
  <c r="AG2253" i="5"/>
  <c r="AI2270" i="5"/>
  <c r="AH2270" i="5"/>
  <c r="AH2274" i="5"/>
  <c r="AI2274" i="5"/>
  <c r="AI2277" i="5"/>
  <c r="AH2277" i="5"/>
  <c r="AH2262" i="5"/>
  <c r="AI2262" i="5"/>
  <c r="AH2266" i="5"/>
  <c r="AI2266" i="5"/>
  <c r="AH2265" i="5"/>
  <c r="AI2265" i="5"/>
  <c r="AH2254" i="5"/>
  <c r="AI2254" i="5"/>
  <c r="AH2238" i="5"/>
  <c r="AI2238" i="5"/>
  <c r="AH2279" i="5"/>
  <c r="AI2279" i="5"/>
  <c r="AH2242" i="5"/>
  <c r="AI2242" i="5"/>
  <c r="AH2278" i="5"/>
  <c r="AI2278" i="5"/>
  <c r="AH2250" i="5"/>
  <c r="AI2250" i="5"/>
  <c r="AI2241" i="5"/>
  <c r="AH2241" i="5"/>
  <c r="AG2265" i="5"/>
  <c r="AI2253" i="5"/>
  <c r="AH2253" i="5"/>
  <c r="AG2241" i="5"/>
  <c r="AJ2233" i="5"/>
  <c r="K2233" i="5" s="1"/>
  <c r="AI2209" i="5"/>
  <c r="J2209" i="5" s="1"/>
  <c r="AH2209" i="5"/>
  <c r="AG2209" i="5"/>
  <c r="AJ2224" i="5"/>
  <c r="K2224" i="5" s="1"/>
  <c r="AJ2230" i="5"/>
  <c r="K2230" i="5" s="1"/>
  <c r="AJ2227" i="5"/>
  <c r="K2227" i="5" s="1"/>
  <c r="AI2215" i="5"/>
  <c r="J2215" i="5" s="1"/>
  <c r="AH2215" i="5"/>
  <c r="Z3413" i="5"/>
  <c r="Z3411" i="5"/>
  <c r="AE3418" i="5"/>
  <c r="Z3430" i="5"/>
  <c r="AE3430" i="5"/>
  <c r="AF3430" i="5"/>
  <c r="AI3430" i="5" s="1"/>
  <c r="AK3430" i="5"/>
  <c r="AK3418" i="5"/>
  <c r="AK3416" i="5"/>
  <c r="Z3427" i="5"/>
  <c r="AE3434" i="5"/>
  <c r="Z3431" i="5"/>
  <c r="Z3416" i="5"/>
  <c r="Z3421" i="5"/>
  <c r="Z3412" i="5"/>
  <c r="AF3434" i="5"/>
  <c r="AH3434" i="5" s="1"/>
  <c r="AF3417" i="5"/>
  <c r="AH3417" i="5" s="1"/>
  <c r="Z3435" i="5"/>
  <c r="AE3428" i="5"/>
  <c r="AF3428" i="5"/>
  <c r="AH3428" i="5" s="1"/>
  <c r="Z3434" i="5"/>
  <c r="AK3412" i="5"/>
  <c r="AE3412" i="5"/>
  <c r="AE3420" i="5"/>
  <c r="AE3414" i="5"/>
  <c r="AK3414" i="5"/>
  <c r="Z3433" i="5"/>
  <c r="AF3414" i="5"/>
  <c r="AH3414" i="5" s="1"/>
  <c r="AE3416" i="5"/>
  <c r="AK3410" i="5"/>
  <c r="Z3423" i="5"/>
  <c r="Z3448" i="5"/>
  <c r="Z3414" i="5"/>
  <c r="Z3418" i="5"/>
  <c r="Z3440" i="5"/>
  <c r="Z3428" i="5"/>
  <c r="Z3436" i="5"/>
  <c r="AB3436" i="5"/>
  <c r="AE3448" i="5"/>
  <c r="Z3419" i="5"/>
  <c r="Z3422" i="5"/>
  <c r="Z3417" i="5"/>
  <c r="AF3448" i="5"/>
  <c r="AI3448" i="5" s="1"/>
  <c r="Z3415" i="5"/>
  <c r="AF3436" i="5"/>
  <c r="AH3436" i="5" s="1"/>
  <c r="AE3415" i="5"/>
  <c r="AB3442" i="5"/>
  <c r="Z3442" i="5"/>
  <c r="Z3426" i="5"/>
  <c r="AF3420" i="5"/>
  <c r="AI3420" i="5" s="1"/>
  <c r="AK3420" i="5"/>
  <c r="AF3413" i="5"/>
  <c r="AI3413" i="5" s="1"/>
  <c r="AF3415" i="5"/>
  <c r="AI3415" i="5" s="1"/>
  <c r="AE3417" i="5"/>
  <c r="AH3440" i="5"/>
  <c r="AI3440" i="5"/>
  <c r="AE3426" i="5"/>
  <c r="AK3426" i="5"/>
  <c r="AH3412" i="5"/>
  <c r="AI3412" i="5"/>
  <c r="Z3449" i="5"/>
  <c r="AF3449" i="5"/>
  <c r="AK3439" i="5"/>
  <c r="AE3439" i="5"/>
  <c r="AK3423" i="5"/>
  <c r="AE3423" i="5"/>
  <c r="Z3439" i="5"/>
  <c r="AF3439" i="5"/>
  <c r="AI3421" i="5"/>
  <c r="AH3421" i="5"/>
  <c r="AK3421" i="5"/>
  <c r="AE3421" i="5"/>
  <c r="AE3422" i="5"/>
  <c r="AK3422" i="5"/>
  <c r="AF3422" i="5"/>
  <c r="AK3441" i="5"/>
  <c r="AE3441" i="5"/>
  <c r="AK3447" i="5"/>
  <c r="AE3447" i="5"/>
  <c r="AK3435" i="5"/>
  <c r="AE3435" i="5"/>
  <c r="AF3435" i="5"/>
  <c r="Z3441" i="5"/>
  <c r="AF3441" i="5"/>
  <c r="Z3447" i="5"/>
  <c r="AF3447" i="5"/>
  <c r="AH3432" i="5"/>
  <c r="AI3432" i="5"/>
  <c r="AE3432" i="5"/>
  <c r="AK3432" i="5"/>
  <c r="AF3423" i="5"/>
  <c r="Z3432" i="5"/>
  <c r="AI3429" i="5"/>
  <c r="AH3429" i="5"/>
  <c r="AK3443" i="5"/>
  <c r="AE3443" i="5"/>
  <c r="AH3416" i="5"/>
  <c r="AI3416" i="5"/>
  <c r="AK3437" i="5"/>
  <c r="AE3437" i="5"/>
  <c r="AF3426" i="5"/>
  <c r="AK3431" i="5"/>
  <c r="AE3431" i="5"/>
  <c r="AF3431" i="5"/>
  <c r="Z3443" i="5"/>
  <c r="AF3443" i="5"/>
  <c r="AK3445" i="5"/>
  <c r="AE3445" i="5"/>
  <c r="Z3437" i="5"/>
  <c r="AF3437" i="5"/>
  <c r="AK3427" i="5"/>
  <c r="AE3427" i="5"/>
  <c r="AH3442" i="5"/>
  <c r="AI3442" i="5"/>
  <c r="AF3410" i="5"/>
  <c r="Z3410" i="5"/>
  <c r="AG3410" i="5" s="1"/>
  <c r="AK3442" i="5"/>
  <c r="Z3409" i="5"/>
  <c r="AF3409" i="5"/>
  <c r="AF3427" i="5"/>
  <c r="AK3433" i="5"/>
  <c r="AE3433" i="5"/>
  <c r="AF3433" i="5"/>
  <c r="Z3445" i="5"/>
  <c r="AF3445" i="5"/>
  <c r="AK3419" i="5"/>
  <c r="AE3419" i="5"/>
  <c r="AH3444" i="5"/>
  <c r="AI3444" i="5"/>
  <c r="AK3425" i="5"/>
  <c r="AE3425" i="5"/>
  <c r="AF3425" i="5"/>
  <c r="AK3449" i="5"/>
  <c r="AE3449" i="5"/>
  <c r="AK3429" i="5"/>
  <c r="AE3429" i="5"/>
  <c r="AE3438" i="5"/>
  <c r="AK3438" i="5"/>
  <c r="AI3411" i="5"/>
  <c r="AH3411" i="5"/>
  <c r="Z3438" i="5"/>
  <c r="AE3440" i="5"/>
  <c r="AK3440" i="5"/>
  <c r="AK3409" i="5"/>
  <c r="AE3409" i="5"/>
  <c r="AF3438" i="5"/>
  <c r="AH3418" i="5"/>
  <c r="AI3418" i="5"/>
  <c r="AF3419" i="5"/>
  <c r="M1770" i="5" l="1"/>
  <c r="N566" i="5"/>
  <c r="M1768" i="5"/>
  <c r="AJ2245" i="5"/>
  <c r="K2245" i="5" s="1"/>
  <c r="M1762" i="5"/>
  <c r="N1762" i="5" s="1"/>
  <c r="AJ2251" i="5"/>
  <c r="K2251" i="5" s="1"/>
  <c r="N1765" i="5"/>
  <c r="AJ2266" i="5"/>
  <c r="K2266" i="5" s="1"/>
  <c r="L566" i="5"/>
  <c r="N570" i="5"/>
  <c r="M1753" i="5"/>
  <c r="L1753" i="5" s="1"/>
  <c r="AG3411" i="5"/>
  <c r="AJ3411" i="5" s="1"/>
  <c r="K3411" i="5" s="1"/>
  <c r="N1760" i="5"/>
  <c r="M569" i="5"/>
  <c r="L569" i="5" s="1"/>
  <c r="M573" i="5"/>
  <c r="N573" i="5" s="1"/>
  <c r="AJ2239" i="5"/>
  <c r="K2239" i="5" s="1"/>
  <c r="M2247" i="5"/>
  <c r="L2247" i="5" s="1"/>
  <c r="M2213" i="5"/>
  <c r="L2213" i="5" s="1"/>
  <c r="M2249" i="5"/>
  <c r="L2249" i="5" s="1"/>
  <c r="AG3413" i="5"/>
  <c r="AJ3413" i="5" s="1"/>
  <c r="K3413" i="5" s="1"/>
  <c r="M2218" i="5"/>
  <c r="L2218" i="5" s="1"/>
  <c r="M1771" i="5"/>
  <c r="L1771" i="5" s="1"/>
  <c r="M2231" i="5"/>
  <c r="L2231" i="5" s="1"/>
  <c r="M1766" i="5"/>
  <c r="L1766" i="5" s="1"/>
  <c r="AE3442" i="5"/>
  <c r="AG3442" i="5" s="1"/>
  <c r="AJ3442" i="5" s="1"/>
  <c r="K3442" i="5" s="1"/>
  <c r="AL3442" i="5"/>
  <c r="AE3436" i="5"/>
  <c r="AG3436" i="5" s="1"/>
  <c r="AL3436" i="5"/>
  <c r="N572" i="5"/>
  <c r="J2239" i="5"/>
  <c r="AJ2261" i="5"/>
  <c r="K2261" i="5" s="1"/>
  <c r="AJ2218" i="5"/>
  <c r="K2218" i="5" s="1"/>
  <c r="AJ2249" i="5"/>
  <c r="K2249" i="5" s="1"/>
  <c r="M568" i="5"/>
  <c r="N567" i="5"/>
  <c r="L567" i="5"/>
  <c r="M565" i="5"/>
  <c r="L1770" i="5"/>
  <c r="N1770" i="5"/>
  <c r="M1769" i="5"/>
  <c r="J2251" i="5"/>
  <c r="L1772" i="5"/>
  <c r="N1772" i="5"/>
  <c r="M564" i="5"/>
  <c r="M585" i="5"/>
  <c r="M587" i="5"/>
  <c r="M583" i="5"/>
  <c r="L1758" i="5"/>
  <c r="N1758" i="5"/>
  <c r="M563" i="5"/>
  <c r="L577" i="5"/>
  <c r="N577" i="5"/>
  <c r="M575" i="5"/>
  <c r="M1756" i="5"/>
  <c r="L1754" i="5"/>
  <c r="N1754" i="5"/>
  <c r="M1757" i="5"/>
  <c r="L1773" i="5"/>
  <c r="N1773" i="5"/>
  <c r="M1752" i="5"/>
  <c r="L1768" i="5"/>
  <c r="N1768" i="5"/>
  <c r="N582" i="5"/>
  <c r="L582" i="5"/>
  <c r="L574" i="5"/>
  <c r="N574" i="5"/>
  <c r="L1755" i="5"/>
  <c r="N1755" i="5"/>
  <c r="M580" i="5"/>
  <c r="N584" i="5"/>
  <c r="L584" i="5"/>
  <c r="L1767" i="5"/>
  <c r="N1767" i="5"/>
  <c r="M1763" i="5"/>
  <c r="L579" i="5"/>
  <c r="N579" i="5"/>
  <c r="M571" i="5"/>
  <c r="M1761" i="5"/>
  <c r="N586" i="5"/>
  <c r="L586" i="5"/>
  <c r="L576" i="5"/>
  <c r="N576" i="5"/>
  <c r="M1764" i="5"/>
  <c r="M1759" i="5"/>
  <c r="J2244" i="5"/>
  <c r="AI3428" i="5"/>
  <c r="AG3425" i="5"/>
  <c r="AI3446" i="5"/>
  <c r="J3446" i="5" s="1"/>
  <c r="M2259" i="5"/>
  <c r="N2259" i="5" s="1"/>
  <c r="AJ2257" i="5"/>
  <c r="K2257" i="5" s="1"/>
  <c r="J2257" i="5"/>
  <c r="AG3444" i="5"/>
  <c r="AJ3444" i="5" s="1"/>
  <c r="K3444" i="5" s="1"/>
  <c r="M2212" i="5"/>
  <c r="L2212" i="5" s="1"/>
  <c r="M2225" i="5"/>
  <c r="L2225" i="5" s="1"/>
  <c r="AJ2244" i="5"/>
  <c r="K2244" i="5" s="1"/>
  <c r="J2261" i="5"/>
  <c r="AG3417" i="5"/>
  <c r="AJ2277" i="5"/>
  <c r="K2277" i="5" s="1"/>
  <c r="AJ2269" i="5"/>
  <c r="K2269" i="5" s="1"/>
  <c r="J2240" i="5"/>
  <c r="AJ2225" i="5"/>
  <c r="K2225" i="5" s="1"/>
  <c r="AJ2213" i="5"/>
  <c r="K2213" i="5" s="1"/>
  <c r="AJ2212" i="5"/>
  <c r="K2212" i="5" s="1"/>
  <c r="AJ2262" i="5"/>
  <c r="K2262" i="5" s="1"/>
  <c r="M2219" i="5"/>
  <c r="L2219" i="5" s="1"/>
  <c r="AJ2219" i="5"/>
  <c r="K2219" i="5" s="1"/>
  <c r="N2229" i="5"/>
  <c r="AJ2216" i="5"/>
  <c r="K2216" i="5" s="1"/>
  <c r="AI3424" i="5"/>
  <c r="J2269" i="5"/>
  <c r="N2210" i="5"/>
  <c r="N2224" i="5"/>
  <c r="AG3430" i="5"/>
  <c r="AJ3430" i="5" s="1"/>
  <c r="K3430" i="5" s="1"/>
  <c r="AG3446" i="5"/>
  <c r="AJ2247" i="5"/>
  <c r="K2247" i="5" s="1"/>
  <c r="M2216" i="5"/>
  <c r="L2216" i="5" s="1"/>
  <c r="N2223" i="5"/>
  <c r="AG3429" i="5"/>
  <c r="AJ3429" i="5" s="1"/>
  <c r="K3429" i="5" s="1"/>
  <c r="N2227" i="5"/>
  <c r="J2272" i="5"/>
  <c r="J2276" i="5"/>
  <c r="AJ2209" i="5"/>
  <c r="K2209" i="5" s="1"/>
  <c r="N2221" i="5"/>
  <c r="AJ2276" i="5"/>
  <c r="K2276" i="5" s="1"/>
  <c r="AH3430" i="5"/>
  <c r="J2252" i="5"/>
  <c r="N2220" i="5"/>
  <c r="AG3427" i="5"/>
  <c r="AG3420" i="5"/>
  <c r="AJ3420" i="5" s="1"/>
  <c r="K3420" i="5" s="1"/>
  <c r="N2217" i="5"/>
  <c r="K2264" i="5"/>
  <c r="AJ2252" i="5"/>
  <c r="K2252" i="5" s="1"/>
  <c r="N2233" i="5"/>
  <c r="N2232" i="5"/>
  <c r="AG3424" i="5"/>
  <c r="J2264" i="5"/>
  <c r="J2236" i="5"/>
  <c r="AJ2236" i="5"/>
  <c r="K2236" i="5" s="1"/>
  <c r="M2271" i="5"/>
  <c r="M2273" i="5"/>
  <c r="J2254" i="5"/>
  <c r="N2222" i="5"/>
  <c r="M2267" i="5"/>
  <c r="AI3417" i="5"/>
  <c r="J2274" i="5"/>
  <c r="L2237" i="5"/>
  <c r="N2237" i="5"/>
  <c r="J2235" i="5"/>
  <c r="M2275" i="5"/>
  <c r="M2245" i="5"/>
  <c r="J2260" i="5"/>
  <c r="M2209" i="5"/>
  <c r="L2209" i="5" s="1"/>
  <c r="J2242" i="5"/>
  <c r="J2279" i="5"/>
  <c r="AJ2242" i="5"/>
  <c r="K2242" i="5" s="1"/>
  <c r="J2253" i="5"/>
  <c r="AJ2254" i="5"/>
  <c r="K2254" i="5" s="1"/>
  <c r="M2263" i="5"/>
  <c r="M2255" i="5"/>
  <c r="J2277" i="5"/>
  <c r="M2268" i="5"/>
  <c r="M2215" i="5"/>
  <c r="L2215" i="5" s="1"/>
  <c r="J2266" i="5"/>
  <c r="M2256" i="5"/>
  <c r="M2258" i="5"/>
  <c r="M2246" i="5"/>
  <c r="J2238" i="5"/>
  <c r="M2280" i="5"/>
  <c r="AJ2260" i="5"/>
  <c r="K2260" i="5" s="1"/>
  <c r="J2278" i="5"/>
  <c r="AI3434" i="5"/>
  <c r="J2262" i="5"/>
  <c r="J2270" i="5"/>
  <c r="M2243" i="5"/>
  <c r="N2234" i="5"/>
  <c r="J2250" i="5"/>
  <c r="J2265" i="5"/>
  <c r="N2230" i="5"/>
  <c r="AH3420" i="5"/>
  <c r="J2241" i="5"/>
  <c r="M2248" i="5"/>
  <c r="M2226" i="5"/>
  <c r="L2226" i="5" s="1"/>
  <c r="AJ2235" i="5"/>
  <c r="K2235" i="5" s="1"/>
  <c r="M2211" i="5"/>
  <c r="L2211" i="5" s="1"/>
  <c r="AJ2278" i="5"/>
  <c r="K2278" i="5" s="1"/>
  <c r="AJ2238" i="5"/>
  <c r="K2238" i="5" s="1"/>
  <c r="AJ2250" i="5"/>
  <c r="K2250" i="5" s="1"/>
  <c r="AJ2274" i="5"/>
  <c r="K2274" i="5" s="1"/>
  <c r="AJ2253" i="5"/>
  <c r="K2253" i="5" s="1"/>
  <c r="AJ2265" i="5"/>
  <c r="K2265" i="5" s="1"/>
  <c r="AJ2270" i="5"/>
  <c r="K2270" i="5" s="1"/>
  <c r="AJ2241" i="5"/>
  <c r="K2241" i="5" s="1"/>
  <c r="AJ2279" i="5"/>
  <c r="K2279" i="5" s="1"/>
  <c r="AJ2215" i="5"/>
  <c r="K2215" i="5" s="1"/>
  <c r="AH3448" i="5"/>
  <c r="AG3422" i="5"/>
  <c r="AG3412" i="5"/>
  <c r="AJ3412" i="5" s="1"/>
  <c r="K3412" i="5" s="1"/>
  <c r="AG3431" i="5"/>
  <c r="AG3418" i="5"/>
  <c r="AJ3418" i="5" s="1"/>
  <c r="K3418" i="5" s="1"/>
  <c r="AG3434" i="5"/>
  <c r="AG3433" i="5"/>
  <c r="AG3437" i="5"/>
  <c r="AG3416" i="5"/>
  <c r="AJ3416" i="5" s="1"/>
  <c r="K3416" i="5" s="1"/>
  <c r="AG3421" i="5"/>
  <c r="AJ3421" i="5" s="1"/>
  <c r="K3421" i="5" s="1"/>
  <c r="AG3435" i="5"/>
  <c r="AG3428" i="5"/>
  <c r="AG3414" i="5"/>
  <c r="AG3415" i="5"/>
  <c r="AJ3415" i="5" s="1"/>
  <c r="K3415" i="5" s="1"/>
  <c r="AI3414" i="5"/>
  <c r="J3414" i="5" s="1"/>
  <c r="AG3419" i="5"/>
  <c r="AG3448" i="5"/>
  <c r="AJ3448" i="5" s="1"/>
  <c r="K3448" i="5" s="1"/>
  <c r="AG3440" i="5"/>
  <c r="AJ3440" i="5" s="1"/>
  <c r="K3440" i="5" s="1"/>
  <c r="AG3423" i="5"/>
  <c r="AG3445" i="5"/>
  <c r="AI3436" i="5"/>
  <c r="AG3426" i="5"/>
  <c r="J3413" i="5"/>
  <c r="J3415" i="5"/>
  <c r="J3448" i="5"/>
  <c r="J3418" i="5"/>
  <c r="J3420" i="5"/>
  <c r="J3429" i="5"/>
  <c r="J3442" i="5"/>
  <c r="J3421" i="5"/>
  <c r="J3416" i="5"/>
  <c r="AH3415" i="5"/>
  <c r="AH3413" i="5"/>
  <c r="J3440" i="5"/>
  <c r="J3412" i="5"/>
  <c r="J3432" i="5"/>
  <c r="J3430" i="5"/>
  <c r="J3411" i="5"/>
  <c r="J3444" i="5"/>
  <c r="AG3449" i="5"/>
  <c r="AH3437" i="5"/>
  <c r="AI3437" i="5"/>
  <c r="AH3438" i="5"/>
  <c r="AI3438" i="5"/>
  <c r="AI3409" i="5"/>
  <c r="AH3409" i="5"/>
  <c r="AI3435" i="5"/>
  <c r="AH3435" i="5"/>
  <c r="AG3409" i="5"/>
  <c r="AH3426" i="5"/>
  <c r="AI3426" i="5"/>
  <c r="AH3445" i="5"/>
  <c r="AI3445" i="5"/>
  <c r="AH3449" i="5"/>
  <c r="AI3449" i="5"/>
  <c r="AG3438" i="5"/>
  <c r="AI3427" i="5"/>
  <c r="AH3427" i="5"/>
  <c r="AH3447" i="5"/>
  <c r="AI3447" i="5"/>
  <c r="AH3439" i="5"/>
  <c r="AI3439" i="5"/>
  <c r="AI3431" i="5"/>
  <c r="AH3431" i="5"/>
  <c r="AG3447" i="5"/>
  <c r="AG3439" i="5"/>
  <c r="AI3425" i="5"/>
  <c r="AH3425" i="5"/>
  <c r="AI3433" i="5"/>
  <c r="AH3433" i="5"/>
  <c r="AI3443" i="5"/>
  <c r="AH3443" i="5"/>
  <c r="AH3441" i="5"/>
  <c r="AI3441" i="5"/>
  <c r="AH3422" i="5"/>
  <c r="AI3422" i="5"/>
  <c r="AG3432" i="5"/>
  <c r="AJ3432" i="5" s="1"/>
  <c r="K3432" i="5" s="1"/>
  <c r="AG3441" i="5"/>
  <c r="AH3410" i="5"/>
  <c r="AI3410" i="5"/>
  <c r="AI3419" i="5"/>
  <c r="AH3419" i="5"/>
  <c r="AG3443" i="5"/>
  <c r="AI3423" i="5"/>
  <c r="AH3423" i="5"/>
  <c r="L573" i="5" l="1"/>
  <c r="L1762" i="5"/>
  <c r="N1753" i="5"/>
  <c r="N569" i="5"/>
  <c r="N2213" i="5"/>
  <c r="N2247" i="5"/>
  <c r="N2231" i="5"/>
  <c r="N1766" i="5"/>
  <c r="N2212" i="5"/>
  <c r="M2239" i="5"/>
  <c r="L2239" i="5" s="1"/>
  <c r="M2257" i="5"/>
  <c r="N2257" i="5" s="1"/>
  <c r="M2264" i="5"/>
  <c r="L2264" i="5" s="1"/>
  <c r="AJ3424" i="5"/>
  <c r="K3424" i="5" s="1"/>
  <c r="N1771" i="5"/>
  <c r="M2269" i="5"/>
  <c r="N2269" i="5" s="1"/>
  <c r="N2249" i="5"/>
  <c r="M2251" i="5"/>
  <c r="L2251" i="5" s="1"/>
  <c r="N2218" i="5"/>
  <c r="L2259" i="5"/>
  <c r="M2244" i="5"/>
  <c r="L2244" i="5" s="1"/>
  <c r="L568" i="5"/>
  <c r="N568" i="5"/>
  <c r="L1763" i="5"/>
  <c r="N1763" i="5"/>
  <c r="L564" i="5"/>
  <c r="N564" i="5"/>
  <c r="L1769" i="5"/>
  <c r="N1769" i="5"/>
  <c r="N1756" i="5"/>
  <c r="L1756" i="5"/>
  <c r="L1752" i="5"/>
  <c r="N1752" i="5"/>
  <c r="L583" i="5"/>
  <c r="N583" i="5"/>
  <c r="L1761" i="5"/>
  <c r="N1761" i="5"/>
  <c r="L580" i="5"/>
  <c r="N580" i="5"/>
  <c r="L1764" i="5"/>
  <c r="N1764" i="5"/>
  <c r="L571" i="5"/>
  <c r="N571" i="5"/>
  <c r="L575" i="5"/>
  <c r="N575" i="5"/>
  <c r="L587" i="5"/>
  <c r="N587" i="5"/>
  <c r="L565" i="5"/>
  <c r="N565" i="5"/>
  <c r="L1759" i="5"/>
  <c r="N1759" i="5"/>
  <c r="L563" i="5"/>
  <c r="N563" i="5"/>
  <c r="L1757" i="5"/>
  <c r="N1757" i="5"/>
  <c r="L585" i="5"/>
  <c r="N585" i="5"/>
  <c r="AJ3446" i="5"/>
  <c r="K3446" i="5" s="1"/>
  <c r="AJ3438" i="5"/>
  <c r="K3438" i="5" s="1"/>
  <c r="J3428" i="5"/>
  <c r="M2240" i="5"/>
  <c r="N2240" i="5" s="1"/>
  <c r="AJ3428" i="5"/>
  <c r="K3428" i="5" s="1"/>
  <c r="AJ3417" i="5"/>
  <c r="K3417" i="5" s="1"/>
  <c r="N2225" i="5"/>
  <c r="J3424" i="5"/>
  <c r="M2261" i="5"/>
  <c r="N2219" i="5"/>
  <c r="N2209" i="5"/>
  <c r="J3417" i="5"/>
  <c r="N2216" i="5"/>
  <c r="M2276" i="5"/>
  <c r="M2252" i="5"/>
  <c r="N2252" i="5" s="1"/>
  <c r="M2272" i="5"/>
  <c r="N2215" i="5"/>
  <c r="AJ3434" i="5"/>
  <c r="K3434" i="5" s="1"/>
  <c r="J3434" i="5"/>
  <c r="AJ3422" i="5"/>
  <c r="K3422" i="5" s="1"/>
  <c r="M2265" i="5"/>
  <c r="M2270" i="5"/>
  <c r="L2256" i="5"/>
  <c r="N2256" i="5"/>
  <c r="M2279" i="5"/>
  <c r="M2274" i="5"/>
  <c r="L2273" i="5"/>
  <c r="N2273" i="5"/>
  <c r="L2271" i="5"/>
  <c r="N2271" i="5"/>
  <c r="L2248" i="5"/>
  <c r="N2248" i="5"/>
  <c r="L2245" i="5"/>
  <c r="N2245" i="5"/>
  <c r="M2250" i="5"/>
  <c r="M2262" i="5"/>
  <c r="L2280" i="5"/>
  <c r="N2280" i="5"/>
  <c r="M2277" i="5"/>
  <c r="M2242" i="5"/>
  <c r="L2267" i="5"/>
  <c r="N2267" i="5"/>
  <c r="L2275" i="5"/>
  <c r="N2275" i="5"/>
  <c r="M2241" i="5"/>
  <c r="M2266" i="5"/>
  <c r="M2253" i="5"/>
  <c r="M2238" i="5"/>
  <c r="M2260" i="5"/>
  <c r="M2236" i="5"/>
  <c r="L2263" i="5"/>
  <c r="N2263" i="5"/>
  <c r="M2278" i="5"/>
  <c r="L2246" i="5"/>
  <c r="N2246" i="5"/>
  <c r="M2235" i="5"/>
  <c r="L2235" i="5" s="1"/>
  <c r="L2243" i="5"/>
  <c r="N2243" i="5"/>
  <c r="L2268" i="5"/>
  <c r="N2268" i="5"/>
  <c r="L2255" i="5"/>
  <c r="N2255" i="5"/>
  <c r="M2254" i="5"/>
  <c r="N2211" i="5"/>
  <c r="L2258" i="5"/>
  <c r="N2258" i="5"/>
  <c r="N2226" i="5"/>
  <c r="AJ3436" i="5"/>
  <c r="K3436" i="5" s="1"/>
  <c r="AJ3433" i="5"/>
  <c r="K3433" i="5" s="1"/>
  <c r="AJ3414" i="5"/>
  <c r="K3414" i="5" s="1"/>
  <c r="AJ3449" i="5"/>
  <c r="K3449" i="5" s="1"/>
  <c r="J3436" i="5"/>
  <c r="M3418" i="5"/>
  <c r="M3446" i="5"/>
  <c r="J3425" i="5"/>
  <c r="M3448" i="5"/>
  <c r="M3416" i="5"/>
  <c r="M3442" i="5"/>
  <c r="J3427" i="5"/>
  <c r="J3437" i="5"/>
  <c r="M3412" i="5"/>
  <c r="M3420" i="5"/>
  <c r="M3415" i="5"/>
  <c r="J3423" i="5"/>
  <c r="J3441" i="5"/>
  <c r="J3439" i="5"/>
  <c r="J3445" i="5"/>
  <c r="M3411" i="5"/>
  <c r="J3409" i="5"/>
  <c r="J3449" i="5"/>
  <c r="J3419" i="5"/>
  <c r="J3447" i="5"/>
  <c r="J3426" i="5"/>
  <c r="M3432" i="5"/>
  <c r="M3421" i="5"/>
  <c r="M3413" i="5"/>
  <c r="J3435" i="5"/>
  <c r="J3422" i="5"/>
  <c r="J3438" i="5"/>
  <c r="M3414" i="5"/>
  <c r="J3431" i="5"/>
  <c r="M3430" i="5"/>
  <c r="J3443" i="5"/>
  <c r="M3429" i="5"/>
  <c r="J3410" i="5"/>
  <c r="J3433" i="5"/>
  <c r="M3444" i="5"/>
  <c r="M3440" i="5"/>
  <c r="AJ3423" i="5"/>
  <c r="K3423" i="5" s="1"/>
  <c r="AJ3435" i="5"/>
  <c r="K3435" i="5" s="1"/>
  <c r="AJ3437" i="5"/>
  <c r="K3437" i="5" s="1"/>
  <c r="AJ3439" i="5"/>
  <c r="K3439" i="5" s="1"/>
  <c r="AJ3419" i="5"/>
  <c r="K3419" i="5" s="1"/>
  <c r="AJ3445" i="5"/>
  <c r="K3445" i="5" s="1"/>
  <c r="AJ3443" i="5"/>
  <c r="K3443" i="5" s="1"/>
  <c r="AJ3447" i="5"/>
  <c r="K3447" i="5" s="1"/>
  <c r="AJ3409" i="5"/>
  <c r="K3409" i="5" s="1"/>
  <c r="AJ3426" i="5"/>
  <c r="K3426" i="5" s="1"/>
  <c r="AJ3441" i="5"/>
  <c r="K3441" i="5" s="1"/>
  <c r="AJ3410" i="5"/>
  <c r="K3410" i="5" s="1"/>
  <c r="AJ3427" i="5"/>
  <c r="K3427" i="5" s="1"/>
  <c r="AJ3425" i="5"/>
  <c r="K3425" i="5" s="1"/>
  <c r="AJ3431" i="5"/>
  <c r="K3431" i="5" s="1"/>
  <c r="N2264" i="5" l="1"/>
  <c r="N2239" i="5"/>
  <c r="L2257" i="5"/>
  <c r="L2269" i="5"/>
  <c r="N2244" i="5"/>
  <c r="N2251" i="5"/>
  <c r="M3428" i="5"/>
  <c r="M3436" i="5"/>
  <c r="L3436" i="5" s="1"/>
  <c r="L2240" i="5"/>
  <c r="M3424" i="5"/>
  <c r="N3424" i="5" s="1"/>
  <c r="M3417" i="5"/>
  <c r="L3417" i="5" s="1"/>
  <c r="L2261" i="5"/>
  <c r="N2261" i="5"/>
  <c r="L2252" i="5"/>
  <c r="N2272" i="5"/>
  <c r="L2272" i="5"/>
  <c r="M3434" i="5"/>
  <c r="L3434" i="5" s="1"/>
  <c r="L2276" i="5"/>
  <c r="N2276" i="5"/>
  <c r="L2236" i="5"/>
  <c r="N2236" i="5"/>
  <c r="L2260" i="5"/>
  <c r="N2260" i="5"/>
  <c r="L2253" i="5"/>
  <c r="N2253" i="5"/>
  <c r="L2242" i="5"/>
  <c r="N2242" i="5"/>
  <c r="L2279" i="5"/>
  <c r="N2279" i="5"/>
  <c r="N2266" i="5"/>
  <c r="L2266" i="5"/>
  <c r="L2277" i="5"/>
  <c r="N2277" i="5"/>
  <c r="L2254" i="5"/>
  <c r="N2254" i="5"/>
  <c r="L2278" i="5"/>
  <c r="N2278" i="5"/>
  <c r="L2270" i="5"/>
  <c r="N2270" i="5"/>
  <c r="L2274" i="5"/>
  <c r="N2274" i="5"/>
  <c r="L2241" i="5"/>
  <c r="N2241" i="5"/>
  <c r="L2262" i="5"/>
  <c r="N2262" i="5"/>
  <c r="L2265" i="5"/>
  <c r="N2265" i="5"/>
  <c r="L2238" i="5"/>
  <c r="N2238" i="5"/>
  <c r="L2250" i="5"/>
  <c r="N2250" i="5"/>
  <c r="N2235" i="5"/>
  <c r="M3433" i="5"/>
  <c r="M3431" i="5"/>
  <c r="M3447" i="5"/>
  <c r="M3410" i="5"/>
  <c r="L3429" i="5"/>
  <c r="N3429" i="5"/>
  <c r="M3419" i="5"/>
  <c r="L3415" i="5"/>
  <c r="N3415" i="5"/>
  <c r="M3427" i="5"/>
  <c r="L3416" i="5"/>
  <c r="N3416" i="5"/>
  <c r="M3423" i="5"/>
  <c r="M3438" i="5"/>
  <c r="M3425" i="5"/>
  <c r="L3414" i="5"/>
  <c r="N3414" i="5"/>
  <c r="L3421" i="5"/>
  <c r="N3421" i="5"/>
  <c r="M3445" i="5"/>
  <c r="L3440" i="5"/>
  <c r="N3440" i="5"/>
  <c r="L3420" i="5"/>
  <c r="N3420" i="5"/>
  <c r="L3411" i="5"/>
  <c r="N3411" i="5"/>
  <c r="L3446" i="5"/>
  <c r="N3446" i="5"/>
  <c r="L3428" i="5"/>
  <c r="N3428" i="5"/>
  <c r="M3443" i="5"/>
  <c r="M3449" i="5"/>
  <c r="M3422" i="5"/>
  <c r="L3432" i="5"/>
  <c r="N3432" i="5"/>
  <c r="M3439" i="5"/>
  <c r="L3444" i="5"/>
  <c r="N3444" i="5"/>
  <c r="L3430" i="5"/>
  <c r="N3430" i="5"/>
  <c r="L3418" i="5"/>
  <c r="N3418" i="5"/>
  <c r="M3435" i="5"/>
  <c r="M3437" i="5"/>
  <c r="L3448" i="5"/>
  <c r="N3448" i="5"/>
  <c r="L3413" i="5"/>
  <c r="N3413" i="5"/>
  <c r="M3426" i="5"/>
  <c r="M3409" i="5"/>
  <c r="M3441" i="5"/>
  <c r="L3412" i="5"/>
  <c r="N3412" i="5"/>
  <c r="L3442" i="5"/>
  <c r="N3442" i="5"/>
  <c r="N3436" i="5" l="1"/>
  <c r="N3417" i="5"/>
  <c r="L3424" i="5"/>
  <c r="N3434" i="5"/>
  <c r="L3438" i="5"/>
  <c r="N3438" i="5"/>
  <c r="L3439" i="5"/>
  <c r="N3439" i="5"/>
  <c r="L3423" i="5"/>
  <c r="N3423" i="5"/>
  <c r="L3437" i="5"/>
  <c r="N3437" i="5"/>
  <c r="L3435" i="5"/>
  <c r="N3435" i="5"/>
  <c r="L3427" i="5"/>
  <c r="N3427" i="5"/>
  <c r="L3447" i="5"/>
  <c r="N3447" i="5"/>
  <c r="L3445" i="5"/>
  <c r="N3445" i="5"/>
  <c r="L3441" i="5"/>
  <c r="N3441" i="5"/>
  <c r="L3422" i="5"/>
  <c r="N3422" i="5"/>
  <c r="L3431" i="5"/>
  <c r="N3431" i="5"/>
  <c r="L3425" i="5"/>
  <c r="N3425" i="5"/>
  <c r="L3419" i="5"/>
  <c r="N3419" i="5"/>
  <c r="L3433" i="5"/>
  <c r="N3433" i="5"/>
  <c r="L3410" i="5"/>
  <c r="N3410" i="5"/>
  <c r="L3409" i="5"/>
  <c r="N3409" i="5"/>
  <c r="L3449" i="5"/>
  <c r="N3449" i="5"/>
  <c r="L3443" i="5"/>
  <c r="N3443" i="5"/>
  <c r="L3426" i="5"/>
  <c r="N3426" i="5"/>
  <c r="W3231" i="5" l="1"/>
  <c r="X3231" i="5" s="1"/>
  <c r="AB3231" i="5" s="1"/>
  <c r="AL3231" i="5" s="1"/>
  <c r="AO3231" i="5"/>
  <c r="AP3231" i="5"/>
  <c r="W3232" i="5"/>
  <c r="X3232" i="5" s="1"/>
  <c r="AB3232" i="5" s="1"/>
  <c r="AL3232" i="5" s="1"/>
  <c r="AO3232" i="5"/>
  <c r="AP3232" i="5"/>
  <c r="W3233" i="5"/>
  <c r="Y3233" i="5" s="1"/>
  <c r="AO3233" i="5"/>
  <c r="AP3233" i="5"/>
  <c r="W3234" i="5"/>
  <c r="AA3234" i="5" s="1"/>
  <c r="AK3234" i="5" s="1"/>
  <c r="AO3234" i="5"/>
  <c r="AP3234" i="5"/>
  <c r="W3235" i="5"/>
  <c r="Y3235" i="5" s="1"/>
  <c r="AO3235" i="5"/>
  <c r="AP3235" i="5"/>
  <c r="W3236" i="5"/>
  <c r="X3236" i="5" s="1"/>
  <c r="AB3236" i="5" s="1"/>
  <c r="AL3236" i="5" s="1"/>
  <c r="AO3236" i="5"/>
  <c r="AP3236" i="5"/>
  <c r="W3237" i="5"/>
  <c r="Y3237" i="5" s="1"/>
  <c r="AO3237" i="5"/>
  <c r="AP3237" i="5"/>
  <c r="W3238" i="5"/>
  <c r="AO3238" i="5"/>
  <c r="AP3238" i="5"/>
  <c r="W3239" i="5"/>
  <c r="X3239" i="5" s="1"/>
  <c r="AB3239" i="5" s="1"/>
  <c r="AL3239" i="5" s="1"/>
  <c r="AO3239" i="5"/>
  <c r="AP3239" i="5"/>
  <c r="W3240" i="5"/>
  <c r="Y3240" i="5" s="1"/>
  <c r="AO3240" i="5"/>
  <c r="AP3240" i="5"/>
  <c r="W3241" i="5"/>
  <c r="Y3241" i="5" s="1"/>
  <c r="AO3241" i="5"/>
  <c r="AP3241" i="5"/>
  <c r="W3242" i="5"/>
  <c r="AO3242" i="5"/>
  <c r="AP3242" i="5"/>
  <c r="W3243" i="5"/>
  <c r="X3243" i="5" s="1"/>
  <c r="AB3243" i="5" s="1"/>
  <c r="AL3243" i="5" s="1"/>
  <c r="AO3243" i="5"/>
  <c r="AP3243" i="5"/>
  <c r="W3244" i="5"/>
  <c r="X3244" i="5" s="1"/>
  <c r="AB3244" i="5" s="1"/>
  <c r="AL3244" i="5" s="1"/>
  <c r="AO3244" i="5"/>
  <c r="AP3244" i="5"/>
  <c r="W3245" i="5"/>
  <c r="Y3245" i="5" s="1"/>
  <c r="AO3245" i="5"/>
  <c r="AP3245" i="5"/>
  <c r="W3246" i="5"/>
  <c r="Y3246" i="5" s="1"/>
  <c r="AO3246" i="5"/>
  <c r="AP3246" i="5"/>
  <c r="W3247" i="5"/>
  <c r="AA3247" i="5" s="1"/>
  <c r="AK3247" i="5" s="1"/>
  <c r="AO3247" i="5"/>
  <c r="AP3247" i="5"/>
  <c r="W3248" i="5"/>
  <c r="AA3248" i="5" s="1"/>
  <c r="AK3248" i="5" s="1"/>
  <c r="AO3248" i="5"/>
  <c r="AP3248" i="5"/>
  <c r="W3249" i="5"/>
  <c r="AA3249" i="5" s="1"/>
  <c r="AK3249" i="5" s="1"/>
  <c r="AO3249" i="5"/>
  <c r="AP3249" i="5"/>
  <c r="W3250" i="5"/>
  <c r="Y3250" i="5" s="1"/>
  <c r="AO3250" i="5"/>
  <c r="AP3250" i="5"/>
  <c r="W3251" i="5"/>
  <c r="X3251" i="5" s="1"/>
  <c r="AB3251" i="5" s="1"/>
  <c r="AL3251" i="5" s="1"/>
  <c r="AO3251" i="5"/>
  <c r="AP3251" i="5"/>
  <c r="W3252" i="5"/>
  <c r="X3252" i="5" s="1"/>
  <c r="AB3252" i="5" s="1"/>
  <c r="AL3252" i="5" s="1"/>
  <c r="AO3252" i="5"/>
  <c r="AP3252" i="5"/>
  <c r="W3253" i="5"/>
  <c r="AA3253" i="5" s="1"/>
  <c r="AO3253" i="5"/>
  <c r="AP3253" i="5"/>
  <c r="W3254" i="5"/>
  <c r="Y3254" i="5" s="1"/>
  <c r="AO3254" i="5"/>
  <c r="AP3254" i="5"/>
  <c r="W3255" i="5"/>
  <c r="X3255" i="5" s="1"/>
  <c r="AB3255" i="5" s="1"/>
  <c r="AL3255" i="5" s="1"/>
  <c r="AO3255" i="5"/>
  <c r="AP3255" i="5"/>
  <c r="W3256" i="5"/>
  <c r="X3256" i="5" s="1"/>
  <c r="AB3256" i="5" s="1"/>
  <c r="AL3256" i="5" s="1"/>
  <c r="AO3256" i="5"/>
  <c r="AP3256" i="5"/>
  <c r="W3257" i="5"/>
  <c r="AO3257" i="5"/>
  <c r="AP3257" i="5"/>
  <c r="W3258" i="5"/>
  <c r="Y3258" i="5" s="1"/>
  <c r="AO3258" i="5"/>
  <c r="AP3258" i="5"/>
  <c r="W3259" i="5"/>
  <c r="X3259" i="5" s="1"/>
  <c r="AB3259" i="5" s="1"/>
  <c r="AL3259" i="5" s="1"/>
  <c r="AO3259" i="5"/>
  <c r="AP3259" i="5"/>
  <c r="W3260" i="5"/>
  <c r="X3260" i="5" s="1"/>
  <c r="AB3260" i="5" s="1"/>
  <c r="AL3260" i="5" s="1"/>
  <c r="AO3260" i="5"/>
  <c r="AP3260" i="5"/>
  <c r="W3261" i="5"/>
  <c r="X3261" i="5" s="1"/>
  <c r="AB3261" i="5" s="1"/>
  <c r="AL3261" i="5" s="1"/>
  <c r="AO3261" i="5"/>
  <c r="AP3261" i="5"/>
  <c r="W3262" i="5"/>
  <c r="Y3262" i="5" s="1"/>
  <c r="AO3262" i="5"/>
  <c r="AP3262" i="5"/>
  <c r="W3263" i="5"/>
  <c r="X3263" i="5" s="1"/>
  <c r="AB3263" i="5" s="1"/>
  <c r="AL3263" i="5" s="1"/>
  <c r="AO3263" i="5"/>
  <c r="AP3263" i="5"/>
  <c r="W3264" i="5"/>
  <c r="Y3264" i="5" s="1"/>
  <c r="AO3264" i="5"/>
  <c r="AP3264" i="5"/>
  <c r="W3265" i="5"/>
  <c r="X3265" i="5" s="1"/>
  <c r="AB3265" i="5" s="1"/>
  <c r="AL3265" i="5" s="1"/>
  <c r="AO3265" i="5"/>
  <c r="AP3265" i="5"/>
  <c r="W3266" i="5"/>
  <c r="Y3266" i="5" s="1"/>
  <c r="AO3266" i="5"/>
  <c r="AP3266" i="5"/>
  <c r="W3267" i="5"/>
  <c r="X3267" i="5" s="1"/>
  <c r="AB3267" i="5" s="1"/>
  <c r="AL3267" i="5" s="1"/>
  <c r="AO3267" i="5"/>
  <c r="AP3267" i="5"/>
  <c r="W3268" i="5"/>
  <c r="X3268" i="5" s="1"/>
  <c r="AB3268" i="5" s="1"/>
  <c r="AL3268" i="5" s="1"/>
  <c r="AO3268" i="5"/>
  <c r="AP3268" i="5"/>
  <c r="W3269" i="5"/>
  <c r="X3269" i="5" s="1"/>
  <c r="AB3269" i="5" s="1"/>
  <c r="AL3269" i="5" s="1"/>
  <c r="AO3269" i="5"/>
  <c r="AP3269" i="5"/>
  <c r="W3270" i="5"/>
  <c r="Y3270" i="5" s="1"/>
  <c r="AO3270" i="5"/>
  <c r="AP3270" i="5"/>
  <c r="W3271" i="5"/>
  <c r="Y3271" i="5" s="1"/>
  <c r="AO3271" i="5"/>
  <c r="AP3271" i="5"/>
  <c r="W3272" i="5"/>
  <c r="Y3272" i="5" s="1"/>
  <c r="AO3272" i="5"/>
  <c r="AP3272" i="5"/>
  <c r="W3273" i="5"/>
  <c r="Y3273" i="5" s="1"/>
  <c r="AO3273" i="5"/>
  <c r="AP3273" i="5"/>
  <c r="W3274" i="5"/>
  <c r="X3274" i="5" s="1"/>
  <c r="AB3274" i="5" s="1"/>
  <c r="AL3274" i="5" s="1"/>
  <c r="AO3274" i="5"/>
  <c r="AP3274" i="5"/>
  <c r="W3275" i="5"/>
  <c r="X3275" i="5" s="1"/>
  <c r="AB3275" i="5" s="1"/>
  <c r="AL3275" i="5" s="1"/>
  <c r="AO3275" i="5"/>
  <c r="AP3275" i="5"/>
  <c r="W3276" i="5"/>
  <c r="Y3276" i="5" s="1"/>
  <c r="AO3276" i="5"/>
  <c r="AP3276" i="5"/>
  <c r="W3277" i="5"/>
  <c r="Y3277" i="5" s="1"/>
  <c r="AO3277" i="5"/>
  <c r="AP3277" i="5"/>
  <c r="W3278" i="5"/>
  <c r="X3278" i="5" s="1"/>
  <c r="AB3278" i="5" s="1"/>
  <c r="AL3278" i="5" s="1"/>
  <c r="AO3278" i="5"/>
  <c r="AP3278" i="5"/>
  <c r="W3279" i="5"/>
  <c r="X3279" i="5" s="1"/>
  <c r="AB3279" i="5" s="1"/>
  <c r="AL3279" i="5" s="1"/>
  <c r="AO3279" i="5"/>
  <c r="AP3279" i="5"/>
  <c r="W3280" i="5"/>
  <c r="Y3280" i="5" s="1"/>
  <c r="AO3280" i="5"/>
  <c r="AP3280" i="5"/>
  <c r="W3281" i="5"/>
  <c r="Y3281" i="5" s="1"/>
  <c r="AO3281" i="5"/>
  <c r="AP3281" i="5"/>
  <c r="W3282" i="5"/>
  <c r="AA3282" i="5" s="1"/>
  <c r="AK3282" i="5" s="1"/>
  <c r="AO3282" i="5"/>
  <c r="AP3282" i="5"/>
  <c r="W3283" i="5"/>
  <c r="X3283" i="5" s="1"/>
  <c r="AB3283" i="5" s="1"/>
  <c r="AL3283" i="5" s="1"/>
  <c r="AO3283" i="5"/>
  <c r="AP3283" i="5"/>
  <c r="W3284" i="5"/>
  <c r="Y3284" i="5" s="1"/>
  <c r="AO3284" i="5"/>
  <c r="AP3284" i="5"/>
  <c r="W3285" i="5"/>
  <c r="Y3285" i="5" s="1"/>
  <c r="AO3285" i="5"/>
  <c r="AP3285" i="5"/>
  <c r="W3286" i="5"/>
  <c r="AA3286" i="5" s="1"/>
  <c r="AK3286" i="5" s="1"/>
  <c r="AO3286" i="5"/>
  <c r="AP3286" i="5"/>
  <c r="W3287" i="5"/>
  <c r="X3287" i="5" s="1"/>
  <c r="AB3287" i="5" s="1"/>
  <c r="AL3287" i="5" s="1"/>
  <c r="AO3287" i="5"/>
  <c r="AP3287" i="5"/>
  <c r="W3288" i="5"/>
  <c r="AA3288" i="5" s="1"/>
  <c r="AK3288" i="5" s="1"/>
  <c r="AO3288" i="5"/>
  <c r="AP3288" i="5"/>
  <c r="W3289" i="5"/>
  <c r="Y3289" i="5" s="1"/>
  <c r="AO3289" i="5"/>
  <c r="AP3289" i="5"/>
  <c r="W3290" i="5"/>
  <c r="Y3290" i="5" s="1"/>
  <c r="AO3290" i="5"/>
  <c r="AP3290" i="5"/>
  <c r="W3291" i="5"/>
  <c r="X3291" i="5" s="1"/>
  <c r="AB3291" i="5" s="1"/>
  <c r="AL3291" i="5" s="1"/>
  <c r="AO3291" i="5"/>
  <c r="AP3291" i="5"/>
  <c r="W3292" i="5"/>
  <c r="AO3292" i="5"/>
  <c r="AP3292" i="5"/>
  <c r="W3293" i="5"/>
  <c r="Y3293" i="5" s="1"/>
  <c r="AO3293" i="5"/>
  <c r="AP3293" i="5"/>
  <c r="W3294" i="5"/>
  <c r="Y3294" i="5" s="1"/>
  <c r="AO3294" i="5"/>
  <c r="AP3294" i="5"/>
  <c r="W3295" i="5"/>
  <c r="X3295" i="5" s="1"/>
  <c r="AB3295" i="5" s="1"/>
  <c r="AL3295" i="5" s="1"/>
  <c r="AO3295" i="5"/>
  <c r="AP3295" i="5"/>
  <c r="W3296" i="5"/>
  <c r="AO3296" i="5"/>
  <c r="AP3296" i="5"/>
  <c r="W3297" i="5"/>
  <c r="Y3297" i="5" s="1"/>
  <c r="AO3297" i="5"/>
  <c r="AP3297" i="5"/>
  <c r="W3298" i="5"/>
  <c r="X3298" i="5" s="1"/>
  <c r="AO3298" i="5"/>
  <c r="AP3298" i="5"/>
  <c r="W3299" i="5"/>
  <c r="X3299" i="5" s="1"/>
  <c r="AB3299" i="5" s="1"/>
  <c r="AL3299" i="5" s="1"/>
  <c r="AO3299" i="5"/>
  <c r="AP3299" i="5"/>
  <c r="W3300" i="5"/>
  <c r="Y3300" i="5" s="1"/>
  <c r="AO3300" i="5"/>
  <c r="AP3300" i="5"/>
  <c r="W3301" i="5"/>
  <c r="Y3301" i="5" s="1"/>
  <c r="AO3301" i="5"/>
  <c r="AP3301" i="5"/>
  <c r="W3302" i="5"/>
  <c r="X3302" i="5" s="1"/>
  <c r="AB3302" i="5" s="1"/>
  <c r="AL3302" i="5" s="1"/>
  <c r="AO3302" i="5"/>
  <c r="AP3302" i="5"/>
  <c r="W3303" i="5"/>
  <c r="X3303" i="5" s="1"/>
  <c r="AB3303" i="5" s="1"/>
  <c r="AL3303" i="5" s="1"/>
  <c r="AO3303" i="5"/>
  <c r="AP3303" i="5"/>
  <c r="W3304" i="5"/>
  <c r="Y3304" i="5" s="1"/>
  <c r="AO3304" i="5"/>
  <c r="AP3304" i="5"/>
  <c r="W3305" i="5"/>
  <c r="Y3305" i="5" s="1"/>
  <c r="AO3305" i="5"/>
  <c r="AP3305" i="5"/>
  <c r="W3306" i="5"/>
  <c r="X3306" i="5" s="1"/>
  <c r="AB3306" i="5" s="1"/>
  <c r="AL3306" i="5" s="1"/>
  <c r="AO3306" i="5"/>
  <c r="AP3306" i="5"/>
  <c r="W3307" i="5"/>
  <c r="X3307" i="5" s="1"/>
  <c r="AB3307" i="5" s="1"/>
  <c r="AL3307" i="5" s="1"/>
  <c r="AO3307" i="5"/>
  <c r="AP3307" i="5"/>
  <c r="W3308" i="5"/>
  <c r="Y3308" i="5" s="1"/>
  <c r="AO3308" i="5"/>
  <c r="AP3308" i="5"/>
  <c r="W3309" i="5"/>
  <c r="Y3309" i="5" s="1"/>
  <c r="AO3309" i="5"/>
  <c r="AP3309" i="5"/>
  <c r="W3310" i="5"/>
  <c r="Y3310" i="5" s="1"/>
  <c r="AO3310" i="5"/>
  <c r="AP3310" i="5"/>
  <c r="W3311" i="5"/>
  <c r="AO3311" i="5"/>
  <c r="AP3311" i="5"/>
  <c r="W3312" i="5"/>
  <c r="Y3312" i="5" s="1"/>
  <c r="AO3312" i="5"/>
  <c r="AP3312" i="5"/>
  <c r="W3313" i="5"/>
  <c r="Y3313" i="5" s="1"/>
  <c r="AO3313" i="5"/>
  <c r="AP3313" i="5"/>
  <c r="W3314" i="5"/>
  <c r="X3314" i="5" s="1"/>
  <c r="AB3314" i="5" s="1"/>
  <c r="AL3314" i="5" s="1"/>
  <c r="AO3314" i="5"/>
  <c r="AP3314" i="5"/>
  <c r="W3315" i="5"/>
  <c r="AO3315" i="5"/>
  <c r="AP3315" i="5"/>
  <c r="W3316" i="5"/>
  <c r="X3316" i="5" s="1"/>
  <c r="AB3316" i="5" s="1"/>
  <c r="AL3316" i="5" s="1"/>
  <c r="AO3316" i="5"/>
  <c r="AP3316" i="5"/>
  <c r="W3317" i="5"/>
  <c r="AA3317" i="5" s="1"/>
  <c r="AO3317" i="5"/>
  <c r="AP3317" i="5"/>
  <c r="W3318" i="5"/>
  <c r="X3318" i="5" s="1"/>
  <c r="AB3318" i="5" s="1"/>
  <c r="AL3318" i="5" s="1"/>
  <c r="AO3318" i="5"/>
  <c r="AP3318" i="5"/>
  <c r="W3319" i="5"/>
  <c r="X3319" i="5" s="1"/>
  <c r="AB3319" i="5" s="1"/>
  <c r="AL3319" i="5" s="1"/>
  <c r="AO3319" i="5"/>
  <c r="AP3319" i="5"/>
  <c r="W3320" i="5"/>
  <c r="X3320" i="5" s="1"/>
  <c r="AB3320" i="5" s="1"/>
  <c r="AL3320" i="5" s="1"/>
  <c r="AO3320" i="5"/>
  <c r="AP3320" i="5"/>
  <c r="W3321" i="5"/>
  <c r="Y3321" i="5" s="1"/>
  <c r="AO3321" i="5"/>
  <c r="AP3321" i="5"/>
  <c r="W3322" i="5"/>
  <c r="X3322" i="5" s="1"/>
  <c r="AB3322" i="5" s="1"/>
  <c r="AL3322" i="5" s="1"/>
  <c r="AO3322" i="5"/>
  <c r="AP3322" i="5"/>
  <c r="W3323" i="5"/>
  <c r="X3323" i="5" s="1"/>
  <c r="AB3323" i="5" s="1"/>
  <c r="AL3323" i="5" s="1"/>
  <c r="AO3323" i="5"/>
  <c r="AP3323" i="5"/>
  <c r="W3324" i="5"/>
  <c r="Y3324" i="5" s="1"/>
  <c r="AO3324" i="5"/>
  <c r="AP3324" i="5"/>
  <c r="W3325" i="5"/>
  <c r="X3325" i="5" s="1"/>
  <c r="AB3325" i="5" s="1"/>
  <c r="AL3325" i="5" s="1"/>
  <c r="AO3325" i="5"/>
  <c r="AP3325" i="5"/>
  <c r="W3326" i="5"/>
  <c r="X3326" i="5" s="1"/>
  <c r="AB3326" i="5" s="1"/>
  <c r="AL3326" i="5" s="1"/>
  <c r="AO3326" i="5"/>
  <c r="AP3326" i="5"/>
  <c r="W3327" i="5"/>
  <c r="X3327" i="5" s="1"/>
  <c r="AB3327" i="5" s="1"/>
  <c r="AL3327" i="5" s="1"/>
  <c r="AO3327" i="5"/>
  <c r="AP3327" i="5"/>
  <c r="W3328" i="5"/>
  <c r="Y3328" i="5" s="1"/>
  <c r="AO3328" i="5"/>
  <c r="AP3328" i="5"/>
  <c r="W3329" i="5"/>
  <c r="X3329" i="5" s="1"/>
  <c r="AB3329" i="5" s="1"/>
  <c r="AL3329" i="5" s="1"/>
  <c r="AO3329" i="5"/>
  <c r="AP3329" i="5"/>
  <c r="W3330" i="5"/>
  <c r="X3330" i="5" s="1"/>
  <c r="AB3330" i="5" s="1"/>
  <c r="AL3330" i="5" s="1"/>
  <c r="AO3330" i="5"/>
  <c r="AP3330" i="5"/>
  <c r="W3331" i="5"/>
  <c r="X3331" i="5" s="1"/>
  <c r="AB3331" i="5" s="1"/>
  <c r="AL3331" i="5" s="1"/>
  <c r="AO3331" i="5"/>
  <c r="AP3331" i="5"/>
  <c r="W3332" i="5"/>
  <c r="Y3332" i="5" s="1"/>
  <c r="AO3332" i="5"/>
  <c r="AP3332" i="5"/>
  <c r="W3333" i="5"/>
  <c r="X3333" i="5" s="1"/>
  <c r="AB3333" i="5" s="1"/>
  <c r="AL3333" i="5" s="1"/>
  <c r="AO3333" i="5"/>
  <c r="AP3333" i="5"/>
  <c r="W3334" i="5"/>
  <c r="X3334" i="5" s="1"/>
  <c r="AB3334" i="5" s="1"/>
  <c r="AL3334" i="5" s="1"/>
  <c r="AO3334" i="5"/>
  <c r="AP3334" i="5"/>
  <c r="W3335" i="5"/>
  <c r="X3335" i="5" s="1"/>
  <c r="AB3335" i="5" s="1"/>
  <c r="AL3335" i="5" s="1"/>
  <c r="AO3335" i="5"/>
  <c r="AP3335" i="5"/>
  <c r="W3336" i="5"/>
  <c r="Y3336" i="5" s="1"/>
  <c r="AO3336" i="5"/>
  <c r="AP3336" i="5"/>
  <c r="W3337" i="5"/>
  <c r="X3337" i="5" s="1"/>
  <c r="AB3337" i="5" s="1"/>
  <c r="AL3337" i="5" s="1"/>
  <c r="AO3337" i="5"/>
  <c r="AP3337" i="5"/>
  <c r="W3338" i="5"/>
  <c r="AA3338" i="5" s="1"/>
  <c r="AK3338" i="5" s="1"/>
  <c r="AO3338" i="5"/>
  <c r="AP3338" i="5"/>
  <c r="W3339" i="5"/>
  <c r="X3339" i="5" s="1"/>
  <c r="AB3339" i="5" s="1"/>
  <c r="AL3339" i="5" s="1"/>
  <c r="AO3339" i="5"/>
  <c r="AP3339" i="5"/>
  <c r="W3340" i="5"/>
  <c r="AO3340" i="5"/>
  <c r="AP3340" i="5"/>
  <c r="W3341" i="5"/>
  <c r="Y3341" i="5" s="1"/>
  <c r="AO3341" i="5"/>
  <c r="AP3341" i="5"/>
  <c r="W3342" i="5"/>
  <c r="AO3342" i="5"/>
  <c r="AP3342" i="5"/>
  <c r="W3343" i="5"/>
  <c r="X3343" i="5" s="1"/>
  <c r="AB3343" i="5" s="1"/>
  <c r="AL3343" i="5" s="1"/>
  <c r="AO3343" i="5"/>
  <c r="AP3343" i="5"/>
  <c r="W3344" i="5"/>
  <c r="Y3344" i="5" s="1"/>
  <c r="AO3344" i="5"/>
  <c r="AP3344" i="5"/>
  <c r="W3345" i="5"/>
  <c r="AA3345" i="5" s="1"/>
  <c r="AK3345" i="5" s="1"/>
  <c r="AO3345" i="5"/>
  <c r="AP3345" i="5"/>
  <c r="W3346" i="5"/>
  <c r="X3346" i="5" s="1"/>
  <c r="AB3346" i="5" s="1"/>
  <c r="AL3346" i="5" s="1"/>
  <c r="AO3346" i="5"/>
  <c r="AP3346" i="5"/>
  <c r="W3347" i="5"/>
  <c r="X3347" i="5" s="1"/>
  <c r="AB3347" i="5" s="1"/>
  <c r="AL3347" i="5" s="1"/>
  <c r="AO3347" i="5"/>
  <c r="AP3347" i="5"/>
  <c r="W3348" i="5"/>
  <c r="Y3348" i="5" s="1"/>
  <c r="AO3348" i="5"/>
  <c r="AP3348" i="5"/>
  <c r="W3349" i="5"/>
  <c r="AO3349" i="5"/>
  <c r="AP3349" i="5"/>
  <c r="W3350" i="5"/>
  <c r="X3350" i="5" s="1"/>
  <c r="AB3350" i="5" s="1"/>
  <c r="AL3350" i="5" s="1"/>
  <c r="AO3350" i="5"/>
  <c r="AP3350" i="5"/>
  <c r="W3351" i="5"/>
  <c r="X3351" i="5" s="1"/>
  <c r="AB3351" i="5" s="1"/>
  <c r="AL3351" i="5" s="1"/>
  <c r="AO3351" i="5"/>
  <c r="AP3351" i="5"/>
  <c r="W3352" i="5"/>
  <c r="Y3352" i="5" s="1"/>
  <c r="AO3352" i="5"/>
  <c r="AP3352" i="5"/>
  <c r="W3353" i="5"/>
  <c r="AO3353" i="5"/>
  <c r="AP3353" i="5"/>
  <c r="W3354" i="5"/>
  <c r="X3354" i="5" s="1"/>
  <c r="AB3354" i="5" s="1"/>
  <c r="AL3354" i="5" s="1"/>
  <c r="AO3354" i="5"/>
  <c r="AP3354" i="5"/>
  <c r="W3355" i="5"/>
  <c r="X3355" i="5" s="1"/>
  <c r="AB3355" i="5" s="1"/>
  <c r="AL3355" i="5" s="1"/>
  <c r="AO3355" i="5"/>
  <c r="AP3355" i="5"/>
  <c r="W3356" i="5"/>
  <c r="AA3356" i="5" s="1"/>
  <c r="AK3356" i="5" s="1"/>
  <c r="AO3356" i="5"/>
  <c r="AP3356" i="5"/>
  <c r="W3357" i="5"/>
  <c r="AO3357" i="5"/>
  <c r="AP3357" i="5"/>
  <c r="W3358" i="5"/>
  <c r="X3358" i="5" s="1"/>
  <c r="AB3358" i="5" s="1"/>
  <c r="AL3358" i="5" s="1"/>
  <c r="AO3358" i="5"/>
  <c r="AP3358" i="5"/>
  <c r="W3359" i="5"/>
  <c r="AA3359" i="5" s="1"/>
  <c r="AK3359" i="5" s="1"/>
  <c r="AO3359" i="5"/>
  <c r="AP3359" i="5"/>
  <c r="W3360" i="5"/>
  <c r="Y3360" i="5" s="1"/>
  <c r="AO3360" i="5"/>
  <c r="AP3360" i="5"/>
  <c r="W3361" i="5"/>
  <c r="AA3361" i="5" s="1"/>
  <c r="AK3361" i="5" s="1"/>
  <c r="AO3361" i="5"/>
  <c r="AP3361" i="5"/>
  <c r="W3362" i="5"/>
  <c r="AA3362" i="5" s="1"/>
  <c r="AK3362" i="5" s="1"/>
  <c r="AO3362" i="5"/>
  <c r="AP3362" i="5"/>
  <c r="W3363" i="5"/>
  <c r="AO3363" i="5"/>
  <c r="AP3363" i="5"/>
  <c r="W3364" i="5"/>
  <c r="Y3364" i="5" s="1"/>
  <c r="AO3364" i="5"/>
  <c r="AP3364" i="5"/>
  <c r="W3365" i="5"/>
  <c r="AA3365" i="5" s="1"/>
  <c r="AK3365" i="5" s="1"/>
  <c r="AO3365" i="5"/>
  <c r="AP3365" i="5"/>
  <c r="W3366" i="5"/>
  <c r="AA3366" i="5" s="1"/>
  <c r="AK3366" i="5" s="1"/>
  <c r="AO3366" i="5"/>
  <c r="AP3366" i="5"/>
  <c r="W3367" i="5"/>
  <c r="AA3367" i="5" s="1"/>
  <c r="AK3367" i="5" s="1"/>
  <c r="AO3367" i="5"/>
  <c r="AP3367" i="5"/>
  <c r="W3368" i="5"/>
  <c r="Y3368" i="5" s="1"/>
  <c r="AO3368" i="5"/>
  <c r="AP3368" i="5"/>
  <c r="W3369" i="5"/>
  <c r="AA3369" i="5" s="1"/>
  <c r="AK3369" i="5" s="1"/>
  <c r="AO3369" i="5"/>
  <c r="AP3369" i="5"/>
  <c r="W3370" i="5"/>
  <c r="AA3370" i="5" s="1"/>
  <c r="AK3370" i="5" s="1"/>
  <c r="AO3370" i="5"/>
  <c r="AP3370" i="5"/>
  <c r="W3371" i="5"/>
  <c r="AO3371" i="5"/>
  <c r="AP3371" i="5"/>
  <c r="W3372" i="5"/>
  <c r="Y3372" i="5" s="1"/>
  <c r="AO3372" i="5"/>
  <c r="AP3372" i="5"/>
  <c r="W3373" i="5"/>
  <c r="AA3373" i="5" s="1"/>
  <c r="AO3373" i="5"/>
  <c r="AP3373" i="5"/>
  <c r="W3374" i="5"/>
  <c r="Y3374" i="5" s="1"/>
  <c r="AO3374" i="5"/>
  <c r="AP3374" i="5"/>
  <c r="W3375" i="5"/>
  <c r="AA3375" i="5" s="1"/>
  <c r="AK3375" i="5" s="1"/>
  <c r="AO3375" i="5"/>
  <c r="AP3375" i="5"/>
  <c r="W3376" i="5"/>
  <c r="Y3376" i="5" s="1"/>
  <c r="AO3376" i="5"/>
  <c r="AP3376" i="5"/>
  <c r="W3377" i="5"/>
  <c r="AA3377" i="5" s="1"/>
  <c r="AK3377" i="5" s="1"/>
  <c r="AO3377" i="5"/>
  <c r="AP3377" i="5"/>
  <c r="W3378" i="5"/>
  <c r="AA3378" i="5" s="1"/>
  <c r="AK3378" i="5" s="1"/>
  <c r="AO3378" i="5"/>
  <c r="AP3378" i="5"/>
  <c r="W3379" i="5"/>
  <c r="AO3379" i="5"/>
  <c r="AP3379" i="5"/>
  <c r="W3380" i="5"/>
  <c r="Y3380" i="5" s="1"/>
  <c r="AO3380" i="5"/>
  <c r="AP3380" i="5"/>
  <c r="W3381" i="5"/>
  <c r="Y3381" i="5" s="1"/>
  <c r="AO3381" i="5"/>
  <c r="AP3381" i="5"/>
  <c r="W3382" i="5"/>
  <c r="X3382" i="5" s="1"/>
  <c r="AB3382" i="5" s="1"/>
  <c r="AL3382" i="5" s="1"/>
  <c r="AO3382" i="5"/>
  <c r="AP3382" i="5"/>
  <c r="W3383" i="5"/>
  <c r="Y3383" i="5" s="1"/>
  <c r="AO3383" i="5"/>
  <c r="AP3383" i="5"/>
  <c r="W3384" i="5"/>
  <c r="Y3384" i="5" s="1"/>
  <c r="AO3384" i="5"/>
  <c r="AP3384" i="5"/>
  <c r="W3385" i="5"/>
  <c r="X3385" i="5" s="1"/>
  <c r="AB3385" i="5" s="1"/>
  <c r="AL3385" i="5" s="1"/>
  <c r="AO3385" i="5"/>
  <c r="AP3385" i="5"/>
  <c r="W3386" i="5"/>
  <c r="Y3386" i="5" s="1"/>
  <c r="AO3386" i="5"/>
  <c r="AP3386" i="5"/>
  <c r="W3387" i="5"/>
  <c r="Y3387" i="5" s="1"/>
  <c r="AO3387" i="5"/>
  <c r="AP3387" i="5"/>
  <c r="W3388" i="5"/>
  <c r="AA3388" i="5" s="1"/>
  <c r="AK3388" i="5" s="1"/>
  <c r="AO3388" i="5"/>
  <c r="AP3388" i="5"/>
  <c r="W4184" i="5"/>
  <c r="X4184" i="5" s="1"/>
  <c r="AB4184" i="5" s="1"/>
  <c r="AL4184" i="5" s="1"/>
  <c r="AO4184" i="5"/>
  <c r="AP4184" i="5"/>
  <c r="W4185" i="5"/>
  <c r="X4185" i="5" s="1"/>
  <c r="AB4185" i="5" s="1"/>
  <c r="AL4185" i="5" s="1"/>
  <c r="AO4185" i="5"/>
  <c r="AP4185" i="5"/>
  <c r="W4186" i="5"/>
  <c r="AA4186" i="5" s="1"/>
  <c r="AK4186" i="5" s="1"/>
  <c r="AO4186" i="5"/>
  <c r="AP4186" i="5"/>
  <c r="W4187" i="5"/>
  <c r="Y4187" i="5" s="1"/>
  <c r="AO4187" i="5"/>
  <c r="AP4187" i="5"/>
  <c r="W4188" i="5"/>
  <c r="AA4188" i="5" s="1"/>
  <c r="AO4188" i="5"/>
  <c r="AP4188" i="5"/>
  <c r="W4189" i="5"/>
  <c r="Y4189" i="5" s="1"/>
  <c r="AO4189" i="5"/>
  <c r="AP4189" i="5"/>
  <c r="W4190" i="5"/>
  <c r="AA4190" i="5" s="1"/>
  <c r="AK4190" i="5" s="1"/>
  <c r="AO4190" i="5"/>
  <c r="AP4190" i="5"/>
  <c r="W4191" i="5"/>
  <c r="AA4191" i="5" s="1"/>
  <c r="AK4191" i="5" s="1"/>
  <c r="AO4191" i="5"/>
  <c r="AP4191" i="5"/>
  <c r="W4192" i="5"/>
  <c r="AO4192" i="5"/>
  <c r="AP4192" i="5"/>
  <c r="W4193" i="5"/>
  <c r="X4193" i="5" s="1"/>
  <c r="AB4193" i="5" s="1"/>
  <c r="AL4193" i="5" s="1"/>
  <c r="AO4193" i="5"/>
  <c r="AP4193" i="5"/>
  <c r="W4194" i="5"/>
  <c r="AA4194" i="5" s="1"/>
  <c r="AK4194" i="5" s="1"/>
  <c r="AO4194" i="5"/>
  <c r="AP4194" i="5"/>
  <c r="W4195" i="5"/>
  <c r="Y4195" i="5" s="1"/>
  <c r="AO4195" i="5"/>
  <c r="AP4195" i="5"/>
  <c r="W4196" i="5"/>
  <c r="AA4196" i="5" s="1"/>
  <c r="AO4196" i="5"/>
  <c r="AP4196" i="5"/>
  <c r="W4197" i="5"/>
  <c r="Y4197" i="5" s="1"/>
  <c r="AO4197" i="5"/>
  <c r="AP4197" i="5"/>
  <c r="W4198" i="5"/>
  <c r="X4198" i="5" s="1"/>
  <c r="AB4198" i="5" s="1"/>
  <c r="AL4198" i="5" s="1"/>
  <c r="AO4198" i="5"/>
  <c r="AP4198" i="5"/>
  <c r="W4199" i="5"/>
  <c r="X4199" i="5" s="1"/>
  <c r="AB4199" i="5" s="1"/>
  <c r="AL4199" i="5" s="1"/>
  <c r="AO4199" i="5"/>
  <c r="AP4199" i="5"/>
  <c r="W4200" i="5"/>
  <c r="AO4200" i="5"/>
  <c r="AP4200" i="5"/>
  <c r="W4201" i="5"/>
  <c r="X4201" i="5" s="1"/>
  <c r="AB4201" i="5" s="1"/>
  <c r="AL4201" i="5" s="1"/>
  <c r="AO4201" i="5"/>
  <c r="AP4201" i="5"/>
  <c r="W4202" i="5"/>
  <c r="Y4202" i="5" s="1"/>
  <c r="AO4202" i="5"/>
  <c r="AP4202" i="5"/>
  <c r="W4203" i="5"/>
  <c r="AA4203" i="5" s="1"/>
  <c r="AK4203" i="5" s="1"/>
  <c r="AO4203" i="5"/>
  <c r="AP4203" i="5"/>
  <c r="W4204" i="5"/>
  <c r="AA4204" i="5" s="1"/>
  <c r="AO4204" i="5"/>
  <c r="AP4204" i="5"/>
  <c r="W4205" i="5"/>
  <c r="Y4205" i="5" s="1"/>
  <c r="AO4205" i="5"/>
  <c r="AP4205" i="5"/>
  <c r="W4206" i="5"/>
  <c r="Y4206" i="5" s="1"/>
  <c r="AO4206" i="5"/>
  <c r="AP4206" i="5"/>
  <c r="W4207" i="5"/>
  <c r="Y4207" i="5" s="1"/>
  <c r="AO4207" i="5"/>
  <c r="AP4207" i="5"/>
  <c r="W4208" i="5"/>
  <c r="X4208" i="5" s="1"/>
  <c r="AB4208" i="5" s="1"/>
  <c r="AL4208" i="5" s="1"/>
  <c r="AO4208" i="5"/>
  <c r="AP4208" i="5"/>
  <c r="W4209" i="5"/>
  <c r="AA4209" i="5" s="1"/>
  <c r="AK4209" i="5" s="1"/>
  <c r="AO4209" i="5"/>
  <c r="AP4209" i="5"/>
  <c r="W4210" i="5"/>
  <c r="AA4210" i="5" s="1"/>
  <c r="AK4210" i="5" s="1"/>
  <c r="AO4210" i="5"/>
  <c r="AP4210" i="5"/>
  <c r="W4211" i="5"/>
  <c r="X4211" i="5" s="1"/>
  <c r="AB4211" i="5" s="1"/>
  <c r="AL4211" i="5" s="1"/>
  <c r="AO4211" i="5"/>
  <c r="AP4211" i="5"/>
  <c r="W4212" i="5"/>
  <c r="X4212" i="5" s="1"/>
  <c r="AB4212" i="5" s="1"/>
  <c r="AL4212" i="5" s="1"/>
  <c r="AO4212" i="5"/>
  <c r="AP4212" i="5"/>
  <c r="W4213" i="5"/>
  <c r="Y4213" i="5" s="1"/>
  <c r="AO4213" i="5"/>
  <c r="AP4213" i="5"/>
  <c r="W4214" i="5"/>
  <c r="X4214" i="5" s="1"/>
  <c r="AB4214" i="5" s="1"/>
  <c r="AL4214" i="5" s="1"/>
  <c r="AO4214" i="5"/>
  <c r="AP4214" i="5"/>
  <c r="W4215" i="5"/>
  <c r="X4215" i="5" s="1"/>
  <c r="AB4215" i="5" s="1"/>
  <c r="AL4215" i="5" s="1"/>
  <c r="AO4215" i="5"/>
  <c r="AP4215" i="5"/>
  <c r="W4216" i="5"/>
  <c r="AA4216" i="5" s="1"/>
  <c r="AO4216" i="5"/>
  <c r="AP4216" i="5"/>
  <c r="W4217" i="5"/>
  <c r="Y4217" i="5" s="1"/>
  <c r="AO4217" i="5"/>
  <c r="AP4217" i="5"/>
  <c r="W4218" i="5"/>
  <c r="AA4218" i="5" s="1"/>
  <c r="AK4218" i="5" s="1"/>
  <c r="AO4218" i="5"/>
  <c r="AP4218" i="5"/>
  <c r="W4219" i="5"/>
  <c r="X4219" i="5" s="1"/>
  <c r="AB4219" i="5" s="1"/>
  <c r="AL4219" i="5" s="1"/>
  <c r="AO4219" i="5"/>
  <c r="AP4219" i="5"/>
  <c r="W4220" i="5"/>
  <c r="Y4220" i="5" s="1"/>
  <c r="AO4220" i="5"/>
  <c r="AP4220" i="5"/>
  <c r="W4221" i="5"/>
  <c r="AA4221" i="5" s="1"/>
  <c r="AO4221" i="5"/>
  <c r="AP4221" i="5"/>
  <c r="W4176" i="5"/>
  <c r="X4176" i="5" s="1"/>
  <c r="AB4176" i="5" s="1"/>
  <c r="AL4176" i="5" s="1"/>
  <c r="AO4176" i="5"/>
  <c r="AP4176" i="5"/>
  <c r="W4177" i="5"/>
  <c r="X4177" i="5" s="1"/>
  <c r="AB4177" i="5" s="1"/>
  <c r="AL4177" i="5" s="1"/>
  <c r="AO4177" i="5"/>
  <c r="AP4177" i="5"/>
  <c r="W4178" i="5"/>
  <c r="Y4178" i="5" s="1"/>
  <c r="AO4178" i="5"/>
  <c r="AP4178" i="5"/>
  <c r="W4179" i="5"/>
  <c r="X4179" i="5" s="1"/>
  <c r="AB4179" i="5" s="1"/>
  <c r="AL4179" i="5" s="1"/>
  <c r="AO4179" i="5"/>
  <c r="AP4179" i="5"/>
  <c r="W4180" i="5"/>
  <c r="X4180" i="5" s="1"/>
  <c r="AB4180" i="5" s="1"/>
  <c r="AL4180" i="5" s="1"/>
  <c r="AO4180" i="5"/>
  <c r="AP4180" i="5"/>
  <c r="W4181" i="5"/>
  <c r="AA4181" i="5" s="1"/>
  <c r="AK4181" i="5" s="1"/>
  <c r="AO4181" i="5"/>
  <c r="AP4181" i="5"/>
  <c r="W4182" i="5"/>
  <c r="Y4182" i="5" s="1"/>
  <c r="AO4182" i="5"/>
  <c r="AP4182" i="5"/>
  <c r="W4183" i="5"/>
  <c r="Y4183" i="5" s="1"/>
  <c r="AO4183" i="5"/>
  <c r="AP4183" i="5"/>
  <c r="X3270" i="5" l="1"/>
  <c r="AB3270" i="5" s="1"/>
  <c r="AL3270" i="5" s="1"/>
  <c r="Y3248" i="5"/>
  <c r="AA4197" i="5"/>
  <c r="AK4197" i="5" s="1"/>
  <c r="X3247" i="5"/>
  <c r="AB3247" i="5" s="1"/>
  <c r="AL3247" i="5" s="1"/>
  <c r="X3240" i="5"/>
  <c r="AB3240" i="5" s="1"/>
  <c r="AL3240" i="5" s="1"/>
  <c r="Y4180" i="5"/>
  <c r="Z4180" i="5" s="1"/>
  <c r="Y4203" i="5"/>
  <c r="X4187" i="5"/>
  <c r="AB4187" i="5" s="1"/>
  <c r="AL4187" i="5" s="1"/>
  <c r="AA4183" i="5"/>
  <c r="AK4183" i="5" s="1"/>
  <c r="X4206" i="5"/>
  <c r="AB4206" i="5" s="1"/>
  <c r="AL4206" i="5" s="1"/>
  <c r="X4195" i="5"/>
  <c r="AB4195" i="5" s="1"/>
  <c r="AL4195" i="5" s="1"/>
  <c r="X3264" i="5"/>
  <c r="AB3264" i="5" s="1"/>
  <c r="AL3264" i="5" s="1"/>
  <c r="AA4187" i="5"/>
  <c r="AK4187" i="5" s="1"/>
  <c r="Y4179" i="5"/>
  <c r="AA4176" i="5"/>
  <c r="AK4176" i="5" s="1"/>
  <c r="AA4219" i="5"/>
  <c r="AK4219" i="5" s="1"/>
  <c r="X3373" i="5"/>
  <c r="AB3373" i="5" s="1"/>
  <c r="AL3373" i="5" s="1"/>
  <c r="AA3306" i="5"/>
  <c r="AK3306" i="5" s="1"/>
  <c r="AA3279" i="5"/>
  <c r="AK3279" i="5" s="1"/>
  <c r="Y3247" i="5"/>
  <c r="Z3247" i="5" s="1"/>
  <c r="X4183" i="5"/>
  <c r="AB4183" i="5" s="1"/>
  <c r="AL4183" i="5" s="1"/>
  <c r="Y4218" i="5"/>
  <c r="AA4207" i="5"/>
  <c r="AK4207" i="5" s="1"/>
  <c r="Y4190" i="5"/>
  <c r="AA3275" i="5"/>
  <c r="AK3275" i="5" s="1"/>
  <c r="X3272" i="5"/>
  <c r="AB3272" i="5" s="1"/>
  <c r="AL3272" i="5" s="1"/>
  <c r="X3248" i="5"/>
  <c r="AB3248" i="5" s="1"/>
  <c r="AL3248" i="5" s="1"/>
  <c r="AA3232" i="5"/>
  <c r="AK3232" i="5" s="1"/>
  <c r="AA3231" i="5"/>
  <c r="AK3231" i="5" s="1"/>
  <c r="Y4214" i="5"/>
  <c r="Z4214" i="5" s="1"/>
  <c r="Y4211" i="5"/>
  <c r="Z4211" i="5" s="1"/>
  <c r="X4207" i="5"/>
  <c r="AB4207" i="5" s="1"/>
  <c r="AL4207" i="5" s="1"/>
  <c r="X3304" i="5"/>
  <c r="AB3304" i="5" s="1"/>
  <c r="AL3304" i="5" s="1"/>
  <c r="Y4194" i="5"/>
  <c r="Y4219" i="5"/>
  <c r="Z4219" i="5" s="1"/>
  <c r="X4218" i="5"/>
  <c r="AB4218" i="5" s="1"/>
  <c r="AL4218" i="5" s="1"/>
  <c r="AA4212" i="5"/>
  <c r="AK4212" i="5" s="1"/>
  <c r="AA4208" i="5"/>
  <c r="X4194" i="5"/>
  <c r="AB4194" i="5" s="1"/>
  <c r="AL4194" i="5" s="1"/>
  <c r="AA4211" i="5"/>
  <c r="AK4211" i="5" s="1"/>
  <c r="X3294" i="5"/>
  <c r="AB3294" i="5" s="1"/>
  <c r="AL3294" i="5" s="1"/>
  <c r="AA3291" i="5"/>
  <c r="AK3291" i="5" s="1"/>
  <c r="X3369" i="5"/>
  <c r="AB3369" i="5" s="1"/>
  <c r="AL3369" i="5" s="1"/>
  <c r="X3341" i="5"/>
  <c r="AB3341" i="5" s="1"/>
  <c r="AL3341" i="5" s="1"/>
  <c r="Y3338" i="5"/>
  <c r="X3308" i="5"/>
  <c r="AB3308" i="5" s="1"/>
  <c r="AL3308" i="5" s="1"/>
  <c r="Y3306" i="5"/>
  <c r="Z3306" i="5" s="1"/>
  <c r="Y3287" i="5"/>
  <c r="Z3287" i="5" s="1"/>
  <c r="AA3284" i="5"/>
  <c r="AK3284" i="5" s="1"/>
  <c r="X3384" i="5"/>
  <c r="AB3384" i="5" s="1"/>
  <c r="AL3384" i="5" s="1"/>
  <c r="X3381" i="5"/>
  <c r="AB3381" i="5" s="1"/>
  <c r="AL3381" i="5" s="1"/>
  <c r="Y3378" i="5"/>
  <c r="X3365" i="5"/>
  <c r="AB3365" i="5" s="1"/>
  <c r="AL3365" i="5" s="1"/>
  <c r="X3362" i="5"/>
  <c r="AB3362" i="5" s="1"/>
  <c r="AL3362" i="5" s="1"/>
  <c r="AA3355" i="5"/>
  <c r="AK3355" i="5" s="1"/>
  <c r="AA3330" i="5"/>
  <c r="AK3330" i="5" s="1"/>
  <c r="X3271" i="5"/>
  <c r="AB3271" i="5" s="1"/>
  <c r="AL3271" i="5" s="1"/>
  <c r="AA3351" i="5"/>
  <c r="AK3351" i="5" s="1"/>
  <c r="AA3348" i="5"/>
  <c r="AK3348" i="5" s="1"/>
  <c r="Y3345" i="5"/>
  <c r="AA3334" i="5"/>
  <c r="AK3334" i="5" s="1"/>
  <c r="AA3332" i="5"/>
  <c r="AK3332" i="5" s="1"/>
  <c r="AA3323" i="5"/>
  <c r="AK3323" i="5" s="1"/>
  <c r="X3313" i="5"/>
  <c r="AB3313" i="5" s="1"/>
  <c r="AL3313" i="5" s="1"/>
  <c r="X3310" i="5"/>
  <c r="AB3310" i="5" s="1"/>
  <c r="AL3310" i="5" s="1"/>
  <c r="Y3278" i="5"/>
  <c r="X3258" i="5"/>
  <c r="AB3258" i="5" s="1"/>
  <c r="AL3258" i="5" s="1"/>
  <c r="Y3388" i="5"/>
  <c r="Y3370" i="5"/>
  <c r="X3388" i="5"/>
  <c r="AB3388" i="5" s="1"/>
  <c r="AL3388" i="5" s="1"/>
  <c r="X3377" i="5"/>
  <c r="AB3377" i="5" s="1"/>
  <c r="AL3377" i="5" s="1"/>
  <c r="X3374" i="5"/>
  <c r="AB3374" i="5" s="1"/>
  <c r="AL3374" i="5" s="1"/>
  <c r="X3370" i="5"/>
  <c r="AB3370" i="5" s="1"/>
  <c r="AL3370" i="5" s="1"/>
  <c r="AA3360" i="5"/>
  <c r="AK3360" i="5" s="1"/>
  <c r="X3345" i="5"/>
  <c r="AB3345" i="5" s="1"/>
  <c r="AL3345" i="5" s="1"/>
  <c r="AA3336" i="5"/>
  <c r="AK3336" i="5" s="1"/>
  <c r="Y3334" i="5"/>
  <c r="Z3334" i="5" s="1"/>
  <c r="AA3329" i="5"/>
  <c r="AK3329" i="5" s="1"/>
  <c r="X3277" i="5"/>
  <c r="AB3277" i="5" s="1"/>
  <c r="AL3277" i="5" s="1"/>
  <c r="Z3270" i="5"/>
  <c r="AA3266" i="5"/>
  <c r="AA3240" i="5"/>
  <c r="AK3240" i="5" s="1"/>
  <c r="X3378" i="5"/>
  <c r="AB3378" i="5" s="1"/>
  <c r="AL3378" i="5" s="1"/>
  <c r="Y3373" i="5"/>
  <c r="Y3369" i="5"/>
  <c r="X3321" i="5"/>
  <c r="AB3321" i="5" s="1"/>
  <c r="AL3321" i="5" s="1"/>
  <c r="AA3278" i="5"/>
  <c r="AK3278" i="5" s="1"/>
  <c r="AA3241" i="5"/>
  <c r="AK3241" i="5" s="1"/>
  <c r="AK3373" i="5"/>
  <c r="AA3358" i="5"/>
  <c r="AK3358" i="5" s="1"/>
  <c r="AA3319" i="5"/>
  <c r="AK3319" i="5" s="1"/>
  <c r="AA3318" i="5"/>
  <c r="AK3318" i="5" s="1"/>
  <c r="AA3268" i="5"/>
  <c r="AK3268" i="5" s="1"/>
  <c r="AA3267" i="5"/>
  <c r="AK3267" i="5" s="1"/>
  <c r="AA3260" i="5"/>
  <c r="AK3260" i="5" s="1"/>
  <c r="AA3259" i="5"/>
  <c r="AK3259" i="5" s="1"/>
  <c r="AA3244" i="5"/>
  <c r="AK3244" i="5" s="1"/>
  <c r="AA4182" i="5"/>
  <c r="AK4182" i="5" s="1"/>
  <c r="AA4215" i="5"/>
  <c r="AK4215" i="5" s="1"/>
  <c r="AA4206" i="5"/>
  <c r="AK4206" i="5" s="1"/>
  <c r="AA4202" i="5"/>
  <c r="AK4202" i="5" s="1"/>
  <c r="Y4191" i="5"/>
  <c r="AA4189" i="5"/>
  <c r="AK4189" i="5" s="1"/>
  <c r="AA4184" i="5"/>
  <c r="AK4184" i="5" s="1"/>
  <c r="AA3385" i="5"/>
  <c r="AK3385" i="5" s="1"/>
  <c r="AA3381" i="5"/>
  <c r="AK3381" i="5" s="1"/>
  <c r="Y3358" i="5"/>
  <c r="Z3358" i="5" s="1"/>
  <c r="AA3354" i="5"/>
  <c r="AK3354" i="5" s="1"/>
  <c r="AA3352" i="5"/>
  <c r="AK3352" i="5" s="1"/>
  <c r="AA3350" i="5"/>
  <c r="AK3350" i="5" s="1"/>
  <c r="AA3346" i="5"/>
  <c r="AK3346" i="5" s="1"/>
  <c r="AA3341" i="5"/>
  <c r="AK3341" i="5" s="1"/>
  <c r="AA3337" i="5"/>
  <c r="AK3337" i="5" s="1"/>
  <c r="Y3330" i="5"/>
  <c r="AA3328" i="5"/>
  <c r="AK3328" i="5" s="1"/>
  <c r="AA3326" i="5"/>
  <c r="AK3326" i="5" s="1"/>
  <c r="AA3324" i="5"/>
  <c r="AK3324" i="5" s="1"/>
  <c r="Y3320" i="5"/>
  <c r="Z3320" i="5" s="1"/>
  <c r="Y3319" i="5"/>
  <c r="Z3319" i="5" s="1"/>
  <c r="Y3318" i="5"/>
  <c r="Z3318" i="5" s="1"/>
  <c r="AA3310" i="5"/>
  <c r="X3309" i="5"/>
  <c r="AB3309" i="5" s="1"/>
  <c r="AL3309" i="5" s="1"/>
  <c r="AA3302" i="5"/>
  <c r="AK3302" i="5" s="1"/>
  <c r="AA3294" i="5"/>
  <c r="AK3294" i="5" s="1"/>
  <c r="X3290" i="5"/>
  <c r="AB3290" i="5" s="1"/>
  <c r="AL3290" i="5" s="1"/>
  <c r="X3281" i="5"/>
  <c r="AB3281" i="5" s="1"/>
  <c r="AL3281" i="5" s="1"/>
  <c r="AA3276" i="5"/>
  <c r="AK3276" i="5" s="1"/>
  <c r="AA3272" i="5"/>
  <c r="AK3272" i="5" s="1"/>
  <c r="AA3271" i="5"/>
  <c r="AK3271" i="5" s="1"/>
  <c r="AA3270" i="5"/>
  <c r="Y3269" i="5"/>
  <c r="Z3269" i="5" s="1"/>
  <c r="Y3268" i="5"/>
  <c r="Z3268" i="5" s="1"/>
  <c r="Y3267" i="5"/>
  <c r="Z3267" i="5" s="1"/>
  <c r="X3266" i="5"/>
  <c r="AB3266" i="5" s="1"/>
  <c r="AL3266" i="5" s="1"/>
  <c r="AA3264" i="5"/>
  <c r="AK3264" i="5" s="1"/>
  <c r="AA3263" i="5"/>
  <c r="AK3263" i="5" s="1"/>
  <c r="Y3261" i="5"/>
  <c r="Z3261" i="5" s="1"/>
  <c r="Y3260" i="5"/>
  <c r="Z3260" i="5" s="1"/>
  <c r="Y3259" i="5"/>
  <c r="Z3259" i="5" s="1"/>
  <c r="AA3245" i="5"/>
  <c r="Y3244" i="5"/>
  <c r="Z3244" i="5" s="1"/>
  <c r="Y3232" i="5"/>
  <c r="Z3232" i="5" s="1"/>
  <c r="X4217" i="5"/>
  <c r="AB4217" i="5" s="1"/>
  <c r="AL4217" i="5" s="1"/>
  <c r="Y4215" i="5"/>
  <c r="Z4215" i="5" s="1"/>
  <c r="X4213" i="5"/>
  <c r="AB4213" i="5" s="1"/>
  <c r="AL4213" i="5" s="1"/>
  <c r="X4202" i="5"/>
  <c r="AB4202" i="5" s="1"/>
  <c r="AL4202" i="5" s="1"/>
  <c r="AA4195" i="5"/>
  <c r="AK4195" i="5" s="1"/>
  <c r="Y4186" i="5"/>
  <c r="AA3387" i="5"/>
  <c r="AK3387" i="5" s="1"/>
  <c r="Y3385" i="5"/>
  <c r="Z3385" i="5" s="1"/>
  <c r="Y3377" i="5"/>
  <c r="AA3374" i="5"/>
  <c r="AK3374" i="5" s="1"/>
  <c r="X3361" i="5"/>
  <c r="AB3361" i="5" s="1"/>
  <c r="AL3361" i="5" s="1"/>
  <c r="Y3354" i="5"/>
  <c r="Z3354" i="5" s="1"/>
  <c r="AA3347" i="5"/>
  <c r="AK3347" i="5" s="1"/>
  <c r="AA3333" i="5"/>
  <c r="AK3333" i="5" s="1"/>
  <c r="Y3326" i="5"/>
  <c r="AA3321" i="5"/>
  <c r="AA3303" i="5"/>
  <c r="AA3298" i="5"/>
  <c r="AK3298" i="5" s="1"/>
  <c r="Y3295" i="5"/>
  <c r="AA3287" i="5"/>
  <c r="AK3287" i="5" s="1"/>
  <c r="X3285" i="5"/>
  <c r="AB3285" i="5" s="1"/>
  <c r="AL3285" i="5" s="1"/>
  <c r="AA3283" i="5"/>
  <c r="AK3283" i="5" s="1"/>
  <c r="X3273" i="5"/>
  <c r="AB3273" i="5" s="1"/>
  <c r="AL3273" i="5" s="1"/>
  <c r="Y3263" i="5"/>
  <c r="Z3263" i="5" s="1"/>
  <c r="X3246" i="5"/>
  <c r="AB3246" i="5" s="1"/>
  <c r="AL3246" i="5" s="1"/>
  <c r="X3235" i="5"/>
  <c r="AB3235" i="5" s="1"/>
  <c r="AL3235" i="5" s="1"/>
  <c r="AA3233" i="5"/>
  <c r="AK3233" i="5" s="1"/>
  <c r="Y4176" i="5"/>
  <c r="Y3357" i="5"/>
  <c r="AA3357" i="5"/>
  <c r="AK3357" i="5" s="1"/>
  <c r="X3357" i="5"/>
  <c r="AB3357" i="5" s="1"/>
  <c r="AL3357" i="5" s="1"/>
  <c r="AB3298" i="5"/>
  <c r="AL3298" i="5" s="1"/>
  <c r="AA4177" i="5"/>
  <c r="AK4177" i="5" s="1"/>
  <c r="AA4180" i="5"/>
  <c r="AK4180" i="5" s="1"/>
  <c r="AA4179" i="5"/>
  <c r="AK4179" i="5" s="1"/>
  <c r="X4178" i="5"/>
  <c r="AB4178" i="5" s="1"/>
  <c r="AL4178" i="5" s="1"/>
  <c r="Y4177" i="5"/>
  <c r="Z4177" i="5" s="1"/>
  <c r="AA4214" i="5"/>
  <c r="AK4214" i="5" s="1"/>
  <c r="AA4213" i="5"/>
  <c r="AK4213" i="5" s="1"/>
  <c r="AA4205" i="5"/>
  <c r="X4203" i="5"/>
  <c r="AB4203" i="5" s="1"/>
  <c r="AL4203" i="5" s="1"/>
  <c r="AA4199" i="5"/>
  <c r="AK4199" i="5" s="1"/>
  <c r="AA4198" i="5"/>
  <c r="AK4198" i="5" s="1"/>
  <c r="X4191" i="5"/>
  <c r="AB4191" i="5" s="1"/>
  <c r="AL4191" i="5" s="1"/>
  <c r="X4190" i="5"/>
  <c r="AB4190" i="5" s="1"/>
  <c r="AL4190" i="5" s="1"/>
  <c r="X4186" i="5"/>
  <c r="AB4186" i="5" s="1"/>
  <c r="AL4186" i="5" s="1"/>
  <c r="Y3342" i="5"/>
  <c r="AA3342" i="5"/>
  <c r="AK3342" i="5" s="1"/>
  <c r="X3342" i="5"/>
  <c r="AB3342" i="5" s="1"/>
  <c r="AL3342" i="5" s="1"/>
  <c r="Y4199" i="5"/>
  <c r="Z4199" i="5" s="1"/>
  <c r="Y4198" i="5"/>
  <c r="AA3386" i="5"/>
  <c r="AK3386" i="5" s="1"/>
  <c r="AA3384" i="5"/>
  <c r="AK3384" i="5" s="1"/>
  <c r="AA3383" i="5"/>
  <c r="AK3383" i="5" s="1"/>
  <c r="Y3366" i="5"/>
  <c r="X3366" i="5"/>
  <c r="AB3366" i="5" s="1"/>
  <c r="AL3366" i="5" s="1"/>
  <c r="Y3353" i="5"/>
  <c r="AA3353" i="5"/>
  <c r="AK3353" i="5" s="1"/>
  <c r="X3353" i="5"/>
  <c r="AB3353" i="5" s="1"/>
  <c r="AL3353" i="5" s="1"/>
  <c r="Y3340" i="5"/>
  <c r="AA3340" i="5"/>
  <c r="AK3340" i="5" s="1"/>
  <c r="Z4179" i="5"/>
  <c r="X4182" i="5"/>
  <c r="AB4182" i="5" s="1"/>
  <c r="AL4182" i="5" s="1"/>
  <c r="X3386" i="5"/>
  <c r="AB3386" i="5" s="1"/>
  <c r="AL3386" i="5" s="1"/>
  <c r="AA3376" i="5"/>
  <c r="AK3376" i="5" s="1"/>
  <c r="AA3368" i="5"/>
  <c r="AK3368" i="5" s="1"/>
  <c r="Y3349" i="5"/>
  <c r="AA3349" i="5"/>
  <c r="AK3349" i="5" s="1"/>
  <c r="X3349" i="5"/>
  <c r="AB3349" i="5" s="1"/>
  <c r="AL3349" i="5" s="1"/>
  <c r="Y3365" i="5"/>
  <c r="Y3362" i="5"/>
  <c r="Y3361" i="5"/>
  <c r="AA3322" i="5"/>
  <c r="AK3322" i="5" s="1"/>
  <c r="AA3314" i="5"/>
  <c r="AK3314" i="5" s="1"/>
  <c r="Y3291" i="5"/>
  <c r="AA3290" i="5"/>
  <c r="AK3290" i="5" s="1"/>
  <c r="AA3289" i="5"/>
  <c r="AK3289" i="5" s="1"/>
  <c r="Y3286" i="5"/>
  <c r="AA3285" i="5"/>
  <c r="AK3285" i="5" s="1"/>
  <c r="Y3282" i="5"/>
  <c r="AA3281" i="5"/>
  <c r="AK3281" i="5" s="1"/>
  <c r="X3338" i="5"/>
  <c r="AB3338" i="5" s="1"/>
  <c r="AL3338" i="5" s="1"/>
  <c r="Y3337" i="5"/>
  <c r="Z3337" i="5" s="1"/>
  <c r="Y3333" i="5"/>
  <c r="Z3333" i="5" s="1"/>
  <c r="Y3329" i="5"/>
  <c r="Z3329" i="5" s="1"/>
  <c r="AA3325" i="5"/>
  <c r="AK3325" i="5" s="1"/>
  <c r="Y3322" i="5"/>
  <c r="Z3322" i="5" s="1"/>
  <c r="Y3314" i="5"/>
  <c r="Z3314" i="5" s="1"/>
  <c r="Y3302" i="5"/>
  <c r="Z3302" i="5" s="1"/>
  <c r="Y3298" i="5"/>
  <c r="X3289" i="5"/>
  <c r="AB3289" i="5" s="1"/>
  <c r="AL3289" i="5" s="1"/>
  <c r="X3286" i="5"/>
  <c r="AB3286" i="5" s="1"/>
  <c r="AL3286" i="5" s="1"/>
  <c r="X3282" i="5"/>
  <c r="AB3282" i="5" s="1"/>
  <c r="AL3282" i="5" s="1"/>
  <c r="AA3280" i="5"/>
  <c r="AA3274" i="5"/>
  <c r="AK3274" i="5" s="1"/>
  <c r="AA3256" i="5"/>
  <c r="AK3256" i="5" s="1"/>
  <c r="AA3255" i="5"/>
  <c r="AK3255" i="5" s="1"/>
  <c r="AA3252" i="5"/>
  <c r="AK3252" i="5" s="1"/>
  <c r="AA3251" i="5"/>
  <c r="AK3251" i="5" s="1"/>
  <c r="AA3243" i="5"/>
  <c r="AK3243" i="5" s="1"/>
  <c r="AA3239" i="5"/>
  <c r="AK3239" i="5" s="1"/>
  <c r="Y3350" i="5"/>
  <c r="Z3350" i="5" s="1"/>
  <c r="Y3346" i="5"/>
  <c r="AA3343" i="5"/>
  <c r="AK3343" i="5" s="1"/>
  <c r="Y3325" i="5"/>
  <c r="X3312" i="5"/>
  <c r="AB3312" i="5" s="1"/>
  <c r="AL3312" i="5" s="1"/>
  <c r="AA3277" i="5"/>
  <c r="AK3277" i="5" s="1"/>
  <c r="Y3274" i="5"/>
  <c r="Z3274" i="5" s="1"/>
  <c r="AA3273" i="5"/>
  <c r="AK3273" i="5" s="1"/>
  <c r="Y3256" i="5"/>
  <c r="Z3256" i="5" s="1"/>
  <c r="Y3255" i="5"/>
  <c r="Z3255" i="5" s="1"/>
  <c r="Y3252" i="5"/>
  <c r="Z3252" i="5" s="1"/>
  <c r="Y3251" i="5"/>
  <c r="Z3251" i="5" s="1"/>
  <c r="Y3243" i="5"/>
  <c r="Y3239" i="5"/>
  <c r="AA3236" i="5"/>
  <c r="AK3236" i="5" s="1"/>
  <c r="AA3235" i="5"/>
  <c r="AK3235" i="5" s="1"/>
  <c r="AA3344" i="5"/>
  <c r="AK3344" i="5" s="1"/>
  <c r="AA3339" i="5"/>
  <c r="AK3339" i="5" s="1"/>
  <c r="AA3335" i="5"/>
  <c r="AK3335" i="5" s="1"/>
  <c r="AA3331" i="5"/>
  <c r="AK3331" i="5" s="1"/>
  <c r="AA3327" i="5"/>
  <c r="AK3327" i="5" s="1"/>
  <c r="X3305" i="5"/>
  <c r="AB3305" i="5" s="1"/>
  <c r="AL3305" i="5" s="1"/>
  <c r="AA3299" i="5"/>
  <c r="AA3295" i="5"/>
  <c r="AK3295" i="5" s="1"/>
  <c r="Y3265" i="5"/>
  <c r="Z3265" i="5" s="1"/>
  <c r="AA3262" i="5"/>
  <c r="AA3261" i="5"/>
  <c r="AK3261" i="5" s="1"/>
  <c r="AA3258" i="5"/>
  <c r="AA3237" i="5"/>
  <c r="AK3237" i="5" s="1"/>
  <c r="Y3236" i="5"/>
  <c r="Z3236" i="5" s="1"/>
  <c r="Z3384" i="5"/>
  <c r="X3387" i="5"/>
  <c r="AB3387" i="5" s="1"/>
  <c r="AL3387" i="5" s="1"/>
  <c r="X3383" i="5"/>
  <c r="AB3383" i="5" s="1"/>
  <c r="AL3383" i="5" s="1"/>
  <c r="Y3382" i="5"/>
  <c r="X3380" i="5"/>
  <c r="AB3380" i="5" s="1"/>
  <c r="AL3380" i="5" s="1"/>
  <c r="X3372" i="5"/>
  <c r="AB3372" i="5" s="1"/>
  <c r="AL3372" i="5" s="1"/>
  <c r="X3364" i="5"/>
  <c r="AB3364" i="5" s="1"/>
  <c r="AL3364" i="5" s="1"/>
  <c r="X3379" i="5"/>
  <c r="AB3379" i="5" s="1"/>
  <c r="AL3379" i="5" s="1"/>
  <c r="Y3379" i="5"/>
  <c r="X3371" i="5"/>
  <c r="AB3371" i="5" s="1"/>
  <c r="AL3371" i="5" s="1"/>
  <c r="Y3371" i="5"/>
  <c r="X3363" i="5"/>
  <c r="AB3363" i="5" s="1"/>
  <c r="AL3363" i="5" s="1"/>
  <c r="Y3363" i="5"/>
  <c r="AA3382" i="5"/>
  <c r="X3376" i="5"/>
  <c r="AB3376" i="5" s="1"/>
  <c r="AL3376" i="5" s="1"/>
  <c r="X3368" i="5"/>
  <c r="AB3368" i="5" s="1"/>
  <c r="AL3368" i="5" s="1"/>
  <c r="X3360" i="5"/>
  <c r="AB3360" i="5" s="1"/>
  <c r="AL3360" i="5" s="1"/>
  <c r="AA3380" i="5"/>
  <c r="AA3379" i="5"/>
  <c r="X3375" i="5"/>
  <c r="AB3375" i="5" s="1"/>
  <c r="AL3375" i="5" s="1"/>
  <c r="Y3375" i="5"/>
  <c r="AA3372" i="5"/>
  <c r="AA3371" i="5"/>
  <c r="X3367" i="5"/>
  <c r="AB3367" i="5" s="1"/>
  <c r="AL3367" i="5" s="1"/>
  <c r="Y3367" i="5"/>
  <c r="AA3364" i="5"/>
  <c r="AA3363" i="5"/>
  <c r="X3359" i="5"/>
  <c r="AB3359" i="5" s="1"/>
  <c r="AL3359" i="5" s="1"/>
  <c r="Y3359" i="5"/>
  <c r="Y3356" i="5"/>
  <c r="X3356" i="5"/>
  <c r="AB3356" i="5" s="1"/>
  <c r="AL3356" i="5" s="1"/>
  <c r="X3352" i="5"/>
  <c r="AB3352" i="5" s="1"/>
  <c r="AL3352" i="5" s="1"/>
  <c r="X3348" i="5"/>
  <c r="AB3348" i="5" s="1"/>
  <c r="AL3348" i="5" s="1"/>
  <c r="X3344" i="5"/>
  <c r="AB3344" i="5" s="1"/>
  <c r="AL3344" i="5" s="1"/>
  <c r="X3340" i="5"/>
  <c r="AB3340" i="5" s="1"/>
  <c r="AL3340" i="5" s="1"/>
  <c r="X3336" i="5"/>
  <c r="AB3336" i="5" s="1"/>
  <c r="AL3336" i="5" s="1"/>
  <c r="X3332" i="5"/>
  <c r="AB3332" i="5" s="1"/>
  <c r="AL3332" i="5" s="1"/>
  <c r="X3328" i="5"/>
  <c r="AB3328" i="5" s="1"/>
  <c r="AL3328" i="5" s="1"/>
  <c r="X3324" i="5"/>
  <c r="AB3324" i="5" s="1"/>
  <c r="AL3324" i="5" s="1"/>
  <c r="AK3317" i="5"/>
  <c r="X3315" i="5"/>
  <c r="AB3315" i="5" s="1"/>
  <c r="AL3315" i="5" s="1"/>
  <c r="Y3315" i="5"/>
  <c r="Y3316" i="5"/>
  <c r="AA3316" i="5"/>
  <c r="X3311" i="5"/>
  <c r="AB3311" i="5" s="1"/>
  <c r="AL3311" i="5" s="1"/>
  <c r="Y3311" i="5"/>
  <c r="AA3311" i="5"/>
  <c r="Y3355" i="5"/>
  <c r="Y3351" i="5"/>
  <c r="Y3347" i="5"/>
  <c r="Y3343" i="5"/>
  <c r="Y3339" i="5"/>
  <c r="Y3335" i="5"/>
  <c r="Y3331" i="5"/>
  <c r="Y3327" i="5"/>
  <c r="Y3323" i="5"/>
  <c r="Y3317" i="5"/>
  <c r="Z3313" i="5"/>
  <c r="AA3320" i="5"/>
  <c r="X3317" i="5"/>
  <c r="AB3317" i="5" s="1"/>
  <c r="AL3317" i="5" s="1"/>
  <c r="AA3315" i="5"/>
  <c r="X3301" i="5"/>
  <c r="AB3301" i="5" s="1"/>
  <c r="AL3301" i="5" s="1"/>
  <c r="X3300" i="5"/>
  <c r="AB3300" i="5" s="1"/>
  <c r="AL3300" i="5" s="1"/>
  <c r="Y3296" i="5"/>
  <c r="X3296" i="5"/>
  <c r="AB3296" i="5" s="1"/>
  <c r="AL3296" i="5" s="1"/>
  <c r="X3293" i="5"/>
  <c r="AB3293" i="5" s="1"/>
  <c r="AL3293" i="5" s="1"/>
  <c r="AA3307" i="5"/>
  <c r="Y3292" i="5"/>
  <c r="X3292" i="5"/>
  <c r="AB3292" i="5" s="1"/>
  <c r="AL3292" i="5" s="1"/>
  <c r="AA3313" i="5"/>
  <c r="AA3312" i="5"/>
  <c r="AA3309" i="5"/>
  <c r="AA3308" i="5"/>
  <c r="AA3305" i="5"/>
  <c r="AA3304" i="5"/>
  <c r="AA3301" i="5"/>
  <c r="AA3300" i="5"/>
  <c r="AA3297" i="5"/>
  <c r="AA3296" i="5"/>
  <c r="Y3288" i="5"/>
  <c r="X3288" i="5"/>
  <c r="AB3288" i="5" s="1"/>
  <c r="AL3288" i="5" s="1"/>
  <c r="Y3307" i="5"/>
  <c r="Y3303" i="5"/>
  <c r="Y3299" i="5"/>
  <c r="X3297" i="5"/>
  <c r="AB3297" i="5" s="1"/>
  <c r="AL3297" i="5" s="1"/>
  <c r="AA3293" i="5"/>
  <c r="AA3292" i="5"/>
  <c r="X3284" i="5"/>
  <c r="AB3284" i="5" s="1"/>
  <c r="AL3284" i="5" s="1"/>
  <c r="X3280" i="5"/>
  <c r="AB3280" i="5" s="1"/>
  <c r="AL3280" i="5" s="1"/>
  <c r="X3276" i="5"/>
  <c r="AB3276" i="5" s="1"/>
  <c r="AL3276" i="5" s="1"/>
  <c r="Z3272" i="5"/>
  <c r="X3257" i="5"/>
  <c r="AB3257" i="5" s="1"/>
  <c r="AL3257" i="5" s="1"/>
  <c r="AA3257" i="5"/>
  <c r="Y3257" i="5"/>
  <c r="AK3253" i="5"/>
  <c r="Y3283" i="5"/>
  <c r="Y3279" i="5"/>
  <c r="Y3275" i="5"/>
  <c r="X3262" i="5"/>
  <c r="AA3269" i="5"/>
  <c r="AA3265" i="5"/>
  <c r="AA3254" i="5"/>
  <c r="Y3249" i="5"/>
  <c r="X3249" i="5"/>
  <c r="AB3249" i="5" s="1"/>
  <c r="AL3249" i="5" s="1"/>
  <c r="AA3246" i="5"/>
  <c r="X3242" i="5"/>
  <c r="AB3242" i="5" s="1"/>
  <c r="AL3242" i="5" s="1"/>
  <c r="Y3242" i="5"/>
  <c r="X3238" i="5"/>
  <c r="AB3238" i="5" s="1"/>
  <c r="AL3238" i="5" s="1"/>
  <c r="Y3238" i="5"/>
  <c r="X3254" i="5"/>
  <c r="AB3254" i="5" s="1"/>
  <c r="AL3254" i="5" s="1"/>
  <c r="Z3240" i="5"/>
  <c r="Y3253" i="5"/>
  <c r="X3253" i="5"/>
  <c r="AB3253" i="5" s="1"/>
  <c r="AL3253" i="5" s="1"/>
  <c r="AA3250" i="5"/>
  <c r="X3250" i="5"/>
  <c r="AB3250" i="5" s="1"/>
  <c r="AL3250" i="5" s="1"/>
  <c r="AA3242" i="5"/>
  <c r="AA3238" i="5"/>
  <c r="X3234" i="5"/>
  <c r="AB3234" i="5" s="1"/>
  <c r="AL3234" i="5" s="1"/>
  <c r="Y3234" i="5"/>
  <c r="X3245" i="5"/>
  <c r="X3241" i="5"/>
  <c r="X3237" i="5"/>
  <c r="X3233" i="5"/>
  <c r="AB3233" i="5" s="1"/>
  <c r="AL3233" i="5" s="1"/>
  <c r="Y3231" i="5"/>
  <c r="AK4216" i="5"/>
  <c r="X4181" i="5"/>
  <c r="AB4181" i="5" s="1"/>
  <c r="AL4181" i="5" s="1"/>
  <c r="Y4181" i="5"/>
  <c r="AK4221" i="5"/>
  <c r="X4192" i="5"/>
  <c r="AB4192" i="5" s="1"/>
  <c r="AL4192" i="5" s="1"/>
  <c r="Y4192" i="5"/>
  <c r="AA4192" i="5"/>
  <c r="AA4178" i="5"/>
  <c r="Y4221" i="5"/>
  <c r="X4210" i="5"/>
  <c r="AB4210" i="5" s="1"/>
  <c r="AL4210" i="5" s="1"/>
  <c r="Y4210" i="5"/>
  <c r="Y4209" i="5"/>
  <c r="X4209" i="5"/>
  <c r="AB4209" i="5" s="1"/>
  <c r="AL4209" i="5" s="1"/>
  <c r="AK4208" i="5"/>
  <c r="AK4204" i="5"/>
  <c r="X4200" i="5"/>
  <c r="AB4200" i="5" s="1"/>
  <c r="AL4200" i="5" s="1"/>
  <c r="Y4200" i="5"/>
  <c r="AA4200" i="5"/>
  <c r="AK4188" i="5"/>
  <c r="AK4196" i="5"/>
  <c r="X4221" i="5"/>
  <c r="AB4221" i="5" s="1"/>
  <c r="AL4221" i="5" s="1"/>
  <c r="X4220" i="5"/>
  <c r="AB4220" i="5" s="1"/>
  <c r="AL4220" i="5" s="1"/>
  <c r="AA4217" i="5"/>
  <c r="Y4193" i="5"/>
  <c r="AA4193" i="5"/>
  <c r="AA4220" i="5"/>
  <c r="X4216" i="5"/>
  <c r="AB4216" i="5" s="1"/>
  <c r="AL4216" i="5" s="1"/>
  <c r="Y4216" i="5"/>
  <c r="Y4201" i="5"/>
  <c r="AA4201" i="5"/>
  <c r="Y4185" i="5"/>
  <c r="AA4185" i="5"/>
  <c r="Y4212" i="5"/>
  <c r="Y4208" i="5"/>
  <c r="X4205" i="5"/>
  <c r="X4197" i="5"/>
  <c r="X4189" i="5"/>
  <c r="X4204" i="5"/>
  <c r="AB4204" i="5" s="1"/>
  <c r="AL4204" i="5" s="1"/>
  <c r="Y4204" i="5"/>
  <c r="X4196" i="5"/>
  <c r="AB4196" i="5" s="1"/>
  <c r="AL4196" i="5" s="1"/>
  <c r="Y4196" i="5"/>
  <c r="X4188" i="5"/>
  <c r="AB4188" i="5" s="1"/>
  <c r="AL4188" i="5" s="1"/>
  <c r="Y4188" i="5"/>
  <c r="Y4184" i="5"/>
  <c r="W1922" i="5"/>
  <c r="X1922" i="5" s="1"/>
  <c r="AB1922" i="5" s="1"/>
  <c r="AL1922" i="5" s="1"/>
  <c r="AO1922" i="5"/>
  <c r="AP1922" i="5"/>
  <c r="W1923" i="5"/>
  <c r="X1923" i="5" s="1"/>
  <c r="AB1923" i="5" s="1"/>
  <c r="AL1923" i="5" s="1"/>
  <c r="AO1923" i="5"/>
  <c r="AP1923" i="5"/>
  <c r="W1924" i="5"/>
  <c r="Y1924" i="5" s="1"/>
  <c r="AO1924" i="5"/>
  <c r="AP1924" i="5"/>
  <c r="W1925" i="5"/>
  <c r="AO1925" i="5"/>
  <c r="AP1925" i="5"/>
  <c r="W1926" i="5"/>
  <c r="X1926" i="5" s="1"/>
  <c r="AB1926" i="5" s="1"/>
  <c r="AL1926" i="5" s="1"/>
  <c r="AO1926" i="5"/>
  <c r="AP1926" i="5"/>
  <c r="W1927" i="5"/>
  <c r="X1927" i="5" s="1"/>
  <c r="AB1927" i="5" s="1"/>
  <c r="AL1927" i="5" s="1"/>
  <c r="AO1927" i="5"/>
  <c r="AP1927" i="5"/>
  <c r="W1928" i="5"/>
  <c r="AA1928" i="5" s="1"/>
  <c r="AK1928" i="5" s="1"/>
  <c r="AO1928" i="5"/>
  <c r="AP1928" i="5"/>
  <c r="W1929" i="5"/>
  <c r="Y1929" i="5" s="1"/>
  <c r="AO1929" i="5"/>
  <c r="AP1929" i="5"/>
  <c r="W1930" i="5"/>
  <c r="AO1930" i="5"/>
  <c r="AP1930" i="5"/>
  <c r="W1931" i="5"/>
  <c r="AO1931" i="5"/>
  <c r="AP1931" i="5"/>
  <c r="W1932" i="5"/>
  <c r="Y1932" i="5" s="1"/>
  <c r="AO1932" i="5"/>
  <c r="AP1932" i="5"/>
  <c r="W1933" i="5"/>
  <c r="AA1933" i="5" s="1"/>
  <c r="AK1933" i="5" s="1"/>
  <c r="AO1933" i="5"/>
  <c r="AP1933" i="5"/>
  <c r="W1934" i="5"/>
  <c r="X1934" i="5" s="1"/>
  <c r="AB1934" i="5" s="1"/>
  <c r="AL1934" i="5" s="1"/>
  <c r="AO1934" i="5"/>
  <c r="AP1934" i="5"/>
  <c r="W1935" i="5"/>
  <c r="X1935" i="5" s="1"/>
  <c r="AB1935" i="5" s="1"/>
  <c r="AL1935" i="5" s="1"/>
  <c r="AO1935" i="5"/>
  <c r="AP1935" i="5"/>
  <c r="W1936" i="5"/>
  <c r="AO1936" i="5"/>
  <c r="AP1936" i="5"/>
  <c r="W1937" i="5"/>
  <c r="Y1937" i="5" s="1"/>
  <c r="AO1937" i="5"/>
  <c r="AP1937" i="5"/>
  <c r="W1938" i="5"/>
  <c r="X1938" i="5" s="1"/>
  <c r="AB1938" i="5" s="1"/>
  <c r="AL1938" i="5" s="1"/>
  <c r="AO1938" i="5"/>
  <c r="AP1938" i="5"/>
  <c r="W1939" i="5"/>
  <c r="X1939" i="5" s="1"/>
  <c r="AB1939" i="5" s="1"/>
  <c r="AL1939" i="5" s="1"/>
  <c r="AO1939" i="5"/>
  <c r="AP1939" i="5"/>
  <c r="W1940" i="5"/>
  <c r="Y1940" i="5" s="1"/>
  <c r="AO1940" i="5"/>
  <c r="AP1940" i="5"/>
  <c r="W1941" i="5"/>
  <c r="Y1941" i="5" s="1"/>
  <c r="AO1941" i="5"/>
  <c r="AP1941" i="5"/>
  <c r="W1876" i="5"/>
  <c r="AO1876" i="5"/>
  <c r="AP1876" i="5"/>
  <c r="W1877" i="5"/>
  <c r="AO1877" i="5"/>
  <c r="AP1877" i="5"/>
  <c r="W1878" i="5"/>
  <c r="X1878" i="5" s="1"/>
  <c r="AB1878" i="5" s="1"/>
  <c r="AL1878" i="5" s="1"/>
  <c r="AO1878" i="5"/>
  <c r="AP1878" i="5"/>
  <c r="W1879" i="5"/>
  <c r="X1879" i="5" s="1"/>
  <c r="AB1879" i="5" s="1"/>
  <c r="AL1879" i="5" s="1"/>
  <c r="AO1879" i="5"/>
  <c r="AP1879" i="5"/>
  <c r="W1880" i="5"/>
  <c r="AA1880" i="5" s="1"/>
  <c r="AK1880" i="5" s="1"/>
  <c r="AO1880" i="5"/>
  <c r="AP1880" i="5"/>
  <c r="W1881" i="5"/>
  <c r="Y1881" i="5" s="1"/>
  <c r="AO1881" i="5"/>
  <c r="AP1881" i="5"/>
  <c r="W1882" i="5"/>
  <c r="X1882" i="5" s="1"/>
  <c r="AB1882" i="5" s="1"/>
  <c r="AL1882" i="5" s="1"/>
  <c r="AO1882" i="5"/>
  <c r="AP1882" i="5"/>
  <c r="W1883" i="5"/>
  <c r="X1883" i="5" s="1"/>
  <c r="AB1883" i="5" s="1"/>
  <c r="AL1883" i="5" s="1"/>
  <c r="AO1883" i="5"/>
  <c r="AP1883" i="5"/>
  <c r="W1884" i="5"/>
  <c r="AA1884" i="5" s="1"/>
  <c r="AO1884" i="5"/>
  <c r="AP1884" i="5"/>
  <c r="W1885" i="5"/>
  <c r="Y1885" i="5" s="1"/>
  <c r="AO1885" i="5"/>
  <c r="AP1885" i="5"/>
  <c r="W1886" i="5"/>
  <c r="X1886" i="5" s="1"/>
  <c r="AB1886" i="5" s="1"/>
  <c r="AL1886" i="5" s="1"/>
  <c r="AO1886" i="5"/>
  <c r="AP1886" i="5"/>
  <c r="W1887" i="5"/>
  <c r="X1887" i="5" s="1"/>
  <c r="AB1887" i="5" s="1"/>
  <c r="AL1887" i="5" s="1"/>
  <c r="AO1887" i="5"/>
  <c r="AP1887" i="5"/>
  <c r="W1888" i="5"/>
  <c r="AA1888" i="5" s="1"/>
  <c r="AK1888" i="5" s="1"/>
  <c r="AO1888" i="5"/>
  <c r="AP1888" i="5"/>
  <c r="W1889" i="5"/>
  <c r="Y1889" i="5" s="1"/>
  <c r="AO1889" i="5"/>
  <c r="AP1889" i="5"/>
  <c r="W1891" i="5"/>
  <c r="X1891" i="5" s="1"/>
  <c r="AB1891" i="5" s="1"/>
  <c r="AL1891" i="5" s="1"/>
  <c r="AO1891" i="5"/>
  <c r="AP1891" i="5"/>
  <c r="W1890" i="5"/>
  <c r="X1890" i="5" s="1"/>
  <c r="AB1890" i="5" s="1"/>
  <c r="AL1890" i="5" s="1"/>
  <c r="AO1890" i="5"/>
  <c r="AP1890" i="5"/>
  <c r="W1893" i="5"/>
  <c r="AA1893" i="5" s="1"/>
  <c r="AO1893" i="5"/>
  <c r="AP1893" i="5"/>
  <c r="W1892" i="5"/>
  <c r="Y1892" i="5" s="1"/>
  <c r="AO1892" i="5"/>
  <c r="AP1892" i="5"/>
  <c r="W1894" i="5"/>
  <c r="X1894" i="5" s="1"/>
  <c r="AB1894" i="5" s="1"/>
  <c r="AL1894" i="5" s="1"/>
  <c r="AO1894" i="5"/>
  <c r="AP1894" i="5"/>
  <c r="W1895" i="5"/>
  <c r="X1895" i="5" s="1"/>
  <c r="AB1895" i="5" s="1"/>
  <c r="AL1895" i="5" s="1"/>
  <c r="AO1895" i="5"/>
  <c r="AP1895" i="5"/>
  <c r="W1896" i="5"/>
  <c r="X1896" i="5" s="1"/>
  <c r="AB1896" i="5" s="1"/>
  <c r="AL1896" i="5" s="1"/>
  <c r="AO1896" i="5"/>
  <c r="AP1896" i="5"/>
  <c r="W1897" i="5"/>
  <c r="Y1897" i="5" s="1"/>
  <c r="AO1897" i="5"/>
  <c r="AP1897" i="5"/>
  <c r="W1898" i="5"/>
  <c r="X1898" i="5" s="1"/>
  <c r="AB1898" i="5" s="1"/>
  <c r="AL1898" i="5" s="1"/>
  <c r="AO1898" i="5"/>
  <c r="AP1898" i="5"/>
  <c r="W1899" i="5"/>
  <c r="Y1899" i="5" s="1"/>
  <c r="AO1899" i="5"/>
  <c r="AP1899" i="5"/>
  <c r="W1900" i="5"/>
  <c r="X1900" i="5" s="1"/>
  <c r="AB1900" i="5" s="1"/>
  <c r="AL1900" i="5" s="1"/>
  <c r="AO1900" i="5"/>
  <c r="AP1900" i="5"/>
  <c r="W1901" i="5"/>
  <c r="Y1901" i="5" s="1"/>
  <c r="AO1901" i="5"/>
  <c r="AP1901" i="5"/>
  <c r="W1902" i="5"/>
  <c r="Y1902" i="5" s="1"/>
  <c r="AO1902" i="5"/>
  <c r="AP1902" i="5"/>
  <c r="W1903" i="5"/>
  <c r="X1903" i="5" s="1"/>
  <c r="AB1903" i="5" s="1"/>
  <c r="AL1903" i="5" s="1"/>
  <c r="AO1903" i="5"/>
  <c r="AP1903" i="5"/>
  <c r="W1904" i="5"/>
  <c r="X1904" i="5" s="1"/>
  <c r="AB1904" i="5" s="1"/>
  <c r="AL1904" i="5" s="1"/>
  <c r="AO1904" i="5"/>
  <c r="AP1904" i="5"/>
  <c r="W1905" i="5"/>
  <c r="X1905" i="5" s="1"/>
  <c r="AB1905" i="5" s="1"/>
  <c r="AL1905" i="5" s="1"/>
  <c r="AO1905" i="5"/>
  <c r="AP1905" i="5"/>
  <c r="W1906" i="5"/>
  <c r="X1906" i="5" s="1"/>
  <c r="AB1906" i="5" s="1"/>
  <c r="AL1906" i="5" s="1"/>
  <c r="AO1906" i="5"/>
  <c r="AP1906" i="5"/>
  <c r="W1907" i="5"/>
  <c r="Y1907" i="5" s="1"/>
  <c r="AO1907" i="5"/>
  <c r="AP1907" i="5"/>
  <c r="W1908" i="5"/>
  <c r="AA1908" i="5" s="1"/>
  <c r="AK1908" i="5" s="1"/>
  <c r="AO1908" i="5"/>
  <c r="AP1908" i="5"/>
  <c r="W1909" i="5"/>
  <c r="X1909" i="5" s="1"/>
  <c r="AB1909" i="5" s="1"/>
  <c r="AL1909" i="5" s="1"/>
  <c r="AO1909" i="5"/>
  <c r="AP1909" i="5"/>
  <c r="W1910" i="5"/>
  <c r="X1910" i="5" s="1"/>
  <c r="AB1910" i="5" s="1"/>
  <c r="AL1910" i="5" s="1"/>
  <c r="AO1910" i="5"/>
  <c r="AP1910" i="5"/>
  <c r="W1911" i="5"/>
  <c r="Y1911" i="5" s="1"/>
  <c r="AO1911" i="5"/>
  <c r="AP1911" i="5"/>
  <c r="W1912" i="5"/>
  <c r="AA1912" i="5" s="1"/>
  <c r="AK1912" i="5" s="1"/>
  <c r="AO1912" i="5"/>
  <c r="AP1912" i="5"/>
  <c r="W1913" i="5"/>
  <c r="X1913" i="5" s="1"/>
  <c r="AB1913" i="5" s="1"/>
  <c r="AL1913" i="5" s="1"/>
  <c r="AO1913" i="5"/>
  <c r="AP1913" i="5"/>
  <c r="W1914" i="5"/>
  <c r="X1914" i="5" s="1"/>
  <c r="AB1914" i="5" s="1"/>
  <c r="AL1914" i="5" s="1"/>
  <c r="AO1914" i="5"/>
  <c r="AP1914" i="5"/>
  <c r="W1915" i="5"/>
  <c r="Y1915" i="5" s="1"/>
  <c r="AO1915" i="5"/>
  <c r="AP1915" i="5"/>
  <c r="W1916" i="5"/>
  <c r="AA1916" i="5" s="1"/>
  <c r="AK1916" i="5" s="1"/>
  <c r="AO1916" i="5"/>
  <c r="AP1916" i="5"/>
  <c r="W1917" i="5"/>
  <c r="X1917" i="5" s="1"/>
  <c r="AB1917" i="5" s="1"/>
  <c r="AL1917" i="5" s="1"/>
  <c r="AO1917" i="5"/>
  <c r="AP1917" i="5"/>
  <c r="W1918" i="5"/>
  <c r="X1918" i="5" s="1"/>
  <c r="AB1918" i="5" s="1"/>
  <c r="AL1918" i="5" s="1"/>
  <c r="AO1918" i="5"/>
  <c r="AP1918" i="5"/>
  <c r="W1919" i="5"/>
  <c r="Y1919" i="5" s="1"/>
  <c r="AO1919" i="5"/>
  <c r="AP1919" i="5"/>
  <c r="W1920" i="5"/>
  <c r="AA1920" i="5" s="1"/>
  <c r="AK1920" i="5" s="1"/>
  <c r="AO1920" i="5"/>
  <c r="AP1920" i="5"/>
  <c r="W1921" i="5"/>
  <c r="X1921" i="5" s="1"/>
  <c r="AB1921" i="5" s="1"/>
  <c r="AL1921" i="5" s="1"/>
  <c r="AO1921" i="5"/>
  <c r="AP1921" i="5"/>
  <c r="Z4187" i="5" l="1"/>
  <c r="Z3341" i="5"/>
  <c r="Z3258" i="5"/>
  <c r="Z4186" i="5"/>
  <c r="Z4183" i="5"/>
  <c r="AA1921" i="5"/>
  <c r="AK1921" i="5" s="1"/>
  <c r="Z3235" i="5"/>
  <c r="Z4178" i="5"/>
  <c r="Z4207" i="5"/>
  <c r="Z3312" i="5"/>
  <c r="AA1910" i="5"/>
  <c r="AK1910" i="5" s="1"/>
  <c r="Z3264" i="5"/>
  <c r="Z4218" i="5"/>
  <c r="Z4206" i="5"/>
  <c r="Z3304" i="5"/>
  <c r="AA1915" i="5"/>
  <c r="AK1915" i="5" s="1"/>
  <c r="Z4198" i="5"/>
  <c r="Z3282" i="5"/>
  <c r="Z3289" i="5"/>
  <c r="Z3369" i="5"/>
  <c r="Z4194" i="5"/>
  <c r="Z4217" i="5"/>
  <c r="Z4195" i="5"/>
  <c r="Z3381" i="5"/>
  <c r="Z4203" i="5"/>
  <c r="Z4213" i="5"/>
  <c r="AK3266" i="5"/>
  <c r="Z3295" i="5"/>
  <c r="Z4190" i="5"/>
  <c r="AK3262" i="5"/>
  <c r="Z3291" i="5"/>
  <c r="AA1911" i="5"/>
  <c r="AK1911" i="5" s="1"/>
  <c r="AA1909" i="5"/>
  <c r="AK1909" i="5" s="1"/>
  <c r="AA1906" i="5"/>
  <c r="AK1906" i="5" s="1"/>
  <c r="AA1919" i="5"/>
  <c r="AK1919" i="5" s="1"/>
  <c r="AA1913" i="5"/>
  <c r="AK1913" i="5" s="1"/>
  <c r="AA1923" i="5"/>
  <c r="AK1923" i="5" s="1"/>
  <c r="X1901" i="5"/>
  <c r="AB1901" i="5" s="1"/>
  <c r="AL1901" i="5" s="1"/>
  <c r="AA1882" i="5"/>
  <c r="AK1882" i="5" s="1"/>
  <c r="Z3342" i="5"/>
  <c r="Z3248" i="5"/>
  <c r="Y1895" i="5"/>
  <c r="Z1895" i="5" s="1"/>
  <c r="AA1885" i="5"/>
  <c r="AK1885" i="5" s="1"/>
  <c r="AA1934" i="5"/>
  <c r="AK1934" i="5" s="1"/>
  <c r="AA1927" i="5"/>
  <c r="AK1927" i="5" s="1"/>
  <c r="Z3330" i="5"/>
  <c r="Z3365" i="5"/>
  <c r="Z3378" i="5"/>
  <c r="Z3277" i="5"/>
  <c r="Z3281" i="5"/>
  <c r="Z3310" i="5"/>
  <c r="X1902" i="5"/>
  <c r="AB1902" i="5" s="1"/>
  <c r="AL1902" i="5" s="1"/>
  <c r="AA1897" i="5"/>
  <c r="AK1897" i="5" s="1"/>
  <c r="AA1887" i="5"/>
  <c r="AK1887" i="5" s="1"/>
  <c r="Z3309" i="5"/>
  <c r="AK3321" i="5"/>
  <c r="Z3388" i="5"/>
  <c r="Z3266" i="5"/>
  <c r="Z3294" i="5"/>
  <c r="Z3357" i="5"/>
  <c r="Z3271" i="5"/>
  <c r="AA1917" i="5"/>
  <c r="AK1917" i="5" s="1"/>
  <c r="X1899" i="5"/>
  <c r="AB1899" i="5" s="1"/>
  <c r="AL1899" i="5" s="1"/>
  <c r="X1881" i="5"/>
  <c r="AB1881" i="5" s="1"/>
  <c r="AL1881" i="5" s="1"/>
  <c r="Z4202" i="5"/>
  <c r="Z4182" i="5"/>
  <c r="Z3305" i="5"/>
  <c r="Z3373" i="5"/>
  <c r="Z3380" i="5"/>
  <c r="Z3353" i="5"/>
  <c r="Z3308" i="5"/>
  <c r="Z3362" i="5"/>
  <c r="Z3278" i="5"/>
  <c r="Z3338" i="5"/>
  <c r="Z3346" i="5"/>
  <c r="Z3345" i="5"/>
  <c r="Z3246" i="5"/>
  <c r="Z3374" i="5"/>
  <c r="AK3270" i="5"/>
  <c r="AK3303" i="5"/>
  <c r="AK3258" i="5"/>
  <c r="Z3286" i="5"/>
  <c r="Z3290" i="5"/>
  <c r="Z3361" i="5"/>
  <c r="Z3321" i="5"/>
  <c r="Z3326" i="5"/>
  <c r="Z3366" i="5"/>
  <c r="Z3386" i="5"/>
  <c r="Z3376" i="5"/>
  <c r="Z3377" i="5"/>
  <c r="Z3370" i="5"/>
  <c r="Y1920" i="5"/>
  <c r="AA1918" i="5"/>
  <c r="AK1918" i="5" s="1"/>
  <c r="Y1916" i="5"/>
  <c r="AA1914" i="5"/>
  <c r="AK1914" i="5" s="1"/>
  <c r="Y1912" i="5"/>
  <c r="AA1924" i="5"/>
  <c r="AK1924" i="5" s="1"/>
  <c r="AK3310" i="5"/>
  <c r="AA1907" i="5"/>
  <c r="AK1907" i="5" s="1"/>
  <c r="AA1905" i="5"/>
  <c r="AK1905" i="5" s="1"/>
  <c r="AA1895" i="5"/>
  <c r="AK1895" i="5" s="1"/>
  <c r="AA1881" i="5"/>
  <c r="AK1881" i="5" s="1"/>
  <c r="X1924" i="5"/>
  <c r="AB1924" i="5" s="1"/>
  <c r="AL1924" i="5" s="1"/>
  <c r="AA1922" i="5"/>
  <c r="AK1922" i="5" s="1"/>
  <c r="AK3245" i="5"/>
  <c r="Z3273" i="5"/>
  <c r="Z3254" i="5"/>
  <c r="Z3250" i="5"/>
  <c r="Z3285" i="5"/>
  <c r="Y1908" i="5"/>
  <c r="AA1902" i="5"/>
  <c r="AK1902" i="5" s="1"/>
  <c r="AA1899" i="5"/>
  <c r="AK1899" i="5" s="1"/>
  <c r="AA1894" i="5"/>
  <c r="AK1894" i="5" s="1"/>
  <c r="AA1890" i="5"/>
  <c r="AK1890" i="5" s="1"/>
  <c r="X1889" i="5"/>
  <c r="AB1889" i="5" s="1"/>
  <c r="AL1889" i="5" s="1"/>
  <c r="Y1883" i="5"/>
  <c r="Z1883" i="5" s="1"/>
  <c r="X1941" i="5"/>
  <c r="AB1941" i="5" s="1"/>
  <c r="AL1941" i="5" s="1"/>
  <c r="AA1939" i="5"/>
  <c r="AK1939" i="5" s="1"/>
  <c r="X1937" i="5"/>
  <c r="AB1937" i="5" s="1"/>
  <c r="AL1937" i="5" s="1"/>
  <c r="X1933" i="5"/>
  <c r="AB1933" i="5" s="1"/>
  <c r="AL1933" i="5" s="1"/>
  <c r="X1929" i="5"/>
  <c r="AB1929" i="5" s="1"/>
  <c r="AL1929" i="5" s="1"/>
  <c r="AB4189" i="5"/>
  <c r="AL4189" i="5" s="1"/>
  <c r="Z4189" i="5"/>
  <c r="AB4197" i="5"/>
  <c r="AL4197" i="5" s="1"/>
  <c r="Z4197" i="5"/>
  <c r="AB4205" i="5"/>
  <c r="AL4205" i="5" s="1"/>
  <c r="Z4205" i="5"/>
  <c r="AA1941" i="5"/>
  <c r="AK1941" i="5" s="1"/>
  <c r="AA1940" i="5"/>
  <c r="AK1940" i="5" s="1"/>
  <c r="AA1938" i="5"/>
  <c r="AK1938" i="5" s="1"/>
  <c r="X1932" i="5"/>
  <c r="AB1932" i="5" s="1"/>
  <c r="AL1932" i="5" s="1"/>
  <c r="AA1929" i="5"/>
  <c r="AK1929" i="5" s="1"/>
  <c r="Y1928" i="5"/>
  <c r="AA1883" i="5"/>
  <c r="AK1883" i="5" s="1"/>
  <c r="AA1935" i="5"/>
  <c r="AK1935" i="5" s="1"/>
  <c r="Y1933" i="5"/>
  <c r="X1928" i="5"/>
  <c r="AB1928" i="5" s="1"/>
  <c r="AL1928" i="5" s="1"/>
  <c r="AA1926" i="5"/>
  <c r="AK1926" i="5" s="1"/>
  <c r="Z3360" i="5"/>
  <c r="Z3383" i="5"/>
  <c r="Z3243" i="5"/>
  <c r="Z4191" i="5"/>
  <c r="Z3284" i="5"/>
  <c r="Z3348" i="5"/>
  <c r="Z3340" i="5"/>
  <c r="Z3364" i="5"/>
  <c r="AK3299" i="5"/>
  <c r="Z3325" i="5"/>
  <c r="Z3349" i="5"/>
  <c r="Z3298" i="5"/>
  <c r="Z3293" i="5"/>
  <c r="Z3239" i="5"/>
  <c r="AK3280" i="5"/>
  <c r="Z4176" i="5"/>
  <c r="AK4205" i="5"/>
  <c r="AK3242" i="5"/>
  <c r="Z3233" i="5"/>
  <c r="Z3249" i="5"/>
  <c r="AB3262" i="5"/>
  <c r="AL3262" i="5" s="1"/>
  <c r="Z3262" i="5"/>
  <c r="Z3279" i="5"/>
  <c r="Z3280" i="5"/>
  <c r="Z3299" i="5"/>
  <c r="AK3296" i="5"/>
  <c r="AK3304" i="5"/>
  <c r="AK3312" i="5"/>
  <c r="Z3292" i="5"/>
  <c r="AK3307" i="5"/>
  <c r="Z3301" i="5"/>
  <c r="AK3311" i="5"/>
  <c r="Z3316" i="5"/>
  <c r="Z3356" i="5"/>
  <c r="Z3375" i="5"/>
  <c r="AK3379" i="5"/>
  <c r="AB3237" i="5"/>
  <c r="AL3237" i="5" s="1"/>
  <c r="Z3237" i="5"/>
  <c r="Z3253" i="5"/>
  <c r="Z3238" i="5"/>
  <c r="Z3242" i="5"/>
  <c r="Z3257" i="5"/>
  <c r="AK3292" i="5"/>
  <c r="AK3297" i="5"/>
  <c r="AK3305" i="5"/>
  <c r="AK3313" i="5"/>
  <c r="AK3320" i="5"/>
  <c r="Z3327" i="5"/>
  <c r="Z3335" i="5"/>
  <c r="Z3343" i="5"/>
  <c r="Z3351" i="5"/>
  <c r="Z3311" i="5"/>
  <c r="Z3300" i="5"/>
  <c r="Z3315" i="5"/>
  <c r="Z3359" i="5"/>
  <c r="AK3363" i="5"/>
  <c r="Z3367" i="5"/>
  <c r="AK3371" i="5"/>
  <c r="AK3380" i="5"/>
  <c r="Z3371" i="5"/>
  <c r="Z3328" i="5"/>
  <c r="Z3387" i="5"/>
  <c r="AB3241" i="5"/>
  <c r="AL3241" i="5" s="1"/>
  <c r="Z3241" i="5"/>
  <c r="Z3234" i="5"/>
  <c r="AK3250" i="5"/>
  <c r="AK3246" i="5"/>
  <c r="AK3269" i="5"/>
  <c r="Z3275" i="5"/>
  <c r="Z3283" i="5"/>
  <c r="AK3257" i="5"/>
  <c r="AK3293" i="5"/>
  <c r="Z3307" i="5"/>
  <c r="AK3300" i="5"/>
  <c r="AK3308" i="5"/>
  <c r="Z3296" i="5"/>
  <c r="AK3315" i="5"/>
  <c r="Z3317" i="5"/>
  <c r="AK3364" i="5"/>
  <c r="AK3372" i="5"/>
  <c r="Z3336" i="5"/>
  <c r="Z3344" i="5"/>
  <c r="Z3382" i="5"/>
  <c r="Z3231" i="5"/>
  <c r="AB3245" i="5"/>
  <c r="AL3245" i="5" s="1"/>
  <c r="Z3245" i="5"/>
  <c r="AK3238" i="5"/>
  <c r="AK3254" i="5"/>
  <c r="AK3265" i="5"/>
  <c r="Z3303" i="5"/>
  <c r="Z3288" i="5"/>
  <c r="AK3301" i="5"/>
  <c r="AK3309" i="5"/>
  <c r="Z3276" i="5"/>
  <c r="Z3297" i="5"/>
  <c r="Z3323" i="5"/>
  <c r="Z3331" i="5"/>
  <c r="Z3339" i="5"/>
  <c r="Z3347" i="5"/>
  <c r="Z3355" i="5"/>
  <c r="AK3316" i="5"/>
  <c r="Z3332" i="5"/>
  <c r="Z3368" i="5"/>
  <c r="Z3352" i="5"/>
  <c r="AK3382" i="5"/>
  <c r="Z3324" i="5"/>
  <c r="Z3363" i="5"/>
  <c r="Z3372" i="5"/>
  <c r="Z3379" i="5"/>
  <c r="AK4185" i="5"/>
  <c r="AK4201" i="5"/>
  <c r="AK4193" i="5"/>
  <c r="AK4217" i="5"/>
  <c r="AK4200" i="5"/>
  <c r="Z4209" i="5"/>
  <c r="Z4184" i="5"/>
  <c r="Z4208" i="5"/>
  <c r="Z4185" i="5"/>
  <c r="Z4201" i="5"/>
  <c r="AK4220" i="5"/>
  <c r="Z4193" i="5"/>
  <c r="Z4200" i="5"/>
  <c r="Z4210" i="5"/>
  <c r="AK4192" i="5"/>
  <c r="Z4220" i="5"/>
  <c r="Z4216" i="5"/>
  <c r="Z4221" i="5"/>
  <c r="AK4178" i="5"/>
  <c r="Z4192" i="5"/>
  <c r="Z4181" i="5"/>
  <c r="Z4188" i="5"/>
  <c r="Z4196" i="5"/>
  <c r="Z4204" i="5"/>
  <c r="Z4212" i="5"/>
  <c r="AA1879" i="5"/>
  <c r="AK1879" i="5" s="1"/>
  <c r="X1925" i="5"/>
  <c r="AB1925" i="5" s="1"/>
  <c r="AL1925" i="5" s="1"/>
  <c r="Y1925" i="5"/>
  <c r="AA1925" i="5"/>
  <c r="AK1925" i="5" s="1"/>
  <c r="Y1921" i="5"/>
  <c r="X1920" i="5"/>
  <c r="AB1920" i="5" s="1"/>
  <c r="AL1920" i="5" s="1"/>
  <c r="Y1917" i="5"/>
  <c r="X1916" i="5"/>
  <c r="AB1916" i="5" s="1"/>
  <c r="AL1916" i="5" s="1"/>
  <c r="Y1913" i="5"/>
  <c r="Z1913" i="5" s="1"/>
  <c r="X1912" i="5"/>
  <c r="AB1912" i="5" s="1"/>
  <c r="AL1912" i="5" s="1"/>
  <c r="Y1909" i="5"/>
  <c r="X1908" i="5"/>
  <c r="AB1908" i="5" s="1"/>
  <c r="AL1908" i="5" s="1"/>
  <c r="Y1905" i="5"/>
  <c r="AA1903" i="5"/>
  <c r="AK1903" i="5" s="1"/>
  <c r="X1897" i="5"/>
  <c r="AB1897" i="5" s="1"/>
  <c r="AL1897" i="5" s="1"/>
  <c r="Y1894" i="5"/>
  <c r="Z1894" i="5" s="1"/>
  <c r="AA1889" i="5"/>
  <c r="AK1889" i="5" s="1"/>
  <c r="X1885" i="5"/>
  <c r="AB1885" i="5" s="1"/>
  <c r="AL1885" i="5" s="1"/>
  <c r="Y1882" i="5"/>
  <c r="Z1882" i="5" s="1"/>
  <c r="X1930" i="5"/>
  <c r="AB1930" i="5" s="1"/>
  <c r="AL1930" i="5" s="1"/>
  <c r="AA1930" i="5"/>
  <c r="AK1930" i="5" s="1"/>
  <c r="Y1903" i="5"/>
  <c r="Z1903" i="5" s="1"/>
  <c r="AA1892" i="5"/>
  <c r="AK1892" i="5" s="1"/>
  <c r="Y1890" i="5"/>
  <c r="AA1891" i="5"/>
  <c r="AK1891" i="5" s="1"/>
  <c r="Y1887" i="5"/>
  <c r="AA1886" i="5"/>
  <c r="AK1886" i="5" s="1"/>
  <c r="Y1879" i="5"/>
  <c r="AA1878" i="5"/>
  <c r="AK1878" i="5" s="1"/>
  <c r="X1876" i="5"/>
  <c r="AB1876" i="5" s="1"/>
  <c r="AL1876" i="5" s="1"/>
  <c r="AA1876" i="5"/>
  <c r="AK1876" i="5" s="1"/>
  <c r="X1931" i="5"/>
  <c r="AB1931" i="5" s="1"/>
  <c r="AL1931" i="5" s="1"/>
  <c r="AA1931" i="5"/>
  <c r="AK1931" i="5" s="1"/>
  <c r="AA1901" i="5"/>
  <c r="Y1900" i="5"/>
  <c r="Z1900" i="5" s="1"/>
  <c r="AA1898" i="5"/>
  <c r="AK1898" i="5" s="1"/>
  <c r="X1892" i="5"/>
  <c r="AB1892" i="5" s="1"/>
  <c r="AL1892" i="5" s="1"/>
  <c r="Y1891" i="5"/>
  <c r="Z1891" i="5" s="1"/>
  <c r="Y1886" i="5"/>
  <c r="Z1886" i="5" s="1"/>
  <c r="Y1878" i="5"/>
  <c r="Z1878" i="5" s="1"/>
  <c r="Y1877" i="5"/>
  <c r="X1877" i="5"/>
  <c r="AB1877" i="5" s="1"/>
  <c r="AL1877" i="5" s="1"/>
  <c r="AA1877" i="5"/>
  <c r="AK1877" i="5" s="1"/>
  <c r="X1936" i="5"/>
  <c r="AB1936" i="5" s="1"/>
  <c r="AL1936" i="5" s="1"/>
  <c r="Y1936" i="5"/>
  <c r="AA1936" i="5"/>
  <c r="AK1936" i="5" s="1"/>
  <c r="X1940" i="5"/>
  <c r="AB1940" i="5" s="1"/>
  <c r="AL1940" i="5" s="1"/>
  <c r="AA1937" i="5"/>
  <c r="AK1937" i="5" s="1"/>
  <c r="AA1932" i="5"/>
  <c r="AK1932" i="5" s="1"/>
  <c r="Y1938" i="5"/>
  <c r="Y1934" i="5"/>
  <c r="Y1930" i="5"/>
  <c r="Y1926" i="5"/>
  <c r="Y1922" i="5"/>
  <c r="Y1939" i="5"/>
  <c r="Y1935" i="5"/>
  <c r="Y1931" i="5"/>
  <c r="Y1927" i="5"/>
  <c r="Y1923" i="5"/>
  <c r="AK1884" i="5"/>
  <c r="AK1893" i="5"/>
  <c r="X1919" i="5"/>
  <c r="AB1919" i="5" s="1"/>
  <c r="AL1919" i="5" s="1"/>
  <c r="X1915" i="5"/>
  <c r="AB1915" i="5" s="1"/>
  <c r="AL1915" i="5" s="1"/>
  <c r="X1911" i="5"/>
  <c r="AB1911" i="5" s="1"/>
  <c r="AL1911" i="5" s="1"/>
  <c r="X1907" i="5"/>
  <c r="AB1907" i="5" s="1"/>
  <c r="AL1907" i="5" s="1"/>
  <c r="Y1904" i="5"/>
  <c r="Y1896" i="5"/>
  <c r="X1888" i="5"/>
  <c r="AB1888" i="5" s="1"/>
  <c r="AL1888" i="5" s="1"/>
  <c r="Y1888" i="5"/>
  <c r="X1884" i="5"/>
  <c r="AB1884" i="5" s="1"/>
  <c r="AL1884" i="5" s="1"/>
  <c r="Y1884" i="5"/>
  <c r="Y1918" i="5"/>
  <c r="Y1914" i="5"/>
  <c r="Y1910" i="5"/>
  <c r="Y1906" i="5"/>
  <c r="AA1904" i="5"/>
  <c r="AA1900" i="5"/>
  <c r="Y1898" i="5"/>
  <c r="X1880" i="5"/>
  <c r="AB1880" i="5" s="1"/>
  <c r="AL1880" i="5" s="1"/>
  <c r="Y1880" i="5"/>
  <c r="AA1896" i="5"/>
  <c r="X1893" i="5"/>
  <c r="AB1893" i="5" s="1"/>
  <c r="AL1893" i="5" s="1"/>
  <c r="Y1893" i="5"/>
  <c r="Y1876" i="5"/>
  <c r="Z1901" i="5" l="1"/>
  <c r="Z1928" i="5"/>
  <c r="Z1889" i="5"/>
  <c r="Z1932" i="5"/>
  <c r="Z1909" i="5"/>
  <c r="Z1902" i="5"/>
  <c r="Z1881" i="5"/>
  <c r="Z1924" i="5"/>
  <c r="Z1940" i="5"/>
  <c r="Z1877" i="5"/>
  <c r="Z1937" i="5"/>
  <c r="Z1916" i="5"/>
  <c r="Z1925" i="5"/>
  <c r="AK1901" i="5"/>
  <c r="Z1899" i="5"/>
  <c r="Z1892" i="5"/>
  <c r="Z1929" i="5"/>
  <c r="Z1941" i="5"/>
  <c r="Z1933" i="5"/>
  <c r="Z1905" i="5"/>
  <c r="Z1921" i="5"/>
  <c r="Z1917" i="5"/>
  <c r="Z1885" i="5"/>
  <c r="Z1890" i="5"/>
  <c r="Z1897" i="5"/>
  <c r="Z1908" i="5"/>
  <c r="Z1879" i="5"/>
  <c r="Z1912" i="5"/>
  <c r="Z1919" i="5"/>
  <c r="Z1887" i="5"/>
  <c r="Z1920" i="5"/>
  <c r="Z1911" i="5"/>
  <c r="Z1936" i="5"/>
  <c r="Z1935" i="5"/>
  <c r="Z1930" i="5"/>
  <c r="Z1923" i="5"/>
  <c r="Z1939" i="5"/>
  <c r="Z1926" i="5"/>
  <c r="Z1927" i="5"/>
  <c r="Z1922" i="5"/>
  <c r="Z1938" i="5"/>
  <c r="Z1931" i="5"/>
  <c r="Z1934" i="5"/>
  <c r="AK1900" i="5"/>
  <c r="AK1904" i="5"/>
  <c r="AK1896" i="5"/>
  <c r="Z1898" i="5"/>
  <c r="Z1906" i="5"/>
  <c r="Z1914" i="5"/>
  <c r="Z1884" i="5"/>
  <c r="Z1896" i="5"/>
  <c r="Z1907" i="5"/>
  <c r="Z1915" i="5"/>
  <c r="Z1876" i="5"/>
  <c r="Z1880" i="5"/>
  <c r="Z1904" i="5"/>
  <c r="Z1893" i="5"/>
  <c r="Z1910" i="5"/>
  <c r="Z1918" i="5"/>
  <c r="Z1888" i="5"/>
  <c r="W1653" i="5" l="1"/>
  <c r="X1653" i="5" s="1"/>
  <c r="AB1653" i="5" s="1"/>
  <c r="AL1653" i="5" s="1"/>
  <c r="AO1653" i="5"/>
  <c r="AP1653" i="5"/>
  <c r="W1652" i="5"/>
  <c r="Y1652" i="5" s="1"/>
  <c r="AO1652" i="5"/>
  <c r="AP1652" i="5"/>
  <c r="W1654" i="5"/>
  <c r="X1654" i="5" s="1"/>
  <c r="AB1654" i="5" s="1"/>
  <c r="AL1654" i="5" s="1"/>
  <c r="AO1654" i="5"/>
  <c r="AP1654" i="5"/>
  <c r="W1655" i="5"/>
  <c r="X1655" i="5" s="1"/>
  <c r="AO1655" i="5"/>
  <c r="AP1655" i="5"/>
  <c r="W1656" i="5"/>
  <c r="X1656" i="5" s="1"/>
  <c r="AB1656" i="5" s="1"/>
  <c r="AL1656" i="5" s="1"/>
  <c r="AO1656" i="5"/>
  <c r="AP1656" i="5"/>
  <c r="W1657" i="5"/>
  <c r="Y1657" i="5" s="1"/>
  <c r="AO1657" i="5"/>
  <c r="AP1657" i="5"/>
  <c r="W1658" i="5"/>
  <c r="X1658" i="5" s="1"/>
  <c r="AB1658" i="5" s="1"/>
  <c r="AL1658" i="5" s="1"/>
  <c r="AO1658" i="5"/>
  <c r="AP1658" i="5"/>
  <c r="W1659" i="5"/>
  <c r="X1659" i="5" s="1"/>
  <c r="AB1659" i="5" s="1"/>
  <c r="AL1659" i="5" s="1"/>
  <c r="AO1659" i="5"/>
  <c r="AP1659" i="5"/>
  <c r="W1660" i="5"/>
  <c r="X1660" i="5" s="1"/>
  <c r="AB1660" i="5" s="1"/>
  <c r="AL1660" i="5" s="1"/>
  <c r="AO1660" i="5"/>
  <c r="AP1660" i="5"/>
  <c r="W1661" i="5"/>
  <c r="Y1661" i="5" s="1"/>
  <c r="AO1661" i="5"/>
  <c r="AP1661" i="5"/>
  <c r="W1662" i="5"/>
  <c r="X1662" i="5" s="1"/>
  <c r="AB1662" i="5" s="1"/>
  <c r="AL1662" i="5" s="1"/>
  <c r="AO1662" i="5"/>
  <c r="AP1662" i="5"/>
  <c r="W1663" i="5"/>
  <c r="Y1663" i="5" s="1"/>
  <c r="AO1663" i="5"/>
  <c r="AP1663" i="5"/>
  <c r="W1664" i="5"/>
  <c r="X1664" i="5" s="1"/>
  <c r="AB1664" i="5" s="1"/>
  <c r="AL1664" i="5" s="1"/>
  <c r="AO1664" i="5"/>
  <c r="AP1664" i="5"/>
  <c r="W1665" i="5"/>
  <c r="Y1665" i="5" s="1"/>
  <c r="AO1665" i="5"/>
  <c r="AP1665" i="5"/>
  <c r="W1666" i="5"/>
  <c r="X1666" i="5" s="1"/>
  <c r="AB1666" i="5" s="1"/>
  <c r="AL1666" i="5" s="1"/>
  <c r="AO1666" i="5"/>
  <c r="AP1666" i="5"/>
  <c r="W1667" i="5"/>
  <c r="X1667" i="5" s="1"/>
  <c r="AB1667" i="5" s="1"/>
  <c r="AL1667" i="5" s="1"/>
  <c r="AO1667" i="5"/>
  <c r="AP1667" i="5"/>
  <c r="W1668" i="5"/>
  <c r="X1668" i="5" s="1"/>
  <c r="AB1668" i="5" s="1"/>
  <c r="AL1668" i="5" s="1"/>
  <c r="AO1668" i="5"/>
  <c r="AP1668" i="5"/>
  <c r="W1669" i="5"/>
  <c r="Y1669" i="5" s="1"/>
  <c r="AO1669" i="5"/>
  <c r="AP1669" i="5"/>
  <c r="W1670" i="5"/>
  <c r="X1670" i="5" s="1"/>
  <c r="AB1670" i="5" s="1"/>
  <c r="AL1670" i="5" s="1"/>
  <c r="AO1670" i="5"/>
  <c r="AP1670" i="5"/>
  <c r="W1671" i="5"/>
  <c r="X1671" i="5" s="1"/>
  <c r="AB1671" i="5" s="1"/>
  <c r="AL1671" i="5" s="1"/>
  <c r="AO1671" i="5"/>
  <c r="AP1671" i="5"/>
  <c r="W1672" i="5"/>
  <c r="X1672" i="5" s="1"/>
  <c r="AB1672" i="5" s="1"/>
  <c r="AL1672" i="5" s="1"/>
  <c r="AO1672" i="5"/>
  <c r="AP1672" i="5"/>
  <c r="W1673" i="5"/>
  <c r="Y1673" i="5" s="1"/>
  <c r="AO1673" i="5"/>
  <c r="AP1673" i="5"/>
  <c r="W1675" i="5"/>
  <c r="X1675" i="5" s="1"/>
  <c r="AB1675" i="5" s="1"/>
  <c r="AL1675" i="5" s="1"/>
  <c r="AO1675" i="5"/>
  <c r="AP1675" i="5"/>
  <c r="W1674" i="5"/>
  <c r="X1674" i="5" s="1"/>
  <c r="AB1674" i="5" s="1"/>
  <c r="AL1674" i="5" s="1"/>
  <c r="AO1674" i="5"/>
  <c r="AP1674" i="5"/>
  <c r="W1676" i="5"/>
  <c r="Y1676" i="5" s="1"/>
  <c r="AO1676" i="5"/>
  <c r="AP1676" i="5"/>
  <c r="W1677" i="5"/>
  <c r="Y1677" i="5" s="1"/>
  <c r="AO1677" i="5"/>
  <c r="AP1677" i="5"/>
  <c r="W1678" i="5"/>
  <c r="AA1678" i="5" s="1"/>
  <c r="AK1678" i="5" s="1"/>
  <c r="AO1678" i="5"/>
  <c r="AP1678" i="5"/>
  <c r="W1679" i="5"/>
  <c r="X1679" i="5" s="1"/>
  <c r="AO1679" i="5"/>
  <c r="AP1679" i="5"/>
  <c r="W1680" i="5"/>
  <c r="Y1680" i="5" s="1"/>
  <c r="AO1680" i="5"/>
  <c r="AP1680" i="5"/>
  <c r="W1681" i="5"/>
  <c r="X1681" i="5" s="1"/>
  <c r="AB1681" i="5" s="1"/>
  <c r="AL1681" i="5" s="1"/>
  <c r="AO1681" i="5"/>
  <c r="AP1681" i="5"/>
  <c r="W1682" i="5"/>
  <c r="Y1682" i="5" s="1"/>
  <c r="AO1682" i="5"/>
  <c r="AP1682" i="5"/>
  <c r="W1683" i="5"/>
  <c r="X1683" i="5" s="1"/>
  <c r="AB1683" i="5" s="1"/>
  <c r="AL1683" i="5" s="1"/>
  <c r="AO1683" i="5"/>
  <c r="AP1683" i="5"/>
  <c r="W1684" i="5"/>
  <c r="Y1684" i="5" s="1"/>
  <c r="AO1684" i="5"/>
  <c r="AP1684" i="5"/>
  <c r="W1685" i="5"/>
  <c r="X1685" i="5" s="1"/>
  <c r="AB1685" i="5" s="1"/>
  <c r="AL1685" i="5" s="1"/>
  <c r="AO1685" i="5"/>
  <c r="AP1685" i="5"/>
  <c r="W1686" i="5"/>
  <c r="X1686" i="5" s="1"/>
  <c r="AO1686" i="5"/>
  <c r="AP1686" i="5"/>
  <c r="W1687" i="5"/>
  <c r="X1687" i="5" s="1"/>
  <c r="AB1687" i="5" s="1"/>
  <c r="AL1687" i="5" s="1"/>
  <c r="AO1687" i="5"/>
  <c r="AP1687" i="5"/>
  <c r="W1688" i="5"/>
  <c r="Y1688" i="5" s="1"/>
  <c r="AO1688" i="5"/>
  <c r="AP1688" i="5"/>
  <c r="W1689" i="5"/>
  <c r="X1689" i="5" s="1"/>
  <c r="AB1689" i="5" s="1"/>
  <c r="AL1689" i="5" s="1"/>
  <c r="AO1689" i="5"/>
  <c r="AP1689" i="5"/>
  <c r="W1690" i="5"/>
  <c r="X1690" i="5" s="1"/>
  <c r="AO1690" i="5"/>
  <c r="AP1690" i="5"/>
  <c r="W1691" i="5"/>
  <c r="X1691" i="5" s="1"/>
  <c r="AB1691" i="5" s="1"/>
  <c r="AL1691" i="5" s="1"/>
  <c r="AO1691" i="5"/>
  <c r="AP1691" i="5"/>
  <c r="W1693" i="5"/>
  <c r="Y1693" i="5" s="1"/>
  <c r="AO1693" i="5"/>
  <c r="AP1693" i="5"/>
  <c r="W1692" i="5"/>
  <c r="AA1692" i="5" s="1"/>
  <c r="AK1692" i="5" s="1"/>
  <c r="AO1692" i="5"/>
  <c r="AP1692" i="5"/>
  <c r="AA1679" i="5" l="1"/>
  <c r="AK1679" i="5" s="1"/>
  <c r="AA1684" i="5"/>
  <c r="AK1684" i="5" s="1"/>
  <c r="AA1660" i="5"/>
  <c r="AK1660" i="5" s="1"/>
  <c r="AA1670" i="5"/>
  <c r="AK1670" i="5" s="1"/>
  <c r="X1663" i="5"/>
  <c r="AB1663" i="5" s="1"/>
  <c r="AL1663" i="5" s="1"/>
  <c r="Y1655" i="5"/>
  <c r="Z1655" i="5" s="1"/>
  <c r="Y1690" i="5"/>
  <c r="Z1690" i="5" s="1"/>
  <c r="AA1654" i="5"/>
  <c r="AK1654" i="5" s="1"/>
  <c r="AA1655" i="5"/>
  <c r="AK1655" i="5" s="1"/>
  <c r="Y1678" i="5"/>
  <c r="AA1673" i="5"/>
  <c r="AK1673" i="5" s="1"/>
  <c r="Y1656" i="5"/>
  <c r="Z1656" i="5" s="1"/>
  <c r="AA1653" i="5"/>
  <c r="AK1653" i="5" s="1"/>
  <c r="X1678" i="5"/>
  <c r="AB1678" i="5" s="1"/>
  <c r="AL1678" i="5" s="1"/>
  <c r="AA1689" i="5"/>
  <c r="AK1689" i="5" s="1"/>
  <c r="AA1686" i="5"/>
  <c r="AK1686" i="5" s="1"/>
  <c r="X1684" i="5"/>
  <c r="AB1684" i="5" s="1"/>
  <c r="AL1684" i="5" s="1"/>
  <c r="AA1681" i="5"/>
  <c r="AK1681" i="5" s="1"/>
  <c r="AA1677" i="5"/>
  <c r="AA1671" i="5"/>
  <c r="AK1671" i="5" s="1"/>
  <c r="AA1665" i="5"/>
  <c r="AK1665" i="5" s="1"/>
  <c r="AA1656" i="5"/>
  <c r="AA1693" i="5"/>
  <c r="AK1693" i="5" s="1"/>
  <c r="AA1690" i="5"/>
  <c r="AK1690" i="5" s="1"/>
  <c r="AA1675" i="5"/>
  <c r="AK1675" i="5" s="1"/>
  <c r="AA1666" i="5"/>
  <c r="AK1666" i="5" s="1"/>
  <c r="Y1675" i="5"/>
  <c r="Z1675" i="5" s="1"/>
  <c r="Y1671" i="5"/>
  <c r="Y1666" i="5"/>
  <c r="Z1666" i="5" s="1"/>
  <c r="AA1663" i="5"/>
  <c r="AK1663" i="5" s="1"/>
  <c r="AA1652" i="5"/>
  <c r="Y1692" i="5"/>
  <c r="AA1674" i="5"/>
  <c r="AK1674" i="5" s="1"/>
  <c r="AA1659" i="5"/>
  <c r="AK1659" i="5" s="1"/>
  <c r="AB1679" i="5"/>
  <c r="AL1679" i="5" s="1"/>
  <c r="Z1671" i="5"/>
  <c r="X1692" i="5"/>
  <c r="AB1692" i="5" s="1"/>
  <c r="AL1692" i="5" s="1"/>
  <c r="X1693" i="5"/>
  <c r="AB1693" i="5" s="1"/>
  <c r="AL1693" i="5" s="1"/>
  <c r="Y1689" i="5"/>
  <c r="Z1689" i="5" s="1"/>
  <c r="AA1688" i="5"/>
  <c r="AK1688" i="5" s="1"/>
  <c r="Y1686" i="5"/>
  <c r="AA1685" i="5"/>
  <c r="AK1685" i="5" s="1"/>
  <c r="Y1679" i="5"/>
  <c r="Z1679" i="5" s="1"/>
  <c r="X1677" i="5"/>
  <c r="Y1674" i="5"/>
  <c r="Z1674" i="5" s="1"/>
  <c r="Y1672" i="5"/>
  <c r="Z1672" i="5" s="1"/>
  <c r="Y1670" i="5"/>
  <c r="Z1670" i="5" s="1"/>
  <c r="AA1669" i="5"/>
  <c r="AK1669" i="5" s="1"/>
  <c r="X1665" i="5"/>
  <c r="Y1664" i="5"/>
  <c r="Z1664" i="5" s="1"/>
  <c r="AA1662" i="5"/>
  <c r="AA1661" i="5"/>
  <c r="AK1661" i="5" s="1"/>
  <c r="Y1659" i="5"/>
  <c r="AA1658" i="5"/>
  <c r="AK1658" i="5" s="1"/>
  <c r="AA1657" i="5"/>
  <c r="AK1657" i="5" s="1"/>
  <c r="Y1654" i="5"/>
  <c r="Z1654" i="5" s="1"/>
  <c r="AB1655" i="5"/>
  <c r="AL1655" i="5" s="1"/>
  <c r="X1688" i="5"/>
  <c r="AB1688" i="5" s="1"/>
  <c r="AL1688" i="5" s="1"/>
  <c r="Y1685" i="5"/>
  <c r="Z1685" i="5" s="1"/>
  <c r="X1673" i="5"/>
  <c r="AB1673" i="5" s="1"/>
  <c r="AL1673" i="5" s="1"/>
  <c r="Y1667" i="5"/>
  <c r="Z1667" i="5" s="1"/>
  <c r="Y1662" i="5"/>
  <c r="Z1662" i="5" s="1"/>
  <c r="Y1660" i="5"/>
  <c r="Y1658" i="5"/>
  <c r="AA1667" i="5"/>
  <c r="AK1667" i="5" s="1"/>
  <c r="X1669" i="5"/>
  <c r="AB1669" i="5" s="1"/>
  <c r="AL1669" i="5" s="1"/>
  <c r="Y1668" i="5"/>
  <c r="Z1668" i="5" s="1"/>
  <c r="Z1663" i="5"/>
  <c r="X1657" i="5"/>
  <c r="AB1657" i="5" s="1"/>
  <c r="AL1657" i="5" s="1"/>
  <c r="AB1686" i="5"/>
  <c r="AL1686" i="5" s="1"/>
  <c r="Z1693" i="5"/>
  <c r="AB1690" i="5"/>
  <c r="AL1690" i="5" s="1"/>
  <c r="AA1691" i="5"/>
  <c r="AA1687" i="5"/>
  <c r="AA1683" i="5"/>
  <c r="AA1682" i="5"/>
  <c r="Y1691" i="5"/>
  <c r="Y1687" i="5"/>
  <c r="Y1683" i="5"/>
  <c r="Y1681" i="5"/>
  <c r="X1680" i="5"/>
  <c r="AA1680" i="5"/>
  <c r="X1682" i="5"/>
  <c r="AB1682" i="5" s="1"/>
  <c r="AL1682" i="5" s="1"/>
  <c r="X1676" i="5"/>
  <c r="AB1676" i="5" s="1"/>
  <c r="AL1676" i="5" s="1"/>
  <c r="AA1676" i="5"/>
  <c r="X1661" i="5"/>
  <c r="X1652" i="5"/>
  <c r="AA1672" i="5"/>
  <c r="AA1668" i="5"/>
  <c r="AA1664" i="5"/>
  <c r="Y1653" i="5"/>
  <c r="AK1652" i="5" l="1"/>
  <c r="Z1678" i="5"/>
  <c r="Z1688" i="5"/>
  <c r="Z1658" i="5"/>
  <c r="Z1692" i="5"/>
  <c r="AK1677" i="5"/>
  <c r="Z1686" i="5"/>
  <c r="Z1684" i="5"/>
  <c r="AK1656" i="5"/>
  <c r="Z1669" i="5"/>
  <c r="Z1660" i="5"/>
  <c r="AK1662" i="5"/>
  <c r="Z1682" i="5"/>
  <c r="Z1659" i="5"/>
  <c r="Z1673" i="5"/>
  <c r="AB1665" i="5"/>
  <c r="AL1665" i="5" s="1"/>
  <c r="Z1665" i="5"/>
  <c r="AB1677" i="5"/>
  <c r="AL1677" i="5" s="1"/>
  <c r="Z1677" i="5"/>
  <c r="Z1657" i="5"/>
  <c r="AK1680" i="5"/>
  <c r="AK1668" i="5"/>
  <c r="AK1682" i="5"/>
  <c r="AK1672" i="5"/>
  <c r="AK1676" i="5"/>
  <c r="AB1680" i="5"/>
  <c r="AL1680" i="5" s="1"/>
  <c r="Z1680" i="5"/>
  <c r="AB1652" i="5"/>
  <c r="AL1652" i="5" s="1"/>
  <c r="Z1652" i="5"/>
  <c r="Z1681" i="5"/>
  <c r="Z1691" i="5"/>
  <c r="AK1683" i="5"/>
  <c r="AK1687" i="5"/>
  <c r="Z1676" i="5"/>
  <c r="Z1687" i="5"/>
  <c r="Z1653" i="5"/>
  <c r="AK1664" i="5"/>
  <c r="AB1661" i="5"/>
  <c r="AL1661" i="5" s="1"/>
  <c r="Z1661" i="5"/>
  <c r="Z1683" i="5"/>
  <c r="AK1691" i="5"/>
  <c r="W2538" i="5"/>
  <c r="X2538" i="5" s="1"/>
  <c r="AM2538" i="5"/>
  <c r="AN2538" i="5" s="1"/>
  <c r="AO2538" i="5"/>
  <c r="AP2538" i="5"/>
  <c r="W2539" i="5"/>
  <c r="X2539" i="5" s="1"/>
  <c r="AB2539" i="5" s="1"/>
  <c r="AL2539" i="5" s="1"/>
  <c r="AM2539" i="5"/>
  <c r="AN2539" i="5" s="1"/>
  <c r="AO2539" i="5"/>
  <c r="AP2539" i="5"/>
  <c r="W2540" i="5"/>
  <c r="Y2540" i="5" s="1"/>
  <c r="AM2540" i="5"/>
  <c r="AN2540" i="5" s="1"/>
  <c r="AO2540" i="5"/>
  <c r="AP2540" i="5"/>
  <c r="W2541" i="5"/>
  <c r="AA2541" i="5" s="1"/>
  <c r="AM2541" i="5"/>
  <c r="AN2541" i="5" s="1"/>
  <c r="AO2541" i="5"/>
  <c r="AP2541" i="5"/>
  <c r="W2542" i="5"/>
  <c r="X2542" i="5" s="1"/>
  <c r="AB2542" i="5" s="1"/>
  <c r="AL2542" i="5" s="1"/>
  <c r="AM2542" i="5"/>
  <c r="AN2542" i="5" s="1"/>
  <c r="AO2542" i="5"/>
  <c r="AP2542" i="5"/>
  <c r="W2543" i="5"/>
  <c r="X2543" i="5" s="1"/>
  <c r="AB2543" i="5" s="1"/>
  <c r="AL2543" i="5" s="1"/>
  <c r="AM2543" i="5"/>
  <c r="AN2543" i="5" s="1"/>
  <c r="AO2543" i="5"/>
  <c r="AP2543" i="5"/>
  <c r="W2544" i="5"/>
  <c r="Y2544" i="5" s="1"/>
  <c r="AM2544" i="5"/>
  <c r="AN2544" i="5" s="1"/>
  <c r="AO2544" i="5"/>
  <c r="AP2544" i="5"/>
  <c r="W2545" i="5"/>
  <c r="X2545" i="5" s="1"/>
  <c r="AB2545" i="5" s="1"/>
  <c r="AL2545" i="5" s="1"/>
  <c r="AM2545" i="5"/>
  <c r="AN2545" i="5" s="1"/>
  <c r="AO2545" i="5"/>
  <c r="AP2545" i="5"/>
  <c r="W2546" i="5"/>
  <c r="X2546" i="5" s="1"/>
  <c r="AB2546" i="5" s="1"/>
  <c r="AL2546" i="5" s="1"/>
  <c r="AM2546" i="5"/>
  <c r="AN2546" i="5" s="1"/>
  <c r="AO2546" i="5"/>
  <c r="AP2546" i="5"/>
  <c r="W2547" i="5"/>
  <c r="AM2547" i="5"/>
  <c r="AN2547" i="5" s="1"/>
  <c r="AO2547" i="5"/>
  <c r="AP2547" i="5"/>
  <c r="W2550" i="5"/>
  <c r="Y2550" i="5" s="1"/>
  <c r="AM2550" i="5"/>
  <c r="AN2550" i="5" s="1"/>
  <c r="AO2550" i="5"/>
  <c r="AP2550" i="5"/>
  <c r="W2552" i="5"/>
  <c r="X2552" i="5" s="1"/>
  <c r="AB2552" i="5" s="1"/>
  <c r="AL2552" i="5" s="1"/>
  <c r="AM2552" i="5"/>
  <c r="AN2552" i="5" s="1"/>
  <c r="AO2552" i="5"/>
  <c r="AP2552" i="5"/>
  <c r="W2551" i="5"/>
  <c r="X2551" i="5" s="1"/>
  <c r="AB2551" i="5" s="1"/>
  <c r="AL2551" i="5" s="1"/>
  <c r="AM2551" i="5"/>
  <c r="AN2551" i="5" s="1"/>
  <c r="AO2551" i="5"/>
  <c r="AP2551" i="5"/>
  <c r="W2548" i="5"/>
  <c r="Y2548" i="5" s="1"/>
  <c r="AM2548" i="5"/>
  <c r="AN2548" i="5" s="1"/>
  <c r="AO2548" i="5"/>
  <c r="AP2548" i="5"/>
  <c r="W2554" i="5"/>
  <c r="Y2554" i="5" s="1"/>
  <c r="AM2554" i="5"/>
  <c r="AN2554" i="5" s="1"/>
  <c r="AO2554" i="5"/>
  <c r="AP2554" i="5"/>
  <c r="W2553" i="5"/>
  <c r="Y2553" i="5" s="1"/>
  <c r="AM2553" i="5"/>
  <c r="AN2553" i="5" s="1"/>
  <c r="AO2553" i="5"/>
  <c r="AP2553" i="5"/>
  <c r="W2549" i="5"/>
  <c r="X2549" i="5" s="1"/>
  <c r="AB2549" i="5" s="1"/>
  <c r="AL2549" i="5" s="1"/>
  <c r="AM2549" i="5"/>
  <c r="AN2549" i="5" s="1"/>
  <c r="AO2549" i="5"/>
  <c r="AP2549" i="5"/>
  <c r="W2555" i="5"/>
  <c r="Y2555" i="5" s="1"/>
  <c r="AM2555" i="5"/>
  <c r="AN2555" i="5" s="1"/>
  <c r="AO2555" i="5"/>
  <c r="AP2555" i="5"/>
  <c r="W2556" i="5"/>
  <c r="Y2556" i="5" s="1"/>
  <c r="AM2556" i="5"/>
  <c r="AN2556" i="5" s="1"/>
  <c r="AO2556" i="5"/>
  <c r="AP2556" i="5"/>
  <c r="W2557" i="5"/>
  <c r="X2557" i="5" s="1"/>
  <c r="AB2557" i="5" s="1"/>
  <c r="AL2557" i="5" s="1"/>
  <c r="AM2557" i="5"/>
  <c r="AN2557" i="5" s="1"/>
  <c r="AO2557" i="5"/>
  <c r="AP2557" i="5"/>
  <c r="W2558" i="5"/>
  <c r="X2558" i="5" s="1"/>
  <c r="AB2558" i="5" s="1"/>
  <c r="AL2558" i="5" s="1"/>
  <c r="AM2558" i="5"/>
  <c r="AN2558" i="5" s="1"/>
  <c r="AO2558" i="5"/>
  <c r="AP2558" i="5"/>
  <c r="W2559" i="5"/>
  <c r="Y2559" i="5" s="1"/>
  <c r="AM2559" i="5"/>
  <c r="AN2559" i="5" s="1"/>
  <c r="AO2559" i="5"/>
  <c r="AP2559" i="5"/>
  <c r="W2560" i="5"/>
  <c r="Y2560" i="5" s="1"/>
  <c r="AM2560" i="5"/>
  <c r="AN2560" i="5" s="1"/>
  <c r="AO2560" i="5"/>
  <c r="AP2560" i="5"/>
  <c r="W2561" i="5"/>
  <c r="X2561" i="5" s="1"/>
  <c r="AB2561" i="5" s="1"/>
  <c r="AL2561" i="5" s="1"/>
  <c r="AM2561" i="5"/>
  <c r="AN2561" i="5" s="1"/>
  <c r="AO2561" i="5"/>
  <c r="AP2561" i="5"/>
  <c r="W2562" i="5"/>
  <c r="X2562" i="5" s="1"/>
  <c r="AB2562" i="5" s="1"/>
  <c r="AL2562" i="5" s="1"/>
  <c r="AM2562" i="5"/>
  <c r="AN2562" i="5" s="1"/>
  <c r="AO2562" i="5"/>
  <c r="AP2562" i="5"/>
  <c r="W2563" i="5"/>
  <c r="Y2563" i="5" s="1"/>
  <c r="AM2563" i="5"/>
  <c r="AN2563" i="5" s="1"/>
  <c r="AO2563" i="5"/>
  <c r="AP2563" i="5"/>
  <c r="W2564" i="5"/>
  <c r="Y2564" i="5" s="1"/>
  <c r="AM2564" i="5"/>
  <c r="AN2564" i="5" s="1"/>
  <c r="AO2564" i="5"/>
  <c r="AP2564" i="5"/>
  <c r="W2565" i="5"/>
  <c r="X2565" i="5" s="1"/>
  <c r="AB2565" i="5" s="1"/>
  <c r="AL2565" i="5" s="1"/>
  <c r="AM2565" i="5"/>
  <c r="AN2565" i="5" s="1"/>
  <c r="AO2565" i="5"/>
  <c r="AP2565" i="5"/>
  <c r="W2566" i="5"/>
  <c r="X2566" i="5" s="1"/>
  <c r="AM2566" i="5"/>
  <c r="AN2566" i="5" s="1"/>
  <c r="AO2566" i="5"/>
  <c r="AP2566" i="5"/>
  <c r="W2567" i="5"/>
  <c r="Y2567" i="5" s="1"/>
  <c r="AM2567" i="5"/>
  <c r="AN2567" i="5" s="1"/>
  <c r="AO2567" i="5"/>
  <c r="AP2567" i="5"/>
  <c r="W2568" i="5"/>
  <c r="Y2568" i="5" s="1"/>
  <c r="AM2568" i="5"/>
  <c r="AN2568" i="5" s="1"/>
  <c r="AO2568" i="5"/>
  <c r="AP2568" i="5"/>
  <c r="W2569" i="5"/>
  <c r="Y2569" i="5" s="1"/>
  <c r="AM2569" i="5"/>
  <c r="AN2569" i="5" s="1"/>
  <c r="AO2569" i="5"/>
  <c r="AP2569" i="5"/>
  <c r="W2570" i="5"/>
  <c r="X2570" i="5" s="1"/>
  <c r="AM2570" i="5"/>
  <c r="AN2570" i="5" s="1"/>
  <c r="AO2570" i="5"/>
  <c r="AP2570" i="5"/>
  <c r="W2571" i="5"/>
  <c r="X2571" i="5" s="1"/>
  <c r="AB2571" i="5" s="1"/>
  <c r="AL2571" i="5" s="1"/>
  <c r="AM2571" i="5"/>
  <c r="AN2571" i="5" s="1"/>
  <c r="AO2571" i="5"/>
  <c r="AP2571" i="5"/>
  <c r="W2572" i="5"/>
  <c r="Y2572" i="5" s="1"/>
  <c r="AM2572" i="5"/>
  <c r="AN2572" i="5" s="1"/>
  <c r="AO2572" i="5"/>
  <c r="AP2572" i="5"/>
  <c r="W2573" i="5"/>
  <c r="Y2573" i="5" s="1"/>
  <c r="AM2573" i="5"/>
  <c r="AN2573" i="5" s="1"/>
  <c r="AO2573" i="5"/>
  <c r="AP2573" i="5"/>
  <c r="W2574" i="5"/>
  <c r="X2574" i="5" s="1"/>
  <c r="AM2574" i="5"/>
  <c r="AN2574" i="5" s="1"/>
  <c r="AO2574" i="5"/>
  <c r="AP2574" i="5"/>
  <c r="W2575" i="5"/>
  <c r="X2575" i="5" s="1"/>
  <c r="AB2575" i="5" s="1"/>
  <c r="AL2575" i="5" s="1"/>
  <c r="AM2575" i="5"/>
  <c r="AN2575" i="5" s="1"/>
  <c r="AO2575" i="5"/>
  <c r="AP2575" i="5"/>
  <c r="W2576" i="5"/>
  <c r="Y2576" i="5" s="1"/>
  <c r="AM2576" i="5"/>
  <c r="AN2576" i="5" s="1"/>
  <c r="AO2576" i="5"/>
  <c r="AP2576" i="5"/>
  <c r="W2577" i="5"/>
  <c r="Y2577" i="5" s="1"/>
  <c r="AM2577" i="5"/>
  <c r="AN2577" i="5" s="1"/>
  <c r="AO2577" i="5"/>
  <c r="AP2577" i="5"/>
  <c r="W2578" i="5"/>
  <c r="X2578" i="5" s="1"/>
  <c r="AM2578" i="5"/>
  <c r="AN2578" i="5" s="1"/>
  <c r="AO2578" i="5"/>
  <c r="AP2578" i="5"/>
  <c r="W2579" i="5"/>
  <c r="X2579" i="5" s="1"/>
  <c r="AB2579" i="5" s="1"/>
  <c r="AL2579" i="5" s="1"/>
  <c r="AM2579" i="5"/>
  <c r="AN2579" i="5" s="1"/>
  <c r="AO2579" i="5"/>
  <c r="AP2579" i="5"/>
  <c r="W2580" i="5"/>
  <c r="Y2580" i="5" s="1"/>
  <c r="AM2580" i="5"/>
  <c r="AN2580" i="5" s="1"/>
  <c r="AO2580" i="5"/>
  <c r="AP2580" i="5"/>
  <c r="W2581" i="5"/>
  <c r="AA2581" i="5" s="1"/>
  <c r="AM2581" i="5"/>
  <c r="AN2581" i="5" s="1"/>
  <c r="AO2581" i="5"/>
  <c r="AP2581" i="5"/>
  <c r="W2582" i="5"/>
  <c r="X2582" i="5" s="1"/>
  <c r="AM2582" i="5"/>
  <c r="AN2582" i="5" s="1"/>
  <c r="AO2582" i="5"/>
  <c r="AP2582" i="5"/>
  <c r="W2583" i="5"/>
  <c r="X2583" i="5" s="1"/>
  <c r="AB2583" i="5" s="1"/>
  <c r="AL2583" i="5" s="1"/>
  <c r="AM2583" i="5"/>
  <c r="AN2583" i="5" s="1"/>
  <c r="AO2583" i="5"/>
  <c r="AP2583" i="5"/>
  <c r="W2584" i="5"/>
  <c r="Y2584" i="5" s="1"/>
  <c r="AM2584" i="5"/>
  <c r="AN2584" i="5" s="1"/>
  <c r="AO2584" i="5"/>
  <c r="AP2584" i="5"/>
  <c r="W2585" i="5"/>
  <c r="AA2585" i="5" s="1"/>
  <c r="AM2585" i="5"/>
  <c r="AN2585" i="5" s="1"/>
  <c r="AO2585" i="5"/>
  <c r="AP2585" i="5"/>
  <c r="W2586" i="5"/>
  <c r="X2586" i="5" s="1"/>
  <c r="AM2586" i="5"/>
  <c r="AN2586" i="5" s="1"/>
  <c r="AO2586" i="5"/>
  <c r="AP2586" i="5"/>
  <c r="W2587" i="5"/>
  <c r="X2587" i="5" s="1"/>
  <c r="AB2587" i="5" s="1"/>
  <c r="AL2587" i="5" s="1"/>
  <c r="AM2587" i="5"/>
  <c r="AN2587" i="5" s="1"/>
  <c r="AO2587" i="5"/>
  <c r="AP2587" i="5"/>
  <c r="W2588" i="5"/>
  <c r="Y2588" i="5" s="1"/>
  <c r="AM2588" i="5"/>
  <c r="AN2588" i="5" s="1"/>
  <c r="AO2588" i="5"/>
  <c r="AP2588" i="5"/>
  <c r="W2589" i="5"/>
  <c r="X2589" i="5" s="1"/>
  <c r="AB2589" i="5" s="1"/>
  <c r="AL2589" i="5" s="1"/>
  <c r="AM2589" i="5"/>
  <c r="AN2589" i="5" s="1"/>
  <c r="AO2589" i="5"/>
  <c r="AP2589" i="5"/>
  <c r="W2590" i="5"/>
  <c r="Y2590" i="5" s="1"/>
  <c r="AM2590" i="5"/>
  <c r="AN2590" i="5" s="1"/>
  <c r="AO2590" i="5"/>
  <c r="AP2590" i="5"/>
  <c r="W2591" i="5"/>
  <c r="AM2591" i="5"/>
  <c r="AN2591" i="5" s="1"/>
  <c r="AO2591" i="5"/>
  <c r="AP2591" i="5"/>
  <c r="W2592" i="5"/>
  <c r="AM2592" i="5"/>
  <c r="AN2592" i="5" s="1"/>
  <c r="AO2592" i="5"/>
  <c r="AP2592" i="5"/>
  <c r="W2593" i="5"/>
  <c r="AM2593" i="5"/>
  <c r="AN2593" i="5" s="1"/>
  <c r="AO2593" i="5"/>
  <c r="AP2593" i="5"/>
  <c r="W2594" i="5"/>
  <c r="X2594" i="5" s="1"/>
  <c r="AM2594" i="5"/>
  <c r="AN2594" i="5" s="1"/>
  <c r="AO2594" i="5"/>
  <c r="AP2594" i="5"/>
  <c r="W2595" i="5"/>
  <c r="X2595" i="5" s="1"/>
  <c r="AB2595" i="5" s="1"/>
  <c r="AL2595" i="5" s="1"/>
  <c r="AM2595" i="5"/>
  <c r="AN2595" i="5" s="1"/>
  <c r="AO2595" i="5"/>
  <c r="AP2595" i="5"/>
  <c r="W2596" i="5"/>
  <c r="AM2596" i="5"/>
  <c r="AN2596" i="5" s="1"/>
  <c r="AO2596" i="5"/>
  <c r="AP2596" i="5"/>
  <c r="W2597" i="5"/>
  <c r="X2597" i="5" s="1"/>
  <c r="AB2597" i="5" s="1"/>
  <c r="AL2597" i="5" s="1"/>
  <c r="AM2597" i="5"/>
  <c r="AN2597" i="5" s="1"/>
  <c r="AO2597" i="5"/>
  <c r="AP2597" i="5"/>
  <c r="W2598" i="5"/>
  <c r="X2598" i="5" s="1"/>
  <c r="AB2598" i="5" s="1"/>
  <c r="AL2598" i="5" s="1"/>
  <c r="AM2598" i="5"/>
  <c r="AN2598" i="5" s="1"/>
  <c r="AO2598" i="5"/>
  <c r="AP2598" i="5"/>
  <c r="W2599" i="5"/>
  <c r="X2599" i="5" s="1"/>
  <c r="AB2599" i="5" s="1"/>
  <c r="AL2599" i="5" s="1"/>
  <c r="AM2599" i="5"/>
  <c r="AN2599" i="5" s="1"/>
  <c r="AO2599" i="5"/>
  <c r="AP2599" i="5"/>
  <c r="W2600" i="5"/>
  <c r="AA2600" i="5" s="1"/>
  <c r="AK2600" i="5" s="1"/>
  <c r="AM2600" i="5"/>
  <c r="AN2600" i="5" s="1"/>
  <c r="AO2600" i="5"/>
  <c r="AP2600" i="5"/>
  <c r="W2601" i="5"/>
  <c r="Y2601" i="5" s="1"/>
  <c r="AM2601" i="5"/>
  <c r="AN2601" i="5" s="1"/>
  <c r="AO2601" i="5"/>
  <c r="AP2601" i="5"/>
  <c r="W2602" i="5"/>
  <c r="X2602" i="5" s="1"/>
  <c r="AB2602" i="5" s="1"/>
  <c r="AL2602" i="5" s="1"/>
  <c r="AM2602" i="5"/>
  <c r="AN2602" i="5" s="1"/>
  <c r="AO2602" i="5"/>
  <c r="AP2602" i="5"/>
  <c r="W2603" i="5"/>
  <c r="X2603" i="5" s="1"/>
  <c r="AB2603" i="5" s="1"/>
  <c r="AL2603" i="5" s="1"/>
  <c r="AM2603" i="5"/>
  <c r="AN2603" i="5" s="1"/>
  <c r="AO2603" i="5"/>
  <c r="AP2603" i="5"/>
  <c r="W2604" i="5"/>
  <c r="AA2604" i="5" s="1"/>
  <c r="AM2604" i="5"/>
  <c r="AN2604" i="5" s="1"/>
  <c r="AO2604" i="5"/>
  <c r="AP2604" i="5"/>
  <c r="W2605" i="5"/>
  <c r="X2605" i="5" s="1"/>
  <c r="AB2605" i="5" s="1"/>
  <c r="AL2605" i="5" s="1"/>
  <c r="AM2605" i="5"/>
  <c r="AN2605" i="5" s="1"/>
  <c r="AO2605" i="5"/>
  <c r="AP2605" i="5"/>
  <c r="W2606" i="5"/>
  <c r="X2606" i="5" s="1"/>
  <c r="AB2606" i="5" s="1"/>
  <c r="AL2606" i="5" s="1"/>
  <c r="AM2606" i="5"/>
  <c r="AN2606" i="5" s="1"/>
  <c r="AO2606" i="5"/>
  <c r="AP2606" i="5"/>
  <c r="W2607" i="5"/>
  <c r="AA2607" i="5" s="1"/>
  <c r="AK2607" i="5" s="1"/>
  <c r="AM2607" i="5"/>
  <c r="AN2607" i="5" s="1"/>
  <c r="AO2607" i="5"/>
  <c r="AP2607" i="5"/>
  <c r="W2608" i="5"/>
  <c r="Y2608" i="5" s="1"/>
  <c r="AM2608" i="5"/>
  <c r="AN2608" i="5" s="1"/>
  <c r="AO2608" i="5"/>
  <c r="AP2608" i="5"/>
  <c r="W2609" i="5"/>
  <c r="AA2609" i="5" s="1"/>
  <c r="AK2609" i="5" s="1"/>
  <c r="AM2609" i="5"/>
  <c r="AN2609" i="5" s="1"/>
  <c r="AO2609" i="5"/>
  <c r="AP2609" i="5"/>
  <c r="W2610" i="5"/>
  <c r="X2610" i="5" s="1"/>
  <c r="AB2610" i="5" s="1"/>
  <c r="AL2610" i="5" s="1"/>
  <c r="AM2610" i="5"/>
  <c r="AN2610" i="5" s="1"/>
  <c r="AO2610" i="5"/>
  <c r="AP2610" i="5"/>
  <c r="W2611" i="5"/>
  <c r="AM2611" i="5"/>
  <c r="AN2611" i="5" s="1"/>
  <c r="AO2611" i="5"/>
  <c r="AP2611" i="5"/>
  <c r="W2612" i="5"/>
  <c r="Y2612" i="5" s="1"/>
  <c r="AM2612" i="5"/>
  <c r="AN2612" i="5" s="1"/>
  <c r="AO2612" i="5"/>
  <c r="AP2612" i="5"/>
  <c r="W2613" i="5"/>
  <c r="AA2613" i="5" s="1"/>
  <c r="AK2613" i="5" s="1"/>
  <c r="AM2613" i="5"/>
  <c r="AN2613" i="5" s="1"/>
  <c r="AO2613" i="5"/>
  <c r="AP2613" i="5"/>
  <c r="W2614" i="5"/>
  <c r="X2614" i="5" s="1"/>
  <c r="AB2614" i="5" s="1"/>
  <c r="AL2614" i="5" s="1"/>
  <c r="AM2614" i="5"/>
  <c r="AN2614" i="5" s="1"/>
  <c r="AO2614" i="5"/>
  <c r="AP2614" i="5"/>
  <c r="W2615" i="5"/>
  <c r="X2615" i="5" s="1"/>
  <c r="AB2615" i="5" s="1"/>
  <c r="AL2615" i="5" s="1"/>
  <c r="AM2615" i="5"/>
  <c r="AN2615" i="5" s="1"/>
  <c r="AO2615" i="5"/>
  <c r="AP2615" i="5"/>
  <c r="W2616" i="5"/>
  <c r="X2616" i="5" s="1"/>
  <c r="AB2616" i="5" s="1"/>
  <c r="AL2616" i="5" s="1"/>
  <c r="AM2616" i="5"/>
  <c r="AN2616" i="5" s="1"/>
  <c r="AO2616" i="5"/>
  <c r="AP2616" i="5"/>
  <c r="W2617" i="5"/>
  <c r="X2617" i="5" s="1"/>
  <c r="AM2617" i="5"/>
  <c r="AN2617" i="5" s="1"/>
  <c r="AO2617" i="5"/>
  <c r="AP2617" i="5"/>
  <c r="W2618" i="5"/>
  <c r="X2618" i="5" s="1"/>
  <c r="AB2618" i="5" s="1"/>
  <c r="AL2618" i="5" s="1"/>
  <c r="AM2618" i="5"/>
  <c r="AN2618" i="5" s="1"/>
  <c r="AO2618" i="5"/>
  <c r="AP2618" i="5"/>
  <c r="W2619" i="5"/>
  <c r="X2619" i="5" s="1"/>
  <c r="AB2619" i="5" s="1"/>
  <c r="AL2619" i="5" s="1"/>
  <c r="AM2619" i="5"/>
  <c r="AN2619" i="5" s="1"/>
  <c r="AO2619" i="5"/>
  <c r="AP2619" i="5"/>
  <c r="W2620" i="5"/>
  <c r="X2620" i="5" s="1"/>
  <c r="AB2620" i="5" s="1"/>
  <c r="AL2620" i="5" s="1"/>
  <c r="AM2620" i="5"/>
  <c r="AN2620" i="5" s="1"/>
  <c r="AO2620" i="5"/>
  <c r="AP2620" i="5"/>
  <c r="W2621" i="5"/>
  <c r="Y2621" i="5" s="1"/>
  <c r="AM2621" i="5"/>
  <c r="AN2621" i="5" s="1"/>
  <c r="AO2621" i="5"/>
  <c r="AP2621" i="5"/>
  <c r="W2622" i="5"/>
  <c r="X2622" i="5" s="1"/>
  <c r="AB2622" i="5" s="1"/>
  <c r="AL2622" i="5" s="1"/>
  <c r="AM2622" i="5"/>
  <c r="AN2622" i="5" s="1"/>
  <c r="AO2622" i="5"/>
  <c r="AP2622" i="5"/>
  <c r="W2623" i="5"/>
  <c r="X2623" i="5" s="1"/>
  <c r="AB2623" i="5" s="1"/>
  <c r="AL2623" i="5" s="1"/>
  <c r="AM2623" i="5"/>
  <c r="AN2623" i="5" s="1"/>
  <c r="AO2623" i="5"/>
  <c r="AP2623" i="5"/>
  <c r="W2624" i="5"/>
  <c r="X2624" i="5" s="1"/>
  <c r="AB2624" i="5" s="1"/>
  <c r="AL2624" i="5" s="1"/>
  <c r="AM2624" i="5"/>
  <c r="AN2624" i="5" s="1"/>
  <c r="AO2624" i="5"/>
  <c r="AP2624" i="5"/>
  <c r="W2625" i="5"/>
  <c r="AA2625" i="5" s="1"/>
  <c r="AK2625" i="5" s="1"/>
  <c r="AM2625" i="5"/>
  <c r="AN2625" i="5" s="1"/>
  <c r="AO2625" i="5"/>
  <c r="AP2625" i="5"/>
  <c r="W2626" i="5"/>
  <c r="X2626" i="5" s="1"/>
  <c r="AB2626" i="5" s="1"/>
  <c r="AL2626" i="5" s="1"/>
  <c r="AM2626" i="5"/>
  <c r="AN2626" i="5" s="1"/>
  <c r="AO2626" i="5"/>
  <c r="AP2626" i="5"/>
  <c r="W2627" i="5"/>
  <c r="X2627" i="5" s="1"/>
  <c r="AB2627" i="5" s="1"/>
  <c r="AL2627" i="5" s="1"/>
  <c r="AM2627" i="5"/>
  <c r="AN2627" i="5" s="1"/>
  <c r="AO2627" i="5"/>
  <c r="AP2627" i="5"/>
  <c r="X2625" i="5" l="1"/>
  <c r="AB2625" i="5" s="1"/>
  <c r="AL2625" i="5" s="1"/>
  <c r="AA2597" i="5"/>
  <c r="AK2597" i="5" s="1"/>
  <c r="Y2586" i="5"/>
  <c r="Z2586" i="5" s="1"/>
  <c r="AA2550" i="5"/>
  <c r="AK2550" i="5" s="1"/>
  <c r="AA2608" i="5"/>
  <c r="AK2608" i="5" s="1"/>
  <c r="AA2586" i="5"/>
  <c r="AK2586" i="5" s="1"/>
  <c r="Y2546" i="5"/>
  <c r="Z2546" i="5" s="1"/>
  <c r="X2613" i="5"/>
  <c r="AB2613" i="5" s="1"/>
  <c r="AL2613" i="5" s="1"/>
  <c r="Y2625" i="5"/>
  <c r="AA2624" i="5"/>
  <c r="AK2624" i="5" s="1"/>
  <c r="Y2609" i="5"/>
  <c r="AA2602" i="5"/>
  <c r="AK2602" i="5" s="1"/>
  <c r="Y2602" i="5"/>
  <c r="Z2602" i="5" s="1"/>
  <c r="Y2542" i="5"/>
  <c r="Z2542" i="5" s="1"/>
  <c r="AA2617" i="5"/>
  <c r="AK2617" i="5" s="1"/>
  <c r="X2568" i="5"/>
  <c r="AB2568" i="5" s="1"/>
  <c r="AL2568" i="5" s="1"/>
  <c r="AA2615" i="5"/>
  <c r="AK2615" i="5" s="1"/>
  <c r="X2609" i="5"/>
  <c r="AB2609" i="5" s="1"/>
  <c r="AL2609" i="5" s="1"/>
  <c r="X2608" i="5"/>
  <c r="AB2608" i="5" s="1"/>
  <c r="AL2608" i="5" s="1"/>
  <c r="AA2573" i="5"/>
  <c r="AK2573" i="5" s="1"/>
  <c r="AA2558" i="5"/>
  <c r="AK2558" i="5" s="1"/>
  <c r="AA2616" i="5"/>
  <c r="AK2616" i="5" s="1"/>
  <c r="Y2613" i="5"/>
  <c r="AA2582" i="5"/>
  <c r="AK2582" i="5" s="1"/>
  <c r="Y2558" i="5"/>
  <c r="AA2542" i="5"/>
  <c r="AK2542" i="5" s="1"/>
  <c r="Y2618" i="5"/>
  <c r="Z2618" i="5" s="1"/>
  <c r="Y2617" i="5"/>
  <c r="Z2617" i="5" s="1"/>
  <c r="AA2605" i="5"/>
  <c r="AK2605" i="5" s="1"/>
  <c r="Y2597" i="5"/>
  <c r="AA2590" i="5"/>
  <c r="AK2590" i="5" s="1"/>
  <c r="Y2571" i="5"/>
  <c r="Z2571" i="5" s="1"/>
  <c r="AA2565" i="5"/>
  <c r="AA2562" i="5"/>
  <c r="AK2562" i="5" s="1"/>
  <c r="AA2551" i="5"/>
  <c r="AK2551" i="5" s="1"/>
  <c r="X2544" i="5"/>
  <c r="AB2544" i="5" s="1"/>
  <c r="AL2544" i="5" s="1"/>
  <c r="AA2622" i="5"/>
  <c r="AK2622" i="5" s="1"/>
  <c r="X2621" i="5"/>
  <c r="AB2621" i="5" s="1"/>
  <c r="AL2621" i="5" s="1"/>
  <c r="Y2605" i="5"/>
  <c r="Z2605" i="5" s="1"/>
  <c r="AA2594" i="5"/>
  <c r="AK2594" i="5" s="1"/>
  <c r="AA2577" i="5"/>
  <c r="AK2577" i="5" s="1"/>
  <c r="Y2565" i="5"/>
  <c r="Z2565" i="5" s="1"/>
  <c r="AA2564" i="5"/>
  <c r="Y2562" i="5"/>
  <c r="Z2562" i="5" s="1"/>
  <c r="AA2561" i="5"/>
  <c r="AK2561" i="5" s="1"/>
  <c r="AA2560" i="5"/>
  <c r="AK2560" i="5" s="1"/>
  <c r="AA2554" i="5"/>
  <c r="AK2554" i="5" s="1"/>
  <c r="Y2551" i="5"/>
  <c r="Z2551" i="5" s="1"/>
  <c r="AA2552" i="5"/>
  <c r="AK2552" i="5" s="1"/>
  <c r="AA2627" i="5"/>
  <c r="AK2627" i="5" s="1"/>
  <c r="AA2623" i="5"/>
  <c r="AK2623" i="5" s="1"/>
  <c r="Y2622" i="5"/>
  <c r="Z2622" i="5" s="1"/>
  <c r="Y2594" i="5"/>
  <c r="AA2578" i="5"/>
  <c r="AK2578" i="5" s="1"/>
  <c r="Y2575" i="5"/>
  <c r="Z2575" i="5" s="1"/>
  <c r="X2567" i="5"/>
  <c r="AB2567" i="5" s="1"/>
  <c r="AL2567" i="5" s="1"/>
  <c r="X2564" i="5"/>
  <c r="AB2564" i="5" s="1"/>
  <c r="AL2564" i="5" s="1"/>
  <c r="Y2561" i="5"/>
  <c r="Z2561" i="5" s="1"/>
  <c r="X2553" i="5"/>
  <c r="AB2553" i="5" s="1"/>
  <c r="AL2553" i="5" s="1"/>
  <c r="X2554" i="5"/>
  <c r="AB2554" i="5" s="1"/>
  <c r="AL2554" i="5" s="1"/>
  <c r="Y2552" i="5"/>
  <c r="Z2552" i="5" s="1"/>
  <c r="AA2546" i="5"/>
  <c r="AK2546" i="5" s="1"/>
  <c r="Y2541" i="5"/>
  <c r="AB2574" i="5"/>
  <c r="AL2574" i="5" s="1"/>
  <c r="Z2594" i="5"/>
  <c r="AB2594" i="5"/>
  <c r="AL2594" i="5" s="1"/>
  <c r="AB2578" i="5"/>
  <c r="AL2578" i="5" s="1"/>
  <c r="AB2570" i="5"/>
  <c r="AL2570" i="5" s="1"/>
  <c r="AB2566" i="5"/>
  <c r="AL2566" i="5" s="1"/>
  <c r="AB2538" i="5"/>
  <c r="AL2538" i="5" s="1"/>
  <c r="AB2582" i="5"/>
  <c r="AL2582" i="5" s="1"/>
  <c r="Y2606" i="5"/>
  <c r="Z2606" i="5" s="1"/>
  <c r="AA2603" i="5"/>
  <c r="AK2603" i="5" s="1"/>
  <c r="X2601" i="5"/>
  <c r="AB2601" i="5" s="1"/>
  <c r="AL2601" i="5" s="1"/>
  <c r="Y2598" i="5"/>
  <c r="Z2598" i="5" s="1"/>
  <c r="X2590" i="5"/>
  <c r="AB2590" i="5" s="1"/>
  <c r="AL2590" i="5" s="1"/>
  <c r="X2584" i="5"/>
  <c r="AB2584" i="5" s="1"/>
  <c r="AL2584" i="5" s="1"/>
  <c r="Y2583" i="5"/>
  <c r="Z2583" i="5" s="1"/>
  <c r="X2580" i="5"/>
  <c r="AB2580" i="5" s="1"/>
  <c r="AL2580" i="5" s="1"/>
  <c r="Y2579" i="5"/>
  <c r="Z2579" i="5" s="1"/>
  <c r="X2576" i="5"/>
  <c r="AB2576" i="5" s="1"/>
  <c r="AL2576" i="5" s="1"/>
  <c r="X2572" i="5"/>
  <c r="AB2572" i="5" s="1"/>
  <c r="AL2572" i="5" s="1"/>
  <c r="AA2574" i="5"/>
  <c r="AK2574" i="5" s="1"/>
  <c r="AA2570" i="5"/>
  <c r="AK2570" i="5" s="1"/>
  <c r="AA2566" i="5"/>
  <c r="AK2566" i="5" s="1"/>
  <c r="AA2557" i="5"/>
  <c r="AK2557" i="5" s="1"/>
  <c r="AA2549" i="5"/>
  <c r="AK2549" i="5" s="1"/>
  <c r="AA2545" i="5"/>
  <c r="AK2545" i="5" s="1"/>
  <c r="AA2538" i="5"/>
  <c r="AK2538" i="5" s="1"/>
  <c r="AA2626" i="5"/>
  <c r="AK2626" i="5" s="1"/>
  <c r="AA2621" i="5"/>
  <c r="AK2621" i="5" s="1"/>
  <c r="AA2610" i="5"/>
  <c r="AK2610" i="5" s="1"/>
  <c r="AA2606" i="5"/>
  <c r="AK2606" i="5" s="1"/>
  <c r="AA2601" i="5"/>
  <c r="AK2601" i="5" s="1"/>
  <c r="AA2588" i="5"/>
  <c r="AK2588" i="5" s="1"/>
  <c r="AA2587" i="5"/>
  <c r="AK2587" i="5" s="1"/>
  <c r="AA2584" i="5"/>
  <c r="AK2584" i="5" s="1"/>
  <c r="Y2582" i="5"/>
  <c r="Z2582" i="5" s="1"/>
  <c r="Y2578" i="5"/>
  <c r="Z2578" i="5" s="1"/>
  <c r="Y2574" i="5"/>
  <c r="Z2574" i="5" s="1"/>
  <c r="Y2570" i="5"/>
  <c r="Z2570" i="5" s="1"/>
  <c r="AA2569" i="5"/>
  <c r="AK2569" i="5" s="1"/>
  <c r="AA2568" i="5"/>
  <c r="AK2568" i="5" s="1"/>
  <c r="Y2566" i="5"/>
  <c r="Z2566" i="5" s="1"/>
  <c r="X2560" i="5"/>
  <c r="AB2560" i="5" s="1"/>
  <c r="AL2560" i="5" s="1"/>
  <c r="Y2557" i="5"/>
  <c r="Z2557" i="5" s="1"/>
  <c r="AA2556" i="5"/>
  <c r="AK2556" i="5" s="1"/>
  <c r="Y2549" i="5"/>
  <c r="Z2549" i="5" s="1"/>
  <c r="AA2553" i="5"/>
  <c r="AK2553" i="5" s="1"/>
  <c r="X2550" i="5"/>
  <c r="Z2550" i="5" s="1"/>
  <c r="Y2545" i="5"/>
  <c r="Z2545" i="5" s="1"/>
  <c r="AA2544" i="5"/>
  <c r="AK2544" i="5" s="1"/>
  <c r="X2541" i="5"/>
  <c r="AB2541" i="5" s="1"/>
  <c r="AL2541" i="5" s="1"/>
  <c r="X2540" i="5"/>
  <c r="Y2538" i="5"/>
  <c r="Z2538" i="5" s="1"/>
  <c r="Y2626" i="5"/>
  <c r="Z2626" i="5" s="1"/>
  <c r="AA2620" i="5"/>
  <c r="AK2620" i="5" s="1"/>
  <c r="AA2619" i="5"/>
  <c r="AK2619" i="5" s="1"/>
  <c r="AA2618" i="5"/>
  <c r="AK2618" i="5" s="1"/>
  <c r="Y2610" i="5"/>
  <c r="Z2610" i="5" s="1"/>
  <c r="AA2599" i="5"/>
  <c r="AK2599" i="5" s="1"/>
  <c r="AA2598" i="5"/>
  <c r="AK2598" i="5" s="1"/>
  <c r="AA2595" i="5"/>
  <c r="AK2595" i="5" s="1"/>
  <c r="X2588" i="5"/>
  <c r="Z2588" i="5" s="1"/>
  <c r="Y2587" i="5"/>
  <c r="Z2587" i="5" s="1"/>
  <c r="AB2586" i="5"/>
  <c r="AL2586" i="5" s="1"/>
  <c r="AA2583" i="5"/>
  <c r="AK2583" i="5" s="1"/>
  <c r="AA2580" i="5"/>
  <c r="AK2580" i="5" s="1"/>
  <c r="AA2579" i="5"/>
  <c r="AK2579" i="5" s="1"/>
  <c r="AA2576" i="5"/>
  <c r="AK2576" i="5" s="1"/>
  <c r="AA2575" i="5"/>
  <c r="AK2575" i="5" s="1"/>
  <c r="AA2572" i="5"/>
  <c r="AK2572" i="5" s="1"/>
  <c r="AA2571" i="5"/>
  <c r="AK2571" i="5" s="1"/>
  <c r="AA2567" i="5"/>
  <c r="AK2567" i="5" s="1"/>
  <c r="X2556" i="5"/>
  <c r="AB2556" i="5" s="1"/>
  <c r="AL2556" i="5" s="1"/>
  <c r="Y2543" i="5"/>
  <c r="Z2543" i="5" s="1"/>
  <c r="AK2604" i="5"/>
  <c r="AB2617" i="5"/>
  <c r="AL2617" i="5" s="1"/>
  <c r="X2611" i="5"/>
  <c r="AB2611" i="5" s="1"/>
  <c r="AL2611" i="5" s="1"/>
  <c r="Y2611" i="5"/>
  <c r="Y2627" i="5"/>
  <c r="Y2623" i="5"/>
  <c r="Y2619" i="5"/>
  <c r="Y2615" i="5"/>
  <c r="AA2614" i="5"/>
  <c r="X2607" i="5"/>
  <c r="AB2607" i="5" s="1"/>
  <c r="AL2607" i="5" s="1"/>
  <c r="Y2607" i="5"/>
  <c r="X2600" i="5"/>
  <c r="AB2600" i="5" s="1"/>
  <c r="AL2600" i="5" s="1"/>
  <c r="Y2600" i="5"/>
  <c r="Z2597" i="5"/>
  <c r="AK2585" i="5"/>
  <c r="AK2581" i="5"/>
  <c r="Y2592" i="5"/>
  <c r="X2592" i="5"/>
  <c r="AB2592" i="5" s="1"/>
  <c r="AL2592" i="5" s="1"/>
  <c r="AA2592" i="5"/>
  <c r="Y2624" i="5"/>
  <c r="Y2620" i="5"/>
  <c r="Y2616" i="5"/>
  <c r="AA2612" i="5"/>
  <c r="AA2611" i="5"/>
  <c r="X2604" i="5"/>
  <c r="AB2604" i="5" s="1"/>
  <c r="AL2604" i="5" s="1"/>
  <c r="Y2604" i="5"/>
  <c r="X2596" i="5"/>
  <c r="AB2596" i="5" s="1"/>
  <c r="AL2596" i="5" s="1"/>
  <c r="Y2596" i="5"/>
  <c r="Y2614" i="5"/>
  <c r="X2612" i="5"/>
  <c r="AB2612" i="5" s="1"/>
  <c r="AL2612" i="5" s="1"/>
  <c r="AA2596" i="5"/>
  <c r="X2593" i="5"/>
  <c r="AB2593" i="5" s="1"/>
  <c r="AL2593" i="5" s="1"/>
  <c r="Y2593" i="5"/>
  <c r="AA2593" i="5"/>
  <c r="X2591" i="5"/>
  <c r="AB2591" i="5" s="1"/>
  <c r="AL2591" i="5" s="1"/>
  <c r="Y2591" i="5"/>
  <c r="AA2591" i="5"/>
  <c r="Y2603" i="5"/>
  <c r="Y2599" i="5"/>
  <c r="AA2589" i="5"/>
  <c r="Y2585" i="5"/>
  <c r="X2585" i="5"/>
  <c r="AB2585" i="5" s="1"/>
  <c r="AL2585" i="5" s="1"/>
  <c r="Y2581" i="5"/>
  <c r="X2581" i="5"/>
  <c r="AB2581" i="5" s="1"/>
  <c r="AL2581" i="5" s="1"/>
  <c r="Y2595" i="5"/>
  <c r="Y2589" i="5"/>
  <c r="X2577" i="5"/>
  <c r="AB2577" i="5" s="1"/>
  <c r="AL2577" i="5" s="1"/>
  <c r="X2573" i="5"/>
  <c r="AB2573" i="5" s="1"/>
  <c r="AL2573" i="5" s="1"/>
  <c r="X2569" i="5"/>
  <c r="AB2569" i="5" s="1"/>
  <c r="AL2569" i="5" s="1"/>
  <c r="Z2568" i="5"/>
  <c r="Z2558" i="5"/>
  <c r="X2563" i="5"/>
  <c r="AB2563" i="5" s="1"/>
  <c r="AL2563" i="5" s="1"/>
  <c r="AA2563" i="5"/>
  <c r="X2559" i="5"/>
  <c r="AB2559" i="5" s="1"/>
  <c r="AL2559" i="5" s="1"/>
  <c r="AA2559" i="5"/>
  <c r="X2555" i="5"/>
  <c r="AB2555" i="5" s="1"/>
  <c r="AL2555" i="5" s="1"/>
  <c r="AA2555" i="5"/>
  <c r="X2548" i="5"/>
  <c r="AB2548" i="5" s="1"/>
  <c r="AL2548" i="5" s="1"/>
  <c r="AA2548" i="5"/>
  <c r="X2547" i="5"/>
  <c r="AB2547" i="5" s="1"/>
  <c r="AL2547" i="5" s="1"/>
  <c r="AA2547" i="5"/>
  <c r="Y2547" i="5"/>
  <c r="AK2541" i="5"/>
  <c r="Y2539" i="5"/>
  <c r="AA2543" i="5"/>
  <c r="AA2539" i="5"/>
  <c r="AA2540" i="5"/>
  <c r="W4263" i="5"/>
  <c r="X4263" i="5" s="1"/>
  <c r="AB4263" i="5" s="1"/>
  <c r="AL4263" i="5" s="1"/>
  <c r="AM4263" i="5"/>
  <c r="AN4263" i="5" s="1"/>
  <c r="AO4263" i="5"/>
  <c r="AP4263" i="5"/>
  <c r="W4264" i="5"/>
  <c r="AM4264" i="5"/>
  <c r="AN4264" i="5" s="1"/>
  <c r="AO4264" i="5"/>
  <c r="AP4264" i="5"/>
  <c r="W4265" i="5"/>
  <c r="Y4265" i="5" s="1"/>
  <c r="AM4265" i="5"/>
  <c r="AN4265" i="5" s="1"/>
  <c r="AO4265" i="5"/>
  <c r="AP4265" i="5"/>
  <c r="W4266" i="5"/>
  <c r="AA4266" i="5" s="1"/>
  <c r="AK4266" i="5" s="1"/>
  <c r="AM4266" i="5"/>
  <c r="AN4266" i="5" s="1"/>
  <c r="AO4266" i="5"/>
  <c r="AP4266" i="5"/>
  <c r="W4267" i="5"/>
  <c r="X4267" i="5" s="1"/>
  <c r="AB4267" i="5" s="1"/>
  <c r="AL4267" i="5" s="1"/>
  <c r="AM4267" i="5"/>
  <c r="AN4267" i="5" s="1"/>
  <c r="AO4267" i="5"/>
  <c r="AP4267" i="5"/>
  <c r="W4268" i="5"/>
  <c r="AA4268" i="5" s="1"/>
  <c r="AK4268" i="5" s="1"/>
  <c r="AM4268" i="5"/>
  <c r="AN4268" i="5" s="1"/>
  <c r="AO4268" i="5"/>
  <c r="AP4268" i="5"/>
  <c r="W4269" i="5"/>
  <c r="Y4269" i="5" s="1"/>
  <c r="AM4269" i="5"/>
  <c r="AN4269" i="5" s="1"/>
  <c r="AO4269" i="5"/>
  <c r="AP4269" i="5"/>
  <c r="W4270" i="5"/>
  <c r="Y4270" i="5" s="1"/>
  <c r="AM4270" i="5"/>
  <c r="AN4270" i="5" s="1"/>
  <c r="AO4270" i="5"/>
  <c r="AP4270" i="5"/>
  <c r="W4271" i="5"/>
  <c r="X4271" i="5" s="1"/>
  <c r="AB4271" i="5" s="1"/>
  <c r="AL4271" i="5" s="1"/>
  <c r="AM4271" i="5"/>
  <c r="AN4271" i="5" s="1"/>
  <c r="AO4271" i="5"/>
  <c r="AP4271" i="5"/>
  <c r="W4272" i="5"/>
  <c r="AM4272" i="5"/>
  <c r="AN4272" i="5" s="1"/>
  <c r="AO4272" i="5"/>
  <c r="AP4272" i="5"/>
  <c r="W4273" i="5"/>
  <c r="Y4273" i="5" s="1"/>
  <c r="AM4273" i="5"/>
  <c r="AN4273" i="5" s="1"/>
  <c r="AO4273" i="5"/>
  <c r="AP4273" i="5"/>
  <c r="W4274" i="5"/>
  <c r="X4274" i="5" s="1"/>
  <c r="AB4274" i="5" s="1"/>
  <c r="AL4274" i="5" s="1"/>
  <c r="AM4274" i="5"/>
  <c r="AN4274" i="5" s="1"/>
  <c r="AO4274" i="5"/>
  <c r="AP4274" i="5"/>
  <c r="W4275" i="5"/>
  <c r="X4275" i="5" s="1"/>
  <c r="AB4275" i="5" s="1"/>
  <c r="AL4275" i="5" s="1"/>
  <c r="AM4275" i="5"/>
  <c r="AN4275" i="5" s="1"/>
  <c r="AO4275" i="5"/>
  <c r="AP4275" i="5"/>
  <c r="W4276" i="5"/>
  <c r="AM4276" i="5"/>
  <c r="AN4276" i="5" s="1"/>
  <c r="AO4276" i="5"/>
  <c r="AP4276" i="5"/>
  <c r="W4277" i="5"/>
  <c r="Y4277" i="5" s="1"/>
  <c r="AM4277" i="5"/>
  <c r="AN4277" i="5" s="1"/>
  <c r="AO4277" i="5"/>
  <c r="AP4277" i="5"/>
  <c r="W4278" i="5"/>
  <c r="X4278" i="5" s="1"/>
  <c r="AB4278" i="5" s="1"/>
  <c r="AL4278" i="5" s="1"/>
  <c r="AM4278" i="5"/>
  <c r="AN4278" i="5" s="1"/>
  <c r="AO4278" i="5"/>
  <c r="AP4278" i="5"/>
  <c r="W4279" i="5"/>
  <c r="X4279" i="5" s="1"/>
  <c r="AB4279" i="5" s="1"/>
  <c r="AL4279" i="5" s="1"/>
  <c r="AM4279" i="5"/>
  <c r="AN4279" i="5" s="1"/>
  <c r="AO4279" i="5"/>
  <c r="AP4279" i="5"/>
  <c r="W4280" i="5"/>
  <c r="AA4280" i="5" s="1"/>
  <c r="AK4280" i="5" s="1"/>
  <c r="AM4280" i="5"/>
  <c r="AN4280" i="5" s="1"/>
  <c r="AO4280" i="5"/>
  <c r="AP4280" i="5"/>
  <c r="W4281" i="5"/>
  <c r="Y4281" i="5" s="1"/>
  <c r="AM4281" i="5"/>
  <c r="AN4281" i="5" s="1"/>
  <c r="AO4281" i="5"/>
  <c r="AP4281" i="5"/>
  <c r="W4282" i="5"/>
  <c r="X4282" i="5" s="1"/>
  <c r="AB4282" i="5" s="1"/>
  <c r="AL4282" i="5" s="1"/>
  <c r="AM4282" i="5"/>
  <c r="AN4282" i="5" s="1"/>
  <c r="AO4282" i="5"/>
  <c r="AP4282" i="5"/>
  <c r="W4283" i="5"/>
  <c r="X4283" i="5" s="1"/>
  <c r="AB4283" i="5" s="1"/>
  <c r="AL4283" i="5" s="1"/>
  <c r="AM4283" i="5"/>
  <c r="AN4283" i="5" s="1"/>
  <c r="AO4283" i="5"/>
  <c r="AP4283" i="5"/>
  <c r="W4284" i="5"/>
  <c r="AA4284" i="5" s="1"/>
  <c r="AM4284" i="5"/>
  <c r="AN4284" i="5" s="1"/>
  <c r="AO4284" i="5"/>
  <c r="AP4284" i="5"/>
  <c r="W4285" i="5"/>
  <c r="Y4285" i="5" s="1"/>
  <c r="AM4285" i="5"/>
  <c r="AN4285" i="5" s="1"/>
  <c r="AO4285" i="5"/>
  <c r="AP4285" i="5"/>
  <c r="W4286" i="5"/>
  <c r="Y4286" i="5" s="1"/>
  <c r="AM4286" i="5"/>
  <c r="AN4286" i="5" s="1"/>
  <c r="AO4286" i="5"/>
  <c r="AP4286" i="5"/>
  <c r="W4287" i="5"/>
  <c r="X4287" i="5" s="1"/>
  <c r="AB4287" i="5" s="1"/>
  <c r="AL4287" i="5" s="1"/>
  <c r="AM4287" i="5"/>
  <c r="AN4287" i="5" s="1"/>
  <c r="AO4287" i="5"/>
  <c r="AP4287" i="5"/>
  <c r="W4288" i="5"/>
  <c r="AM4288" i="5"/>
  <c r="AN4288" i="5" s="1"/>
  <c r="AO4288" i="5"/>
  <c r="AP4288" i="5"/>
  <c r="W4289" i="5"/>
  <c r="Y4289" i="5" s="1"/>
  <c r="AM4289" i="5"/>
  <c r="AN4289" i="5" s="1"/>
  <c r="AO4289" i="5"/>
  <c r="AP4289" i="5"/>
  <c r="W4290" i="5"/>
  <c r="X4290" i="5" s="1"/>
  <c r="AB4290" i="5" s="1"/>
  <c r="AL4290" i="5" s="1"/>
  <c r="AM4290" i="5"/>
  <c r="AN4290" i="5" s="1"/>
  <c r="AO4290" i="5"/>
  <c r="AP4290" i="5"/>
  <c r="W4291" i="5"/>
  <c r="X4291" i="5" s="1"/>
  <c r="AB4291" i="5" s="1"/>
  <c r="AL4291" i="5" s="1"/>
  <c r="AM4291" i="5"/>
  <c r="AN4291" i="5" s="1"/>
  <c r="AO4291" i="5"/>
  <c r="AP4291" i="5"/>
  <c r="W4292" i="5"/>
  <c r="Y4292" i="5" s="1"/>
  <c r="AM4292" i="5"/>
  <c r="AN4292" i="5" s="1"/>
  <c r="AO4292" i="5"/>
  <c r="AP4292" i="5"/>
  <c r="W4293" i="5"/>
  <c r="AA4293" i="5" s="1"/>
  <c r="AK4293" i="5" s="1"/>
  <c r="AM4293" i="5"/>
  <c r="AN4293" i="5" s="1"/>
  <c r="AO4293" i="5"/>
  <c r="AP4293" i="5"/>
  <c r="W4294" i="5"/>
  <c r="Y4294" i="5" s="1"/>
  <c r="AM4294" i="5"/>
  <c r="AN4294" i="5" s="1"/>
  <c r="AO4294" i="5"/>
  <c r="AP4294" i="5"/>
  <c r="W4295" i="5"/>
  <c r="AM4295" i="5"/>
  <c r="AN4295" i="5" s="1"/>
  <c r="AO4295" i="5"/>
  <c r="AP4295" i="5"/>
  <c r="W4296" i="5"/>
  <c r="Y4296" i="5" s="1"/>
  <c r="AM4296" i="5"/>
  <c r="AN4296" i="5" s="1"/>
  <c r="AO4296" i="5"/>
  <c r="AP4296" i="5"/>
  <c r="W4297" i="5"/>
  <c r="Y4297" i="5" s="1"/>
  <c r="AM4297" i="5"/>
  <c r="AN4297" i="5" s="1"/>
  <c r="AO4297" i="5"/>
  <c r="AP4297" i="5"/>
  <c r="W4298" i="5"/>
  <c r="AA4298" i="5" s="1"/>
  <c r="AK4298" i="5" s="1"/>
  <c r="AM4298" i="5"/>
  <c r="AN4298" i="5" s="1"/>
  <c r="AO4298" i="5"/>
  <c r="AP4298" i="5"/>
  <c r="W4299" i="5"/>
  <c r="AA4299" i="5" s="1"/>
  <c r="AK4299" i="5" s="1"/>
  <c r="AM4299" i="5"/>
  <c r="AN4299" i="5" s="1"/>
  <c r="AO4299" i="5"/>
  <c r="AP4299" i="5"/>
  <c r="W4300" i="5"/>
  <c r="Y4300" i="5" s="1"/>
  <c r="AM4300" i="5"/>
  <c r="AN4300" i="5" s="1"/>
  <c r="AO4300" i="5"/>
  <c r="AP4300" i="5"/>
  <c r="W4301" i="5"/>
  <c r="X4301" i="5" s="1"/>
  <c r="AB4301" i="5" s="1"/>
  <c r="AL4301" i="5" s="1"/>
  <c r="AM4301" i="5"/>
  <c r="AN4301" i="5" s="1"/>
  <c r="AO4301" i="5"/>
  <c r="AP4301" i="5"/>
  <c r="W4302" i="5"/>
  <c r="Y4302" i="5" s="1"/>
  <c r="AM4302" i="5"/>
  <c r="AN4302" i="5" s="1"/>
  <c r="AO4302" i="5"/>
  <c r="AP4302" i="5"/>
  <c r="W4303" i="5"/>
  <c r="X4303" i="5" s="1"/>
  <c r="AB4303" i="5" s="1"/>
  <c r="AL4303" i="5" s="1"/>
  <c r="AM4303" i="5"/>
  <c r="AN4303" i="5" s="1"/>
  <c r="AO4303" i="5"/>
  <c r="AP4303" i="5"/>
  <c r="W4304" i="5"/>
  <c r="X4304" i="5" s="1"/>
  <c r="AB4304" i="5" s="1"/>
  <c r="AL4304" i="5" s="1"/>
  <c r="AM4304" i="5"/>
  <c r="AN4304" i="5" s="1"/>
  <c r="AO4304" i="5"/>
  <c r="AP4304" i="5"/>
  <c r="W4305" i="5"/>
  <c r="X4305" i="5" s="1"/>
  <c r="AB4305" i="5" s="1"/>
  <c r="AL4305" i="5" s="1"/>
  <c r="AM4305" i="5"/>
  <c r="AN4305" i="5" s="1"/>
  <c r="AO4305" i="5"/>
  <c r="AP4305" i="5"/>
  <c r="W4306" i="5"/>
  <c r="X4306" i="5" s="1"/>
  <c r="AB4306" i="5" s="1"/>
  <c r="AL4306" i="5" s="1"/>
  <c r="AM4306" i="5"/>
  <c r="AN4306" i="5" s="1"/>
  <c r="AO4306" i="5"/>
  <c r="AP4306" i="5"/>
  <c r="W4307" i="5"/>
  <c r="Y4307" i="5" s="1"/>
  <c r="AM4307" i="5"/>
  <c r="AN4307" i="5" s="1"/>
  <c r="AO4307" i="5"/>
  <c r="AP4307" i="5"/>
  <c r="W4308" i="5"/>
  <c r="X4308" i="5" s="1"/>
  <c r="AB4308" i="5" s="1"/>
  <c r="AL4308" i="5" s="1"/>
  <c r="AM4308" i="5"/>
  <c r="AN4308" i="5" s="1"/>
  <c r="AO4308" i="5"/>
  <c r="AP4308" i="5"/>
  <c r="W4309" i="5"/>
  <c r="X4309" i="5" s="1"/>
  <c r="AB4309" i="5" s="1"/>
  <c r="AL4309" i="5" s="1"/>
  <c r="AM4309" i="5"/>
  <c r="AN4309" i="5" s="1"/>
  <c r="AO4309" i="5"/>
  <c r="AP4309" i="5"/>
  <c r="W4310" i="5"/>
  <c r="X4310" i="5" s="1"/>
  <c r="AB4310" i="5" s="1"/>
  <c r="AL4310" i="5" s="1"/>
  <c r="AM4310" i="5"/>
  <c r="AN4310" i="5" s="1"/>
  <c r="AO4310" i="5"/>
  <c r="AP4310" i="5"/>
  <c r="W4311" i="5"/>
  <c r="Y4311" i="5" s="1"/>
  <c r="AM4311" i="5"/>
  <c r="AN4311" i="5" s="1"/>
  <c r="AO4311" i="5"/>
  <c r="AP4311" i="5"/>
  <c r="W4312" i="5"/>
  <c r="X4312" i="5" s="1"/>
  <c r="AB4312" i="5" s="1"/>
  <c r="AL4312" i="5" s="1"/>
  <c r="AM4312" i="5"/>
  <c r="AN4312" i="5" s="1"/>
  <c r="AO4312" i="5"/>
  <c r="AP4312" i="5"/>
  <c r="W4313" i="5"/>
  <c r="X4313" i="5" s="1"/>
  <c r="AB4313" i="5" s="1"/>
  <c r="AL4313" i="5" s="1"/>
  <c r="AM4313" i="5"/>
  <c r="AN4313" i="5" s="1"/>
  <c r="AO4313" i="5"/>
  <c r="AP4313" i="5"/>
  <c r="W4314" i="5"/>
  <c r="X4314" i="5" s="1"/>
  <c r="AB4314" i="5" s="1"/>
  <c r="AL4314" i="5" s="1"/>
  <c r="AM4314" i="5"/>
  <c r="AN4314" i="5" s="1"/>
  <c r="AO4314" i="5"/>
  <c r="AP4314" i="5"/>
  <c r="W4316" i="5"/>
  <c r="Y4316" i="5" s="1"/>
  <c r="AM4316" i="5"/>
  <c r="AN4316" i="5" s="1"/>
  <c r="AO4316" i="5"/>
  <c r="AP4316" i="5"/>
  <c r="W4315" i="5"/>
  <c r="X4315" i="5" s="1"/>
  <c r="AB4315" i="5" s="1"/>
  <c r="AL4315" i="5" s="1"/>
  <c r="AM4315" i="5"/>
  <c r="AN4315" i="5" s="1"/>
  <c r="AO4315" i="5"/>
  <c r="AP4315" i="5"/>
  <c r="W4317" i="5"/>
  <c r="X4317" i="5" s="1"/>
  <c r="AB4317" i="5" s="1"/>
  <c r="AL4317" i="5" s="1"/>
  <c r="AM4317" i="5"/>
  <c r="AN4317" i="5" s="1"/>
  <c r="AO4317" i="5"/>
  <c r="AP4317" i="5"/>
  <c r="W4318" i="5"/>
  <c r="X4318" i="5" s="1"/>
  <c r="AB4318" i="5" s="1"/>
  <c r="AL4318" i="5" s="1"/>
  <c r="AM4318" i="5"/>
  <c r="AN4318" i="5" s="1"/>
  <c r="AO4318" i="5"/>
  <c r="AP4318" i="5"/>
  <c r="W4319" i="5"/>
  <c r="Y4319" i="5" s="1"/>
  <c r="AM4319" i="5"/>
  <c r="AN4319" i="5" s="1"/>
  <c r="AO4319" i="5"/>
  <c r="AP4319" i="5"/>
  <c r="W4320" i="5"/>
  <c r="X4320" i="5" s="1"/>
  <c r="AB4320" i="5" s="1"/>
  <c r="AL4320" i="5" s="1"/>
  <c r="AM4320" i="5"/>
  <c r="AN4320" i="5" s="1"/>
  <c r="AO4320" i="5"/>
  <c r="AP4320" i="5"/>
  <c r="W4321" i="5"/>
  <c r="X4321" i="5" s="1"/>
  <c r="AB4321" i="5" s="1"/>
  <c r="AL4321" i="5" s="1"/>
  <c r="AM4321" i="5"/>
  <c r="AN4321" i="5" s="1"/>
  <c r="AO4321" i="5"/>
  <c r="AP4321" i="5"/>
  <c r="W4322" i="5"/>
  <c r="X4322" i="5" s="1"/>
  <c r="AB4322" i="5" s="1"/>
  <c r="AL4322" i="5" s="1"/>
  <c r="AM4322" i="5"/>
  <c r="AN4322" i="5" s="1"/>
  <c r="AO4322" i="5"/>
  <c r="AP4322" i="5"/>
  <c r="W4323" i="5"/>
  <c r="AA4323" i="5" s="1"/>
  <c r="AK4323" i="5" s="1"/>
  <c r="AM4323" i="5"/>
  <c r="AN4323" i="5" s="1"/>
  <c r="AO4323" i="5"/>
  <c r="AP4323" i="5"/>
  <c r="W4324" i="5"/>
  <c r="AA4324" i="5" s="1"/>
  <c r="AK4324" i="5" s="1"/>
  <c r="AM4324" i="5"/>
  <c r="AN4324" i="5" s="1"/>
  <c r="AO4324" i="5"/>
  <c r="AP4324" i="5"/>
  <c r="W4325" i="5"/>
  <c r="AM4325" i="5"/>
  <c r="AN4325" i="5" s="1"/>
  <c r="AO4325" i="5"/>
  <c r="AP4325" i="5"/>
  <c r="W4326" i="5"/>
  <c r="X4326" i="5" s="1"/>
  <c r="AB4326" i="5" s="1"/>
  <c r="AL4326" i="5" s="1"/>
  <c r="AM4326" i="5"/>
  <c r="AN4326" i="5" s="1"/>
  <c r="AO4326" i="5"/>
  <c r="AP4326" i="5"/>
  <c r="W4327" i="5"/>
  <c r="AA4327" i="5" s="1"/>
  <c r="AK4327" i="5" s="1"/>
  <c r="AM4327" i="5"/>
  <c r="AN4327" i="5" s="1"/>
  <c r="AO4327" i="5"/>
  <c r="AP4327" i="5"/>
  <c r="W4328" i="5"/>
  <c r="Y4328" i="5" s="1"/>
  <c r="AM4328" i="5"/>
  <c r="AN4328" i="5" s="1"/>
  <c r="AO4328" i="5"/>
  <c r="AP4328" i="5"/>
  <c r="W4329" i="5"/>
  <c r="AA4329" i="5" s="1"/>
  <c r="AK4329" i="5" s="1"/>
  <c r="AM4329" i="5"/>
  <c r="AN4329" i="5" s="1"/>
  <c r="AO4329" i="5"/>
  <c r="AP4329" i="5"/>
  <c r="W4330" i="5"/>
  <c r="AM4330" i="5"/>
  <c r="AN4330" i="5" s="1"/>
  <c r="AO4330" i="5"/>
  <c r="AP4330" i="5"/>
  <c r="W4331" i="5"/>
  <c r="Y4331" i="5" s="1"/>
  <c r="AM4331" i="5"/>
  <c r="AN4331" i="5" s="1"/>
  <c r="AO4331" i="5"/>
  <c r="AP4331" i="5"/>
  <c r="W4332" i="5"/>
  <c r="Y4332" i="5" s="1"/>
  <c r="AM4332" i="5"/>
  <c r="AN4332" i="5" s="1"/>
  <c r="AO4332" i="5"/>
  <c r="AP4332" i="5"/>
  <c r="W4333" i="5"/>
  <c r="Y4333" i="5" s="1"/>
  <c r="AM4333" i="5"/>
  <c r="AN4333" i="5" s="1"/>
  <c r="AO4333" i="5"/>
  <c r="AP4333" i="5"/>
  <c r="W4334" i="5"/>
  <c r="AA4334" i="5" s="1"/>
  <c r="AK4334" i="5" s="1"/>
  <c r="AM4334" i="5"/>
  <c r="AN4334" i="5" s="1"/>
  <c r="AO4334" i="5"/>
  <c r="AP4334" i="5"/>
  <c r="W4335" i="5"/>
  <c r="AM4335" i="5"/>
  <c r="AN4335" i="5" s="1"/>
  <c r="AO4335" i="5"/>
  <c r="AP4335" i="5"/>
  <c r="W4336" i="5"/>
  <c r="Y4336" i="5" s="1"/>
  <c r="AM4336" i="5"/>
  <c r="AN4336" i="5" s="1"/>
  <c r="AO4336" i="5"/>
  <c r="AP4336" i="5"/>
  <c r="W4337" i="5"/>
  <c r="Y4337" i="5" s="1"/>
  <c r="AM4337" i="5"/>
  <c r="AN4337" i="5" s="1"/>
  <c r="AO4337" i="5"/>
  <c r="AP4337" i="5"/>
  <c r="W4338" i="5"/>
  <c r="AM4338" i="5"/>
  <c r="AN4338" i="5" s="1"/>
  <c r="AO4338" i="5"/>
  <c r="AP4338" i="5"/>
  <c r="W4339" i="5"/>
  <c r="Y4339" i="5" s="1"/>
  <c r="AM4339" i="5"/>
  <c r="AN4339" i="5" s="1"/>
  <c r="AO4339" i="5"/>
  <c r="AP4339" i="5"/>
  <c r="Z2613" i="5" l="1"/>
  <c r="Z2553" i="5"/>
  <c r="AB2588" i="5"/>
  <c r="AL2588" i="5" s="1"/>
  <c r="Z2560" i="5"/>
  <c r="Z2567" i="5"/>
  <c r="Z2625" i="5"/>
  <c r="Z2572" i="5"/>
  <c r="Z2608" i="5"/>
  <c r="Y4301" i="5"/>
  <c r="Z4301" i="5" s="1"/>
  <c r="Z2556" i="5"/>
  <c r="AA4337" i="5"/>
  <c r="AK4337" i="5" s="1"/>
  <c r="AA4306" i="5"/>
  <c r="AK4306" i="5" s="1"/>
  <c r="Y4291" i="5"/>
  <c r="Z4291" i="5" s="1"/>
  <c r="Y4329" i="5"/>
  <c r="X4269" i="5"/>
  <c r="AB4269" i="5" s="1"/>
  <c r="AL4269" i="5" s="1"/>
  <c r="AK2564" i="5"/>
  <c r="AB2550" i="5"/>
  <c r="AL2550" i="5" s="1"/>
  <c r="Z2576" i="5"/>
  <c r="Z2621" i="5"/>
  <c r="Z2544" i="5"/>
  <c r="AA4313" i="5"/>
  <c r="AK4313" i="5" s="1"/>
  <c r="X4273" i="5"/>
  <c r="AB4273" i="5" s="1"/>
  <c r="AL4273" i="5" s="1"/>
  <c r="Z2564" i="5"/>
  <c r="Z2609" i="5"/>
  <c r="Y4324" i="5"/>
  <c r="Y4312" i="5"/>
  <c r="Z4312" i="5" s="1"/>
  <c r="AA4305" i="5"/>
  <c r="AK4305" i="5" s="1"/>
  <c r="Y4287" i="5"/>
  <c r="Z4287" i="5" s="1"/>
  <c r="X4329" i="5"/>
  <c r="AB4329" i="5" s="1"/>
  <c r="AL4329" i="5" s="1"/>
  <c r="Y4315" i="5"/>
  <c r="Z4315" i="5" s="1"/>
  <c r="Y4321" i="5"/>
  <c r="Z4321" i="5" s="1"/>
  <c r="X4289" i="5"/>
  <c r="AB4289" i="5" s="1"/>
  <c r="AL4289" i="5" s="1"/>
  <c r="AA4265" i="5"/>
  <c r="AK4265" i="5" s="1"/>
  <c r="AK2565" i="5"/>
  <c r="AA4317" i="5"/>
  <c r="AK4317" i="5" s="1"/>
  <c r="AA4309" i="5"/>
  <c r="AK4309" i="5" s="1"/>
  <c r="X4297" i="5"/>
  <c r="AB4297" i="5" s="1"/>
  <c r="AL4297" i="5" s="1"/>
  <c r="Y4283" i="5"/>
  <c r="Z4283" i="5" s="1"/>
  <c r="X4265" i="5"/>
  <c r="AB4265" i="5" s="1"/>
  <c r="AL4265" i="5" s="1"/>
  <c r="Y4320" i="5"/>
  <c r="Z4320" i="5" s="1"/>
  <c r="Z2584" i="5"/>
  <c r="Z2554" i="5"/>
  <c r="X4331" i="5"/>
  <c r="AB4331" i="5" s="1"/>
  <c r="AL4331" i="5" s="1"/>
  <c r="AA4319" i="5"/>
  <c r="AK4319" i="5" s="1"/>
  <c r="AA4316" i="5"/>
  <c r="AK4316" i="5" s="1"/>
  <c r="AA4311" i="5"/>
  <c r="AK4311" i="5" s="1"/>
  <c r="Y4304" i="5"/>
  <c r="Z4304" i="5" s="1"/>
  <c r="X4294" i="5"/>
  <c r="AB4294" i="5" s="1"/>
  <c r="AL4294" i="5" s="1"/>
  <c r="X4293" i="5"/>
  <c r="AB4293" i="5" s="1"/>
  <c r="AL4293" i="5" s="1"/>
  <c r="X4286" i="5"/>
  <c r="AB4286" i="5" s="1"/>
  <c r="AL4286" i="5" s="1"/>
  <c r="X4281" i="5"/>
  <c r="AB4281" i="5" s="1"/>
  <c r="AL4281" i="5" s="1"/>
  <c r="Y4275" i="5"/>
  <c r="Z4275" i="5" s="1"/>
  <c r="Y4271" i="5"/>
  <c r="Z4271" i="5" s="1"/>
  <c r="AA4267" i="5"/>
  <c r="AK4267" i="5" s="1"/>
  <c r="X4266" i="5"/>
  <c r="AB4266" i="5" s="1"/>
  <c r="AL4266" i="5" s="1"/>
  <c r="Y4263" i="5"/>
  <c r="Z4263" i="5" s="1"/>
  <c r="AB2540" i="5"/>
  <c r="AL2540" i="5" s="1"/>
  <c r="Z2540" i="5"/>
  <c r="Z2541" i="5"/>
  <c r="X4337" i="5"/>
  <c r="AB4337" i="5" s="1"/>
  <c r="AL4337" i="5" s="1"/>
  <c r="AA4302" i="5"/>
  <c r="AK4302" i="5" s="1"/>
  <c r="Y4298" i="5"/>
  <c r="AA4279" i="5"/>
  <c r="AK4279" i="5" s="1"/>
  <c r="AA4271" i="5"/>
  <c r="AK4271" i="5" s="1"/>
  <c r="AA4263" i="5"/>
  <c r="AK4263" i="5" s="1"/>
  <c r="AA4339" i="5"/>
  <c r="AA4326" i="5"/>
  <c r="AK4326" i="5" s="1"/>
  <c r="AA4322" i="5"/>
  <c r="AK4322" i="5" s="1"/>
  <c r="AA4318" i="5"/>
  <c r="AK4318" i="5" s="1"/>
  <c r="AA4314" i="5"/>
  <c r="AK4314" i="5" s="1"/>
  <c r="AA4310" i="5"/>
  <c r="AK4310" i="5" s="1"/>
  <c r="AA4307" i="5"/>
  <c r="AK4307" i="5" s="1"/>
  <c r="X4302" i="5"/>
  <c r="AB4302" i="5" s="1"/>
  <c r="AL4302" i="5" s="1"/>
  <c r="X4298" i="5"/>
  <c r="AB4298" i="5" s="1"/>
  <c r="AL4298" i="5" s="1"/>
  <c r="AA4294" i="5"/>
  <c r="AK4294" i="5" s="1"/>
  <c r="Y4293" i="5"/>
  <c r="AA4287" i="5"/>
  <c r="AK4287" i="5" s="1"/>
  <c r="X4285" i="5"/>
  <c r="AB4285" i="5" s="1"/>
  <c r="AL4285" i="5" s="1"/>
  <c r="AA4281" i="5"/>
  <c r="AK4281" i="5" s="1"/>
  <c r="Y4279" i="5"/>
  <c r="X4270" i="5"/>
  <c r="AB4270" i="5" s="1"/>
  <c r="AL4270" i="5" s="1"/>
  <c r="Y4266" i="5"/>
  <c r="Z2601" i="5"/>
  <c r="Z2580" i="5"/>
  <c r="Z2590" i="5"/>
  <c r="Z2581" i="5"/>
  <c r="AK2589" i="5"/>
  <c r="AK2596" i="5"/>
  <c r="Z2614" i="5"/>
  <c r="Z2592" i="5"/>
  <c r="AK2543" i="5"/>
  <c r="AK2547" i="5"/>
  <c r="AK2555" i="5"/>
  <c r="Z2577" i="5"/>
  <c r="Z2599" i="5"/>
  <c r="AK2612" i="5"/>
  <c r="AK2592" i="5"/>
  <c r="AK2614" i="5"/>
  <c r="Z2619" i="5"/>
  <c r="Z2623" i="5"/>
  <c r="AK2563" i="5"/>
  <c r="Z2595" i="5"/>
  <c r="AK2540" i="5"/>
  <c r="AK2539" i="5"/>
  <c r="Z2539" i="5"/>
  <c r="AK2548" i="5"/>
  <c r="Z2563" i="5"/>
  <c r="Z2548" i="5"/>
  <c r="Z2569" i="5"/>
  <c r="Z2603" i="5"/>
  <c r="AK2593" i="5"/>
  <c r="Z2612" i="5"/>
  <c r="Z2616" i="5"/>
  <c r="Z2573" i="5"/>
  <c r="Z2607" i="5"/>
  <c r="Z2615" i="5"/>
  <c r="Z2611" i="5"/>
  <c r="AK2591" i="5"/>
  <c r="Z2593" i="5"/>
  <c r="Z2604" i="5"/>
  <c r="Z2620" i="5"/>
  <c r="Z2547" i="5"/>
  <c r="AK2559" i="5"/>
  <c r="Z2555" i="5"/>
  <c r="Z2589" i="5"/>
  <c r="Z2559" i="5"/>
  <c r="Z2585" i="5"/>
  <c r="Z2591" i="5"/>
  <c r="Z2596" i="5"/>
  <c r="AK2611" i="5"/>
  <c r="Z2624" i="5"/>
  <c r="Z2600" i="5"/>
  <c r="Z2627" i="5"/>
  <c r="Y4335" i="5"/>
  <c r="AA4335" i="5"/>
  <c r="AK4335" i="5" s="1"/>
  <c r="X4325" i="5"/>
  <c r="AB4325" i="5" s="1"/>
  <c r="AL4325" i="5" s="1"/>
  <c r="Y4325" i="5"/>
  <c r="AA4325" i="5"/>
  <c r="AK4325" i="5" s="1"/>
  <c r="X4336" i="5"/>
  <c r="AB4336" i="5" s="1"/>
  <c r="AL4336" i="5" s="1"/>
  <c r="AA4336" i="5"/>
  <c r="AK4336" i="5" s="1"/>
  <c r="AA4333" i="5"/>
  <c r="AK4333" i="5" s="1"/>
  <c r="X4333" i="5"/>
  <c r="AB4333" i="5" s="1"/>
  <c r="AL4333" i="5" s="1"/>
  <c r="X4332" i="5"/>
  <c r="AB4332" i="5" s="1"/>
  <c r="AL4332" i="5" s="1"/>
  <c r="AA4332" i="5"/>
  <c r="AK4332" i="5" s="1"/>
  <c r="AA4328" i="5"/>
  <c r="AK4328" i="5" s="1"/>
  <c r="X4328" i="5"/>
  <c r="AB4328" i="5" s="1"/>
  <c r="AL4328" i="5" s="1"/>
  <c r="AA4303" i="5"/>
  <c r="AK4303" i="5" s="1"/>
  <c r="X4324" i="5"/>
  <c r="AB4324" i="5" s="1"/>
  <c r="AL4324" i="5" s="1"/>
  <c r="AA4321" i="5"/>
  <c r="AK4321" i="5" s="1"/>
  <c r="AA4320" i="5"/>
  <c r="AK4320" i="5" s="1"/>
  <c r="AA4315" i="5"/>
  <c r="AK4315" i="5" s="1"/>
  <c r="AA4312" i="5"/>
  <c r="AK4312" i="5" s="1"/>
  <c r="AA4308" i="5"/>
  <c r="AK4308" i="5" s="1"/>
  <c r="AA4304" i="5"/>
  <c r="AK4304" i="5" s="1"/>
  <c r="Y4303" i="5"/>
  <c r="AA4290" i="5"/>
  <c r="AK4290" i="5" s="1"/>
  <c r="AA4282" i="5"/>
  <c r="AK4282" i="5" s="1"/>
  <c r="AA4278" i="5"/>
  <c r="AK4278" i="5" s="1"/>
  <c r="AA4274" i="5"/>
  <c r="AK4274" i="5" s="1"/>
  <c r="AA4297" i="5"/>
  <c r="AK4297" i="5" s="1"/>
  <c r="AA4292" i="5"/>
  <c r="Y4290" i="5"/>
  <c r="Z4290" i="5" s="1"/>
  <c r="AA4286" i="5"/>
  <c r="AK4286" i="5" s="1"/>
  <c r="Y4282" i="5"/>
  <c r="Z4282" i="5" s="1"/>
  <c r="Y4278" i="5"/>
  <c r="Z4278" i="5" s="1"/>
  <c r="Y4274" i="5"/>
  <c r="Z4274" i="5" s="1"/>
  <c r="AA4270" i="5"/>
  <c r="AK4270" i="5" s="1"/>
  <c r="Y4267" i="5"/>
  <c r="Z4267" i="5" s="1"/>
  <c r="Y4308" i="5"/>
  <c r="Y4317" i="5"/>
  <c r="Y4313" i="5"/>
  <c r="Y4309" i="5"/>
  <c r="Y4305" i="5"/>
  <c r="Z4305" i="5" s="1"/>
  <c r="AA4301" i="5"/>
  <c r="AK4301" i="5" s="1"/>
  <c r="AA4300" i="5"/>
  <c r="AK4300" i="5" s="1"/>
  <c r="X4292" i="5"/>
  <c r="AB4292" i="5" s="1"/>
  <c r="AL4292" i="5" s="1"/>
  <c r="AA4291" i="5"/>
  <c r="AK4291" i="5" s="1"/>
  <c r="AA4285" i="5"/>
  <c r="AK4285" i="5" s="1"/>
  <c r="AA4283" i="5"/>
  <c r="AK4283" i="5" s="1"/>
  <c r="AA4275" i="5"/>
  <c r="AK4275" i="5" s="1"/>
  <c r="AA4269" i="5"/>
  <c r="AK4269" i="5" s="1"/>
  <c r="X4338" i="5"/>
  <c r="AB4338" i="5" s="1"/>
  <c r="AL4338" i="5" s="1"/>
  <c r="Y4338" i="5"/>
  <c r="X4330" i="5"/>
  <c r="AB4330" i="5" s="1"/>
  <c r="AL4330" i="5" s="1"/>
  <c r="Y4330" i="5"/>
  <c r="X4339" i="5"/>
  <c r="X4335" i="5"/>
  <c r="AB4335" i="5" s="1"/>
  <c r="AL4335" i="5" s="1"/>
  <c r="Y4327" i="5"/>
  <c r="X4327" i="5"/>
  <c r="AB4327" i="5" s="1"/>
  <c r="AL4327" i="5" s="1"/>
  <c r="Y4323" i="5"/>
  <c r="X4323" i="5"/>
  <c r="AB4323" i="5" s="1"/>
  <c r="AL4323" i="5" s="1"/>
  <c r="AA4338" i="5"/>
  <c r="X4334" i="5"/>
  <c r="AB4334" i="5" s="1"/>
  <c r="AL4334" i="5" s="1"/>
  <c r="Y4334" i="5"/>
  <c r="AA4331" i="5"/>
  <c r="AA4330" i="5"/>
  <c r="X4319" i="5"/>
  <c r="AB4319" i="5" s="1"/>
  <c r="AL4319" i="5" s="1"/>
  <c r="X4316" i="5"/>
  <c r="AB4316" i="5" s="1"/>
  <c r="AL4316" i="5" s="1"/>
  <c r="X4311" i="5"/>
  <c r="AB4311" i="5" s="1"/>
  <c r="AL4311" i="5" s="1"/>
  <c r="X4307" i="5"/>
  <c r="AB4307" i="5" s="1"/>
  <c r="AL4307" i="5" s="1"/>
  <c r="X4296" i="5"/>
  <c r="AB4296" i="5" s="1"/>
  <c r="AL4296" i="5" s="1"/>
  <c r="X4295" i="5"/>
  <c r="AB4295" i="5" s="1"/>
  <c r="AL4295" i="5" s="1"/>
  <c r="Y4295" i="5"/>
  <c r="AK4284" i="5"/>
  <c r="Y4326" i="5"/>
  <c r="Y4322" i="5"/>
  <c r="Y4318" i="5"/>
  <c r="Y4314" i="5"/>
  <c r="Y4310" i="5"/>
  <c r="Y4306" i="5"/>
  <c r="X4300" i="5"/>
  <c r="X4299" i="5"/>
  <c r="AB4299" i="5" s="1"/>
  <c r="AL4299" i="5" s="1"/>
  <c r="Y4299" i="5"/>
  <c r="AA4296" i="5"/>
  <c r="AA4295" i="5"/>
  <c r="X4276" i="5"/>
  <c r="AB4276" i="5" s="1"/>
  <c r="AL4276" i="5" s="1"/>
  <c r="Y4276" i="5"/>
  <c r="X4264" i="5"/>
  <c r="AB4264" i="5" s="1"/>
  <c r="AL4264" i="5" s="1"/>
  <c r="Y4264" i="5"/>
  <c r="X4288" i="5"/>
  <c r="AB4288" i="5" s="1"/>
  <c r="AL4288" i="5" s="1"/>
  <c r="Y4288" i="5"/>
  <c r="X4272" i="5"/>
  <c r="AB4272" i="5" s="1"/>
  <c r="AL4272" i="5" s="1"/>
  <c r="Y4272" i="5"/>
  <c r="X4284" i="5"/>
  <c r="AB4284" i="5" s="1"/>
  <c r="AL4284" i="5" s="1"/>
  <c r="Y4284" i="5"/>
  <c r="AA4277" i="5"/>
  <c r="AA4276" i="5"/>
  <c r="Z4269" i="5"/>
  <c r="X4268" i="5"/>
  <c r="AB4268" i="5" s="1"/>
  <c r="AL4268" i="5" s="1"/>
  <c r="Y4268" i="5"/>
  <c r="AA4289" i="5"/>
  <c r="AA4288" i="5"/>
  <c r="Z4286" i="5"/>
  <c r="X4280" i="5"/>
  <c r="AB4280" i="5" s="1"/>
  <c r="AL4280" i="5" s="1"/>
  <c r="Y4280" i="5"/>
  <c r="X4277" i="5"/>
  <c r="AB4277" i="5" s="1"/>
  <c r="AL4277" i="5" s="1"/>
  <c r="AA4273" i="5"/>
  <c r="AA4272" i="5"/>
  <c r="AA4264" i="5"/>
  <c r="Z4337" i="5" l="1"/>
  <c r="Z4297" i="5"/>
  <c r="Z4298" i="5"/>
  <c r="Z4265" i="5"/>
  <c r="Z4266" i="5"/>
  <c r="Z4293" i="5"/>
  <c r="Z4273" i="5"/>
  <c r="Z4289" i="5"/>
  <c r="Z4329" i="5"/>
  <c r="Z4270" i="5"/>
  <c r="Z4331" i="5"/>
  <c r="Z4294" i="5"/>
  <c r="Z4302" i="5"/>
  <c r="Z4313" i="5"/>
  <c r="Z4296" i="5"/>
  <c r="Z4281" i="5"/>
  <c r="Z4285" i="5"/>
  <c r="Z4324" i="5"/>
  <c r="AK4339" i="5"/>
  <c r="Z4336" i="5"/>
  <c r="Z4328" i="5"/>
  <c r="Z4303" i="5"/>
  <c r="Z4317" i="5"/>
  <c r="Z4279" i="5"/>
  <c r="Z4292" i="5"/>
  <c r="Z4325" i="5"/>
  <c r="Z4309" i="5"/>
  <c r="Z4308" i="5"/>
  <c r="AK4292" i="5"/>
  <c r="Z4332" i="5"/>
  <c r="Z4333" i="5"/>
  <c r="AK4277" i="5"/>
  <c r="AK4331" i="5"/>
  <c r="Z4327" i="5"/>
  <c r="Z4330" i="5"/>
  <c r="Z4284" i="5"/>
  <c r="Z4299" i="5"/>
  <c r="Z4306" i="5"/>
  <c r="Z4334" i="5"/>
  <c r="AK4272" i="5"/>
  <c r="Z4268" i="5"/>
  <c r="Z4276" i="5"/>
  <c r="AK4295" i="5"/>
  <c r="Z4322" i="5"/>
  <c r="Z4280" i="5"/>
  <c r="AK4288" i="5"/>
  <c r="Z4264" i="5"/>
  <c r="Z4277" i="5"/>
  <c r="AK4296" i="5"/>
  <c r="Z4326" i="5"/>
  <c r="Z4307" i="5"/>
  <c r="Z4311" i="5"/>
  <c r="Z4316" i="5"/>
  <c r="Z4319" i="5"/>
  <c r="AK4338" i="5"/>
  <c r="Z4338" i="5"/>
  <c r="AK4264" i="5"/>
  <c r="AK4273" i="5"/>
  <c r="Z4314" i="5"/>
  <c r="AK4289" i="5"/>
  <c r="AK4276" i="5"/>
  <c r="Z4272" i="5"/>
  <c r="Z4288" i="5"/>
  <c r="AB4300" i="5"/>
  <c r="AL4300" i="5" s="1"/>
  <c r="Z4300" i="5"/>
  <c r="Z4310" i="5"/>
  <c r="Z4318" i="5"/>
  <c r="Z4295" i="5"/>
  <c r="AK4330" i="5"/>
  <c r="Z4335" i="5"/>
  <c r="Z4323" i="5"/>
  <c r="AB4339" i="5"/>
  <c r="AL4339" i="5" s="1"/>
  <c r="Z4339" i="5"/>
  <c r="W3585" i="5" l="1"/>
  <c r="Y3585" i="5" s="1"/>
  <c r="W3584" i="5"/>
  <c r="W3583" i="5"/>
  <c r="W3576" i="5"/>
  <c r="Y3576" i="5" s="1"/>
  <c r="W3578" i="5"/>
  <c r="Y3578" i="5" s="1"/>
  <c r="W3582" i="5"/>
  <c r="W3579" i="5"/>
  <c r="W3577" i="5"/>
  <c r="Y3577" i="5" s="1"/>
  <c r="W3581" i="5"/>
  <c r="Y3581" i="5" s="1"/>
  <c r="W3580" i="5"/>
  <c r="W3595" i="5"/>
  <c r="AA3595" i="5" s="1"/>
  <c r="AK3595" i="5" s="1"/>
  <c r="W3594" i="5"/>
  <c r="W3593" i="5"/>
  <c r="Y3593" i="5" s="1"/>
  <c r="W3592" i="5"/>
  <c r="W3586" i="5"/>
  <c r="AA3586" i="5" s="1"/>
  <c r="AK3586" i="5" s="1"/>
  <c r="W3587" i="5"/>
  <c r="AA3587" i="5" s="1"/>
  <c r="W3591" i="5"/>
  <c r="Y3591" i="5" s="1"/>
  <c r="W3588" i="5"/>
  <c r="W3589" i="5"/>
  <c r="AA3589" i="5" s="1"/>
  <c r="W3590" i="5"/>
  <c r="AA3590" i="5" s="1"/>
  <c r="W2885" i="5"/>
  <c r="Y2885" i="5" s="1"/>
  <c r="W2883" i="5"/>
  <c r="W2882" i="5"/>
  <c r="W2866" i="5"/>
  <c r="AA2866" i="5" s="1"/>
  <c r="AK2866" i="5" s="1"/>
  <c r="W2884" i="5"/>
  <c r="Y2884" i="5" s="1"/>
  <c r="W2874" i="5"/>
  <c r="W2887" i="5"/>
  <c r="AA2887" i="5" s="1"/>
  <c r="W2888" i="5"/>
  <c r="AA2888" i="5" s="1"/>
  <c r="W2889" i="5"/>
  <c r="Y2889" i="5" s="1"/>
  <c r="W2875" i="5"/>
  <c r="W2878" i="5"/>
  <c r="AA2878" i="5" s="1"/>
  <c r="AK2878" i="5" s="1"/>
  <c r="W2877" i="5"/>
  <c r="AA2877" i="5" s="1"/>
  <c r="AK2877" i="5" s="1"/>
  <c r="W2879" i="5"/>
  <c r="Y2879" i="5" s="1"/>
  <c r="W2876" i="5"/>
  <c r="W2886" i="5"/>
  <c r="AA2886" i="5" s="1"/>
  <c r="AK2886" i="5" s="1"/>
  <c r="W2881" i="5"/>
  <c r="W2880" i="5"/>
  <c r="Y2880" i="5" s="1"/>
  <c r="W2873" i="5"/>
  <c r="W2872" i="5"/>
  <c r="AA2872" i="5" s="1"/>
  <c r="W2867" i="5"/>
  <c r="W2868" i="5"/>
  <c r="Y2868" i="5" s="1"/>
  <c r="W2869" i="5"/>
  <c r="W2871" i="5"/>
  <c r="W2870" i="5"/>
  <c r="Y2870" i="5" s="1"/>
  <c r="W2906" i="5"/>
  <c r="Y2906" i="5" s="1"/>
  <c r="W2909" i="5"/>
  <c r="W2907" i="5"/>
  <c r="AA2907" i="5" s="1"/>
  <c r="AK2907" i="5" s="1"/>
  <c r="W2908" i="5"/>
  <c r="AA2908" i="5" s="1"/>
  <c r="AK2908" i="5" s="1"/>
  <c r="W2910" i="5"/>
  <c r="Y2910" i="5" s="1"/>
  <c r="W2905" i="5"/>
  <c r="W2911" i="5"/>
  <c r="AA2911" i="5" s="1"/>
  <c r="W2899" i="5"/>
  <c r="AA2899" i="5" s="1"/>
  <c r="W2915" i="5"/>
  <c r="Y2915" i="5" s="1"/>
  <c r="W2902" i="5"/>
  <c r="W2900" i="5"/>
  <c r="AA2900" i="5" s="1"/>
  <c r="W2904" i="5"/>
  <c r="Y2904" i="5" s="1"/>
  <c r="W2901" i="5"/>
  <c r="Y2901" i="5" s="1"/>
  <c r="W2914" i="5"/>
  <c r="AA2914" i="5" s="1"/>
  <c r="W2912" i="5"/>
  <c r="AA2912" i="5" s="1"/>
  <c r="AK2912" i="5" s="1"/>
  <c r="W2903" i="5"/>
  <c r="X2903" i="5" s="1"/>
  <c r="AB2903" i="5" s="1"/>
  <c r="AL2903" i="5" s="1"/>
  <c r="W2913" i="5"/>
  <c r="W2897" i="5"/>
  <c r="AA2897" i="5" s="1"/>
  <c r="W2898" i="5"/>
  <c r="Y2898" i="5" s="1"/>
  <c r="W2894" i="5"/>
  <c r="W2890" i="5"/>
  <c r="W2895" i="5"/>
  <c r="Y2895" i="5" s="1"/>
  <c r="W2896" i="5"/>
  <c r="Y2896" i="5" s="1"/>
  <c r="W2893" i="5"/>
  <c r="W2892" i="5"/>
  <c r="W2891" i="5"/>
  <c r="AA2891" i="5" s="1"/>
  <c r="W3596" i="5"/>
  <c r="Y3596" i="5" s="1"/>
  <c r="W3597" i="5"/>
  <c r="X3597" i="5" s="1"/>
  <c r="AB3597" i="5" s="1"/>
  <c r="AL3597" i="5" s="1"/>
  <c r="W3598" i="5"/>
  <c r="AA3598" i="5" s="1"/>
  <c r="W3599" i="5"/>
  <c r="AA3599" i="5" s="1"/>
  <c r="W3600" i="5"/>
  <c r="Y3600" i="5" s="1"/>
  <c r="W3601" i="5"/>
  <c r="W3609" i="5"/>
  <c r="AA3609" i="5" s="1"/>
  <c r="W3608" i="5"/>
  <c r="Y3608" i="5" s="1"/>
  <c r="W3602" i="5"/>
  <c r="AA3602" i="5" s="1"/>
  <c r="W3603" i="5"/>
  <c r="AA3603" i="5" s="1"/>
  <c r="W3605" i="5"/>
  <c r="Y3605" i="5" s="1"/>
  <c r="W3606" i="5"/>
  <c r="W3604" i="5"/>
  <c r="AA3604" i="5" s="1"/>
  <c r="AK3604" i="5" s="1"/>
  <c r="W3607" i="5"/>
  <c r="AA3607" i="5" s="1"/>
  <c r="AK3607" i="5" s="1"/>
  <c r="W3610" i="5"/>
  <c r="Y3610" i="5" s="1"/>
  <c r="W3611" i="5"/>
  <c r="W3619" i="5"/>
  <c r="W3612" i="5"/>
  <c r="W3613" i="5"/>
  <c r="AA3613" i="5" s="1"/>
  <c r="W3618" i="5"/>
  <c r="W3615" i="5"/>
  <c r="W3617" i="5"/>
  <c r="Y3617" i="5" s="1"/>
  <c r="W3614" i="5"/>
  <c r="AA3614" i="5" s="1"/>
  <c r="W3616" i="5"/>
  <c r="W3620" i="5"/>
  <c r="AA3620" i="5" s="1"/>
  <c r="AK3620" i="5" s="1"/>
  <c r="W3622" i="5"/>
  <c r="Y3622" i="5" s="1"/>
  <c r="W3630" i="5"/>
  <c r="W3621" i="5"/>
  <c r="W3623" i="5"/>
  <c r="W3629" i="5"/>
  <c r="W3628" i="5"/>
  <c r="Y3628" i="5" s="1"/>
  <c r="W3624" i="5"/>
  <c r="W3627" i="5"/>
  <c r="W3625" i="5"/>
  <c r="AA3625" i="5" s="1"/>
  <c r="W3626" i="5"/>
  <c r="Y3626" i="5" s="1"/>
  <c r="W3676" i="5"/>
  <c r="W3675" i="5"/>
  <c r="X3675" i="5" s="1"/>
  <c r="AB3675" i="5" s="1"/>
  <c r="AL3675" i="5" s="1"/>
  <c r="W3678" i="5"/>
  <c r="Y3678" i="5" s="1"/>
  <c r="W3677" i="5"/>
  <c r="Y3677" i="5" s="1"/>
  <c r="W3680" i="5"/>
  <c r="W3673" i="5"/>
  <c r="W3679" i="5"/>
  <c r="Y3679" i="5" s="1"/>
  <c r="W3658" i="5"/>
  <c r="Y3658" i="5" s="1"/>
  <c r="W3639" i="5"/>
  <c r="W3674" i="5"/>
  <c r="W3657" i="5"/>
  <c r="AA3657" i="5" s="1"/>
  <c r="W3638" i="5"/>
  <c r="Y3638" i="5" s="1"/>
  <c r="W3656" i="5"/>
  <c r="W3659" i="5"/>
  <c r="X3659" i="5" s="1"/>
  <c r="AB3659" i="5" s="1"/>
  <c r="AL3659" i="5" s="1"/>
  <c r="W3641" i="5"/>
  <c r="Y3641" i="5" s="1"/>
  <c r="W3667" i="5"/>
  <c r="Y3667" i="5" s="1"/>
  <c r="W3666" i="5"/>
  <c r="W3668" i="5"/>
  <c r="W3655" i="5"/>
  <c r="Y3655" i="5" s="1"/>
  <c r="W3654" i="5"/>
  <c r="Y3654" i="5" s="1"/>
  <c r="W3644" i="5"/>
  <c r="W3645" i="5"/>
  <c r="W3653" i="5"/>
  <c r="Y3653" i="5" s="1"/>
  <c r="W3640" i="5"/>
  <c r="W3661" i="5"/>
  <c r="W3672" i="5"/>
  <c r="X3672" i="5" s="1"/>
  <c r="AB3672" i="5" s="1"/>
  <c r="AL3672" i="5" s="1"/>
  <c r="W3665" i="5"/>
  <c r="X3665" i="5" s="1"/>
  <c r="AB3665" i="5" s="1"/>
  <c r="AL3665" i="5" s="1"/>
  <c r="W3643" i="5"/>
  <c r="Y3643" i="5" s="1"/>
  <c r="W3660" i="5"/>
  <c r="W3664" i="5"/>
  <c r="W3637" i="5"/>
  <c r="AA3637" i="5" s="1"/>
  <c r="W3642" i="5"/>
  <c r="Y3642" i="5" s="1"/>
  <c r="W3651" i="5"/>
  <c r="W3647" i="5"/>
  <c r="AA3647" i="5" s="1"/>
  <c r="W3669" i="5"/>
  <c r="Y3669" i="5" s="1"/>
  <c r="W3670" i="5"/>
  <c r="W3636" i="5"/>
  <c r="W3650" i="5"/>
  <c r="AA3650" i="5" s="1"/>
  <c r="AK3650" i="5" s="1"/>
  <c r="W3652" i="5"/>
  <c r="W3662" i="5"/>
  <c r="Y3662" i="5" s="1"/>
  <c r="W3671" i="5"/>
  <c r="W3663" i="5"/>
  <c r="AA3663" i="5" s="1"/>
  <c r="W3646" i="5"/>
  <c r="Y3646" i="5" s="1"/>
  <c r="W3635" i="5"/>
  <c r="Y3635" i="5" s="1"/>
  <c r="W3648" i="5"/>
  <c r="W3634" i="5"/>
  <c r="AA3634" i="5" s="1"/>
  <c r="W3649" i="5"/>
  <c r="AA3649" i="5" s="1"/>
  <c r="W3631" i="5"/>
  <c r="Y3631" i="5" s="1"/>
  <c r="W3632" i="5"/>
  <c r="W3633" i="5"/>
  <c r="AA3633" i="5" s="1"/>
  <c r="AK3633" i="5" s="1"/>
  <c r="W3495" i="5"/>
  <c r="Y3495" i="5" s="1"/>
  <c r="W3525" i="5"/>
  <c r="W3528" i="5"/>
  <c r="Y3528" i="5" s="1"/>
  <c r="W3552" i="5"/>
  <c r="W3554" i="5"/>
  <c r="Y3554" i="5" s="1"/>
  <c r="W3556" i="5"/>
  <c r="X3556" i="5" s="1"/>
  <c r="AB3556" i="5" s="1"/>
  <c r="AL3556" i="5" s="1"/>
  <c r="W3561" i="5"/>
  <c r="Y3561" i="5" s="1"/>
  <c r="W3564" i="5"/>
  <c r="W3563" i="5"/>
  <c r="Y3563" i="5" s="1"/>
  <c r="W3544" i="5"/>
  <c r="W3545" i="5"/>
  <c r="W3543" i="5"/>
  <c r="X3543" i="5" s="1"/>
  <c r="AB3543" i="5" s="1"/>
  <c r="AL3543" i="5" s="1"/>
  <c r="W3551" i="5"/>
  <c r="X3551" i="5" s="1"/>
  <c r="AB3551" i="5" s="1"/>
  <c r="AL3551" i="5" s="1"/>
  <c r="W3532" i="5"/>
  <c r="Y3532" i="5" s="1"/>
  <c r="W3529" i="5"/>
  <c r="W3527" i="5"/>
  <c r="AA3527" i="5" s="1"/>
  <c r="W3534" i="5"/>
  <c r="AA3534" i="5" s="1"/>
  <c r="W3531" i="5"/>
  <c r="Y3531" i="5" s="1"/>
  <c r="W3530" i="5"/>
  <c r="W3498" i="5"/>
  <c r="AA3498" i="5" s="1"/>
  <c r="W3547" i="5"/>
  <c r="AA3547" i="5" s="1"/>
  <c r="W3533" i="5"/>
  <c r="Y3533" i="5" s="1"/>
  <c r="W3542" i="5"/>
  <c r="W3471" i="5"/>
  <c r="AA3471" i="5" s="1"/>
  <c r="AK3471" i="5" s="1"/>
  <c r="W3461" i="5"/>
  <c r="Y3461" i="5" s="1"/>
  <c r="W3546" i="5"/>
  <c r="Y3546" i="5" s="1"/>
  <c r="W3499" i="5"/>
  <c r="W3539" i="5"/>
  <c r="Y3539" i="5" s="1"/>
  <c r="W3549" i="5"/>
  <c r="Y3549" i="5" s="1"/>
  <c r="W3526" i="5"/>
  <c r="AA3526" i="5" s="1"/>
  <c r="AK3526" i="5" s="1"/>
  <c r="W3469" i="5"/>
  <c r="W3473" i="5"/>
  <c r="AA3473" i="5" s="1"/>
  <c r="W3470" i="5"/>
  <c r="Y3470" i="5" s="1"/>
  <c r="W3512" i="5"/>
  <c r="AA3512" i="5" s="1"/>
  <c r="W3540" i="5"/>
  <c r="W3472" i="5"/>
  <c r="AA3472" i="5" s="1"/>
  <c r="AK3472" i="5" s="1"/>
  <c r="W3523" i="5"/>
  <c r="X3523" i="5" s="1"/>
  <c r="AB3523" i="5" s="1"/>
  <c r="AL3523" i="5" s="1"/>
  <c r="W3489" i="5"/>
  <c r="AA3489" i="5" s="1"/>
  <c r="W3488" i="5"/>
  <c r="W3497" i="5"/>
  <c r="W3458" i="5"/>
  <c r="Y3458" i="5" s="1"/>
  <c r="W3513" i="5"/>
  <c r="AA3513" i="5" s="1"/>
  <c r="AK3513" i="5" s="1"/>
  <c r="W3474" i="5"/>
  <c r="W3464" i="5"/>
  <c r="AA3464" i="5" s="1"/>
  <c r="W3482" i="5"/>
  <c r="Y3482" i="5" s="1"/>
  <c r="W3567" i="5"/>
  <c r="AA3567" i="5" s="1"/>
  <c r="W3459" i="5"/>
  <c r="W3493" i="5"/>
  <c r="AA3493" i="5" s="1"/>
  <c r="AK3493" i="5" s="1"/>
  <c r="W3524" i="5"/>
  <c r="Y3524" i="5" s="1"/>
  <c r="W3484" i="5"/>
  <c r="Y3484" i="5" s="1"/>
  <c r="W3491" i="5"/>
  <c r="W3460" i="5"/>
  <c r="AA3460" i="5" s="1"/>
  <c r="W3496" i="5"/>
  <c r="Y3496" i="5" s="1"/>
  <c r="W3562" i="5"/>
  <c r="AA3562" i="5" s="1"/>
  <c r="W3485" i="5"/>
  <c r="W3487" i="5"/>
  <c r="W3566" i="5"/>
  <c r="Y3566" i="5" s="1"/>
  <c r="W3501" i="5"/>
  <c r="AA3501" i="5" s="1"/>
  <c r="W3509" i="5"/>
  <c r="W3468" i="5"/>
  <c r="AA3468" i="5" s="1"/>
  <c r="AK3468" i="5" s="1"/>
  <c r="W3538" i="5"/>
  <c r="Y3538" i="5" s="1"/>
  <c r="W3520" i="5"/>
  <c r="AA3520" i="5" s="1"/>
  <c r="W3467" i="5"/>
  <c r="W3466" i="5"/>
  <c r="Y3466" i="5" s="1"/>
  <c r="W3494" i="5"/>
  <c r="Y3494" i="5" s="1"/>
  <c r="W3492" i="5"/>
  <c r="W3465" i="5"/>
  <c r="W3536" i="5"/>
  <c r="W3511" i="5"/>
  <c r="W3510" i="5"/>
  <c r="W3517" i="5"/>
  <c r="W3483" i="5"/>
  <c r="W3486" i="5"/>
  <c r="Y3486" i="5" s="1"/>
  <c r="W3518" i="5"/>
  <c r="AA3518" i="5" s="1"/>
  <c r="W3555" i="5"/>
  <c r="W3521" i="5"/>
  <c r="AA3521" i="5" s="1"/>
  <c r="W3557" i="5"/>
  <c r="W3480" i="5"/>
  <c r="W3522" i="5"/>
  <c r="W3490" i="5"/>
  <c r="AA3490" i="5" s="1"/>
  <c r="W3500" i="5"/>
  <c r="Y3500" i="5" s="1"/>
  <c r="W3505" i="5"/>
  <c r="Y3505" i="5" s="1"/>
  <c r="W3550" i="5"/>
  <c r="W3537" i="5"/>
  <c r="AA3537" i="5" s="1"/>
  <c r="AK3537" i="5" s="1"/>
  <c r="W3478" i="5"/>
  <c r="Y3478" i="5" s="1"/>
  <c r="W3508" i="5"/>
  <c r="W3516" i="5"/>
  <c r="Y3516" i="5" s="1"/>
  <c r="W3457" i="5"/>
  <c r="AA3457" i="5" s="1"/>
  <c r="W3519" i="5"/>
  <c r="Y3519" i="5" s="1"/>
  <c r="W3560" i="5"/>
  <c r="AA3560" i="5" s="1"/>
  <c r="W3462" i="5"/>
  <c r="Y3462" i="5" s="1"/>
  <c r="W3553" i="5"/>
  <c r="AA3553" i="5" s="1"/>
  <c r="W3514" i="5"/>
  <c r="Y3514" i="5" s="1"/>
  <c r="W3456" i="5"/>
  <c r="W3463" i="5"/>
  <c r="Y3463" i="5" s="1"/>
  <c r="W3548" i="5"/>
  <c r="AA3548" i="5" s="1"/>
  <c r="AK3548" i="5" s="1"/>
  <c r="W3479" i="5"/>
  <c r="Y3479" i="5" s="1"/>
  <c r="W3481" i="5"/>
  <c r="W3541" i="5"/>
  <c r="Y3541" i="5" s="1"/>
  <c r="W3558" i="5"/>
  <c r="AA3558" i="5" s="1"/>
  <c r="W3559" i="5"/>
  <c r="Y3559" i="5" s="1"/>
  <c r="W3477" i="5"/>
  <c r="AA3477" i="5" s="1"/>
  <c r="W3455" i="5"/>
  <c r="Y3455" i="5" s="1"/>
  <c r="W3535" i="5"/>
  <c r="AA3535" i="5" s="1"/>
  <c r="W3502" i="5"/>
  <c r="Y3502" i="5" s="1"/>
  <c r="W3565" i="5"/>
  <c r="W3503" i="5"/>
  <c r="Y3503" i="5" s="1"/>
  <c r="W3507" i="5"/>
  <c r="Y3507" i="5" s="1"/>
  <c r="W3515" i="5"/>
  <c r="Y3515" i="5" s="1"/>
  <c r="W3504" i="5"/>
  <c r="W3454" i="5"/>
  <c r="AA3454" i="5" s="1"/>
  <c r="W3506" i="5"/>
  <c r="W3452" i="5"/>
  <c r="Y3452" i="5" s="1"/>
  <c r="W3476" i="5"/>
  <c r="W3453" i="5"/>
  <c r="W3475" i="5"/>
  <c r="Y3475" i="5" s="1"/>
  <c r="W3450" i="5"/>
  <c r="Y3450" i="5" s="1"/>
  <c r="W3451" i="5"/>
  <c r="W4416" i="5"/>
  <c r="AA4416" i="5" s="1"/>
  <c r="W4381" i="5"/>
  <c r="Y4381" i="5" s="1"/>
  <c r="W4378" i="5"/>
  <c r="X4378" i="5" s="1"/>
  <c r="AB4378" i="5" s="1"/>
  <c r="AL4378" i="5" s="1"/>
  <c r="W4401" i="5"/>
  <c r="W4418" i="5"/>
  <c r="Y4418" i="5" s="1"/>
  <c r="W4404" i="5"/>
  <c r="Y4404" i="5" s="1"/>
  <c r="W4362" i="5"/>
  <c r="W4379" i="5"/>
  <c r="AA4379" i="5" s="1"/>
  <c r="AK4379" i="5" s="1"/>
  <c r="W4361" i="5"/>
  <c r="Y4361" i="5" s="1"/>
  <c r="W4402" i="5"/>
  <c r="Y4402" i="5" s="1"/>
  <c r="W4446" i="5"/>
  <c r="W4382" i="5"/>
  <c r="AA4382" i="5" s="1"/>
  <c r="W4394" i="5"/>
  <c r="W4419" i="5"/>
  <c r="Y4419" i="5" s="1"/>
  <c r="W4360" i="5"/>
  <c r="X4360" i="5" s="1"/>
  <c r="AB4360" i="5" s="1"/>
  <c r="AL4360" i="5" s="1"/>
  <c r="W4435" i="5"/>
  <c r="W4380" i="5"/>
  <c r="Y4380" i="5" s="1"/>
  <c r="W4400" i="5"/>
  <c r="Y4400" i="5" s="1"/>
  <c r="W4363" i="5"/>
  <c r="W4391" i="5"/>
  <c r="AA4391" i="5" s="1"/>
  <c r="W4364" i="5"/>
  <c r="W4417" i="5"/>
  <c r="Y4417" i="5" s="1"/>
  <c r="W4516" i="5"/>
  <c r="W4403" i="5"/>
  <c r="W4359" i="5"/>
  <c r="Y4359" i="5" s="1"/>
  <c r="W4345" i="5"/>
  <c r="Y4345" i="5" s="1"/>
  <c r="W4396" i="5"/>
  <c r="X4396" i="5" s="1"/>
  <c r="AB4396" i="5" s="1"/>
  <c r="AL4396" i="5" s="1"/>
  <c r="W4420" i="5"/>
  <c r="AA4420" i="5" s="1"/>
  <c r="W4436" i="5"/>
  <c r="W4525" i="5"/>
  <c r="Y4525" i="5" s="1"/>
  <c r="W4390" i="5"/>
  <c r="W4375" i="5"/>
  <c r="W4389" i="5"/>
  <c r="Y4389" i="5" s="1"/>
  <c r="W4526" i="5"/>
  <c r="Y4526" i="5" s="1"/>
  <c r="W4399" i="5"/>
  <c r="W4392" i="5"/>
  <c r="AA4392" i="5" s="1"/>
  <c r="W4383" i="5"/>
  <c r="Y4383" i="5" s="1"/>
  <c r="W4434" i="5"/>
  <c r="Y4434" i="5" s="1"/>
  <c r="W4437" i="5"/>
  <c r="X4437" i="5" s="1"/>
  <c r="AB4437" i="5" s="1"/>
  <c r="AL4437" i="5" s="1"/>
  <c r="W4387" i="5"/>
  <c r="Y4387" i="5" s="1"/>
  <c r="W4344" i="5"/>
  <c r="W4388" i="5"/>
  <c r="Y4388" i="5" s="1"/>
  <c r="W4386" i="5"/>
  <c r="W4385" i="5"/>
  <c r="W4377" i="5"/>
  <c r="Y4377" i="5" s="1"/>
  <c r="W4376" i="5"/>
  <c r="Y4376" i="5" s="1"/>
  <c r="W4355" i="5"/>
  <c r="W4347" i="5"/>
  <c r="AA4347" i="5" s="1"/>
  <c r="W4393" i="5"/>
  <c r="W4447" i="5"/>
  <c r="Y4447" i="5" s="1"/>
  <c r="W4395" i="5"/>
  <c r="X4395" i="5" s="1"/>
  <c r="AB4395" i="5" s="1"/>
  <c r="AL4395" i="5" s="1"/>
  <c r="W4343" i="5"/>
  <c r="W4480" i="5"/>
  <c r="Y4480" i="5" s="1"/>
  <c r="W4384" i="5"/>
  <c r="Y4384" i="5" s="1"/>
  <c r="W4374" i="5"/>
  <c r="W4357" i="5"/>
  <c r="Y4357" i="5" s="1"/>
  <c r="W4348" i="5"/>
  <c r="W4346" i="5"/>
  <c r="Y4346" i="5" s="1"/>
  <c r="W4524" i="5"/>
  <c r="W4519" i="5"/>
  <c r="W4373" i="5"/>
  <c r="Y4373" i="5" s="1"/>
  <c r="W4350" i="5"/>
  <c r="Y4350" i="5" s="1"/>
  <c r="W4349" i="5"/>
  <c r="X4349" i="5" s="1"/>
  <c r="AB4349" i="5" s="1"/>
  <c r="AL4349" i="5" s="1"/>
  <c r="W4372" i="5"/>
  <c r="AA4372" i="5" s="1"/>
  <c r="W4351" i="5"/>
  <c r="W4479" i="5"/>
  <c r="Y4479" i="5" s="1"/>
  <c r="W4415" i="5"/>
  <c r="W4468" i="5"/>
  <c r="W4453" i="5"/>
  <c r="Y4453" i="5" s="1"/>
  <c r="W4414" i="5"/>
  <c r="Y4414" i="5" s="1"/>
  <c r="W4442" i="5"/>
  <c r="AA4442" i="5" s="1"/>
  <c r="W4342" i="5"/>
  <c r="AA4342" i="5" s="1"/>
  <c r="W4536" i="5"/>
  <c r="Y4536" i="5" s="1"/>
  <c r="W4398" i="5"/>
  <c r="X4398" i="5" s="1"/>
  <c r="W4352" i="5"/>
  <c r="Y4352" i="5" s="1"/>
  <c r="W4469" i="5"/>
  <c r="W4432" i="5"/>
  <c r="Y4432" i="5" s="1"/>
  <c r="W4397" i="5"/>
  <c r="AA4397" i="5" s="1"/>
  <c r="W4413" i="5"/>
  <c r="Y4413" i="5" s="1"/>
  <c r="W4433" i="5"/>
  <c r="AA4433" i="5" s="1"/>
  <c r="W4518" i="5"/>
  <c r="Y4518" i="5" s="1"/>
  <c r="W4353" i="5"/>
  <c r="AA4353" i="5" s="1"/>
  <c r="W4521" i="5"/>
  <c r="Y4521" i="5" s="1"/>
  <c r="W4523" i="5"/>
  <c r="AA4523" i="5" s="1"/>
  <c r="W4356" i="5"/>
  <c r="Y4356" i="5" s="1"/>
  <c r="W4411" i="5"/>
  <c r="AA4411" i="5" s="1"/>
  <c r="AK4411" i="5" s="1"/>
  <c r="W4467" i="5"/>
  <c r="Y4467" i="5" s="1"/>
  <c r="W4367" i="5"/>
  <c r="W4412" i="5"/>
  <c r="Y4412" i="5" s="1"/>
  <c r="W4427" i="5"/>
  <c r="Y4427" i="5" s="1"/>
  <c r="W4431" i="5"/>
  <c r="Y4431" i="5" s="1"/>
  <c r="W4429" i="5"/>
  <c r="AA4429" i="5" s="1"/>
  <c r="AK4429" i="5" s="1"/>
  <c r="W4366" i="5"/>
  <c r="Y4366" i="5" s="1"/>
  <c r="W4520" i="5"/>
  <c r="W4477" i="5"/>
  <c r="W4426" i="5"/>
  <c r="AA4426" i="5" s="1"/>
  <c r="W4471" i="5"/>
  <c r="Y4471" i="5" s="1"/>
  <c r="W4358" i="5"/>
  <c r="AA4358" i="5" s="1"/>
  <c r="AK4358" i="5" s="1"/>
  <c r="W4517" i="5"/>
  <c r="Y4517" i="5" s="1"/>
  <c r="W4472" i="5"/>
  <c r="AA4472" i="5" s="1"/>
  <c r="W4341" i="5"/>
  <c r="W4522" i="5"/>
  <c r="AA4522" i="5" s="1"/>
  <c r="W4529" i="5"/>
  <c r="X4529" i="5" s="1"/>
  <c r="W4460" i="5"/>
  <c r="AA4460" i="5" s="1"/>
  <c r="W4371" i="5"/>
  <c r="W4458" i="5"/>
  <c r="W4466" i="5"/>
  <c r="W4470" i="5"/>
  <c r="W4425" i="5"/>
  <c r="W4464" i="5"/>
  <c r="AA4464" i="5" s="1"/>
  <c r="AK4464" i="5" s="1"/>
  <c r="W4459" i="5"/>
  <c r="Y4459" i="5" s="1"/>
  <c r="W4430" i="5"/>
  <c r="AA4430" i="5" s="1"/>
  <c r="W4370" i="5"/>
  <c r="W4368" i="5"/>
  <c r="W4369" i="5"/>
  <c r="Y4369" i="5" s="1"/>
  <c r="W4428" i="5"/>
  <c r="W4528" i="5"/>
  <c r="W4410" i="5"/>
  <c r="AA4410" i="5" s="1"/>
  <c r="W4515" i="5"/>
  <c r="Y4515" i="5" s="1"/>
  <c r="W4457" i="5"/>
  <c r="AA4457" i="5" s="1"/>
  <c r="W4456" i="5"/>
  <c r="W4354" i="5"/>
  <c r="X4354" i="5" s="1"/>
  <c r="AB4354" i="5" s="1"/>
  <c r="AL4354" i="5" s="1"/>
  <c r="W4409" i="5"/>
  <c r="Y4409" i="5" s="1"/>
  <c r="W4450" i="5"/>
  <c r="W4438" i="5"/>
  <c r="X4438" i="5" s="1"/>
  <c r="AB4438" i="5" s="1"/>
  <c r="AL4438" i="5" s="1"/>
  <c r="W4448" i="5"/>
  <c r="AA4448" i="5" s="1"/>
  <c r="W4461" i="5"/>
  <c r="W4463" i="5"/>
  <c r="AA4463" i="5" s="1"/>
  <c r="W4478" i="5"/>
  <c r="X4478" i="5" s="1"/>
  <c r="AB4478" i="5" s="1"/>
  <c r="AL4478" i="5" s="1"/>
  <c r="W4365" i="5"/>
  <c r="W4441" i="5"/>
  <c r="Y4441" i="5" s="1"/>
  <c r="W4424" i="5"/>
  <c r="W4408" i="5"/>
  <c r="X4408" i="5" s="1"/>
  <c r="AB4408" i="5" s="1"/>
  <c r="AL4408" i="5" s="1"/>
  <c r="W4487" i="5"/>
  <c r="AA4487" i="5" s="1"/>
  <c r="AK4487" i="5" s="1"/>
  <c r="W4449" i="5"/>
  <c r="X4449" i="5" s="1"/>
  <c r="AB4449" i="5" s="1"/>
  <c r="AL4449" i="5" s="1"/>
  <c r="W4485" i="5"/>
  <c r="AA4485" i="5" s="1"/>
  <c r="W4440" i="5"/>
  <c r="X4440" i="5" s="1"/>
  <c r="AB4440" i="5" s="1"/>
  <c r="AL4440" i="5" s="1"/>
  <c r="W4533" i="5"/>
  <c r="W4439" i="5"/>
  <c r="Y4439" i="5" s="1"/>
  <c r="W4534" i="5"/>
  <c r="AA4534" i="5" s="1"/>
  <c r="W4452" i="5"/>
  <c r="W4462" i="5"/>
  <c r="W4530" i="5"/>
  <c r="Y4530" i="5" s="1"/>
  <c r="W4423" i="5"/>
  <c r="X4423" i="5" s="1"/>
  <c r="AB4423" i="5" s="1"/>
  <c r="AL4423" i="5" s="1"/>
  <c r="W4465" i="5"/>
  <c r="Y4465" i="5" s="1"/>
  <c r="W4535" i="5"/>
  <c r="AA4535" i="5" s="1"/>
  <c r="AK4535" i="5" s="1"/>
  <c r="W4482" i="5"/>
  <c r="AA4482" i="5" s="1"/>
  <c r="AK4482" i="5" s="1"/>
  <c r="W4340" i="5"/>
  <c r="AA4340" i="5" s="1"/>
  <c r="W4405" i="5"/>
  <c r="Y4405" i="5" s="1"/>
  <c r="W4422" i="5"/>
  <c r="X4422" i="5" s="1"/>
  <c r="AB4422" i="5" s="1"/>
  <c r="AL4422" i="5" s="1"/>
  <c r="W4406" i="5"/>
  <c r="AA4406" i="5" s="1"/>
  <c r="W4484" i="5"/>
  <c r="Y4484" i="5" s="1"/>
  <c r="W4421" i="5"/>
  <c r="Y4421" i="5" s="1"/>
  <c r="W4473" i="5"/>
  <c r="W4505" i="5"/>
  <c r="AA4505" i="5" s="1"/>
  <c r="W4527" i="5"/>
  <c r="X4527" i="5" s="1"/>
  <c r="AB4527" i="5" s="1"/>
  <c r="AL4527" i="5" s="1"/>
  <c r="W4443" i="5"/>
  <c r="Y4443" i="5" s="1"/>
  <c r="W4451" i="5"/>
  <c r="X4451" i="5" s="1"/>
  <c r="AB4451" i="5" s="1"/>
  <c r="AL4451" i="5" s="1"/>
  <c r="W4474" i="5"/>
  <c r="W4532" i="5"/>
  <c r="AA4532" i="5" s="1"/>
  <c r="W4531" i="5"/>
  <c r="Y4531" i="5" s="1"/>
  <c r="W4514" i="5"/>
  <c r="W4537" i="5"/>
  <c r="AA4537" i="5" s="1"/>
  <c r="W4444" i="5"/>
  <c r="Y4444" i="5" s="1"/>
  <c r="W4476" i="5"/>
  <c r="W4481" i="5"/>
  <c r="W4455" i="5"/>
  <c r="AA4455" i="5" s="1"/>
  <c r="W4492" i="5"/>
  <c r="X4492" i="5" s="1"/>
  <c r="AB4492" i="5" s="1"/>
  <c r="AL4492" i="5" s="1"/>
  <c r="W4475" i="5"/>
  <c r="Y4475" i="5" s="1"/>
  <c r="W4488" i="5"/>
  <c r="X4488" i="5" s="1"/>
  <c r="AB4488" i="5" s="1"/>
  <c r="AL4488" i="5" s="1"/>
  <c r="W4493" i="5"/>
  <c r="AA4493" i="5" s="1"/>
  <c r="AK4493" i="5" s="1"/>
  <c r="W4407" i="5"/>
  <c r="W4503" i="5"/>
  <c r="Y4503" i="5" s="1"/>
  <c r="W4491" i="5"/>
  <c r="W4483" i="5"/>
  <c r="AA4483" i="5" s="1"/>
  <c r="AK4483" i="5" s="1"/>
  <c r="W4454" i="5"/>
  <c r="Y4454" i="5" s="1"/>
  <c r="W4486" i="5"/>
  <c r="Y4486" i="5" s="1"/>
  <c r="W4538" i="5"/>
  <c r="X4538" i="5" s="1"/>
  <c r="AB4538" i="5" s="1"/>
  <c r="AL4538" i="5" s="1"/>
  <c r="W4494" i="5"/>
  <c r="AA4494" i="5" s="1"/>
  <c r="W4506" i="5"/>
  <c r="X4506" i="5" s="1"/>
  <c r="AB4506" i="5" s="1"/>
  <c r="AL4506" i="5" s="1"/>
  <c r="W4445" i="5"/>
  <c r="Y4445" i="5" s="1"/>
  <c r="W4509" i="5"/>
  <c r="X4509" i="5" s="1"/>
  <c r="AB4509" i="5" s="1"/>
  <c r="AL4509" i="5" s="1"/>
  <c r="W4510" i="5"/>
  <c r="AA4510" i="5" s="1"/>
  <c r="AK4510" i="5" s="1"/>
  <c r="W4508" i="5"/>
  <c r="Y4508" i="5" s="1"/>
  <c r="W4539" i="5"/>
  <c r="Y4539" i="5" s="1"/>
  <c r="W4513" i="5"/>
  <c r="W4511" i="5"/>
  <c r="AA4511" i="5" s="1"/>
  <c r="W4502" i="5"/>
  <c r="W4507" i="5"/>
  <c r="X4507" i="5" s="1"/>
  <c r="AB4507" i="5" s="1"/>
  <c r="AL4507" i="5" s="1"/>
  <c r="W4490" i="5"/>
  <c r="W4501" i="5"/>
  <c r="AA4501" i="5" s="1"/>
  <c r="W4489" i="5"/>
  <c r="W4497" i="5"/>
  <c r="W4498" i="5"/>
  <c r="X4498" i="5" s="1"/>
  <c r="AB4498" i="5" s="1"/>
  <c r="AL4498" i="5" s="1"/>
  <c r="W4504" i="5"/>
  <c r="AA4504" i="5" s="1"/>
  <c r="AK4504" i="5" s="1"/>
  <c r="W4496" i="5"/>
  <c r="Y4496" i="5" s="1"/>
  <c r="W4499" i="5"/>
  <c r="W4512" i="5"/>
  <c r="W4500" i="5"/>
  <c r="AA4500" i="5" s="1"/>
  <c r="W4495" i="5"/>
  <c r="Y4495" i="5" s="1"/>
  <c r="W4111" i="5"/>
  <c r="Y4111" i="5" s="1"/>
  <c r="W4110" i="5"/>
  <c r="W4169" i="5"/>
  <c r="AA4169" i="5" s="1"/>
  <c r="W4063" i="5"/>
  <c r="W4059" i="5"/>
  <c r="Y4059" i="5" s="1"/>
  <c r="W4061" i="5"/>
  <c r="X4061" i="5" s="1"/>
  <c r="AB4061" i="5" s="1"/>
  <c r="AL4061" i="5" s="1"/>
  <c r="W4171" i="5"/>
  <c r="AA4171" i="5" s="1"/>
  <c r="AK4171" i="5" s="1"/>
  <c r="W4062" i="5"/>
  <c r="W4170" i="5"/>
  <c r="Y4170" i="5" s="1"/>
  <c r="W4064" i="5"/>
  <c r="W4168" i="5"/>
  <c r="AA4168" i="5" s="1"/>
  <c r="W4112" i="5"/>
  <c r="Y4112" i="5" s="1"/>
  <c r="W4068" i="5"/>
  <c r="W4060" i="5"/>
  <c r="W4164" i="5"/>
  <c r="AA4164" i="5" s="1"/>
  <c r="W4166" i="5"/>
  <c r="W4165" i="5"/>
  <c r="Y4165" i="5" s="1"/>
  <c r="W4066" i="5"/>
  <c r="X4066" i="5" s="1"/>
  <c r="AB4066" i="5" s="1"/>
  <c r="AL4066" i="5" s="1"/>
  <c r="W4067" i="5"/>
  <c r="AA4067" i="5" s="1"/>
  <c r="AK4067" i="5" s="1"/>
  <c r="W4109" i="5"/>
  <c r="Y4109" i="5" s="1"/>
  <c r="W4069" i="5"/>
  <c r="W4162" i="5"/>
  <c r="W4034" i="5"/>
  <c r="AA4034" i="5" s="1"/>
  <c r="W4070" i="5"/>
  <c r="W4113" i="5"/>
  <c r="Y4113" i="5" s="1"/>
  <c r="W4108" i="5"/>
  <c r="W4167" i="5"/>
  <c r="AA4167" i="5" s="1"/>
  <c r="W4035" i="5"/>
  <c r="Y4035" i="5" s="1"/>
  <c r="W4033" i="5"/>
  <c r="W4031" i="5"/>
  <c r="X4031" i="5" s="1"/>
  <c r="AB4031" i="5" s="1"/>
  <c r="AL4031" i="5" s="1"/>
  <c r="W4160" i="5"/>
  <c r="AA4160" i="5" s="1"/>
  <c r="AK4160" i="5" s="1"/>
  <c r="W4161" i="5"/>
  <c r="W4065" i="5"/>
  <c r="W4030" i="5"/>
  <c r="W4042" i="5"/>
  <c r="AA4042" i="5" s="1"/>
  <c r="W4058" i="5"/>
  <c r="W4137" i="5"/>
  <c r="Y4137" i="5" s="1"/>
  <c r="W4081" i="5"/>
  <c r="W4032" i="5"/>
  <c r="AA4032" i="5" s="1"/>
  <c r="W4048" i="5"/>
  <c r="Y4048" i="5" s="1"/>
  <c r="W4163" i="5"/>
  <c r="W4129" i="5"/>
  <c r="X4129" i="5" s="1"/>
  <c r="AB4129" i="5" s="1"/>
  <c r="AL4129" i="5" s="1"/>
  <c r="W4044" i="5"/>
  <c r="AA4044" i="5" s="1"/>
  <c r="AK4044" i="5" s="1"/>
  <c r="W4028" i="5"/>
  <c r="W4043" i="5"/>
  <c r="Y4043" i="5" s="1"/>
  <c r="W4172" i="5"/>
  <c r="W4117" i="5"/>
  <c r="AA4117" i="5" s="1"/>
  <c r="W4088" i="5"/>
  <c r="Y4088" i="5" s="1"/>
  <c r="W4089" i="5"/>
  <c r="W4029" i="5"/>
  <c r="W4118" i="5"/>
  <c r="AA4118" i="5" s="1"/>
  <c r="W4047" i="5"/>
  <c r="W4119" i="5"/>
  <c r="Y4119" i="5" s="1"/>
  <c r="W4079" i="5"/>
  <c r="X4079" i="5" s="1"/>
  <c r="AB4079" i="5" s="1"/>
  <c r="AL4079" i="5" s="1"/>
  <c r="W4025" i="5"/>
  <c r="AA4025" i="5" s="1"/>
  <c r="AK4025" i="5" s="1"/>
  <c r="W4086" i="5"/>
  <c r="Y4086" i="5" s="1"/>
  <c r="W4056" i="5"/>
  <c r="Y4056" i="5" s="1"/>
  <c r="W4140" i="5"/>
  <c r="W4104" i="5"/>
  <c r="AA4104" i="5" s="1"/>
  <c r="W4101" i="5"/>
  <c r="W4115" i="5"/>
  <c r="Y4115" i="5" s="1"/>
  <c r="W4057" i="5"/>
  <c r="W4018" i="5"/>
  <c r="AA4018" i="5" s="1"/>
  <c r="W4144" i="5"/>
  <c r="Y4144" i="5" s="1"/>
  <c r="W4087" i="5"/>
  <c r="Y4087" i="5" s="1"/>
  <c r="W4102" i="5"/>
  <c r="X4102" i="5" s="1"/>
  <c r="AB4102" i="5" s="1"/>
  <c r="AL4102" i="5" s="1"/>
  <c r="W4026" i="5"/>
  <c r="AA4026" i="5" s="1"/>
  <c r="AK4026" i="5" s="1"/>
  <c r="W4098" i="5"/>
  <c r="Y4098" i="5" s="1"/>
  <c r="W4159" i="5"/>
  <c r="Y4159" i="5" s="1"/>
  <c r="W4092" i="5"/>
  <c r="W4157" i="5"/>
  <c r="AA4157" i="5" s="1"/>
  <c r="W4139" i="5"/>
  <c r="Y4139" i="5" s="1"/>
  <c r="W4019" i="5"/>
  <c r="Y4019" i="5" s="1"/>
  <c r="W4093" i="5"/>
  <c r="W4096" i="5"/>
  <c r="AA4096" i="5" s="1"/>
  <c r="W4145" i="5"/>
  <c r="Y4145" i="5" s="1"/>
  <c r="W4078" i="5"/>
  <c r="Y4078" i="5" s="1"/>
  <c r="W4017" i="5"/>
  <c r="X4017" i="5" s="1"/>
  <c r="AB4017" i="5" s="1"/>
  <c r="AL4017" i="5" s="1"/>
  <c r="W4084" i="5"/>
  <c r="AA4084" i="5" s="1"/>
  <c r="AK4084" i="5" s="1"/>
  <c r="W4020" i="5"/>
  <c r="Y4020" i="5" s="1"/>
  <c r="W4151" i="5"/>
  <c r="Y4151" i="5" s="1"/>
  <c r="W4099" i="5"/>
  <c r="W4012" i="5"/>
  <c r="AA4012" i="5" s="1"/>
  <c r="W4116" i="5"/>
  <c r="Y4116" i="5" s="1"/>
  <c r="W4046" i="5"/>
  <c r="Y4046" i="5" s="1"/>
  <c r="W4094" i="5"/>
  <c r="W4072" i="5"/>
  <c r="AA4072" i="5" s="1"/>
  <c r="W4037" i="5"/>
  <c r="W4097" i="5"/>
  <c r="W4135" i="5"/>
  <c r="X4135" i="5" s="1"/>
  <c r="AB4135" i="5" s="1"/>
  <c r="AL4135" i="5" s="1"/>
  <c r="W4100" i="5"/>
  <c r="AA4100" i="5" s="1"/>
  <c r="AK4100" i="5" s="1"/>
  <c r="W4091" i="5"/>
  <c r="W4055" i="5"/>
  <c r="W4149" i="5"/>
  <c r="W4142" i="5"/>
  <c r="AA4142" i="5" s="1"/>
  <c r="W4090" i="5"/>
  <c r="W4103" i="5"/>
  <c r="Y4103" i="5" s="1"/>
  <c r="W4124" i="5"/>
  <c r="W4152" i="5"/>
  <c r="AA4152" i="5" s="1"/>
  <c r="W4080" i="5"/>
  <c r="Y4080" i="5" s="1"/>
  <c r="W4027" i="5"/>
  <c r="Y4027" i="5" s="1"/>
  <c r="W4107" i="5"/>
  <c r="X4107" i="5" s="1"/>
  <c r="AB4107" i="5" s="1"/>
  <c r="AL4107" i="5" s="1"/>
  <c r="W4039" i="5"/>
  <c r="AA4039" i="5" s="1"/>
  <c r="AK4039" i="5" s="1"/>
  <c r="W4016" i="5"/>
  <c r="Y4016" i="5" s="1"/>
  <c r="W4040" i="5"/>
  <c r="Y4040" i="5" s="1"/>
  <c r="W4105" i="5"/>
  <c r="W4150" i="5"/>
  <c r="AA4150" i="5" s="1"/>
  <c r="W4121" i="5"/>
  <c r="Y4121" i="5" s="1"/>
  <c r="W4082" i="5"/>
  <c r="Y4082" i="5" s="1"/>
  <c r="W4013" i="5"/>
  <c r="W4106" i="5"/>
  <c r="AA4106" i="5" s="1"/>
  <c r="W4021" i="5"/>
  <c r="Y4021" i="5" s="1"/>
  <c r="W4095" i="5"/>
  <c r="Y4095" i="5" s="1"/>
  <c r="W4071" i="5"/>
  <c r="X4071" i="5" s="1"/>
  <c r="AB4071" i="5" s="1"/>
  <c r="AL4071" i="5" s="1"/>
  <c r="W4077" i="5"/>
  <c r="AA4077" i="5" s="1"/>
  <c r="AK4077" i="5" s="1"/>
  <c r="W4045" i="5"/>
  <c r="Y4045" i="5" s="1"/>
  <c r="W4158" i="5"/>
  <c r="Y4158" i="5" s="1"/>
  <c r="W4010" i="5"/>
  <c r="W4154" i="5"/>
  <c r="AA4154" i="5" s="1"/>
  <c r="W4054" i="5"/>
  <c r="Y4054" i="5" s="1"/>
  <c r="W4024" i="5"/>
  <c r="Y4024" i="5" s="1"/>
  <c r="W4120" i="5"/>
  <c r="W4011" i="5"/>
  <c r="AA4011" i="5" s="1"/>
  <c r="W4132" i="5"/>
  <c r="AA4132" i="5" s="1"/>
  <c r="W4022" i="5"/>
  <c r="Y4022" i="5" s="1"/>
  <c r="W4015" i="5"/>
  <c r="X4015" i="5" s="1"/>
  <c r="AB4015" i="5" s="1"/>
  <c r="AL4015" i="5" s="1"/>
  <c r="W4122" i="5"/>
  <c r="AA4122" i="5" s="1"/>
  <c r="AK4122" i="5" s="1"/>
  <c r="W4023" i="5"/>
  <c r="AA4023" i="5" s="1"/>
  <c r="W4141" i="5"/>
  <c r="W4147" i="5"/>
  <c r="W4053" i="5"/>
  <c r="AA4053" i="5" s="1"/>
  <c r="W4155" i="5"/>
  <c r="W4153" i="5"/>
  <c r="Y4153" i="5" s="1"/>
  <c r="W4006" i="5"/>
  <c r="W4041" i="5"/>
  <c r="AA4041" i="5" s="1"/>
  <c r="W4148" i="5"/>
  <c r="Y4148" i="5" s="1"/>
  <c r="W4049" i="5"/>
  <c r="Y4049" i="5" s="1"/>
  <c r="W4036" i="5"/>
  <c r="X4036" i="5" s="1"/>
  <c r="AB4036" i="5" s="1"/>
  <c r="AL4036" i="5" s="1"/>
  <c r="W4127" i="5"/>
  <c r="AA4127" i="5" s="1"/>
  <c r="AK4127" i="5" s="1"/>
  <c r="W4052" i="5"/>
  <c r="AA4052" i="5" s="1"/>
  <c r="W4133" i="5"/>
  <c r="W4014" i="5"/>
  <c r="W4038" i="5"/>
  <c r="AA4038" i="5" s="1"/>
  <c r="W4134" i="5"/>
  <c r="W4083" i="5"/>
  <c r="W4156" i="5"/>
  <c r="W4125" i="5"/>
  <c r="W4136" i="5"/>
  <c r="W4138" i="5"/>
  <c r="Y4138" i="5" s="1"/>
  <c r="W4143" i="5"/>
  <c r="X4143" i="5" s="1"/>
  <c r="AB4143" i="5" s="1"/>
  <c r="AL4143" i="5" s="1"/>
  <c r="W4128" i="5"/>
  <c r="X4128" i="5" s="1"/>
  <c r="AB4128" i="5" s="1"/>
  <c r="AL4128" i="5" s="1"/>
  <c r="W4051" i="5"/>
  <c r="W4050" i="5"/>
  <c r="Y4050" i="5" s="1"/>
  <c r="W4114" i="5"/>
  <c r="W4131" i="5"/>
  <c r="AA4131" i="5" s="1"/>
  <c r="W4076" i="5"/>
  <c r="Y4076" i="5" s="1"/>
  <c r="W4007" i="5"/>
  <c r="AA4007" i="5" s="1"/>
  <c r="W4073" i="5"/>
  <c r="Y4073" i="5" s="1"/>
  <c r="W4075" i="5"/>
  <c r="W4009" i="5"/>
  <c r="Y4009" i="5" s="1"/>
  <c r="W4008" i="5"/>
  <c r="W4126" i="5"/>
  <c r="Y4126" i="5" s="1"/>
  <c r="W4130" i="5"/>
  <c r="X4130" i="5" s="1"/>
  <c r="AB4130" i="5" s="1"/>
  <c r="AL4130" i="5" s="1"/>
  <c r="W4074" i="5"/>
  <c r="Y4074" i="5" s="1"/>
  <c r="W4173" i="5"/>
  <c r="AA4173" i="5" s="1"/>
  <c r="W4085" i="5"/>
  <c r="W4123" i="5"/>
  <c r="Y4123" i="5" s="1"/>
  <c r="W4146" i="5"/>
  <c r="AA4146" i="5" s="1"/>
  <c r="W4174" i="5"/>
  <c r="AA4174" i="5" s="1"/>
  <c r="W4175" i="5"/>
  <c r="Y4175" i="5" s="1"/>
  <c r="W3999" i="5"/>
  <c r="Y3999" i="5" s="1"/>
  <c r="W4005" i="5"/>
  <c r="AA4005" i="5" s="1"/>
  <c r="W4000" i="5"/>
  <c r="W4002" i="5"/>
  <c r="Y4002" i="5" s="1"/>
  <c r="W3998" i="5"/>
  <c r="Y3998" i="5" s="1"/>
  <c r="W4004" i="5"/>
  <c r="AA4004" i="5" s="1"/>
  <c r="W4003" i="5"/>
  <c r="W4001" i="5"/>
  <c r="Y4001" i="5" s="1"/>
  <c r="W1789" i="5"/>
  <c r="W1790" i="5"/>
  <c r="AA1790" i="5" s="1"/>
  <c r="W1778" i="5"/>
  <c r="Y1778" i="5" s="1"/>
  <c r="W1774" i="5"/>
  <c r="W1788" i="5"/>
  <c r="Y1788" i="5" s="1"/>
  <c r="W1777" i="5"/>
  <c r="AA1777" i="5" s="1"/>
  <c r="W1776" i="5"/>
  <c r="W1785" i="5"/>
  <c r="W1787" i="5"/>
  <c r="Y1787" i="5" s="1"/>
  <c r="W1779" i="5"/>
  <c r="AA1779" i="5" s="1"/>
  <c r="W1793" i="5"/>
  <c r="W1794" i="5"/>
  <c r="W1786" i="5"/>
  <c r="Y1786" i="5" s="1"/>
  <c r="W1783" i="5"/>
  <c r="AA1783" i="5" s="1"/>
  <c r="W1782" i="5"/>
  <c r="AA1782" i="5" s="1"/>
  <c r="W1784" i="5"/>
  <c r="AA1784" i="5" s="1"/>
  <c r="W1792" i="5"/>
  <c r="Y1792" i="5" s="1"/>
  <c r="W1780" i="5"/>
  <c r="W1775" i="5"/>
  <c r="W1781" i="5"/>
  <c r="AA1781" i="5" s="1"/>
  <c r="AK1781" i="5" s="1"/>
  <c r="W1791" i="5"/>
  <c r="Y1791" i="5" s="1"/>
  <c r="W1804" i="5"/>
  <c r="AA1804" i="5" s="1"/>
  <c r="W1802" i="5"/>
  <c r="AA1802" i="5" s="1"/>
  <c r="AK1802" i="5" s="1"/>
  <c r="W1809" i="5"/>
  <c r="W1810" i="5"/>
  <c r="Y1810" i="5" s="1"/>
  <c r="W1808" i="5"/>
  <c r="W1805" i="5"/>
  <c r="Y1805" i="5" s="1"/>
  <c r="W1807" i="5"/>
  <c r="X1807" i="5" s="1"/>
  <c r="AB1807" i="5" s="1"/>
  <c r="AL1807" i="5" s="1"/>
  <c r="W1806" i="5"/>
  <c r="Y1806" i="5" s="1"/>
  <c r="W1811" i="5"/>
  <c r="AA1811" i="5" s="1"/>
  <c r="W1812" i="5"/>
  <c r="W1801" i="5"/>
  <c r="X1801" i="5" s="1"/>
  <c r="AB1801" i="5" s="1"/>
  <c r="AL1801" i="5" s="1"/>
  <c r="W1803" i="5"/>
  <c r="Y1803" i="5" s="1"/>
  <c r="W1800" i="5"/>
  <c r="AA1800" i="5" s="1"/>
  <c r="W1799" i="5"/>
  <c r="W1798" i="5"/>
  <c r="W1797" i="5"/>
  <c r="Y1797" i="5" s="1"/>
  <c r="W1796" i="5"/>
  <c r="AA1796" i="5" s="1"/>
  <c r="W1795" i="5"/>
  <c r="AA1795" i="5" s="1"/>
  <c r="W1225" i="5"/>
  <c r="W1219" i="5"/>
  <c r="AA1219" i="5" s="1"/>
  <c r="W1226" i="5"/>
  <c r="AA1226" i="5" s="1"/>
  <c r="W1220" i="5"/>
  <c r="W1228" i="5"/>
  <c r="W1227" i="5"/>
  <c r="AA1227" i="5" s="1"/>
  <c r="AK1227" i="5" s="1"/>
  <c r="W1245" i="5"/>
  <c r="W1221" i="5"/>
  <c r="X1221" i="5" s="1"/>
  <c r="AB1221" i="5" s="1"/>
  <c r="AL1221" i="5" s="1"/>
  <c r="W1241" i="5"/>
  <c r="X1241" i="5" s="1"/>
  <c r="AB1241" i="5" s="1"/>
  <c r="AL1241" i="5" s="1"/>
  <c r="W1244" i="5"/>
  <c r="AA1244" i="5" s="1"/>
  <c r="W1233" i="5"/>
  <c r="Y1233" i="5" s="1"/>
  <c r="W1229" i="5"/>
  <c r="Y1229" i="5" s="1"/>
  <c r="W1240" i="5"/>
  <c r="W1239" i="5"/>
  <c r="AA1239" i="5" s="1"/>
  <c r="W1238" i="5"/>
  <c r="Y1238" i="5" s="1"/>
  <c r="W1224" i="5"/>
  <c r="Y1224" i="5" s="1"/>
  <c r="W1235" i="5"/>
  <c r="W1232" i="5"/>
  <c r="W1243" i="5"/>
  <c r="Y1243" i="5" s="1"/>
  <c r="W1234" i="5"/>
  <c r="Y1234" i="5" s="1"/>
  <c r="W1242" i="5"/>
  <c r="X1242" i="5" s="1"/>
  <c r="AB1242" i="5" s="1"/>
  <c r="AL1242" i="5" s="1"/>
  <c r="W1246" i="5"/>
  <c r="AA1246" i="5" s="1"/>
  <c r="W1247" i="5"/>
  <c r="AA1247" i="5" s="1"/>
  <c r="W1248" i="5"/>
  <c r="Y1248" i="5" s="1"/>
  <c r="W1236" i="5"/>
  <c r="W1231" i="5"/>
  <c r="W1230" i="5"/>
  <c r="Y1230" i="5" s="1"/>
  <c r="W1237" i="5"/>
  <c r="W1249" i="5"/>
  <c r="W1250" i="5"/>
  <c r="AA1250" i="5" s="1"/>
  <c r="AK1250" i="5" s="1"/>
  <c r="W1217" i="5"/>
  <c r="Y1217" i="5" s="1"/>
  <c r="W1218" i="5"/>
  <c r="AA1218" i="5" s="1"/>
  <c r="AK1218" i="5" s="1"/>
  <c r="W1216" i="5"/>
  <c r="X1216" i="5" s="1"/>
  <c r="AB1216" i="5" s="1"/>
  <c r="AL1216" i="5" s="1"/>
  <c r="W1251" i="5"/>
  <c r="AA1251" i="5" s="1"/>
  <c r="W1223" i="5"/>
  <c r="W1222" i="5"/>
  <c r="X1222" i="5" s="1"/>
  <c r="W1212" i="5"/>
  <c r="W1200" i="5"/>
  <c r="AA1200" i="5" s="1"/>
  <c r="W1214" i="5"/>
  <c r="W1215" i="5"/>
  <c r="W1213" i="5"/>
  <c r="W1201" i="5"/>
  <c r="AA1201" i="5" s="1"/>
  <c r="AK1201" i="5" s="1"/>
  <c r="W1202" i="5"/>
  <c r="W1203" i="5"/>
  <c r="W1252" i="5"/>
  <c r="X1252" i="5" s="1"/>
  <c r="AB1252" i="5" s="1"/>
  <c r="AL1252" i="5" s="1"/>
  <c r="W1204" i="5"/>
  <c r="AA1204" i="5" s="1"/>
  <c r="W1206" i="5"/>
  <c r="W1209" i="5"/>
  <c r="Y1209" i="5" s="1"/>
  <c r="W1207" i="5"/>
  <c r="W1211" i="5"/>
  <c r="AA1211" i="5" s="1"/>
  <c r="W1210" i="5"/>
  <c r="W1205" i="5"/>
  <c r="Y1205" i="5" s="1"/>
  <c r="W1208" i="5"/>
  <c r="W1253" i="5"/>
  <c r="W1315" i="5"/>
  <c r="W1322" i="5"/>
  <c r="Y1322" i="5" s="1"/>
  <c r="W1326" i="5"/>
  <c r="X1326" i="5" s="1"/>
  <c r="AB1326" i="5" s="1"/>
  <c r="AL1326" i="5" s="1"/>
  <c r="W1319" i="5"/>
  <c r="AA1319" i="5" s="1"/>
  <c r="AK1319" i="5" s="1"/>
  <c r="W1325" i="5"/>
  <c r="W1320" i="5"/>
  <c r="Y1320" i="5" s="1"/>
  <c r="W1312" i="5"/>
  <c r="W1313" i="5"/>
  <c r="AA1313" i="5" s="1"/>
  <c r="AK1313" i="5" s="1"/>
  <c r="W1329" i="5"/>
  <c r="Y1329" i="5" s="1"/>
  <c r="W1311" i="5"/>
  <c r="W1337" i="5"/>
  <c r="X1337" i="5" s="1"/>
  <c r="AB1337" i="5" s="1"/>
  <c r="AL1337" i="5" s="1"/>
  <c r="W1318" i="5"/>
  <c r="AA1318" i="5" s="1"/>
  <c r="AK1318" i="5" s="1"/>
  <c r="W1316" i="5"/>
  <c r="W1327" i="5"/>
  <c r="Y1327" i="5" s="1"/>
  <c r="W1338" i="5"/>
  <c r="X1338" i="5" s="1"/>
  <c r="AB1338" i="5" s="1"/>
  <c r="AL1338" i="5" s="1"/>
  <c r="W1317" i="5"/>
  <c r="AA1317" i="5" s="1"/>
  <c r="W1339" i="5"/>
  <c r="Y1339" i="5" s="1"/>
  <c r="W1324" i="5"/>
  <c r="W1323" i="5"/>
  <c r="W1336" i="5"/>
  <c r="AA1336" i="5" s="1"/>
  <c r="W1328" i="5"/>
  <c r="X1328" i="5" s="1"/>
  <c r="AB1328" i="5" s="1"/>
  <c r="AL1328" i="5" s="1"/>
  <c r="W1314" i="5"/>
  <c r="Y1314" i="5" s="1"/>
  <c r="W1334" i="5"/>
  <c r="W1331" i="5"/>
  <c r="AA1331" i="5" s="1"/>
  <c r="AK1331" i="5" s="1"/>
  <c r="W1335" i="5"/>
  <c r="W1309" i="5"/>
  <c r="Y1309" i="5" s="1"/>
  <c r="W1321" i="5"/>
  <c r="X1321" i="5" s="1"/>
  <c r="AB1321" i="5" s="1"/>
  <c r="AL1321" i="5" s="1"/>
  <c r="W1310" i="5"/>
  <c r="AA1310" i="5" s="1"/>
  <c r="W1333" i="5"/>
  <c r="W1343" i="5"/>
  <c r="W1308" i="5"/>
  <c r="W1340" i="5"/>
  <c r="AA1340" i="5" s="1"/>
  <c r="W1332" i="5"/>
  <c r="W1330" i="5"/>
  <c r="Y1330" i="5" s="1"/>
  <c r="W1341" i="5"/>
  <c r="W1342" i="5"/>
  <c r="AA1342" i="5" s="1"/>
  <c r="AK1342" i="5" s="1"/>
  <c r="W1307" i="5"/>
  <c r="Y1307" i="5" s="1"/>
  <c r="W3727" i="5"/>
  <c r="Y3727" i="5" s="1"/>
  <c r="W3692" i="5"/>
  <c r="X3692" i="5" s="1"/>
  <c r="AB3692" i="5" s="1"/>
  <c r="AL3692" i="5" s="1"/>
  <c r="W3710" i="5"/>
  <c r="AA3710" i="5" s="1"/>
  <c r="W3702" i="5"/>
  <c r="W3726" i="5"/>
  <c r="Y3726" i="5" s="1"/>
  <c r="W3711" i="5"/>
  <c r="W3690" i="5"/>
  <c r="AA3690" i="5" s="1"/>
  <c r="W3712" i="5"/>
  <c r="W3693" i="5"/>
  <c r="Y3693" i="5" s="1"/>
  <c r="W3703" i="5"/>
  <c r="W3689" i="5"/>
  <c r="AA3689" i="5" s="1"/>
  <c r="AK3689" i="5" s="1"/>
  <c r="W3709" i="5"/>
  <c r="Y3709" i="5" s="1"/>
  <c r="W3706" i="5"/>
  <c r="Y3706" i="5" s="1"/>
  <c r="W3691" i="5"/>
  <c r="X3691" i="5" s="1"/>
  <c r="AB3691" i="5" s="1"/>
  <c r="AL3691" i="5" s="1"/>
  <c r="W3687" i="5"/>
  <c r="AA3687" i="5" s="1"/>
  <c r="W3700" i="5"/>
  <c r="W3701" i="5"/>
  <c r="Y3701" i="5" s="1"/>
  <c r="W3686" i="5"/>
  <c r="W3708" i="5"/>
  <c r="AA3708" i="5" s="1"/>
  <c r="W3704" i="5"/>
  <c r="Y3704" i="5" s="1"/>
  <c r="W3714" i="5"/>
  <c r="Y3714" i="5" s="1"/>
  <c r="W3715" i="5"/>
  <c r="W3688" i="5"/>
  <c r="X3688" i="5" s="1"/>
  <c r="AB3688" i="5" s="1"/>
  <c r="AL3688" i="5" s="1"/>
  <c r="W3707" i="5"/>
  <c r="W3713" i="5"/>
  <c r="Y3713" i="5" s="1"/>
  <c r="W3705" i="5"/>
  <c r="X3705" i="5" s="1"/>
  <c r="AB3705" i="5" s="1"/>
  <c r="AL3705" i="5" s="1"/>
  <c r="W3719" i="5"/>
  <c r="W3694" i="5"/>
  <c r="Y3694" i="5" s="1"/>
  <c r="W3698" i="5"/>
  <c r="Y3698" i="5" s="1"/>
  <c r="W3720" i="5"/>
  <c r="W3696" i="5"/>
  <c r="W3695" i="5"/>
  <c r="AA3695" i="5" s="1"/>
  <c r="W3699" i="5"/>
  <c r="W3724" i="5"/>
  <c r="W3721" i="5"/>
  <c r="X3721" i="5" s="1"/>
  <c r="AB3721" i="5" s="1"/>
  <c r="AL3721" i="5" s="1"/>
  <c r="W3728" i="5"/>
  <c r="W3729" i="5"/>
  <c r="Y3729" i="5" s="1"/>
  <c r="W3684" i="5"/>
  <c r="X3684" i="5" s="1"/>
  <c r="AB3684" i="5" s="1"/>
  <c r="AL3684" i="5" s="1"/>
  <c r="W3725" i="5"/>
  <c r="W3723" i="5"/>
  <c r="Y3723" i="5" s="1"/>
  <c r="W3697" i="5"/>
  <c r="Y3697" i="5" s="1"/>
  <c r="W3685" i="5"/>
  <c r="W3716" i="5"/>
  <c r="W3718" i="5"/>
  <c r="Y3718" i="5" s="1"/>
  <c r="W3722" i="5"/>
  <c r="W3745" i="5"/>
  <c r="W3717" i="5"/>
  <c r="X3717" i="5" s="1"/>
  <c r="AB3717" i="5" s="1"/>
  <c r="AL3717" i="5" s="1"/>
  <c r="W3730" i="5"/>
  <c r="W3735" i="5"/>
  <c r="Y3735" i="5" s="1"/>
  <c r="W3681" i="5"/>
  <c r="X3681" i="5" s="1"/>
  <c r="AB3681" i="5" s="1"/>
  <c r="AL3681" i="5" s="1"/>
  <c r="W3732" i="5"/>
  <c r="W3683" i="5"/>
  <c r="Y3683" i="5" s="1"/>
  <c r="W3682" i="5"/>
  <c r="W3750" i="5"/>
  <c r="W3736" i="5"/>
  <c r="W3731" i="5"/>
  <c r="W3752" i="5"/>
  <c r="Y3752" i="5" s="1"/>
  <c r="W3734" i="5"/>
  <c r="W3733" i="5"/>
  <c r="X3733" i="5" s="1"/>
  <c r="AB3733" i="5" s="1"/>
  <c r="AL3733" i="5" s="1"/>
  <c r="W3737" i="5"/>
  <c r="Y3737" i="5" s="1"/>
  <c r="W3751" i="5"/>
  <c r="Y3751" i="5" s="1"/>
  <c r="W3759" i="5"/>
  <c r="X3759" i="5" s="1"/>
  <c r="AB3759" i="5" s="1"/>
  <c r="AL3759" i="5" s="1"/>
  <c r="W3740" i="5"/>
  <c r="W3739" i="5"/>
  <c r="Y3739" i="5" s="1"/>
  <c r="W3758" i="5"/>
  <c r="W3760" i="5"/>
  <c r="W3770" i="5"/>
  <c r="AA3770" i="5" s="1"/>
  <c r="W3738" i="5"/>
  <c r="W3747" i="5"/>
  <c r="W3744" i="5"/>
  <c r="W3753" i="5"/>
  <c r="AA3753" i="5" s="1"/>
  <c r="AK3753" i="5" s="1"/>
  <c r="W3762" i="5"/>
  <c r="W3749" i="5"/>
  <c r="Y3749" i="5" s="1"/>
  <c r="W3746" i="5"/>
  <c r="X3746" i="5" s="1"/>
  <c r="AB3746" i="5" s="1"/>
  <c r="AL3746" i="5" s="1"/>
  <c r="W3748" i="5"/>
  <c r="AA3748" i="5" s="1"/>
  <c r="W3742" i="5"/>
  <c r="W3743" i="5"/>
  <c r="Y3743" i="5" s="1"/>
  <c r="W3761" i="5"/>
  <c r="W3741" i="5"/>
  <c r="AA3741" i="5" s="1"/>
  <c r="W3771" i="5"/>
  <c r="Y3771" i="5" s="1"/>
  <c r="W3754" i="5"/>
  <c r="W3767" i="5"/>
  <c r="W3757" i="5"/>
  <c r="AA3757" i="5" s="1"/>
  <c r="AK3757" i="5" s="1"/>
  <c r="W3755" i="5"/>
  <c r="W3756" i="5"/>
  <c r="Y3756" i="5" s="1"/>
  <c r="W3772" i="5"/>
  <c r="X3772" i="5" s="1"/>
  <c r="AB3772" i="5" s="1"/>
  <c r="AL3772" i="5" s="1"/>
  <c r="W3766" i="5"/>
  <c r="AA3766" i="5" s="1"/>
  <c r="W3769" i="5"/>
  <c r="Y3769" i="5" s="1"/>
  <c r="W3773" i="5"/>
  <c r="W3763" i="5"/>
  <c r="W3768" i="5"/>
  <c r="AA3768" i="5" s="1"/>
  <c r="W3765" i="5"/>
  <c r="W3764" i="5"/>
  <c r="W174" i="5"/>
  <c r="W194" i="5"/>
  <c r="AA194" i="5" s="1"/>
  <c r="AK194" i="5" s="1"/>
  <c r="W169" i="5"/>
  <c r="W181" i="5"/>
  <c r="X181" i="5" s="1"/>
  <c r="AB181" i="5" s="1"/>
  <c r="AL181" i="5" s="1"/>
  <c r="W175" i="5"/>
  <c r="X175" i="5" s="1"/>
  <c r="AB175" i="5" s="1"/>
  <c r="AL175" i="5" s="1"/>
  <c r="W173" i="5"/>
  <c r="AA173" i="5" s="1"/>
  <c r="W171" i="5"/>
  <c r="W179" i="5"/>
  <c r="Y179" i="5" s="1"/>
  <c r="W192" i="5"/>
  <c r="W158" i="5"/>
  <c r="AA158" i="5" s="1"/>
  <c r="W172" i="5"/>
  <c r="Y172" i="5" s="1"/>
  <c r="W184" i="5"/>
  <c r="W185" i="5"/>
  <c r="W177" i="5"/>
  <c r="AA177" i="5" s="1"/>
  <c r="AK177" i="5" s="1"/>
  <c r="W180" i="5"/>
  <c r="W183" i="5"/>
  <c r="X183" i="5" s="1"/>
  <c r="AB183" i="5" s="1"/>
  <c r="AL183" i="5" s="1"/>
  <c r="W176" i="5"/>
  <c r="X176" i="5" s="1"/>
  <c r="AB176" i="5" s="1"/>
  <c r="AL176" i="5" s="1"/>
  <c r="W170" i="5"/>
  <c r="AA170" i="5" s="1"/>
  <c r="W190" i="5"/>
  <c r="W168" i="5"/>
  <c r="W182" i="5"/>
  <c r="W186" i="5"/>
  <c r="AA186" i="5" s="1"/>
  <c r="W178" i="5"/>
  <c r="W164" i="5"/>
  <c r="Y164" i="5" s="1"/>
  <c r="W166" i="5"/>
  <c r="W163" i="5"/>
  <c r="AA163" i="5" s="1"/>
  <c r="AK163" i="5" s="1"/>
  <c r="W160" i="5"/>
  <c r="Y160" i="5" s="1"/>
  <c r="W167" i="5"/>
  <c r="Y167" i="5" s="1"/>
  <c r="W154" i="5"/>
  <c r="X154" i="5" s="1"/>
  <c r="AB154" i="5" s="1"/>
  <c r="AL154" i="5" s="1"/>
  <c r="W156" i="5"/>
  <c r="W189" i="5"/>
  <c r="W162" i="5"/>
  <c r="Y162" i="5" s="1"/>
  <c r="W161" i="5"/>
  <c r="W165" i="5"/>
  <c r="X165" i="5" s="1"/>
  <c r="AB165" i="5" s="1"/>
  <c r="AL165" i="5" s="1"/>
  <c r="W191" i="5"/>
  <c r="W308" i="5"/>
  <c r="Y308" i="5" s="1"/>
  <c r="W153" i="5"/>
  <c r="W203" i="5"/>
  <c r="W157" i="5"/>
  <c r="Y157" i="5" s="1"/>
  <c r="W159" i="5"/>
  <c r="Y159" i="5" s="1"/>
  <c r="W306" i="5"/>
  <c r="X306" i="5" s="1"/>
  <c r="AB306" i="5" s="1"/>
  <c r="AL306" i="5" s="1"/>
  <c r="W210" i="5"/>
  <c r="W155" i="5"/>
  <c r="Y155" i="5" s="1"/>
  <c r="W151" i="5"/>
  <c r="Y151" i="5" s="1"/>
  <c r="W260" i="5"/>
  <c r="W188" i="5"/>
  <c r="W187" i="5"/>
  <c r="Y187" i="5" s="1"/>
  <c r="W193" i="5"/>
  <c r="Y193" i="5" s="1"/>
  <c r="W150" i="5"/>
  <c r="W302" i="5"/>
  <c r="X302" i="5" s="1"/>
  <c r="AB302" i="5" s="1"/>
  <c r="AL302" i="5" s="1"/>
  <c r="W307" i="5"/>
  <c r="Y307" i="5" s="1"/>
  <c r="W292" i="5"/>
  <c r="Y292" i="5" s="1"/>
  <c r="W304" i="5"/>
  <c r="X304" i="5" s="1"/>
  <c r="AB304" i="5" s="1"/>
  <c r="AL304" i="5" s="1"/>
  <c r="W152" i="5"/>
  <c r="W198" i="5"/>
  <c r="Y198" i="5" s="1"/>
  <c r="W149" i="5"/>
  <c r="Y149" i="5" s="1"/>
  <c r="W305" i="5"/>
  <c r="W303" i="5"/>
  <c r="W223" i="5"/>
  <c r="Y223" i="5" s="1"/>
  <c r="W199" i="5"/>
  <c r="Y199" i="5" s="1"/>
  <c r="W301" i="5"/>
  <c r="W217" i="5"/>
  <c r="AA217" i="5" s="1"/>
  <c r="AK217" i="5" s="1"/>
  <c r="W195" i="5"/>
  <c r="Y195" i="5" s="1"/>
  <c r="W227" i="5"/>
  <c r="Y227" i="5" s="1"/>
  <c r="W224" i="5"/>
  <c r="X224" i="5" s="1"/>
  <c r="AB224" i="5" s="1"/>
  <c r="AL224" i="5" s="1"/>
  <c r="W213" i="5"/>
  <c r="W209" i="5"/>
  <c r="Y209" i="5" s="1"/>
  <c r="W254" i="5"/>
  <c r="Y254" i="5" s="1"/>
  <c r="W202" i="5"/>
  <c r="W291" i="5"/>
  <c r="AA291" i="5" s="1"/>
  <c r="W290" i="5"/>
  <c r="Y290" i="5" s="1"/>
  <c r="W216" i="5"/>
  <c r="Y216" i="5" s="1"/>
  <c r="W222" i="5"/>
  <c r="W197" i="5"/>
  <c r="X197" i="5" s="1"/>
  <c r="AB197" i="5" s="1"/>
  <c r="AL197" i="5" s="1"/>
  <c r="W196" i="5"/>
  <c r="Y196" i="5" s="1"/>
  <c r="W259" i="5"/>
  <c r="Y259" i="5" s="1"/>
  <c r="W212" i="5"/>
  <c r="X212" i="5" s="1"/>
  <c r="AB212" i="5" s="1"/>
  <c r="AL212" i="5" s="1"/>
  <c r="W221" i="5"/>
  <c r="AA221" i="5" s="1"/>
  <c r="W220" i="5"/>
  <c r="Y220" i="5" s="1"/>
  <c r="W238" i="5"/>
  <c r="W205" i="5"/>
  <c r="W201" i="5"/>
  <c r="W207" i="5"/>
  <c r="Y207" i="5" s="1"/>
  <c r="W200" i="5"/>
  <c r="W211" i="5"/>
  <c r="W299" i="5"/>
  <c r="AA299" i="5" s="1"/>
  <c r="AK299" i="5" s="1"/>
  <c r="W215" i="5"/>
  <c r="Y215" i="5" s="1"/>
  <c r="W226" i="5"/>
  <c r="Y226" i="5" s="1"/>
  <c r="W204" i="5"/>
  <c r="X204" i="5" s="1"/>
  <c r="AB204" i="5" s="1"/>
  <c r="AL204" i="5" s="1"/>
  <c r="W225" i="5"/>
  <c r="W214" i="5"/>
  <c r="Y214" i="5" s="1"/>
  <c r="W218" i="5"/>
  <c r="Y218" i="5" s="1"/>
  <c r="W208" i="5"/>
  <c r="W258" i="5"/>
  <c r="AA258" i="5" s="1"/>
  <c r="W253" i="5"/>
  <c r="Y253" i="5" s="1"/>
  <c r="W283" i="5"/>
  <c r="Y283" i="5" s="1"/>
  <c r="W296" i="5"/>
  <c r="W237" i="5"/>
  <c r="AA237" i="5" s="1"/>
  <c r="AK237" i="5" s="1"/>
  <c r="W282" i="5"/>
  <c r="Y282" i="5" s="1"/>
  <c r="W239" i="5"/>
  <c r="Y239" i="5" s="1"/>
  <c r="W297" i="5"/>
  <c r="X297" i="5" s="1"/>
  <c r="AB297" i="5" s="1"/>
  <c r="AL297" i="5" s="1"/>
  <c r="W206" i="5"/>
  <c r="W264" i="5"/>
  <c r="W300" i="5"/>
  <c r="Y300" i="5" s="1"/>
  <c r="W257" i="5"/>
  <c r="W275" i="5"/>
  <c r="AA275" i="5" s="1"/>
  <c r="W289" i="5"/>
  <c r="Y289" i="5" s="1"/>
  <c r="W268" i="5"/>
  <c r="Y268" i="5" s="1"/>
  <c r="W269" i="5"/>
  <c r="W295" i="5"/>
  <c r="AA295" i="5" s="1"/>
  <c r="AK295" i="5" s="1"/>
  <c r="W219" i="5"/>
  <c r="W255" i="5"/>
  <c r="Y255" i="5" s="1"/>
  <c r="W230" i="5"/>
  <c r="X230" i="5" s="1"/>
  <c r="AB230" i="5" s="1"/>
  <c r="AL230" i="5" s="1"/>
  <c r="W274" i="5"/>
  <c r="AA274" i="5" s="1"/>
  <c r="W265" i="5"/>
  <c r="W288" i="5"/>
  <c r="Y288" i="5" s="1"/>
  <c r="W284" i="5"/>
  <c r="W256" i="5"/>
  <c r="AA256" i="5" s="1"/>
  <c r="W298" i="5"/>
  <c r="W240" i="5"/>
  <c r="Y240" i="5" s="1"/>
  <c r="W263" i="5"/>
  <c r="W231" i="5"/>
  <c r="W293" i="5"/>
  <c r="Y293" i="5" s="1"/>
  <c r="W286" i="5"/>
  <c r="Y286" i="5" s="1"/>
  <c r="W294" i="5"/>
  <c r="X294" i="5" s="1"/>
  <c r="AB294" i="5" s="1"/>
  <c r="AL294" i="5" s="1"/>
  <c r="W241" i="5"/>
  <c r="AA241" i="5" s="1"/>
  <c r="W285" i="5"/>
  <c r="W267" i="5"/>
  <c r="Y267" i="5" s="1"/>
  <c r="W287" i="5"/>
  <c r="W261" i="5"/>
  <c r="AA261" i="5" s="1"/>
  <c r="W262" i="5"/>
  <c r="Y262" i="5" s="1"/>
  <c r="W280" i="5"/>
  <c r="Y280" i="5" s="1"/>
  <c r="W266" i="5"/>
  <c r="W281" i="5"/>
  <c r="AA281" i="5" s="1"/>
  <c r="AK281" i="5" s="1"/>
  <c r="W236" i="5"/>
  <c r="Y236" i="5" s="1"/>
  <c r="W228" i="5"/>
  <c r="Y228" i="5" s="1"/>
  <c r="W234" i="5"/>
  <c r="X234" i="5" s="1"/>
  <c r="AB234" i="5" s="1"/>
  <c r="AL234" i="5" s="1"/>
  <c r="W252" i="5"/>
  <c r="AA252" i="5" s="1"/>
  <c r="W273" i="5"/>
  <c r="W242" i="5"/>
  <c r="Y242" i="5" s="1"/>
  <c r="W279" i="5"/>
  <c r="W243" i="5"/>
  <c r="AA243" i="5" s="1"/>
  <c r="W232" i="5"/>
  <c r="AA232" i="5" s="1"/>
  <c r="W235" i="5"/>
  <c r="Y235" i="5" s="1"/>
  <c r="W244" i="5"/>
  <c r="W270" i="5"/>
  <c r="AA270" i="5" s="1"/>
  <c r="AK270" i="5" s="1"/>
  <c r="W245" i="5"/>
  <c r="AA245" i="5" s="1"/>
  <c r="AK245" i="5" s="1"/>
  <c r="W246" i="5"/>
  <c r="Y246" i="5" s="1"/>
  <c r="W229" i="5"/>
  <c r="X229" i="5" s="1"/>
  <c r="AB229" i="5" s="1"/>
  <c r="AL229" i="5" s="1"/>
  <c r="W276" i="5"/>
  <c r="W277" i="5"/>
  <c r="W233" i="5"/>
  <c r="Y233" i="5" s="1"/>
  <c r="W251" i="5"/>
  <c r="X251" i="5" s="1"/>
  <c r="AB251" i="5" s="1"/>
  <c r="AL251" i="5" s="1"/>
  <c r="W247" i="5"/>
  <c r="AA247" i="5" s="1"/>
  <c r="W272" i="5"/>
  <c r="Y272" i="5" s="1"/>
  <c r="W248" i="5"/>
  <c r="W278" i="5"/>
  <c r="W249" i="5"/>
  <c r="AA249" i="5" s="1"/>
  <c r="AK249" i="5" s="1"/>
  <c r="W250" i="5"/>
  <c r="Y250" i="5" s="1"/>
  <c r="W271" i="5"/>
  <c r="Y271" i="5" s="1"/>
  <c r="W545" i="5"/>
  <c r="X545" i="5" s="1"/>
  <c r="AB545" i="5" s="1"/>
  <c r="AL545" i="5" s="1"/>
  <c r="W558" i="5"/>
  <c r="AA558" i="5" s="1"/>
  <c r="W559" i="5"/>
  <c r="W548" i="5"/>
  <c r="Y548" i="5" s="1"/>
  <c r="W553" i="5"/>
  <c r="W551" i="5"/>
  <c r="AA551" i="5" s="1"/>
  <c r="AK551" i="5" s="1"/>
  <c r="W550" i="5"/>
  <c r="Y550" i="5" s="1"/>
  <c r="W557" i="5"/>
  <c r="Y557" i="5" s="1"/>
  <c r="W555" i="5"/>
  <c r="X555" i="5" s="1"/>
  <c r="AB555" i="5" s="1"/>
  <c r="AL555" i="5" s="1"/>
  <c r="W556" i="5"/>
  <c r="AA556" i="5" s="1"/>
  <c r="AK556" i="5" s="1"/>
  <c r="W554" i="5"/>
  <c r="Y554" i="5" s="1"/>
  <c r="W562" i="5"/>
  <c r="W546" i="5"/>
  <c r="X546" i="5" s="1"/>
  <c r="AB546" i="5" s="1"/>
  <c r="AL546" i="5" s="1"/>
  <c r="W549" i="5"/>
  <c r="AA549" i="5" s="1"/>
  <c r="W552" i="5"/>
  <c r="W547" i="5"/>
  <c r="W561" i="5"/>
  <c r="W560" i="5"/>
  <c r="AA560" i="5" s="1"/>
  <c r="W1345" i="5"/>
  <c r="W1347" i="5"/>
  <c r="X1347" i="5" s="1"/>
  <c r="W1346" i="5"/>
  <c r="W1344" i="5"/>
  <c r="AA1344" i="5" s="1"/>
  <c r="W1348" i="5"/>
  <c r="W1349" i="5"/>
  <c r="Y1349" i="5" s="1"/>
  <c r="W1351" i="5"/>
  <c r="X1351" i="5" s="1"/>
  <c r="AB1351" i="5" s="1"/>
  <c r="AL1351" i="5" s="1"/>
  <c r="W1352" i="5"/>
  <c r="AA1352" i="5" s="1"/>
  <c r="W1354" i="5"/>
  <c r="W1353" i="5"/>
  <c r="Y1353" i="5" s="1"/>
  <c r="W1350" i="5"/>
  <c r="W1356" i="5"/>
  <c r="AA1356" i="5" s="1"/>
  <c r="W1355" i="5"/>
  <c r="Y1355" i="5" s="1"/>
  <c r="W1357" i="5"/>
  <c r="Y1357" i="5" s="1"/>
  <c r="W1358" i="5"/>
  <c r="W1262" i="5"/>
  <c r="AA1262" i="5" s="1"/>
  <c r="AK1262" i="5" s="1"/>
  <c r="W1256" i="5"/>
  <c r="Y1256" i="5" s="1"/>
  <c r="W1263" i="5"/>
  <c r="X1263" i="5" s="1"/>
  <c r="AB1263" i="5" s="1"/>
  <c r="AL1263" i="5" s="1"/>
  <c r="W1265" i="5"/>
  <c r="X1265" i="5" s="1"/>
  <c r="AB1265" i="5" s="1"/>
  <c r="AL1265" i="5" s="1"/>
  <c r="W1267" i="5"/>
  <c r="AA1267" i="5" s="1"/>
  <c r="W1261" i="5"/>
  <c r="W1268" i="5"/>
  <c r="Y1268" i="5" s="1"/>
  <c r="W1266" i="5"/>
  <c r="W1260" i="5"/>
  <c r="AA1260" i="5" s="1"/>
  <c r="W1282" i="5"/>
  <c r="Y1282" i="5" s="1"/>
  <c r="W1259" i="5"/>
  <c r="W1270" i="5"/>
  <c r="W1269" i="5"/>
  <c r="AA1269" i="5" s="1"/>
  <c r="AK1269" i="5" s="1"/>
  <c r="W1258" i="5"/>
  <c r="W1281" i="5"/>
  <c r="W1271" i="5"/>
  <c r="X1271" i="5" s="1"/>
  <c r="AB1271" i="5" s="1"/>
  <c r="AL1271" i="5" s="1"/>
  <c r="W1264" i="5"/>
  <c r="AA1264" i="5" s="1"/>
  <c r="W1286" i="5"/>
  <c r="Y1286" i="5" s="1"/>
  <c r="W1283" i="5"/>
  <c r="W1285" i="5"/>
  <c r="W1275" i="5"/>
  <c r="AA1275" i="5" s="1"/>
  <c r="W1284" i="5"/>
  <c r="W1277" i="5"/>
  <c r="X1277" i="5" s="1"/>
  <c r="AB1277" i="5" s="1"/>
  <c r="AL1277" i="5" s="1"/>
  <c r="W1272" i="5"/>
  <c r="W1276" i="5"/>
  <c r="AA1276" i="5" s="1"/>
  <c r="AK1276" i="5" s="1"/>
  <c r="W1273" i="5"/>
  <c r="W1287" i="5"/>
  <c r="Y1287" i="5" s="1"/>
  <c r="W1274" i="5"/>
  <c r="X1274" i="5" s="1"/>
  <c r="AB1274" i="5" s="1"/>
  <c r="AL1274" i="5" s="1"/>
  <c r="W1255" i="5"/>
  <c r="AA1255" i="5" s="1"/>
  <c r="W1300" i="5"/>
  <c r="Y1300" i="5" s="1"/>
  <c r="W1254" i="5"/>
  <c r="Y1254" i="5" s="1"/>
  <c r="W1296" i="5"/>
  <c r="W1257" i="5"/>
  <c r="AA1257" i="5" s="1"/>
  <c r="W1301" i="5"/>
  <c r="Y1301" i="5" s="1"/>
  <c r="W1294" i="5"/>
  <c r="W1306" i="5"/>
  <c r="W1289" i="5"/>
  <c r="AA1289" i="5" s="1"/>
  <c r="AK1289" i="5" s="1"/>
  <c r="W1290" i="5"/>
  <c r="W1299" i="5"/>
  <c r="X1299" i="5" s="1"/>
  <c r="AB1299" i="5" s="1"/>
  <c r="AL1299" i="5" s="1"/>
  <c r="W1303" i="5"/>
  <c r="X1303" i="5" s="1"/>
  <c r="AB1303" i="5" s="1"/>
  <c r="AL1303" i="5" s="1"/>
  <c r="W1280" i="5"/>
  <c r="AA1280" i="5" s="1"/>
  <c r="W1304" i="5"/>
  <c r="W1297" i="5"/>
  <c r="Y1297" i="5" s="1"/>
  <c r="W1302" i="5"/>
  <c r="W1305" i="5"/>
  <c r="W1291" i="5"/>
  <c r="W1279" i="5"/>
  <c r="Y1279" i="5" s="1"/>
  <c r="W1298" i="5"/>
  <c r="W1288" i="5"/>
  <c r="W1278" i="5"/>
  <c r="Y1278" i="5" s="1"/>
  <c r="W1292" i="5"/>
  <c r="Y1292" i="5" s="1"/>
  <c r="W1295" i="5"/>
  <c r="X1295" i="5" s="1"/>
  <c r="AB1295" i="5" s="1"/>
  <c r="AL1295" i="5" s="1"/>
  <c r="W1293" i="5"/>
  <c r="AA1293" i="5" s="1"/>
  <c r="W2094" i="5"/>
  <c r="AA2094" i="5" s="1"/>
  <c r="W2112" i="5"/>
  <c r="Y2112" i="5" s="1"/>
  <c r="W2116" i="5"/>
  <c r="W2115" i="5"/>
  <c r="AA2115" i="5" s="1"/>
  <c r="W2093" i="5"/>
  <c r="AA2093" i="5" s="1"/>
  <c r="W2095" i="5"/>
  <c r="Y2095" i="5" s="1"/>
  <c r="W2124" i="5"/>
  <c r="W2125" i="5"/>
  <c r="AA2125" i="5" s="1"/>
  <c r="AK2125" i="5" s="1"/>
  <c r="W2126" i="5"/>
  <c r="W2092" i="5"/>
  <c r="Y2092" i="5" s="1"/>
  <c r="W2114" i="5"/>
  <c r="X2114" i="5" s="1"/>
  <c r="AB2114" i="5" s="1"/>
  <c r="AL2114" i="5" s="1"/>
  <c r="W2091" i="5"/>
  <c r="W2083" i="5"/>
  <c r="W2082" i="5"/>
  <c r="Y2082" i="5" s="1"/>
  <c r="W2113" i="5"/>
  <c r="W2111" i="5"/>
  <c r="W2104" i="5"/>
  <c r="AA2104" i="5" s="1"/>
  <c r="W2105" i="5"/>
  <c r="W2101" i="5"/>
  <c r="X2101" i="5" s="1"/>
  <c r="AB2101" i="5" s="1"/>
  <c r="AL2101" i="5" s="1"/>
  <c r="W2102" i="5"/>
  <c r="AA2102" i="5" s="1"/>
  <c r="AK2102" i="5" s="1"/>
  <c r="W2100" i="5"/>
  <c r="W2106" i="5"/>
  <c r="Y2106" i="5" s="1"/>
  <c r="W2099" i="5"/>
  <c r="X2099" i="5" s="1"/>
  <c r="AB2099" i="5" s="1"/>
  <c r="AL2099" i="5" s="1"/>
  <c r="W2103" i="5"/>
  <c r="AA2103" i="5" s="1"/>
  <c r="W2108" i="5"/>
  <c r="Y2108" i="5" s="1"/>
  <c r="W2107" i="5"/>
  <c r="Y2107" i="5" s="1"/>
  <c r="W2110" i="5"/>
  <c r="X2110" i="5" s="1"/>
  <c r="AB2110" i="5" s="1"/>
  <c r="AL2110" i="5" s="1"/>
  <c r="W2096" i="5"/>
  <c r="AA2096" i="5" s="1"/>
  <c r="W2081" i="5"/>
  <c r="Y2081" i="5" s="1"/>
  <c r="W2155" i="5"/>
  <c r="Y2155" i="5" s="1"/>
  <c r="W2120" i="5"/>
  <c r="W2098" i="5"/>
  <c r="X2098" i="5" s="1"/>
  <c r="AB2098" i="5" s="1"/>
  <c r="AL2098" i="5" s="1"/>
  <c r="W2084" i="5"/>
  <c r="Y2084" i="5" s="1"/>
  <c r="W2122" i="5"/>
  <c r="W2085" i="5"/>
  <c r="X2085" i="5" s="1"/>
  <c r="AB2085" i="5" s="1"/>
  <c r="AL2085" i="5" s="1"/>
  <c r="W2117" i="5"/>
  <c r="AA2117" i="5" s="1"/>
  <c r="W2109" i="5"/>
  <c r="W2080" i="5"/>
  <c r="W2158" i="5"/>
  <c r="W2087" i="5"/>
  <c r="AA2087" i="5" s="1"/>
  <c r="W2121" i="5"/>
  <c r="W2090" i="5"/>
  <c r="Y2090" i="5" s="1"/>
  <c r="W2118" i="5"/>
  <c r="W2156" i="5"/>
  <c r="AA2156" i="5" s="1"/>
  <c r="AK2156" i="5" s="1"/>
  <c r="W2088" i="5"/>
  <c r="Y2088" i="5" s="1"/>
  <c r="W2119" i="5"/>
  <c r="Y2119" i="5" s="1"/>
  <c r="W2123" i="5"/>
  <c r="X2123" i="5" s="1"/>
  <c r="AB2123" i="5" s="1"/>
  <c r="AL2123" i="5" s="1"/>
  <c r="W2137" i="5"/>
  <c r="AA2137" i="5" s="1"/>
  <c r="W2132" i="5"/>
  <c r="Y2132" i="5" s="1"/>
  <c r="W2079" i="5"/>
  <c r="Y2079" i="5" s="1"/>
  <c r="W2089" i="5"/>
  <c r="W2086" i="5"/>
  <c r="AA2086" i="5" s="1"/>
  <c r="AK2086" i="5" s="1"/>
  <c r="W2133" i="5"/>
  <c r="Y2133" i="5" s="1"/>
  <c r="W2131" i="5"/>
  <c r="Y2131" i="5" s="1"/>
  <c r="W2130" i="5"/>
  <c r="W2134" i="5"/>
  <c r="AA2134" i="5" s="1"/>
  <c r="AK2134" i="5" s="1"/>
  <c r="W2097" i="5"/>
  <c r="Y2097" i="5" s="1"/>
  <c r="W2135" i="5"/>
  <c r="X2135" i="5" s="1"/>
  <c r="W2157" i="5"/>
  <c r="X2157" i="5" s="1"/>
  <c r="AB2157" i="5" s="1"/>
  <c r="AL2157" i="5" s="1"/>
  <c r="W2136" i="5"/>
  <c r="AA2136" i="5" s="1"/>
  <c r="W2138" i="5"/>
  <c r="AA2138" i="5" s="1"/>
  <c r="W2141" i="5"/>
  <c r="Y2141" i="5" s="1"/>
  <c r="W2129" i="5"/>
  <c r="W2139" i="5"/>
  <c r="AA2139" i="5" s="1"/>
  <c r="W2078" i="5"/>
  <c r="Y2078" i="5" s="1"/>
  <c r="W2154" i="5"/>
  <c r="Y2154" i="5" s="1"/>
  <c r="W2127" i="5"/>
  <c r="W2142" i="5"/>
  <c r="AA2142" i="5" s="1"/>
  <c r="AK2142" i="5" s="1"/>
  <c r="W2148" i="5"/>
  <c r="W2150" i="5"/>
  <c r="Y2150" i="5" s="1"/>
  <c r="W2149" i="5"/>
  <c r="X2149" i="5" s="1"/>
  <c r="AB2149" i="5" s="1"/>
  <c r="AL2149" i="5" s="1"/>
  <c r="W2146" i="5"/>
  <c r="W2147" i="5"/>
  <c r="Y2147" i="5" s="1"/>
  <c r="W2128" i="5"/>
  <c r="Y2128" i="5" s="1"/>
  <c r="W2077" i="5"/>
  <c r="W2140" i="5"/>
  <c r="W2152" i="5"/>
  <c r="AA2152" i="5" s="1"/>
  <c r="W2143" i="5"/>
  <c r="Y2143" i="5" s="1"/>
  <c r="W2145" i="5"/>
  <c r="W2151" i="5"/>
  <c r="W2153" i="5"/>
  <c r="Y2153" i="5" s="1"/>
  <c r="W2076" i="5"/>
  <c r="Y2076" i="5" s="1"/>
  <c r="W2144" i="5"/>
  <c r="X2144" i="5" s="1"/>
  <c r="AB2144" i="5" s="1"/>
  <c r="AL2144" i="5" s="1"/>
  <c r="W2074" i="5"/>
  <c r="W2075" i="5"/>
  <c r="Y2075" i="5" s="1"/>
  <c r="W2281" i="5"/>
  <c r="X2281" i="5" s="1"/>
  <c r="AB2281" i="5" s="1"/>
  <c r="AL2281" i="5" s="1"/>
  <c r="W2283" i="5"/>
  <c r="AA2283" i="5" s="1"/>
  <c r="AK2283" i="5" s="1"/>
  <c r="W2282" i="5"/>
  <c r="W2284" i="5"/>
  <c r="Y2284" i="5" s="1"/>
  <c r="W2285" i="5"/>
  <c r="X2285" i="5" s="1"/>
  <c r="AB2285" i="5" s="1"/>
  <c r="AL2285" i="5" s="1"/>
  <c r="W2287" i="5"/>
  <c r="AA2287" i="5" s="1"/>
  <c r="W2286" i="5"/>
  <c r="X2286" i="5" s="1"/>
  <c r="AB2286" i="5" s="1"/>
  <c r="AL2286" i="5" s="1"/>
  <c r="W2288" i="5"/>
  <c r="Y2288" i="5" s="1"/>
  <c r="W2290" i="5"/>
  <c r="X2290" i="5" s="1"/>
  <c r="AB2290" i="5" s="1"/>
  <c r="AL2290" i="5" s="1"/>
  <c r="W2289" i="5"/>
  <c r="AA2289" i="5" s="1"/>
  <c r="AK2289" i="5" s="1"/>
  <c r="W2291" i="5"/>
  <c r="Y2291" i="5" s="1"/>
  <c r="W2292" i="5"/>
  <c r="Y2292" i="5" s="1"/>
  <c r="W2293" i="5"/>
  <c r="X2293" i="5" s="1"/>
  <c r="AB2293" i="5" s="1"/>
  <c r="AL2293" i="5" s="1"/>
  <c r="W2294" i="5"/>
  <c r="W2295" i="5"/>
  <c r="Y2295" i="5" s="1"/>
  <c r="W2296" i="5"/>
  <c r="Y2296" i="5" s="1"/>
  <c r="W2297" i="5"/>
  <c r="X2297" i="5" s="1"/>
  <c r="AB2297" i="5" s="1"/>
  <c r="AL2297" i="5" s="1"/>
  <c r="W2298" i="5"/>
  <c r="W2299" i="5"/>
  <c r="X2299" i="5" s="1"/>
  <c r="AB2299" i="5" s="1"/>
  <c r="AL2299" i="5" s="1"/>
  <c r="W2300" i="5"/>
  <c r="Y2300" i="5" s="1"/>
  <c r="W2301" i="5"/>
  <c r="X2301" i="5" s="1"/>
  <c r="AB2301" i="5" s="1"/>
  <c r="AL2301" i="5" s="1"/>
  <c r="W2302" i="5"/>
  <c r="W2303" i="5"/>
  <c r="W2304" i="5"/>
  <c r="Y2304" i="5" s="1"/>
  <c r="W2305" i="5"/>
  <c r="X2305" i="5" s="1"/>
  <c r="AB2305" i="5" s="1"/>
  <c r="AL2305" i="5" s="1"/>
  <c r="W2306" i="5"/>
  <c r="W2307" i="5"/>
  <c r="Y2307" i="5" s="1"/>
  <c r="W2308" i="5"/>
  <c r="Y2308" i="5" s="1"/>
  <c r="W2309" i="5"/>
  <c r="X2309" i="5" s="1"/>
  <c r="AB2309" i="5" s="1"/>
  <c r="AL2309" i="5" s="1"/>
  <c r="W2310" i="5"/>
  <c r="W2311" i="5"/>
  <c r="Y2311" i="5" s="1"/>
  <c r="W2312" i="5"/>
  <c r="Y2312" i="5" s="1"/>
  <c r="W2313" i="5"/>
  <c r="X2313" i="5" s="1"/>
  <c r="AB2313" i="5" s="1"/>
  <c r="AL2313" i="5" s="1"/>
  <c r="W2314" i="5"/>
  <c r="W2315" i="5"/>
  <c r="Y2315" i="5" s="1"/>
  <c r="W2316" i="5"/>
  <c r="W2317" i="5"/>
  <c r="X2317" i="5" s="1"/>
  <c r="AB2317" i="5" s="1"/>
  <c r="AL2317" i="5" s="1"/>
  <c r="W2318" i="5"/>
  <c r="AA2318" i="5" s="1"/>
  <c r="AK2318" i="5" s="1"/>
  <c r="W2319" i="5"/>
  <c r="W2320" i="5"/>
  <c r="Y2320" i="5" s="1"/>
  <c r="W2321" i="5"/>
  <c r="X2321" i="5" s="1"/>
  <c r="AB2321" i="5" s="1"/>
  <c r="AL2321" i="5" s="1"/>
  <c r="W2323" i="5"/>
  <c r="AA2323" i="5" s="1"/>
  <c r="AK2323" i="5" s="1"/>
  <c r="W2322" i="5"/>
  <c r="Y2322" i="5" s="1"/>
  <c r="W2324" i="5"/>
  <c r="W2325" i="5"/>
  <c r="X2325" i="5" s="1"/>
  <c r="AB2325" i="5" s="1"/>
  <c r="AL2325" i="5" s="1"/>
  <c r="W2326" i="5"/>
  <c r="AA2326" i="5" s="1"/>
  <c r="W2328" i="5"/>
  <c r="W2327" i="5"/>
  <c r="W2329" i="5"/>
  <c r="X2329" i="5" s="1"/>
  <c r="AB2329" i="5" s="1"/>
  <c r="AL2329" i="5" s="1"/>
  <c r="W2330" i="5"/>
  <c r="AA2330" i="5" s="1"/>
  <c r="AK2330" i="5" s="1"/>
  <c r="W2331" i="5"/>
  <c r="W2332" i="5"/>
  <c r="W2334" i="5"/>
  <c r="X2334" i="5" s="1"/>
  <c r="AB2334" i="5" s="1"/>
  <c r="AL2334" i="5" s="1"/>
  <c r="W2333" i="5"/>
  <c r="AA2333" i="5" s="1"/>
  <c r="AK2333" i="5" s="1"/>
  <c r="W2335" i="5"/>
  <c r="X2335" i="5" s="1"/>
  <c r="W2336" i="5"/>
  <c r="W2337" i="5"/>
  <c r="X2337" i="5" s="1"/>
  <c r="AB2337" i="5" s="1"/>
  <c r="AL2337" i="5" s="1"/>
  <c r="W2338" i="5"/>
  <c r="W2339" i="5"/>
  <c r="Y2339" i="5" s="1"/>
  <c r="W2340" i="5"/>
  <c r="Y2340" i="5" s="1"/>
  <c r="W2341" i="5"/>
  <c r="X2341" i="5" s="1"/>
  <c r="AB2341" i="5" s="1"/>
  <c r="AL2341" i="5" s="1"/>
  <c r="W2342" i="5"/>
  <c r="W2343" i="5"/>
  <c r="Y2343" i="5" s="1"/>
  <c r="W2344" i="5"/>
  <c r="Y2344" i="5" s="1"/>
  <c r="W684" i="5"/>
  <c r="X684" i="5" s="1"/>
  <c r="AB684" i="5" s="1"/>
  <c r="AL684" i="5" s="1"/>
  <c r="W685" i="5"/>
  <c r="AA685" i="5" s="1"/>
  <c r="W686" i="5"/>
  <c r="W687" i="5"/>
  <c r="Y687" i="5" s="1"/>
  <c r="W688" i="5"/>
  <c r="X688" i="5" s="1"/>
  <c r="AB688" i="5" s="1"/>
  <c r="AL688" i="5" s="1"/>
  <c r="W689" i="5"/>
  <c r="AA689" i="5" s="1"/>
  <c r="W690" i="5"/>
  <c r="X690" i="5" s="1"/>
  <c r="AB690" i="5" s="1"/>
  <c r="AL690" i="5" s="1"/>
  <c r="W691" i="5"/>
  <c r="W692" i="5"/>
  <c r="X692" i="5" s="1"/>
  <c r="AB692" i="5" s="1"/>
  <c r="AL692" i="5" s="1"/>
  <c r="W693" i="5"/>
  <c r="AA693" i="5" s="1"/>
  <c r="AK693" i="5" s="1"/>
  <c r="W694" i="5"/>
  <c r="W695" i="5"/>
  <c r="Y695" i="5" s="1"/>
  <c r="W696" i="5"/>
  <c r="X696" i="5" s="1"/>
  <c r="AB696" i="5" s="1"/>
  <c r="AL696" i="5" s="1"/>
  <c r="W697" i="5"/>
  <c r="AA697" i="5" s="1"/>
  <c r="W698" i="5"/>
  <c r="X698" i="5" s="1"/>
  <c r="AB698" i="5" s="1"/>
  <c r="AL698" i="5" s="1"/>
  <c r="W699" i="5"/>
  <c r="Y699" i="5" s="1"/>
  <c r="W700" i="5"/>
  <c r="X700" i="5" s="1"/>
  <c r="AB700" i="5" s="1"/>
  <c r="AL700" i="5" s="1"/>
  <c r="W1942" i="5"/>
  <c r="W1943" i="5"/>
  <c r="Y1943" i="5" s="1"/>
  <c r="W1944" i="5"/>
  <c r="Y1944" i="5" s="1"/>
  <c r="W1945" i="5"/>
  <c r="X1945" i="5" s="1"/>
  <c r="AB1945" i="5" s="1"/>
  <c r="AL1945" i="5" s="1"/>
  <c r="W1946" i="5"/>
  <c r="AA1946" i="5" s="1"/>
  <c r="AK1946" i="5" s="1"/>
  <c r="W1947" i="5"/>
  <c r="W1948" i="5"/>
  <c r="Y1948" i="5" s="1"/>
  <c r="W1949" i="5"/>
  <c r="X1949" i="5" s="1"/>
  <c r="AB1949" i="5" s="1"/>
  <c r="AL1949" i="5" s="1"/>
  <c r="W1950" i="5"/>
  <c r="AA1950" i="5" s="1"/>
  <c r="AK1950" i="5" s="1"/>
  <c r="W1951" i="5"/>
  <c r="Y1951" i="5" s="1"/>
  <c r="W1952" i="5"/>
  <c r="Y1952" i="5" s="1"/>
  <c r="W1953" i="5"/>
  <c r="X1953" i="5" s="1"/>
  <c r="AB1953" i="5" s="1"/>
  <c r="AL1953" i="5" s="1"/>
  <c r="W1954" i="5"/>
  <c r="AA1954" i="5" s="1"/>
  <c r="W1955" i="5"/>
  <c r="Y1955" i="5" s="1"/>
  <c r="W1956" i="5"/>
  <c r="W1957" i="5"/>
  <c r="X1957" i="5" s="1"/>
  <c r="AB1957" i="5" s="1"/>
  <c r="AL1957" i="5" s="1"/>
  <c r="W1958" i="5"/>
  <c r="AA1958" i="5" s="1"/>
  <c r="AK1958" i="5" s="1"/>
  <c r="W1959" i="5"/>
  <c r="W1960" i="5"/>
  <c r="W1961" i="5"/>
  <c r="X1961" i="5" s="1"/>
  <c r="AB1961" i="5" s="1"/>
  <c r="AL1961" i="5" s="1"/>
  <c r="W1962" i="5"/>
  <c r="AA1962" i="5" s="1"/>
  <c r="AK1962" i="5" s="1"/>
  <c r="W1963" i="5"/>
  <c r="Y1963" i="5" s="1"/>
  <c r="W1964" i="5"/>
  <c r="Y1964" i="5" s="1"/>
  <c r="W1965" i="5"/>
  <c r="X1965" i="5" s="1"/>
  <c r="AB1965" i="5" s="1"/>
  <c r="AL1965" i="5" s="1"/>
  <c r="W1966" i="5"/>
  <c r="AA1966" i="5" s="1"/>
  <c r="W1967" i="5"/>
  <c r="W1968" i="5"/>
  <c r="Y1968" i="5" s="1"/>
  <c r="W1969" i="5"/>
  <c r="X1969" i="5" s="1"/>
  <c r="AB1969" i="5" s="1"/>
  <c r="AL1969" i="5" s="1"/>
  <c r="W1970" i="5"/>
  <c r="AA1970" i="5" s="1"/>
  <c r="AK1970" i="5" s="1"/>
  <c r="W1971" i="5"/>
  <c r="W1972" i="5"/>
  <c r="Y1972" i="5" s="1"/>
  <c r="W1973" i="5"/>
  <c r="X1973" i="5" s="1"/>
  <c r="AB1973" i="5" s="1"/>
  <c r="AL1973" i="5" s="1"/>
  <c r="W1974" i="5"/>
  <c r="W1975" i="5"/>
  <c r="X1975" i="5" s="1"/>
  <c r="AB1975" i="5" s="1"/>
  <c r="AL1975" i="5" s="1"/>
  <c r="W1976" i="5"/>
  <c r="Y1976" i="5" s="1"/>
  <c r="W1977" i="5"/>
  <c r="W1978" i="5"/>
  <c r="W1979" i="5"/>
  <c r="Y1979" i="5" s="1"/>
  <c r="W1980" i="5"/>
  <c r="Y1980" i="5" s="1"/>
  <c r="W1981" i="5"/>
  <c r="X1981" i="5" s="1"/>
  <c r="AB1981" i="5" s="1"/>
  <c r="AL1981" i="5" s="1"/>
  <c r="W1982" i="5"/>
  <c r="AA1982" i="5" s="1"/>
  <c r="AK1982" i="5" s="1"/>
  <c r="W1983" i="5"/>
  <c r="Y1983" i="5" s="1"/>
  <c r="W1984" i="5"/>
  <c r="Y1984" i="5" s="1"/>
  <c r="W1985" i="5"/>
  <c r="X1985" i="5" s="1"/>
  <c r="AB1985" i="5" s="1"/>
  <c r="AL1985" i="5" s="1"/>
  <c r="W1986" i="5"/>
  <c r="AA1986" i="5" s="1"/>
  <c r="W1987" i="5"/>
  <c r="Y1987" i="5" s="1"/>
  <c r="W1988" i="5"/>
  <c r="W1989" i="5"/>
  <c r="W1990" i="5"/>
  <c r="W1991" i="5"/>
  <c r="X1991" i="5" s="1"/>
  <c r="W1992" i="5"/>
  <c r="W1993" i="5"/>
  <c r="X1993" i="5" s="1"/>
  <c r="AB1993" i="5" s="1"/>
  <c r="AL1993" i="5" s="1"/>
  <c r="W1994" i="5"/>
  <c r="X1994" i="5" s="1"/>
  <c r="AB1994" i="5" s="1"/>
  <c r="AL1994" i="5" s="1"/>
  <c r="W1995" i="5"/>
  <c r="Y1995" i="5" s="1"/>
  <c r="W1996" i="5"/>
  <c r="Y1996" i="5" s="1"/>
  <c r="W1997" i="5"/>
  <c r="X1997" i="5" s="1"/>
  <c r="AB1997" i="5" s="1"/>
  <c r="AL1997" i="5" s="1"/>
  <c r="W1998" i="5"/>
  <c r="W1999" i="5"/>
  <c r="X1999" i="5" s="1"/>
  <c r="AB1999" i="5" s="1"/>
  <c r="AL1999" i="5" s="1"/>
  <c r="W2000" i="5"/>
  <c r="Y2000" i="5" s="1"/>
  <c r="W2001" i="5"/>
  <c r="X2001" i="5" s="1"/>
  <c r="AB2001" i="5" s="1"/>
  <c r="AL2001" i="5" s="1"/>
  <c r="W2002" i="5"/>
  <c r="W2003" i="5"/>
  <c r="W2004" i="5"/>
  <c r="Y2004" i="5" s="1"/>
  <c r="W2005" i="5"/>
  <c r="X2005" i="5" s="1"/>
  <c r="AB2005" i="5" s="1"/>
  <c r="AL2005" i="5" s="1"/>
  <c r="W2006" i="5"/>
  <c r="X2006" i="5" s="1"/>
  <c r="AB2006" i="5" s="1"/>
  <c r="AL2006" i="5" s="1"/>
  <c r="W2007" i="5"/>
  <c r="X2007" i="5" s="1"/>
  <c r="AB2007" i="5" s="1"/>
  <c r="AL2007" i="5" s="1"/>
  <c r="W2008" i="5"/>
  <c r="Y2008" i="5" s="1"/>
  <c r="W2009" i="5"/>
  <c r="X2009" i="5" s="1"/>
  <c r="AB2009" i="5" s="1"/>
  <c r="AL2009" i="5" s="1"/>
  <c r="W2010" i="5"/>
  <c r="X2010" i="5" s="1"/>
  <c r="AB2010" i="5" s="1"/>
  <c r="AL2010" i="5" s="1"/>
  <c r="W2011" i="5"/>
  <c r="Y2011" i="5" s="1"/>
  <c r="W2012" i="5"/>
  <c r="Y2012" i="5" s="1"/>
  <c r="W2013" i="5"/>
  <c r="X2013" i="5" s="1"/>
  <c r="AB2013" i="5" s="1"/>
  <c r="AL2013" i="5" s="1"/>
  <c r="W2014" i="5"/>
  <c r="W2015" i="5"/>
  <c r="Y2015" i="5" s="1"/>
  <c r="W2016" i="5"/>
  <c r="Y2016" i="5" s="1"/>
  <c r="W2017" i="5"/>
  <c r="X2017" i="5" s="1"/>
  <c r="AB2017" i="5" s="1"/>
  <c r="AL2017" i="5" s="1"/>
  <c r="W2018" i="5"/>
  <c r="X2018" i="5" s="1"/>
  <c r="AB2018" i="5" s="1"/>
  <c r="AL2018" i="5" s="1"/>
  <c r="W2019" i="5"/>
  <c r="W2020" i="5"/>
  <c r="W2021" i="5"/>
  <c r="X2021" i="5" s="1"/>
  <c r="AB2021" i="5" s="1"/>
  <c r="AL2021" i="5" s="1"/>
  <c r="W2022" i="5"/>
  <c r="X2022" i="5" s="1"/>
  <c r="AB2022" i="5" s="1"/>
  <c r="AL2022" i="5" s="1"/>
  <c r="W2023" i="5"/>
  <c r="Y2023" i="5" s="1"/>
  <c r="W2024" i="5"/>
  <c r="X2024" i="5" s="1"/>
  <c r="AB2024" i="5" s="1"/>
  <c r="AL2024" i="5" s="1"/>
  <c r="W2025" i="5"/>
  <c r="X2025" i="5" s="1"/>
  <c r="AB2025" i="5" s="1"/>
  <c r="AL2025" i="5" s="1"/>
  <c r="W2026" i="5"/>
  <c r="AA2026" i="5" s="1"/>
  <c r="W2027" i="5"/>
  <c r="Y2027" i="5" s="1"/>
  <c r="W2028" i="5"/>
  <c r="W2029" i="5"/>
  <c r="X2029" i="5" s="1"/>
  <c r="AB2029" i="5" s="1"/>
  <c r="AL2029" i="5" s="1"/>
  <c r="W2030" i="5"/>
  <c r="AA2030" i="5" s="1"/>
  <c r="AK2030" i="5" s="1"/>
  <c r="W2031" i="5"/>
  <c r="W2032" i="5"/>
  <c r="Y2032" i="5" s="1"/>
  <c r="W2033" i="5"/>
  <c r="X2033" i="5" s="1"/>
  <c r="AB2033" i="5" s="1"/>
  <c r="AL2033" i="5" s="1"/>
  <c r="W2034" i="5"/>
  <c r="W2035" i="5"/>
  <c r="X2035" i="5" s="1"/>
  <c r="AB2035" i="5" s="1"/>
  <c r="AL2035" i="5" s="1"/>
  <c r="W2036" i="5"/>
  <c r="W2037" i="5"/>
  <c r="X2037" i="5" s="1"/>
  <c r="AB2037" i="5" s="1"/>
  <c r="AL2037" i="5" s="1"/>
  <c r="W2038" i="5"/>
  <c r="W2039" i="5"/>
  <c r="Y2039" i="5" s="1"/>
  <c r="W2040" i="5"/>
  <c r="W2041" i="5"/>
  <c r="X2041" i="5" s="1"/>
  <c r="AB2041" i="5" s="1"/>
  <c r="AL2041" i="5" s="1"/>
  <c r="W2042" i="5"/>
  <c r="W2043" i="5"/>
  <c r="Y2043" i="5" s="1"/>
  <c r="W2044" i="5"/>
  <c r="W2045" i="5"/>
  <c r="X2045" i="5" s="1"/>
  <c r="AB2045" i="5" s="1"/>
  <c r="AL2045" i="5" s="1"/>
  <c r="W2046" i="5"/>
  <c r="W2047" i="5"/>
  <c r="Y2047" i="5" s="1"/>
  <c r="W2048" i="5"/>
  <c r="W2049" i="5"/>
  <c r="X2049" i="5" s="1"/>
  <c r="AB2049" i="5" s="1"/>
  <c r="AL2049" i="5" s="1"/>
  <c r="W2050" i="5"/>
  <c r="AA2050" i="5" s="1"/>
  <c r="AK2050" i="5" s="1"/>
  <c r="W2051" i="5"/>
  <c r="Y2051" i="5" s="1"/>
  <c r="W2052" i="5"/>
  <c r="Y2052" i="5" s="1"/>
  <c r="W2053" i="5"/>
  <c r="X2053" i="5" s="1"/>
  <c r="AB2053" i="5" s="1"/>
  <c r="AL2053" i="5" s="1"/>
  <c r="W2054" i="5"/>
  <c r="W2055" i="5"/>
  <c r="Y2055" i="5" s="1"/>
  <c r="W2056" i="5"/>
  <c r="Y2056" i="5" s="1"/>
  <c r="W2057" i="5"/>
  <c r="X2057" i="5" s="1"/>
  <c r="AB2057" i="5" s="1"/>
  <c r="AL2057" i="5" s="1"/>
  <c r="W2058" i="5"/>
  <c r="AA2058" i="5" s="1"/>
  <c r="AK2058" i="5" s="1"/>
  <c r="W2059" i="5"/>
  <c r="Y2059" i="5" s="1"/>
  <c r="W2060" i="5"/>
  <c r="Y2060" i="5" s="1"/>
  <c r="W2061" i="5"/>
  <c r="X2061" i="5" s="1"/>
  <c r="AB2061" i="5" s="1"/>
  <c r="AL2061" i="5" s="1"/>
  <c r="W2062" i="5"/>
  <c r="W2063" i="5"/>
  <c r="Y2063" i="5" s="1"/>
  <c r="W2064" i="5"/>
  <c r="Y2064" i="5" s="1"/>
  <c r="W2065" i="5"/>
  <c r="X2065" i="5" s="1"/>
  <c r="AB2065" i="5" s="1"/>
  <c r="AL2065" i="5" s="1"/>
  <c r="W2066" i="5"/>
  <c r="W2067" i="5"/>
  <c r="Y2067" i="5" s="1"/>
  <c r="W2068" i="5"/>
  <c r="Y2068" i="5" s="1"/>
  <c r="W2069" i="5"/>
  <c r="X2069" i="5" s="1"/>
  <c r="AB2069" i="5" s="1"/>
  <c r="AL2069" i="5" s="1"/>
  <c r="W2070" i="5"/>
  <c r="W2071" i="5"/>
  <c r="X2071" i="5" s="1"/>
  <c r="AB2071" i="5" s="1"/>
  <c r="AL2071" i="5" s="1"/>
  <c r="W2072" i="5"/>
  <c r="Y2072" i="5" s="1"/>
  <c r="W2073" i="5"/>
  <c r="X2073" i="5" s="1"/>
  <c r="AB2073" i="5" s="1"/>
  <c r="AL2073" i="5" s="1"/>
  <c r="W2444" i="5"/>
  <c r="W2445" i="5"/>
  <c r="Y2445" i="5" s="1"/>
  <c r="W2446" i="5"/>
  <c r="Y2446" i="5" s="1"/>
  <c r="W2447" i="5"/>
  <c r="X2447" i="5" s="1"/>
  <c r="AB2447" i="5" s="1"/>
  <c r="AL2447" i="5" s="1"/>
  <c r="W2448" i="5"/>
  <c r="W2449" i="5"/>
  <c r="Y2449" i="5" s="1"/>
  <c r="W2450" i="5"/>
  <c r="Y2450" i="5" s="1"/>
  <c r="W2451" i="5"/>
  <c r="X2451" i="5" s="1"/>
  <c r="AB2451" i="5" s="1"/>
  <c r="AL2451" i="5" s="1"/>
  <c r="W2452" i="5"/>
  <c r="AA2452" i="5" s="1"/>
  <c r="AK2452" i="5" s="1"/>
  <c r="W2453" i="5"/>
  <c r="Y2453" i="5" s="1"/>
  <c r="W2454" i="5"/>
  <c r="Y2454" i="5" s="1"/>
  <c r="W2455" i="5"/>
  <c r="X2455" i="5" s="1"/>
  <c r="AB2455" i="5" s="1"/>
  <c r="AL2455" i="5" s="1"/>
  <c r="W2456" i="5"/>
  <c r="W2457" i="5"/>
  <c r="Y2457" i="5" s="1"/>
  <c r="W2458" i="5"/>
  <c r="Y2458" i="5" s="1"/>
  <c r="W2459" i="5"/>
  <c r="X2459" i="5" s="1"/>
  <c r="AB2459" i="5" s="1"/>
  <c r="AL2459" i="5" s="1"/>
  <c r="W2460" i="5"/>
  <c r="W2461" i="5"/>
  <c r="Y2461" i="5" s="1"/>
  <c r="W2462" i="5"/>
  <c r="Y2462" i="5" s="1"/>
  <c r="W2463" i="5"/>
  <c r="X2463" i="5" s="1"/>
  <c r="AB2463" i="5" s="1"/>
  <c r="AL2463" i="5" s="1"/>
  <c r="W2464" i="5"/>
  <c r="AA2464" i="5" s="1"/>
  <c r="AK2464" i="5" s="1"/>
  <c r="W2465" i="5"/>
  <c r="Y2465" i="5" s="1"/>
  <c r="W1694" i="5"/>
  <c r="Y1694" i="5" s="1"/>
  <c r="W1695" i="5"/>
  <c r="X1695" i="5" s="1"/>
  <c r="AB1695" i="5" s="1"/>
  <c r="AL1695" i="5" s="1"/>
  <c r="W1696" i="5"/>
  <c r="Y1696" i="5" s="1"/>
  <c r="W1697" i="5"/>
  <c r="Y1697" i="5" s="1"/>
  <c r="W1698" i="5"/>
  <c r="Y1698" i="5" s="1"/>
  <c r="W1699" i="5"/>
  <c r="X1699" i="5" s="1"/>
  <c r="AB1699" i="5" s="1"/>
  <c r="AL1699" i="5" s="1"/>
  <c r="W1700" i="5"/>
  <c r="W1701" i="5"/>
  <c r="W1702" i="5"/>
  <c r="Y1702" i="5" s="1"/>
  <c r="W1703" i="5"/>
  <c r="X1703" i="5" s="1"/>
  <c r="AB1703" i="5" s="1"/>
  <c r="AL1703" i="5" s="1"/>
  <c r="W1704" i="5"/>
  <c r="W1705" i="5"/>
  <c r="X1705" i="5" s="1"/>
  <c r="AB1705" i="5" s="1"/>
  <c r="AL1705" i="5" s="1"/>
  <c r="W1706" i="5"/>
  <c r="Y1706" i="5" s="1"/>
  <c r="W1707" i="5"/>
  <c r="X1707" i="5" s="1"/>
  <c r="AB1707" i="5" s="1"/>
  <c r="AL1707" i="5" s="1"/>
  <c r="W1708" i="5"/>
  <c r="X1708" i="5" s="1"/>
  <c r="AB1708" i="5" s="1"/>
  <c r="AL1708" i="5" s="1"/>
  <c r="W1709" i="5"/>
  <c r="Y1709" i="5" s="1"/>
  <c r="W1710" i="5"/>
  <c r="Y1710" i="5" s="1"/>
  <c r="W1711" i="5"/>
  <c r="X1711" i="5" s="1"/>
  <c r="AB1711" i="5" s="1"/>
  <c r="AL1711" i="5" s="1"/>
  <c r="W1712" i="5"/>
  <c r="Y1712" i="5" s="1"/>
  <c r="W1713" i="5"/>
  <c r="Y1713" i="5" s="1"/>
  <c r="W1714" i="5"/>
  <c r="W1715" i="5"/>
  <c r="X1715" i="5" s="1"/>
  <c r="AB1715" i="5" s="1"/>
  <c r="AL1715" i="5" s="1"/>
  <c r="W1716" i="5"/>
  <c r="AA1716" i="5" s="1"/>
  <c r="AK1716" i="5" s="1"/>
  <c r="W1717" i="5"/>
  <c r="Y1717" i="5" s="1"/>
  <c r="W1718" i="5"/>
  <c r="W1719" i="5"/>
  <c r="X1719" i="5" s="1"/>
  <c r="AB1719" i="5" s="1"/>
  <c r="AL1719" i="5" s="1"/>
  <c r="W1720" i="5"/>
  <c r="Y1720" i="5" s="1"/>
  <c r="W1721" i="5"/>
  <c r="Y1721" i="5" s="1"/>
  <c r="W1722" i="5"/>
  <c r="W1723" i="5"/>
  <c r="X1723" i="5" s="1"/>
  <c r="AB1723" i="5" s="1"/>
  <c r="AL1723" i="5" s="1"/>
  <c r="W1724" i="5"/>
  <c r="Y1724" i="5" s="1"/>
  <c r="W1725" i="5"/>
  <c r="X1725" i="5" s="1"/>
  <c r="AB1725" i="5" s="1"/>
  <c r="AL1725" i="5" s="1"/>
  <c r="W1726" i="5"/>
  <c r="Y1726" i="5" s="1"/>
  <c r="W1727" i="5"/>
  <c r="W1728" i="5"/>
  <c r="X1728" i="5" s="1"/>
  <c r="AB1728" i="5" s="1"/>
  <c r="AL1728" i="5" s="1"/>
  <c r="W1729" i="5"/>
  <c r="W1730" i="5"/>
  <c r="Y1730" i="5" s="1"/>
  <c r="W1731" i="5"/>
  <c r="X1731" i="5" s="1"/>
  <c r="AB1731" i="5" s="1"/>
  <c r="AL1731" i="5" s="1"/>
  <c r="W1732" i="5"/>
  <c r="AA1732" i="5" s="1"/>
  <c r="AK1732" i="5" s="1"/>
  <c r="W1733" i="5"/>
  <c r="W1734" i="5"/>
  <c r="Y1734" i="5" s="1"/>
  <c r="W1735" i="5"/>
  <c r="X1735" i="5" s="1"/>
  <c r="AB1735" i="5" s="1"/>
  <c r="AL1735" i="5" s="1"/>
  <c r="W1736" i="5"/>
  <c r="Y1736" i="5" s="1"/>
  <c r="W1737" i="5"/>
  <c r="W1738" i="5"/>
  <c r="Y1738" i="5" s="1"/>
  <c r="W1739" i="5"/>
  <c r="X1739" i="5" s="1"/>
  <c r="AB1739" i="5" s="1"/>
  <c r="AL1739" i="5" s="1"/>
  <c r="W1740" i="5"/>
  <c r="W1741" i="5"/>
  <c r="Y1741" i="5" s="1"/>
  <c r="W1742" i="5"/>
  <c r="W1743" i="5"/>
  <c r="X1743" i="5" s="1"/>
  <c r="AB1743" i="5" s="1"/>
  <c r="AL1743" i="5" s="1"/>
  <c r="W1744" i="5"/>
  <c r="X1744" i="5" s="1"/>
  <c r="AB1744" i="5" s="1"/>
  <c r="AL1744" i="5" s="1"/>
  <c r="W1745" i="5"/>
  <c r="Y1745" i="5" s="1"/>
  <c r="W1746" i="5"/>
  <c r="Y1746" i="5" s="1"/>
  <c r="W1747" i="5"/>
  <c r="X1747" i="5" s="1"/>
  <c r="AB1747" i="5" s="1"/>
  <c r="AL1747" i="5" s="1"/>
  <c r="W1748" i="5"/>
  <c r="AA1748" i="5" s="1"/>
  <c r="AK1748" i="5" s="1"/>
  <c r="W1749" i="5"/>
  <c r="Y1749" i="5" s="1"/>
  <c r="W1750" i="5"/>
  <c r="W1751" i="5"/>
  <c r="X1751" i="5" s="1"/>
  <c r="AB1751" i="5" s="1"/>
  <c r="AL1751" i="5" s="1"/>
  <c r="W2" i="5"/>
  <c r="Y2" i="5" s="1"/>
  <c r="W3" i="5"/>
  <c r="X3" i="5" s="1"/>
  <c r="AB3" i="5" s="1"/>
  <c r="AL3" i="5" s="1"/>
  <c r="W4" i="5"/>
  <c r="Y4" i="5" s="1"/>
  <c r="W5" i="5"/>
  <c r="X5" i="5" s="1"/>
  <c r="AB5" i="5" s="1"/>
  <c r="AL5" i="5" s="1"/>
  <c r="W6" i="5"/>
  <c r="W7" i="5"/>
  <c r="Y7" i="5" s="1"/>
  <c r="W8" i="5"/>
  <c r="Y8" i="5" s="1"/>
  <c r="W9" i="5"/>
  <c r="X9" i="5" s="1"/>
  <c r="AB9" i="5" s="1"/>
  <c r="AL9" i="5" s="1"/>
  <c r="W10" i="5"/>
  <c r="AA10" i="5" s="1"/>
  <c r="AK10" i="5" s="1"/>
  <c r="W11" i="5"/>
  <c r="Y11" i="5" s="1"/>
  <c r="W12" i="5"/>
  <c r="W13" i="5"/>
  <c r="X13" i="5" s="1"/>
  <c r="AB13" i="5" s="1"/>
  <c r="AL13" i="5" s="1"/>
  <c r="W14" i="5"/>
  <c r="AA14" i="5" s="1"/>
  <c r="AK14" i="5" s="1"/>
  <c r="W15" i="5"/>
  <c r="Y15" i="5" s="1"/>
  <c r="W16" i="5"/>
  <c r="W17" i="5"/>
  <c r="X17" i="5" s="1"/>
  <c r="AB17" i="5" s="1"/>
  <c r="AL17" i="5" s="1"/>
  <c r="W18" i="5"/>
  <c r="AA18" i="5" s="1"/>
  <c r="AK18" i="5" s="1"/>
  <c r="W19" i="5"/>
  <c r="W20" i="5"/>
  <c r="W21" i="5"/>
  <c r="X21" i="5" s="1"/>
  <c r="AB21" i="5" s="1"/>
  <c r="AL21" i="5" s="1"/>
  <c r="W22" i="5"/>
  <c r="Y22" i="5" s="1"/>
  <c r="W23" i="5"/>
  <c r="Y23" i="5" s="1"/>
  <c r="W24" i="5"/>
  <c r="W25" i="5"/>
  <c r="X25" i="5" s="1"/>
  <c r="AB25" i="5" s="1"/>
  <c r="AL25" i="5" s="1"/>
  <c r="W26" i="5"/>
  <c r="AA26" i="5" s="1"/>
  <c r="AK26" i="5" s="1"/>
  <c r="W27" i="5"/>
  <c r="W28" i="5"/>
  <c r="W29" i="5"/>
  <c r="X29" i="5" s="1"/>
  <c r="AB29" i="5" s="1"/>
  <c r="AL29" i="5" s="1"/>
  <c r="W30" i="5"/>
  <c r="Y30" i="5" s="1"/>
  <c r="W31" i="5"/>
  <c r="X31" i="5" s="1"/>
  <c r="AB31" i="5" s="1"/>
  <c r="AL31" i="5" s="1"/>
  <c r="W32" i="5"/>
  <c r="W33" i="5"/>
  <c r="X33" i="5" s="1"/>
  <c r="AB33" i="5" s="1"/>
  <c r="AL33" i="5" s="1"/>
  <c r="W34" i="5"/>
  <c r="W35" i="5"/>
  <c r="Y35" i="5" s="1"/>
  <c r="W36" i="5"/>
  <c r="W37" i="5"/>
  <c r="X37" i="5" s="1"/>
  <c r="AB37" i="5" s="1"/>
  <c r="AL37" i="5" s="1"/>
  <c r="W38" i="5"/>
  <c r="AA38" i="5" s="1"/>
  <c r="AK38" i="5" s="1"/>
  <c r="W39" i="5"/>
  <c r="Y39" i="5" s="1"/>
  <c r="W40" i="5"/>
  <c r="W41" i="5"/>
  <c r="X41" i="5" s="1"/>
  <c r="AB41" i="5" s="1"/>
  <c r="AL41" i="5" s="1"/>
  <c r="W42" i="5"/>
  <c r="W43" i="5"/>
  <c r="Y43" i="5" s="1"/>
  <c r="W44" i="5"/>
  <c r="W45" i="5"/>
  <c r="X45" i="5" s="1"/>
  <c r="AB45" i="5" s="1"/>
  <c r="AL45" i="5" s="1"/>
  <c r="W46" i="5"/>
  <c r="Y46" i="5" s="1"/>
  <c r="W47" i="5"/>
  <c r="X47" i="5" s="1"/>
  <c r="AB47" i="5" s="1"/>
  <c r="AL47" i="5" s="1"/>
  <c r="W48" i="5"/>
  <c r="Y48" i="5" s="1"/>
  <c r="W49" i="5"/>
  <c r="X49" i="5" s="1"/>
  <c r="AB49" i="5" s="1"/>
  <c r="AL49" i="5" s="1"/>
  <c r="W50" i="5"/>
  <c r="W51" i="5"/>
  <c r="Y51" i="5" s="1"/>
  <c r="W52" i="5"/>
  <c r="Y52" i="5" s="1"/>
  <c r="W53" i="5"/>
  <c r="X53" i="5" s="1"/>
  <c r="AB53" i="5" s="1"/>
  <c r="AL53" i="5" s="1"/>
  <c r="W54" i="5"/>
  <c r="W55" i="5"/>
  <c r="X55" i="5" s="1"/>
  <c r="AB55" i="5" s="1"/>
  <c r="AL55" i="5" s="1"/>
  <c r="W56" i="5"/>
  <c r="W57" i="5"/>
  <c r="X57" i="5" s="1"/>
  <c r="AB57" i="5" s="1"/>
  <c r="AL57" i="5" s="1"/>
  <c r="W58" i="5"/>
  <c r="X58" i="5" s="1"/>
  <c r="W59" i="5"/>
  <c r="W60" i="5"/>
  <c r="Y60" i="5" s="1"/>
  <c r="W61" i="5"/>
  <c r="X61" i="5" s="1"/>
  <c r="AB61" i="5" s="1"/>
  <c r="AL61" i="5" s="1"/>
  <c r="W62" i="5"/>
  <c r="W63" i="5"/>
  <c r="Y63" i="5" s="1"/>
  <c r="W64" i="5"/>
  <c r="Y64" i="5" s="1"/>
  <c r="W65" i="5"/>
  <c r="X65" i="5" s="1"/>
  <c r="AB65" i="5" s="1"/>
  <c r="AL65" i="5" s="1"/>
  <c r="W66" i="5"/>
  <c r="AA66" i="5" s="1"/>
  <c r="AK66" i="5" s="1"/>
  <c r="W67" i="5"/>
  <c r="X67" i="5" s="1"/>
  <c r="AB67" i="5" s="1"/>
  <c r="AL67" i="5" s="1"/>
  <c r="W68" i="5"/>
  <c r="Y68" i="5" s="1"/>
  <c r="W69" i="5"/>
  <c r="AA69" i="5" s="1"/>
  <c r="AK69" i="5" s="1"/>
  <c r="W70" i="5"/>
  <c r="W71" i="5"/>
  <c r="W72" i="5"/>
  <c r="Y72" i="5" s="1"/>
  <c r="W73" i="5"/>
  <c r="AA73" i="5" s="1"/>
  <c r="AK73" i="5" s="1"/>
  <c r="W74" i="5"/>
  <c r="W75" i="5"/>
  <c r="Y75" i="5" s="1"/>
  <c r="W76" i="5"/>
  <c r="Y76" i="5" s="1"/>
  <c r="W77" i="5"/>
  <c r="AA77" i="5" s="1"/>
  <c r="AK77" i="5" s="1"/>
  <c r="W78" i="5"/>
  <c r="W79" i="5"/>
  <c r="Y79" i="5" s="1"/>
  <c r="W80" i="5"/>
  <c r="Y80" i="5" s="1"/>
  <c r="W81" i="5"/>
  <c r="W82" i="5"/>
  <c r="Y82" i="5" s="1"/>
  <c r="W83" i="5"/>
  <c r="Y83" i="5" s="1"/>
  <c r="W84" i="5"/>
  <c r="W85" i="5"/>
  <c r="AA85" i="5" s="1"/>
  <c r="AK85" i="5" s="1"/>
  <c r="W86" i="5"/>
  <c r="Y86" i="5" s="1"/>
  <c r="W87" i="5"/>
  <c r="X87" i="5" s="1"/>
  <c r="AB87" i="5" s="1"/>
  <c r="AL87" i="5" s="1"/>
  <c r="W88" i="5"/>
  <c r="W89" i="5"/>
  <c r="AA89" i="5" s="1"/>
  <c r="AK89" i="5" s="1"/>
  <c r="W90" i="5"/>
  <c r="Y90" i="5" s="1"/>
  <c r="W91" i="5"/>
  <c r="Y91" i="5" s="1"/>
  <c r="W92" i="5"/>
  <c r="Y92" i="5" s="1"/>
  <c r="W93" i="5"/>
  <c r="AA93" i="5" s="1"/>
  <c r="AK93" i="5" s="1"/>
  <c r="W94" i="5"/>
  <c r="Y94" i="5" s="1"/>
  <c r="W95" i="5"/>
  <c r="W96" i="5"/>
  <c r="Y96" i="5" s="1"/>
  <c r="W97" i="5"/>
  <c r="AA97" i="5" s="1"/>
  <c r="AK97" i="5" s="1"/>
  <c r="W98" i="5"/>
  <c r="W99" i="5"/>
  <c r="Y99" i="5" s="1"/>
  <c r="W100" i="5"/>
  <c r="Y100" i="5" s="1"/>
  <c r="W101" i="5"/>
  <c r="W102" i="5"/>
  <c r="Y102" i="5" s="1"/>
  <c r="W103" i="5"/>
  <c r="W104" i="5"/>
  <c r="Y104" i="5" s="1"/>
  <c r="W105" i="5"/>
  <c r="AA105" i="5" s="1"/>
  <c r="AK105" i="5" s="1"/>
  <c r="W106" i="5"/>
  <c r="Y106" i="5" s="1"/>
  <c r="W107" i="5"/>
  <c r="Y107" i="5" s="1"/>
  <c r="W108" i="5"/>
  <c r="W109" i="5"/>
  <c r="AA109" i="5" s="1"/>
  <c r="W110" i="5"/>
  <c r="Y110" i="5" s="1"/>
  <c r="W111" i="5"/>
  <c r="X111" i="5" s="1"/>
  <c r="AB111" i="5" s="1"/>
  <c r="AL111" i="5" s="1"/>
  <c r="W112" i="5"/>
  <c r="Y112" i="5" s="1"/>
  <c r="W113" i="5"/>
  <c r="AA113" i="5" s="1"/>
  <c r="AK113" i="5" s="1"/>
  <c r="W114" i="5"/>
  <c r="W115" i="5"/>
  <c r="W116" i="5"/>
  <c r="Y116" i="5" s="1"/>
  <c r="W117" i="5"/>
  <c r="W118" i="5"/>
  <c r="W119" i="5"/>
  <c r="Y119" i="5" s="1"/>
  <c r="W120" i="5"/>
  <c r="W121" i="5"/>
  <c r="W122" i="5"/>
  <c r="Y122" i="5" s="1"/>
  <c r="W123" i="5"/>
  <c r="Y123" i="5" s="1"/>
  <c r="W124" i="5"/>
  <c r="W125" i="5"/>
  <c r="AA125" i="5" s="1"/>
  <c r="AK125" i="5" s="1"/>
  <c r="W1427" i="5"/>
  <c r="Y1427" i="5" s="1"/>
  <c r="W1428" i="5"/>
  <c r="W1429" i="5"/>
  <c r="W1430" i="5"/>
  <c r="AA1430" i="5" s="1"/>
  <c r="AK1430" i="5" s="1"/>
  <c r="W1431" i="5"/>
  <c r="W1432" i="5"/>
  <c r="W1433" i="5"/>
  <c r="Y1433" i="5" s="1"/>
  <c r="W1435" i="5"/>
  <c r="AA1435" i="5" s="1"/>
  <c r="AK1435" i="5" s="1"/>
  <c r="W1434" i="5"/>
  <c r="W1436" i="5"/>
  <c r="W1437" i="5"/>
  <c r="W1438" i="5"/>
  <c r="W1439" i="5"/>
  <c r="W1440" i="5"/>
  <c r="Y1440" i="5" s="1"/>
  <c r="W1441" i="5"/>
  <c r="W1442" i="5"/>
  <c r="AA1442" i="5" s="1"/>
  <c r="AK1442" i="5" s="1"/>
  <c r="W1443" i="5"/>
  <c r="Y1443" i="5" s="1"/>
  <c r="W1444" i="5"/>
  <c r="X1444" i="5" s="1"/>
  <c r="AB1444" i="5" s="1"/>
  <c r="AL1444" i="5" s="1"/>
  <c r="W1445" i="5"/>
  <c r="Y1445" i="5" s="1"/>
  <c r="W1446" i="5"/>
  <c r="AA1446" i="5" s="1"/>
  <c r="AK1446" i="5" s="1"/>
  <c r="W1447" i="5"/>
  <c r="W1448" i="5"/>
  <c r="X1448" i="5" s="1"/>
  <c r="AB1448" i="5" s="1"/>
  <c r="AL1448" i="5" s="1"/>
  <c r="W2736" i="5"/>
  <c r="Y2736" i="5" s="1"/>
  <c r="W2701" i="5"/>
  <c r="W2703" i="5"/>
  <c r="W2704" i="5"/>
  <c r="Y2704" i="5" s="1"/>
  <c r="W2705" i="5"/>
  <c r="Y2705" i="5" s="1"/>
  <c r="W2702" i="5"/>
  <c r="W2725" i="5"/>
  <c r="W2726" i="5"/>
  <c r="Y2726" i="5" s="1"/>
  <c r="W2727" i="5"/>
  <c r="Y2727" i="5" s="1"/>
  <c r="W2724" i="5"/>
  <c r="W2733" i="5"/>
  <c r="Y2733" i="5" s="1"/>
  <c r="W2723" i="5"/>
  <c r="Y2723" i="5" s="1"/>
  <c r="W2735" i="5"/>
  <c r="Y2735" i="5" s="1"/>
  <c r="W2732" i="5"/>
  <c r="W2731" i="5"/>
  <c r="Y2731" i="5" s="1"/>
  <c r="W2734" i="5"/>
  <c r="Y2734" i="5" s="1"/>
  <c r="W2728" i="5"/>
  <c r="W2722" i="5"/>
  <c r="AA2722" i="5" s="1"/>
  <c r="AK2722" i="5" s="1"/>
  <c r="W2711" i="5"/>
  <c r="Y2711" i="5" s="1"/>
  <c r="W2730" i="5"/>
  <c r="AA2730" i="5" s="1"/>
  <c r="AK2730" i="5" s="1"/>
  <c r="W2714" i="5"/>
  <c r="Y2714" i="5" s="1"/>
  <c r="W2729" i="5"/>
  <c r="W2712" i="5"/>
  <c r="W2713" i="5"/>
  <c r="W2716" i="5"/>
  <c r="W2709" i="5"/>
  <c r="AA2709" i="5" s="1"/>
  <c r="AK2709" i="5" s="1"/>
  <c r="W2717" i="5"/>
  <c r="X2717" i="5" s="1"/>
  <c r="AB2717" i="5" s="1"/>
  <c r="AL2717" i="5" s="1"/>
  <c r="W2710" i="5"/>
  <c r="W2718" i="5"/>
  <c r="W2721" i="5"/>
  <c r="W2719" i="5"/>
  <c r="W2720" i="5"/>
  <c r="Y2720" i="5" s="1"/>
  <c r="W2737" i="5"/>
  <c r="W2706" i="5"/>
  <c r="AA2706" i="5" s="1"/>
  <c r="AK2706" i="5" s="1"/>
  <c r="W2715" i="5"/>
  <c r="Y2715" i="5" s="1"/>
  <c r="W2738" i="5"/>
  <c r="Y2738" i="5" s="1"/>
  <c r="W2707" i="5"/>
  <c r="W2708" i="5"/>
  <c r="AA2708" i="5" s="1"/>
  <c r="AK2708" i="5" s="1"/>
  <c r="W2739" i="5"/>
  <c r="Y2739" i="5" s="1"/>
  <c r="W2741" i="5"/>
  <c r="W2740" i="5"/>
  <c r="W2862" i="5"/>
  <c r="AA2862" i="5" s="1"/>
  <c r="AK2862" i="5" s="1"/>
  <c r="W2845" i="5"/>
  <c r="Y2845" i="5" s="1"/>
  <c r="W2865" i="5"/>
  <c r="W2846" i="5"/>
  <c r="Y2846" i="5" s="1"/>
  <c r="W2861" i="5"/>
  <c r="AA2861" i="5" s="1"/>
  <c r="AK2861" i="5" s="1"/>
  <c r="W2857" i="5"/>
  <c r="Y2857" i="5" s="1"/>
  <c r="W2858" i="5"/>
  <c r="X2858" i="5" s="1"/>
  <c r="AB2858" i="5" s="1"/>
  <c r="AL2858" i="5" s="1"/>
  <c r="W2859" i="5"/>
  <c r="Y2859" i="5" s="1"/>
  <c r="W2860" i="5"/>
  <c r="W2850" i="5"/>
  <c r="Y2850" i="5" s="1"/>
  <c r="W2847" i="5"/>
  <c r="X2847" i="5" s="1"/>
  <c r="AB2847" i="5" s="1"/>
  <c r="AL2847" i="5" s="1"/>
  <c r="W2863" i="5"/>
  <c r="Y2863" i="5" s="1"/>
  <c r="W2852" i="5"/>
  <c r="AA2852" i="5" s="1"/>
  <c r="AK2852" i="5" s="1"/>
  <c r="W2848" i="5"/>
  <c r="X2848" i="5" s="1"/>
  <c r="AB2848" i="5" s="1"/>
  <c r="AL2848" i="5" s="1"/>
  <c r="W2849" i="5"/>
  <c r="Y2849" i="5" s="1"/>
  <c r="W2854" i="5"/>
  <c r="Y2854" i="5" s="1"/>
  <c r="W2851" i="5"/>
  <c r="W2853" i="5"/>
  <c r="W2855" i="5"/>
  <c r="Y2855" i="5" s="1"/>
  <c r="W2864" i="5"/>
  <c r="Y2864" i="5" s="1"/>
  <c r="W2856" i="5"/>
  <c r="W2844" i="5"/>
  <c r="AO2736" i="5"/>
  <c r="AP2736" i="5"/>
  <c r="AO2701" i="5"/>
  <c r="AP2701" i="5"/>
  <c r="AO2703" i="5"/>
  <c r="AP2703" i="5"/>
  <c r="AO2704" i="5"/>
  <c r="AP2704" i="5"/>
  <c r="AO2705" i="5"/>
  <c r="AP2705" i="5"/>
  <c r="AO2702" i="5"/>
  <c r="AP2702" i="5"/>
  <c r="AO2725" i="5"/>
  <c r="AP2725" i="5"/>
  <c r="AO2726" i="5"/>
  <c r="AP2726" i="5"/>
  <c r="AO2727" i="5"/>
  <c r="AP2727" i="5"/>
  <c r="AO2724" i="5"/>
  <c r="AP2724" i="5"/>
  <c r="AO2733" i="5"/>
  <c r="AP2733" i="5"/>
  <c r="AO2723" i="5"/>
  <c r="AP2723" i="5"/>
  <c r="AO2735" i="5"/>
  <c r="AP2735" i="5"/>
  <c r="AO2732" i="5"/>
  <c r="AP2732" i="5"/>
  <c r="AO2731" i="5"/>
  <c r="AP2731" i="5"/>
  <c r="AO2734" i="5"/>
  <c r="AP2734" i="5"/>
  <c r="AO2728" i="5"/>
  <c r="AP2728" i="5"/>
  <c r="AO2722" i="5"/>
  <c r="AP2722" i="5"/>
  <c r="AO2711" i="5"/>
  <c r="AP2711" i="5"/>
  <c r="AO2730" i="5"/>
  <c r="AP2730" i="5"/>
  <c r="AO2714" i="5"/>
  <c r="AP2714" i="5"/>
  <c r="AO2729" i="5"/>
  <c r="AP2729" i="5"/>
  <c r="AO2712" i="5"/>
  <c r="AP2712" i="5"/>
  <c r="AO2713" i="5"/>
  <c r="AP2713" i="5"/>
  <c r="AO2716" i="5"/>
  <c r="AP2716" i="5"/>
  <c r="AO2709" i="5"/>
  <c r="AP2709" i="5"/>
  <c r="AO2717" i="5"/>
  <c r="AP2717" i="5"/>
  <c r="AO2710" i="5"/>
  <c r="AP2710" i="5"/>
  <c r="AO2718" i="5"/>
  <c r="AP2718" i="5"/>
  <c r="AO2721" i="5"/>
  <c r="AP2721" i="5"/>
  <c r="AO2719" i="5"/>
  <c r="AP2719" i="5"/>
  <c r="AO2720" i="5"/>
  <c r="AP2720" i="5"/>
  <c r="AO2737" i="5"/>
  <c r="AP2737" i="5"/>
  <c r="AO2706" i="5"/>
  <c r="AP2706" i="5"/>
  <c r="AO2715" i="5"/>
  <c r="AP2715" i="5"/>
  <c r="AO2738" i="5"/>
  <c r="AP2738" i="5"/>
  <c r="AO2707" i="5"/>
  <c r="AP2707" i="5"/>
  <c r="AO2708" i="5"/>
  <c r="AP2708" i="5"/>
  <c r="AO2739" i="5"/>
  <c r="AP2739" i="5"/>
  <c r="AO2741" i="5"/>
  <c r="AP2741" i="5"/>
  <c r="AO2740" i="5"/>
  <c r="AP2740" i="5"/>
  <c r="AO1427" i="5"/>
  <c r="AP1427" i="5"/>
  <c r="AO1428" i="5"/>
  <c r="AP1428" i="5"/>
  <c r="AO1429" i="5"/>
  <c r="AP1429" i="5"/>
  <c r="AO1430" i="5"/>
  <c r="AP1430" i="5"/>
  <c r="AO1431" i="5"/>
  <c r="AP1431" i="5"/>
  <c r="AO1432" i="5"/>
  <c r="AP1432" i="5"/>
  <c r="AO1433" i="5"/>
  <c r="AP1433" i="5"/>
  <c r="AO1435" i="5"/>
  <c r="AP1435" i="5"/>
  <c r="AO1434" i="5"/>
  <c r="AP1434" i="5"/>
  <c r="AO1436" i="5"/>
  <c r="AP1436" i="5"/>
  <c r="AO1437" i="5"/>
  <c r="AP1437" i="5"/>
  <c r="AO1438" i="5"/>
  <c r="AP1438" i="5"/>
  <c r="AO1439" i="5"/>
  <c r="AP1439" i="5"/>
  <c r="AO1440" i="5"/>
  <c r="AP1440" i="5"/>
  <c r="AO1441" i="5"/>
  <c r="AP1441" i="5"/>
  <c r="AO1442" i="5"/>
  <c r="AP1442" i="5"/>
  <c r="AO1443" i="5"/>
  <c r="AP1443" i="5"/>
  <c r="AO1444" i="5"/>
  <c r="AP1444" i="5"/>
  <c r="AO1445" i="5"/>
  <c r="AP1445" i="5"/>
  <c r="AO1446" i="5"/>
  <c r="AP1446" i="5"/>
  <c r="AO1447" i="5"/>
  <c r="AP1447" i="5"/>
  <c r="AO1448" i="5"/>
  <c r="AP1448" i="5"/>
  <c r="T1428" i="5"/>
  <c r="T1429" i="5"/>
  <c r="T1430" i="5"/>
  <c r="T1431" i="5"/>
  <c r="T1432" i="5"/>
  <c r="T1433" i="5"/>
  <c r="T1435" i="5"/>
  <c r="T1434" i="5"/>
  <c r="T1436" i="5"/>
  <c r="T1437" i="5"/>
  <c r="T1438" i="5"/>
  <c r="T1439" i="5"/>
  <c r="T1440" i="5"/>
  <c r="T1441" i="5"/>
  <c r="T1442" i="5"/>
  <c r="T1443" i="5"/>
  <c r="T1444" i="5"/>
  <c r="T1445" i="5"/>
  <c r="T1446" i="5"/>
  <c r="T1447" i="5"/>
  <c r="T1448" i="5"/>
  <c r="T1427" i="5"/>
  <c r="AO2" i="5"/>
  <c r="AP2" i="5"/>
  <c r="AO3" i="5"/>
  <c r="AP3" i="5"/>
  <c r="AO4" i="5"/>
  <c r="AP4" i="5"/>
  <c r="AO5" i="5"/>
  <c r="AP5" i="5"/>
  <c r="X6" i="5"/>
  <c r="AO6" i="5"/>
  <c r="AP6" i="5"/>
  <c r="AO7" i="5"/>
  <c r="AP7" i="5"/>
  <c r="AO8" i="5"/>
  <c r="AP8" i="5"/>
  <c r="AO9" i="5"/>
  <c r="AP9" i="5"/>
  <c r="AO10" i="5"/>
  <c r="AP10" i="5"/>
  <c r="AO11" i="5"/>
  <c r="AP11" i="5"/>
  <c r="AO12" i="5"/>
  <c r="AP12" i="5"/>
  <c r="AO13" i="5"/>
  <c r="AP13" i="5"/>
  <c r="AO14" i="5"/>
  <c r="AP14" i="5"/>
  <c r="AO15" i="5"/>
  <c r="AP15" i="5"/>
  <c r="AO16" i="5"/>
  <c r="AP16" i="5"/>
  <c r="AO17" i="5"/>
  <c r="AP17" i="5"/>
  <c r="AO18" i="5"/>
  <c r="AP18" i="5"/>
  <c r="AO19" i="5"/>
  <c r="AP19" i="5"/>
  <c r="AO20" i="5"/>
  <c r="AP20" i="5"/>
  <c r="AO21" i="5"/>
  <c r="AP21" i="5"/>
  <c r="AO22" i="5"/>
  <c r="AP22" i="5"/>
  <c r="AO23" i="5"/>
  <c r="AP23" i="5"/>
  <c r="AO24" i="5"/>
  <c r="AP24" i="5"/>
  <c r="AO25" i="5"/>
  <c r="AP25" i="5"/>
  <c r="AO26" i="5"/>
  <c r="AP26" i="5"/>
  <c r="AO27" i="5"/>
  <c r="AP27" i="5"/>
  <c r="AO28" i="5"/>
  <c r="AP28" i="5"/>
  <c r="AO29" i="5"/>
  <c r="AP29" i="5"/>
  <c r="AO30" i="5"/>
  <c r="AP30" i="5"/>
  <c r="AO31" i="5"/>
  <c r="AP31" i="5"/>
  <c r="AO32" i="5"/>
  <c r="AP32" i="5"/>
  <c r="AO33" i="5"/>
  <c r="AP33" i="5"/>
  <c r="AO34" i="5"/>
  <c r="AP34" i="5"/>
  <c r="AO35" i="5"/>
  <c r="AP35" i="5"/>
  <c r="AO36" i="5"/>
  <c r="AP36" i="5"/>
  <c r="AO37" i="5"/>
  <c r="AP37" i="5"/>
  <c r="AO38" i="5"/>
  <c r="AP38" i="5"/>
  <c r="AO39" i="5"/>
  <c r="AP39" i="5"/>
  <c r="AO40" i="5"/>
  <c r="AP40" i="5"/>
  <c r="AO41" i="5"/>
  <c r="AP41" i="5"/>
  <c r="AO42" i="5"/>
  <c r="AP42" i="5"/>
  <c r="AO43" i="5"/>
  <c r="AP43" i="5"/>
  <c r="AO44" i="5"/>
  <c r="AP44" i="5"/>
  <c r="AO45" i="5"/>
  <c r="AP45" i="5"/>
  <c r="AO46" i="5"/>
  <c r="AP46" i="5"/>
  <c r="AO47" i="5"/>
  <c r="AP47" i="5"/>
  <c r="AO48" i="5"/>
  <c r="AP48" i="5"/>
  <c r="AO49" i="5"/>
  <c r="AP49" i="5"/>
  <c r="AO50" i="5"/>
  <c r="AP50" i="5"/>
  <c r="AO51" i="5"/>
  <c r="AP51" i="5"/>
  <c r="AO52" i="5"/>
  <c r="AP52" i="5"/>
  <c r="AO53" i="5"/>
  <c r="AP53" i="5"/>
  <c r="AO54" i="5"/>
  <c r="AP54" i="5"/>
  <c r="AO55" i="5"/>
  <c r="AP55" i="5"/>
  <c r="AO56" i="5"/>
  <c r="AP56" i="5"/>
  <c r="AO57" i="5"/>
  <c r="AP57" i="5"/>
  <c r="AO58" i="5"/>
  <c r="AP58" i="5"/>
  <c r="AO59" i="5"/>
  <c r="AP59" i="5"/>
  <c r="AO60" i="5"/>
  <c r="AP60" i="5"/>
  <c r="AO61" i="5"/>
  <c r="AP61" i="5"/>
  <c r="AO62" i="5"/>
  <c r="AP62" i="5"/>
  <c r="AO63" i="5"/>
  <c r="AP63" i="5"/>
  <c r="AO64" i="5"/>
  <c r="AP64" i="5"/>
  <c r="AO65" i="5"/>
  <c r="AP65" i="5"/>
  <c r="AO66" i="5"/>
  <c r="AP66" i="5"/>
  <c r="AO67" i="5"/>
  <c r="AP67" i="5"/>
  <c r="AO68" i="5"/>
  <c r="AP68" i="5"/>
  <c r="AO69" i="5"/>
  <c r="AP69" i="5"/>
  <c r="AO70" i="5"/>
  <c r="AP70" i="5"/>
  <c r="AO71" i="5"/>
  <c r="AP71" i="5"/>
  <c r="AO72" i="5"/>
  <c r="AP72" i="5"/>
  <c r="AO73" i="5"/>
  <c r="AP73" i="5"/>
  <c r="AO74" i="5"/>
  <c r="AP74" i="5"/>
  <c r="AO75" i="5"/>
  <c r="AP75" i="5"/>
  <c r="AO76" i="5"/>
  <c r="AP76" i="5"/>
  <c r="AO77" i="5"/>
  <c r="AP77" i="5"/>
  <c r="AO78" i="5"/>
  <c r="AP78" i="5"/>
  <c r="AO79" i="5"/>
  <c r="AP79" i="5"/>
  <c r="AO80" i="5"/>
  <c r="AP80" i="5"/>
  <c r="AO81" i="5"/>
  <c r="AP81" i="5"/>
  <c r="AO82" i="5"/>
  <c r="AP82" i="5"/>
  <c r="AO83" i="5"/>
  <c r="AP83" i="5"/>
  <c r="AO84" i="5"/>
  <c r="AP84" i="5"/>
  <c r="AO85" i="5"/>
  <c r="AP85" i="5"/>
  <c r="AO86" i="5"/>
  <c r="AP86" i="5"/>
  <c r="AO87" i="5"/>
  <c r="AP87" i="5"/>
  <c r="AO88" i="5"/>
  <c r="AP88" i="5"/>
  <c r="AO89" i="5"/>
  <c r="AP89" i="5"/>
  <c r="AO90" i="5"/>
  <c r="AP90" i="5"/>
  <c r="AO91" i="5"/>
  <c r="AP91" i="5"/>
  <c r="AO92" i="5"/>
  <c r="AP92" i="5"/>
  <c r="AO93" i="5"/>
  <c r="AP93" i="5"/>
  <c r="AO94" i="5"/>
  <c r="AP94" i="5"/>
  <c r="AO95" i="5"/>
  <c r="AP95" i="5"/>
  <c r="AO96" i="5"/>
  <c r="AP96" i="5"/>
  <c r="AO97" i="5"/>
  <c r="AP97" i="5"/>
  <c r="AO98" i="5"/>
  <c r="AP98" i="5"/>
  <c r="AO99" i="5"/>
  <c r="AP99" i="5"/>
  <c r="AO100" i="5"/>
  <c r="AP100" i="5"/>
  <c r="AO101" i="5"/>
  <c r="AP101" i="5"/>
  <c r="AO102" i="5"/>
  <c r="AP102" i="5"/>
  <c r="AO103" i="5"/>
  <c r="AP103" i="5"/>
  <c r="AO104" i="5"/>
  <c r="AP104" i="5"/>
  <c r="AO105" i="5"/>
  <c r="AP105" i="5"/>
  <c r="AO106" i="5"/>
  <c r="AP106" i="5"/>
  <c r="AO107" i="5"/>
  <c r="AP107" i="5"/>
  <c r="AO108" i="5"/>
  <c r="AP108" i="5"/>
  <c r="AO109" i="5"/>
  <c r="AP109" i="5"/>
  <c r="AO110" i="5"/>
  <c r="AP110" i="5"/>
  <c r="AO111" i="5"/>
  <c r="AP111" i="5"/>
  <c r="AO112" i="5"/>
  <c r="AP112" i="5"/>
  <c r="AO113" i="5"/>
  <c r="AP113" i="5"/>
  <c r="AO114" i="5"/>
  <c r="AP114" i="5"/>
  <c r="AO115" i="5"/>
  <c r="AP115" i="5"/>
  <c r="AO116" i="5"/>
  <c r="AP116" i="5"/>
  <c r="AO117" i="5"/>
  <c r="AP117" i="5"/>
  <c r="AO118" i="5"/>
  <c r="AP118" i="5"/>
  <c r="AO119" i="5"/>
  <c r="AP119" i="5"/>
  <c r="AO120" i="5"/>
  <c r="AP120" i="5"/>
  <c r="AO121" i="5"/>
  <c r="AP121" i="5"/>
  <c r="AO122" i="5"/>
  <c r="AP122" i="5"/>
  <c r="AO123" i="5"/>
  <c r="AP123" i="5"/>
  <c r="AO124" i="5"/>
  <c r="AP124" i="5"/>
  <c r="AO125" i="5"/>
  <c r="AP125" i="5"/>
  <c r="AM1694" i="5"/>
  <c r="AN1694" i="5" s="1"/>
  <c r="AO1694" i="5"/>
  <c r="AP1694" i="5"/>
  <c r="AM1695" i="5"/>
  <c r="AN1695" i="5" s="1"/>
  <c r="AO1695" i="5"/>
  <c r="AP1695" i="5"/>
  <c r="AM1696" i="5"/>
  <c r="AN1696" i="5" s="1"/>
  <c r="AO1696" i="5"/>
  <c r="AP1696" i="5"/>
  <c r="AM1697" i="5"/>
  <c r="AN1697" i="5" s="1"/>
  <c r="AO1697" i="5"/>
  <c r="AP1697" i="5"/>
  <c r="AM1698" i="5"/>
  <c r="AN1698" i="5" s="1"/>
  <c r="AO1698" i="5"/>
  <c r="AP1698" i="5"/>
  <c r="AM1699" i="5"/>
  <c r="AN1699" i="5" s="1"/>
  <c r="AO1699" i="5"/>
  <c r="AP1699" i="5"/>
  <c r="AM1700" i="5"/>
  <c r="AN1700" i="5" s="1"/>
  <c r="AO1700" i="5"/>
  <c r="AP1700" i="5"/>
  <c r="AM1701" i="5"/>
  <c r="AN1701" i="5" s="1"/>
  <c r="AO1701" i="5"/>
  <c r="AP1701" i="5"/>
  <c r="AM1702" i="5"/>
  <c r="AN1702" i="5" s="1"/>
  <c r="AO1702" i="5"/>
  <c r="AP1702" i="5"/>
  <c r="AM1703" i="5"/>
  <c r="AN1703" i="5" s="1"/>
  <c r="AO1703" i="5"/>
  <c r="AP1703" i="5"/>
  <c r="AM1704" i="5"/>
  <c r="AN1704" i="5" s="1"/>
  <c r="AO1704" i="5"/>
  <c r="AP1704" i="5"/>
  <c r="AM1705" i="5"/>
  <c r="AN1705" i="5" s="1"/>
  <c r="AO1705" i="5"/>
  <c r="AP1705" i="5"/>
  <c r="AM1706" i="5"/>
  <c r="AN1706" i="5" s="1"/>
  <c r="AO1706" i="5"/>
  <c r="AP1706" i="5"/>
  <c r="AM1707" i="5"/>
  <c r="AN1707" i="5" s="1"/>
  <c r="AO1707" i="5"/>
  <c r="AP1707" i="5"/>
  <c r="AM1708" i="5"/>
  <c r="AN1708" i="5" s="1"/>
  <c r="AO1708" i="5"/>
  <c r="AP1708" i="5"/>
  <c r="AM1709" i="5"/>
  <c r="AN1709" i="5" s="1"/>
  <c r="AO1709" i="5"/>
  <c r="AP1709" i="5"/>
  <c r="AM1710" i="5"/>
  <c r="AN1710" i="5" s="1"/>
  <c r="AO1710" i="5"/>
  <c r="AP1710" i="5"/>
  <c r="AM1711" i="5"/>
  <c r="AN1711" i="5" s="1"/>
  <c r="AO1711" i="5"/>
  <c r="AP1711" i="5"/>
  <c r="AM1712" i="5"/>
  <c r="AN1712" i="5" s="1"/>
  <c r="AO1712" i="5"/>
  <c r="AP1712" i="5"/>
  <c r="AM1713" i="5"/>
  <c r="AN1713" i="5" s="1"/>
  <c r="AO1713" i="5"/>
  <c r="AP1713" i="5"/>
  <c r="AM1714" i="5"/>
  <c r="AN1714" i="5" s="1"/>
  <c r="AO1714" i="5"/>
  <c r="AP1714" i="5"/>
  <c r="AM1715" i="5"/>
  <c r="AN1715" i="5" s="1"/>
  <c r="AO1715" i="5"/>
  <c r="AP1715" i="5"/>
  <c r="AM1716" i="5"/>
  <c r="AN1716" i="5" s="1"/>
  <c r="AO1716" i="5"/>
  <c r="AP1716" i="5"/>
  <c r="AM1717" i="5"/>
  <c r="AN1717" i="5" s="1"/>
  <c r="AO1717" i="5"/>
  <c r="AP1717" i="5"/>
  <c r="AM1718" i="5"/>
  <c r="AN1718" i="5" s="1"/>
  <c r="AO1718" i="5"/>
  <c r="AP1718" i="5"/>
  <c r="AM1719" i="5"/>
  <c r="AN1719" i="5" s="1"/>
  <c r="AO1719" i="5"/>
  <c r="AP1719" i="5"/>
  <c r="AM1720" i="5"/>
  <c r="AN1720" i="5" s="1"/>
  <c r="AO1720" i="5"/>
  <c r="AP1720" i="5"/>
  <c r="AM1721" i="5"/>
  <c r="AN1721" i="5" s="1"/>
  <c r="AO1721" i="5"/>
  <c r="AP1721" i="5"/>
  <c r="AM1722" i="5"/>
  <c r="AN1722" i="5" s="1"/>
  <c r="AO1722" i="5"/>
  <c r="AP1722" i="5"/>
  <c r="AM1723" i="5"/>
  <c r="AN1723" i="5" s="1"/>
  <c r="AO1723" i="5"/>
  <c r="AP1723" i="5"/>
  <c r="AM1724" i="5"/>
  <c r="AN1724" i="5" s="1"/>
  <c r="AO1724" i="5"/>
  <c r="AP1724" i="5"/>
  <c r="AM1725" i="5"/>
  <c r="AN1725" i="5" s="1"/>
  <c r="AO1725" i="5"/>
  <c r="AP1725" i="5"/>
  <c r="AM1726" i="5"/>
  <c r="AN1726" i="5" s="1"/>
  <c r="AO1726" i="5"/>
  <c r="AP1726" i="5"/>
  <c r="X1727" i="5"/>
  <c r="AB1727" i="5" s="1"/>
  <c r="AL1727" i="5" s="1"/>
  <c r="AM1727" i="5"/>
  <c r="AN1727" i="5" s="1"/>
  <c r="AO1727" i="5"/>
  <c r="AP1727" i="5"/>
  <c r="AM1728" i="5"/>
  <c r="AN1728" i="5" s="1"/>
  <c r="AO1728" i="5"/>
  <c r="AP1728" i="5"/>
  <c r="AM1729" i="5"/>
  <c r="AN1729" i="5" s="1"/>
  <c r="AO1729" i="5"/>
  <c r="AP1729" i="5"/>
  <c r="AM1730" i="5"/>
  <c r="AN1730" i="5" s="1"/>
  <c r="AO1730" i="5"/>
  <c r="AP1730" i="5"/>
  <c r="AM1731" i="5"/>
  <c r="AN1731" i="5" s="1"/>
  <c r="AO1731" i="5"/>
  <c r="AP1731" i="5"/>
  <c r="AM1732" i="5"/>
  <c r="AN1732" i="5" s="1"/>
  <c r="AO1732" i="5"/>
  <c r="AP1732" i="5"/>
  <c r="AM1733" i="5"/>
  <c r="AN1733" i="5" s="1"/>
  <c r="AO1733" i="5"/>
  <c r="AP1733" i="5"/>
  <c r="AM1734" i="5"/>
  <c r="AN1734" i="5" s="1"/>
  <c r="AO1734" i="5"/>
  <c r="AP1734" i="5"/>
  <c r="AM1735" i="5"/>
  <c r="AN1735" i="5" s="1"/>
  <c r="AO1735" i="5"/>
  <c r="AP1735" i="5"/>
  <c r="AM1736" i="5"/>
  <c r="AN1736" i="5" s="1"/>
  <c r="AO1736" i="5"/>
  <c r="AP1736" i="5"/>
  <c r="AM1737" i="5"/>
  <c r="AN1737" i="5" s="1"/>
  <c r="AO1737" i="5"/>
  <c r="AP1737" i="5"/>
  <c r="AM1738" i="5"/>
  <c r="AN1738" i="5" s="1"/>
  <c r="AO1738" i="5"/>
  <c r="AP1738" i="5"/>
  <c r="AM1739" i="5"/>
  <c r="AN1739" i="5" s="1"/>
  <c r="AO1739" i="5"/>
  <c r="AP1739" i="5"/>
  <c r="AM1740" i="5"/>
  <c r="AN1740" i="5" s="1"/>
  <c r="AO1740" i="5"/>
  <c r="AP1740" i="5"/>
  <c r="AM1741" i="5"/>
  <c r="AN1741" i="5" s="1"/>
  <c r="AO1741" i="5"/>
  <c r="AP1741" i="5"/>
  <c r="AM1742" i="5"/>
  <c r="AN1742" i="5" s="1"/>
  <c r="AO1742" i="5"/>
  <c r="AP1742" i="5"/>
  <c r="AM1743" i="5"/>
  <c r="AN1743" i="5" s="1"/>
  <c r="AO1743" i="5"/>
  <c r="AP1743" i="5"/>
  <c r="AM1744" i="5"/>
  <c r="AN1744" i="5" s="1"/>
  <c r="AO1744" i="5"/>
  <c r="AP1744" i="5"/>
  <c r="AO1745" i="5"/>
  <c r="AP1745" i="5"/>
  <c r="AM1746" i="5"/>
  <c r="AN1746" i="5" s="1"/>
  <c r="AO1746" i="5"/>
  <c r="AP1746" i="5"/>
  <c r="AM1747" i="5"/>
  <c r="AN1747" i="5" s="1"/>
  <c r="AO1747" i="5"/>
  <c r="AP1747" i="5"/>
  <c r="AM1748" i="5"/>
  <c r="AN1748" i="5" s="1"/>
  <c r="AO1748" i="5"/>
  <c r="AP1748" i="5"/>
  <c r="AM1749" i="5"/>
  <c r="AN1749" i="5" s="1"/>
  <c r="AO1749" i="5"/>
  <c r="AP1749" i="5"/>
  <c r="AM1750" i="5"/>
  <c r="AN1750" i="5" s="1"/>
  <c r="AO1750" i="5"/>
  <c r="AP1750" i="5"/>
  <c r="AM1751" i="5"/>
  <c r="AN1751" i="5" s="1"/>
  <c r="AO1751" i="5"/>
  <c r="AP1751" i="5"/>
  <c r="AO2444" i="5"/>
  <c r="AP2444" i="5"/>
  <c r="AO2445" i="5"/>
  <c r="AP2445" i="5"/>
  <c r="AO2446" i="5"/>
  <c r="AP2446" i="5"/>
  <c r="AO2447" i="5"/>
  <c r="AP2447" i="5"/>
  <c r="AO2448" i="5"/>
  <c r="AP2448" i="5"/>
  <c r="AO2449" i="5"/>
  <c r="AP2449" i="5"/>
  <c r="AO2450" i="5"/>
  <c r="AP2450" i="5"/>
  <c r="AO2451" i="5"/>
  <c r="AP2451" i="5"/>
  <c r="AO2452" i="5"/>
  <c r="AP2452" i="5"/>
  <c r="AO2453" i="5"/>
  <c r="AP2453" i="5"/>
  <c r="AO2454" i="5"/>
  <c r="AP2454" i="5"/>
  <c r="AO2455" i="5"/>
  <c r="AP2455" i="5"/>
  <c r="AO2456" i="5"/>
  <c r="AP2456" i="5"/>
  <c r="AO2457" i="5"/>
  <c r="AP2457" i="5"/>
  <c r="AO2458" i="5"/>
  <c r="AP2458" i="5"/>
  <c r="AO2459" i="5"/>
  <c r="AP2459" i="5"/>
  <c r="AO2460" i="5"/>
  <c r="AP2460" i="5"/>
  <c r="AO2461" i="5"/>
  <c r="AP2461" i="5"/>
  <c r="AO2462" i="5"/>
  <c r="AP2462" i="5"/>
  <c r="AO2463" i="5"/>
  <c r="AP2463" i="5"/>
  <c r="AO2464" i="5"/>
  <c r="AP2464" i="5"/>
  <c r="AO2465" i="5"/>
  <c r="AP2465" i="5"/>
  <c r="AO1942" i="5"/>
  <c r="AP1942" i="5"/>
  <c r="AO1943" i="5"/>
  <c r="AP1943" i="5"/>
  <c r="AO1944" i="5"/>
  <c r="AP1944" i="5"/>
  <c r="AO1945" i="5"/>
  <c r="AP1945" i="5"/>
  <c r="AO1946" i="5"/>
  <c r="AP1946" i="5"/>
  <c r="AO1947" i="5"/>
  <c r="AP1947" i="5"/>
  <c r="AO1948" i="5"/>
  <c r="AP1948" i="5"/>
  <c r="AO1949" i="5"/>
  <c r="AP1949" i="5"/>
  <c r="AO1950" i="5"/>
  <c r="AP1950" i="5"/>
  <c r="AO1951" i="5"/>
  <c r="AP1951" i="5"/>
  <c r="AO1952" i="5"/>
  <c r="AP1952" i="5"/>
  <c r="AO1953" i="5"/>
  <c r="AP1953" i="5"/>
  <c r="X1954" i="5"/>
  <c r="AK1954" i="5"/>
  <c r="AO1954" i="5"/>
  <c r="AP1954" i="5"/>
  <c r="AO1955" i="5"/>
  <c r="AP1955" i="5"/>
  <c r="AO1956" i="5"/>
  <c r="AP1956" i="5"/>
  <c r="AO1957" i="5"/>
  <c r="AP1957" i="5"/>
  <c r="AO1958" i="5"/>
  <c r="AP1958" i="5"/>
  <c r="AO1959" i="5"/>
  <c r="AP1959" i="5"/>
  <c r="AO1960" i="5"/>
  <c r="AP1960" i="5"/>
  <c r="AO1961" i="5"/>
  <c r="AP1961" i="5"/>
  <c r="AO1962" i="5"/>
  <c r="AP1962" i="5"/>
  <c r="AO1963" i="5"/>
  <c r="AP1963" i="5"/>
  <c r="AO1964" i="5"/>
  <c r="AP1964" i="5"/>
  <c r="AO1965" i="5"/>
  <c r="AP1965" i="5"/>
  <c r="AK1966" i="5"/>
  <c r="AO1966" i="5"/>
  <c r="AP1966" i="5"/>
  <c r="AO1967" i="5"/>
  <c r="AP1967" i="5"/>
  <c r="AO1968" i="5"/>
  <c r="AP1968" i="5"/>
  <c r="AO1969" i="5"/>
  <c r="AP1969" i="5"/>
  <c r="AO1970" i="5"/>
  <c r="AP1970" i="5"/>
  <c r="X1971" i="5"/>
  <c r="AO1971" i="5"/>
  <c r="AP1971" i="5"/>
  <c r="AO1972" i="5"/>
  <c r="AP1972" i="5"/>
  <c r="AO1973" i="5"/>
  <c r="AP1973" i="5"/>
  <c r="AO1974" i="5"/>
  <c r="AP1974" i="5"/>
  <c r="AO1975" i="5"/>
  <c r="AP1975" i="5"/>
  <c r="AO1976" i="5"/>
  <c r="AP1976" i="5"/>
  <c r="AO1977" i="5"/>
  <c r="AP1977" i="5"/>
  <c r="AO1978" i="5"/>
  <c r="AP1978" i="5"/>
  <c r="AO1979" i="5"/>
  <c r="AP1979" i="5"/>
  <c r="X1980" i="5"/>
  <c r="AO1980" i="5"/>
  <c r="AP1980" i="5"/>
  <c r="AO1981" i="5"/>
  <c r="AP1981" i="5"/>
  <c r="AO1982" i="5"/>
  <c r="AP1982" i="5"/>
  <c r="X1983" i="5"/>
  <c r="AO1983" i="5"/>
  <c r="AP1983" i="5"/>
  <c r="X1984" i="5"/>
  <c r="AB1984" i="5" s="1"/>
  <c r="AL1984" i="5" s="1"/>
  <c r="AO1984" i="5"/>
  <c r="AP1984" i="5"/>
  <c r="AO1985" i="5"/>
  <c r="AP1985" i="5"/>
  <c r="AO1986" i="5"/>
  <c r="AP1986" i="5"/>
  <c r="AO1987" i="5"/>
  <c r="AP1987" i="5"/>
  <c r="AO1988" i="5"/>
  <c r="AP1988" i="5"/>
  <c r="AO1989" i="5"/>
  <c r="AP1989" i="5"/>
  <c r="AO1990" i="5"/>
  <c r="AP1990" i="5"/>
  <c r="AO1991" i="5"/>
  <c r="AP1991" i="5"/>
  <c r="AO1992" i="5"/>
  <c r="AP1992" i="5"/>
  <c r="AO1993" i="5"/>
  <c r="AP1993" i="5"/>
  <c r="AO1994" i="5"/>
  <c r="AP1994" i="5"/>
  <c r="AO1995" i="5"/>
  <c r="AP1995" i="5"/>
  <c r="AO1996" i="5"/>
  <c r="AP1996" i="5"/>
  <c r="AO1997" i="5"/>
  <c r="AP1997" i="5"/>
  <c r="AO1998" i="5"/>
  <c r="AP1998" i="5"/>
  <c r="AO1999" i="5"/>
  <c r="AP1999" i="5"/>
  <c r="AO2000" i="5"/>
  <c r="AP2000" i="5"/>
  <c r="AO2001" i="5"/>
  <c r="AP2001" i="5"/>
  <c r="AO2002" i="5"/>
  <c r="AP2002" i="5"/>
  <c r="AO2003" i="5"/>
  <c r="AP2003" i="5"/>
  <c r="AO2004" i="5"/>
  <c r="AP2004" i="5"/>
  <c r="AO2005" i="5"/>
  <c r="AP2005" i="5"/>
  <c r="AO2006" i="5"/>
  <c r="AP2006" i="5"/>
  <c r="AO2007" i="5"/>
  <c r="AP2007" i="5"/>
  <c r="X2008" i="5"/>
  <c r="AB2008" i="5" s="1"/>
  <c r="AL2008" i="5" s="1"/>
  <c r="AO2008" i="5"/>
  <c r="AP2008" i="5"/>
  <c r="AO2009" i="5"/>
  <c r="AP2009" i="5"/>
  <c r="AO2010" i="5"/>
  <c r="AP2010" i="5"/>
  <c r="AO2011" i="5"/>
  <c r="AP2011" i="5"/>
  <c r="AO2012" i="5"/>
  <c r="AP2012" i="5"/>
  <c r="AO2013" i="5"/>
  <c r="AP2013" i="5"/>
  <c r="AO2014" i="5"/>
  <c r="AP2014" i="5"/>
  <c r="AO2015" i="5"/>
  <c r="AP2015" i="5"/>
  <c r="X2016" i="5"/>
  <c r="AB2016" i="5" s="1"/>
  <c r="AL2016" i="5" s="1"/>
  <c r="AO2016" i="5"/>
  <c r="AP2016" i="5"/>
  <c r="AO2017" i="5"/>
  <c r="AP2017" i="5"/>
  <c r="AO2018" i="5"/>
  <c r="AP2018" i="5"/>
  <c r="X2019" i="5"/>
  <c r="AO2019" i="5"/>
  <c r="AP2019" i="5"/>
  <c r="AO2020" i="5"/>
  <c r="AP2020" i="5"/>
  <c r="AO2021" i="5"/>
  <c r="AP2021" i="5"/>
  <c r="AO2022" i="5"/>
  <c r="AP2022" i="5"/>
  <c r="AO2023" i="5"/>
  <c r="AP2023" i="5"/>
  <c r="AO2024" i="5"/>
  <c r="AP2024" i="5"/>
  <c r="AO2025" i="5"/>
  <c r="AP2025" i="5"/>
  <c r="X2026" i="5"/>
  <c r="AB2026" i="5" s="1"/>
  <c r="AL2026" i="5" s="1"/>
  <c r="AO2026" i="5"/>
  <c r="AP2026" i="5"/>
  <c r="AO2027" i="5"/>
  <c r="AP2027" i="5"/>
  <c r="AO2028" i="5"/>
  <c r="AP2028" i="5"/>
  <c r="AO2029" i="5"/>
  <c r="AP2029" i="5"/>
  <c r="AO2030" i="5"/>
  <c r="AP2030" i="5"/>
  <c r="AO2031" i="5"/>
  <c r="AP2031" i="5"/>
  <c r="AO2032" i="5"/>
  <c r="AP2032" i="5"/>
  <c r="AO2033" i="5"/>
  <c r="AP2033" i="5"/>
  <c r="AO2034" i="5"/>
  <c r="AP2034" i="5"/>
  <c r="AO2035" i="5"/>
  <c r="AP2035" i="5"/>
  <c r="AO2036" i="5"/>
  <c r="AP2036" i="5"/>
  <c r="AO2037" i="5"/>
  <c r="AP2037" i="5"/>
  <c r="AO2038" i="5"/>
  <c r="AP2038" i="5"/>
  <c r="AO2039" i="5"/>
  <c r="AP2039" i="5"/>
  <c r="AO2040" i="5"/>
  <c r="AP2040" i="5"/>
  <c r="AO2041" i="5"/>
  <c r="AP2041" i="5"/>
  <c r="AO2042" i="5"/>
  <c r="AP2042" i="5"/>
  <c r="AO2043" i="5"/>
  <c r="AP2043" i="5"/>
  <c r="AO2044" i="5"/>
  <c r="AP2044" i="5"/>
  <c r="AO2045" i="5"/>
  <c r="AP2045" i="5"/>
  <c r="AO2046" i="5"/>
  <c r="AP2046" i="5"/>
  <c r="AO2047" i="5"/>
  <c r="AP2047" i="5"/>
  <c r="AO2048" i="5"/>
  <c r="AP2048" i="5"/>
  <c r="AO2049" i="5"/>
  <c r="AP2049" i="5"/>
  <c r="X2050" i="5"/>
  <c r="AB2050" i="5" s="1"/>
  <c r="AL2050" i="5" s="1"/>
  <c r="AO2050" i="5"/>
  <c r="AP2050" i="5"/>
  <c r="AO2051" i="5"/>
  <c r="AP2051" i="5"/>
  <c r="AO2052" i="5"/>
  <c r="AP2052" i="5"/>
  <c r="AO2053" i="5"/>
  <c r="AP2053" i="5"/>
  <c r="AO2054" i="5"/>
  <c r="AP2054" i="5"/>
  <c r="AO2055" i="5"/>
  <c r="AP2055" i="5"/>
  <c r="AO2056" i="5"/>
  <c r="AP2056" i="5"/>
  <c r="AO2057" i="5"/>
  <c r="AP2057" i="5"/>
  <c r="AO2058" i="5"/>
  <c r="AP2058" i="5"/>
  <c r="AO2059" i="5"/>
  <c r="AP2059" i="5"/>
  <c r="AO2060" i="5"/>
  <c r="AP2060" i="5"/>
  <c r="AO2061" i="5"/>
  <c r="AP2061" i="5"/>
  <c r="AO2062" i="5"/>
  <c r="AP2062" i="5"/>
  <c r="AO2063" i="5"/>
  <c r="AP2063" i="5"/>
  <c r="X2064" i="5"/>
  <c r="AB2064" i="5" s="1"/>
  <c r="AL2064" i="5" s="1"/>
  <c r="AO2064" i="5"/>
  <c r="AP2064" i="5"/>
  <c r="AO2065" i="5"/>
  <c r="AP2065" i="5"/>
  <c r="AO2066" i="5"/>
  <c r="AP2066" i="5"/>
  <c r="X2067" i="5"/>
  <c r="AO2067" i="5"/>
  <c r="AP2067" i="5"/>
  <c r="X2068" i="5"/>
  <c r="AO2068" i="5"/>
  <c r="AP2068" i="5"/>
  <c r="AO2069" i="5"/>
  <c r="AP2069" i="5"/>
  <c r="AO2070" i="5"/>
  <c r="AP2070" i="5"/>
  <c r="AO2071" i="5"/>
  <c r="AP2071" i="5"/>
  <c r="AO2072" i="5"/>
  <c r="AP2072" i="5"/>
  <c r="AO2073" i="5"/>
  <c r="AP2073" i="5"/>
  <c r="AO684" i="5"/>
  <c r="AP684" i="5"/>
  <c r="AO685" i="5"/>
  <c r="AP685" i="5"/>
  <c r="AO686" i="5"/>
  <c r="AP686" i="5"/>
  <c r="AO687" i="5"/>
  <c r="AP687" i="5"/>
  <c r="AO688" i="5"/>
  <c r="AP688" i="5"/>
  <c r="X689" i="5"/>
  <c r="AB689" i="5" s="1"/>
  <c r="AL689" i="5" s="1"/>
  <c r="AO689" i="5"/>
  <c r="AP689" i="5"/>
  <c r="AO690" i="5"/>
  <c r="AP690" i="5"/>
  <c r="AO691" i="5"/>
  <c r="AP691" i="5"/>
  <c r="AO692" i="5"/>
  <c r="AP692" i="5"/>
  <c r="AO693" i="5"/>
  <c r="AP693" i="5"/>
  <c r="AO694" i="5"/>
  <c r="AP694" i="5"/>
  <c r="X695" i="5"/>
  <c r="AB695" i="5" s="1"/>
  <c r="AL695" i="5" s="1"/>
  <c r="AO695" i="5"/>
  <c r="AP695" i="5"/>
  <c r="AO696" i="5"/>
  <c r="AP696" i="5"/>
  <c r="AO697" i="5"/>
  <c r="AP697" i="5"/>
  <c r="AO698" i="5"/>
  <c r="AP698" i="5"/>
  <c r="AO699" i="5"/>
  <c r="AP699" i="5"/>
  <c r="AO700" i="5"/>
  <c r="AP700" i="5"/>
  <c r="AO2281" i="5"/>
  <c r="AP2281" i="5"/>
  <c r="AO2283" i="5"/>
  <c r="AP2283" i="5"/>
  <c r="AO2282" i="5"/>
  <c r="AP2282" i="5"/>
  <c r="X2284" i="5"/>
  <c r="AB2284" i="5" s="1"/>
  <c r="AL2284" i="5" s="1"/>
  <c r="AO2284" i="5"/>
  <c r="AP2284" i="5"/>
  <c r="AO2285" i="5"/>
  <c r="AP2285" i="5"/>
  <c r="AO2287" i="5"/>
  <c r="AP2287" i="5"/>
  <c r="AO2286" i="5"/>
  <c r="AP2286" i="5"/>
  <c r="AO2288" i="5"/>
  <c r="AP2288" i="5"/>
  <c r="AO2290" i="5"/>
  <c r="AP2290" i="5"/>
  <c r="X2289" i="5"/>
  <c r="AB2289" i="5" s="1"/>
  <c r="AL2289" i="5" s="1"/>
  <c r="AO2289" i="5"/>
  <c r="AP2289" i="5"/>
  <c r="AO2291" i="5"/>
  <c r="AP2291" i="5"/>
  <c r="AO2292" i="5"/>
  <c r="AP2292" i="5"/>
  <c r="AO2293" i="5"/>
  <c r="AP2293" i="5"/>
  <c r="AO2294" i="5"/>
  <c r="AP2294" i="5"/>
  <c r="X2295" i="5"/>
  <c r="AB2295" i="5" s="1"/>
  <c r="AL2295" i="5" s="1"/>
  <c r="AO2295" i="5"/>
  <c r="AP2295" i="5"/>
  <c r="AO2296" i="5"/>
  <c r="AP2296" i="5"/>
  <c r="AO2297" i="5"/>
  <c r="AP2297" i="5"/>
  <c r="AO2298" i="5"/>
  <c r="AP2298" i="5"/>
  <c r="AO2299" i="5"/>
  <c r="AP2299" i="5"/>
  <c r="AO2300" i="5"/>
  <c r="AP2300" i="5"/>
  <c r="AO2301" i="5"/>
  <c r="AP2301" i="5"/>
  <c r="AO2302" i="5"/>
  <c r="AP2302" i="5"/>
  <c r="AO2303" i="5"/>
  <c r="AP2303" i="5"/>
  <c r="X2304" i="5"/>
  <c r="AO2304" i="5"/>
  <c r="AP2304" i="5"/>
  <c r="AO2305" i="5"/>
  <c r="AP2305" i="5"/>
  <c r="AO2306" i="5"/>
  <c r="AP2306" i="5"/>
  <c r="AO2307" i="5"/>
  <c r="AP2307" i="5"/>
  <c r="AO2308" i="5"/>
  <c r="AP2308" i="5"/>
  <c r="AO2309" i="5"/>
  <c r="AP2309" i="5"/>
  <c r="AO2310" i="5"/>
  <c r="AP2310" i="5"/>
  <c r="AO2311" i="5"/>
  <c r="AP2311" i="5"/>
  <c r="AO2312" i="5"/>
  <c r="AP2312" i="5"/>
  <c r="AO2313" i="5"/>
  <c r="AP2313" i="5"/>
  <c r="AO2314" i="5"/>
  <c r="AP2314" i="5"/>
  <c r="AO2315" i="5"/>
  <c r="AP2315" i="5"/>
  <c r="AO2316" i="5"/>
  <c r="AP2316" i="5"/>
  <c r="AO2317" i="5"/>
  <c r="AP2317" i="5"/>
  <c r="AO2318" i="5"/>
  <c r="AP2318" i="5"/>
  <c r="X2319" i="5"/>
  <c r="AB2319" i="5" s="1"/>
  <c r="AL2319" i="5" s="1"/>
  <c r="AO2319" i="5"/>
  <c r="AP2319" i="5"/>
  <c r="X2320" i="5"/>
  <c r="AB2320" i="5" s="1"/>
  <c r="AL2320" i="5" s="1"/>
  <c r="AO2320" i="5"/>
  <c r="AP2320" i="5"/>
  <c r="AO2321" i="5"/>
  <c r="AP2321" i="5"/>
  <c r="AO2323" i="5"/>
  <c r="AP2323" i="5"/>
  <c r="AO2322" i="5"/>
  <c r="AP2322" i="5"/>
  <c r="AO2324" i="5"/>
  <c r="AP2324" i="5"/>
  <c r="AO2325" i="5"/>
  <c r="AP2325" i="5"/>
  <c r="AO2326" i="5"/>
  <c r="AP2326" i="5"/>
  <c r="AO2328" i="5"/>
  <c r="AP2328" i="5"/>
  <c r="AO2327" i="5"/>
  <c r="AP2327" i="5"/>
  <c r="AO2329" i="5"/>
  <c r="AP2329" i="5"/>
  <c r="AO2330" i="5"/>
  <c r="AP2330" i="5"/>
  <c r="X2331" i="5"/>
  <c r="AB2331" i="5" s="1"/>
  <c r="AL2331" i="5" s="1"/>
  <c r="AO2331" i="5"/>
  <c r="AP2331" i="5"/>
  <c r="AO2332" i="5"/>
  <c r="AP2332" i="5"/>
  <c r="AO2334" i="5"/>
  <c r="AP2334" i="5"/>
  <c r="AO2333" i="5"/>
  <c r="AP2333" i="5"/>
  <c r="AO2335" i="5"/>
  <c r="AP2335" i="5"/>
  <c r="AO2336" i="5"/>
  <c r="AP2336" i="5"/>
  <c r="AO2337" i="5"/>
  <c r="AP2337" i="5"/>
  <c r="AO2338" i="5"/>
  <c r="AP2338" i="5"/>
  <c r="AO2339" i="5"/>
  <c r="AP2339" i="5"/>
  <c r="AO2340" i="5"/>
  <c r="AP2340" i="5"/>
  <c r="AO2341" i="5"/>
  <c r="AP2341" i="5"/>
  <c r="AO2342" i="5"/>
  <c r="AP2342" i="5"/>
  <c r="AO2343" i="5"/>
  <c r="AP2343" i="5"/>
  <c r="X2344" i="5"/>
  <c r="AO2344" i="5"/>
  <c r="AP2344" i="5"/>
  <c r="AK2326" i="5"/>
  <c r="AK689" i="5"/>
  <c r="X2326" i="5"/>
  <c r="AB2326" i="5" s="1"/>
  <c r="AL2326" i="5" s="1"/>
  <c r="X2307" i="5"/>
  <c r="AB2307" i="5" s="1"/>
  <c r="AL2307" i="5" s="1"/>
  <c r="X1972" i="5"/>
  <c r="X2004" i="5"/>
  <c r="X1996" i="5"/>
  <c r="X1948" i="5"/>
  <c r="AB1948" i="5" s="1"/>
  <c r="AL1948" i="5" s="1"/>
  <c r="X1944" i="5"/>
  <c r="X1968" i="5"/>
  <c r="Z1968" i="5" s="1"/>
  <c r="X1710" i="5"/>
  <c r="AB1710" i="5" s="1"/>
  <c r="AL1710" i="5" s="1"/>
  <c r="X1713" i="5"/>
  <c r="X23" i="5"/>
  <c r="X2458" i="5"/>
  <c r="X2450" i="5"/>
  <c r="X2446" i="5"/>
  <c r="AB2446" i="5" s="1"/>
  <c r="AL2446" i="5" s="1"/>
  <c r="X1734" i="5"/>
  <c r="AB1734" i="5" s="1"/>
  <c r="AL1734" i="5" s="1"/>
  <c r="X1698" i="5"/>
  <c r="AB1698" i="5" s="1"/>
  <c r="AL1698" i="5" s="1"/>
  <c r="X114" i="5"/>
  <c r="AB114" i="5" s="1"/>
  <c r="AL114" i="5" s="1"/>
  <c r="X116" i="5"/>
  <c r="X66" i="5"/>
  <c r="AB66" i="5" s="1"/>
  <c r="AL66" i="5" s="1"/>
  <c r="X60" i="5"/>
  <c r="AB60" i="5" s="1"/>
  <c r="AL60" i="5" s="1"/>
  <c r="X18" i="5"/>
  <c r="X8" i="5"/>
  <c r="AB8" i="5" s="1"/>
  <c r="AL8" i="5" s="1"/>
  <c r="X72" i="5"/>
  <c r="X68" i="5"/>
  <c r="X104" i="5"/>
  <c r="X92" i="5"/>
  <c r="AB92" i="5" s="1"/>
  <c r="AL92" i="5" s="1"/>
  <c r="X80" i="5"/>
  <c r="AB80" i="5" s="1"/>
  <c r="AL80" i="5" s="1"/>
  <c r="X35" i="5"/>
  <c r="X11" i="5"/>
  <c r="AB11" i="5" s="1"/>
  <c r="AL11" i="5" s="1"/>
  <c r="X1749" i="5"/>
  <c r="X1726" i="5"/>
  <c r="AB1726" i="5" s="1"/>
  <c r="AL1726" i="5" s="1"/>
  <c r="X2461" i="5"/>
  <c r="X2449" i="5"/>
  <c r="X2043" i="5"/>
  <c r="X1998" i="5"/>
  <c r="AB1998" i="5" s="1"/>
  <c r="AL1998" i="5" s="1"/>
  <c r="X2055" i="5"/>
  <c r="X2056" i="5"/>
  <c r="AB2056" i="5" s="1"/>
  <c r="AL2056" i="5" s="1"/>
  <c r="X2002" i="5"/>
  <c r="X1995" i="5"/>
  <c r="AB1995" i="5" s="1"/>
  <c r="AL1995" i="5" s="1"/>
  <c r="X2014" i="5"/>
  <c r="AB2014" i="5" s="1"/>
  <c r="AL2014" i="5" s="1"/>
  <c r="X1977" i="5"/>
  <c r="AB1977" i="5" s="1"/>
  <c r="AL1977" i="5" s="1"/>
  <c r="X1959" i="5"/>
  <c r="AB1959" i="5" s="1"/>
  <c r="AL1959" i="5" s="1"/>
  <c r="X1990" i="5"/>
  <c r="AB1990" i="5" s="1"/>
  <c r="AL1990" i="5" s="1"/>
  <c r="X1989" i="5"/>
  <c r="AB1989" i="5" s="1"/>
  <c r="AL1989" i="5" s="1"/>
  <c r="X2292" i="5"/>
  <c r="AB2292" i="5" s="1"/>
  <c r="AL2292" i="5" s="1"/>
  <c r="X2308" i="5"/>
  <c r="AB2308" i="5" s="1"/>
  <c r="AL2308" i="5" s="1"/>
  <c r="AM3450" i="5"/>
  <c r="AN3450" i="5" s="1"/>
  <c r="AO3450" i="5"/>
  <c r="AP3450" i="5"/>
  <c r="AM3451" i="5"/>
  <c r="AN3451" i="5" s="1"/>
  <c r="AO3451" i="5"/>
  <c r="AP3451" i="5"/>
  <c r="AM3453" i="5"/>
  <c r="AN3453" i="5" s="1"/>
  <c r="AO3453" i="5"/>
  <c r="AP3453" i="5"/>
  <c r="AM3452" i="5"/>
  <c r="AN3452" i="5" s="1"/>
  <c r="AO3452" i="5"/>
  <c r="AP3452" i="5"/>
  <c r="AK3454" i="5"/>
  <c r="AM3454" i="5"/>
  <c r="AN3454" i="5" s="1"/>
  <c r="AO3454" i="5"/>
  <c r="AP3454" i="5"/>
  <c r="AM3455" i="5"/>
  <c r="AN3455" i="5" s="1"/>
  <c r="AO3455" i="5"/>
  <c r="AP3455" i="5"/>
  <c r="AM3456" i="5"/>
  <c r="AN3456" i="5" s="1"/>
  <c r="AO3456" i="5"/>
  <c r="AP3456" i="5"/>
  <c r="AM3457" i="5"/>
  <c r="AN3457" i="5" s="1"/>
  <c r="AO3457" i="5"/>
  <c r="AP3457" i="5"/>
  <c r="AM3458" i="5"/>
  <c r="AN3458" i="5" s="1"/>
  <c r="AO3458" i="5"/>
  <c r="AP3458" i="5"/>
  <c r="AM3459" i="5"/>
  <c r="AN3459" i="5" s="1"/>
  <c r="AO3459" i="5"/>
  <c r="AP3459" i="5"/>
  <c r="AM3460" i="5"/>
  <c r="AN3460" i="5" s="1"/>
  <c r="AO3460" i="5"/>
  <c r="AP3460" i="5"/>
  <c r="AM3461" i="5"/>
  <c r="AN3461" i="5" s="1"/>
  <c r="AO3461" i="5"/>
  <c r="AP3461" i="5"/>
  <c r="AM3462" i="5"/>
  <c r="AN3462" i="5" s="1"/>
  <c r="AO3462" i="5"/>
  <c r="AP3462" i="5"/>
  <c r="AM3463" i="5"/>
  <c r="AN3463" i="5" s="1"/>
  <c r="AO3463" i="5"/>
  <c r="AP3463" i="5"/>
  <c r="AM3464" i="5"/>
  <c r="AN3464" i="5" s="1"/>
  <c r="AO3464" i="5"/>
  <c r="AP3464" i="5"/>
  <c r="AM3465" i="5"/>
  <c r="AN3465" i="5" s="1"/>
  <c r="AO3465" i="5"/>
  <c r="AP3465" i="5"/>
  <c r="AM3466" i="5"/>
  <c r="AN3466" i="5" s="1"/>
  <c r="AO3466" i="5"/>
  <c r="AP3466" i="5"/>
  <c r="AM3467" i="5"/>
  <c r="AN3467" i="5" s="1"/>
  <c r="AO3467" i="5"/>
  <c r="AP3467" i="5"/>
  <c r="AM3468" i="5"/>
  <c r="AN3468" i="5" s="1"/>
  <c r="AO3468" i="5"/>
  <c r="AP3468" i="5"/>
  <c r="AM3469" i="5"/>
  <c r="AN3469" i="5" s="1"/>
  <c r="AO3469" i="5"/>
  <c r="AP3469" i="5"/>
  <c r="AM3470" i="5"/>
  <c r="AN3470" i="5" s="1"/>
  <c r="AO3470" i="5"/>
  <c r="AP3470" i="5"/>
  <c r="AM3471" i="5"/>
  <c r="AN3471" i="5" s="1"/>
  <c r="AO3471" i="5"/>
  <c r="AP3471" i="5"/>
  <c r="AM3472" i="5"/>
  <c r="AN3472" i="5" s="1"/>
  <c r="AO3472" i="5"/>
  <c r="AP3472" i="5"/>
  <c r="X3473" i="5"/>
  <c r="AB3473" i="5" s="1"/>
  <c r="AL3473" i="5" s="1"/>
  <c r="AM3473" i="5"/>
  <c r="AN3473" i="5" s="1"/>
  <c r="AO3473" i="5"/>
  <c r="AP3473" i="5"/>
  <c r="AM3474" i="5"/>
  <c r="AN3474" i="5" s="1"/>
  <c r="AO3474" i="5"/>
  <c r="AP3474" i="5"/>
  <c r="X3475" i="5"/>
  <c r="AB3475" i="5" s="1"/>
  <c r="AL3475" i="5" s="1"/>
  <c r="AM3475" i="5"/>
  <c r="AN3475" i="5" s="1"/>
  <c r="AO3475" i="5"/>
  <c r="AP3475" i="5"/>
  <c r="AM3476" i="5"/>
  <c r="AN3476" i="5" s="1"/>
  <c r="AO3476" i="5"/>
  <c r="AP3476" i="5"/>
  <c r="AM3477" i="5"/>
  <c r="AN3477" i="5" s="1"/>
  <c r="AO3477" i="5"/>
  <c r="AP3477" i="5"/>
  <c r="AM3478" i="5"/>
  <c r="AN3478" i="5" s="1"/>
  <c r="AO3478" i="5"/>
  <c r="AP3478" i="5"/>
  <c r="AM3479" i="5"/>
  <c r="AN3479" i="5" s="1"/>
  <c r="AO3479" i="5"/>
  <c r="AP3479" i="5"/>
  <c r="AM3480" i="5"/>
  <c r="AN3480" i="5" s="1"/>
  <c r="AO3480" i="5"/>
  <c r="AP3480" i="5"/>
  <c r="AM3481" i="5"/>
  <c r="AN3481" i="5" s="1"/>
  <c r="AO3481" i="5"/>
  <c r="AP3481" i="5"/>
  <c r="AM3482" i="5"/>
  <c r="AN3482" i="5" s="1"/>
  <c r="AO3482" i="5"/>
  <c r="AP3482" i="5"/>
  <c r="AM3483" i="5"/>
  <c r="AN3483" i="5" s="1"/>
  <c r="AO3483" i="5"/>
  <c r="AP3483" i="5"/>
  <c r="AM3484" i="5"/>
  <c r="AN3484" i="5" s="1"/>
  <c r="AO3484" i="5"/>
  <c r="AP3484" i="5"/>
  <c r="AM3485" i="5"/>
  <c r="AN3485" i="5" s="1"/>
  <c r="AO3485" i="5"/>
  <c r="AP3485" i="5"/>
  <c r="AM3486" i="5"/>
  <c r="AN3486" i="5" s="1"/>
  <c r="AO3486" i="5"/>
  <c r="AP3486" i="5"/>
  <c r="AM3487" i="5"/>
  <c r="AN3487" i="5" s="1"/>
  <c r="AO3487" i="5"/>
  <c r="AP3487" i="5"/>
  <c r="X3488" i="5"/>
  <c r="AB3488" i="5" s="1"/>
  <c r="AL3488" i="5" s="1"/>
  <c r="AM3488" i="5"/>
  <c r="AN3488" i="5" s="1"/>
  <c r="AO3488" i="5"/>
  <c r="AP3488" i="5"/>
  <c r="AM3489" i="5"/>
  <c r="AN3489" i="5" s="1"/>
  <c r="AO3489" i="5"/>
  <c r="AP3489" i="5"/>
  <c r="AM3490" i="5"/>
  <c r="AN3490" i="5" s="1"/>
  <c r="AO3490" i="5"/>
  <c r="AP3490" i="5"/>
  <c r="AM3491" i="5"/>
  <c r="AN3491" i="5" s="1"/>
  <c r="AO3491" i="5"/>
  <c r="AP3491" i="5"/>
  <c r="AM3492" i="5"/>
  <c r="AN3492" i="5" s="1"/>
  <c r="AO3492" i="5"/>
  <c r="AP3492" i="5"/>
  <c r="AM3493" i="5"/>
  <c r="AN3493" i="5" s="1"/>
  <c r="AO3493" i="5"/>
  <c r="AP3493" i="5"/>
  <c r="AM3494" i="5"/>
  <c r="AN3494" i="5" s="1"/>
  <c r="AO3494" i="5"/>
  <c r="AP3494" i="5"/>
  <c r="AM3495" i="5"/>
  <c r="AN3495" i="5" s="1"/>
  <c r="AO3495" i="5"/>
  <c r="AP3495" i="5"/>
  <c r="AM3496" i="5"/>
  <c r="AN3496" i="5" s="1"/>
  <c r="AO3496" i="5"/>
  <c r="AP3496" i="5"/>
  <c r="AM3497" i="5"/>
  <c r="AN3497" i="5" s="1"/>
  <c r="AO3497" i="5"/>
  <c r="AP3497" i="5"/>
  <c r="AM3498" i="5"/>
  <c r="AN3498" i="5" s="1"/>
  <c r="AO3498" i="5"/>
  <c r="AP3498" i="5"/>
  <c r="AM3499" i="5"/>
  <c r="AN3499" i="5" s="1"/>
  <c r="AO3499" i="5"/>
  <c r="AP3499" i="5"/>
  <c r="AM3500" i="5"/>
  <c r="AN3500" i="5" s="1"/>
  <c r="AO3500" i="5"/>
  <c r="AP3500" i="5"/>
  <c r="AM3501" i="5"/>
  <c r="AN3501" i="5" s="1"/>
  <c r="AO3501" i="5"/>
  <c r="AP3501" i="5"/>
  <c r="X3502" i="5"/>
  <c r="AB3502" i="5" s="1"/>
  <c r="AL3502" i="5" s="1"/>
  <c r="AM3502" i="5"/>
  <c r="AN3502" i="5" s="1"/>
  <c r="AO3502" i="5"/>
  <c r="AP3502" i="5"/>
  <c r="AM3503" i="5"/>
  <c r="AN3503" i="5" s="1"/>
  <c r="AO3503" i="5"/>
  <c r="AP3503" i="5"/>
  <c r="AM3504" i="5"/>
  <c r="AN3504" i="5" s="1"/>
  <c r="AO3504" i="5"/>
  <c r="AP3504" i="5"/>
  <c r="AM3505" i="5"/>
  <c r="AN3505" i="5" s="1"/>
  <c r="AO3505" i="5"/>
  <c r="AP3505" i="5"/>
  <c r="AM3506" i="5"/>
  <c r="AN3506" i="5" s="1"/>
  <c r="AO3506" i="5"/>
  <c r="AP3506" i="5"/>
  <c r="AM3507" i="5"/>
  <c r="AN3507" i="5" s="1"/>
  <c r="AO3507" i="5"/>
  <c r="AP3507" i="5"/>
  <c r="AM3508" i="5"/>
  <c r="AN3508" i="5" s="1"/>
  <c r="AO3508" i="5"/>
  <c r="AP3508" i="5"/>
  <c r="AM3509" i="5"/>
  <c r="AN3509" i="5" s="1"/>
  <c r="AO3509" i="5"/>
  <c r="AP3509" i="5"/>
  <c r="AM3510" i="5"/>
  <c r="AN3510" i="5" s="1"/>
  <c r="AO3510" i="5"/>
  <c r="AP3510" i="5"/>
  <c r="AM3511" i="5"/>
  <c r="AN3511" i="5" s="1"/>
  <c r="AO3511" i="5"/>
  <c r="AP3511" i="5"/>
  <c r="AM3512" i="5"/>
  <c r="AN3512" i="5" s="1"/>
  <c r="AO3512" i="5"/>
  <c r="AP3512" i="5"/>
  <c r="AM3513" i="5"/>
  <c r="AN3513" i="5" s="1"/>
  <c r="AO3513" i="5"/>
  <c r="AP3513" i="5"/>
  <c r="AM3514" i="5"/>
  <c r="AN3514" i="5" s="1"/>
  <c r="AO3514" i="5"/>
  <c r="AP3514" i="5"/>
  <c r="AM3515" i="5"/>
  <c r="AN3515" i="5" s="1"/>
  <c r="AO3515" i="5"/>
  <c r="AP3515" i="5"/>
  <c r="AM3516" i="5"/>
  <c r="AN3516" i="5" s="1"/>
  <c r="AO3516" i="5"/>
  <c r="AP3516" i="5"/>
  <c r="X3517" i="5"/>
  <c r="AB3517" i="5" s="1"/>
  <c r="AL3517" i="5" s="1"/>
  <c r="AM3517" i="5"/>
  <c r="AN3517" i="5" s="1"/>
  <c r="AO3517" i="5"/>
  <c r="AP3517" i="5"/>
  <c r="X3518" i="5"/>
  <c r="AB3518" i="5" s="1"/>
  <c r="AL3518" i="5" s="1"/>
  <c r="AM3518" i="5"/>
  <c r="AN3518" i="5" s="1"/>
  <c r="AO3518" i="5"/>
  <c r="AP3518" i="5"/>
  <c r="AM3519" i="5"/>
  <c r="AN3519" i="5" s="1"/>
  <c r="AO3519" i="5"/>
  <c r="AP3519" i="5"/>
  <c r="X3520" i="5"/>
  <c r="AB3520" i="5" s="1"/>
  <c r="AL3520" i="5" s="1"/>
  <c r="AM3520" i="5"/>
  <c r="AN3520" i="5" s="1"/>
  <c r="AO3520" i="5"/>
  <c r="AP3520" i="5"/>
  <c r="AK3521" i="5"/>
  <c r="AM3521" i="5"/>
  <c r="AN3521" i="5" s="1"/>
  <c r="AO3521" i="5"/>
  <c r="AP3521" i="5"/>
  <c r="X3522" i="5"/>
  <c r="AB3522" i="5" s="1"/>
  <c r="AL3522" i="5" s="1"/>
  <c r="AM3522" i="5"/>
  <c r="AN3522" i="5" s="1"/>
  <c r="AO3522" i="5"/>
  <c r="AP3522" i="5"/>
  <c r="AM3523" i="5"/>
  <c r="AN3523" i="5" s="1"/>
  <c r="AO3523" i="5"/>
  <c r="AP3523" i="5"/>
  <c r="AM3524" i="5"/>
  <c r="AN3524" i="5" s="1"/>
  <c r="AO3524" i="5"/>
  <c r="AP3524" i="5"/>
  <c r="X3525" i="5"/>
  <c r="AB3525" i="5" s="1"/>
  <c r="AL3525" i="5" s="1"/>
  <c r="AM3525" i="5"/>
  <c r="AN3525" i="5" s="1"/>
  <c r="AO3525" i="5"/>
  <c r="AP3525" i="5"/>
  <c r="AM3526" i="5"/>
  <c r="AN3526" i="5" s="1"/>
  <c r="AO3526" i="5"/>
  <c r="AP3526" i="5"/>
  <c r="AM3527" i="5"/>
  <c r="AN3527" i="5" s="1"/>
  <c r="AO3527" i="5"/>
  <c r="AP3527" i="5"/>
  <c r="X3528" i="5"/>
  <c r="AM3528" i="5"/>
  <c r="AN3528" i="5" s="1"/>
  <c r="AO3528" i="5"/>
  <c r="AP3528" i="5"/>
  <c r="AM3529" i="5"/>
  <c r="AN3529" i="5" s="1"/>
  <c r="AO3529" i="5"/>
  <c r="AP3529" i="5"/>
  <c r="AM3530" i="5"/>
  <c r="AN3530" i="5" s="1"/>
  <c r="AO3530" i="5"/>
  <c r="AP3530" i="5"/>
  <c r="AM3531" i="5"/>
  <c r="AN3531" i="5" s="1"/>
  <c r="AO3531" i="5"/>
  <c r="AP3531" i="5"/>
  <c r="AM3532" i="5"/>
  <c r="AN3532" i="5" s="1"/>
  <c r="AO3532" i="5"/>
  <c r="AP3532" i="5"/>
  <c r="AM3533" i="5"/>
  <c r="AN3533" i="5" s="1"/>
  <c r="AO3533" i="5"/>
  <c r="AP3533" i="5"/>
  <c r="AM3534" i="5"/>
  <c r="AN3534" i="5" s="1"/>
  <c r="AO3534" i="5"/>
  <c r="AP3534" i="5"/>
  <c r="AM3535" i="5"/>
  <c r="AN3535" i="5" s="1"/>
  <c r="AO3535" i="5"/>
  <c r="AP3535" i="5"/>
  <c r="AM3536" i="5"/>
  <c r="AN3536" i="5" s="1"/>
  <c r="AO3536" i="5"/>
  <c r="AP3536" i="5"/>
  <c r="AM3537" i="5"/>
  <c r="AN3537" i="5" s="1"/>
  <c r="AO3537" i="5"/>
  <c r="AP3537" i="5"/>
  <c r="AM3538" i="5"/>
  <c r="AN3538" i="5" s="1"/>
  <c r="AO3538" i="5"/>
  <c r="AP3538" i="5"/>
  <c r="AM3539" i="5"/>
  <c r="AN3539" i="5" s="1"/>
  <c r="AO3539" i="5"/>
  <c r="AP3539" i="5"/>
  <c r="X3540" i="5"/>
  <c r="AB3540" i="5" s="1"/>
  <c r="AL3540" i="5" s="1"/>
  <c r="AM3540" i="5"/>
  <c r="AN3540" i="5" s="1"/>
  <c r="AO3540" i="5"/>
  <c r="AP3540" i="5"/>
  <c r="AM3541" i="5"/>
  <c r="AN3541" i="5" s="1"/>
  <c r="AO3541" i="5"/>
  <c r="AP3541" i="5"/>
  <c r="AM3542" i="5"/>
  <c r="AN3542" i="5" s="1"/>
  <c r="AO3542" i="5"/>
  <c r="AP3542" i="5"/>
  <c r="AM3543" i="5"/>
  <c r="AN3543" i="5" s="1"/>
  <c r="AO3543" i="5"/>
  <c r="AP3543" i="5"/>
  <c r="X3544" i="5"/>
  <c r="AB3544" i="5" s="1"/>
  <c r="AL3544" i="5" s="1"/>
  <c r="AM3544" i="5"/>
  <c r="AN3544" i="5" s="1"/>
  <c r="AO3544" i="5"/>
  <c r="AP3544" i="5"/>
  <c r="AM3545" i="5"/>
  <c r="AN3545" i="5" s="1"/>
  <c r="AO3545" i="5"/>
  <c r="AP3545" i="5"/>
  <c r="X3546" i="5"/>
  <c r="AM3546" i="5"/>
  <c r="AN3546" i="5" s="1"/>
  <c r="AO3546" i="5"/>
  <c r="AP3546" i="5"/>
  <c r="AK3547" i="5"/>
  <c r="AM3547" i="5"/>
  <c r="AN3547" i="5" s="1"/>
  <c r="AO3547" i="5"/>
  <c r="AP3547" i="5"/>
  <c r="AM3548" i="5"/>
  <c r="AN3548" i="5" s="1"/>
  <c r="AO3548" i="5"/>
  <c r="AP3548" i="5"/>
  <c r="AM3549" i="5"/>
  <c r="AN3549" i="5" s="1"/>
  <c r="AO3549" i="5"/>
  <c r="AP3549" i="5"/>
  <c r="X3550" i="5"/>
  <c r="AB3550" i="5" s="1"/>
  <c r="AL3550" i="5" s="1"/>
  <c r="AM3550" i="5"/>
  <c r="AN3550" i="5" s="1"/>
  <c r="AO3550" i="5"/>
  <c r="AP3550" i="5"/>
  <c r="AM3551" i="5"/>
  <c r="AN3551" i="5" s="1"/>
  <c r="AO3551" i="5"/>
  <c r="AP3551" i="5"/>
  <c r="X3552" i="5"/>
  <c r="AB3552" i="5" s="1"/>
  <c r="AL3552" i="5" s="1"/>
  <c r="AM3552" i="5"/>
  <c r="AN3552" i="5" s="1"/>
  <c r="AO3552" i="5"/>
  <c r="AP3552" i="5"/>
  <c r="AM3553" i="5"/>
  <c r="AN3553" i="5" s="1"/>
  <c r="AO3553" i="5"/>
  <c r="AP3553" i="5"/>
  <c r="X3554" i="5"/>
  <c r="AB3554" i="5" s="1"/>
  <c r="AL3554" i="5" s="1"/>
  <c r="AM3554" i="5"/>
  <c r="AN3554" i="5" s="1"/>
  <c r="AO3554" i="5"/>
  <c r="AP3554" i="5"/>
  <c r="AM3555" i="5"/>
  <c r="AN3555" i="5" s="1"/>
  <c r="AO3555" i="5"/>
  <c r="AP3555" i="5"/>
  <c r="AM3556" i="5"/>
  <c r="AN3556" i="5" s="1"/>
  <c r="AO3556" i="5"/>
  <c r="AP3556" i="5"/>
  <c r="AM3557" i="5"/>
  <c r="AN3557" i="5" s="1"/>
  <c r="AO3557" i="5"/>
  <c r="AP3557" i="5"/>
  <c r="X3558" i="5"/>
  <c r="AB3558" i="5" s="1"/>
  <c r="AL3558" i="5" s="1"/>
  <c r="AM3558" i="5"/>
  <c r="AN3558" i="5" s="1"/>
  <c r="AO3558" i="5"/>
  <c r="AP3558" i="5"/>
  <c r="AM3559" i="5"/>
  <c r="AN3559" i="5" s="1"/>
  <c r="AO3559" i="5"/>
  <c r="AP3559" i="5"/>
  <c r="AM3560" i="5"/>
  <c r="AN3560" i="5" s="1"/>
  <c r="AO3560" i="5"/>
  <c r="AP3560" i="5"/>
  <c r="AM3561" i="5"/>
  <c r="AN3561" i="5" s="1"/>
  <c r="AO3561" i="5"/>
  <c r="AP3561" i="5"/>
  <c r="AM3562" i="5"/>
  <c r="AN3562" i="5" s="1"/>
  <c r="AO3562" i="5"/>
  <c r="AP3562" i="5"/>
  <c r="AM3563" i="5"/>
  <c r="AN3563" i="5" s="1"/>
  <c r="AO3563" i="5"/>
  <c r="AP3563" i="5"/>
  <c r="AM3564" i="5"/>
  <c r="AN3564" i="5" s="1"/>
  <c r="AO3564" i="5"/>
  <c r="AP3564" i="5"/>
  <c r="X3565" i="5"/>
  <c r="AB3565" i="5" s="1"/>
  <c r="AL3565" i="5" s="1"/>
  <c r="AM3565" i="5"/>
  <c r="AN3565" i="5" s="1"/>
  <c r="AO3565" i="5"/>
  <c r="AP3565" i="5"/>
  <c r="AM3566" i="5"/>
  <c r="AN3566" i="5" s="1"/>
  <c r="AO3566" i="5"/>
  <c r="AP3566" i="5"/>
  <c r="AM3567" i="5"/>
  <c r="AN3567" i="5" s="1"/>
  <c r="AO3567" i="5"/>
  <c r="AP3567" i="5"/>
  <c r="AM4340" i="5"/>
  <c r="AN4340" i="5" s="1"/>
  <c r="AO4340" i="5"/>
  <c r="AP4340" i="5"/>
  <c r="X4341" i="5"/>
  <c r="AB4341" i="5" s="1"/>
  <c r="AL4341" i="5" s="1"/>
  <c r="AM4341" i="5"/>
  <c r="AN4341" i="5" s="1"/>
  <c r="AO4341" i="5"/>
  <c r="AP4341" i="5"/>
  <c r="AM4342" i="5"/>
  <c r="AN4342" i="5" s="1"/>
  <c r="AO4342" i="5"/>
  <c r="AP4342" i="5"/>
  <c r="AM4343" i="5"/>
  <c r="AN4343" i="5" s="1"/>
  <c r="AO4343" i="5"/>
  <c r="AP4343" i="5"/>
  <c r="AM4344" i="5"/>
  <c r="AN4344" i="5" s="1"/>
  <c r="AO4344" i="5"/>
  <c r="AP4344" i="5"/>
  <c r="AM4345" i="5"/>
  <c r="AN4345" i="5" s="1"/>
  <c r="AO4345" i="5"/>
  <c r="AP4345" i="5"/>
  <c r="AM4346" i="5"/>
  <c r="AN4346" i="5" s="1"/>
  <c r="AO4346" i="5"/>
  <c r="AP4346" i="5"/>
  <c r="AM4347" i="5"/>
  <c r="AN4347" i="5" s="1"/>
  <c r="AO4347" i="5"/>
  <c r="AP4347" i="5"/>
  <c r="AM4348" i="5"/>
  <c r="AN4348" i="5" s="1"/>
  <c r="AO4348" i="5"/>
  <c r="AP4348" i="5"/>
  <c r="AM4349" i="5"/>
  <c r="AN4349" i="5" s="1"/>
  <c r="AO4349" i="5"/>
  <c r="AP4349" i="5"/>
  <c r="AM4350" i="5"/>
  <c r="AN4350" i="5" s="1"/>
  <c r="AO4350" i="5"/>
  <c r="AP4350" i="5"/>
  <c r="X4351" i="5"/>
  <c r="AM4351" i="5"/>
  <c r="AN4351" i="5" s="1"/>
  <c r="AO4351" i="5"/>
  <c r="AP4351" i="5"/>
  <c r="AM4352" i="5"/>
  <c r="AN4352" i="5" s="1"/>
  <c r="AO4352" i="5"/>
  <c r="AP4352" i="5"/>
  <c r="AM4353" i="5"/>
  <c r="AN4353" i="5" s="1"/>
  <c r="AO4353" i="5"/>
  <c r="AP4353" i="5"/>
  <c r="AM4354" i="5"/>
  <c r="AN4354" i="5" s="1"/>
  <c r="AO4354" i="5"/>
  <c r="AP4354" i="5"/>
  <c r="AM4355" i="5"/>
  <c r="AN4355" i="5" s="1"/>
  <c r="AO4355" i="5"/>
  <c r="AP4355" i="5"/>
  <c r="AM4356" i="5"/>
  <c r="AN4356" i="5" s="1"/>
  <c r="AO4356" i="5"/>
  <c r="AP4356" i="5"/>
  <c r="AM4357" i="5"/>
  <c r="AN4357" i="5" s="1"/>
  <c r="AO4357" i="5"/>
  <c r="AP4357" i="5"/>
  <c r="AM4358" i="5"/>
  <c r="AN4358" i="5" s="1"/>
  <c r="AO4358" i="5"/>
  <c r="AP4358" i="5"/>
  <c r="AM4359" i="5"/>
  <c r="AN4359" i="5" s="1"/>
  <c r="AO4359" i="5"/>
  <c r="AP4359" i="5"/>
  <c r="AM4360" i="5"/>
  <c r="AN4360" i="5" s="1"/>
  <c r="AO4360" i="5"/>
  <c r="AP4360" i="5"/>
  <c r="AM4361" i="5"/>
  <c r="AN4361" i="5" s="1"/>
  <c r="AO4361" i="5"/>
  <c r="AP4361" i="5"/>
  <c r="AM4362" i="5"/>
  <c r="AN4362" i="5" s="1"/>
  <c r="AO4362" i="5"/>
  <c r="AP4362" i="5"/>
  <c r="X4363" i="5"/>
  <c r="AB4363" i="5" s="1"/>
  <c r="AL4363" i="5" s="1"/>
  <c r="AM4363" i="5"/>
  <c r="AN4363" i="5" s="1"/>
  <c r="AO4363" i="5"/>
  <c r="AP4363" i="5"/>
  <c r="AM4364" i="5"/>
  <c r="AN4364" i="5" s="1"/>
  <c r="AO4364" i="5"/>
  <c r="AP4364" i="5"/>
  <c r="AM4365" i="5"/>
  <c r="AN4365" i="5" s="1"/>
  <c r="AO4365" i="5"/>
  <c r="AP4365" i="5"/>
  <c r="AM4366" i="5"/>
  <c r="AN4366" i="5" s="1"/>
  <c r="AO4366" i="5"/>
  <c r="AP4366" i="5"/>
  <c r="AM4367" i="5"/>
  <c r="AN4367" i="5" s="1"/>
  <c r="AO4367" i="5"/>
  <c r="AP4367" i="5"/>
  <c r="AM4368" i="5"/>
  <c r="AN4368" i="5" s="1"/>
  <c r="AO4368" i="5"/>
  <c r="AP4368" i="5"/>
  <c r="AM4369" i="5"/>
  <c r="AN4369" i="5" s="1"/>
  <c r="AO4369" i="5"/>
  <c r="AP4369" i="5"/>
  <c r="AM4370" i="5"/>
  <c r="AN4370" i="5" s="1"/>
  <c r="AO4370" i="5"/>
  <c r="AP4370" i="5"/>
  <c r="AM4371" i="5"/>
  <c r="AN4371" i="5" s="1"/>
  <c r="AO4371" i="5"/>
  <c r="AP4371" i="5"/>
  <c r="X4372" i="5"/>
  <c r="AB4372" i="5" s="1"/>
  <c r="AL4372" i="5" s="1"/>
  <c r="AK4372" i="5"/>
  <c r="AM4372" i="5"/>
  <c r="AN4372" i="5" s="1"/>
  <c r="AO4372" i="5"/>
  <c r="AP4372" i="5"/>
  <c r="AM4373" i="5"/>
  <c r="AN4373" i="5" s="1"/>
  <c r="AO4373" i="5"/>
  <c r="AP4373" i="5"/>
  <c r="AM4374" i="5"/>
  <c r="AN4374" i="5" s="1"/>
  <c r="AO4374" i="5"/>
  <c r="AP4374" i="5"/>
  <c r="AM4375" i="5"/>
  <c r="AN4375" i="5" s="1"/>
  <c r="AO4375" i="5"/>
  <c r="AP4375" i="5"/>
  <c r="X4376" i="5"/>
  <c r="AB4376" i="5" s="1"/>
  <c r="AL4376" i="5" s="1"/>
  <c r="AM4376" i="5"/>
  <c r="AN4376" i="5" s="1"/>
  <c r="AO4376" i="5"/>
  <c r="AP4376" i="5"/>
  <c r="AM4377" i="5"/>
  <c r="AN4377" i="5" s="1"/>
  <c r="AO4377" i="5"/>
  <c r="AP4377" i="5"/>
  <c r="AM4378" i="5"/>
  <c r="AN4378" i="5" s="1"/>
  <c r="AO4378" i="5"/>
  <c r="AP4378" i="5"/>
  <c r="AM4379" i="5"/>
  <c r="AN4379" i="5" s="1"/>
  <c r="AO4379" i="5"/>
  <c r="AP4379" i="5"/>
  <c r="AM4381" i="5"/>
  <c r="AN4381" i="5" s="1"/>
  <c r="AO4381" i="5"/>
  <c r="AP4381" i="5"/>
  <c r="AM4380" i="5"/>
  <c r="AN4380" i="5" s="1"/>
  <c r="AO4380" i="5"/>
  <c r="AP4380" i="5"/>
  <c r="AM4382" i="5"/>
  <c r="AN4382" i="5" s="1"/>
  <c r="AO4382" i="5"/>
  <c r="AP4382" i="5"/>
  <c r="X4383" i="5"/>
  <c r="AB4383" i="5" s="1"/>
  <c r="AL4383" i="5" s="1"/>
  <c r="AM4383" i="5"/>
  <c r="AN4383" i="5" s="1"/>
  <c r="AO4383" i="5"/>
  <c r="AP4383" i="5"/>
  <c r="AM4384" i="5"/>
  <c r="AN4384" i="5" s="1"/>
  <c r="AO4384" i="5"/>
  <c r="AP4384" i="5"/>
  <c r="AM4385" i="5"/>
  <c r="AN4385" i="5" s="1"/>
  <c r="AO4385" i="5"/>
  <c r="AP4385" i="5"/>
  <c r="AM4386" i="5"/>
  <c r="AN4386" i="5" s="1"/>
  <c r="AO4386" i="5"/>
  <c r="AP4386" i="5"/>
  <c r="AM4387" i="5"/>
  <c r="AN4387" i="5" s="1"/>
  <c r="AO4387" i="5"/>
  <c r="AP4387" i="5"/>
  <c r="AM4388" i="5"/>
  <c r="AN4388" i="5" s="1"/>
  <c r="AO4388" i="5"/>
  <c r="AP4388" i="5"/>
  <c r="AM4389" i="5"/>
  <c r="AN4389" i="5" s="1"/>
  <c r="AO4389" i="5"/>
  <c r="AP4389" i="5"/>
  <c r="AM4390" i="5"/>
  <c r="AN4390" i="5" s="1"/>
  <c r="AO4390" i="5"/>
  <c r="AP4390" i="5"/>
  <c r="AM4391" i="5"/>
  <c r="AN4391" i="5" s="1"/>
  <c r="AO4391" i="5"/>
  <c r="AP4391" i="5"/>
  <c r="AM4392" i="5"/>
  <c r="AN4392" i="5" s="1"/>
  <c r="AO4392" i="5"/>
  <c r="AP4392" i="5"/>
  <c r="AM4393" i="5"/>
  <c r="AN4393" i="5" s="1"/>
  <c r="AO4393" i="5"/>
  <c r="AP4393" i="5"/>
  <c r="AM4394" i="5"/>
  <c r="AN4394" i="5" s="1"/>
  <c r="AO4394" i="5"/>
  <c r="AP4394" i="5"/>
  <c r="AM4395" i="5"/>
  <c r="AN4395" i="5" s="1"/>
  <c r="AO4395" i="5"/>
  <c r="AP4395" i="5"/>
  <c r="AM4396" i="5"/>
  <c r="AN4396" i="5" s="1"/>
  <c r="AO4396" i="5"/>
  <c r="AP4396" i="5"/>
  <c r="AM4397" i="5"/>
  <c r="AN4397" i="5" s="1"/>
  <c r="AO4397" i="5"/>
  <c r="AP4397" i="5"/>
  <c r="AM4398" i="5"/>
  <c r="AN4398" i="5" s="1"/>
  <c r="AO4398" i="5"/>
  <c r="AP4398" i="5"/>
  <c r="X4399" i="5"/>
  <c r="AB4399" i="5" s="1"/>
  <c r="AL4399" i="5" s="1"/>
  <c r="AM4399" i="5"/>
  <c r="AN4399" i="5" s="1"/>
  <c r="AO4399" i="5"/>
  <c r="AP4399" i="5"/>
  <c r="AM4400" i="5"/>
  <c r="AN4400" i="5" s="1"/>
  <c r="AO4400" i="5"/>
  <c r="AP4400" i="5"/>
  <c r="AM4401" i="5"/>
  <c r="AN4401" i="5" s="1"/>
  <c r="AO4401" i="5"/>
  <c r="AP4401" i="5"/>
  <c r="AM4402" i="5"/>
  <c r="AN4402" i="5" s="1"/>
  <c r="AO4402" i="5"/>
  <c r="AP4402" i="5"/>
  <c r="AM4403" i="5"/>
  <c r="AN4403" i="5" s="1"/>
  <c r="AO4403" i="5"/>
  <c r="AP4403" i="5"/>
  <c r="AM4404" i="5"/>
  <c r="AN4404" i="5" s="1"/>
  <c r="AO4404" i="5"/>
  <c r="AP4404" i="5"/>
  <c r="AM4405" i="5"/>
  <c r="AN4405" i="5" s="1"/>
  <c r="AO4405" i="5"/>
  <c r="AP4405" i="5"/>
  <c r="AM4406" i="5"/>
  <c r="AN4406" i="5" s="1"/>
  <c r="AO4406" i="5"/>
  <c r="AP4406" i="5"/>
  <c r="AM4407" i="5"/>
  <c r="AN4407" i="5" s="1"/>
  <c r="AO4407" i="5"/>
  <c r="AP4407" i="5"/>
  <c r="AM4409" i="5"/>
  <c r="AN4409" i="5" s="1"/>
  <c r="AO4409" i="5"/>
  <c r="AP4409" i="5"/>
  <c r="AM4408" i="5"/>
  <c r="AN4408" i="5" s="1"/>
  <c r="AO4408" i="5"/>
  <c r="AP4408" i="5"/>
  <c r="AM4410" i="5"/>
  <c r="AN4410" i="5" s="1"/>
  <c r="AO4410" i="5"/>
  <c r="AP4410" i="5"/>
  <c r="AM4411" i="5"/>
  <c r="AN4411" i="5" s="1"/>
  <c r="AO4411" i="5"/>
  <c r="AP4411" i="5"/>
  <c r="AM4412" i="5"/>
  <c r="AN4412" i="5" s="1"/>
  <c r="AO4412" i="5"/>
  <c r="AP4412" i="5"/>
  <c r="AM4413" i="5"/>
  <c r="AN4413" i="5" s="1"/>
  <c r="AO4413" i="5"/>
  <c r="AP4413" i="5"/>
  <c r="AM4414" i="5"/>
  <c r="AN4414" i="5" s="1"/>
  <c r="AO4414" i="5"/>
  <c r="AP4414" i="5"/>
  <c r="AM4415" i="5"/>
  <c r="AN4415" i="5" s="1"/>
  <c r="AO4415" i="5"/>
  <c r="AP4415" i="5"/>
  <c r="AK4416" i="5"/>
  <c r="AM4416" i="5"/>
  <c r="AN4416" i="5" s="1"/>
  <c r="AO4416" i="5"/>
  <c r="AP4416" i="5"/>
  <c r="AM4417" i="5"/>
  <c r="AN4417" i="5" s="1"/>
  <c r="AO4417" i="5"/>
  <c r="AP4417" i="5"/>
  <c r="AM4418" i="5"/>
  <c r="AN4418" i="5" s="1"/>
  <c r="AO4418" i="5"/>
  <c r="AP4418" i="5"/>
  <c r="AM4419" i="5"/>
  <c r="AN4419" i="5" s="1"/>
  <c r="AO4419" i="5"/>
  <c r="AP4419" i="5"/>
  <c r="AK4420" i="5"/>
  <c r="AM4420" i="5"/>
  <c r="AN4420" i="5" s="1"/>
  <c r="AO4420" i="5"/>
  <c r="AP4420" i="5"/>
  <c r="AM4421" i="5"/>
  <c r="AN4421" i="5" s="1"/>
  <c r="AO4421" i="5"/>
  <c r="AP4421" i="5"/>
  <c r="AM4422" i="5"/>
  <c r="AN4422" i="5" s="1"/>
  <c r="AO4422" i="5"/>
  <c r="AP4422" i="5"/>
  <c r="AM4423" i="5"/>
  <c r="AN4423" i="5" s="1"/>
  <c r="AO4423" i="5"/>
  <c r="AP4423" i="5"/>
  <c r="AM4424" i="5"/>
  <c r="AN4424" i="5" s="1"/>
  <c r="AO4424" i="5"/>
  <c r="AP4424" i="5"/>
  <c r="AM4425" i="5"/>
  <c r="AN4425" i="5" s="1"/>
  <c r="AO4425" i="5"/>
  <c r="AP4425" i="5"/>
  <c r="AM4426" i="5"/>
  <c r="AN4426" i="5" s="1"/>
  <c r="AO4426" i="5"/>
  <c r="AP4426" i="5"/>
  <c r="AM4427" i="5"/>
  <c r="AN4427" i="5" s="1"/>
  <c r="AO4427" i="5"/>
  <c r="AP4427" i="5"/>
  <c r="AM4428" i="5"/>
  <c r="AN4428" i="5" s="1"/>
  <c r="AO4428" i="5"/>
  <c r="AP4428" i="5"/>
  <c r="AM4429" i="5"/>
  <c r="AN4429" i="5" s="1"/>
  <c r="AO4429" i="5"/>
  <c r="AP4429" i="5"/>
  <c r="X4430" i="5"/>
  <c r="AB4430" i="5" s="1"/>
  <c r="AL4430" i="5" s="1"/>
  <c r="AM4430" i="5"/>
  <c r="AN4430" i="5" s="1"/>
  <c r="AO4430" i="5"/>
  <c r="AP4430" i="5"/>
  <c r="AM4431" i="5"/>
  <c r="AN4431" i="5" s="1"/>
  <c r="AO4431" i="5"/>
  <c r="AP4431" i="5"/>
  <c r="AM4432" i="5"/>
  <c r="AN4432" i="5" s="1"/>
  <c r="AO4432" i="5"/>
  <c r="AP4432" i="5"/>
  <c r="AM4433" i="5"/>
  <c r="AN4433" i="5" s="1"/>
  <c r="AO4433" i="5"/>
  <c r="AP4433" i="5"/>
  <c r="AM4434" i="5"/>
  <c r="AN4434" i="5" s="1"/>
  <c r="AO4434" i="5"/>
  <c r="AP4434" i="5"/>
  <c r="AM4435" i="5"/>
  <c r="AN4435" i="5" s="1"/>
  <c r="AO4435" i="5"/>
  <c r="AP4435" i="5"/>
  <c r="AM4436" i="5"/>
  <c r="AN4436" i="5" s="1"/>
  <c r="AO4436" i="5"/>
  <c r="AP4436" i="5"/>
  <c r="AM4437" i="5"/>
  <c r="AN4437" i="5" s="1"/>
  <c r="AO4437" i="5"/>
  <c r="AP4437" i="5"/>
  <c r="AM4438" i="5"/>
  <c r="AN4438" i="5" s="1"/>
  <c r="AO4438" i="5"/>
  <c r="AP4438" i="5"/>
  <c r="AM4439" i="5"/>
  <c r="AN4439" i="5" s="1"/>
  <c r="AO4439" i="5"/>
  <c r="AP4439" i="5"/>
  <c r="AM4440" i="5"/>
  <c r="AN4440" i="5" s="1"/>
  <c r="AO4440" i="5"/>
  <c r="AP4440" i="5"/>
  <c r="AM4441" i="5"/>
  <c r="AN4441" i="5" s="1"/>
  <c r="AO4441" i="5"/>
  <c r="AP4441" i="5"/>
  <c r="X4442" i="5"/>
  <c r="AB4442" i="5" s="1"/>
  <c r="AL4442" i="5" s="1"/>
  <c r="AM4442" i="5"/>
  <c r="AN4442" i="5" s="1"/>
  <c r="AO4442" i="5"/>
  <c r="AP4442" i="5"/>
  <c r="AM4443" i="5"/>
  <c r="AN4443" i="5" s="1"/>
  <c r="AO4443" i="5"/>
  <c r="AP4443" i="5"/>
  <c r="AM4444" i="5"/>
  <c r="AN4444" i="5" s="1"/>
  <c r="AO4444" i="5"/>
  <c r="AP4444" i="5"/>
  <c r="AM4445" i="5"/>
  <c r="AN4445" i="5" s="1"/>
  <c r="AO4445" i="5"/>
  <c r="AP4445" i="5"/>
  <c r="AM4446" i="5"/>
  <c r="AN4446" i="5" s="1"/>
  <c r="AO4446" i="5"/>
  <c r="AP4446" i="5"/>
  <c r="AM4447" i="5"/>
  <c r="AN4447" i="5" s="1"/>
  <c r="AO4447" i="5"/>
  <c r="AP4447" i="5"/>
  <c r="AM4448" i="5"/>
  <c r="AN4448" i="5" s="1"/>
  <c r="AO4448" i="5"/>
  <c r="AP4448" i="5"/>
  <c r="AM4449" i="5"/>
  <c r="AN4449" i="5" s="1"/>
  <c r="AO4449" i="5"/>
  <c r="AP4449" i="5"/>
  <c r="AM4450" i="5"/>
  <c r="AN4450" i="5" s="1"/>
  <c r="AO4450" i="5"/>
  <c r="AP4450" i="5"/>
  <c r="AM4451" i="5"/>
  <c r="AN4451" i="5" s="1"/>
  <c r="AO4451" i="5"/>
  <c r="AP4451" i="5"/>
  <c r="AM4452" i="5"/>
  <c r="AN4452" i="5" s="1"/>
  <c r="AO4452" i="5"/>
  <c r="AP4452" i="5"/>
  <c r="AM4453" i="5"/>
  <c r="AN4453" i="5" s="1"/>
  <c r="AO4453" i="5"/>
  <c r="AP4453" i="5"/>
  <c r="AM4454" i="5"/>
  <c r="AN4454" i="5" s="1"/>
  <c r="AO4454" i="5"/>
  <c r="AP4454" i="5"/>
  <c r="X4455" i="5"/>
  <c r="AB4455" i="5" s="1"/>
  <c r="AL4455" i="5" s="1"/>
  <c r="AM4455" i="5"/>
  <c r="AN4455" i="5" s="1"/>
  <c r="AO4455" i="5"/>
  <c r="AP4455" i="5"/>
  <c r="AM4456" i="5"/>
  <c r="AN4456" i="5" s="1"/>
  <c r="AO4456" i="5"/>
  <c r="AP4456" i="5"/>
  <c r="AM4457" i="5"/>
  <c r="AN4457" i="5" s="1"/>
  <c r="AO4457" i="5"/>
  <c r="AP4457" i="5"/>
  <c r="AM4458" i="5"/>
  <c r="AN4458" i="5" s="1"/>
  <c r="AO4458" i="5"/>
  <c r="AP4458" i="5"/>
  <c r="AM4459" i="5"/>
  <c r="AN4459" i="5" s="1"/>
  <c r="AO4459" i="5"/>
  <c r="AP4459" i="5"/>
  <c r="AM4460" i="5"/>
  <c r="AN4460" i="5" s="1"/>
  <c r="AO4460" i="5"/>
  <c r="AP4460" i="5"/>
  <c r="AM4461" i="5"/>
  <c r="AN4461" i="5" s="1"/>
  <c r="AO4461" i="5"/>
  <c r="AP4461" i="5"/>
  <c r="AM4462" i="5"/>
  <c r="AN4462" i="5" s="1"/>
  <c r="AO4462" i="5"/>
  <c r="AP4462" i="5"/>
  <c r="AM4463" i="5"/>
  <c r="AN4463" i="5" s="1"/>
  <c r="AO4463" i="5"/>
  <c r="AP4463" i="5"/>
  <c r="AM4464" i="5"/>
  <c r="AN4464" i="5" s="1"/>
  <c r="AO4464" i="5"/>
  <c r="AP4464" i="5"/>
  <c r="AM4465" i="5"/>
  <c r="AN4465" i="5" s="1"/>
  <c r="AO4465" i="5"/>
  <c r="AP4465" i="5"/>
  <c r="AM4466" i="5"/>
  <c r="AN4466" i="5" s="1"/>
  <c r="AO4466" i="5"/>
  <c r="AP4466" i="5"/>
  <c r="AM4467" i="5"/>
  <c r="AN4467" i="5" s="1"/>
  <c r="AO4467" i="5"/>
  <c r="AP4467" i="5"/>
  <c r="AM4468" i="5"/>
  <c r="AN4468" i="5" s="1"/>
  <c r="AO4468" i="5"/>
  <c r="AP4468" i="5"/>
  <c r="AM4469" i="5"/>
  <c r="AN4469" i="5" s="1"/>
  <c r="AO4469" i="5"/>
  <c r="AP4469" i="5"/>
  <c r="AM4470" i="5"/>
  <c r="AN4470" i="5" s="1"/>
  <c r="AO4470" i="5"/>
  <c r="AP4470" i="5"/>
  <c r="AM4471" i="5"/>
  <c r="AN4471" i="5" s="1"/>
  <c r="AO4471" i="5"/>
  <c r="AP4471" i="5"/>
  <c r="AM4472" i="5"/>
  <c r="AN4472" i="5" s="1"/>
  <c r="AO4472" i="5"/>
  <c r="AP4472" i="5"/>
  <c r="AM4473" i="5"/>
  <c r="AN4473" i="5" s="1"/>
  <c r="AO4473" i="5"/>
  <c r="AP4473" i="5"/>
  <c r="AM4474" i="5"/>
  <c r="AN4474" i="5" s="1"/>
  <c r="AO4474" i="5"/>
  <c r="AP4474" i="5"/>
  <c r="AM4475" i="5"/>
  <c r="AN4475" i="5" s="1"/>
  <c r="AO4475" i="5"/>
  <c r="AP4475" i="5"/>
  <c r="AM4476" i="5"/>
  <c r="AN4476" i="5" s="1"/>
  <c r="AO4476" i="5"/>
  <c r="AP4476" i="5"/>
  <c r="AM4477" i="5"/>
  <c r="AN4477" i="5" s="1"/>
  <c r="AO4477" i="5"/>
  <c r="AP4477" i="5"/>
  <c r="AM4478" i="5"/>
  <c r="AN4478" i="5" s="1"/>
  <c r="AO4478" i="5"/>
  <c r="AP4478" i="5"/>
  <c r="AM4479" i="5"/>
  <c r="AN4479" i="5" s="1"/>
  <c r="AO4479" i="5"/>
  <c r="AP4479" i="5"/>
  <c r="AM4480" i="5"/>
  <c r="AN4480" i="5" s="1"/>
  <c r="AO4480" i="5"/>
  <c r="AP4480" i="5"/>
  <c r="AM4481" i="5"/>
  <c r="AN4481" i="5" s="1"/>
  <c r="AO4481" i="5"/>
  <c r="AP4481" i="5"/>
  <c r="AM4482" i="5"/>
  <c r="AN4482" i="5" s="1"/>
  <c r="AO4482" i="5"/>
  <c r="AP4482" i="5"/>
  <c r="AM4483" i="5"/>
  <c r="AN4483" i="5" s="1"/>
  <c r="AO4483" i="5"/>
  <c r="AP4483" i="5"/>
  <c r="AM4484" i="5"/>
  <c r="AN4484" i="5" s="1"/>
  <c r="AO4484" i="5"/>
  <c r="AP4484" i="5"/>
  <c r="AM4485" i="5"/>
  <c r="AN4485" i="5" s="1"/>
  <c r="AO4485" i="5"/>
  <c r="AP4485" i="5"/>
  <c r="AM4486" i="5"/>
  <c r="AN4486" i="5" s="1"/>
  <c r="AO4486" i="5"/>
  <c r="AP4486" i="5"/>
  <c r="AM4487" i="5"/>
  <c r="AN4487" i="5" s="1"/>
  <c r="AO4487" i="5"/>
  <c r="AP4487" i="5"/>
  <c r="AM4488" i="5"/>
  <c r="AN4488" i="5" s="1"/>
  <c r="AO4488" i="5"/>
  <c r="AP4488" i="5"/>
  <c r="AM4490" i="5"/>
  <c r="AN4490" i="5" s="1"/>
  <c r="AO4490" i="5"/>
  <c r="AP4490" i="5"/>
  <c r="AM4489" i="5"/>
  <c r="AN4489" i="5" s="1"/>
  <c r="AO4489" i="5"/>
  <c r="AP4489" i="5"/>
  <c r="X4491" i="5"/>
  <c r="AB4491" i="5" s="1"/>
  <c r="AL4491" i="5" s="1"/>
  <c r="AM4491" i="5"/>
  <c r="AN4491" i="5" s="1"/>
  <c r="AO4491" i="5"/>
  <c r="AP4491" i="5"/>
  <c r="AM4492" i="5"/>
  <c r="AN4492" i="5" s="1"/>
  <c r="AO4492" i="5"/>
  <c r="AP4492" i="5"/>
  <c r="AM4493" i="5"/>
  <c r="AN4493" i="5" s="1"/>
  <c r="AO4493" i="5"/>
  <c r="AP4493" i="5"/>
  <c r="AK4494" i="5"/>
  <c r="AM4494" i="5"/>
  <c r="AN4494" i="5" s="1"/>
  <c r="AO4494" i="5"/>
  <c r="AP4494" i="5"/>
  <c r="AM4495" i="5"/>
  <c r="AN4495" i="5" s="1"/>
  <c r="AO4495" i="5"/>
  <c r="AP4495" i="5"/>
  <c r="AM4496" i="5"/>
  <c r="AN4496" i="5" s="1"/>
  <c r="AO4496" i="5"/>
  <c r="AP4496" i="5"/>
  <c r="AM4497" i="5"/>
  <c r="AN4497" i="5" s="1"/>
  <c r="AO4497" i="5"/>
  <c r="AP4497" i="5"/>
  <c r="AM4498" i="5"/>
  <c r="AN4498" i="5" s="1"/>
  <c r="AO4498" i="5"/>
  <c r="AP4498" i="5"/>
  <c r="AM4499" i="5"/>
  <c r="AN4499" i="5" s="1"/>
  <c r="AO4499" i="5"/>
  <c r="AP4499" i="5"/>
  <c r="AM4500" i="5"/>
  <c r="AN4500" i="5" s="1"/>
  <c r="AO4500" i="5"/>
  <c r="AP4500" i="5"/>
  <c r="AM4501" i="5"/>
  <c r="AN4501" i="5" s="1"/>
  <c r="AO4501" i="5"/>
  <c r="AP4501" i="5"/>
  <c r="AM4502" i="5"/>
  <c r="AN4502" i="5" s="1"/>
  <c r="AO4502" i="5"/>
  <c r="AP4502" i="5"/>
  <c r="X4503" i="5"/>
  <c r="AB4503" i="5" s="1"/>
  <c r="AL4503" i="5" s="1"/>
  <c r="AM4503" i="5"/>
  <c r="AN4503" i="5" s="1"/>
  <c r="AO4503" i="5"/>
  <c r="AP4503" i="5"/>
  <c r="AM4504" i="5"/>
  <c r="AN4504" i="5" s="1"/>
  <c r="AO4504" i="5"/>
  <c r="AP4504" i="5"/>
  <c r="AM4505" i="5"/>
  <c r="AN4505" i="5" s="1"/>
  <c r="AO4505" i="5"/>
  <c r="AP4505" i="5"/>
  <c r="AM4506" i="5"/>
  <c r="AN4506" i="5" s="1"/>
  <c r="AO4506" i="5"/>
  <c r="AP4506" i="5"/>
  <c r="X4508" i="5"/>
  <c r="AB4508" i="5" s="1"/>
  <c r="AL4508" i="5" s="1"/>
  <c r="AM4508" i="5"/>
  <c r="AN4508" i="5" s="1"/>
  <c r="AO4508" i="5"/>
  <c r="AP4508" i="5"/>
  <c r="AM4507" i="5"/>
  <c r="AN4507" i="5" s="1"/>
  <c r="AO4507" i="5"/>
  <c r="AP4507" i="5"/>
  <c r="AM4509" i="5"/>
  <c r="AN4509" i="5" s="1"/>
  <c r="AO4509" i="5"/>
  <c r="AP4509" i="5"/>
  <c r="AM4510" i="5"/>
  <c r="AN4510" i="5" s="1"/>
  <c r="AO4510" i="5"/>
  <c r="AP4510" i="5"/>
  <c r="AM4511" i="5"/>
  <c r="AN4511" i="5" s="1"/>
  <c r="AO4511" i="5"/>
  <c r="AP4511" i="5"/>
  <c r="AM4512" i="5"/>
  <c r="AN4512" i="5" s="1"/>
  <c r="AO4512" i="5"/>
  <c r="AP4512" i="5"/>
  <c r="AM4513" i="5"/>
  <c r="AN4513" i="5" s="1"/>
  <c r="AO4513" i="5"/>
  <c r="AP4513" i="5"/>
  <c r="AM4514" i="5"/>
  <c r="AN4514" i="5" s="1"/>
  <c r="AO4514" i="5"/>
  <c r="AP4514" i="5"/>
  <c r="X4515" i="5"/>
  <c r="AB4515" i="5" s="1"/>
  <c r="AL4515" i="5" s="1"/>
  <c r="AM4515" i="5"/>
  <c r="AN4515" i="5" s="1"/>
  <c r="AO4515" i="5"/>
  <c r="AP4515" i="5"/>
  <c r="AM4516" i="5"/>
  <c r="AN4516" i="5" s="1"/>
  <c r="AO4516" i="5"/>
  <c r="AP4516" i="5"/>
  <c r="AM4517" i="5"/>
  <c r="AN4517" i="5" s="1"/>
  <c r="AO4517" i="5"/>
  <c r="AP4517" i="5"/>
  <c r="AM4518" i="5"/>
  <c r="AN4518" i="5" s="1"/>
  <c r="AO4518" i="5"/>
  <c r="AP4518" i="5"/>
  <c r="X4519" i="5"/>
  <c r="AB4519" i="5" s="1"/>
  <c r="AL4519" i="5" s="1"/>
  <c r="AM4519" i="5"/>
  <c r="AN4519" i="5" s="1"/>
  <c r="AO4519" i="5"/>
  <c r="AP4519" i="5"/>
  <c r="AM4520" i="5"/>
  <c r="AN4520" i="5" s="1"/>
  <c r="AO4520" i="5"/>
  <c r="AP4520" i="5"/>
  <c r="AM4521" i="5"/>
  <c r="AN4521" i="5" s="1"/>
  <c r="AO4521" i="5"/>
  <c r="AP4521" i="5"/>
  <c r="AK4522" i="5"/>
  <c r="AM4522" i="5"/>
  <c r="AN4522" i="5" s="1"/>
  <c r="AO4522" i="5"/>
  <c r="AP4522" i="5"/>
  <c r="AM4523" i="5"/>
  <c r="AN4523" i="5" s="1"/>
  <c r="AO4523" i="5"/>
  <c r="AP4523" i="5"/>
  <c r="AM4524" i="5"/>
  <c r="AN4524" i="5" s="1"/>
  <c r="AO4524" i="5"/>
  <c r="AP4524" i="5"/>
  <c r="AM4525" i="5"/>
  <c r="AN4525" i="5" s="1"/>
  <c r="AO4525" i="5"/>
  <c r="AP4525" i="5"/>
  <c r="X4526" i="5"/>
  <c r="AM4526" i="5"/>
  <c r="AN4526" i="5" s="1"/>
  <c r="AO4526" i="5"/>
  <c r="AP4526" i="5"/>
  <c r="AM4527" i="5"/>
  <c r="AN4527" i="5" s="1"/>
  <c r="AO4527" i="5"/>
  <c r="AP4527" i="5"/>
  <c r="AM4528" i="5"/>
  <c r="AN4528" i="5" s="1"/>
  <c r="AO4528" i="5"/>
  <c r="AP4528" i="5"/>
  <c r="AM4529" i="5"/>
  <c r="AN4529" i="5" s="1"/>
  <c r="AO4529" i="5"/>
  <c r="AP4529" i="5"/>
  <c r="AM4530" i="5"/>
  <c r="AN4530" i="5" s="1"/>
  <c r="AO4530" i="5"/>
  <c r="AP4530" i="5"/>
  <c r="X4531" i="5"/>
  <c r="AB4531" i="5" s="1"/>
  <c r="AL4531" i="5" s="1"/>
  <c r="AM4531" i="5"/>
  <c r="AN4531" i="5" s="1"/>
  <c r="AO4531" i="5"/>
  <c r="AP4531" i="5"/>
  <c r="AM4532" i="5"/>
  <c r="AN4532" i="5" s="1"/>
  <c r="AO4532" i="5"/>
  <c r="AP4532" i="5"/>
  <c r="X4533" i="5"/>
  <c r="AB4533" i="5" s="1"/>
  <c r="AL4533" i="5" s="1"/>
  <c r="AM4533" i="5"/>
  <c r="AN4533" i="5" s="1"/>
  <c r="AO4533" i="5"/>
  <c r="AP4533" i="5"/>
  <c r="AM4534" i="5"/>
  <c r="AN4534" i="5" s="1"/>
  <c r="AO4534" i="5"/>
  <c r="AP4534" i="5"/>
  <c r="AM4535" i="5"/>
  <c r="AN4535" i="5" s="1"/>
  <c r="AO4535" i="5"/>
  <c r="AP4535" i="5"/>
  <c r="AM4536" i="5"/>
  <c r="AN4536" i="5" s="1"/>
  <c r="AO4536" i="5"/>
  <c r="AP4536" i="5"/>
  <c r="AM4537" i="5"/>
  <c r="AN4537" i="5" s="1"/>
  <c r="AO4537" i="5"/>
  <c r="AP4537" i="5"/>
  <c r="AM4538" i="5"/>
  <c r="AN4538" i="5" s="1"/>
  <c r="AO4538" i="5"/>
  <c r="AP4538" i="5"/>
  <c r="X4539" i="5"/>
  <c r="AB4539" i="5" s="1"/>
  <c r="AL4539" i="5" s="1"/>
  <c r="AM4539" i="5"/>
  <c r="AN4539" i="5" s="1"/>
  <c r="AO4539" i="5"/>
  <c r="AP4539" i="5"/>
  <c r="AM2074" i="5"/>
  <c r="AN2074" i="5" s="1"/>
  <c r="AO2074" i="5"/>
  <c r="AP2074" i="5"/>
  <c r="AM2075" i="5"/>
  <c r="AN2075" i="5" s="1"/>
  <c r="AO2075" i="5"/>
  <c r="AP2075" i="5"/>
  <c r="AM2076" i="5"/>
  <c r="AN2076" i="5" s="1"/>
  <c r="AO2076" i="5"/>
  <c r="AP2076" i="5"/>
  <c r="X2077" i="5"/>
  <c r="AB2077" i="5" s="1"/>
  <c r="AL2077" i="5" s="1"/>
  <c r="AM2077" i="5"/>
  <c r="AN2077" i="5" s="1"/>
  <c r="AO2077" i="5"/>
  <c r="AP2077" i="5"/>
  <c r="AM2078" i="5"/>
  <c r="AN2078" i="5" s="1"/>
  <c r="AO2078" i="5"/>
  <c r="AP2078" i="5"/>
  <c r="AM2079" i="5"/>
  <c r="AN2079" i="5" s="1"/>
  <c r="AO2079" i="5"/>
  <c r="AP2079" i="5"/>
  <c r="AM2080" i="5"/>
  <c r="AN2080" i="5" s="1"/>
  <c r="AO2080" i="5"/>
  <c r="AP2080" i="5"/>
  <c r="X2081" i="5"/>
  <c r="AB2081" i="5" s="1"/>
  <c r="AL2081" i="5" s="1"/>
  <c r="AM2081" i="5"/>
  <c r="AN2081" i="5" s="1"/>
  <c r="AO2081" i="5"/>
  <c r="AP2081" i="5"/>
  <c r="AM2082" i="5"/>
  <c r="AN2082" i="5" s="1"/>
  <c r="AO2082" i="5"/>
  <c r="AP2082" i="5"/>
  <c r="AM2083" i="5"/>
  <c r="AN2083" i="5" s="1"/>
  <c r="AO2083" i="5"/>
  <c r="AP2083" i="5"/>
  <c r="AM2084" i="5"/>
  <c r="AN2084" i="5" s="1"/>
  <c r="AO2084" i="5"/>
  <c r="AP2084" i="5"/>
  <c r="AM2085" i="5"/>
  <c r="AN2085" i="5" s="1"/>
  <c r="AO2085" i="5"/>
  <c r="AP2085" i="5"/>
  <c r="AM2086" i="5"/>
  <c r="AN2086" i="5" s="1"/>
  <c r="AO2086" i="5"/>
  <c r="AP2086" i="5"/>
  <c r="AM2087" i="5"/>
  <c r="AN2087" i="5" s="1"/>
  <c r="AO2087" i="5"/>
  <c r="AP2087" i="5"/>
  <c r="AM2088" i="5"/>
  <c r="AN2088" i="5" s="1"/>
  <c r="AO2088" i="5"/>
  <c r="AP2088" i="5"/>
  <c r="AM2089" i="5"/>
  <c r="AN2089" i="5" s="1"/>
  <c r="AO2089" i="5"/>
  <c r="AP2089" i="5"/>
  <c r="AM2090" i="5"/>
  <c r="AN2090" i="5" s="1"/>
  <c r="AO2090" i="5"/>
  <c r="AP2090" i="5"/>
  <c r="AM2091" i="5"/>
  <c r="AN2091" i="5" s="1"/>
  <c r="AO2091" i="5"/>
  <c r="AP2091" i="5"/>
  <c r="AM2092" i="5"/>
  <c r="AN2092" i="5" s="1"/>
  <c r="AO2092" i="5"/>
  <c r="AP2092" i="5"/>
  <c r="AM2093" i="5"/>
  <c r="AN2093" i="5" s="1"/>
  <c r="AO2093" i="5"/>
  <c r="AP2093" i="5"/>
  <c r="AM2094" i="5"/>
  <c r="AN2094" i="5" s="1"/>
  <c r="AO2094" i="5"/>
  <c r="AP2094" i="5"/>
  <c r="AM2095" i="5"/>
  <c r="AN2095" i="5" s="1"/>
  <c r="AO2095" i="5"/>
  <c r="AP2095" i="5"/>
  <c r="AM2096" i="5"/>
  <c r="AN2096" i="5" s="1"/>
  <c r="AO2096" i="5"/>
  <c r="AP2096" i="5"/>
  <c r="AM2097" i="5"/>
  <c r="AN2097" i="5" s="1"/>
  <c r="AO2097" i="5"/>
  <c r="AP2097" i="5"/>
  <c r="AM2098" i="5"/>
  <c r="AN2098" i="5" s="1"/>
  <c r="AO2098" i="5"/>
  <c r="AP2098" i="5"/>
  <c r="AM2099" i="5"/>
  <c r="AN2099" i="5" s="1"/>
  <c r="AO2099" i="5"/>
  <c r="AP2099" i="5"/>
  <c r="AM2100" i="5"/>
  <c r="AN2100" i="5" s="1"/>
  <c r="AO2100" i="5"/>
  <c r="AP2100" i="5"/>
  <c r="AM2101" i="5"/>
  <c r="AN2101" i="5" s="1"/>
  <c r="AO2101" i="5"/>
  <c r="AP2101" i="5"/>
  <c r="AM2102" i="5"/>
  <c r="AN2102" i="5" s="1"/>
  <c r="AO2102" i="5"/>
  <c r="AP2102" i="5"/>
  <c r="X2103" i="5"/>
  <c r="AB2103" i="5" s="1"/>
  <c r="AL2103" i="5" s="1"/>
  <c r="AM2103" i="5"/>
  <c r="AN2103" i="5" s="1"/>
  <c r="AO2103" i="5"/>
  <c r="AP2103" i="5"/>
  <c r="X2104" i="5"/>
  <c r="AB2104" i="5" s="1"/>
  <c r="AL2104" i="5" s="1"/>
  <c r="AM2104" i="5"/>
  <c r="AN2104" i="5" s="1"/>
  <c r="AO2104" i="5"/>
  <c r="AP2104" i="5"/>
  <c r="AM2105" i="5"/>
  <c r="AN2105" i="5" s="1"/>
  <c r="AO2105" i="5"/>
  <c r="AP2105" i="5"/>
  <c r="AM2106" i="5"/>
  <c r="AN2106" i="5" s="1"/>
  <c r="AO2106" i="5"/>
  <c r="AP2106" i="5"/>
  <c r="AM2107" i="5"/>
  <c r="AN2107" i="5" s="1"/>
  <c r="AO2107" i="5"/>
  <c r="AP2107" i="5"/>
  <c r="AM2108" i="5"/>
  <c r="AN2108" i="5" s="1"/>
  <c r="AO2108" i="5"/>
  <c r="AP2108" i="5"/>
  <c r="AM2109" i="5"/>
  <c r="AN2109" i="5" s="1"/>
  <c r="AO2109" i="5"/>
  <c r="AP2109" i="5"/>
  <c r="AM2110" i="5"/>
  <c r="AN2110" i="5" s="1"/>
  <c r="AO2110" i="5"/>
  <c r="AP2110" i="5"/>
  <c r="AM2111" i="5"/>
  <c r="AN2111" i="5" s="1"/>
  <c r="AO2111" i="5"/>
  <c r="AP2111" i="5"/>
  <c r="AM2112" i="5"/>
  <c r="AN2112" i="5" s="1"/>
  <c r="AO2112" i="5"/>
  <c r="AP2112" i="5"/>
  <c r="AM2113" i="5"/>
  <c r="AN2113" i="5" s="1"/>
  <c r="AO2113" i="5"/>
  <c r="AP2113" i="5"/>
  <c r="AM2114" i="5"/>
  <c r="AN2114" i="5" s="1"/>
  <c r="AO2114" i="5"/>
  <c r="AP2114" i="5"/>
  <c r="AM2115" i="5"/>
  <c r="AN2115" i="5" s="1"/>
  <c r="AO2115" i="5"/>
  <c r="AP2115" i="5"/>
  <c r="AM2116" i="5"/>
  <c r="AN2116" i="5" s="1"/>
  <c r="AO2116" i="5"/>
  <c r="AP2116" i="5"/>
  <c r="AM2117" i="5"/>
  <c r="AN2117" i="5" s="1"/>
  <c r="AO2117" i="5"/>
  <c r="AP2117" i="5"/>
  <c r="X2118" i="5"/>
  <c r="AB2118" i="5" s="1"/>
  <c r="AL2118" i="5" s="1"/>
  <c r="AM2118" i="5"/>
  <c r="AN2118" i="5" s="1"/>
  <c r="AO2118" i="5"/>
  <c r="AP2118" i="5"/>
  <c r="AM2119" i="5"/>
  <c r="AN2119" i="5" s="1"/>
  <c r="AO2119" i="5"/>
  <c r="AP2119" i="5"/>
  <c r="X2120" i="5"/>
  <c r="AB2120" i="5" s="1"/>
  <c r="AL2120" i="5" s="1"/>
  <c r="AM2120" i="5"/>
  <c r="AN2120" i="5" s="1"/>
  <c r="AO2120" i="5"/>
  <c r="AP2120" i="5"/>
  <c r="AM2121" i="5"/>
  <c r="AN2121" i="5" s="1"/>
  <c r="AO2121" i="5"/>
  <c r="AP2121" i="5"/>
  <c r="AM2122" i="5"/>
  <c r="AN2122" i="5" s="1"/>
  <c r="AO2122" i="5"/>
  <c r="AP2122" i="5"/>
  <c r="AM2123" i="5"/>
  <c r="AN2123" i="5" s="1"/>
  <c r="AO2123" i="5"/>
  <c r="AP2123" i="5"/>
  <c r="X2124" i="5"/>
  <c r="AB2124" i="5" s="1"/>
  <c r="AL2124" i="5" s="1"/>
  <c r="AM2124" i="5"/>
  <c r="AN2124" i="5" s="1"/>
  <c r="AO2124" i="5"/>
  <c r="AP2124" i="5"/>
  <c r="AM2125" i="5"/>
  <c r="AN2125" i="5" s="1"/>
  <c r="AO2125" i="5"/>
  <c r="AP2125" i="5"/>
  <c r="AM2126" i="5"/>
  <c r="AN2126" i="5" s="1"/>
  <c r="AO2126" i="5"/>
  <c r="AP2126" i="5"/>
  <c r="AM2127" i="5"/>
  <c r="AN2127" i="5" s="1"/>
  <c r="AO2127" i="5"/>
  <c r="AP2127" i="5"/>
  <c r="AM2128" i="5"/>
  <c r="AN2128" i="5" s="1"/>
  <c r="AO2128" i="5"/>
  <c r="AP2128" i="5"/>
  <c r="AM2129" i="5"/>
  <c r="AN2129" i="5" s="1"/>
  <c r="AO2129" i="5"/>
  <c r="AP2129" i="5"/>
  <c r="AM2130" i="5"/>
  <c r="AN2130" i="5" s="1"/>
  <c r="AO2130" i="5"/>
  <c r="AP2130" i="5"/>
  <c r="AM2131" i="5"/>
  <c r="AN2131" i="5" s="1"/>
  <c r="AO2131" i="5"/>
  <c r="AP2131" i="5"/>
  <c r="AM2132" i="5"/>
  <c r="AN2132" i="5" s="1"/>
  <c r="AO2132" i="5"/>
  <c r="AP2132" i="5"/>
  <c r="AM2133" i="5"/>
  <c r="AN2133" i="5" s="1"/>
  <c r="AO2133" i="5"/>
  <c r="AP2133" i="5"/>
  <c r="AM2134" i="5"/>
  <c r="AN2134" i="5" s="1"/>
  <c r="AO2134" i="5"/>
  <c r="AP2134" i="5"/>
  <c r="AM2135" i="5"/>
  <c r="AN2135" i="5" s="1"/>
  <c r="AO2135" i="5"/>
  <c r="AP2135" i="5"/>
  <c r="X2136" i="5"/>
  <c r="AB2136" i="5" s="1"/>
  <c r="AL2136" i="5" s="1"/>
  <c r="AK2136" i="5"/>
  <c r="AM2136" i="5"/>
  <c r="AN2136" i="5" s="1"/>
  <c r="AO2136" i="5"/>
  <c r="AP2136" i="5"/>
  <c r="AM2137" i="5"/>
  <c r="AN2137" i="5" s="1"/>
  <c r="AO2137" i="5"/>
  <c r="AP2137" i="5"/>
  <c r="AM2138" i="5"/>
  <c r="AN2138" i="5" s="1"/>
  <c r="AO2138" i="5"/>
  <c r="AP2138" i="5"/>
  <c r="AM2139" i="5"/>
  <c r="AN2139" i="5" s="1"/>
  <c r="AO2139" i="5"/>
  <c r="AP2139" i="5"/>
  <c r="AM2140" i="5"/>
  <c r="AN2140" i="5" s="1"/>
  <c r="AO2140" i="5"/>
  <c r="AP2140" i="5"/>
  <c r="AM2141" i="5"/>
  <c r="AN2141" i="5" s="1"/>
  <c r="AO2141" i="5"/>
  <c r="AP2141" i="5"/>
  <c r="AM2142" i="5"/>
  <c r="AN2142" i="5" s="1"/>
  <c r="AO2142" i="5"/>
  <c r="AP2142" i="5"/>
  <c r="AM2143" i="5"/>
  <c r="AN2143" i="5" s="1"/>
  <c r="AO2143" i="5"/>
  <c r="AP2143" i="5"/>
  <c r="AM2144" i="5"/>
  <c r="AN2144" i="5" s="1"/>
  <c r="AO2144" i="5"/>
  <c r="AP2144" i="5"/>
  <c r="AM2145" i="5"/>
  <c r="AN2145" i="5" s="1"/>
  <c r="AO2145" i="5"/>
  <c r="AP2145" i="5"/>
  <c r="AM2146" i="5"/>
  <c r="AN2146" i="5" s="1"/>
  <c r="AO2146" i="5"/>
  <c r="AP2146" i="5"/>
  <c r="AM2147" i="5"/>
  <c r="AN2147" i="5" s="1"/>
  <c r="AO2147" i="5"/>
  <c r="AP2147" i="5"/>
  <c r="AM2148" i="5"/>
  <c r="AN2148" i="5" s="1"/>
  <c r="AO2148" i="5"/>
  <c r="AP2148" i="5"/>
  <c r="AM2149" i="5"/>
  <c r="AN2149" i="5" s="1"/>
  <c r="AO2149" i="5"/>
  <c r="AP2149" i="5"/>
  <c r="AM2150" i="5"/>
  <c r="AN2150" i="5" s="1"/>
  <c r="AO2150" i="5"/>
  <c r="AP2150" i="5"/>
  <c r="AM2151" i="5"/>
  <c r="AN2151" i="5" s="1"/>
  <c r="AO2151" i="5"/>
  <c r="AP2151" i="5"/>
  <c r="AM2152" i="5"/>
  <c r="AN2152" i="5" s="1"/>
  <c r="AO2152" i="5"/>
  <c r="AP2152" i="5"/>
  <c r="AM2153" i="5"/>
  <c r="AN2153" i="5" s="1"/>
  <c r="AO2153" i="5"/>
  <c r="AP2153" i="5"/>
  <c r="AM2154" i="5"/>
  <c r="AN2154" i="5" s="1"/>
  <c r="AO2154" i="5"/>
  <c r="AP2154" i="5"/>
  <c r="AM2155" i="5"/>
  <c r="AN2155" i="5" s="1"/>
  <c r="AO2155" i="5"/>
  <c r="AP2155" i="5"/>
  <c r="AM2156" i="5"/>
  <c r="AN2156" i="5" s="1"/>
  <c r="AO2156" i="5"/>
  <c r="AP2156" i="5"/>
  <c r="AM2157" i="5"/>
  <c r="AN2157" i="5" s="1"/>
  <c r="AO2157" i="5"/>
  <c r="AP2157" i="5"/>
  <c r="AM2158" i="5"/>
  <c r="AN2158" i="5" s="1"/>
  <c r="AO2158" i="5"/>
  <c r="AP2158" i="5"/>
  <c r="AO2845" i="5"/>
  <c r="AP2845" i="5"/>
  <c r="X2846" i="5"/>
  <c r="AB2846" i="5" s="1"/>
  <c r="AL2846" i="5" s="1"/>
  <c r="AO2846" i="5"/>
  <c r="AP2846" i="5"/>
  <c r="AO2847" i="5"/>
  <c r="AP2847" i="5"/>
  <c r="AO2848" i="5"/>
  <c r="AP2848" i="5"/>
  <c r="AO2849" i="5"/>
  <c r="AP2849" i="5"/>
  <c r="AO2850" i="5"/>
  <c r="AP2850" i="5"/>
  <c r="AO2851" i="5"/>
  <c r="AP2851" i="5"/>
  <c r="AO2852" i="5"/>
  <c r="AP2852" i="5"/>
  <c r="AO2853" i="5"/>
  <c r="AP2853" i="5"/>
  <c r="AO2854" i="5"/>
  <c r="AP2854" i="5"/>
  <c r="AO2855" i="5"/>
  <c r="AP2855" i="5"/>
  <c r="AO2856" i="5"/>
  <c r="AP2856" i="5"/>
  <c r="AO2857" i="5"/>
  <c r="AP2857" i="5"/>
  <c r="AO2860" i="5"/>
  <c r="AP2860" i="5"/>
  <c r="AO2859" i="5"/>
  <c r="AP2859" i="5"/>
  <c r="AO2858" i="5"/>
  <c r="AP2858" i="5"/>
  <c r="AO2861" i="5"/>
  <c r="AP2861" i="5"/>
  <c r="AO2864" i="5"/>
  <c r="AP2864" i="5"/>
  <c r="AO2863" i="5"/>
  <c r="AP2863" i="5"/>
  <c r="AO2862" i="5"/>
  <c r="AP2862" i="5"/>
  <c r="AO2865" i="5"/>
  <c r="AP2865" i="5"/>
  <c r="AO3576" i="5"/>
  <c r="AP3576" i="5"/>
  <c r="AO3577" i="5"/>
  <c r="AP3577" i="5"/>
  <c r="AO3578" i="5"/>
  <c r="AP3578" i="5"/>
  <c r="AO3579" i="5"/>
  <c r="AP3579" i="5"/>
  <c r="X3580" i="5"/>
  <c r="AB3580" i="5" s="1"/>
  <c r="AL3580" i="5" s="1"/>
  <c r="AO3580" i="5"/>
  <c r="AP3580" i="5"/>
  <c r="X3581" i="5"/>
  <c r="AO3581" i="5"/>
  <c r="AP3581" i="5"/>
  <c r="AO3582" i="5"/>
  <c r="AP3582" i="5"/>
  <c r="AO3583" i="5"/>
  <c r="AP3583" i="5"/>
  <c r="AO3584" i="5"/>
  <c r="AP3584" i="5"/>
  <c r="X3585" i="5"/>
  <c r="AB3585" i="5" s="1"/>
  <c r="AL3585" i="5" s="1"/>
  <c r="AO3585" i="5"/>
  <c r="AP3585" i="5"/>
  <c r="AO3586" i="5"/>
  <c r="AP3586" i="5"/>
  <c r="AO3587" i="5"/>
  <c r="AP3587" i="5"/>
  <c r="AO3588" i="5"/>
  <c r="AP3588" i="5"/>
  <c r="AO3589" i="5"/>
  <c r="AP3589" i="5"/>
  <c r="AO3590" i="5"/>
  <c r="AP3590" i="5"/>
  <c r="AO3591" i="5"/>
  <c r="AP3591" i="5"/>
  <c r="AO3592" i="5"/>
  <c r="AP3592" i="5"/>
  <c r="AO3593" i="5"/>
  <c r="AP3593" i="5"/>
  <c r="AO3594" i="5"/>
  <c r="AP3594" i="5"/>
  <c r="AO3595" i="5"/>
  <c r="AP3595" i="5"/>
  <c r="AO2866" i="5"/>
  <c r="AP2866" i="5"/>
  <c r="AO2867" i="5"/>
  <c r="AP2867" i="5"/>
  <c r="AO2868" i="5"/>
  <c r="AP2868" i="5"/>
  <c r="AO2869" i="5"/>
  <c r="AP2869" i="5"/>
  <c r="AO2870" i="5"/>
  <c r="AP2870" i="5"/>
  <c r="AO2871" i="5"/>
  <c r="AP2871" i="5"/>
  <c r="AO2872" i="5"/>
  <c r="AP2872" i="5"/>
  <c r="X2873" i="5"/>
  <c r="AB2873" i="5" s="1"/>
  <c r="AL2873" i="5" s="1"/>
  <c r="AO2873" i="5"/>
  <c r="AP2873" i="5"/>
  <c r="AO2876" i="5"/>
  <c r="AP2876" i="5"/>
  <c r="AO2877" i="5"/>
  <c r="AP2877" i="5"/>
  <c r="AO2875" i="5"/>
  <c r="AP2875" i="5"/>
  <c r="X2874" i="5"/>
  <c r="AB2874" i="5" s="1"/>
  <c r="AL2874" i="5" s="1"/>
  <c r="AO2874" i="5"/>
  <c r="AP2874" i="5"/>
  <c r="AO2878" i="5"/>
  <c r="AP2878" i="5"/>
  <c r="AO2879" i="5"/>
  <c r="AP2879" i="5"/>
  <c r="AO2880" i="5"/>
  <c r="AP2880" i="5"/>
  <c r="AO2881" i="5"/>
  <c r="AP2881" i="5"/>
  <c r="AO2882" i="5"/>
  <c r="AP2882" i="5"/>
  <c r="X2883" i="5"/>
  <c r="AB2883" i="5" s="1"/>
  <c r="AL2883" i="5" s="1"/>
  <c r="AO2883" i="5"/>
  <c r="AP2883" i="5"/>
  <c r="AO2884" i="5"/>
  <c r="AP2884" i="5"/>
  <c r="AO2885" i="5"/>
  <c r="AP2885" i="5"/>
  <c r="AO2886" i="5"/>
  <c r="AP2886" i="5"/>
  <c r="X2887" i="5"/>
  <c r="AB2887" i="5" s="1"/>
  <c r="AL2887" i="5" s="1"/>
  <c r="AO2887" i="5"/>
  <c r="AP2887" i="5"/>
  <c r="AO2888" i="5"/>
  <c r="AP2888" i="5"/>
  <c r="X2889" i="5"/>
  <c r="AB2889" i="5" s="1"/>
  <c r="AL2889" i="5" s="1"/>
  <c r="AO2889" i="5"/>
  <c r="AP2889" i="5"/>
  <c r="AO2890" i="5"/>
  <c r="AP2890" i="5"/>
  <c r="X2891" i="5"/>
  <c r="AB2891" i="5" s="1"/>
  <c r="AL2891" i="5" s="1"/>
  <c r="AO2891" i="5"/>
  <c r="AP2891" i="5"/>
  <c r="AO2892" i="5"/>
  <c r="AP2892" i="5"/>
  <c r="AO2893" i="5"/>
  <c r="AP2893" i="5"/>
  <c r="X2894" i="5"/>
  <c r="AB2894" i="5" s="1"/>
  <c r="AL2894" i="5" s="1"/>
  <c r="AO2894" i="5"/>
  <c r="AP2894" i="5"/>
  <c r="AO2895" i="5"/>
  <c r="AP2895" i="5"/>
  <c r="AO2896" i="5"/>
  <c r="AP2896" i="5"/>
  <c r="AK2897" i="5"/>
  <c r="AO2897" i="5"/>
  <c r="AP2897" i="5"/>
  <c r="X2898" i="5"/>
  <c r="AO2898" i="5"/>
  <c r="AP2898" i="5"/>
  <c r="AK2899" i="5"/>
  <c r="AO2899" i="5"/>
  <c r="AP2899" i="5"/>
  <c r="AO2900" i="5"/>
  <c r="AP2900" i="5"/>
  <c r="AO2901" i="5"/>
  <c r="AP2901" i="5"/>
  <c r="AO2902" i="5"/>
  <c r="AP2902" i="5"/>
  <c r="AO2903" i="5"/>
  <c r="AP2903" i="5"/>
  <c r="AO2904" i="5"/>
  <c r="AP2904" i="5"/>
  <c r="X2905" i="5"/>
  <c r="AB2905" i="5" s="1"/>
  <c r="AL2905" i="5" s="1"/>
  <c r="AO2905" i="5"/>
  <c r="AP2905" i="5"/>
  <c r="X2906" i="5"/>
  <c r="AB2906" i="5" s="1"/>
  <c r="AL2906" i="5" s="1"/>
  <c r="AO2906" i="5"/>
  <c r="AP2906" i="5"/>
  <c r="AO2910" i="5"/>
  <c r="AP2910" i="5"/>
  <c r="AO2908" i="5"/>
  <c r="AP2908" i="5"/>
  <c r="AO2907" i="5"/>
  <c r="AP2907" i="5"/>
  <c r="AO2909" i="5"/>
  <c r="AP2909" i="5"/>
  <c r="AO2913" i="5"/>
  <c r="AP2913" i="5"/>
  <c r="AO2912" i="5"/>
  <c r="AP2912" i="5"/>
  <c r="AO2911" i="5"/>
  <c r="AP2911" i="5"/>
  <c r="AO2914" i="5"/>
  <c r="AP2914" i="5"/>
  <c r="AO2915" i="5"/>
  <c r="AP2915" i="5"/>
  <c r="AO3596" i="5"/>
  <c r="AP3596" i="5"/>
  <c r="AO3597" i="5"/>
  <c r="AP3597" i="5"/>
  <c r="AK3598" i="5"/>
  <c r="AO3598" i="5"/>
  <c r="AP3598" i="5"/>
  <c r="AO3599" i="5"/>
  <c r="AP3599" i="5"/>
  <c r="AO3600" i="5"/>
  <c r="AP3600" i="5"/>
  <c r="AO3601" i="5"/>
  <c r="AP3601" i="5"/>
  <c r="AO3602" i="5"/>
  <c r="AP3602" i="5"/>
  <c r="AO3603" i="5"/>
  <c r="AP3603" i="5"/>
  <c r="AO3604" i="5"/>
  <c r="AP3604" i="5"/>
  <c r="AO3605" i="5"/>
  <c r="AP3605" i="5"/>
  <c r="AO3606" i="5"/>
  <c r="AP3606" i="5"/>
  <c r="AO3607" i="5"/>
  <c r="AP3607" i="5"/>
  <c r="AO3608" i="5"/>
  <c r="AP3608" i="5"/>
  <c r="AK3609" i="5"/>
  <c r="AO3609" i="5"/>
  <c r="AP3609" i="5"/>
  <c r="AO3610" i="5"/>
  <c r="AP3610" i="5"/>
  <c r="AO3611" i="5"/>
  <c r="AP3611" i="5"/>
  <c r="AO3612" i="5"/>
  <c r="AP3612" i="5"/>
  <c r="AO3613" i="5"/>
  <c r="AP3613" i="5"/>
  <c r="X3614" i="5"/>
  <c r="AK3614" i="5"/>
  <c r="AO3614" i="5"/>
  <c r="AP3614" i="5"/>
  <c r="AO3615" i="5"/>
  <c r="AP3615" i="5"/>
  <c r="AO3616" i="5"/>
  <c r="AP3616" i="5"/>
  <c r="AO3617" i="5"/>
  <c r="AP3617" i="5"/>
  <c r="AO3618" i="5"/>
  <c r="AP3618" i="5"/>
  <c r="AO3619" i="5"/>
  <c r="AP3619" i="5"/>
  <c r="AO3620" i="5"/>
  <c r="AP3620" i="5"/>
  <c r="AO3621" i="5"/>
  <c r="AP3621" i="5"/>
  <c r="AO3622" i="5"/>
  <c r="AP3622" i="5"/>
  <c r="AO3623" i="5"/>
  <c r="AP3623" i="5"/>
  <c r="AO3624" i="5"/>
  <c r="AP3624" i="5"/>
  <c r="AO3625" i="5"/>
  <c r="AP3625" i="5"/>
  <c r="AO3626" i="5"/>
  <c r="AP3626" i="5"/>
  <c r="AO3627" i="5"/>
  <c r="AP3627" i="5"/>
  <c r="AO3628" i="5"/>
  <c r="AP3628" i="5"/>
  <c r="AO3629" i="5"/>
  <c r="AP3629" i="5"/>
  <c r="X3630" i="5"/>
  <c r="AB3630" i="5" s="1"/>
  <c r="AL3630" i="5" s="1"/>
  <c r="AO3630" i="5"/>
  <c r="AP3630" i="5"/>
  <c r="AO3631" i="5"/>
  <c r="AP3631" i="5"/>
  <c r="AO3632" i="5"/>
  <c r="AP3632" i="5"/>
  <c r="AO3633" i="5"/>
  <c r="AP3633" i="5"/>
  <c r="AO3634" i="5"/>
  <c r="AP3634" i="5"/>
  <c r="AO3635" i="5"/>
  <c r="AP3635" i="5"/>
  <c r="X3637" i="5"/>
  <c r="AB3637" i="5" s="1"/>
  <c r="AL3637" i="5" s="1"/>
  <c r="AO3637" i="5"/>
  <c r="AP3637" i="5"/>
  <c r="AO3638" i="5"/>
  <c r="AP3638" i="5"/>
  <c r="AO3640" i="5"/>
  <c r="AP3640" i="5"/>
  <c r="AO3639" i="5"/>
  <c r="AP3639" i="5"/>
  <c r="AO3641" i="5"/>
  <c r="AP3641" i="5"/>
  <c r="AO3642" i="5"/>
  <c r="AP3642" i="5"/>
  <c r="AO3636" i="5"/>
  <c r="AP3636" i="5"/>
  <c r="AO3643" i="5"/>
  <c r="AP3643" i="5"/>
  <c r="X3644" i="5"/>
  <c r="AB3644" i="5" s="1"/>
  <c r="AL3644" i="5" s="1"/>
  <c r="AO3644" i="5"/>
  <c r="AP3644" i="5"/>
  <c r="X3645" i="5"/>
  <c r="AB3645" i="5" s="1"/>
  <c r="AL3645" i="5" s="1"/>
  <c r="AO3645" i="5"/>
  <c r="AP3645" i="5"/>
  <c r="AO3646" i="5"/>
  <c r="AP3646" i="5"/>
  <c r="AO3648" i="5"/>
  <c r="AP3648" i="5"/>
  <c r="AO3647" i="5"/>
  <c r="AP3647" i="5"/>
  <c r="X3649" i="5"/>
  <c r="AB3649" i="5" s="1"/>
  <c r="AL3649" i="5" s="1"/>
  <c r="AO3649" i="5"/>
  <c r="AP3649" i="5"/>
  <c r="AO3650" i="5"/>
  <c r="AP3650" i="5"/>
  <c r="AO3651" i="5"/>
  <c r="AP3651" i="5"/>
  <c r="AO3652" i="5"/>
  <c r="AP3652" i="5"/>
  <c r="X3653" i="5"/>
  <c r="AB3653" i="5" s="1"/>
  <c r="AL3653" i="5" s="1"/>
  <c r="AO3653" i="5"/>
  <c r="AP3653" i="5"/>
  <c r="AO3654" i="5"/>
  <c r="AP3654" i="5"/>
  <c r="AO3655" i="5"/>
  <c r="AP3655" i="5"/>
  <c r="AO3656" i="5"/>
  <c r="AP3656" i="5"/>
  <c r="X3657" i="5"/>
  <c r="AO3657" i="5"/>
  <c r="AP3657" i="5"/>
  <c r="AO3658" i="5"/>
  <c r="AP3658" i="5"/>
  <c r="AO3659" i="5"/>
  <c r="AP3659" i="5"/>
  <c r="AO3660" i="5"/>
  <c r="AP3660" i="5"/>
  <c r="X3661" i="5"/>
  <c r="AB3661" i="5" s="1"/>
  <c r="AL3661" i="5" s="1"/>
  <c r="AO3661" i="5"/>
  <c r="AP3661" i="5"/>
  <c r="AO3663" i="5"/>
  <c r="AP3663" i="5"/>
  <c r="AO3662" i="5"/>
  <c r="AP3662" i="5"/>
  <c r="AO3664" i="5"/>
  <c r="AP3664" i="5"/>
  <c r="AO3665" i="5"/>
  <c r="AP3665" i="5"/>
  <c r="AO3666" i="5"/>
  <c r="AP3666" i="5"/>
  <c r="AO3667" i="5"/>
  <c r="AP3667" i="5"/>
  <c r="AO3668" i="5"/>
  <c r="AP3668" i="5"/>
  <c r="AO3669" i="5"/>
  <c r="AP3669" i="5"/>
  <c r="AO3670" i="5"/>
  <c r="AP3670" i="5"/>
  <c r="X3671" i="5"/>
  <c r="AB3671" i="5" s="1"/>
  <c r="AL3671" i="5" s="1"/>
  <c r="AO3671" i="5"/>
  <c r="AP3671" i="5"/>
  <c r="AO3672" i="5"/>
  <c r="AP3672" i="5"/>
  <c r="AO3673" i="5"/>
  <c r="AP3673" i="5"/>
  <c r="AO3674" i="5"/>
  <c r="AP3674" i="5"/>
  <c r="AO3675" i="5"/>
  <c r="AP3675" i="5"/>
  <c r="AO3676" i="5"/>
  <c r="AP3676" i="5"/>
  <c r="AO3677" i="5"/>
  <c r="AP3677" i="5"/>
  <c r="AO3678" i="5"/>
  <c r="AP3678" i="5"/>
  <c r="AO3679" i="5"/>
  <c r="AP3679" i="5"/>
  <c r="AO3680" i="5"/>
  <c r="AP3680" i="5"/>
  <c r="AM3998" i="5"/>
  <c r="AN3998" i="5" s="1"/>
  <c r="AO3998" i="5"/>
  <c r="AP3998" i="5"/>
  <c r="X3999" i="5"/>
  <c r="AM3999" i="5"/>
  <c r="AN3999" i="5" s="1"/>
  <c r="AO3999" i="5"/>
  <c r="AP3999" i="5"/>
  <c r="AM4000" i="5"/>
  <c r="AN4000" i="5" s="1"/>
  <c r="AO4000" i="5"/>
  <c r="AP4000" i="5"/>
  <c r="AM4001" i="5"/>
  <c r="AN4001" i="5" s="1"/>
  <c r="AO4001" i="5"/>
  <c r="AP4001" i="5"/>
  <c r="AM4002" i="5"/>
  <c r="AN4002" i="5" s="1"/>
  <c r="AO4002" i="5"/>
  <c r="AP4002" i="5"/>
  <c r="AM4003" i="5"/>
  <c r="AN4003" i="5" s="1"/>
  <c r="AO4003" i="5"/>
  <c r="AP4003" i="5"/>
  <c r="AM4004" i="5"/>
  <c r="AN4004" i="5" s="1"/>
  <c r="AO4004" i="5"/>
  <c r="AP4004" i="5"/>
  <c r="AM4005" i="5"/>
  <c r="AN4005" i="5" s="1"/>
  <c r="AO4005" i="5"/>
  <c r="AP4005" i="5"/>
  <c r="AM4006" i="5"/>
  <c r="AN4006" i="5" s="1"/>
  <c r="AO4006" i="5"/>
  <c r="AP4006" i="5"/>
  <c r="X4007" i="5"/>
  <c r="AB4007" i="5" s="1"/>
  <c r="AL4007" i="5" s="1"/>
  <c r="AM4007" i="5"/>
  <c r="AN4007" i="5" s="1"/>
  <c r="AO4007" i="5"/>
  <c r="AP4007" i="5"/>
  <c r="AM4008" i="5"/>
  <c r="AN4008" i="5" s="1"/>
  <c r="AO4008" i="5"/>
  <c r="AP4008" i="5"/>
  <c r="AM4009" i="5"/>
  <c r="AN4009" i="5" s="1"/>
  <c r="AO4009" i="5"/>
  <c r="AP4009" i="5"/>
  <c r="AM4010" i="5"/>
  <c r="AN4010" i="5" s="1"/>
  <c r="AO4010" i="5"/>
  <c r="AP4010" i="5"/>
  <c r="X4011" i="5"/>
  <c r="AB4011" i="5" s="1"/>
  <c r="AL4011" i="5" s="1"/>
  <c r="AM4011" i="5"/>
  <c r="AN4011" i="5" s="1"/>
  <c r="AO4011" i="5"/>
  <c r="AP4011" i="5"/>
  <c r="AK4012" i="5"/>
  <c r="AM4012" i="5"/>
  <c r="AN4012" i="5" s="1"/>
  <c r="AO4012" i="5"/>
  <c r="AP4012" i="5"/>
  <c r="AM4013" i="5"/>
  <c r="AN4013" i="5" s="1"/>
  <c r="AO4013" i="5"/>
  <c r="AP4013" i="5"/>
  <c r="AM4014" i="5"/>
  <c r="AN4014" i="5" s="1"/>
  <c r="AO4014" i="5"/>
  <c r="AP4014" i="5"/>
  <c r="AM4015" i="5"/>
  <c r="AN4015" i="5" s="1"/>
  <c r="AO4015" i="5"/>
  <c r="AP4015" i="5"/>
  <c r="AM4016" i="5"/>
  <c r="AN4016" i="5" s="1"/>
  <c r="AO4016" i="5"/>
  <c r="AP4016" i="5"/>
  <c r="AM4017" i="5"/>
  <c r="AN4017" i="5" s="1"/>
  <c r="AO4017" i="5"/>
  <c r="AP4017" i="5"/>
  <c r="AK4018" i="5"/>
  <c r="AM4018" i="5"/>
  <c r="AN4018" i="5" s="1"/>
  <c r="AO4018" i="5"/>
  <c r="AP4018" i="5"/>
  <c r="X4019" i="5"/>
  <c r="AB4019" i="5" s="1"/>
  <c r="AL4019" i="5" s="1"/>
  <c r="AM4019" i="5"/>
  <c r="AN4019" i="5" s="1"/>
  <c r="AO4019" i="5"/>
  <c r="AP4019" i="5"/>
  <c r="AM4020" i="5"/>
  <c r="AN4020" i="5" s="1"/>
  <c r="AO4020" i="5"/>
  <c r="AP4020" i="5"/>
  <c r="AM4021" i="5"/>
  <c r="AN4021" i="5" s="1"/>
  <c r="AO4021" i="5"/>
  <c r="AP4021" i="5"/>
  <c r="AM4022" i="5"/>
  <c r="AN4022" i="5" s="1"/>
  <c r="AO4022" i="5"/>
  <c r="AP4022" i="5"/>
  <c r="AM4023" i="5"/>
  <c r="AN4023" i="5" s="1"/>
  <c r="AO4023" i="5"/>
  <c r="AP4023" i="5"/>
  <c r="AM4024" i="5"/>
  <c r="AN4024" i="5" s="1"/>
  <c r="AO4024" i="5"/>
  <c r="AP4024" i="5"/>
  <c r="AM4025" i="5"/>
  <c r="AN4025" i="5" s="1"/>
  <c r="AO4025" i="5"/>
  <c r="AP4025" i="5"/>
  <c r="AM4026" i="5"/>
  <c r="AN4026" i="5" s="1"/>
  <c r="AO4026" i="5"/>
  <c r="AP4026" i="5"/>
  <c r="X4027" i="5"/>
  <c r="AM4027" i="5"/>
  <c r="AN4027" i="5" s="1"/>
  <c r="AO4027" i="5"/>
  <c r="AP4027" i="5"/>
  <c r="AM4028" i="5"/>
  <c r="AN4028" i="5" s="1"/>
  <c r="AO4028" i="5"/>
  <c r="AP4028" i="5"/>
  <c r="AM4029" i="5"/>
  <c r="AN4029" i="5" s="1"/>
  <c r="AO4029" i="5"/>
  <c r="AP4029" i="5"/>
  <c r="AM4030" i="5"/>
  <c r="AN4030" i="5" s="1"/>
  <c r="AO4030" i="5"/>
  <c r="AP4030" i="5"/>
  <c r="AM4031" i="5"/>
  <c r="AN4031" i="5" s="1"/>
  <c r="AO4031" i="5"/>
  <c r="AP4031" i="5"/>
  <c r="AK4032" i="5"/>
  <c r="AM4032" i="5"/>
  <c r="AN4032" i="5" s="1"/>
  <c r="AO4032" i="5"/>
  <c r="AP4032" i="5"/>
  <c r="AM4033" i="5"/>
  <c r="AN4033" i="5" s="1"/>
  <c r="AO4033" i="5"/>
  <c r="AP4033" i="5"/>
  <c r="AM4034" i="5"/>
  <c r="AN4034" i="5" s="1"/>
  <c r="AO4034" i="5"/>
  <c r="AP4034" i="5"/>
  <c r="AM4035" i="5"/>
  <c r="AN4035" i="5" s="1"/>
  <c r="AO4035" i="5"/>
  <c r="AP4035" i="5"/>
  <c r="AM4044" i="5"/>
  <c r="AN4044" i="5" s="1"/>
  <c r="AO4044" i="5"/>
  <c r="AP4044" i="5"/>
  <c r="AM4043" i="5"/>
  <c r="AN4043" i="5" s="1"/>
  <c r="AO4043" i="5"/>
  <c r="AP4043" i="5"/>
  <c r="AM4042" i="5"/>
  <c r="AN4042" i="5" s="1"/>
  <c r="AO4042" i="5"/>
  <c r="AP4042" i="5"/>
  <c r="AM4041" i="5"/>
  <c r="AN4041" i="5" s="1"/>
  <c r="AO4041" i="5"/>
  <c r="AP4041" i="5"/>
  <c r="AM4040" i="5"/>
  <c r="AN4040" i="5" s="1"/>
  <c r="AO4040" i="5"/>
  <c r="AP4040" i="5"/>
  <c r="AM4039" i="5"/>
  <c r="AN4039" i="5" s="1"/>
  <c r="AO4039" i="5"/>
  <c r="AP4039" i="5"/>
  <c r="AM4038" i="5"/>
  <c r="AN4038" i="5" s="1"/>
  <c r="AO4038" i="5"/>
  <c r="AP4038" i="5"/>
  <c r="AM4037" i="5"/>
  <c r="AN4037" i="5" s="1"/>
  <c r="AO4037" i="5"/>
  <c r="AP4037" i="5"/>
  <c r="AM4036" i="5"/>
  <c r="AN4036" i="5" s="1"/>
  <c r="AO4036" i="5"/>
  <c r="AP4036" i="5"/>
  <c r="AM4045" i="5"/>
  <c r="AN4045" i="5" s="1"/>
  <c r="AO4045" i="5"/>
  <c r="AP4045" i="5"/>
  <c r="X4046" i="5"/>
  <c r="AB4046" i="5" s="1"/>
  <c r="AL4046" i="5" s="1"/>
  <c r="AM4046" i="5"/>
  <c r="AN4046" i="5" s="1"/>
  <c r="AO4046" i="5"/>
  <c r="AP4046" i="5"/>
  <c r="AM4047" i="5"/>
  <c r="AN4047" i="5" s="1"/>
  <c r="AO4047" i="5"/>
  <c r="AP4047" i="5"/>
  <c r="AM4048" i="5"/>
  <c r="AN4048" i="5" s="1"/>
  <c r="AO4048" i="5"/>
  <c r="AP4048" i="5"/>
  <c r="X4049" i="5"/>
  <c r="AB4049" i="5" s="1"/>
  <c r="AL4049" i="5" s="1"/>
  <c r="AM4049" i="5"/>
  <c r="AN4049" i="5" s="1"/>
  <c r="AO4049" i="5"/>
  <c r="AP4049" i="5"/>
  <c r="AM4050" i="5"/>
  <c r="AN4050" i="5" s="1"/>
  <c r="AO4050" i="5"/>
  <c r="AP4050" i="5"/>
  <c r="AM4051" i="5"/>
  <c r="AN4051" i="5" s="1"/>
  <c r="AO4051" i="5"/>
  <c r="AP4051" i="5"/>
  <c r="AM4052" i="5"/>
  <c r="AN4052" i="5" s="1"/>
  <c r="AO4052" i="5"/>
  <c r="AP4052" i="5"/>
  <c r="AM4053" i="5"/>
  <c r="AN4053" i="5" s="1"/>
  <c r="AO4053" i="5"/>
  <c r="AP4053" i="5"/>
  <c r="AM4054" i="5"/>
  <c r="AN4054" i="5" s="1"/>
  <c r="AO4054" i="5"/>
  <c r="AP4054" i="5"/>
  <c r="AM4055" i="5"/>
  <c r="AN4055" i="5" s="1"/>
  <c r="AO4055" i="5"/>
  <c r="AP4055" i="5"/>
  <c r="AM4056" i="5"/>
  <c r="AN4056" i="5" s="1"/>
  <c r="AO4056" i="5"/>
  <c r="AP4056" i="5"/>
  <c r="AM4057" i="5"/>
  <c r="AN4057" i="5" s="1"/>
  <c r="AO4057" i="5"/>
  <c r="AP4057" i="5"/>
  <c r="AM4058" i="5"/>
  <c r="AN4058" i="5" s="1"/>
  <c r="AO4058" i="5"/>
  <c r="AP4058" i="5"/>
  <c r="AM4059" i="5"/>
  <c r="AN4059" i="5" s="1"/>
  <c r="AO4059" i="5"/>
  <c r="AP4059" i="5"/>
  <c r="AM4060" i="5"/>
  <c r="AN4060" i="5" s="1"/>
  <c r="AO4060" i="5"/>
  <c r="AP4060" i="5"/>
  <c r="AM4061" i="5"/>
  <c r="AN4061" i="5" s="1"/>
  <c r="AO4061" i="5"/>
  <c r="AP4061" i="5"/>
  <c r="AM4062" i="5"/>
  <c r="AN4062" i="5" s="1"/>
  <c r="AO4062" i="5"/>
  <c r="AP4062" i="5"/>
  <c r="AM4063" i="5"/>
  <c r="AN4063" i="5" s="1"/>
  <c r="AO4063" i="5"/>
  <c r="AP4063" i="5"/>
  <c r="X4064" i="5"/>
  <c r="AB4064" i="5" s="1"/>
  <c r="AL4064" i="5" s="1"/>
  <c r="AM4064" i="5"/>
  <c r="AN4064" i="5" s="1"/>
  <c r="AO4064" i="5"/>
  <c r="AP4064" i="5"/>
  <c r="AM4065" i="5"/>
  <c r="AN4065" i="5" s="1"/>
  <c r="AO4065" i="5"/>
  <c r="AP4065" i="5"/>
  <c r="AM4066" i="5"/>
  <c r="AN4066" i="5" s="1"/>
  <c r="AO4066" i="5"/>
  <c r="AP4066" i="5"/>
  <c r="AM4067" i="5"/>
  <c r="AN4067" i="5" s="1"/>
  <c r="AO4067" i="5"/>
  <c r="AP4067" i="5"/>
  <c r="AM4068" i="5"/>
  <c r="AN4068" i="5" s="1"/>
  <c r="AO4068" i="5"/>
  <c r="AP4068" i="5"/>
  <c r="AM4069" i="5"/>
  <c r="AN4069" i="5" s="1"/>
  <c r="AO4069" i="5"/>
  <c r="AP4069" i="5"/>
  <c r="AM4070" i="5"/>
  <c r="AN4070" i="5" s="1"/>
  <c r="AO4070" i="5"/>
  <c r="AP4070" i="5"/>
  <c r="AM4071" i="5"/>
  <c r="AN4071" i="5" s="1"/>
  <c r="AO4071" i="5"/>
  <c r="AP4071" i="5"/>
  <c r="AM4072" i="5"/>
  <c r="AN4072" i="5" s="1"/>
  <c r="AO4072" i="5"/>
  <c r="AP4072" i="5"/>
  <c r="X4073" i="5"/>
  <c r="AM4073" i="5"/>
  <c r="AN4073" i="5" s="1"/>
  <c r="AO4073" i="5"/>
  <c r="AP4073" i="5"/>
  <c r="AM4074" i="5"/>
  <c r="AN4074" i="5" s="1"/>
  <c r="AO4074" i="5"/>
  <c r="AP4074" i="5"/>
  <c r="AM4075" i="5"/>
  <c r="AN4075" i="5" s="1"/>
  <c r="AO4075" i="5"/>
  <c r="AP4075" i="5"/>
  <c r="X4076" i="5"/>
  <c r="AB4076" i="5" s="1"/>
  <c r="AL4076" i="5" s="1"/>
  <c r="AM4076" i="5"/>
  <c r="AN4076" i="5" s="1"/>
  <c r="AO4076" i="5"/>
  <c r="AP4076" i="5"/>
  <c r="AM4077" i="5"/>
  <c r="AN4077" i="5" s="1"/>
  <c r="AO4077" i="5"/>
  <c r="AP4077" i="5"/>
  <c r="AM4078" i="5"/>
  <c r="AN4078" i="5" s="1"/>
  <c r="AO4078" i="5"/>
  <c r="AP4078" i="5"/>
  <c r="AM4079" i="5"/>
  <c r="AN4079" i="5" s="1"/>
  <c r="AO4079" i="5"/>
  <c r="AP4079" i="5"/>
  <c r="AM4080" i="5"/>
  <c r="AN4080" i="5" s="1"/>
  <c r="AO4080" i="5"/>
  <c r="AP4080" i="5"/>
  <c r="AM4081" i="5"/>
  <c r="AN4081" i="5" s="1"/>
  <c r="AO4081" i="5"/>
  <c r="AP4081" i="5"/>
  <c r="AM4082" i="5"/>
  <c r="AN4082" i="5" s="1"/>
  <c r="AO4082" i="5"/>
  <c r="AP4082" i="5"/>
  <c r="AM4083" i="5"/>
  <c r="AN4083" i="5" s="1"/>
  <c r="AO4083" i="5"/>
  <c r="AP4083" i="5"/>
  <c r="AM4084" i="5"/>
  <c r="AN4084" i="5" s="1"/>
  <c r="AO4084" i="5"/>
  <c r="AP4084" i="5"/>
  <c r="AM4085" i="5"/>
  <c r="AN4085" i="5" s="1"/>
  <c r="AO4085" i="5"/>
  <c r="AP4085" i="5"/>
  <c r="AM4086" i="5"/>
  <c r="AN4086" i="5" s="1"/>
  <c r="AO4086" i="5"/>
  <c r="AP4086" i="5"/>
  <c r="AM4087" i="5"/>
  <c r="AN4087" i="5" s="1"/>
  <c r="AO4087" i="5"/>
  <c r="AP4087" i="5"/>
  <c r="AM4088" i="5"/>
  <c r="AN4088" i="5" s="1"/>
  <c r="AO4088" i="5"/>
  <c r="AP4088" i="5"/>
  <c r="AM4089" i="5"/>
  <c r="AN4089" i="5" s="1"/>
  <c r="AO4089" i="5"/>
  <c r="AP4089" i="5"/>
  <c r="AM4090" i="5"/>
  <c r="AN4090" i="5" s="1"/>
  <c r="AO4090" i="5"/>
  <c r="AP4090" i="5"/>
  <c r="AM4091" i="5"/>
  <c r="AN4091" i="5" s="1"/>
  <c r="AO4091" i="5"/>
  <c r="AP4091" i="5"/>
  <c r="AM4092" i="5"/>
  <c r="AN4092" i="5" s="1"/>
  <c r="AO4092" i="5"/>
  <c r="AP4092" i="5"/>
  <c r="X4093" i="5"/>
  <c r="AB4093" i="5" s="1"/>
  <c r="AL4093" i="5" s="1"/>
  <c r="AM4093" i="5"/>
  <c r="AN4093" i="5" s="1"/>
  <c r="AO4093" i="5"/>
  <c r="AP4093" i="5"/>
  <c r="AM4094" i="5"/>
  <c r="AN4094" i="5" s="1"/>
  <c r="AO4094" i="5"/>
  <c r="AP4094" i="5"/>
  <c r="X4095" i="5"/>
  <c r="AM4095" i="5"/>
  <c r="AN4095" i="5" s="1"/>
  <c r="AO4095" i="5"/>
  <c r="AP4095" i="5"/>
  <c r="AM4096" i="5"/>
  <c r="AN4096" i="5" s="1"/>
  <c r="AO4096" i="5"/>
  <c r="AP4096" i="5"/>
  <c r="X4097" i="5"/>
  <c r="AB4097" i="5" s="1"/>
  <c r="AL4097" i="5" s="1"/>
  <c r="AM4097" i="5"/>
  <c r="AN4097" i="5" s="1"/>
  <c r="AO4097" i="5"/>
  <c r="AP4097" i="5"/>
  <c r="AM4098" i="5"/>
  <c r="AN4098" i="5" s="1"/>
  <c r="AO4098" i="5"/>
  <c r="AP4098" i="5"/>
  <c r="AM4099" i="5"/>
  <c r="AN4099" i="5" s="1"/>
  <c r="AO4099" i="5"/>
  <c r="AP4099" i="5"/>
  <c r="AM4100" i="5"/>
  <c r="AN4100" i="5" s="1"/>
  <c r="AO4100" i="5"/>
  <c r="AP4100" i="5"/>
  <c r="AM4101" i="5"/>
  <c r="AN4101" i="5" s="1"/>
  <c r="AO4101" i="5"/>
  <c r="AP4101" i="5"/>
  <c r="AM4102" i="5"/>
  <c r="AN4102" i="5" s="1"/>
  <c r="AO4102" i="5"/>
  <c r="AP4102" i="5"/>
  <c r="AM4103" i="5"/>
  <c r="AN4103" i="5" s="1"/>
  <c r="AO4103" i="5"/>
  <c r="AP4103" i="5"/>
  <c r="AM4104" i="5"/>
  <c r="AN4104" i="5" s="1"/>
  <c r="AO4104" i="5"/>
  <c r="AP4104" i="5"/>
  <c r="AM4105" i="5"/>
  <c r="AN4105" i="5" s="1"/>
  <c r="AO4105" i="5"/>
  <c r="AP4105" i="5"/>
  <c r="AM4106" i="5"/>
  <c r="AN4106" i="5" s="1"/>
  <c r="AO4106" i="5"/>
  <c r="AP4106" i="5"/>
  <c r="AM4107" i="5"/>
  <c r="AN4107" i="5" s="1"/>
  <c r="AO4107" i="5"/>
  <c r="AP4107" i="5"/>
  <c r="AM4108" i="5"/>
  <c r="AN4108" i="5" s="1"/>
  <c r="AO4108" i="5"/>
  <c r="AP4108" i="5"/>
  <c r="X4109" i="5"/>
  <c r="AB4109" i="5" s="1"/>
  <c r="AL4109" i="5" s="1"/>
  <c r="AM4109" i="5"/>
  <c r="AN4109" i="5" s="1"/>
  <c r="AO4109" i="5"/>
  <c r="AP4109" i="5"/>
  <c r="AM4110" i="5"/>
  <c r="AN4110" i="5" s="1"/>
  <c r="AO4110" i="5"/>
  <c r="AP4110" i="5"/>
  <c r="AM4111" i="5"/>
  <c r="AN4111" i="5" s="1"/>
  <c r="AO4111" i="5"/>
  <c r="AP4111" i="5"/>
  <c r="AM4112" i="5"/>
  <c r="AN4112" i="5" s="1"/>
  <c r="AO4112" i="5"/>
  <c r="AP4112" i="5"/>
  <c r="AM4113" i="5"/>
  <c r="AN4113" i="5" s="1"/>
  <c r="AO4113" i="5"/>
  <c r="AP4113" i="5"/>
  <c r="AM4114" i="5"/>
  <c r="AN4114" i="5" s="1"/>
  <c r="AO4114" i="5"/>
  <c r="AP4114" i="5"/>
  <c r="AM4115" i="5"/>
  <c r="AN4115" i="5" s="1"/>
  <c r="AO4115" i="5"/>
  <c r="AP4115" i="5"/>
  <c r="AM4116" i="5"/>
  <c r="AN4116" i="5" s="1"/>
  <c r="AO4116" i="5"/>
  <c r="AP4116" i="5"/>
  <c r="AM4117" i="5"/>
  <c r="AN4117" i="5" s="1"/>
  <c r="AO4117" i="5"/>
  <c r="AP4117" i="5"/>
  <c r="AK4118" i="5"/>
  <c r="AM4118" i="5"/>
  <c r="AN4118" i="5" s="1"/>
  <c r="AO4118" i="5"/>
  <c r="AP4118" i="5"/>
  <c r="AM4119" i="5"/>
  <c r="AN4119" i="5" s="1"/>
  <c r="AO4119" i="5"/>
  <c r="AP4119" i="5"/>
  <c r="AM4120" i="5"/>
  <c r="AN4120" i="5" s="1"/>
  <c r="AO4120" i="5"/>
  <c r="AP4120" i="5"/>
  <c r="AM4121" i="5"/>
  <c r="AN4121" i="5" s="1"/>
  <c r="AO4121" i="5"/>
  <c r="AP4121" i="5"/>
  <c r="AM4127" i="5"/>
  <c r="AN4127" i="5" s="1"/>
  <c r="AO4127" i="5"/>
  <c r="AP4127" i="5"/>
  <c r="AM4136" i="5"/>
  <c r="AN4136" i="5" s="1"/>
  <c r="AO4136" i="5"/>
  <c r="AP4136" i="5"/>
  <c r="AM4138" i="5"/>
  <c r="AN4138" i="5" s="1"/>
  <c r="AO4138" i="5"/>
  <c r="AP4138" i="5"/>
  <c r="AM4135" i="5"/>
  <c r="AN4135" i="5" s="1"/>
  <c r="AO4135" i="5"/>
  <c r="AP4135" i="5"/>
  <c r="AM4130" i="5"/>
  <c r="AN4130" i="5" s="1"/>
  <c r="AO4130" i="5"/>
  <c r="AP4130" i="5"/>
  <c r="AM4123" i="5"/>
  <c r="AN4123" i="5" s="1"/>
  <c r="AO4123" i="5"/>
  <c r="AP4123" i="5"/>
  <c r="AM4122" i="5"/>
  <c r="AN4122" i="5" s="1"/>
  <c r="AO4122" i="5"/>
  <c r="AP4122" i="5"/>
  <c r="AM4125" i="5"/>
  <c r="AN4125" i="5" s="1"/>
  <c r="AO4125" i="5"/>
  <c r="AP4125" i="5"/>
  <c r="AM4128" i="5"/>
  <c r="AN4128" i="5" s="1"/>
  <c r="AO4128" i="5"/>
  <c r="AP4128" i="5"/>
  <c r="AM4131" i="5"/>
  <c r="AN4131" i="5" s="1"/>
  <c r="AO4131" i="5"/>
  <c r="AP4131" i="5"/>
  <c r="X4133" i="5"/>
  <c r="AB4133" i="5" s="1"/>
  <c r="AL4133" i="5" s="1"/>
  <c r="AM4133" i="5"/>
  <c r="AN4133" i="5" s="1"/>
  <c r="AO4133" i="5"/>
  <c r="AP4133" i="5"/>
  <c r="AM4134" i="5"/>
  <c r="AN4134" i="5" s="1"/>
  <c r="AO4134" i="5"/>
  <c r="AP4134" i="5"/>
  <c r="AM4132" i="5"/>
  <c r="AN4132" i="5" s="1"/>
  <c r="AO4132" i="5"/>
  <c r="AP4132" i="5"/>
  <c r="AM4126" i="5"/>
  <c r="AN4126" i="5" s="1"/>
  <c r="AO4126" i="5"/>
  <c r="AP4126" i="5"/>
  <c r="AM4124" i="5"/>
  <c r="AN4124" i="5" s="1"/>
  <c r="AO4124" i="5"/>
  <c r="AP4124" i="5"/>
  <c r="AM4129" i="5"/>
  <c r="AN4129" i="5" s="1"/>
  <c r="AO4129" i="5"/>
  <c r="AP4129" i="5"/>
  <c r="AM4137" i="5"/>
  <c r="AN4137" i="5" s="1"/>
  <c r="AO4137" i="5"/>
  <c r="AP4137" i="5"/>
  <c r="AM4139" i="5"/>
  <c r="AN4139" i="5" s="1"/>
  <c r="AO4139" i="5"/>
  <c r="AP4139" i="5"/>
  <c r="AM4140" i="5"/>
  <c r="AN4140" i="5" s="1"/>
  <c r="AO4140" i="5"/>
  <c r="AP4140" i="5"/>
  <c r="AM4141" i="5"/>
  <c r="AN4141" i="5" s="1"/>
  <c r="AO4141" i="5"/>
  <c r="AP4141" i="5"/>
  <c r="AM4142" i="5"/>
  <c r="AN4142" i="5" s="1"/>
  <c r="AO4142" i="5"/>
  <c r="AP4142" i="5"/>
  <c r="AM4143" i="5"/>
  <c r="AN4143" i="5" s="1"/>
  <c r="AO4143" i="5"/>
  <c r="AP4143" i="5"/>
  <c r="X4144" i="5"/>
  <c r="AB4144" i="5" s="1"/>
  <c r="AL4144" i="5" s="1"/>
  <c r="AM4144" i="5"/>
  <c r="AN4144" i="5" s="1"/>
  <c r="AO4144" i="5"/>
  <c r="AP4144" i="5"/>
  <c r="AM4145" i="5"/>
  <c r="AN4145" i="5" s="1"/>
  <c r="AO4145" i="5"/>
  <c r="AP4145" i="5"/>
  <c r="X4146" i="5"/>
  <c r="AB4146" i="5" s="1"/>
  <c r="AL4146" i="5" s="1"/>
  <c r="AM4146" i="5"/>
  <c r="AN4146" i="5" s="1"/>
  <c r="AO4146" i="5"/>
  <c r="AP4146" i="5"/>
  <c r="AM4147" i="5"/>
  <c r="AN4147" i="5" s="1"/>
  <c r="AO4147" i="5"/>
  <c r="AP4147" i="5"/>
  <c r="AM4148" i="5"/>
  <c r="AN4148" i="5" s="1"/>
  <c r="AO4148" i="5"/>
  <c r="AP4148" i="5"/>
  <c r="AM4149" i="5"/>
  <c r="AN4149" i="5" s="1"/>
  <c r="AO4149" i="5"/>
  <c r="AP4149" i="5"/>
  <c r="X4150" i="5"/>
  <c r="AB4150" i="5" s="1"/>
  <c r="AL4150" i="5" s="1"/>
  <c r="AM4150" i="5"/>
  <c r="AN4150" i="5" s="1"/>
  <c r="AO4150" i="5"/>
  <c r="AP4150" i="5"/>
  <c r="AM4151" i="5"/>
  <c r="AN4151" i="5" s="1"/>
  <c r="AO4151" i="5"/>
  <c r="AP4151" i="5"/>
  <c r="AM4152" i="5"/>
  <c r="AN4152" i="5" s="1"/>
  <c r="AO4152" i="5"/>
  <c r="AP4152" i="5"/>
  <c r="AM4153" i="5"/>
  <c r="AN4153" i="5" s="1"/>
  <c r="AO4153" i="5"/>
  <c r="AP4153" i="5"/>
  <c r="X4154" i="5"/>
  <c r="AB4154" i="5" s="1"/>
  <c r="AL4154" i="5" s="1"/>
  <c r="AM4154" i="5"/>
  <c r="AN4154" i="5" s="1"/>
  <c r="AO4154" i="5"/>
  <c r="AP4154" i="5"/>
  <c r="AM4155" i="5"/>
  <c r="AN4155" i="5" s="1"/>
  <c r="AO4155" i="5"/>
  <c r="AP4155" i="5"/>
  <c r="AM4156" i="5"/>
  <c r="AN4156" i="5" s="1"/>
  <c r="AO4156" i="5"/>
  <c r="AP4156" i="5"/>
  <c r="AM4157" i="5"/>
  <c r="AN4157" i="5" s="1"/>
  <c r="AO4157" i="5"/>
  <c r="AP4157" i="5"/>
  <c r="AM4158" i="5"/>
  <c r="AN4158" i="5" s="1"/>
  <c r="AO4158" i="5"/>
  <c r="AP4158" i="5"/>
  <c r="AM4159" i="5"/>
  <c r="AN4159" i="5" s="1"/>
  <c r="AO4159" i="5"/>
  <c r="AP4159" i="5"/>
  <c r="AM4160" i="5"/>
  <c r="AN4160" i="5" s="1"/>
  <c r="AO4160" i="5"/>
  <c r="AP4160" i="5"/>
  <c r="AM4161" i="5"/>
  <c r="AN4161" i="5" s="1"/>
  <c r="AO4161" i="5"/>
  <c r="AP4161" i="5"/>
  <c r="X4162" i="5"/>
  <c r="AB4162" i="5" s="1"/>
  <c r="AL4162" i="5" s="1"/>
  <c r="AM4162" i="5"/>
  <c r="AN4162" i="5" s="1"/>
  <c r="AO4162" i="5"/>
  <c r="AP4162" i="5"/>
  <c r="AM4163" i="5"/>
  <c r="AN4163" i="5" s="1"/>
  <c r="AO4163" i="5"/>
  <c r="AP4163" i="5"/>
  <c r="AM4164" i="5"/>
  <c r="AN4164" i="5" s="1"/>
  <c r="AO4164" i="5"/>
  <c r="AP4164" i="5"/>
  <c r="AM4165" i="5"/>
  <c r="AN4165" i="5" s="1"/>
  <c r="AO4165" i="5"/>
  <c r="AP4165" i="5"/>
  <c r="X4166" i="5"/>
  <c r="AB4166" i="5" s="1"/>
  <c r="AL4166" i="5" s="1"/>
  <c r="AM4166" i="5"/>
  <c r="AN4166" i="5" s="1"/>
  <c r="AO4166" i="5"/>
  <c r="AP4166" i="5"/>
  <c r="AM4167" i="5"/>
  <c r="AN4167" i="5" s="1"/>
  <c r="AO4167" i="5"/>
  <c r="AP4167" i="5"/>
  <c r="AM4168" i="5"/>
  <c r="AN4168" i="5" s="1"/>
  <c r="AO4168" i="5"/>
  <c r="AP4168" i="5"/>
  <c r="X4169" i="5"/>
  <c r="AB4169" i="5" s="1"/>
  <c r="AL4169" i="5" s="1"/>
  <c r="AM4169" i="5"/>
  <c r="AN4169" i="5" s="1"/>
  <c r="AO4169" i="5"/>
  <c r="AP4169" i="5"/>
  <c r="AM4170" i="5"/>
  <c r="AN4170" i="5" s="1"/>
  <c r="AO4170" i="5"/>
  <c r="AP4170" i="5"/>
  <c r="AM4171" i="5"/>
  <c r="AN4171" i="5" s="1"/>
  <c r="AO4171" i="5"/>
  <c r="AP4171" i="5"/>
  <c r="AM4172" i="5"/>
  <c r="AN4172" i="5" s="1"/>
  <c r="AO4172" i="5"/>
  <c r="AP4172" i="5"/>
  <c r="AK4173" i="5"/>
  <c r="AM4173" i="5"/>
  <c r="AN4173" i="5" s="1"/>
  <c r="AO4173" i="5"/>
  <c r="AP4173" i="5"/>
  <c r="X4174" i="5"/>
  <c r="AB4174" i="5" s="1"/>
  <c r="AL4174" i="5" s="1"/>
  <c r="AM4174" i="5"/>
  <c r="AN4174" i="5" s="1"/>
  <c r="AO4174" i="5"/>
  <c r="AP4174" i="5"/>
  <c r="AM4175" i="5"/>
  <c r="AN4175" i="5" s="1"/>
  <c r="AO4175" i="5"/>
  <c r="AP4175" i="5"/>
  <c r="AO1774" i="5"/>
  <c r="AP1774" i="5"/>
  <c r="AO1775" i="5"/>
  <c r="AP1775" i="5"/>
  <c r="X1776" i="5"/>
  <c r="AB1776" i="5" s="1"/>
  <c r="AL1776" i="5" s="1"/>
  <c r="AO1776" i="5"/>
  <c r="AP1776" i="5"/>
  <c r="AO1777" i="5"/>
  <c r="AP1777" i="5"/>
  <c r="AO1778" i="5"/>
  <c r="AP1778" i="5"/>
  <c r="AO1780" i="5"/>
  <c r="AP1780" i="5"/>
  <c r="X1779" i="5"/>
  <c r="AB1779" i="5" s="1"/>
  <c r="AL1779" i="5" s="1"/>
  <c r="AO1779" i="5"/>
  <c r="AP1779" i="5"/>
  <c r="AO1781" i="5"/>
  <c r="AP1781" i="5"/>
  <c r="AO1782" i="5"/>
  <c r="AP1782" i="5"/>
  <c r="AO1783" i="5"/>
  <c r="AP1783" i="5"/>
  <c r="X1784" i="5"/>
  <c r="AB1784" i="5" s="1"/>
  <c r="AL1784" i="5" s="1"/>
  <c r="AO1784" i="5"/>
  <c r="AP1784" i="5"/>
  <c r="AO1785" i="5"/>
  <c r="AP1785" i="5"/>
  <c r="AO1786" i="5"/>
  <c r="AP1786" i="5"/>
  <c r="AO1787" i="5"/>
  <c r="AP1787" i="5"/>
  <c r="X1788" i="5"/>
  <c r="AB1788" i="5" s="1"/>
  <c r="AL1788" i="5" s="1"/>
  <c r="AO1788" i="5"/>
  <c r="AP1788" i="5"/>
  <c r="AO1789" i="5"/>
  <c r="AP1789" i="5"/>
  <c r="AO1790" i="5"/>
  <c r="AP1790" i="5"/>
  <c r="AO1791" i="5"/>
  <c r="AP1791" i="5"/>
  <c r="X1792" i="5"/>
  <c r="AO1792" i="5"/>
  <c r="AP1792" i="5"/>
  <c r="AO1793" i="5"/>
  <c r="AP1793" i="5"/>
  <c r="AO1794" i="5"/>
  <c r="AP1794" i="5"/>
  <c r="AO1795" i="5"/>
  <c r="AP1795" i="5"/>
  <c r="X1796" i="5"/>
  <c r="AB1796" i="5" s="1"/>
  <c r="AL1796" i="5" s="1"/>
  <c r="AO1796" i="5"/>
  <c r="AP1796" i="5"/>
  <c r="AO1797" i="5"/>
  <c r="AP1797" i="5"/>
  <c r="AO1798" i="5"/>
  <c r="AP1798" i="5"/>
  <c r="X1799" i="5"/>
  <c r="AB1799" i="5" s="1"/>
  <c r="AL1799" i="5" s="1"/>
  <c r="AO1799" i="5"/>
  <c r="AP1799" i="5"/>
  <c r="X1800" i="5"/>
  <c r="AB1800" i="5" s="1"/>
  <c r="AL1800" i="5" s="1"/>
  <c r="AO1800" i="5"/>
  <c r="AP1800" i="5"/>
  <c r="AO1801" i="5"/>
  <c r="AP1801" i="5"/>
  <c r="AO1802" i="5"/>
  <c r="AP1802" i="5"/>
  <c r="AO1803" i="5"/>
  <c r="AP1803" i="5"/>
  <c r="X1804" i="5"/>
  <c r="AB1804" i="5" s="1"/>
  <c r="AL1804" i="5" s="1"/>
  <c r="AO1804" i="5"/>
  <c r="AP1804" i="5"/>
  <c r="AO1805" i="5"/>
  <c r="AP1805" i="5"/>
  <c r="AO1806" i="5"/>
  <c r="AP1806" i="5"/>
  <c r="AO1807" i="5"/>
  <c r="AP1807" i="5"/>
  <c r="AO1808" i="5"/>
  <c r="AP1808" i="5"/>
  <c r="AO1809" i="5"/>
  <c r="AP1809" i="5"/>
  <c r="AO1810" i="5"/>
  <c r="AP1810" i="5"/>
  <c r="X1811" i="5"/>
  <c r="AB1811" i="5" s="1"/>
  <c r="AL1811" i="5" s="1"/>
  <c r="AO1811" i="5"/>
  <c r="AP1811" i="5"/>
  <c r="AO1812" i="5"/>
  <c r="AP1812" i="5"/>
  <c r="AO1813" i="5"/>
  <c r="AP1813" i="5"/>
  <c r="AO1814" i="5"/>
  <c r="AP1814" i="5"/>
  <c r="AO1815" i="5"/>
  <c r="AP1815" i="5"/>
  <c r="AO1816" i="5"/>
  <c r="AP1816" i="5"/>
  <c r="AO1817" i="5"/>
  <c r="AP1817" i="5"/>
  <c r="AO1818" i="5"/>
  <c r="AP1818" i="5"/>
  <c r="AO1819" i="5"/>
  <c r="AP1819" i="5"/>
  <c r="AO1820" i="5"/>
  <c r="AP1820" i="5"/>
  <c r="AO1821" i="5"/>
  <c r="AP1821" i="5"/>
  <c r="AO1200" i="5"/>
  <c r="AP1200" i="5"/>
  <c r="AO1201" i="5"/>
  <c r="AP1201" i="5"/>
  <c r="AO1202" i="5"/>
  <c r="AP1202" i="5"/>
  <c r="AO1203" i="5"/>
  <c r="AP1203" i="5"/>
  <c r="AO1204" i="5"/>
  <c r="AP1204" i="5"/>
  <c r="AO1205" i="5"/>
  <c r="AP1205" i="5"/>
  <c r="AO1206" i="5"/>
  <c r="AP1206" i="5"/>
  <c r="AO1207" i="5"/>
  <c r="AP1207" i="5"/>
  <c r="AO1208" i="5"/>
  <c r="AP1208" i="5"/>
  <c r="AO1209" i="5"/>
  <c r="AP1209" i="5"/>
  <c r="AO1210" i="5"/>
  <c r="AP1210" i="5"/>
  <c r="AK1211" i="5"/>
  <c r="AO1211" i="5"/>
  <c r="AP1211" i="5"/>
  <c r="AO1212" i="5"/>
  <c r="AP1212" i="5"/>
  <c r="X1213" i="5"/>
  <c r="AB1213" i="5" s="1"/>
  <c r="AL1213" i="5" s="1"/>
  <c r="AO1213" i="5"/>
  <c r="AP1213" i="5"/>
  <c r="AO1214" i="5"/>
  <c r="AP1214" i="5"/>
  <c r="AO1215" i="5"/>
  <c r="AP1215" i="5"/>
  <c r="AO1216" i="5"/>
  <c r="AP1216" i="5"/>
  <c r="AO1217" i="5"/>
  <c r="AP1217" i="5"/>
  <c r="AO1218" i="5"/>
  <c r="AP1218" i="5"/>
  <c r="X1219" i="5"/>
  <c r="AB1219" i="5" s="1"/>
  <c r="AL1219" i="5" s="1"/>
  <c r="AO1219" i="5"/>
  <c r="AP1219" i="5"/>
  <c r="AO1220" i="5"/>
  <c r="AP1220" i="5"/>
  <c r="AO1221" i="5"/>
  <c r="AP1221" i="5"/>
  <c r="AO1222" i="5"/>
  <c r="AP1222" i="5"/>
  <c r="X1223" i="5"/>
  <c r="AO1223" i="5"/>
  <c r="AP1223" i="5"/>
  <c r="X1224" i="5"/>
  <c r="AO1224" i="5"/>
  <c r="AP1224" i="5"/>
  <c r="AO1225" i="5"/>
  <c r="AP1225" i="5"/>
  <c r="X1226" i="5"/>
  <c r="AB1226" i="5" s="1"/>
  <c r="AL1226" i="5" s="1"/>
  <c r="AO1226" i="5"/>
  <c r="AP1226" i="5"/>
  <c r="AO1228" i="5"/>
  <c r="AP1228" i="5"/>
  <c r="X1227" i="5"/>
  <c r="AB1227" i="5" s="1"/>
  <c r="AL1227" i="5" s="1"/>
  <c r="AO1227" i="5"/>
  <c r="AP1227" i="5"/>
  <c r="AO1229" i="5"/>
  <c r="AP1229" i="5"/>
  <c r="X1230" i="5"/>
  <c r="AB1230" i="5" s="1"/>
  <c r="AL1230" i="5" s="1"/>
  <c r="AO1230" i="5"/>
  <c r="AP1230" i="5"/>
  <c r="AO1231" i="5"/>
  <c r="AP1231" i="5"/>
  <c r="AO1232" i="5"/>
  <c r="AP1232" i="5"/>
  <c r="AO1233" i="5"/>
  <c r="AP1233" i="5"/>
  <c r="AO1234" i="5"/>
  <c r="AP1234" i="5"/>
  <c r="AO1235" i="5"/>
  <c r="AP1235" i="5"/>
  <c r="X1236" i="5"/>
  <c r="AB1236" i="5" s="1"/>
  <c r="AL1236" i="5" s="1"/>
  <c r="AO1236" i="5"/>
  <c r="AP1236" i="5"/>
  <c r="AO1237" i="5"/>
  <c r="AP1237" i="5"/>
  <c r="AO1238" i="5"/>
  <c r="AP1238" i="5"/>
  <c r="X1240" i="5"/>
  <c r="AB1240" i="5" s="1"/>
  <c r="AL1240" i="5" s="1"/>
  <c r="AO1240" i="5"/>
  <c r="AP1240" i="5"/>
  <c r="X1239" i="5"/>
  <c r="AB1239" i="5" s="1"/>
  <c r="AL1239" i="5" s="1"/>
  <c r="AO1239" i="5"/>
  <c r="AP1239" i="5"/>
  <c r="AO1241" i="5"/>
  <c r="AP1241" i="5"/>
  <c r="AO1242" i="5"/>
  <c r="AP1242" i="5"/>
  <c r="AO1243" i="5"/>
  <c r="AP1243" i="5"/>
  <c r="AO1244" i="5"/>
  <c r="AP1244" i="5"/>
  <c r="AO1245" i="5"/>
  <c r="AP1245" i="5"/>
  <c r="AO1247" i="5"/>
  <c r="AP1247" i="5"/>
  <c r="AO1246" i="5"/>
  <c r="AP1246" i="5"/>
  <c r="AO1248" i="5"/>
  <c r="AP1248" i="5"/>
  <c r="AO1250" i="5"/>
  <c r="AP1250" i="5"/>
  <c r="AO1249" i="5"/>
  <c r="AP1249" i="5"/>
  <c r="AO1251" i="5"/>
  <c r="AP1251" i="5"/>
  <c r="AO1252" i="5"/>
  <c r="AP1252" i="5"/>
  <c r="AO1253" i="5"/>
  <c r="AP1253" i="5"/>
  <c r="AO1307" i="5"/>
  <c r="AP1307" i="5"/>
  <c r="AO1308" i="5"/>
  <c r="AP1308" i="5"/>
  <c r="AO1309" i="5"/>
  <c r="AP1309" i="5"/>
  <c r="X1310" i="5"/>
  <c r="AB1310" i="5" s="1"/>
  <c r="AL1310" i="5" s="1"/>
  <c r="AO1310" i="5"/>
  <c r="AP1310" i="5"/>
  <c r="X1311" i="5"/>
  <c r="AO1311" i="5"/>
  <c r="AP1311" i="5"/>
  <c r="AO1313" i="5"/>
  <c r="AP1313" i="5"/>
  <c r="AO1312" i="5"/>
  <c r="AP1312" i="5"/>
  <c r="AO1314" i="5"/>
  <c r="AP1314" i="5"/>
  <c r="AO1315" i="5"/>
  <c r="AP1315" i="5"/>
  <c r="X1316" i="5"/>
  <c r="AB1316" i="5" s="1"/>
  <c r="AL1316" i="5" s="1"/>
  <c r="AO1316" i="5"/>
  <c r="AP1316" i="5"/>
  <c r="AO1317" i="5"/>
  <c r="AP1317" i="5"/>
  <c r="AO1318" i="5"/>
  <c r="AP1318" i="5"/>
  <c r="AO1319" i="5"/>
  <c r="AP1319" i="5"/>
  <c r="AO1320" i="5"/>
  <c r="AP1320" i="5"/>
  <c r="AO1321" i="5"/>
  <c r="AP1321" i="5"/>
  <c r="AO1322" i="5"/>
  <c r="AP1322" i="5"/>
  <c r="AO1323" i="5"/>
  <c r="AP1323" i="5"/>
  <c r="X1324" i="5"/>
  <c r="AO1324" i="5"/>
  <c r="AP1324" i="5"/>
  <c r="AO1325" i="5"/>
  <c r="AP1325" i="5"/>
  <c r="AO1326" i="5"/>
  <c r="AP1326" i="5"/>
  <c r="AO1327" i="5"/>
  <c r="AP1327" i="5"/>
  <c r="AO1328" i="5"/>
  <c r="AP1328" i="5"/>
  <c r="AO1329" i="5"/>
  <c r="AP1329" i="5"/>
  <c r="AO1330" i="5"/>
  <c r="AP1330" i="5"/>
  <c r="AO1331" i="5"/>
  <c r="AP1331" i="5"/>
  <c r="X1332" i="5"/>
  <c r="AB1332" i="5" s="1"/>
  <c r="AL1332" i="5" s="1"/>
  <c r="AO1332" i="5"/>
  <c r="AP1332" i="5"/>
  <c r="AO1333" i="5"/>
  <c r="AP1333" i="5"/>
  <c r="AO1334" i="5"/>
  <c r="AP1334" i="5"/>
  <c r="AO1335" i="5"/>
  <c r="AP1335" i="5"/>
  <c r="AO1336" i="5"/>
  <c r="AP1336" i="5"/>
  <c r="AO1337" i="5"/>
  <c r="AP1337" i="5"/>
  <c r="AO1338" i="5"/>
  <c r="AP1338" i="5"/>
  <c r="X1339" i="5"/>
  <c r="AO1339" i="5"/>
  <c r="AP1339" i="5"/>
  <c r="AO1340" i="5"/>
  <c r="AP1340" i="5"/>
  <c r="AO1341" i="5"/>
  <c r="AP1341" i="5"/>
  <c r="AO1342" i="5"/>
  <c r="AP1342" i="5"/>
  <c r="AO1343" i="5"/>
  <c r="AP1343" i="5"/>
  <c r="AO3681" i="5"/>
  <c r="AP3681" i="5"/>
  <c r="AO3682" i="5"/>
  <c r="AP3682" i="5"/>
  <c r="AO3683" i="5"/>
  <c r="AP3683" i="5"/>
  <c r="AO3684" i="5"/>
  <c r="AP3684" i="5"/>
  <c r="AO3685" i="5"/>
  <c r="AP3685" i="5"/>
  <c r="AO3686" i="5"/>
  <c r="AP3686" i="5"/>
  <c r="AO3687" i="5"/>
  <c r="AP3687" i="5"/>
  <c r="AO3688" i="5"/>
  <c r="AP3688" i="5"/>
  <c r="AO3689" i="5"/>
  <c r="AP3689" i="5"/>
  <c r="AK3690" i="5"/>
  <c r="AO3690" i="5"/>
  <c r="AP3690" i="5"/>
  <c r="AO3691" i="5"/>
  <c r="AP3691" i="5"/>
  <c r="AO3692" i="5"/>
  <c r="AP3692" i="5"/>
  <c r="X3693" i="5"/>
  <c r="AB3693" i="5" s="1"/>
  <c r="AL3693" i="5" s="1"/>
  <c r="AO3693" i="5"/>
  <c r="AP3693" i="5"/>
  <c r="AO3694" i="5"/>
  <c r="AP3694" i="5"/>
  <c r="AO3695" i="5"/>
  <c r="AP3695" i="5"/>
  <c r="AO3696" i="5"/>
  <c r="AP3696" i="5"/>
  <c r="X3697" i="5"/>
  <c r="AB3697" i="5" s="1"/>
  <c r="AL3697" i="5" s="1"/>
  <c r="AO3697" i="5"/>
  <c r="AP3697" i="5"/>
  <c r="AO3698" i="5"/>
  <c r="AP3698" i="5"/>
  <c r="AO3699" i="5"/>
  <c r="AP3699" i="5"/>
  <c r="AO3700" i="5"/>
  <c r="AP3700" i="5"/>
  <c r="X3701" i="5"/>
  <c r="AB3701" i="5" s="1"/>
  <c r="AL3701" i="5" s="1"/>
  <c r="AO3701" i="5"/>
  <c r="AP3701" i="5"/>
  <c r="AO3702" i="5"/>
  <c r="AP3702" i="5"/>
  <c r="AO3703" i="5"/>
  <c r="AP3703" i="5"/>
  <c r="AO3704" i="5"/>
  <c r="AP3704" i="5"/>
  <c r="AO3705" i="5"/>
  <c r="AP3705" i="5"/>
  <c r="AO3706" i="5"/>
  <c r="AP3706" i="5"/>
  <c r="AO3707" i="5"/>
  <c r="AP3707" i="5"/>
  <c r="X3708" i="5"/>
  <c r="AB3708" i="5" s="1"/>
  <c r="AL3708" i="5" s="1"/>
  <c r="AO3708" i="5"/>
  <c r="AP3708" i="5"/>
  <c r="AO3709" i="5"/>
  <c r="AP3709" i="5"/>
  <c r="AO3710" i="5"/>
  <c r="AP3710" i="5"/>
  <c r="AO3711" i="5"/>
  <c r="AP3711" i="5"/>
  <c r="AO3712" i="5"/>
  <c r="AP3712" i="5"/>
  <c r="AO3713" i="5"/>
  <c r="AP3713" i="5"/>
  <c r="AO3714" i="5"/>
  <c r="AP3714" i="5"/>
  <c r="AO3715" i="5"/>
  <c r="AP3715" i="5"/>
  <c r="AO3716" i="5"/>
  <c r="AP3716" i="5"/>
  <c r="AO3717" i="5"/>
  <c r="AP3717" i="5"/>
  <c r="AO3718" i="5"/>
  <c r="AP3718" i="5"/>
  <c r="AO3719" i="5"/>
  <c r="AP3719" i="5"/>
  <c r="AO3720" i="5"/>
  <c r="AP3720" i="5"/>
  <c r="AO3721" i="5"/>
  <c r="AP3721" i="5"/>
  <c r="AO3722" i="5"/>
  <c r="AP3722" i="5"/>
  <c r="AO3723" i="5"/>
  <c r="AP3723" i="5"/>
  <c r="AO3724" i="5"/>
  <c r="AP3724" i="5"/>
  <c r="AO3725" i="5"/>
  <c r="AP3725" i="5"/>
  <c r="AO3726" i="5"/>
  <c r="AP3726" i="5"/>
  <c r="AO3727" i="5"/>
  <c r="AP3727" i="5"/>
  <c r="X3728" i="5"/>
  <c r="AB3728" i="5" s="1"/>
  <c r="AL3728" i="5" s="1"/>
  <c r="AO3728" i="5"/>
  <c r="AP3728" i="5"/>
  <c r="AO3729" i="5"/>
  <c r="AP3729" i="5"/>
  <c r="AO3730" i="5"/>
  <c r="AP3730" i="5"/>
  <c r="AO3731" i="5"/>
  <c r="AP3731" i="5"/>
  <c r="AO3732" i="5"/>
  <c r="AP3732" i="5"/>
  <c r="AO3733" i="5"/>
  <c r="AP3733" i="5"/>
  <c r="AO3734" i="5"/>
  <c r="AP3734" i="5"/>
  <c r="AO3735" i="5"/>
  <c r="AP3735" i="5"/>
  <c r="AO3736" i="5"/>
  <c r="AP3736" i="5"/>
  <c r="AO3737" i="5"/>
  <c r="AP3737" i="5"/>
  <c r="AO3738" i="5"/>
  <c r="AP3738" i="5"/>
  <c r="AO3739" i="5"/>
  <c r="AP3739" i="5"/>
  <c r="AO3740" i="5"/>
  <c r="AP3740" i="5"/>
  <c r="X3741" i="5"/>
  <c r="AB3741" i="5" s="1"/>
  <c r="AL3741" i="5" s="1"/>
  <c r="AO3741" i="5"/>
  <c r="AP3741" i="5"/>
  <c r="AO3742" i="5"/>
  <c r="AP3742" i="5"/>
  <c r="AO3743" i="5"/>
  <c r="AP3743" i="5"/>
  <c r="AO3744" i="5"/>
  <c r="AP3744" i="5"/>
  <c r="AO3745" i="5"/>
  <c r="AP3745" i="5"/>
  <c r="AO3746" i="5"/>
  <c r="AP3746" i="5"/>
  <c r="AO3747" i="5"/>
  <c r="AP3747" i="5"/>
  <c r="AK3748" i="5"/>
  <c r="AO3748" i="5"/>
  <c r="AP3748" i="5"/>
  <c r="AO3749" i="5"/>
  <c r="AP3749" i="5"/>
  <c r="AO3750" i="5"/>
  <c r="AP3750" i="5"/>
  <c r="AO3751" i="5"/>
  <c r="AP3751" i="5"/>
  <c r="X3752" i="5"/>
  <c r="AO3752" i="5"/>
  <c r="AP3752" i="5"/>
  <c r="AO3753" i="5"/>
  <c r="AP3753" i="5"/>
  <c r="AO3754" i="5"/>
  <c r="AP3754" i="5"/>
  <c r="X3755" i="5"/>
  <c r="AB3755" i="5" s="1"/>
  <c r="AL3755" i="5" s="1"/>
  <c r="AO3755" i="5"/>
  <c r="AP3755" i="5"/>
  <c r="AO3756" i="5"/>
  <c r="AP3756" i="5"/>
  <c r="AO3757" i="5"/>
  <c r="AP3757" i="5"/>
  <c r="AO3758" i="5"/>
  <c r="AP3758" i="5"/>
  <c r="AO3759" i="5"/>
  <c r="AP3759" i="5"/>
  <c r="AO3760" i="5"/>
  <c r="AP3760" i="5"/>
  <c r="AO3761" i="5"/>
  <c r="AP3761" i="5"/>
  <c r="AO3762" i="5"/>
  <c r="AP3762" i="5"/>
  <c r="AO3763" i="5"/>
  <c r="AP3763" i="5"/>
  <c r="AO3764" i="5"/>
  <c r="AP3764" i="5"/>
  <c r="AO3765" i="5"/>
  <c r="AP3765" i="5"/>
  <c r="AO3766" i="5"/>
  <c r="AP3766" i="5"/>
  <c r="AO3767" i="5"/>
  <c r="AP3767" i="5"/>
  <c r="AO3768" i="5"/>
  <c r="AP3768" i="5"/>
  <c r="AO3769" i="5"/>
  <c r="AP3769" i="5"/>
  <c r="AO3770" i="5"/>
  <c r="AP3770" i="5"/>
  <c r="AO3771" i="5"/>
  <c r="AP3771" i="5"/>
  <c r="AO3772" i="5"/>
  <c r="AP3772" i="5"/>
  <c r="AO3773" i="5"/>
  <c r="AP3773" i="5"/>
  <c r="AO149" i="5"/>
  <c r="AP149" i="5"/>
  <c r="AO150" i="5"/>
  <c r="AP150" i="5"/>
  <c r="AO151" i="5"/>
  <c r="AP151" i="5"/>
  <c r="AO152" i="5"/>
  <c r="AP152" i="5"/>
  <c r="AO153" i="5"/>
  <c r="AP153" i="5"/>
  <c r="AO154" i="5"/>
  <c r="AP154" i="5"/>
  <c r="X155" i="5"/>
  <c r="AB155" i="5" s="1"/>
  <c r="AL155" i="5" s="1"/>
  <c r="AO155" i="5"/>
  <c r="AP155" i="5"/>
  <c r="AO156" i="5"/>
  <c r="AP156" i="5"/>
  <c r="AO157" i="5"/>
  <c r="AP157" i="5"/>
  <c r="AO158" i="5"/>
  <c r="AP158" i="5"/>
  <c r="AO159" i="5"/>
  <c r="AP159" i="5"/>
  <c r="AO160" i="5"/>
  <c r="AP160" i="5"/>
  <c r="AO161" i="5"/>
  <c r="AP161" i="5"/>
  <c r="AO162" i="5"/>
  <c r="AP162" i="5"/>
  <c r="AO163" i="5"/>
  <c r="AP163" i="5"/>
  <c r="X164" i="5"/>
  <c r="AO164" i="5"/>
  <c r="AP164" i="5"/>
  <c r="AO165" i="5"/>
  <c r="AP165" i="5"/>
  <c r="AO166" i="5"/>
  <c r="AP166" i="5"/>
  <c r="AO167" i="5"/>
  <c r="AP167" i="5"/>
  <c r="AO168" i="5"/>
  <c r="AP168" i="5"/>
  <c r="AO169" i="5"/>
  <c r="AP169" i="5"/>
  <c r="AO170" i="5"/>
  <c r="AP170" i="5"/>
  <c r="AO171" i="5"/>
  <c r="AP171" i="5"/>
  <c r="X172" i="5"/>
  <c r="AB172" i="5" s="1"/>
  <c r="AL172" i="5" s="1"/>
  <c r="AO172" i="5"/>
  <c r="AP172" i="5"/>
  <c r="AO173" i="5"/>
  <c r="AP173" i="5"/>
  <c r="AO174" i="5"/>
  <c r="AP174" i="5"/>
  <c r="AO175" i="5"/>
  <c r="AP175" i="5"/>
  <c r="AO176" i="5"/>
  <c r="AP176" i="5"/>
  <c r="AO177" i="5"/>
  <c r="AP177" i="5"/>
  <c r="AO178" i="5"/>
  <c r="AP178" i="5"/>
  <c r="AO179" i="5"/>
  <c r="AP179" i="5"/>
  <c r="X180" i="5"/>
  <c r="AB180" i="5" s="1"/>
  <c r="AL180" i="5" s="1"/>
  <c r="AO180" i="5"/>
  <c r="AP180" i="5"/>
  <c r="AO181" i="5"/>
  <c r="AP181" i="5"/>
  <c r="AO182" i="5"/>
  <c r="AP182" i="5"/>
  <c r="AO183" i="5"/>
  <c r="AP183" i="5"/>
  <c r="AO184" i="5"/>
  <c r="AP184" i="5"/>
  <c r="AO185" i="5"/>
  <c r="AP185" i="5"/>
  <c r="AO186" i="5"/>
  <c r="AP186" i="5"/>
  <c r="AO187" i="5"/>
  <c r="AP187" i="5"/>
  <c r="AO188" i="5"/>
  <c r="AP188" i="5"/>
  <c r="AO189" i="5"/>
  <c r="AP189" i="5"/>
  <c r="AO190" i="5"/>
  <c r="AP190" i="5"/>
  <c r="AO191" i="5"/>
  <c r="AP191" i="5"/>
  <c r="AO192" i="5"/>
  <c r="AP192" i="5"/>
  <c r="AO193" i="5"/>
  <c r="AP193" i="5"/>
  <c r="AO194" i="5"/>
  <c r="AP194" i="5"/>
  <c r="X195" i="5"/>
  <c r="AO195" i="5"/>
  <c r="AP195" i="5"/>
  <c r="X196" i="5"/>
  <c r="AB196" i="5" s="1"/>
  <c r="AL196" i="5" s="1"/>
  <c r="AO196" i="5"/>
  <c r="AP196" i="5"/>
  <c r="AO197" i="5"/>
  <c r="AP197" i="5"/>
  <c r="AO198" i="5"/>
  <c r="AP198" i="5"/>
  <c r="AO199" i="5"/>
  <c r="AP199" i="5"/>
  <c r="AO200" i="5"/>
  <c r="AP200" i="5"/>
  <c r="AO201" i="5"/>
  <c r="AP201" i="5"/>
  <c r="AO202" i="5"/>
  <c r="AP202" i="5"/>
  <c r="AO203" i="5"/>
  <c r="AP203" i="5"/>
  <c r="AO204" i="5"/>
  <c r="AP204" i="5"/>
  <c r="AO205" i="5"/>
  <c r="AP205" i="5"/>
  <c r="AO206" i="5"/>
  <c r="AP206" i="5"/>
  <c r="AO207" i="5"/>
  <c r="AP207" i="5"/>
  <c r="AO208" i="5"/>
  <c r="AP208" i="5"/>
  <c r="AO209" i="5"/>
  <c r="AP209" i="5"/>
  <c r="AO210" i="5"/>
  <c r="AP210" i="5"/>
  <c r="X211" i="5"/>
  <c r="AB211" i="5" s="1"/>
  <c r="AL211" i="5" s="1"/>
  <c r="AO211" i="5"/>
  <c r="AP211" i="5"/>
  <c r="AO212" i="5"/>
  <c r="AP212" i="5"/>
  <c r="AO213" i="5"/>
  <c r="AP213" i="5"/>
  <c r="AO214" i="5"/>
  <c r="AP214" i="5"/>
  <c r="X215" i="5"/>
  <c r="AB215" i="5" s="1"/>
  <c r="AL215" i="5" s="1"/>
  <c r="AO215" i="5"/>
  <c r="AP215" i="5"/>
  <c r="AO216" i="5"/>
  <c r="AP216" i="5"/>
  <c r="AO217" i="5"/>
  <c r="AP217" i="5"/>
  <c r="AO218" i="5"/>
  <c r="AP218" i="5"/>
  <c r="AO219" i="5"/>
  <c r="AP219" i="5"/>
  <c r="AO220" i="5"/>
  <c r="AP220" i="5"/>
  <c r="AO221" i="5"/>
  <c r="AP221" i="5"/>
  <c r="AO222" i="5"/>
  <c r="AP222" i="5"/>
  <c r="AO223" i="5"/>
  <c r="AP223" i="5"/>
  <c r="AO224" i="5"/>
  <c r="AP224" i="5"/>
  <c r="AO225" i="5"/>
  <c r="AP225" i="5"/>
  <c r="AO226" i="5"/>
  <c r="AP226" i="5"/>
  <c r="AO227" i="5"/>
  <c r="AP227" i="5"/>
  <c r="AO228" i="5"/>
  <c r="AP228" i="5"/>
  <c r="AO229" i="5"/>
  <c r="AP229" i="5"/>
  <c r="AO230" i="5"/>
  <c r="AP230" i="5"/>
  <c r="AO231" i="5"/>
  <c r="AP231" i="5"/>
  <c r="AO232" i="5"/>
  <c r="AP232" i="5"/>
  <c r="AO233" i="5"/>
  <c r="AP233" i="5"/>
  <c r="AO234" i="5"/>
  <c r="AP234" i="5"/>
  <c r="AO235" i="5"/>
  <c r="AP235" i="5"/>
  <c r="AO236" i="5"/>
  <c r="AP236" i="5"/>
  <c r="AO237" i="5"/>
  <c r="AP237" i="5"/>
  <c r="AO238" i="5"/>
  <c r="AP238" i="5"/>
  <c r="AO239" i="5"/>
  <c r="AP239" i="5"/>
  <c r="AO240" i="5"/>
  <c r="AP240" i="5"/>
  <c r="AO241" i="5"/>
  <c r="AP241" i="5"/>
  <c r="AO242" i="5"/>
  <c r="AP242" i="5"/>
  <c r="AO243" i="5"/>
  <c r="AP243" i="5"/>
  <c r="AO244" i="5"/>
  <c r="AP244" i="5"/>
  <c r="AO245" i="5"/>
  <c r="AP245" i="5"/>
  <c r="AO246" i="5"/>
  <c r="AP246" i="5"/>
  <c r="X247" i="5"/>
  <c r="AO247" i="5"/>
  <c r="AP247" i="5"/>
  <c r="AO248" i="5"/>
  <c r="AP248" i="5"/>
  <c r="AO249" i="5"/>
  <c r="AP249" i="5"/>
  <c r="AO250" i="5"/>
  <c r="AP250" i="5"/>
  <c r="AO251" i="5"/>
  <c r="AP251" i="5"/>
  <c r="AO252" i="5"/>
  <c r="AP252" i="5"/>
  <c r="AO253" i="5"/>
  <c r="AP253" i="5"/>
  <c r="AO254" i="5"/>
  <c r="AP254" i="5"/>
  <c r="AO255" i="5"/>
  <c r="AP255" i="5"/>
  <c r="AO256" i="5"/>
  <c r="AP256" i="5"/>
  <c r="AO257" i="5"/>
  <c r="AP257" i="5"/>
  <c r="X258" i="5"/>
  <c r="AB258" i="5" s="1"/>
  <c r="AL258" i="5" s="1"/>
  <c r="AO258" i="5"/>
  <c r="AP258" i="5"/>
  <c r="AO259" i="5"/>
  <c r="AP259" i="5"/>
  <c r="AO260" i="5"/>
  <c r="AP260" i="5"/>
  <c r="AO261" i="5"/>
  <c r="AP261" i="5"/>
  <c r="X262" i="5"/>
  <c r="AB262" i="5" s="1"/>
  <c r="AL262" i="5" s="1"/>
  <c r="AO262" i="5"/>
  <c r="AP262" i="5"/>
  <c r="X263" i="5"/>
  <c r="AB263" i="5" s="1"/>
  <c r="AL263" i="5" s="1"/>
  <c r="AO263" i="5"/>
  <c r="AP263" i="5"/>
  <c r="AO264" i="5"/>
  <c r="AP264" i="5"/>
  <c r="AO265" i="5"/>
  <c r="AP265" i="5"/>
  <c r="AO266" i="5"/>
  <c r="AP266" i="5"/>
  <c r="AO267" i="5"/>
  <c r="AP267" i="5"/>
  <c r="AO268" i="5"/>
  <c r="AP268" i="5"/>
  <c r="AO269" i="5"/>
  <c r="AP269" i="5"/>
  <c r="AO270" i="5"/>
  <c r="AP270" i="5"/>
  <c r="AO271" i="5"/>
  <c r="AP271" i="5"/>
  <c r="AO272" i="5"/>
  <c r="AP272" i="5"/>
  <c r="AO273" i="5"/>
  <c r="AP273" i="5"/>
  <c r="X274" i="5"/>
  <c r="AB274" i="5" s="1"/>
  <c r="AL274" i="5" s="1"/>
  <c r="AK274" i="5"/>
  <c r="AO274" i="5"/>
  <c r="AP274" i="5"/>
  <c r="X275" i="5"/>
  <c r="AB275" i="5" s="1"/>
  <c r="AL275" i="5" s="1"/>
  <c r="AO275" i="5"/>
  <c r="AP275" i="5"/>
  <c r="AO276" i="5"/>
  <c r="AP276" i="5"/>
  <c r="AO277" i="5"/>
  <c r="AP277" i="5"/>
  <c r="AO278" i="5"/>
  <c r="AP278" i="5"/>
  <c r="X279" i="5"/>
  <c r="AB279" i="5" s="1"/>
  <c r="AL279" i="5" s="1"/>
  <c r="AO279" i="5"/>
  <c r="AP279" i="5"/>
  <c r="AO280" i="5"/>
  <c r="AP280" i="5"/>
  <c r="AO281" i="5"/>
  <c r="AP281" i="5"/>
  <c r="AO282" i="5"/>
  <c r="AP282" i="5"/>
  <c r="X283" i="5"/>
  <c r="AO283" i="5"/>
  <c r="AP283" i="5"/>
  <c r="AO284" i="5"/>
  <c r="AP284" i="5"/>
  <c r="AO285" i="5"/>
  <c r="AP285" i="5"/>
  <c r="AO286" i="5"/>
  <c r="AP286" i="5"/>
  <c r="AO287" i="5"/>
  <c r="AP287" i="5"/>
  <c r="AO288" i="5"/>
  <c r="AP288" i="5"/>
  <c r="AO289" i="5"/>
  <c r="AP289" i="5"/>
  <c r="X290" i="5"/>
  <c r="Z290" i="5" s="1"/>
  <c r="AO290" i="5"/>
  <c r="AP290" i="5"/>
  <c r="X291" i="5"/>
  <c r="AB291" i="5" s="1"/>
  <c r="AL291" i="5" s="1"/>
  <c r="AO291" i="5"/>
  <c r="AP291" i="5"/>
  <c r="AO292" i="5"/>
  <c r="AP292" i="5"/>
  <c r="AO293" i="5"/>
  <c r="AP293" i="5"/>
  <c r="AO294" i="5"/>
  <c r="AP294" i="5"/>
  <c r="AO295" i="5"/>
  <c r="AP295" i="5"/>
  <c r="AO296" i="5"/>
  <c r="AP296" i="5"/>
  <c r="AO297" i="5"/>
  <c r="AP297" i="5"/>
  <c r="AO298" i="5"/>
  <c r="AP298" i="5"/>
  <c r="AO299" i="5"/>
  <c r="AP299" i="5"/>
  <c r="AO300" i="5"/>
  <c r="AP300" i="5"/>
  <c r="AO301" i="5"/>
  <c r="AP301" i="5"/>
  <c r="AO302" i="5"/>
  <c r="AP302" i="5"/>
  <c r="AO303" i="5"/>
  <c r="AP303" i="5"/>
  <c r="AO304" i="5"/>
  <c r="AP304" i="5"/>
  <c r="AO305" i="5"/>
  <c r="AP305" i="5"/>
  <c r="AO306" i="5"/>
  <c r="AP306" i="5"/>
  <c r="AO307" i="5"/>
  <c r="AP307" i="5"/>
  <c r="AO308" i="5"/>
  <c r="AP308" i="5"/>
  <c r="AO545" i="5"/>
  <c r="AP545" i="5"/>
  <c r="AO546" i="5"/>
  <c r="AP546" i="5"/>
  <c r="AO547" i="5"/>
  <c r="AP547" i="5"/>
  <c r="AO548" i="5"/>
  <c r="AP548" i="5"/>
  <c r="AO549" i="5"/>
  <c r="AP549" i="5"/>
  <c r="X550" i="5"/>
  <c r="AO550" i="5"/>
  <c r="AP550" i="5"/>
  <c r="AO551" i="5"/>
  <c r="AP551" i="5"/>
  <c r="AO552" i="5"/>
  <c r="AP552" i="5"/>
  <c r="AO553" i="5"/>
  <c r="AP553" i="5"/>
  <c r="AO554" i="5"/>
  <c r="AP554" i="5"/>
  <c r="AO555" i="5"/>
  <c r="AP555" i="5"/>
  <c r="AO556" i="5"/>
  <c r="AP556" i="5"/>
  <c r="AO557" i="5"/>
  <c r="AP557" i="5"/>
  <c r="X558" i="5"/>
  <c r="AB558" i="5" s="1"/>
  <c r="AL558" i="5" s="1"/>
  <c r="AO558" i="5"/>
  <c r="AP558" i="5"/>
  <c r="AO559" i="5"/>
  <c r="AP559" i="5"/>
  <c r="AO560" i="5"/>
  <c r="AP560" i="5"/>
  <c r="AO561" i="5"/>
  <c r="AP561" i="5"/>
  <c r="AO562" i="5"/>
  <c r="AP562" i="5"/>
  <c r="AO1344" i="5"/>
  <c r="AP1344" i="5"/>
  <c r="AO1345" i="5"/>
  <c r="AP1345" i="5"/>
  <c r="AO1346" i="5"/>
  <c r="AP1346" i="5"/>
  <c r="AO1347" i="5"/>
  <c r="AP1347" i="5"/>
  <c r="AO1348" i="5"/>
  <c r="AP1348" i="5"/>
  <c r="AO1349" i="5"/>
  <c r="AP1349" i="5"/>
  <c r="AO1350" i="5"/>
  <c r="AP1350" i="5"/>
  <c r="AO1351" i="5"/>
  <c r="AP1351" i="5"/>
  <c r="AO1352" i="5"/>
  <c r="AP1352" i="5"/>
  <c r="AO1353" i="5"/>
  <c r="AP1353" i="5"/>
  <c r="AO1354" i="5"/>
  <c r="AP1354" i="5"/>
  <c r="AO1355" i="5"/>
  <c r="AP1355" i="5"/>
  <c r="AO1356" i="5"/>
  <c r="AP1356" i="5"/>
  <c r="AO1357" i="5"/>
  <c r="AP1357" i="5"/>
  <c r="AO1358" i="5"/>
  <c r="AP1358" i="5"/>
  <c r="AO1254" i="5"/>
  <c r="AP1254" i="5"/>
  <c r="AO1255" i="5"/>
  <c r="AP1255" i="5"/>
  <c r="AO1256" i="5"/>
  <c r="AP1256" i="5"/>
  <c r="AK1257" i="5"/>
  <c r="AO1257" i="5"/>
  <c r="AP1257" i="5"/>
  <c r="AO1258" i="5"/>
  <c r="AP1258" i="5"/>
  <c r="AO1259" i="5"/>
  <c r="AP1259" i="5"/>
  <c r="AK1260" i="5"/>
  <c r="X1260" i="5"/>
  <c r="AB1260" i="5" s="1"/>
  <c r="AL1260" i="5" s="1"/>
  <c r="AO1260" i="5"/>
  <c r="AP1260" i="5"/>
  <c r="AO1261" i="5"/>
  <c r="AP1261" i="5"/>
  <c r="AO1262" i="5"/>
  <c r="AP1262" i="5"/>
  <c r="AO1263" i="5"/>
  <c r="AP1263" i="5"/>
  <c r="AO1264" i="5"/>
  <c r="AP1264" i="5"/>
  <c r="AO1266" i="5"/>
  <c r="AP1266" i="5"/>
  <c r="AO1267" i="5"/>
  <c r="AP1267" i="5"/>
  <c r="AO1265" i="5"/>
  <c r="AP1265" i="5"/>
  <c r="AO1268" i="5"/>
  <c r="AP1268" i="5"/>
  <c r="AO1269" i="5"/>
  <c r="AP1269" i="5"/>
  <c r="AO1270" i="5"/>
  <c r="AP1270" i="5"/>
  <c r="AO1271" i="5"/>
  <c r="AP1271" i="5"/>
  <c r="AO1273" i="5"/>
  <c r="AP1273" i="5"/>
  <c r="AO1272" i="5"/>
  <c r="AP1272" i="5"/>
  <c r="AO1274" i="5"/>
  <c r="AP1274" i="5"/>
  <c r="AO1275" i="5"/>
  <c r="AP1275" i="5"/>
  <c r="AO1276" i="5"/>
  <c r="AP1276" i="5"/>
  <c r="AO1277" i="5"/>
  <c r="AP1277" i="5"/>
  <c r="AO1279" i="5"/>
  <c r="AP1279" i="5"/>
  <c r="AO1278" i="5"/>
  <c r="AP1278" i="5"/>
  <c r="AO1280" i="5"/>
  <c r="AP1280" i="5"/>
  <c r="AO1281" i="5"/>
  <c r="AP1281" i="5"/>
  <c r="X1282" i="5"/>
  <c r="AO1282" i="5"/>
  <c r="AP1282" i="5"/>
  <c r="AO1283" i="5"/>
  <c r="AP1283" i="5"/>
  <c r="AO1285" i="5"/>
  <c r="AP1285" i="5"/>
  <c r="AO1284" i="5"/>
  <c r="AP1284" i="5"/>
  <c r="X1286" i="5"/>
  <c r="AO1286" i="5"/>
  <c r="AP1286" i="5"/>
  <c r="AO1287" i="5"/>
  <c r="AP1287" i="5"/>
  <c r="AO1288" i="5"/>
  <c r="AP1288" i="5"/>
  <c r="AO1289" i="5"/>
  <c r="AP1289" i="5"/>
  <c r="AO1290" i="5"/>
  <c r="AP1290" i="5"/>
  <c r="AO1291" i="5"/>
  <c r="AP1291" i="5"/>
  <c r="AO1292" i="5"/>
  <c r="AP1292" i="5"/>
  <c r="AO1293" i="5"/>
  <c r="AP1293" i="5"/>
  <c r="AO1294" i="5"/>
  <c r="AP1294" i="5"/>
  <c r="AO1295" i="5"/>
  <c r="AP1295" i="5"/>
  <c r="AO1296" i="5"/>
  <c r="AP1296" i="5"/>
  <c r="AO1297" i="5"/>
  <c r="AP1297" i="5"/>
  <c r="AO1298" i="5"/>
  <c r="AP1298" i="5"/>
  <c r="AO1299" i="5"/>
  <c r="AP1299" i="5"/>
  <c r="AO1300" i="5"/>
  <c r="AP1300" i="5"/>
  <c r="AO1301" i="5"/>
  <c r="AP1301" i="5"/>
  <c r="AO1302" i="5"/>
  <c r="AP1302" i="5"/>
  <c r="AO1303" i="5"/>
  <c r="AP1303" i="5"/>
  <c r="AO1304" i="5"/>
  <c r="AP1304" i="5"/>
  <c r="AO1305" i="5"/>
  <c r="AP1305" i="5"/>
  <c r="X1306" i="5"/>
  <c r="AB1306" i="5" s="1"/>
  <c r="AL1306" i="5" s="1"/>
  <c r="AO1306" i="5"/>
  <c r="AP1306" i="5"/>
  <c r="X3716" i="5"/>
  <c r="AB3716" i="5" s="1"/>
  <c r="AL3716" i="5" s="1"/>
  <c r="X4115" i="5"/>
  <c r="AB4115" i="5" s="1"/>
  <c r="AL4115" i="5" s="1"/>
  <c r="X4112" i="5"/>
  <c r="AB4112" i="5" s="1"/>
  <c r="AL4112" i="5" s="1"/>
  <c r="X4111" i="5"/>
  <c r="X3600" i="5"/>
  <c r="AB3600" i="5" s="1"/>
  <c r="AL3600" i="5" s="1"/>
  <c r="X3590" i="5"/>
  <c r="AB3590" i="5" s="1"/>
  <c r="AL3590" i="5" s="1"/>
  <c r="X3465" i="5"/>
  <c r="AB3465" i="5" s="1"/>
  <c r="AL3465" i="5" s="1"/>
  <c r="AK558" i="5"/>
  <c r="AK258" i="5"/>
  <c r="AK1779" i="5"/>
  <c r="X1780" i="5"/>
  <c r="AB1780" i="5" s="1"/>
  <c r="AL1780" i="5" s="1"/>
  <c r="AK4174" i="5"/>
  <c r="X4009" i="5"/>
  <c r="X3740" i="5"/>
  <c r="AB3740" i="5" s="1"/>
  <c r="AL3740" i="5" s="1"/>
  <c r="X4045" i="5"/>
  <c r="AB4045" i="5" s="1"/>
  <c r="AL4045" i="5" s="1"/>
  <c r="Z92" i="5"/>
  <c r="AK109" i="5"/>
  <c r="AK2026" i="5"/>
  <c r="AK1986" i="5"/>
  <c r="Z2064" i="5"/>
  <c r="AK685" i="5"/>
  <c r="AK697" i="5"/>
  <c r="AK2287" i="5"/>
  <c r="X4469" i="5"/>
  <c r="AB4469" i="5" s="1"/>
  <c r="AL4469" i="5" s="1"/>
  <c r="X4421" i="5"/>
  <c r="AK3562" i="5"/>
  <c r="X3512" i="5"/>
  <c r="AB3512" i="5" s="1"/>
  <c r="AL3512" i="5" s="1"/>
  <c r="X3452" i="5"/>
  <c r="AB3452" i="5" s="1"/>
  <c r="AL3452" i="5" s="1"/>
  <c r="X153" i="5"/>
  <c r="AB153" i="5" s="1"/>
  <c r="AL153" i="5" s="1"/>
  <c r="X3687" i="5"/>
  <c r="AB3687" i="5" s="1"/>
  <c r="AL3687" i="5" s="1"/>
  <c r="X1208" i="5"/>
  <c r="AB1208" i="5" s="1"/>
  <c r="AL1208" i="5" s="1"/>
  <c r="X1795" i="5"/>
  <c r="AB1795" i="5" s="1"/>
  <c r="AL1795" i="5" s="1"/>
  <c r="X1794" i="5"/>
  <c r="AB1794" i="5" s="1"/>
  <c r="AL1794" i="5" s="1"/>
  <c r="X4103" i="5"/>
  <c r="AB4103" i="5" s="1"/>
  <c r="AL4103" i="5" s="1"/>
  <c r="X3605" i="5"/>
  <c r="AB3605" i="5" s="1"/>
  <c r="AL3605" i="5" s="1"/>
  <c r="X4371" i="5"/>
  <c r="AB4371" i="5" s="1"/>
  <c r="AL4371" i="5" s="1"/>
  <c r="X4368" i="5"/>
  <c r="AB4368" i="5" s="1"/>
  <c r="AL4368" i="5" s="1"/>
  <c r="AK1239" i="5"/>
  <c r="AK1344" i="5"/>
  <c r="AK3708" i="5"/>
  <c r="X1212" i="5"/>
  <c r="AB1212" i="5" s="1"/>
  <c r="AL1212" i="5" s="1"/>
  <c r="X4138" i="5"/>
  <c r="AB4138" i="5" s="1"/>
  <c r="AL4138" i="5" s="1"/>
  <c r="AK4117" i="5"/>
  <c r="AK4011" i="5"/>
  <c r="X2147" i="5"/>
  <c r="X4461" i="5"/>
  <c r="AB4461" i="5" s="1"/>
  <c r="AL4461" i="5" s="1"/>
  <c r="X3621" i="5"/>
  <c r="AB3621" i="5" s="1"/>
  <c r="AL3621" i="5" s="1"/>
  <c r="X3601" i="5"/>
  <c r="AB3601" i="5" s="1"/>
  <c r="AL3601" i="5" s="1"/>
  <c r="X2914" i="5"/>
  <c r="AB2914" i="5" s="1"/>
  <c r="AL2914" i="5" s="1"/>
  <c r="X2909" i="5"/>
  <c r="AB2909" i="5" s="1"/>
  <c r="AL2909" i="5" s="1"/>
  <c r="X3587" i="5"/>
  <c r="AB3587" i="5" s="1"/>
  <c r="AL3587" i="5" s="1"/>
  <c r="X4511" i="5"/>
  <c r="AB4511" i="5" s="1"/>
  <c r="AL4511" i="5" s="1"/>
  <c r="AK4511" i="5"/>
  <c r="X3501" i="5"/>
  <c r="AB3501" i="5" s="1"/>
  <c r="AL3501" i="5" s="1"/>
  <c r="X4119" i="5"/>
  <c r="X4050" i="5"/>
  <c r="X4038" i="5"/>
  <c r="AB4038" i="5" s="1"/>
  <c r="AL4038" i="5" s="1"/>
  <c r="X1348" i="5"/>
  <c r="AB1348" i="5" s="1"/>
  <c r="AL1348" i="5" s="1"/>
  <c r="X282" i="5"/>
  <c r="Z282" i="5" s="1"/>
  <c r="X264" i="5"/>
  <c r="AB264" i="5" s="1"/>
  <c r="AL264" i="5" s="1"/>
  <c r="AK247" i="5"/>
  <c r="X220" i="5"/>
  <c r="AK3741" i="5"/>
  <c r="X3703" i="5"/>
  <c r="AB3703" i="5" s="1"/>
  <c r="AL3703" i="5" s="1"/>
  <c r="X1810" i="5"/>
  <c r="AB1810" i="5" s="1"/>
  <c r="AL1810" i="5" s="1"/>
  <c r="AK1796" i="5"/>
  <c r="X4152" i="5"/>
  <c r="AB4152" i="5" s="1"/>
  <c r="AL4152" i="5" s="1"/>
  <c r="X4149" i="5"/>
  <c r="AB4149" i="5" s="1"/>
  <c r="AL4149" i="5" s="1"/>
  <c r="X4140" i="5"/>
  <c r="AB4140" i="5" s="1"/>
  <c r="AL4140" i="5" s="1"/>
  <c r="X2871" i="5"/>
  <c r="AB2871" i="5" s="1"/>
  <c r="AL2871" i="5" s="1"/>
  <c r="X2148" i="5"/>
  <c r="AB2148" i="5" s="1"/>
  <c r="AL2148" i="5" s="1"/>
  <c r="X3506" i="5"/>
  <c r="AB3506" i="5" s="1"/>
  <c r="AL3506" i="5" s="1"/>
  <c r="X3458" i="5"/>
  <c r="AK186" i="5"/>
  <c r="AK170" i="5"/>
  <c r="AK1310" i="5"/>
  <c r="AK1800" i="5"/>
  <c r="AK1784" i="5"/>
  <c r="X4153" i="5"/>
  <c r="AK4150" i="5"/>
  <c r="X4023" i="5"/>
  <c r="AB4023" i="5" s="1"/>
  <c r="AL4023" i="5" s="1"/>
  <c r="AK4023" i="5"/>
  <c r="X3638" i="5"/>
  <c r="X3634" i="5"/>
  <c r="AK3634" i="5"/>
  <c r="X3632" i="5"/>
  <c r="AB3632" i="5" s="1"/>
  <c r="AL3632" i="5" s="1"/>
  <c r="X3616" i="5"/>
  <c r="AB3616" i="5" s="1"/>
  <c r="AL3616" i="5" s="1"/>
  <c r="X4523" i="5"/>
  <c r="AB4523" i="5" s="1"/>
  <c r="AL4523" i="5" s="1"/>
  <c r="AK4523" i="5"/>
  <c r="X4505" i="5"/>
  <c r="X4436" i="5"/>
  <c r="AB4436" i="5" s="1"/>
  <c r="AL4436" i="5" s="1"/>
  <c r="X1297" i="5"/>
  <c r="X268" i="5"/>
  <c r="X216" i="5"/>
  <c r="AB216" i="5" s="1"/>
  <c r="AL216" i="5" s="1"/>
  <c r="X214" i="5"/>
  <c r="AB214" i="5" s="1"/>
  <c r="AL214" i="5" s="1"/>
  <c r="X192" i="5"/>
  <c r="AB192" i="5" s="1"/>
  <c r="AL192" i="5" s="1"/>
  <c r="X187" i="5"/>
  <c r="X186" i="5"/>
  <c r="X179" i="5"/>
  <c r="AB179" i="5" s="1"/>
  <c r="AL179" i="5" s="1"/>
  <c r="X178" i="5"/>
  <c r="AB178" i="5" s="1"/>
  <c r="AL178" i="5" s="1"/>
  <c r="X171" i="5"/>
  <c r="AB171" i="5" s="1"/>
  <c r="AL171" i="5" s="1"/>
  <c r="X170" i="5"/>
  <c r="AB170" i="5" s="1"/>
  <c r="AL170" i="5" s="1"/>
  <c r="X162" i="5"/>
  <c r="AK3687" i="5"/>
  <c r="X3685" i="5"/>
  <c r="AB3685" i="5" s="1"/>
  <c r="AL3685" i="5" s="1"/>
  <c r="X1237" i="5"/>
  <c r="X1202" i="5"/>
  <c r="AB1202" i="5" s="1"/>
  <c r="AL1202" i="5" s="1"/>
  <c r="X1812" i="5"/>
  <c r="AB1812" i="5" s="1"/>
  <c r="AL1812" i="5" s="1"/>
  <c r="X4173" i="5"/>
  <c r="AB4173" i="5" s="1"/>
  <c r="AL4173" i="5" s="1"/>
  <c r="X4172" i="5"/>
  <c r="AB4172" i="5" s="1"/>
  <c r="AL4172" i="5" s="1"/>
  <c r="X4165" i="5"/>
  <c r="Z4165" i="5" s="1"/>
  <c r="X4116" i="5"/>
  <c r="AB4116" i="5" s="1"/>
  <c r="AL4116" i="5" s="1"/>
  <c r="X4089" i="5"/>
  <c r="AB4089" i="5" s="1"/>
  <c r="AL4089" i="5" s="1"/>
  <c r="X4001" i="5"/>
  <c r="AB4001" i="5" s="1"/>
  <c r="AL4001" i="5" s="1"/>
  <c r="X3660" i="5"/>
  <c r="AB3660" i="5" s="1"/>
  <c r="AL3660" i="5" s="1"/>
  <c r="X3612" i="5"/>
  <c r="X3579" i="5"/>
  <c r="AB3579" i="5" s="1"/>
  <c r="AL3579" i="5" s="1"/>
  <c r="X2859" i="5"/>
  <c r="AB2859" i="5" s="1"/>
  <c r="AL2859" i="5" s="1"/>
  <c r="X2096" i="5"/>
  <c r="AB2096" i="5" s="1"/>
  <c r="AL2096" i="5" s="1"/>
  <c r="AK2096" i="5"/>
  <c r="X4370" i="5"/>
  <c r="AB4370" i="5" s="1"/>
  <c r="AL4370" i="5" s="1"/>
  <c r="X3511" i="5"/>
  <c r="AB3511" i="5" s="1"/>
  <c r="AL3511" i="5" s="1"/>
  <c r="X3453" i="5"/>
  <c r="X3676" i="5"/>
  <c r="AB3676" i="5" s="1"/>
  <c r="AL3676" i="5" s="1"/>
  <c r="X3628" i="5"/>
  <c r="AB3628" i="5" s="1"/>
  <c r="AL3628" i="5" s="1"/>
  <c r="X2911" i="5"/>
  <c r="AB2911" i="5" s="1"/>
  <c r="AL2911" i="5" s="1"/>
  <c r="AK2887" i="5"/>
  <c r="X3576" i="5"/>
  <c r="AB3576" i="5" s="1"/>
  <c r="AL3576" i="5" s="1"/>
  <c r="X2145" i="5"/>
  <c r="AB2145" i="5" s="1"/>
  <c r="AL2145" i="5" s="1"/>
  <c r="X2139" i="5"/>
  <c r="AB2139" i="5" s="1"/>
  <c r="AL2139" i="5" s="1"/>
  <c r="X2121" i="5"/>
  <c r="AK4485" i="5"/>
  <c r="X4465" i="5"/>
  <c r="X4456" i="5"/>
  <c r="AB4456" i="5" s="1"/>
  <c r="AL4456" i="5" s="1"/>
  <c r="X4454" i="5"/>
  <c r="AK4442" i="5"/>
  <c r="X4425" i="5"/>
  <c r="AB4425" i="5" s="1"/>
  <c r="AL4425" i="5" s="1"/>
  <c r="X4387" i="5"/>
  <c r="X4366" i="5"/>
  <c r="AK3558" i="5"/>
  <c r="X3549" i="5"/>
  <c r="AB3549" i="5" s="1"/>
  <c r="AL3549" i="5" s="1"/>
  <c r="X3492" i="5"/>
  <c r="AB3492" i="5" s="1"/>
  <c r="AL3492" i="5" s="1"/>
  <c r="X3474" i="5"/>
  <c r="AB3474" i="5" s="1"/>
  <c r="AL3474" i="5" s="1"/>
  <c r="AK3590" i="5"/>
  <c r="X198" i="5"/>
  <c r="X1264" i="5"/>
  <c r="AB1264" i="5" s="1"/>
  <c r="AL1264" i="5" s="1"/>
  <c r="AK1264" i="5"/>
  <c r="X242" i="5"/>
  <c r="AB242" i="5" s="1"/>
  <c r="AL242" i="5" s="1"/>
  <c r="X184" i="5"/>
  <c r="X168" i="5"/>
  <c r="X160" i="5"/>
  <c r="AB160" i="5" s="1"/>
  <c r="AL160" i="5" s="1"/>
  <c r="X3737" i="5"/>
  <c r="X1319" i="5"/>
  <c r="AB1319" i="5" s="1"/>
  <c r="AL1319" i="5" s="1"/>
  <c r="X1238" i="5"/>
  <c r="AB1238" i="5" s="1"/>
  <c r="AL1238" i="5" s="1"/>
  <c r="X4136" i="5"/>
  <c r="AB4136" i="5" s="1"/>
  <c r="AL4136" i="5" s="1"/>
  <c r="X3647" i="5"/>
  <c r="AB3647" i="5" s="1"/>
  <c r="AL3647" i="5" s="1"/>
  <c r="AK3647" i="5"/>
  <c r="X3642" i="5"/>
  <c r="AB3642" i="5" s="1"/>
  <c r="AL3642" i="5" s="1"/>
  <c r="X3626" i="5"/>
  <c r="AB3626" i="5" s="1"/>
  <c r="AL3626" i="5" s="1"/>
  <c r="X1268" i="5"/>
  <c r="AB1268" i="5" s="1"/>
  <c r="AL1268" i="5" s="1"/>
  <c r="X219" i="5"/>
  <c r="AB219" i="5" s="1"/>
  <c r="AL219" i="5" s="1"/>
  <c r="X1315" i="5"/>
  <c r="AB1315" i="5" s="1"/>
  <c r="AL1315" i="5" s="1"/>
  <c r="X1312" i="5"/>
  <c r="AB1312" i="5" s="1"/>
  <c r="AL1312" i="5" s="1"/>
  <c r="X1802" i="5"/>
  <c r="AB1802" i="5" s="1"/>
  <c r="AL1802" i="5" s="1"/>
  <c r="X1301" i="5"/>
  <c r="AB1301" i="5" s="1"/>
  <c r="AL1301" i="5" s="1"/>
  <c r="AK1293" i="5"/>
  <c r="X1293" i="5"/>
  <c r="AB1293" i="5" s="1"/>
  <c r="AL1293" i="5" s="1"/>
  <c r="X1256" i="5"/>
  <c r="X278" i="5"/>
  <c r="AB278" i="5" s="1"/>
  <c r="AL278" i="5" s="1"/>
  <c r="X267" i="5"/>
  <c r="AB267" i="5" s="1"/>
  <c r="AL267" i="5" s="1"/>
  <c r="X199" i="5"/>
  <c r="X3723" i="5"/>
  <c r="AB3723" i="5" s="1"/>
  <c r="AL3723" i="5" s="1"/>
  <c r="X1330" i="5"/>
  <c r="AB1330" i="5" s="1"/>
  <c r="AL1330" i="5" s="1"/>
  <c r="X1279" i="5"/>
  <c r="X252" i="5"/>
  <c r="AB252" i="5" s="1"/>
  <c r="AL252" i="5" s="1"/>
  <c r="X1235" i="5"/>
  <c r="AB1235" i="5" s="1"/>
  <c r="AL1235" i="5" s="1"/>
  <c r="X1233" i="5"/>
  <c r="AK1356" i="5"/>
  <c r="X307" i="5"/>
  <c r="X243" i="5"/>
  <c r="AB243" i="5" s="1"/>
  <c r="AL243" i="5" s="1"/>
  <c r="X3744" i="5"/>
  <c r="AB3744" i="5" s="1"/>
  <c r="AL3744" i="5" s="1"/>
  <c r="X1320" i="5"/>
  <c r="X4168" i="5"/>
  <c r="AB4168" i="5" s="1"/>
  <c r="AL4168" i="5" s="1"/>
  <c r="AK1352" i="5"/>
  <c r="X552" i="5"/>
  <c r="AB552" i="5" s="1"/>
  <c r="AL552" i="5" s="1"/>
  <c r="X298" i="5"/>
  <c r="AB298" i="5" s="1"/>
  <c r="AL298" i="5" s="1"/>
  <c r="X250" i="5"/>
  <c r="X236" i="5"/>
  <c r="AB236" i="5" s="1"/>
  <c r="AL236" i="5" s="1"/>
  <c r="X232" i="5"/>
  <c r="AB232" i="5" s="1"/>
  <c r="AL232" i="5" s="1"/>
  <c r="AK158" i="5"/>
  <c r="X3739" i="5"/>
  <c r="AB3739" i="5" s="1"/>
  <c r="AL3739" i="5" s="1"/>
  <c r="X3711" i="5"/>
  <c r="AB3711" i="5" s="1"/>
  <c r="AL3711" i="5" s="1"/>
  <c r="X3709" i="5"/>
  <c r="X3704" i="5"/>
  <c r="AB3704" i="5" s="1"/>
  <c r="AL3704" i="5" s="1"/>
  <c r="X3696" i="5"/>
  <c r="AB3696" i="5" s="1"/>
  <c r="AL3696" i="5" s="1"/>
  <c r="X1308" i="5"/>
  <c r="AB1308" i="5" s="1"/>
  <c r="AL1308" i="5" s="1"/>
  <c r="X1248" i="5"/>
  <c r="AB1248" i="5" s="1"/>
  <c r="AL1248" i="5" s="1"/>
  <c r="X1243" i="5"/>
  <c r="AB1243" i="5" s="1"/>
  <c r="AL1243" i="5" s="1"/>
  <c r="X1228" i="5"/>
  <c r="AB1228" i="5" s="1"/>
  <c r="AL1228" i="5" s="1"/>
  <c r="X1225" i="5"/>
  <c r="AB1225" i="5" s="1"/>
  <c r="AL1225" i="5" s="1"/>
  <c r="X1217" i="5"/>
  <c r="AB1217" i="5" s="1"/>
  <c r="AL1217" i="5" s="1"/>
  <c r="X1205" i="5"/>
  <c r="AB1205" i="5" s="1"/>
  <c r="AL1205" i="5" s="1"/>
  <c r="X1790" i="5"/>
  <c r="AB1790" i="5" s="1"/>
  <c r="AL1790" i="5" s="1"/>
  <c r="AK1790" i="5"/>
  <c r="X4158" i="5"/>
  <c r="AB4158" i="5" s="1"/>
  <c r="AL4158" i="5" s="1"/>
  <c r="X4156" i="5"/>
  <c r="AB4156" i="5" s="1"/>
  <c r="AL4156" i="5" s="1"/>
  <c r="X4081" i="5"/>
  <c r="AB4081" i="5" s="1"/>
  <c r="AL4081" i="5" s="1"/>
  <c r="X4057" i="5"/>
  <c r="AB4057" i="5" s="1"/>
  <c r="AL4057" i="5" s="1"/>
  <c r="X4053" i="5"/>
  <c r="AB4053" i="5" s="1"/>
  <c r="AL4053" i="5" s="1"/>
  <c r="X4042" i="5"/>
  <c r="AK4042" i="5"/>
  <c r="X4034" i="5"/>
  <c r="AB4034" i="5" s="1"/>
  <c r="AL4034" i="5" s="1"/>
  <c r="AK4034" i="5"/>
  <c r="X4006" i="5"/>
  <c r="AB4006" i="5" s="1"/>
  <c r="AL4006" i="5" s="1"/>
  <c r="X3677" i="5"/>
  <c r="AB3677" i="5" s="1"/>
  <c r="AL3677" i="5" s="1"/>
  <c r="X1280" i="5"/>
  <c r="AB1280" i="5" s="1"/>
  <c r="AL1280" i="5" s="1"/>
  <c r="X1352" i="5"/>
  <c r="AB1352" i="5" s="1"/>
  <c r="AL1352" i="5" s="1"/>
  <c r="X300" i="5"/>
  <c r="X284" i="5"/>
  <c r="AB284" i="5" s="1"/>
  <c r="AL284" i="5" s="1"/>
  <c r="X280" i="5"/>
  <c r="X266" i="5"/>
  <c r="AB266" i="5" s="1"/>
  <c r="AL266" i="5" s="1"/>
  <c r="X218" i="5"/>
  <c r="X202" i="5"/>
  <c r="AB202" i="5" s="1"/>
  <c r="AL202" i="5" s="1"/>
  <c r="X190" i="5"/>
  <c r="X182" i="5"/>
  <c r="AB182" i="5" s="1"/>
  <c r="AL182" i="5" s="1"/>
  <c r="X174" i="5"/>
  <c r="AB174" i="5" s="1"/>
  <c r="AL174" i="5" s="1"/>
  <c r="X166" i="5"/>
  <c r="AB166" i="5" s="1"/>
  <c r="AL166" i="5" s="1"/>
  <c r="X158" i="5"/>
  <c r="X156" i="5"/>
  <c r="AB156" i="5" s="1"/>
  <c r="AL156" i="5" s="1"/>
  <c r="X3748" i="5"/>
  <c r="AB3748" i="5" s="1"/>
  <c r="AL3748" i="5" s="1"/>
  <c r="X3732" i="5"/>
  <c r="AB3732" i="5" s="1"/>
  <c r="AL3732" i="5" s="1"/>
  <c r="X3731" i="5"/>
  <c r="AB3731" i="5" s="1"/>
  <c r="AL3731" i="5" s="1"/>
  <c r="X3724" i="5"/>
  <c r="AB3724" i="5" s="1"/>
  <c r="AL3724" i="5" s="1"/>
  <c r="X1343" i="5"/>
  <c r="AB1343" i="5" s="1"/>
  <c r="AL1343" i="5" s="1"/>
  <c r="X1314" i="5"/>
  <c r="X1229" i="5"/>
  <c r="AB1229" i="5" s="1"/>
  <c r="AL1229" i="5" s="1"/>
  <c r="X1206" i="5"/>
  <c r="AB1206" i="5" s="1"/>
  <c r="AL1206" i="5" s="1"/>
  <c r="X1200" i="5"/>
  <c r="AB1200" i="5" s="1"/>
  <c r="AL1200" i="5" s="1"/>
  <c r="X4105" i="5"/>
  <c r="AB4105" i="5" s="1"/>
  <c r="AL4105" i="5" s="1"/>
  <c r="X4096" i="5"/>
  <c r="AB4096" i="5" s="1"/>
  <c r="AL4096" i="5" s="1"/>
  <c r="X4069" i="5"/>
  <c r="X3673" i="5"/>
  <c r="AB3673" i="5" s="1"/>
  <c r="AL3673" i="5" s="1"/>
  <c r="X3664" i="5"/>
  <c r="AB3664" i="5" s="1"/>
  <c r="AL3664" i="5" s="1"/>
  <c r="X2901" i="5"/>
  <c r="AB2901" i="5" s="1"/>
  <c r="AL2901" i="5" s="1"/>
  <c r="AK2872" i="5"/>
  <c r="X1220" i="5"/>
  <c r="AB1220" i="5" s="1"/>
  <c r="AL1220" i="5" s="1"/>
  <c r="X1783" i="5"/>
  <c r="AB1783" i="5" s="1"/>
  <c r="AL1783" i="5" s="1"/>
  <c r="X1775" i="5"/>
  <c r="AB1775" i="5" s="1"/>
  <c r="AL1775" i="5" s="1"/>
  <c r="X4157" i="5"/>
  <c r="AB4157" i="5" s="1"/>
  <c r="AL4157" i="5" s="1"/>
  <c r="X4148" i="5"/>
  <c r="Z4148" i="5" s="1"/>
  <c r="X4080" i="5"/>
  <c r="X4030" i="5"/>
  <c r="AB4030" i="5" s="1"/>
  <c r="AL4030" i="5" s="1"/>
  <c r="X4010" i="5"/>
  <c r="AB4010" i="5" s="1"/>
  <c r="AL4010" i="5" s="1"/>
  <c r="X3669" i="5"/>
  <c r="AB3669" i="5" s="1"/>
  <c r="AL3669" i="5" s="1"/>
  <c r="X3656" i="5"/>
  <c r="AB3656" i="5" s="1"/>
  <c r="AL3656" i="5" s="1"/>
  <c r="X3618" i="5"/>
  <c r="AB3618" i="5" s="1"/>
  <c r="AL3618" i="5" s="1"/>
  <c r="AK4154" i="5"/>
  <c r="AK4152" i="5"/>
  <c r="X4141" i="5"/>
  <c r="AB4141" i="5" s="1"/>
  <c r="AL4141" i="5" s="1"/>
  <c r="X4131" i="5"/>
  <c r="AB4131" i="5" s="1"/>
  <c r="AL4131" i="5" s="1"/>
  <c r="X4121" i="5"/>
  <c r="AB4121" i="5" s="1"/>
  <c r="AL4121" i="5" s="1"/>
  <c r="X4117" i="5"/>
  <c r="AB4117" i="5" s="1"/>
  <c r="AL4117" i="5" s="1"/>
  <c r="X4088" i="5"/>
  <c r="AB4088" i="5" s="1"/>
  <c r="AL4088" i="5" s="1"/>
  <c r="X4072" i="5"/>
  <c r="AB4072" i="5" s="1"/>
  <c r="AL4072" i="5" s="1"/>
  <c r="X4065" i="5"/>
  <c r="AB4065" i="5" s="1"/>
  <c r="AL4065" i="5" s="1"/>
  <c r="X4060" i="5"/>
  <c r="AB4060" i="5" s="1"/>
  <c r="AL4060" i="5" s="1"/>
  <c r="X4059" i="5"/>
  <c r="AB4059" i="5" s="1"/>
  <c r="AL4059" i="5" s="1"/>
  <c r="X4022" i="5"/>
  <c r="AB4022" i="5" s="1"/>
  <c r="AL4022" i="5" s="1"/>
  <c r="X4013" i="5"/>
  <c r="AB4013" i="5" s="1"/>
  <c r="AL4013" i="5" s="1"/>
  <c r="X3602" i="5"/>
  <c r="AB3602" i="5" s="1"/>
  <c r="AL3602" i="5" s="1"/>
  <c r="AK3602" i="5"/>
  <c r="X2869" i="5"/>
  <c r="AB2869" i="5" s="1"/>
  <c r="AL2869" i="5" s="1"/>
  <c r="X2864" i="5"/>
  <c r="AB2864" i="5" s="1"/>
  <c r="AL2864" i="5" s="1"/>
  <c r="AK1804" i="5"/>
  <c r="AK1782" i="5"/>
  <c r="X1778" i="5"/>
  <c r="X4083" i="5"/>
  <c r="AB4083" i="5" s="1"/>
  <c r="AL4083" i="5" s="1"/>
  <c r="X4052" i="5"/>
  <c r="AB4052" i="5" s="1"/>
  <c r="AL4052" i="5" s="1"/>
  <c r="X4043" i="5"/>
  <c r="X4018" i="5"/>
  <c r="AB4018" i="5" s="1"/>
  <c r="AL4018" i="5" s="1"/>
  <c r="AK3657" i="5"/>
  <c r="AK3649" i="5"/>
  <c r="X2893" i="5"/>
  <c r="AB2893" i="5" s="1"/>
  <c r="AL2893" i="5" s="1"/>
  <c r="X2152" i="5"/>
  <c r="AB2152" i="5" s="1"/>
  <c r="AL2152" i="5" s="1"/>
  <c r="AK2152" i="5"/>
  <c r="AK2139" i="5"/>
  <c r="AK1811" i="5"/>
  <c r="X3606" i="5"/>
  <c r="AB3606" i="5" s="1"/>
  <c r="AL3606" i="5" s="1"/>
  <c r="X3583" i="5"/>
  <c r="AB3583" i="5" s="1"/>
  <c r="AL3583" i="5" s="1"/>
  <c r="X2861" i="5"/>
  <c r="AB2861" i="5" s="1"/>
  <c r="AL2861" i="5" s="1"/>
  <c r="X2155" i="5"/>
  <c r="X2143" i="5"/>
  <c r="X2141" i="5"/>
  <c r="AB2141" i="5" s="1"/>
  <c r="AL2141" i="5" s="1"/>
  <c r="AK2103" i="5"/>
  <c r="X2094" i="5"/>
  <c r="AB2094" i="5" s="1"/>
  <c r="AL2094" i="5" s="1"/>
  <c r="X2075" i="5"/>
  <c r="X4534" i="5"/>
  <c r="AB4534" i="5" s="1"/>
  <c r="AL4534" i="5" s="1"/>
  <c r="X4446" i="5"/>
  <c r="AB4446" i="5" s="1"/>
  <c r="AL4446" i="5" s="1"/>
  <c r="X4443" i="5"/>
  <c r="X4433" i="5"/>
  <c r="AB4433" i="5" s="1"/>
  <c r="AL4433" i="5" s="1"/>
  <c r="AK4392" i="5"/>
  <c r="X4392" i="5"/>
  <c r="AB4392" i="5" s="1"/>
  <c r="AL4392" i="5" s="1"/>
  <c r="X4384" i="5"/>
  <c r="AB4384" i="5" s="1"/>
  <c r="AL4384" i="5" s="1"/>
  <c r="X4379" i="5"/>
  <c r="AB4379" i="5" s="1"/>
  <c r="AL4379" i="5" s="1"/>
  <c r="X3564" i="5"/>
  <c r="AB3564" i="5" s="1"/>
  <c r="AL3564" i="5" s="1"/>
  <c r="X3536" i="5"/>
  <c r="AB3536" i="5" s="1"/>
  <c r="AL3536" i="5" s="1"/>
  <c r="X3531" i="5"/>
  <c r="AB3531" i="5" s="1"/>
  <c r="AL3531" i="5" s="1"/>
  <c r="X3516" i="5"/>
  <c r="AB3516" i="5" s="1"/>
  <c r="AL3516" i="5" s="1"/>
  <c r="X3509" i="5"/>
  <c r="AB3509" i="5" s="1"/>
  <c r="AL3509" i="5" s="1"/>
  <c r="X3505" i="5"/>
  <c r="X3500" i="5"/>
  <c r="AB3500" i="5" s="1"/>
  <c r="AL3500" i="5" s="1"/>
  <c r="X3470" i="5"/>
  <c r="AB3470" i="5" s="1"/>
  <c r="AL3470" i="5" s="1"/>
  <c r="AK2914" i="5"/>
  <c r="X2885" i="5"/>
  <c r="AB2885" i="5" s="1"/>
  <c r="AL2885" i="5" s="1"/>
  <c r="X2872" i="5"/>
  <c r="AB2872" i="5" s="1"/>
  <c r="AL2872" i="5" s="1"/>
  <c r="X2854" i="5"/>
  <c r="X2095" i="5"/>
  <c r="X4525" i="5"/>
  <c r="X4494" i="5"/>
  <c r="AB4494" i="5" s="1"/>
  <c r="AL4494" i="5" s="1"/>
  <c r="X4444" i="5"/>
  <c r="AB4444" i="5" s="1"/>
  <c r="AL4444" i="5" s="1"/>
  <c r="X4347" i="5"/>
  <c r="AB4347" i="5" s="1"/>
  <c r="AL4347" i="5" s="1"/>
  <c r="AK4347" i="5"/>
  <c r="AK3567" i="5"/>
  <c r="X3567" i="5"/>
  <c r="AB3567" i="5" s="1"/>
  <c r="AL3567" i="5" s="1"/>
  <c r="X3561" i="5"/>
  <c r="AB3561" i="5" s="1"/>
  <c r="AL3561" i="5" s="1"/>
  <c r="X3557" i="5"/>
  <c r="AB3557" i="5" s="1"/>
  <c r="AL3557" i="5" s="1"/>
  <c r="X3553" i="5"/>
  <c r="AB3553" i="5" s="1"/>
  <c r="AL3553" i="5" s="1"/>
  <c r="AK3553" i="5"/>
  <c r="X3547" i="5"/>
  <c r="AB3547" i="5" s="1"/>
  <c r="AL3547" i="5" s="1"/>
  <c r="X3457" i="5"/>
  <c r="AB3457" i="5" s="1"/>
  <c r="AL3457" i="5" s="1"/>
  <c r="AK3457" i="5"/>
  <c r="X4463" i="5"/>
  <c r="AB4463" i="5" s="1"/>
  <c r="AL4463" i="5" s="1"/>
  <c r="X4429" i="5"/>
  <c r="AB4429" i="5" s="1"/>
  <c r="AL4429" i="5" s="1"/>
  <c r="X4417" i="5"/>
  <c r="AB4417" i="5" s="1"/>
  <c r="AL4417" i="5" s="1"/>
  <c r="X4414" i="5"/>
  <c r="X4403" i="5"/>
  <c r="AB4403" i="5" s="1"/>
  <c r="AL4403" i="5" s="1"/>
  <c r="X4388" i="5"/>
  <c r="AB4388" i="5" s="1"/>
  <c r="AL4388" i="5" s="1"/>
  <c r="X4355" i="5"/>
  <c r="AB4355" i="5" s="1"/>
  <c r="AL4355" i="5" s="1"/>
  <c r="X4340" i="5"/>
  <c r="AB4340" i="5" s="1"/>
  <c r="AL4340" i="5" s="1"/>
  <c r="AK4340" i="5"/>
  <c r="X3541" i="5"/>
  <c r="AB3541" i="5" s="1"/>
  <c r="AL3541" i="5" s="1"/>
  <c r="X3529" i="5"/>
  <c r="AB3529" i="5" s="1"/>
  <c r="AL3529" i="5" s="1"/>
  <c r="X3480" i="5"/>
  <c r="AB3480" i="5" s="1"/>
  <c r="AL3480" i="5" s="1"/>
  <c r="X3469" i="5"/>
  <c r="AB3469" i="5" s="1"/>
  <c r="AL3469" i="5" s="1"/>
  <c r="AK2137" i="5"/>
  <c r="X4518" i="5"/>
  <c r="AB4518" i="5" s="1"/>
  <c r="AL4518" i="5" s="1"/>
  <c r="AK4505" i="5"/>
  <c r="X4501" i="5"/>
  <c r="AB4501" i="5" s="1"/>
  <c r="AL4501" i="5" s="1"/>
  <c r="X4475" i="5"/>
  <c r="X4448" i="5"/>
  <c r="AB4448" i="5" s="1"/>
  <c r="AL4448" i="5" s="1"/>
  <c r="X4441" i="5"/>
  <c r="AB4441" i="5" s="1"/>
  <c r="AL4441" i="5" s="1"/>
  <c r="AK4433" i="5"/>
  <c r="X4415" i="5"/>
  <c r="AB4415" i="5" s="1"/>
  <c r="AL4415" i="5" s="1"/>
  <c r="X4406" i="5"/>
  <c r="AB4406" i="5" s="1"/>
  <c r="AL4406" i="5" s="1"/>
  <c r="AK4406" i="5"/>
  <c r="X4356" i="5"/>
  <c r="AB4356" i="5" s="1"/>
  <c r="AL4356" i="5" s="1"/>
  <c r="X3563" i="5"/>
  <c r="AB3563" i="5" s="1"/>
  <c r="AL3563" i="5" s="1"/>
  <c r="X3545" i="5"/>
  <c r="AB3545" i="5" s="1"/>
  <c r="AL3545" i="5" s="1"/>
  <c r="X3521" i="5"/>
  <c r="AB3521" i="5" s="1"/>
  <c r="AL3521" i="5" s="1"/>
  <c r="X3496" i="5"/>
  <c r="X3489" i="5"/>
  <c r="AB3489" i="5" s="1"/>
  <c r="AL3489" i="5" s="1"/>
  <c r="AK3489" i="5"/>
  <c r="X3485" i="5"/>
  <c r="AB3485" i="5" s="1"/>
  <c r="AL3485" i="5" s="1"/>
  <c r="X3477" i="5"/>
  <c r="AB3477" i="5" s="1"/>
  <c r="AL3477" i="5" s="1"/>
  <c r="X3476" i="5"/>
  <c r="AB3476" i="5" s="1"/>
  <c r="AL3476" i="5" s="1"/>
  <c r="X3462" i="5"/>
  <c r="AB3462" i="5" s="1"/>
  <c r="AL3462" i="5" s="1"/>
  <c r="X1272" i="5"/>
  <c r="AB1272" i="5" s="1"/>
  <c r="AL1272" i="5" s="1"/>
  <c r="X3683" i="5"/>
  <c r="AB3683" i="5" s="1"/>
  <c r="AL3683" i="5" s="1"/>
  <c r="X1340" i="5"/>
  <c r="AB1340" i="5" s="1"/>
  <c r="AL1340" i="5" s="1"/>
  <c r="AK1340" i="5"/>
  <c r="X4108" i="5"/>
  <c r="AB4108" i="5" s="1"/>
  <c r="AL4108" i="5" s="1"/>
  <c r="X4047" i="5"/>
  <c r="AB4047" i="5" s="1"/>
  <c r="AL4047" i="5" s="1"/>
  <c r="X3640" i="5"/>
  <c r="AB3640" i="5" s="1"/>
  <c r="AL3640" i="5" s="1"/>
  <c r="X2116" i="5"/>
  <c r="AB2116" i="5" s="1"/>
  <c r="AL2116" i="5" s="1"/>
  <c r="X2087" i="5"/>
  <c r="AB2087" i="5" s="1"/>
  <c r="AL2087" i="5" s="1"/>
  <c r="AK2087" i="5"/>
  <c r="X4521" i="5"/>
  <c r="AB4521" i="5" s="1"/>
  <c r="AL4521" i="5" s="1"/>
  <c r="X1296" i="5"/>
  <c r="AB1296" i="5" s="1"/>
  <c r="AL1296" i="5" s="1"/>
  <c r="X1294" i="5"/>
  <c r="AB1294" i="5" s="1"/>
  <c r="AL1294" i="5" s="1"/>
  <c r="X287" i="5"/>
  <c r="AB287" i="5" s="1"/>
  <c r="AL287" i="5" s="1"/>
  <c r="X256" i="5"/>
  <c r="AB256" i="5" s="1"/>
  <c r="AL256" i="5" s="1"/>
  <c r="AK256" i="5"/>
  <c r="X207" i="5"/>
  <c r="AB207" i="5" s="1"/>
  <c r="AL207" i="5" s="1"/>
  <c r="X206" i="5"/>
  <c r="AB206" i="5" s="1"/>
  <c r="AL206" i="5" s="1"/>
  <c r="X151" i="5"/>
  <c r="AB151" i="5" s="1"/>
  <c r="AL151" i="5" s="1"/>
  <c r="X150" i="5"/>
  <c r="AB150" i="5" s="1"/>
  <c r="AL150" i="5" s="1"/>
  <c r="X3773" i="5"/>
  <c r="AB3773" i="5" s="1"/>
  <c r="AL3773" i="5" s="1"/>
  <c r="X3768" i="5"/>
  <c r="AB3768" i="5" s="1"/>
  <c r="AL3768" i="5" s="1"/>
  <c r="AK3768" i="5"/>
  <c r="X3767" i="5"/>
  <c r="AB3767" i="5" s="1"/>
  <c r="AL3767" i="5" s="1"/>
  <c r="X3765" i="5"/>
  <c r="AB3765" i="5" s="1"/>
  <c r="AL3765" i="5" s="1"/>
  <c r="X3760" i="5"/>
  <c r="AB3760" i="5" s="1"/>
  <c r="AL3760" i="5" s="1"/>
  <c r="X3725" i="5"/>
  <c r="AB3725" i="5" s="1"/>
  <c r="AL3725" i="5" s="1"/>
  <c r="X3719" i="5"/>
  <c r="AB3719" i="5" s="1"/>
  <c r="AL3719" i="5" s="1"/>
  <c r="X3707" i="5"/>
  <c r="AB3707" i="5" s="1"/>
  <c r="AL3707" i="5" s="1"/>
  <c r="X1210" i="5"/>
  <c r="AB1210" i="5" s="1"/>
  <c r="AL1210" i="5" s="1"/>
  <c r="X1806" i="5"/>
  <c r="Z1806" i="5" s="1"/>
  <c r="X4164" i="5"/>
  <c r="AB4164" i="5" s="1"/>
  <c r="AL4164" i="5" s="1"/>
  <c r="AK4164" i="5"/>
  <c r="X4161" i="5"/>
  <c r="AB4161" i="5" s="1"/>
  <c r="AL4161" i="5" s="1"/>
  <c r="X4124" i="5"/>
  <c r="AB4124" i="5" s="1"/>
  <c r="AL4124" i="5" s="1"/>
  <c r="X4056" i="5"/>
  <c r="AB4056" i="5" s="1"/>
  <c r="AL4056" i="5" s="1"/>
  <c r="X4037" i="5"/>
  <c r="AB4037" i="5" s="1"/>
  <c r="AL4037" i="5" s="1"/>
  <c r="X4014" i="5"/>
  <c r="AB4014" i="5" s="1"/>
  <c r="AL4014" i="5" s="1"/>
  <c r="X3617" i="5"/>
  <c r="X2088" i="5"/>
  <c r="Z2088" i="5" s="1"/>
  <c r="X4486" i="5"/>
  <c r="AB4486" i="5" s="1"/>
  <c r="AL4486" i="5" s="1"/>
  <c r="X4470" i="5"/>
  <c r="AB4470" i="5" s="1"/>
  <c r="AL4470" i="5" s="1"/>
  <c r="X4386" i="5"/>
  <c r="AB4386" i="5" s="1"/>
  <c r="AL4386" i="5" s="1"/>
  <c r="X1273" i="5"/>
  <c r="AB1273" i="5" s="1"/>
  <c r="AL1273" i="5" s="1"/>
  <c r="X3745" i="5"/>
  <c r="AB3745" i="5" s="1"/>
  <c r="AL3745" i="5" s="1"/>
  <c r="X3743" i="5"/>
  <c r="AB3743" i="5" s="1"/>
  <c r="AL3743" i="5" s="1"/>
  <c r="X4029" i="5"/>
  <c r="AB4029" i="5" s="1"/>
  <c r="AL4029" i="5" s="1"/>
  <c r="X2084" i="5"/>
  <c r="AB2084" i="5" s="1"/>
  <c r="AL2084" i="5" s="1"/>
  <c r="X4450" i="5"/>
  <c r="AB4450" i="5" s="1"/>
  <c r="AL4450" i="5" s="1"/>
  <c r="X1353" i="5"/>
  <c r="AB1353" i="5" s="1"/>
  <c r="AL1353" i="5" s="1"/>
  <c r="X272" i="5"/>
  <c r="AB272" i="5" s="1"/>
  <c r="AL272" i="5" s="1"/>
  <c r="X191" i="5"/>
  <c r="AB191" i="5" s="1"/>
  <c r="AL191" i="5" s="1"/>
  <c r="X3736" i="5"/>
  <c r="AB3736" i="5" s="1"/>
  <c r="AL3736" i="5" s="1"/>
  <c r="X3715" i="5"/>
  <c r="AB3715" i="5" s="1"/>
  <c r="AL3715" i="5" s="1"/>
  <c r="X3712" i="5"/>
  <c r="AB3712" i="5" s="1"/>
  <c r="AL3712" i="5" s="1"/>
  <c r="X3699" i="5"/>
  <c r="AB3699" i="5" s="1"/>
  <c r="AL3699" i="5" s="1"/>
  <c r="X1334" i="5"/>
  <c r="AB1334" i="5" s="1"/>
  <c r="AL1334" i="5" s="1"/>
  <c r="X1323" i="5"/>
  <c r="AB1323" i="5" s="1"/>
  <c r="AL1323" i="5" s="1"/>
  <c r="X1251" i="5"/>
  <c r="AB1251" i="5" s="1"/>
  <c r="AL1251" i="5" s="1"/>
  <c r="X4120" i="5"/>
  <c r="AB4120" i="5" s="1"/>
  <c r="AL4120" i="5" s="1"/>
  <c r="X4104" i="5"/>
  <c r="AK4104" i="5"/>
  <c r="X4091" i="5"/>
  <c r="AB4091" i="5" s="1"/>
  <c r="AL4091" i="5" s="1"/>
  <c r="X4075" i="5"/>
  <c r="AB4075" i="5" s="1"/>
  <c r="AL4075" i="5" s="1"/>
  <c r="X4068" i="5"/>
  <c r="AB4068" i="5" s="1"/>
  <c r="AL4068" i="5" s="1"/>
  <c r="X4041" i="5"/>
  <c r="AB4041" i="5" s="1"/>
  <c r="AL4041" i="5" s="1"/>
  <c r="AK4041" i="5"/>
  <c r="X3624" i="5"/>
  <c r="AB3624" i="5" s="1"/>
  <c r="AL3624" i="5" s="1"/>
  <c r="X2133" i="5"/>
  <c r="AB2133" i="5" s="1"/>
  <c r="AL2133" i="5" s="1"/>
  <c r="X4537" i="5"/>
  <c r="AB4537" i="5" s="1"/>
  <c r="AL4537" i="5" s="1"/>
  <c r="AK4537" i="5"/>
  <c r="X4418" i="5"/>
  <c r="Z4418" i="5" s="1"/>
  <c r="X4359" i="5"/>
  <c r="AB4359" i="5" s="1"/>
  <c r="AL4359" i="5" s="1"/>
  <c r="X3460" i="5"/>
  <c r="X1304" i="5"/>
  <c r="X1302" i="5"/>
  <c r="AB1302" i="5" s="1"/>
  <c r="AL1302" i="5" s="1"/>
  <c r="X223" i="5"/>
  <c r="AB223" i="5" s="1"/>
  <c r="AL223" i="5" s="1"/>
  <c r="X222" i="5"/>
  <c r="AB222" i="5" s="1"/>
  <c r="AL222" i="5" s="1"/>
  <c r="X3700" i="5"/>
  <c r="AB3700" i="5" s="1"/>
  <c r="AL3700" i="5" s="1"/>
  <c r="X3695" i="5"/>
  <c r="AB3695" i="5" s="1"/>
  <c r="AL3695" i="5" s="1"/>
  <c r="AK3695" i="5"/>
  <c r="X1244" i="5"/>
  <c r="AB1244" i="5" s="1"/>
  <c r="AL1244" i="5" s="1"/>
  <c r="X1204" i="5"/>
  <c r="AK1204" i="5"/>
  <c r="X4145" i="5"/>
  <c r="AB4145" i="5" s="1"/>
  <c r="AL4145" i="5" s="1"/>
  <c r="X4092" i="5"/>
  <c r="AB4092" i="5" s="1"/>
  <c r="AL4092" i="5" s="1"/>
  <c r="X3450" i="5"/>
  <c r="AB3450" i="5" s="1"/>
  <c r="AL3450" i="5" s="1"/>
  <c r="X1298" i="5"/>
  <c r="AB1298" i="5" s="1"/>
  <c r="AL1298" i="5" s="1"/>
  <c r="X1290" i="5"/>
  <c r="AB1290" i="5" s="1"/>
  <c r="AL1290" i="5" s="1"/>
  <c r="X1284" i="5"/>
  <c r="AB1284" i="5" s="1"/>
  <c r="AL1284" i="5" s="1"/>
  <c r="X1275" i="5"/>
  <c r="AB1275" i="5" s="1"/>
  <c r="AL1275" i="5" s="1"/>
  <c r="X1255" i="5"/>
  <c r="AB1255" i="5" s="1"/>
  <c r="AL1255" i="5" s="1"/>
  <c r="AK1255" i="5"/>
  <c r="X554" i="5"/>
  <c r="Z554" i="5" s="1"/>
  <c r="X288" i="5"/>
  <c r="X254" i="5"/>
  <c r="Z254" i="5" s="1"/>
  <c r="X240" i="5"/>
  <c r="X208" i="5"/>
  <c r="AB208" i="5" s="1"/>
  <c r="AL208" i="5" s="1"/>
  <c r="X3771" i="5"/>
  <c r="Z3771" i="5" s="1"/>
  <c r="X3769" i="5"/>
  <c r="X3764" i="5"/>
  <c r="AB3764" i="5" s="1"/>
  <c r="AL3764" i="5" s="1"/>
  <c r="X3763" i="5"/>
  <c r="AB3763" i="5" s="1"/>
  <c r="AL3763" i="5" s="1"/>
  <c r="X3761" i="5"/>
  <c r="AB3761" i="5" s="1"/>
  <c r="AL3761" i="5" s="1"/>
  <c r="X3720" i="5"/>
  <c r="AB3720" i="5" s="1"/>
  <c r="AL3720" i="5" s="1"/>
  <c r="X1336" i="5"/>
  <c r="AB1336" i="5" s="1"/>
  <c r="AL1336" i="5" s="1"/>
  <c r="AK1336" i="5"/>
  <c r="AK1226" i="5"/>
  <c r="X1209" i="5"/>
  <c r="AB1209" i="5" s="1"/>
  <c r="AL1209" i="5" s="1"/>
  <c r="X4170" i="5"/>
  <c r="X4125" i="5"/>
  <c r="AB4125" i="5" s="1"/>
  <c r="AL4125" i="5" s="1"/>
  <c r="X4113" i="5"/>
  <c r="AB4113" i="5" s="1"/>
  <c r="AL4113" i="5" s="1"/>
  <c r="X4101" i="5"/>
  <c r="AB4101" i="5" s="1"/>
  <c r="AL4101" i="5" s="1"/>
  <c r="X4087" i="5"/>
  <c r="AB4087" i="5" s="1"/>
  <c r="AL4087" i="5" s="1"/>
  <c r="X4055" i="5"/>
  <c r="AB4055" i="5" s="1"/>
  <c r="AL4055" i="5" s="1"/>
  <c r="X4054" i="5"/>
  <c r="AB4054" i="5" s="1"/>
  <c r="AL4054" i="5" s="1"/>
  <c r="X4035" i="5"/>
  <c r="AB4035" i="5" s="1"/>
  <c r="AL4035" i="5" s="1"/>
  <c r="X4033" i="5"/>
  <c r="AB4033" i="5" s="1"/>
  <c r="AL4033" i="5" s="1"/>
  <c r="X2890" i="5"/>
  <c r="AB2890" i="5" s="1"/>
  <c r="AL2890" i="5" s="1"/>
  <c r="X2865" i="5"/>
  <c r="AB2865" i="5" s="1"/>
  <c r="AL2865" i="5" s="1"/>
  <c r="X2115" i="5"/>
  <c r="AB2115" i="5" s="1"/>
  <c r="AL2115" i="5" s="1"/>
  <c r="AK2115" i="5"/>
  <c r="X4514" i="5"/>
  <c r="AB4514" i="5" s="1"/>
  <c r="AL4514" i="5" s="1"/>
  <c r="X1356" i="5"/>
  <c r="AB1356" i="5" s="1"/>
  <c r="AL1356" i="5" s="1"/>
  <c r="X1345" i="5"/>
  <c r="AK560" i="5"/>
  <c r="X548" i="5"/>
  <c r="X296" i="5"/>
  <c r="AB296" i="5" s="1"/>
  <c r="AL296" i="5" s="1"/>
  <c r="AK291" i="5"/>
  <c r="X4003" i="5"/>
  <c r="AB4003" i="5" s="1"/>
  <c r="AL4003" i="5" s="1"/>
  <c r="X3610" i="5"/>
  <c r="AB3610" i="5" s="1"/>
  <c r="AL3610" i="5" s="1"/>
  <c r="X2902" i="5"/>
  <c r="AB2902" i="5" s="1"/>
  <c r="AL2902" i="5" s="1"/>
  <c r="X3584" i="5"/>
  <c r="AB3584" i="5" s="1"/>
  <c r="AL3584" i="5" s="1"/>
  <c r="X3577" i="5"/>
  <c r="X2863" i="5"/>
  <c r="AB2863" i="5" s="1"/>
  <c r="AL2863" i="5" s="1"/>
  <c r="X2154" i="5"/>
  <c r="AB2154" i="5" s="1"/>
  <c r="AL2154" i="5" s="1"/>
  <c r="X2130" i="5"/>
  <c r="AB2130" i="5" s="1"/>
  <c r="AL2130" i="5" s="1"/>
  <c r="X2109" i="5"/>
  <c r="AB2109" i="5" s="1"/>
  <c r="AL2109" i="5" s="1"/>
  <c r="X4479" i="5"/>
  <c r="AB4479" i="5" s="1"/>
  <c r="AL4479" i="5" s="1"/>
  <c r="X4460" i="5"/>
  <c r="AB4460" i="5" s="1"/>
  <c r="AL4460" i="5" s="1"/>
  <c r="X4410" i="5"/>
  <c r="AK4410" i="5"/>
  <c r="X4402" i="5"/>
  <c r="AB4402" i="5" s="1"/>
  <c r="AL4402" i="5" s="1"/>
  <c r="X4397" i="5"/>
  <c r="AB4397" i="5" s="1"/>
  <c r="AL4397" i="5" s="1"/>
  <c r="AK4397" i="5"/>
  <c r="X4391" i="5"/>
  <c r="AB4391" i="5" s="1"/>
  <c r="AL4391" i="5" s="1"/>
  <c r="X4374" i="5"/>
  <c r="AB4374" i="5" s="1"/>
  <c r="AL4374" i="5" s="1"/>
  <c r="X4344" i="5"/>
  <c r="AB4344" i="5" s="1"/>
  <c r="AL4344" i="5" s="1"/>
  <c r="X3539" i="5"/>
  <c r="AB3539" i="5" s="1"/>
  <c r="AL3539" i="5" s="1"/>
  <c r="X3535" i="5"/>
  <c r="AK3535" i="5"/>
  <c r="X3532" i="5"/>
  <c r="X3527" i="5"/>
  <c r="AB3527" i="5" s="1"/>
  <c r="AL3527" i="5" s="1"/>
  <c r="AK3527" i="5"/>
  <c r="X3513" i="5"/>
  <c r="AB3513" i="5" s="1"/>
  <c r="AL3513" i="5" s="1"/>
  <c r="X3484" i="5"/>
  <c r="AB3484" i="5" s="1"/>
  <c r="AL3484" i="5" s="1"/>
  <c r="X3481" i="5"/>
  <c r="AB3481" i="5" s="1"/>
  <c r="AL3481" i="5" s="1"/>
  <c r="X3454" i="5"/>
  <c r="AB3454" i="5" s="1"/>
  <c r="AL3454" i="5" s="1"/>
  <c r="X560" i="5"/>
  <c r="X308" i="5"/>
  <c r="X260" i="5"/>
  <c r="AB260" i="5" s="1"/>
  <c r="AL260" i="5" s="1"/>
  <c r="X244" i="5"/>
  <c r="AB244" i="5" s="1"/>
  <c r="AL244" i="5" s="1"/>
  <c r="X3747" i="5"/>
  <c r="AB3747" i="5" s="1"/>
  <c r="AL3747" i="5" s="1"/>
  <c r="X1246" i="5"/>
  <c r="AB1246" i="5" s="1"/>
  <c r="AL1246" i="5" s="1"/>
  <c r="X1214" i="5"/>
  <c r="AB1214" i="5" s="1"/>
  <c r="AL1214" i="5" s="1"/>
  <c r="AK1200" i="5"/>
  <c r="AK1795" i="5"/>
  <c r="X1786" i="5"/>
  <c r="AB1786" i="5" s="1"/>
  <c r="AL1786" i="5" s="1"/>
  <c r="X1782" i="5"/>
  <c r="X4139" i="5"/>
  <c r="AB4139" i="5" s="1"/>
  <c r="AL4139" i="5" s="1"/>
  <c r="X4123" i="5"/>
  <c r="AB4123" i="5" s="1"/>
  <c r="AL4123" i="5" s="1"/>
  <c r="X4099" i="5"/>
  <c r="AB4099" i="5" s="1"/>
  <c r="AL4099" i="5" s="1"/>
  <c r="AK4096" i="5"/>
  <c r="AK4072" i="5"/>
  <c r="X4021" i="5"/>
  <c r="AB4021" i="5" s="1"/>
  <c r="AL4021" i="5" s="1"/>
  <c r="X3625" i="5"/>
  <c r="AB3625" i="5" s="1"/>
  <c r="AL3625" i="5" s="1"/>
  <c r="X3613" i="5"/>
  <c r="AB3613" i="5" s="1"/>
  <c r="AL3613" i="5" s="1"/>
  <c r="X3608" i="5"/>
  <c r="AB3608" i="5" s="1"/>
  <c r="AL3608" i="5" s="1"/>
  <c r="X2888" i="5"/>
  <c r="AB2888" i="5" s="1"/>
  <c r="AL2888" i="5" s="1"/>
  <c r="AK2888" i="5"/>
  <c r="X2884" i="5"/>
  <c r="X2158" i="5"/>
  <c r="AB2158" i="5" s="1"/>
  <c r="AL2158" i="5" s="1"/>
  <c r="X2138" i="5"/>
  <c r="AB2138" i="5" s="1"/>
  <c r="AL2138" i="5" s="1"/>
  <c r="AK2138" i="5"/>
  <c r="X2132" i="5"/>
  <c r="AB2132" i="5" s="1"/>
  <c r="AL2132" i="5" s="1"/>
  <c r="X2131" i="5"/>
  <c r="Z2131" i="5" s="1"/>
  <c r="X2117" i="5"/>
  <c r="AB2117" i="5" s="1"/>
  <c r="AL2117" i="5" s="1"/>
  <c r="AK2117" i="5"/>
  <c r="X4530" i="5"/>
  <c r="Z4530" i="5" s="1"/>
  <c r="X4513" i="5"/>
  <c r="AB4513" i="5" s="1"/>
  <c r="AL4513" i="5" s="1"/>
  <c r="X4490" i="5"/>
  <c r="AB4490" i="5" s="1"/>
  <c r="AL4490" i="5" s="1"/>
  <c r="X4452" i="5"/>
  <c r="AB4452" i="5" s="1"/>
  <c r="AL4452" i="5" s="1"/>
  <c r="X4445" i="5"/>
  <c r="AB4445" i="5" s="1"/>
  <c r="AL4445" i="5" s="1"/>
  <c r="X4427" i="5"/>
  <c r="AB4427" i="5" s="1"/>
  <c r="AL4427" i="5" s="1"/>
  <c r="X4346" i="5"/>
  <c r="AB4346" i="5" s="1"/>
  <c r="AL4346" i="5" s="1"/>
  <c r="X3467" i="5"/>
  <c r="AB3467" i="5" s="1"/>
  <c r="AL3467" i="5" s="1"/>
  <c r="X3466" i="5"/>
  <c r="AB3466" i="5" s="1"/>
  <c r="AL3466" i="5" s="1"/>
  <c r="AK252" i="5"/>
  <c r="X3668" i="5"/>
  <c r="AB3668" i="5" s="1"/>
  <c r="AL3668" i="5" s="1"/>
  <c r="X3598" i="5"/>
  <c r="AB3598" i="5" s="1"/>
  <c r="AL3598" i="5" s="1"/>
  <c r="X2877" i="5"/>
  <c r="AB2877" i="5" s="1"/>
  <c r="AL2877" i="5" s="1"/>
  <c r="X2876" i="5"/>
  <c r="AB2876" i="5" s="1"/>
  <c r="AL2876" i="5" s="1"/>
  <c r="X3591" i="5"/>
  <c r="AB3591" i="5" s="1"/>
  <c r="AL3591" i="5" s="1"/>
  <c r="X3578" i="5"/>
  <c r="X2108" i="5"/>
  <c r="X4502" i="5"/>
  <c r="X4477" i="5"/>
  <c r="AB4477" i="5" s="1"/>
  <c r="AL4477" i="5" s="1"/>
  <c r="X4375" i="5"/>
  <c r="AB4375" i="5" s="1"/>
  <c r="AL4375" i="5" s="1"/>
  <c r="X4364" i="5"/>
  <c r="AB4364" i="5" s="1"/>
  <c r="AL4364" i="5" s="1"/>
  <c r="X4348" i="5"/>
  <c r="AB4348" i="5" s="1"/>
  <c r="AL4348" i="5" s="1"/>
  <c r="X3533" i="5"/>
  <c r="AB3533" i="5" s="1"/>
  <c r="AL3533" i="5" s="1"/>
  <c r="AK4005" i="5"/>
  <c r="X3680" i="5"/>
  <c r="AB3680" i="5" s="1"/>
  <c r="AL3680" i="5" s="1"/>
  <c r="X3667" i="5"/>
  <c r="AB3667" i="5" s="1"/>
  <c r="AL3667" i="5" s="1"/>
  <c r="X3662" i="5"/>
  <c r="AB3662" i="5" s="1"/>
  <c r="AL3662" i="5" s="1"/>
  <c r="X3655" i="5"/>
  <c r="AB3655" i="5" s="1"/>
  <c r="AL3655" i="5" s="1"/>
  <c r="X3651" i="5"/>
  <c r="AB3651" i="5" s="1"/>
  <c r="AL3651" i="5" s="1"/>
  <c r="X3648" i="5"/>
  <c r="AB3648" i="5" s="1"/>
  <c r="AL3648" i="5" s="1"/>
  <c r="X3643" i="5"/>
  <c r="AB3643" i="5" s="1"/>
  <c r="AL3643" i="5" s="1"/>
  <c r="X3609" i="5"/>
  <c r="AB3609" i="5" s="1"/>
  <c r="AL3609" i="5" s="1"/>
  <c r="X2912" i="5"/>
  <c r="AB2912" i="5" s="1"/>
  <c r="AL2912" i="5" s="1"/>
  <c r="AK2900" i="5"/>
  <c r="X2897" i="5"/>
  <c r="AB2897" i="5" s="1"/>
  <c r="AL2897" i="5" s="1"/>
  <c r="X2896" i="5"/>
  <c r="X2870" i="5"/>
  <c r="Z2870" i="5" s="1"/>
  <c r="X2868" i="5"/>
  <c r="AB2868" i="5" s="1"/>
  <c r="AL2868" i="5" s="1"/>
  <c r="X3582" i="5"/>
  <c r="AB3582" i="5" s="1"/>
  <c r="AL3582" i="5" s="1"/>
  <c r="X2850" i="5"/>
  <c r="AB2850" i="5" s="1"/>
  <c r="AL2850" i="5" s="1"/>
  <c r="X2849" i="5"/>
  <c r="AB2849" i="5" s="1"/>
  <c r="AL2849" i="5" s="1"/>
  <c r="X2153" i="5"/>
  <c r="Z2153" i="5" s="1"/>
  <c r="X2137" i="5"/>
  <c r="AB2137" i="5" s="1"/>
  <c r="AL2137" i="5" s="1"/>
  <c r="X2129" i="5"/>
  <c r="AB2129" i="5" s="1"/>
  <c r="AL2129" i="5" s="1"/>
  <c r="X2127" i="5"/>
  <c r="AB2127" i="5" s="1"/>
  <c r="AL2127" i="5" s="1"/>
  <c r="X2113" i="5"/>
  <c r="AB2113" i="5" s="1"/>
  <c r="AL2113" i="5" s="1"/>
  <c r="X4522" i="5"/>
  <c r="AB4522" i="5" s="1"/>
  <c r="AL4522" i="5" s="1"/>
  <c r="X4489" i="5"/>
  <c r="X4485" i="5"/>
  <c r="AB4485" i="5" s="1"/>
  <c r="AL4485" i="5" s="1"/>
  <c r="X4473" i="5"/>
  <c r="AB4473" i="5" s="1"/>
  <c r="AL4473" i="5" s="1"/>
  <c r="X4466" i="5"/>
  <c r="AB4466" i="5" s="1"/>
  <c r="AL4466" i="5" s="1"/>
  <c r="X4462" i="5"/>
  <c r="AK4457" i="5"/>
  <c r="X4435" i="5"/>
  <c r="AB4435" i="5" s="1"/>
  <c r="AL4435" i="5" s="1"/>
  <c r="AK4430" i="5"/>
  <c r="AK4342" i="5"/>
  <c r="X4005" i="5"/>
  <c r="AB4005" i="5" s="1"/>
  <c r="AL4005" i="5" s="1"/>
  <c r="X2904" i="5"/>
  <c r="AB2904" i="5" s="1"/>
  <c r="AL2904" i="5" s="1"/>
  <c r="X2900" i="5"/>
  <c r="AB2900" i="5" s="1"/>
  <c r="AL2900" i="5" s="1"/>
  <c r="X2892" i="5"/>
  <c r="AB2892" i="5" s="1"/>
  <c r="AL2892" i="5" s="1"/>
  <c r="X2105" i="5"/>
  <c r="AB2105" i="5" s="1"/>
  <c r="AL2105" i="5" s="1"/>
  <c r="X4481" i="5"/>
  <c r="AB4481" i="5" s="1"/>
  <c r="AL4481" i="5" s="1"/>
  <c r="X4439" i="5"/>
  <c r="AB4439" i="5" s="1"/>
  <c r="AL4439" i="5" s="1"/>
  <c r="X4413" i="5"/>
  <c r="AB4413" i="5" s="1"/>
  <c r="AL4413" i="5" s="1"/>
  <c r="X4405" i="5"/>
  <c r="AB4405" i="5" s="1"/>
  <c r="AL4405" i="5" s="1"/>
  <c r="X4401" i="5"/>
  <c r="AB4401" i="5" s="1"/>
  <c r="AL4401" i="5" s="1"/>
  <c r="X4394" i="5"/>
  <c r="AB4394" i="5" s="1"/>
  <c r="AL4394" i="5" s="1"/>
  <c r="X4390" i="5"/>
  <c r="AB4390" i="5" s="1"/>
  <c r="AL4390" i="5" s="1"/>
  <c r="X4362" i="5"/>
  <c r="AB4362" i="5" s="1"/>
  <c r="AL4362" i="5" s="1"/>
  <c r="X4342" i="5"/>
  <c r="X3566" i="5"/>
  <c r="AB3566" i="5" s="1"/>
  <c r="AL3566" i="5" s="1"/>
  <c r="X3519" i="5"/>
  <c r="Z3519" i="5" s="1"/>
  <c r="AK4007" i="5"/>
  <c r="AK4448" i="5"/>
  <c r="AK2093" i="5"/>
  <c r="AK4532" i="5"/>
  <c r="AK4472" i="5"/>
  <c r="X2089" i="5"/>
  <c r="AB2089" i="5" s="1"/>
  <c r="AL2089" i="5" s="1"/>
  <c r="X2082" i="5"/>
  <c r="AB2082" i="5" s="1"/>
  <c r="AL2082" i="5" s="1"/>
  <c r="X4500" i="5"/>
  <c r="AB4500" i="5" s="1"/>
  <c r="AL4500" i="5" s="1"/>
  <c r="X4496" i="5"/>
  <c r="AB4496" i="5" s="1"/>
  <c r="AL4496" i="5" s="1"/>
  <c r="X2086" i="5"/>
  <c r="AB2086" i="5" s="1"/>
  <c r="AL2086" i="5" s="1"/>
  <c r="X4512" i="5"/>
  <c r="AB4512" i="5" s="1"/>
  <c r="AL4512" i="5" s="1"/>
  <c r="Z4508" i="5"/>
  <c r="X4484" i="5"/>
  <c r="AB4484" i="5" s="1"/>
  <c r="AL4484" i="5" s="1"/>
  <c r="X4480" i="5"/>
  <c r="AB4480" i="5" s="1"/>
  <c r="AL4480" i="5" s="1"/>
  <c r="X4476" i="5"/>
  <c r="AB4476" i="5" s="1"/>
  <c r="AL4476" i="5" s="1"/>
  <c r="X2097" i="5"/>
  <c r="AB2097" i="5" s="1"/>
  <c r="AL2097" i="5" s="1"/>
  <c r="X4536" i="5"/>
  <c r="X4532" i="5"/>
  <c r="AB4532" i="5" s="1"/>
  <c r="AL4532" i="5" s="1"/>
  <c r="X4528" i="5"/>
  <c r="AB4528" i="5" s="1"/>
  <c r="AL4528" i="5" s="1"/>
  <c r="X4524" i="5"/>
  <c r="AB4524" i="5" s="1"/>
  <c r="AL4524" i="5" s="1"/>
  <c r="X4516" i="5"/>
  <c r="AB4516" i="5" s="1"/>
  <c r="AL4516" i="5" s="1"/>
  <c r="X4472" i="5"/>
  <c r="AB4472" i="5" s="1"/>
  <c r="AL4472" i="5" s="1"/>
  <c r="X2093" i="5"/>
  <c r="AB2093" i="5" s="1"/>
  <c r="AL2093" i="5" s="1"/>
  <c r="X2090" i="5"/>
  <c r="AB2090" i="5" s="1"/>
  <c r="AL2090" i="5" s="1"/>
  <c r="X2078" i="5"/>
  <c r="X4468" i="5"/>
  <c r="AB4468" i="5" s="1"/>
  <c r="AL4468" i="5" s="1"/>
  <c r="X4453" i="5"/>
  <c r="AB4453" i="5" s="1"/>
  <c r="AL4453" i="5" s="1"/>
  <c r="AK4460" i="5"/>
  <c r="X4428" i="5"/>
  <c r="AB4428" i="5" s="1"/>
  <c r="AL4428" i="5" s="1"/>
  <c r="X4432" i="5"/>
  <c r="AB4432" i="5" s="1"/>
  <c r="AL4432" i="5" s="1"/>
  <c r="X4404" i="5"/>
  <c r="AB4404" i="5" s="1"/>
  <c r="AL4404" i="5" s="1"/>
  <c r="X4393" i="5"/>
  <c r="AB4393" i="5" s="1"/>
  <c r="AL4393" i="5" s="1"/>
  <c r="AK4353" i="5"/>
  <c r="X4431" i="5"/>
  <c r="AB4431" i="5" s="1"/>
  <c r="AL4431" i="5" s="1"/>
  <c r="X4412" i="5"/>
  <c r="AB4412" i="5" s="1"/>
  <c r="AL4412" i="5" s="1"/>
  <c r="X4400" i="5"/>
  <c r="AB4400" i="5" s="1"/>
  <c r="AL4400" i="5" s="1"/>
  <c r="X4389" i="5"/>
  <c r="AB4389" i="5" s="1"/>
  <c r="AL4389" i="5" s="1"/>
  <c r="X4380" i="5"/>
  <c r="AB4380" i="5" s="1"/>
  <c r="AL4380" i="5" s="1"/>
  <c r="X4365" i="5"/>
  <c r="AB4365" i="5" s="1"/>
  <c r="AL4365" i="5" s="1"/>
  <c r="X4424" i="5"/>
  <c r="AB4424" i="5" s="1"/>
  <c r="AL4424" i="5" s="1"/>
  <c r="X4420" i="5"/>
  <c r="AB4420" i="5" s="1"/>
  <c r="AL4420" i="5" s="1"/>
  <c r="X4416" i="5"/>
  <c r="AB4416" i="5" s="1"/>
  <c r="AL4416" i="5" s="1"/>
  <c r="X4385" i="5"/>
  <c r="AB4385" i="5" s="1"/>
  <c r="AL4385" i="5" s="1"/>
  <c r="X4382" i="5"/>
  <c r="AB4382" i="5" s="1"/>
  <c r="AL4382" i="5" s="1"/>
  <c r="X4377" i="5"/>
  <c r="AB4377" i="5" s="1"/>
  <c r="AL4377" i="5" s="1"/>
  <c r="X4361" i="5"/>
  <c r="AB4361" i="5" s="1"/>
  <c r="AL4361" i="5" s="1"/>
  <c r="X4373" i="5"/>
  <c r="AB4373" i="5" s="1"/>
  <c r="AL4373" i="5" s="1"/>
  <c r="X4357" i="5"/>
  <c r="AB4357" i="5" s="1"/>
  <c r="AL4357" i="5" s="1"/>
  <c r="X4369" i="5"/>
  <c r="AB4369" i="5" s="1"/>
  <c r="AL4369" i="5" s="1"/>
  <c r="X4353" i="5"/>
  <c r="AB4353" i="5" s="1"/>
  <c r="AL4353" i="5" s="1"/>
  <c r="X3534" i="5"/>
  <c r="AB3534" i="5" s="1"/>
  <c r="AL3534" i="5" s="1"/>
  <c r="X3530" i="5"/>
  <c r="AB3530" i="5" s="1"/>
  <c r="AL3530" i="5" s="1"/>
  <c r="X3542" i="5"/>
  <c r="AB3542" i="5" s="1"/>
  <c r="AL3542" i="5" s="1"/>
  <c r="X3526" i="5"/>
  <c r="AB3526" i="5" s="1"/>
  <c r="AL3526" i="5" s="1"/>
  <c r="X3559" i="5"/>
  <c r="AB3559" i="5" s="1"/>
  <c r="AL3559" i="5" s="1"/>
  <c r="X3555" i="5"/>
  <c r="AB3555" i="5" s="1"/>
  <c r="AL3555" i="5" s="1"/>
  <c r="X3510" i="5"/>
  <c r="AB3510" i="5" s="1"/>
  <c r="AL3510" i="5" s="1"/>
  <c r="X3498" i="5"/>
  <c r="AB3498" i="5" s="1"/>
  <c r="AL3498" i="5" s="1"/>
  <c r="X3491" i="5"/>
  <c r="AB3491" i="5" s="1"/>
  <c r="AL3491" i="5" s="1"/>
  <c r="X3499" i="5"/>
  <c r="AB3499" i="5" s="1"/>
  <c r="AL3499" i="5" s="1"/>
  <c r="X3504" i="5"/>
  <c r="AB3504" i="5" s="1"/>
  <c r="AL3504" i="5" s="1"/>
  <c r="X3503" i="5"/>
  <c r="AB3503" i="5" s="1"/>
  <c r="AL3503" i="5" s="1"/>
  <c r="X3456" i="5"/>
  <c r="AB3456" i="5" s="1"/>
  <c r="AL3456" i="5" s="1"/>
  <c r="X3514" i="5"/>
  <c r="AB3514" i="5" s="1"/>
  <c r="AL3514" i="5" s="1"/>
  <c r="X3508" i="5"/>
  <c r="AB3508" i="5" s="1"/>
  <c r="AL3508" i="5" s="1"/>
  <c r="X3490" i="5"/>
  <c r="AB3490" i="5" s="1"/>
  <c r="AL3490" i="5" s="1"/>
  <c r="X3482" i="5"/>
  <c r="AB3482" i="5" s="1"/>
  <c r="AL3482" i="5" s="1"/>
  <c r="AK3473" i="5"/>
  <c r="X3487" i="5"/>
  <c r="X3494" i="5"/>
  <c r="AB3494" i="5" s="1"/>
  <c r="AL3494" i="5" s="1"/>
  <c r="X3463" i="5"/>
  <c r="AB3463" i="5" s="1"/>
  <c r="AL3463" i="5" s="1"/>
  <c r="X3451" i="5"/>
  <c r="AB3451" i="5" s="1"/>
  <c r="AL3451" i="5" s="1"/>
  <c r="X3464" i="5"/>
  <c r="AB3464" i="5" s="1"/>
  <c r="AL3464" i="5" s="1"/>
  <c r="X3455" i="5"/>
  <c r="AB3455" i="5" s="1"/>
  <c r="AL3455" i="5" s="1"/>
  <c r="X3459" i="5"/>
  <c r="AB3459" i="5" s="1"/>
  <c r="AL3459" i="5" s="1"/>
  <c r="AK261" i="5"/>
  <c r="X1278" i="5"/>
  <c r="AK549" i="5"/>
  <c r="AK173" i="5"/>
  <c r="X3710" i="5"/>
  <c r="AB3710" i="5" s="1"/>
  <c r="AL3710" i="5" s="1"/>
  <c r="X1291" i="5"/>
  <c r="AB1291" i="5" s="1"/>
  <c r="AL1291" i="5" s="1"/>
  <c r="AK221" i="5"/>
  <c r="X3726" i="5"/>
  <c r="AB3726" i="5" s="1"/>
  <c r="AL3726" i="5" s="1"/>
  <c r="X1300" i="5"/>
  <c r="AB1300" i="5" s="1"/>
  <c r="AL1300" i="5" s="1"/>
  <c r="X1285" i="5"/>
  <c r="AB1285" i="5" s="1"/>
  <c r="AL1285" i="5" s="1"/>
  <c r="AK241" i="5"/>
  <c r="X1261" i="5"/>
  <c r="AB1261" i="5" s="1"/>
  <c r="AL1261" i="5" s="1"/>
  <c r="X1358" i="5"/>
  <c r="AB1358" i="5" s="1"/>
  <c r="AL1358" i="5" s="1"/>
  <c r="X1350" i="5"/>
  <c r="AB1350" i="5" s="1"/>
  <c r="AL1350" i="5" s="1"/>
  <c r="X1346" i="5"/>
  <c r="AB1346" i="5" s="1"/>
  <c r="AL1346" i="5" s="1"/>
  <c r="X561" i="5"/>
  <c r="AB561" i="5" s="1"/>
  <c r="AL561" i="5" s="1"/>
  <c r="X557" i="5"/>
  <c r="AB557" i="5" s="1"/>
  <c r="AL557" i="5" s="1"/>
  <c r="X553" i="5"/>
  <c r="AB553" i="5" s="1"/>
  <c r="AL553" i="5" s="1"/>
  <c r="X549" i="5"/>
  <c r="AB549" i="5" s="1"/>
  <c r="AL549" i="5" s="1"/>
  <c r="X305" i="5"/>
  <c r="AB305" i="5" s="1"/>
  <c r="AL305" i="5" s="1"/>
  <c r="X301" i="5"/>
  <c r="AB301" i="5" s="1"/>
  <c r="AL301" i="5" s="1"/>
  <c r="X293" i="5"/>
  <c r="AB293" i="5" s="1"/>
  <c r="AL293" i="5" s="1"/>
  <c r="X289" i="5"/>
  <c r="AB289" i="5" s="1"/>
  <c r="AL289" i="5" s="1"/>
  <c r="X285" i="5"/>
  <c r="AB285" i="5" s="1"/>
  <c r="AL285" i="5" s="1"/>
  <c r="X277" i="5"/>
  <c r="AB277" i="5" s="1"/>
  <c r="AL277" i="5" s="1"/>
  <c r="X273" i="5"/>
  <c r="AB273" i="5" s="1"/>
  <c r="AL273" i="5" s="1"/>
  <c r="X269" i="5"/>
  <c r="AB269" i="5" s="1"/>
  <c r="AL269" i="5" s="1"/>
  <c r="X265" i="5"/>
  <c r="AB265" i="5" s="1"/>
  <c r="AL265" i="5" s="1"/>
  <c r="X261" i="5"/>
  <c r="AB261" i="5" s="1"/>
  <c r="AL261" i="5" s="1"/>
  <c r="X257" i="5"/>
  <c r="AB257" i="5" s="1"/>
  <c r="AL257" i="5" s="1"/>
  <c r="X253" i="5"/>
  <c r="AB253" i="5" s="1"/>
  <c r="AL253" i="5" s="1"/>
  <c r="X245" i="5"/>
  <c r="AB245" i="5" s="1"/>
  <c r="AL245" i="5" s="1"/>
  <c r="X241" i="5"/>
  <c r="AB241" i="5" s="1"/>
  <c r="AL241" i="5" s="1"/>
  <c r="X233" i="5"/>
  <c r="AB233" i="5" s="1"/>
  <c r="AL233" i="5" s="1"/>
  <c r="X225" i="5"/>
  <c r="AB225" i="5" s="1"/>
  <c r="AL225" i="5" s="1"/>
  <c r="X221" i="5"/>
  <c r="AB221" i="5" s="1"/>
  <c r="AL221" i="5" s="1"/>
  <c r="X213" i="5"/>
  <c r="AB213" i="5" s="1"/>
  <c r="AL213" i="5" s="1"/>
  <c r="X209" i="5"/>
  <c r="X205" i="5"/>
  <c r="AB205" i="5" s="1"/>
  <c r="AL205" i="5" s="1"/>
  <c r="X201" i="5"/>
  <c r="AB201" i="5" s="1"/>
  <c r="AL201" i="5" s="1"/>
  <c r="X193" i="5"/>
  <c r="AB193" i="5" s="1"/>
  <c r="AL193" i="5" s="1"/>
  <c r="X189" i="5"/>
  <c r="AB189" i="5" s="1"/>
  <c r="AL189" i="5" s="1"/>
  <c r="X185" i="5"/>
  <c r="AB185" i="5" s="1"/>
  <c r="AL185" i="5" s="1"/>
  <c r="X173" i="5"/>
  <c r="AB173" i="5" s="1"/>
  <c r="AL173" i="5" s="1"/>
  <c r="X161" i="5"/>
  <c r="AB161" i="5" s="1"/>
  <c r="AL161" i="5" s="1"/>
  <c r="X157" i="5"/>
  <c r="AB157" i="5" s="1"/>
  <c r="AL157" i="5" s="1"/>
  <c r="X149" i="5"/>
  <c r="AB149" i="5" s="1"/>
  <c r="AL149" i="5" s="1"/>
  <c r="X3766" i="5"/>
  <c r="AB3766" i="5" s="1"/>
  <c r="AL3766" i="5" s="1"/>
  <c r="X3758" i="5"/>
  <c r="AB3758" i="5" s="1"/>
  <c r="AL3758" i="5" s="1"/>
  <c r="X1270" i="5"/>
  <c r="AB1270" i="5" s="1"/>
  <c r="AL1270" i="5" s="1"/>
  <c r="X1267" i="5"/>
  <c r="AB1267" i="5" s="1"/>
  <c r="AL1267" i="5" s="1"/>
  <c r="X1258" i="5"/>
  <c r="AB1258" i="5" s="1"/>
  <c r="AL1258" i="5" s="1"/>
  <c r="X1355" i="5"/>
  <c r="AB1355" i="5" s="1"/>
  <c r="AL1355" i="5" s="1"/>
  <c r="X3694" i="5"/>
  <c r="AB3694" i="5" s="1"/>
  <c r="AL3694" i="5" s="1"/>
  <c r="X1266" i="5"/>
  <c r="AB1266" i="5" s="1"/>
  <c r="AL1266" i="5" s="1"/>
  <c r="X1257" i="5"/>
  <c r="AB1257" i="5" s="1"/>
  <c r="AL1257" i="5" s="1"/>
  <c r="X1354" i="5"/>
  <c r="AB1354" i="5" s="1"/>
  <c r="AL1354" i="5" s="1"/>
  <c r="X3770" i="5"/>
  <c r="AB3770" i="5" s="1"/>
  <c r="AL3770" i="5" s="1"/>
  <c r="X3762" i="5"/>
  <c r="AB3762" i="5" s="1"/>
  <c r="AL3762" i="5" s="1"/>
  <c r="X3714" i="5"/>
  <c r="AB3714" i="5" s="1"/>
  <c r="AL3714" i="5" s="1"/>
  <c r="X3686" i="5"/>
  <c r="AB3686" i="5" s="1"/>
  <c r="AL3686" i="5" s="1"/>
  <c r="AK1317" i="5"/>
  <c r="X3750" i="5"/>
  <c r="AB3750" i="5" s="1"/>
  <c r="AL3750" i="5" s="1"/>
  <c r="X3738" i="5"/>
  <c r="AB3738" i="5" s="1"/>
  <c r="AL3738" i="5" s="1"/>
  <c r="X3722" i="5"/>
  <c r="AB3722" i="5" s="1"/>
  <c r="AL3722" i="5" s="1"/>
  <c r="X1341" i="5"/>
  <c r="AB1341" i="5" s="1"/>
  <c r="AL1341" i="5" s="1"/>
  <c r="X1317" i="5"/>
  <c r="AB1317" i="5" s="1"/>
  <c r="AL1317" i="5" s="1"/>
  <c r="AK1247" i="5"/>
  <c r="X3734" i="5"/>
  <c r="AB3734" i="5" s="1"/>
  <c r="AL3734" i="5" s="1"/>
  <c r="X3718" i="5"/>
  <c r="AB3718" i="5" s="1"/>
  <c r="AL3718" i="5" s="1"/>
  <c r="X3702" i="5"/>
  <c r="AB3702" i="5" s="1"/>
  <c r="AL3702" i="5" s="1"/>
  <c r="X3698" i="5"/>
  <c r="X3690" i="5"/>
  <c r="AB3690" i="5" s="1"/>
  <c r="AL3690" i="5" s="1"/>
  <c r="X3682" i="5"/>
  <c r="AB3682" i="5" s="1"/>
  <c r="AL3682" i="5" s="1"/>
  <c r="X1329" i="5"/>
  <c r="X3754" i="5"/>
  <c r="AB3754" i="5" s="1"/>
  <c r="AL3754" i="5" s="1"/>
  <c r="X3742" i="5"/>
  <c r="AB3742" i="5" s="1"/>
  <c r="AL3742" i="5" s="1"/>
  <c r="X1325" i="5"/>
  <c r="X1307" i="5"/>
  <c r="AB1307" i="5" s="1"/>
  <c r="AL1307" i="5" s="1"/>
  <c r="X1249" i="5"/>
  <c r="AB1249" i="5" s="1"/>
  <c r="AL1249" i="5" s="1"/>
  <c r="X1247" i="5"/>
  <c r="AB1247" i="5" s="1"/>
  <c r="AL1247" i="5" s="1"/>
  <c r="AK4167" i="5"/>
  <c r="X1793" i="5"/>
  <c r="AB1793" i="5" s="1"/>
  <c r="AL1793" i="5" s="1"/>
  <c r="X1777" i="5"/>
  <c r="AB1777" i="5" s="1"/>
  <c r="AL1777" i="5" s="1"/>
  <c r="X4159" i="5"/>
  <c r="AB4159" i="5" s="1"/>
  <c r="AL4159" i="5" s="1"/>
  <c r="X1215" i="5"/>
  <c r="AB1215" i="5" s="1"/>
  <c r="AL1215" i="5" s="1"/>
  <c r="X1211" i="5"/>
  <c r="AB1211" i="5" s="1"/>
  <c r="AL1211" i="5" s="1"/>
  <c r="X1207" i="5"/>
  <c r="AB1207" i="5" s="1"/>
  <c r="AL1207" i="5" s="1"/>
  <c r="X1805" i="5"/>
  <c r="AB1805" i="5" s="1"/>
  <c r="AL1805" i="5" s="1"/>
  <c r="X1797" i="5"/>
  <c r="AB1797" i="5" s="1"/>
  <c r="AL1797" i="5" s="1"/>
  <c r="X4175" i="5"/>
  <c r="AB4175" i="5" s="1"/>
  <c r="AL4175" i="5" s="1"/>
  <c r="X4155" i="5"/>
  <c r="AB4155" i="5" s="1"/>
  <c r="AL4155" i="5" s="1"/>
  <c r="X4151" i="5"/>
  <c r="AB4151" i="5" s="1"/>
  <c r="AL4151" i="5" s="1"/>
  <c r="X4086" i="5"/>
  <c r="AB4086" i="5" s="1"/>
  <c r="AL4086" i="5" s="1"/>
  <c r="X4078" i="5"/>
  <c r="AB4078" i="5" s="1"/>
  <c r="AL4078" i="5" s="1"/>
  <c r="X3679" i="5"/>
  <c r="AB3679" i="5" s="1"/>
  <c r="AL3679" i="5" s="1"/>
  <c r="X1809" i="5"/>
  <c r="AB1809" i="5" s="1"/>
  <c r="AL1809" i="5" s="1"/>
  <c r="AK4142" i="5"/>
  <c r="AK4132" i="5"/>
  <c r="X4114" i="5"/>
  <c r="AB4114" i="5" s="1"/>
  <c r="AL4114" i="5" s="1"/>
  <c r="X4106" i="5"/>
  <c r="AB4106" i="5" s="1"/>
  <c r="AL4106" i="5" s="1"/>
  <c r="X4008" i="5"/>
  <c r="AB4008" i="5" s="1"/>
  <c r="AL4008" i="5" s="1"/>
  <c r="AK3663" i="5"/>
  <c r="X4167" i="5"/>
  <c r="AB4167" i="5" s="1"/>
  <c r="AL4167" i="5" s="1"/>
  <c r="X4163" i="5"/>
  <c r="AB4163" i="5" s="1"/>
  <c r="AL4163" i="5" s="1"/>
  <c r="X4094" i="5"/>
  <c r="AB4094" i="5" s="1"/>
  <c r="AL4094" i="5" s="1"/>
  <c r="X4062" i="5"/>
  <c r="AB4062" i="5" s="1"/>
  <c r="AL4062" i="5" s="1"/>
  <c r="X4028" i="5"/>
  <c r="AB4028" i="5" s="1"/>
  <c r="AL4028" i="5" s="1"/>
  <c r="X4004" i="5"/>
  <c r="AB4004" i="5" s="1"/>
  <c r="AL4004" i="5" s="1"/>
  <c r="X4147" i="5"/>
  <c r="AB4147" i="5" s="1"/>
  <c r="AL4147" i="5" s="1"/>
  <c r="X4137" i="5"/>
  <c r="AB4137" i="5" s="1"/>
  <c r="AL4137" i="5" s="1"/>
  <c r="X4110" i="5"/>
  <c r="AB4110" i="5" s="1"/>
  <c r="AL4110" i="5" s="1"/>
  <c r="X4090" i="5"/>
  <c r="X4082" i="5"/>
  <c r="AB4082" i="5" s="1"/>
  <c r="AL4082" i="5" s="1"/>
  <c r="X4074" i="5"/>
  <c r="X4000" i="5"/>
  <c r="AB4000" i="5" s="1"/>
  <c r="AL4000" i="5" s="1"/>
  <c r="X4142" i="5"/>
  <c r="AB4142" i="5" s="1"/>
  <c r="AL4142" i="5" s="1"/>
  <c r="X4132" i="5"/>
  <c r="AB4132" i="5" s="1"/>
  <c r="AL4132" i="5" s="1"/>
  <c r="X4118" i="5"/>
  <c r="AB4118" i="5" s="1"/>
  <c r="AL4118" i="5" s="1"/>
  <c r="X4098" i="5"/>
  <c r="AB4098" i="5" s="1"/>
  <c r="AL4098" i="5" s="1"/>
  <c r="X4070" i="5"/>
  <c r="AB4070" i="5" s="1"/>
  <c r="AL4070" i="5" s="1"/>
  <c r="X4058" i="5"/>
  <c r="AB4058" i="5" s="1"/>
  <c r="AL4058" i="5" s="1"/>
  <c r="X4051" i="5"/>
  <c r="AB4051" i="5" s="1"/>
  <c r="AL4051" i="5" s="1"/>
  <c r="X4024" i="5"/>
  <c r="AB4024" i="5" s="1"/>
  <c r="AL4024" i="5" s="1"/>
  <c r="X3619" i="5"/>
  <c r="AB3619" i="5" s="1"/>
  <c r="AL3619" i="5" s="1"/>
  <c r="X4020" i="5"/>
  <c r="AB4020" i="5" s="1"/>
  <c r="AL4020" i="5" s="1"/>
  <c r="X4048" i="5"/>
  <c r="AB4048" i="5" s="1"/>
  <c r="AL4048" i="5" s="1"/>
  <c r="X4040" i="5"/>
  <c r="X4032" i="5"/>
  <c r="AB4032" i="5" s="1"/>
  <c r="AL4032" i="5" s="1"/>
  <c r="X4016" i="5"/>
  <c r="X4012" i="5"/>
  <c r="X3674" i="5"/>
  <c r="AB3674" i="5" s="1"/>
  <c r="AL3674" i="5" s="1"/>
  <c r="X3666" i="5"/>
  <c r="AB3666" i="5" s="1"/>
  <c r="AL3666" i="5" s="1"/>
  <c r="X3663" i="5"/>
  <c r="AB3663" i="5" s="1"/>
  <c r="AL3663" i="5" s="1"/>
  <c r="X3658" i="5"/>
  <c r="X3654" i="5"/>
  <c r="AB3654" i="5" s="1"/>
  <c r="AL3654" i="5" s="1"/>
  <c r="X3646" i="5"/>
  <c r="AB3646" i="5" s="1"/>
  <c r="AL3646" i="5" s="1"/>
  <c r="X3636" i="5"/>
  <c r="AB3636" i="5" s="1"/>
  <c r="AL3636" i="5" s="1"/>
  <c r="AK3599" i="5"/>
  <c r="X3670" i="5"/>
  <c r="AB3670" i="5" s="1"/>
  <c r="AL3670" i="5" s="1"/>
  <c r="X3639" i="5"/>
  <c r="AB3639" i="5" s="1"/>
  <c r="AL3639" i="5" s="1"/>
  <c r="AK3603" i="5"/>
  <c r="X2915" i="5"/>
  <c r="AB2915" i="5" s="1"/>
  <c r="AL2915" i="5" s="1"/>
  <c r="X3615" i="5"/>
  <c r="AB3615" i="5" s="1"/>
  <c r="AL3615" i="5" s="1"/>
  <c r="X3603" i="5"/>
  <c r="AB3603" i="5" s="1"/>
  <c r="AL3603" i="5" s="1"/>
  <c r="X2913" i="5"/>
  <c r="AB2913" i="5" s="1"/>
  <c r="AL2913" i="5" s="1"/>
  <c r="X3635" i="5"/>
  <c r="AB3635" i="5" s="1"/>
  <c r="AL3635" i="5" s="1"/>
  <c r="X3631" i="5"/>
  <c r="AB3631" i="5" s="1"/>
  <c r="AL3631" i="5" s="1"/>
  <c r="X3627" i="5"/>
  <c r="AB3627" i="5" s="1"/>
  <c r="AL3627" i="5" s="1"/>
  <c r="X3623" i="5"/>
  <c r="AB3623" i="5" s="1"/>
  <c r="AL3623" i="5" s="1"/>
  <c r="X2910" i="5"/>
  <c r="AB2910" i="5" s="1"/>
  <c r="AL2910" i="5" s="1"/>
  <c r="X3611" i="5"/>
  <c r="AB3611" i="5" s="1"/>
  <c r="AL3611" i="5" s="1"/>
  <c r="X3599" i="5"/>
  <c r="AB3599" i="5" s="1"/>
  <c r="AL3599" i="5" s="1"/>
  <c r="X2899" i="5"/>
  <c r="AB2899" i="5" s="1"/>
  <c r="AL2899" i="5" s="1"/>
  <c r="X2895" i="5"/>
  <c r="AB2895" i="5" s="1"/>
  <c r="AL2895" i="5" s="1"/>
  <c r="X3589" i="5"/>
  <c r="AB3589" i="5" s="1"/>
  <c r="AL3589" i="5" s="1"/>
  <c r="X3588" i="5"/>
  <c r="AB3588" i="5" s="1"/>
  <c r="AL3588" i="5" s="1"/>
  <c r="X2880" i="5"/>
  <c r="AB2880" i="5" s="1"/>
  <c r="AL2880" i="5" s="1"/>
  <c r="X2875" i="5"/>
  <c r="AB2875" i="5" s="1"/>
  <c r="AL2875" i="5" s="1"/>
  <c r="X3593" i="5"/>
  <c r="AB3593" i="5" s="1"/>
  <c r="AL3593" i="5" s="1"/>
  <c r="Z3585" i="5"/>
  <c r="X3592" i="5"/>
  <c r="AB3592" i="5" s="1"/>
  <c r="AL3592" i="5" s="1"/>
  <c r="X2857" i="5"/>
  <c r="AB2857" i="5" s="1"/>
  <c r="AL2857" i="5" s="1"/>
  <c r="X2853" i="5"/>
  <c r="AB2853" i="5" s="1"/>
  <c r="AL2853" i="5" s="1"/>
  <c r="D4" i="4"/>
  <c r="AK3520" i="5"/>
  <c r="AK3625" i="5"/>
  <c r="AK4501" i="5"/>
  <c r="AK232" i="5"/>
  <c r="AK4426" i="5"/>
  <c r="AK3501" i="5"/>
  <c r="AK2911" i="5"/>
  <c r="Z262" i="5"/>
  <c r="AK4038" i="5"/>
  <c r="AK3637" i="5"/>
  <c r="AK3613" i="5"/>
  <c r="AK1244" i="5"/>
  <c r="AK3587" i="5"/>
  <c r="AK4157" i="5"/>
  <c r="AK1783" i="5"/>
  <c r="AK4168" i="5"/>
  <c r="AK4534" i="5"/>
  <c r="AK4169" i="5"/>
  <c r="AK275" i="5"/>
  <c r="AK243" i="5"/>
  <c r="Z4503" i="5"/>
  <c r="AK4053" i="5"/>
  <c r="AK1267" i="5"/>
  <c r="AK1246" i="5"/>
  <c r="AK4146" i="5"/>
  <c r="AK3518" i="5"/>
  <c r="AK3460" i="5"/>
  <c r="AK1251" i="5"/>
  <c r="AK4131" i="5"/>
  <c r="Z3642" i="5"/>
  <c r="AK3477" i="5"/>
  <c r="AK2891" i="5"/>
  <c r="AK1275" i="5"/>
  <c r="AK3560" i="5"/>
  <c r="AK3490" i="5"/>
  <c r="AK4455" i="5"/>
  <c r="AK2104" i="5"/>
  <c r="AK3498" i="5"/>
  <c r="AK4463" i="5"/>
  <c r="AK2094" i="5"/>
  <c r="AK3464" i="5"/>
  <c r="Z3502" i="5"/>
  <c r="AK3512" i="5"/>
  <c r="AK3534" i="5"/>
  <c r="AK4391" i="5"/>
  <c r="AK4382" i="5"/>
  <c r="Z2081" i="5"/>
  <c r="AK4500" i="5"/>
  <c r="AK4052" i="5"/>
  <c r="AK3770" i="5"/>
  <c r="AK1280" i="5"/>
  <c r="AK3710" i="5"/>
  <c r="AK1777" i="5"/>
  <c r="AK4106" i="5"/>
  <c r="AK3766" i="5"/>
  <c r="AK4004" i="5"/>
  <c r="AK3589" i="5"/>
  <c r="AK1219" i="5"/>
  <c r="AO2844" i="5"/>
  <c r="AP2844" i="5"/>
  <c r="X2844" i="5"/>
  <c r="AB2844" i="5" s="1"/>
  <c r="AL2844" i="5" s="1"/>
  <c r="B6" i="4"/>
  <c r="B7" i="4"/>
  <c r="B4" i="4"/>
  <c r="X217" i="5" l="1"/>
  <c r="AB217" i="5" s="1"/>
  <c r="AL217" i="5" s="1"/>
  <c r="X2855" i="5"/>
  <c r="AB2855" i="5" s="1"/>
  <c r="AL2855" i="5" s="1"/>
  <c r="X1331" i="5"/>
  <c r="AB1331" i="5" s="1"/>
  <c r="AL1331" i="5" s="1"/>
  <c r="X295" i="5"/>
  <c r="AB295" i="5" s="1"/>
  <c r="AL295" i="5" s="1"/>
  <c r="X1250" i="5"/>
  <c r="AB1250" i="5" s="1"/>
  <c r="AL1250" i="5" s="1"/>
  <c r="X1201" i="5"/>
  <c r="AB1201" i="5" s="1"/>
  <c r="AL1201" i="5" s="1"/>
  <c r="X3757" i="5"/>
  <c r="AB3757" i="5" s="1"/>
  <c r="AL3757" i="5" s="1"/>
  <c r="X177" i="5"/>
  <c r="AB177" i="5" s="1"/>
  <c r="AL177" i="5" s="1"/>
  <c r="X237" i="5"/>
  <c r="AB237" i="5" s="1"/>
  <c r="AL237" i="5" s="1"/>
  <c r="X1289" i="5"/>
  <c r="AB1289" i="5" s="1"/>
  <c r="AL1289" i="5" s="1"/>
  <c r="X299" i="5"/>
  <c r="X1269" i="5"/>
  <c r="AB1269" i="5" s="1"/>
  <c r="AL1269" i="5" s="1"/>
  <c r="X270" i="5"/>
  <c r="AB270" i="5" s="1"/>
  <c r="AL270" i="5" s="1"/>
  <c r="X556" i="5"/>
  <c r="AB556" i="5" s="1"/>
  <c r="AL556" i="5" s="1"/>
  <c r="X194" i="5"/>
  <c r="AB194" i="5" s="1"/>
  <c r="AL194" i="5" s="1"/>
  <c r="X163" i="5"/>
  <c r="X1344" i="5"/>
  <c r="X281" i="5"/>
  <c r="AB281" i="5" s="1"/>
  <c r="AL281" i="5" s="1"/>
  <c r="X249" i="5"/>
  <c r="AB249" i="5" s="1"/>
  <c r="AL249" i="5" s="1"/>
  <c r="X2125" i="5"/>
  <c r="AB2125" i="5" s="1"/>
  <c r="AL2125" i="5" s="1"/>
  <c r="X3753" i="5"/>
  <c r="AB3753" i="5" s="1"/>
  <c r="AL3753" i="5" s="1"/>
  <c r="X1262" i="5"/>
  <c r="AB1262" i="5" s="1"/>
  <c r="AL1262" i="5" s="1"/>
  <c r="X2102" i="5"/>
  <c r="AB2102" i="5" s="1"/>
  <c r="AL2102" i="5" s="1"/>
  <c r="X1318" i="5"/>
  <c r="AB1318" i="5" s="1"/>
  <c r="AL1318" i="5" s="1"/>
  <c r="X1342" i="5"/>
  <c r="AB1342" i="5" s="1"/>
  <c r="AL1342" i="5" s="1"/>
  <c r="X3689" i="5"/>
  <c r="AB3689" i="5" s="1"/>
  <c r="AL3689" i="5" s="1"/>
  <c r="X1276" i="5"/>
  <c r="AB1276" i="5" s="1"/>
  <c r="AL1276" i="5" s="1"/>
  <c r="Z215" i="5"/>
  <c r="Z267" i="5"/>
  <c r="Z4515" i="5"/>
  <c r="X1716" i="5"/>
  <c r="AB1716" i="5" s="1"/>
  <c r="AL1716" i="5" s="1"/>
  <c r="X697" i="5"/>
  <c r="X1986" i="5"/>
  <c r="X685" i="5"/>
  <c r="AB685" i="5" s="1"/>
  <c r="AL685" i="5" s="1"/>
  <c r="X1950" i="5"/>
  <c r="AB1950" i="5" s="1"/>
  <c r="AL1950" i="5" s="1"/>
  <c r="X110" i="5"/>
  <c r="X2333" i="5"/>
  <c r="AB2333" i="5" s="1"/>
  <c r="AL2333" i="5" s="1"/>
  <c r="Z4376" i="5"/>
  <c r="X1706" i="5"/>
  <c r="AB1706" i="5" s="1"/>
  <c r="AL1706" i="5" s="1"/>
  <c r="X1697" i="5"/>
  <c r="AB1697" i="5" s="1"/>
  <c r="AL1697" i="5" s="1"/>
  <c r="X1709" i="5"/>
  <c r="X4457" i="5"/>
  <c r="AB4457" i="5" s="1"/>
  <c r="AL4457" i="5" s="1"/>
  <c r="X2445" i="5"/>
  <c r="Z2292" i="5"/>
  <c r="X2142" i="5"/>
  <c r="AB2142" i="5" s="1"/>
  <c r="AL2142" i="5" s="1"/>
  <c r="X4426" i="5"/>
  <c r="X2134" i="5"/>
  <c r="AB2134" i="5" s="1"/>
  <c r="AL2134" i="5" s="1"/>
  <c r="X2015" i="5"/>
  <c r="AB2015" i="5" s="1"/>
  <c r="AL2015" i="5" s="1"/>
  <c r="X2156" i="5"/>
  <c r="AB2156" i="5" s="1"/>
  <c r="AL2156" i="5" s="1"/>
  <c r="X2339" i="5"/>
  <c r="Z2339" i="5" s="1"/>
  <c r="X2715" i="5"/>
  <c r="AB2715" i="5" s="1"/>
  <c r="AL2715" i="5" s="1"/>
  <c r="Z1268" i="5"/>
  <c r="Z3494" i="5"/>
  <c r="Z60" i="5"/>
  <c r="X1694" i="5"/>
  <c r="X2000" i="5"/>
  <c r="X687" i="5"/>
  <c r="AB687" i="5" s="1"/>
  <c r="AL687" i="5" s="1"/>
  <c r="X2072" i="5"/>
  <c r="AB2072" i="5" s="1"/>
  <c r="AL2072" i="5" s="1"/>
  <c r="X2288" i="5"/>
  <c r="X1730" i="5"/>
  <c r="AB1730" i="5" s="1"/>
  <c r="AL1730" i="5" s="1"/>
  <c r="X2457" i="5"/>
  <c r="AB2457" i="5" s="1"/>
  <c r="AL2457" i="5" s="1"/>
  <c r="X1979" i="5"/>
  <c r="AB1979" i="5" s="1"/>
  <c r="AL1979" i="5" s="1"/>
  <c r="X2063" i="5"/>
  <c r="AB2063" i="5" s="1"/>
  <c r="AL2063" i="5" s="1"/>
  <c r="X1721" i="5"/>
  <c r="X1745" i="5"/>
  <c r="X2051" i="5"/>
  <c r="X2039" i="5"/>
  <c r="AB2039" i="5" s="1"/>
  <c r="AL2039" i="5" s="1"/>
  <c r="X2291" i="5"/>
  <c r="X91" i="5"/>
  <c r="Z2016" i="5"/>
  <c r="Z3533" i="5"/>
  <c r="Z4001" i="5"/>
  <c r="Z4049" i="5"/>
  <c r="X76" i="5"/>
  <c r="AB76" i="5" s="1"/>
  <c r="AL76" i="5" s="1"/>
  <c r="Z4086" i="5"/>
  <c r="Z3605" i="5"/>
  <c r="Z3549" i="5"/>
  <c r="X112" i="5"/>
  <c r="Z3531" i="5"/>
  <c r="Z151" i="5"/>
  <c r="Z1726" i="5"/>
  <c r="AB4148" i="5"/>
  <c r="AL4148" i="5" s="1"/>
  <c r="X1287" i="5"/>
  <c r="AB1287" i="5" s="1"/>
  <c r="AL1287" i="5" s="1"/>
  <c r="Z1698" i="5"/>
  <c r="X3751" i="5"/>
  <c r="AB3751" i="5" s="1"/>
  <c r="AL3751" i="5" s="1"/>
  <c r="X4358" i="5"/>
  <c r="AB4358" i="5" s="1"/>
  <c r="AL4358" i="5" s="1"/>
  <c r="Z3463" i="5"/>
  <c r="Z4518" i="5"/>
  <c r="X4447" i="5"/>
  <c r="AB4447" i="5" s="1"/>
  <c r="AL4447" i="5" s="1"/>
  <c r="X4" i="5"/>
  <c r="AB4" i="5" s="1"/>
  <c r="AL4" i="5" s="1"/>
  <c r="X3537" i="5"/>
  <c r="AB3537" i="5" s="1"/>
  <c r="AL3537" i="5" s="1"/>
  <c r="X1309" i="5"/>
  <c r="X3472" i="5"/>
  <c r="AB3472" i="5" s="1"/>
  <c r="AL3472" i="5" s="1"/>
  <c r="X3507" i="5"/>
  <c r="AB3507" i="5" s="1"/>
  <c r="AL3507" i="5" s="1"/>
  <c r="X2886" i="5"/>
  <c r="AB2886" i="5" s="1"/>
  <c r="AL2886" i="5" s="1"/>
  <c r="X228" i="5"/>
  <c r="AB228" i="5" s="1"/>
  <c r="AL228" i="5" s="1"/>
  <c r="X159" i="5"/>
  <c r="AB159" i="5" s="1"/>
  <c r="AL159" i="5" s="1"/>
  <c r="X246" i="5"/>
  <c r="AB246" i="5" s="1"/>
  <c r="AL246" i="5" s="1"/>
  <c r="X1234" i="5"/>
  <c r="AB1234" i="5" s="1"/>
  <c r="AL1234" i="5" s="1"/>
  <c r="X64" i="5"/>
  <c r="X2862" i="5"/>
  <c r="AB2862" i="5" s="1"/>
  <c r="AL2862" i="5" s="1"/>
  <c r="X239" i="5"/>
  <c r="AB239" i="5" s="1"/>
  <c r="AL239" i="5" s="1"/>
  <c r="Z2906" i="5"/>
  <c r="Z4444" i="5"/>
  <c r="X2106" i="5"/>
  <c r="AB2106" i="5" s="1"/>
  <c r="AL2106" i="5" s="1"/>
  <c r="X286" i="5"/>
  <c r="X3604" i="5"/>
  <c r="AB3604" i="5" s="1"/>
  <c r="AL3604" i="5" s="1"/>
  <c r="X4126" i="5"/>
  <c r="Z4126" i="5" s="1"/>
  <c r="X3713" i="5"/>
  <c r="AB3713" i="5" s="1"/>
  <c r="AL3713" i="5" s="1"/>
  <c r="X1327" i="5"/>
  <c r="AB1327" i="5" s="1"/>
  <c r="AL1327" i="5" s="1"/>
  <c r="X3633" i="5"/>
  <c r="AB3633" i="5" s="1"/>
  <c r="AL3633" i="5" s="1"/>
  <c r="X3471" i="5"/>
  <c r="AB3471" i="5" s="1"/>
  <c r="AL3471" i="5" s="1"/>
  <c r="X2312" i="5"/>
  <c r="AB2312" i="5" s="1"/>
  <c r="AL2312" i="5" s="1"/>
  <c r="X2060" i="5"/>
  <c r="AB2060" i="5" s="1"/>
  <c r="AL2060" i="5" s="1"/>
  <c r="X1976" i="5"/>
  <c r="Z1976" i="5" s="1"/>
  <c r="X1292" i="5"/>
  <c r="AB1292" i="5" s="1"/>
  <c r="AL1292" i="5" s="1"/>
  <c r="AB2153" i="5"/>
  <c r="AL2153" i="5" s="1"/>
  <c r="Z4521" i="5"/>
  <c r="X3650" i="5"/>
  <c r="AB3650" i="5" s="1"/>
  <c r="AL3650" i="5" s="1"/>
  <c r="X1218" i="5"/>
  <c r="AB1218" i="5" s="1"/>
  <c r="AL1218" i="5" s="1"/>
  <c r="Z3452" i="5"/>
  <c r="X4464" i="5"/>
  <c r="AB4464" i="5" s="1"/>
  <c r="AL4464" i="5" s="1"/>
  <c r="X167" i="5"/>
  <c r="AB167" i="5" s="1"/>
  <c r="AL167" i="5" s="1"/>
  <c r="X2119" i="5"/>
  <c r="Z2119" i="5" s="1"/>
  <c r="X227" i="5"/>
  <c r="AB227" i="5" s="1"/>
  <c r="AL227" i="5" s="1"/>
  <c r="X4434" i="5"/>
  <c r="AB4434" i="5" s="1"/>
  <c r="AL4434" i="5" s="1"/>
  <c r="X100" i="5"/>
  <c r="AB100" i="5" s="1"/>
  <c r="AL100" i="5" s="1"/>
  <c r="X2300" i="5"/>
  <c r="AB2300" i="5" s="1"/>
  <c r="AL2300" i="5" s="1"/>
  <c r="Z1238" i="5"/>
  <c r="Z4480" i="5"/>
  <c r="Z2855" i="5"/>
  <c r="Z3653" i="5"/>
  <c r="X2092" i="5"/>
  <c r="AB2092" i="5" s="1"/>
  <c r="AL2092" i="5" s="1"/>
  <c r="X255" i="5"/>
  <c r="AB255" i="5" s="1"/>
  <c r="AL255" i="5" s="1"/>
  <c r="X3620" i="5"/>
  <c r="AB3620" i="5" s="1"/>
  <c r="AL3620" i="5" s="1"/>
  <c r="X4419" i="5"/>
  <c r="AB4419" i="5" s="1"/>
  <c r="AL4419" i="5" s="1"/>
  <c r="X1964" i="5"/>
  <c r="AB1964" i="5" s="1"/>
  <c r="AL1964" i="5" s="1"/>
  <c r="X4381" i="5"/>
  <c r="AB4381" i="5" s="1"/>
  <c r="AL4381" i="5" s="1"/>
  <c r="X3706" i="5"/>
  <c r="AB3706" i="5" s="1"/>
  <c r="AL3706" i="5" s="1"/>
  <c r="X3468" i="5"/>
  <c r="AB3468" i="5" s="1"/>
  <c r="AL3468" i="5" s="1"/>
  <c r="Z4121" i="5"/>
  <c r="X2852" i="5"/>
  <c r="AB2852" i="5" s="1"/>
  <c r="AL2852" i="5" s="1"/>
  <c r="X4345" i="5"/>
  <c r="AB4345" i="5" s="1"/>
  <c r="AL4345" i="5" s="1"/>
  <c r="X3596" i="5"/>
  <c r="AB3596" i="5" s="1"/>
  <c r="AL3596" i="5" s="1"/>
  <c r="X3727" i="5"/>
  <c r="AB3727" i="5" s="1"/>
  <c r="AL3727" i="5" s="1"/>
  <c r="X1322" i="5"/>
  <c r="AB1322" i="5" s="1"/>
  <c r="AL1322" i="5" s="1"/>
  <c r="X3749" i="5"/>
  <c r="AB3749" i="5" s="1"/>
  <c r="AL3749" i="5" s="1"/>
  <c r="Z4531" i="5"/>
  <c r="X271" i="5"/>
  <c r="AB271" i="5" s="1"/>
  <c r="AL271" i="5" s="1"/>
  <c r="X3729" i="5"/>
  <c r="AB3729" i="5" s="1"/>
  <c r="AL3729" i="5" s="1"/>
  <c r="X3493" i="5"/>
  <c r="AB3493" i="5" s="1"/>
  <c r="AL3493" i="5" s="1"/>
  <c r="X4350" i="5"/>
  <c r="AB4350" i="5" s="1"/>
  <c r="AL4350" i="5" s="1"/>
  <c r="X4411" i="5"/>
  <c r="AB4411" i="5" s="1"/>
  <c r="AL4411" i="5" s="1"/>
  <c r="X2012" i="5"/>
  <c r="Z2012" i="5" s="1"/>
  <c r="X3548" i="5"/>
  <c r="AB3548" i="5" s="1"/>
  <c r="AL3548" i="5" s="1"/>
  <c r="X2907" i="5"/>
  <c r="AB2907" i="5" s="1"/>
  <c r="AL2907" i="5" s="1"/>
  <c r="X292" i="5"/>
  <c r="AB292" i="5" s="1"/>
  <c r="AL292" i="5" s="1"/>
  <c r="Z3697" i="5"/>
  <c r="Z3662" i="5"/>
  <c r="X3756" i="5"/>
  <c r="X1349" i="5"/>
  <c r="AB1349" i="5" s="1"/>
  <c r="AL1349" i="5" s="1"/>
  <c r="X3735" i="5"/>
  <c r="AB3735" i="5" s="1"/>
  <c r="AL3735" i="5" s="1"/>
  <c r="X4002" i="5"/>
  <c r="AB4002" i="5" s="1"/>
  <c r="AL4002" i="5" s="1"/>
  <c r="X3595" i="5"/>
  <c r="AB3595" i="5" s="1"/>
  <c r="AL3595" i="5" s="1"/>
  <c r="X4535" i="5"/>
  <c r="AB4535" i="5" s="1"/>
  <c r="AL4535" i="5" s="1"/>
  <c r="X4487" i="5"/>
  <c r="AB4487" i="5" s="1"/>
  <c r="AL4487" i="5" s="1"/>
  <c r="X1952" i="5"/>
  <c r="Z1952" i="5" s="1"/>
  <c r="Z4427" i="5"/>
  <c r="Z4479" i="5"/>
  <c r="Z3628" i="5"/>
  <c r="AB4418" i="5"/>
  <c r="AL4418" i="5" s="1"/>
  <c r="Z1788" i="5"/>
  <c r="Z4019" i="5"/>
  <c r="Z216" i="5"/>
  <c r="Z172" i="5"/>
  <c r="AB3519" i="5"/>
  <c r="AL3519" i="5" s="1"/>
  <c r="Z155" i="5"/>
  <c r="Z2307" i="5"/>
  <c r="Z3701" i="5"/>
  <c r="Z179" i="5"/>
  <c r="Z3554" i="5"/>
  <c r="Z4059" i="5"/>
  <c r="Z11" i="5"/>
  <c r="X105" i="5"/>
  <c r="AB105" i="5" s="1"/>
  <c r="AL105" i="5" s="1"/>
  <c r="X1446" i="5"/>
  <c r="AB1446" i="5" s="1"/>
  <c r="AL1446" i="5" s="1"/>
  <c r="X3678" i="5"/>
  <c r="AB3678" i="5" s="1"/>
  <c r="AL3678" i="5" s="1"/>
  <c r="X4171" i="5"/>
  <c r="AB4171" i="5" s="1"/>
  <c r="AL4171" i="5" s="1"/>
  <c r="X4504" i="5"/>
  <c r="AB4504" i="5" s="1"/>
  <c r="AL4504" i="5" s="1"/>
  <c r="X1791" i="5"/>
  <c r="Z1791" i="5" s="1"/>
  <c r="X3461" i="5"/>
  <c r="AB3461" i="5" s="1"/>
  <c r="AL3461" i="5" s="1"/>
  <c r="X1958" i="5"/>
  <c r="AB1958" i="5" s="1"/>
  <c r="AL1958" i="5" s="1"/>
  <c r="Z4384" i="5"/>
  <c r="X4493" i="5"/>
  <c r="AB4493" i="5" s="1"/>
  <c r="AL4493" i="5" s="1"/>
  <c r="X4026" i="5"/>
  <c r="AB4026" i="5" s="1"/>
  <c r="AL4026" i="5" s="1"/>
  <c r="X4067" i="5"/>
  <c r="AB4067" i="5" s="1"/>
  <c r="AL4067" i="5" s="1"/>
  <c r="X3478" i="5"/>
  <c r="AB3478" i="5" s="1"/>
  <c r="AL3478" i="5" s="1"/>
  <c r="AB1968" i="5"/>
  <c r="AL1968" i="5" s="1"/>
  <c r="X3641" i="5"/>
  <c r="AB3641" i="5" s="1"/>
  <c r="AL3641" i="5" s="1"/>
  <c r="X4127" i="5"/>
  <c r="AB4127" i="5" s="1"/>
  <c r="AL4127" i="5" s="1"/>
  <c r="X4510" i="5"/>
  <c r="AB4510" i="5" s="1"/>
  <c r="AL4510" i="5" s="1"/>
  <c r="X2866" i="5"/>
  <c r="AB2866" i="5" s="1"/>
  <c r="AL2866" i="5" s="1"/>
  <c r="X2318" i="5"/>
  <c r="AB2318" i="5" s="1"/>
  <c r="AL2318" i="5" s="1"/>
  <c r="X2330" i="5"/>
  <c r="AB2330" i="5" s="1"/>
  <c r="AL2330" i="5" s="1"/>
  <c r="X94" i="5"/>
  <c r="AB94" i="5" s="1"/>
  <c r="AL94" i="5" s="1"/>
  <c r="X3486" i="5"/>
  <c r="AB3486" i="5" s="1"/>
  <c r="AL3486" i="5" s="1"/>
  <c r="X3524" i="5"/>
  <c r="Z3524" i="5" s="1"/>
  <c r="X3515" i="5"/>
  <c r="AB3515" i="5" s="1"/>
  <c r="AL3515" i="5" s="1"/>
  <c r="X82" i="5"/>
  <c r="AB82" i="5" s="1"/>
  <c r="AL82" i="5" s="1"/>
  <c r="X4409" i="5"/>
  <c r="AB4409" i="5" s="1"/>
  <c r="AL4409" i="5" s="1"/>
  <c r="X4459" i="5"/>
  <c r="AB4459" i="5" s="1"/>
  <c r="AL4459" i="5" s="1"/>
  <c r="X2845" i="5"/>
  <c r="AB2845" i="5" s="1"/>
  <c r="AL2845" i="5" s="1"/>
  <c r="X1803" i="5"/>
  <c r="AB1803" i="5" s="1"/>
  <c r="AL1803" i="5" s="1"/>
  <c r="X3622" i="5"/>
  <c r="AB3622" i="5" s="1"/>
  <c r="AL3622" i="5" s="1"/>
  <c r="X4482" i="5"/>
  <c r="AB4482" i="5" s="1"/>
  <c r="AL4482" i="5" s="1"/>
  <c r="X1982" i="5"/>
  <c r="AB1982" i="5" s="1"/>
  <c r="AL1982" i="5" s="1"/>
  <c r="X4044" i="5"/>
  <c r="AB4044" i="5" s="1"/>
  <c r="AL4044" i="5" s="1"/>
  <c r="X3479" i="5"/>
  <c r="AB3479" i="5" s="1"/>
  <c r="AL3479" i="5" s="1"/>
  <c r="Z2141" i="5"/>
  <c r="X4467" i="5"/>
  <c r="AB4467" i="5" s="1"/>
  <c r="AL4467" i="5" s="1"/>
  <c r="X4039" i="5"/>
  <c r="X2908" i="5"/>
  <c r="AB2908" i="5" s="1"/>
  <c r="AL2908" i="5" s="1"/>
  <c r="X4352" i="5"/>
  <c r="AB4352" i="5" s="1"/>
  <c r="AL4352" i="5" s="1"/>
  <c r="X1946" i="5"/>
  <c r="AB1946" i="5" s="1"/>
  <c r="AL1946" i="5" s="1"/>
  <c r="X3495" i="5"/>
  <c r="AB3495" i="5" s="1"/>
  <c r="AL3495" i="5" s="1"/>
  <c r="X4122" i="5"/>
  <c r="AB4122" i="5" s="1"/>
  <c r="AL4122" i="5" s="1"/>
  <c r="X1787" i="5"/>
  <c r="AB1787" i="5" s="1"/>
  <c r="AL1787" i="5" s="1"/>
  <c r="AB2088" i="5"/>
  <c r="AL2088" i="5" s="1"/>
  <c r="X4160" i="5"/>
  <c r="AB4160" i="5" s="1"/>
  <c r="AL4160" i="5" s="1"/>
  <c r="X4077" i="5"/>
  <c r="AB4077" i="5" s="1"/>
  <c r="AL4077" i="5" s="1"/>
  <c r="X10" i="5"/>
  <c r="AB10" i="5" s="1"/>
  <c r="AL10" i="5" s="1"/>
  <c r="X3607" i="5"/>
  <c r="AB3607" i="5" s="1"/>
  <c r="AL3607" i="5" s="1"/>
  <c r="X4084" i="5"/>
  <c r="AB4084" i="5" s="1"/>
  <c r="AL4084" i="5" s="1"/>
  <c r="X4025" i="5"/>
  <c r="AB4025" i="5" s="1"/>
  <c r="AL4025" i="5" s="1"/>
  <c r="X3998" i="5"/>
  <c r="AB3998" i="5" s="1"/>
  <c r="AL3998" i="5" s="1"/>
  <c r="X3538" i="5"/>
  <c r="AB3538" i="5" s="1"/>
  <c r="AL3538" i="5" s="1"/>
  <c r="X4100" i="5"/>
  <c r="AB4100" i="5" s="1"/>
  <c r="AL4100" i="5" s="1"/>
  <c r="X4517" i="5"/>
  <c r="AB4517" i="5" s="1"/>
  <c r="AL4517" i="5" s="1"/>
  <c r="X1736" i="5"/>
  <c r="AB1736" i="5" s="1"/>
  <c r="AL1736" i="5" s="1"/>
  <c r="Z4175" i="5"/>
  <c r="Z4103" i="5"/>
  <c r="Z2889" i="5"/>
  <c r="Z214" i="5"/>
  <c r="Z272" i="5"/>
  <c r="Z4402" i="5"/>
  <c r="Z196" i="5"/>
  <c r="Z3743" i="5"/>
  <c r="X4495" i="5"/>
  <c r="AB4495" i="5" s="1"/>
  <c r="AL4495" i="5" s="1"/>
  <c r="X2453" i="5"/>
  <c r="X39" i="5"/>
  <c r="X3560" i="5"/>
  <c r="AB3560" i="5" s="1"/>
  <c r="AL3560" i="5" s="1"/>
  <c r="X2011" i="5"/>
  <c r="AB2011" i="5" s="1"/>
  <c r="AL2011" i="5" s="1"/>
  <c r="X2311" i="5"/>
  <c r="AB2311" i="5" s="1"/>
  <c r="AL2311" i="5" s="1"/>
  <c r="Z3608" i="5"/>
  <c r="AC1703" i="5"/>
  <c r="AC1712" i="5"/>
  <c r="AC1702" i="5"/>
  <c r="AC1697" i="5"/>
  <c r="AC1718" i="5"/>
  <c r="AC1736" i="5"/>
  <c r="AC1715" i="5"/>
  <c r="AC1734" i="5"/>
  <c r="AC1732" i="5"/>
  <c r="AC1749" i="5"/>
  <c r="AC2845" i="5"/>
  <c r="AC2860" i="5"/>
  <c r="AC2854" i="5"/>
  <c r="AC2856" i="5"/>
  <c r="AC3578" i="5"/>
  <c r="AC3594" i="5"/>
  <c r="AC3588" i="5"/>
  <c r="AC2884" i="5"/>
  <c r="AC2875" i="5"/>
  <c r="AC2881" i="5"/>
  <c r="AC2869" i="5"/>
  <c r="AC2908" i="5"/>
  <c r="AC2902" i="5"/>
  <c r="AC2903" i="5"/>
  <c r="AC2890" i="5"/>
  <c r="AC3597" i="5"/>
  <c r="AC3608" i="5"/>
  <c r="AC3607" i="5"/>
  <c r="AC3618" i="5"/>
  <c r="AC3622" i="5"/>
  <c r="AC3624" i="5"/>
  <c r="AC3678" i="5"/>
  <c r="AC3639" i="5"/>
  <c r="AC3641" i="5"/>
  <c r="AC3645" i="5"/>
  <c r="AC3672" i="5"/>
  <c r="AC3636" i="5"/>
  <c r="AC3652" i="5"/>
  <c r="AC3648" i="5"/>
  <c r="AC3543" i="5"/>
  <c r="AC3525" i="5"/>
  <c r="AC3564" i="5"/>
  <c r="AC3530" i="5"/>
  <c r="AC3546" i="5"/>
  <c r="AC3567" i="5"/>
  <c r="AC3489" i="5"/>
  <c r="AC3513" i="5"/>
  <c r="AC3493" i="5"/>
  <c r="AC3496" i="5"/>
  <c r="AC3468" i="5"/>
  <c r="AC3494" i="5"/>
  <c r="AC3517" i="5"/>
  <c r="AC3500" i="5"/>
  <c r="AC3553" i="5"/>
  <c r="AC3558" i="5"/>
  <c r="AC3548" i="5"/>
  <c r="AC3502" i="5"/>
  <c r="AC3515" i="5"/>
  <c r="AC3476" i="5"/>
  <c r="AC4381" i="5"/>
  <c r="AC4379" i="5"/>
  <c r="AC4382" i="5"/>
  <c r="AC4417" i="5"/>
  <c r="AC4436" i="5"/>
  <c r="AC4396" i="5"/>
  <c r="AC4437" i="5"/>
  <c r="AC4385" i="5"/>
  <c r="AC4343" i="5"/>
  <c r="AC4374" i="5"/>
  <c r="AC4373" i="5"/>
  <c r="AC4536" i="5"/>
  <c r="AC4469" i="5"/>
  <c r="AC4433" i="5"/>
  <c r="AC4520" i="5"/>
  <c r="AC4412" i="5"/>
  <c r="AC4529" i="5"/>
  <c r="AC4458" i="5"/>
  <c r="AC4528" i="5"/>
  <c r="AC4428" i="5"/>
  <c r="AC4450" i="5"/>
  <c r="AC4409" i="5"/>
  <c r="AC4365" i="5"/>
  <c r="AC4439" i="5"/>
  <c r="AC4484" i="5"/>
  <c r="AC4422" i="5"/>
  <c r="AD1703" i="5"/>
  <c r="AD1712" i="5"/>
  <c r="AD1702" i="5"/>
  <c r="AD1697" i="5"/>
  <c r="AD1718" i="5"/>
  <c r="AD1736" i="5"/>
  <c r="AD1715" i="5"/>
  <c r="AD1734" i="5"/>
  <c r="AD1732" i="5"/>
  <c r="AD1749" i="5"/>
  <c r="AD2845" i="5"/>
  <c r="AD2860" i="5"/>
  <c r="AD2854" i="5"/>
  <c r="AD2856" i="5"/>
  <c r="AD3578" i="5"/>
  <c r="AD3594" i="5"/>
  <c r="AD3588" i="5"/>
  <c r="AD2884" i="5"/>
  <c r="AD2875" i="5"/>
  <c r="AD2881" i="5"/>
  <c r="AD2869" i="5"/>
  <c r="AD2908" i="5"/>
  <c r="AD2902" i="5"/>
  <c r="AD2903" i="5"/>
  <c r="AD2890" i="5"/>
  <c r="AD3597" i="5"/>
  <c r="AD3608" i="5"/>
  <c r="AD3607" i="5"/>
  <c r="AD3618" i="5"/>
  <c r="AD3622" i="5"/>
  <c r="AD3624" i="5"/>
  <c r="AD3678" i="5"/>
  <c r="AD3639" i="5"/>
  <c r="AD3641" i="5"/>
  <c r="AD3645" i="5"/>
  <c r="AD3672" i="5"/>
  <c r="AD3636" i="5"/>
  <c r="AD3652" i="5"/>
  <c r="AD3648" i="5"/>
  <c r="AD3543" i="5"/>
  <c r="AD3525" i="5"/>
  <c r="AD3564" i="5"/>
  <c r="AD3530" i="5"/>
  <c r="AD3546" i="5"/>
  <c r="AD3567" i="5"/>
  <c r="AD3489" i="5"/>
  <c r="AD3513" i="5"/>
  <c r="AD3493" i="5"/>
  <c r="AD3496" i="5"/>
  <c r="AD3468" i="5"/>
  <c r="AD3494" i="5"/>
  <c r="AD3517" i="5"/>
  <c r="AD3500" i="5"/>
  <c r="AD3553" i="5"/>
  <c r="AD3558" i="5"/>
  <c r="AD3548" i="5"/>
  <c r="AD3502" i="5"/>
  <c r="AD3515" i="5"/>
  <c r="AD3476" i="5"/>
  <c r="AD4381" i="5"/>
  <c r="AD4379" i="5"/>
  <c r="AD4382" i="5"/>
  <c r="AD4417" i="5"/>
  <c r="AD4436" i="5"/>
  <c r="AD4396" i="5"/>
  <c r="AD4437" i="5"/>
  <c r="AD4385" i="5"/>
  <c r="AD4343" i="5"/>
  <c r="AD4374" i="5"/>
  <c r="AD4373" i="5"/>
  <c r="AD4536" i="5"/>
  <c r="AD4469" i="5"/>
  <c r="AD4433" i="5"/>
  <c r="AD4520" i="5"/>
  <c r="AD4412" i="5"/>
  <c r="AD4529" i="5"/>
  <c r="AD4458" i="5"/>
  <c r="AD4528" i="5"/>
  <c r="AD4428" i="5"/>
  <c r="AD4450" i="5"/>
  <c r="AD4409" i="5"/>
  <c r="AD4365" i="5"/>
  <c r="AD4439" i="5"/>
  <c r="AD4484" i="5"/>
  <c r="AD4422" i="5"/>
  <c r="AC1713" i="5"/>
  <c r="AC1705" i="5"/>
  <c r="AC1704" i="5"/>
  <c r="AC1694" i="5"/>
  <c r="AC1738" i="5"/>
  <c r="AC1730" i="5"/>
  <c r="AC1735" i="5"/>
  <c r="AC1739" i="5"/>
  <c r="AC1750" i="5"/>
  <c r="AC1747" i="5"/>
  <c r="AC2861" i="5"/>
  <c r="AC2850" i="5"/>
  <c r="AC2849" i="5"/>
  <c r="AC3585" i="5"/>
  <c r="AC3579" i="5"/>
  <c r="AC3593" i="5"/>
  <c r="AC3589" i="5"/>
  <c r="AC2874" i="5"/>
  <c r="AC2878" i="5"/>
  <c r="AC2880" i="5"/>
  <c r="AC2871" i="5"/>
  <c r="AC2910" i="5"/>
  <c r="AC2900" i="5"/>
  <c r="AC2913" i="5"/>
  <c r="AC2896" i="5"/>
  <c r="AC3598" i="5"/>
  <c r="AC3602" i="5"/>
  <c r="AC3610" i="5"/>
  <c r="AC3615" i="5"/>
  <c r="AC3630" i="5"/>
  <c r="AC3627" i="5"/>
  <c r="AC3677" i="5"/>
  <c r="AC3674" i="5"/>
  <c r="AC3667" i="5"/>
  <c r="AC3654" i="5"/>
  <c r="AC3665" i="5"/>
  <c r="AC3651" i="5"/>
  <c r="AC3662" i="5"/>
  <c r="AC3634" i="5"/>
  <c r="AC3544" i="5"/>
  <c r="AC3528" i="5"/>
  <c r="AC3532" i="5"/>
  <c r="AC3547" i="5"/>
  <c r="AC3549" i="5"/>
  <c r="AC3469" i="5"/>
  <c r="AC3488" i="5"/>
  <c r="AC3464" i="5"/>
  <c r="AC3459" i="5"/>
  <c r="AC3485" i="5"/>
  <c r="AC3538" i="5"/>
  <c r="AC3492" i="5"/>
  <c r="AC3483" i="5"/>
  <c r="AC3480" i="5"/>
  <c r="AC3508" i="5"/>
  <c r="AC3559" i="5"/>
  <c r="AC3456" i="5"/>
  <c r="AC3455" i="5"/>
  <c r="AC3504" i="5"/>
  <c r="AC3450" i="5"/>
  <c r="AC4418" i="5"/>
  <c r="AC4361" i="5"/>
  <c r="AC4360" i="5"/>
  <c r="AC4364" i="5"/>
  <c r="AC4345" i="5"/>
  <c r="AC4390" i="5"/>
  <c r="AC4387" i="5"/>
  <c r="AC4355" i="5"/>
  <c r="AC4393" i="5"/>
  <c r="AC4479" i="5"/>
  <c r="AC4453" i="5"/>
  <c r="AC4372" i="5"/>
  <c r="AC4521" i="5"/>
  <c r="AC4398" i="5"/>
  <c r="AC4356" i="5"/>
  <c r="AC4522" i="5"/>
  <c r="AC4341" i="5"/>
  <c r="AC4470" i="5"/>
  <c r="AC4425" i="5"/>
  <c r="AC4369" i="5"/>
  <c r="AC4448" i="5"/>
  <c r="AC4487" i="5"/>
  <c r="AC4449" i="5"/>
  <c r="AC4452" i="5"/>
  <c r="AC4465" i="5"/>
  <c r="AC4406" i="5"/>
  <c r="AD1713" i="5"/>
  <c r="AD1705" i="5"/>
  <c r="AD1704" i="5"/>
  <c r="AD1694" i="5"/>
  <c r="AD1738" i="5"/>
  <c r="AD1730" i="5"/>
  <c r="AD1735" i="5"/>
  <c r="AD1739" i="5"/>
  <c r="AD1750" i="5"/>
  <c r="AD1747" i="5"/>
  <c r="AD2861" i="5"/>
  <c r="AD2850" i="5"/>
  <c r="AD2849" i="5"/>
  <c r="AD3585" i="5"/>
  <c r="AD3579" i="5"/>
  <c r="AD3593" i="5"/>
  <c r="AD3589" i="5"/>
  <c r="AD2874" i="5"/>
  <c r="AD2878" i="5"/>
  <c r="AD2880" i="5"/>
  <c r="AD2871" i="5"/>
  <c r="AD2910" i="5"/>
  <c r="AD2900" i="5"/>
  <c r="AD2913" i="5"/>
  <c r="AD2896" i="5"/>
  <c r="AD3598" i="5"/>
  <c r="AD3602" i="5"/>
  <c r="AD3610" i="5"/>
  <c r="AD3615" i="5"/>
  <c r="AD3630" i="5"/>
  <c r="AD3627" i="5"/>
  <c r="AD3677" i="5"/>
  <c r="AD3674" i="5"/>
  <c r="AD3667" i="5"/>
  <c r="AD3654" i="5"/>
  <c r="AD3665" i="5"/>
  <c r="AD3651" i="5"/>
  <c r="AD3662" i="5"/>
  <c r="AD3634" i="5"/>
  <c r="AC1709" i="5"/>
  <c r="AC1701" i="5"/>
  <c r="AC1700" i="5"/>
  <c r="AC1719" i="5"/>
  <c r="AC1724" i="5"/>
  <c r="AC1722" i="5"/>
  <c r="AC1729" i="5"/>
  <c r="AC1737" i="5"/>
  <c r="AC1751" i="5"/>
  <c r="AC1748" i="5"/>
  <c r="AC2846" i="5"/>
  <c r="AC2863" i="5"/>
  <c r="AC2851" i="5"/>
  <c r="AC3584" i="5"/>
  <c r="AC3577" i="5"/>
  <c r="AC3592" i="5"/>
  <c r="AC3590" i="5"/>
  <c r="AC2866" i="5"/>
  <c r="AC2877" i="5"/>
  <c r="AC2873" i="5"/>
  <c r="AC2870" i="5"/>
  <c r="AC2905" i="5"/>
  <c r="AC2904" i="5"/>
  <c r="AC2897" i="5"/>
  <c r="AC2893" i="5"/>
  <c r="AC3599" i="5"/>
  <c r="AC3603" i="5"/>
  <c r="AC3611" i="5"/>
  <c r="AC3617" i="5"/>
  <c r="AC3621" i="5"/>
  <c r="AC3625" i="5"/>
  <c r="AC3680" i="5"/>
  <c r="AC3657" i="5"/>
  <c r="AC3666" i="5"/>
  <c r="AC3640" i="5"/>
  <c r="AC3660" i="5"/>
  <c r="AC3647" i="5"/>
  <c r="AC3671" i="5"/>
  <c r="AC3649" i="5"/>
  <c r="AC3545" i="5"/>
  <c r="AC3552" i="5"/>
  <c r="AC3529" i="5"/>
  <c r="AC3498" i="5"/>
  <c r="AC3471" i="5"/>
  <c r="AC3512" i="5"/>
  <c r="AC3472" i="5"/>
  <c r="AC3482" i="5"/>
  <c r="AC3524" i="5"/>
  <c r="AC3487" i="5"/>
  <c r="AC3467" i="5"/>
  <c r="AC3465" i="5"/>
  <c r="AC3486" i="5"/>
  <c r="AC3505" i="5"/>
  <c r="AC3565" i="5"/>
  <c r="AC3457" i="5"/>
  <c r="AC3463" i="5"/>
  <c r="AC3477" i="5"/>
  <c r="AC3454" i="5"/>
  <c r="AC3451" i="5"/>
  <c r="AC4404" i="5"/>
  <c r="AC4435" i="5"/>
  <c r="AC4380" i="5"/>
  <c r="AC4391" i="5"/>
  <c r="AC4359" i="5"/>
  <c r="AC4399" i="5"/>
  <c r="AC4344" i="5"/>
  <c r="AC4447" i="5"/>
  <c r="AC4395" i="5"/>
  <c r="AC4348" i="5"/>
  <c r="AC4349" i="5"/>
  <c r="AC4414" i="5"/>
  <c r="AC4523" i="5"/>
  <c r="AC4397" i="5"/>
  <c r="AC4411" i="5"/>
  <c r="AC4472" i="5"/>
  <c r="AC4426" i="5"/>
  <c r="AC4466" i="5"/>
  <c r="AC4430" i="5"/>
  <c r="AC4410" i="5"/>
  <c r="AC4354" i="5"/>
  <c r="AC4534" i="5"/>
  <c r="AC4424" i="5"/>
  <c r="AC4440" i="5"/>
  <c r="AC4423" i="5"/>
  <c r="AC4474" i="5"/>
  <c r="AD1709" i="5"/>
  <c r="AD1701" i="5"/>
  <c r="AD1700" i="5"/>
  <c r="AD1719" i="5"/>
  <c r="AD1724" i="5"/>
  <c r="AD1722" i="5"/>
  <c r="AD1729" i="5"/>
  <c r="AD1737" i="5"/>
  <c r="AD1751" i="5"/>
  <c r="AD1748" i="5"/>
  <c r="AD2846" i="5"/>
  <c r="AD2863" i="5"/>
  <c r="AD2851" i="5"/>
  <c r="AD3584" i="5"/>
  <c r="AD3577" i="5"/>
  <c r="AD3592" i="5"/>
  <c r="AD3590" i="5"/>
  <c r="AD2866" i="5"/>
  <c r="AD2877" i="5"/>
  <c r="AD2873" i="5"/>
  <c r="AD2870" i="5"/>
  <c r="AD2905" i="5"/>
  <c r="AD2904" i="5"/>
  <c r="AD2897" i="5"/>
  <c r="AD2893" i="5"/>
  <c r="AD3599" i="5"/>
  <c r="AD3603" i="5"/>
  <c r="AD3611" i="5"/>
  <c r="AD3617" i="5"/>
  <c r="AD3621" i="5"/>
  <c r="AD3625" i="5"/>
  <c r="AD3680" i="5"/>
  <c r="AD3657" i="5"/>
  <c r="AD3666" i="5"/>
  <c r="AD3640" i="5"/>
  <c r="AD3660" i="5"/>
  <c r="AD3647" i="5"/>
  <c r="AD3671" i="5"/>
  <c r="AD3649" i="5"/>
  <c r="AD3545" i="5"/>
  <c r="AD3552" i="5"/>
  <c r="AD3529" i="5"/>
  <c r="AD3498" i="5"/>
  <c r="AD3471" i="5"/>
  <c r="AD3512" i="5"/>
  <c r="AD3472" i="5"/>
  <c r="AD3482" i="5"/>
  <c r="AD3524" i="5"/>
  <c r="AD3487" i="5"/>
  <c r="AD3467" i="5"/>
  <c r="AD3465" i="5"/>
  <c r="AD3486" i="5"/>
  <c r="AD3505" i="5"/>
  <c r="AD3565" i="5"/>
  <c r="AD3457" i="5"/>
  <c r="AD3463" i="5"/>
  <c r="AD3477" i="5"/>
  <c r="AD3454" i="5"/>
  <c r="AD3451" i="5"/>
  <c r="AD4404" i="5"/>
  <c r="AD4435" i="5"/>
  <c r="AD4380" i="5"/>
  <c r="AD4391" i="5"/>
  <c r="AD4359" i="5"/>
  <c r="AD4399" i="5"/>
  <c r="AD4344" i="5"/>
  <c r="AD4447" i="5"/>
  <c r="AD4395" i="5"/>
  <c r="AD4348" i="5"/>
  <c r="AD4349" i="5"/>
  <c r="AD4414" i="5"/>
  <c r="AD4523" i="5"/>
  <c r="AD4397" i="5"/>
  <c r="AD4411" i="5"/>
  <c r="AD4472" i="5"/>
  <c r="AD4426" i="5"/>
  <c r="AD4466" i="5"/>
  <c r="AD4430" i="5"/>
  <c r="AD4410" i="5"/>
  <c r="AD4354" i="5"/>
  <c r="AD4534" i="5"/>
  <c r="AD4424" i="5"/>
  <c r="AD4440" i="5"/>
  <c r="AD4423" i="5"/>
  <c r="AD4474" i="5"/>
  <c r="AC1708" i="5"/>
  <c r="AC1707" i="5"/>
  <c r="AC1696" i="5"/>
  <c r="AC1743" i="5"/>
  <c r="AC1716" i="5"/>
  <c r="AC1721" i="5"/>
  <c r="AC1727" i="5"/>
  <c r="AC1741" i="5"/>
  <c r="AC1746" i="5"/>
  <c r="AC2844" i="5"/>
  <c r="AC2858" i="5"/>
  <c r="AC2847" i="5"/>
  <c r="AC2853" i="5"/>
  <c r="AC3583" i="5"/>
  <c r="AC3581" i="5"/>
  <c r="AC3586" i="5"/>
  <c r="AC2885" i="5"/>
  <c r="AC2889" i="5"/>
  <c r="AC2879" i="5"/>
  <c r="AC2872" i="5"/>
  <c r="AC2906" i="5"/>
  <c r="AC2911" i="5"/>
  <c r="AC2901" i="5"/>
  <c r="AC2898" i="5"/>
  <c r="AC2892" i="5"/>
  <c r="AC3600" i="5"/>
  <c r="AC3605" i="5"/>
  <c r="AC3619" i="5"/>
  <c r="AC3614" i="5"/>
  <c r="AC3623" i="5"/>
  <c r="AC3626" i="5"/>
  <c r="AC3673" i="5"/>
  <c r="AC3638" i="5"/>
  <c r="AC3668" i="5"/>
  <c r="AC3653" i="5"/>
  <c r="AC3637" i="5"/>
  <c r="AC3669" i="5"/>
  <c r="AC3646" i="5"/>
  <c r="AC3631" i="5"/>
  <c r="AC3551" i="5"/>
  <c r="AC3554" i="5"/>
  <c r="AC3527" i="5"/>
  <c r="AC3533" i="5"/>
  <c r="AC3499" i="5"/>
  <c r="AC3473" i="5"/>
  <c r="AC3523" i="5"/>
  <c r="AC3474" i="5"/>
  <c r="AC3491" i="5"/>
  <c r="AC3509" i="5"/>
  <c r="AC3466" i="5"/>
  <c r="AC3510" i="5"/>
  <c r="AC3518" i="5"/>
  <c r="AC3490" i="5"/>
  <c r="AC3478" i="5"/>
  <c r="AC3519" i="5"/>
  <c r="AC3479" i="5"/>
  <c r="AC3503" i="5"/>
  <c r="AC3506" i="5"/>
  <c r="AC3475" i="5"/>
  <c r="AC4378" i="5"/>
  <c r="AC4402" i="5"/>
  <c r="AC4400" i="5"/>
  <c r="AC4525" i="5"/>
  <c r="AC4420" i="5"/>
  <c r="AC4434" i="5"/>
  <c r="AC4388" i="5"/>
  <c r="AC4347" i="5"/>
  <c r="AC4384" i="5"/>
  <c r="AC4346" i="5"/>
  <c r="AC4350" i="5"/>
  <c r="AC4442" i="5"/>
  <c r="AC4352" i="5"/>
  <c r="AC4467" i="5"/>
  <c r="AC4367" i="5"/>
  <c r="AC4427" i="5"/>
  <c r="AC4366" i="5"/>
  <c r="AC4464" i="5"/>
  <c r="AC4515" i="5"/>
  <c r="AC4457" i="5"/>
  <c r="AC4461" i="5"/>
  <c r="AC4533" i="5"/>
  <c r="AC4530" i="5"/>
  <c r="AC4462" i="5"/>
  <c r="AC4473" i="5"/>
  <c r="AC4532" i="5"/>
  <c r="AD1708" i="5"/>
  <c r="AD1707" i="5"/>
  <c r="AD1696" i="5"/>
  <c r="AD1743" i="5"/>
  <c r="AD1716" i="5"/>
  <c r="AD1721" i="5"/>
  <c r="AD1727" i="5"/>
  <c r="AD1741" i="5"/>
  <c r="AD1746" i="5"/>
  <c r="AD2844" i="5"/>
  <c r="AD2858" i="5"/>
  <c r="AD2847" i="5"/>
  <c r="AD2853" i="5"/>
  <c r="AD3583" i="5"/>
  <c r="AD3581" i="5"/>
  <c r="AD3586" i="5"/>
  <c r="AD2885" i="5"/>
  <c r="AD2889" i="5"/>
  <c r="AD2879" i="5"/>
  <c r="AD2872" i="5"/>
  <c r="AD2906" i="5"/>
  <c r="AD2911" i="5"/>
  <c r="AD2901" i="5"/>
  <c r="AD2898" i="5"/>
  <c r="AD2892" i="5"/>
  <c r="AD3600" i="5"/>
  <c r="AD3605" i="5"/>
  <c r="AD3619" i="5"/>
  <c r="AD3614" i="5"/>
  <c r="AD3623" i="5"/>
  <c r="AD3626" i="5"/>
  <c r="AD3673" i="5"/>
  <c r="AD3638" i="5"/>
  <c r="AD3668" i="5"/>
  <c r="AD3653" i="5"/>
  <c r="AD3637" i="5"/>
  <c r="AD3669" i="5"/>
  <c r="AD3646" i="5"/>
  <c r="AD3631" i="5"/>
  <c r="AD3551" i="5"/>
  <c r="AD3554" i="5"/>
  <c r="AD3527" i="5"/>
  <c r="AD3533" i="5"/>
  <c r="AD3499" i="5"/>
  <c r="AD3473" i="5"/>
  <c r="AD3523" i="5"/>
  <c r="AD3474" i="5"/>
  <c r="AD3491" i="5"/>
  <c r="AD3509" i="5"/>
  <c r="AD3466" i="5"/>
  <c r="AD3510" i="5"/>
  <c r="AD3518" i="5"/>
  <c r="AD3490" i="5"/>
  <c r="AD3478" i="5"/>
  <c r="AD3519" i="5"/>
  <c r="AD3479" i="5"/>
  <c r="AD3503" i="5"/>
  <c r="AD3506" i="5"/>
  <c r="AD3475" i="5"/>
  <c r="AD4378" i="5"/>
  <c r="AD4402" i="5"/>
  <c r="AD4400" i="5"/>
  <c r="AD4525" i="5"/>
  <c r="AD4420" i="5"/>
  <c r="AD4434" i="5"/>
  <c r="AD4388" i="5"/>
  <c r="AD4347" i="5"/>
  <c r="AD4384" i="5"/>
  <c r="AD4346" i="5"/>
  <c r="AD4350" i="5"/>
  <c r="AD4442" i="5"/>
  <c r="AD4352" i="5"/>
  <c r="AD4467" i="5"/>
  <c r="AD4367" i="5"/>
  <c r="AD4427" i="5"/>
  <c r="AD4366" i="5"/>
  <c r="AD4464" i="5"/>
  <c r="AD4515" i="5"/>
  <c r="AD4457" i="5"/>
  <c r="AD4461" i="5"/>
  <c r="AD4533" i="5"/>
  <c r="AD4530" i="5"/>
  <c r="AD4462" i="5"/>
  <c r="AD4473" i="5"/>
  <c r="AD4532" i="5"/>
  <c r="AC1711" i="5"/>
  <c r="AC1706" i="5"/>
  <c r="AC1698" i="5"/>
  <c r="AC1726" i="5"/>
  <c r="AC1742" i="5"/>
  <c r="AC1725" i="5"/>
  <c r="AC1731" i="5"/>
  <c r="AC1740" i="5"/>
  <c r="AC1744" i="5"/>
  <c r="AC2862" i="5"/>
  <c r="AC2857" i="5"/>
  <c r="AC2852" i="5"/>
  <c r="AC2855" i="5"/>
  <c r="AC3576" i="5"/>
  <c r="AC3580" i="5"/>
  <c r="AC3587" i="5"/>
  <c r="AC2883" i="5"/>
  <c r="AC2888" i="5"/>
  <c r="AC2886" i="5"/>
  <c r="AC2867" i="5"/>
  <c r="AC2909" i="5"/>
  <c r="AC2899" i="5"/>
  <c r="AC2914" i="5"/>
  <c r="AC2894" i="5"/>
  <c r="AC2891" i="5"/>
  <c r="AC3601" i="5"/>
  <c r="AC3606" i="5"/>
  <c r="AC3612" i="5"/>
  <c r="AC3616" i="5"/>
  <c r="AC3629" i="5"/>
  <c r="AC3676" i="5"/>
  <c r="AC3679" i="5"/>
  <c r="AC3656" i="5"/>
  <c r="AC3655" i="5"/>
  <c r="AC3643" i="5"/>
  <c r="AC3664" i="5"/>
  <c r="AC3670" i="5"/>
  <c r="AC3635" i="5"/>
  <c r="AC3632" i="5"/>
  <c r="AC3563" i="5"/>
  <c r="AC3556" i="5"/>
  <c r="AC3534" i="5"/>
  <c r="AC3542" i="5"/>
  <c r="AC3526" i="5"/>
  <c r="AC3470" i="5"/>
  <c r="AC3458" i="5"/>
  <c r="AC3562" i="5"/>
  <c r="AC3484" i="5"/>
  <c r="AC3501" i="5"/>
  <c r="AC3511" i="5"/>
  <c r="AC3555" i="5"/>
  <c r="AC3521" i="5"/>
  <c r="AC3522" i="5"/>
  <c r="AC3516" i="5"/>
  <c r="AC3462" i="5"/>
  <c r="AC3481" i="5"/>
  <c r="AC3535" i="5"/>
  <c r="AC3452" i="5"/>
  <c r="AC4416" i="5"/>
  <c r="AC4446" i="5"/>
  <c r="AC4419" i="5"/>
  <c r="AC4363" i="5"/>
  <c r="AC4526" i="5"/>
  <c r="AC4375" i="5"/>
  <c r="AC4383" i="5"/>
  <c r="AC4386" i="5"/>
  <c r="AC4376" i="5"/>
  <c r="AC4524" i="5"/>
  <c r="AC4357" i="5"/>
  <c r="AC4351" i="5"/>
  <c r="AC4342" i="5"/>
  <c r="AC4413" i="5"/>
  <c r="AC4353" i="5"/>
  <c r="AC4517" i="5"/>
  <c r="AC4431" i="5"/>
  <c r="AC4358" i="5"/>
  <c r="AC4371" i="5"/>
  <c r="AC4368" i="5"/>
  <c r="AC4478" i="5"/>
  <c r="AC4438" i="5"/>
  <c r="AC4485" i="5"/>
  <c r="AC4408" i="5"/>
  <c r="AC4482" i="5"/>
  <c r="AC4527" i="5"/>
  <c r="AC4421" i="5"/>
  <c r="AD1711" i="5"/>
  <c r="AD1706" i="5"/>
  <c r="AD1698" i="5"/>
  <c r="AD1726" i="5"/>
  <c r="AD1742" i="5"/>
  <c r="AD1725" i="5"/>
  <c r="AD1731" i="5"/>
  <c r="AD1740" i="5"/>
  <c r="AD1744" i="5"/>
  <c r="AD2862" i="5"/>
  <c r="AD2857" i="5"/>
  <c r="AD2852" i="5"/>
  <c r="AD2855" i="5"/>
  <c r="AD3576" i="5"/>
  <c r="AD3580" i="5"/>
  <c r="AD3587" i="5"/>
  <c r="AD2883" i="5"/>
  <c r="AD2888" i="5"/>
  <c r="AD2886" i="5"/>
  <c r="AD2867" i="5"/>
  <c r="AD2909" i="5"/>
  <c r="AD2899" i="5"/>
  <c r="AD2914" i="5"/>
  <c r="AD2894" i="5"/>
  <c r="AD2891" i="5"/>
  <c r="AD3601" i="5"/>
  <c r="AD3606" i="5"/>
  <c r="AD3612" i="5"/>
  <c r="AD3616" i="5"/>
  <c r="AD3629" i="5"/>
  <c r="AD3676" i="5"/>
  <c r="AD3679" i="5"/>
  <c r="AD3656" i="5"/>
  <c r="AD3655" i="5"/>
  <c r="AD3643" i="5"/>
  <c r="AD3664" i="5"/>
  <c r="AD3670" i="5"/>
  <c r="AD3635" i="5"/>
  <c r="AD3632" i="5"/>
  <c r="AD3563" i="5"/>
  <c r="AD3556" i="5"/>
  <c r="AD3534" i="5"/>
  <c r="AD3542" i="5"/>
  <c r="AD3526" i="5"/>
  <c r="AD3470" i="5"/>
  <c r="AD3458" i="5"/>
  <c r="AD3562" i="5"/>
  <c r="AD3484" i="5"/>
  <c r="AD3501" i="5"/>
  <c r="AD3511" i="5"/>
  <c r="AD3555" i="5"/>
  <c r="AD3521" i="5"/>
  <c r="AD3522" i="5"/>
  <c r="AD3516" i="5"/>
  <c r="AD3462" i="5"/>
  <c r="AD3481" i="5"/>
  <c r="AD3535" i="5"/>
  <c r="AD3452" i="5"/>
  <c r="AD4416" i="5"/>
  <c r="AD4446" i="5"/>
  <c r="AD4419" i="5"/>
  <c r="AD4363" i="5"/>
  <c r="AD4526" i="5"/>
  <c r="AD4375" i="5"/>
  <c r="AD4383" i="5"/>
  <c r="AD4386" i="5"/>
  <c r="AD4376" i="5"/>
  <c r="AD4524" i="5"/>
  <c r="AD4357" i="5"/>
  <c r="AD4351" i="5"/>
  <c r="AD4342" i="5"/>
  <c r="AD4413" i="5"/>
  <c r="AD4353" i="5"/>
  <c r="AD4517" i="5"/>
  <c r="AD4431" i="5"/>
  <c r="AD4358" i="5"/>
  <c r="AD4371" i="5"/>
  <c r="AD4368" i="5"/>
  <c r="AD4478" i="5"/>
  <c r="AD4438" i="5"/>
  <c r="AD4485" i="5"/>
  <c r="AD4408" i="5"/>
  <c r="AD4482" i="5"/>
  <c r="AD4527" i="5"/>
  <c r="AD4421" i="5"/>
  <c r="AC1699" i="5"/>
  <c r="AC1710" i="5"/>
  <c r="AC1695" i="5"/>
  <c r="AC1720" i="5"/>
  <c r="AC1717" i="5"/>
  <c r="AC1728" i="5"/>
  <c r="AC1723" i="5"/>
  <c r="AC1733" i="5"/>
  <c r="AC1745" i="5"/>
  <c r="AC2865" i="5"/>
  <c r="AC2859" i="5"/>
  <c r="AC2848" i="5"/>
  <c r="AC2864" i="5"/>
  <c r="AC3582" i="5"/>
  <c r="AC3595" i="5"/>
  <c r="AC3591" i="5"/>
  <c r="AC2882" i="5"/>
  <c r="AC2887" i="5"/>
  <c r="AC2876" i="5"/>
  <c r="AC2868" i="5"/>
  <c r="AC2907" i="5"/>
  <c r="AC2915" i="5"/>
  <c r="AC2912" i="5"/>
  <c r="AC2895" i="5"/>
  <c r="AC3596" i="5"/>
  <c r="AC3609" i="5"/>
  <c r="AC3604" i="5"/>
  <c r="AC3613" i="5"/>
  <c r="AC3620" i="5"/>
  <c r="AC3628" i="5"/>
  <c r="AC3675" i="5"/>
  <c r="AC3658" i="5"/>
  <c r="AC3659" i="5"/>
  <c r="AC3644" i="5"/>
  <c r="AC3661" i="5"/>
  <c r="AC3642" i="5"/>
  <c r="AC3650" i="5"/>
  <c r="AC3663" i="5"/>
  <c r="AC3633" i="5"/>
  <c r="AC3495" i="5"/>
  <c r="AC3561" i="5"/>
  <c r="AC3531" i="5"/>
  <c r="AC3461" i="5"/>
  <c r="AC3539" i="5"/>
  <c r="AC3540" i="5"/>
  <c r="AC3497" i="5"/>
  <c r="AC3566" i="5"/>
  <c r="AC3460" i="5"/>
  <c r="AC3520" i="5"/>
  <c r="AC3536" i="5"/>
  <c r="AC3557" i="5"/>
  <c r="AC3560" i="5"/>
  <c r="AC3550" i="5"/>
  <c r="AC3537" i="5"/>
  <c r="AC3514" i="5"/>
  <c r="AC3541" i="5"/>
  <c r="AC3507" i="5"/>
  <c r="AC3453" i="5"/>
  <c r="AC4401" i="5"/>
  <c r="AC4362" i="5"/>
  <c r="AC4394" i="5"/>
  <c r="AC4516" i="5"/>
  <c r="AC4403" i="5"/>
  <c r="AC4389" i="5"/>
  <c r="AC4392" i="5"/>
  <c r="AC4480" i="5"/>
  <c r="AC4377" i="5"/>
  <c r="AC4519" i="5"/>
  <c r="AC4468" i="5"/>
  <c r="AC4415" i="5"/>
  <c r="AC4518" i="5"/>
  <c r="AC4432" i="5"/>
  <c r="AC4477" i="5"/>
  <c r="AC4471" i="5"/>
  <c r="AC4429" i="5"/>
  <c r="AC4460" i="5"/>
  <c r="AC4459" i="5"/>
  <c r="AC4370" i="5"/>
  <c r="AC4456" i="5"/>
  <c r="AC4463" i="5"/>
  <c r="AC4441" i="5"/>
  <c r="AC4535" i="5"/>
  <c r="AC4340" i="5"/>
  <c r="AC4405" i="5"/>
  <c r="AC4537" i="5"/>
  <c r="AD1699" i="5"/>
  <c r="AD1710" i="5"/>
  <c r="AD1695" i="5"/>
  <c r="AD1720" i="5"/>
  <c r="AD1717" i="5"/>
  <c r="AD1728" i="5"/>
  <c r="AD1723" i="5"/>
  <c r="AD1733" i="5"/>
  <c r="AD1745" i="5"/>
  <c r="AD2865" i="5"/>
  <c r="AD2859" i="5"/>
  <c r="AD2848" i="5"/>
  <c r="AD2864" i="5"/>
  <c r="AD3582" i="5"/>
  <c r="AD3595" i="5"/>
  <c r="AD3591" i="5"/>
  <c r="AD2882" i="5"/>
  <c r="AD2887" i="5"/>
  <c r="AD2876" i="5"/>
  <c r="AD2868" i="5"/>
  <c r="AD2907" i="5"/>
  <c r="AD2915" i="5"/>
  <c r="AD2912" i="5"/>
  <c r="AD2895" i="5"/>
  <c r="AD3596" i="5"/>
  <c r="AD3609" i="5"/>
  <c r="AD3604" i="5"/>
  <c r="AD3613" i="5"/>
  <c r="AD3620" i="5"/>
  <c r="AD3628" i="5"/>
  <c r="AD3675" i="5"/>
  <c r="AD3658" i="5"/>
  <c r="AD3659" i="5"/>
  <c r="AD3644" i="5"/>
  <c r="AD3661" i="5"/>
  <c r="AD3642" i="5"/>
  <c r="AD3650" i="5"/>
  <c r="AD3663" i="5"/>
  <c r="AD3633" i="5"/>
  <c r="AD3495" i="5"/>
  <c r="AD3561" i="5"/>
  <c r="AD3531" i="5"/>
  <c r="AD3461" i="5"/>
  <c r="AD3539" i="5"/>
  <c r="AD3540" i="5"/>
  <c r="AD3497" i="5"/>
  <c r="AD3566" i="5"/>
  <c r="AD3460" i="5"/>
  <c r="AD3520" i="5"/>
  <c r="AD3536" i="5"/>
  <c r="AD3557" i="5"/>
  <c r="AD3560" i="5"/>
  <c r="AD3550" i="5"/>
  <c r="AD3537" i="5"/>
  <c r="AD3514" i="5"/>
  <c r="AD3541" i="5"/>
  <c r="AD3507" i="5"/>
  <c r="AD3453" i="5"/>
  <c r="AD4401" i="5"/>
  <c r="AD4362" i="5"/>
  <c r="AD4394" i="5"/>
  <c r="AD4516" i="5"/>
  <c r="AD4403" i="5"/>
  <c r="AD4389" i="5"/>
  <c r="AD4392" i="5"/>
  <c r="AD4480" i="5"/>
  <c r="AD4377" i="5"/>
  <c r="AD4519" i="5"/>
  <c r="AD4468" i="5"/>
  <c r="AD4415" i="5"/>
  <c r="AD4518" i="5"/>
  <c r="AD4432" i="5"/>
  <c r="AD4477" i="5"/>
  <c r="AD4471" i="5"/>
  <c r="AD4429" i="5"/>
  <c r="AD4460" i="5"/>
  <c r="AD4459" i="5"/>
  <c r="AD4370" i="5"/>
  <c r="AD4456" i="5"/>
  <c r="AD4463" i="5"/>
  <c r="AD4441" i="5"/>
  <c r="AD4535" i="5"/>
  <c r="AD4340" i="5"/>
  <c r="AD4405" i="5"/>
  <c r="AD4537" i="5"/>
  <c r="AD3544" i="5"/>
  <c r="AD3483" i="5"/>
  <c r="AD4345" i="5"/>
  <c r="AD4341" i="5"/>
  <c r="AC4531" i="5"/>
  <c r="AC4475" i="5"/>
  <c r="AC4493" i="5"/>
  <c r="AC4454" i="5"/>
  <c r="AC4539" i="5"/>
  <c r="AC4490" i="5"/>
  <c r="AC4496" i="5"/>
  <c r="AC2702" i="5"/>
  <c r="AC2708" i="5"/>
  <c r="AC2714" i="5"/>
  <c r="AC2720" i="5"/>
  <c r="AC2726" i="5"/>
  <c r="AC2732" i="5"/>
  <c r="AC4110" i="5"/>
  <c r="AC4061" i="5"/>
  <c r="AC4112" i="5"/>
  <c r="AC4109" i="5"/>
  <c r="AC4070" i="5"/>
  <c r="AC4031" i="5"/>
  <c r="AC4163" i="5"/>
  <c r="AC4172" i="5"/>
  <c r="AC4029" i="5"/>
  <c r="AC4047" i="5"/>
  <c r="AC4087" i="5"/>
  <c r="AC4102" i="5"/>
  <c r="AC4093" i="5"/>
  <c r="AC4078" i="5"/>
  <c r="AC4020" i="5"/>
  <c r="AC4090" i="5"/>
  <c r="AC4012" i="5"/>
  <c r="AC4107" i="5"/>
  <c r="AC4016" i="5"/>
  <c r="AC4154" i="5"/>
  <c r="AC4045" i="5"/>
  <c r="AC4011" i="5"/>
  <c r="AC4127" i="5"/>
  <c r="AC4041" i="5"/>
  <c r="AC4138" i="5"/>
  <c r="AC4131" i="5"/>
  <c r="AC4130" i="5"/>
  <c r="AC4123" i="5"/>
  <c r="AC4175" i="5"/>
  <c r="AC4004" i="5"/>
  <c r="AC1774" i="5"/>
  <c r="AC1793" i="5"/>
  <c r="AC1784" i="5"/>
  <c r="AC2444" i="5"/>
  <c r="AC2452" i="5"/>
  <c r="AC2447" i="5"/>
  <c r="AC2464" i="5"/>
  <c r="AC1809" i="5"/>
  <c r="AC1806" i="5"/>
  <c r="AC1798" i="5"/>
  <c r="AC1228" i="5"/>
  <c r="AC1240" i="5"/>
  <c r="AC1232" i="5"/>
  <c r="AC1236" i="5"/>
  <c r="AC1250" i="5"/>
  <c r="AC1222" i="5"/>
  <c r="AC1213" i="5"/>
  <c r="AC1209" i="5"/>
  <c r="AC1208" i="5"/>
  <c r="AC1320" i="5"/>
  <c r="AC1318" i="5"/>
  <c r="AC1324" i="5"/>
  <c r="AC1331" i="5"/>
  <c r="AC1333" i="5"/>
  <c r="AC1342" i="5"/>
  <c r="AC3711" i="5"/>
  <c r="AC3693" i="5"/>
  <c r="AC3691" i="5"/>
  <c r="AC3707" i="5"/>
  <c r="AC3698" i="5"/>
  <c r="AC3721" i="5"/>
  <c r="AC3745" i="5"/>
  <c r="AC3718" i="5"/>
  <c r="AC3731" i="5"/>
  <c r="AC3733" i="5"/>
  <c r="AC3744" i="5"/>
  <c r="AC3746" i="5"/>
  <c r="AD3528" i="5"/>
  <c r="AD3480" i="5"/>
  <c r="AD4390" i="5"/>
  <c r="AD4470" i="5"/>
  <c r="AD4531" i="5"/>
  <c r="AD4475" i="5"/>
  <c r="AD4493" i="5"/>
  <c r="AD4454" i="5"/>
  <c r="AD4539" i="5"/>
  <c r="AD4490" i="5"/>
  <c r="AD4496" i="5"/>
  <c r="AD2702" i="5"/>
  <c r="AD2708" i="5"/>
  <c r="AD2714" i="5"/>
  <c r="AD2720" i="5"/>
  <c r="AD2726" i="5"/>
  <c r="AD2732" i="5"/>
  <c r="AD4110" i="5"/>
  <c r="AD4061" i="5"/>
  <c r="AD4112" i="5"/>
  <c r="AD4109" i="5"/>
  <c r="AD4070" i="5"/>
  <c r="AD4031" i="5"/>
  <c r="AD4163" i="5"/>
  <c r="AD4172" i="5"/>
  <c r="AD4029" i="5"/>
  <c r="AD4047" i="5"/>
  <c r="AD4087" i="5"/>
  <c r="AD4102" i="5"/>
  <c r="AD4093" i="5"/>
  <c r="AD4078" i="5"/>
  <c r="AD4020" i="5"/>
  <c r="AD4090" i="5"/>
  <c r="AD4012" i="5"/>
  <c r="AD4107" i="5"/>
  <c r="AD4016" i="5"/>
  <c r="AD4154" i="5"/>
  <c r="AD4045" i="5"/>
  <c r="AD4011" i="5"/>
  <c r="AD4127" i="5"/>
  <c r="AD4041" i="5"/>
  <c r="AD4138" i="5"/>
  <c r="AD4131" i="5"/>
  <c r="AD4130" i="5"/>
  <c r="AD4123" i="5"/>
  <c r="AD4175" i="5"/>
  <c r="AD4004" i="5"/>
  <c r="AD1774" i="5"/>
  <c r="AD1793" i="5"/>
  <c r="AD1784" i="5"/>
  <c r="AD2444" i="5"/>
  <c r="AD2452" i="5"/>
  <c r="AD2447" i="5"/>
  <c r="AD2464" i="5"/>
  <c r="AD1809" i="5"/>
  <c r="AD1806" i="5"/>
  <c r="AD1798" i="5"/>
  <c r="AD1228" i="5"/>
  <c r="AD1240" i="5"/>
  <c r="AD1232" i="5"/>
  <c r="AD1236" i="5"/>
  <c r="AD1250" i="5"/>
  <c r="AD1222" i="5"/>
  <c r="AD1213" i="5"/>
  <c r="AD1209" i="5"/>
  <c r="AD1208" i="5"/>
  <c r="AD1320" i="5"/>
  <c r="AD1318" i="5"/>
  <c r="AD1324" i="5"/>
  <c r="AD1331" i="5"/>
  <c r="AD1333" i="5"/>
  <c r="AD1342" i="5"/>
  <c r="AD3711" i="5"/>
  <c r="AD3693" i="5"/>
  <c r="AD3691" i="5"/>
  <c r="AD3707" i="5"/>
  <c r="AD3698" i="5"/>
  <c r="AD3721" i="5"/>
  <c r="AD3745" i="5"/>
  <c r="AD3718" i="5"/>
  <c r="AD3731" i="5"/>
  <c r="AD3733" i="5"/>
  <c r="AD3744" i="5"/>
  <c r="AD3532" i="5"/>
  <c r="AD3508" i="5"/>
  <c r="AD4387" i="5"/>
  <c r="AD4425" i="5"/>
  <c r="AC4514" i="5"/>
  <c r="AC4492" i="5"/>
  <c r="AC4491" i="5"/>
  <c r="AC4407" i="5"/>
  <c r="AC4508" i="5"/>
  <c r="AC4501" i="5"/>
  <c r="AC4512" i="5"/>
  <c r="AC2703" i="5"/>
  <c r="AC2709" i="5"/>
  <c r="AC2715" i="5"/>
  <c r="AC2721" i="5"/>
  <c r="AC2727" i="5"/>
  <c r="AC2733" i="5"/>
  <c r="AC4169" i="5"/>
  <c r="AC4168" i="5"/>
  <c r="AC4165" i="5"/>
  <c r="AC4162" i="5"/>
  <c r="AC4108" i="5"/>
  <c r="AC4137" i="5"/>
  <c r="AC4058" i="5"/>
  <c r="AC4028" i="5"/>
  <c r="AC4119" i="5"/>
  <c r="AC4025" i="5"/>
  <c r="AC4104" i="5"/>
  <c r="AC4098" i="5"/>
  <c r="AC4019" i="5"/>
  <c r="AC4135" i="5"/>
  <c r="AC4149" i="5"/>
  <c r="AC4097" i="5"/>
  <c r="AC4037" i="5"/>
  <c r="AC4027" i="5"/>
  <c r="AC4106" i="5"/>
  <c r="AC4077" i="5"/>
  <c r="AC4147" i="5"/>
  <c r="AC4023" i="5"/>
  <c r="AC4153" i="5"/>
  <c r="AC4049" i="5"/>
  <c r="AC4143" i="5"/>
  <c r="AC4051" i="5"/>
  <c r="AC4073" i="5"/>
  <c r="AC4074" i="5"/>
  <c r="AC3999" i="5"/>
  <c r="AC4003" i="5"/>
  <c r="AC1788" i="5"/>
  <c r="AC1794" i="5"/>
  <c r="AC1792" i="5"/>
  <c r="AC2450" i="5"/>
  <c r="AC2445" i="5"/>
  <c r="AC2446" i="5"/>
  <c r="AC2461" i="5"/>
  <c r="AC1810" i="5"/>
  <c r="AC1812" i="5"/>
  <c r="AC1797" i="5"/>
  <c r="AC1225" i="5"/>
  <c r="AC1245" i="5"/>
  <c r="AC1239" i="5"/>
  <c r="AC1243" i="5"/>
  <c r="AC1248" i="5"/>
  <c r="AC1217" i="5"/>
  <c r="AC1200" i="5"/>
  <c r="AC1202" i="5"/>
  <c r="AC1207" i="5"/>
  <c r="AC1315" i="5"/>
  <c r="AC1312" i="5"/>
  <c r="AC1316" i="5"/>
  <c r="AC1323" i="5"/>
  <c r="AC1335" i="5"/>
  <c r="AC1308" i="5"/>
  <c r="AC1307" i="5"/>
  <c r="AC3726" i="5"/>
  <c r="AC3706" i="5"/>
  <c r="AC3687" i="5"/>
  <c r="AC3713" i="5"/>
  <c r="AC3696" i="5"/>
  <c r="AC3729" i="5"/>
  <c r="AC3723" i="5"/>
  <c r="AC3722" i="5"/>
  <c r="AC3734" i="5"/>
  <c r="AC3752" i="5"/>
  <c r="AC3747" i="5"/>
  <c r="AD3547" i="5"/>
  <c r="AD3559" i="5"/>
  <c r="AD4355" i="5"/>
  <c r="AD4369" i="5"/>
  <c r="AD4514" i="5"/>
  <c r="AD4492" i="5"/>
  <c r="AD4491" i="5"/>
  <c r="AD4407" i="5"/>
  <c r="AD4508" i="5"/>
  <c r="AD4501" i="5"/>
  <c r="AD4512" i="5"/>
  <c r="AD2703" i="5"/>
  <c r="AD2709" i="5"/>
  <c r="AD2715" i="5"/>
  <c r="AD2721" i="5"/>
  <c r="AD2727" i="5"/>
  <c r="AD2733" i="5"/>
  <c r="AD4169" i="5"/>
  <c r="AD4168" i="5"/>
  <c r="AD4165" i="5"/>
  <c r="AD4162" i="5"/>
  <c r="AD4108" i="5"/>
  <c r="AD4137" i="5"/>
  <c r="AD4058" i="5"/>
  <c r="AD4028" i="5"/>
  <c r="AD4119" i="5"/>
  <c r="AD4025" i="5"/>
  <c r="AD4104" i="5"/>
  <c r="AD4098" i="5"/>
  <c r="AD4019" i="5"/>
  <c r="AD4135" i="5"/>
  <c r="AD4149" i="5"/>
  <c r="AD4097" i="5"/>
  <c r="AD4037" i="5"/>
  <c r="AD4027" i="5"/>
  <c r="AD4106" i="5"/>
  <c r="AD4077" i="5"/>
  <c r="AD4147" i="5"/>
  <c r="AD4023" i="5"/>
  <c r="AD4153" i="5"/>
  <c r="AD4049" i="5"/>
  <c r="AD4143" i="5"/>
  <c r="AD4051" i="5"/>
  <c r="AD4073" i="5"/>
  <c r="AD4074" i="5"/>
  <c r="AD3999" i="5"/>
  <c r="AD4003" i="5"/>
  <c r="AD1788" i="5"/>
  <c r="AD1794" i="5"/>
  <c r="AD1792" i="5"/>
  <c r="AD2450" i="5"/>
  <c r="AD2445" i="5"/>
  <c r="AD2446" i="5"/>
  <c r="AD2461" i="5"/>
  <c r="AD1810" i="5"/>
  <c r="AD1812" i="5"/>
  <c r="AD1797" i="5"/>
  <c r="AD1225" i="5"/>
  <c r="AD1245" i="5"/>
  <c r="AD1239" i="5"/>
  <c r="AD1243" i="5"/>
  <c r="AD1248" i="5"/>
  <c r="AD1217" i="5"/>
  <c r="AD1200" i="5"/>
  <c r="AD1202" i="5"/>
  <c r="AD1207" i="5"/>
  <c r="AD1315" i="5"/>
  <c r="AD1312" i="5"/>
  <c r="AD1316" i="5"/>
  <c r="AD1323" i="5"/>
  <c r="AD1335" i="5"/>
  <c r="AD1308" i="5"/>
  <c r="AD1307" i="5"/>
  <c r="AD3726" i="5"/>
  <c r="AD3706" i="5"/>
  <c r="AD3687" i="5"/>
  <c r="AD3713" i="5"/>
  <c r="AD3696" i="5"/>
  <c r="AD3729" i="5"/>
  <c r="AD3723" i="5"/>
  <c r="AD3722" i="5"/>
  <c r="AD3734" i="5"/>
  <c r="AD3752" i="5"/>
  <c r="AD3747" i="5"/>
  <c r="AD3549" i="5"/>
  <c r="AD3456" i="5"/>
  <c r="AD4393" i="5"/>
  <c r="AD4448" i="5"/>
  <c r="AC4476" i="5"/>
  <c r="AC4444" i="5"/>
  <c r="AC4486" i="5"/>
  <c r="AC4506" i="5"/>
  <c r="AC4513" i="5"/>
  <c r="AC4489" i="5"/>
  <c r="AC4499" i="5"/>
  <c r="AC2704" i="5"/>
  <c r="AC2710" i="5"/>
  <c r="AC2716" i="5"/>
  <c r="AC2722" i="5"/>
  <c r="AC2728" i="5"/>
  <c r="AC2734" i="5"/>
  <c r="AC4171" i="5"/>
  <c r="AC4062" i="5"/>
  <c r="AC4068" i="5"/>
  <c r="AC4069" i="5"/>
  <c r="AC4035" i="5"/>
  <c r="AC4065" i="5"/>
  <c r="AC4042" i="5"/>
  <c r="AC4088" i="5"/>
  <c r="AC4118" i="5"/>
  <c r="AC4144" i="5"/>
  <c r="AC4159" i="5"/>
  <c r="AC4026" i="5"/>
  <c r="AC4124" i="5"/>
  <c r="AC4084" i="5"/>
  <c r="AC4091" i="5"/>
  <c r="AC4046" i="5"/>
  <c r="AC4055" i="5"/>
  <c r="AC4039" i="5"/>
  <c r="AC4021" i="5"/>
  <c r="AC4013" i="5"/>
  <c r="AC4054" i="5"/>
  <c r="AC4015" i="5"/>
  <c r="AC4134" i="5"/>
  <c r="AC4036" i="5"/>
  <c r="AC4136" i="5"/>
  <c r="AC4114" i="5"/>
  <c r="AC4075" i="5"/>
  <c r="AC4008" i="5"/>
  <c r="AC4005" i="5"/>
  <c r="AC4001" i="5"/>
  <c r="AC1777" i="5"/>
  <c r="AC1779" i="5"/>
  <c r="AC1780" i="5"/>
  <c r="AC2449" i="5"/>
  <c r="AC2457" i="5"/>
  <c r="AC2458" i="5"/>
  <c r="AC2465" i="5"/>
  <c r="AC1808" i="5"/>
  <c r="AC1801" i="5"/>
  <c r="AC1796" i="5"/>
  <c r="AC1219" i="5"/>
  <c r="AC1221" i="5"/>
  <c r="AC1238" i="5"/>
  <c r="AC1234" i="5"/>
  <c r="AC1231" i="5"/>
  <c r="AC1218" i="5"/>
  <c r="AC1212" i="5"/>
  <c r="AC1203" i="5"/>
  <c r="AC1211" i="5"/>
  <c r="AC1322" i="5"/>
  <c r="AC1313" i="5"/>
  <c r="AC1327" i="5"/>
  <c r="AC1336" i="5"/>
  <c r="AC1309" i="5"/>
  <c r="AC1340" i="5"/>
  <c r="AC3727" i="5"/>
  <c r="AC3690" i="5"/>
  <c r="AC3689" i="5"/>
  <c r="AC3704" i="5"/>
  <c r="AC3688" i="5"/>
  <c r="AC3720" i="5"/>
  <c r="AC3728" i="5"/>
  <c r="AC3685" i="5"/>
  <c r="AC3681" i="5"/>
  <c r="AC3750" i="5"/>
  <c r="AC3740" i="5"/>
  <c r="AC3742" i="5"/>
  <c r="AD3469" i="5"/>
  <c r="AD3455" i="5"/>
  <c r="AD4479" i="5"/>
  <c r="AD4487" i="5"/>
  <c r="AD4476" i="5"/>
  <c r="AD4444" i="5"/>
  <c r="AD4486" i="5"/>
  <c r="AD4506" i="5"/>
  <c r="AD4513" i="5"/>
  <c r="AD4489" i="5"/>
  <c r="AD4499" i="5"/>
  <c r="AD2704" i="5"/>
  <c r="AD2710" i="5"/>
  <c r="AD2716" i="5"/>
  <c r="AD2722" i="5"/>
  <c r="AD2728" i="5"/>
  <c r="AD2734" i="5"/>
  <c r="AD4171" i="5"/>
  <c r="AD4062" i="5"/>
  <c r="AD4068" i="5"/>
  <c r="AD4069" i="5"/>
  <c r="AD4035" i="5"/>
  <c r="AD4065" i="5"/>
  <c r="AD4042" i="5"/>
  <c r="AD4088" i="5"/>
  <c r="AD4118" i="5"/>
  <c r="AD4144" i="5"/>
  <c r="AD4159" i="5"/>
  <c r="AD4026" i="5"/>
  <c r="AD4124" i="5"/>
  <c r="AD4084" i="5"/>
  <c r="AD4091" i="5"/>
  <c r="AD4046" i="5"/>
  <c r="AD4055" i="5"/>
  <c r="AD4039" i="5"/>
  <c r="AD4021" i="5"/>
  <c r="AD4013" i="5"/>
  <c r="AD4054" i="5"/>
  <c r="AD4015" i="5"/>
  <c r="AD4134" i="5"/>
  <c r="AD4036" i="5"/>
  <c r="AD4136" i="5"/>
  <c r="AD4114" i="5"/>
  <c r="AD4075" i="5"/>
  <c r="AD4008" i="5"/>
  <c r="AD4005" i="5"/>
  <c r="AD4001" i="5"/>
  <c r="AD1777" i="5"/>
  <c r="AD1779" i="5"/>
  <c r="AD1780" i="5"/>
  <c r="AD2449" i="5"/>
  <c r="AD2457" i="5"/>
  <c r="AD2458" i="5"/>
  <c r="AD2465" i="5"/>
  <c r="AD1808" i="5"/>
  <c r="AD1801" i="5"/>
  <c r="AD1796" i="5"/>
  <c r="AD1219" i="5"/>
  <c r="AD1221" i="5"/>
  <c r="AD1238" i="5"/>
  <c r="AD1234" i="5"/>
  <c r="AD1231" i="5"/>
  <c r="AD1218" i="5"/>
  <c r="AD1212" i="5"/>
  <c r="AD1203" i="5"/>
  <c r="AD1211" i="5"/>
  <c r="AD1322" i="5"/>
  <c r="AD1313" i="5"/>
  <c r="AD1327" i="5"/>
  <c r="AD1336" i="5"/>
  <c r="AD1309" i="5"/>
  <c r="AD1340" i="5"/>
  <c r="AD3727" i="5"/>
  <c r="AD3690" i="5"/>
  <c r="AD3689" i="5"/>
  <c r="AD3704" i="5"/>
  <c r="AD3688" i="5"/>
  <c r="AD3720" i="5"/>
  <c r="AD3728" i="5"/>
  <c r="AD3685" i="5"/>
  <c r="AD3681" i="5"/>
  <c r="AD3750" i="5"/>
  <c r="AD3740" i="5"/>
  <c r="AD3742" i="5"/>
  <c r="AD3488" i="5"/>
  <c r="AD3504" i="5"/>
  <c r="AD4453" i="5"/>
  <c r="AD4449" i="5"/>
  <c r="AC4443" i="5"/>
  <c r="AC4488" i="5"/>
  <c r="AC4538" i="5"/>
  <c r="AC4509" i="5"/>
  <c r="AC4511" i="5"/>
  <c r="AC4497" i="5"/>
  <c r="AC4500" i="5"/>
  <c r="AC2705" i="5"/>
  <c r="AC2711" i="5"/>
  <c r="AC2717" i="5"/>
  <c r="AC2723" i="5"/>
  <c r="AC2729" i="5"/>
  <c r="AC2735" i="5"/>
  <c r="AC4063" i="5"/>
  <c r="AC4064" i="5"/>
  <c r="AC4060" i="5"/>
  <c r="AC4034" i="5"/>
  <c r="AC4033" i="5"/>
  <c r="AC4030" i="5"/>
  <c r="AC4032" i="5"/>
  <c r="AC4044" i="5"/>
  <c r="AC4140" i="5"/>
  <c r="AC4056" i="5"/>
  <c r="AC4139" i="5"/>
  <c r="AC4157" i="5"/>
  <c r="AC4151" i="5"/>
  <c r="AC4142" i="5"/>
  <c r="AC4121" i="5"/>
  <c r="AC4100" i="5"/>
  <c r="AC4080" i="5"/>
  <c r="AC4105" i="5"/>
  <c r="AC4158" i="5"/>
  <c r="AC4071" i="5"/>
  <c r="AC4024" i="5"/>
  <c r="AC4155" i="5"/>
  <c r="AC4148" i="5"/>
  <c r="AC4083" i="5"/>
  <c r="AC4006" i="5"/>
  <c r="AC4050" i="5"/>
  <c r="AC4007" i="5"/>
  <c r="AC4085" i="5"/>
  <c r="AC4000" i="5"/>
  <c r="AC1789" i="5"/>
  <c r="AC1776" i="5"/>
  <c r="AC1786" i="5"/>
  <c r="AC1775" i="5"/>
  <c r="AC2448" i="5"/>
  <c r="AC2455" i="5"/>
  <c r="AC2459" i="5"/>
  <c r="AC2462" i="5"/>
  <c r="AC1805" i="5"/>
  <c r="AC1803" i="5"/>
  <c r="AC1795" i="5"/>
  <c r="AC1226" i="5"/>
  <c r="AC1241" i="5"/>
  <c r="AC1229" i="5"/>
  <c r="AC1242" i="5"/>
  <c r="AC1237" i="5"/>
  <c r="AC1216" i="5"/>
  <c r="AC1214" i="5"/>
  <c r="AC1204" i="5"/>
  <c r="AC1210" i="5"/>
  <c r="AC1326" i="5"/>
  <c r="AC1329" i="5"/>
  <c r="AC1338" i="5"/>
  <c r="AC1328" i="5"/>
  <c r="AC1321" i="5"/>
  <c r="AC1332" i="5"/>
  <c r="AC3710" i="5"/>
  <c r="AC3712" i="5"/>
  <c r="AC3701" i="5"/>
  <c r="AC3686" i="5"/>
  <c r="AC3705" i="5"/>
  <c r="AC3695" i="5"/>
  <c r="AC3684" i="5"/>
  <c r="AC3735" i="5"/>
  <c r="AC3717" i="5"/>
  <c r="AC3683" i="5"/>
  <c r="AC3738" i="5"/>
  <c r="AC3748" i="5"/>
  <c r="AD3464" i="5"/>
  <c r="AD3450" i="5"/>
  <c r="AD4372" i="5"/>
  <c r="AD4452" i="5"/>
  <c r="AD4443" i="5"/>
  <c r="AD4488" i="5"/>
  <c r="AD4538" i="5"/>
  <c r="AD4509" i="5"/>
  <c r="AD4511" i="5"/>
  <c r="AD4497" i="5"/>
  <c r="AD4500" i="5"/>
  <c r="AD2705" i="5"/>
  <c r="AD2711" i="5"/>
  <c r="AD2717" i="5"/>
  <c r="AD2723" i="5"/>
  <c r="AD2729" i="5"/>
  <c r="AD2735" i="5"/>
  <c r="AD4063" i="5"/>
  <c r="AD4064" i="5"/>
  <c r="AD4060" i="5"/>
  <c r="AD4034" i="5"/>
  <c r="AD4033" i="5"/>
  <c r="AD4030" i="5"/>
  <c r="AD4032" i="5"/>
  <c r="AD4044" i="5"/>
  <c r="AD4140" i="5"/>
  <c r="AD4056" i="5"/>
  <c r="AD4139" i="5"/>
  <c r="AD4157" i="5"/>
  <c r="AD4151" i="5"/>
  <c r="AD4142" i="5"/>
  <c r="AD4121" i="5"/>
  <c r="AD4100" i="5"/>
  <c r="AD4080" i="5"/>
  <c r="AD4105" i="5"/>
  <c r="AD4158" i="5"/>
  <c r="AD4071" i="5"/>
  <c r="AD4024" i="5"/>
  <c r="AD4155" i="5"/>
  <c r="AD4148" i="5"/>
  <c r="AD4083" i="5"/>
  <c r="AD4006" i="5"/>
  <c r="AD4050" i="5"/>
  <c r="AD4007" i="5"/>
  <c r="AD4085" i="5"/>
  <c r="AD4000" i="5"/>
  <c r="AD1789" i="5"/>
  <c r="AD1776" i="5"/>
  <c r="AD1786" i="5"/>
  <c r="AD1775" i="5"/>
  <c r="AD2448" i="5"/>
  <c r="AD2455" i="5"/>
  <c r="AD2459" i="5"/>
  <c r="AD2462" i="5"/>
  <c r="AD1805" i="5"/>
  <c r="AD1803" i="5"/>
  <c r="AD1795" i="5"/>
  <c r="AD1226" i="5"/>
  <c r="AD1241" i="5"/>
  <c r="AD1229" i="5"/>
  <c r="AD1242" i="5"/>
  <c r="AD1237" i="5"/>
  <c r="AD1216" i="5"/>
  <c r="AD1214" i="5"/>
  <c r="AD1204" i="5"/>
  <c r="AD1210" i="5"/>
  <c r="AD1326" i="5"/>
  <c r="AD1329" i="5"/>
  <c r="AD1338" i="5"/>
  <c r="AD1328" i="5"/>
  <c r="AD1321" i="5"/>
  <c r="AD1332" i="5"/>
  <c r="AD3710" i="5"/>
  <c r="AD3712" i="5"/>
  <c r="AD3701" i="5"/>
  <c r="AD3686" i="5"/>
  <c r="AD3705" i="5"/>
  <c r="AD3695" i="5"/>
  <c r="AD3684" i="5"/>
  <c r="AD3735" i="5"/>
  <c r="AD3717" i="5"/>
  <c r="AD3683" i="5"/>
  <c r="AD3738" i="5"/>
  <c r="AD3748" i="5"/>
  <c r="AD3459" i="5"/>
  <c r="AD4418" i="5"/>
  <c r="AD4521" i="5"/>
  <c r="AD4465" i="5"/>
  <c r="AC4451" i="5"/>
  <c r="AC4455" i="5"/>
  <c r="AC4503" i="5"/>
  <c r="AC4445" i="5"/>
  <c r="AC4502" i="5"/>
  <c r="AC4498" i="5"/>
  <c r="AC4495" i="5"/>
  <c r="AC2706" i="5"/>
  <c r="AC2712" i="5"/>
  <c r="AC2718" i="5"/>
  <c r="AC2724" i="5"/>
  <c r="AC2730" i="5"/>
  <c r="AC2736" i="5"/>
  <c r="AC4170" i="5"/>
  <c r="AC4166" i="5"/>
  <c r="AC4066" i="5"/>
  <c r="AC4167" i="5"/>
  <c r="AC4161" i="5"/>
  <c r="AC4129" i="5"/>
  <c r="AC4048" i="5"/>
  <c r="AC4043" i="5"/>
  <c r="AC4086" i="5"/>
  <c r="AC4101" i="5"/>
  <c r="AC4057" i="5"/>
  <c r="AC4092" i="5"/>
  <c r="AC4096" i="5"/>
  <c r="AC4099" i="5"/>
  <c r="AC4094" i="5"/>
  <c r="AC4072" i="5"/>
  <c r="AC4150" i="5"/>
  <c r="AC4040" i="5"/>
  <c r="AC4132" i="5"/>
  <c r="AC4122" i="5"/>
  <c r="AC4010" i="5"/>
  <c r="AC4133" i="5"/>
  <c r="AC4125" i="5"/>
  <c r="AC4052" i="5"/>
  <c r="AC4014" i="5"/>
  <c r="AC4126" i="5"/>
  <c r="AC4009" i="5"/>
  <c r="AC4146" i="5"/>
  <c r="AC4002" i="5"/>
  <c r="AC1790" i="5"/>
  <c r="AC1785" i="5"/>
  <c r="AC1783" i="5"/>
  <c r="AC1791" i="5"/>
  <c r="AC2451" i="5"/>
  <c r="AC2456" i="5"/>
  <c r="AC2463" i="5"/>
  <c r="AC1804" i="5"/>
  <c r="AC1807" i="5"/>
  <c r="AC1800" i="5"/>
  <c r="AC1220" i="5"/>
  <c r="AC1244" i="5"/>
  <c r="AC1235" i="5"/>
  <c r="AC1246" i="5"/>
  <c r="AC1230" i="5"/>
  <c r="AC1223" i="5"/>
  <c r="AC1215" i="5"/>
  <c r="AC1252" i="5"/>
  <c r="AC1253" i="5"/>
  <c r="AC1319" i="5"/>
  <c r="AC1311" i="5"/>
  <c r="AC1317" i="5"/>
  <c r="AC1314" i="5"/>
  <c r="AC1310" i="5"/>
  <c r="AC1330" i="5"/>
  <c r="AC3692" i="5"/>
  <c r="AC3703" i="5"/>
  <c r="AC3700" i="5"/>
  <c r="AC3714" i="5"/>
  <c r="AC3719" i="5"/>
  <c r="AC3699" i="5"/>
  <c r="AC3725" i="5"/>
  <c r="AC3716" i="5"/>
  <c r="AC3732" i="5"/>
  <c r="AC3682" i="5"/>
  <c r="AC3739" i="5"/>
  <c r="AC3749" i="5"/>
  <c r="AD3485" i="5"/>
  <c r="AD4361" i="5"/>
  <c r="AD4398" i="5"/>
  <c r="AD4406" i="5"/>
  <c r="AD4451" i="5"/>
  <c r="AD4455" i="5"/>
  <c r="AD4503" i="5"/>
  <c r="AD4445" i="5"/>
  <c r="AD4502" i="5"/>
  <c r="AD4498" i="5"/>
  <c r="AD4495" i="5"/>
  <c r="AD2706" i="5"/>
  <c r="AD2712" i="5"/>
  <c r="AD2718" i="5"/>
  <c r="AD2724" i="5"/>
  <c r="AD2730" i="5"/>
  <c r="AD2736" i="5"/>
  <c r="AD4170" i="5"/>
  <c r="AD4166" i="5"/>
  <c r="AD4066" i="5"/>
  <c r="AD4167" i="5"/>
  <c r="AD4161" i="5"/>
  <c r="AD4129" i="5"/>
  <c r="AD4048" i="5"/>
  <c r="AD4043" i="5"/>
  <c r="AD4086" i="5"/>
  <c r="AD4101" i="5"/>
  <c r="AD4057" i="5"/>
  <c r="AD4092" i="5"/>
  <c r="AD4096" i="5"/>
  <c r="AD4099" i="5"/>
  <c r="AD4094" i="5"/>
  <c r="AD4072" i="5"/>
  <c r="AD4150" i="5"/>
  <c r="AD4040" i="5"/>
  <c r="AD4132" i="5"/>
  <c r="AD4122" i="5"/>
  <c r="AD4010" i="5"/>
  <c r="AD4133" i="5"/>
  <c r="AD4125" i="5"/>
  <c r="AD4052" i="5"/>
  <c r="AD4014" i="5"/>
  <c r="AD4126" i="5"/>
  <c r="AD4009" i="5"/>
  <c r="AD4146" i="5"/>
  <c r="AD4002" i="5"/>
  <c r="AD1790" i="5"/>
  <c r="AD1785" i="5"/>
  <c r="AD1783" i="5"/>
  <c r="AD1791" i="5"/>
  <c r="AD2451" i="5"/>
  <c r="AD2456" i="5"/>
  <c r="AD2463" i="5"/>
  <c r="AD1804" i="5"/>
  <c r="AD1807" i="5"/>
  <c r="AD1800" i="5"/>
  <c r="AD1220" i="5"/>
  <c r="AD1244" i="5"/>
  <c r="AD1235" i="5"/>
  <c r="AD1246" i="5"/>
  <c r="AD1230" i="5"/>
  <c r="AD1223" i="5"/>
  <c r="AD1215" i="5"/>
  <c r="AD1252" i="5"/>
  <c r="AD1253" i="5"/>
  <c r="AD1319" i="5"/>
  <c r="AD1311" i="5"/>
  <c r="AD1317" i="5"/>
  <c r="AD1314" i="5"/>
  <c r="AD1310" i="5"/>
  <c r="AD1330" i="5"/>
  <c r="AD3692" i="5"/>
  <c r="AD3703" i="5"/>
  <c r="AD3700" i="5"/>
  <c r="AD3714" i="5"/>
  <c r="AD3719" i="5"/>
  <c r="AD3699" i="5"/>
  <c r="AD3725" i="5"/>
  <c r="AD3716" i="5"/>
  <c r="AD3732" i="5"/>
  <c r="AD3682" i="5"/>
  <c r="AD3739" i="5"/>
  <c r="AD3749" i="5"/>
  <c r="AD3538" i="5"/>
  <c r="AD4360" i="5"/>
  <c r="AD4356" i="5"/>
  <c r="AC4505" i="5"/>
  <c r="AC4481" i="5"/>
  <c r="AC4483" i="5"/>
  <c r="AC4494" i="5"/>
  <c r="AC4510" i="5"/>
  <c r="AC4507" i="5"/>
  <c r="AC4504" i="5"/>
  <c r="AC2701" i="5"/>
  <c r="AC2707" i="5"/>
  <c r="AC2713" i="5"/>
  <c r="AC2719" i="5"/>
  <c r="AC2725" i="5"/>
  <c r="AC2731" i="5"/>
  <c r="AC4111" i="5"/>
  <c r="AC4059" i="5"/>
  <c r="AC4164" i="5"/>
  <c r="AC4067" i="5"/>
  <c r="AC4113" i="5"/>
  <c r="AC4160" i="5"/>
  <c r="AC4081" i="5"/>
  <c r="AC4117" i="5"/>
  <c r="AC4089" i="5"/>
  <c r="AC4079" i="5"/>
  <c r="AC4115" i="5"/>
  <c r="AC4018" i="5"/>
  <c r="AC4145" i="5"/>
  <c r="AC4116" i="5"/>
  <c r="AC4152" i="5"/>
  <c r="AC4017" i="5"/>
  <c r="AC4103" i="5"/>
  <c r="AC4120" i="5"/>
  <c r="AC4082" i="5"/>
  <c r="AC4095" i="5"/>
  <c r="AC4141" i="5"/>
  <c r="AC4022" i="5"/>
  <c r="AC4053" i="5"/>
  <c r="AC4156" i="5"/>
  <c r="AC4038" i="5"/>
  <c r="AC4128" i="5"/>
  <c r="AC4076" i="5"/>
  <c r="AC4173" i="5"/>
  <c r="AC4174" i="5"/>
  <c r="AC3998" i="5"/>
  <c r="AC1778" i="5"/>
  <c r="AC1787" i="5"/>
  <c r="AC1782" i="5"/>
  <c r="AC1781" i="5"/>
  <c r="AC2453" i="5"/>
  <c r="AC2454" i="5"/>
  <c r="AC2460" i="5"/>
  <c r="AC1802" i="5"/>
  <c r="AC1811" i="5"/>
  <c r="AC1799" i="5"/>
  <c r="AC1227" i="5"/>
  <c r="AC1233" i="5"/>
  <c r="AC1224" i="5"/>
  <c r="AC1247" i="5"/>
  <c r="AC1249" i="5"/>
  <c r="AC1251" i="5"/>
  <c r="AC1201" i="5"/>
  <c r="AC1206" i="5"/>
  <c r="AC1205" i="5"/>
  <c r="AC1325" i="5"/>
  <c r="AC1337" i="5"/>
  <c r="AC1339" i="5"/>
  <c r="AC1334" i="5"/>
  <c r="AC1343" i="5"/>
  <c r="AC1341" i="5"/>
  <c r="AC3702" i="5"/>
  <c r="AC3709" i="5"/>
  <c r="AC3708" i="5"/>
  <c r="AC3715" i="5"/>
  <c r="AC3694" i="5"/>
  <c r="AC3724" i="5"/>
  <c r="AC3697" i="5"/>
  <c r="AC3730" i="5"/>
  <c r="AC3736" i="5"/>
  <c r="AC3737" i="5"/>
  <c r="AC3751" i="5"/>
  <c r="AC3759" i="5"/>
  <c r="AD3492" i="5"/>
  <c r="AD4364" i="5"/>
  <c r="AD4522" i="5"/>
  <c r="AD4505" i="5"/>
  <c r="AD4481" i="5"/>
  <c r="AD4483" i="5"/>
  <c r="AD4494" i="5"/>
  <c r="AD4510" i="5"/>
  <c r="AD4507" i="5"/>
  <c r="AD4504" i="5"/>
  <c r="AD2701" i="5"/>
  <c r="AD2707" i="5"/>
  <c r="AD2713" i="5"/>
  <c r="AD2719" i="5"/>
  <c r="AD2725" i="5"/>
  <c r="AD2731" i="5"/>
  <c r="AD4111" i="5"/>
  <c r="AD4059" i="5"/>
  <c r="AD4164" i="5"/>
  <c r="AD4067" i="5"/>
  <c r="AD4113" i="5"/>
  <c r="AD4160" i="5"/>
  <c r="AD4081" i="5"/>
  <c r="AD4117" i="5"/>
  <c r="AD4089" i="5"/>
  <c r="AD4079" i="5"/>
  <c r="AD4115" i="5"/>
  <c r="AD4018" i="5"/>
  <c r="AD4145" i="5"/>
  <c r="AD4116" i="5"/>
  <c r="AD4152" i="5"/>
  <c r="AD4017" i="5"/>
  <c r="AD4103" i="5"/>
  <c r="AD4120" i="5"/>
  <c r="AD4082" i="5"/>
  <c r="AD4095" i="5"/>
  <c r="AD4141" i="5"/>
  <c r="AD4022" i="5"/>
  <c r="AD4053" i="5"/>
  <c r="AD4156" i="5"/>
  <c r="AD4038" i="5"/>
  <c r="AD4128" i="5"/>
  <c r="AD4076" i="5"/>
  <c r="AD4173" i="5"/>
  <c r="AD4174" i="5"/>
  <c r="AD3998" i="5"/>
  <c r="AD1778" i="5"/>
  <c r="AD1787" i="5"/>
  <c r="AD1782" i="5"/>
  <c r="AD1781" i="5"/>
  <c r="AD2453" i="5"/>
  <c r="AD2454" i="5"/>
  <c r="AD2460" i="5"/>
  <c r="AD1802" i="5"/>
  <c r="AD1811" i="5"/>
  <c r="AD1799" i="5"/>
  <c r="AD1227" i="5"/>
  <c r="AD1233" i="5"/>
  <c r="AD1224" i="5"/>
  <c r="AD1247" i="5"/>
  <c r="AD1249" i="5"/>
  <c r="AD1251" i="5"/>
  <c r="AD1201" i="5"/>
  <c r="AD1206" i="5"/>
  <c r="AD1205" i="5"/>
  <c r="AD1325" i="5"/>
  <c r="AD1337" i="5"/>
  <c r="AD1339" i="5"/>
  <c r="AD1334" i="5"/>
  <c r="AD1343" i="5"/>
  <c r="AD1341" i="5"/>
  <c r="AD3702" i="5"/>
  <c r="AD3709" i="5"/>
  <c r="AD3708" i="5"/>
  <c r="AD3715" i="5"/>
  <c r="AD3694" i="5"/>
  <c r="AD3724" i="5"/>
  <c r="AD3697" i="5"/>
  <c r="AD3730" i="5"/>
  <c r="AD3736" i="5"/>
  <c r="AD3737" i="5"/>
  <c r="AD3751" i="5"/>
  <c r="AD3759" i="5"/>
  <c r="AD3746" i="5"/>
  <c r="AD3770" i="5"/>
  <c r="AD3755" i="5"/>
  <c r="AD3769" i="5"/>
  <c r="AD1949" i="5"/>
  <c r="AD1948" i="5"/>
  <c r="AD1961" i="5"/>
  <c r="AD1955" i="5"/>
  <c r="AD1981" i="5"/>
  <c r="AD1965" i="5"/>
  <c r="AD1989" i="5"/>
  <c r="AD1969" i="5"/>
  <c r="AD1971" i="5"/>
  <c r="AD1998" i="5"/>
  <c r="AD2001" i="5"/>
  <c r="AD2005" i="5"/>
  <c r="AD2009" i="5"/>
  <c r="AD2014" i="5"/>
  <c r="AD2022" i="5"/>
  <c r="AD2017" i="5"/>
  <c r="AD2053" i="5"/>
  <c r="AD2070" i="5"/>
  <c r="AD2073" i="5"/>
  <c r="AD2036" i="5"/>
  <c r="AD2050" i="5"/>
  <c r="AD2041" i="5"/>
  <c r="AD1432" i="5"/>
  <c r="AD1429" i="5"/>
  <c r="AD1442" i="5"/>
  <c r="AD1440" i="5"/>
  <c r="AD118" i="5"/>
  <c r="AD10" i="5"/>
  <c r="AD14" i="5"/>
  <c r="AD13" i="5"/>
  <c r="AD98" i="5"/>
  <c r="AD106" i="5"/>
  <c r="AD104" i="5"/>
  <c r="AD115" i="5"/>
  <c r="AD31" i="5"/>
  <c r="AD38" i="5"/>
  <c r="AD79" i="5"/>
  <c r="AD91" i="5"/>
  <c r="AD66" i="5"/>
  <c r="AD82" i="5"/>
  <c r="AD86" i="5"/>
  <c r="AD120" i="5"/>
  <c r="AD76" i="5"/>
  <c r="AD58" i="5"/>
  <c r="AD63" i="5"/>
  <c r="AD54" i="5"/>
  <c r="AD4" i="5"/>
  <c r="AD173" i="5"/>
  <c r="AD184" i="5"/>
  <c r="AD170" i="5"/>
  <c r="AD164" i="5"/>
  <c r="AD156" i="5"/>
  <c r="AD308" i="5"/>
  <c r="AD203" i="5"/>
  <c r="AD187" i="5"/>
  <c r="AD149" i="5"/>
  <c r="AD254" i="5"/>
  <c r="AD195" i="5"/>
  <c r="AD202" i="5"/>
  <c r="AD196" i="5"/>
  <c r="AD258" i="5"/>
  <c r="AD215" i="5"/>
  <c r="AD299" i="5"/>
  <c r="AD230" i="5"/>
  <c r="AD269" i="5"/>
  <c r="AD240" i="5"/>
  <c r="AD300" i="5"/>
  <c r="AD236" i="5"/>
  <c r="AD266" i="5"/>
  <c r="AD294" i="5"/>
  <c r="AD235" i="5"/>
  <c r="AD276" i="5"/>
  <c r="AD248" i="5"/>
  <c r="AD558" i="5"/>
  <c r="AD557" i="5"/>
  <c r="AD549" i="5"/>
  <c r="AD2738" i="5"/>
  <c r="AD1346" i="5"/>
  <c r="AD696" i="5"/>
  <c r="AD700" i="5"/>
  <c r="AD1344" i="5"/>
  <c r="AD2338" i="5"/>
  <c r="AD2336" i="5"/>
  <c r="AD2298" i="5"/>
  <c r="AC3758" i="5"/>
  <c r="AC3771" i="5"/>
  <c r="AC3756" i="5"/>
  <c r="AC3763" i="5"/>
  <c r="AC1943" i="5"/>
  <c r="AC1942" i="5"/>
  <c r="AC1962" i="5"/>
  <c r="AC1958" i="5"/>
  <c r="AC1985" i="5"/>
  <c r="AC1977" i="5"/>
  <c r="AC1967" i="5"/>
  <c r="AC1974" i="5"/>
  <c r="AC1972" i="5"/>
  <c r="AC1999" i="5"/>
  <c r="AC2002" i="5"/>
  <c r="AC2006" i="5"/>
  <c r="AC2010" i="5"/>
  <c r="AC2023" i="5"/>
  <c r="AC2026" i="5"/>
  <c r="AC2065" i="5"/>
  <c r="AC2063" i="5"/>
  <c r="AC2069" i="5"/>
  <c r="AC2061" i="5"/>
  <c r="AC2037" i="5"/>
  <c r="AC2051" i="5"/>
  <c r="AC2047" i="5"/>
  <c r="AC1430" i="5"/>
  <c r="AC1438" i="5"/>
  <c r="AC1435" i="5"/>
  <c r="AC1443" i="5"/>
  <c r="AC12" i="5"/>
  <c r="AC9" i="5"/>
  <c r="AC11" i="5"/>
  <c r="AC96" i="5"/>
  <c r="AC100" i="5"/>
  <c r="AC92" i="5"/>
  <c r="AC109" i="5"/>
  <c r="AC119" i="5"/>
  <c r="AC122" i="5"/>
  <c r="AC121" i="5"/>
  <c r="AC85" i="5"/>
  <c r="AC89" i="5"/>
  <c r="AC81" i="5"/>
  <c r="AC39" i="5"/>
  <c r="AC43" i="5"/>
  <c r="AC77" i="5"/>
  <c r="AC65" i="5"/>
  <c r="AC46" i="5"/>
  <c r="AC53" i="5"/>
  <c r="AC56" i="5"/>
  <c r="AC174" i="5"/>
  <c r="AC192" i="5"/>
  <c r="AC185" i="5"/>
  <c r="AC190" i="5"/>
  <c r="AC166" i="5"/>
  <c r="AC189" i="5"/>
  <c r="AC210" i="5"/>
  <c r="AC159" i="5"/>
  <c r="AC150" i="5"/>
  <c r="AC304" i="5"/>
  <c r="AC303" i="5"/>
  <c r="AC259" i="5"/>
  <c r="AC238" i="5"/>
  <c r="AC221" i="5"/>
  <c r="AC201" i="5"/>
  <c r="AC214" i="5"/>
  <c r="AC257" i="5"/>
  <c r="AC206" i="5"/>
  <c r="AC289" i="5"/>
  <c r="AC296" i="5"/>
  <c r="AC288" i="5"/>
  <c r="AC234" i="5"/>
  <c r="AC287" i="5"/>
  <c r="AC242" i="5"/>
  <c r="AC244" i="5"/>
  <c r="AC233" i="5"/>
  <c r="AC249" i="5"/>
  <c r="AC559" i="5"/>
  <c r="AC555" i="5"/>
  <c r="AC552" i="5"/>
  <c r="AC2739" i="5"/>
  <c r="AC698" i="5"/>
  <c r="AC692" i="5"/>
  <c r="AC691" i="5"/>
  <c r="AC1348" i="5"/>
  <c r="AC2325" i="5"/>
  <c r="AC2300" i="5"/>
  <c r="AC2297" i="5"/>
  <c r="AD3758" i="5"/>
  <c r="AD3771" i="5"/>
  <c r="AD3756" i="5"/>
  <c r="AD3763" i="5"/>
  <c r="AD1943" i="5"/>
  <c r="AD1942" i="5"/>
  <c r="AD1962" i="5"/>
  <c r="AD1958" i="5"/>
  <c r="AD1985" i="5"/>
  <c r="AD1977" i="5"/>
  <c r="AD1967" i="5"/>
  <c r="AD1974" i="5"/>
  <c r="AD1972" i="5"/>
  <c r="AD1999" i="5"/>
  <c r="AD2002" i="5"/>
  <c r="AD2006" i="5"/>
  <c r="AD2010" i="5"/>
  <c r="AD2023" i="5"/>
  <c r="AD2026" i="5"/>
  <c r="AD2065" i="5"/>
  <c r="AD2063" i="5"/>
  <c r="AD2069" i="5"/>
  <c r="AD2061" i="5"/>
  <c r="AD2037" i="5"/>
  <c r="AD2051" i="5"/>
  <c r="AD2047" i="5"/>
  <c r="AD1430" i="5"/>
  <c r="AD1438" i="5"/>
  <c r="AD1435" i="5"/>
  <c r="AD1443" i="5"/>
  <c r="AD12" i="5"/>
  <c r="AD9" i="5"/>
  <c r="AD11" i="5"/>
  <c r="AD96" i="5"/>
  <c r="AD100" i="5"/>
  <c r="AD92" i="5"/>
  <c r="AD109" i="5"/>
  <c r="AD119" i="5"/>
  <c r="AD122" i="5"/>
  <c r="AD121" i="5"/>
  <c r="AD85" i="5"/>
  <c r="AD89" i="5"/>
  <c r="AD81" i="5"/>
  <c r="AD39" i="5"/>
  <c r="AD43" i="5"/>
  <c r="AD77" i="5"/>
  <c r="AD65" i="5"/>
  <c r="AD46" i="5"/>
  <c r="AD53" i="5"/>
  <c r="AD56" i="5"/>
  <c r="AD174" i="5"/>
  <c r="AD192" i="5"/>
  <c r="AD185" i="5"/>
  <c r="AD190" i="5"/>
  <c r="AD166" i="5"/>
  <c r="AD189" i="5"/>
  <c r="AD210" i="5"/>
  <c r="AD159" i="5"/>
  <c r="AD150" i="5"/>
  <c r="AD304" i="5"/>
  <c r="AD303" i="5"/>
  <c r="AD259" i="5"/>
  <c r="AD238" i="5"/>
  <c r="AD221" i="5"/>
  <c r="AD201" i="5"/>
  <c r="AD214" i="5"/>
  <c r="AD257" i="5"/>
  <c r="AD206" i="5"/>
  <c r="AD289" i="5"/>
  <c r="AD296" i="5"/>
  <c r="AD288" i="5"/>
  <c r="AD234" i="5"/>
  <c r="AD287" i="5"/>
  <c r="AD242" i="5"/>
  <c r="AD244" i="5"/>
  <c r="AD233" i="5"/>
  <c r="AD249" i="5"/>
  <c r="AD559" i="5"/>
  <c r="AD555" i="5"/>
  <c r="AD552" i="5"/>
  <c r="AD2739" i="5"/>
  <c r="AD698" i="5"/>
  <c r="AD692" i="5"/>
  <c r="AD691" i="5"/>
  <c r="AD1348" i="5"/>
  <c r="AC3743" i="5"/>
  <c r="AC3754" i="5"/>
  <c r="AC3772" i="5"/>
  <c r="AC3768" i="5"/>
  <c r="AC1946" i="5"/>
  <c r="AC1951" i="5"/>
  <c r="AC1960" i="5"/>
  <c r="AC1956" i="5"/>
  <c r="AC1980" i="5"/>
  <c r="AC1966" i="5"/>
  <c r="AC1987" i="5"/>
  <c r="AC1975" i="5"/>
  <c r="AC1973" i="5"/>
  <c r="AC2033" i="5"/>
  <c r="AC2032" i="5"/>
  <c r="AC2029" i="5"/>
  <c r="AC2013" i="5"/>
  <c r="AC2015" i="5"/>
  <c r="AC2024" i="5"/>
  <c r="AC2066" i="5"/>
  <c r="AC2055" i="5"/>
  <c r="AC2068" i="5"/>
  <c r="AC2060" i="5"/>
  <c r="AC2071" i="5"/>
  <c r="AC2049" i="5"/>
  <c r="AC2044" i="5"/>
  <c r="AC1431" i="5"/>
  <c r="AC1428" i="5"/>
  <c r="AC1445" i="5"/>
  <c r="AC1448" i="5"/>
  <c r="AC2" i="5"/>
  <c r="AC16" i="5"/>
  <c r="AC101" i="5"/>
  <c r="AC102" i="5"/>
  <c r="AC32" i="5"/>
  <c r="AC97" i="5"/>
  <c r="AC27" i="5"/>
  <c r="AC29" i="5"/>
  <c r="AC116" i="5"/>
  <c r="AC108" i="5"/>
  <c r="AC88" i="5"/>
  <c r="AC40" i="5"/>
  <c r="AC84" i="5"/>
  <c r="AC87" i="5"/>
  <c r="AC68" i="5"/>
  <c r="AC73" i="5"/>
  <c r="AC45" i="5"/>
  <c r="AC64" i="5"/>
  <c r="AC55" i="5"/>
  <c r="AC52" i="5"/>
  <c r="AC194" i="5"/>
  <c r="AC179" i="5"/>
  <c r="AC177" i="5"/>
  <c r="AC168" i="5"/>
  <c r="AC163" i="5"/>
  <c r="AC162" i="5"/>
  <c r="AC191" i="5"/>
  <c r="AC155" i="5"/>
  <c r="AC307" i="5"/>
  <c r="AC152" i="5"/>
  <c r="AC224" i="5"/>
  <c r="AC213" i="5"/>
  <c r="AC216" i="5"/>
  <c r="AC212" i="5"/>
  <c r="AC205" i="5"/>
  <c r="AC204" i="5"/>
  <c r="AC218" i="5"/>
  <c r="AC275" i="5"/>
  <c r="AC231" i="5"/>
  <c r="AC241" i="5"/>
  <c r="AC262" i="5"/>
  <c r="AC286" i="5"/>
  <c r="AC280" i="5"/>
  <c r="AC243" i="5"/>
  <c r="AC245" i="5"/>
  <c r="AC251" i="5"/>
  <c r="AC250" i="5"/>
  <c r="AC548" i="5"/>
  <c r="AC556" i="5"/>
  <c r="AC547" i="5"/>
  <c r="AC2740" i="5"/>
  <c r="AC697" i="5"/>
  <c r="AC699" i="5"/>
  <c r="AC687" i="5"/>
  <c r="AC1349" i="5"/>
  <c r="AD3743" i="5"/>
  <c r="AD3754" i="5"/>
  <c r="AD3772" i="5"/>
  <c r="AD3768" i="5"/>
  <c r="AD1946" i="5"/>
  <c r="AD1951" i="5"/>
  <c r="AD1960" i="5"/>
  <c r="AD1956" i="5"/>
  <c r="AD1980" i="5"/>
  <c r="AD1966" i="5"/>
  <c r="AD1987" i="5"/>
  <c r="AD1975" i="5"/>
  <c r="AD1973" i="5"/>
  <c r="AD2033" i="5"/>
  <c r="AD2032" i="5"/>
  <c r="AD2029" i="5"/>
  <c r="AD2013" i="5"/>
  <c r="AD2015" i="5"/>
  <c r="AD2024" i="5"/>
  <c r="AD2066" i="5"/>
  <c r="AD2055" i="5"/>
  <c r="AD2068" i="5"/>
  <c r="AD2060" i="5"/>
  <c r="AC3741" i="5"/>
  <c r="AC3762" i="5"/>
  <c r="AC3767" i="5"/>
  <c r="AC3765" i="5"/>
  <c r="AC1944" i="5"/>
  <c r="AC1954" i="5"/>
  <c r="AC1963" i="5"/>
  <c r="AC1957" i="5"/>
  <c r="AC1979" i="5"/>
  <c r="AC1986" i="5"/>
  <c r="AC1990" i="5"/>
  <c r="AC1994" i="5"/>
  <c r="AC1970" i="5"/>
  <c r="AC1997" i="5"/>
  <c r="AC2003" i="5"/>
  <c r="AC2007" i="5"/>
  <c r="AC2020" i="5"/>
  <c r="AC2025" i="5"/>
  <c r="AC2016" i="5"/>
  <c r="AC2067" i="5"/>
  <c r="AC2058" i="5"/>
  <c r="AD3741" i="5"/>
  <c r="AD3762" i="5"/>
  <c r="AD3767" i="5"/>
  <c r="AD3765" i="5"/>
  <c r="AD1944" i="5"/>
  <c r="AD1954" i="5"/>
  <c r="AD1963" i="5"/>
  <c r="AD1957" i="5"/>
  <c r="AD1979" i="5"/>
  <c r="AD1986" i="5"/>
  <c r="AD1990" i="5"/>
  <c r="AD1994" i="5"/>
  <c r="AD1970" i="5"/>
  <c r="AD1997" i="5"/>
  <c r="AD2003" i="5"/>
  <c r="AD2007" i="5"/>
  <c r="AD2020" i="5"/>
  <c r="AD2025" i="5"/>
  <c r="AD2016" i="5"/>
  <c r="AD2067" i="5"/>
  <c r="AD2058" i="5"/>
  <c r="AC3753" i="5"/>
  <c r="AC3761" i="5"/>
  <c r="AC3766" i="5"/>
  <c r="AC3764" i="5"/>
  <c r="AC1947" i="5"/>
  <c r="AC1952" i="5"/>
  <c r="AC1964" i="5"/>
  <c r="AC1982" i="5"/>
  <c r="AC1984" i="5"/>
  <c r="AC1988" i="5"/>
  <c r="AC1991" i="5"/>
  <c r="AC1992" i="5"/>
  <c r="AC1995" i="5"/>
  <c r="AC2031" i="5"/>
  <c r="AC2030" i="5"/>
  <c r="AC2011" i="5"/>
  <c r="AC2012" i="5"/>
  <c r="AC2028" i="5"/>
  <c r="AC2021" i="5"/>
  <c r="AC2064" i="5"/>
  <c r="AC2054" i="5"/>
  <c r="AC2034" i="5"/>
  <c r="AC2052" i="5"/>
  <c r="AD3753" i="5"/>
  <c r="AD3761" i="5"/>
  <c r="AD3766" i="5"/>
  <c r="AD3764" i="5"/>
  <c r="AD1947" i="5"/>
  <c r="AD1952" i="5"/>
  <c r="AD1964" i="5"/>
  <c r="AD1982" i="5"/>
  <c r="AD1984" i="5"/>
  <c r="AD1988" i="5"/>
  <c r="AD1991" i="5"/>
  <c r="AD1992" i="5"/>
  <c r="AD1995" i="5"/>
  <c r="AD2031" i="5"/>
  <c r="AD2030" i="5"/>
  <c r="AD2011" i="5"/>
  <c r="AD2012" i="5"/>
  <c r="AD2028" i="5"/>
  <c r="AD2021" i="5"/>
  <c r="AD2064" i="5"/>
  <c r="AD2054" i="5"/>
  <c r="AC3760" i="5"/>
  <c r="AC3757" i="5"/>
  <c r="AC3773" i="5"/>
  <c r="AC1950" i="5"/>
  <c r="AC1945" i="5"/>
  <c r="AC1953" i="5"/>
  <c r="AC1959" i="5"/>
  <c r="AC1983" i="5"/>
  <c r="AC1978" i="5"/>
  <c r="AC1976" i="5"/>
  <c r="AC1968" i="5"/>
  <c r="AC1993" i="5"/>
  <c r="AC1996" i="5"/>
  <c r="AC2000" i="5"/>
  <c r="AC2004" i="5"/>
  <c r="AC2008" i="5"/>
  <c r="AC2027" i="5"/>
  <c r="AC2019" i="5"/>
  <c r="AC2018" i="5"/>
  <c r="AC2057" i="5"/>
  <c r="AC2056" i="5"/>
  <c r="AD3760" i="5"/>
  <c r="AD3757" i="5"/>
  <c r="AD3773" i="5"/>
  <c r="AD1950" i="5"/>
  <c r="AD1945" i="5"/>
  <c r="AD1953" i="5"/>
  <c r="AD1959" i="5"/>
  <c r="AD1983" i="5"/>
  <c r="AD1978" i="5"/>
  <c r="AD1976" i="5"/>
  <c r="AD1968" i="5"/>
  <c r="AD1993" i="5"/>
  <c r="AD1996" i="5"/>
  <c r="AD2000" i="5"/>
  <c r="AD2004" i="5"/>
  <c r="AD2008" i="5"/>
  <c r="AC3770" i="5"/>
  <c r="AC3755" i="5"/>
  <c r="AC3769" i="5"/>
  <c r="AC1949" i="5"/>
  <c r="AC1948" i="5"/>
  <c r="AC1961" i="5"/>
  <c r="AC1955" i="5"/>
  <c r="AC1981" i="5"/>
  <c r="AC1965" i="5"/>
  <c r="AC1989" i="5"/>
  <c r="AC1969" i="5"/>
  <c r="AC1971" i="5"/>
  <c r="AC1998" i="5"/>
  <c r="AC2001" i="5"/>
  <c r="AC2005" i="5"/>
  <c r="AC2009" i="5"/>
  <c r="AD2027" i="5"/>
  <c r="AD2034" i="5"/>
  <c r="AD2039" i="5"/>
  <c r="AD2046" i="5"/>
  <c r="AD1436" i="5"/>
  <c r="AD1439" i="5"/>
  <c r="AD6" i="5"/>
  <c r="AD3" i="5"/>
  <c r="AD18" i="5"/>
  <c r="AD21" i="5"/>
  <c r="AD15" i="5"/>
  <c r="AD33" i="5"/>
  <c r="AD36" i="5"/>
  <c r="AD123" i="5"/>
  <c r="AD111" i="5"/>
  <c r="AD69" i="5"/>
  <c r="AD71" i="5"/>
  <c r="AD70" i="5"/>
  <c r="AD62" i="5"/>
  <c r="AD50" i="5"/>
  <c r="AD169" i="5"/>
  <c r="AD172" i="5"/>
  <c r="AD182" i="5"/>
  <c r="AD167" i="5"/>
  <c r="AD306" i="5"/>
  <c r="AD193" i="5"/>
  <c r="AD302" i="5"/>
  <c r="AD301" i="5"/>
  <c r="AD222" i="5"/>
  <c r="AD220" i="5"/>
  <c r="AD208" i="5"/>
  <c r="AD255" i="5"/>
  <c r="AD265" i="5"/>
  <c r="AD297" i="5"/>
  <c r="AD285" i="5"/>
  <c r="AD298" i="5"/>
  <c r="AD246" i="5"/>
  <c r="AD272" i="5"/>
  <c r="AD553" i="5"/>
  <c r="AD546" i="5"/>
  <c r="AD2741" i="5"/>
  <c r="AD686" i="5"/>
  <c r="AD688" i="5"/>
  <c r="AD2324" i="5"/>
  <c r="AD2300" i="5"/>
  <c r="AD2303" i="5"/>
  <c r="AD2294" i="5"/>
  <c r="AD2319" i="5"/>
  <c r="AD2304" i="5"/>
  <c r="AD2329" i="5"/>
  <c r="AD2314" i="5"/>
  <c r="AD2312" i="5"/>
  <c r="AD2283" i="5"/>
  <c r="AD2287" i="5"/>
  <c r="AD2282" i="5"/>
  <c r="AD1267" i="5"/>
  <c r="AD1282" i="5"/>
  <c r="AD1271" i="5"/>
  <c r="AD1277" i="5"/>
  <c r="AD1274" i="5"/>
  <c r="AD1301" i="5"/>
  <c r="AD1303" i="5"/>
  <c r="AD1278" i="5"/>
  <c r="AD1293" i="5"/>
  <c r="AD2124" i="5"/>
  <c r="AD2091" i="5"/>
  <c r="AD2105" i="5"/>
  <c r="AD2103" i="5"/>
  <c r="AD2081" i="5"/>
  <c r="AD2109" i="5"/>
  <c r="AD2090" i="5"/>
  <c r="AD2119" i="5"/>
  <c r="AD2131" i="5"/>
  <c r="AD2136" i="5"/>
  <c r="AD2078" i="5"/>
  <c r="AD2146" i="5"/>
  <c r="AD2143" i="5"/>
  <c r="AD2144" i="5"/>
  <c r="AD4265" i="5"/>
  <c r="AD4271" i="5"/>
  <c r="AD4277" i="5"/>
  <c r="AD4283" i="5"/>
  <c r="AD4289" i="5"/>
  <c r="AD4295" i="5"/>
  <c r="AD4301" i="5"/>
  <c r="AD4307" i="5"/>
  <c r="AD4313" i="5"/>
  <c r="AD4319" i="5"/>
  <c r="AD4325" i="5"/>
  <c r="AD4331" i="5"/>
  <c r="AD4337" i="5"/>
  <c r="AD2538" i="5"/>
  <c r="AD2544" i="5"/>
  <c r="AD2551" i="5"/>
  <c r="AD2556" i="5"/>
  <c r="AC2014" i="5"/>
  <c r="AC2062" i="5"/>
  <c r="AC2038" i="5"/>
  <c r="AC2041" i="5"/>
  <c r="AC1434" i="5"/>
  <c r="AC1442" i="5"/>
  <c r="AC93" i="5"/>
  <c r="AC10" i="5"/>
  <c r="AC107" i="5"/>
  <c r="AC98" i="5"/>
  <c r="AC103" i="5"/>
  <c r="AC115" i="5"/>
  <c r="AC113" i="5"/>
  <c r="AC79" i="5"/>
  <c r="AC124" i="5"/>
  <c r="AC82" i="5"/>
  <c r="AC72" i="5"/>
  <c r="AC76" i="5"/>
  <c r="AC60" i="5"/>
  <c r="AC54" i="5"/>
  <c r="AC181" i="5"/>
  <c r="AC184" i="5"/>
  <c r="AC186" i="5"/>
  <c r="AC156" i="5"/>
  <c r="AC153" i="5"/>
  <c r="AC187" i="5"/>
  <c r="AC227" i="5"/>
  <c r="AC195" i="5"/>
  <c r="AC197" i="5"/>
  <c r="AC258" i="5"/>
  <c r="AC237" i="5"/>
  <c r="AC230" i="5"/>
  <c r="AC263" i="5"/>
  <c r="AC300" i="5"/>
  <c r="AC252" i="5"/>
  <c r="AC294" i="5"/>
  <c r="AC229" i="5"/>
  <c r="AC248" i="5"/>
  <c r="AC551" i="5"/>
  <c r="AC549" i="5"/>
  <c r="AC1345" i="5"/>
  <c r="AC696" i="5"/>
  <c r="AC689" i="5"/>
  <c r="AC2338" i="5"/>
  <c r="AC2321" i="5"/>
  <c r="AC2326" i="5"/>
  <c r="AC2340" i="5"/>
  <c r="AC2292" i="5"/>
  <c r="AC2316" i="5"/>
  <c r="AC2307" i="5"/>
  <c r="AC2343" i="5"/>
  <c r="AC2309" i="5"/>
  <c r="AC1353" i="5"/>
  <c r="AC2288" i="5"/>
  <c r="AC1358" i="5"/>
  <c r="AC1261" i="5"/>
  <c r="AC1270" i="5"/>
  <c r="AC1286" i="5"/>
  <c r="AC1272" i="5"/>
  <c r="AC1300" i="5"/>
  <c r="AC1299" i="5"/>
  <c r="AC1297" i="5"/>
  <c r="AC1291" i="5"/>
  <c r="AC2094" i="5"/>
  <c r="AC2095" i="5"/>
  <c r="AC2083" i="5"/>
  <c r="AC2101" i="5"/>
  <c r="AC2108" i="5"/>
  <c r="AC2098" i="5"/>
  <c r="AC2122" i="5"/>
  <c r="AC2121" i="5"/>
  <c r="AC2123" i="5"/>
  <c r="AC2157" i="5"/>
  <c r="AC2138" i="5"/>
  <c r="AC2142" i="5"/>
  <c r="AC2147" i="5"/>
  <c r="AC2145" i="5"/>
  <c r="AC2075" i="5"/>
  <c r="AC4266" i="5"/>
  <c r="AC4272" i="5"/>
  <c r="AC4278" i="5"/>
  <c r="AC4284" i="5"/>
  <c r="AC4290" i="5"/>
  <c r="AC4296" i="5"/>
  <c r="AC4302" i="5"/>
  <c r="AC4308" i="5"/>
  <c r="AC4314" i="5"/>
  <c r="AC4320" i="5"/>
  <c r="AC4326" i="5"/>
  <c r="AC4332" i="5"/>
  <c r="AC4338" i="5"/>
  <c r="AC2539" i="5"/>
  <c r="AC2545" i="5"/>
  <c r="AC2548" i="5"/>
  <c r="AC2557" i="5"/>
  <c r="AD2019" i="5"/>
  <c r="AD2062" i="5"/>
  <c r="AD2038" i="5"/>
  <c r="AD2044" i="5"/>
  <c r="AD1434" i="5"/>
  <c r="AD1445" i="5"/>
  <c r="AD93" i="5"/>
  <c r="AD16" i="5"/>
  <c r="AD107" i="5"/>
  <c r="AD32" i="5"/>
  <c r="AD103" i="5"/>
  <c r="AD29" i="5"/>
  <c r="AD113" i="5"/>
  <c r="AD88" i="5"/>
  <c r="AD124" i="5"/>
  <c r="AD87" i="5"/>
  <c r="AD72" i="5"/>
  <c r="AD45" i="5"/>
  <c r="AD60" i="5"/>
  <c r="AD52" i="5"/>
  <c r="AD181" i="5"/>
  <c r="AD177" i="5"/>
  <c r="AD186" i="5"/>
  <c r="AD162" i="5"/>
  <c r="AD153" i="5"/>
  <c r="AD307" i="5"/>
  <c r="AD227" i="5"/>
  <c r="AD213" i="5"/>
  <c r="AD197" i="5"/>
  <c r="AD205" i="5"/>
  <c r="AD237" i="5"/>
  <c r="AD275" i="5"/>
  <c r="AD263" i="5"/>
  <c r="AD262" i="5"/>
  <c r="AD252" i="5"/>
  <c r="AD243" i="5"/>
  <c r="AD229" i="5"/>
  <c r="AD250" i="5"/>
  <c r="AD551" i="5"/>
  <c r="AD547" i="5"/>
  <c r="AD1345" i="5"/>
  <c r="AD699" i="5"/>
  <c r="AD689" i="5"/>
  <c r="AD2325" i="5"/>
  <c r="AD2321" i="5"/>
  <c r="AD2326" i="5"/>
  <c r="AD2340" i="5"/>
  <c r="AD2292" i="5"/>
  <c r="AD2316" i="5"/>
  <c r="AD2307" i="5"/>
  <c r="AD2343" i="5"/>
  <c r="AD2309" i="5"/>
  <c r="AD1353" i="5"/>
  <c r="AD2288" i="5"/>
  <c r="AD1358" i="5"/>
  <c r="AD1261" i="5"/>
  <c r="AD1270" i="5"/>
  <c r="AD1286" i="5"/>
  <c r="AD1272" i="5"/>
  <c r="AD1300" i="5"/>
  <c r="AD1299" i="5"/>
  <c r="AD1297" i="5"/>
  <c r="AD1291" i="5"/>
  <c r="AD2094" i="5"/>
  <c r="AD2095" i="5"/>
  <c r="AD2083" i="5"/>
  <c r="AD2101" i="5"/>
  <c r="AD2108" i="5"/>
  <c r="AD2098" i="5"/>
  <c r="AD2122" i="5"/>
  <c r="AD2121" i="5"/>
  <c r="AD2123" i="5"/>
  <c r="AD2157" i="5"/>
  <c r="AD2138" i="5"/>
  <c r="AD2142" i="5"/>
  <c r="AD2147" i="5"/>
  <c r="AD2145" i="5"/>
  <c r="AD2075" i="5"/>
  <c r="AC2022" i="5"/>
  <c r="AC2073" i="5"/>
  <c r="AC2040" i="5"/>
  <c r="AC2042" i="5"/>
  <c r="AC1427" i="5"/>
  <c r="AC1446" i="5"/>
  <c r="AC7" i="5"/>
  <c r="AC99" i="5"/>
  <c r="AC26" i="5"/>
  <c r="AC23" i="5"/>
  <c r="AC105" i="5"/>
  <c r="AC117" i="5"/>
  <c r="AC34" i="5"/>
  <c r="AC125" i="5"/>
  <c r="AC83" i="5"/>
  <c r="AC75" i="5"/>
  <c r="AC67" i="5"/>
  <c r="AC47" i="5"/>
  <c r="AC49" i="5"/>
  <c r="AC61" i="5"/>
  <c r="AC175" i="5"/>
  <c r="AC180" i="5"/>
  <c r="AC178" i="5"/>
  <c r="AC161" i="5"/>
  <c r="AC157" i="5"/>
  <c r="AC292" i="5"/>
  <c r="AC305" i="5"/>
  <c r="AC209" i="5"/>
  <c r="AC226" i="5"/>
  <c r="AC211" i="5"/>
  <c r="AC239" i="5"/>
  <c r="AC282" i="5"/>
  <c r="AC274" i="5"/>
  <c r="AC284" i="5"/>
  <c r="AC295" i="5"/>
  <c r="AC273" i="5"/>
  <c r="AC270" i="5"/>
  <c r="AC278" i="5"/>
  <c r="AC550" i="5"/>
  <c r="AC561" i="5"/>
  <c r="AC1347" i="5"/>
  <c r="AC694" i="5"/>
  <c r="AC693" i="5"/>
  <c r="AC2301" i="5"/>
  <c r="AC2337" i="5"/>
  <c r="AC2328" i="5"/>
  <c r="AC2293" i="5"/>
  <c r="AC2305" i="5"/>
  <c r="AC2344" i="5"/>
  <c r="AC2306" i="5"/>
  <c r="AC1354" i="5"/>
  <c r="AC2313" i="5"/>
  <c r="AC2285" i="5"/>
  <c r="AC1350" i="5"/>
  <c r="AC1262" i="5"/>
  <c r="AC1268" i="5"/>
  <c r="AC1269" i="5"/>
  <c r="AC1283" i="5"/>
  <c r="AC1276" i="5"/>
  <c r="AC1254" i="5"/>
  <c r="AC1306" i="5"/>
  <c r="AC1304" i="5"/>
  <c r="AC1298" i="5"/>
  <c r="AC2112" i="5"/>
  <c r="AC2125" i="5"/>
  <c r="AC2082" i="5"/>
  <c r="AC2102" i="5"/>
  <c r="AC2107" i="5"/>
  <c r="AC2084" i="5"/>
  <c r="AC2117" i="5"/>
  <c r="AC2088" i="5"/>
  <c r="AC2089" i="5"/>
  <c r="AC2130" i="5"/>
  <c r="AC2141" i="5"/>
  <c r="AC2127" i="5"/>
  <c r="AC2128" i="5"/>
  <c r="AC2153" i="5"/>
  <c r="AD2018" i="5"/>
  <c r="AC2035" i="5"/>
  <c r="AD2040" i="5"/>
  <c r="AD2042" i="5"/>
  <c r="AD1427" i="5"/>
  <c r="AD1446" i="5"/>
  <c r="AD7" i="5"/>
  <c r="AD99" i="5"/>
  <c r="AD26" i="5"/>
  <c r="AD23" i="5"/>
  <c r="AD105" i="5"/>
  <c r="AD117" i="5"/>
  <c r="AD34" i="5"/>
  <c r="AD125" i="5"/>
  <c r="AD83" i="5"/>
  <c r="AD75" i="5"/>
  <c r="AD67" i="5"/>
  <c r="AD47" i="5"/>
  <c r="AC2017" i="5"/>
  <c r="AD2035" i="5"/>
  <c r="AC2050" i="5"/>
  <c r="AC2045" i="5"/>
  <c r="AC1429" i="5"/>
  <c r="AC1444" i="5"/>
  <c r="AC118" i="5"/>
  <c r="AC20" i="5"/>
  <c r="AC13" i="5"/>
  <c r="AC17" i="5"/>
  <c r="AC104" i="5"/>
  <c r="AC35" i="5"/>
  <c r="AC38" i="5"/>
  <c r="AC37" i="5"/>
  <c r="AC66" i="5"/>
  <c r="AC80" i="5"/>
  <c r="AC120" i="5"/>
  <c r="AC59" i="5"/>
  <c r="AD2057" i="5"/>
  <c r="AD2052" i="5"/>
  <c r="AD2049" i="5"/>
  <c r="AD2045" i="5"/>
  <c r="AD1428" i="5"/>
  <c r="AD1444" i="5"/>
  <c r="AD2" i="5"/>
  <c r="AD20" i="5"/>
  <c r="AD102" i="5"/>
  <c r="AD17" i="5"/>
  <c r="AD27" i="5"/>
  <c r="AD35" i="5"/>
  <c r="AD108" i="5"/>
  <c r="AD37" i="5"/>
  <c r="AD84" i="5"/>
  <c r="AD80" i="5"/>
  <c r="AD73" i="5"/>
  <c r="AC2053" i="5"/>
  <c r="AC2072" i="5"/>
  <c r="AC2048" i="5"/>
  <c r="AC1447" i="5"/>
  <c r="AC1437" i="5"/>
  <c r="AC1441" i="5"/>
  <c r="AC94" i="5"/>
  <c r="AC95" i="5"/>
  <c r="AC22" i="5"/>
  <c r="AC28" i="5"/>
  <c r="AC25" i="5"/>
  <c r="AC112" i="5"/>
  <c r="AC42" i="5"/>
  <c r="AC90" i="5"/>
  <c r="AC110" i="5"/>
  <c r="AC78" i="5"/>
  <c r="AC44" i="5"/>
  <c r="AD2056" i="5"/>
  <c r="AD2072" i="5"/>
  <c r="AD2048" i="5"/>
  <c r="AD1447" i="5"/>
  <c r="AD1437" i="5"/>
  <c r="AD1441" i="5"/>
  <c r="AD94" i="5"/>
  <c r="AD95" i="5"/>
  <c r="AD22" i="5"/>
  <c r="AD28" i="5"/>
  <c r="AD25" i="5"/>
  <c r="AD112" i="5"/>
  <c r="AD42" i="5"/>
  <c r="AD90" i="5"/>
  <c r="AD110" i="5"/>
  <c r="AD78" i="5"/>
  <c r="AD44" i="5"/>
  <c r="AC2070" i="5"/>
  <c r="AC2036" i="5"/>
  <c r="AC2043" i="5"/>
  <c r="AC1432" i="5"/>
  <c r="AC1433" i="5"/>
  <c r="AC1440" i="5"/>
  <c r="AC24" i="5"/>
  <c r="AC14" i="5"/>
  <c r="AC19" i="5"/>
  <c r="AC106" i="5"/>
  <c r="AC30" i="5"/>
  <c r="AC31" i="5"/>
  <c r="AC114" i="5"/>
  <c r="AC91" i="5"/>
  <c r="AC41" i="5"/>
  <c r="AC86" i="5"/>
  <c r="AC74" i="5"/>
  <c r="AC2059" i="5"/>
  <c r="AD2071" i="5"/>
  <c r="AD2043" i="5"/>
  <c r="AD1431" i="5"/>
  <c r="AD1433" i="5"/>
  <c r="AD1448" i="5"/>
  <c r="AD24" i="5"/>
  <c r="AD101" i="5"/>
  <c r="AD19" i="5"/>
  <c r="AD97" i="5"/>
  <c r="AD30" i="5"/>
  <c r="AD116" i="5"/>
  <c r="AD114" i="5"/>
  <c r="AD2059" i="5"/>
  <c r="AC2039" i="5"/>
  <c r="AC2046" i="5"/>
  <c r="AC1436" i="5"/>
  <c r="AC1439" i="5"/>
  <c r="AC6" i="5"/>
  <c r="AC3" i="5"/>
  <c r="AC18" i="5"/>
  <c r="AC21" i="5"/>
  <c r="AC15" i="5"/>
  <c r="AC33" i="5"/>
  <c r="AC36" i="5"/>
  <c r="AC123" i="5"/>
  <c r="AD40" i="5"/>
  <c r="AD64" i="5"/>
  <c r="AD8" i="5"/>
  <c r="AD158" i="5"/>
  <c r="AD163" i="5"/>
  <c r="AD191" i="5"/>
  <c r="AD223" i="5"/>
  <c r="AD217" i="5"/>
  <c r="AD212" i="5"/>
  <c r="AD204" i="5"/>
  <c r="AD256" i="5"/>
  <c r="AD219" i="5"/>
  <c r="AD280" i="5"/>
  <c r="AD245" i="5"/>
  <c r="AD271" i="5"/>
  <c r="AD562" i="5"/>
  <c r="AD697" i="5"/>
  <c r="AD687" i="5"/>
  <c r="AD2322" i="5"/>
  <c r="AD2297" i="5"/>
  <c r="AD2334" i="5"/>
  <c r="AD2332" i="5"/>
  <c r="AD2290" i="5"/>
  <c r="AD2308" i="5"/>
  <c r="AD2286" i="5"/>
  <c r="AD1357" i="5"/>
  <c r="AD1260" i="5"/>
  <c r="AD1264" i="5"/>
  <c r="AD1273" i="5"/>
  <c r="AD1294" i="5"/>
  <c r="AD1279" i="5"/>
  <c r="AD1295" i="5"/>
  <c r="AD2126" i="5"/>
  <c r="AD2104" i="5"/>
  <c r="AD2096" i="5"/>
  <c r="AD2085" i="5"/>
  <c r="AD2118" i="5"/>
  <c r="AD2086" i="5"/>
  <c r="AD2154" i="5"/>
  <c r="AD2149" i="5"/>
  <c r="AD2151" i="5"/>
  <c r="AC4265" i="5"/>
  <c r="AC4273" i="5"/>
  <c r="AC4280" i="5"/>
  <c r="AC4287" i="5"/>
  <c r="AC4294" i="5"/>
  <c r="AC4301" i="5"/>
  <c r="AC4309" i="5"/>
  <c r="AC4315" i="5"/>
  <c r="AC4323" i="5"/>
  <c r="AC4330" i="5"/>
  <c r="AC4337" i="5"/>
  <c r="AC2544" i="5"/>
  <c r="AC2554" i="5"/>
  <c r="AC2559" i="5"/>
  <c r="AC2565" i="5"/>
  <c r="AC2571" i="5"/>
  <c r="AC2577" i="5"/>
  <c r="AC2583" i="5"/>
  <c r="AC2589" i="5"/>
  <c r="AC2595" i="5"/>
  <c r="AC2601" i="5"/>
  <c r="AC2607" i="5"/>
  <c r="AC2613" i="5"/>
  <c r="AC2619" i="5"/>
  <c r="AC2625" i="5"/>
  <c r="AC1655" i="5"/>
  <c r="AC1661" i="5"/>
  <c r="AC1667" i="5"/>
  <c r="AC1673" i="5"/>
  <c r="AC1679" i="5"/>
  <c r="AC1685" i="5"/>
  <c r="AC1691" i="5"/>
  <c r="AC1879" i="5"/>
  <c r="AC1885" i="5"/>
  <c r="AC1890" i="5"/>
  <c r="AC1897" i="5"/>
  <c r="AC1903" i="5"/>
  <c r="AC1909" i="5"/>
  <c r="AC1915" i="5"/>
  <c r="AC1921" i="5"/>
  <c r="AC1927" i="5"/>
  <c r="AC1933" i="5"/>
  <c r="AC1939" i="5"/>
  <c r="AC4187" i="5"/>
  <c r="AC4193" i="5"/>
  <c r="AC4199" i="5"/>
  <c r="AC4205" i="5"/>
  <c r="AC4211" i="5"/>
  <c r="AC4217" i="5"/>
  <c r="AC4177" i="5"/>
  <c r="AC4183" i="5"/>
  <c r="AC3236" i="5"/>
  <c r="AC3242" i="5"/>
  <c r="AC3248" i="5"/>
  <c r="AC3254" i="5"/>
  <c r="AC3260" i="5"/>
  <c r="AC3266" i="5"/>
  <c r="AC3272" i="5"/>
  <c r="AC3278" i="5"/>
  <c r="AC3284" i="5"/>
  <c r="AC3290" i="5"/>
  <c r="AC3296" i="5"/>
  <c r="AC3302" i="5"/>
  <c r="AC3308" i="5"/>
  <c r="AC3314" i="5"/>
  <c r="AC3320" i="5"/>
  <c r="AC3326" i="5"/>
  <c r="AC3332" i="5"/>
  <c r="AC3338" i="5"/>
  <c r="AC3344" i="5"/>
  <c r="AC3350" i="5"/>
  <c r="AC3356" i="5"/>
  <c r="AC3362" i="5"/>
  <c r="AC111" i="5"/>
  <c r="AC62" i="5"/>
  <c r="AC5" i="5"/>
  <c r="AC172" i="5"/>
  <c r="AC154" i="5"/>
  <c r="AC306" i="5"/>
  <c r="AC198" i="5"/>
  <c r="AC301" i="5"/>
  <c r="AC207" i="5"/>
  <c r="AC208" i="5"/>
  <c r="AC268" i="5"/>
  <c r="AC297" i="5"/>
  <c r="AC293" i="5"/>
  <c r="AC246" i="5"/>
  <c r="AC545" i="5"/>
  <c r="AC546" i="5"/>
  <c r="AC684" i="5"/>
  <c r="AC688" i="5"/>
  <c r="AC2323" i="5"/>
  <c r="AC2303" i="5"/>
  <c r="AC2333" i="5"/>
  <c r="AC2304" i="5"/>
  <c r="AC2341" i="5"/>
  <c r="AC2312" i="5"/>
  <c r="AC2284" i="5"/>
  <c r="AC2282" i="5"/>
  <c r="AC1266" i="5"/>
  <c r="AC1271" i="5"/>
  <c r="AC1255" i="5"/>
  <c r="AC1301" i="5"/>
  <c r="AC1302" i="5"/>
  <c r="AC1293" i="5"/>
  <c r="AC2092" i="5"/>
  <c r="AC2105" i="5"/>
  <c r="AC2110" i="5"/>
  <c r="AC2109" i="5"/>
  <c r="AC2132" i="5"/>
  <c r="AC2131" i="5"/>
  <c r="AC2129" i="5"/>
  <c r="AC2146" i="5"/>
  <c r="AC2076" i="5"/>
  <c r="AD4266" i="5"/>
  <c r="AD4273" i="5"/>
  <c r="AD4280" i="5"/>
  <c r="AD4287" i="5"/>
  <c r="AD4294" i="5"/>
  <c r="AD4302" i="5"/>
  <c r="AD4309" i="5"/>
  <c r="AD4315" i="5"/>
  <c r="AD4323" i="5"/>
  <c r="AD4330" i="5"/>
  <c r="AD4338" i="5"/>
  <c r="AD2545" i="5"/>
  <c r="AD2554" i="5"/>
  <c r="AD2559" i="5"/>
  <c r="AD2565" i="5"/>
  <c r="AD2571" i="5"/>
  <c r="AD2577" i="5"/>
  <c r="AD2583" i="5"/>
  <c r="AD2589" i="5"/>
  <c r="AD2595" i="5"/>
  <c r="AD2601" i="5"/>
  <c r="AD2607" i="5"/>
  <c r="AD2613" i="5"/>
  <c r="AD2619" i="5"/>
  <c r="AD2625" i="5"/>
  <c r="AD1655" i="5"/>
  <c r="AD1661" i="5"/>
  <c r="AD1667" i="5"/>
  <c r="AD1673" i="5"/>
  <c r="AD1679" i="5"/>
  <c r="AD1685" i="5"/>
  <c r="AD1691" i="5"/>
  <c r="AD1879" i="5"/>
  <c r="AD1885" i="5"/>
  <c r="AD1890" i="5"/>
  <c r="AD1897" i="5"/>
  <c r="AD1903" i="5"/>
  <c r="AD1909" i="5"/>
  <c r="AD1915" i="5"/>
  <c r="AD1921" i="5"/>
  <c r="AD1927" i="5"/>
  <c r="AD1933" i="5"/>
  <c r="AD1939" i="5"/>
  <c r="AD4187" i="5"/>
  <c r="AD4193" i="5"/>
  <c r="AD4199" i="5"/>
  <c r="AD4205" i="5"/>
  <c r="AD4211" i="5"/>
  <c r="AD4217" i="5"/>
  <c r="AD4177" i="5"/>
  <c r="AD4183" i="5"/>
  <c r="AD3236" i="5"/>
  <c r="AD3242" i="5"/>
  <c r="AD3248" i="5"/>
  <c r="AD3254" i="5"/>
  <c r="AD3260" i="5"/>
  <c r="AD3266" i="5"/>
  <c r="AD3272" i="5"/>
  <c r="AD3278" i="5"/>
  <c r="AD3284" i="5"/>
  <c r="AD3290" i="5"/>
  <c r="AD3296" i="5"/>
  <c r="AD3302" i="5"/>
  <c r="AD3308" i="5"/>
  <c r="AD3314" i="5"/>
  <c r="AD3320" i="5"/>
  <c r="AD3326" i="5"/>
  <c r="AD3332" i="5"/>
  <c r="AD3338" i="5"/>
  <c r="AD3344" i="5"/>
  <c r="AD3350" i="5"/>
  <c r="AD3356" i="5"/>
  <c r="AD3362" i="5"/>
  <c r="AD41" i="5"/>
  <c r="AD49" i="5"/>
  <c r="AD5" i="5"/>
  <c r="AD180" i="5"/>
  <c r="AD154" i="5"/>
  <c r="AD157" i="5"/>
  <c r="AD198" i="5"/>
  <c r="AD209" i="5"/>
  <c r="AD207" i="5"/>
  <c r="AD239" i="5"/>
  <c r="AD268" i="5"/>
  <c r="AD284" i="5"/>
  <c r="AD293" i="5"/>
  <c r="AD270" i="5"/>
  <c r="AD545" i="5"/>
  <c r="AD561" i="5"/>
  <c r="AD684" i="5"/>
  <c r="AD693" i="5"/>
  <c r="AD2323" i="5"/>
  <c r="AD2328" i="5"/>
  <c r="AD2333" i="5"/>
  <c r="AD2344" i="5"/>
  <c r="AD2341" i="5"/>
  <c r="AD2313" i="5"/>
  <c r="AD2284" i="5"/>
  <c r="AD1262" i="5"/>
  <c r="AD1266" i="5"/>
  <c r="AD1283" i="5"/>
  <c r="AD1255" i="5"/>
  <c r="AD1306" i="5"/>
  <c r="AD1302" i="5"/>
  <c r="AD2112" i="5"/>
  <c r="AD2092" i="5"/>
  <c r="AD2102" i="5"/>
  <c r="AD2110" i="5"/>
  <c r="AD2117" i="5"/>
  <c r="AD2132" i="5"/>
  <c r="AD2130" i="5"/>
  <c r="AD2129" i="5"/>
  <c r="AD2128" i="5"/>
  <c r="AD2076" i="5"/>
  <c r="AC4267" i="5"/>
  <c r="AC4274" i="5"/>
  <c r="AC4281" i="5"/>
  <c r="AC4288" i="5"/>
  <c r="AC4295" i="5"/>
  <c r="AC4303" i="5"/>
  <c r="AC4310" i="5"/>
  <c r="AC4317" i="5"/>
  <c r="AC4324" i="5"/>
  <c r="AC4331" i="5"/>
  <c r="AC4339" i="5"/>
  <c r="AC2538" i="5"/>
  <c r="AC2546" i="5"/>
  <c r="AC2553" i="5"/>
  <c r="AC2560" i="5"/>
  <c r="AC2566" i="5"/>
  <c r="AC2572" i="5"/>
  <c r="AC2578" i="5"/>
  <c r="AC2584" i="5"/>
  <c r="AC2590" i="5"/>
  <c r="AC2596" i="5"/>
  <c r="AC2602" i="5"/>
  <c r="AC2608" i="5"/>
  <c r="AC2614" i="5"/>
  <c r="AC69" i="5"/>
  <c r="AC63" i="5"/>
  <c r="AC4" i="5"/>
  <c r="AC176" i="5"/>
  <c r="AC160" i="5"/>
  <c r="AC203" i="5"/>
  <c r="AC149" i="5"/>
  <c r="AC291" i="5"/>
  <c r="AC225" i="5"/>
  <c r="AC299" i="5"/>
  <c r="AC269" i="5"/>
  <c r="AC267" i="5"/>
  <c r="AC281" i="5"/>
  <c r="AC276" i="5"/>
  <c r="AC558" i="5"/>
  <c r="AC560" i="5"/>
  <c r="AC685" i="5"/>
  <c r="AC1344" i="5"/>
  <c r="AC2299" i="5"/>
  <c r="AC2327" i="5"/>
  <c r="AC2291" i="5"/>
  <c r="AC2318" i="5"/>
  <c r="AC2289" i="5"/>
  <c r="AC2330" i="5"/>
  <c r="AC2342" i="5"/>
  <c r="AC1256" i="5"/>
  <c r="AC1259" i="5"/>
  <c r="AC1284" i="5"/>
  <c r="AC1287" i="5"/>
  <c r="AC1289" i="5"/>
  <c r="AC1305" i="5"/>
  <c r="AC2116" i="5"/>
  <c r="AC2114" i="5"/>
  <c r="AC2100" i="5"/>
  <c r="AC2155" i="5"/>
  <c r="AC2156" i="5"/>
  <c r="AC2137" i="5"/>
  <c r="AC2134" i="5"/>
  <c r="AC2139" i="5"/>
  <c r="AC2077" i="5"/>
  <c r="AC2074" i="5"/>
  <c r="AD4267" i="5"/>
  <c r="AD4274" i="5"/>
  <c r="AD4281" i="5"/>
  <c r="AD4288" i="5"/>
  <c r="AD4296" i="5"/>
  <c r="AD4303" i="5"/>
  <c r="AD4310" i="5"/>
  <c r="AD4317" i="5"/>
  <c r="AD4324" i="5"/>
  <c r="AD4332" i="5"/>
  <c r="AD4339" i="5"/>
  <c r="AD2539" i="5"/>
  <c r="AD2546" i="5"/>
  <c r="AD2553" i="5"/>
  <c r="AD2560" i="5"/>
  <c r="AD2566" i="5"/>
  <c r="AD2572" i="5"/>
  <c r="AD2578" i="5"/>
  <c r="AD2584" i="5"/>
  <c r="AD2590" i="5"/>
  <c r="AD2596" i="5"/>
  <c r="AD2602" i="5"/>
  <c r="AD2608" i="5"/>
  <c r="AD2614" i="5"/>
  <c r="AD68" i="5"/>
  <c r="AD55" i="5"/>
  <c r="AD194" i="5"/>
  <c r="AD176" i="5"/>
  <c r="AD160" i="5"/>
  <c r="AD155" i="5"/>
  <c r="AD152" i="5"/>
  <c r="AD291" i="5"/>
  <c r="AD225" i="5"/>
  <c r="AD218" i="5"/>
  <c r="AD231" i="5"/>
  <c r="AD267" i="5"/>
  <c r="AD281" i="5"/>
  <c r="AD251" i="5"/>
  <c r="AD548" i="5"/>
  <c r="AD560" i="5"/>
  <c r="AD685" i="5"/>
  <c r="AD1349" i="5"/>
  <c r="AD2299" i="5"/>
  <c r="AD2327" i="5"/>
  <c r="AD2291" i="5"/>
  <c r="AD2318" i="5"/>
  <c r="AD2289" i="5"/>
  <c r="AD2330" i="5"/>
  <c r="AD2342" i="5"/>
  <c r="AD1256" i="5"/>
  <c r="AD1259" i="5"/>
  <c r="AD1284" i="5"/>
  <c r="AD1287" i="5"/>
  <c r="AD1289" i="5"/>
  <c r="AD1305" i="5"/>
  <c r="AD2116" i="5"/>
  <c r="AD2114" i="5"/>
  <c r="AD2100" i="5"/>
  <c r="AD2155" i="5"/>
  <c r="AD2156" i="5"/>
  <c r="AD2137" i="5"/>
  <c r="AD2134" i="5"/>
  <c r="AD2139" i="5"/>
  <c r="AD2077" i="5"/>
  <c r="AD2074" i="5"/>
  <c r="AC4268" i="5"/>
  <c r="AC4275" i="5"/>
  <c r="AC4282" i="5"/>
  <c r="AC4289" i="5"/>
  <c r="AC4297" i="5"/>
  <c r="AC4304" i="5"/>
  <c r="AC4311" i="5"/>
  <c r="AC4318" i="5"/>
  <c r="AC4325" i="5"/>
  <c r="AC4333" i="5"/>
  <c r="AC2540" i="5"/>
  <c r="AC2547" i="5"/>
  <c r="AC2549" i="5"/>
  <c r="AC2561" i="5"/>
  <c r="AC2567" i="5"/>
  <c r="AC2573" i="5"/>
  <c r="AC2579" i="5"/>
  <c r="AC2585" i="5"/>
  <c r="AC2591" i="5"/>
  <c r="AC2597" i="5"/>
  <c r="AC2603" i="5"/>
  <c r="AC2609" i="5"/>
  <c r="AC71" i="5"/>
  <c r="AC57" i="5"/>
  <c r="AC169" i="5"/>
  <c r="AC183" i="5"/>
  <c r="AC167" i="5"/>
  <c r="AC151" i="5"/>
  <c r="AC302" i="5"/>
  <c r="AC290" i="5"/>
  <c r="AC220" i="5"/>
  <c r="AC264" i="5"/>
  <c r="AC265" i="5"/>
  <c r="AC228" i="5"/>
  <c r="AC298" i="5"/>
  <c r="AC247" i="5"/>
  <c r="AC553" i="5"/>
  <c r="AC2737" i="5"/>
  <c r="AC686" i="5"/>
  <c r="AC2339" i="5"/>
  <c r="AC2336" i="5"/>
  <c r="AC2295" i="5"/>
  <c r="AC2319" i="5"/>
  <c r="AC2311" i="5"/>
  <c r="AC2314" i="5"/>
  <c r="AC2281" i="5"/>
  <c r="AC2287" i="5"/>
  <c r="AC1263" i="5"/>
  <c r="AC1282" i="5"/>
  <c r="AC1285" i="5"/>
  <c r="AC1274" i="5"/>
  <c r="AC1290" i="5"/>
  <c r="AC1278" i="5"/>
  <c r="AC2115" i="5"/>
  <c r="AC2091" i="5"/>
  <c r="AC2099" i="5"/>
  <c r="AC2081" i="5"/>
  <c r="AC2080" i="5"/>
  <c r="AC2119" i="5"/>
  <c r="AC2097" i="5"/>
  <c r="AC2078" i="5"/>
  <c r="AC2140" i="5"/>
  <c r="AC2144" i="5"/>
  <c r="AD4268" i="5"/>
  <c r="AD4275" i="5"/>
  <c r="AD4282" i="5"/>
  <c r="AD4290" i="5"/>
  <c r="AD4297" i="5"/>
  <c r="AD4304" i="5"/>
  <c r="AD4311" i="5"/>
  <c r="AD4318" i="5"/>
  <c r="AD4326" i="5"/>
  <c r="AD4333" i="5"/>
  <c r="AD2540" i="5"/>
  <c r="AD2547" i="5"/>
  <c r="AD2549" i="5"/>
  <c r="AD2561" i="5"/>
  <c r="AD2567" i="5"/>
  <c r="AD2573" i="5"/>
  <c r="AD2579" i="5"/>
  <c r="AD2585" i="5"/>
  <c r="AD2591" i="5"/>
  <c r="AD2597" i="5"/>
  <c r="AD2603" i="5"/>
  <c r="AD2609" i="5"/>
  <c r="AD74" i="5"/>
  <c r="AD57" i="5"/>
  <c r="AD175" i="5"/>
  <c r="AD183" i="5"/>
  <c r="AD161" i="5"/>
  <c r="AD151" i="5"/>
  <c r="AD305" i="5"/>
  <c r="AD290" i="5"/>
  <c r="AD211" i="5"/>
  <c r="AD264" i="5"/>
  <c r="AD274" i="5"/>
  <c r="AD228" i="5"/>
  <c r="AD273" i="5"/>
  <c r="AD247" i="5"/>
  <c r="AD550" i="5"/>
  <c r="AD2737" i="5"/>
  <c r="AD694" i="5"/>
  <c r="AD2339" i="5"/>
  <c r="AD2337" i="5"/>
  <c r="AD2295" i="5"/>
  <c r="AD2305" i="5"/>
  <c r="AD2311" i="5"/>
  <c r="AD1354" i="5"/>
  <c r="AD2281" i="5"/>
  <c r="AD1350" i="5"/>
  <c r="AD1263" i="5"/>
  <c r="AD1269" i="5"/>
  <c r="AD1285" i="5"/>
  <c r="AD1254" i="5"/>
  <c r="AD1290" i="5"/>
  <c r="AD1298" i="5"/>
  <c r="AD2115" i="5"/>
  <c r="AD2082" i="5"/>
  <c r="AD2099" i="5"/>
  <c r="AD2084" i="5"/>
  <c r="AD2080" i="5"/>
  <c r="AD2089" i="5"/>
  <c r="AD2097" i="5"/>
  <c r="AD2127" i="5"/>
  <c r="AD2140" i="5"/>
  <c r="AC4269" i="5"/>
  <c r="AC4276" i="5"/>
  <c r="AC4283" i="5"/>
  <c r="AC4291" i="5"/>
  <c r="AC4298" i="5"/>
  <c r="AC4305" i="5"/>
  <c r="AC4312" i="5"/>
  <c r="AC4319" i="5"/>
  <c r="AC4327" i="5"/>
  <c r="AC4334" i="5"/>
  <c r="AC2541" i="5"/>
  <c r="AC2550" i="5"/>
  <c r="AC2555" i="5"/>
  <c r="AC2562" i="5"/>
  <c r="AC2568" i="5"/>
  <c r="AC2574" i="5"/>
  <c r="AC2580" i="5"/>
  <c r="AC2586" i="5"/>
  <c r="AC2592" i="5"/>
  <c r="AC2598" i="5"/>
  <c r="AC2604" i="5"/>
  <c r="AC2610" i="5"/>
  <c r="AC70" i="5"/>
  <c r="AC51" i="5"/>
  <c r="AC173" i="5"/>
  <c r="AC170" i="5"/>
  <c r="AC165" i="5"/>
  <c r="AC188" i="5"/>
  <c r="AC254" i="5"/>
  <c r="AC202" i="5"/>
  <c r="AC253" i="5"/>
  <c r="AC283" i="5"/>
  <c r="AC240" i="5"/>
  <c r="AC236" i="5"/>
  <c r="AC279" i="5"/>
  <c r="AC277" i="5"/>
  <c r="AC557" i="5"/>
  <c r="AC2738" i="5"/>
  <c r="AC695" i="5"/>
  <c r="AC2302" i="5"/>
  <c r="AC2320" i="5"/>
  <c r="AC2296" i="5"/>
  <c r="AC2317" i="5"/>
  <c r="AC1351" i="5"/>
  <c r="AC1352" i="5"/>
  <c r="AC2310" i="5"/>
  <c r="AC1356" i="5"/>
  <c r="AC1265" i="5"/>
  <c r="AC1258" i="5"/>
  <c r="AC1275" i="5"/>
  <c r="AC1296" i="5"/>
  <c r="AC1280" i="5"/>
  <c r="AC1288" i="5"/>
  <c r="AC2093" i="5"/>
  <c r="AC2113" i="5"/>
  <c r="AC2106" i="5"/>
  <c r="AC2120" i="5"/>
  <c r="AC2087" i="5"/>
  <c r="AC2133" i="5"/>
  <c r="AC2135" i="5"/>
  <c r="AC2148" i="5"/>
  <c r="AC2152" i="5"/>
  <c r="AD4269" i="5"/>
  <c r="AD4276" i="5"/>
  <c r="AD4284" i="5"/>
  <c r="AD4291" i="5"/>
  <c r="AD4298" i="5"/>
  <c r="AD4305" i="5"/>
  <c r="AD4312" i="5"/>
  <c r="AD4320" i="5"/>
  <c r="AD4327" i="5"/>
  <c r="AD4334" i="5"/>
  <c r="AD2541" i="5"/>
  <c r="AD2550" i="5"/>
  <c r="AD2555" i="5"/>
  <c r="AD2562" i="5"/>
  <c r="AD2568" i="5"/>
  <c r="AD2574" i="5"/>
  <c r="AD2580" i="5"/>
  <c r="AD2586" i="5"/>
  <c r="AD2592" i="5"/>
  <c r="AD2598" i="5"/>
  <c r="AD2604" i="5"/>
  <c r="AD2610" i="5"/>
  <c r="AD59" i="5"/>
  <c r="AD51" i="5"/>
  <c r="AD179" i="5"/>
  <c r="AD168" i="5"/>
  <c r="AD165" i="5"/>
  <c r="AD188" i="5"/>
  <c r="AD224" i="5"/>
  <c r="AD216" i="5"/>
  <c r="AD253" i="5"/>
  <c r="AD283" i="5"/>
  <c r="AD241" i="5"/>
  <c r="AD286" i="5"/>
  <c r="AD279" i="5"/>
  <c r="AD277" i="5"/>
  <c r="AD556" i="5"/>
  <c r="AD2740" i="5"/>
  <c r="AD695" i="5"/>
  <c r="AD2302" i="5"/>
  <c r="AD2320" i="5"/>
  <c r="AD2296" i="5"/>
  <c r="AD2317" i="5"/>
  <c r="AD1351" i="5"/>
  <c r="AD1352" i="5"/>
  <c r="AD2310" i="5"/>
  <c r="AD1356" i="5"/>
  <c r="AD1265" i="5"/>
  <c r="AD1258" i="5"/>
  <c r="AD1275" i="5"/>
  <c r="AD1296" i="5"/>
  <c r="AD1280" i="5"/>
  <c r="AD1288" i="5"/>
  <c r="AD2093" i="5"/>
  <c r="AD2113" i="5"/>
  <c r="AD2106" i="5"/>
  <c r="AD2120" i="5"/>
  <c r="AD2087" i="5"/>
  <c r="AD2133" i="5"/>
  <c r="AD2135" i="5"/>
  <c r="AD2148" i="5"/>
  <c r="AD2152" i="5"/>
  <c r="AC4263" i="5"/>
  <c r="AC4270" i="5"/>
  <c r="AC4277" i="5"/>
  <c r="AC4285" i="5"/>
  <c r="AC4292" i="5"/>
  <c r="AC4299" i="5"/>
  <c r="AC4306" i="5"/>
  <c r="AC4313" i="5"/>
  <c r="AC4321" i="5"/>
  <c r="AC4328" i="5"/>
  <c r="AC4335" i="5"/>
  <c r="AC2542" i="5"/>
  <c r="AC2552" i="5"/>
  <c r="AC2556" i="5"/>
  <c r="AE2556" i="5" s="1"/>
  <c r="AC2563" i="5"/>
  <c r="AC2569" i="5"/>
  <c r="AC2575" i="5"/>
  <c r="AC2581" i="5"/>
  <c r="AC2587" i="5"/>
  <c r="AC2593" i="5"/>
  <c r="AC2599" i="5"/>
  <c r="AC2605" i="5"/>
  <c r="AC2611" i="5"/>
  <c r="AC48" i="5"/>
  <c r="AC50" i="5"/>
  <c r="AC171" i="5"/>
  <c r="AC182" i="5"/>
  <c r="AC260" i="5"/>
  <c r="AC193" i="5"/>
  <c r="AC199" i="5"/>
  <c r="AC222" i="5"/>
  <c r="AC200" i="5"/>
  <c r="AC255" i="5"/>
  <c r="AC261" i="5"/>
  <c r="AC285" i="5"/>
  <c r="AC232" i="5"/>
  <c r="AC272" i="5"/>
  <c r="AC554" i="5"/>
  <c r="AC2741" i="5"/>
  <c r="AC690" i="5"/>
  <c r="AC2324" i="5"/>
  <c r="AC2335" i="5"/>
  <c r="AC2294" i="5"/>
  <c r="AC2315" i="5"/>
  <c r="AC2329" i="5"/>
  <c r="AC2331" i="5"/>
  <c r="AC2283" i="5"/>
  <c r="AC1355" i="5"/>
  <c r="AC1267" i="5"/>
  <c r="AC1281" i="5"/>
  <c r="AC1277" i="5"/>
  <c r="AC1257" i="5"/>
  <c r="AC1303" i="5"/>
  <c r="AC1292" i="5"/>
  <c r="AC2124" i="5"/>
  <c r="AC2111" i="5"/>
  <c r="AC2103" i="5"/>
  <c r="AC2158" i="5"/>
  <c r="AC2090" i="5"/>
  <c r="AC2079" i="5"/>
  <c r="AC2136" i="5"/>
  <c r="AC2150" i="5"/>
  <c r="AC2143" i="5"/>
  <c r="AD4263" i="5"/>
  <c r="AD4270" i="5"/>
  <c r="AD4278" i="5"/>
  <c r="AD4285" i="5"/>
  <c r="AD4292" i="5"/>
  <c r="AD4299" i="5"/>
  <c r="AD4306" i="5"/>
  <c r="AD4314" i="5"/>
  <c r="AD4321" i="5"/>
  <c r="AD4328" i="5"/>
  <c r="AD4335" i="5"/>
  <c r="AD2542" i="5"/>
  <c r="AD2552" i="5"/>
  <c r="AD2557" i="5"/>
  <c r="AD2563" i="5"/>
  <c r="AD2569" i="5"/>
  <c r="AD2575" i="5"/>
  <c r="AD2581" i="5"/>
  <c r="AD2587" i="5"/>
  <c r="AD2593" i="5"/>
  <c r="AD2599" i="5"/>
  <c r="AD2605" i="5"/>
  <c r="AD2611" i="5"/>
  <c r="AD48" i="5"/>
  <c r="AD61" i="5"/>
  <c r="AD171" i="5"/>
  <c r="AD178" i="5"/>
  <c r="AD260" i="5"/>
  <c r="AD292" i="5"/>
  <c r="AD199" i="5"/>
  <c r="AD226" i="5"/>
  <c r="AD200" i="5"/>
  <c r="AD282" i="5"/>
  <c r="AD261" i="5"/>
  <c r="AD295" i="5"/>
  <c r="AD232" i="5"/>
  <c r="AD278" i="5"/>
  <c r="AD554" i="5"/>
  <c r="AD1347" i="5"/>
  <c r="AD690" i="5"/>
  <c r="AD2301" i="5"/>
  <c r="AD2335" i="5"/>
  <c r="AD2293" i="5"/>
  <c r="AD2315" i="5"/>
  <c r="AD2306" i="5"/>
  <c r="AD2331" i="5"/>
  <c r="AD2285" i="5"/>
  <c r="AD1355" i="5"/>
  <c r="AD1268" i="5"/>
  <c r="AD1281" i="5"/>
  <c r="AD1276" i="5"/>
  <c r="AD1257" i="5"/>
  <c r="AD1304" i="5"/>
  <c r="AD1292" i="5"/>
  <c r="AD2125" i="5"/>
  <c r="AD2111" i="5"/>
  <c r="AD2107" i="5"/>
  <c r="AD2158" i="5"/>
  <c r="AD2088" i="5"/>
  <c r="AD2079" i="5"/>
  <c r="AD2141" i="5"/>
  <c r="AD2150" i="5"/>
  <c r="AD2153" i="5"/>
  <c r="AC4264" i="5"/>
  <c r="AC4271" i="5"/>
  <c r="AC4279" i="5"/>
  <c r="AC4286" i="5"/>
  <c r="AC4293" i="5"/>
  <c r="AC4300" i="5"/>
  <c r="AC4307" i="5"/>
  <c r="AC4316" i="5"/>
  <c r="AC4322" i="5"/>
  <c r="AC4329" i="5"/>
  <c r="AC4336" i="5"/>
  <c r="AC2543" i="5"/>
  <c r="AC2551" i="5"/>
  <c r="AC2558" i="5"/>
  <c r="AC2564" i="5"/>
  <c r="AC2570" i="5"/>
  <c r="AC2576" i="5"/>
  <c r="AC2582" i="5"/>
  <c r="AC2588" i="5"/>
  <c r="AC2594" i="5"/>
  <c r="AC2600" i="5"/>
  <c r="AC2606" i="5"/>
  <c r="AC2612" i="5"/>
  <c r="AC58" i="5"/>
  <c r="AC8" i="5"/>
  <c r="AC158" i="5"/>
  <c r="AC164" i="5"/>
  <c r="AC308" i="5"/>
  <c r="AC223" i="5"/>
  <c r="AC217" i="5"/>
  <c r="AC196" i="5"/>
  <c r="AC215" i="5"/>
  <c r="AC256" i="5"/>
  <c r="AC219" i="5"/>
  <c r="AC266" i="5"/>
  <c r="AC235" i="5"/>
  <c r="AC271" i="5"/>
  <c r="AC562" i="5"/>
  <c r="AC1346" i="5"/>
  <c r="AC700" i="5"/>
  <c r="AC2322" i="5"/>
  <c r="AC2298" i="5"/>
  <c r="AC2334" i="5"/>
  <c r="AC2332" i="5"/>
  <c r="AC2290" i="5"/>
  <c r="AC2308" i="5"/>
  <c r="AC2286" i="5"/>
  <c r="AC1357" i="5"/>
  <c r="AC1260" i="5"/>
  <c r="AC1264" i="5"/>
  <c r="AC1273" i="5"/>
  <c r="AC1294" i="5"/>
  <c r="AC1279" i="5"/>
  <c r="AC1295" i="5"/>
  <c r="AC2126" i="5"/>
  <c r="AC2104" i="5"/>
  <c r="AC2096" i="5"/>
  <c r="AC2085" i="5"/>
  <c r="AC2118" i="5"/>
  <c r="AC2086" i="5"/>
  <c r="AC2154" i="5"/>
  <c r="AC2149" i="5"/>
  <c r="AC2151" i="5"/>
  <c r="AD4264" i="5"/>
  <c r="AD4272" i="5"/>
  <c r="AD4279" i="5"/>
  <c r="AD4286" i="5"/>
  <c r="AD4293" i="5"/>
  <c r="AD4300" i="5"/>
  <c r="AD4308" i="5"/>
  <c r="AD4316" i="5"/>
  <c r="AD4322" i="5"/>
  <c r="AD4329" i="5"/>
  <c r="AD4336" i="5"/>
  <c r="AD2543" i="5"/>
  <c r="AD2548" i="5"/>
  <c r="AD2558" i="5"/>
  <c r="AD2564" i="5"/>
  <c r="AD2570" i="5"/>
  <c r="AD2576" i="5"/>
  <c r="AD2582" i="5"/>
  <c r="AD2588" i="5"/>
  <c r="AD2594" i="5"/>
  <c r="AD2600" i="5"/>
  <c r="AD2606" i="5"/>
  <c r="AD2612" i="5"/>
  <c r="AC2615" i="5"/>
  <c r="AC2622" i="5"/>
  <c r="AC1652" i="5"/>
  <c r="AC1660" i="5"/>
  <c r="AC1668" i="5"/>
  <c r="AC1674" i="5"/>
  <c r="AC1682" i="5"/>
  <c r="AC1689" i="5"/>
  <c r="AC1878" i="5"/>
  <c r="AC1886" i="5"/>
  <c r="AC1892" i="5"/>
  <c r="AC1900" i="5"/>
  <c r="AC1907" i="5"/>
  <c r="AC1914" i="5"/>
  <c r="AC1922" i="5"/>
  <c r="AC1929" i="5"/>
  <c r="AC1936" i="5"/>
  <c r="AC4185" i="5"/>
  <c r="AC4192" i="5"/>
  <c r="AC4200" i="5"/>
  <c r="AC4207" i="5"/>
  <c r="AC4214" i="5"/>
  <c r="AC4221" i="5"/>
  <c r="AC4182" i="5"/>
  <c r="AC3237" i="5"/>
  <c r="AC3244" i="5"/>
  <c r="AC3251" i="5"/>
  <c r="AC3258" i="5"/>
  <c r="AC3265" i="5"/>
  <c r="AC3273" i="5"/>
  <c r="AC3280" i="5"/>
  <c r="AC3287" i="5"/>
  <c r="AC3294" i="5"/>
  <c r="AC3301" i="5"/>
  <c r="AC3309" i="5"/>
  <c r="AC3316" i="5"/>
  <c r="AC3323" i="5"/>
  <c r="AC3330" i="5"/>
  <c r="AC3337" i="5"/>
  <c r="AC3345" i="5"/>
  <c r="AC3352" i="5"/>
  <c r="AC3359" i="5"/>
  <c r="AC3366" i="5"/>
  <c r="AC3372" i="5"/>
  <c r="AC3378" i="5"/>
  <c r="AC3384" i="5"/>
  <c r="AD2615" i="5"/>
  <c r="AD2622" i="5"/>
  <c r="AD1652" i="5"/>
  <c r="AD1660" i="5"/>
  <c r="AD1668" i="5"/>
  <c r="AD1674" i="5"/>
  <c r="AD1682" i="5"/>
  <c r="AD1689" i="5"/>
  <c r="AD1878" i="5"/>
  <c r="AD1886" i="5"/>
  <c r="AD1892" i="5"/>
  <c r="AD1900" i="5"/>
  <c r="AD1907" i="5"/>
  <c r="AD1914" i="5"/>
  <c r="AD1922" i="5"/>
  <c r="AD1929" i="5"/>
  <c r="AD1936" i="5"/>
  <c r="AD4185" i="5"/>
  <c r="AD4192" i="5"/>
  <c r="AD4200" i="5"/>
  <c r="AD4207" i="5"/>
  <c r="AD4214" i="5"/>
  <c r="AD4221" i="5"/>
  <c r="AD4182" i="5"/>
  <c r="AD3237" i="5"/>
  <c r="AD3244" i="5"/>
  <c r="AD3251" i="5"/>
  <c r="AD3258" i="5"/>
  <c r="AD3265" i="5"/>
  <c r="AD3273" i="5"/>
  <c r="AD3280" i="5"/>
  <c r="AD3287" i="5"/>
  <c r="AD3294" i="5"/>
  <c r="AD3301" i="5"/>
  <c r="AD3309" i="5"/>
  <c r="AD3316" i="5"/>
  <c r="AD3323" i="5"/>
  <c r="AD3330" i="5"/>
  <c r="AD3337" i="5"/>
  <c r="AD3345" i="5"/>
  <c r="AD3352" i="5"/>
  <c r="AD3359" i="5"/>
  <c r="AD3366" i="5"/>
  <c r="AD3372" i="5"/>
  <c r="AD3378" i="5"/>
  <c r="AD3384" i="5"/>
  <c r="AC2616" i="5"/>
  <c r="AC2623" i="5"/>
  <c r="AC1654" i="5"/>
  <c r="AC1662" i="5"/>
  <c r="AC1669" i="5"/>
  <c r="AC1676" i="5"/>
  <c r="AC1683" i="5"/>
  <c r="AC1690" i="5"/>
  <c r="AC1880" i="5"/>
  <c r="AC1887" i="5"/>
  <c r="AC1894" i="5"/>
  <c r="AC1901" i="5"/>
  <c r="AC1908" i="5"/>
  <c r="AC1916" i="5"/>
  <c r="AC1923" i="5"/>
  <c r="AC1930" i="5"/>
  <c r="AC1937" i="5"/>
  <c r="AC4186" i="5"/>
  <c r="AC4194" i="5"/>
  <c r="AC4201" i="5"/>
  <c r="AC4208" i="5"/>
  <c r="AC4215" i="5"/>
  <c r="AC4176" i="5"/>
  <c r="AC3231" i="5"/>
  <c r="AC3238" i="5"/>
  <c r="AC3245" i="5"/>
  <c r="AC3252" i="5"/>
  <c r="AC3259" i="5"/>
  <c r="AC3267" i="5"/>
  <c r="AC3274" i="5"/>
  <c r="AC3281" i="5"/>
  <c r="AC3288" i="5"/>
  <c r="AC3295" i="5"/>
  <c r="AC3303" i="5"/>
  <c r="AC3310" i="5"/>
  <c r="AC3317" i="5"/>
  <c r="AC3324" i="5"/>
  <c r="AC3331" i="5"/>
  <c r="AC3339" i="5"/>
  <c r="AC3346" i="5"/>
  <c r="AC3353" i="5"/>
  <c r="AC3360" i="5"/>
  <c r="AC3367" i="5"/>
  <c r="AC3373" i="5"/>
  <c r="AC3379" i="5"/>
  <c r="AC3385" i="5"/>
  <c r="AD2616" i="5"/>
  <c r="AD2623" i="5"/>
  <c r="AD1654" i="5"/>
  <c r="AD1662" i="5"/>
  <c r="AD1669" i="5"/>
  <c r="AD1676" i="5"/>
  <c r="AD1683" i="5"/>
  <c r="AD1690" i="5"/>
  <c r="AD1880" i="5"/>
  <c r="AD1887" i="5"/>
  <c r="AD1894" i="5"/>
  <c r="AD1901" i="5"/>
  <c r="AD1908" i="5"/>
  <c r="AD1916" i="5"/>
  <c r="AD1923" i="5"/>
  <c r="AD1930" i="5"/>
  <c r="AD1937" i="5"/>
  <c r="AD4186" i="5"/>
  <c r="AD4194" i="5"/>
  <c r="AD4201" i="5"/>
  <c r="AD4208" i="5"/>
  <c r="AD4215" i="5"/>
  <c r="AD4176" i="5"/>
  <c r="AD3231" i="5"/>
  <c r="AD3238" i="5"/>
  <c r="AD3245" i="5"/>
  <c r="AD3252" i="5"/>
  <c r="AD3259" i="5"/>
  <c r="AD3267" i="5"/>
  <c r="AD3274" i="5"/>
  <c r="AD3281" i="5"/>
  <c r="AD3288" i="5"/>
  <c r="AD3295" i="5"/>
  <c r="AD3303" i="5"/>
  <c r="AD3310" i="5"/>
  <c r="AD3317" i="5"/>
  <c r="AD3324" i="5"/>
  <c r="AD3331" i="5"/>
  <c r="AD3339" i="5"/>
  <c r="AD3346" i="5"/>
  <c r="AD3353" i="5"/>
  <c r="AD3360" i="5"/>
  <c r="AD3367" i="5"/>
  <c r="AD3373" i="5"/>
  <c r="AD3379" i="5"/>
  <c r="AD3385" i="5"/>
  <c r="AC2617" i="5"/>
  <c r="AC2624" i="5"/>
  <c r="AC1656" i="5"/>
  <c r="AC1663" i="5"/>
  <c r="AC1670" i="5"/>
  <c r="AC1677" i="5"/>
  <c r="AC1684" i="5"/>
  <c r="AC1693" i="5"/>
  <c r="AC1881" i="5"/>
  <c r="AC1888" i="5"/>
  <c r="AC1895" i="5"/>
  <c r="AC1902" i="5"/>
  <c r="AC1910" i="5"/>
  <c r="AC1917" i="5"/>
  <c r="AC1924" i="5"/>
  <c r="AC1931" i="5"/>
  <c r="AC1938" i="5"/>
  <c r="AC4188" i="5"/>
  <c r="AC4195" i="5"/>
  <c r="AC4202" i="5"/>
  <c r="AC4209" i="5"/>
  <c r="AC4216" i="5"/>
  <c r="AC4178" i="5"/>
  <c r="AC3232" i="5"/>
  <c r="AC3239" i="5"/>
  <c r="AC3246" i="5"/>
  <c r="AC3253" i="5"/>
  <c r="AC3261" i="5"/>
  <c r="AC3268" i="5"/>
  <c r="AC3275" i="5"/>
  <c r="AC3282" i="5"/>
  <c r="AC3289" i="5"/>
  <c r="AC3297" i="5"/>
  <c r="AC3304" i="5"/>
  <c r="AC3311" i="5"/>
  <c r="AC3318" i="5"/>
  <c r="AC3325" i="5"/>
  <c r="AC3333" i="5"/>
  <c r="AC3340" i="5"/>
  <c r="AC3347" i="5"/>
  <c r="AC3354" i="5"/>
  <c r="AC3361" i="5"/>
  <c r="AC3368" i="5"/>
  <c r="AC3374" i="5"/>
  <c r="AC3380" i="5"/>
  <c r="AC3386" i="5"/>
  <c r="AD2617" i="5"/>
  <c r="AD2624" i="5"/>
  <c r="AD1656" i="5"/>
  <c r="AD1663" i="5"/>
  <c r="AD1670" i="5"/>
  <c r="AD1677" i="5"/>
  <c r="AD1684" i="5"/>
  <c r="AD1693" i="5"/>
  <c r="AD1881" i="5"/>
  <c r="AD1888" i="5"/>
  <c r="AD1895" i="5"/>
  <c r="AD1902" i="5"/>
  <c r="AD1910" i="5"/>
  <c r="AD1917" i="5"/>
  <c r="AD1924" i="5"/>
  <c r="AD1931" i="5"/>
  <c r="AD1938" i="5"/>
  <c r="AD4188" i="5"/>
  <c r="AD4195" i="5"/>
  <c r="AD4202" i="5"/>
  <c r="AD4209" i="5"/>
  <c r="AD4216" i="5"/>
  <c r="AD4178" i="5"/>
  <c r="AD3232" i="5"/>
  <c r="AD3239" i="5"/>
  <c r="AD3246" i="5"/>
  <c r="AD3253" i="5"/>
  <c r="AD3261" i="5"/>
  <c r="AD3268" i="5"/>
  <c r="AD3275" i="5"/>
  <c r="AD3282" i="5"/>
  <c r="AD3289" i="5"/>
  <c r="AD3297" i="5"/>
  <c r="AD3304" i="5"/>
  <c r="AD3311" i="5"/>
  <c r="AD3318" i="5"/>
  <c r="AD3325" i="5"/>
  <c r="AD3333" i="5"/>
  <c r="AD3340" i="5"/>
  <c r="AD3347" i="5"/>
  <c r="AD3354" i="5"/>
  <c r="AD3361" i="5"/>
  <c r="AD3368" i="5"/>
  <c r="AD3374" i="5"/>
  <c r="AD3380" i="5"/>
  <c r="AD3386" i="5"/>
  <c r="AC2618" i="5"/>
  <c r="AC2626" i="5"/>
  <c r="AC1657" i="5"/>
  <c r="AC1664" i="5"/>
  <c r="AC1671" i="5"/>
  <c r="AC1678" i="5"/>
  <c r="AC1686" i="5"/>
  <c r="AC1692" i="5"/>
  <c r="AC1882" i="5"/>
  <c r="AC1889" i="5"/>
  <c r="AC1896" i="5"/>
  <c r="AC1904" i="5"/>
  <c r="AC1911" i="5"/>
  <c r="AC1918" i="5"/>
  <c r="AC1925" i="5"/>
  <c r="AC1932" i="5"/>
  <c r="AC1940" i="5"/>
  <c r="AC4189" i="5"/>
  <c r="AC4196" i="5"/>
  <c r="AC4203" i="5"/>
  <c r="AC4210" i="5"/>
  <c r="AC4218" i="5"/>
  <c r="AC4179" i="5"/>
  <c r="AC3233" i="5"/>
  <c r="AC3240" i="5"/>
  <c r="AC3247" i="5"/>
  <c r="AC3255" i="5"/>
  <c r="AC3262" i="5"/>
  <c r="AC3269" i="5"/>
  <c r="AC3276" i="5"/>
  <c r="AC3283" i="5"/>
  <c r="AC3291" i="5"/>
  <c r="AC3298" i="5"/>
  <c r="AC3305" i="5"/>
  <c r="AC3312" i="5"/>
  <c r="AC3319" i="5"/>
  <c r="AC3327" i="5"/>
  <c r="AC3334" i="5"/>
  <c r="AC3341" i="5"/>
  <c r="AC3348" i="5"/>
  <c r="AC3355" i="5"/>
  <c r="AC3363" i="5"/>
  <c r="AC3369" i="5"/>
  <c r="AC3375" i="5"/>
  <c r="AC3381" i="5"/>
  <c r="AC3387" i="5"/>
  <c r="AD2618" i="5"/>
  <c r="AD2626" i="5"/>
  <c r="AD1657" i="5"/>
  <c r="AD1664" i="5"/>
  <c r="AD1671" i="5"/>
  <c r="AD1678" i="5"/>
  <c r="AD1686" i="5"/>
  <c r="AD1692" i="5"/>
  <c r="AD1882" i="5"/>
  <c r="AD1889" i="5"/>
  <c r="AD1896" i="5"/>
  <c r="AD1904" i="5"/>
  <c r="AD1911" i="5"/>
  <c r="AD1918" i="5"/>
  <c r="AD1925" i="5"/>
  <c r="AD1932" i="5"/>
  <c r="AD1940" i="5"/>
  <c r="AD4189" i="5"/>
  <c r="AD4196" i="5"/>
  <c r="AD4203" i="5"/>
  <c r="AD4210" i="5"/>
  <c r="AD4218" i="5"/>
  <c r="AD4179" i="5"/>
  <c r="AD3233" i="5"/>
  <c r="AD3240" i="5"/>
  <c r="AD3247" i="5"/>
  <c r="AD3255" i="5"/>
  <c r="AD3262" i="5"/>
  <c r="AD3269" i="5"/>
  <c r="AD3276" i="5"/>
  <c r="AD3283" i="5"/>
  <c r="AD3291" i="5"/>
  <c r="AD3298" i="5"/>
  <c r="AD3305" i="5"/>
  <c r="AD3312" i="5"/>
  <c r="AD3319" i="5"/>
  <c r="AD3327" i="5"/>
  <c r="AD3334" i="5"/>
  <c r="AD3341" i="5"/>
  <c r="AD3348" i="5"/>
  <c r="AD3355" i="5"/>
  <c r="AD3363" i="5"/>
  <c r="AD3369" i="5"/>
  <c r="AD3375" i="5"/>
  <c r="AD3381" i="5"/>
  <c r="AD3387" i="5"/>
  <c r="AC2620" i="5"/>
  <c r="AC2627" i="5"/>
  <c r="AC1658" i="5"/>
  <c r="AC1665" i="5"/>
  <c r="AC1672" i="5"/>
  <c r="AC1680" i="5"/>
  <c r="AC1687" i="5"/>
  <c r="AC1876" i="5"/>
  <c r="AC1883" i="5"/>
  <c r="AC1891" i="5"/>
  <c r="AC1898" i="5"/>
  <c r="AC1905" i="5"/>
  <c r="AC1912" i="5"/>
  <c r="AC1919" i="5"/>
  <c r="AC1926" i="5"/>
  <c r="AC1934" i="5"/>
  <c r="AC1941" i="5"/>
  <c r="AC4190" i="5"/>
  <c r="AC4197" i="5"/>
  <c r="AC4204" i="5"/>
  <c r="AC4212" i="5"/>
  <c r="AC4219" i="5"/>
  <c r="AC4180" i="5"/>
  <c r="AC3234" i="5"/>
  <c r="AC3241" i="5"/>
  <c r="AC3249" i="5"/>
  <c r="AC3256" i="5"/>
  <c r="AC3263" i="5"/>
  <c r="AC3270" i="5"/>
  <c r="AC3277" i="5"/>
  <c r="AC3285" i="5"/>
  <c r="AC3292" i="5"/>
  <c r="AC3299" i="5"/>
  <c r="AC3306" i="5"/>
  <c r="AC3313" i="5"/>
  <c r="AC3321" i="5"/>
  <c r="AC3328" i="5"/>
  <c r="AC3335" i="5"/>
  <c r="AC3342" i="5"/>
  <c r="AC3349" i="5"/>
  <c r="AC3357" i="5"/>
  <c r="AC3364" i="5"/>
  <c r="AC3370" i="5"/>
  <c r="AC3376" i="5"/>
  <c r="AC3382" i="5"/>
  <c r="AC3388" i="5"/>
  <c r="AD2620" i="5"/>
  <c r="AD2627" i="5"/>
  <c r="AD1658" i="5"/>
  <c r="AD1665" i="5"/>
  <c r="AD1672" i="5"/>
  <c r="AD1680" i="5"/>
  <c r="AD1687" i="5"/>
  <c r="AD1876" i="5"/>
  <c r="AD1883" i="5"/>
  <c r="AD1891" i="5"/>
  <c r="AD1898" i="5"/>
  <c r="AD1905" i="5"/>
  <c r="AD1912" i="5"/>
  <c r="AD1919" i="5"/>
  <c r="AD1926" i="5"/>
  <c r="AD1934" i="5"/>
  <c r="AD1941" i="5"/>
  <c r="AD4190" i="5"/>
  <c r="AD4197" i="5"/>
  <c r="AD4204" i="5"/>
  <c r="AD4212" i="5"/>
  <c r="AD4219" i="5"/>
  <c r="AD4180" i="5"/>
  <c r="AD3234" i="5"/>
  <c r="AD3241" i="5"/>
  <c r="AD3249" i="5"/>
  <c r="AD3256" i="5"/>
  <c r="AD3263" i="5"/>
  <c r="AD3270" i="5"/>
  <c r="AD3277" i="5"/>
  <c r="AD3285" i="5"/>
  <c r="AD3292" i="5"/>
  <c r="AD3299" i="5"/>
  <c r="AD3306" i="5"/>
  <c r="AD3313" i="5"/>
  <c r="AD3321" i="5"/>
  <c r="AD3328" i="5"/>
  <c r="AD3335" i="5"/>
  <c r="AD3342" i="5"/>
  <c r="AD3349" i="5"/>
  <c r="AD3357" i="5"/>
  <c r="AD3364" i="5"/>
  <c r="AD3370" i="5"/>
  <c r="AD3376" i="5"/>
  <c r="AD3382" i="5"/>
  <c r="AD3388" i="5"/>
  <c r="AC2621" i="5"/>
  <c r="AC1653" i="5"/>
  <c r="AC1659" i="5"/>
  <c r="AC1666" i="5"/>
  <c r="AC1675" i="5"/>
  <c r="AC1681" i="5"/>
  <c r="AC1688" i="5"/>
  <c r="AC1877" i="5"/>
  <c r="AC1884" i="5"/>
  <c r="AC1893" i="5"/>
  <c r="AC1899" i="5"/>
  <c r="AC1906" i="5"/>
  <c r="AC1913" i="5"/>
  <c r="AC1920" i="5"/>
  <c r="AC1928" i="5"/>
  <c r="AC1935" i="5"/>
  <c r="AC4184" i="5"/>
  <c r="AC4191" i="5"/>
  <c r="AC4198" i="5"/>
  <c r="AC4206" i="5"/>
  <c r="AC4213" i="5"/>
  <c r="AC4220" i="5"/>
  <c r="AC4181" i="5"/>
  <c r="AC3235" i="5"/>
  <c r="AC3243" i="5"/>
  <c r="AC3250" i="5"/>
  <c r="AC3257" i="5"/>
  <c r="AC3264" i="5"/>
  <c r="AC3271" i="5"/>
  <c r="AC3279" i="5"/>
  <c r="AC3286" i="5"/>
  <c r="AC3293" i="5"/>
  <c r="AC3300" i="5"/>
  <c r="AC3307" i="5"/>
  <c r="AC3315" i="5"/>
  <c r="AC3322" i="5"/>
  <c r="AC3329" i="5"/>
  <c r="AC3336" i="5"/>
  <c r="AC3343" i="5"/>
  <c r="AC3351" i="5"/>
  <c r="AC3358" i="5"/>
  <c r="AC3365" i="5"/>
  <c r="AC3371" i="5"/>
  <c r="AC3377" i="5"/>
  <c r="AC3383" i="5"/>
  <c r="AD1714" i="5"/>
  <c r="AD2621" i="5"/>
  <c r="AD1653" i="5"/>
  <c r="AD1659" i="5"/>
  <c r="AD1666" i="5"/>
  <c r="AD1675" i="5"/>
  <c r="AD1681" i="5"/>
  <c r="AD1688" i="5"/>
  <c r="AD1877" i="5"/>
  <c r="AD1884" i="5"/>
  <c r="AD1893" i="5"/>
  <c r="AD1899" i="5"/>
  <c r="AD1906" i="5"/>
  <c r="AD1913" i="5"/>
  <c r="AD1920" i="5"/>
  <c r="AD1928" i="5"/>
  <c r="AD1935" i="5"/>
  <c r="AD4184" i="5"/>
  <c r="AD4191" i="5"/>
  <c r="AD4198" i="5"/>
  <c r="AD4206" i="5"/>
  <c r="AD4213" i="5"/>
  <c r="AD4220" i="5"/>
  <c r="AD4181" i="5"/>
  <c r="AD3235" i="5"/>
  <c r="AD3243" i="5"/>
  <c r="AD3250" i="5"/>
  <c r="AD3257" i="5"/>
  <c r="AD3264" i="5"/>
  <c r="AD3271" i="5"/>
  <c r="AD3279" i="5"/>
  <c r="AD3286" i="5"/>
  <c r="AD3293" i="5"/>
  <c r="AD3300" i="5"/>
  <c r="AD3307" i="5"/>
  <c r="AD3315" i="5"/>
  <c r="AD3322" i="5"/>
  <c r="AD3329" i="5"/>
  <c r="AD3336" i="5"/>
  <c r="AD3343" i="5"/>
  <c r="AD3351" i="5"/>
  <c r="AD3358" i="5"/>
  <c r="AD3365" i="5"/>
  <c r="AD3371" i="5"/>
  <c r="AD3377" i="5"/>
  <c r="AD3383" i="5"/>
  <c r="AC1714" i="5"/>
  <c r="Z4138" i="5"/>
  <c r="X51" i="5"/>
  <c r="Z51" i="5" s="1"/>
  <c r="X63" i="5"/>
  <c r="AB63" i="5" s="1"/>
  <c r="AL63" i="5" s="1"/>
  <c r="X15" i="5"/>
  <c r="X2723" i="5"/>
  <c r="AB2723" i="5" s="1"/>
  <c r="AL2723" i="5" s="1"/>
  <c r="Z4388" i="5"/>
  <c r="X3562" i="5"/>
  <c r="AB3562" i="5" s="1"/>
  <c r="AL3562" i="5" s="1"/>
  <c r="X1741" i="5"/>
  <c r="X2047" i="5"/>
  <c r="Z2047" i="5" s="1"/>
  <c r="X2465" i="5"/>
  <c r="X2023" i="5"/>
  <c r="AB2023" i="5" s="1"/>
  <c r="AL2023" i="5" s="1"/>
  <c r="X2322" i="5"/>
  <c r="Z2322" i="5" s="1"/>
  <c r="Z3679" i="5"/>
  <c r="Z3654" i="5"/>
  <c r="Z3466" i="5"/>
  <c r="Z4098" i="5"/>
  <c r="Z2915" i="5"/>
  <c r="Z4432" i="5"/>
  <c r="Z3566" i="5"/>
  <c r="Z1805" i="5"/>
  <c r="Z2849" i="5"/>
  <c r="Z1355" i="5"/>
  <c r="Z233" i="5"/>
  <c r="Z2868" i="5"/>
  <c r="Z157" i="5"/>
  <c r="Z3693" i="5"/>
  <c r="Z4116" i="5"/>
  <c r="Z4159" i="5"/>
  <c r="Z4144" i="5"/>
  <c r="Z4539" i="5"/>
  <c r="Z4109" i="5"/>
  <c r="X123" i="5"/>
  <c r="AB123" i="5" s="1"/>
  <c r="AL123" i="5" s="1"/>
  <c r="Z2097" i="5"/>
  <c r="Z557" i="5"/>
  <c r="Z2082" i="5"/>
  <c r="Z4087" i="5"/>
  <c r="Z4045" i="5"/>
  <c r="Z4046" i="5"/>
  <c r="Z236" i="5"/>
  <c r="AB290" i="5"/>
  <c r="AL290" i="5" s="1"/>
  <c r="AB1709" i="5"/>
  <c r="AL1709" i="5" s="1"/>
  <c r="Z1709" i="5"/>
  <c r="AA2856" i="5"/>
  <c r="AK2856" i="5" s="1"/>
  <c r="X2856" i="5"/>
  <c r="AB2856" i="5" s="1"/>
  <c r="AL2856" i="5" s="1"/>
  <c r="AA2851" i="5"/>
  <c r="AK2851" i="5" s="1"/>
  <c r="X2851" i="5"/>
  <c r="AB2851" i="5" s="1"/>
  <c r="AL2851" i="5" s="1"/>
  <c r="AA2860" i="5"/>
  <c r="AK2860" i="5" s="1"/>
  <c r="X2860" i="5"/>
  <c r="AB2860" i="5" s="1"/>
  <c r="AL2860" i="5" s="1"/>
  <c r="AB220" i="5"/>
  <c r="AL220" i="5" s="1"/>
  <c r="Z220" i="5"/>
  <c r="AB2051" i="5"/>
  <c r="AL2051" i="5" s="1"/>
  <c r="Z2051" i="5"/>
  <c r="AB2043" i="5"/>
  <c r="AL2043" i="5" s="1"/>
  <c r="Z2043" i="5"/>
  <c r="Z4115" i="5"/>
  <c r="AB1329" i="5"/>
  <c r="AL1329" i="5" s="1"/>
  <c r="Z1329" i="5"/>
  <c r="Z1797" i="5"/>
  <c r="AB4016" i="5"/>
  <c r="AL4016" i="5" s="1"/>
  <c r="Z4016" i="5"/>
  <c r="AB4040" i="5"/>
  <c r="AL4040" i="5" s="1"/>
  <c r="Z4040" i="5"/>
  <c r="AB4525" i="5"/>
  <c r="AL4525" i="5" s="1"/>
  <c r="Z4525" i="5"/>
  <c r="AB2854" i="5"/>
  <c r="AL2854" i="5" s="1"/>
  <c r="Z2854" i="5"/>
  <c r="AB2075" i="5"/>
  <c r="AL2075" i="5" s="1"/>
  <c r="Z2075" i="5"/>
  <c r="AB2143" i="5"/>
  <c r="AL2143" i="5" s="1"/>
  <c r="Z2143" i="5"/>
  <c r="AB4153" i="5"/>
  <c r="AL4153" i="5" s="1"/>
  <c r="Z4153" i="5"/>
  <c r="AB3698" i="5"/>
  <c r="AL3698" i="5" s="1"/>
  <c r="Z3698" i="5"/>
  <c r="AB3577" i="5"/>
  <c r="AL3577" i="5" s="1"/>
  <c r="Z3577" i="5"/>
  <c r="AB3756" i="5"/>
  <c r="AL3756" i="5" s="1"/>
  <c r="Z3756" i="5"/>
  <c r="AB240" i="5"/>
  <c r="AL240" i="5" s="1"/>
  <c r="Z240" i="5"/>
  <c r="AB4074" i="5"/>
  <c r="AL4074" i="5" s="1"/>
  <c r="Z4074" i="5"/>
  <c r="AB209" i="5"/>
  <c r="AL209" i="5" s="1"/>
  <c r="Z209" i="5"/>
  <c r="AB1278" i="5"/>
  <c r="AL1278" i="5" s="1"/>
  <c r="Z1278" i="5"/>
  <c r="AB1778" i="5"/>
  <c r="AL1778" i="5" s="1"/>
  <c r="Z1778" i="5"/>
  <c r="Z2015" i="5"/>
  <c r="Z289" i="5"/>
  <c r="Z3600" i="5"/>
  <c r="AB3658" i="5"/>
  <c r="AL3658" i="5" s="1"/>
  <c r="Z3658" i="5"/>
  <c r="AB2108" i="5"/>
  <c r="AL2108" i="5" s="1"/>
  <c r="Z2108" i="5"/>
  <c r="AB3578" i="5"/>
  <c r="AL3578" i="5" s="1"/>
  <c r="Z3578" i="5"/>
  <c r="Z1320" i="5"/>
  <c r="AB1320" i="5"/>
  <c r="AL1320" i="5" s="1"/>
  <c r="AB1282" i="5"/>
  <c r="AL1282" i="5" s="1"/>
  <c r="Z1282" i="5"/>
  <c r="AB1224" i="5"/>
  <c r="AL1224" i="5" s="1"/>
  <c r="Z1224" i="5"/>
  <c r="AB3999" i="5"/>
  <c r="AL3999" i="5" s="1"/>
  <c r="Z3999" i="5"/>
  <c r="AB2898" i="5"/>
  <c r="AL2898" i="5" s="1"/>
  <c r="Z2898" i="5"/>
  <c r="Y3595" i="5"/>
  <c r="X2150" i="5"/>
  <c r="AB2150" i="5" s="1"/>
  <c r="AL2150" i="5" s="1"/>
  <c r="X2128" i="5"/>
  <c r="X2112" i="5"/>
  <c r="X2107" i="5"/>
  <c r="Z2107" i="5" s="1"/>
  <c r="X2076" i="5"/>
  <c r="AB2076" i="5" s="1"/>
  <c r="AL2076" i="5" s="1"/>
  <c r="X109" i="5"/>
  <c r="AB109" i="5" s="1"/>
  <c r="AL109" i="5" s="1"/>
  <c r="X85" i="5"/>
  <c r="AB85" i="5" s="1"/>
  <c r="AL85" i="5" s="1"/>
  <c r="Z2901" i="5"/>
  <c r="Z242" i="5"/>
  <c r="Z4021" i="5"/>
  <c r="X2079" i="5"/>
  <c r="X1746" i="5"/>
  <c r="AB1746" i="5" s="1"/>
  <c r="AL1746" i="5" s="1"/>
  <c r="X1702" i="5"/>
  <c r="AB1702" i="5" s="1"/>
  <c r="AL1702" i="5" s="1"/>
  <c r="Z4404" i="5"/>
  <c r="Z3539" i="5"/>
  <c r="Z1243" i="5"/>
  <c r="Z1300" i="5"/>
  <c r="Z4412" i="5"/>
  <c r="Z207" i="5"/>
  <c r="Z4439" i="5"/>
  <c r="Z2132" i="5"/>
  <c r="Z3723" i="5"/>
  <c r="X1357" i="5"/>
  <c r="X1254" i="5"/>
  <c r="Z1254" i="5" s="1"/>
  <c r="X259" i="5"/>
  <c r="X235" i="5"/>
  <c r="AB235" i="5" s="1"/>
  <c r="AL235" i="5" s="1"/>
  <c r="X226" i="5"/>
  <c r="X2462" i="5"/>
  <c r="X52" i="5"/>
  <c r="AB52" i="5" s="1"/>
  <c r="AL52" i="5" s="1"/>
  <c r="AB4165" i="5"/>
  <c r="AL4165" i="5" s="1"/>
  <c r="X125" i="5"/>
  <c r="AB125" i="5" s="1"/>
  <c r="AL125" i="5" s="1"/>
  <c r="X83" i="5"/>
  <c r="X1442" i="5"/>
  <c r="AB1442" i="5" s="1"/>
  <c r="AL1442" i="5" s="1"/>
  <c r="Y3493" i="5"/>
  <c r="AA3482" i="5"/>
  <c r="AK3482" i="5" s="1"/>
  <c r="X43" i="5"/>
  <c r="AB43" i="5" s="1"/>
  <c r="AL43" i="5" s="1"/>
  <c r="X97" i="5"/>
  <c r="AB97" i="5" s="1"/>
  <c r="AL97" i="5" s="1"/>
  <c r="X7" i="5"/>
  <c r="X1717" i="5"/>
  <c r="X2343" i="5"/>
  <c r="X2315" i="5"/>
  <c r="AB2315" i="5" s="1"/>
  <c r="AL2315" i="5" s="1"/>
  <c r="X2059" i="5"/>
  <c r="AB2059" i="5" s="1"/>
  <c r="AL2059" i="5" s="1"/>
  <c r="X2058" i="5"/>
  <c r="AB2058" i="5" s="1"/>
  <c r="AL2058" i="5" s="1"/>
  <c r="X2030" i="5"/>
  <c r="AB2030" i="5" s="1"/>
  <c r="AL2030" i="5" s="1"/>
  <c r="X2027" i="5"/>
  <c r="AB2027" i="5" s="1"/>
  <c r="AL2027" i="5" s="1"/>
  <c r="X1987" i="5"/>
  <c r="Z1987" i="5" s="1"/>
  <c r="X102" i="5"/>
  <c r="X89" i="5"/>
  <c r="AB89" i="5" s="1"/>
  <c r="AL89" i="5" s="1"/>
  <c r="X79" i="5"/>
  <c r="Z79" i="5" s="1"/>
  <c r="X1435" i="5"/>
  <c r="AB1435" i="5" s="1"/>
  <c r="AL1435" i="5" s="1"/>
  <c r="Z80" i="5"/>
  <c r="Z2056" i="5"/>
  <c r="Z2008" i="5"/>
  <c r="Z2450" i="5"/>
  <c r="Z1972" i="5"/>
  <c r="Z1301" i="5"/>
  <c r="Z2458" i="5"/>
  <c r="AA1230" i="5"/>
  <c r="AK1230" i="5" s="1"/>
  <c r="AA1248" i="5"/>
  <c r="AK1248" i="5" s="1"/>
  <c r="Y2866" i="5"/>
  <c r="AF2866" i="5" s="1"/>
  <c r="AA2885" i="5"/>
  <c r="AK2885" i="5" s="1"/>
  <c r="Y3477" i="5"/>
  <c r="Z3477" i="5" s="1"/>
  <c r="Y2877" i="5"/>
  <c r="Z2877" i="5" s="1"/>
  <c r="AA2889" i="5"/>
  <c r="AK2889" i="5" s="1"/>
  <c r="AA1329" i="5"/>
  <c r="AK1329" i="5" s="1"/>
  <c r="AA4088" i="5"/>
  <c r="AK4088" i="5" s="1"/>
  <c r="AA4043" i="5"/>
  <c r="AK4043" i="5" s="1"/>
  <c r="AA91" i="5"/>
  <c r="AK91" i="5" s="1"/>
  <c r="AA1339" i="5"/>
  <c r="AK1339" i="5" s="1"/>
  <c r="AA1327" i="5"/>
  <c r="AK1327" i="5" s="1"/>
  <c r="Y4532" i="5"/>
  <c r="AA4443" i="5"/>
  <c r="AK4443" i="5" s="1"/>
  <c r="Y2888" i="5"/>
  <c r="Z2888" i="5" s="1"/>
  <c r="AA2884" i="5"/>
  <c r="AK2884" i="5" s="1"/>
  <c r="X2739" i="5"/>
  <c r="AB2739" i="5" s="1"/>
  <c r="AL2739" i="5" s="1"/>
  <c r="X2734" i="5"/>
  <c r="AB2734" i="5" s="1"/>
  <c r="AL2734" i="5" s="1"/>
  <c r="AA2088" i="5"/>
  <c r="AK2088" i="5" s="1"/>
  <c r="AA2155" i="5"/>
  <c r="AK2155" i="5" s="1"/>
  <c r="Y1244" i="5"/>
  <c r="Y1226" i="5"/>
  <c r="Z1226" i="5" s="1"/>
  <c r="Y3603" i="5"/>
  <c r="Z3603" i="5" s="1"/>
  <c r="AA1238" i="5"/>
  <c r="AK1238" i="5" s="1"/>
  <c r="AA1229" i="5"/>
  <c r="AK1229" i="5" s="1"/>
  <c r="AA4454" i="5"/>
  <c r="AK4454" i="5" s="1"/>
  <c r="AA4503" i="5"/>
  <c r="AK4503" i="5" s="1"/>
  <c r="X2738" i="5"/>
  <c r="Z2738" i="5" s="1"/>
  <c r="AA289" i="5"/>
  <c r="AK289" i="5" s="1"/>
  <c r="AA300" i="5"/>
  <c r="AK300" i="5" s="1"/>
  <c r="AA4116" i="5"/>
  <c r="AK4116" i="5" s="1"/>
  <c r="Y4482" i="5"/>
  <c r="Y4534" i="5"/>
  <c r="Z4534" i="5" s="1"/>
  <c r="Y3457" i="5"/>
  <c r="Z3457" i="5" s="1"/>
  <c r="X2735" i="5"/>
  <c r="X2704" i="5"/>
  <c r="Z2704" i="5" s="1"/>
  <c r="AA1979" i="5"/>
  <c r="AK1979" i="5" s="1"/>
  <c r="X2733" i="5"/>
  <c r="AB2733" i="5" s="1"/>
  <c r="AL2733" i="5" s="1"/>
  <c r="Z4035" i="5"/>
  <c r="Z4389" i="5"/>
  <c r="Z3484" i="5"/>
  <c r="Z3541" i="5"/>
  <c r="Z223" i="5"/>
  <c r="Z1330" i="5"/>
  <c r="X48" i="5"/>
  <c r="Z48" i="5" s="1"/>
  <c r="X1443" i="5"/>
  <c r="AB1443" i="5" s="1"/>
  <c r="AL1443" i="5" s="1"/>
  <c r="X1433" i="5"/>
  <c r="AB1433" i="5" s="1"/>
  <c r="AL1433" i="5" s="1"/>
  <c r="X2731" i="5"/>
  <c r="AB2731" i="5" s="1"/>
  <c r="AL2731" i="5" s="1"/>
  <c r="Z4484" i="5"/>
  <c r="Z4373" i="5"/>
  <c r="Z2154" i="5"/>
  <c r="Z1209" i="5"/>
  <c r="Z4359" i="5"/>
  <c r="Z2885" i="5"/>
  <c r="Z1786" i="5"/>
  <c r="Z3677" i="5"/>
  <c r="Z4088" i="5"/>
  <c r="Z4486" i="5"/>
  <c r="Z2312" i="5"/>
  <c r="X1440" i="5"/>
  <c r="AB1440" i="5" s="1"/>
  <c r="AL1440" i="5" s="1"/>
  <c r="AA2343" i="5"/>
  <c r="AK2343" i="5" s="1"/>
  <c r="AA3751" i="5"/>
  <c r="AK3751" i="5" s="1"/>
  <c r="Y1218" i="5"/>
  <c r="Y1247" i="5"/>
  <c r="AA1234" i="5"/>
  <c r="AK1234" i="5" s="1"/>
  <c r="Y4174" i="5"/>
  <c r="Z4174" i="5" s="1"/>
  <c r="Y4372" i="5"/>
  <c r="Z4372" i="5" s="1"/>
  <c r="AA4373" i="5"/>
  <c r="AK4373" i="5" s="1"/>
  <c r="Y3547" i="5"/>
  <c r="Z3547" i="5" s="1"/>
  <c r="AA3576" i="5"/>
  <c r="AK3576" i="5" s="1"/>
  <c r="Z3514" i="5"/>
  <c r="Z3704" i="5"/>
  <c r="Z4022" i="5"/>
  <c r="Z4158" i="5"/>
  <c r="Z3739" i="5"/>
  <c r="AA1443" i="5"/>
  <c r="AK1443" i="5" s="1"/>
  <c r="AA1440" i="5"/>
  <c r="AK1440" i="5" s="1"/>
  <c r="Y2093" i="5"/>
  <c r="Z2093" i="5" s="1"/>
  <c r="AA2112" i="5"/>
  <c r="AK2112" i="5" s="1"/>
  <c r="AA1224" i="5"/>
  <c r="AK1224" i="5" s="1"/>
  <c r="AA1233" i="5"/>
  <c r="AA4495" i="5"/>
  <c r="AK4495" i="5" s="1"/>
  <c r="Y3548" i="5"/>
  <c r="Y3637" i="5"/>
  <c r="Z3637" i="5" s="1"/>
  <c r="AA3643" i="5"/>
  <c r="AK3643" i="5" s="1"/>
  <c r="Y2911" i="5"/>
  <c r="Z2911" i="5" s="1"/>
  <c r="Y3589" i="5"/>
  <c r="Z3589" i="5" s="1"/>
  <c r="Y3587" i="5"/>
  <c r="Z3587" i="5" s="1"/>
  <c r="AA3593" i="5"/>
  <c r="AK3593" i="5" s="1"/>
  <c r="AA1805" i="5"/>
  <c r="AK1805" i="5" s="1"/>
  <c r="AA4148" i="5"/>
  <c r="AK4148" i="5" s="1"/>
  <c r="AA4109" i="5"/>
  <c r="AK4109" i="5" s="1"/>
  <c r="AA4165" i="5"/>
  <c r="AK4165" i="5" s="1"/>
  <c r="Y4460" i="5"/>
  <c r="Z4460" i="5" s="1"/>
  <c r="AA4427" i="5"/>
  <c r="AK4427" i="5" s="1"/>
  <c r="AA4352" i="5"/>
  <c r="Y4342" i="5"/>
  <c r="Z4342" i="5" s="1"/>
  <c r="AA4453" i="5"/>
  <c r="AK4453" i="5" s="1"/>
  <c r="AA4387" i="5"/>
  <c r="AK4387" i="5" s="1"/>
  <c r="Y4416" i="5"/>
  <c r="Z4416" i="5" s="1"/>
  <c r="AA3475" i="5"/>
  <c r="AK3475" i="5" s="1"/>
  <c r="Y3490" i="5"/>
  <c r="Z3490" i="5" s="1"/>
  <c r="Y2891" i="5"/>
  <c r="Z2891" i="5" s="1"/>
  <c r="AA2896" i="5"/>
  <c r="AK2896" i="5" s="1"/>
  <c r="AA2868" i="5"/>
  <c r="AK2868" i="5" s="1"/>
  <c r="AA250" i="5"/>
  <c r="AK250" i="5" s="1"/>
  <c r="AA3743" i="5"/>
  <c r="AK3743" i="5" s="1"/>
  <c r="AA1243" i="5"/>
  <c r="AK1243" i="5" s="1"/>
  <c r="AA1778" i="5"/>
  <c r="AK1778" i="5" s="1"/>
  <c r="AA4444" i="5"/>
  <c r="AK4444" i="5" s="1"/>
  <c r="AA4531" i="5"/>
  <c r="AK4531" i="5" s="1"/>
  <c r="AA4484" i="5"/>
  <c r="AK4484" i="5" s="1"/>
  <c r="Y4472" i="5"/>
  <c r="Z4472" i="5" s="1"/>
  <c r="Y3590" i="5"/>
  <c r="Z3590" i="5" s="1"/>
  <c r="Z3635" i="5"/>
  <c r="AA2731" i="5"/>
  <c r="AK2731" i="5" s="1"/>
  <c r="AA2723" i="5"/>
  <c r="AK2723" i="5" s="1"/>
  <c r="AA2315" i="5"/>
  <c r="AK2315" i="5" s="1"/>
  <c r="AA2131" i="5"/>
  <c r="AK2131" i="5" s="1"/>
  <c r="Y2104" i="5"/>
  <c r="Z2104" i="5" s="1"/>
  <c r="AA2082" i="5"/>
  <c r="AK2082" i="5" s="1"/>
  <c r="AA1355" i="5"/>
  <c r="AK1355" i="5" s="1"/>
  <c r="AA262" i="5"/>
  <c r="AK262" i="5" s="1"/>
  <c r="Y299" i="5"/>
  <c r="Y2058" i="5"/>
  <c r="AA2055" i="5"/>
  <c r="AK2055" i="5" s="1"/>
  <c r="AA550" i="5"/>
  <c r="AK550" i="5" s="1"/>
  <c r="AA548" i="5"/>
  <c r="AK548" i="5" s="1"/>
  <c r="AA3739" i="5"/>
  <c r="AK3739" i="5" s="1"/>
  <c r="Y3649" i="5"/>
  <c r="Z3649" i="5" s="1"/>
  <c r="AA3635" i="5"/>
  <c r="AK3635" i="5" s="1"/>
  <c r="Y3625" i="5"/>
  <c r="AF3625" i="5" s="1"/>
  <c r="AA3628" i="5"/>
  <c r="AK3628" i="5" s="1"/>
  <c r="Z4020" i="5"/>
  <c r="AB4530" i="5"/>
  <c r="AL4530" i="5" s="1"/>
  <c r="AB4342" i="5"/>
  <c r="AL4342" i="5" s="1"/>
  <c r="Z2850" i="5"/>
  <c r="Z3726" i="5"/>
  <c r="Z293" i="5"/>
  <c r="Z4151" i="5"/>
  <c r="Z4377" i="5"/>
  <c r="Z4441" i="5"/>
  <c r="AB2870" i="5"/>
  <c r="AL2870" i="5" s="1"/>
  <c r="Z1810" i="5"/>
  <c r="Z2084" i="5"/>
  <c r="Z1307" i="5"/>
  <c r="Z4369" i="5"/>
  <c r="Z4056" i="5"/>
  <c r="Z3561" i="5"/>
  <c r="Z3563" i="5"/>
  <c r="Z2308" i="5"/>
  <c r="Z1995" i="5"/>
  <c r="Z4383" i="5"/>
  <c r="Z1710" i="5"/>
  <c r="X2283" i="5"/>
  <c r="AB2283" i="5" s="1"/>
  <c r="AL2283" i="5" s="1"/>
  <c r="X1955" i="5"/>
  <c r="AB1955" i="5" s="1"/>
  <c r="AL1955" i="5" s="1"/>
  <c r="X1712" i="5"/>
  <c r="Z1734" i="5"/>
  <c r="X77" i="5"/>
  <c r="AB77" i="5" s="1"/>
  <c r="AL77" i="5" s="1"/>
  <c r="X119" i="5"/>
  <c r="X1724" i="5"/>
  <c r="AB1724" i="5" s="1"/>
  <c r="AL1724" i="5" s="1"/>
  <c r="X99" i="5"/>
  <c r="AB99" i="5" s="1"/>
  <c r="AL99" i="5" s="1"/>
  <c r="X1966" i="5"/>
  <c r="AB1966" i="5" s="1"/>
  <c r="AL1966" i="5" s="1"/>
  <c r="X1951" i="5"/>
  <c r="AB1951" i="5" s="1"/>
  <c r="AL1951" i="5" s="1"/>
  <c r="X2464" i="5"/>
  <c r="AB2464" i="5" s="1"/>
  <c r="AL2464" i="5" s="1"/>
  <c r="X122" i="5"/>
  <c r="X113" i="5"/>
  <c r="AB113" i="5" s="1"/>
  <c r="AL113" i="5" s="1"/>
  <c r="X75" i="5"/>
  <c r="AB75" i="5" s="1"/>
  <c r="AL75" i="5" s="1"/>
  <c r="X46" i="5"/>
  <c r="AB46" i="5" s="1"/>
  <c r="AL46" i="5" s="1"/>
  <c r="X30" i="5"/>
  <c r="AA83" i="5"/>
  <c r="AK83" i="5" s="1"/>
  <c r="AA2027" i="5"/>
  <c r="AK2027" i="5" s="1"/>
  <c r="AA2322" i="5"/>
  <c r="AK2322" i="5" s="1"/>
  <c r="AA1292" i="5"/>
  <c r="AK1292" i="5" s="1"/>
  <c r="AA554" i="5"/>
  <c r="AK554" i="5" s="1"/>
  <c r="AA272" i="5"/>
  <c r="AK272" i="5" s="1"/>
  <c r="AA233" i="5"/>
  <c r="AK233" i="5" s="1"/>
  <c r="AA172" i="5"/>
  <c r="AK172" i="5" s="1"/>
  <c r="AA179" i="5"/>
  <c r="AK179" i="5" s="1"/>
  <c r="AA3704" i="5"/>
  <c r="AK3704" i="5" s="1"/>
  <c r="Y4023" i="5"/>
  <c r="Z4023" i="5" s="1"/>
  <c r="AA4022" i="5"/>
  <c r="AK4022" i="5" s="1"/>
  <c r="AA4121" i="5"/>
  <c r="AK4121" i="5" s="1"/>
  <c r="AA4040" i="5"/>
  <c r="AK4040" i="5" s="1"/>
  <c r="AA4139" i="5"/>
  <c r="AK4139" i="5" s="1"/>
  <c r="AA4159" i="5"/>
  <c r="AK4159" i="5" s="1"/>
  <c r="AA4508" i="5"/>
  <c r="AK4508" i="5" s="1"/>
  <c r="AA4405" i="5"/>
  <c r="AK4405" i="5" s="1"/>
  <c r="Y4457" i="5"/>
  <c r="Z4457" i="5" s="1"/>
  <c r="Y4410" i="5"/>
  <c r="AF4410" i="5" s="1"/>
  <c r="AA4369" i="5"/>
  <c r="AK4369" i="5" s="1"/>
  <c r="Y4430" i="5"/>
  <c r="Z4430" i="5" s="1"/>
  <c r="Y4522" i="5"/>
  <c r="Z4522" i="5" s="1"/>
  <c r="Y4426" i="5"/>
  <c r="Z4426" i="5" s="1"/>
  <c r="AA4467" i="5"/>
  <c r="AK4467" i="5" s="1"/>
  <c r="AA4383" i="5"/>
  <c r="AK4383" i="5" s="1"/>
  <c r="Y4420" i="5"/>
  <c r="Z4420" i="5" s="1"/>
  <c r="AA4359" i="5"/>
  <c r="AK4359" i="5" s="1"/>
  <c r="Y4382" i="5"/>
  <c r="Z4382" i="5" s="1"/>
  <c r="AA4361" i="5"/>
  <c r="AK4361" i="5" s="1"/>
  <c r="Y3535" i="5"/>
  <c r="Z3535" i="5" s="1"/>
  <c r="Y3518" i="5"/>
  <c r="Z3518" i="5" s="1"/>
  <c r="Y3534" i="5"/>
  <c r="Z3534" i="5" s="1"/>
  <c r="Y3607" i="5"/>
  <c r="Y3599" i="5"/>
  <c r="Z3599" i="5" s="1"/>
  <c r="Y2914" i="5"/>
  <c r="Z2914" i="5" s="1"/>
  <c r="AA2910" i="5"/>
  <c r="AK2910" i="5" s="1"/>
  <c r="Y2886" i="5"/>
  <c r="X38" i="5"/>
  <c r="AB38" i="5" s="1"/>
  <c r="AL38" i="5" s="1"/>
  <c r="X1732" i="5"/>
  <c r="AB1732" i="5" s="1"/>
  <c r="AL1732" i="5" s="1"/>
  <c r="X1748" i="5"/>
  <c r="AB1748" i="5" s="1"/>
  <c r="AL1748" i="5" s="1"/>
  <c r="X1943" i="5"/>
  <c r="Z1943" i="5" s="1"/>
  <c r="X26" i="5"/>
  <c r="AB26" i="5" s="1"/>
  <c r="AL26" i="5" s="1"/>
  <c r="X14" i="5"/>
  <c r="AB14" i="5" s="1"/>
  <c r="AL14" i="5" s="1"/>
  <c r="X2" i="5"/>
  <c r="X1427" i="5"/>
  <c r="AB1427" i="5" s="1"/>
  <c r="AL1427" i="5" s="1"/>
  <c r="X1445" i="5"/>
  <c r="AA3505" i="5"/>
  <c r="AK3505" i="5" s="1"/>
  <c r="AA3641" i="5"/>
  <c r="AK3641" i="5" s="1"/>
  <c r="AA3585" i="5"/>
  <c r="AK3585" i="5" s="1"/>
  <c r="X2287" i="5"/>
  <c r="AB2287" i="5" s="1"/>
  <c r="AL2287" i="5" s="1"/>
  <c r="X1963" i="5"/>
  <c r="X73" i="5"/>
  <c r="AB73" i="5" s="1"/>
  <c r="AL73" i="5" s="1"/>
  <c r="X1970" i="5"/>
  <c r="AB1970" i="5" s="1"/>
  <c r="AL1970" i="5" s="1"/>
  <c r="X1696" i="5"/>
  <c r="Z1696" i="5" s="1"/>
  <c r="X107" i="5"/>
  <c r="AB107" i="5" s="1"/>
  <c r="AL107" i="5" s="1"/>
  <c r="X86" i="5"/>
  <c r="Z86" i="5" s="1"/>
  <c r="X69" i="5"/>
  <c r="AB69" i="5" s="1"/>
  <c r="AL69" i="5" s="1"/>
  <c r="X22" i="5"/>
  <c r="AB22" i="5" s="1"/>
  <c r="AL22" i="5" s="1"/>
  <c r="X1430" i="5"/>
  <c r="AB1430" i="5" s="1"/>
  <c r="AL1430" i="5" s="1"/>
  <c r="X2722" i="5"/>
  <c r="X2720" i="5"/>
  <c r="AB2720" i="5" s="1"/>
  <c r="AL2720" i="5" s="1"/>
  <c r="X2711" i="5"/>
  <c r="Z2711" i="5" s="1"/>
  <c r="X2726" i="5"/>
  <c r="Z2726" i="5" s="1"/>
  <c r="AA119" i="5"/>
  <c r="AA46" i="5"/>
  <c r="AK46" i="5" s="1"/>
  <c r="AA1963" i="5"/>
  <c r="AK1963" i="5" s="1"/>
  <c r="AA1282" i="5"/>
  <c r="AK1282" i="5" s="1"/>
  <c r="Y245" i="5"/>
  <c r="Z245" i="5" s="1"/>
  <c r="AA226" i="5"/>
  <c r="AK226" i="5" s="1"/>
  <c r="Y217" i="5"/>
  <c r="Z217" i="5" s="1"/>
  <c r="AA160" i="5"/>
  <c r="AK160" i="5" s="1"/>
  <c r="AA164" i="5"/>
  <c r="AK164" i="5" s="1"/>
  <c r="AA3769" i="5"/>
  <c r="AK3769" i="5" s="1"/>
  <c r="AA3756" i="5"/>
  <c r="AK3756" i="5" s="1"/>
  <c r="AA3698" i="5"/>
  <c r="AK3698" i="5" s="1"/>
  <c r="Y1802" i="5"/>
  <c r="Z1802" i="5" s="1"/>
  <c r="Y1784" i="5"/>
  <c r="Z1784" i="5" s="1"/>
  <c r="AA4045" i="5"/>
  <c r="AK4045" i="5" s="1"/>
  <c r="AA4095" i="5"/>
  <c r="AK4095" i="5" s="1"/>
  <c r="AA4080" i="5"/>
  <c r="AK4080" i="5" s="1"/>
  <c r="AA4144" i="5"/>
  <c r="AA4515" i="5"/>
  <c r="AK4515" i="5" s="1"/>
  <c r="Y4411" i="5"/>
  <c r="Z4411" i="5" s="1"/>
  <c r="AA4521" i="5"/>
  <c r="AK4521" i="5" s="1"/>
  <c r="Y4392" i="5"/>
  <c r="Z4392" i="5" s="1"/>
  <c r="AA4389" i="5"/>
  <c r="AK4389" i="5" s="1"/>
  <c r="Y4391" i="5"/>
  <c r="Z4391" i="5" s="1"/>
  <c r="AA4380" i="5"/>
  <c r="AK4380" i="5" s="1"/>
  <c r="Y4379" i="5"/>
  <c r="Z4379" i="5" s="1"/>
  <c r="AA4418" i="5"/>
  <c r="AK4418" i="5" s="1"/>
  <c r="Y3558" i="5"/>
  <c r="Z3558" i="5" s="1"/>
  <c r="Y3560" i="5"/>
  <c r="Y3537" i="5"/>
  <c r="AA3538" i="5"/>
  <c r="AK3538" i="5" s="1"/>
  <c r="Y3562" i="5"/>
  <c r="AA3549" i="5"/>
  <c r="AK3549" i="5" s="1"/>
  <c r="AA3638" i="5"/>
  <c r="AK3638" i="5" s="1"/>
  <c r="Y3614" i="5"/>
  <c r="Z3614" i="5" s="1"/>
  <c r="Y2912" i="5"/>
  <c r="Z2912" i="5" s="1"/>
  <c r="AA2901" i="5"/>
  <c r="AK2901" i="5" s="1"/>
  <c r="AB300" i="5"/>
  <c r="AL300" i="5" s="1"/>
  <c r="Z300" i="5"/>
  <c r="AB104" i="5"/>
  <c r="AL104" i="5" s="1"/>
  <c r="Z104" i="5"/>
  <c r="Y2062" i="5"/>
  <c r="AA2062" i="5"/>
  <c r="AK2062" i="5" s="1"/>
  <c r="X2062" i="5"/>
  <c r="AB2062" i="5" s="1"/>
  <c r="AL2062" i="5" s="1"/>
  <c r="Y2040" i="5"/>
  <c r="X2040" i="5"/>
  <c r="AB2040" i="5" s="1"/>
  <c r="AL2040" i="5" s="1"/>
  <c r="Y2036" i="5"/>
  <c r="X2036" i="5"/>
  <c r="AB2036" i="5" s="1"/>
  <c r="AL2036" i="5" s="1"/>
  <c r="Y694" i="5"/>
  <c r="AA694" i="5"/>
  <c r="AK694" i="5" s="1"/>
  <c r="X694" i="5"/>
  <c r="AB694" i="5" s="1"/>
  <c r="AL694" i="5" s="1"/>
  <c r="Y2332" i="5"/>
  <c r="X2332" i="5"/>
  <c r="AB2332" i="5" s="1"/>
  <c r="AL2332" i="5" s="1"/>
  <c r="Y2327" i="5"/>
  <c r="X2327" i="5"/>
  <c r="AB2327" i="5" s="1"/>
  <c r="AL2327" i="5" s="1"/>
  <c r="AA2314" i="5"/>
  <c r="AK2314" i="5" s="1"/>
  <c r="X2314" i="5"/>
  <c r="AB2314" i="5" s="1"/>
  <c r="AL2314" i="5" s="1"/>
  <c r="AA2302" i="5"/>
  <c r="AK2302" i="5" s="1"/>
  <c r="X2302" i="5"/>
  <c r="AB2302" i="5" s="1"/>
  <c r="AL2302" i="5" s="1"/>
  <c r="AA2074" i="5"/>
  <c r="AK2074" i="5" s="1"/>
  <c r="X2074" i="5"/>
  <c r="AB2074" i="5" s="1"/>
  <c r="AL2074" i="5" s="1"/>
  <c r="AA2140" i="5"/>
  <c r="AK2140" i="5" s="1"/>
  <c r="X2140" i="5"/>
  <c r="AB2140" i="5" s="1"/>
  <c r="AL2140" i="5" s="1"/>
  <c r="Y2080" i="5"/>
  <c r="AA2080" i="5"/>
  <c r="AK2080" i="5" s="1"/>
  <c r="X2080" i="5"/>
  <c r="AB2080" i="5" s="1"/>
  <c r="AL2080" i="5" s="1"/>
  <c r="Y2083" i="5"/>
  <c r="X2083" i="5"/>
  <c r="AB2083" i="5" s="1"/>
  <c r="AL2083" i="5" s="1"/>
  <c r="Y547" i="5"/>
  <c r="X547" i="5"/>
  <c r="AB547" i="5" s="1"/>
  <c r="AL547" i="5" s="1"/>
  <c r="AA303" i="5"/>
  <c r="AK303" i="5" s="1"/>
  <c r="Y303" i="5"/>
  <c r="X303" i="5"/>
  <c r="AB303" i="5" s="1"/>
  <c r="AL303" i="5" s="1"/>
  <c r="AA152" i="5"/>
  <c r="AK152" i="5" s="1"/>
  <c r="X152" i="5"/>
  <c r="AB152" i="5" s="1"/>
  <c r="AL152" i="5" s="1"/>
  <c r="AA188" i="5"/>
  <c r="AK188" i="5" s="1"/>
  <c r="X188" i="5"/>
  <c r="AB188" i="5" s="1"/>
  <c r="AL188" i="5" s="1"/>
  <c r="Y3730" i="5"/>
  <c r="AA3730" i="5"/>
  <c r="AK3730" i="5" s="1"/>
  <c r="X3730" i="5"/>
  <c r="AB3730" i="5" s="1"/>
  <c r="AL3730" i="5" s="1"/>
  <c r="Y1203" i="5"/>
  <c r="AA1203" i="5"/>
  <c r="AK1203" i="5" s="1"/>
  <c r="X1203" i="5"/>
  <c r="AB1203" i="5" s="1"/>
  <c r="AL1203" i="5" s="1"/>
  <c r="AA1245" i="5"/>
  <c r="AK1245" i="5" s="1"/>
  <c r="X1245" i="5"/>
  <c r="AB1245" i="5" s="1"/>
  <c r="AL1245" i="5" s="1"/>
  <c r="Y1798" i="5"/>
  <c r="AA1798" i="5"/>
  <c r="AK1798" i="5" s="1"/>
  <c r="Y1789" i="5"/>
  <c r="X1789" i="5"/>
  <c r="AB1789" i="5" s="1"/>
  <c r="AL1789" i="5" s="1"/>
  <c r="AA4474" i="5"/>
  <c r="AK4474" i="5" s="1"/>
  <c r="X4474" i="5"/>
  <c r="AB4474" i="5" s="1"/>
  <c r="AL4474" i="5" s="1"/>
  <c r="Y4458" i="5"/>
  <c r="AA4458" i="5"/>
  <c r="AK4458" i="5" s="1"/>
  <c r="X4458" i="5"/>
  <c r="AB4458" i="5" s="1"/>
  <c r="AL4458" i="5" s="1"/>
  <c r="AA4520" i="5"/>
  <c r="AK4520" i="5" s="1"/>
  <c r="X4520" i="5"/>
  <c r="AB4520" i="5" s="1"/>
  <c r="AL4520" i="5" s="1"/>
  <c r="AA4367" i="5"/>
  <c r="AK4367" i="5" s="1"/>
  <c r="X4367" i="5"/>
  <c r="AB4367" i="5" s="1"/>
  <c r="AL4367" i="5" s="1"/>
  <c r="AA4343" i="5"/>
  <c r="AK4343" i="5" s="1"/>
  <c r="Y4343" i="5"/>
  <c r="X4343" i="5"/>
  <c r="AB4343" i="5" s="1"/>
  <c r="AL4343" i="5" s="1"/>
  <c r="AA3483" i="5"/>
  <c r="AK3483" i="5" s="1"/>
  <c r="Y3483" i="5"/>
  <c r="AA3497" i="5"/>
  <c r="AK3497" i="5" s="1"/>
  <c r="Y3497" i="5"/>
  <c r="X3497" i="5"/>
  <c r="AA3652" i="5"/>
  <c r="AK3652" i="5" s="1"/>
  <c r="Y3652" i="5"/>
  <c r="AA3629" i="5"/>
  <c r="AK3629" i="5" s="1"/>
  <c r="Y3629" i="5"/>
  <c r="X3629" i="5"/>
  <c r="AB3629" i="5" s="1"/>
  <c r="AL3629" i="5" s="1"/>
  <c r="AA2871" i="5"/>
  <c r="AK2871" i="5" s="1"/>
  <c r="Y2871" i="5"/>
  <c r="Z2871" i="5" s="1"/>
  <c r="Y2867" i="5"/>
  <c r="X2867" i="5"/>
  <c r="AB2867" i="5" s="1"/>
  <c r="AL2867" i="5" s="1"/>
  <c r="Y2881" i="5"/>
  <c r="X2881" i="5"/>
  <c r="AB2881" i="5" s="1"/>
  <c r="AL2881" i="5" s="1"/>
  <c r="AA2882" i="5"/>
  <c r="AK2882" i="5" s="1"/>
  <c r="X2882" i="5"/>
  <c r="AB2882" i="5" s="1"/>
  <c r="AL2882" i="5" s="1"/>
  <c r="Y3594" i="5"/>
  <c r="X3594" i="5"/>
  <c r="AB3594" i="5" s="1"/>
  <c r="AL3594" i="5" s="1"/>
  <c r="Z4137" i="5"/>
  <c r="X3483" i="5"/>
  <c r="AB3483" i="5" s="1"/>
  <c r="AL3483" i="5" s="1"/>
  <c r="X3586" i="5"/>
  <c r="AB3586" i="5" s="1"/>
  <c r="AL3586" i="5" s="1"/>
  <c r="X4471" i="5"/>
  <c r="AB4471" i="5" s="1"/>
  <c r="AL4471" i="5" s="1"/>
  <c r="AB4465" i="5"/>
  <c r="AL4465" i="5" s="1"/>
  <c r="Z4465" i="5"/>
  <c r="Z3638" i="5"/>
  <c r="AB3638" i="5"/>
  <c r="AL3638" i="5" s="1"/>
  <c r="AB3546" i="5"/>
  <c r="AL3546" i="5" s="1"/>
  <c r="Z3546" i="5"/>
  <c r="AB1713" i="5"/>
  <c r="AL1713" i="5" s="1"/>
  <c r="Z1713" i="5"/>
  <c r="X2340" i="5"/>
  <c r="AB2340" i="5" s="1"/>
  <c r="AL2340" i="5" s="1"/>
  <c r="AB2339" i="5"/>
  <c r="AL2339" i="5" s="1"/>
  <c r="AB218" i="5"/>
  <c r="AL218" i="5" s="1"/>
  <c r="Z218" i="5"/>
  <c r="AB72" i="5"/>
  <c r="AL72" i="5" s="1"/>
  <c r="Z72" i="5"/>
  <c r="Y2044" i="5"/>
  <c r="X2044" i="5"/>
  <c r="AB2044" i="5" s="1"/>
  <c r="AL2044" i="5" s="1"/>
  <c r="Y2028" i="5"/>
  <c r="X2028" i="5"/>
  <c r="AB2028" i="5" s="1"/>
  <c r="AL2028" i="5" s="1"/>
  <c r="Y2324" i="5"/>
  <c r="X2324" i="5"/>
  <c r="AB2324" i="5" s="1"/>
  <c r="AL2324" i="5" s="1"/>
  <c r="AA2306" i="5"/>
  <c r="AK2306" i="5" s="1"/>
  <c r="X2306" i="5"/>
  <c r="AB2306" i="5" s="1"/>
  <c r="AL2306" i="5" s="1"/>
  <c r="AA2146" i="5"/>
  <c r="AK2146" i="5" s="1"/>
  <c r="X2146" i="5"/>
  <c r="AB2146" i="5" s="1"/>
  <c r="AL2146" i="5" s="1"/>
  <c r="AA2111" i="5"/>
  <c r="AK2111" i="5" s="1"/>
  <c r="X2111" i="5"/>
  <c r="AB2111" i="5" s="1"/>
  <c r="AL2111" i="5" s="1"/>
  <c r="AA1305" i="5"/>
  <c r="AK1305" i="5" s="1"/>
  <c r="X1305" i="5"/>
  <c r="AB1305" i="5" s="1"/>
  <c r="AL1305" i="5" s="1"/>
  <c r="Y562" i="5"/>
  <c r="X562" i="5"/>
  <c r="AB562" i="5" s="1"/>
  <c r="AL562" i="5" s="1"/>
  <c r="AA1231" i="5"/>
  <c r="AK1231" i="5" s="1"/>
  <c r="X1231" i="5"/>
  <c r="AB1231" i="5" s="1"/>
  <c r="AL1231" i="5" s="1"/>
  <c r="Y1774" i="5"/>
  <c r="X1774" i="5"/>
  <c r="AB1774" i="5" s="1"/>
  <c r="AL1774" i="5" s="1"/>
  <c r="Y4063" i="5"/>
  <c r="AA4063" i="5"/>
  <c r="AK4063" i="5" s="1"/>
  <c r="X4063" i="5"/>
  <c r="AB4063" i="5" s="1"/>
  <c r="AL4063" i="5" s="1"/>
  <c r="Y4499" i="5"/>
  <c r="X4499" i="5"/>
  <c r="AB4499" i="5" s="1"/>
  <c r="AL4499" i="5" s="1"/>
  <c r="Y4407" i="5"/>
  <c r="X4407" i="5"/>
  <c r="AB4407" i="5" s="1"/>
  <c r="AL4407" i="5" s="1"/>
  <c r="Z4145" i="5"/>
  <c r="Z4076" i="5"/>
  <c r="Z3593" i="5"/>
  <c r="Z4024" i="5"/>
  <c r="Z3507" i="5"/>
  <c r="X551" i="5"/>
  <c r="AB551" i="5" s="1"/>
  <c r="AL551" i="5" s="1"/>
  <c r="AB3614" i="5"/>
  <c r="AL3614" i="5" s="1"/>
  <c r="X2879" i="5"/>
  <c r="AB2879" i="5" s="1"/>
  <c r="AL2879" i="5" s="1"/>
  <c r="X4483" i="5"/>
  <c r="AB4483" i="5" s="1"/>
  <c r="AL4483" i="5" s="1"/>
  <c r="AB2068" i="5"/>
  <c r="AL2068" i="5" s="1"/>
  <c r="Z2068" i="5"/>
  <c r="AB2067" i="5"/>
  <c r="AL2067" i="5" s="1"/>
  <c r="Z2067" i="5"/>
  <c r="AB1721" i="5"/>
  <c r="AL1721" i="5" s="1"/>
  <c r="Z1721" i="5"/>
  <c r="Y2865" i="5"/>
  <c r="Z2865" i="5" s="1"/>
  <c r="AA2865" i="5"/>
  <c r="AK2865" i="5" s="1"/>
  <c r="Y2713" i="5"/>
  <c r="AA2713" i="5"/>
  <c r="AK2713" i="5" s="1"/>
  <c r="X2713" i="5"/>
  <c r="AB2713" i="5" s="1"/>
  <c r="AL2713" i="5" s="1"/>
  <c r="Y2728" i="5"/>
  <c r="X2728" i="5"/>
  <c r="Y1437" i="5"/>
  <c r="X1437" i="5"/>
  <c r="AB1437" i="5" s="1"/>
  <c r="AL1437" i="5" s="1"/>
  <c r="Y1429" i="5"/>
  <c r="X1429" i="5"/>
  <c r="Y120" i="5"/>
  <c r="X120" i="5"/>
  <c r="AB120" i="5" s="1"/>
  <c r="AL120" i="5" s="1"/>
  <c r="AA117" i="5"/>
  <c r="AK117" i="5" s="1"/>
  <c r="X117" i="5"/>
  <c r="AB117" i="5" s="1"/>
  <c r="AL117" i="5" s="1"/>
  <c r="Y55" i="5"/>
  <c r="Z55" i="5" s="1"/>
  <c r="AA55" i="5"/>
  <c r="AK55" i="5" s="1"/>
  <c r="Y40" i="5"/>
  <c r="X40" i="5"/>
  <c r="AB40" i="5" s="1"/>
  <c r="AL40" i="5" s="1"/>
  <c r="Y36" i="5"/>
  <c r="X36" i="5"/>
  <c r="AB36" i="5" s="1"/>
  <c r="AL36" i="5" s="1"/>
  <c r="Y32" i="5"/>
  <c r="X32" i="5"/>
  <c r="AB32" i="5" s="1"/>
  <c r="AL32" i="5" s="1"/>
  <c r="Y24" i="5"/>
  <c r="X24" i="5"/>
  <c r="AB24" i="5" s="1"/>
  <c r="AL24" i="5" s="1"/>
  <c r="Y20" i="5"/>
  <c r="X20" i="5"/>
  <c r="AB20" i="5" s="1"/>
  <c r="AL20" i="5" s="1"/>
  <c r="Y12" i="5"/>
  <c r="X12" i="5"/>
  <c r="AB1314" i="5"/>
  <c r="AL1314" i="5" s="1"/>
  <c r="Z1314" i="5"/>
  <c r="Y2048" i="5"/>
  <c r="X2048" i="5"/>
  <c r="AB2048" i="5" s="1"/>
  <c r="AL2048" i="5" s="1"/>
  <c r="Y686" i="5"/>
  <c r="X686" i="5"/>
  <c r="AB686" i="5" s="1"/>
  <c r="AL686" i="5" s="1"/>
  <c r="Y2336" i="5"/>
  <c r="X2336" i="5"/>
  <c r="AB2336" i="5" s="1"/>
  <c r="AL2336" i="5" s="1"/>
  <c r="AA2310" i="5"/>
  <c r="AK2310" i="5" s="1"/>
  <c r="X2310" i="5"/>
  <c r="AB2310" i="5" s="1"/>
  <c r="AL2310" i="5" s="1"/>
  <c r="AA2151" i="5"/>
  <c r="AK2151" i="5" s="1"/>
  <c r="X2151" i="5"/>
  <c r="AB2151" i="5" s="1"/>
  <c r="AL2151" i="5" s="1"/>
  <c r="Y1347" i="5"/>
  <c r="Z1347" i="5" s="1"/>
  <c r="AA1347" i="5"/>
  <c r="AK1347" i="5" s="1"/>
  <c r="AA276" i="5"/>
  <c r="AK276" i="5" s="1"/>
  <c r="X276" i="5"/>
  <c r="AB276" i="5" s="1"/>
  <c r="AL276" i="5" s="1"/>
  <c r="AA1232" i="5"/>
  <c r="AK1232" i="5" s="1"/>
  <c r="X1232" i="5"/>
  <c r="AB1232" i="5" s="1"/>
  <c r="AL1232" i="5" s="1"/>
  <c r="Y1785" i="5"/>
  <c r="AA1785" i="5"/>
  <c r="AK1785" i="5" s="1"/>
  <c r="X1785" i="5"/>
  <c r="AA4134" i="5"/>
  <c r="AK4134" i="5" s="1"/>
  <c r="Y4134" i="5"/>
  <c r="Y4497" i="5"/>
  <c r="X4497" i="5"/>
  <c r="AB4497" i="5" s="1"/>
  <c r="AL4497" i="5" s="1"/>
  <c r="Z3462" i="5"/>
  <c r="Z3576" i="5"/>
  <c r="Z3631" i="5"/>
  <c r="Z3455" i="5"/>
  <c r="Z3559" i="5"/>
  <c r="Z4413" i="5"/>
  <c r="Z4112" i="5"/>
  <c r="Z4139" i="5"/>
  <c r="AB282" i="5"/>
  <c r="AL282" i="5" s="1"/>
  <c r="X2878" i="5"/>
  <c r="AB2878" i="5" s="1"/>
  <c r="AL2878" i="5" s="1"/>
  <c r="AB307" i="5"/>
  <c r="AL307" i="5" s="1"/>
  <c r="Z307" i="5"/>
  <c r="X4134" i="5"/>
  <c r="AB4134" i="5" s="1"/>
  <c r="AL4134" i="5" s="1"/>
  <c r="X3652" i="5"/>
  <c r="AB3652" i="5" s="1"/>
  <c r="AL3652" i="5" s="1"/>
  <c r="X1798" i="5"/>
  <c r="AB1798" i="5" s="1"/>
  <c r="AL1798" i="5" s="1"/>
  <c r="AB1339" i="5"/>
  <c r="AL1339" i="5" s="1"/>
  <c r="Z1339" i="5"/>
  <c r="AB4526" i="5"/>
  <c r="AL4526" i="5" s="1"/>
  <c r="Z4526" i="5"/>
  <c r="X2032" i="5"/>
  <c r="Y2844" i="5"/>
  <c r="Z2844" i="5" s="1"/>
  <c r="AA2844" i="5"/>
  <c r="AK2844" i="5" s="1"/>
  <c r="X2709" i="5"/>
  <c r="AB2709" i="5" s="1"/>
  <c r="AL2709" i="5" s="1"/>
  <c r="X2727" i="5"/>
  <c r="Y2717" i="5"/>
  <c r="Z2717" i="5" s="1"/>
  <c r="AA2717" i="5"/>
  <c r="AK2717" i="5" s="1"/>
  <c r="Y2712" i="5"/>
  <c r="X2712" i="5"/>
  <c r="AB2712" i="5" s="1"/>
  <c r="AL2712" i="5" s="1"/>
  <c r="Y2730" i="5"/>
  <c r="X2730" i="5"/>
  <c r="AB2730" i="5" s="1"/>
  <c r="AL2730" i="5" s="1"/>
  <c r="AA2724" i="5"/>
  <c r="AK2724" i="5" s="1"/>
  <c r="X2724" i="5"/>
  <c r="AB2724" i="5" s="1"/>
  <c r="AL2724" i="5" s="1"/>
  <c r="AA2702" i="5"/>
  <c r="AK2702" i="5" s="1"/>
  <c r="X2702" i="5"/>
  <c r="AB2702" i="5" s="1"/>
  <c r="AL2702" i="5" s="1"/>
  <c r="AA2701" i="5"/>
  <c r="AK2701" i="5" s="1"/>
  <c r="X2701" i="5"/>
  <c r="AB2701" i="5" s="1"/>
  <c r="AL2701" i="5" s="1"/>
  <c r="Y1436" i="5"/>
  <c r="X1436" i="5"/>
  <c r="AB1436" i="5" s="1"/>
  <c r="AL1436" i="5" s="1"/>
  <c r="Y58" i="5"/>
  <c r="Z58" i="5" s="1"/>
  <c r="AA58" i="5"/>
  <c r="AK58" i="5" s="1"/>
  <c r="Y3" i="5"/>
  <c r="Z3" i="5" s="1"/>
  <c r="AA3" i="5"/>
  <c r="AK3" i="5" s="1"/>
  <c r="AA1709" i="5"/>
  <c r="AK1709" i="5" s="1"/>
  <c r="Y2121" i="5"/>
  <c r="Z2121" i="5" s="1"/>
  <c r="AA2121" i="5"/>
  <c r="AK2121" i="5" s="1"/>
  <c r="Y1348" i="5"/>
  <c r="AA1348" i="5"/>
  <c r="AK1348" i="5" s="1"/>
  <c r="AA206" i="5"/>
  <c r="AK206" i="5" s="1"/>
  <c r="Y206" i="5"/>
  <c r="Z206" i="5" s="1"/>
  <c r="Y1206" i="5"/>
  <c r="Z1206" i="5" s="1"/>
  <c r="AA1206" i="5"/>
  <c r="AK1206" i="5" s="1"/>
  <c r="Y1793" i="5"/>
  <c r="Z1793" i="5" s="1"/>
  <c r="AA1793" i="5"/>
  <c r="AK1793" i="5" s="1"/>
  <c r="AA4075" i="5"/>
  <c r="AK4075" i="5" s="1"/>
  <c r="Y4075" i="5"/>
  <c r="Z4075" i="5" s="1"/>
  <c r="Y4065" i="5"/>
  <c r="Z4065" i="5" s="1"/>
  <c r="AA4065" i="5"/>
  <c r="AK4065" i="5" s="1"/>
  <c r="Y4351" i="5"/>
  <c r="Z4351" i="5" s="1"/>
  <c r="AA4351" i="5"/>
  <c r="AK4351" i="5" s="1"/>
  <c r="AA3480" i="5"/>
  <c r="AK3480" i="5" s="1"/>
  <c r="Y3480" i="5"/>
  <c r="Z3480" i="5" s="1"/>
  <c r="AA3487" i="5"/>
  <c r="AK3487" i="5" s="1"/>
  <c r="Y3487" i="5"/>
  <c r="Z3487" i="5" s="1"/>
  <c r="Y3544" i="5"/>
  <c r="Z3544" i="5" s="1"/>
  <c r="AA3544" i="5"/>
  <c r="AK3544" i="5" s="1"/>
  <c r="Y3640" i="5"/>
  <c r="Z3640" i="5" s="1"/>
  <c r="AA3640" i="5"/>
  <c r="AK3640" i="5" s="1"/>
  <c r="AA3612" i="5"/>
  <c r="AK3612" i="5" s="1"/>
  <c r="Y3612" i="5"/>
  <c r="Z3612" i="5" s="1"/>
  <c r="Y111" i="5"/>
  <c r="Z111" i="5" s="1"/>
  <c r="AA111" i="5"/>
  <c r="AK111" i="5" s="1"/>
  <c r="Y6" i="5"/>
  <c r="AA6" i="5"/>
  <c r="AK6" i="5" s="1"/>
  <c r="Y1999" i="5"/>
  <c r="Z1999" i="5" s="1"/>
  <c r="AA1999" i="5"/>
  <c r="AK1999" i="5" s="1"/>
  <c r="Y2135" i="5"/>
  <c r="Z2135" i="5" s="1"/>
  <c r="AA2135" i="5"/>
  <c r="AK2135" i="5" s="1"/>
  <c r="Y1299" i="5"/>
  <c r="Z1299" i="5" s="1"/>
  <c r="AA1299" i="5"/>
  <c r="AK1299" i="5" s="1"/>
  <c r="Y265" i="5"/>
  <c r="Z265" i="5" s="1"/>
  <c r="AA265" i="5"/>
  <c r="AK265" i="5" s="1"/>
  <c r="Y3742" i="5"/>
  <c r="Z3742" i="5" s="1"/>
  <c r="AA3742" i="5"/>
  <c r="AK3742" i="5" s="1"/>
  <c r="Y3702" i="5"/>
  <c r="Z3702" i="5" s="1"/>
  <c r="AA3702" i="5"/>
  <c r="AK3702" i="5" s="1"/>
  <c r="Y4003" i="5"/>
  <c r="Z4003" i="5" s="1"/>
  <c r="AA4003" i="5"/>
  <c r="AK4003" i="5" s="1"/>
  <c r="AA4058" i="5"/>
  <c r="AK4058" i="5" s="1"/>
  <c r="Y4058" i="5"/>
  <c r="Z4058" i="5" s="1"/>
  <c r="AA4470" i="5"/>
  <c r="AK4470" i="5" s="1"/>
  <c r="Y4470" i="5"/>
  <c r="Z4470" i="5" s="1"/>
  <c r="AA4468" i="5"/>
  <c r="AK4468" i="5" s="1"/>
  <c r="Y4468" i="5"/>
  <c r="Z4468" i="5" s="1"/>
  <c r="AA3481" i="5"/>
  <c r="AK3481" i="5" s="1"/>
  <c r="Y3481" i="5"/>
  <c r="Z3481" i="5" s="1"/>
  <c r="AA3492" i="5"/>
  <c r="AK3492" i="5" s="1"/>
  <c r="Y3492" i="5"/>
  <c r="Z3492" i="5" s="1"/>
  <c r="AA3551" i="5"/>
  <c r="AK3551" i="5" s="1"/>
  <c r="Y3551" i="5"/>
  <c r="Z3551" i="5" s="1"/>
  <c r="AA3665" i="5"/>
  <c r="AK3665" i="5" s="1"/>
  <c r="Y3665" i="5"/>
  <c r="Z3665" i="5" s="1"/>
  <c r="AA3615" i="5"/>
  <c r="AK3615" i="5" s="1"/>
  <c r="Y3615" i="5"/>
  <c r="Z3615" i="5" s="1"/>
  <c r="X2708" i="5"/>
  <c r="AB2708" i="5" s="1"/>
  <c r="AL2708" i="5" s="1"/>
  <c r="Y2858" i="5"/>
  <c r="Z2858" i="5" s="1"/>
  <c r="AA2858" i="5"/>
  <c r="AK2858" i="5" s="1"/>
  <c r="Y2740" i="5"/>
  <c r="X2740" i="5"/>
  <c r="AB2740" i="5" s="1"/>
  <c r="AL2740" i="5" s="1"/>
  <c r="Y2718" i="5"/>
  <c r="X2718" i="5"/>
  <c r="AB2718" i="5" s="1"/>
  <c r="AL2718" i="5" s="1"/>
  <c r="AA114" i="5"/>
  <c r="AK114" i="5" s="1"/>
  <c r="Y114" i="5"/>
  <c r="Z114" i="5" s="1"/>
  <c r="Y2299" i="5"/>
  <c r="Z2299" i="5" s="1"/>
  <c r="AA2299" i="5"/>
  <c r="AK2299" i="5" s="1"/>
  <c r="Y2148" i="5"/>
  <c r="Z2148" i="5" s="1"/>
  <c r="AA2148" i="5"/>
  <c r="AK2148" i="5" s="1"/>
  <c r="Y1304" i="5"/>
  <c r="Z1304" i="5" s="1"/>
  <c r="AA1304" i="5"/>
  <c r="AK1304" i="5" s="1"/>
  <c r="AA189" i="5"/>
  <c r="AK189" i="5" s="1"/>
  <c r="Y189" i="5"/>
  <c r="Z189" i="5" s="1"/>
  <c r="Y3722" i="5"/>
  <c r="Z3722" i="5" s="1"/>
  <c r="AA3722" i="5"/>
  <c r="AK3722" i="5" s="1"/>
  <c r="Y1220" i="5"/>
  <c r="Z1220" i="5" s="1"/>
  <c r="AA1220" i="5"/>
  <c r="AK1220" i="5" s="1"/>
  <c r="Y4133" i="5"/>
  <c r="Z4133" i="5" s="1"/>
  <c r="AA4133" i="5"/>
  <c r="AK4133" i="5" s="1"/>
  <c r="Z4054" i="5"/>
  <c r="AA4354" i="5"/>
  <c r="AK4354" i="5" s="1"/>
  <c r="Y4354" i="5"/>
  <c r="Z4354" i="5" s="1"/>
  <c r="Y4393" i="5"/>
  <c r="Z4393" i="5" s="1"/>
  <c r="AA4393" i="5"/>
  <c r="AK4393" i="5" s="1"/>
  <c r="Y3511" i="5"/>
  <c r="Z3511" i="5" s="1"/>
  <c r="AA3511" i="5"/>
  <c r="AK3511" i="5" s="1"/>
  <c r="Y3523" i="5"/>
  <c r="Z3523" i="5" s="1"/>
  <c r="AA3523" i="5"/>
  <c r="AK3523" i="5" s="1"/>
  <c r="Y3670" i="5"/>
  <c r="Z3670" i="5" s="1"/>
  <c r="AA3670" i="5"/>
  <c r="AK3670" i="5" s="1"/>
  <c r="Y3630" i="5"/>
  <c r="AA3630" i="5"/>
  <c r="AK3630" i="5" s="1"/>
  <c r="AA2739" i="5"/>
  <c r="AK2739" i="5" s="1"/>
  <c r="AA2711" i="5"/>
  <c r="AK2711" i="5" s="1"/>
  <c r="AA2734" i="5"/>
  <c r="AK2734" i="5" s="1"/>
  <c r="AA2733" i="5"/>
  <c r="AK2733" i="5" s="1"/>
  <c r="AA2726" i="5"/>
  <c r="AK2726" i="5" s="1"/>
  <c r="AA1696" i="5"/>
  <c r="AK1696" i="5" s="1"/>
  <c r="AA2465" i="5"/>
  <c r="AK2465" i="5" s="1"/>
  <c r="AA1943" i="5"/>
  <c r="AK1943" i="5" s="1"/>
  <c r="AB3528" i="5"/>
  <c r="AL3528" i="5" s="1"/>
  <c r="Z3528" i="5"/>
  <c r="AA81" i="5"/>
  <c r="AK81" i="5" s="1"/>
  <c r="X81" i="5"/>
  <c r="AB81" i="5" s="1"/>
  <c r="AL81" i="5" s="1"/>
  <c r="Y16" i="5"/>
  <c r="X16" i="5"/>
  <c r="AB16" i="5" s="1"/>
  <c r="AL16" i="5" s="1"/>
  <c r="Y1733" i="5"/>
  <c r="X1733" i="5"/>
  <c r="AB1733" i="5" s="1"/>
  <c r="AL1733" i="5" s="1"/>
  <c r="AA2066" i="5"/>
  <c r="AK2066" i="5" s="1"/>
  <c r="X2066" i="5"/>
  <c r="AB2066" i="5" s="1"/>
  <c r="AL2066" i="5" s="1"/>
  <c r="Y2282" i="5"/>
  <c r="AA2282" i="5"/>
  <c r="AK2282" i="5" s="1"/>
  <c r="X2282" i="5"/>
  <c r="AB2282" i="5" s="1"/>
  <c r="AL2282" i="5" s="1"/>
  <c r="Y2122" i="5"/>
  <c r="AA2122" i="5"/>
  <c r="AK2122" i="5" s="1"/>
  <c r="Y2126" i="5"/>
  <c r="AA2126" i="5"/>
  <c r="AK2126" i="5" s="1"/>
  <c r="X2126" i="5"/>
  <c r="AB2126" i="5" s="1"/>
  <c r="AL2126" i="5" s="1"/>
  <c r="AA1288" i="5"/>
  <c r="AK1288" i="5" s="1"/>
  <c r="X1288" i="5"/>
  <c r="AB1288" i="5" s="1"/>
  <c r="AL1288" i="5" s="1"/>
  <c r="Y1283" i="5"/>
  <c r="AA1283" i="5"/>
  <c r="X1283" i="5"/>
  <c r="AB1283" i="5" s="1"/>
  <c r="AL1283" i="5" s="1"/>
  <c r="Y1259" i="5"/>
  <c r="X1259" i="5"/>
  <c r="AB1259" i="5" s="1"/>
  <c r="AL1259" i="5" s="1"/>
  <c r="Y559" i="5"/>
  <c r="AA559" i="5"/>
  <c r="AK559" i="5" s="1"/>
  <c r="X559" i="5"/>
  <c r="AB559" i="5" s="1"/>
  <c r="AL559" i="5" s="1"/>
  <c r="Y248" i="5"/>
  <c r="X248" i="5"/>
  <c r="AB248" i="5" s="1"/>
  <c r="AL248" i="5" s="1"/>
  <c r="AA231" i="5"/>
  <c r="AK231" i="5" s="1"/>
  <c r="X231" i="5"/>
  <c r="AB231" i="5" s="1"/>
  <c r="AL231" i="5" s="1"/>
  <c r="Y200" i="5"/>
  <c r="AA200" i="5"/>
  <c r="AK200" i="5" s="1"/>
  <c r="X200" i="5"/>
  <c r="AB200" i="5" s="1"/>
  <c r="AL200" i="5" s="1"/>
  <c r="Y238" i="5"/>
  <c r="X238" i="5"/>
  <c r="AB238" i="5" s="1"/>
  <c r="AL238" i="5" s="1"/>
  <c r="AA210" i="5"/>
  <c r="AK210" i="5" s="1"/>
  <c r="Y210" i="5"/>
  <c r="X210" i="5"/>
  <c r="AB210" i="5" s="1"/>
  <c r="AL210" i="5" s="1"/>
  <c r="AA203" i="5"/>
  <c r="AK203" i="5" s="1"/>
  <c r="X203" i="5"/>
  <c r="AB203" i="5" s="1"/>
  <c r="AL203" i="5" s="1"/>
  <c r="Y169" i="5"/>
  <c r="AA169" i="5"/>
  <c r="AK169" i="5" s="1"/>
  <c r="X169" i="5"/>
  <c r="AB169" i="5" s="1"/>
  <c r="AL169" i="5" s="1"/>
  <c r="Y1333" i="5"/>
  <c r="AA1333" i="5"/>
  <c r="AK1333" i="5" s="1"/>
  <c r="X1333" i="5"/>
  <c r="AB1333" i="5" s="1"/>
  <c r="AL1333" i="5" s="1"/>
  <c r="Y1335" i="5"/>
  <c r="X1335" i="5"/>
  <c r="AB1335" i="5" s="1"/>
  <c r="AL1335" i="5" s="1"/>
  <c r="AA1253" i="5"/>
  <c r="AK1253" i="5" s="1"/>
  <c r="X1253" i="5"/>
  <c r="AB1253" i="5" s="1"/>
  <c r="AL1253" i="5" s="1"/>
  <c r="AA1808" i="5"/>
  <c r="AK1808" i="5" s="1"/>
  <c r="Y1808" i="5"/>
  <c r="Y4085" i="5"/>
  <c r="X4085" i="5"/>
  <c r="AB4085" i="5" s="1"/>
  <c r="AL4085" i="5" s="1"/>
  <c r="X1313" i="5"/>
  <c r="AB1313" i="5" s="1"/>
  <c r="AL1313" i="5" s="1"/>
  <c r="AB308" i="5"/>
  <c r="AL308" i="5" s="1"/>
  <c r="Z308" i="5"/>
  <c r="AB2121" i="5"/>
  <c r="AL2121" i="5" s="1"/>
  <c r="AB1286" i="5"/>
  <c r="AL1286" i="5" s="1"/>
  <c r="Z1286" i="5"/>
  <c r="AB68" i="5"/>
  <c r="AL68" i="5" s="1"/>
  <c r="Z68" i="5"/>
  <c r="X2706" i="5"/>
  <c r="AB2706" i="5" s="1"/>
  <c r="AL2706" i="5" s="1"/>
  <c r="AB1233" i="5"/>
  <c r="AL1233" i="5" s="1"/>
  <c r="Z1233" i="5"/>
  <c r="AB3612" i="5"/>
  <c r="AL3612" i="5" s="1"/>
  <c r="AB162" i="5"/>
  <c r="AL162" i="5" s="1"/>
  <c r="Z162" i="5"/>
  <c r="AB187" i="5"/>
  <c r="AL187" i="5" s="1"/>
  <c r="Z187" i="5"/>
  <c r="AB4421" i="5"/>
  <c r="AL4421" i="5" s="1"/>
  <c r="Z4421" i="5"/>
  <c r="AB4009" i="5"/>
  <c r="AL4009" i="5" s="1"/>
  <c r="Z4009" i="5"/>
  <c r="Z550" i="5"/>
  <c r="AB550" i="5"/>
  <c r="AL550" i="5" s="1"/>
  <c r="AB283" i="5"/>
  <c r="AL283" i="5" s="1"/>
  <c r="Z283" i="5"/>
  <c r="AB116" i="5"/>
  <c r="AL116" i="5" s="1"/>
  <c r="Z116" i="5"/>
  <c r="Y2848" i="5"/>
  <c r="Z2848" i="5" s="1"/>
  <c r="AA2848" i="5"/>
  <c r="AK2848" i="5" s="1"/>
  <c r="Y95" i="5"/>
  <c r="AA95" i="5"/>
  <c r="AK95" i="5" s="1"/>
  <c r="X95" i="5"/>
  <c r="AB95" i="5" s="1"/>
  <c r="AL95" i="5" s="1"/>
  <c r="Y84" i="5"/>
  <c r="X84" i="5"/>
  <c r="AB84" i="5" s="1"/>
  <c r="AL84" i="5" s="1"/>
  <c r="Y1737" i="5"/>
  <c r="AA1737" i="5"/>
  <c r="AK1737" i="5" s="1"/>
  <c r="X1737" i="5"/>
  <c r="AB1737" i="5" s="1"/>
  <c r="AL1737" i="5" s="1"/>
  <c r="Y1729" i="5"/>
  <c r="X1729" i="5"/>
  <c r="AB1729" i="5" s="1"/>
  <c r="AL1729" i="5" s="1"/>
  <c r="Y2460" i="5"/>
  <c r="X2460" i="5"/>
  <c r="AB2460" i="5" s="1"/>
  <c r="AL2460" i="5" s="1"/>
  <c r="Y1281" i="5"/>
  <c r="X1281" i="5"/>
  <c r="AB1281" i="5" s="1"/>
  <c r="AL1281" i="5" s="1"/>
  <c r="Z4357" i="5"/>
  <c r="Z2846" i="5"/>
  <c r="AB288" i="5"/>
  <c r="AL288" i="5" s="1"/>
  <c r="Z288" i="5"/>
  <c r="AB4414" i="5"/>
  <c r="AL4414" i="5" s="1"/>
  <c r="Z4414" i="5"/>
  <c r="AB3709" i="5"/>
  <c r="AL3709" i="5" s="1"/>
  <c r="Z3709" i="5"/>
  <c r="AB4387" i="5"/>
  <c r="AL4387" i="5" s="1"/>
  <c r="Z4387" i="5"/>
  <c r="AB4119" i="5"/>
  <c r="AL4119" i="5" s="1"/>
  <c r="Z4119" i="5"/>
  <c r="AB2449" i="5"/>
  <c r="AL2449" i="5" s="1"/>
  <c r="Z2449" i="5"/>
  <c r="X2452" i="5"/>
  <c r="AB2452" i="5" s="1"/>
  <c r="AL2452" i="5" s="1"/>
  <c r="Y2703" i="5"/>
  <c r="X2703" i="5"/>
  <c r="AB2703" i="5" s="1"/>
  <c r="AL2703" i="5" s="1"/>
  <c r="AA2703" i="5"/>
  <c r="AK2703" i="5" s="1"/>
  <c r="Y88" i="5"/>
  <c r="X88" i="5"/>
  <c r="AB88" i="5" s="1"/>
  <c r="AL88" i="5" s="1"/>
  <c r="Y44" i="5"/>
  <c r="X44" i="5"/>
  <c r="AB44" i="5" s="1"/>
  <c r="AL44" i="5" s="1"/>
  <c r="AA2456" i="5"/>
  <c r="AK2456" i="5" s="1"/>
  <c r="X2456" i="5"/>
  <c r="AB2456" i="5" s="1"/>
  <c r="AL2456" i="5" s="1"/>
  <c r="AA2070" i="5"/>
  <c r="AK2070" i="5" s="1"/>
  <c r="X2070" i="5"/>
  <c r="AB2070" i="5" s="1"/>
  <c r="AL2070" i="5" s="1"/>
  <c r="AA1942" i="5"/>
  <c r="AK1942" i="5" s="1"/>
  <c r="X1942" i="5"/>
  <c r="AB1942" i="5" s="1"/>
  <c r="AL1942" i="5" s="1"/>
  <c r="Z1230" i="5"/>
  <c r="Z2895" i="5"/>
  <c r="X1781" i="5"/>
  <c r="AB1781" i="5" s="1"/>
  <c r="AL1781" i="5" s="1"/>
  <c r="X1808" i="5"/>
  <c r="AB1808" i="5" s="1"/>
  <c r="AL1808" i="5" s="1"/>
  <c r="Z2155" i="5"/>
  <c r="AB2155" i="5"/>
  <c r="AL2155" i="5" s="1"/>
  <c r="AB280" i="5"/>
  <c r="AL280" i="5" s="1"/>
  <c r="Z280" i="5"/>
  <c r="Z198" i="5"/>
  <c r="AB198" i="5"/>
  <c r="AL198" i="5" s="1"/>
  <c r="X2122" i="5"/>
  <c r="AB2122" i="5" s="1"/>
  <c r="AL2122" i="5" s="1"/>
  <c r="AB1996" i="5"/>
  <c r="AL1996" i="5" s="1"/>
  <c r="Z1996" i="5"/>
  <c r="AB2012" i="5"/>
  <c r="AL2012" i="5" s="1"/>
  <c r="Z3450" i="5"/>
  <c r="AB2344" i="5"/>
  <c r="AL2344" i="5" s="1"/>
  <c r="Z2344" i="5"/>
  <c r="AB1983" i="5"/>
  <c r="AL1983" i="5" s="1"/>
  <c r="Z1983" i="5"/>
  <c r="AB6" i="5"/>
  <c r="AL6" i="5" s="1"/>
  <c r="Y2741" i="5"/>
  <c r="AA2741" i="5"/>
  <c r="AK2741" i="5" s="1"/>
  <c r="Y2707" i="5"/>
  <c r="X2707" i="5"/>
  <c r="AB2707" i="5" s="1"/>
  <c r="AL2707" i="5" s="1"/>
  <c r="Y1432" i="5"/>
  <c r="AA1432" i="5"/>
  <c r="X1432" i="5"/>
  <c r="AB1432" i="5" s="1"/>
  <c r="AL1432" i="5" s="1"/>
  <c r="Y98" i="5"/>
  <c r="X98" i="5"/>
  <c r="AB98" i="5" s="1"/>
  <c r="AL98" i="5" s="1"/>
  <c r="AA54" i="5"/>
  <c r="AK54" i="5" s="1"/>
  <c r="X54" i="5"/>
  <c r="AB54" i="5" s="1"/>
  <c r="AL54" i="5" s="1"/>
  <c r="Y31" i="5"/>
  <c r="Z31" i="5" s="1"/>
  <c r="AA31" i="5"/>
  <c r="AK31" i="5" s="1"/>
  <c r="Y27" i="5"/>
  <c r="X27" i="5"/>
  <c r="AB27" i="5" s="1"/>
  <c r="AL27" i="5" s="1"/>
  <c r="Y19" i="5"/>
  <c r="X19" i="5"/>
  <c r="AB19" i="5" s="1"/>
  <c r="AL19" i="5" s="1"/>
  <c r="Y1740" i="5"/>
  <c r="X1740" i="5"/>
  <c r="AB1740" i="5" s="1"/>
  <c r="AL1740" i="5" s="1"/>
  <c r="AA1740" i="5"/>
  <c r="AK1740" i="5" s="1"/>
  <c r="Y1971" i="5"/>
  <c r="Z1971" i="5" s="1"/>
  <c r="AA1971" i="5"/>
  <c r="AK1971" i="5" s="1"/>
  <c r="Y1967" i="5"/>
  <c r="X1967" i="5"/>
  <c r="AB1967" i="5" s="1"/>
  <c r="AL1967" i="5" s="1"/>
  <c r="Y1960" i="5"/>
  <c r="X1960" i="5"/>
  <c r="Y1956" i="5"/>
  <c r="X1956" i="5"/>
  <c r="AB1956" i="5" s="1"/>
  <c r="AL1956" i="5" s="1"/>
  <c r="Y2331" i="5"/>
  <c r="Z2331" i="5" s="1"/>
  <c r="AA2331" i="5"/>
  <c r="AK2331" i="5" s="1"/>
  <c r="Y2328" i="5"/>
  <c r="X2328" i="5"/>
  <c r="AB2328" i="5" s="1"/>
  <c r="AL2328" i="5" s="1"/>
  <c r="Z2320" i="5"/>
  <c r="Y2316" i="5"/>
  <c r="X2316" i="5"/>
  <c r="AB2316" i="5" s="1"/>
  <c r="AL2316" i="5" s="1"/>
  <c r="AA2298" i="5"/>
  <c r="AK2298" i="5" s="1"/>
  <c r="X2298" i="5"/>
  <c r="AB2298" i="5" s="1"/>
  <c r="AL2298" i="5" s="1"/>
  <c r="AA2294" i="5"/>
  <c r="AK2294" i="5" s="1"/>
  <c r="X2294" i="5"/>
  <c r="AB2294" i="5" s="1"/>
  <c r="AL2294" i="5" s="1"/>
  <c r="AA2109" i="5"/>
  <c r="AK2109" i="5" s="1"/>
  <c r="Y2109" i="5"/>
  <c r="Z2109" i="5" s="1"/>
  <c r="Y2105" i="5"/>
  <c r="Z2105" i="5" s="1"/>
  <c r="AA2105" i="5"/>
  <c r="AK2105" i="5" s="1"/>
  <c r="AA2091" i="5"/>
  <c r="AK2091" i="5" s="1"/>
  <c r="X2091" i="5"/>
  <c r="AB2091" i="5" s="1"/>
  <c r="AL2091" i="5" s="1"/>
  <c r="AA1284" i="5"/>
  <c r="Y1284" i="5"/>
  <c r="Z1284" i="5" s="1"/>
  <c r="Y552" i="5"/>
  <c r="Z552" i="5" s="1"/>
  <c r="AA552" i="5"/>
  <c r="AK552" i="5" s="1"/>
  <c r="Y273" i="5"/>
  <c r="Z273" i="5" s="1"/>
  <c r="AA273" i="5"/>
  <c r="AK273" i="5" s="1"/>
  <c r="Y183" i="5"/>
  <c r="Z183" i="5" s="1"/>
  <c r="AA183" i="5"/>
  <c r="AK183" i="5" s="1"/>
  <c r="Y1812" i="5"/>
  <c r="Z1812" i="5" s="1"/>
  <c r="AA1812" i="5"/>
  <c r="AK1812" i="5" s="1"/>
  <c r="X2741" i="5"/>
  <c r="AB2741" i="5" s="1"/>
  <c r="AL2741" i="5" s="1"/>
  <c r="Y2710" i="5"/>
  <c r="AA2710" i="5"/>
  <c r="AK2710" i="5" s="1"/>
  <c r="X2710" i="5"/>
  <c r="AB2710" i="5" s="1"/>
  <c r="AL2710" i="5" s="1"/>
  <c r="Y2716" i="5"/>
  <c r="X2716" i="5"/>
  <c r="AB2716" i="5" s="1"/>
  <c r="AL2716" i="5" s="1"/>
  <c r="Y1434" i="5"/>
  <c r="AA1434" i="5"/>
  <c r="AK1434" i="5" s="1"/>
  <c r="X1434" i="5"/>
  <c r="AB1434" i="5" s="1"/>
  <c r="AL1434" i="5" s="1"/>
  <c r="AA101" i="5"/>
  <c r="AK101" i="5" s="1"/>
  <c r="X101" i="5"/>
  <c r="AB101" i="5" s="1"/>
  <c r="AL101" i="5" s="1"/>
  <c r="Y67" i="5"/>
  <c r="Z67" i="5" s="1"/>
  <c r="AA67" i="5"/>
  <c r="AK67" i="5" s="1"/>
  <c r="Y59" i="5"/>
  <c r="X59" i="5"/>
  <c r="AB59" i="5" s="1"/>
  <c r="AL59" i="5" s="1"/>
  <c r="AA34" i="5"/>
  <c r="AK34" i="5" s="1"/>
  <c r="Y34" i="5"/>
  <c r="X34" i="5"/>
  <c r="AB34" i="5" s="1"/>
  <c r="AL34" i="5" s="1"/>
  <c r="Y1704" i="5"/>
  <c r="X1704" i="5"/>
  <c r="AB1704" i="5" s="1"/>
  <c r="AL1704" i="5" s="1"/>
  <c r="AA1700" i="5"/>
  <c r="AK1700" i="5" s="1"/>
  <c r="X1700" i="5"/>
  <c r="AB1700" i="5" s="1"/>
  <c r="AL1700" i="5" s="1"/>
  <c r="Y2031" i="5"/>
  <c r="AA2031" i="5"/>
  <c r="AK2031" i="5" s="1"/>
  <c r="X2031" i="5"/>
  <c r="AB2031" i="5" s="1"/>
  <c r="AL2031" i="5" s="1"/>
  <c r="Y2020" i="5"/>
  <c r="X2020" i="5"/>
  <c r="AB2020" i="5" s="1"/>
  <c r="AL2020" i="5" s="1"/>
  <c r="AA1978" i="5"/>
  <c r="AK1978" i="5" s="1"/>
  <c r="X1978" i="5"/>
  <c r="AB1978" i="5" s="1"/>
  <c r="AL1978" i="5" s="1"/>
  <c r="AA1974" i="5"/>
  <c r="AK1974" i="5" s="1"/>
  <c r="X1974" i="5"/>
  <c r="AB1974" i="5" s="1"/>
  <c r="AL1974" i="5" s="1"/>
  <c r="AA2342" i="5"/>
  <c r="AK2342" i="5" s="1"/>
  <c r="X2342" i="5"/>
  <c r="AB2342" i="5" s="1"/>
  <c r="AL2342" i="5" s="1"/>
  <c r="AA2338" i="5"/>
  <c r="AK2338" i="5" s="1"/>
  <c r="X2338" i="5"/>
  <c r="AB2338" i="5" s="1"/>
  <c r="AL2338" i="5" s="1"/>
  <c r="Y2100" i="5"/>
  <c r="AA2100" i="5"/>
  <c r="AK2100" i="5" s="1"/>
  <c r="X2100" i="5"/>
  <c r="AB2100" i="5" s="1"/>
  <c r="AL2100" i="5" s="1"/>
  <c r="Y264" i="5"/>
  <c r="Z264" i="5" s="1"/>
  <c r="AA264" i="5"/>
  <c r="AK264" i="5" s="1"/>
  <c r="AA197" i="5"/>
  <c r="AK197" i="5" s="1"/>
  <c r="Y197" i="5"/>
  <c r="Z197" i="5" s="1"/>
  <c r="Y190" i="5"/>
  <c r="Z190" i="5" s="1"/>
  <c r="AA190" i="5"/>
  <c r="AK190" i="5" s="1"/>
  <c r="Y2847" i="5"/>
  <c r="Z2847" i="5" s="1"/>
  <c r="AA2847" i="5"/>
  <c r="AK2847" i="5" s="1"/>
  <c r="Y2719" i="5"/>
  <c r="AA2719" i="5"/>
  <c r="AK2719" i="5" s="1"/>
  <c r="X2719" i="5"/>
  <c r="AB2719" i="5" s="1"/>
  <c r="AL2719" i="5" s="1"/>
  <c r="Y1448" i="5"/>
  <c r="Z1448" i="5" s="1"/>
  <c r="AA1448" i="5"/>
  <c r="AK1448" i="5" s="1"/>
  <c r="AA1438" i="5"/>
  <c r="AK1438" i="5" s="1"/>
  <c r="X1438" i="5"/>
  <c r="AB1438" i="5" s="1"/>
  <c r="AL1438" i="5" s="1"/>
  <c r="AA121" i="5"/>
  <c r="AK121" i="5" s="1"/>
  <c r="X121" i="5"/>
  <c r="AB121" i="5" s="1"/>
  <c r="AL121" i="5" s="1"/>
  <c r="Y108" i="5"/>
  <c r="X108" i="5"/>
  <c r="AB108" i="5" s="1"/>
  <c r="AL108" i="5" s="1"/>
  <c r="Y78" i="5"/>
  <c r="X78" i="5"/>
  <c r="AB78" i="5" s="1"/>
  <c r="AL78" i="5" s="1"/>
  <c r="Y70" i="5"/>
  <c r="X70" i="5"/>
  <c r="AB70" i="5" s="1"/>
  <c r="AL70" i="5" s="1"/>
  <c r="Y1750" i="5"/>
  <c r="X1750" i="5"/>
  <c r="Y1742" i="5"/>
  <c r="X1742" i="5"/>
  <c r="AB1742" i="5" s="1"/>
  <c r="AL1742" i="5" s="1"/>
  <c r="Y1722" i="5"/>
  <c r="X1722" i="5"/>
  <c r="AB1722" i="5" s="1"/>
  <c r="AL1722" i="5" s="1"/>
  <c r="Y1718" i="5"/>
  <c r="X1718" i="5"/>
  <c r="AB1718" i="5" s="1"/>
  <c r="AL1718" i="5" s="1"/>
  <c r="Y1714" i="5"/>
  <c r="X1714" i="5"/>
  <c r="Y2054" i="5"/>
  <c r="X2054" i="5"/>
  <c r="AB2054" i="5" s="1"/>
  <c r="AL2054" i="5" s="1"/>
  <c r="Y2046" i="5"/>
  <c r="X2046" i="5"/>
  <c r="AB2046" i="5" s="1"/>
  <c r="AL2046" i="5" s="1"/>
  <c r="AA2042" i="5"/>
  <c r="AK2042" i="5" s="1"/>
  <c r="X2042" i="5"/>
  <c r="AB2042" i="5" s="1"/>
  <c r="AL2042" i="5" s="1"/>
  <c r="AA2038" i="5"/>
  <c r="AK2038" i="5" s="1"/>
  <c r="X2038" i="5"/>
  <c r="AB2038" i="5" s="1"/>
  <c r="AL2038" i="5" s="1"/>
  <c r="AA2034" i="5"/>
  <c r="AK2034" i="5" s="1"/>
  <c r="X2034" i="5"/>
  <c r="AB2034" i="5" s="1"/>
  <c r="AL2034" i="5" s="1"/>
  <c r="Y2003" i="5"/>
  <c r="AA2003" i="5"/>
  <c r="AK2003" i="5" s="1"/>
  <c r="X2003" i="5"/>
  <c r="AB2003" i="5" s="1"/>
  <c r="AL2003" i="5" s="1"/>
  <c r="Y1992" i="5"/>
  <c r="X1992" i="5"/>
  <c r="AB1992" i="5" s="1"/>
  <c r="AL1992" i="5" s="1"/>
  <c r="Y1988" i="5"/>
  <c r="X1988" i="5"/>
  <c r="AB1988" i="5" s="1"/>
  <c r="AL1988" i="5" s="1"/>
  <c r="Y698" i="5"/>
  <c r="Z698" i="5" s="1"/>
  <c r="AA698" i="5"/>
  <c r="AK698" i="5" s="1"/>
  <c r="Y691" i="5"/>
  <c r="X691" i="5"/>
  <c r="AB691" i="5" s="1"/>
  <c r="AL691" i="5" s="1"/>
  <c r="Y1291" i="5"/>
  <c r="Z1291" i="5" s="1"/>
  <c r="AA1291" i="5"/>
  <c r="AK1291" i="5" s="1"/>
  <c r="Y277" i="5"/>
  <c r="Z277" i="5" s="1"/>
  <c r="AA277" i="5"/>
  <c r="AK277" i="5" s="1"/>
  <c r="Y298" i="5"/>
  <c r="Z298" i="5" s="1"/>
  <c r="AA298" i="5"/>
  <c r="AK298" i="5" s="1"/>
  <c r="Y191" i="5"/>
  <c r="Z191" i="5" s="1"/>
  <c r="AA191" i="5"/>
  <c r="AK191" i="5" s="1"/>
  <c r="Y3764" i="5"/>
  <c r="Z3764" i="5" s="1"/>
  <c r="AA3764" i="5"/>
  <c r="AK3764" i="5" s="1"/>
  <c r="Y3773" i="5"/>
  <c r="Z3773" i="5" s="1"/>
  <c r="AA3773" i="5"/>
  <c r="AK3773" i="5" s="1"/>
  <c r="Y3747" i="5"/>
  <c r="Z3747" i="5" s="1"/>
  <c r="AA3747" i="5"/>
  <c r="AK3747" i="5" s="1"/>
  <c r="Y1210" i="5"/>
  <c r="Z1210" i="5" s="1"/>
  <c r="AA1210" i="5"/>
  <c r="AK1210" i="5" s="1"/>
  <c r="AA1221" i="5"/>
  <c r="AK1221" i="5" s="1"/>
  <c r="Y1221" i="5"/>
  <c r="Z1221" i="5" s="1"/>
  <c r="AB1972" i="5"/>
  <c r="AL1972" i="5" s="1"/>
  <c r="AA1427" i="5"/>
  <c r="AK1427" i="5" s="1"/>
  <c r="AA123" i="5"/>
  <c r="AK123" i="5" s="1"/>
  <c r="AA107" i="5"/>
  <c r="AK107" i="5" s="1"/>
  <c r="AA43" i="5"/>
  <c r="AK43" i="5" s="1"/>
  <c r="Y18" i="5"/>
  <c r="Z18" i="5" s="1"/>
  <c r="AA15" i="5"/>
  <c r="AK15" i="5" s="1"/>
  <c r="AA1724" i="5"/>
  <c r="AK1724" i="5" s="1"/>
  <c r="AA2015" i="5"/>
  <c r="AK2015" i="5" s="1"/>
  <c r="AA2012" i="5"/>
  <c r="AK2012" i="5" s="1"/>
  <c r="AA1987" i="5"/>
  <c r="AK1987" i="5" s="1"/>
  <c r="AA1955" i="5"/>
  <c r="AK1955" i="5" s="1"/>
  <c r="AA686" i="5"/>
  <c r="AK686" i="5" s="1"/>
  <c r="Y3765" i="5"/>
  <c r="Z3765" i="5" s="1"/>
  <c r="AA3765" i="5"/>
  <c r="AK3765" i="5" s="1"/>
  <c r="Y3762" i="5"/>
  <c r="Z3762" i="5" s="1"/>
  <c r="AA3762" i="5"/>
  <c r="AK3762" i="5" s="1"/>
  <c r="Y3700" i="5"/>
  <c r="Z3700" i="5" s="1"/>
  <c r="AA3700" i="5"/>
  <c r="AK3700" i="5" s="1"/>
  <c r="Y1222" i="5"/>
  <c r="Z1222" i="5" s="1"/>
  <c r="AA1222" i="5"/>
  <c r="AK1222" i="5" s="1"/>
  <c r="Y1794" i="5"/>
  <c r="Z1794" i="5" s="1"/>
  <c r="AA1794" i="5"/>
  <c r="AK1794" i="5" s="1"/>
  <c r="Y4141" i="5"/>
  <c r="Z4141" i="5" s="1"/>
  <c r="AA4141" i="5"/>
  <c r="AK4141" i="5" s="1"/>
  <c r="AA2857" i="5"/>
  <c r="AK2857" i="5" s="1"/>
  <c r="AA2715" i="5"/>
  <c r="AK2715" i="5" s="1"/>
  <c r="AA99" i="5"/>
  <c r="AK99" i="5" s="1"/>
  <c r="AA79" i="5"/>
  <c r="AK79" i="5" s="1"/>
  <c r="AA1712" i="5"/>
  <c r="AK1712" i="5" s="1"/>
  <c r="Y2464" i="5"/>
  <c r="AA2461" i="5"/>
  <c r="AK2461" i="5" s="1"/>
  <c r="AA2079" i="5"/>
  <c r="AK2079" i="5" s="1"/>
  <c r="AA2108" i="5"/>
  <c r="AK2108" i="5" s="1"/>
  <c r="AA1300" i="5"/>
  <c r="AK1300" i="5" s="1"/>
  <c r="AA1268" i="5"/>
  <c r="AK1268" i="5" s="1"/>
  <c r="Y232" i="5"/>
  <c r="Z232" i="5" s="1"/>
  <c r="AA293" i="5"/>
  <c r="AK293" i="5" s="1"/>
  <c r="Y237" i="5"/>
  <c r="Z237" i="5" s="1"/>
  <c r="Y221" i="5"/>
  <c r="Z221" i="5" s="1"/>
  <c r="Y188" i="5"/>
  <c r="Y3754" i="5"/>
  <c r="Z3754" i="5" s="1"/>
  <c r="AA3754" i="5"/>
  <c r="AK3754" i="5" s="1"/>
  <c r="Y3682" i="5"/>
  <c r="Z3682" i="5" s="1"/>
  <c r="AA3682" i="5"/>
  <c r="AK3682" i="5" s="1"/>
  <c r="Y3695" i="5"/>
  <c r="Z3695" i="5" s="1"/>
  <c r="AA1307" i="5"/>
  <c r="AK1307" i="5" s="1"/>
  <c r="AA1330" i="5"/>
  <c r="AK1330" i="5" s="1"/>
  <c r="Y1214" i="5"/>
  <c r="Z1214" i="5" s="1"/>
  <c r="AA1214" i="5"/>
  <c r="AK1214" i="5" s="1"/>
  <c r="AA1780" i="5"/>
  <c r="AK1780" i="5" s="1"/>
  <c r="Y1780" i="5"/>
  <c r="Z1780" i="5" s="1"/>
  <c r="AA4155" i="5"/>
  <c r="AK4155" i="5" s="1"/>
  <c r="Y4155" i="5"/>
  <c r="Z4155" i="5" s="1"/>
  <c r="Y3755" i="5"/>
  <c r="Z3755" i="5" s="1"/>
  <c r="AA3755" i="5"/>
  <c r="AK3755" i="5" s="1"/>
  <c r="Y3731" i="5"/>
  <c r="Z3731" i="5" s="1"/>
  <c r="AA3731" i="5"/>
  <c r="AK3731" i="5" s="1"/>
  <c r="Y1325" i="5"/>
  <c r="Z1325" i="5" s="1"/>
  <c r="AA1325" i="5"/>
  <c r="AK1325" i="5" s="1"/>
  <c r="AA4130" i="5"/>
  <c r="AK4130" i="5" s="1"/>
  <c r="Y4130" i="5"/>
  <c r="Z4130" i="5" s="1"/>
  <c r="AA4086" i="5"/>
  <c r="AK4086" i="5" s="1"/>
  <c r="AA4357" i="5"/>
  <c r="AK4357" i="5" s="1"/>
  <c r="AA3484" i="5"/>
  <c r="AK3484" i="5" s="1"/>
  <c r="AA3646" i="5"/>
  <c r="AK3646" i="5" s="1"/>
  <c r="AA2904" i="5"/>
  <c r="AK2904" i="5" s="1"/>
  <c r="AA4054" i="5"/>
  <c r="AK4054" i="5" s="1"/>
  <c r="AA4158" i="5"/>
  <c r="AK4158" i="5" s="1"/>
  <c r="AA4021" i="5"/>
  <c r="AK4021" i="5" s="1"/>
  <c r="AA4082" i="5"/>
  <c r="AK4082" i="5" s="1"/>
  <c r="AA4016" i="5"/>
  <c r="AK4016" i="5" s="1"/>
  <c r="AA4027" i="5"/>
  <c r="AK4027" i="5" s="1"/>
  <c r="AA4145" i="5"/>
  <c r="AK4145" i="5" s="1"/>
  <c r="AA4019" i="5"/>
  <c r="AK4019" i="5" s="1"/>
  <c r="AA4098" i="5"/>
  <c r="AK4098" i="5" s="1"/>
  <c r="AA4087" i="5"/>
  <c r="AK4087" i="5" s="1"/>
  <c r="AA4119" i="5"/>
  <c r="AK4119" i="5" s="1"/>
  <c r="AA4048" i="5"/>
  <c r="AK4048" i="5" s="1"/>
  <c r="AA4137" i="5"/>
  <c r="AK4137" i="5" s="1"/>
  <c r="AA4035" i="5"/>
  <c r="AK4035" i="5" s="1"/>
  <c r="AA4113" i="5"/>
  <c r="AK4113" i="5" s="1"/>
  <c r="AA4112" i="5"/>
  <c r="AA4170" i="5"/>
  <c r="AK4170" i="5" s="1"/>
  <c r="AA4496" i="5"/>
  <c r="AK4496" i="5" s="1"/>
  <c r="AA4407" i="5"/>
  <c r="AK4407" i="5" s="1"/>
  <c r="Y4487" i="5"/>
  <c r="AA4441" i="5"/>
  <c r="AK4441" i="5" s="1"/>
  <c r="Y4358" i="5"/>
  <c r="Y4353" i="5"/>
  <c r="Z4353" i="5" s="1"/>
  <c r="AA4413" i="5"/>
  <c r="AK4413" i="5" s="1"/>
  <c r="AA4480" i="5"/>
  <c r="AK4480" i="5" s="1"/>
  <c r="Y4347" i="5"/>
  <c r="Z4347" i="5" s="1"/>
  <c r="AA4377" i="5"/>
  <c r="AK4377" i="5" s="1"/>
  <c r="Y3454" i="5"/>
  <c r="Z3454" i="5" s="1"/>
  <c r="AA3507" i="5"/>
  <c r="AK3507" i="5" s="1"/>
  <c r="AA3502" i="5"/>
  <c r="AK3502" i="5" s="1"/>
  <c r="AA3455" i="5"/>
  <c r="AK3455" i="5" s="1"/>
  <c r="AA3559" i="5"/>
  <c r="AK3559" i="5" s="1"/>
  <c r="AA3541" i="5"/>
  <c r="AK3541" i="5" s="1"/>
  <c r="AA3479" i="5"/>
  <c r="AK3479" i="5" s="1"/>
  <c r="AA3463" i="5"/>
  <c r="AK3463" i="5" s="1"/>
  <c r="Y3553" i="5"/>
  <c r="Z3553" i="5" s="1"/>
  <c r="AA3486" i="5"/>
  <c r="AK3486" i="5" s="1"/>
  <c r="AA3494" i="5"/>
  <c r="AK3494" i="5" s="1"/>
  <c r="Y3520" i="5"/>
  <c r="Z3520" i="5" s="1"/>
  <c r="Y3468" i="5"/>
  <c r="Y3460" i="5"/>
  <c r="Z3460" i="5" s="1"/>
  <c r="AA3662" i="5"/>
  <c r="AK3662" i="5" s="1"/>
  <c r="Y3657" i="5"/>
  <c r="Z3657" i="5" s="1"/>
  <c r="AA3658" i="5"/>
  <c r="AK3658" i="5" s="1"/>
  <c r="Y3613" i="5"/>
  <c r="Z3613" i="5" s="1"/>
  <c r="Y2897" i="5"/>
  <c r="Z2897" i="5" s="1"/>
  <c r="AA2915" i="5"/>
  <c r="AK2915" i="5" s="1"/>
  <c r="Y2908" i="5"/>
  <c r="AA2906" i="5"/>
  <c r="AK2906" i="5" s="1"/>
  <c r="Z2880" i="5"/>
  <c r="Z1287" i="5"/>
  <c r="Z3718" i="5"/>
  <c r="Z3714" i="5"/>
  <c r="Z4496" i="5"/>
  <c r="Z4380" i="5"/>
  <c r="AB254" i="5"/>
  <c r="AL254" i="5" s="1"/>
  <c r="Z3591" i="5"/>
  <c r="Z1217" i="5"/>
  <c r="Z1353" i="5"/>
  <c r="Z4123" i="5"/>
  <c r="AB1749" i="5"/>
  <c r="AL1749" i="5" s="1"/>
  <c r="Z1749" i="5"/>
  <c r="AB91" i="5"/>
  <c r="AL91" i="5" s="1"/>
  <c r="Z91" i="5"/>
  <c r="AB2461" i="5"/>
  <c r="AL2461" i="5" s="1"/>
  <c r="Z2461" i="5"/>
  <c r="AB112" i="5"/>
  <c r="AL112" i="5" s="1"/>
  <c r="Z112" i="5"/>
  <c r="AB1944" i="5"/>
  <c r="AL1944" i="5" s="1"/>
  <c r="Z1944" i="5"/>
  <c r="Z4078" i="5"/>
  <c r="Z149" i="5"/>
  <c r="Z4082" i="5"/>
  <c r="Z253" i="5"/>
  <c r="AB1806" i="5"/>
  <c r="AL1806" i="5" s="1"/>
  <c r="Z4417" i="5"/>
  <c r="Z2133" i="5"/>
  <c r="Z2864" i="5"/>
  <c r="Z3500" i="5"/>
  <c r="Z3683" i="5"/>
  <c r="AB2445" i="5"/>
  <c r="AL2445" i="5" s="1"/>
  <c r="Z2445" i="5"/>
  <c r="AB1694" i="5"/>
  <c r="AL1694" i="5" s="1"/>
  <c r="Z1694" i="5"/>
  <c r="Z2910" i="5"/>
  <c r="Z193" i="5"/>
  <c r="Z4400" i="5"/>
  <c r="Z3610" i="5"/>
  <c r="Z2863" i="5"/>
  <c r="Z4356" i="5"/>
  <c r="Z4113" i="5"/>
  <c r="Z3516" i="5"/>
  <c r="Z1229" i="5"/>
  <c r="Z3475" i="5"/>
  <c r="AB2055" i="5"/>
  <c r="AL2055" i="5" s="1"/>
  <c r="Z2055" i="5"/>
  <c r="AB2004" i="5"/>
  <c r="AL2004" i="5" s="1"/>
  <c r="Z2004" i="5"/>
  <c r="Y2725" i="5"/>
  <c r="AA2725" i="5"/>
  <c r="AK2725" i="5" s="1"/>
  <c r="X2725" i="5"/>
  <c r="AB2725" i="5" s="1"/>
  <c r="AL2725" i="5" s="1"/>
  <c r="Y103" i="5"/>
  <c r="AA103" i="5"/>
  <c r="AK103" i="5" s="1"/>
  <c r="Y1744" i="5"/>
  <c r="Z1744" i="5" s="1"/>
  <c r="AA1744" i="5"/>
  <c r="AK1744" i="5" s="1"/>
  <c r="Y1947" i="5"/>
  <c r="AA1947" i="5"/>
  <c r="AK1947" i="5" s="1"/>
  <c r="Y2303" i="5"/>
  <c r="AA2303" i="5"/>
  <c r="AK2303" i="5" s="1"/>
  <c r="AA2098" i="5"/>
  <c r="AK2098" i="5" s="1"/>
  <c r="Y2098" i="5"/>
  <c r="Z2098" i="5" s="1"/>
  <c r="AA1290" i="5"/>
  <c r="Y1290" i="5"/>
  <c r="Z1290" i="5" s="1"/>
  <c r="Y1277" i="5"/>
  <c r="Z1277" i="5" s="1"/>
  <c r="AA1277" i="5"/>
  <c r="AK1277" i="5" s="1"/>
  <c r="Y285" i="5"/>
  <c r="Z285" i="5" s="1"/>
  <c r="AA285" i="5"/>
  <c r="AK285" i="5" s="1"/>
  <c r="AA201" i="5"/>
  <c r="AK201" i="5" s="1"/>
  <c r="Y201" i="5"/>
  <c r="Z201" i="5" s="1"/>
  <c r="AA302" i="5"/>
  <c r="AK302" i="5" s="1"/>
  <c r="Y302" i="5"/>
  <c r="Z302" i="5" s="1"/>
  <c r="Y168" i="5"/>
  <c r="Z168" i="5" s="1"/>
  <c r="AA168" i="5"/>
  <c r="AK168" i="5" s="1"/>
  <c r="Y181" i="5"/>
  <c r="Z181" i="5" s="1"/>
  <c r="AA181" i="5"/>
  <c r="AK181" i="5" s="1"/>
  <c r="Y3758" i="5"/>
  <c r="Z3758" i="5" s="1"/>
  <c r="AA3758" i="5"/>
  <c r="AK3758" i="5" s="1"/>
  <c r="Y3728" i="5"/>
  <c r="AA3728" i="5"/>
  <c r="AK3728" i="5" s="1"/>
  <c r="Y3712" i="5"/>
  <c r="Z3712" i="5" s="1"/>
  <c r="AA3712" i="5"/>
  <c r="AK3712" i="5" s="1"/>
  <c r="Y1328" i="5"/>
  <c r="Z1328" i="5" s="1"/>
  <c r="AA1328" i="5"/>
  <c r="AK1328" i="5" s="1"/>
  <c r="Y1315" i="5"/>
  <c r="Z1315" i="5" s="1"/>
  <c r="AA1315" i="5"/>
  <c r="AK1315" i="5" s="1"/>
  <c r="AA1799" i="5"/>
  <c r="AK1799" i="5" s="1"/>
  <c r="Y1799" i="5"/>
  <c r="Z1799" i="5" s="1"/>
  <c r="Y1776" i="5"/>
  <c r="Z1776" i="5" s="1"/>
  <c r="AA1776" i="5"/>
  <c r="AK1776" i="5" s="1"/>
  <c r="Y4136" i="5"/>
  <c r="Z4136" i="5" s="1"/>
  <c r="AA4136" i="5"/>
  <c r="AK4136" i="5" s="1"/>
  <c r="Y4089" i="5"/>
  <c r="Z4089" i="5" s="1"/>
  <c r="AA4089" i="5"/>
  <c r="AK4089" i="5" s="1"/>
  <c r="Y4502" i="5"/>
  <c r="Z4502" i="5" s="1"/>
  <c r="AA4502" i="5"/>
  <c r="AK4502" i="5" s="1"/>
  <c r="Y4492" i="5"/>
  <c r="Z4492" i="5" s="1"/>
  <c r="AA4492" i="5"/>
  <c r="AK4492" i="5" s="1"/>
  <c r="Y4527" i="5"/>
  <c r="Z4527" i="5" s="1"/>
  <c r="AA4527" i="5"/>
  <c r="AK4527" i="5" s="1"/>
  <c r="Y4461" i="5"/>
  <c r="Z4461" i="5" s="1"/>
  <c r="AA4461" i="5"/>
  <c r="AK4461" i="5" s="1"/>
  <c r="X1720" i="5"/>
  <c r="Z695" i="5"/>
  <c r="X699" i="5"/>
  <c r="AB699" i="5" s="1"/>
  <c r="AL699" i="5" s="1"/>
  <c r="X693" i="5"/>
  <c r="AB693" i="5" s="1"/>
  <c r="AL693" i="5" s="1"/>
  <c r="X1962" i="5"/>
  <c r="AB1962" i="5" s="1"/>
  <c r="AL1962" i="5" s="1"/>
  <c r="Y2853" i="5"/>
  <c r="AA2853" i="5"/>
  <c r="AK2853" i="5" s="1"/>
  <c r="Y1439" i="5"/>
  <c r="AA1439" i="5"/>
  <c r="X1439" i="5"/>
  <c r="AB1439" i="5" s="1"/>
  <c r="AL1439" i="5" s="1"/>
  <c r="Y115" i="5"/>
  <c r="AA115" i="5"/>
  <c r="AK115" i="5" s="1"/>
  <c r="Y71" i="5"/>
  <c r="AA71" i="5"/>
  <c r="AK71" i="5" s="1"/>
  <c r="X71" i="5"/>
  <c r="AB71" i="5" s="1"/>
  <c r="AL71" i="5" s="1"/>
  <c r="Y47" i="5"/>
  <c r="Z47" i="5" s="1"/>
  <c r="AA47" i="5"/>
  <c r="Y42" i="5"/>
  <c r="X42" i="5"/>
  <c r="AB42" i="5" s="1"/>
  <c r="AL42" i="5" s="1"/>
  <c r="Y28" i="5"/>
  <c r="X28" i="5"/>
  <c r="AB28" i="5" s="1"/>
  <c r="AL28" i="5" s="1"/>
  <c r="Y1705" i="5"/>
  <c r="Z1705" i="5" s="1"/>
  <c r="AA1705" i="5"/>
  <c r="AK1705" i="5" s="1"/>
  <c r="Y1701" i="5"/>
  <c r="X1701" i="5"/>
  <c r="AB1701" i="5" s="1"/>
  <c r="AL1701" i="5" s="1"/>
  <c r="Y2071" i="5"/>
  <c r="Z2071" i="5" s="1"/>
  <c r="AA2071" i="5"/>
  <c r="AK2071" i="5" s="1"/>
  <c r="Y2035" i="5"/>
  <c r="Z2035" i="5" s="1"/>
  <c r="AA2035" i="5"/>
  <c r="AK2035" i="5" s="1"/>
  <c r="Y2007" i="5"/>
  <c r="Z2007" i="5" s="1"/>
  <c r="AA2007" i="5"/>
  <c r="AK2007" i="5" s="1"/>
  <c r="Y1975" i="5"/>
  <c r="Z1975" i="5" s="1"/>
  <c r="AA1975" i="5"/>
  <c r="AK1975" i="5" s="1"/>
  <c r="Y2335" i="5"/>
  <c r="AA2335" i="5"/>
  <c r="AK2335" i="5" s="1"/>
  <c r="Y2286" i="5"/>
  <c r="Z2286" i="5" s="1"/>
  <c r="AA2286" i="5"/>
  <c r="AK2286" i="5" s="1"/>
  <c r="Y1273" i="5"/>
  <c r="Z1273" i="5" s="1"/>
  <c r="AA1273" i="5"/>
  <c r="AK1273" i="5" s="1"/>
  <c r="Y1263" i="5"/>
  <c r="Z1263" i="5" s="1"/>
  <c r="AA1263" i="5"/>
  <c r="AK1263" i="5" s="1"/>
  <c r="Y1345" i="5"/>
  <c r="Z1345" i="5" s="1"/>
  <c r="AA1345" i="5"/>
  <c r="AK1345" i="5" s="1"/>
  <c r="AA225" i="5"/>
  <c r="AK225" i="5" s="1"/>
  <c r="Y225" i="5"/>
  <c r="Z225" i="5" s="1"/>
  <c r="Y178" i="5"/>
  <c r="Z178" i="5" s="1"/>
  <c r="AA178" i="5"/>
  <c r="AK178" i="5" s="1"/>
  <c r="Y171" i="5"/>
  <c r="Z171" i="5" s="1"/>
  <c r="AA171" i="5"/>
  <c r="Y3738" i="5"/>
  <c r="Z3738" i="5" s="1"/>
  <c r="AA3738" i="5"/>
  <c r="AK3738" i="5" s="1"/>
  <c r="Y1311" i="5"/>
  <c r="Z1311" i="5" s="1"/>
  <c r="AA1311" i="5"/>
  <c r="AK1311" i="5" s="1"/>
  <c r="Y1223" i="5"/>
  <c r="Z1223" i="5" s="1"/>
  <c r="AA1223" i="5"/>
  <c r="AK1223" i="5" s="1"/>
  <c r="Y1237" i="5"/>
  <c r="Z1237" i="5" s="1"/>
  <c r="AA1237" i="5"/>
  <c r="AK1237" i="5" s="1"/>
  <c r="Y4097" i="5"/>
  <c r="Z4097" i="5" s="1"/>
  <c r="AA4097" i="5"/>
  <c r="AA4047" i="5"/>
  <c r="AK4047" i="5" s="1"/>
  <c r="Y4047" i="5"/>
  <c r="Z4047" i="5" s="1"/>
  <c r="Y4070" i="5"/>
  <c r="Z4070" i="5" s="1"/>
  <c r="AA4070" i="5"/>
  <c r="AK4070" i="5" s="1"/>
  <c r="Y4062" i="5"/>
  <c r="Z4062" i="5" s="1"/>
  <c r="AA4062" i="5"/>
  <c r="AK4062" i="5" s="1"/>
  <c r="X2052" i="5"/>
  <c r="AB2052" i="5" s="1"/>
  <c r="AL2052" i="5" s="1"/>
  <c r="Z687" i="5"/>
  <c r="X2296" i="5"/>
  <c r="X1947" i="5"/>
  <c r="AB1947" i="5" s="1"/>
  <c r="AL1947" i="5" s="1"/>
  <c r="X115" i="5"/>
  <c r="AB115" i="5" s="1"/>
  <c r="AL115" i="5" s="1"/>
  <c r="X106" i="5"/>
  <c r="X90" i="5"/>
  <c r="AB90" i="5" s="1"/>
  <c r="AL90" i="5" s="1"/>
  <c r="AA2729" i="5"/>
  <c r="AK2729" i="5" s="1"/>
  <c r="X2729" i="5"/>
  <c r="AB2729" i="5" s="1"/>
  <c r="AL2729" i="5" s="1"/>
  <c r="AA2732" i="5"/>
  <c r="AK2732" i="5" s="1"/>
  <c r="X2732" i="5"/>
  <c r="AB2732" i="5" s="1"/>
  <c r="AL2732" i="5" s="1"/>
  <c r="Y1444" i="5"/>
  <c r="Z1444" i="5" s="1"/>
  <c r="AA1444" i="5"/>
  <c r="AK1444" i="5" s="1"/>
  <c r="Y1441" i="5"/>
  <c r="X1441" i="5"/>
  <c r="AB1441" i="5" s="1"/>
  <c r="AL1441" i="5" s="1"/>
  <c r="Y1428" i="5"/>
  <c r="AA1428" i="5"/>
  <c r="AK1428" i="5" s="1"/>
  <c r="X1428" i="5"/>
  <c r="AB1428" i="5" s="1"/>
  <c r="AL1428" i="5" s="1"/>
  <c r="Y124" i="5"/>
  <c r="X124" i="5"/>
  <c r="AB124" i="5" s="1"/>
  <c r="AL124" i="5" s="1"/>
  <c r="Y118" i="5"/>
  <c r="X118" i="5"/>
  <c r="AB118" i="5" s="1"/>
  <c r="AL118" i="5" s="1"/>
  <c r="Y74" i="5"/>
  <c r="X74" i="5"/>
  <c r="AB74" i="5" s="1"/>
  <c r="AL74" i="5" s="1"/>
  <c r="Y50" i="5"/>
  <c r="AA50" i="5"/>
  <c r="AK50" i="5" s="1"/>
  <c r="X50" i="5"/>
  <c r="AB50" i="5" s="1"/>
  <c r="AL50" i="5" s="1"/>
  <c r="Y1725" i="5"/>
  <c r="Z1725" i="5" s="1"/>
  <c r="AA1725" i="5"/>
  <c r="AK1725" i="5" s="1"/>
  <c r="Y1708" i="5"/>
  <c r="Z1708" i="5" s="1"/>
  <c r="AA1708" i="5"/>
  <c r="AK1708" i="5" s="1"/>
  <c r="Y2448" i="5"/>
  <c r="X2448" i="5"/>
  <c r="AB2448" i="5" s="1"/>
  <c r="AL2448" i="5" s="1"/>
  <c r="AA2444" i="5"/>
  <c r="AK2444" i="5" s="1"/>
  <c r="X2444" i="5"/>
  <c r="AB2444" i="5" s="1"/>
  <c r="AL2444" i="5" s="1"/>
  <c r="AA1261" i="5"/>
  <c r="AK1261" i="5" s="1"/>
  <c r="Y1261" i="5"/>
  <c r="Z1261" i="5" s="1"/>
  <c r="AA213" i="5"/>
  <c r="AK213" i="5" s="1"/>
  <c r="Y213" i="5"/>
  <c r="Z213" i="5" s="1"/>
  <c r="Y184" i="5"/>
  <c r="Z184" i="5" s="1"/>
  <c r="AA184" i="5"/>
  <c r="AK184" i="5" s="1"/>
  <c r="Y3707" i="5"/>
  <c r="Z3707" i="5" s="1"/>
  <c r="AA3707" i="5"/>
  <c r="AK3707" i="5" s="1"/>
  <c r="Y1343" i="5"/>
  <c r="Z1343" i="5" s="1"/>
  <c r="AA1343" i="5"/>
  <c r="AK1343" i="5" s="1"/>
  <c r="Y1316" i="5"/>
  <c r="Z1316" i="5" s="1"/>
  <c r="AA1316" i="5"/>
  <c r="AK1316" i="5" s="1"/>
  <c r="Y1215" i="5"/>
  <c r="Z1215" i="5" s="1"/>
  <c r="AA1215" i="5"/>
  <c r="AK1215" i="5" s="1"/>
  <c r="Y4114" i="5"/>
  <c r="Z4114" i="5" s="1"/>
  <c r="AA4114" i="5"/>
  <c r="AK4114" i="5" s="1"/>
  <c r="Y4091" i="5"/>
  <c r="AA4091" i="5"/>
  <c r="AK4091" i="5" s="1"/>
  <c r="Y4101" i="5"/>
  <c r="Z4101" i="5" s="1"/>
  <c r="AA4101" i="5"/>
  <c r="AK4101" i="5" s="1"/>
  <c r="Y4163" i="5"/>
  <c r="Z4163" i="5" s="1"/>
  <c r="AA4163" i="5"/>
  <c r="AK4163" i="5" s="1"/>
  <c r="Z2446" i="5"/>
  <c r="X1738" i="5"/>
  <c r="X96" i="5"/>
  <c r="X103" i="5"/>
  <c r="AB103" i="5" s="1"/>
  <c r="AL103" i="5" s="1"/>
  <c r="X93" i="5"/>
  <c r="AB93" i="5" s="1"/>
  <c r="AL93" i="5" s="1"/>
  <c r="X2454" i="5"/>
  <c r="AB2454" i="5" s="1"/>
  <c r="AL2454" i="5" s="1"/>
  <c r="X2323" i="5"/>
  <c r="AB2323" i="5" s="1"/>
  <c r="AL2323" i="5" s="1"/>
  <c r="X2303" i="5"/>
  <c r="AB2303" i="5" s="1"/>
  <c r="AL2303" i="5" s="1"/>
  <c r="Y2737" i="5"/>
  <c r="X2737" i="5"/>
  <c r="AB2737" i="5" s="1"/>
  <c r="AL2737" i="5" s="1"/>
  <c r="AA2721" i="5"/>
  <c r="AK2721" i="5" s="1"/>
  <c r="X2721" i="5"/>
  <c r="AB2721" i="5" s="1"/>
  <c r="AL2721" i="5" s="1"/>
  <c r="Y1447" i="5"/>
  <c r="AA1447" i="5"/>
  <c r="AK1447" i="5" s="1"/>
  <c r="X1447" i="5"/>
  <c r="AB1447" i="5" s="1"/>
  <c r="AL1447" i="5" s="1"/>
  <c r="Y1431" i="5"/>
  <c r="X1431" i="5"/>
  <c r="AB1431" i="5" s="1"/>
  <c r="AL1431" i="5" s="1"/>
  <c r="AA1431" i="5"/>
  <c r="AK1431" i="5" s="1"/>
  <c r="Y87" i="5"/>
  <c r="Z87" i="5" s="1"/>
  <c r="AA87" i="5"/>
  <c r="AK87" i="5" s="1"/>
  <c r="AA62" i="5"/>
  <c r="AK62" i="5" s="1"/>
  <c r="X62" i="5"/>
  <c r="AB62" i="5" s="1"/>
  <c r="AL62" i="5" s="1"/>
  <c r="Y56" i="5"/>
  <c r="X56" i="5"/>
  <c r="Y1728" i="5"/>
  <c r="Z1728" i="5" s="1"/>
  <c r="AA1728" i="5"/>
  <c r="AK1728" i="5" s="1"/>
  <c r="Y2019" i="5"/>
  <c r="Z2019" i="5" s="1"/>
  <c r="AA2019" i="5"/>
  <c r="AK2019" i="5" s="1"/>
  <c r="Y1991" i="5"/>
  <c r="Z1991" i="5" s="1"/>
  <c r="AA1991" i="5"/>
  <c r="AK1991" i="5" s="1"/>
  <c r="Y1959" i="5"/>
  <c r="Z1959" i="5" s="1"/>
  <c r="AA1959" i="5"/>
  <c r="AK1959" i="5" s="1"/>
  <c r="Y690" i="5"/>
  <c r="AA690" i="5"/>
  <c r="AK690" i="5" s="1"/>
  <c r="Y2319" i="5"/>
  <c r="Z2319" i="5" s="1"/>
  <c r="AA2319" i="5"/>
  <c r="AK2319" i="5" s="1"/>
  <c r="Y1294" i="5"/>
  <c r="Z1294" i="5" s="1"/>
  <c r="AA1294" i="5"/>
  <c r="AK1294" i="5" s="1"/>
  <c r="Y1258" i="5"/>
  <c r="Z1258" i="5" s="1"/>
  <c r="AA1258" i="5"/>
  <c r="AK1258" i="5" s="1"/>
  <c r="Y1354" i="5"/>
  <c r="Z1354" i="5" s="1"/>
  <c r="AA1354" i="5"/>
  <c r="AK1354" i="5" s="1"/>
  <c r="Y219" i="5"/>
  <c r="Z219" i="5" s="1"/>
  <c r="AA219" i="5"/>
  <c r="AK219" i="5" s="1"/>
  <c r="Y180" i="5"/>
  <c r="Z180" i="5" s="1"/>
  <c r="AA180" i="5"/>
  <c r="AK180" i="5" s="1"/>
  <c r="Y3699" i="5"/>
  <c r="Z3699" i="5" s="1"/>
  <c r="AA3699" i="5"/>
  <c r="AK3699" i="5" s="1"/>
  <c r="Y1332" i="5"/>
  <c r="Z1332" i="5" s="1"/>
  <c r="AA1332" i="5"/>
  <c r="AK1332" i="5" s="1"/>
  <c r="Y1324" i="5"/>
  <c r="Z1324" i="5" s="1"/>
  <c r="AA1324" i="5"/>
  <c r="AK1324" i="5" s="1"/>
  <c r="Y1202" i="5"/>
  <c r="Z1202" i="5" s="1"/>
  <c r="AA1202" i="5"/>
  <c r="AK1202" i="5" s="1"/>
  <c r="Y1801" i="5"/>
  <c r="Z1801" i="5" s="1"/>
  <c r="AA1801" i="5"/>
  <c r="AK1801" i="5" s="1"/>
  <c r="Y1809" i="5"/>
  <c r="Z1809" i="5" s="1"/>
  <c r="AA1809" i="5"/>
  <c r="AK1809" i="5" s="1"/>
  <c r="Y4000" i="5"/>
  <c r="Z4000" i="5" s="1"/>
  <c r="AA4000" i="5"/>
  <c r="AK4000" i="5" s="1"/>
  <c r="Y4083" i="5"/>
  <c r="Z4083" i="5" s="1"/>
  <c r="AA4083" i="5"/>
  <c r="AK4083" i="5" s="1"/>
  <c r="Y4028" i="5"/>
  <c r="Z4028" i="5" s="1"/>
  <c r="AA4028" i="5"/>
  <c r="AK4028" i="5" s="1"/>
  <c r="AA1983" i="5"/>
  <c r="AK1983" i="5" s="1"/>
  <c r="AA1967" i="5"/>
  <c r="AK1967" i="5" s="1"/>
  <c r="AA1951" i="5"/>
  <c r="AK1951" i="5" s="1"/>
  <c r="AA2328" i="5"/>
  <c r="AK2328" i="5" s="1"/>
  <c r="AA2311" i="5"/>
  <c r="AK2311" i="5" s="1"/>
  <c r="AA2295" i="5"/>
  <c r="AK2295" i="5" s="1"/>
  <c r="Y1807" i="5"/>
  <c r="Z1807" i="5" s="1"/>
  <c r="AA1807" i="5"/>
  <c r="AK1807" i="5" s="1"/>
  <c r="Y4037" i="5"/>
  <c r="Z4037" i="5" s="1"/>
  <c r="AA4037" i="5"/>
  <c r="AK4037" i="5" s="1"/>
  <c r="Y4033" i="5"/>
  <c r="Z4033" i="5" s="1"/>
  <c r="AA4033" i="5"/>
  <c r="AK4033" i="5" s="1"/>
  <c r="Y4068" i="5"/>
  <c r="Z4068" i="5" s="1"/>
  <c r="AA4068" i="5"/>
  <c r="AK4068" i="5" s="1"/>
  <c r="Y4506" i="5"/>
  <c r="Z4506" i="5" s="1"/>
  <c r="AA4506" i="5"/>
  <c r="AK4506" i="5" s="1"/>
  <c r="AA4365" i="5"/>
  <c r="AK4365" i="5" s="1"/>
  <c r="Y4365" i="5"/>
  <c r="Z4365" i="5" s="1"/>
  <c r="AA2850" i="5"/>
  <c r="AK2850" i="5" s="1"/>
  <c r="AA2845" i="5"/>
  <c r="AK2845" i="5" s="1"/>
  <c r="AA2712" i="5"/>
  <c r="AK2712" i="5" s="1"/>
  <c r="AA75" i="5"/>
  <c r="AK75" i="5" s="1"/>
  <c r="Y66" i="5"/>
  <c r="Z66" i="5" s="1"/>
  <c r="AA63" i="5"/>
  <c r="AK63" i="5" s="1"/>
  <c r="AA22" i="5"/>
  <c r="AK22" i="5" s="1"/>
  <c r="Y14" i="5"/>
  <c r="AA11" i="5"/>
  <c r="AK11" i="5" s="1"/>
  <c r="AA1721" i="5"/>
  <c r="AK1721" i="5" s="1"/>
  <c r="Y2452" i="5"/>
  <c r="AA2449" i="5"/>
  <c r="AK2449" i="5" s="1"/>
  <c r="AA2046" i="5"/>
  <c r="AK2046" i="5" s="1"/>
  <c r="AA2039" i="5"/>
  <c r="AK2039" i="5" s="1"/>
  <c r="AA2023" i="5"/>
  <c r="AK2023" i="5" s="1"/>
  <c r="AA2011" i="5"/>
  <c r="AK2011" i="5" s="1"/>
  <c r="AA1995" i="5"/>
  <c r="AK1995" i="5" s="1"/>
  <c r="AA2339" i="5"/>
  <c r="AK2339" i="5" s="1"/>
  <c r="AA2307" i="5"/>
  <c r="AK2307" i="5" s="1"/>
  <c r="AA2291" i="5"/>
  <c r="AK2291" i="5" s="1"/>
  <c r="Y2283" i="5"/>
  <c r="Y2094" i="5"/>
  <c r="Z2094" i="5" s="1"/>
  <c r="AA236" i="5"/>
  <c r="AK236" i="5" s="1"/>
  <c r="AA280" i="5"/>
  <c r="AK280" i="5" s="1"/>
  <c r="Y258" i="5"/>
  <c r="Z258" i="5" s="1"/>
  <c r="Y291" i="5"/>
  <c r="Z291" i="5" s="1"/>
  <c r="Y152" i="5"/>
  <c r="Y203" i="5"/>
  <c r="AA3771" i="5"/>
  <c r="AK3771" i="5" s="1"/>
  <c r="AA3683" i="5"/>
  <c r="AK3683" i="5" s="1"/>
  <c r="AA3735" i="5"/>
  <c r="AK3735" i="5" s="1"/>
  <c r="AA3709" i="5"/>
  <c r="AK3709" i="5" s="1"/>
  <c r="AA1335" i="5"/>
  <c r="AK1335" i="5" s="1"/>
  <c r="AA1217" i="5"/>
  <c r="AK1217" i="5" s="1"/>
  <c r="Y4051" i="5"/>
  <c r="Z4051" i="5" s="1"/>
  <c r="AA4051" i="5"/>
  <c r="AK4051" i="5" s="1"/>
  <c r="Y4055" i="5"/>
  <c r="Z4055" i="5" s="1"/>
  <c r="AA4055" i="5"/>
  <c r="AK4055" i="5" s="1"/>
  <c r="AA4020" i="5"/>
  <c r="AK4020" i="5" s="1"/>
  <c r="Y4161" i="5"/>
  <c r="Z4161" i="5" s="1"/>
  <c r="AA4161" i="5"/>
  <c r="AK4161" i="5" s="1"/>
  <c r="Y4166" i="5"/>
  <c r="Z4166" i="5" s="1"/>
  <c r="AA4166" i="5"/>
  <c r="AK4166" i="5" s="1"/>
  <c r="Y4507" i="5"/>
  <c r="Z4507" i="5" s="1"/>
  <c r="AA4507" i="5"/>
  <c r="AK4507" i="5" s="1"/>
  <c r="AA4424" i="5"/>
  <c r="AK4424" i="5" s="1"/>
  <c r="Y4424" i="5"/>
  <c r="Z4424" i="5" s="1"/>
  <c r="Y1775" i="5"/>
  <c r="Z1775" i="5" s="1"/>
  <c r="AA1775" i="5"/>
  <c r="AK1775" i="5" s="1"/>
  <c r="AA4008" i="5"/>
  <c r="AK4008" i="5" s="1"/>
  <c r="Y4008" i="5"/>
  <c r="Z4008" i="5" s="1"/>
  <c r="Y4090" i="5"/>
  <c r="Z4090" i="5" s="1"/>
  <c r="AA4090" i="5"/>
  <c r="AK4090" i="5" s="1"/>
  <c r="Y4069" i="5"/>
  <c r="Z4069" i="5" s="1"/>
  <c r="AA4069" i="5"/>
  <c r="AK4069" i="5" s="1"/>
  <c r="Y4489" i="5"/>
  <c r="Z4489" i="5" s="1"/>
  <c r="AA4489" i="5"/>
  <c r="AK4489" i="5" s="1"/>
  <c r="Y4476" i="5"/>
  <c r="Z4476" i="5" s="1"/>
  <c r="AA4476" i="5"/>
  <c r="AK4476" i="5" s="1"/>
  <c r="AA4533" i="5"/>
  <c r="AK4533" i="5" s="1"/>
  <c r="Y4533" i="5"/>
  <c r="Z4533" i="5" s="1"/>
  <c r="AA3503" i="5"/>
  <c r="AK3503" i="5" s="1"/>
  <c r="AA3533" i="5"/>
  <c r="AK3533" i="5" s="1"/>
  <c r="AA3531" i="5"/>
  <c r="AK3531" i="5" s="1"/>
  <c r="AA3563" i="5"/>
  <c r="AK3563" i="5" s="1"/>
  <c r="AA3561" i="5"/>
  <c r="AK3561" i="5" s="1"/>
  <c r="AA3554" i="5"/>
  <c r="AK3554" i="5" s="1"/>
  <c r="AA3528" i="5"/>
  <c r="AK3528" i="5" s="1"/>
  <c r="AA3495" i="5"/>
  <c r="AK3495" i="5" s="1"/>
  <c r="AA3669" i="5"/>
  <c r="AK3669" i="5" s="1"/>
  <c r="AA3655" i="5"/>
  <c r="AK3655" i="5" s="1"/>
  <c r="AA3678" i="5"/>
  <c r="AK3678" i="5" s="1"/>
  <c r="AA3610" i="5"/>
  <c r="AK3610" i="5" s="1"/>
  <c r="AA3605" i="5"/>
  <c r="AK3605" i="5" s="1"/>
  <c r="AA2895" i="5"/>
  <c r="AK2895" i="5" s="1"/>
  <c r="AA2881" i="5"/>
  <c r="AK2881" i="5" s="1"/>
  <c r="Y4464" i="5"/>
  <c r="AA4517" i="5"/>
  <c r="AK4517" i="5" s="1"/>
  <c r="Y4520" i="5"/>
  <c r="AA4431" i="5"/>
  <c r="AA3500" i="5"/>
  <c r="AK3500" i="5" s="1"/>
  <c r="Y3521" i="5"/>
  <c r="Z3521" i="5" s="1"/>
  <c r="Y3501" i="5"/>
  <c r="Z3501" i="5" s="1"/>
  <c r="Y3567" i="5"/>
  <c r="Z3567" i="5" s="1"/>
  <c r="Y3464" i="5"/>
  <c r="Z3464" i="5" s="1"/>
  <c r="AA3458" i="5"/>
  <c r="AK3458" i="5" s="1"/>
  <c r="Y3472" i="5"/>
  <c r="AA3470" i="5"/>
  <c r="AK3470" i="5" s="1"/>
  <c r="Y3526" i="5"/>
  <c r="Z3526" i="5" s="1"/>
  <c r="Y3471" i="5"/>
  <c r="Z3471" i="5" s="1"/>
  <c r="Y3498" i="5"/>
  <c r="Z3498" i="5" s="1"/>
  <c r="AA3631" i="5"/>
  <c r="AK3631" i="5" s="1"/>
  <c r="AA3642" i="5"/>
  <c r="AK3642" i="5" s="1"/>
  <c r="AA3667" i="5"/>
  <c r="AK3667" i="5" s="1"/>
  <c r="AA3626" i="5"/>
  <c r="AK3626" i="5" s="1"/>
  <c r="Y3604" i="5"/>
  <c r="AA2898" i="5"/>
  <c r="AK2898" i="5" s="1"/>
  <c r="Y2899" i="5"/>
  <c r="Z2899" i="5" s="1"/>
  <c r="AA3591" i="5"/>
  <c r="AK3591" i="5" s="1"/>
  <c r="AA3581" i="5"/>
  <c r="AK3581" i="5" s="1"/>
  <c r="AB4043" i="5"/>
  <c r="AL4043" i="5" s="1"/>
  <c r="Z4043" i="5"/>
  <c r="Z4445" i="5"/>
  <c r="Z3482" i="5"/>
  <c r="AB554" i="5"/>
  <c r="AL554" i="5" s="1"/>
  <c r="Z3643" i="5"/>
  <c r="Z3470" i="5"/>
  <c r="Z1205" i="5"/>
  <c r="Z1292" i="5"/>
  <c r="AB1304" i="5"/>
  <c r="AL1304" i="5" s="1"/>
  <c r="Z3646" i="5"/>
  <c r="Z4361" i="5"/>
  <c r="Z4431" i="5"/>
  <c r="Z3503" i="5"/>
  <c r="AB2131" i="5"/>
  <c r="AL2131" i="5" s="1"/>
  <c r="AB3771" i="5"/>
  <c r="AL3771" i="5" s="1"/>
  <c r="Z4405" i="5"/>
  <c r="AB2135" i="5"/>
  <c r="AL2135" i="5" s="1"/>
  <c r="Z3667" i="5"/>
  <c r="Z160" i="5"/>
  <c r="Z4080" i="5"/>
  <c r="AB4080" i="5"/>
  <c r="AL4080" i="5" s="1"/>
  <c r="AB4050" i="5"/>
  <c r="AL4050" i="5" s="1"/>
  <c r="Z4050" i="5"/>
  <c r="Z250" i="5"/>
  <c r="AB250" i="5"/>
  <c r="AL250" i="5" s="1"/>
  <c r="Z3694" i="5"/>
  <c r="Z4048" i="5"/>
  <c r="Z2090" i="5"/>
  <c r="Z4453" i="5"/>
  <c r="Z2904" i="5"/>
  <c r="Z4346" i="5"/>
  <c r="Z2857" i="5"/>
  <c r="Z3669" i="5"/>
  <c r="Z1248" i="5"/>
  <c r="Z3655" i="5"/>
  <c r="AB3460" i="5"/>
  <c r="AL3460" i="5" s="1"/>
  <c r="AB1297" i="5"/>
  <c r="AL1297" i="5" s="1"/>
  <c r="Z1297" i="5"/>
  <c r="Z1948" i="5"/>
  <c r="Z2284" i="5"/>
  <c r="Z1697" i="5"/>
  <c r="AB18" i="5"/>
  <c r="AL18" i="5" s="1"/>
  <c r="Z1984" i="5"/>
  <c r="AA122" i="5"/>
  <c r="AK122" i="5" s="1"/>
  <c r="AA118" i="5"/>
  <c r="AK118" i="5" s="1"/>
  <c r="AA110" i="5"/>
  <c r="AK110" i="5" s="1"/>
  <c r="AA106" i="5"/>
  <c r="AK106" i="5" s="1"/>
  <c r="AA102" i="5"/>
  <c r="AK102" i="5" s="1"/>
  <c r="AA98" i="5"/>
  <c r="AK98" i="5" s="1"/>
  <c r="AA94" i="5"/>
  <c r="AK94" i="5" s="1"/>
  <c r="AA90" i="5"/>
  <c r="AA86" i="5"/>
  <c r="AK86" i="5" s="1"/>
  <c r="AA82" i="5"/>
  <c r="AK82" i="5" s="1"/>
  <c r="AA78" i="5"/>
  <c r="AK78" i="5" s="1"/>
  <c r="AA74" i="5"/>
  <c r="AA70" i="5"/>
  <c r="AK70" i="5" s="1"/>
  <c r="Y54" i="5"/>
  <c r="AA51" i="5"/>
  <c r="AK51" i="5" s="1"/>
  <c r="AA42" i="5"/>
  <c r="AK42" i="5" s="1"/>
  <c r="Y38" i="5"/>
  <c r="AA35" i="5"/>
  <c r="AK35" i="5" s="1"/>
  <c r="AA30" i="5"/>
  <c r="AK30" i="5" s="1"/>
  <c r="Y26" i="5"/>
  <c r="AA23" i="5"/>
  <c r="AK23" i="5" s="1"/>
  <c r="AA2" i="5"/>
  <c r="AK2" i="5" s="1"/>
  <c r="Y1748" i="5"/>
  <c r="AA1745" i="5"/>
  <c r="AK1745" i="5" s="1"/>
  <c r="AA1736" i="5"/>
  <c r="AK1736" i="5" s="1"/>
  <c r="Y1732" i="5"/>
  <c r="AA1729" i="5"/>
  <c r="AK1729" i="5" s="1"/>
  <c r="AA1720" i="5"/>
  <c r="AK1720" i="5" s="1"/>
  <c r="Y1716" i="5"/>
  <c r="Z1716" i="5" s="1"/>
  <c r="AA1713" i="5"/>
  <c r="AK1713" i="5" s="1"/>
  <c r="AA1704" i="5"/>
  <c r="AK1704" i="5" s="1"/>
  <c r="Y1700" i="5"/>
  <c r="AA1697" i="5"/>
  <c r="AK1697" i="5" s="1"/>
  <c r="AA2460" i="5"/>
  <c r="AK2460" i="5" s="1"/>
  <c r="Y2456" i="5"/>
  <c r="AA2453" i="5"/>
  <c r="AK2453" i="5" s="1"/>
  <c r="AA2448" i="5"/>
  <c r="AK2448" i="5" s="1"/>
  <c r="Y2066" i="5"/>
  <c r="AA2063" i="5"/>
  <c r="AK2063" i="5" s="1"/>
  <c r="AA2054" i="5"/>
  <c r="Y2050" i="5"/>
  <c r="Z2050" i="5" s="1"/>
  <c r="AA2047" i="5"/>
  <c r="AK2047" i="5" s="1"/>
  <c r="AA2040" i="5"/>
  <c r="AK2040" i="5" s="1"/>
  <c r="AA2036" i="5"/>
  <c r="AK2036" i="5" s="1"/>
  <c r="AA2032" i="5"/>
  <c r="AK2032" i="5" s="1"/>
  <c r="AA2028" i="5"/>
  <c r="AK2028" i="5" s="1"/>
  <c r="Y2024" i="5"/>
  <c r="Z2024" i="5" s="1"/>
  <c r="AA2024" i="5"/>
  <c r="AK2024" i="5" s="1"/>
  <c r="AA2018" i="5"/>
  <c r="AK2018" i="5" s="1"/>
  <c r="Y2018" i="5"/>
  <c r="Z2018" i="5" s="1"/>
  <c r="AA2006" i="5"/>
  <c r="AK2006" i="5" s="1"/>
  <c r="Y2006" i="5"/>
  <c r="AA1990" i="5"/>
  <c r="AK1990" i="5" s="1"/>
  <c r="Y1990" i="5"/>
  <c r="Z1990" i="5" s="1"/>
  <c r="AA39" i="5"/>
  <c r="AK39" i="5" s="1"/>
  <c r="AA27" i="5"/>
  <c r="AK27" i="5" s="1"/>
  <c r="AA1749" i="5"/>
  <c r="AK1749" i="5" s="1"/>
  <c r="AA1733" i="5"/>
  <c r="AK1733" i="5" s="1"/>
  <c r="AA1717" i="5"/>
  <c r="AK1717" i="5" s="1"/>
  <c r="AA1701" i="5"/>
  <c r="AK1701" i="5" s="1"/>
  <c r="AA2457" i="5"/>
  <c r="AK2457" i="5" s="1"/>
  <c r="AA2445" i="5"/>
  <c r="AK2445" i="5" s="1"/>
  <c r="Y2070" i="5"/>
  <c r="AA2067" i="5"/>
  <c r="AK2067" i="5" s="1"/>
  <c r="AA2051" i="5"/>
  <c r="AK2051" i="5" s="1"/>
  <c r="Y2042" i="5"/>
  <c r="Y2038" i="5"/>
  <c r="Y2034" i="5"/>
  <c r="Y2030" i="5"/>
  <c r="Y2026" i="5"/>
  <c r="Z2026" i="5" s="1"/>
  <c r="AA2014" i="5"/>
  <c r="AK2014" i="5" s="1"/>
  <c r="Y2014" i="5"/>
  <c r="Z2014" i="5" s="1"/>
  <c r="AA2002" i="5"/>
  <c r="AK2002" i="5" s="1"/>
  <c r="Y2002" i="5"/>
  <c r="Z2002" i="5" s="1"/>
  <c r="AA2855" i="5"/>
  <c r="AK2855" i="5" s="1"/>
  <c r="AA2849" i="5"/>
  <c r="AK2849" i="5" s="1"/>
  <c r="AA2738" i="5"/>
  <c r="AK2738" i="5" s="1"/>
  <c r="AA2720" i="5"/>
  <c r="AK2720" i="5" s="1"/>
  <c r="AA2704" i="5"/>
  <c r="AA1436" i="5"/>
  <c r="AK1436" i="5" s="1"/>
  <c r="AA1998" i="5"/>
  <c r="AK1998" i="5" s="1"/>
  <c r="Y1998" i="5"/>
  <c r="Z1998" i="5" s="1"/>
  <c r="Y2856" i="5"/>
  <c r="Y2851" i="5"/>
  <c r="Y2852" i="5"/>
  <c r="Y2860" i="5"/>
  <c r="Y2861" i="5"/>
  <c r="Z2861" i="5" s="1"/>
  <c r="Y2862" i="5"/>
  <c r="Z2862" i="5" s="1"/>
  <c r="Y2708" i="5"/>
  <c r="Y2706" i="5"/>
  <c r="Y2721" i="5"/>
  <c r="Y2709" i="5"/>
  <c r="Y2729" i="5"/>
  <c r="Y2722" i="5"/>
  <c r="Y2732" i="5"/>
  <c r="Y2724" i="5"/>
  <c r="Y2702" i="5"/>
  <c r="Y2701" i="5"/>
  <c r="Y1446" i="5"/>
  <c r="Y1442" i="5"/>
  <c r="Y1438" i="5"/>
  <c r="Y1435" i="5"/>
  <c r="Y1430" i="5"/>
  <c r="Y125" i="5"/>
  <c r="Y121" i="5"/>
  <c r="Y117" i="5"/>
  <c r="Y113" i="5"/>
  <c r="Y109" i="5"/>
  <c r="Y105" i="5"/>
  <c r="Z105" i="5" s="1"/>
  <c r="Y101" i="5"/>
  <c r="Y97" i="5"/>
  <c r="Y93" i="5"/>
  <c r="Y89" i="5"/>
  <c r="Y85" i="5"/>
  <c r="Y81" i="5"/>
  <c r="Y77" i="5"/>
  <c r="Y73" i="5"/>
  <c r="Y69" i="5"/>
  <c r="Y62" i="5"/>
  <c r="AA59" i="5"/>
  <c r="AK59" i="5" s="1"/>
  <c r="AA19" i="5"/>
  <c r="AK19" i="5" s="1"/>
  <c r="Y10" i="5"/>
  <c r="AA7" i="5"/>
  <c r="AK7" i="5" s="1"/>
  <c r="AA1741" i="5"/>
  <c r="AK1741" i="5" s="1"/>
  <c r="Y2444" i="5"/>
  <c r="AA2059" i="5"/>
  <c r="AK2059" i="5" s="1"/>
  <c r="AA2043" i="5"/>
  <c r="AK2043" i="5" s="1"/>
  <c r="AA2022" i="5"/>
  <c r="AK2022" i="5" s="1"/>
  <c r="Y2022" i="5"/>
  <c r="Z2022" i="5" s="1"/>
  <c r="AA2010" i="5"/>
  <c r="AK2010" i="5" s="1"/>
  <c r="Y2010" i="5"/>
  <c r="Z2010" i="5" s="1"/>
  <c r="AA1994" i="5"/>
  <c r="AK1994" i="5" s="1"/>
  <c r="Y1994" i="5"/>
  <c r="Z1994" i="5" s="1"/>
  <c r="Y1986" i="5"/>
  <c r="Z1986" i="5" s="1"/>
  <c r="Y1982" i="5"/>
  <c r="Y1978" i="5"/>
  <c r="Y1974" i="5"/>
  <c r="Y1970" i="5"/>
  <c r="Y1966" i="5"/>
  <c r="Y1962" i="5"/>
  <c r="Y1958" i="5"/>
  <c r="Y1954" i="5"/>
  <c r="Y1950" i="5"/>
  <c r="Z1950" i="5" s="1"/>
  <c r="Y1946" i="5"/>
  <c r="Z1946" i="5" s="1"/>
  <c r="Y1942" i="5"/>
  <c r="Y697" i="5"/>
  <c r="Y693" i="5"/>
  <c r="Y689" i="5"/>
  <c r="Z689" i="5" s="1"/>
  <c r="Y685" i="5"/>
  <c r="Z685" i="5" s="1"/>
  <c r="Y2342" i="5"/>
  <c r="Y2338" i="5"/>
  <c r="Y2333" i="5"/>
  <c r="Z2333" i="5" s="1"/>
  <c r="Y2330" i="5"/>
  <c r="Y2326" i="5"/>
  <c r="Z2326" i="5" s="1"/>
  <c r="Y2323" i="5"/>
  <c r="Y2318" i="5"/>
  <c r="Y2314" i="5"/>
  <c r="Y2310" i="5"/>
  <c r="Y2306" i="5"/>
  <c r="Y2302" i="5"/>
  <c r="Y2298" i="5"/>
  <c r="Y2294" i="5"/>
  <c r="Y2289" i="5"/>
  <c r="Z2289" i="5" s="1"/>
  <c r="Y2287" i="5"/>
  <c r="AA2153" i="5"/>
  <c r="AK2153" i="5" s="1"/>
  <c r="Y2152" i="5"/>
  <c r="Z2152" i="5" s="1"/>
  <c r="AA2128" i="5"/>
  <c r="AK2128" i="5" s="1"/>
  <c r="AA2078" i="5"/>
  <c r="AK2078" i="5" s="1"/>
  <c r="Y2138" i="5"/>
  <c r="Z2138" i="5" s="1"/>
  <c r="AA2132" i="5"/>
  <c r="AK2132" i="5" s="1"/>
  <c r="AA2090" i="5"/>
  <c r="AK2090" i="5" s="1"/>
  <c r="AA2084" i="5"/>
  <c r="AK2084" i="5" s="1"/>
  <c r="AA2081" i="5"/>
  <c r="AK2081" i="5" s="1"/>
  <c r="AA2106" i="5"/>
  <c r="AK2106" i="5" s="1"/>
  <c r="AA2083" i="5"/>
  <c r="AK2083" i="5" s="1"/>
  <c r="AA2095" i="5"/>
  <c r="AK2095" i="5" s="1"/>
  <c r="AA1278" i="5"/>
  <c r="AK1278" i="5" s="1"/>
  <c r="AA1297" i="5"/>
  <c r="AA1301" i="5"/>
  <c r="AK1301" i="5" s="1"/>
  <c r="AA1287" i="5"/>
  <c r="AK1287" i="5" s="1"/>
  <c r="AA1286" i="5"/>
  <c r="AK1286" i="5" s="1"/>
  <c r="AA1259" i="5"/>
  <c r="AK1259" i="5" s="1"/>
  <c r="AA1256" i="5"/>
  <c r="AK1256" i="5" s="1"/>
  <c r="AA1353" i="5"/>
  <c r="AK1353" i="5" s="1"/>
  <c r="AA1349" i="5"/>
  <c r="AK1349" i="5" s="1"/>
  <c r="AA547" i="5"/>
  <c r="AK547" i="5" s="1"/>
  <c r="AA562" i="5"/>
  <c r="AK562" i="5" s="1"/>
  <c r="AA557" i="5"/>
  <c r="AK557" i="5" s="1"/>
  <c r="AA271" i="5"/>
  <c r="AK271" i="5" s="1"/>
  <c r="AA248" i="5"/>
  <c r="AK248" i="5" s="1"/>
  <c r="AA246" i="5"/>
  <c r="AK246" i="5" s="1"/>
  <c r="AA235" i="5"/>
  <c r="AK235" i="5" s="1"/>
  <c r="AA242" i="5"/>
  <c r="AK242" i="5" s="1"/>
  <c r="AA228" i="5"/>
  <c r="AK228" i="5" s="1"/>
  <c r="AA267" i="5"/>
  <c r="AK267" i="5" s="1"/>
  <c r="AA286" i="5"/>
  <c r="AK286" i="5" s="1"/>
  <c r="AA240" i="5"/>
  <c r="AK240" i="5" s="1"/>
  <c r="AA288" i="5"/>
  <c r="AA255" i="5"/>
  <c r="AK255" i="5" s="1"/>
  <c r="AA268" i="5"/>
  <c r="AK268" i="5" s="1"/>
  <c r="AA239" i="5"/>
  <c r="AK239" i="5" s="1"/>
  <c r="AA283" i="5"/>
  <c r="AK283" i="5" s="1"/>
  <c r="AA218" i="5"/>
  <c r="AK218" i="5" s="1"/>
  <c r="AA238" i="5"/>
  <c r="AK238" i="5" s="1"/>
  <c r="AA259" i="5"/>
  <c r="AK259" i="5" s="1"/>
  <c r="AA216" i="5"/>
  <c r="AK216" i="5" s="1"/>
  <c r="AA254" i="5"/>
  <c r="AK254" i="5" s="1"/>
  <c r="AA227" i="5"/>
  <c r="AK227" i="5" s="1"/>
  <c r="AA199" i="5"/>
  <c r="AK199" i="5" s="1"/>
  <c r="AA149" i="5"/>
  <c r="AK149" i="5" s="1"/>
  <c r="AA292" i="5"/>
  <c r="AK292" i="5" s="1"/>
  <c r="AA193" i="5"/>
  <c r="AK193" i="5" s="1"/>
  <c r="AA151" i="5"/>
  <c r="AK151" i="5" s="1"/>
  <c r="AA159" i="5"/>
  <c r="AK159" i="5" s="1"/>
  <c r="AA2075" i="5"/>
  <c r="AK2075" i="5" s="1"/>
  <c r="AA2143" i="5"/>
  <c r="AA2141" i="5"/>
  <c r="AK2141" i="5" s="1"/>
  <c r="AA2133" i="5"/>
  <c r="AK2133" i="5" s="1"/>
  <c r="AA2119" i="5"/>
  <c r="AK2119" i="5" s="1"/>
  <c r="AA2107" i="5"/>
  <c r="AK2107" i="5" s="1"/>
  <c r="AA2092" i="5"/>
  <c r="AK2092" i="5" s="1"/>
  <c r="AA1279" i="5"/>
  <c r="AK1279" i="5" s="1"/>
  <c r="AA1254" i="5"/>
  <c r="AK1254" i="5" s="1"/>
  <c r="AA1281" i="5"/>
  <c r="AK1281" i="5" s="1"/>
  <c r="AA1357" i="5"/>
  <c r="AK1357" i="5" s="1"/>
  <c r="Y1352" i="5"/>
  <c r="Z1352" i="5" s="1"/>
  <c r="Y1344" i="5"/>
  <c r="Z1344" i="5" s="1"/>
  <c r="Y560" i="5"/>
  <c r="Z560" i="5" s="1"/>
  <c r="Y549" i="5"/>
  <c r="Z549" i="5" s="1"/>
  <c r="Y556" i="5"/>
  <c r="Z556" i="5" s="1"/>
  <c r="Y551" i="5"/>
  <c r="Y558" i="5"/>
  <c r="Z558" i="5" s="1"/>
  <c r="Y249" i="5"/>
  <c r="Z249" i="5" s="1"/>
  <c r="Y247" i="5"/>
  <c r="Z247" i="5" s="1"/>
  <c r="Y276" i="5"/>
  <c r="Y270" i="5"/>
  <c r="Z270" i="5" s="1"/>
  <c r="Y243" i="5"/>
  <c r="Z243" i="5" s="1"/>
  <c r="Y252" i="5"/>
  <c r="Z252" i="5" s="1"/>
  <c r="Y281" i="5"/>
  <c r="Z281" i="5" s="1"/>
  <c r="Y261" i="5"/>
  <c r="Y241" i="5"/>
  <c r="Z241" i="5" s="1"/>
  <c r="Y231" i="5"/>
  <c r="Y256" i="5"/>
  <c r="Z256" i="5" s="1"/>
  <c r="Y274" i="5"/>
  <c r="Z274" i="5" s="1"/>
  <c r="Y295" i="5"/>
  <c r="Z295" i="5" s="1"/>
  <c r="Y275" i="5"/>
  <c r="Z275" i="5" s="1"/>
  <c r="AA156" i="5"/>
  <c r="AK156" i="5" s="1"/>
  <c r="Y156" i="5"/>
  <c r="Z156" i="5" s="1"/>
  <c r="AA2076" i="5"/>
  <c r="AK2076" i="5" s="1"/>
  <c r="AA2147" i="5"/>
  <c r="AK2147" i="5" s="1"/>
  <c r="AA2154" i="5"/>
  <c r="AK2154" i="5" s="1"/>
  <c r="AA2097" i="5"/>
  <c r="AK2097" i="5" s="1"/>
  <c r="AA282" i="5"/>
  <c r="AK282" i="5" s="1"/>
  <c r="AA253" i="5"/>
  <c r="AK253" i="5" s="1"/>
  <c r="AA214" i="5"/>
  <c r="AK214" i="5" s="1"/>
  <c r="AA215" i="5"/>
  <c r="AK215" i="5" s="1"/>
  <c r="AA207" i="5"/>
  <c r="AK207" i="5" s="1"/>
  <c r="AA220" i="5"/>
  <c r="AK220" i="5" s="1"/>
  <c r="AA196" i="5"/>
  <c r="AK196" i="5" s="1"/>
  <c r="AA290" i="5"/>
  <c r="AK290" i="5" s="1"/>
  <c r="AA209" i="5"/>
  <c r="AK209" i="5" s="1"/>
  <c r="AA195" i="5"/>
  <c r="AK195" i="5" s="1"/>
  <c r="AA223" i="5"/>
  <c r="AK223" i="5" s="1"/>
  <c r="AA198" i="5"/>
  <c r="AK198" i="5" s="1"/>
  <c r="AA307" i="5"/>
  <c r="AK307" i="5" s="1"/>
  <c r="AA187" i="5"/>
  <c r="AK187" i="5" s="1"/>
  <c r="AA155" i="5"/>
  <c r="AK155" i="5" s="1"/>
  <c r="AA157" i="5"/>
  <c r="AK157" i="5" s="1"/>
  <c r="AA2020" i="5"/>
  <c r="AK2020" i="5" s="1"/>
  <c r="AA2016" i="5"/>
  <c r="AK2016" i="5" s="1"/>
  <c r="AA2008" i="5"/>
  <c r="AK2008" i="5" s="1"/>
  <c r="AA2004" i="5"/>
  <c r="AK2004" i="5" s="1"/>
  <c r="AA2000" i="5"/>
  <c r="AA1996" i="5"/>
  <c r="AK1996" i="5" s="1"/>
  <c r="AA1992" i="5"/>
  <c r="AK1992" i="5" s="1"/>
  <c r="AA1988" i="5"/>
  <c r="AK1988" i="5" s="1"/>
  <c r="AA1984" i="5"/>
  <c r="AK1984" i="5" s="1"/>
  <c r="AA1980" i="5"/>
  <c r="AK1980" i="5" s="1"/>
  <c r="AA1976" i="5"/>
  <c r="AK1976" i="5" s="1"/>
  <c r="AA1972" i="5"/>
  <c r="AK1972" i="5" s="1"/>
  <c r="AA1968" i="5"/>
  <c r="AK1968" i="5" s="1"/>
  <c r="AA1964" i="5"/>
  <c r="AK1964" i="5" s="1"/>
  <c r="AA1960" i="5"/>
  <c r="AK1960" i="5" s="1"/>
  <c r="AA1956" i="5"/>
  <c r="AK1956" i="5" s="1"/>
  <c r="AA1952" i="5"/>
  <c r="AA1948" i="5"/>
  <c r="AK1948" i="5" s="1"/>
  <c r="AA1944" i="5"/>
  <c r="AK1944" i="5" s="1"/>
  <c r="AA699" i="5"/>
  <c r="AK699" i="5" s="1"/>
  <c r="AA695" i="5"/>
  <c r="AK695" i="5" s="1"/>
  <c r="AA691" i="5"/>
  <c r="AK691" i="5" s="1"/>
  <c r="AA687" i="5"/>
  <c r="AK687" i="5" s="1"/>
  <c r="AA2344" i="5"/>
  <c r="AK2344" i="5" s="1"/>
  <c r="AA2340" i="5"/>
  <c r="AK2340" i="5" s="1"/>
  <c r="AA2336" i="5"/>
  <c r="AK2336" i="5" s="1"/>
  <c r="AA2332" i="5"/>
  <c r="AK2332" i="5" s="1"/>
  <c r="AA2327" i="5"/>
  <c r="AK2327" i="5" s="1"/>
  <c r="AA2324" i="5"/>
  <c r="AK2324" i="5" s="1"/>
  <c r="AA2320" i="5"/>
  <c r="AK2320" i="5" s="1"/>
  <c r="AA2316" i="5"/>
  <c r="AK2316" i="5" s="1"/>
  <c r="AA2312" i="5"/>
  <c r="AK2312" i="5" s="1"/>
  <c r="AA2308" i="5"/>
  <c r="AA2304" i="5"/>
  <c r="AK2304" i="5" s="1"/>
  <c r="AA2300" i="5"/>
  <c r="AK2300" i="5" s="1"/>
  <c r="AA2296" i="5"/>
  <c r="AK2296" i="5" s="1"/>
  <c r="AA2292" i="5"/>
  <c r="AK2292" i="5" s="1"/>
  <c r="AA2288" i="5"/>
  <c r="AK2288" i="5" s="1"/>
  <c r="AA2284" i="5"/>
  <c r="AK2284" i="5" s="1"/>
  <c r="AA2150" i="5"/>
  <c r="AK2150" i="5" s="1"/>
  <c r="AA165" i="5"/>
  <c r="AK165" i="5" s="1"/>
  <c r="Y165" i="5"/>
  <c r="Z165" i="5" s="1"/>
  <c r="Y1250" i="5"/>
  <c r="Z1250" i="5" s="1"/>
  <c r="Y1239" i="5"/>
  <c r="Z1239" i="5" s="1"/>
  <c r="Y1245" i="5"/>
  <c r="Y1795" i="5"/>
  <c r="Z1795" i="5" s="1"/>
  <c r="Y1804" i="5"/>
  <c r="Z1804" i="5" s="1"/>
  <c r="Y1781" i="5"/>
  <c r="Y1782" i="5"/>
  <c r="Z1782" i="5" s="1"/>
  <c r="Y1777" i="5"/>
  <c r="Z1777" i="5" s="1"/>
  <c r="Y1790" i="5"/>
  <c r="Z1790" i="5" s="1"/>
  <c r="Y4004" i="5"/>
  <c r="Z4004" i="5" s="1"/>
  <c r="Y4005" i="5"/>
  <c r="Z4005" i="5" s="1"/>
  <c r="Y4146" i="5"/>
  <c r="Z4146" i="5" s="1"/>
  <c r="Y4173" i="5"/>
  <c r="Z4173" i="5" s="1"/>
  <c r="Y4007" i="5"/>
  <c r="Z4007" i="5" s="1"/>
  <c r="Y4131" i="5"/>
  <c r="Z4131" i="5" s="1"/>
  <c r="AA4050" i="5"/>
  <c r="AK4050" i="5" s="1"/>
  <c r="Y4052" i="5"/>
  <c r="Z4052" i="5" s="1"/>
  <c r="AA4049" i="5"/>
  <c r="AK4049" i="5" s="1"/>
  <c r="Y4132" i="5"/>
  <c r="Z4132" i="5" s="1"/>
  <c r="AA4024" i="5"/>
  <c r="AK4024" i="5" s="1"/>
  <c r="Y4077" i="5"/>
  <c r="Y4106" i="5"/>
  <c r="Z4106" i="5" s="1"/>
  <c r="Y4150" i="5"/>
  <c r="Z4150" i="5" s="1"/>
  <c r="Y4039" i="5"/>
  <c r="Z4039" i="5" s="1"/>
  <c r="Y4152" i="5"/>
  <c r="Z4152" i="5" s="1"/>
  <c r="Y4142" i="5"/>
  <c r="Z4142" i="5" s="1"/>
  <c r="Y4100" i="5"/>
  <c r="Y4072" i="5"/>
  <c r="Z4072" i="5" s="1"/>
  <c r="Y4012" i="5"/>
  <c r="Z4012" i="5" s="1"/>
  <c r="Y4084" i="5"/>
  <c r="Z4084" i="5" s="1"/>
  <c r="Y4096" i="5"/>
  <c r="Z4096" i="5" s="1"/>
  <c r="Y4157" i="5"/>
  <c r="Z4157" i="5" s="1"/>
  <c r="Y4026" i="5"/>
  <c r="Y4018" i="5"/>
  <c r="Z4018" i="5" s="1"/>
  <c r="Y4104" i="5"/>
  <c r="Z4104" i="5" s="1"/>
  <c r="Y4025" i="5"/>
  <c r="Y4118" i="5"/>
  <c r="Z4118" i="5" s="1"/>
  <c r="Y4117" i="5"/>
  <c r="Z4117" i="5" s="1"/>
  <c r="Y4044" i="5"/>
  <c r="Y4032" i="5"/>
  <c r="Z4032" i="5" s="1"/>
  <c r="Y4042" i="5"/>
  <c r="Z4042" i="5" s="1"/>
  <c r="Y4160" i="5"/>
  <c r="Y4167" i="5"/>
  <c r="Z4167" i="5" s="1"/>
  <c r="Y4034" i="5"/>
  <c r="Z4034" i="5" s="1"/>
  <c r="Y4067" i="5"/>
  <c r="Y4164" i="5"/>
  <c r="Z4164" i="5" s="1"/>
  <c r="Y4168" i="5"/>
  <c r="Z4168" i="5" s="1"/>
  <c r="Y4171" i="5"/>
  <c r="Y4169" i="5"/>
  <c r="Z4169" i="5" s="1"/>
  <c r="Y4500" i="5"/>
  <c r="Z4500" i="5" s="1"/>
  <c r="Y4504" i="5"/>
  <c r="Y4501" i="5"/>
  <c r="Z4501" i="5" s="1"/>
  <c r="Y4511" i="5"/>
  <c r="Z4511" i="5" s="1"/>
  <c r="Y4510" i="5"/>
  <c r="Y4494" i="5"/>
  <c r="Z4494" i="5" s="1"/>
  <c r="Y4483" i="5"/>
  <c r="Y4493" i="5"/>
  <c r="Y4455" i="5"/>
  <c r="Z4455" i="5" s="1"/>
  <c r="Y4537" i="5"/>
  <c r="Z4537" i="5" s="1"/>
  <c r="Y4474" i="5"/>
  <c r="Y4505" i="5"/>
  <c r="Y4406" i="5"/>
  <c r="Z4406" i="5" s="1"/>
  <c r="AA4423" i="5"/>
  <c r="AK4423" i="5" s="1"/>
  <c r="Y4423" i="5"/>
  <c r="Z4423" i="5" s="1"/>
  <c r="Y4485" i="5"/>
  <c r="Z4485" i="5" s="1"/>
  <c r="AA4450" i="5"/>
  <c r="AK4450" i="5" s="1"/>
  <c r="Y4450" i="5"/>
  <c r="Z4450" i="5" s="1"/>
  <c r="AA4368" i="5"/>
  <c r="AK4368" i="5" s="1"/>
  <c r="Y4368" i="5"/>
  <c r="Z4368" i="5" s="1"/>
  <c r="AA4459" i="5"/>
  <c r="AK4459" i="5" s="1"/>
  <c r="AA4469" i="5"/>
  <c r="AK4469" i="5" s="1"/>
  <c r="Y4469" i="5"/>
  <c r="Z4469" i="5" s="1"/>
  <c r="Y4519" i="5"/>
  <c r="Z4519" i="5" s="1"/>
  <c r="AA4519" i="5"/>
  <c r="AK4519" i="5" s="1"/>
  <c r="Y4385" i="5"/>
  <c r="Z4385" i="5" s="1"/>
  <c r="AA4385" i="5"/>
  <c r="AK4385" i="5" s="1"/>
  <c r="AA4403" i="5"/>
  <c r="AK4403" i="5" s="1"/>
  <c r="Y4403" i="5"/>
  <c r="Z4403" i="5" s="1"/>
  <c r="Y3456" i="5"/>
  <c r="Z3456" i="5" s="1"/>
  <c r="AA3456" i="5"/>
  <c r="AK3456" i="5" s="1"/>
  <c r="AA3536" i="5"/>
  <c r="AK3536" i="5" s="1"/>
  <c r="Y3536" i="5"/>
  <c r="Z3536" i="5" s="1"/>
  <c r="AA308" i="5"/>
  <c r="AK308" i="5" s="1"/>
  <c r="AA162" i="5"/>
  <c r="AK162" i="5" s="1"/>
  <c r="AA167" i="5"/>
  <c r="AK167" i="5" s="1"/>
  <c r="AA3749" i="5"/>
  <c r="AK3749" i="5" s="1"/>
  <c r="AA3723" i="5"/>
  <c r="AK3723" i="5" s="1"/>
  <c r="Y1231" i="5"/>
  <c r="Y4340" i="5"/>
  <c r="Z4340" i="5" s="1"/>
  <c r="Y4535" i="5"/>
  <c r="Z4535" i="5" s="1"/>
  <c r="AA4530" i="5"/>
  <c r="AK4530" i="5" s="1"/>
  <c r="Y4463" i="5"/>
  <c r="Z4463" i="5" s="1"/>
  <c r="Y4448" i="5"/>
  <c r="Z4448" i="5" s="1"/>
  <c r="AA4409" i="5"/>
  <c r="AK4409" i="5" s="1"/>
  <c r="AA4428" i="5"/>
  <c r="AK4428" i="5" s="1"/>
  <c r="Y4428" i="5"/>
  <c r="Z4428" i="5" s="1"/>
  <c r="Y4477" i="5"/>
  <c r="Z4477" i="5" s="1"/>
  <c r="AA4477" i="5"/>
  <c r="AK4477" i="5" s="1"/>
  <c r="Y4429" i="5"/>
  <c r="Z4429" i="5" s="1"/>
  <c r="Y4367" i="5"/>
  <c r="Y4523" i="5"/>
  <c r="Z4523" i="5" s="1"/>
  <c r="Y4433" i="5"/>
  <c r="Z4433" i="5" s="1"/>
  <c r="Y4397" i="5"/>
  <c r="Z4397" i="5" s="1"/>
  <c r="Y4436" i="5"/>
  <c r="Z4436" i="5" s="1"/>
  <c r="AA4436" i="5"/>
  <c r="AK4436" i="5" s="1"/>
  <c r="Y4394" i="5"/>
  <c r="Z4394" i="5" s="1"/>
  <c r="AA4394" i="5"/>
  <c r="AK4394" i="5" s="1"/>
  <c r="AA3510" i="5"/>
  <c r="AK3510" i="5" s="1"/>
  <c r="Y3510" i="5"/>
  <c r="Z3510" i="5" s="1"/>
  <c r="Y163" i="5"/>
  <c r="Y186" i="5"/>
  <c r="Z186" i="5" s="1"/>
  <c r="Y170" i="5"/>
  <c r="Z170" i="5" s="1"/>
  <c r="Y177" i="5"/>
  <c r="Z177" i="5" s="1"/>
  <c r="Y158" i="5"/>
  <c r="Z158" i="5" s="1"/>
  <c r="Y173" i="5"/>
  <c r="Z173" i="5" s="1"/>
  <c r="Y194" i="5"/>
  <c r="Z194" i="5" s="1"/>
  <c r="Y3768" i="5"/>
  <c r="Z3768" i="5" s="1"/>
  <c r="Y3766" i="5"/>
  <c r="Z3766" i="5" s="1"/>
  <c r="Y3757" i="5"/>
  <c r="Z3757" i="5" s="1"/>
  <c r="Y3741" i="5"/>
  <c r="Z3741" i="5" s="1"/>
  <c r="Y3748" i="5"/>
  <c r="Z3748" i="5" s="1"/>
  <c r="Y3753" i="5"/>
  <c r="Z3753" i="5" s="1"/>
  <c r="Y3770" i="5"/>
  <c r="Z3770" i="5" s="1"/>
  <c r="AA3737" i="5"/>
  <c r="AK3737" i="5" s="1"/>
  <c r="AA3718" i="5"/>
  <c r="AK3718" i="5" s="1"/>
  <c r="AA3729" i="5"/>
  <c r="AK3729" i="5" s="1"/>
  <c r="AA3694" i="5"/>
  <c r="AK3694" i="5" s="1"/>
  <c r="AA3714" i="5"/>
  <c r="AK3714" i="5" s="1"/>
  <c r="AA3701" i="5"/>
  <c r="AK3701" i="5" s="1"/>
  <c r="AA3706" i="5"/>
  <c r="AK3706" i="5" s="1"/>
  <c r="AA3693" i="5"/>
  <c r="AK3693" i="5" s="1"/>
  <c r="AA3726" i="5"/>
  <c r="AK3726" i="5" s="1"/>
  <c r="AA3727" i="5"/>
  <c r="AK3727" i="5" s="1"/>
  <c r="AA1309" i="5"/>
  <c r="AK1309" i="5" s="1"/>
  <c r="AA1314" i="5"/>
  <c r="AK1314" i="5" s="1"/>
  <c r="AA1320" i="5"/>
  <c r="AK1320" i="5" s="1"/>
  <c r="AA1322" i="5"/>
  <c r="AK1322" i="5" s="1"/>
  <c r="AA1205" i="5"/>
  <c r="AK1205" i="5" s="1"/>
  <c r="AA1209" i="5"/>
  <c r="AK1209" i="5" s="1"/>
  <c r="Y1246" i="5"/>
  <c r="Z1246" i="5" s="1"/>
  <c r="Y1227" i="5"/>
  <c r="Z1227" i="5" s="1"/>
  <c r="Y1796" i="5"/>
  <c r="Z1796" i="5" s="1"/>
  <c r="Y1783" i="5"/>
  <c r="Z1783" i="5" s="1"/>
  <c r="Y4449" i="5"/>
  <c r="Z4449" i="5" s="1"/>
  <c r="AA4449" i="5"/>
  <c r="AK4449" i="5" s="1"/>
  <c r="Y4529" i="5"/>
  <c r="Z4529" i="5" s="1"/>
  <c r="AA4529" i="5"/>
  <c r="AK4529" i="5" s="1"/>
  <c r="AA4375" i="5"/>
  <c r="AK4375" i="5" s="1"/>
  <c r="Y4375" i="5"/>
  <c r="Z4375" i="5" s="1"/>
  <c r="AA4435" i="5"/>
  <c r="AK4435" i="5" s="1"/>
  <c r="Y4435" i="5"/>
  <c r="Z4435" i="5" s="1"/>
  <c r="Y4401" i="5"/>
  <c r="Z4401" i="5" s="1"/>
  <c r="AA4401" i="5"/>
  <c r="AK4401" i="5" s="1"/>
  <c r="Y3506" i="5"/>
  <c r="Z3506" i="5" s="1"/>
  <c r="AA3506" i="5"/>
  <c r="AK3506" i="5" s="1"/>
  <c r="Y3557" i="5"/>
  <c r="Z3557" i="5" s="1"/>
  <c r="AA3557" i="5"/>
  <c r="AK3557" i="5" s="1"/>
  <c r="AA3752" i="5"/>
  <c r="AK3752" i="5" s="1"/>
  <c r="AA3697" i="5"/>
  <c r="AK3697" i="5" s="1"/>
  <c r="AA3713" i="5"/>
  <c r="AK3713" i="5" s="1"/>
  <c r="Y3708" i="5"/>
  <c r="Z3708" i="5" s="1"/>
  <c r="Y3687" i="5"/>
  <c r="Z3687" i="5" s="1"/>
  <c r="Y3689" i="5"/>
  <c r="Z3689" i="5" s="1"/>
  <c r="Y3690" i="5"/>
  <c r="Z3690" i="5" s="1"/>
  <c r="Y3710" i="5"/>
  <c r="Z3710" i="5" s="1"/>
  <c r="Y1342" i="5"/>
  <c r="Z1342" i="5" s="1"/>
  <c r="Y1340" i="5"/>
  <c r="Z1340" i="5" s="1"/>
  <c r="Y1310" i="5"/>
  <c r="Z1310" i="5" s="1"/>
  <c r="Y1331" i="5"/>
  <c r="Z1331" i="5" s="1"/>
  <c r="Y1336" i="5"/>
  <c r="Z1336" i="5" s="1"/>
  <c r="Y1317" i="5"/>
  <c r="Z1317" i="5" s="1"/>
  <c r="Y1318" i="5"/>
  <c r="Z1318" i="5" s="1"/>
  <c r="Y1313" i="5"/>
  <c r="Y1319" i="5"/>
  <c r="Z1319" i="5" s="1"/>
  <c r="Y1253" i="5"/>
  <c r="Y1211" i="5"/>
  <c r="Z1211" i="5" s="1"/>
  <c r="Y1204" i="5"/>
  <c r="Z1204" i="5" s="1"/>
  <c r="Y1201" i="5"/>
  <c r="Z1201" i="5" s="1"/>
  <c r="Y1200" i="5"/>
  <c r="Z1200" i="5" s="1"/>
  <c r="Y1251" i="5"/>
  <c r="Z1251" i="5" s="1"/>
  <c r="Y1232" i="5"/>
  <c r="Y1219" i="5"/>
  <c r="Z1219" i="5" s="1"/>
  <c r="Y1800" i="5"/>
  <c r="Z1800" i="5" s="1"/>
  <c r="Y1811" i="5"/>
  <c r="Z1811" i="5" s="1"/>
  <c r="Y1779" i="5"/>
  <c r="Z1779" i="5" s="1"/>
  <c r="AA1774" i="5"/>
  <c r="AK1774" i="5" s="1"/>
  <c r="AA4001" i="5"/>
  <c r="AK4001" i="5" s="1"/>
  <c r="AA4002" i="5"/>
  <c r="AK4002" i="5" s="1"/>
  <c r="AA4175" i="5"/>
  <c r="AK4175" i="5" s="1"/>
  <c r="AA4138" i="5"/>
  <c r="AK4138" i="5" s="1"/>
  <c r="AA4153" i="5"/>
  <c r="AK4153" i="5" s="1"/>
  <c r="AA4103" i="5"/>
  <c r="AK4103" i="5" s="1"/>
  <c r="AA4046" i="5"/>
  <c r="AK4046" i="5" s="1"/>
  <c r="AA4151" i="5"/>
  <c r="AK4151" i="5" s="1"/>
  <c r="AA4078" i="5"/>
  <c r="AK4078" i="5" s="1"/>
  <c r="AA4115" i="5"/>
  <c r="AK4115" i="5" s="1"/>
  <c r="AA4056" i="5"/>
  <c r="AK4056" i="5" s="1"/>
  <c r="AA4059" i="5"/>
  <c r="AK4059" i="5" s="1"/>
  <c r="AA4111" i="5"/>
  <c r="AK4111" i="5" s="1"/>
  <c r="AA4499" i="5"/>
  <c r="AK4499" i="5" s="1"/>
  <c r="AA4497" i="5"/>
  <c r="AK4497" i="5" s="1"/>
  <c r="AA4539" i="5"/>
  <c r="AK4539" i="5" s="1"/>
  <c r="AA4445" i="5"/>
  <c r="AK4445" i="5" s="1"/>
  <c r="AA4486" i="5"/>
  <c r="AK4486" i="5" s="1"/>
  <c r="AA4475" i="5"/>
  <c r="AK4475" i="5" s="1"/>
  <c r="AA4421" i="5"/>
  <c r="AK4421" i="5" s="1"/>
  <c r="AA4462" i="5"/>
  <c r="AK4462" i="5" s="1"/>
  <c r="Y4462" i="5"/>
  <c r="Z4462" i="5" s="1"/>
  <c r="AA4439" i="5"/>
  <c r="AK4439" i="5" s="1"/>
  <c r="Y4466" i="5"/>
  <c r="Z4466" i="5" s="1"/>
  <c r="AA4466" i="5"/>
  <c r="AK4466" i="5" s="1"/>
  <c r="AA4398" i="5"/>
  <c r="AK4398" i="5" s="1"/>
  <c r="Y4398" i="5"/>
  <c r="Z4398" i="5" s="1"/>
  <c r="Y4348" i="5"/>
  <c r="Z4348" i="5" s="1"/>
  <c r="AA4348" i="5"/>
  <c r="AK4348" i="5" s="1"/>
  <c r="Y4344" i="5"/>
  <c r="Z4344" i="5" s="1"/>
  <c r="AA4344" i="5"/>
  <c r="AK4344" i="5" s="1"/>
  <c r="Y4364" i="5"/>
  <c r="Z4364" i="5" s="1"/>
  <c r="AA4364" i="5"/>
  <c r="AK4364" i="5" s="1"/>
  <c r="Y3453" i="5"/>
  <c r="Z3453" i="5" s="1"/>
  <c r="AA3453" i="5"/>
  <c r="AK3453" i="5" s="1"/>
  <c r="AA3508" i="5"/>
  <c r="AK3508" i="5" s="1"/>
  <c r="Y3508" i="5"/>
  <c r="Z3508" i="5" s="1"/>
  <c r="AA3466" i="5"/>
  <c r="AK3466" i="5" s="1"/>
  <c r="AA3539" i="5"/>
  <c r="AK3539" i="5" s="1"/>
  <c r="AA3532" i="5"/>
  <c r="AK3532" i="5" s="1"/>
  <c r="AA3653" i="5"/>
  <c r="AK3653" i="5" s="1"/>
  <c r="AA3679" i="5"/>
  <c r="AK3679" i="5" s="1"/>
  <c r="AA3622" i="5"/>
  <c r="AK3622" i="5" s="1"/>
  <c r="AA3617" i="5"/>
  <c r="AK3617" i="5" s="1"/>
  <c r="AA3596" i="5"/>
  <c r="AK3596" i="5" s="1"/>
  <c r="AA2870" i="5"/>
  <c r="AK2870" i="5" s="1"/>
  <c r="AA2867" i="5"/>
  <c r="AK2867" i="5" s="1"/>
  <c r="AA3594" i="5"/>
  <c r="AK3594" i="5" s="1"/>
  <c r="AA3577" i="5"/>
  <c r="AK3577" i="5" s="1"/>
  <c r="AA3566" i="5"/>
  <c r="AK3566" i="5" s="1"/>
  <c r="AA3496" i="5"/>
  <c r="AK3496" i="5" s="1"/>
  <c r="AA3524" i="5"/>
  <c r="AK3524" i="5" s="1"/>
  <c r="Y3513" i="5"/>
  <c r="Z3513" i="5" s="1"/>
  <c r="Y3489" i="5"/>
  <c r="Z3489" i="5" s="1"/>
  <c r="Y3512" i="5"/>
  <c r="Z3512" i="5" s="1"/>
  <c r="Y3473" i="5"/>
  <c r="Z3473" i="5" s="1"/>
  <c r="AA3461" i="5"/>
  <c r="AK3461" i="5" s="1"/>
  <c r="Y3527" i="5"/>
  <c r="Z3527" i="5" s="1"/>
  <c r="Y3633" i="5"/>
  <c r="Y3634" i="5"/>
  <c r="Y3663" i="5"/>
  <c r="Z3663" i="5" s="1"/>
  <c r="Y3650" i="5"/>
  <c r="Y3647" i="5"/>
  <c r="Z3647" i="5" s="1"/>
  <c r="AA3654" i="5"/>
  <c r="AK3654" i="5" s="1"/>
  <c r="AA3677" i="5"/>
  <c r="AK3677" i="5" s="1"/>
  <c r="AA3600" i="5"/>
  <c r="AK3600" i="5" s="1"/>
  <c r="AA2880" i="5"/>
  <c r="AK2880" i="5" s="1"/>
  <c r="AA2879" i="5"/>
  <c r="AK2879" i="5" s="1"/>
  <c r="Y2887" i="5"/>
  <c r="Z2887" i="5" s="1"/>
  <c r="AA3578" i="5"/>
  <c r="AK3578" i="5" s="1"/>
  <c r="AB4090" i="5"/>
  <c r="AL4090" i="5" s="1"/>
  <c r="AB1325" i="5"/>
  <c r="AL1325" i="5" s="1"/>
  <c r="AB4410" i="5"/>
  <c r="AL4410" i="5" s="1"/>
  <c r="AB4398" i="5"/>
  <c r="AL4398" i="5" s="1"/>
  <c r="AB3505" i="5"/>
  <c r="AL3505" i="5" s="1"/>
  <c r="Z3505" i="5"/>
  <c r="AB247" i="5"/>
  <c r="AL247" i="5" s="1"/>
  <c r="AB1223" i="5"/>
  <c r="AL1223" i="5" s="1"/>
  <c r="AB3657" i="5"/>
  <c r="AL3657" i="5" s="1"/>
  <c r="AB2002" i="5"/>
  <c r="AL2002" i="5" s="1"/>
  <c r="AB23" i="5"/>
  <c r="AL23" i="5" s="1"/>
  <c r="Z23" i="5"/>
  <c r="AB4536" i="5"/>
  <c r="AL4536" i="5" s="1"/>
  <c r="Z4536" i="5"/>
  <c r="AB2896" i="5"/>
  <c r="AL2896" i="5" s="1"/>
  <c r="Z2896" i="5"/>
  <c r="AB2884" i="5"/>
  <c r="AL2884" i="5" s="1"/>
  <c r="Z2884" i="5"/>
  <c r="AB3532" i="5"/>
  <c r="AL3532" i="5" s="1"/>
  <c r="Z3532" i="5"/>
  <c r="AB4170" i="5"/>
  <c r="AL4170" i="5" s="1"/>
  <c r="Z4170" i="5"/>
  <c r="AB4104" i="5"/>
  <c r="AL4104" i="5" s="1"/>
  <c r="AB3617" i="5"/>
  <c r="AL3617" i="5" s="1"/>
  <c r="Z3617" i="5"/>
  <c r="AB3737" i="5"/>
  <c r="AL3737" i="5" s="1"/>
  <c r="Z3737" i="5"/>
  <c r="AB168" i="5"/>
  <c r="AL168" i="5" s="1"/>
  <c r="AB4366" i="5"/>
  <c r="AL4366" i="5" s="1"/>
  <c r="Z4366" i="5"/>
  <c r="AB3453" i="5"/>
  <c r="AL3453" i="5" s="1"/>
  <c r="AB299" i="5"/>
  <c r="AL299" i="5" s="1"/>
  <c r="AB3581" i="5"/>
  <c r="AL3581" i="5" s="1"/>
  <c r="Z3581" i="5"/>
  <c r="AB4489" i="5"/>
  <c r="AL4489" i="5" s="1"/>
  <c r="AB1222" i="5"/>
  <c r="AL1222" i="5" s="1"/>
  <c r="AB3487" i="5"/>
  <c r="AL3487" i="5" s="1"/>
  <c r="AB2078" i="5"/>
  <c r="AL2078" i="5" s="1"/>
  <c r="Z2078" i="5"/>
  <c r="AB1345" i="5"/>
  <c r="AL1345" i="5" s="1"/>
  <c r="AB199" i="5"/>
  <c r="AL199" i="5" s="1"/>
  <c r="Z199" i="5"/>
  <c r="AB4351" i="5"/>
  <c r="AL4351" i="5" s="1"/>
  <c r="AB4012" i="5"/>
  <c r="AL4012" i="5" s="1"/>
  <c r="AB560" i="5"/>
  <c r="AL560" i="5" s="1"/>
  <c r="AB548" i="5"/>
  <c r="AL548" i="5" s="1"/>
  <c r="Z548" i="5"/>
  <c r="AB1204" i="5"/>
  <c r="AL1204" i="5" s="1"/>
  <c r="AB4475" i="5"/>
  <c r="AL4475" i="5" s="1"/>
  <c r="Z4475" i="5"/>
  <c r="AB4443" i="5"/>
  <c r="AL4443" i="5" s="1"/>
  <c r="Z4443" i="5"/>
  <c r="AB4069" i="5"/>
  <c r="AL4069" i="5" s="1"/>
  <c r="AB158" i="5"/>
  <c r="AL158" i="5" s="1"/>
  <c r="AB190" i="5"/>
  <c r="AL190" i="5" s="1"/>
  <c r="AB1792" i="5"/>
  <c r="AL1792" i="5" s="1"/>
  <c r="Z1792" i="5"/>
  <c r="AB4502" i="5"/>
  <c r="AL4502" i="5" s="1"/>
  <c r="AB1782" i="5"/>
  <c r="AL1782" i="5" s="1"/>
  <c r="AB268" i="5"/>
  <c r="AL268" i="5" s="1"/>
  <c r="Z268" i="5"/>
  <c r="AB4505" i="5"/>
  <c r="AL4505" i="5" s="1"/>
  <c r="AB3634" i="5"/>
  <c r="AL3634" i="5" s="1"/>
  <c r="AB3458" i="5"/>
  <c r="AL3458" i="5" s="1"/>
  <c r="Z3458" i="5"/>
  <c r="AB1324" i="5"/>
  <c r="AL1324" i="5" s="1"/>
  <c r="AB1309" i="5"/>
  <c r="AL1309" i="5" s="1"/>
  <c r="Z1309" i="5"/>
  <c r="AB4095" i="5"/>
  <c r="AL4095" i="5" s="1"/>
  <c r="Z4095" i="5"/>
  <c r="AB4426" i="5"/>
  <c r="AL4426" i="5" s="1"/>
  <c r="AB1991" i="5"/>
  <c r="AL1991" i="5" s="1"/>
  <c r="AB4462" i="5"/>
  <c r="AL4462" i="5" s="1"/>
  <c r="AB3535" i="5"/>
  <c r="AL3535" i="5" s="1"/>
  <c r="AB3769" i="5"/>
  <c r="AL3769" i="5" s="1"/>
  <c r="Z3769" i="5"/>
  <c r="AB3496" i="5"/>
  <c r="AL3496" i="5" s="1"/>
  <c r="Z3496" i="5"/>
  <c r="AB1256" i="5"/>
  <c r="AL1256" i="5" s="1"/>
  <c r="Z1256" i="5"/>
  <c r="AB1237" i="5"/>
  <c r="AL1237" i="5" s="1"/>
  <c r="AB186" i="5"/>
  <c r="AL186" i="5" s="1"/>
  <c r="AB4111" i="5"/>
  <c r="AL4111" i="5" s="1"/>
  <c r="Z4111" i="5"/>
  <c r="AB195" i="5"/>
  <c r="AL195" i="5" s="1"/>
  <c r="Z195" i="5"/>
  <c r="AB164" i="5"/>
  <c r="AL164" i="5" s="1"/>
  <c r="Z164" i="5"/>
  <c r="AB4027" i="5"/>
  <c r="AL4027" i="5" s="1"/>
  <c r="Z4027" i="5"/>
  <c r="AB35" i="5"/>
  <c r="AL35" i="5" s="1"/>
  <c r="Z35" i="5"/>
  <c r="AB2304" i="5"/>
  <c r="AL2304" i="5" s="1"/>
  <c r="Z2304" i="5"/>
  <c r="AB697" i="5"/>
  <c r="AL697" i="5" s="1"/>
  <c r="AB2019" i="5"/>
  <c r="AL2019" i="5" s="1"/>
  <c r="AB1347" i="5"/>
  <c r="AL1347" i="5" s="1"/>
  <c r="AB2095" i="5"/>
  <c r="AL2095" i="5" s="1"/>
  <c r="Z2095" i="5"/>
  <c r="AB4042" i="5"/>
  <c r="AL4042" i="5" s="1"/>
  <c r="AB1279" i="5"/>
  <c r="AL1279" i="5" s="1"/>
  <c r="Z1279" i="5"/>
  <c r="AB184" i="5"/>
  <c r="AL184" i="5" s="1"/>
  <c r="AB4454" i="5"/>
  <c r="AL4454" i="5" s="1"/>
  <c r="Z4454" i="5"/>
  <c r="AB163" i="5"/>
  <c r="AL163" i="5" s="1"/>
  <c r="Z2147" i="5"/>
  <c r="AB2147" i="5"/>
  <c r="AL2147" i="5" s="1"/>
  <c r="AB1344" i="5"/>
  <c r="AL1344" i="5" s="1"/>
  <c r="AB3752" i="5"/>
  <c r="AL3752" i="5" s="1"/>
  <c r="Z3752" i="5"/>
  <c r="AB1311" i="5"/>
  <c r="AL1311" i="5" s="1"/>
  <c r="AB4073" i="5"/>
  <c r="AL4073" i="5" s="1"/>
  <c r="Z4073" i="5"/>
  <c r="AB4529" i="5"/>
  <c r="AL4529" i="5" s="1"/>
  <c r="AB2335" i="5"/>
  <c r="AL2335" i="5" s="1"/>
  <c r="AB4039" i="5"/>
  <c r="AL4039" i="5" s="1"/>
  <c r="Z3626" i="5"/>
  <c r="Z2859" i="5"/>
  <c r="AB1986" i="5"/>
  <c r="AL1986" i="5" s="1"/>
  <c r="AB1980" i="5"/>
  <c r="AL1980" i="5" s="1"/>
  <c r="Z1980" i="5"/>
  <c r="AB1971" i="5"/>
  <c r="AL1971" i="5" s="1"/>
  <c r="AB58" i="5"/>
  <c r="AL58" i="5" s="1"/>
  <c r="AB2291" i="5"/>
  <c r="AL2291" i="5" s="1"/>
  <c r="Z2291" i="5"/>
  <c r="AB2288" i="5"/>
  <c r="AL2288" i="5" s="1"/>
  <c r="Z2288" i="5"/>
  <c r="AB2000" i="5"/>
  <c r="AL2000" i="5" s="1"/>
  <c r="Z2000" i="5"/>
  <c r="AB1954" i="5"/>
  <c r="AL1954" i="5" s="1"/>
  <c r="Z1730" i="5"/>
  <c r="Z8" i="5"/>
  <c r="AB2450" i="5"/>
  <c r="AL2450" i="5" s="1"/>
  <c r="AB2458" i="5"/>
  <c r="AL2458" i="5" s="1"/>
  <c r="Z2295" i="5"/>
  <c r="Y61" i="5"/>
  <c r="AA61" i="5"/>
  <c r="Y49" i="5"/>
  <c r="AA49" i="5"/>
  <c r="Y21" i="5"/>
  <c r="AA21" i="5"/>
  <c r="Y9" i="5"/>
  <c r="AA9" i="5"/>
  <c r="Y1743" i="5"/>
  <c r="AA1743" i="5"/>
  <c r="Y1727" i="5"/>
  <c r="AA1727" i="5"/>
  <c r="Y1711" i="5"/>
  <c r="AA1711" i="5"/>
  <c r="Y1695" i="5"/>
  <c r="AA1695" i="5"/>
  <c r="Y2073" i="5"/>
  <c r="AA2073" i="5"/>
  <c r="Y2061" i="5"/>
  <c r="AA2061" i="5"/>
  <c r="Y2045" i="5"/>
  <c r="AA2045" i="5"/>
  <c r="X2714" i="5"/>
  <c r="X2705" i="5"/>
  <c r="Y53" i="5"/>
  <c r="AA53" i="5"/>
  <c r="Y37" i="5"/>
  <c r="AA37" i="5"/>
  <c r="Y25" i="5"/>
  <c r="AA25" i="5"/>
  <c r="Y1747" i="5"/>
  <c r="AA1747" i="5"/>
  <c r="Y1731" i="5"/>
  <c r="AA1731" i="5"/>
  <c r="Y1715" i="5"/>
  <c r="AA1715" i="5"/>
  <c r="Y1699" i="5"/>
  <c r="AA1699" i="5"/>
  <c r="Y2455" i="5"/>
  <c r="AA2455" i="5"/>
  <c r="Y2065" i="5"/>
  <c r="AA2065" i="5"/>
  <c r="Y2049" i="5"/>
  <c r="AA2049" i="5"/>
  <c r="AA3725" i="5"/>
  <c r="Y3725" i="5"/>
  <c r="AA2864" i="5"/>
  <c r="AA2854" i="5"/>
  <c r="AF2854" i="5" s="1"/>
  <c r="AA2863" i="5"/>
  <c r="AA2859" i="5"/>
  <c r="AA2846" i="5"/>
  <c r="AA2740" i="5"/>
  <c r="AA2707" i="5"/>
  <c r="AA2737" i="5"/>
  <c r="AA2718" i="5"/>
  <c r="AA2716" i="5"/>
  <c r="AA2714" i="5"/>
  <c r="AA2728" i="5"/>
  <c r="AA2735" i="5"/>
  <c r="AA2727" i="5"/>
  <c r="AA2705" i="5"/>
  <c r="AA2736" i="5"/>
  <c r="AA1445" i="5"/>
  <c r="AA1441" i="5"/>
  <c r="AA1437" i="5"/>
  <c r="AA1433" i="5"/>
  <c r="AA1429" i="5"/>
  <c r="AA124" i="5"/>
  <c r="AA120" i="5"/>
  <c r="AA116" i="5"/>
  <c r="AA112" i="5"/>
  <c r="AA108" i="5"/>
  <c r="AA104" i="5"/>
  <c r="AA100" i="5"/>
  <c r="AA96" i="5"/>
  <c r="AA92" i="5"/>
  <c r="AA88" i="5"/>
  <c r="AA84" i="5"/>
  <c r="AA80" i="5"/>
  <c r="AA76" i="5"/>
  <c r="AA72" i="5"/>
  <c r="AA68" i="5"/>
  <c r="Y65" i="5"/>
  <c r="AA65" i="5"/>
  <c r="Y41" i="5"/>
  <c r="AA41" i="5"/>
  <c r="Y29" i="5"/>
  <c r="AA29" i="5"/>
  <c r="Y13" i="5"/>
  <c r="AA13" i="5"/>
  <c r="Y1751" i="5"/>
  <c r="AA1751" i="5"/>
  <c r="Y1735" i="5"/>
  <c r="AA1735" i="5"/>
  <c r="Y1719" i="5"/>
  <c r="AA1719" i="5"/>
  <c r="Y1703" i="5"/>
  <c r="AA1703" i="5"/>
  <c r="Y2459" i="5"/>
  <c r="AA2459" i="5"/>
  <c r="Y2447" i="5"/>
  <c r="AA2447" i="5"/>
  <c r="Y2069" i="5"/>
  <c r="AA2069" i="5"/>
  <c r="Y2053" i="5"/>
  <c r="AA2053" i="5"/>
  <c r="Y2041" i="5"/>
  <c r="AA2041" i="5"/>
  <c r="Y2037" i="5"/>
  <c r="AA2037" i="5"/>
  <c r="Y2033" i="5"/>
  <c r="AA2033" i="5"/>
  <c r="Y2029" i="5"/>
  <c r="AA2029" i="5"/>
  <c r="Y2025" i="5"/>
  <c r="AA2025" i="5"/>
  <c r="Y2021" i="5"/>
  <c r="AA2021" i="5"/>
  <c r="Y2017" i="5"/>
  <c r="AA2017" i="5"/>
  <c r="Y2013" i="5"/>
  <c r="AA2013" i="5"/>
  <c r="Y2009" i="5"/>
  <c r="AA2009" i="5"/>
  <c r="Y2005" i="5"/>
  <c r="AA2005" i="5"/>
  <c r="Y2001" i="5"/>
  <c r="AA2001" i="5"/>
  <c r="Y1997" i="5"/>
  <c r="AA1997" i="5"/>
  <c r="Y1993" i="5"/>
  <c r="AA1993" i="5"/>
  <c r="Y1989" i="5"/>
  <c r="AA1989" i="5"/>
  <c r="Y1985" i="5"/>
  <c r="AA1985" i="5"/>
  <c r="Y1981" i="5"/>
  <c r="AA1981" i="5"/>
  <c r="Y1977" i="5"/>
  <c r="AA1977" i="5"/>
  <c r="Y1973" i="5"/>
  <c r="AA1973" i="5"/>
  <c r="Y1969" i="5"/>
  <c r="AA1969" i="5"/>
  <c r="Y1965" i="5"/>
  <c r="AA1965" i="5"/>
  <c r="Y1961" i="5"/>
  <c r="AA1961" i="5"/>
  <c r="Y1957" i="5"/>
  <c r="AA1957" i="5"/>
  <c r="Y1953" i="5"/>
  <c r="AA1953" i="5"/>
  <c r="Y1949" i="5"/>
  <c r="AA1949" i="5"/>
  <c r="Y1945" i="5"/>
  <c r="AA1945" i="5"/>
  <c r="Y700" i="5"/>
  <c r="AA700" i="5"/>
  <c r="Y696" i="5"/>
  <c r="AA696" i="5"/>
  <c r="Y692" i="5"/>
  <c r="AA692" i="5"/>
  <c r="Y688" i="5"/>
  <c r="AA688" i="5"/>
  <c r="Y684" i="5"/>
  <c r="AA684" i="5"/>
  <c r="Y2341" i="5"/>
  <c r="AA2341" i="5"/>
  <c r="Y2337" i="5"/>
  <c r="AA2337" i="5"/>
  <c r="Y2334" i="5"/>
  <c r="AA2334" i="5"/>
  <c r="Y2329" i="5"/>
  <c r="AA2329" i="5"/>
  <c r="Y2325" i="5"/>
  <c r="AA2325" i="5"/>
  <c r="Y2321" i="5"/>
  <c r="AA2321" i="5"/>
  <c r="Y2317" i="5"/>
  <c r="AA2317" i="5"/>
  <c r="Y2313" i="5"/>
  <c r="AA2313" i="5"/>
  <c r="Y2309" i="5"/>
  <c r="AA2309" i="5"/>
  <c r="Y2305" i="5"/>
  <c r="AA2305" i="5"/>
  <c r="Y2301" i="5"/>
  <c r="AA2301" i="5"/>
  <c r="Y2297" i="5"/>
  <c r="AA2297" i="5"/>
  <c r="Y2293" i="5"/>
  <c r="AA2293" i="5"/>
  <c r="Y2290" i="5"/>
  <c r="AA2290" i="5"/>
  <c r="Y2285" i="5"/>
  <c r="AA2285" i="5"/>
  <c r="Y2281" i="5"/>
  <c r="AA2281" i="5"/>
  <c r="X2736" i="5"/>
  <c r="AB2736" i="5" s="1"/>
  <c r="AL2736" i="5" s="1"/>
  <c r="Y57" i="5"/>
  <c r="AA57" i="5"/>
  <c r="Y45" i="5"/>
  <c r="AA45" i="5"/>
  <c r="Y33" i="5"/>
  <c r="AA33" i="5"/>
  <c r="Y17" i="5"/>
  <c r="AA17" i="5"/>
  <c r="Y5" i="5"/>
  <c r="AA5" i="5"/>
  <c r="Y1739" i="5"/>
  <c r="AA1739" i="5"/>
  <c r="Y1723" i="5"/>
  <c r="AA1723" i="5"/>
  <c r="Y1707" i="5"/>
  <c r="AA1707" i="5"/>
  <c r="Y2463" i="5"/>
  <c r="AA2463" i="5"/>
  <c r="Y2451" i="5"/>
  <c r="AA2451" i="5"/>
  <c r="Y2057" i="5"/>
  <c r="AA2057" i="5"/>
  <c r="AA64" i="5"/>
  <c r="AA60" i="5"/>
  <c r="AA56" i="5"/>
  <c r="AA52" i="5"/>
  <c r="AA48" i="5"/>
  <c r="AA44" i="5"/>
  <c r="AA40" i="5"/>
  <c r="AA36" i="5"/>
  <c r="AA32" i="5"/>
  <c r="AA28" i="5"/>
  <c r="AA24" i="5"/>
  <c r="AA20" i="5"/>
  <c r="AA16" i="5"/>
  <c r="AA12" i="5"/>
  <c r="AA8" i="5"/>
  <c r="AA4" i="5"/>
  <c r="AA1750" i="5"/>
  <c r="AA1746" i="5"/>
  <c r="AA1742" i="5"/>
  <c r="AA1738" i="5"/>
  <c r="AA1734" i="5"/>
  <c r="AA1730" i="5"/>
  <c r="AA1726" i="5"/>
  <c r="AA1722" i="5"/>
  <c r="AA1718" i="5"/>
  <c r="AA1714" i="5"/>
  <c r="AA1710" i="5"/>
  <c r="AA1706" i="5"/>
  <c r="AA1702" i="5"/>
  <c r="AA1698" i="5"/>
  <c r="AA1694" i="5"/>
  <c r="AA2462" i="5"/>
  <c r="AA2458" i="5"/>
  <c r="AA2454" i="5"/>
  <c r="AA2450" i="5"/>
  <c r="AA2446" i="5"/>
  <c r="AA2072" i="5"/>
  <c r="AA2068" i="5"/>
  <c r="AA2064" i="5"/>
  <c r="AA2060" i="5"/>
  <c r="AA2056" i="5"/>
  <c r="AF2056" i="5" s="1"/>
  <c r="AA2052" i="5"/>
  <c r="AA2048" i="5"/>
  <c r="AA2044" i="5"/>
  <c r="AA3736" i="5"/>
  <c r="Y3736" i="5"/>
  <c r="AA3688" i="5"/>
  <c r="Y3688" i="5"/>
  <c r="Y3686" i="5"/>
  <c r="AA3686" i="5"/>
  <c r="Y3703" i="5"/>
  <c r="AA3703" i="5"/>
  <c r="Y3692" i="5"/>
  <c r="AA3692" i="5"/>
  <c r="Y1308" i="5"/>
  <c r="AA1308" i="5"/>
  <c r="Y1334" i="5"/>
  <c r="AA1334" i="5"/>
  <c r="Y1338" i="5"/>
  <c r="AA1338" i="5"/>
  <c r="Y1312" i="5"/>
  <c r="AA1312" i="5"/>
  <c r="Y1208" i="5"/>
  <c r="AA1208" i="5"/>
  <c r="Y1252" i="5"/>
  <c r="AA1252" i="5"/>
  <c r="Y1212" i="5"/>
  <c r="AA1212" i="5"/>
  <c r="Y2074" i="5"/>
  <c r="Y2144" i="5"/>
  <c r="AA2144" i="5"/>
  <c r="Y2151" i="5"/>
  <c r="Y2145" i="5"/>
  <c r="AA2145" i="5"/>
  <c r="Y2140" i="5"/>
  <c r="Y2077" i="5"/>
  <c r="AA2077" i="5"/>
  <c r="Y2146" i="5"/>
  <c r="Y2149" i="5"/>
  <c r="AA2149" i="5"/>
  <c r="Y2142" i="5"/>
  <c r="Y2127" i="5"/>
  <c r="AA2127" i="5"/>
  <c r="Y2139" i="5"/>
  <c r="Y2129" i="5"/>
  <c r="AA2129" i="5"/>
  <c r="Y2136" i="5"/>
  <c r="Y2157" i="5"/>
  <c r="AA2157" i="5"/>
  <c r="Y2134" i="5"/>
  <c r="Y2130" i="5"/>
  <c r="AA2130" i="5"/>
  <c r="Y2086" i="5"/>
  <c r="Y2089" i="5"/>
  <c r="AA2089" i="5"/>
  <c r="Y2137" i="5"/>
  <c r="Y2123" i="5"/>
  <c r="AA2123" i="5"/>
  <c r="Y2156" i="5"/>
  <c r="Y2118" i="5"/>
  <c r="AA2118" i="5"/>
  <c r="Y2087" i="5"/>
  <c r="Y2158" i="5"/>
  <c r="AA2158" i="5"/>
  <c r="Y2117" i="5"/>
  <c r="Y2085" i="5"/>
  <c r="AA2085" i="5"/>
  <c r="Y2120" i="5"/>
  <c r="AA2120" i="5"/>
  <c r="Y2096" i="5"/>
  <c r="Y2110" i="5"/>
  <c r="AA2110" i="5"/>
  <c r="Y2103" i="5"/>
  <c r="Y2099" i="5"/>
  <c r="AA2099" i="5"/>
  <c r="Y2102" i="5"/>
  <c r="Y2101" i="5"/>
  <c r="AA2101" i="5"/>
  <c r="Y2111" i="5"/>
  <c r="Y2113" i="5"/>
  <c r="AA2113" i="5"/>
  <c r="Y2091" i="5"/>
  <c r="Y2114" i="5"/>
  <c r="AA2114" i="5"/>
  <c r="Y2125" i="5"/>
  <c r="Y2124" i="5"/>
  <c r="AA2124" i="5"/>
  <c r="Y2115" i="5"/>
  <c r="Y2116" i="5"/>
  <c r="AA2116" i="5"/>
  <c r="Y1293" i="5"/>
  <c r="Y1295" i="5"/>
  <c r="AA1295" i="5"/>
  <c r="Y1288" i="5"/>
  <c r="Y1298" i="5"/>
  <c r="AA1298" i="5"/>
  <c r="Y1305" i="5"/>
  <c r="Y1302" i="5"/>
  <c r="AA1302" i="5"/>
  <c r="Y1280" i="5"/>
  <c r="Y1303" i="5"/>
  <c r="AA1303" i="5"/>
  <c r="Y1289" i="5"/>
  <c r="Y1306" i="5"/>
  <c r="AA1306" i="5"/>
  <c r="Y1257" i="5"/>
  <c r="Y1296" i="5"/>
  <c r="AA1296" i="5"/>
  <c r="Y1255" i="5"/>
  <c r="Y1274" i="5"/>
  <c r="AA1274" i="5"/>
  <c r="Y1276" i="5"/>
  <c r="Y1272" i="5"/>
  <c r="AA1272" i="5"/>
  <c r="Y1275" i="5"/>
  <c r="Y1285" i="5"/>
  <c r="AA1285" i="5"/>
  <c r="Y1264" i="5"/>
  <c r="Y1271" i="5"/>
  <c r="AA1271" i="5"/>
  <c r="Y1269" i="5"/>
  <c r="Y1270" i="5"/>
  <c r="AA1270" i="5"/>
  <c r="Y1260" i="5"/>
  <c r="Y1266" i="5"/>
  <c r="AA1266" i="5"/>
  <c r="Y1267" i="5"/>
  <c r="Y1265" i="5"/>
  <c r="AA1265" i="5"/>
  <c r="Y1262" i="5"/>
  <c r="Y1358" i="5"/>
  <c r="AA1358" i="5"/>
  <c r="Y1356" i="5"/>
  <c r="Y1350" i="5"/>
  <c r="AA1350" i="5"/>
  <c r="AA3732" i="5"/>
  <c r="Y3732" i="5"/>
  <c r="AA3721" i="5"/>
  <c r="Y3721" i="5"/>
  <c r="Y1351" i="5"/>
  <c r="AA1351" i="5"/>
  <c r="Y1346" i="5"/>
  <c r="AA1346" i="5"/>
  <c r="Y561" i="5"/>
  <c r="AA561" i="5"/>
  <c r="Y546" i="5"/>
  <c r="AA546" i="5"/>
  <c r="Y555" i="5"/>
  <c r="AA555" i="5"/>
  <c r="Y553" i="5"/>
  <c r="AA553" i="5"/>
  <c r="Y545" i="5"/>
  <c r="AA545" i="5"/>
  <c r="Y278" i="5"/>
  <c r="AA278" i="5"/>
  <c r="Y251" i="5"/>
  <c r="AA251" i="5"/>
  <c r="Y229" i="5"/>
  <c r="AA229" i="5"/>
  <c r="Y244" i="5"/>
  <c r="AA244" i="5"/>
  <c r="Y279" i="5"/>
  <c r="AA279" i="5"/>
  <c r="Y234" i="5"/>
  <c r="AA234" i="5"/>
  <c r="Y266" i="5"/>
  <c r="AA266" i="5"/>
  <c r="Y287" i="5"/>
  <c r="AA287" i="5"/>
  <c r="Y294" i="5"/>
  <c r="AA294" i="5"/>
  <c r="Y263" i="5"/>
  <c r="AA263" i="5"/>
  <c r="Y284" i="5"/>
  <c r="AA284" i="5"/>
  <c r="Y230" i="5"/>
  <c r="AA230" i="5"/>
  <c r="Y269" i="5"/>
  <c r="AA269" i="5"/>
  <c r="Y257" i="5"/>
  <c r="AA257" i="5"/>
  <c r="Y297" i="5"/>
  <c r="AA297" i="5"/>
  <c r="Y296" i="5"/>
  <c r="AA296" i="5"/>
  <c r="Y208" i="5"/>
  <c r="AA208" i="5"/>
  <c r="Y204" i="5"/>
  <c r="AA204" i="5"/>
  <c r="Y211" i="5"/>
  <c r="AA211" i="5"/>
  <c r="Y205" i="5"/>
  <c r="AA205" i="5"/>
  <c r="Y212" i="5"/>
  <c r="AA212" i="5"/>
  <c r="Y222" i="5"/>
  <c r="AA222" i="5"/>
  <c r="Y202" i="5"/>
  <c r="AA202" i="5"/>
  <c r="Y224" i="5"/>
  <c r="AA224" i="5"/>
  <c r="Y301" i="5"/>
  <c r="AA301" i="5"/>
  <c r="Y305" i="5"/>
  <c r="AA305" i="5"/>
  <c r="Y304" i="5"/>
  <c r="AA304" i="5"/>
  <c r="Y150" i="5"/>
  <c r="AA150" i="5"/>
  <c r="Y260" i="5"/>
  <c r="AA260" i="5"/>
  <c r="Y306" i="5"/>
  <c r="AA306" i="5"/>
  <c r="Y153" i="5"/>
  <c r="AA153" i="5"/>
  <c r="Y161" i="5"/>
  <c r="AA161" i="5"/>
  <c r="Y154" i="5"/>
  <c r="AA154" i="5"/>
  <c r="Y166" i="5"/>
  <c r="AA166" i="5"/>
  <c r="Y182" i="5"/>
  <c r="AA182" i="5"/>
  <c r="Y176" i="5"/>
  <c r="AA176" i="5"/>
  <c r="Y185" i="5"/>
  <c r="AA185" i="5"/>
  <c r="Y192" i="5"/>
  <c r="AA192" i="5"/>
  <c r="Y175" i="5"/>
  <c r="AA175" i="5"/>
  <c r="Y174" i="5"/>
  <c r="AA174" i="5"/>
  <c r="Y3763" i="5"/>
  <c r="AA3763" i="5"/>
  <c r="Y3772" i="5"/>
  <c r="AA3772" i="5"/>
  <c r="Y3767" i="5"/>
  <c r="AA3767" i="5"/>
  <c r="Y3761" i="5"/>
  <c r="AA3761" i="5"/>
  <c r="Y3746" i="5"/>
  <c r="AA3746" i="5"/>
  <c r="Y3744" i="5"/>
  <c r="AA3744" i="5"/>
  <c r="Y3760" i="5"/>
  <c r="AA3760" i="5"/>
  <c r="AA3740" i="5"/>
  <c r="Y3740" i="5"/>
  <c r="AA3717" i="5"/>
  <c r="Y3717" i="5"/>
  <c r="AA3696" i="5"/>
  <c r="Y3696" i="5"/>
  <c r="Y3691" i="5"/>
  <c r="AA3691" i="5"/>
  <c r="Y3711" i="5"/>
  <c r="AA3711" i="5"/>
  <c r="Y1341" i="5"/>
  <c r="AA1341" i="5"/>
  <c r="Y1321" i="5"/>
  <c r="AA1321" i="5"/>
  <c r="Y1323" i="5"/>
  <c r="AA1323" i="5"/>
  <c r="Y1337" i="5"/>
  <c r="AA1337" i="5"/>
  <c r="Y1326" i="5"/>
  <c r="AA1326" i="5"/>
  <c r="Y1207" i="5"/>
  <c r="AA1207" i="5"/>
  <c r="Y1213" i="5"/>
  <c r="AA1213" i="5"/>
  <c r="Y1216" i="5"/>
  <c r="AA1216" i="5"/>
  <c r="Y1235" i="5"/>
  <c r="AA1235" i="5"/>
  <c r="Y1225" i="5"/>
  <c r="AA1225" i="5"/>
  <c r="AA3733" i="5"/>
  <c r="Y3733" i="5"/>
  <c r="AA3716" i="5"/>
  <c r="Y3716" i="5"/>
  <c r="AA3719" i="5"/>
  <c r="Y3719" i="5"/>
  <c r="Y1249" i="5"/>
  <c r="AA1249" i="5"/>
  <c r="Y1240" i="5"/>
  <c r="AA1240" i="5"/>
  <c r="Y1236" i="5"/>
  <c r="AA1236" i="5"/>
  <c r="Y1241" i="5"/>
  <c r="AA1241" i="5"/>
  <c r="Y3759" i="5"/>
  <c r="AA3759" i="5"/>
  <c r="Y3734" i="5"/>
  <c r="AA3734" i="5"/>
  <c r="Y3750" i="5"/>
  <c r="AA3750" i="5"/>
  <c r="Y3681" i="5"/>
  <c r="AA3681" i="5"/>
  <c r="Y3745" i="5"/>
  <c r="AA3745" i="5"/>
  <c r="Y3685" i="5"/>
  <c r="AA3685" i="5"/>
  <c r="Y3684" i="5"/>
  <c r="AA3684" i="5"/>
  <c r="Y3724" i="5"/>
  <c r="AA3724" i="5"/>
  <c r="Y3720" i="5"/>
  <c r="AA3720" i="5"/>
  <c r="Y3705" i="5"/>
  <c r="AA3705" i="5"/>
  <c r="Y3715" i="5"/>
  <c r="AA3715" i="5"/>
  <c r="Y1242" i="5"/>
  <c r="AA1242" i="5"/>
  <c r="Y1228" i="5"/>
  <c r="AA1228" i="5"/>
  <c r="AA4125" i="5"/>
  <c r="Y4125" i="5"/>
  <c r="AA1797" i="5"/>
  <c r="AA1803" i="5"/>
  <c r="AA1806" i="5"/>
  <c r="AA1810" i="5"/>
  <c r="AA1791" i="5"/>
  <c r="AA1792" i="5"/>
  <c r="AA1786" i="5"/>
  <c r="AA1787" i="5"/>
  <c r="AA1788" i="5"/>
  <c r="AA1789" i="5"/>
  <c r="AA3998" i="5"/>
  <c r="AA3999" i="5"/>
  <c r="AA4123" i="5"/>
  <c r="AA4128" i="5"/>
  <c r="Y4128" i="5"/>
  <c r="AA4085" i="5"/>
  <c r="AA4074" i="5"/>
  <c r="AA4126" i="5"/>
  <c r="AA4009" i="5"/>
  <c r="AA4073" i="5"/>
  <c r="AA4076" i="5"/>
  <c r="Y4071" i="5"/>
  <c r="AA4071" i="5"/>
  <c r="Y4013" i="5"/>
  <c r="AA4013" i="5"/>
  <c r="Y4105" i="5"/>
  <c r="AA4105" i="5"/>
  <c r="Y4107" i="5"/>
  <c r="AA4107" i="5"/>
  <c r="Y4124" i="5"/>
  <c r="AA4124" i="5"/>
  <c r="Y4149" i="5"/>
  <c r="AA4149" i="5"/>
  <c r="Y4135" i="5"/>
  <c r="AA4135" i="5"/>
  <c r="Y4094" i="5"/>
  <c r="AA4094" i="5"/>
  <c r="Y4099" i="5"/>
  <c r="AA4099" i="5"/>
  <c r="Y4017" i="5"/>
  <c r="AA4017" i="5"/>
  <c r="Y4093" i="5"/>
  <c r="AA4093" i="5"/>
  <c r="Y4092" i="5"/>
  <c r="AA4092" i="5"/>
  <c r="Y4102" i="5"/>
  <c r="AA4102" i="5"/>
  <c r="Y4057" i="5"/>
  <c r="AA4057" i="5"/>
  <c r="Y4140" i="5"/>
  <c r="AA4140" i="5"/>
  <c r="Y4079" i="5"/>
  <c r="AA4079" i="5"/>
  <c r="Y4029" i="5"/>
  <c r="AA4029" i="5"/>
  <c r="Y4172" i="5"/>
  <c r="AA4172" i="5"/>
  <c r="Y4129" i="5"/>
  <c r="AA4129" i="5"/>
  <c r="Y4081" i="5"/>
  <c r="AA4081" i="5"/>
  <c r="Y4030" i="5"/>
  <c r="AA4030" i="5"/>
  <c r="Y4031" i="5"/>
  <c r="AA4031" i="5"/>
  <c r="Y4108" i="5"/>
  <c r="AA4108" i="5"/>
  <c r="Y4162" i="5"/>
  <c r="AA4162" i="5"/>
  <c r="Y4066" i="5"/>
  <c r="AA4066" i="5"/>
  <c r="Y4060" i="5"/>
  <c r="AA4060" i="5"/>
  <c r="Y4064" i="5"/>
  <c r="AA4064" i="5"/>
  <c r="Y4061" i="5"/>
  <c r="AA4061" i="5"/>
  <c r="Y4110" i="5"/>
  <c r="AA4110" i="5"/>
  <c r="Y4512" i="5"/>
  <c r="AA4512" i="5"/>
  <c r="Y4498" i="5"/>
  <c r="AA4498" i="5"/>
  <c r="Y4490" i="5"/>
  <c r="AA4490" i="5"/>
  <c r="Y4513" i="5"/>
  <c r="AA4513" i="5"/>
  <c r="Y4509" i="5"/>
  <c r="AA4509" i="5"/>
  <c r="Y4538" i="5"/>
  <c r="AA4538" i="5"/>
  <c r="Y4491" i="5"/>
  <c r="AA4491" i="5"/>
  <c r="Y4488" i="5"/>
  <c r="AA4488" i="5"/>
  <c r="Y4481" i="5"/>
  <c r="AA4481" i="5"/>
  <c r="Y4514" i="5"/>
  <c r="AA4514" i="5"/>
  <c r="Y4451" i="5"/>
  <c r="AA4451" i="5"/>
  <c r="Y4473" i="5"/>
  <c r="AA4473" i="5"/>
  <c r="Y4422" i="5"/>
  <c r="AA4422" i="5"/>
  <c r="Y4143" i="5"/>
  <c r="AA4143" i="5"/>
  <c r="Y4156" i="5"/>
  <c r="AA4156" i="5"/>
  <c r="Y4038" i="5"/>
  <c r="Y4014" i="5"/>
  <c r="AA4014" i="5"/>
  <c r="Y4127" i="5"/>
  <c r="Y4036" i="5"/>
  <c r="AA4036" i="5"/>
  <c r="Y4041" i="5"/>
  <c r="Y4006" i="5"/>
  <c r="AA4006" i="5"/>
  <c r="Y4053" i="5"/>
  <c r="Y4147" i="5"/>
  <c r="AA4147" i="5"/>
  <c r="Y4122" i="5"/>
  <c r="Y4015" i="5"/>
  <c r="AA4015" i="5"/>
  <c r="Y4011" i="5"/>
  <c r="Y4120" i="5"/>
  <c r="AA4120" i="5"/>
  <c r="Y4154" i="5"/>
  <c r="Y4010" i="5"/>
  <c r="AA4010" i="5"/>
  <c r="Y4408" i="5"/>
  <c r="AA4408" i="5"/>
  <c r="Y4440" i="5"/>
  <c r="AA4440" i="5"/>
  <c r="Y4425" i="5"/>
  <c r="AA4425" i="5"/>
  <c r="Y4371" i="5"/>
  <c r="AA4371" i="5"/>
  <c r="Y4341" i="5"/>
  <c r="AA4341" i="5"/>
  <c r="AA4465" i="5"/>
  <c r="Y4452" i="5"/>
  <c r="AA4452" i="5"/>
  <c r="Y4370" i="5"/>
  <c r="AA4370" i="5"/>
  <c r="Y4478" i="5"/>
  <c r="AA4478" i="5"/>
  <c r="Y4438" i="5"/>
  <c r="AA4438" i="5"/>
  <c r="Y4456" i="5"/>
  <c r="AA4456" i="5"/>
  <c r="Y4528" i="5"/>
  <c r="AA4528" i="5"/>
  <c r="Y4374" i="5"/>
  <c r="AA4374" i="5"/>
  <c r="Y4437" i="5"/>
  <c r="AA4437" i="5"/>
  <c r="Y3476" i="5"/>
  <c r="AA3476" i="5"/>
  <c r="Y3509" i="5"/>
  <c r="AA3509" i="5"/>
  <c r="AA3627" i="5"/>
  <c r="Y3627" i="5"/>
  <c r="Y3606" i="5"/>
  <c r="AA3606" i="5"/>
  <c r="Y4524" i="5"/>
  <c r="AA4524" i="5"/>
  <c r="Y4386" i="5"/>
  <c r="AA4386" i="5"/>
  <c r="Y4390" i="5"/>
  <c r="AA4390" i="5"/>
  <c r="Y4516" i="5"/>
  <c r="AA4516" i="5"/>
  <c r="Y4360" i="5"/>
  <c r="AA4360" i="5"/>
  <c r="Y4378" i="5"/>
  <c r="AA4378" i="5"/>
  <c r="Y3451" i="5"/>
  <c r="AA3451" i="5"/>
  <c r="Y3550" i="5"/>
  <c r="AA3550" i="5"/>
  <c r="Y3530" i="5"/>
  <c r="AA3530" i="5"/>
  <c r="AA4471" i="5"/>
  <c r="AA4366" i="5"/>
  <c r="AA4412" i="5"/>
  <c r="AA4356" i="5"/>
  <c r="AA4518" i="5"/>
  <c r="AA4432" i="5"/>
  <c r="AA4536" i="5"/>
  <c r="Y4349" i="5"/>
  <c r="AA4349" i="5"/>
  <c r="Y4355" i="5"/>
  <c r="AA4355" i="5"/>
  <c r="Y4362" i="5"/>
  <c r="AA4362" i="5"/>
  <c r="Y3565" i="5"/>
  <c r="AA3565" i="5"/>
  <c r="Y3522" i="5"/>
  <c r="AA3522" i="5"/>
  <c r="AA3664" i="5"/>
  <c r="Y3664" i="5"/>
  <c r="Y4442" i="5"/>
  <c r="Y4415" i="5"/>
  <c r="AA4415" i="5"/>
  <c r="Y4395" i="5"/>
  <c r="AA4395" i="5"/>
  <c r="Y4399" i="5"/>
  <c r="AA4399" i="5"/>
  <c r="Y4396" i="5"/>
  <c r="AA4396" i="5"/>
  <c r="Y4363" i="5"/>
  <c r="AA4363" i="5"/>
  <c r="Y4446" i="5"/>
  <c r="AA4446" i="5"/>
  <c r="Y3504" i="5"/>
  <c r="AA3504" i="5"/>
  <c r="AA3659" i="5"/>
  <c r="Y3659" i="5"/>
  <c r="AA4414" i="5"/>
  <c r="AA4479" i="5"/>
  <c r="AA4350" i="5"/>
  <c r="AA4346" i="5"/>
  <c r="AA4384" i="5"/>
  <c r="AA4447" i="5"/>
  <c r="AF4447" i="5" s="1"/>
  <c r="AA4376" i="5"/>
  <c r="AA4388" i="5"/>
  <c r="AA4434" i="5"/>
  <c r="AF4434" i="5" s="1"/>
  <c r="AA4526" i="5"/>
  <c r="AF4526" i="5" s="1"/>
  <c r="AA4525" i="5"/>
  <c r="AA4345" i="5"/>
  <c r="AA4417" i="5"/>
  <c r="AA4400" i="5"/>
  <c r="AA4419" i="5"/>
  <c r="AA4402" i="5"/>
  <c r="AA4404" i="5"/>
  <c r="AA4381" i="5"/>
  <c r="AA3450" i="5"/>
  <c r="AA3452" i="5"/>
  <c r="AA3515" i="5"/>
  <c r="AA3514" i="5"/>
  <c r="AA3462" i="5"/>
  <c r="AA3519" i="5"/>
  <c r="AA3516" i="5"/>
  <c r="AA3478" i="5"/>
  <c r="Y3465" i="5"/>
  <c r="AA3465" i="5"/>
  <c r="Y3467" i="5"/>
  <c r="AA3467" i="5"/>
  <c r="Y3469" i="5"/>
  <c r="AA3469" i="5"/>
  <c r="Y3499" i="5"/>
  <c r="AA3499" i="5"/>
  <c r="Y3529" i="5"/>
  <c r="AA3529" i="5"/>
  <c r="Y3517" i="5"/>
  <c r="AA3517" i="5"/>
  <c r="Y3474" i="5"/>
  <c r="AA3474" i="5"/>
  <c r="Y3488" i="5"/>
  <c r="AA3488" i="5"/>
  <c r="Y3540" i="5"/>
  <c r="AA3540" i="5"/>
  <c r="AA3543" i="5"/>
  <c r="Y3543" i="5"/>
  <c r="Y3555" i="5"/>
  <c r="AA3555" i="5"/>
  <c r="Y3485" i="5"/>
  <c r="AA3485" i="5"/>
  <c r="Y3491" i="5"/>
  <c r="AA3491" i="5"/>
  <c r="Y3459" i="5"/>
  <c r="AA3459" i="5"/>
  <c r="Y3542" i="5"/>
  <c r="AA3542" i="5"/>
  <c r="AA3546" i="5"/>
  <c r="Y3556" i="5"/>
  <c r="AA3556" i="5"/>
  <c r="AA3668" i="5"/>
  <c r="Y3668" i="5"/>
  <c r="AA3675" i="5"/>
  <c r="Y3675" i="5"/>
  <c r="AA3619" i="5"/>
  <c r="Y3619" i="5"/>
  <c r="AA2892" i="5"/>
  <c r="Y2892" i="5"/>
  <c r="Y3545" i="5"/>
  <c r="AA3545" i="5"/>
  <c r="AA3645" i="5"/>
  <c r="Y3645" i="5"/>
  <c r="AA3673" i="5"/>
  <c r="Y3673" i="5"/>
  <c r="Y3564" i="5"/>
  <c r="AA3564" i="5"/>
  <c r="Y3525" i="5"/>
  <c r="AA3525" i="5"/>
  <c r="Y3632" i="5"/>
  <c r="AA3632" i="5"/>
  <c r="Y3648" i="5"/>
  <c r="AA3648" i="5"/>
  <c r="Y3671" i="5"/>
  <c r="AA3671" i="5"/>
  <c r="Y3636" i="5"/>
  <c r="AA3636" i="5"/>
  <c r="Y3651" i="5"/>
  <c r="AA3651" i="5"/>
  <c r="AA3672" i="5"/>
  <c r="Y3672" i="5"/>
  <c r="AA3674" i="5"/>
  <c r="Y3674" i="5"/>
  <c r="AA3623" i="5"/>
  <c r="Y3623" i="5"/>
  <c r="Y3660" i="5"/>
  <c r="AA3660" i="5"/>
  <c r="Y3661" i="5"/>
  <c r="AA3661" i="5"/>
  <c r="Y3644" i="5"/>
  <c r="AA3644" i="5"/>
  <c r="Y3666" i="5"/>
  <c r="AA3666" i="5"/>
  <c r="Y3656" i="5"/>
  <c r="AA3656" i="5"/>
  <c r="Y3639" i="5"/>
  <c r="AA3639" i="5"/>
  <c r="Y3680" i="5"/>
  <c r="AA3680" i="5"/>
  <c r="Y3676" i="5"/>
  <c r="AA3676" i="5"/>
  <c r="Y3624" i="5"/>
  <c r="AA3624" i="5"/>
  <c r="Y3621" i="5"/>
  <c r="AA3621" i="5"/>
  <c r="Y3620" i="5"/>
  <c r="Y3616" i="5"/>
  <c r="AA3616" i="5"/>
  <c r="Y3602" i="5"/>
  <c r="AA2890" i="5"/>
  <c r="Y2890" i="5"/>
  <c r="Y2902" i="5"/>
  <c r="AA2902" i="5"/>
  <c r="Y2909" i="5"/>
  <c r="AA2909" i="5"/>
  <c r="Y2873" i="5"/>
  <c r="AA2873" i="5"/>
  <c r="Y2875" i="5"/>
  <c r="AA2875" i="5"/>
  <c r="Y2883" i="5"/>
  <c r="AA2883" i="5"/>
  <c r="Y3592" i="5"/>
  <c r="AA3592" i="5"/>
  <c r="Y3618" i="5"/>
  <c r="AA3618" i="5"/>
  <c r="AA2913" i="5"/>
  <c r="Y2913" i="5"/>
  <c r="Y3552" i="5"/>
  <c r="AA3552" i="5"/>
  <c r="Y3611" i="5"/>
  <c r="AA3611" i="5"/>
  <c r="AA3608" i="5"/>
  <c r="Y3609" i="5"/>
  <c r="Y3601" i="5"/>
  <c r="AA3601" i="5"/>
  <c r="Y3598" i="5"/>
  <c r="Y3597" i="5"/>
  <c r="AA3597" i="5"/>
  <c r="Y2900" i="5"/>
  <c r="Y2905" i="5"/>
  <c r="AA2905" i="5"/>
  <c r="Y2907" i="5"/>
  <c r="Y2869" i="5"/>
  <c r="AA2869" i="5"/>
  <c r="Y2872" i="5"/>
  <c r="Y2876" i="5"/>
  <c r="AA2876" i="5"/>
  <c r="Y2878" i="5"/>
  <c r="Y2874" i="5"/>
  <c r="AA2874" i="5"/>
  <c r="Y2882" i="5"/>
  <c r="Y3588" i="5"/>
  <c r="AA3588" i="5"/>
  <c r="Y3586" i="5"/>
  <c r="AA3579" i="5"/>
  <c r="Y3579" i="5"/>
  <c r="Y2893" i="5"/>
  <c r="AA2893" i="5"/>
  <c r="Y2894" i="5"/>
  <c r="AA2894" i="5"/>
  <c r="Y2903" i="5"/>
  <c r="AA2903" i="5"/>
  <c r="AA3583" i="5"/>
  <c r="Y3583" i="5"/>
  <c r="Y3580" i="5"/>
  <c r="AA3580" i="5"/>
  <c r="Y3582" i="5"/>
  <c r="AA3582" i="5"/>
  <c r="Y3584" i="5"/>
  <c r="AA3584" i="5"/>
  <c r="Z2039" i="5" l="1"/>
  <c r="AF4073" i="5"/>
  <c r="AF1244" i="5"/>
  <c r="AF3515" i="5"/>
  <c r="Z4044" i="5"/>
  <c r="Z4160" i="5"/>
  <c r="Z2311" i="5"/>
  <c r="AF4419" i="5"/>
  <c r="AF2706" i="5"/>
  <c r="Z1427" i="5"/>
  <c r="Z2330" i="5"/>
  <c r="Z1958" i="5"/>
  <c r="Z292" i="5"/>
  <c r="Z246" i="5"/>
  <c r="AB110" i="5"/>
  <c r="AL110" i="5" s="1"/>
  <c r="Z110" i="5"/>
  <c r="AF3457" i="5"/>
  <c r="Z1706" i="5"/>
  <c r="AF4080" i="5"/>
  <c r="Z2886" i="5"/>
  <c r="Z3495" i="5"/>
  <c r="Z2457" i="5"/>
  <c r="Z2852" i="5"/>
  <c r="Z3650" i="5"/>
  <c r="Z3604" i="5"/>
  <c r="Z4487" i="5"/>
  <c r="Z2715" i="5"/>
  <c r="AB48" i="5"/>
  <c r="AL48" i="5" s="1"/>
  <c r="Z3751" i="5"/>
  <c r="Z1979" i="5"/>
  <c r="AF3547" i="5"/>
  <c r="AI3547" i="5" s="1"/>
  <c r="Z76" i="5"/>
  <c r="Z1736" i="5"/>
  <c r="Z2318" i="5"/>
  <c r="AF3561" i="5"/>
  <c r="Z2072" i="5"/>
  <c r="Z4358" i="5"/>
  <c r="AF2464" i="5"/>
  <c r="AI2464" i="5" s="1"/>
  <c r="AF3548" i="5"/>
  <c r="Z2063" i="5"/>
  <c r="AF1730" i="5"/>
  <c r="AH1730" i="5" s="1"/>
  <c r="AB2322" i="5"/>
  <c r="AL2322" i="5" s="1"/>
  <c r="AB1745" i="5"/>
  <c r="AL1745" i="5" s="1"/>
  <c r="Z1745" i="5"/>
  <c r="AE2538" i="5"/>
  <c r="Z4067" i="5"/>
  <c r="Z3729" i="5"/>
  <c r="AB1976" i="5"/>
  <c r="Z4434" i="5"/>
  <c r="Z3735" i="5"/>
  <c r="Z4467" i="5"/>
  <c r="Z3537" i="5"/>
  <c r="Z63" i="5"/>
  <c r="AF4409" i="5"/>
  <c r="AI4409" i="5" s="1"/>
  <c r="AF3641" i="5"/>
  <c r="AI3641" i="5" s="1"/>
  <c r="AF4510" i="5"/>
  <c r="Z4482" i="5"/>
  <c r="AE2544" i="5"/>
  <c r="Z1787" i="5"/>
  <c r="AF48" i="5"/>
  <c r="AI48" i="5" s="1"/>
  <c r="AF2727" i="5"/>
  <c r="AI2727" i="5" s="1"/>
  <c r="AF4532" i="5"/>
  <c r="AH4532" i="5" s="1"/>
  <c r="Z2027" i="5"/>
  <c r="Z77" i="5"/>
  <c r="Z26" i="5"/>
  <c r="Z1430" i="5"/>
  <c r="AF2342" i="5"/>
  <c r="AI2342" i="5" s="1"/>
  <c r="AF4472" i="5"/>
  <c r="AF8" i="5"/>
  <c r="AF551" i="5"/>
  <c r="AI551" i="5" s="1"/>
  <c r="AF3739" i="5"/>
  <c r="AF3649" i="5"/>
  <c r="AI3649" i="5" s="1"/>
  <c r="AF3507" i="5"/>
  <c r="AI3507" i="5" s="1"/>
  <c r="AF3581" i="5"/>
  <c r="AI3581" i="5" s="1"/>
  <c r="Z123" i="5"/>
  <c r="Z3706" i="5"/>
  <c r="Z100" i="5"/>
  <c r="Z2106" i="5"/>
  <c r="AF2055" i="5"/>
  <c r="AI2055" i="5" s="1"/>
  <c r="Z82" i="5"/>
  <c r="AF4372" i="5"/>
  <c r="Z3472" i="5"/>
  <c r="Z3493" i="5"/>
  <c r="Z125" i="5"/>
  <c r="AF1247" i="5"/>
  <c r="AI1247" i="5" s="1"/>
  <c r="AF4411" i="5"/>
  <c r="AI4411" i="5" s="1"/>
  <c r="AF4040" i="5"/>
  <c r="Z3468" i="5"/>
  <c r="AF558" i="5"/>
  <c r="AI558" i="5" s="1"/>
  <c r="Z3595" i="5"/>
  <c r="Z2300" i="5"/>
  <c r="Z4381" i="5"/>
  <c r="Z43" i="5"/>
  <c r="Z2011" i="5"/>
  <c r="AB51" i="5"/>
  <c r="AF2722" i="5"/>
  <c r="AI2722" i="5" s="1"/>
  <c r="AF697" i="5"/>
  <c r="AI697" i="5" s="1"/>
  <c r="AF4433" i="5"/>
  <c r="AI4433" i="5" s="1"/>
  <c r="Z2723" i="5"/>
  <c r="AF290" i="5"/>
  <c r="AI290" i="5" s="1"/>
  <c r="AF4426" i="5"/>
  <c r="AI4426" i="5" s="1"/>
  <c r="AF4160" i="5"/>
  <c r="AI4160" i="5" s="1"/>
  <c r="AF4439" i="5"/>
  <c r="AI4439" i="5" s="1"/>
  <c r="Z124" i="5"/>
  <c r="AF286" i="5"/>
  <c r="AI286" i="5" s="1"/>
  <c r="AF2723" i="5"/>
  <c r="AF3642" i="5"/>
  <c r="AI3642" i="5" s="1"/>
  <c r="AF2910" i="5"/>
  <c r="AI2910" i="5" s="1"/>
  <c r="AB2119" i="5"/>
  <c r="Z4493" i="5"/>
  <c r="Z4077" i="5"/>
  <c r="AF3998" i="5"/>
  <c r="AI3998" i="5" s="1"/>
  <c r="Z3486" i="5"/>
  <c r="Z3479" i="5"/>
  <c r="Z4447" i="5"/>
  <c r="AF4518" i="5"/>
  <c r="AF2093" i="5"/>
  <c r="AI2093" i="5" s="1"/>
  <c r="AF4056" i="5"/>
  <c r="AF4153" i="5"/>
  <c r="AH4153" i="5" s="1"/>
  <c r="AF259" i="5"/>
  <c r="AI259" i="5" s="1"/>
  <c r="Z1349" i="5"/>
  <c r="Z227" i="5"/>
  <c r="Z271" i="5"/>
  <c r="AF1435" i="5"/>
  <c r="AI1435" i="5" s="1"/>
  <c r="Z2060" i="5"/>
  <c r="Z1964" i="5"/>
  <c r="Z1956" i="5"/>
  <c r="Z2707" i="5"/>
  <c r="AF3518" i="5"/>
  <c r="AI3518" i="5" s="1"/>
  <c r="Z10" i="5"/>
  <c r="AF2860" i="5"/>
  <c r="AI2860" i="5" s="1"/>
  <c r="AF4366" i="5"/>
  <c r="AI4366" i="5" s="1"/>
  <c r="Z4" i="5"/>
  <c r="Z4026" i="5"/>
  <c r="AF113" i="5"/>
  <c r="Z3625" i="5"/>
  <c r="Z4410" i="5"/>
  <c r="AF2131" i="5"/>
  <c r="AI2131" i="5" s="1"/>
  <c r="AF62" i="5"/>
  <c r="AI62" i="5" s="1"/>
  <c r="AF91" i="5"/>
  <c r="AF23" i="5"/>
  <c r="AI23" i="5" s="1"/>
  <c r="AF1206" i="5"/>
  <c r="AI1206" i="5" s="1"/>
  <c r="AF4059" i="5"/>
  <c r="AI4059" i="5" s="1"/>
  <c r="AF1777" i="5"/>
  <c r="AH1777" i="5" s="1"/>
  <c r="AF1243" i="5"/>
  <c r="AI1243" i="5" s="1"/>
  <c r="AF4119" i="5"/>
  <c r="AH4119" i="5" s="1"/>
  <c r="AF3475" i="5"/>
  <c r="AI3475" i="5" s="1"/>
  <c r="AF3487" i="5"/>
  <c r="AI3487" i="5" s="1"/>
  <c r="AF2322" i="5"/>
  <c r="AI2322" i="5" s="1"/>
  <c r="AF293" i="5"/>
  <c r="AI293" i="5" s="1"/>
  <c r="AF2084" i="5"/>
  <c r="AI2084" i="5" s="1"/>
  <c r="AF2015" i="5"/>
  <c r="AI2015" i="5" s="1"/>
  <c r="AF3537" i="5"/>
  <c r="AI3537" i="5" s="1"/>
  <c r="AF3755" i="5"/>
  <c r="AH3755" i="5" s="1"/>
  <c r="AF4170" i="5"/>
  <c r="AI4170" i="5" s="1"/>
  <c r="AF4121" i="5"/>
  <c r="AI4121" i="5" s="1"/>
  <c r="AF3482" i="5"/>
  <c r="AI3482" i="5" s="1"/>
  <c r="Z1244" i="5"/>
  <c r="AF2915" i="5"/>
  <c r="AI2915" i="5" s="1"/>
  <c r="AF3549" i="5"/>
  <c r="AH3549" i="5" s="1"/>
  <c r="AF4420" i="5"/>
  <c r="AI4420" i="5" s="1"/>
  <c r="Z1724" i="5"/>
  <c r="Z3497" i="5"/>
  <c r="Z239" i="5"/>
  <c r="AF1259" i="5"/>
  <c r="AI1259" i="5" s="1"/>
  <c r="Z1327" i="5"/>
  <c r="Z46" i="5"/>
  <c r="AF1803" i="5"/>
  <c r="AI1803" i="5" s="1"/>
  <c r="AF3766" i="5"/>
  <c r="AI3766" i="5" s="1"/>
  <c r="AF3500" i="5"/>
  <c r="AI3500" i="5" s="1"/>
  <c r="AF1954" i="5"/>
  <c r="Z14" i="5"/>
  <c r="AB2047" i="5"/>
  <c r="AF4455" i="5"/>
  <c r="AI4455" i="5" s="1"/>
  <c r="AF3539" i="5"/>
  <c r="AI3539" i="5" s="1"/>
  <c r="AF198" i="5"/>
  <c r="AI198" i="5" s="1"/>
  <c r="AF1999" i="5"/>
  <c r="AI1999" i="5" s="1"/>
  <c r="AF2075" i="5"/>
  <c r="AH2075" i="5" s="1"/>
  <c r="Z4510" i="5"/>
  <c r="Z4464" i="5"/>
  <c r="Z4495" i="5"/>
  <c r="AF4018" i="5"/>
  <c r="AF3704" i="5"/>
  <c r="AI3704" i="5" s="1"/>
  <c r="AF2014" i="5"/>
  <c r="AI2014" i="5" s="1"/>
  <c r="AF76" i="5"/>
  <c r="AI76" i="5" s="1"/>
  <c r="AF124" i="5"/>
  <c r="AH124" i="5" s="1"/>
  <c r="AF2726" i="5"/>
  <c r="AI2726" i="5" s="1"/>
  <c r="AF2097" i="5"/>
  <c r="AI2097" i="5" s="1"/>
  <c r="AF4106" i="5"/>
  <c r="AI4106" i="5" s="1"/>
  <c r="AF1287" i="5"/>
  <c r="AI1287" i="5" s="1"/>
  <c r="AF79" i="5"/>
  <c r="AH79" i="5" s="1"/>
  <c r="Z4367" i="5"/>
  <c r="Z3727" i="5"/>
  <c r="AF2884" i="5"/>
  <c r="AI2884" i="5" s="1"/>
  <c r="AF699" i="5"/>
  <c r="AI699" i="5" s="1"/>
  <c r="Z4504" i="5"/>
  <c r="Z2092" i="5"/>
  <c r="AF2312" i="5"/>
  <c r="AI2312" i="5" s="1"/>
  <c r="Z1803" i="5"/>
  <c r="Z2845" i="5"/>
  <c r="Z113" i="5"/>
  <c r="AB2738" i="5"/>
  <c r="AF4342" i="5"/>
  <c r="AI4342" i="5" s="1"/>
  <c r="AF2457" i="5"/>
  <c r="AH2457" i="5" s="1"/>
  <c r="Z3749" i="5"/>
  <c r="AF4430" i="5"/>
  <c r="AI4430" i="5" s="1"/>
  <c r="AF3706" i="5"/>
  <c r="AI3706" i="5" s="1"/>
  <c r="AF3492" i="5"/>
  <c r="AI3492" i="5" s="1"/>
  <c r="AF4004" i="5"/>
  <c r="AI4004" i="5" s="1"/>
  <c r="AF1778" i="5"/>
  <c r="AI1778" i="5" s="1"/>
  <c r="Z4171" i="5"/>
  <c r="AF2080" i="5"/>
  <c r="AI2080" i="5" s="1"/>
  <c r="Z188" i="5"/>
  <c r="AF4450" i="5"/>
  <c r="AH4450" i="5" s="1"/>
  <c r="AF3693" i="5"/>
  <c r="AI3693" i="5" s="1"/>
  <c r="AF173" i="5"/>
  <c r="AI173" i="5" s="1"/>
  <c r="AF1220" i="5"/>
  <c r="AI1220" i="5" s="1"/>
  <c r="Z3633" i="5"/>
  <c r="Z1954" i="5"/>
  <c r="AF1943" i="5"/>
  <c r="AH1943" i="5" s="1"/>
  <c r="AF1992" i="5"/>
  <c r="AI1992" i="5" s="1"/>
  <c r="AF2282" i="5"/>
  <c r="AI2282" i="5" s="1"/>
  <c r="AF2132" i="5"/>
  <c r="AI2132" i="5" s="1"/>
  <c r="AF2307" i="5"/>
  <c r="AI2307" i="5" s="1"/>
  <c r="Z1732" i="5"/>
  <c r="AF4497" i="5"/>
  <c r="AI4497" i="5" s="1"/>
  <c r="AF3497" i="5"/>
  <c r="AI3497" i="5" s="1"/>
  <c r="Z1234" i="5"/>
  <c r="AF3524" i="5"/>
  <c r="AI3524" i="5" s="1"/>
  <c r="AB1987" i="5"/>
  <c r="AL1987" i="5" s="1"/>
  <c r="AF1987" i="5"/>
  <c r="AI1987" i="5" s="1"/>
  <c r="AF4134" i="5"/>
  <c r="AI4134" i="5" s="1"/>
  <c r="Z697" i="5"/>
  <c r="Z109" i="5"/>
  <c r="AF2310" i="5"/>
  <c r="AH2310" i="5" s="1"/>
  <c r="AF2291" i="5"/>
  <c r="AI2291" i="5" s="1"/>
  <c r="AF1353" i="5"/>
  <c r="AI1353" i="5" s="1"/>
  <c r="AF3493" i="5"/>
  <c r="AI3493" i="5" s="1"/>
  <c r="AF2904" i="5"/>
  <c r="AI2904" i="5" s="1"/>
  <c r="AB2711" i="5"/>
  <c r="AL2711" i="5" s="1"/>
  <c r="AB1791" i="5"/>
  <c r="AF199" i="5"/>
  <c r="AH199" i="5" s="1"/>
  <c r="AF1352" i="5"/>
  <c r="AH1352" i="5" s="1"/>
  <c r="AF2082" i="5"/>
  <c r="AI2082" i="5" s="1"/>
  <c r="AF1984" i="5"/>
  <c r="AI1984" i="5" s="1"/>
  <c r="AF2032" i="5"/>
  <c r="AI2032" i="5" s="1"/>
  <c r="AF1781" i="5"/>
  <c r="AH1781" i="5" s="1"/>
  <c r="AF2730" i="5"/>
  <c r="AI2730" i="5" s="1"/>
  <c r="AF4506" i="5"/>
  <c r="AI4506" i="5" s="1"/>
  <c r="AF3595" i="5"/>
  <c r="AI3595" i="5" s="1"/>
  <c r="AF4383" i="5"/>
  <c r="AI4383" i="5" s="1"/>
  <c r="AF3626" i="5"/>
  <c r="AH3626" i="5" s="1"/>
  <c r="AF4534" i="5"/>
  <c r="AI4534" i="5" s="1"/>
  <c r="AF110" i="5"/>
  <c r="AI110" i="5" s="1"/>
  <c r="Z2328" i="5"/>
  <c r="Z4517" i="5"/>
  <c r="AF3646" i="5"/>
  <c r="AI3646" i="5" s="1"/>
  <c r="Z255" i="5"/>
  <c r="AF308" i="5"/>
  <c r="AI308" i="5" s="1"/>
  <c r="AF223" i="5"/>
  <c r="AI223" i="5" s="1"/>
  <c r="Z167" i="5"/>
  <c r="AF3655" i="5"/>
  <c r="AF2868" i="5"/>
  <c r="AI2868" i="5" s="1"/>
  <c r="AF92" i="5"/>
  <c r="AI92" i="5" s="1"/>
  <c r="AF2338" i="5"/>
  <c r="AI2338" i="5" s="1"/>
  <c r="AF4469" i="5"/>
  <c r="AI4469" i="5" s="1"/>
  <c r="Z2866" i="5"/>
  <c r="Z1322" i="5"/>
  <c r="AF4495" i="5"/>
  <c r="AI4495" i="5" s="1"/>
  <c r="AF4165" i="5"/>
  <c r="AI4165" i="5" s="1"/>
  <c r="AF163" i="5"/>
  <c r="AI163" i="5" s="1"/>
  <c r="Z3622" i="5"/>
  <c r="AF3532" i="5"/>
  <c r="AI3532" i="5" s="1"/>
  <c r="AF1986" i="5"/>
  <c r="AI1986" i="5" s="1"/>
  <c r="AF256" i="5"/>
  <c r="AI256" i="5" s="1"/>
  <c r="AF4539" i="5"/>
  <c r="AI4539" i="5" s="1"/>
  <c r="Z228" i="5"/>
  <c r="AB4126" i="5"/>
  <c r="Z1218" i="5"/>
  <c r="AF4141" i="5"/>
  <c r="AI4141" i="5" s="1"/>
  <c r="AF4083" i="5"/>
  <c r="AI4083" i="5" s="1"/>
  <c r="AF4084" i="5"/>
  <c r="AI4084" i="5" s="1"/>
  <c r="AF3563" i="5"/>
  <c r="AI3563" i="5" s="1"/>
  <c r="AF3587" i="5"/>
  <c r="AI3587" i="5" s="1"/>
  <c r="AF1721" i="5"/>
  <c r="AI1721" i="5" s="1"/>
  <c r="AF3463" i="5"/>
  <c r="AI3463" i="5" s="1"/>
  <c r="AF3471" i="5"/>
  <c r="AH3471" i="5" s="1"/>
  <c r="AF4382" i="5"/>
  <c r="AI4382" i="5" s="1"/>
  <c r="Z1970" i="5"/>
  <c r="AF2119" i="5"/>
  <c r="AI2119" i="5" s="1"/>
  <c r="Z286" i="5"/>
  <c r="AB286" i="5"/>
  <c r="AF1329" i="5"/>
  <c r="AI1329" i="5" s="1"/>
  <c r="AF2088" i="5"/>
  <c r="AI2088" i="5" s="1"/>
  <c r="AF1702" i="5"/>
  <c r="AI1702" i="5" s="1"/>
  <c r="Z2302" i="5"/>
  <c r="Z3641" i="5"/>
  <c r="AF3605" i="5"/>
  <c r="AH3605" i="5" s="1"/>
  <c r="AF3531" i="5"/>
  <c r="AI3531" i="5" s="1"/>
  <c r="AF1983" i="5"/>
  <c r="AI1983" i="5" s="1"/>
  <c r="AF1254" i="5"/>
  <c r="AI1254" i="5" s="1"/>
  <c r="Z4025" i="5"/>
  <c r="Z1446" i="5"/>
  <c r="Z3562" i="5"/>
  <c r="Z4409" i="5"/>
  <c r="AF560" i="5"/>
  <c r="AI560" i="5" s="1"/>
  <c r="Z4345" i="5"/>
  <c r="Z159" i="5"/>
  <c r="AF4387" i="5"/>
  <c r="AI4387" i="5" s="1"/>
  <c r="AF4484" i="5"/>
  <c r="AI4484" i="5" s="1"/>
  <c r="AF3455" i="5"/>
  <c r="AI3455" i="5" s="1"/>
  <c r="Z2860" i="5"/>
  <c r="Z2734" i="5"/>
  <c r="AF1774" i="5"/>
  <c r="AI1774" i="5" s="1"/>
  <c r="AB1952" i="5"/>
  <c r="AL1952" i="5" s="1"/>
  <c r="Z3548" i="5"/>
  <c r="AF157" i="5"/>
  <c r="AI157" i="5" s="1"/>
  <c r="Z3678" i="5"/>
  <c r="AF4117" i="5"/>
  <c r="AI4117" i="5" s="1"/>
  <c r="AF46" i="5"/>
  <c r="AI46" i="5" s="1"/>
  <c r="AF172" i="5"/>
  <c r="AI172" i="5" s="1"/>
  <c r="AF3470" i="5"/>
  <c r="AI3470" i="5" s="1"/>
  <c r="AF3615" i="5"/>
  <c r="AH3615" i="5" s="1"/>
  <c r="AF2106" i="5"/>
  <c r="AI2106" i="5" s="1"/>
  <c r="AF1234" i="5"/>
  <c r="AI1234" i="5" s="1"/>
  <c r="Z2724" i="5"/>
  <c r="Z3596" i="5"/>
  <c r="AF3578" i="5"/>
  <c r="AI3578" i="5" s="1"/>
  <c r="AF4380" i="5"/>
  <c r="AI4380" i="5" s="1"/>
  <c r="AF4531" i="5"/>
  <c r="AI4531" i="5" s="1"/>
  <c r="AF4058" i="5"/>
  <c r="AH4058" i="5" s="1"/>
  <c r="AF3752" i="5"/>
  <c r="AI3752" i="5" s="1"/>
  <c r="Z2059" i="5"/>
  <c r="Z2323" i="5"/>
  <c r="Z2851" i="5"/>
  <c r="Z3998" i="5"/>
  <c r="AF1440" i="5"/>
  <c r="AI1440" i="5" s="1"/>
  <c r="AF3640" i="5"/>
  <c r="AI3640" i="5" s="1"/>
  <c r="Z1253" i="5"/>
  <c r="Z4483" i="5"/>
  <c r="AB2726" i="5"/>
  <c r="Z2908" i="5"/>
  <c r="Z3713" i="5"/>
  <c r="AB64" i="5"/>
  <c r="Z64" i="5"/>
  <c r="Z4419" i="5"/>
  <c r="AF4145" i="5"/>
  <c r="AI4145" i="5" s="1"/>
  <c r="AF2720" i="5"/>
  <c r="AI2720" i="5" s="1"/>
  <c r="AF3614" i="5"/>
  <c r="AH3614" i="5" s="1"/>
  <c r="Z4350" i="5"/>
  <c r="AF2881" i="5"/>
  <c r="AI2881" i="5" s="1"/>
  <c r="AF3670" i="5"/>
  <c r="AI3670" i="5" s="1"/>
  <c r="AF3503" i="5"/>
  <c r="AI3503" i="5" s="1"/>
  <c r="AF4090" i="5"/>
  <c r="AI4090" i="5" s="1"/>
  <c r="AF2738" i="5"/>
  <c r="AI2738" i="5" s="1"/>
  <c r="Z4002" i="5"/>
  <c r="AF1995" i="5"/>
  <c r="AI1995" i="5" s="1"/>
  <c r="AF4137" i="5"/>
  <c r="AI4137" i="5" s="1"/>
  <c r="AF52" i="5"/>
  <c r="AI52" i="5" s="1"/>
  <c r="AF2906" i="5"/>
  <c r="AI2906" i="5" s="1"/>
  <c r="Z2856" i="5"/>
  <c r="AF3533" i="5"/>
  <c r="AI3533" i="5" s="1"/>
  <c r="AF3635" i="5"/>
  <c r="AI3635" i="5" s="1"/>
  <c r="AF4515" i="5"/>
  <c r="AI4515" i="5" s="1"/>
  <c r="AF4020" i="5"/>
  <c r="AI4020" i="5" s="1"/>
  <c r="AF2064" i="5"/>
  <c r="AI2064" i="5" s="1"/>
  <c r="AF1427" i="5"/>
  <c r="AI1427" i="5" s="1"/>
  <c r="Z2720" i="5"/>
  <c r="AF4530" i="5"/>
  <c r="AI4530" i="5" s="1"/>
  <c r="AF694" i="5"/>
  <c r="AI694" i="5" s="1"/>
  <c r="Z94" i="5"/>
  <c r="AF4159" i="5"/>
  <c r="AH4159" i="5" s="1"/>
  <c r="AF1732" i="5"/>
  <c r="AI1732" i="5" s="1"/>
  <c r="AF4480" i="5"/>
  <c r="AI4480" i="5" s="1"/>
  <c r="Z4100" i="5"/>
  <c r="AF276" i="5"/>
  <c r="AI276" i="5" s="1"/>
  <c r="Z1966" i="5"/>
  <c r="AF1726" i="5"/>
  <c r="AI1726" i="5" s="1"/>
  <c r="AF281" i="5"/>
  <c r="AI281" i="5" s="1"/>
  <c r="AF4359" i="5"/>
  <c r="AI4359" i="5" s="1"/>
  <c r="Z85" i="5"/>
  <c r="Z1960" i="5"/>
  <c r="AF4388" i="5"/>
  <c r="AI4388" i="5" s="1"/>
  <c r="AB3497" i="5"/>
  <c r="AF2844" i="5"/>
  <c r="AI2844" i="5" s="1"/>
  <c r="Z1247" i="5"/>
  <c r="AF3612" i="5"/>
  <c r="AI3612" i="5" s="1"/>
  <c r="AF1292" i="5"/>
  <c r="AI1292" i="5" s="1"/>
  <c r="AF3694" i="5"/>
  <c r="AI3694" i="5" s="1"/>
  <c r="AF4453" i="5"/>
  <c r="AI4453" i="5" s="1"/>
  <c r="AF4444" i="5"/>
  <c r="AI4444" i="5" s="1"/>
  <c r="AF2044" i="5"/>
  <c r="AI2044" i="5" s="1"/>
  <c r="AF2004" i="5"/>
  <c r="AI2004" i="5" s="1"/>
  <c r="Z1982" i="5"/>
  <c r="AF2895" i="5"/>
  <c r="AI2895" i="5" s="1"/>
  <c r="AF3486" i="5"/>
  <c r="AI3486" i="5" s="1"/>
  <c r="AF3701" i="5"/>
  <c r="AH3701" i="5" s="1"/>
  <c r="AF242" i="5"/>
  <c r="AH242" i="5" s="1"/>
  <c r="AF7" i="5"/>
  <c r="AI7" i="5" s="1"/>
  <c r="AF1956" i="5"/>
  <c r="AI1956" i="5" s="1"/>
  <c r="AF1205" i="5"/>
  <c r="AI1205" i="5" s="1"/>
  <c r="AF4164" i="5"/>
  <c r="AI4164" i="5" s="1"/>
  <c r="AF3683" i="5"/>
  <c r="AI3683" i="5" s="1"/>
  <c r="AF1226" i="5"/>
  <c r="AF4138" i="5"/>
  <c r="AI4138" i="5" s="1"/>
  <c r="AF1447" i="5"/>
  <c r="AH1447" i="5" s="1"/>
  <c r="Z74" i="5"/>
  <c r="Z2740" i="5"/>
  <c r="Z2444" i="5"/>
  <c r="AF3512" i="5"/>
  <c r="AI3512" i="5" s="1"/>
  <c r="AF4443" i="5"/>
  <c r="AI4443" i="5" s="1"/>
  <c r="AF2095" i="5"/>
  <c r="AI2095" i="5" s="1"/>
  <c r="Z2733" i="5"/>
  <c r="Z163" i="5"/>
  <c r="AF299" i="5"/>
  <c r="AI299" i="5" s="1"/>
  <c r="AF2885" i="5"/>
  <c r="AF3631" i="5"/>
  <c r="AI3631" i="5" s="1"/>
  <c r="AF39" i="5"/>
  <c r="AI39" i="5" s="1"/>
  <c r="AF214" i="5"/>
  <c r="AI214" i="5" s="1"/>
  <c r="AF2880" i="5"/>
  <c r="AI2880" i="5" s="1"/>
  <c r="AF4393" i="5"/>
  <c r="AI4393" i="5" s="1"/>
  <c r="AF1279" i="5"/>
  <c r="AI1279" i="5" s="1"/>
  <c r="AF1798" i="5"/>
  <c r="AI1798" i="5" s="1"/>
  <c r="Z1447" i="5"/>
  <c r="AF687" i="5"/>
  <c r="AH687" i="5" s="1"/>
  <c r="AF4454" i="5"/>
  <c r="AI4454" i="5" s="1"/>
  <c r="Z231" i="5"/>
  <c r="AF4496" i="5"/>
  <c r="AI4496" i="5" s="1"/>
  <c r="AF4076" i="5"/>
  <c r="AI4076" i="5" s="1"/>
  <c r="AF1789" i="5"/>
  <c r="AH1789" i="5" s="1"/>
  <c r="AF2740" i="5"/>
  <c r="AI2740" i="5" s="1"/>
  <c r="AF15" i="5"/>
  <c r="AI15" i="5" s="1"/>
  <c r="AF2912" i="5"/>
  <c r="AI2912" i="5" s="1"/>
  <c r="AF3481" i="5"/>
  <c r="AH3481" i="5" s="1"/>
  <c r="AF4406" i="5"/>
  <c r="AI4406" i="5" s="1"/>
  <c r="AF4007" i="5"/>
  <c r="AI4007" i="5" s="1"/>
  <c r="AF247" i="5"/>
  <c r="AI247" i="5" s="1"/>
  <c r="AF2300" i="5"/>
  <c r="AI2300" i="5" s="1"/>
  <c r="AF155" i="5"/>
  <c r="AI155" i="5" s="1"/>
  <c r="Z4459" i="5"/>
  <c r="AF1970" i="5"/>
  <c r="Z3560" i="5"/>
  <c r="AF3502" i="5"/>
  <c r="AI3502" i="5" s="1"/>
  <c r="AF2733" i="5"/>
  <c r="AI2733" i="5" s="1"/>
  <c r="AF4369" i="5"/>
  <c r="AH4369" i="5" s="1"/>
  <c r="Z1781" i="5"/>
  <c r="AF4500" i="5"/>
  <c r="AI4500" i="5" s="1"/>
  <c r="Z3538" i="5"/>
  <c r="AB1696" i="5"/>
  <c r="Z2342" i="5"/>
  <c r="AF193" i="5"/>
  <c r="AI193" i="5" s="1"/>
  <c r="AF1331" i="5"/>
  <c r="AI1331" i="5" s="1"/>
  <c r="AF1714" i="5"/>
  <c r="AF94" i="5"/>
  <c r="AI94" i="5" s="1"/>
  <c r="AF2070" i="5"/>
  <c r="AI2070" i="5" s="1"/>
  <c r="AF2721" i="5"/>
  <c r="AI2721" i="5" s="1"/>
  <c r="Z3607" i="5"/>
  <c r="AE2551" i="5"/>
  <c r="AF2867" i="5"/>
  <c r="AI2867" i="5" s="1"/>
  <c r="AB3524" i="5"/>
  <c r="AL3524" i="5" s="1"/>
  <c r="AF3544" i="5"/>
  <c r="AH3544" i="5" s="1"/>
  <c r="AF1217" i="5"/>
  <c r="AH1217" i="5" s="1"/>
  <c r="AF2046" i="5"/>
  <c r="AH2046" i="5" s="1"/>
  <c r="Z2730" i="5"/>
  <c r="Z52" i="5"/>
  <c r="AF548" i="5"/>
  <c r="AI548" i="5" s="1"/>
  <c r="AF3483" i="5"/>
  <c r="AI3483" i="5" s="1"/>
  <c r="Z2076" i="5"/>
  <c r="AF197" i="5"/>
  <c r="AI197" i="5" s="1"/>
  <c r="Z2739" i="5"/>
  <c r="AF3541" i="5"/>
  <c r="AI3541" i="5" s="1"/>
  <c r="AF3667" i="5"/>
  <c r="AH3667" i="5" s="1"/>
  <c r="AF3523" i="5"/>
  <c r="AI3523" i="5" s="1"/>
  <c r="AF4502" i="5"/>
  <c r="AI4502" i="5" s="1"/>
  <c r="AF4427" i="5"/>
  <c r="AI4427" i="5" s="1"/>
  <c r="AF3505" i="5"/>
  <c r="AI3505" i="5" s="1"/>
  <c r="AF3743" i="5"/>
  <c r="AI3743" i="5" s="1"/>
  <c r="AF4441" i="5"/>
  <c r="AH4441" i="5" s="1"/>
  <c r="AF4357" i="5"/>
  <c r="AI4357" i="5" s="1"/>
  <c r="AF4022" i="5"/>
  <c r="AI4022" i="5" s="1"/>
  <c r="AF552" i="5"/>
  <c r="AI552" i="5" s="1"/>
  <c r="AF2889" i="5"/>
  <c r="AI2889" i="5" s="1"/>
  <c r="Z3461" i="5"/>
  <c r="AF3637" i="5"/>
  <c r="AI3637" i="5" s="1"/>
  <c r="AF4418" i="5"/>
  <c r="AI4418" i="5" s="1"/>
  <c r="AF4098" i="5"/>
  <c r="AH4098" i="5" s="1"/>
  <c r="AF2914" i="5"/>
  <c r="AI2914" i="5" s="1"/>
  <c r="Z3478" i="5"/>
  <c r="Z69" i="5"/>
  <c r="Z3515" i="5"/>
  <c r="AF2012" i="5"/>
  <c r="AI2012" i="5" s="1"/>
  <c r="AF1951" i="5"/>
  <c r="AI1951" i="5" s="1"/>
  <c r="Z4352" i="5"/>
  <c r="AF1960" i="5"/>
  <c r="AH1960" i="5" s="1"/>
  <c r="AF2326" i="5"/>
  <c r="AI2326" i="5" s="1"/>
  <c r="AF235" i="5"/>
  <c r="AI235" i="5" s="1"/>
  <c r="AF69" i="5"/>
  <c r="AI69" i="5" s="1"/>
  <c r="AF238" i="5"/>
  <c r="AI238" i="5" s="1"/>
  <c r="Z1438" i="5"/>
  <c r="Z2058" i="5"/>
  <c r="AF1717" i="5"/>
  <c r="AI1717" i="5" s="1"/>
  <c r="AF3630" i="5"/>
  <c r="AI3630" i="5" s="1"/>
  <c r="AF78" i="5"/>
  <c r="AI78" i="5" s="1"/>
  <c r="AE2601" i="5"/>
  <c r="AE2615" i="5"/>
  <c r="AE2563" i="5"/>
  <c r="AE2574" i="5"/>
  <c r="AE2585" i="5"/>
  <c r="AF2710" i="5"/>
  <c r="AI2710" i="5" s="1"/>
  <c r="AE2602" i="5"/>
  <c r="Z1436" i="5"/>
  <c r="AF1967" i="5"/>
  <c r="AI1967" i="5" s="1"/>
  <c r="Z248" i="5"/>
  <c r="AF4351" i="5"/>
  <c r="AI4351" i="5" s="1"/>
  <c r="AE2626" i="5"/>
  <c r="AF2104" i="5"/>
  <c r="AI2104" i="5" s="1"/>
  <c r="AE2594" i="5"/>
  <c r="AE2605" i="5"/>
  <c r="AF2133" i="5"/>
  <c r="AI2133" i="5" s="1"/>
  <c r="AE2541" i="5"/>
  <c r="AF2078" i="5"/>
  <c r="AI2078" i="5" s="1"/>
  <c r="AE2549" i="5"/>
  <c r="AF1344" i="5"/>
  <c r="AI1344" i="5" s="1"/>
  <c r="AE2578" i="5"/>
  <c r="AE2625" i="5"/>
  <c r="AE2554" i="5"/>
  <c r="AF550" i="5"/>
  <c r="AI550" i="5" s="1"/>
  <c r="AF83" i="5"/>
  <c r="AI83" i="5" s="1"/>
  <c r="AF2040" i="5"/>
  <c r="AH2040" i="5" s="1"/>
  <c r="AF289" i="5"/>
  <c r="AI289" i="5" s="1"/>
  <c r="AF2063" i="5"/>
  <c r="AI2063" i="5" s="1"/>
  <c r="AF2725" i="5"/>
  <c r="AI2725" i="5" s="1"/>
  <c r="AF3695" i="5"/>
  <c r="AI3695" i="5" s="1"/>
  <c r="AF4142" i="5"/>
  <c r="AI4142" i="5" s="1"/>
  <c r="AF1313" i="5"/>
  <c r="AI1313" i="5" s="1"/>
  <c r="AF1796" i="5"/>
  <c r="AF4046" i="5"/>
  <c r="AI4046" i="5" s="1"/>
  <c r="AF4027" i="5"/>
  <c r="AI4027" i="5" s="1"/>
  <c r="AF4045" i="5"/>
  <c r="AI4045" i="5" s="1"/>
  <c r="AF4460" i="5"/>
  <c r="AH4460" i="5" s="1"/>
  <c r="AF4389" i="5"/>
  <c r="AI4389" i="5" s="1"/>
  <c r="AF3560" i="5"/>
  <c r="AI3560" i="5" s="1"/>
  <c r="AF3495" i="5"/>
  <c r="AI3495" i="5" s="1"/>
  <c r="AF3613" i="5"/>
  <c r="AI3613" i="5" s="1"/>
  <c r="AF3591" i="5"/>
  <c r="AI3591" i="5" s="1"/>
  <c r="AF3534" i="5"/>
  <c r="AI3534" i="5" s="1"/>
  <c r="AF1741" i="5"/>
  <c r="AI1741" i="5" s="1"/>
  <c r="AF1748" i="5"/>
  <c r="AF3538" i="5"/>
  <c r="AI3538" i="5" s="1"/>
  <c r="AF3662" i="5"/>
  <c r="AI3662" i="5" s="1"/>
  <c r="AF3585" i="5"/>
  <c r="AI3585" i="5" s="1"/>
  <c r="Z1335" i="5"/>
  <c r="AE2572" i="5"/>
  <c r="AE1918" i="5"/>
  <c r="AG1918" i="5" s="1"/>
  <c r="AF1918" i="5"/>
  <c r="AE1676" i="5"/>
  <c r="AG1676" i="5" s="1"/>
  <c r="AF1676" i="5"/>
  <c r="AF4324" i="5"/>
  <c r="AE4324" i="5"/>
  <c r="AG4324" i="5" s="1"/>
  <c r="AF4163" i="5"/>
  <c r="AI4163" i="5" s="1"/>
  <c r="AF4191" i="5"/>
  <c r="AE4191" i="5"/>
  <c r="AG4191" i="5" s="1"/>
  <c r="AE3387" i="5"/>
  <c r="AG3387" i="5" s="1"/>
  <c r="AF3387" i="5"/>
  <c r="AE3305" i="5"/>
  <c r="AG3305" i="5" s="1"/>
  <c r="AF3305" i="5"/>
  <c r="AE4218" i="5"/>
  <c r="AG4218" i="5" s="1"/>
  <c r="AF4218" i="5"/>
  <c r="AE1911" i="5"/>
  <c r="AG1911" i="5" s="1"/>
  <c r="AF1911" i="5"/>
  <c r="AE2618" i="5"/>
  <c r="AF3318" i="5"/>
  <c r="AE3318" i="5"/>
  <c r="AG3318" i="5" s="1"/>
  <c r="AF3232" i="5"/>
  <c r="AE3232" i="5"/>
  <c r="AG3232" i="5" s="1"/>
  <c r="AE1924" i="5"/>
  <c r="AG1924" i="5" s="1"/>
  <c r="AF1924" i="5"/>
  <c r="AF1656" i="5"/>
  <c r="AE1656" i="5"/>
  <c r="AG1656" i="5" s="1"/>
  <c r="AF3331" i="5"/>
  <c r="AE3331" i="5"/>
  <c r="AG3331" i="5" s="1"/>
  <c r="AE3245" i="5"/>
  <c r="AG3245" i="5" s="1"/>
  <c r="AF3245" i="5"/>
  <c r="AE1937" i="5"/>
  <c r="AG1937" i="5" s="1"/>
  <c r="AF1937" i="5"/>
  <c r="AF1669" i="5"/>
  <c r="AE1669" i="5"/>
  <c r="AG1669" i="5" s="1"/>
  <c r="AE3345" i="5"/>
  <c r="AG3345" i="5" s="1"/>
  <c r="AF3345" i="5"/>
  <c r="AF3258" i="5"/>
  <c r="AE3258" i="5"/>
  <c r="AG3258" i="5" s="1"/>
  <c r="AE1682" i="5"/>
  <c r="AG1682" i="5" s="1"/>
  <c r="AF1682" i="5"/>
  <c r="AE2588" i="5"/>
  <c r="AF4336" i="5"/>
  <c r="AE4336" i="5"/>
  <c r="AG4336" i="5" s="1"/>
  <c r="AE2599" i="5"/>
  <c r="AF4263" i="5"/>
  <c r="AE4263" i="5"/>
  <c r="AG4263" i="5" s="1"/>
  <c r="AE2610" i="5"/>
  <c r="AE4276" i="5"/>
  <c r="AG4276" i="5" s="1"/>
  <c r="AF4276" i="5"/>
  <c r="AE2547" i="5"/>
  <c r="AE4289" i="5"/>
  <c r="AG4289" i="5" s="1"/>
  <c r="AF4289" i="5"/>
  <c r="AF4317" i="5"/>
  <c r="AE4317" i="5"/>
  <c r="AG4317" i="5" s="1"/>
  <c r="AE3320" i="5"/>
  <c r="AG3320" i="5" s="1"/>
  <c r="AF3320" i="5"/>
  <c r="AF3248" i="5"/>
  <c r="AE3248" i="5"/>
  <c r="AG3248" i="5" s="1"/>
  <c r="AF1897" i="5"/>
  <c r="AE1897" i="5"/>
  <c r="AG1897" i="5" s="1"/>
  <c r="AE2619" i="5"/>
  <c r="AF4287" i="5"/>
  <c r="AE4287" i="5"/>
  <c r="AG4287" i="5" s="1"/>
  <c r="AF4338" i="5"/>
  <c r="AE4338" i="5"/>
  <c r="AG4338" i="5" s="1"/>
  <c r="AE4266" i="5"/>
  <c r="AG4266" i="5" s="1"/>
  <c r="AF4266" i="5"/>
  <c r="AE1893" i="5"/>
  <c r="AG1893" i="5" s="1"/>
  <c r="AF1893" i="5"/>
  <c r="AF1663" i="5"/>
  <c r="AE1663" i="5"/>
  <c r="AG1663" i="5" s="1"/>
  <c r="AE1689" i="5"/>
  <c r="AG1689" i="5" s="1"/>
  <c r="AF1689" i="5"/>
  <c r="AE1884" i="5"/>
  <c r="AG1884" i="5" s="1"/>
  <c r="AF1884" i="5"/>
  <c r="AF3604" i="5"/>
  <c r="AI3604" i="5" s="1"/>
  <c r="AF16" i="5"/>
  <c r="AI16" i="5" s="1"/>
  <c r="AF2043" i="5"/>
  <c r="AI2043" i="5" s="1"/>
  <c r="AF2739" i="5"/>
  <c r="AI2739" i="5" s="1"/>
  <c r="AF75" i="5"/>
  <c r="AI75" i="5" s="1"/>
  <c r="AF2296" i="5"/>
  <c r="AH2296" i="5" s="1"/>
  <c r="AF2126" i="5"/>
  <c r="AI2126" i="5" s="1"/>
  <c r="AF4421" i="5"/>
  <c r="AI4421" i="5" s="1"/>
  <c r="Z1232" i="5"/>
  <c r="Z1435" i="5"/>
  <c r="Z2034" i="5"/>
  <c r="Z2731" i="5"/>
  <c r="AF2327" i="5"/>
  <c r="AI2327" i="5" s="1"/>
  <c r="AF2062" i="5"/>
  <c r="AI2062" i="5" s="1"/>
  <c r="AE3358" i="5"/>
  <c r="AG3358" i="5" s="1"/>
  <c r="AF3358" i="5"/>
  <c r="AF3271" i="5"/>
  <c r="AE3271" i="5"/>
  <c r="AG3271" i="5" s="1"/>
  <c r="AE4184" i="5"/>
  <c r="AG4184" i="5" s="1"/>
  <c r="AF4184" i="5"/>
  <c r="AE1877" i="5"/>
  <c r="AG1877" i="5" s="1"/>
  <c r="AF1877" i="5"/>
  <c r="AE3370" i="5"/>
  <c r="AG3370" i="5" s="1"/>
  <c r="AF3370" i="5"/>
  <c r="AE3285" i="5"/>
  <c r="AG3285" i="5" s="1"/>
  <c r="AF3285" i="5"/>
  <c r="AF4197" i="5"/>
  <c r="AE4197" i="5"/>
  <c r="AG4197" i="5" s="1"/>
  <c r="AE1891" i="5"/>
  <c r="AG1891" i="5" s="1"/>
  <c r="AF1891" i="5"/>
  <c r="AE3381" i="5"/>
  <c r="AG3381" i="5" s="1"/>
  <c r="AF3381" i="5"/>
  <c r="AE3298" i="5"/>
  <c r="AG3298" i="5" s="1"/>
  <c r="AF3298" i="5"/>
  <c r="AF4210" i="5"/>
  <c r="AE4210" i="5"/>
  <c r="AG4210" i="5" s="1"/>
  <c r="AE1904" i="5"/>
  <c r="AG1904" i="5" s="1"/>
  <c r="AF1904" i="5"/>
  <c r="AE3311" i="5"/>
  <c r="AG3311" i="5" s="1"/>
  <c r="AF3311" i="5"/>
  <c r="AF4178" i="5"/>
  <c r="AE4178" i="5"/>
  <c r="AG4178" i="5" s="1"/>
  <c r="AE1917" i="5"/>
  <c r="AG1917" i="5" s="1"/>
  <c r="AF1917" i="5"/>
  <c r="AE2624" i="5"/>
  <c r="AE3324" i="5"/>
  <c r="AG3324" i="5" s="1"/>
  <c r="AF3324" i="5"/>
  <c r="AF3238" i="5"/>
  <c r="AE3238" i="5"/>
  <c r="AG3238" i="5" s="1"/>
  <c r="AF1930" i="5"/>
  <c r="AE1930" i="5"/>
  <c r="AG1930" i="5" s="1"/>
  <c r="AF1662" i="5"/>
  <c r="AE1662" i="5"/>
  <c r="AG1662" i="5" s="1"/>
  <c r="AE3337" i="5"/>
  <c r="AG3337" i="5" s="1"/>
  <c r="AF3337" i="5"/>
  <c r="AE3251" i="5"/>
  <c r="AG3251" i="5" s="1"/>
  <c r="AF3251" i="5"/>
  <c r="AF1674" i="5"/>
  <c r="AE1674" i="5"/>
  <c r="AG1674" i="5" s="1"/>
  <c r="AE2582" i="5"/>
  <c r="AE4329" i="5"/>
  <c r="AG4329" i="5" s="1"/>
  <c r="AF4329" i="5"/>
  <c r="AE2593" i="5"/>
  <c r="AE2604" i="5"/>
  <c r="AE4269" i="5"/>
  <c r="AG4269" i="5" s="1"/>
  <c r="AF4269" i="5"/>
  <c r="AE2540" i="5"/>
  <c r="AF4282" i="5"/>
  <c r="AE4282" i="5"/>
  <c r="AG4282" i="5" s="1"/>
  <c r="AE2566" i="5"/>
  <c r="AE4310" i="5"/>
  <c r="AG4310" i="5" s="1"/>
  <c r="AF4310" i="5"/>
  <c r="AE3314" i="5"/>
  <c r="AG3314" i="5" s="1"/>
  <c r="AF3314" i="5"/>
  <c r="AE3242" i="5"/>
  <c r="AG3242" i="5" s="1"/>
  <c r="AF3242" i="5"/>
  <c r="AE1890" i="5"/>
  <c r="AG1890" i="5" s="1"/>
  <c r="AF1890" i="5"/>
  <c r="AE2613" i="5"/>
  <c r="AE4280" i="5"/>
  <c r="AG4280" i="5" s="1"/>
  <c r="AF4280" i="5"/>
  <c r="AF4332" i="5"/>
  <c r="AE4332" i="5"/>
  <c r="AG4332" i="5" s="1"/>
  <c r="AE4198" i="5"/>
  <c r="AG4198" i="5" s="1"/>
  <c r="AF4198" i="5"/>
  <c r="AF3326" i="5"/>
  <c r="AE3326" i="5"/>
  <c r="AG3326" i="5" s="1"/>
  <c r="AF1248" i="5"/>
  <c r="AI1248" i="5" s="1"/>
  <c r="AF20" i="5"/>
  <c r="AH20" i="5" s="1"/>
  <c r="Z2741" i="5"/>
  <c r="AF271" i="5"/>
  <c r="AI271" i="5" s="1"/>
  <c r="AF1330" i="5"/>
  <c r="AH1330" i="5" s="1"/>
  <c r="AF186" i="5"/>
  <c r="AH186" i="5" s="1"/>
  <c r="AF3742" i="5"/>
  <c r="AI3742" i="5" s="1"/>
  <c r="AF4405" i="5"/>
  <c r="AI4405" i="5" s="1"/>
  <c r="AF4521" i="5"/>
  <c r="AI4521" i="5" s="1"/>
  <c r="AF2298" i="5"/>
  <c r="AI2298" i="5" s="1"/>
  <c r="Z2708" i="5"/>
  <c r="AF210" i="5"/>
  <c r="AI210" i="5" s="1"/>
  <c r="AB1741" i="5"/>
  <c r="AL1741" i="5" s="1"/>
  <c r="Z1741" i="5"/>
  <c r="AE3351" i="5"/>
  <c r="AG3351" i="5" s="1"/>
  <c r="AF3351" i="5"/>
  <c r="AF3264" i="5"/>
  <c r="AE3264" i="5"/>
  <c r="AG3264" i="5" s="1"/>
  <c r="AF1688" i="5"/>
  <c r="AE1688" i="5"/>
  <c r="AG1688" i="5" s="1"/>
  <c r="AE3364" i="5"/>
  <c r="AG3364" i="5" s="1"/>
  <c r="AF3364" i="5"/>
  <c r="AF3277" i="5"/>
  <c r="AE3277" i="5"/>
  <c r="AG3277" i="5" s="1"/>
  <c r="AF4190" i="5"/>
  <c r="AE4190" i="5"/>
  <c r="AG4190" i="5" s="1"/>
  <c r="AE1883" i="5"/>
  <c r="AG1883" i="5" s="1"/>
  <c r="AF1883" i="5"/>
  <c r="AF3375" i="5"/>
  <c r="AE3375" i="5"/>
  <c r="AG3375" i="5" s="1"/>
  <c r="AE3291" i="5"/>
  <c r="AG3291" i="5" s="1"/>
  <c r="AF3291" i="5"/>
  <c r="AF4203" i="5"/>
  <c r="AE4203" i="5"/>
  <c r="AG4203" i="5" s="1"/>
  <c r="AE1896" i="5"/>
  <c r="AG1896" i="5" s="1"/>
  <c r="AF1896" i="5"/>
  <c r="AE3386" i="5"/>
  <c r="AG3386" i="5" s="1"/>
  <c r="AF3386" i="5"/>
  <c r="AF3304" i="5"/>
  <c r="AE3304" i="5"/>
  <c r="AG3304" i="5" s="1"/>
  <c r="AF4216" i="5"/>
  <c r="AE4216" i="5"/>
  <c r="AG4216" i="5" s="1"/>
  <c r="AE1910" i="5"/>
  <c r="AG1910" i="5" s="1"/>
  <c r="AF1910" i="5"/>
  <c r="AE2617" i="5"/>
  <c r="AE3317" i="5"/>
  <c r="AG3317" i="5" s="1"/>
  <c r="AF3317" i="5"/>
  <c r="AE3231" i="5"/>
  <c r="AG3231" i="5" s="1"/>
  <c r="AF3231" i="5"/>
  <c r="AE1923" i="5"/>
  <c r="AG1923" i="5" s="1"/>
  <c r="AF1923" i="5"/>
  <c r="AF1654" i="5"/>
  <c r="AE1654" i="5"/>
  <c r="AG1654" i="5" s="1"/>
  <c r="AE3330" i="5"/>
  <c r="AG3330" i="5" s="1"/>
  <c r="AF3330" i="5"/>
  <c r="AE3244" i="5"/>
  <c r="AG3244" i="5" s="1"/>
  <c r="AF3244" i="5"/>
  <c r="AE1936" i="5"/>
  <c r="AG1936" i="5" s="1"/>
  <c r="AF1936" i="5"/>
  <c r="AF1668" i="5"/>
  <c r="AE1668" i="5"/>
  <c r="AG1668" i="5" s="1"/>
  <c r="AE2576" i="5"/>
  <c r="AE4322" i="5"/>
  <c r="AG4322" i="5" s="1"/>
  <c r="AF4322" i="5"/>
  <c r="AE2587" i="5"/>
  <c r="AE4335" i="5"/>
  <c r="AG4335" i="5" s="1"/>
  <c r="AF4335" i="5"/>
  <c r="AE2598" i="5"/>
  <c r="AE2609" i="5"/>
  <c r="AF4275" i="5"/>
  <c r="AE4275" i="5"/>
  <c r="AG4275" i="5" s="1"/>
  <c r="AE2560" i="5"/>
  <c r="AE4303" i="5"/>
  <c r="AG4303" i="5" s="1"/>
  <c r="AF4303" i="5"/>
  <c r="AE3308" i="5"/>
  <c r="AG3308" i="5" s="1"/>
  <c r="AF3308" i="5"/>
  <c r="AE3236" i="5"/>
  <c r="AG3236" i="5" s="1"/>
  <c r="AF3236" i="5"/>
  <c r="AF1885" i="5"/>
  <c r="AE1885" i="5"/>
  <c r="AG1885" i="5" s="1"/>
  <c r="AE2607" i="5"/>
  <c r="AE4273" i="5"/>
  <c r="AG4273" i="5" s="1"/>
  <c r="AF4273" i="5"/>
  <c r="AE4326" i="5"/>
  <c r="AG4326" i="5" s="1"/>
  <c r="AF4326" i="5"/>
  <c r="AF3299" i="5"/>
  <c r="AE3299" i="5"/>
  <c r="AG3299" i="5" s="1"/>
  <c r="AE4283" i="5"/>
  <c r="AG4283" i="5" s="1"/>
  <c r="AF4283" i="5"/>
  <c r="AE4294" i="5"/>
  <c r="AG4294" i="5" s="1"/>
  <c r="AF4294" i="5"/>
  <c r="AF2152" i="5"/>
  <c r="AI2152" i="5" s="1"/>
  <c r="AE1898" i="5"/>
  <c r="AG1898" i="5" s="1"/>
  <c r="AF1898" i="5"/>
  <c r="Z1433" i="5"/>
  <c r="AF1314" i="5"/>
  <c r="AI1314" i="5" s="1"/>
  <c r="AF1300" i="5"/>
  <c r="AI1300" i="5" s="1"/>
  <c r="AF4148" i="5"/>
  <c r="AI4148" i="5" s="1"/>
  <c r="AF3343" i="5"/>
  <c r="AE3343" i="5"/>
  <c r="AG3343" i="5" s="1"/>
  <c r="AE3257" i="5"/>
  <c r="AG3257" i="5" s="1"/>
  <c r="AF3257" i="5"/>
  <c r="AF1681" i="5"/>
  <c r="AE1681" i="5"/>
  <c r="AG1681" i="5" s="1"/>
  <c r="AE3357" i="5"/>
  <c r="AG3357" i="5" s="1"/>
  <c r="AF3357" i="5"/>
  <c r="AE3270" i="5"/>
  <c r="AG3270" i="5" s="1"/>
  <c r="AF3270" i="5"/>
  <c r="AE1876" i="5"/>
  <c r="AG1876" i="5" s="1"/>
  <c r="AF1876" i="5"/>
  <c r="AF3369" i="5"/>
  <c r="AE3369" i="5"/>
  <c r="AG3369" i="5" s="1"/>
  <c r="AF3283" i="5"/>
  <c r="AE3283" i="5"/>
  <c r="AG3283" i="5" s="1"/>
  <c r="AF4196" i="5"/>
  <c r="AE4196" i="5"/>
  <c r="AG4196" i="5" s="1"/>
  <c r="AF1889" i="5"/>
  <c r="AE1889" i="5"/>
  <c r="AG1889" i="5" s="1"/>
  <c r="AE3380" i="5"/>
  <c r="AG3380" i="5" s="1"/>
  <c r="AF3380" i="5"/>
  <c r="AE3297" i="5"/>
  <c r="AG3297" i="5" s="1"/>
  <c r="AF3297" i="5"/>
  <c r="AF4209" i="5"/>
  <c r="AE4209" i="5"/>
  <c r="AG4209" i="5" s="1"/>
  <c r="AF1902" i="5"/>
  <c r="AE1902" i="5"/>
  <c r="AG1902" i="5" s="1"/>
  <c r="AF3310" i="5"/>
  <c r="AE3310" i="5"/>
  <c r="AG3310" i="5" s="1"/>
  <c r="AF4176" i="5"/>
  <c r="AE4176" i="5"/>
  <c r="AG4176" i="5" s="1"/>
  <c r="AF1916" i="5"/>
  <c r="AE1916" i="5"/>
  <c r="AG1916" i="5" s="1"/>
  <c r="AE2623" i="5"/>
  <c r="AF3323" i="5"/>
  <c r="AE3323" i="5"/>
  <c r="AG3323" i="5" s="1"/>
  <c r="AE3237" i="5"/>
  <c r="AG3237" i="5" s="1"/>
  <c r="AF3237" i="5"/>
  <c r="AF1929" i="5"/>
  <c r="AE1929" i="5"/>
  <c r="AG1929" i="5" s="1"/>
  <c r="AE1660" i="5"/>
  <c r="AG1660" i="5" s="1"/>
  <c r="AF1660" i="5"/>
  <c r="AE2570" i="5"/>
  <c r="AF4316" i="5"/>
  <c r="AE4316" i="5"/>
  <c r="AG4316" i="5" s="1"/>
  <c r="AE2581" i="5"/>
  <c r="AE4328" i="5"/>
  <c r="AG4328" i="5" s="1"/>
  <c r="AF4328" i="5"/>
  <c r="AE2592" i="5"/>
  <c r="AE2603" i="5"/>
  <c r="AE4268" i="5"/>
  <c r="AG4268" i="5" s="1"/>
  <c r="AF4268" i="5"/>
  <c r="AE2553" i="5"/>
  <c r="AE4295" i="5"/>
  <c r="AG4295" i="5" s="1"/>
  <c r="AF4295" i="5"/>
  <c r="AF3302" i="5"/>
  <c r="AE3302" i="5"/>
  <c r="AG3302" i="5" s="1"/>
  <c r="AE4183" i="5"/>
  <c r="AG4183" i="5" s="1"/>
  <c r="AF4183" i="5"/>
  <c r="AE1879" i="5"/>
  <c r="AG1879" i="5" s="1"/>
  <c r="AF1879" i="5"/>
  <c r="AE4265" i="5"/>
  <c r="AG4265" i="5" s="1"/>
  <c r="AF4265" i="5"/>
  <c r="AF4320" i="5"/>
  <c r="AE4320" i="5"/>
  <c r="AG4320" i="5" s="1"/>
  <c r="AE4212" i="5"/>
  <c r="AG4212" i="5" s="1"/>
  <c r="AF4212" i="5"/>
  <c r="AF2887" i="5"/>
  <c r="AI2887" i="5" s="1"/>
  <c r="AF4384" i="5"/>
  <c r="AI4384" i="5" s="1"/>
  <c r="AF2153" i="5"/>
  <c r="AH2153" i="5" s="1"/>
  <c r="AF108" i="5"/>
  <c r="AI108" i="5" s="1"/>
  <c r="AF1979" i="5"/>
  <c r="AI1979" i="5" s="1"/>
  <c r="AF1224" i="5"/>
  <c r="AI1224" i="5" s="1"/>
  <c r="AF272" i="5"/>
  <c r="AI272" i="5" s="1"/>
  <c r="Z4532" i="5"/>
  <c r="AF3336" i="5"/>
  <c r="AE3336" i="5"/>
  <c r="AG3336" i="5" s="1"/>
  <c r="AF3250" i="5"/>
  <c r="AE3250" i="5"/>
  <c r="AG3250" i="5" s="1"/>
  <c r="AF1675" i="5"/>
  <c r="AE1675" i="5"/>
  <c r="AG1675" i="5" s="1"/>
  <c r="AE3349" i="5"/>
  <c r="AG3349" i="5" s="1"/>
  <c r="AF3349" i="5"/>
  <c r="AF3263" i="5"/>
  <c r="AE3263" i="5"/>
  <c r="AG3263" i="5" s="1"/>
  <c r="AE1687" i="5"/>
  <c r="AG1687" i="5" s="1"/>
  <c r="AF1687" i="5"/>
  <c r="AE3363" i="5"/>
  <c r="AG3363" i="5" s="1"/>
  <c r="AF3363" i="5"/>
  <c r="AE3276" i="5"/>
  <c r="AG3276" i="5" s="1"/>
  <c r="AF3276" i="5"/>
  <c r="AF4189" i="5"/>
  <c r="AE4189" i="5"/>
  <c r="AG4189" i="5" s="1"/>
  <c r="AE1882" i="5"/>
  <c r="AG1882" i="5" s="1"/>
  <c r="AF1882" i="5"/>
  <c r="AE3374" i="5"/>
  <c r="AG3374" i="5" s="1"/>
  <c r="AF3374" i="5"/>
  <c r="AF3289" i="5"/>
  <c r="AE3289" i="5"/>
  <c r="AG3289" i="5" s="1"/>
  <c r="AF4202" i="5"/>
  <c r="AE4202" i="5"/>
  <c r="AG4202" i="5" s="1"/>
  <c r="AF1895" i="5"/>
  <c r="AE1895" i="5"/>
  <c r="AG1895" i="5" s="1"/>
  <c r="AE3385" i="5"/>
  <c r="AG3385" i="5" s="1"/>
  <c r="AF3385" i="5"/>
  <c r="AE3303" i="5"/>
  <c r="AG3303" i="5" s="1"/>
  <c r="AF3303" i="5"/>
  <c r="AE4215" i="5"/>
  <c r="AG4215" i="5" s="1"/>
  <c r="AF4215" i="5"/>
  <c r="AF1908" i="5"/>
  <c r="AE1908" i="5"/>
  <c r="AG1908" i="5" s="1"/>
  <c r="AE2616" i="5"/>
  <c r="AE3316" i="5"/>
  <c r="AG3316" i="5" s="1"/>
  <c r="AF3316" i="5"/>
  <c r="AF4182" i="5"/>
  <c r="AE4182" i="5"/>
  <c r="AG4182" i="5" s="1"/>
  <c r="AE1922" i="5"/>
  <c r="AG1922" i="5" s="1"/>
  <c r="AF1922" i="5"/>
  <c r="AF1652" i="5"/>
  <c r="AE1652" i="5"/>
  <c r="AG1652" i="5" s="1"/>
  <c r="AE2564" i="5"/>
  <c r="AF4307" i="5"/>
  <c r="AE4307" i="5"/>
  <c r="AG4307" i="5" s="1"/>
  <c r="AE2575" i="5"/>
  <c r="AF4321" i="5"/>
  <c r="AE4321" i="5"/>
  <c r="AG4321" i="5" s="1"/>
  <c r="AE2586" i="5"/>
  <c r="AE4334" i="5"/>
  <c r="AG4334" i="5" s="1"/>
  <c r="AF4334" i="5"/>
  <c r="AE2597" i="5"/>
  <c r="AE2546" i="5"/>
  <c r="AE4288" i="5"/>
  <c r="AG4288" i="5" s="1"/>
  <c r="AF4288" i="5"/>
  <c r="AF3296" i="5"/>
  <c r="AE3296" i="5"/>
  <c r="AG3296" i="5" s="1"/>
  <c r="AE4177" i="5"/>
  <c r="AG4177" i="5" s="1"/>
  <c r="AF4177" i="5"/>
  <c r="AF1691" i="5"/>
  <c r="AE1691" i="5"/>
  <c r="AG1691" i="5" s="1"/>
  <c r="AE2595" i="5"/>
  <c r="AE2557" i="5"/>
  <c r="AF4314" i="5"/>
  <c r="AE4314" i="5"/>
  <c r="AG4314" i="5" s="1"/>
  <c r="AF3239" i="5"/>
  <c r="AE3239" i="5"/>
  <c r="AG3239" i="5" s="1"/>
  <c r="AF3376" i="5"/>
  <c r="AE3376" i="5"/>
  <c r="AG3376" i="5" s="1"/>
  <c r="AF3535" i="5"/>
  <c r="AI3535" i="5" s="1"/>
  <c r="AF3590" i="5"/>
  <c r="AI3590" i="5" s="1"/>
  <c r="AF3610" i="5"/>
  <c r="AI3610" i="5" s="1"/>
  <c r="AF85" i="5"/>
  <c r="AI85" i="5" s="1"/>
  <c r="AF1972" i="5"/>
  <c r="AI1972" i="5" s="1"/>
  <c r="AF30" i="5"/>
  <c r="AI30" i="5" s="1"/>
  <c r="AF239" i="5"/>
  <c r="AI239" i="5" s="1"/>
  <c r="AF3757" i="5"/>
  <c r="AI3757" i="5" s="1"/>
  <c r="AF1779" i="5"/>
  <c r="AI1779" i="5" s="1"/>
  <c r="AF4377" i="5"/>
  <c r="AH4377" i="5" s="1"/>
  <c r="AF3657" i="5"/>
  <c r="AH3657" i="5" s="1"/>
  <c r="AF101" i="5"/>
  <c r="AI101" i="5" s="1"/>
  <c r="Z4520" i="5"/>
  <c r="Z2452" i="5"/>
  <c r="Z34" i="5"/>
  <c r="Z1729" i="5"/>
  <c r="Z1702" i="5"/>
  <c r="AF3329" i="5"/>
  <c r="AE3329" i="5"/>
  <c r="AG3329" i="5" s="1"/>
  <c r="AE3243" i="5"/>
  <c r="AG3243" i="5" s="1"/>
  <c r="AF3243" i="5"/>
  <c r="AE1935" i="5"/>
  <c r="AG1935" i="5" s="1"/>
  <c r="AF1935" i="5"/>
  <c r="AF1666" i="5"/>
  <c r="AE1666" i="5"/>
  <c r="AG1666" i="5" s="1"/>
  <c r="AF3342" i="5"/>
  <c r="AE3342" i="5"/>
  <c r="AG3342" i="5" s="1"/>
  <c r="AE3256" i="5"/>
  <c r="AG3256" i="5" s="1"/>
  <c r="AF3256" i="5"/>
  <c r="AF1680" i="5"/>
  <c r="AE1680" i="5"/>
  <c r="AG1680" i="5" s="1"/>
  <c r="AF3355" i="5"/>
  <c r="AE3355" i="5"/>
  <c r="AG3355" i="5" s="1"/>
  <c r="AF3269" i="5"/>
  <c r="AE3269" i="5"/>
  <c r="AG3269" i="5" s="1"/>
  <c r="AF1692" i="5"/>
  <c r="AE1692" i="5"/>
  <c r="AG1692" i="5" s="1"/>
  <c r="AE3368" i="5"/>
  <c r="AG3368" i="5" s="1"/>
  <c r="AF3368" i="5"/>
  <c r="AE3282" i="5"/>
  <c r="AG3282" i="5" s="1"/>
  <c r="AF3282" i="5"/>
  <c r="AF4195" i="5"/>
  <c r="AE4195" i="5"/>
  <c r="AG4195" i="5" s="1"/>
  <c r="AE1888" i="5"/>
  <c r="AG1888" i="5" s="1"/>
  <c r="AF1888" i="5"/>
  <c r="AF3379" i="5"/>
  <c r="AE3379" i="5"/>
  <c r="AG3379" i="5" s="1"/>
  <c r="AF3295" i="5"/>
  <c r="AE3295" i="5"/>
  <c r="AG3295" i="5" s="1"/>
  <c r="AF4208" i="5"/>
  <c r="AE4208" i="5"/>
  <c r="AG4208" i="5" s="1"/>
  <c r="AE1901" i="5"/>
  <c r="AG1901" i="5" s="1"/>
  <c r="AF1901" i="5"/>
  <c r="AF3309" i="5"/>
  <c r="AE3309" i="5"/>
  <c r="AG3309" i="5" s="1"/>
  <c r="AF4221" i="5"/>
  <c r="AE4221" i="5"/>
  <c r="AG4221" i="5" s="1"/>
  <c r="AE1914" i="5"/>
  <c r="AG1914" i="5" s="1"/>
  <c r="AF1914" i="5"/>
  <c r="AE2622" i="5"/>
  <c r="AE2558" i="5"/>
  <c r="AF4300" i="5"/>
  <c r="AE4300" i="5"/>
  <c r="AG4300" i="5" s="1"/>
  <c r="AE2569" i="5"/>
  <c r="AE4313" i="5"/>
  <c r="AG4313" i="5" s="1"/>
  <c r="AF4313" i="5"/>
  <c r="AE2580" i="5"/>
  <c r="AE4327" i="5"/>
  <c r="AG4327" i="5" s="1"/>
  <c r="AF4327" i="5"/>
  <c r="AE2591" i="5"/>
  <c r="AE2614" i="5"/>
  <c r="AE4281" i="5"/>
  <c r="AG4281" i="5" s="1"/>
  <c r="AF4281" i="5"/>
  <c r="AE3362" i="5"/>
  <c r="AG3362" i="5" s="1"/>
  <c r="AF3362" i="5"/>
  <c r="AF3290" i="5"/>
  <c r="AE3290" i="5"/>
  <c r="AG3290" i="5" s="1"/>
  <c r="AF4217" i="5"/>
  <c r="AE4217" i="5"/>
  <c r="AG4217" i="5" s="1"/>
  <c r="AE1939" i="5"/>
  <c r="AG1939" i="5" s="1"/>
  <c r="AF1939" i="5"/>
  <c r="AE1685" i="5"/>
  <c r="AG1685" i="5" s="1"/>
  <c r="AF1685" i="5"/>
  <c r="AE2589" i="5"/>
  <c r="AF4337" i="5"/>
  <c r="AE4337" i="5"/>
  <c r="AG4337" i="5" s="1"/>
  <c r="AE2548" i="5"/>
  <c r="AE4308" i="5"/>
  <c r="AG4308" i="5" s="1"/>
  <c r="AF4308" i="5"/>
  <c r="AE4179" i="5"/>
  <c r="AG4179" i="5" s="1"/>
  <c r="AF4179" i="5"/>
  <c r="AE3325" i="5"/>
  <c r="AG3325" i="5" s="1"/>
  <c r="AF3325" i="5"/>
  <c r="AF3252" i="5"/>
  <c r="AE3252" i="5"/>
  <c r="AG3252" i="5" s="1"/>
  <c r="AF3265" i="5"/>
  <c r="AE3265" i="5"/>
  <c r="AG3265" i="5" s="1"/>
  <c r="AF3292" i="5"/>
  <c r="AE3292" i="5"/>
  <c r="AG3292" i="5" s="1"/>
  <c r="AF3464" i="5"/>
  <c r="AI3464" i="5" s="1"/>
  <c r="AF1805" i="5"/>
  <c r="AI1805" i="5" s="1"/>
  <c r="AF1229" i="5"/>
  <c r="AI1229" i="5" s="1"/>
  <c r="AF123" i="5"/>
  <c r="AF31" i="5"/>
  <c r="AI31" i="5" s="1"/>
  <c r="AF3770" i="5"/>
  <c r="AI3770" i="5" s="1"/>
  <c r="AF3723" i="5"/>
  <c r="AI3723" i="5" s="1"/>
  <c r="Z2283" i="5"/>
  <c r="AF3322" i="5"/>
  <c r="AE3322" i="5"/>
  <c r="AG3322" i="5" s="1"/>
  <c r="AF3235" i="5"/>
  <c r="AE3235" i="5"/>
  <c r="AG3235" i="5" s="1"/>
  <c r="AF1928" i="5"/>
  <c r="AE1928" i="5"/>
  <c r="AG1928" i="5" s="1"/>
  <c r="AE1659" i="5"/>
  <c r="AG1659" i="5" s="1"/>
  <c r="AF1659" i="5"/>
  <c r="AF3335" i="5"/>
  <c r="AE3335" i="5"/>
  <c r="AG3335" i="5" s="1"/>
  <c r="AF3249" i="5"/>
  <c r="AE3249" i="5"/>
  <c r="AG3249" i="5" s="1"/>
  <c r="AE1941" i="5"/>
  <c r="AG1941" i="5" s="1"/>
  <c r="AF1941" i="5"/>
  <c r="AE1672" i="5"/>
  <c r="AG1672" i="5" s="1"/>
  <c r="AF1672" i="5"/>
  <c r="AE3348" i="5"/>
  <c r="AG3348" i="5" s="1"/>
  <c r="AF3348" i="5"/>
  <c r="AF3262" i="5"/>
  <c r="AE3262" i="5"/>
  <c r="AG3262" i="5" s="1"/>
  <c r="AE1686" i="5"/>
  <c r="AG1686" i="5" s="1"/>
  <c r="AF1686" i="5"/>
  <c r="AF3361" i="5"/>
  <c r="AE3361" i="5"/>
  <c r="AG3361" i="5" s="1"/>
  <c r="AE3275" i="5"/>
  <c r="AG3275" i="5" s="1"/>
  <c r="AF3275" i="5"/>
  <c r="AE4188" i="5"/>
  <c r="AG4188" i="5" s="1"/>
  <c r="AF4188" i="5"/>
  <c r="AF1881" i="5"/>
  <c r="AE1881" i="5"/>
  <c r="AG1881" i="5" s="1"/>
  <c r="AF3373" i="5"/>
  <c r="AE3373" i="5"/>
  <c r="AG3373" i="5" s="1"/>
  <c r="AF3288" i="5"/>
  <c r="AE3288" i="5"/>
  <c r="AG3288" i="5" s="1"/>
  <c r="AF4201" i="5"/>
  <c r="AE4201" i="5"/>
  <c r="AG4201" i="5" s="1"/>
  <c r="AE1894" i="5"/>
  <c r="AG1894" i="5" s="1"/>
  <c r="AF1894" i="5"/>
  <c r="AF3384" i="5"/>
  <c r="AE3384" i="5"/>
  <c r="AG3384" i="5" s="1"/>
  <c r="AF3301" i="5"/>
  <c r="AE3301" i="5"/>
  <c r="AG3301" i="5" s="1"/>
  <c r="AE4214" i="5"/>
  <c r="AG4214" i="5" s="1"/>
  <c r="AF4214" i="5"/>
  <c r="AF1907" i="5"/>
  <c r="AE1907" i="5"/>
  <c r="AG1907" i="5" s="1"/>
  <c r="AF4293" i="5"/>
  <c r="AE4293" i="5"/>
  <c r="AG4293" i="5" s="1"/>
  <c r="AE4306" i="5"/>
  <c r="AG4306" i="5" s="1"/>
  <c r="AF4306" i="5"/>
  <c r="AF4319" i="5"/>
  <c r="AE4319" i="5"/>
  <c r="AG4319" i="5" s="1"/>
  <c r="AF4333" i="5"/>
  <c r="AE4333" i="5"/>
  <c r="AG4333" i="5" s="1"/>
  <c r="AE2608" i="5"/>
  <c r="AF4274" i="5"/>
  <c r="AE4274" i="5"/>
  <c r="AG4274" i="5" s="1"/>
  <c r="AE3356" i="5"/>
  <c r="AG3356" i="5" s="1"/>
  <c r="AF3356" i="5"/>
  <c r="AE3284" i="5"/>
  <c r="AG3284" i="5" s="1"/>
  <c r="AF3284" i="5"/>
  <c r="AE4211" i="5"/>
  <c r="AG4211" i="5" s="1"/>
  <c r="AF4211" i="5"/>
  <c r="AF1933" i="5"/>
  <c r="AE1933" i="5"/>
  <c r="AG1933" i="5" s="1"/>
  <c r="AE1679" i="5"/>
  <c r="AG1679" i="5" s="1"/>
  <c r="AF1679" i="5"/>
  <c r="AE2583" i="5"/>
  <c r="AF4330" i="5"/>
  <c r="AE4330" i="5"/>
  <c r="AG4330" i="5" s="1"/>
  <c r="AE2545" i="5"/>
  <c r="AE4302" i="5"/>
  <c r="AG4302" i="5" s="1"/>
  <c r="AF4302" i="5"/>
  <c r="AE1905" i="5"/>
  <c r="AG1905" i="5" s="1"/>
  <c r="AF1905" i="5"/>
  <c r="AF1931" i="5"/>
  <c r="AE1931" i="5"/>
  <c r="AG1931" i="5" s="1"/>
  <c r="AF4272" i="5"/>
  <c r="AE4272" i="5"/>
  <c r="AG4272" i="5" s="1"/>
  <c r="AF2714" i="5"/>
  <c r="AI2714" i="5" s="1"/>
  <c r="Z1955" i="5"/>
  <c r="AB15" i="5"/>
  <c r="Z15" i="5"/>
  <c r="AE3315" i="5"/>
  <c r="AG3315" i="5" s="1"/>
  <c r="AF3315" i="5"/>
  <c r="AF4181" i="5"/>
  <c r="AE4181" i="5"/>
  <c r="AG4181" i="5" s="1"/>
  <c r="AE1920" i="5"/>
  <c r="AG1920" i="5" s="1"/>
  <c r="AF1920" i="5"/>
  <c r="AE1653" i="5"/>
  <c r="AG1653" i="5" s="1"/>
  <c r="AF1653" i="5"/>
  <c r="AE3328" i="5"/>
  <c r="AG3328" i="5" s="1"/>
  <c r="AF3328" i="5"/>
  <c r="AF3241" i="5"/>
  <c r="AE3241" i="5"/>
  <c r="AG3241" i="5" s="1"/>
  <c r="AF1934" i="5"/>
  <c r="AE1934" i="5"/>
  <c r="AG1934" i="5" s="1"/>
  <c r="AF1665" i="5"/>
  <c r="AE1665" i="5"/>
  <c r="AG1665" i="5" s="1"/>
  <c r="AF3341" i="5"/>
  <c r="AE3341" i="5"/>
  <c r="AG3341" i="5" s="1"/>
  <c r="AE3255" i="5"/>
  <c r="AG3255" i="5" s="1"/>
  <c r="AF3255" i="5"/>
  <c r="AE1678" i="5"/>
  <c r="AG1678" i="5" s="1"/>
  <c r="AF1678" i="5"/>
  <c r="AE3354" i="5"/>
  <c r="AG3354" i="5" s="1"/>
  <c r="AF3354" i="5"/>
  <c r="AF3268" i="5"/>
  <c r="AE3268" i="5"/>
  <c r="AG3268" i="5" s="1"/>
  <c r="AF1693" i="5"/>
  <c r="AE1693" i="5"/>
  <c r="AG1693" i="5" s="1"/>
  <c r="AF3367" i="5"/>
  <c r="AE3367" i="5"/>
  <c r="AG3367" i="5" s="1"/>
  <c r="AE3281" i="5"/>
  <c r="AG3281" i="5" s="1"/>
  <c r="AF3281" i="5"/>
  <c r="AE4194" i="5"/>
  <c r="AG4194" i="5" s="1"/>
  <c r="AF4194" i="5"/>
  <c r="AE1887" i="5"/>
  <c r="AG1887" i="5" s="1"/>
  <c r="AF1887" i="5"/>
  <c r="AF3378" i="5"/>
  <c r="AE3378" i="5"/>
  <c r="AG3378" i="5" s="1"/>
  <c r="AE3294" i="5"/>
  <c r="AG3294" i="5" s="1"/>
  <c r="AF3294" i="5"/>
  <c r="AF4207" i="5"/>
  <c r="AE4207" i="5"/>
  <c r="AG4207" i="5" s="1"/>
  <c r="AF1900" i="5"/>
  <c r="AE1900" i="5"/>
  <c r="AG1900" i="5" s="1"/>
  <c r="AE2543" i="5"/>
  <c r="AE4286" i="5"/>
  <c r="AG4286" i="5" s="1"/>
  <c r="AF4286" i="5"/>
  <c r="AE4299" i="5"/>
  <c r="AG4299" i="5" s="1"/>
  <c r="AF4299" i="5"/>
  <c r="AE2568" i="5"/>
  <c r="AE4312" i="5"/>
  <c r="AG4312" i="5" s="1"/>
  <c r="AF4312" i="5"/>
  <c r="AE2579" i="5"/>
  <c r="AE4325" i="5"/>
  <c r="AG4325" i="5" s="1"/>
  <c r="AF4325" i="5"/>
  <c r="AE4267" i="5"/>
  <c r="AG4267" i="5" s="1"/>
  <c r="AF4267" i="5"/>
  <c r="AF3350" i="5"/>
  <c r="AE3350" i="5"/>
  <c r="AG3350" i="5" s="1"/>
  <c r="AF3278" i="5"/>
  <c r="AE3278" i="5"/>
  <c r="AG3278" i="5" s="1"/>
  <c r="AF4205" i="5"/>
  <c r="AE4205" i="5"/>
  <c r="AG4205" i="5" s="1"/>
  <c r="AE1927" i="5"/>
  <c r="AG1927" i="5" s="1"/>
  <c r="AF1927" i="5"/>
  <c r="AF1673" i="5"/>
  <c r="AE1673" i="5"/>
  <c r="AG1673" i="5" s="1"/>
  <c r="AE2577" i="5"/>
  <c r="AF4323" i="5"/>
  <c r="AE4323" i="5"/>
  <c r="AG4323" i="5" s="1"/>
  <c r="AE2539" i="5"/>
  <c r="AF4296" i="5"/>
  <c r="AE4296" i="5"/>
  <c r="AG4296" i="5" s="1"/>
  <c r="AE3286" i="5"/>
  <c r="AG3286" i="5" s="1"/>
  <c r="AF3286" i="5"/>
  <c r="AF3382" i="5"/>
  <c r="AE3382" i="5"/>
  <c r="AG3382" i="5" s="1"/>
  <c r="AE3312" i="5"/>
  <c r="AG3312" i="5" s="1"/>
  <c r="AF3312" i="5"/>
  <c r="AF4270" i="5"/>
  <c r="AE4270" i="5"/>
  <c r="AG4270" i="5" s="1"/>
  <c r="AE1903" i="5"/>
  <c r="AG1903" i="5" s="1"/>
  <c r="AF1903" i="5"/>
  <c r="AB2465" i="5"/>
  <c r="AL2465" i="5" s="1"/>
  <c r="Z2465" i="5"/>
  <c r="AF2011" i="5"/>
  <c r="AI2011" i="5" s="1"/>
  <c r="Z2464" i="5"/>
  <c r="Z299" i="5"/>
  <c r="AF111" i="5"/>
  <c r="AI111" i="5" s="1"/>
  <c r="AF2717" i="5"/>
  <c r="AI2717" i="5" s="1"/>
  <c r="AF215" i="5"/>
  <c r="AI215" i="5" s="1"/>
  <c r="AF3490" i="5"/>
  <c r="AI3490" i="5" s="1"/>
  <c r="AF3307" i="5"/>
  <c r="AE3307" i="5"/>
  <c r="AG3307" i="5" s="1"/>
  <c r="AE4220" i="5"/>
  <c r="AG4220" i="5" s="1"/>
  <c r="AF4220" i="5"/>
  <c r="AF1913" i="5"/>
  <c r="AE1913" i="5"/>
  <c r="AG1913" i="5" s="1"/>
  <c r="AE2621" i="5"/>
  <c r="AE3321" i="5"/>
  <c r="AG3321" i="5" s="1"/>
  <c r="AF3321" i="5"/>
  <c r="AE3234" i="5"/>
  <c r="AG3234" i="5" s="1"/>
  <c r="AF3234" i="5"/>
  <c r="AE1926" i="5"/>
  <c r="AG1926" i="5" s="1"/>
  <c r="AF1926" i="5"/>
  <c r="AE1658" i="5"/>
  <c r="AG1658" i="5" s="1"/>
  <c r="AF1658" i="5"/>
  <c r="AF3334" i="5"/>
  <c r="AE3334" i="5"/>
  <c r="AG3334" i="5" s="1"/>
  <c r="AE3247" i="5"/>
  <c r="AG3247" i="5" s="1"/>
  <c r="AF3247" i="5"/>
  <c r="AF1940" i="5"/>
  <c r="AE1940" i="5"/>
  <c r="AG1940" i="5" s="1"/>
  <c r="AF1671" i="5"/>
  <c r="AE1671" i="5"/>
  <c r="AG1671" i="5" s="1"/>
  <c r="AF3347" i="5"/>
  <c r="AE3347" i="5"/>
  <c r="AG3347" i="5" s="1"/>
  <c r="AE3261" i="5"/>
  <c r="AG3261" i="5" s="1"/>
  <c r="AF3261" i="5"/>
  <c r="AF1684" i="5"/>
  <c r="AE1684" i="5"/>
  <c r="AG1684" i="5" s="1"/>
  <c r="AF3360" i="5"/>
  <c r="AE3360" i="5"/>
  <c r="AG3360" i="5" s="1"/>
  <c r="AE3274" i="5"/>
  <c r="AG3274" i="5" s="1"/>
  <c r="AF3274" i="5"/>
  <c r="AE4186" i="5"/>
  <c r="AG4186" i="5" s="1"/>
  <c r="AF4186" i="5"/>
  <c r="AE1880" i="5"/>
  <c r="AG1880" i="5" s="1"/>
  <c r="AF1880" i="5"/>
  <c r="AE3372" i="5"/>
  <c r="AG3372" i="5" s="1"/>
  <c r="AF3372" i="5"/>
  <c r="AE3287" i="5"/>
  <c r="AG3287" i="5" s="1"/>
  <c r="AF3287" i="5"/>
  <c r="AF4200" i="5"/>
  <c r="AE4200" i="5"/>
  <c r="AG4200" i="5" s="1"/>
  <c r="AE1892" i="5"/>
  <c r="AG1892" i="5" s="1"/>
  <c r="AF1892" i="5"/>
  <c r="AE2612" i="5"/>
  <c r="AE4279" i="5"/>
  <c r="AG4279" i="5" s="1"/>
  <c r="AF4279" i="5"/>
  <c r="AE2552" i="5"/>
  <c r="AE4292" i="5"/>
  <c r="AG4292" i="5" s="1"/>
  <c r="AF4292" i="5"/>
  <c r="AE2562" i="5"/>
  <c r="AE4305" i="5"/>
  <c r="AG4305" i="5" s="1"/>
  <c r="AF4305" i="5"/>
  <c r="AE2573" i="5"/>
  <c r="AF4318" i="5"/>
  <c r="AE4318" i="5"/>
  <c r="AG4318" i="5" s="1"/>
  <c r="AE2596" i="5"/>
  <c r="AE3344" i="5"/>
  <c r="AG3344" i="5" s="1"/>
  <c r="AF3344" i="5"/>
  <c r="AE3272" i="5"/>
  <c r="AG3272" i="5" s="1"/>
  <c r="AF3272" i="5"/>
  <c r="AE4199" i="5"/>
  <c r="AG4199" i="5" s="1"/>
  <c r="AF4199" i="5"/>
  <c r="AE1921" i="5"/>
  <c r="AG1921" i="5" s="1"/>
  <c r="AF1921" i="5"/>
  <c r="AF1667" i="5"/>
  <c r="AE1667" i="5"/>
  <c r="AG1667" i="5" s="1"/>
  <c r="AE2571" i="5"/>
  <c r="AE4315" i="5"/>
  <c r="AG4315" i="5" s="1"/>
  <c r="AF4315" i="5"/>
  <c r="AE4290" i="5"/>
  <c r="AG4290" i="5" s="1"/>
  <c r="AF4290" i="5"/>
  <c r="AB39" i="5"/>
  <c r="Z39" i="5"/>
  <c r="AE3371" i="5"/>
  <c r="AG3371" i="5" s="1"/>
  <c r="AF3371" i="5"/>
  <c r="AF3339" i="5"/>
  <c r="AE3339" i="5"/>
  <c r="AG3339" i="5" s="1"/>
  <c r="AE3365" i="5"/>
  <c r="AG3365" i="5" s="1"/>
  <c r="AF3365" i="5"/>
  <c r="AF4204" i="5"/>
  <c r="AE4204" i="5"/>
  <c r="AG4204" i="5" s="1"/>
  <c r="AF3617" i="5"/>
  <c r="AI3617" i="5" s="1"/>
  <c r="AF4361" i="5"/>
  <c r="AI4361" i="5" s="1"/>
  <c r="AF4529" i="5"/>
  <c r="AI4529" i="5" s="1"/>
  <c r="AF4021" i="5"/>
  <c r="AI4021" i="5" s="1"/>
  <c r="AF1238" i="5"/>
  <c r="AI1238" i="5" s="1"/>
  <c r="AF2340" i="5"/>
  <c r="AI2340" i="5" s="1"/>
  <c r="AF107" i="5"/>
  <c r="AI107" i="5" s="1"/>
  <c r="AF151" i="5"/>
  <c r="AI151" i="5" s="1"/>
  <c r="AF3473" i="5"/>
  <c r="AI3473" i="5" s="1"/>
  <c r="AF117" i="5"/>
  <c r="AI117" i="5" s="1"/>
  <c r="AF203" i="5"/>
  <c r="AI203" i="5" s="1"/>
  <c r="Z2023" i="5"/>
  <c r="Z2310" i="5"/>
  <c r="AE3383" i="5"/>
  <c r="AG3383" i="5" s="1"/>
  <c r="AF3383" i="5"/>
  <c r="AE3300" i="5"/>
  <c r="AG3300" i="5" s="1"/>
  <c r="AF3300" i="5"/>
  <c r="AF4213" i="5"/>
  <c r="AE4213" i="5"/>
  <c r="AG4213" i="5" s="1"/>
  <c r="AF1906" i="5"/>
  <c r="AE1906" i="5"/>
  <c r="AG1906" i="5" s="1"/>
  <c r="AF3313" i="5"/>
  <c r="AE3313" i="5"/>
  <c r="AG3313" i="5" s="1"/>
  <c r="AE4180" i="5"/>
  <c r="AG4180" i="5" s="1"/>
  <c r="AF4180" i="5"/>
  <c r="AF1919" i="5"/>
  <c r="AE1919" i="5"/>
  <c r="AG1919" i="5" s="1"/>
  <c r="AE2627" i="5"/>
  <c r="AE3327" i="5"/>
  <c r="AG3327" i="5" s="1"/>
  <c r="AF3327" i="5"/>
  <c r="AE3240" i="5"/>
  <c r="AG3240" i="5" s="1"/>
  <c r="AF3240" i="5"/>
  <c r="AE1932" i="5"/>
  <c r="AG1932" i="5" s="1"/>
  <c r="AF1932" i="5"/>
  <c r="AE1664" i="5"/>
  <c r="AG1664" i="5" s="1"/>
  <c r="AF1664" i="5"/>
  <c r="AF3340" i="5"/>
  <c r="AE3340" i="5"/>
  <c r="AG3340" i="5" s="1"/>
  <c r="AE3253" i="5"/>
  <c r="AG3253" i="5" s="1"/>
  <c r="AF3253" i="5"/>
  <c r="AF1677" i="5"/>
  <c r="AE1677" i="5"/>
  <c r="AG1677" i="5" s="1"/>
  <c r="AF3353" i="5"/>
  <c r="AE3353" i="5"/>
  <c r="AG3353" i="5" s="1"/>
  <c r="AF3267" i="5"/>
  <c r="AE3267" i="5"/>
  <c r="AG3267" i="5" s="1"/>
  <c r="AE1690" i="5"/>
  <c r="AG1690" i="5" s="1"/>
  <c r="AF1690" i="5"/>
  <c r="AF3366" i="5"/>
  <c r="AE3366" i="5"/>
  <c r="AG3366" i="5" s="1"/>
  <c r="AF3280" i="5"/>
  <c r="AE3280" i="5"/>
  <c r="AG3280" i="5" s="1"/>
  <c r="AE4192" i="5"/>
  <c r="AG4192" i="5" s="1"/>
  <c r="AF4192" i="5"/>
  <c r="AF1886" i="5"/>
  <c r="AE1886" i="5"/>
  <c r="AG1886" i="5" s="1"/>
  <c r="AE2606" i="5"/>
  <c r="AE4271" i="5"/>
  <c r="AG4271" i="5" s="1"/>
  <c r="AF4271" i="5"/>
  <c r="AE2542" i="5"/>
  <c r="AE4285" i="5"/>
  <c r="AG4285" i="5" s="1"/>
  <c r="AF4285" i="5"/>
  <c r="AE2555" i="5"/>
  <c r="AF4298" i="5"/>
  <c r="AE4298" i="5"/>
  <c r="AG4298" i="5" s="1"/>
  <c r="AE2567" i="5"/>
  <c r="AF4311" i="5"/>
  <c r="AE4311" i="5"/>
  <c r="AG4311" i="5" s="1"/>
  <c r="AE2590" i="5"/>
  <c r="AF4339" i="5"/>
  <c r="AE4339" i="5"/>
  <c r="AG4339" i="5" s="1"/>
  <c r="AE3338" i="5"/>
  <c r="AG3338" i="5" s="1"/>
  <c r="AF3338" i="5"/>
  <c r="AE3266" i="5"/>
  <c r="AG3266" i="5" s="1"/>
  <c r="AF3266" i="5"/>
  <c r="AE4193" i="5"/>
  <c r="AG4193" i="5" s="1"/>
  <c r="AF4193" i="5"/>
  <c r="AF1915" i="5"/>
  <c r="AE1915" i="5"/>
  <c r="AG1915" i="5" s="1"/>
  <c r="AF1661" i="5"/>
  <c r="AE1661" i="5"/>
  <c r="AG1661" i="5" s="1"/>
  <c r="AE2565" i="5"/>
  <c r="AF4309" i="5"/>
  <c r="AE4309" i="5"/>
  <c r="AG4309" i="5" s="1"/>
  <c r="AF4284" i="5"/>
  <c r="AE4284" i="5"/>
  <c r="AG4284" i="5" s="1"/>
  <c r="AB2453" i="5"/>
  <c r="Z2453" i="5"/>
  <c r="AE3352" i="5"/>
  <c r="AG3352" i="5" s="1"/>
  <c r="AF3352" i="5"/>
  <c r="AE4297" i="5"/>
  <c r="AG4297" i="5" s="1"/>
  <c r="AF4297" i="5"/>
  <c r="AE3254" i="5"/>
  <c r="AG3254" i="5" s="1"/>
  <c r="AF3254" i="5"/>
  <c r="AF3279" i="5"/>
  <c r="AE3279" i="5"/>
  <c r="AG3279" i="5" s="1"/>
  <c r="AF2891" i="5"/>
  <c r="AI2891" i="5" s="1"/>
  <c r="AF3678" i="5"/>
  <c r="AI3678" i="5" s="1"/>
  <c r="AF3567" i="5"/>
  <c r="AH3567" i="5" s="1"/>
  <c r="AF4113" i="5"/>
  <c r="AI4113" i="5" s="1"/>
  <c r="AF2289" i="5"/>
  <c r="AI2289" i="5" s="1"/>
  <c r="AF82" i="5"/>
  <c r="AI82" i="5" s="1"/>
  <c r="AB79" i="5"/>
  <c r="AF95" i="5"/>
  <c r="AI95" i="5" s="1"/>
  <c r="AF2344" i="5"/>
  <c r="AI2344" i="5" s="1"/>
  <c r="AF2148" i="5"/>
  <c r="AF4151" i="5"/>
  <c r="AI4151" i="5" s="1"/>
  <c r="AE3377" i="5"/>
  <c r="AG3377" i="5" s="1"/>
  <c r="AF3377" i="5"/>
  <c r="AE3293" i="5"/>
  <c r="AG3293" i="5" s="1"/>
  <c r="AF3293" i="5"/>
  <c r="AF4206" i="5"/>
  <c r="AE4206" i="5"/>
  <c r="AG4206" i="5" s="1"/>
  <c r="AE1899" i="5"/>
  <c r="AG1899" i="5" s="1"/>
  <c r="AF1899" i="5"/>
  <c r="AE3388" i="5"/>
  <c r="AG3388" i="5" s="1"/>
  <c r="AF3388" i="5"/>
  <c r="AE3306" i="5"/>
  <c r="AG3306" i="5" s="1"/>
  <c r="AF3306" i="5"/>
  <c r="AF4219" i="5"/>
  <c r="AE4219" i="5"/>
  <c r="AG4219" i="5" s="1"/>
  <c r="AF1912" i="5"/>
  <c r="AE1912" i="5"/>
  <c r="AG1912" i="5" s="1"/>
  <c r="AE2620" i="5"/>
  <c r="AF3319" i="5"/>
  <c r="AE3319" i="5"/>
  <c r="AG3319" i="5" s="1"/>
  <c r="AF3233" i="5"/>
  <c r="AE3233" i="5"/>
  <c r="AG3233" i="5" s="1"/>
  <c r="AF1925" i="5"/>
  <c r="AE1925" i="5"/>
  <c r="AG1925" i="5" s="1"/>
  <c r="AF1657" i="5"/>
  <c r="AE1657" i="5"/>
  <c r="AG1657" i="5" s="1"/>
  <c r="AE3333" i="5"/>
  <c r="AG3333" i="5" s="1"/>
  <c r="AF3333" i="5"/>
  <c r="AE3246" i="5"/>
  <c r="AG3246" i="5" s="1"/>
  <c r="AF3246" i="5"/>
  <c r="AF1938" i="5"/>
  <c r="AE1938" i="5"/>
  <c r="AG1938" i="5" s="1"/>
  <c r="AE1670" i="5"/>
  <c r="AG1670" i="5" s="1"/>
  <c r="AF1670" i="5"/>
  <c r="AE3346" i="5"/>
  <c r="AG3346" i="5" s="1"/>
  <c r="AF3346" i="5"/>
  <c r="AF3259" i="5"/>
  <c r="AE3259" i="5"/>
  <c r="AG3259" i="5" s="1"/>
  <c r="AF1683" i="5"/>
  <c r="AE1683" i="5"/>
  <c r="AG1683" i="5" s="1"/>
  <c r="AE3359" i="5"/>
  <c r="AG3359" i="5" s="1"/>
  <c r="AF3359" i="5"/>
  <c r="AF3273" i="5"/>
  <c r="AE3273" i="5"/>
  <c r="AG3273" i="5" s="1"/>
  <c r="AE4185" i="5"/>
  <c r="AG4185" i="5" s="1"/>
  <c r="AF4185" i="5"/>
  <c r="AF1878" i="5"/>
  <c r="AE1878" i="5"/>
  <c r="AG1878" i="5" s="1"/>
  <c r="AE2600" i="5"/>
  <c r="AE4264" i="5"/>
  <c r="AG4264" i="5" s="1"/>
  <c r="AF4264" i="5"/>
  <c r="AE2611" i="5"/>
  <c r="AF4277" i="5"/>
  <c r="AE4277" i="5"/>
  <c r="AG4277" i="5" s="1"/>
  <c r="AE2550" i="5"/>
  <c r="AF4291" i="5"/>
  <c r="AE4291" i="5"/>
  <c r="AG4291" i="5" s="1"/>
  <c r="AE2561" i="5"/>
  <c r="AE4304" i="5"/>
  <c r="AG4304" i="5" s="1"/>
  <c r="AF4304" i="5"/>
  <c r="AE2584" i="5"/>
  <c r="AF4331" i="5"/>
  <c r="AE4331" i="5"/>
  <c r="AG4331" i="5" s="1"/>
  <c r="AF3332" i="5"/>
  <c r="AE3332" i="5"/>
  <c r="AG3332" i="5" s="1"/>
  <c r="AE3260" i="5"/>
  <c r="AG3260" i="5" s="1"/>
  <c r="AF3260" i="5"/>
  <c r="AE4187" i="5"/>
  <c r="AG4187" i="5" s="1"/>
  <c r="AF4187" i="5"/>
  <c r="AE1909" i="5"/>
  <c r="AG1909" i="5" s="1"/>
  <c r="AF1909" i="5"/>
  <c r="AF1655" i="5"/>
  <c r="AE1655" i="5"/>
  <c r="AG1655" i="5" s="1"/>
  <c r="AE2559" i="5"/>
  <c r="AE4301" i="5"/>
  <c r="AG4301" i="5" s="1"/>
  <c r="AF4301" i="5"/>
  <c r="AF4278" i="5"/>
  <c r="AE4278" i="5"/>
  <c r="AG4278" i="5" s="1"/>
  <c r="AF3554" i="5"/>
  <c r="AI3554" i="5" s="1"/>
  <c r="AF3494" i="5"/>
  <c r="AI3494" i="5" s="1"/>
  <c r="AF3562" i="5"/>
  <c r="AI3562" i="5" s="1"/>
  <c r="AF4403" i="5"/>
  <c r="AI4403" i="5" s="1"/>
  <c r="AF3551" i="5"/>
  <c r="AI3551" i="5" s="1"/>
  <c r="AF4467" i="5"/>
  <c r="AI4467" i="5" s="1"/>
  <c r="AF4358" i="5"/>
  <c r="AI4358" i="5" s="1"/>
  <c r="AF4507" i="5"/>
  <c r="AI4507" i="5" s="1"/>
  <c r="AF4069" i="5"/>
  <c r="AI4069" i="5" s="1"/>
  <c r="AF4043" i="5"/>
  <c r="AI4043" i="5" s="1"/>
  <c r="AF4508" i="5"/>
  <c r="AH4508" i="5" s="1"/>
  <c r="AF4035" i="5"/>
  <c r="AI4035" i="5" s="1"/>
  <c r="AF4482" i="5"/>
  <c r="AI4482" i="5" s="1"/>
  <c r="AF1327" i="5"/>
  <c r="AI1327" i="5" s="1"/>
  <c r="AF3730" i="5"/>
  <c r="AI3730" i="5" s="1"/>
  <c r="AF4175" i="5"/>
  <c r="AF1325" i="5"/>
  <c r="AH1325" i="5" s="1"/>
  <c r="AF1809" i="5"/>
  <c r="AI1809" i="5" s="1"/>
  <c r="AF3710" i="5"/>
  <c r="AI3710" i="5" s="1"/>
  <c r="AF225" i="5"/>
  <c r="AH225" i="5" s="1"/>
  <c r="AF3749" i="5"/>
  <c r="AI3749" i="5" s="1"/>
  <c r="AF2121" i="5"/>
  <c r="AI2121" i="5" s="1"/>
  <c r="AF187" i="5"/>
  <c r="AI187" i="5" s="1"/>
  <c r="AF1709" i="5"/>
  <c r="AI1709" i="5" s="1"/>
  <c r="AF1963" i="5"/>
  <c r="AI1963" i="5" s="1"/>
  <c r="AF2027" i="5"/>
  <c r="AI2027" i="5" s="1"/>
  <c r="Z2716" i="5"/>
  <c r="AF2732" i="5"/>
  <c r="Z2054" i="5"/>
  <c r="Z36" i="5"/>
  <c r="Z2040" i="5"/>
  <c r="Z3630" i="5"/>
  <c r="AF1443" i="5"/>
  <c r="AI1443" i="5" s="1"/>
  <c r="AF1976" i="5"/>
  <c r="AI1976" i="5" s="1"/>
  <c r="AF1944" i="5"/>
  <c r="AI1944" i="5" s="1"/>
  <c r="AF2284" i="5"/>
  <c r="AI2284" i="5" s="1"/>
  <c r="AF2452" i="5"/>
  <c r="AI2452" i="5" s="1"/>
  <c r="AF2343" i="5"/>
  <c r="AI2343" i="5" s="1"/>
  <c r="AF252" i="5"/>
  <c r="AI252" i="5" s="1"/>
  <c r="AF275" i="5"/>
  <c r="AI275" i="5" s="1"/>
  <c r="AF158" i="5"/>
  <c r="AI158" i="5" s="1"/>
  <c r="AF3753" i="5"/>
  <c r="AH3753" i="5" s="1"/>
  <c r="AF2100" i="5"/>
  <c r="AI2100" i="5" s="1"/>
  <c r="AF1282" i="5"/>
  <c r="AI1282" i="5" s="1"/>
  <c r="AF196" i="5"/>
  <c r="AH196" i="5" s="1"/>
  <c r="AF1785" i="5"/>
  <c r="AI1785" i="5" s="1"/>
  <c r="AF4087" i="5"/>
  <c r="AI4087" i="5" s="1"/>
  <c r="AF4391" i="5"/>
  <c r="AI4391" i="5" s="1"/>
  <c r="Z4474" i="5"/>
  <c r="Z2287" i="5"/>
  <c r="Z1978" i="5"/>
  <c r="Z2709" i="5"/>
  <c r="Z1748" i="5"/>
  <c r="Z152" i="5"/>
  <c r="Z75" i="5"/>
  <c r="AB1943" i="5"/>
  <c r="AF1793" i="5"/>
  <c r="AI1793" i="5" s="1"/>
  <c r="AF1343" i="5"/>
  <c r="AI1343" i="5" s="1"/>
  <c r="AF1232" i="5"/>
  <c r="AI1232" i="5" s="1"/>
  <c r="AF1204" i="5"/>
  <c r="AI1204" i="5" s="1"/>
  <c r="AF3708" i="5"/>
  <c r="AI3708" i="5" s="1"/>
  <c r="AF3773" i="5"/>
  <c r="AH3773" i="5" s="1"/>
  <c r="AF2465" i="5"/>
  <c r="AI2465" i="5" s="1"/>
  <c r="AF22" i="5"/>
  <c r="AF2286" i="5"/>
  <c r="AI2286" i="5" s="1"/>
  <c r="AF2339" i="5"/>
  <c r="AI2339" i="5" s="1"/>
  <c r="AF55" i="5"/>
  <c r="AI55" i="5" s="1"/>
  <c r="AF122" i="5"/>
  <c r="AH122" i="5" s="1"/>
  <c r="AF99" i="5"/>
  <c r="AH99" i="5" s="1"/>
  <c r="AF2734" i="5"/>
  <c r="AI2734" i="5" s="1"/>
  <c r="Z101" i="5"/>
  <c r="AB2107" i="5"/>
  <c r="AF2865" i="5"/>
  <c r="AI2865" i="5" s="1"/>
  <c r="AF2008" i="5"/>
  <c r="AH2008" i="5" s="1"/>
  <c r="AF10" i="5"/>
  <c r="AI10" i="5" s="1"/>
  <c r="AF2315" i="5"/>
  <c r="AF2155" i="5"/>
  <c r="AI2155" i="5" s="1"/>
  <c r="AF268" i="5"/>
  <c r="AI268" i="5" s="1"/>
  <c r="AF227" i="5"/>
  <c r="AI227" i="5" s="1"/>
  <c r="AF3698" i="5"/>
  <c r="AI3698" i="5" s="1"/>
  <c r="AF556" i="5"/>
  <c r="AI556" i="5" s="1"/>
  <c r="AF206" i="5"/>
  <c r="AI206" i="5" s="1"/>
  <c r="AF554" i="5"/>
  <c r="AI554" i="5" s="1"/>
  <c r="AF160" i="5"/>
  <c r="AH160" i="5" s="1"/>
  <c r="AF4049" i="5"/>
  <c r="AI4049" i="5" s="1"/>
  <c r="AF3484" i="5"/>
  <c r="AI3484" i="5" s="1"/>
  <c r="AF3558" i="5"/>
  <c r="AI3558" i="5" s="1"/>
  <c r="AF3589" i="5"/>
  <c r="AI3589" i="5" s="1"/>
  <c r="Z276" i="5"/>
  <c r="Z2042" i="5"/>
  <c r="Z2066" i="5"/>
  <c r="Z54" i="5"/>
  <c r="Z120" i="5"/>
  <c r="Z1714" i="5"/>
  <c r="Z1750" i="5"/>
  <c r="AF3600" i="5"/>
  <c r="AI3600" i="5" s="1"/>
  <c r="AF3566" i="5"/>
  <c r="AI3566" i="5" s="1"/>
  <c r="AF1780" i="5"/>
  <c r="AI1780" i="5" s="1"/>
  <c r="AF1222" i="5"/>
  <c r="AI1222" i="5" s="1"/>
  <c r="AF3713" i="5"/>
  <c r="AI3713" i="5" s="1"/>
  <c r="AF1202" i="5"/>
  <c r="AI1202" i="5" s="1"/>
  <c r="AF1307" i="5"/>
  <c r="AI1307" i="5" s="1"/>
  <c r="AF1261" i="5"/>
  <c r="AI1261" i="5" s="1"/>
  <c r="AF277" i="5"/>
  <c r="AH277" i="5" s="1"/>
  <c r="AF1701" i="5"/>
  <c r="AI1701" i="5" s="1"/>
  <c r="AF2016" i="5"/>
  <c r="AI2016" i="5" s="1"/>
  <c r="AF1708" i="5"/>
  <c r="AI1708" i="5" s="1"/>
  <c r="AF1724" i="5"/>
  <c r="AI1724" i="5" s="1"/>
  <c r="AF2847" i="5"/>
  <c r="AI2847" i="5" s="1"/>
  <c r="AF2701" i="5"/>
  <c r="AI2701" i="5" s="1"/>
  <c r="AF1955" i="5"/>
  <c r="AI1955" i="5" s="1"/>
  <c r="AF292" i="5"/>
  <c r="AH292" i="5" s="1"/>
  <c r="AF3754" i="5"/>
  <c r="AI3754" i="5" s="1"/>
  <c r="AF231" i="5"/>
  <c r="AI231" i="5" s="1"/>
  <c r="AF250" i="5"/>
  <c r="AI250" i="5" s="1"/>
  <c r="AF4095" i="5"/>
  <c r="AI4095" i="5" s="1"/>
  <c r="AF3480" i="5"/>
  <c r="AI3480" i="5" s="1"/>
  <c r="AF4373" i="5"/>
  <c r="AI4373" i="5" s="1"/>
  <c r="Z1951" i="5"/>
  <c r="Z562" i="5"/>
  <c r="Z2867" i="5"/>
  <c r="Z1440" i="5"/>
  <c r="AB1254" i="5"/>
  <c r="AB2704" i="5"/>
  <c r="Z1746" i="5"/>
  <c r="Z2294" i="5"/>
  <c r="Z2737" i="5"/>
  <c r="Z2150" i="5"/>
  <c r="Z1429" i="5"/>
  <c r="Z2315" i="5"/>
  <c r="AF1203" i="5"/>
  <c r="AI1203" i="5" s="1"/>
  <c r="Z2722" i="5"/>
  <c r="AF1700" i="5"/>
  <c r="AI1700" i="5" s="1"/>
  <c r="AF1947" i="5"/>
  <c r="AI1947" i="5" s="1"/>
  <c r="AF103" i="5"/>
  <c r="AI103" i="5" s="1"/>
  <c r="Z2336" i="5"/>
  <c r="AF4475" i="5"/>
  <c r="AI4475" i="5" s="1"/>
  <c r="AF4394" i="5"/>
  <c r="AI4394" i="5" s="1"/>
  <c r="Z118" i="5"/>
  <c r="Z1701" i="5"/>
  <c r="Z95" i="5"/>
  <c r="AK2704" i="5"/>
  <c r="AF2704" i="5"/>
  <c r="AI2704" i="5" s="1"/>
  <c r="AK2054" i="5"/>
  <c r="AF2054" i="5"/>
  <c r="AI2054" i="5" s="1"/>
  <c r="AK90" i="5"/>
  <c r="AF90" i="5"/>
  <c r="AH90" i="5" s="1"/>
  <c r="AK1290" i="5"/>
  <c r="AF1290" i="5"/>
  <c r="AI1290" i="5" s="1"/>
  <c r="AK4112" i="5"/>
  <c r="AF4112" i="5"/>
  <c r="AI4112" i="5" s="1"/>
  <c r="AK1432" i="5"/>
  <c r="AF1432" i="5"/>
  <c r="AH1432" i="5" s="1"/>
  <c r="AB1445" i="5"/>
  <c r="Z1445" i="5"/>
  <c r="AB2735" i="5"/>
  <c r="Z2735" i="5"/>
  <c r="AF2871" i="5"/>
  <c r="AH2871" i="5" s="1"/>
  <c r="AF3468" i="5"/>
  <c r="AH3468" i="5" s="1"/>
  <c r="AF4088" i="5"/>
  <c r="AH4088" i="5" s="1"/>
  <c r="Z40" i="5"/>
  <c r="AF1339" i="5"/>
  <c r="AI1339" i="5" s="1"/>
  <c r="AF4174" i="5"/>
  <c r="AI4174" i="5" s="1"/>
  <c r="AF4139" i="5"/>
  <c r="AH4139" i="5" s="1"/>
  <c r="AF4392" i="5"/>
  <c r="AH4392" i="5" s="1"/>
  <c r="AF3603" i="5"/>
  <c r="AI3603" i="5" s="1"/>
  <c r="AF3593" i="5"/>
  <c r="AI3593" i="5" s="1"/>
  <c r="AF2888" i="5"/>
  <c r="AI2888" i="5" s="1"/>
  <c r="Z1231" i="5"/>
  <c r="AK2308" i="5"/>
  <c r="AF2308" i="5"/>
  <c r="AI2308" i="5" s="1"/>
  <c r="AK1952" i="5"/>
  <c r="AF1952" i="5"/>
  <c r="AI1952" i="5" s="1"/>
  <c r="AK2000" i="5"/>
  <c r="AF2000" i="5"/>
  <c r="AI2000" i="5" s="1"/>
  <c r="Z261" i="5"/>
  <c r="AF261" i="5"/>
  <c r="AI261" i="5" s="1"/>
  <c r="AK2143" i="5"/>
  <c r="AF2143" i="5"/>
  <c r="AI2143" i="5" s="1"/>
  <c r="AK288" i="5"/>
  <c r="AF288" i="5"/>
  <c r="AI288" i="5" s="1"/>
  <c r="AK1297" i="5"/>
  <c r="AF1297" i="5"/>
  <c r="AI1297" i="5" s="1"/>
  <c r="Z1442" i="5"/>
  <c r="AK4431" i="5"/>
  <c r="AF4431" i="5"/>
  <c r="AI4431" i="5" s="1"/>
  <c r="AK1283" i="5"/>
  <c r="AF1283" i="5"/>
  <c r="AI1283" i="5" s="1"/>
  <c r="Z6" i="5"/>
  <c r="AF6" i="5"/>
  <c r="AI6" i="5" s="1"/>
  <c r="Z1348" i="5"/>
  <c r="AF1348" i="5"/>
  <c r="AI1348" i="5" s="1"/>
  <c r="AB2727" i="5"/>
  <c r="Z2727" i="5"/>
  <c r="Z2032" i="5"/>
  <c r="AB2032" i="5"/>
  <c r="AB1785" i="5"/>
  <c r="Z1785" i="5"/>
  <c r="AF1347" i="5"/>
  <c r="AI1347" i="5" s="1"/>
  <c r="Z2006" i="5"/>
  <c r="AF2006" i="5"/>
  <c r="AI2006" i="5" s="1"/>
  <c r="Z3728" i="5"/>
  <c r="AF3728" i="5"/>
  <c r="AI3728" i="5" s="1"/>
  <c r="AK119" i="5"/>
  <c r="AF119" i="5"/>
  <c r="AI119" i="5" s="1"/>
  <c r="AK4352" i="5"/>
  <c r="AF4352" i="5"/>
  <c r="AI4352" i="5" s="1"/>
  <c r="AK1233" i="5"/>
  <c r="AF1233" i="5"/>
  <c r="AI1233" i="5" s="1"/>
  <c r="AB2079" i="5"/>
  <c r="Z2079" i="5"/>
  <c r="AF3599" i="5"/>
  <c r="AI3599" i="5" s="1"/>
  <c r="AF4487" i="5"/>
  <c r="AI4487" i="5" s="1"/>
  <c r="AF4503" i="5"/>
  <c r="AI4503" i="5" s="1"/>
  <c r="AB1429" i="5"/>
  <c r="AL1429" i="5" s="1"/>
  <c r="AB2722" i="5"/>
  <c r="AF2855" i="5"/>
  <c r="AI2855" i="5" s="1"/>
  <c r="AF2731" i="5"/>
  <c r="AH2731" i="5" s="1"/>
  <c r="AF2332" i="5"/>
  <c r="AI2332" i="5" s="1"/>
  <c r="AF4086" i="5"/>
  <c r="AI4086" i="5" s="1"/>
  <c r="AF2896" i="5"/>
  <c r="AI2896" i="5" s="1"/>
  <c r="AF4379" i="5"/>
  <c r="AI4379" i="5" s="1"/>
  <c r="AF3454" i="5"/>
  <c r="AI3454" i="5" s="1"/>
  <c r="AF4522" i="5"/>
  <c r="AI4522" i="5" s="1"/>
  <c r="AF4457" i="5"/>
  <c r="AH4457" i="5" s="1"/>
  <c r="AF4019" i="5"/>
  <c r="AI4019" i="5" s="1"/>
  <c r="AF4023" i="5"/>
  <c r="AH4023" i="5" s="1"/>
  <c r="AF106" i="5"/>
  <c r="AI106" i="5" s="1"/>
  <c r="AF1448" i="5"/>
  <c r="AI1448" i="5" s="1"/>
  <c r="AB1714" i="5"/>
  <c r="Z4091" i="5"/>
  <c r="AF4091" i="5"/>
  <c r="AI4091" i="5" s="1"/>
  <c r="AK4097" i="5"/>
  <c r="AF4097" i="5"/>
  <c r="AI4097" i="5" s="1"/>
  <c r="AK171" i="5"/>
  <c r="AF171" i="5"/>
  <c r="AH171" i="5" s="1"/>
  <c r="AK47" i="5"/>
  <c r="AF47" i="5"/>
  <c r="AI47" i="5" s="1"/>
  <c r="AK1439" i="5"/>
  <c r="AF1439" i="5"/>
  <c r="AH1439" i="5" s="1"/>
  <c r="AK74" i="5"/>
  <c r="AF74" i="5"/>
  <c r="AH74" i="5" s="1"/>
  <c r="AK1284" i="5"/>
  <c r="AF1284" i="5"/>
  <c r="AI1284" i="5" s="1"/>
  <c r="AB2728" i="5"/>
  <c r="Z2728" i="5"/>
  <c r="AK4144" i="5"/>
  <c r="AF4144" i="5"/>
  <c r="AI4144" i="5" s="1"/>
  <c r="AB30" i="5"/>
  <c r="Z30" i="5"/>
  <c r="AF3576" i="5"/>
  <c r="AI3576" i="5" s="1"/>
  <c r="AF2857" i="5"/>
  <c r="AI2857" i="5" s="1"/>
  <c r="AF1355" i="5"/>
  <c r="AH1355" i="5" s="1"/>
  <c r="AF1221" i="5"/>
  <c r="AI1221" i="5" s="1"/>
  <c r="AF4048" i="5"/>
  <c r="AI4048" i="5" s="1"/>
  <c r="AF3628" i="5"/>
  <c r="AI3628" i="5" s="1"/>
  <c r="AF3638" i="5"/>
  <c r="AH3638" i="5" s="1"/>
  <c r="AF3643" i="5"/>
  <c r="AI3643" i="5" s="1"/>
  <c r="AF3477" i="5"/>
  <c r="AI3477" i="5" s="1"/>
  <c r="AF1328" i="5"/>
  <c r="AI1328" i="5" s="1"/>
  <c r="AF302" i="5"/>
  <c r="AI302" i="5" s="1"/>
  <c r="AF2058" i="5"/>
  <c r="AI2058" i="5" s="1"/>
  <c r="Z1443" i="5"/>
  <c r="AB1960" i="5"/>
  <c r="AL1960" i="5" s="1"/>
  <c r="AB1750" i="5"/>
  <c r="Z99" i="5"/>
  <c r="Z690" i="5"/>
  <c r="AF690" i="5"/>
  <c r="AI690" i="5" s="1"/>
  <c r="AB86" i="5"/>
  <c r="Z235" i="5"/>
  <c r="AF68" i="5"/>
  <c r="AH68" i="5" s="1"/>
  <c r="AF100" i="5"/>
  <c r="AI100" i="5" s="1"/>
  <c r="AF116" i="5"/>
  <c r="AI116" i="5" s="1"/>
  <c r="AF1433" i="5"/>
  <c r="AI1433" i="5" s="1"/>
  <c r="AF2741" i="5"/>
  <c r="AI2741" i="5" s="1"/>
  <c r="AF2713" i="5"/>
  <c r="AI2713" i="5" s="1"/>
  <c r="AF2845" i="5"/>
  <c r="AI2845" i="5" s="1"/>
  <c r="AF58" i="5"/>
  <c r="AI58" i="5" s="1"/>
  <c r="AF1728" i="5"/>
  <c r="AI1728" i="5" s="1"/>
  <c r="AF1712" i="5"/>
  <c r="AH1712" i="5" s="1"/>
  <c r="AF1696" i="5"/>
  <c r="AI1696" i="5" s="1"/>
  <c r="AF2294" i="5"/>
  <c r="AI2294" i="5" s="1"/>
  <c r="AF1729" i="5"/>
  <c r="AH1729" i="5" s="1"/>
  <c r="AF2135" i="5"/>
  <c r="AI2135" i="5" s="1"/>
  <c r="AF3751" i="5"/>
  <c r="AI3751" i="5" s="1"/>
  <c r="AF3769" i="5"/>
  <c r="AI3769" i="5" s="1"/>
  <c r="AF4075" i="5"/>
  <c r="AI4075" i="5" s="1"/>
  <c r="AF3731" i="5"/>
  <c r="AI3731" i="5" s="1"/>
  <c r="AF4082" i="5"/>
  <c r="AI4082" i="5" s="1"/>
  <c r="AF4470" i="5"/>
  <c r="AI4470" i="5" s="1"/>
  <c r="AF4155" i="5"/>
  <c r="AI4155" i="5" s="1"/>
  <c r="AF4116" i="5"/>
  <c r="AI4116" i="5" s="1"/>
  <c r="AF4109" i="5"/>
  <c r="AI4109" i="5" s="1"/>
  <c r="AF4063" i="5"/>
  <c r="AH4063" i="5" s="1"/>
  <c r="AF4407" i="5"/>
  <c r="AI4407" i="5" s="1"/>
  <c r="AF4458" i="5"/>
  <c r="AI4458" i="5" s="1"/>
  <c r="AF4459" i="5"/>
  <c r="AI4459" i="5" s="1"/>
  <c r="AF4416" i="5"/>
  <c r="AI4416" i="5" s="1"/>
  <c r="AF3634" i="5"/>
  <c r="AH3634" i="5" s="1"/>
  <c r="Z551" i="5"/>
  <c r="Z2306" i="5"/>
  <c r="AF2323" i="5"/>
  <c r="AI2323" i="5" s="1"/>
  <c r="Z2338" i="5"/>
  <c r="AF693" i="5"/>
  <c r="AI693" i="5" s="1"/>
  <c r="AF81" i="5"/>
  <c r="AH81" i="5" s="1"/>
  <c r="Z97" i="5"/>
  <c r="Z2038" i="5"/>
  <c r="Z2070" i="5"/>
  <c r="AF2456" i="5"/>
  <c r="AH2456" i="5" s="1"/>
  <c r="Z2028" i="5"/>
  <c r="Z2881" i="5"/>
  <c r="AB259" i="5"/>
  <c r="AL259" i="5" s="1"/>
  <c r="Z259" i="5"/>
  <c r="AB1357" i="5"/>
  <c r="AL1357" i="5" s="1"/>
  <c r="Z1357" i="5"/>
  <c r="AB2112" i="5"/>
  <c r="Z2112" i="5"/>
  <c r="Z117" i="5"/>
  <c r="Z2701" i="5"/>
  <c r="AF115" i="5"/>
  <c r="AI115" i="5" s="1"/>
  <c r="AB2128" i="5"/>
  <c r="Z2128" i="5"/>
  <c r="AF4085" i="5"/>
  <c r="AI4085" i="5" s="1"/>
  <c r="AF1441" i="5"/>
  <c r="AI1441" i="5" s="1"/>
  <c r="Z1245" i="5"/>
  <c r="AF1942" i="5"/>
  <c r="AI1942" i="5" s="1"/>
  <c r="Z1974" i="5"/>
  <c r="Z73" i="5"/>
  <c r="Z89" i="5"/>
  <c r="Z121" i="5"/>
  <c r="Z2030" i="5"/>
  <c r="Z38" i="5"/>
  <c r="AB2462" i="5"/>
  <c r="Z2462" i="5"/>
  <c r="AB226" i="5"/>
  <c r="Z226" i="5"/>
  <c r="AF3496" i="5"/>
  <c r="AI3496" i="5" s="1"/>
  <c r="Z2719" i="5"/>
  <c r="Z2031" i="5"/>
  <c r="AF1740" i="5"/>
  <c r="AH1740" i="5" s="1"/>
  <c r="AF2448" i="5"/>
  <c r="AH2448" i="5" s="1"/>
  <c r="Z2703" i="5"/>
  <c r="Z2712" i="5"/>
  <c r="Z4497" i="5"/>
  <c r="AB102" i="5"/>
  <c r="AL102" i="5" s="1"/>
  <c r="Z102" i="5"/>
  <c r="AB1717" i="5"/>
  <c r="Z1717" i="5"/>
  <c r="AB83" i="5"/>
  <c r="Z83" i="5"/>
  <c r="Z691" i="5"/>
  <c r="Z1988" i="5"/>
  <c r="AB7" i="5"/>
  <c r="Z7" i="5"/>
  <c r="Z2020" i="5"/>
  <c r="Z2718" i="5"/>
  <c r="Z2048" i="5"/>
  <c r="AB2343" i="5"/>
  <c r="AL2343" i="5" s="1"/>
  <c r="Z2343" i="5"/>
  <c r="AF4537" i="5"/>
  <c r="AI4537" i="5" s="1"/>
  <c r="AF4167" i="5"/>
  <c r="AI4167" i="5" s="1"/>
  <c r="AF1250" i="5"/>
  <c r="AI1250" i="5" s="1"/>
  <c r="AF1982" i="5"/>
  <c r="AI1982" i="5" s="1"/>
  <c r="AF3526" i="5"/>
  <c r="AH3526" i="5" s="1"/>
  <c r="AF4429" i="5"/>
  <c r="AI4429" i="5" s="1"/>
  <c r="AF4005" i="5"/>
  <c r="AI4005" i="5" s="1"/>
  <c r="AF1782" i="5"/>
  <c r="AH1782" i="5" s="1"/>
  <c r="AF1219" i="5"/>
  <c r="AI1219" i="5" s="1"/>
  <c r="AF2306" i="5"/>
  <c r="AI2306" i="5" s="1"/>
  <c r="AF1950" i="5"/>
  <c r="AI1950" i="5" s="1"/>
  <c r="AF1998" i="5"/>
  <c r="AH1998" i="5" s="1"/>
  <c r="AF2712" i="5"/>
  <c r="AI2712" i="5" s="1"/>
  <c r="AF2848" i="5"/>
  <c r="AH2848" i="5" s="1"/>
  <c r="Z81" i="5"/>
  <c r="Z3634" i="5"/>
  <c r="AF3607" i="5"/>
  <c r="AI3607" i="5" s="1"/>
  <c r="AF2908" i="5"/>
  <c r="AH2908" i="5" s="1"/>
  <c r="AF2877" i="5"/>
  <c r="AI2877" i="5" s="1"/>
  <c r="AF4348" i="5"/>
  <c r="AI4348" i="5" s="1"/>
  <c r="AF4504" i="5"/>
  <c r="AH4504" i="5" s="1"/>
  <c r="AF4104" i="5"/>
  <c r="AI4104" i="5" s="1"/>
  <c r="AF4100" i="5"/>
  <c r="AI4100" i="5" s="1"/>
  <c r="AF2138" i="5"/>
  <c r="AI2138" i="5" s="1"/>
  <c r="AF97" i="5"/>
  <c r="AI97" i="5" s="1"/>
  <c r="AF1446" i="5"/>
  <c r="AH1446" i="5" s="1"/>
  <c r="AF4424" i="5"/>
  <c r="AI4424" i="5" s="1"/>
  <c r="AF4492" i="5"/>
  <c r="AI4492" i="5" s="1"/>
  <c r="AF4132" i="5"/>
  <c r="AH4132" i="5" s="1"/>
  <c r="AF4494" i="5"/>
  <c r="AI4494" i="5" s="1"/>
  <c r="AF4168" i="5"/>
  <c r="AI4168" i="5" s="1"/>
  <c r="AF4044" i="5"/>
  <c r="AI4044" i="5" s="1"/>
  <c r="AF4096" i="5"/>
  <c r="AI4096" i="5" s="1"/>
  <c r="AF4150" i="5"/>
  <c r="AI4150" i="5" s="1"/>
  <c r="AF1807" i="5"/>
  <c r="AI1807" i="5" s="1"/>
  <c r="AF32" i="5"/>
  <c r="AH32" i="5" s="1"/>
  <c r="AF1966" i="5"/>
  <c r="AH1966" i="5" s="1"/>
  <c r="AF1430" i="5"/>
  <c r="AI1430" i="5" s="1"/>
  <c r="AF2861" i="5"/>
  <c r="AI2861" i="5" s="1"/>
  <c r="AF114" i="5"/>
  <c r="AI114" i="5" s="1"/>
  <c r="AF2024" i="5"/>
  <c r="AI2024" i="5" s="1"/>
  <c r="AF200" i="5"/>
  <c r="AI200" i="5" s="1"/>
  <c r="AF303" i="5"/>
  <c r="AI303" i="5" s="1"/>
  <c r="AF232" i="5"/>
  <c r="AI232" i="5" s="1"/>
  <c r="AF189" i="5"/>
  <c r="AI189" i="5" s="1"/>
  <c r="AF3687" i="5"/>
  <c r="AI3687" i="5" s="1"/>
  <c r="AF1342" i="5"/>
  <c r="AI1342" i="5" s="1"/>
  <c r="AF1336" i="5"/>
  <c r="AI1336" i="5" s="1"/>
  <c r="AF1319" i="5"/>
  <c r="AI1319" i="5" s="1"/>
  <c r="AF1201" i="5"/>
  <c r="AH1201" i="5" s="1"/>
  <c r="AF1802" i="5"/>
  <c r="AI1802" i="5" s="1"/>
  <c r="AF4397" i="5"/>
  <c r="AI4397" i="5" s="1"/>
  <c r="AF4343" i="5"/>
  <c r="AH4343" i="5" s="1"/>
  <c r="AF3652" i="5"/>
  <c r="AI3652" i="5" s="1"/>
  <c r="AF2911" i="5"/>
  <c r="AI2911" i="5" s="1"/>
  <c r="AF2886" i="5"/>
  <c r="AH2886" i="5" s="1"/>
  <c r="AF2856" i="5"/>
  <c r="AI2856" i="5" s="1"/>
  <c r="AF2719" i="5"/>
  <c r="AH2719" i="5" s="1"/>
  <c r="AF2316" i="5"/>
  <c r="AI2316" i="5" s="1"/>
  <c r="AF2299" i="5"/>
  <c r="AF1291" i="5"/>
  <c r="AI1291" i="5" s="1"/>
  <c r="AF4133" i="5"/>
  <c r="AI4133" i="5" s="1"/>
  <c r="AF3702" i="5"/>
  <c r="AH3702" i="5" s="1"/>
  <c r="AF2094" i="5"/>
  <c r="AI2094" i="5" s="1"/>
  <c r="AF1794" i="5"/>
  <c r="AH1794" i="5" s="1"/>
  <c r="AF67" i="5"/>
  <c r="AI67" i="5" s="1"/>
  <c r="AF3520" i="5"/>
  <c r="AI3520" i="5" s="1"/>
  <c r="AF4519" i="5"/>
  <c r="AI4519" i="5" s="1"/>
  <c r="AF4353" i="5"/>
  <c r="AI4353" i="5" s="1"/>
  <c r="AF4166" i="5"/>
  <c r="AI4166" i="5" s="1"/>
  <c r="AF4130" i="5"/>
  <c r="AI4130" i="5" s="1"/>
  <c r="AF3700" i="5"/>
  <c r="AH3700" i="5" s="1"/>
  <c r="AF1245" i="5"/>
  <c r="AI1245" i="5" s="1"/>
  <c r="AF1253" i="5"/>
  <c r="AI1253" i="5" s="1"/>
  <c r="AF273" i="5"/>
  <c r="AI273" i="5" s="1"/>
  <c r="AF38" i="5"/>
  <c r="AI38" i="5" s="1"/>
  <c r="AF2031" i="5"/>
  <c r="AI2031" i="5" s="1"/>
  <c r="AF18" i="5"/>
  <c r="AI18" i="5" s="1"/>
  <c r="AF73" i="5"/>
  <c r="AI73" i="5" s="1"/>
  <c r="AF1438" i="5"/>
  <c r="AI1438" i="5" s="1"/>
  <c r="AF2858" i="5"/>
  <c r="AI2858" i="5" s="1"/>
  <c r="AF298" i="5"/>
  <c r="AI298" i="5" s="1"/>
  <c r="AF264" i="5"/>
  <c r="AI264" i="5" s="1"/>
  <c r="Z1740" i="5"/>
  <c r="AF4368" i="5"/>
  <c r="AI4368" i="5" s="1"/>
  <c r="AF3699" i="5"/>
  <c r="AH3699" i="5" s="1"/>
  <c r="AF2030" i="5"/>
  <c r="AH2030" i="5" s="1"/>
  <c r="AF1716" i="5"/>
  <c r="AH1716" i="5" s="1"/>
  <c r="AF4003" i="5"/>
  <c r="AI4003" i="5" s="1"/>
  <c r="AF2852" i="5"/>
  <c r="AI2852" i="5" s="1"/>
  <c r="AF3765" i="5"/>
  <c r="AH3765" i="5" s="1"/>
  <c r="AF4520" i="5"/>
  <c r="AI4520" i="5" s="1"/>
  <c r="AF3472" i="5"/>
  <c r="AI3472" i="5" s="1"/>
  <c r="AF3498" i="5"/>
  <c r="AI3498" i="5" s="1"/>
  <c r="AF3501" i="5"/>
  <c r="AI3501" i="5" s="1"/>
  <c r="AF3513" i="5"/>
  <c r="AI3513" i="5" s="1"/>
  <c r="AF1812" i="5"/>
  <c r="AI1812" i="5" s="1"/>
  <c r="AF1340" i="5"/>
  <c r="AI1340" i="5" s="1"/>
  <c r="AF219" i="5"/>
  <c r="AI219" i="5" s="1"/>
  <c r="AF1988" i="5"/>
  <c r="AI1988" i="5" s="1"/>
  <c r="AF3764" i="5"/>
  <c r="AI3764" i="5" s="1"/>
  <c r="AF3722" i="5"/>
  <c r="AI3722" i="5" s="1"/>
  <c r="AF291" i="5"/>
  <c r="AH291" i="5" s="1"/>
  <c r="AF1304" i="5"/>
  <c r="AI1304" i="5" s="1"/>
  <c r="AF1333" i="5"/>
  <c r="AI1333" i="5" s="1"/>
  <c r="AF4354" i="5"/>
  <c r="AI4354" i="5" s="1"/>
  <c r="AF2897" i="5"/>
  <c r="AI2897" i="5" s="1"/>
  <c r="Z2729" i="5"/>
  <c r="AF2036" i="5"/>
  <c r="AI2036" i="5" s="1"/>
  <c r="AF2020" i="5"/>
  <c r="AI2020" i="5" s="1"/>
  <c r="AF26" i="5"/>
  <c r="AI26" i="5" s="1"/>
  <c r="AF2034" i="5"/>
  <c r="AI2034" i="5" s="1"/>
  <c r="AF59" i="5"/>
  <c r="AI59" i="5" s="1"/>
  <c r="AF43" i="5"/>
  <c r="AH43" i="5" s="1"/>
  <c r="AF27" i="5"/>
  <c r="AH27" i="5" s="1"/>
  <c r="AF1745" i="5"/>
  <c r="AI1745" i="5" s="1"/>
  <c r="AF2453" i="5"/>
  <c r="AI2453" i="5" s="1"/>
  <c r="AF2067" i="5"/>
  <c r="AI2067" i="5" s="1"/>
  <c r="AF2035" i="5"/>
  <c r="AI2035" i="5" s="1"/>
  <c r="AF2003" i="5"/>
  <c r="AI2003" i="5" s="1"/>
  <c r="AF1971" i="5"/>
  <c r="AH1971" i="5" s="1"/>
  <c r="AF698" i="5"/>
  <c r="AH698" i="5" s="1"/>
  <c r="AF2295" i="5"/>
  <c r="AI2295" i="5" s="1"/>
  <c r="AF2107" i="5"/>
  <c r="AI2107" i="5" s="1"/>
  <c r="AF1281" i="5"/>
  <c r="AI1281" i="5" s="1"/>
  <c r="AF547" i="5"/>
  <c r="AI547" i="5" s="1"/>
  <c r="AF283" i="5"/>
  <c r="AI283" i="5" s="1"/>
  <c r="AF183" i="5"/>
  <c r="AI183" i="5" s="1"/>
  <c r="AF152" i="5"/>
  <c r="AI152" i="5" s="1"/>
  <c r="AF1237" i="5"/>
  <c r="AI1237" i="5" s="1"/>
  <c r="AF2109" i="5"/>
  <c r="AI2109" i="5" s="1"/>
  <c r="AF3762" i="5"/>
  <c r="AI3762" i="5" s="1"/>
  <c r="AF1210" i="5"/>
  <c r="AH1210" i="5" s="1"/>
  <c r="AF1799" i="5"/>
  <c r="AI1799" i="5" s="1"/>
  <c r="AF1775" i="5"/>
  <c r="AI1775" i="5" s="1"/>
  <c r="AF4158" i="5"/>
  <c r="AH4158" i="5" s="1"/>
  <c r="AF4033" i="5"/>
  <c r="AH4033" i="5" s="1"/>
  <c r="AF4136" i="5"/>
  <c r="AI4136" i="5" s="1"/>
  <c r="AF4527" i="5"/>
  <c r="AI4527" i="5" s="1"/>
  <c r="AF4533" i="5"/>
  <c r="AI4533" i="5" s="1"/>
  <c r="AF4347" i="5"/>
  <c r="AI4347" i="5" s="1"/>
  <c r="AF3479" i="5"/>
  <c r="AH3479" i="5" s="1"/>
  <c r="Z1808" i="5"/>
  <c r="AF248" i="5"/>
  <c r="AI248" i="5" s="1"/>
  <c r="AF270" i="5"/>
  <c r="AI270" i="5" s="1"/>
  <c r="AF274" i="5"/>
  <c r="AH274" i="5" s="1"/>
  <c r="AF237" i="5"/>
  <c r="AI237" i="5" s="1"/>
  <c r="AF236" i="5"/>
  <c r="AI236" i="5" s="1"/>
  <c r="Z2706" i="5"/>
  <c r="AF3559" i="5"/>
  <c r="AI3559" i="5" s="1"/>
  <c r="AF3658" i="5"/>
  <c r="AH3658" i="5" s="1"/>
  <c r="AF2050" i="5"/>
  <c r="AI2050" i="5" s="1"/>
  <c r="AF1697" i="5"/>
  <c r="AI1697" i="5" s="1"/>
  <c r="AF2051" i="5"/>
  <c r="AI2051" i="5" s="1"/>
  <c r="AF2328" i="5"/>
  <c r="AI2328" i="5" s="1"/>
  <c r="AF1215" i="5"/>
  <c r="AI1215" i="5" s="1"/>
  <c r="AF1273" i="5"/>
  <c r="AI1273" i="5" s="1"/>
  <c r="AF1354" i="5"/>
  <c r="AH1354" i="5" s="1"/>
  <c r="AF1804" i="5"/>
  <c r="AH1804" i="5" s="1"/>
  <c r="AF3712" i="5"/>
  <c r="AI3712" i="5" s="1"/>
  <c r="AF4047" i="5"/>
  <c r="AI4047" i="5" s="1"/>
  <c r="AF3553" i="5"/>
  <c r="AI3553" i="5" s="1"/>
  <c r="AF4413" i="5"/>
  <c r="AI4413" i="5" s="1"/>
  <c r="AF184" i="5"/>
  <c r="AI184" i="5" s="1"/>
  <c r="AF3528" i="5"/>
  <c r="AI3528" i="5" s="1"/>
  <c r="Z1718" i="5"/>
  <c r="Z1742" i="5"/>
  <c r="Z108" i="5"/>
  <c r="Z2044" i="5"/>
  <c r="Z70" i="5"/>
  <c r="Z59" i="5"/>
  <c r="Z1432" i="5"/>
  <c r="Z2327" i="5"/>
  <c r="Z2036" i="5"/>
  <c r="Z4134" i="5"/>
  <c r="Z686" i="5"/>
  <c r="AF4477" i="5"/>
  <c r="AI4477" i="5" s="1"/>
  <c r="AF3654" i="5"/>
  <c r="AH3654" i="5" s="1"/>
  <c r="AF3633" i="5"/>
  <c r="AI3633" i="5" s="1"/>
  <c r="AF3647" i="5"/>
  <c r="AI3647" i="5" s="1"/>
  <c r="AF3622" i="5"/>
  <c r="AI3622" i="5" s="1"/>
  <c r="AF3594" i="5"/>
  <c r="AI3594" i="5" s="1"/>
  <c r="Z93" i="5"/>
  <c r="Z1700" i="5"/>
  <c r="Z2046" i="5"/>
  <c r="Z1722" i="5"/>
  <c r="Z78" i="5"/>
  <c r="Z107" i="5"/>
  <c r="Z3629" i="5"/>
  <c r="Z1798" i="5"/>
  <c r="Z3730" i="5"/>
  <c r="Z694" i="5"/>
  <c r="Z62" i="5"/>
  <c r="Z2732" i="5"/>
  <c r="AB119" i="5"/>
  <c r="AL119" i="5" s="1"/>
  <c r="Z119" i="5"/>
  <c r="AB1712" i="5"/>
  <c r="Z1712" i="5"/>
  <c r="AF3527" i="5"/>
  <c r="AH3527" i="5" s="1"/>
  <c r="Z20" i="5"/>
  <c r="Z4407" i="5"/>
  <c r="Z1203" i="5"/>
  <c r="AB122" i="5"/>
  <c r="AL122" i="5" s="1"/>
  <c r="Z122" i="5"/>
  <c r="Z2003" i="5"/>
  <c r="Z2100" i="5"/>
  <c r="AB1963" i="5"/>
  <c r="Z1963" i="5"/>
  <c r="Z22" i="5"/>
  <c r="Z2083" i="5"/>
  <c r="AB2" i="5"/>
  <c r="AL2" i="5" s="1"/>
  <c r="Z2" i="5"/>
  <c r="AF4126" i="5"/>
  <c r="AI4126" i="5" s="1"/>
  <c r="Z12" i="5"/>
  <c r="AB12" i="5"/>
  <c r="Z2879" i="5"/>
  <c r="AF44" i="5"/>
  <c r="AI44" i="5" s="1"/>
  <c r="AF60" i="5"/>
  <c r="AI60" i="5" s="1"/>
  <c r="AE2730" i="5"/>
  <c r="Z2456" i="5"/>
  <c r="Z50" i="5"/>
  <c r="Z24" i="5"/>
  <c r="Z1437" i="5"/>
  <c r="Z3594" i="5"/>
  <c r="Z547" i="5"/>
  <c r="Z2332" i="5"/>
  <c r="Z1313" i="5"/>
  <c r="Z1434" i="5"/>
  <c r="Z1428" i="5"/>
  <c r="Z1704" i="5"/>
  <c r="Z71" i="5"/>
  <c r="Z90" i="5"/>
  <c r="Z4499" i="5"/>
  <c r="Z1281" i="5"/>
  <c r="Z2460" i="5"/>
  <c r="Z3652" i="5"/>
  <c r="Z238" i="5"/>
  <c r="Z1259" i="5"/>
  <c r="Z2126" i="5"/>
  <c r="Z2282" i="5"/>
  <c r="Z1733" i="5"/>
  <c r="Z4063" i="5"/>
  <c r="Z1774" i="5"/>
  <c r="Z2324" i="5"/>
  <c r="Z4343" i="5"/>
  <c r="Z4458" i="5"/>
  <c r="Z1789" i="5"/>
  <c r="Z303" i="5"/>
  <c r="Z2080" i="5"/>
  <c r="Z4471" i="5"/>
  <c r="AF2283" i="5"/>
  <c r="AH2283" i="5" s="1"/>
  <c r="AF2039" i="5"/>
  <c r="AI2039" i="5" s="1"/>
  <c r="AF1991" i="5"/>
  <c r="AH1991" i="5" s="1"/>
  <c r="AF1294" i="5"/>
  <c r="AI1294" i="5" s="1"/>
  <c r="AF3735" i="5"/>
  <c r="AI3735" i="5" s="1"/>
  <c r="AF180" i="5"/>
  <c r="AH180" i="5" s="1"/>
  <c r="AF1808" i="5"/>
  <c r="AI1808" i="5" s="1"/>
  <c r="AF1332" i="5"/>
  <c r="AH1332" i="5" s="1"/>
  <c r="AF1315" i="5"/>
  <c r="AI1315" i="5" s="1"/>
  <c r="AF4089" i="5"/>
  <c r="AI4089" i="5" s="1"/>
  <c r="AF4065" i="5"/>
  <c r="AI4065" i="5" s="1"/>
  <c r="AF4468" i="5"/>
  <c r="AI4468" i="5" s="1"/>
  <c r="AF3511" i="5"/>
  <c r="AI3511" i="5" s="1"/>
  <c r="AF3665" i="5"/>
  <c r="AI3665" i="5" s="1"/>
  <c r="AF3629" i="5"/>
  <c r="AI3629" i="5" s="1"/>
  <c r="Z2314" i="5"/>
  <c r="Z1942" i="5"/>
  <c r="Z2702" i="5"/>
  <c r="Z203" i="5"/>
  <c r="Z1967" i="5"/>
  <c r="Z2713" i="5"/>
  <c r="Z1737" i="5"/>
  <c r="Z169" i="5"/>
  <c r="Z32" i="5"/>
  <c r="Z2340" i="5"/>
  <c r="Z3483" i="5"/>
  <c r="Z2062" i="5"/>
  <c r="AF3577" i="5"/>
  <c r="AI3577" i="5" s="1"/>
  <c r="AF3456" i="5"/>
  <c r="AI3456" i="5" s="1"/>
  <c r="AF4385" i="5"/>
  <c r="AH4385" i="5" s="1"/>
  <c r="AF4078" i="5"/>
  <c r="AI4078" i="5" s="1"/>
  <c r="AF194" i="5"/>
  <c r="AH194" i="5" s="1"/>
  <c r="AF1734" i="5"/>
  <c r="AI1734" i="5" s="1"/>
  <c r="Z693" i="5"/>
  <c r="Z1441" i="5"/>
  <c r="Z1992" i="5"/>
  <c r="Z19" i="5"/>
  <c r="Z98" i="5"/>
  <c r="Z44" i="5"/>
  <c r="Z4085" i="5"/>
  <c r="Z210" i="5"/>
  <c r="Z16" i="5"/>
  <c r="AF3677" i="5"/>
  <c r="AI3677" i="5" s="1"/>
  <c r="AF3653" i="5"/>
  <c r="AI3653" i="5" s="1"/>
  <c r="AF3508" i="5"/>
  <c r="AI3508" i="5" s="1"/>
  <c r="AF4404" i="5"/>
  <c r="AI4404" i="5" s="1"/>
  <c r="AF4417" i="5"/>
  <c r="AI4417" i="5" s="1"/>
  <c r="AF4414" i="5"/>
  <c r="AI4414" i="5" s="1"/>
  <c r="AF4435" i="5"/>
  <c r="AI4435" i="5" s="1"/>
  <c r="AF4466" i="5"/>
  <c r="AH4466" i="5" s="1"/>
  <c r="AF4463" i="5"/>
  <c r="AI4463" i="5" s="1"/>
  <c r="AF4423" i="5"/>
  <c r="AI4423" i="5" s="1"/>
  <c r="AF4445" i="5"/>
  <c r="AI4445" i="5" s="1"/>
  <c r="AF1800" i="5"/>
  <c r="AI1800" i="5" s="1"/>
  <c r="AF1200" i="5"/>
  <c r="AI1200" i="5" s="1"/>
  <c r="AF1317" i="5"/>
  <c r="AH1317" i="5" s="1"/>
  <c r="AF3689" i="5"/>
  <c r="AH3689" i="5" s="1"/>
  <c r="AF162" i="5"/>
  <c r="AI162" i="5" s="1"/>
  <c r="AF2150" i="5"/>
  <c r="AH2150" i="5" s="1"/>
  <c r="AF2446" i="5"/>
  <c r="AH2446" i="5" s="1"/>
  <c r="AF1738" i="5"/>
  <c r="AI1738" i="5" s="1"/>
  <c r="AF2292" i="5"/>
  <c r="AI2292" i="5" s="1"/>
  <c r="AF2324" i="5"/>
  <c r="AH2324" i="5" s="1"/>
  <c r="AF695" i="5"/>
  <c r="AH695" i="5" s="1"/>
  <c r="AF1968" i="5"/>
  <c r="AI1968" i="5" s="1"/>
  <c r="AF1246" i="5"/>
  <c r="AH1246" i="5" s="1"/>
  <c r="AE67" i="5"/>
  <c r="AG67" i="5" s="1"/>
  <c r="AF109" i="5"/>
  <c r="AI109" i="5" s="1"/>
  <c r="AF2302" i="5"/>
  <c r="AI2302" i="5" s="1"/>
  <c r="Z1333" i="5"/>
  <c r="Z559" i="5"/>
  <c r="AF3461" i="5"/>
  <c r="AI3461" i="5" s="1"/>
  <c r="AF3663" i="5"/>
  <c r="AI3663" i="5" s="1"/>
  <c r="AF4364" i="5"/>
  <c r="AI4364" i="5" s="1"/>
  <c r="AF4356" i="5"/>
  <c r="AI4356" i="5" s="1"/>
  <c r="AF3506" i="5"/>
  <c r="AI3506" i="5" s="1"/>
  <c r="AF4428" i="5"/>
  <c r="AI4428" i="5" s="1"/>
  <c r="AF4050" i="5"/>
  <c r="AI4050" i="5" s="1"/>
  <c r="AF1788" i="5"/>
  <c r="AI1788" i="5" s="1"/>
  <c r="AF1791" i="5"/>
  <c r="AI1791" i="5" s="1"/>
  <c r="AF1231" i="5"/>
  <c r="AH1231" i="5" s="1"/>
  <c r="AF3697" i="5"/>
  <c r="AI3697" i="5" s="1"/>
  <c r="AF4146" i="5"/>
  <c r="AI4146" i="5" s="1"/>
  <c r="AF1239" i="5"/>
  <c r="AH1239" i="5" s="1"/>
  <c r="AF3741" i="5"/>
  <c r="AI3741" i="5" s="1"/>
  <c r="AF170" i="5"/>
  <c r="AI170" i="5" s="1"/>
  <c r="AF2450" i="5"/>
  <c r="AI2450" i="5" s="1"/>
  <c r="AF40" i="5"/>
  <c r="AH40" i="5" s="1"/>
  <c r="AF80" i="5"/>
  <c r="AI80" i="5" s="1"/>
  <c r="AF96" i="5"/>
  <c r="AI96" i="5" s="1"/>
  <c r="AF112" i="5"/>
  <c r="AI112" i="5" s="1"/>
  <c r="AF1429" i="5"/>
  <c r="AH1429" i="5" s="1"/>
  <c r="AF1445" i="5"/>
  <c r="AI1445" i="5" s="1"/>
  <c r="AF2735" i="5"/>
  <c r="AI2735" i="5" s="1"/>
  <c r="AF2718" i="5"/>
  <c r="AI2718" i="5" s="1"/>
  <c r="AF2846" i="5"/>
  <c r="AI2846" i="5" s="1"/>
  <c r="AF2864" i="5"/>
  <c r="AI2864" i="5" s="1"/>
  <c r="AF1783" i="5"/>
  <c r="AI1783" i="5" s="1"/>
  <c r="AF14" i="5"/>
  <c r="AH14" i="5" s="1"/>
  <c r="AF2038" i="5"/>
  <c r="AH2038" i="5" s="1"/>
  <c r="AF1749" i="5"/>
  <c r="AI1749" i="5" s="1"/>
  <c r="AF1975" i="5"/>
  <c r="AI1975" i="5" s="1"/>
  <c r="AF686" i="5"/>
  <c r="AI686" i="5" s="1"/>
  <c r="AF2331" i="5"/>
  <c r="AI2331" i="5" s="1"/>
  <c r="AF1263" i="5"/>
  <c r="AH1263" i="5" s="1"/>
  <c r="AF280" i="5"/>
  <c r="AI280" i="5" s="1"/>
  <c r="AF181" i="5"/>
  <c r="AI181" i="5" s="1"/>
  <c r="AF1320" i="5"/>
  <c r="AH1320" i="5" s="1"/>
  <c r="AF2108" i="5"/>
  <c r="AH2108" i="5" s="1"/>
  <c r="AF285" i="5"/>
  <c r="AI285" i="5" s="1"/>
  <c r="AF3737" i="5"/>
  <c r="AH3737" i="5" s="1"/>
  <c r="AF3709" i="5"/>
  <c r="AI3709" i="5" s="1"/>
  <c r="AF1214" i="5"/>
  <c r="AH1214" i="5" s="1"/>
  <c r="AF1795" i="5"/>
  <c r="AI1795" i="5" s="1"/>
  <c r="AF4024" i="5"/>
  <c r="AI4024" i="5" s="1"/>
  <c r="AF4111" i="5"/>
  <c r="AI4111" i="5" s="1"/>
  <c r="AF4039" i="5"/>
  <c r="AH4039" i="5" s="1"/>
  <c r="AF4072" i="5"/>
  <c r="AI4072" i="5" s="1"/>
  <c r="AF4157" i="5"/>
  <c r="AH4157" i="5" s="1"/>
  <c r="AF4025" i="5"/>
  <c r="AI4025" i="5" s="1"/>
  <c r="AF4032" i="5"/>
  <c r="AI4032" i="5" s="1"/>
  <c r="AF4034" i="5"/>
  <c r="AH4034" i="5" s="1"/>
  <c r="AF4171" i="5"/>
  <c r="AI4171" i="5" s="1"/>
  <c r="AF4501" i="5"/>
  <c r="AI4501" i="5" s="1"/>
  <c r="AF4483" i="5"/>
  <c r="AI4483" i="5" s="1"/>
  <c r="AF4474" i="5"/>
  <c r="AI4474" i="5" s="1"/>
  <c r="AF4051" i="5"/>
  <c r="AH4051" i="5" s="1"/>
  <c r="AF4054" i="5"/>
  <c r="AH4054" i="5" s="1"/>
  <c r="AF4016" i="5"/>
  <c r="AI4016" i="5" s="1"/>
  <c r="AF4070" i="5"/>
  <c r="AI4070" i="5" s="1"/>
  <c r="AF4489" i="5"/>
  <c r="AI4489" i="5" s="1"/>
  <c r="AF4367" i="5"/>
  <c r="AI4367" i="5" s="1"/>
  <c r="AF4464" i="5"/>
  <c r="AI4464" i="5" s="1"/>
  <c r="AF3596" i="5"/>
  <c r="AI3596" i="5" s="1"/>
  <c r="AF3460" i="5"/>
  <c r="AH3460" i="5" s="1"/>
  <c r="AF2898" i="5"/>
  <c r="AI2898" i="5" s="1"/>
  <c r="AF2879" i="5"/>
  <c r="AI2879" i="5" s="1"/>
  <c r="AF4462" i="5"/>
  <c r="AH4462" i="5" s="1"/>
  <c r="AF4505" i="5"/>
  <c r="AI4505" i="5" s="1"/>
  <c r="AF4012" i="5"/>
  <c r="AI4012" i="5" s="1"/>
  <c r="Z2298" i="5"/>
  <c r="AF1958" i="5"/>
  <c r="AI1958" i="5" s="1"/>
  <c r="AF89" i="5"/>
  <c r="AI89" i="5" s="1"/>
  <c r="AF2002" i="5"/>
  <c r="AI2002" i="5" s="1"/>
  <c r="Z56" i="5"/>
  <c r="Z1431" i="5"/>
  <c r="AF1223" i="5"/>
  <c r="AI1223" i="5" s="1"/>
  <c r="AF2335" i="5"/>
  <c r="AI2335" i="5" s="1"/>
  <c r="Z42" i="5"/>
  <c r="AF2853" i="5"/>
  <c r="AI2853" i="5" s="1"/>
  <c r="AF168" i="5"/>
  <c r="AI168" i="5" s="1"/>
  <c r="Z2122" i="5"/>
  <c r="Z699" i="5"/>
  <c r="Z2710" i="5"/>
  <c r="Z2316" i="5"/>
  <c r="Z27" i="5"/>
  <c r="Z88" i="5"/>
  <c r="Z84" i="5"/>
  <c r="Z200" i="5"/>
  <c r="Z1283" i="5"/>
  <c r="AB1738" i="5"/>
  <c r="Z1738" i="5"/>
  <c r="AB1720" i="5"/>
  <c r="Z1720" i="5"/>
  <c r="Z2303" i="5"/>
  <c r="AF2870" i="5"/>
  <c r="AI2870" i="5" s="1"/>
  <c r="AF2899" i="5"/>
  <c r="AI2899" i="5" s="1"/>
  <c r="AF3669" i="5"/>
  <c r="AH3669" i="5" s="1"/>
  <c r="AF3650" i="5"/>
  <c r="AI3650" i="5" s="1"/>
  <c r="AF3510" i="5"/>
  <c r="AI3510" i="5" s="1"/>
  <c r="AF4436" i="5"/>
  <c r="AI4436" i="5" s="1"/>
  <c r="AF3453" i="5"/>
  <c r="AI3453" i="5" s="1"/>
  <c r="AF3458" i="5"/>
  <c r="AI3458" i="5" s="1"/>
  <c r="AF3521" i="5"/>
  <c r="AI3521" i="5" s="1"/>
  <c r="AF4449" i="5"/>
  <c r="AI4449" i="5" s="1"/>
  <c r="AF4486" i="5"/>
  <c r="AI4486" i="5" s="1"/>
  <c r="AF4062" i="5"/>
  <c r="AH4062" i="5" s="1"/>
  <c r="AF4037" i="5"/>
  <c r="AI4037" i="5" s="1"/>
  <c r="AF4517" i="5"/>
  <c r="AH4517" i="5" s="1"/>
  <c r="AF4523" i="5"/>
  <c r="AI4523" i="5" s="1"/>
  <c r="AF4008" i="5"/>
  <c r="AI4008" i="5" s="1"/>
  <c r="AF4173" i="5"/>
  <c r="AI4173" i="5" s="1"/>
  <c r="AF1324" i="5"/>
  <c r="AI1324" i="5" s="1"/>
  <c r="AF3727" i="5"/>
  <c r="AI3727" i="5" s="1"/>
  <c r="AF4002" i="5"/>
  <c r="AI4002" i="5" s="1"/>
  <c r="AF1335" i="5"/>
  <c r="AI1335" i="5" s="1"/>
  <c r="AF1811" i="5"/>
  <c r="AI1811" i="5" s="1"/>
  <c r="AF1251" i="5"/>
  <c r="AI1251" i="5" s="1"/>
  <c r="AF1211" i="5"/>
  <c r="AI1211" i="5" s="1"/>
  <c r="AF1318" i="5"/>
  <c r="AI1318" i="5" s="1"/>
  <c r="AF1310" i="5"/>
  <c r="AI1310" i="5" s="1"/>
  <c r="AF3690" i="5"/>
  <c r="AH3690" i="5" s="1"/>
  <c r="AF4114" i="5"/>
  <c r="AI4114" i="5" s="1"/>
  <c r="AF165" i="5"/>
  <c r="AI165" i="5" s="1"/>
  <c r="AF3758" i="5"/>
  <c r="AI3758" i="5" s="1"/>
  <c r="AF2090" i="5"/>
  <c r="AI2090" i="5" s="1"/>
  <c r="AF2141" i="5"/>
  <c r="AH2141" i="5" s="1"/>
  <c r="AF2458" i="5"/>
  <c r="AI2458" i="5" s="1"/>
  <c r="AF1750" i="5"/>
  <c r="AI1750" i="5" s="1"/>
  <c r="AF253" i="5"/>
  <c r="AI253" i="5" s="1"/>
  <c r="AF685" i="5"/>
  <c r="AI685" i="5" s="1"/>
  <c r="AF1990" i="5"/>
  <c r="AI1990" i="5" s="1"/>
  <c r="AF2460" i="5"/>
  <c r="AI2460" i="5" s="1"/>
  <c r="AF11" i="5"/>
  <c r="AI11" i="5" s="1"/>
  <c r="AF2047" i="5"/>
  <c r="AI2047" i="5" s="1"/>
  <c r="AF54" i="5"/>
  <c r="AI54" i="5" s="1"/>
  <c r="AF1725" i="5"/>
  <c r="AI1725" i="5" s="1"/>
  <c r="AF1227" i="5"/>
  <c r="AI1227" i="5" s="1"/>
  <c r="AF2311" i="5"/>
  <c r="AI2311" i="5" s="1"/>
  <c r="AF2019" i="5"/>
  <c r="AI2019" i="5" s="1"/>
  <c r="AF121" i="5"/>
  <c r="AI121" i="5" s="1"/>
  <c r="AF2708" i="5"/>
  <c r="AI2708" i="5" s="1"/>
  <c r="AF2849" i="5"/>
  <c r="AI2849" i="5" s="1"/>
  <c r="Z4505" i="5"/>
  <c r="Z1962" i="5"/>
  <c r="Z2853" i="5"/>
  <c r="Z2448" i="5"/>
  <c r="Z2052" i="5"/>
  <c r="AF3679" i="5"/>
  <c r="AI3679" i="5" s="1"/>
  <c r="AF3466" i="5"/>
  <c r="AH3466" i="5" s="1"/>
  <c r="AF3557" i="5"/>
  <c r="AI3557" i="5" s="1"/>
  <c r="AF3452" i="5"/>
  <c r="AI3452" i="5" s="1"/>
  <c r="AF4345" i="5"/>
  <c r="AI4345" i="5" s="1"/>
  <c r="AF4401" i="5"/>
  <c r="AI4401" i="5" s="1"/>
  <c r="AF4375" i="5"/>
  <c r="AI4375" i="5" s="1"/>
  <c r="AF4398" i="5"/>
  <c r="AI4398" i="5" s="1"/>
  <c r="AF4485" i="5"/>
  <c r="AI4485" i="5" s="1"/>
  <c r="AF4461" i="5"/>
  <c r="AI4461" i="5" s="1"/>
  <c r="AF4448" i="5"/>
  <c r="AH4448" i="5" s="1"/>
  <c r="AF4476" i="5"/>
  <c r="AH4476" i="5" s="1"/>
  <c r="AF4499" i="5"/>
  <c r="AI4499" i="5" s="1"/>
  <c r="AF4068" i="5"/>
  <c r="AI4068" i="5" s="1"/>
  <c r="AF4115" i="5"/>
  <c r="AH4115" i="5" s="1"/>
  <c r="AF4055" i="5"/>
  <c r="AI4055" i="5" s="1"/>
  <c r="AF4340" i="5"/>
  <c r="AI4340" i="5" s="1"/>
  <c r="AF4028" i="5"/>
  <c r="AI4028" i="5" s="1"/>
  <c r="AF4101" i="5"/>
  <c r="AI4101" i="5" s="1"/>
  <c r="AF4052" i="5"/>
  <c r="AI4052" i="5" s="1"/>
  <c r="AF4493" i="5"/>
  <c r="AH4493" i="5" s="1"/>
  <c r="AF4511" i="5"/>
  <c r="AH4511" i="5" s="1"/>
  <c r="AF4169" i="5"/>
  <c r="AH4169" i="5" s="1"/>
  <c r="AF4067" i="5"/>
  <c r="AI4067" i="5" s="1"/>
  <c r="AF4042" i="5"/>
  <c r="AI4042" i="5" s="1"/>
  <c r="AF4118" i="5"/>
  <c r="AI4118" i="5" s="1"/>
  <c r="AF4026" i="5"/>
  <c r="AH4026" i="5" s="1"/>
  <c r="AF4152" i="5"/>
  <c r="AI4152" i="5" s="1"/>
  <c r="AF4077" i="5"/>
  <c r="AH4077" i="5" s="1"/>
  <c r="AF3999" i="5"/>
  <c r="AI3999" i="5" s="1"/>
  <c r="AF1322" i="5"/>
  <c r="AH1322" i="5" s="1"/>
  <c r="AF3718" i="5"/>
  <c r="AI3718" i="5" s="1"/>
  <c r="AF1316" i="5"/>
  <c r="AH1316" i="5" s="1"/>
  <c r="AF201" i="5"/>
  <c r="AI201" i="5" s="1"/>
  <c r="AF267" i="5"/>
  <c r="AH267" i="5" s="1"/>
  <c r="AF246" i="5"/>
  <c r="AH246" i="5" s="1"/>
  <c r="AF562" i="5"/>
  <c r="AI562" i="5" s="1"/>
  <c r="AF1357" i="5"/>
  <c r="AH1357" i="5" s="1"/>
  <c r="AF2092" i="5"/>
  <c r="AI2092" i="5" s="1"/>
  <c r="AF2147" i="5"/>
  <c r="AH2147" i="5" s="1"/>
  <c r="AF2462" i="5"/>
  <c r="AI2462" i="5" s="1"/>
  <c r="AF4" i="5"/>
  <c r="AI4" i="5" s="1"/>
  <c r="AF3738" i="5"/>
  <c r="AH3738" i="5" s="1"/>
  <c r="AF220" i="5"/>
  <c r="AI220" i="5" s="1"/>
  <c r="AF2330" i="5"/>
  <c r="AI2330" i="5" s="1"/>
  <c r="AF1974" i="5"/>
  <c r="AI1974" i="5" s="1"/>
  <c r="AF2018" i="5"/>
  <c r="AI2018" i="5" s="1"/>
  <c r="AF1733" i="5"/>
  <c r="AI1733" i="5" s="1"/>
  <c r="AF2" i="5"/>
  <c r="AI2" i="5" s="1"/>
  <c r="AF42" i="5"/>
  <c r="AH42" i="5" s="1"/>
  <c r="AF2066" i="5"/>
  <c r="AI2066" i="5" s="1"/>
  <c r="AF2071" i="5"/>
  <c r="AH2071" i="5" s="1"/>
  <c r="AF1744" i="5"/>
  <c r="AI1744" i="5" s="1"/>
  <c r="AF1959" i="5"/>
  <c r="AH1959" i="5" s="1"/>
  <c r="AF2007" i="5"/>
  <c r="AH2007" i="5" s="1"/>
  <c r="AF2023" i="5"/>
  <c r="AI2023" i="5" s="1"/>
  <c r="AF1431" i="5"/>
  <c r="AI1431" i="5" s="1"/>
  <c r="AF87" i="5"/>
  <c r="AI87" i="5" s="1"/>
  <c r="AF105" i="5"/>
  <c r="AI105" i="5" s="1"/>
  <c r="AF1444" i="5"/>
  <c r="AI1444" i="5" s="1"/>
  <c r="AF2729" i="5"/>
  <c r="AI2729" i="5" s="1"/>
  <c r="AB56" i="5"/>
  <c r="Z2335" i="5"/>
  <c r="Z115" i="5"/>
  <c r="Z2721" i="5"/>
  <c r="AB2296" i="5"/>
  <c r="Z2296" i="5"/>
  <c r="Z28" i="5"/>
  <c r="Z1439" i="5"/>
  <c r="Z1947" i="5"/>
  <c r="Z2725" i="5"/>
  <c r="Z2454" i="5"/>
  <c r="AF3536" i="5"/>
  <c r="AI3536" i="5" s="1"/>
  <c r="AF4376" i="5"/>
  <c r="AI4376" i="5" s="1"/>
  <c r="AF4344" i="5"/>
  <c r="AH4344" i="5" s="1"/>
  <c r="AF4536" i="5"/>
  <c r="AI4536" i="5" s="1"/>
  <c r="AF3489" i="5"/>
  <c r="AI3489" i="5" s="1"/>
  <c r="AF4103" i="5"/>
  <c r="AI4103" i="5" s="1"/>
  <c r="AF4161" i="5"/>
  <c r="AH4161" i="5" s="1"/>
  <c r="AF4365" i="5"/>
  <c r="AI4365" i="5" s="1"/>
  <c r="AF3707" i="5"/>
  <c r="AI3707" i="5" s="1"/>
  <c r="AF1790" i="5"/>
  <c r="AI1790" i="5" s="1"/>
  <c r="AF213" i="5"/>
  <c r="AI213" i="5" s="1"/>
  <c r="AF167" i="5"/>
  <c r="AI167" i="5" s="1"/>
  <c r="AF254" i="5"/>
  <c r="AI254" i="5" s="1"/>
  <c r="AF218" i="5"/>
  <c r="AI218" i="5" s="1"/>
  <c r="AF255" i="5"/>
  <c r="AI255" i="5" s="1"/>
  <c r="AF1258" i="5"/>
  <c r="AI1258" i="5" s="1"/>
  <c r="AF2128" i="5"/>
  <c r="AI2128" i="5" s="1"/>
  <c r="AF1694" i="5"/>
  <c r="AH1694" i="5" s="1"/>
  <c r="AF24" i="5"/>
  <c r="AI24" i="5" s="1"/>
  <c r="AF56" i="5"/>
  <c r="AI56" i="5" s="1"/>
  <c r="AF178" i="5"/>
  <c r="AH178" i="5" s="1"/>
  <c r="AF195" i="5"/>
  <c r="AI195" i="5" s="1"/>
  <c r="AF2314" i="5"/>
  <c r="AI2314" i="5" s="1"/>
  <c r="AF2022" i="5"/>
  <c r="AI2022" i="5" s="1"/>
  <c r="AF63" i="5"/>
  <c r="AI63" i="5" s="1"/>
  <c r="AF1713" i="5"/>
  <c r="AI1713" i="5" s="1"/>
  <c r="AF2288" i="5"/>
  <c r="AI2288" i="5" s="1"/>
  <c r="AF2304" i="5"/>
  <c r="AI2304" i="5" s="1"/>
  <c r="AF2320" i="5"/>
  <c r="AI2320" i="5" s="1"/>
  <c r="AF2336" i="5"/>
  <c r="AI2336" i="5" s="1"/>
  <c r="AF691" i="5"/>
  <c r="AI691" i="5" s="1"/>
  <c r="AF1948" i="5"/>
  <c r="AI1948" i="5" s="1"/>
  <c r="AF1964" i="5"/>
  <c r="AI1964" i="5" s="1"/>
  <c r="AF1980" i="5"/>
  <c r="AI1980" i="5" s="1"/>
  <c r="AF1996" i="5"/>
  <c r="AI1996" i="5" s="1"/>
  <c r="AF2028" i="5"/>
  <c r="AI2028" i="5" s="1"/>
  <c r="AF1776" i="5"/>
  <c r="AI1776" i="5" s="1"/>
  <c r="AF2303" i="5"/>
  <c r="AI2303" i="5" s="1"/>
  <c r="AF2319" i="5"/>
  <c r="AH2319" i="5" s="1"/>
  <c r="AF2449" i="5"/>
  <c r="AI2449" i="5" s="1"/>
  <c r="AF98" i="5"/>
  <c r="AI98" i="5" s="1"/>
  <c r="AF71" i="5"/>
  <c r="AI71" i="5" s="1"/>
  <c r="AF1428" i="5"/>
  <c r="AI1428" i="5" s="1"/>
  <c r="AF1436" i="5"/>
  <c r="AH1436" i="5" s="1"/>
  <c r="AF2702" i="5"/>
  <c r="AI2702" i="5" s="1"/>
  <c r="AE2720" i="5"/>
  <c r="AE1448" i="5"/>
  <c r="AG1448" i="5" s="1"/>
  <c r="AE2724" i="5"/>
  <c r="AG2724" i="5" s="1"/>
  <c r="AE1442" i="5"/>
  <c r="AE2703" i="5"/>
  <c r="AB96" i="5"/>
  <c r="Z96" i="5"/>
  <c r="AB106" i="5"/>
  <c r="Z106" i="5"/>
  <c r="Z103" i="5"/>
  <c r="AE1430" i="5"/>
  <c r="AE2712" i="5"/>
  <c r="AE2858" i="5"/>
  <c r="AG2858" i="5" s="1"/>
  <c r="AE2734" i="5"/>
  <c r="AF2863" i="5"/>
  <c r="AI2863" i="5" s="1"/>
  <c r="AF2707" i="5"/>
  <c r="AI2707" i="5" s="1"/>
  <c r="AF2705" i="5"/>
  <c r="AH2705" i="5" s="1"/>
  <c r="AF1437" i="5"/>
  <c r="AI1437" i="5" s="1"/>
  <c r="AF120" i="5"/>
  <c r="AI120" i="5" s="1"/>
  <c r="AF104" i="5"/>
  <c r="AI104" i="5" s="1"/>
  <c r="AF88" i="5"/>
  <c r="AH88" i="5" s="1"/>
  <c r="AF72" i="5"/>
  <c r="AI72" i="5" s="1"/>
  <c r="AF1710" i="5"/>
  <c r="AI1710" i="5" s="1"/>
  <c r="AE2851" i="5"/>
  <c r="AE2862" i="5"/>
  <c r="AG2862" i="5" s="1"/>
  <c r="AE2709" i="5"/>
  <c r="AE125" i="5"/>
  <c r="AE93" i="5"/>
  <c r="AE77" i="5"/>
  <c r="AF2048" i="5"/>
  <c r="AI2048" i="5" s="1"/>
  <c r="AE2850" i="5"/>
  <c r="AG2850" i="5" s="1"/>
  <c r="AE1434" i="5"/>
  <c r="AE102" i="5"/>
  <c r="AE2012" i="5"/>
  <c r="AG2012" i="5" s="1"/>
  <c r="AE1996" i="5"/>
  <c r="AG1996" i="5" s="1"/>
  <c r="AE1980" i="5"/>
  <c r="AG1980" i="5" s="1"/>
  <c r="AE2336" i="5"/>
  <c r="AE2304" i="5"/>
  <c r="AG2304" i="5" s="1"/>
  <c r="AE2288" i="5"/>
  <c r="AG2288" i="5" s="1"/>
  <c r="AE66" i="5"/>
  <c r="AG66" i="5" s="1"/>
  <c r="AE50" i="5"/>
  <c r="AE34" i="5"/>
  <c r="AE18" i="5"/>
  <c r="AG18" i="5" s="1"/>
  <c r="AE1736" i="5"/>
  <c r="AE1704" i="5"/>
  <c r="AE2444" i="5"/>
  <c r="AE2058" i="5"/>
  <c r="AG2058" i="5" s="1"/>
  <c r="AE2026" i="5"/>
  <c r="AG2026" i="5" s="1"/>
  <c r="AE2010" i="5"/>
  <c r="AG2010" i="5" s="1"/>
  <c r="AE1994" i="5"/>
  <c r="AG1994" i="5" s="1"/>
  <c r="AE1962" i="5"/>
  <c r="AE689" i="5"/>
  <c r="AG689" i="5" s="1"/>
  <c r="AE2333" i="5"/>
  <c r="AG2333" i="5" s="1"/>
  <c r="AE2318" i="5"/>
  <c r="AE2287" i="5"/>
  <c r="AE35" i="5"/>
  <c r="AG35" i="5" s="1"/>
  <c r="AE3" i="5"/>
  <c r="AG3" i="5" s="1"/>
  <c r="AE1737" i="5"/>
  <c r="AE1705" i="5"/>
  <c r="AG1705" i="5" s="1"/>
  <c r="AE2461" i="5"/>
  <c r="AG2461" i="5" s="1"/>
  <c r="AE2059" i="5"/>
  <c r="AE2043" i="5"/>
  <c r="AG2043" i="5" s="1"/>
  <c r="AE2011" i="5"/>
  <c r="AG2011" i="5" s="1"/>
  <c r="AE1995" i="5"/>
  <c r="AG1995" i="5" s="1"/>
  <c r="AE1947" i="5"/>
  <c r="AE690" i="5"/>
  <c r="AE2303" i="5"/>
  <c r="AE2286" i="5"/>
  <c r="AG2286" i="5" s="1"/>
  <c r="AE2706" i="5"/>
  <c r="AE2046" i="5"/>
  <c r="AE1950" i="5"/>
  <c r="AG1950" i="5" s="1"/>
  <c r="AE2076" i="5"/>
  <c r="AE2154" i="5"/>
  <c r="AG2154" i="5" s="1"/>
  <c r="AE2122" i="5"/>
  <c r="AE2105" i="5"/>
  <c r="AG2105" i="5" s="1"/>
  <c r="AE1277" i="5"/>
  <c r="AG1277" i="5" s="1"/>
  <c r="AE1268" i="5"/>
  <c r="AG1268" i="5" s="1"/>
  <c r="AE557" i="5"/>
  <c r="AG557" i="5" s="1"/>
  <c r="AE233" i="5"/>
  <c r="AG233" i="5" s="1"/>
  <c r="AE228" i="5"/>
  <c r="AE240" i="5"/>
  <c r="AG240" i="5" s="1"/>
  <c r="AE300" i="5"/>
  <c r="AG300" i="5" s="1"/>
  <c r="AE149" i="5"/>
  <c r="AG149" i="5" s="1"/>
  <c r="AE164" i="5"/>
  <c r="AG164" i="5" s="1"/>
  <c r="AE179" i="5"/>
  <c r="AG179" i="5" s="1"/>
  <c r="AE3747" i="5"/>
  <c r="AG3747" i="5" s="1"/>
  <c r="AE3682" i="5"/>
  <c r="AG3682" i="5" s="1"/>
  <c r="AE3729" i="5"/>
  <c r="AG3729" i="5" s="1"/>
  <c r="AE3714" i="5"/>
  <c r="AG3714" i="5" s="1"/>
  <c r="AE3726" i="5"/>
  <c r="AG3726" i="5" s="1"/>
  <c r="AE1311" i="5"/>
  <c r="AG1311" i="5" s="1"/>
  <c r="AE2146" i="5"/>
  <c r="AE2087" i="5"/>
  <c r="AE2125" i="5"/>
  <c r="AE1305" i="5"/>
  <c r="AE1255" i="5"/>
  <c r="AE1269" i="5"/>
  <c r="AE549" i="5"/>
  <c r="AG549" i="5" s="1"/>
  <c r="AE249" i="5"/>
  <c r="AG249" i="5" s="1"/>
  <c r="AE243" i="5"/>
  <c r="AG243" i="5" s="1"/>
  <c r="AE295" i="5"/>
  <c r="AG295" i="5" s="1"/>
  <c r="AE221" i="5"/>
  <c r="AG221" i="5" s="1"/>
  <c r="AE217" i="5"/>
  <c r="AG217" i="5" s="1"/>
  <c r="AE188" i="5"/>
  <c r="AE156" i="5"/>
  <c r="AG156" i="5" s="1"/>
  <c r="AE177" i="5"/>
  <c r="AG177" i="5" s="1"/>
  <c r="AE2152" i="5"/>
  <c r="AG2152" i="5" s="1"/>
  <c r="AE2138" i="5"/>
  <c r="AG2138" i="5" s="1"/>
  <c r="AE2088" i="5"/>
  <c r="AG2088" i="5" s="1"/>
  <c r="AE2081" i="5"/>
  <c r="AG2081" i="5" s="1"/>
  <c r="AE2083" i="5"/>
  <c r="AE1301" i="5"/>
  <c r="AG1301" i="5" s="1"/>
  <c r="AE1286" i="5"/>
  <c r="AG1286" i="5" s="1"/>
  <c r="AE559" i="5"/>
  <c r="AE245" i="5"/>
  <c r="AG245" i="5" s="1"/>
  <c r="AE265" i="5"/>
  <c r="AG265" i="5" s="1"/>
  <c r="AE282" i="5"/>
  <c r="AG282" i="5" s="1"/>
  <c r="AE209" i="5"/>
  <c r="AG209" i="5" s="1"/>
  <c r="AE307" i="5"/>
  <c r="AG307" i="5" s="1"/>
  <c r="AE190" i="5"/>
  <c r="AG190" i="5" s="1"/>
  <c r="AE169" i="5"/>
  <c r="AE3771" i="5"/>
  <c r="AG3771" i="5" s="1"/>
  <c r="AE1248" i="5"/>
  <c r="AG1248" i="5" s="1"/>
  <c r="AE1801" i="5"/>
  <c r="AG1801" i="5" s="1"/>
  <c r="AE4001" i="5"/>
  <c r="AG4001" i="5" s="1"/>
  <c r="AE3708" i="5"/>
  <c r="AG3708" i="5" s="1"/>
  <c r="AE3710" i="5"/>
  <c r="AG3710" i="5" s="1"/>
  <c r="AE1331" i="5"/>
  <c r="AG1331" i="5" s="1"/>
  <c r="AE1313" i="5"/>
  <c r="AE1239" i="5"/>
  <c r="AG1239" i="5" s="1"/>
  <c r="AE1811" i="5"/>
  <c r="AG1811" i="5" s="1"/>
  <c r="AE1783" i="5"/>
  <c r="AG1783" i="5" s="1"/>
  <c r="AE4004" i="5"/>
  <c r="AG4004" i="5" s="1"/>
  <c r="AE4130" i="5"/>
  <c r="AG4130" i="5" s="1"/>
  <c r="AE4131" i="5"/>
  <c r="AG4131" i="5" s="1"/>
  <c r="AE3739" i="5"/>
  <c r="AG3739" i="5" s="1"/>
  <c r="AE3695" i="5"/>
  <c r="AG3695" i="5" s="1"/>
  <c r="AE3700" i="5"/>
  <c r="AG3700" i="5" s="1"/>
  <c r="AE1307" i="5"/>
  <c r="AG1307" i="5" s="1"/>
  <c r="AE1328" i="5"/>
  <c r="AG1328" i="5" s="1"/>
  <c r="AE1325" i="5"/>
  <c r="AG1325" i="5" s="1"/>
  <c r="AE1202" i="5"/>
  <c r="AG1202" i="5" s="1"/>
  <c r="AE1233" i="5"/>
  <c r="AG1233" i="5" s="1"/>
  <c r="AE1793" i="5"/>
  <c r="AG1793" i="5" s="1"/>
  <c r="AE4000" i="5"/>
  <c r="AG4000" i="5" s="1"/>
  <c r="AE4114" i="5"/>
  <c r="AG4114" i="5" s="1"/>
  <c r="AE4133" i="5"/>
  <c r="AG4133" i="5" s="1"/>
  <c r="AE4463" i="5"/>
  <c r="AG4463" i="5" s="1"/>
  <c r="AE4159" i="5"/>
  <c r="AG4159" i="5" s="1"/>
  <c r="AE4119" i="5"/>
  <c r="AG4119" i="5" s="1"/>
  <c r="AE4137" i="5"/>
  <c r="AG4137" i="5" s="1"/>
  <c r="AE4059" i="5"/>
  <c r="AG4059" i="5" s="1"/>
  <c r="AE4507" i="5"/>
  <c r="AG4507" i="5" s="1"/>
  <c r="AE4503" i="5"/>
  <c r="AG4503" i="5" s="1"/>
  <c r="AE4457" i="5"/>
  <c r="AG4457" i="5" s="1"/>
  <c r="AE4127" i="5"/>
  <c r="AE4011" i="5"/>
  <c r="AE4150" i="5"/>
  <c r="AG4150" i="5" s="1"/>
  <c r="AE4100" i="5"/>
  <c r="AE4096" i="5"/>
  <c r="AG4096" i="5" s="1"/>
  <c r="AE4104" i="5"/>
  <c r="AG4104" i="5" s="1"/>
  <c r="AE4167" i="5"/>
  <c r="AG4167" i="5" s="1"/>
  <c r="AE4504" i="5"/>
  <c r="AE4494" i="5"/>
  <c r="AG4494" i="5" s="1"/>
  <c r="AE4537" i="5"/>
  <c r="AG4537" i="5" s="1"/>
  <c r="AE4472" i="5"/>
  <c r="AG4472" i="5" s="1"/>
  <c r="AE4052" i="5"/>
  <c r="AG4052" i="5" s="1"/>
  <c r="AE4091" i="5"/>
  <c r="AE4101" i="5"/>
  <c r="AG4101" i="5" s="1"/>
  <c r="AE4028" i="5"/>
  <c r="AG4028" i="5" s="1"/>
  <c r="AE4035" i="5"/>
  <c r="AG4035" i="5" s="1"/>
  <c r="AE4112" i="5"/>
  <c r="AG4112" i="5" s="1"/>
  <c r="AE4496" i="5"/>
  <c r="AG4496" i="5" s="1"/>
  <c r="AE4444" i="5"/>
  <c r="AG4444" i="5" s="1"/>
  <c r="AE4429" i="5"/>
  <c r="AG4429" i="5" s="1"/>
  <c r="AE3567" i="5"/>
  <c r="AG3567" i="5" s="1"/>
  <c r="AE4368" i="5"/>
  <c r="AG4368" i="5" s="1"/>
  <c r="AE4358" i="5"/>
  <c r="AE4353" i="5"/>
  <c r="AG4353" i="5" s="1"/>
  <c r="AE3533" i="5"/>
  <c r="AG3533" i="5" s="1"/>
  <c r="AE4449" i="5"/>
  <c r="AG4449" i="5" s="1"/>
  <c r="AE4515" i="5"/>
  <c r="AG4515" i="5" s="1"/>
  <c r="AE4529" i="5"/>
  <c r="AG4529" i="5" s="1"/>
  <c r="AE4467" i="5"/>
  <c r="AE3531" i="5"/>
  <c r="AG3531" i="5" s="1"/>
  <c r="AE4387" i="5"/>
  <c r="AG4387" i="5" s="1"/>
  <c r="AE4403" i="5"/>
  <c r="AG4403" i="5" s="1"/>
  <c r="AE4379" i="5"/>
  <c r="AG4379" i="5" s="1"/>
  <c r="AE3526" i="5"/>
  <c r="AG3526" i="5" s="1"/>
  <c r="AE4380" i="5"/>
  <c r="AG4380" i="5" s="1"/>
  <c r="AE3475" i="5"/>
  <c r="AG3475" i="5" s="1"/>
  <c r="AE3477" i="5"/>
  <c r="AG3477" i="5" s="1"/>
  <c r="AE3456" i="5"/>
  <c r="AG3456" i="5" s="1"/>
  <c r="AE3512" i="5"/>
  <c r="AG3512" i="5" s="1"/>
  <c r="AE3613" i="5"/>
  <c r="AG3613" i="5" s="1"/>
  <c r="AE3483" i="5"/>
  <c r="AE3487" i="5"/>
  <c r="AG3487" i="5" s="1"/>
  <c r="AE3471" i="5"/>
  <c r="AG3471" i="5" s="1"/>
  <c r="AE3486" i="5"/>
  <c r="AE3566" i="5"/>
  <c r="AG3566" i="5" s="1"/>
  <c r="AE3461" i="5"/>
  <c r="AE3610" i="5"/>
  <c r="AG3610" i="5" s="1"/>
  <c r="AE3551" i="5"/>
  <c r="AG3551" i="5" s="1"/>
  <c r="AE3643" i="5"/>
  <c r="AG3643" i="5" s="1"/>
  <c r="AE3638" i="5"/>
  <c r="AG3638" i="5" s="1"/>
  <c r="AE3628" i="5"/>
  <c r="AG3628" i="5" s="1"/>
  <c r="AE3604" i="5"/>
  <c r="AE3637" i="5"/>
  <c r="AG3637" i="5" s="1"/>
  <c r="AE3625" i="5"/>
  <c r="AE3612" i="5"/>
  <c r="AG3612" i="5" s="1"/>
  <c r="AE2915" i="5"/>
  <c r="AG2915" i="5" s="1"/>
  <c r="AE2880" i="5"/>
  <c r="AG2880" i="5" s="1"/>
  <c r="AE2885" i="5"/>
  <c r="AG2885" i="5" s="1"/>
  <c r="AE3578" i="5"/>
  <c r="AG3578" i="5" s="1"/>
  <c r="AE2895" i="5"/>
  <c r="AG2895" i="5" s="1"/>
  <c r="AE2871" i="5"/>
  <c r="AG2871" i="5" s="1"/>
  <c r="AE2899" i="5"/>
  <c r="AG2899" i="5" s="1"/>
  <c r="AE2881" i="5"/>
  <c r="AE3576" i="5"/>
  <c r="AG3576" i="5" s="1"/>
  <c r="AE2066" i="5"/>
  <c r="AE2034" i="5"/>
  <c r="AI4447" i="5"/>
  <c r="AH4447" i="5"/>
  <c r="AH4384" i="5"/>
  <c r="AI4073" i="5"/>
  <c r="AH4073" i="5"/>
  <c r="AI1730" i="5"/>
  <c r="AK2736" i="5"/>
  <c r="AE2736" i="5"/>
  <c r="AE1204" i="5"/>
  <c r="AG1204" i="5" s="1"/>
  <c r="AE1250" i="5"/>
  <c r="AG1250" i="5" s="1"/>
  <c r="AE3730" i="5"/>
  <c r="AE1230" i="5"/>
  <c r="AG1230" i="5" s="1"/>
  <c r="AE1805" i="5"/>
  <c r="AG1805" i="5" s="1"/>
  <c r="AE4022" i="5"/>
  <c r="AG4022" i="5" s="1"/>
  <c r="AE4027" i="5"/>
  <c r="AG4027" i="5" s="1"/>
  <c r="AE4046" i="5"/>
  <c r="AG4046" i="5" s="1"/>
  <c r="AE4069" i="5"/>
  <c r="AG4069" i="5" s="1"/>
  <c r="AE4443" i="5"/>
  <c r="AG4443" i="5" s="1"/>
  <c r="AE4424" i="5"/>
  <c r="AG4424" i="5" s="1"/>
  <c r="AE4044" i="5"/>
  <c r="AG4044" i="5" s="1"/>
  <c r="AE4168" i="5"/>
  <c r="AG4168" i="5" s="1"/>
  <c r="AE4482" i="5"/>
  <c r="AG4482" i="5" s="1"/>
  <c r="AE4132" i="5"/>
  <c r="AG4132" i="5" s="1"/>
  <c r="AE4121" i="5"/>
  <c r="AG4121" i="5" s="1"/>
  <c r="AE4145" i="5"/>
  <c r="AG4145" i="5" s="1"/>
  <c r="AE4506" i="5"/>
  <c r="AG4506" i="5" s="1"/>
  <c r="AE4340" i="5"/>
  <c r="AG4340" i="5" s="1"/>
  <c r="AE4469" i="5"/>
  <c r="AG4469" i="5" s="1"/>
  <c r="AE4365" i="5"/>
  <c r="AG4365" i="5" s="1"/>
  <c r="AE3518" i="5"/>
  <c r="AG3518" i="5" s="1"/>
  <c r="AE4357" i="5"/>
  <c r="AG4357" i="5" s="1"/>
  <c r="AE3454" i="5"/>
  <c r="AG3454" i="5" s="1"/>
  <c r="AE4351" i="5"/>
  <c r="AG4351" i="5" s="1"/>
  <c r="AE4393" i="5"/>
  <c r="AG4393" i="5" s="1"/>
  <c r="AE4389" i="5"/>
  <c r="AG4389" i="5" s="1"/>
  <c r="AE3502" i="5"/>
  <c r="AG3502" i="5" s="1"/>
  <c r="AE3458" i="5"/>
  <c r="AG3458" i="5" s="1"/>
  <c r="AE3635" i="5"/>
  <c r="AG3635" i="5" s="1"/>
  <c r="AE3663" i="5"/>
  <c r="AG3663" i="5" s="1"/>
  <c r="AE2896" i="5"/>
  <c r="AG2896" i="5" s="1"/>
  <c r="AE3561" i="5"/>
  <c r="AG3561" i="5" s="1"/>
  <c r="AE3649" i="5"/>
  <c r="AG3649" i="5" s="1"/>
  <c r="AE3641" i="5"/>
  <c r="AE2887" i="5"/>
  <c r="AG2887" i="5" s="1"/>
  <c r="AE3595" i="5"/>
  <c r="AE3590" i="5"/>
  <c r="AG3590" i="5" s="1"/>
  <c r="AK3583" i="5"/>
  <c r="AE3583" i="5"/>
  <c r="AK2903" i="5"/>
  <c r="AE2903" i="5"/>
  <c r="AK3579" i="5"/>
  <c r="AE3579" i="5"/>
  <c r="AF2876" i="5"/>
  <c r="Z2876" i="5"/>
  <c r="AK3597" i="5"/>
  <c r="AE3597" i="5"/>
  <c r="AF2883" i="5"/>
  <c r="Z2883" i="5"/>
  <c r="AF3602" i="5"/>
  <c r="Z3602" i="5"/>
  <c r="AF3616" i="5"/>
  <c r="Z3616" i="5"/>
  <c r="AE3676" i="5"/>
  <c r="AK3676" i="5"/>
  <c r="AK3680" i="5"/>
  <c r="AE3680" i="5"/>
  <c r="AK3666" i="5"/>
  <c r="AE3666" i="5"/>
  <c r="AK3660" i="5"/>
  <c r="AE3660" i="5"/>
  <c r="AK3651" i="5"/>
  <c r="AE3651" i="5"/>
  <c r="AK3632" i="5"/>
  <c r="AE3632" i="5"/>
  <c r="AK3645" i="5"/>
  <c r="AE3645" i="5"/>
  <c r="AF3545" i="5"/>
  <c r="Z3545" i="5"/>
  <c r="AF3556" i="5"/>
  <c r="Z3556" i="5"/>
  <c r="AK3542" i="5"/>
  <c r="AE3542" i="5"/>
  <c r="AF3543" i="5"/>
  <c r="AI3543" i="5" s="1"/>
  <c r="Z3543" i="5"/>
  <c r="AE3474" i="5"/>
  <c r="AK3474" i="5"/>
  <c r="AE3469" i="5"/>
  <c r="AK3469" i="5"/>
  <c r="AK4402" i="5"/>
  <c r="AE4402" i="5"/>
  <c r="AG4402" i="5" s="1"/>
  <c r="AK4346" i="5"/>
  <c r="AE4346" i="5"/>
  <c r="AG4346" i="5" s="1"/>
  <c r="AF3504" i="5"/>
  <c r="Z3504" i="5"/>
  <c r="AF4396" i="5"/>
  <c r="Z4396" i="5"/>
  <c r="AE4415" i="5"/>
  <c r="AK4415" i="5"/>
  <c r="AI4434" i="5"/>
  <c r="AH4434" i="5"/>
  <c r="AK4432" i="5"/>
  <c r="AE4432" i="5"/>
  <c r="AG4432" i="5" s="1"/>
  <c r="AF3451" i="5"/>
  <c r="Z3451" i="5"/>
  <c r="AI4526" i="5"/>
  <c r="AH4526" i="5"/>
  <c r="AK3606" i="5"/>
  <c r="AE3606" i="5"/>
  <c r="AF4438" i="5"/>
  <c r="Z4438" i="5"/>
  <c r="AF4432" i="5"/>
  <c r="AF4341" i="5"/>
  <c r="Z4341" i="5"/>
  <c r="AI4119" i="5"/>
  <c r="AI4472" i="5"/>
  <c r="AH4472" i="5"/>
  <c r="AI4058" i="5"/>
  <c r="AI4098" i="5"/>
  <c r="AI4080" i="5"/>
  <c r="AH4080" i="5"/>
  <c r="AF4120" i="5"/>
  <c r="Z4120" i="5"/>
  <c r="AK4015" i="5"/>
  <c r="AE4015" i="5"/>
  <c r="AF4041" i="5"/>
  <c r="Z4041" i="5"/>
  <c r="AF4036" i="5"/>
  <c r="Z4036" i="5"/>
  <c r="AF4473" i="5"/>
  <c r="Z4473" i="5"/>
  <c r="AF4538" i="5"/>
  <c r="Z4538" i="5"/>
  <c r="AF4498" i="5"/>
  <c r="Z4498" i="5"/>
  <c r="AF4064" i="5"/>
  <c r="Z4064" i="5"/>
  <c r="AF4030" i="5"/>
  <c r="Z4030" i="5"/>
  <c r="AF4140" i="5"/>
  <c r="Z4140" i="5"/>
  <c r="AF4099" i="5"/>
  <c r="Z4099" i="5"/>
  <c r="AF4105" i="5"/>
  <c r="Z4105" i="5"/>
  <c r="AF4071" i="5"/>
  <c r="Z4071" i="5"/>
  <c r="AF4128" i="5"/>
  <c r="Z4128" i="5"/>
  <c r="AK1806" i="5"/>
  <c r="AE1806" i="5"/>
  <c r="AG1806" i="5" s="1"/>
  <c r="AI1217" i="5"/>
  <c r="AK1240" i="5"/>
  <c r="AE1240" i="5"/>
  <c r="AF1341" i="5"/>
  <c r="Z1341" i="5"/>
  <c r="AF3746" i="5"/>
  <c r="Z3746" i="5"/>
  <c r="AF182" i="5"/>
  <c r="Z182" i="5"/>
  <c r="AF211" i="5"/>
  <c r="Z211" i="5"/>
  <c r="AF546" i="5"/>
  <c r="Z546" i="5"/>
  <c r="AK1272" i="5"/>
  <c r="AE1272" i="5"/>
  <c r="AK2859" i="5"/>
  <c r="AE2859" i="5"/>
  <c r="AG2859" i="5" s="1"/>
  <c r="AF2065" i="5"/>
  <c r="Z2065" i="5"/>
  <c r="AF1731" i="5"/>
  <c r="Z1731" i="5"/>
  <c r="AF37" i="5"/>
  <c r="Z37" i="5"/>
  <c r="AK53" i="5"/>
  <c r="AE53" i="5"/>
  <c r="AE2045" i="5"/>
  <c r="AK2045" i="5"/>
  <c r="AE2073" i="5"/>
  <c r="AK2073" i="5"/>
  <c r="AK1695" i="5"/>
  <c r="AE1695" i="5"/>
  <c r="AK9" i="5"/>
  <c r="AE9" i="5"/>
  <c r="AI124" i="5"/>
  <c r="AH2725" i="5"/>
  <c r="AI2854" i="5"/>
  <c r="AH2854" i="5"/>
  <c r="AE115" i="5"/>
  <c r="AE2715" i="5"/>
  <c r="AG2715" i="5" s="1"/>
  <c r="AE118" i="5"/>
  <c r="AE70" i="5"/>
  <c r="AE2028" i="5"/>
  <c r="AE1948" i="5"/>
  <c r="AG1948" i="5" s="1"/>
  <c r="AE2" i="5"/>
  <c r="AE2460" i="5"/>
  <c r="AE2042" i="5"/>
  <c r="AE1978" i="5"/>
  <c r="AE1946" i="5"/>
  <c r="AG1946" i="5" s="1"/>
  <c r="AE19" i="5"/>
  <c r="AE1721" i="5"/>
  <c r="AG1721" i="5" s="1"/>
  <c r="AE2445" i="5"/>
  <c r="AG2445" i="5" s="1"/>
  <c r="AE2027" i="5"/>
  <c r="AG2027" i="5" s="1"/>
  <c r="AE1979" i="5"/>
  <c r="AE2335" i="5"/>
  <c r="AE2319" i="5"/>
  <c r="AG2319" i="5" s="1"/>
  <c r="AE1299" i="5"/>
  <c r="AG1299" i="5" s="1"/>
  <c r="AE1349" i="5"/>
  <c r="AE216" i="5"/>
  <c r="AG216" i="5" s="1"/>
  <c r="AE159" i="5"/>
  <c r="AE3756" i="5"/>
  <c r="AG3756" i="5" s="1"/>
  <c r="AE1309" i="5"/>
  <c r="AG1309" i="5" s="1"/>
  <c r="AE1209" i="5"/>
  <c r="AG1209" i="5" s="1"/>
  <c r="AE1218" i="5"/>
  <c r="AE2134" i="5"/>
  <c r="AE2103" i="5"/>
  <c r="AE1356" i="5"/>
  <c r="AE241" i="5"/>
  <c r="AG241" i="5" s="1"/>
  <c r="AE258" i="5"/>
  <c r="AG258" i="5" s="1"/>
  <c r="AE3768" i="5"/>
  <c r="AG3768" i="5" s="1"/>
  <c r="AE3748" i="5"/>
  <c r="AG3748" i="5" s="1"/>
  <c r="AE1278" i="5"/>
  <c r="AG1278" i="5" s="1"/>
  <c r="AE1256" i="5"/>
  <c r="AG1256" i="5" s="1"/>
  <c r="AE1345" i="5"/>
  <c r="AG1345" i="5" s="1"/>
  <c r="AE262" i="5"/>
  <c r="AG262" i="5" s="1"/>
  <c r="AE207" i="5"/>
  <c r="AG207" i="5" s="1"/>
  <c r="AE191" i="5"/>
  <c r="AG191" i="5" s="1"/>
  <c r="AE1784" i="5"/>
  <c r="AG1784" i="5" s="1"/>
  <c r="AE3584" i="5"/>
  <c r="AK3584" i="5"/>
  <c r="AK3582" i="5"/>
  <c r="AE3582" i="5"/>
  <c r="AK3580" i="5"/>
  <c r="AE3580" i="5"/>
  <c r="AF2903" i="5"/>
  <c r="Z2903" i="5"/>
  <c r="AF2894" i="5"/>
  <c r="Z2894" i="5"/>
  <c r="AF2893" i="5"/>
  <c r="Z2893" i="5"/>
  <c r="AH2888" i="5"/>
  <c r="AF3597" i="5"/>
  <c r="Z3597" i="5"/>
  <c r="AK3601" i="5"/>
  <c r="AE3601" i="5"/>
  <c r="AK3608" i="5"/>
  <c r="AE3608" i="5"/>
  <c r="AG3608" i="5" s="1"/>
  <c r="AK3592" i="5"/>
  <c r="AE3592" i="5"/>
  <c r="AK2875" i="5"/>
  <c r="AE2875" i="5"/>
  <c r="AK2909" i="5"/>
  <c r="AE2909" i="5"/>
  <c r="AF3620" i="5"/>
  <c r="Z3620" i="5"/>
  <c r="AF3621" i="5"/>
  <c r="Z3621" i="5"/>
  <c r="AF3624" i="5"/>
  <c r="Z3624" i="5"/>
  <c r="AF3676" i="5"/>
  <c r="Z3676" i="5"/>
  <c r="AF3680" i="5"/>
  <c r="Z3680" i="5"/>
  <c r="AF3639" i="5"/>
  <c r="Z3639" i="5"/>
  <c r="AF3656" i="5"/>
  <c r="Z3656" i="5"/>
  <c r="AF3666" i="5"/>
  <c r="Z3666" i="5"/>
  <c r="AF3644" i="5"/>
  <c r="Z3644" i="5"/>
  <c r="AF3661" i="5"/>
  <c r="Z3661" i="5"/>
  <c r="AF3660" i="5"/>
  <c r="Z3660" i="5"/>
  <c r="AE3674" i="5"/>
  <c r="AK3674" i="5"/>
  <c r="AF3651" i="5"/>
  <c r="Z3651" i="5"/>
  <c r="AF3671" i="5"/>
  <c r="Z3671" i="5"/>
  <c r="AF3632" i="5"/>
  <c r="Z3632" i="5"/>
  <c r="AK3564" i="5"/>
  <c r="AE3564" i="5"/>
  <c r="AF3673" i="5"/>
  <c r="Z3673" i="5"/>
  <c r="AH3642" i="5"/>
  <c r="AF3608" i="5"/>
  <c r="AF3675" i="5"/>
  <c r="Z3675" i="5"/>
  <c r="AI3544" i="5"/>
  <c r="AF3542" i="5"/>
  <c r="Z3542" i="5"/>
  <c r="AF3459" i="5"/>
  <c r="Z3459" i="5"/>
  <c r="AF3485" i="5"/>
  <c r="Z3485" i="5"/>
  <c r="AH3500" i="5"/>
  <c r="AK3543" i="5"/>
  <c r="AE3543" i="5"/>
  <c r="AF3540" i="5"/>
  <c r="Z3540" i="5"/>
  <c r="AF3474" i="5"/>
  <c r="Z3474" i="5"/>
  <c r="AF3469" i="5"/>
  <c r="Z3469" i="5"/>
  <c r="AK3467" i="5"/>
  <c r="AE3467" i="5"/>
  <c r="AF3478" i="5"/>
  <c r="AE3478" i="5"/>
  <c r="AK3478" i="5"/>
  <c r="AF3519" i="5"/>
  <c r="AK3519" i="5"/>
  <c r="AE3519" i="5"/>
  <c r="AG3519" i="5" s="1"/>
  <c r="AF3514" i="5"/>
  <c r="AK3514" i="5"/>
  <c r="AE3514" i="5"/>
  <c r="AG3514" i="5" s="1"/>
  <c r="AK3450" i="5"/>
  <c r="AE3450" i="5"/>
  <c r="AG3450" i="5" s="1"/>
  <c r="AK4419" i="5"/>
  <c r="AE4419" i="5"/>
  <c r="AK4525" i="5"/>
  <c r="AE4525" i="5"/>
  <c r="AG4525" i="5" s="1"/>
  <c r="AE4376" i="5"/>
  <c r="AG4376" i="5" s="1"/>
  <c r="AK4376" i="5"/>
  <c r="AK4350" i="5"/>
  <c r="AE4350" i="5"/>
  <c r="AE3659" i="5"/>
  <c r="AK3659" i="5"/>
  <c r="AF3450" i="5"/>
  <c r="AK4446" i="5"/>
  <c r="AE4446" i="5"/>
  <c r="AF4363" i="5"/>
  <c r="Z4363" i="5"/>
  <c r="AF4525" i="5"/>
  <c r="AF4346" i="5"/>
  <c r="AF4415" i="5"/>
  <c r="Z4415" i="5"/>
  <c r="AF3522" i="5"/>
  <c r="Z3522" i="5"/>
  <c r="AF4362" i="5"/>
  <c r="Z4362" i="5"/>
  <c r="AF4349" i="5"/>
  <c r="Z4349" i="5"/>
  <c r="AK4518" i="5"/>
  <c r="AE4518" i="5"/>
  <c r="AG4518" i="5" s="1"/>
  <c r="AK4471" i="5"/>
  <c r="AE4471" i="5"/>
  <c r="AF3530" i="5"/>
  <c r="Z3530" i="5"/>
  <c r="AE3550" i="5"/>
  <c r="AK3550" i="5"/>
  <c r="AK4378" i="5"/>
  <c r="AE4378" i="5"/>
  <c r="AF4360" i="5"/>
  <c r="Z4360" i="5"/>
  <c r="AF4524" i="5"/>
  <c r="Z4524" i="5"/>
  <c r="AF3606" i="5"/>
  <c r="Z3606" i="5"/>
  <c r="AF4350" i="5"/>
  <c r="AK4456" i="5"/>
  <c r="AE4456" i="5"/>
  <c r="AK4478" i="5"/>
  <c r="AE4478" i="5"/>
  <c r="AK4370" i="5"/>
  <c r="AE4370" i="5"/>
  <c r="AK4371" i="5"/>
  <c r="AE4371" i="5"/>
  <c r="AI4056" i="5"/>
  <c r="AH4056" i="5"/>
  <c r="AI4040" i="5"/>
  <c r="AH4040" i="5"/>
  <c r="AI4410" i="5"/>
  <c r="AH4410" i="5"/>
  <c r="AF4011" i="5"/>
  <c r="Z4011" i="5"/>
  <c r="AF4015" i="5"/>
  <c r="Z4015" i="5"/>
  <c r="AK4147" i="5"/>
  <c r="AE4147" i="5"/>
  <c r="AF4127" i="5"/>
  <c r="Z4127" i="5"/>
  <c r="AF4014" i="5"/>
  <c r="Z4014" i="5"/>
  <c r="AK4156" i="5"/>
  <c r="AE4156" i="5"/>
  <c r="AK4143" i="5"/>
  <c r="AE4143" i="5"/>
  <c r="AI4510" i="5"/>
  <c r="AH4510" i="5"/>
  <c r="AI4018" i="5"/>
  <c r="AH4018" i="5"/>
  <c r="AF4471" i="5"/>
  <c r="AK4422" i="5"/>
  <c r="AE4422" i="5"/>
  <c r="AK4451" i="5"/>
  <c r="AE4451" i="5"/>
  <c r="AE4481" i="5"/>
  <c r="AK4481" i="5"/>
  <c r="AK4491" i="5"/>
  <c r="AE4491" i="5"/>
  <c r="AK4509" i="5"/>
  <c r="AE4509" i="5"/>
  <c r="AK4490" i="5"/>
  <c r="AE4490" i="5"/>
  <c r="AK4512" i="5"/>
  <c r="AE4512" i="5"/>
  <c r="AK4061" i="5"/>
  <c r="AE4061" i="5"/>
  <c r="AK4060" i="5"/>
  <c r="AE4060" i="5"/>
  <c r="AK4162" i="5"/>
  <c r="AE4162" i="5"/>
  <c r="AK4031" i="5"/>
  <c r="AE4031" i="5"/>
  <c r="AK4081" i="5"/>
  <c r="AE4081" i="5"/>
  <c r="AK4172" i="5"/>
  <c r="AE4172" i="5"/>
  <c r="AE4079" i="5"/>
  <c r="AK4079" i="5"/>
  <c r="AK4057" i="5"/>
  <c r="AE4057" i="5"/>
  <c r="AK4092" i="5"/>
  <c r="AE4092" i="5"/>
  <c r="AK4017" i="5"/>
  <c r="AE4017" i="5"/>
  <c r="AE4094" i="5"/>
  <c r="AK4094" i="5"/>
  <c r="AK4149" i="5"/>
  <c r="AE4149" i="5"/>
  <c r="AK4107" i="5"/>
  <c r="AE4107" i="5"/>
  <c r="AE4013" i="5"/>
  <c r="AK4013" i="5"/>
  <c r="AK4076" i="5"/>
  <c r="AE4076" i="5"/>
  <c r="AG4076" i="5" s="1"/>
  <c r="AE4009" i="5"/>
  <c r="AG4009" i="5" s="1"/>
  <c r="AK4009" i="5"/>
  <c r="AK4074" i="5"/>
  <c r="AE4074" i="5"/>
  <c r="AG4074" i="5" s="1"/>
  <c r="AE4128" i="5"/>
  <c r="AK4128" i="5"/>
  <c r="AE1789" i="5"/>
  <c r="AK1789" i="5"/>
  <c r="AE1792" i="5"/>
  <c r="AG1792" i="5" s="1"/>
  <c r="AK1792" i="5"/>
  <c r="AK1803" i="5"/>
  <c r="AE1803" i="5"/>
  <c r="AF4131" i="5"/>
  <c r="AF1784" i="5"/>
  <c r="AF1806" i="5"/>
  <c r="AF1228" i="5"/>
  <c r="Z1228" i="5"/>
  <c r="AK1242" i="5"/>
  <c r="AE1242" i="5"/>
  <c r="AF1218" i="5"/>
  <c r="AF1209" i="5"/>
  <c r="AF1311" i="5"/>
  <c r="AF1309" i="5"/>
  <c r="AF3726" i="5"/>
  <c r="AF3714" i="5"/>
  <c r="AF3729" i="5"/>
  <c r="AF3682" i="5"/>
  <c r="AF4009" i="5"/>
  <c r="AK1241" i="5"/>
  <c r="AE1241" i="5"/>
  <c r="AF1792" i="5"/>
  <c r="AF1240" i="5"/>
  <c r="Z1240" i="5"/>
  <c r="AE1249" i="5"/>
  <c r="AK1249" i="5"/>
  <c r="AF4074" i="5"/>
  <c r="AF4000" i="5"/>
  <c r="AK3716" i="5"/>
  <c r="AE3716" i="5"/>
  <c r="AH163" i="5"/>
  <c r="AK1216" i="5"/>
  <c r="AE1216" i="5"/>
  <c r="AK1207" i="5"/>
  <c r="AE1207" i="5"/>
  <c r="AE1337" i="5"/>
  <c r="AK1337" i="5"/>
  <c r="AK1321" i="5"/>
  <c r="AE1321" i="5"/>
  <c r="AE3711" i="5"/>
  <c r="AK3711" i="5"/>
  <c r="AF3696" i="5"/>
  <c r="Z3696" i="5"/>
  <c r="AF3740" i="5"/>
  <c r="Z3740" i="5"/>
  <c r="AE3744" i="5"/>
  <c r="AK3744" i="5"/>
  <c r="AK3761" i="5"/>
  <c r="AE3761" i="5"/>
  <c r="AK3772" i="5"/>
  <c r="AE3772" i="5"/>
  <c r="AE174" i="5"/>
  <c r="AK174" i="5"/>
  <c r="AK192" i="5"/>
  <c r="AE192" i="5"/>
  <c r="AE176" i="5"/>
  <c r="AK176" i="5"/>
  <c r="AK166" i="5"/>
  <c r="AE166" i="5"/>
  <c r="AK161" i="5"/>
  <c r="AE161" i="5"/>
  <c r="AK306" i="5"/>
  <c r="AE306" i="5"/>
  <c r="AK150" i="5"/>
  <c r="AE150" i="5"/>
  <c r="AK305" i="5"/>
  <c r="AE305" i="5"/>
  <c r="AK224" i="5"/>
  <c r="AE224" i="5"/>
  <c r="AE222" i="5"/>
  <c r="AK222" i="5"/>
  <c r="AE205" i="5"/>
  <c r="AK205" i="5"/>
  <c r="AK204" i="5"/>
  <c r="AE204" i="5"/>
  <c r="AE296" i="5"/>
  <c r="AK296" i="5"/>
  <c r="AE257" i="5"/>
  <c r="AK257" i="5"/>
  <c r="AK230" i="5"/>
  <c r="AE230" i="5"/>
  <c r="AK263" i="5"/>
  <c r="AE263" i="5"/>
  <c r="AK287" i="5"/>
  <c r="AE287" i="5"/>
  <c r="AK234" i="5"/>
  <c r="AE234" i="5"/>
  <c r="AK244" i="5"/>
  <c r="AE244" i="5"/>
  <c r="AK251" i="5"/>
  <c r="AE251" i="5"/>
  <c r="AK545" i="5"/>
  <c r="AE545" i="5"/>
  <c r="AE555" i="5"/>
  <c r="AK555" i="5"/>
  <c r="AE561" i="5"/>
  <c r="AK561" i="5"/>
  <c r="AE1351" i="5"/>
  <c r="AK1351" i="5"/>
  <c r="AF1230" i="5"/>
  <c r="AK3732" i="5"/>
  <c r="AE3732" i="5"/>
  <c r="AE1350" i="5"/>
  <c r="AK1350" i="5"/>
  <c r="AF1256" i="5"/>
  <c r="AF1267" i="5"/>
  <c r="Z1267" i="5"/>
  <c r="AF1266" i="5"/>
  <c r="Z1266" i="5"/>
  <c r="AK1270" i="5"/>
  <c r="AE1270" i="5"/>
  <c r="AF1286" i="5"/>
  <c r="AF1275" i="5"/>
  <c r="Z1275" i="5"/>
  <c r="AF1272" i="5"/>
  <c r="Z1272" i="5"/>
  <c r="AK1274" i="5"/>
  <c r="AE1274" i="5"/>
  <c r="AF1301" i="5"/>
  <c r="AF1289" i="5"/>
  <c r="Z1289" i="5"/>
  <c r="AF1303" i="5"/>
  <c r="Z1303" i="5"/>
  <c r="AK1302" i="5"/>
  <c r="AE1302" i="5"/>
  <c r="AF1278" i="5"/>
  <c r="AF1293" i="5"/>
  <c r="Z1293" i="5"/>
  <c r="AF2116" i="5"/>
  <c r="Z2116" i="5"/>
  <c r="AK2124" i="5"/>
  <c r="AE2124" i="5"/>
  <c r="AF2083" i="5"/>
  <c r="AF2111" i="5"/>
  <c r="Z2111" i="5"/>
  <c r="AF2101" i="5"/>
  <c r="Z2101" i="5"/>
  <c r="AK2099" i="5"/>
  <c r="AE2099" i="5"/>
  <c r="AF2081" i="5"/>
  <c r="AF2117" i="5"/>
  <c r="Z2117" i="5"/>
  <c r="AF2158" i="5"/>
  <c r="Z2158" i="5"/>
  <c r="AK2118" i="5"/>
  <c r="AE2118" i="5"/>
  <c r="AF2086" i="5"/>
  <c r="Z2086" i="5"/>
  <c r="AF2130" i="5"/>
  <c r="Z2130" i="5"/>
  <c r="AE2157" i="5"/>
  <c r="AK2157" i="5"/>
  <c r="AF2142" i="5"/>
  <c r="Z2142" i="5"/>
  <c r="AF2149" i="5"/>
  <c r="Z2149" i="5"/>
  <c r="AK2077" i="5"/>
  <c r="AE2077" i="5"/>
  <c r="AF2074" i="5"/>
  <c r="Z2074" i="5"/>
  <c r="AF1252" i="5"/>
  <c r="Z1252" i="5"/>
  <c r="AF1312" i="5"/>
  <c r="Z1312" i="5"/>
  <c r="AF1334" i="5"/>
  <c r="Z1334" i="5"/>
  <c r="AF3692" i="5"/>
  <c r="Z3692" i="5"/>
  <c r="AF3686" i="5"/>
  <c r="Z3686" i="5"/>
  <c r="AK3688" i="5"/>
  <c r="AE3688" i="5"/>
  <c r="AK2048" i="5"/>
  <c r="AE2048" i="5"/>
  <c r="AK2064" i="5"/>
  <c r="AE2064" i="5"/>
  <c r="AG2064" i="5" s="1"/>
  <c r="AE2450" i="5"/>
  <c r="AG2450" i="5" s="1"/>
  <c r="AK2450" i="5"/>
  <c r="AE1694" i="5"/>
  <c r="AG1694" i="5" s="1"/>
  <c r="AK1694" i="5"/>
  <c r="AK1710" i="5"/>
  <c r="AE1710" i="5"/>
  <c r="AG1710" i="5" s="1"/>
  <c r="AE1726" i="5"/>
  <c r="AG1726" i="5" s="1"/>
  <c r="AK1726" i="5"/>
  <c r="AK1742" i="5"/>
  <c r="AE1742" i="5"/>
  <c r="AK8" i="5"/>
  <c r="AE8" i="5"/>
  <c r="AG8" i="5" s="1"/>
  <c r="AK24" i="5"/>
  <c r="AE24" i="5"/>
  <c r="AK40" i="5"/>
  <c r="AE40" i="5"/>
  <c r="AK56" i="5"/>
  <c r="AI160" i="5"/>
  <c r="AF2287" i="5"/>
  <c r="AF2318" i="5"/>
  <c r="AF2333" i="5"/>
  <c r="AF689" i="5"/>
  <c r="AF1946" i="5"/>
  <c r="AF1962" i="5"/>
  <c r="AF1978" i="5"/>
  <c r="AF1994" i="5"/>
  <c r="AF2010" i="5"/>
  <c r="AF2026" i="5"/>
  <c r="AF2042" i="5"/>
  <c r="AK2057" i="5"/>
  <c r="AE2057" i="5"/>
  <c r="AF2451" i="5"/>
  <c r="Z2451" i="5"/>
  <c r="AE2463" i="5"/>
  <c r="AK2463" i="5"/>
  <c r="AF1704" i="5"/>
  <c r="AF1739" i="5"/>
  <c r="Z1739" i="5"/>
  <c r="AE5" i="5"/>
  <c r="AK5" i="5"/>
  <c r="AE17" i="5"/>
  <c r="AK17" i="5"/>
  <c r="AF66" i="5"/>
  <c r="AE2281" i="5"/>
  <c r="AK2281" i="5"/>
  <c r="AK2290" i="5"/>
  <c r="AE2290" i="5"/>
  <c r="AE2297" i="5"/>
  <c r="AK2297" i="5"/>
  <c r="AK2305" i="5"/>
  <c r="AE2305" i="5"/>
  <c r="AK2313" i="5"/>
  <c r="AE2313" i="5"/>
  <c r="AK2321" i="5"/>
  <c r="AE2321" i="5"/>
  <c r="AK2329" i="5"/>
  <c r="AE2329" i="5"/>
  <c r="AE2337" i="5"/>
  <c r="AK2337" i="5"/>
  <c r="AE684" i="5"/>
  <c r="AK684" i="5"/>
  <c r="AE692" i="5"/>
  <c r="AK692" i="5"/>
  <c r="AK700" i="5"/>
  <c r="AE700" i="5"/>
  <c r="AK1949" i="5"/>
  <c r="AE1949" i="5"/>
  <c r="AE1957" i="5"/>
  <c r="AK1957" i="5"/>
  <c r="AK1965" i="5"/>
  <c r="AE1965" i="5"/>
  <c r="AK1973" i="5"/>
  <c r="AE1973" i="5"/>
  <c r="AE1981" i="5"/>
  <c r="AK1981" i="5"/>
  <c r="AK1989" i="5"/>
  <c r="AE1989" i="5"/>
  <c r="AE1997" i="5"/>
  <c r="AK1997" i="5"/>
  <c r="AK2005" i="5"/>
  <c r="AE2005" i="5"/>
  <c r="AK2013" i="5"/>
  <c r="AE2013" i="5"/>
  <c r="AK2021" i="5"/>
  <c r="AE2021" i="5"/>
  <c r="AE2029" i="5"/>
  <c r="AK2029" i="5"/>
  <c r="AE2037" i="5"/>
  <c r="AK2037" i="5"/>
  <c r="AF2053" i="5"/>
  <c r="Z2053" i="5"/>
  <c r="AK2069" i="5"/>
  <c r="AE2069" i="5"/>
  <c r="AF2447" i="5"/>
  <c r="Z2447" i="5"/>
  <c r="AF2459" i="5"/>
  <c r="Z2459" i="5"/>
  <c r="AE1703" i="5"/>
  <c r="AK1703" i="5"/>
  <c r="AF1742" i="5"/>
  <c r="AF1751" i="5"/>
  <c r="Z1751" i="5"/>
  <c r="AF29" i="5"/>
  <c r="Z29" i="5"/>
  <c r="AF41" i="5"/>
  <c r="Z41" i="5"/>
  <c r="AE72" i="5"/>
  <c r="AG72" i="5" s="1"/>
  <c r="AK72" i="5"/>
  <c r="AK88" i="5"/>
  <c r="AE88" i="5"/>
  <c r="AK104" i="5"/>
  <c r="AE104" i="5"/>
  <c r="AG104" i="5" s="1"/>
  <c r="AK120" i="5"/>
  <c r="AE120" i="5"/>
  <c r="AK1437" i="5"/>
  <c r="AE1437" i="5"/>
  <c r="AK2705" i="5"/>
  <c r="AK2714" i="5"/>
  <c r="AE2707" i="5"/>
  <c r="AK2707" i="5"/>
  <c r="AK2863" i="5"/>
  <c r="AE2863" i="5"/>
  <c r="AG2863" i="5" s="1"/>
  <c r="AK3725" i="5"/>
  <c r="AE3725" i="5"/>
  <c r="AF2059" i="5"/>
  <c r="AF2455" i="5"/>
  <c r="Z2455" i="5"/>
  <c r="AK1699" i="5"/>
  <c r="AE1699" i="5"/>
  <c r="AF1747" i="5"/>
  <c r="Z1747" i="5"/>
  <c r="AF25" i="5"/>
  <c r="Z25" i="5"/>
  <c r="AF53" i="5"/>
  <c r="Z53" i="5"/>
  <c r="AH2015" i="5"/>
  <c r="AF2045" i="5"/>
  <c r="Z2045" i="5"/>
  <c r="AK2061" i="5"/>
  <c r="AE2061" i="5"/>
  <c r="AF2073" i="5"/>
  <c r="Z2073" i="5"/>
  <c r="AF1695" i="5"/>
  <c r="Z1695" i="5"/>
  <c r="AK1711" i="5"/>
  <c r="AE1711" i="5"/>
  <c r="AF1737" i="5"/>
  <c r="AF9" i="5"/>
  <c r="Z9" i="5"/>
  <c r="AK21" i="5"/>
  <c r="AE21" i="5"/>
  <c r="AF34" i="5"/>
  <c r="AK49" i="5"/>
  <c r="AE49" i="5"/>
  <c r="AK61" i="5"/>
  <c r="AE61" i="5"/>
  <c r="AF70" i="5"/>
  <c r="AF86" i="5"/>
  <c r="AF102" i="5"/>
  <c r="AF118" i="5"/>
  <c r="AF1434" i="5"/>
  <c r="Z2736" i="5"/>
  <c r="AF2715" i="5"/>
  <c r="AF2850" i="5"/>
  <c r="AF77" i="5"/>
  <c r="AF93" i="5"/>
  <c r="AF125" i="5"/>
  <c r="AF1442" i="5"/>
  <c r="AF2724" i="5"/>
  <c r="AF2709" i="5"/>
  <c r="AI2706" i="5"/>
  <c r="AH2706" i="5"/>
  <c r="AF2862" i="5"/>
  <c r="AF2851" i="5"/>
  <c r="AE2855" i="5"/>
  <c r="AG2855" i="5" s="1"/>
  <c r="AE2865" i="5"/>
  <c r="AG2865" i="5" s="1"/>
  <c r="AE2710" i="5"/>
  <c r="AE2723" i="5"/>
  <c r="AG2723" i="5" s="1"/>
  <c r="AE1444" i="5"/>
  <c r="AG1444" i="5" s="1"/>
  <c r="AE1428" i="5"/>
  <c r="AE111" i="5"/>
  <c r="AG111" i="5" s="1"/>
  <c r="AE95" i="5"/>
  <c r="AE2852" i="5"/>
  <c r="AG2852" i="5" s="1"/>
  <c r="AE2708" i="5"/>
  <c r="AG2708" i="5" s="1"/>
  <c r="AE2729" i="5"/>
  <c r="AE2702" i="5"/>
  <c r="AE1438" i="5"/>
  <c r="AE121" i="5"/>
  <c r="AE105" i="5"/>
  <c r="AG105" i="5" s="1"/>
  <c r="AE89" i="5"/>
  <c r="AE73" i="5"/>
  <c r="AE2844" i="5"/>
  <c r="AG2844" i="5" s="1"/>
  <c r="AE2857" i="5"/>
  <c r="AG2857" i="5" s="1"/>
  <c r="AE2719" i="5"/>
  <c r="AE2731" i="5"/>
  <c r="AE1447" i="5"/>
  <c r="AE1431" i="5"/>
  <c r="AE114" i="5"/>
  <c r="AG114" i="5" s="1"/>
  <c r="AE98" i="5"/>
  <c r="AE82" i="5"/>
  <c r="AG82" i="5" s="1"/>
  <c r="AE2040" i="5"/>
  <c r="AE2024" i="5"/>
  <c r="AG2024" i="5" s="1"/>
  <c r="AE2008" i="5"/>
  <c r="AG2008" i="5" s="1"/>
  <c r="AE1992" i="5"/>
  <c r="AE1960" i="5"/>
  <c r="AE1944" i="5"/>
  <c r="AG1944" i="5" s="1"/>
  <c r="AE687" i="5"/>
  <c r="AG687" i="5" s="1"/>
  <c r="AE2332" i="5"/>
  <c r="AE2316" i="5"/>
  <c r="AE2300" i="5"/>
  <c r="AE2284" i="5"/>
  <c r="AG2284" i="5" s="1"/>
  <c r="AE62" i="5"/>
  <c r="AE46" i="5"/>
  <c r="AE14" i="5"/>
  <c r="AE1748" i="5"/>
  <c r="AE1732" i="5"/>
  <c r="AE1716" i="5"/>
  <c r="AG1716" i="5" s="1"/>
  <c r="AE1700" i="5"/>
  <c r="AE2456" i="5"/>
  <c r="AE2070" i="5"/>
  <c r="AE2054" i="5"/>
  <c r="AE2038" i="5"/>
  <c r="AE2022" i="5"/>
  <c r="AG2022" i="5" s="1"/>
  <c r="AE2006" i="5"/>
  <c r="AE1990" i="5"/>
  <c r="AG1990" i="5" s="1"/>
  <c r="AE1974" i="5"/>
  <c r="AE1958" i="5"/>
  <c r="AE1942" i="5"/>
  <c r="AE685" i="5"/>
  <c r="AG685" i="5" s="1"/>
  <c r="AE2330" i="5"/>
  <c r="AG2330" i="5" s="1"/>
  <c r="AE2314" i="5"/>
  <c r="AE2298" i="5"/>
  <c r="AE2283" i="5"/>
  <c r="AE63" i="5"/>
  <c r="AE47" i="5"/>
  <c r="AG47" i="5" s="1"/>
  <c r="AE31" i="5"/>
  <c r="AG31" i="5" s="1"/>
  <c r="AE1749" i="5"/>
  <c r="AG1749" i="5" s="1"/>
  <c r="AE1733" i="5"/>
  <c r="AE1701" i="5"/>
  <c r="AE2457" i="5"/>
  <c r="AE2071" i="5"/>
  <c r="AG2071" i="5" s="1"/>
  <c r="AE2055" i="5"/>
  <c r="AG2055" i="5" s="1"/>
  <c r="AE2039" i="5"/>
  <c r="AG2039" i="5" s="1"/>
  <c r="AE2023" i="5"/>
  <c r="AE2007" i="5"/>
  <c r="AG2007" i="5" s="1"/>
  <c r="AE1991" i="5"/>
  <c r="AG1991" i="5" s="1"/>
  <c r="AE1975" i="5"/>
  <c r="AG1975" i="5" s="1"/>
  <c r="AE1959" i="5"/>
  <c r="AG1959" i="5" s="1"/>
  <c r="AE686" i="5"/>
  <c r="AE2331" i="5"/>
  <c r="AG2331" i="5" s="1"/>
  <c r="AE2315" i="5"/>
  <c r="AE2299" i="5"/>
  <c r="AG2299" i="5" s="1"/>
  <c r="AE2282" i="5"/>
  <c r="AE2143" i="5"/>
  <c r="AG2143" i="5" s="1"/>
  <c r="AE2141" i="5"/>
  <c r="AG2141" i="5" s="1"/>
  <c r="AE2155" i="5"/>
  <c r="AG2155" i="5" s="1"/>
  <c r="AE2082" i="5"/>
  <c r="AG2082" i="5" s="1"/>
  <c r="AE1292" i="5"/>
  <c r="AG1292" i="5" s="1"/>
  <c r="AE1294" i="5"/>
  <c r="AG1294" i="5" s="1"/>
  <c r="AE1283" i="5"/>
  <c r="AE1263" i="5"/>
  <c r="AG1263" i="5" s="1"/>
  <c r="AE1347" i="5"/>
  <c r="AG1347" i="5" s="1"/>
  <c r="AE548" i="5"/>
  <c r="AG548" i="5" s="1"/>
  <c r="AE246" i="5"/>
  <c r="AE280" i="5"/>
  <c r="AG280" i="5" s="1"/>
  <c r="AE288" i="5"/>
  <c r="AG288" i="5" s="1"/>
  <c r="AE239" i="5"/>
  <c r="AG239" i="5" s="1"/>
  <c r="AE200" i="5"/>
  <c r="AE254" i="5"/>
  <c r="AG254" i="5" s="1"/>
  <c r="AE292" i="5"/>
  <c r="AE308" i="5"/>
  <c r="AG308" i="5" s="1"/>
  <c r="AE168" i="5"/>
  <c r="AG168" i="5" s="1"/>
  <c r="AE181" i="5"/>
  <c r="AG181" i="5" s="1"/>
  <c r="AE3754" i="5"/>
  <c r="AG3754" i="5" s="1"/>
  <c r="AE3758" i="5"/>
  <c r="AG3758" i="5" s="1"/>
  <c r="AE3735" i="5"/>
  <c r="AE3699" i="5"/>
  <c r="AG3699" i="5" s="1"/>
  <c r="AE3701" i="5"/>
  <c r="AG3701" i="5" s="1"/>
  <c r="AE3727" i="5"/>
  <c r="AE1314" i="5"/>
  <c r="AG1314" i="5" s="1"/>
  <c r="AE1320" i="5"/>
  <c r="AG1320" i="5" s="1"/>
  <c r="AE1203" i="5"/>
  <c r="AE1224" i="5"/>
  <c r="AG1224" i="5" s="1"/>
  <c r="AE2074" i="5"/>
  <c r="AE2142" i="5"/>
  <c r="AE2086" i="5"/>
  <c r="AE2117" i="5"/>
  <c r="AE2102" i="5"/>
  <c r="AE2115" i="5"/>
  <c r="AE1280" i="5"/>
  <c r="AE1276" i="5"/>
  <c r="AE1260" i="5"/>
  <c r="AE1352" i="5"/>
  <c r="AG1352" i="5" s="1"/>
  <c r="AE556" i="5"/>
  <c r="AG556" i="5" s="1"/>
  <c r="AE247" i="5"/>
  <c r="AG247" i="5" s="1"/>
  <c r="AE252" i="5"/>
  <c r="AG252" i="5" s="1"/>
  <c r="AE231" i="5"/>
  <c r="AE275" i="5"/>
  <c r="AG275" i="5" s="1"/>
  <c r="AE225" i="5"/>
  <c r="AG225" i="5" s="1"/>
  <c r="AE197" i="5"/>
  <c r="AG197" i="5" s="1"/>
  <c r="AE303" i="5"/>
  <c r="AE210" i="5"/>
  <c r="AE163" i="5"/>
  <c r="AE158" i="5"/>
  <c r="AG158" i="5" s="1"/>
  <c r="AE3766" i="5"/>
  <c r="AG3766" i="5" s="1"/>
  <c r="AE3753" i="5"/>
  <c r="AG3753" i="5" s="1"/>
  <c r="AE2147" i="5"/>
  <c r="AG2147" i="5" s="1"/>
  <c r="AE2097" i="5"/>
  <c r="AG2097" i="5" s="1"/>
  <c r="AE2121" i="5"/>
  <c r="AG2121" i="5" s="1"/>
  <c r="AE2108" i="5"/>
  <c r="AG2108" i="5" s="1"/>
  <c r="AE2126" i="5"/>
  <c r="AE1291" i="5"/>
  <c r="AG1291" i="5" s="1"/>
  <c r="AE1300" i="5"/>
  <c r="AG1300" i="5" s="1"/>
  <c r="AE1258" i="5"/>
  <c r="AG1258" i="5" s="1"/>
  <c r="AE1355" i="5"/>
  <c r="AG1355" i="5" s="1"/>
  <c r="AE552" i="5"/>
  <c r="AG552" i="5" s="1"/>
  <c r="AE250" i="5"/>
  <c r="AG250" i="5" s="1"/>
  <c r="AE232" i="5"/>
  <c r="AG232" i="5" s="1"/>
  <c r="AE285" i="5"/>
  <c r="AG285" i="5" s="1"/>
  <c r="AE219" i="5"/>
  <c r="AG219" i="5" s="1"/>
  <c r="AE253" i="5"/>
  <c r="AG253" i="5" s="1"/>
  <c r="AE220" i="5"/>
  <c r="AG220" i="5" s="1"/>
  <c r="AE195" i="5"/>
  <c r="AG195" i="5" s="1"/>
  <c r="AE187" i="5"/>
  <c r="AG187" i="5" s="1"/>
  <c r="AE189" i="5"/>
  <c r="AG189" i="5" s="1"/>
  <c r="AE180" i="5"/>
  <c r="AG180" i="5" s="1"/>
  <c r="AE3765" i="5"/>
  <c r="AG3765" i="5" s="1"/>
  <c r="AE3742" i="5"/>
  <c r="AG3742" i="5" s="1"/>
  <c r="AE1221" i="5"/>
  <c r="AG1221" i="5" s="1"/>
  <c r="AE1807" i="5"/>
  <c r="AG1807" i="5" s="1"/>
  <c r="AE1794" i="5"/>
  <c r="AG1794" i="5" s="1"/>
  <c r="AE4002" i="5"/>
  <c r="AE3687" i="5"/>
  <c r="AG3687" i="5" s="1"/>
  <c r="AE1342" i="5"/>
  <c r="AG1342" i="5" s="1"/>
  <c r="AE1336" i="5"/>
  <c r="AG1336" i="5" s="1"/>
  <c r="AE1319" i="5"/>
  <c r="AG1319" i="5" s="1"/>
  <c r="AE1201" i="5"/>
  <c r="AG1201" i="5" s="1"/>
  <c r="AE1231" i="5"/>
  <c r="AE1244" i="5"/>
  <c r="AG1244" i="5" s="1"/>
  <c r="AE1808" i="5"/>
  <c r="AE1779" i="5"/>
  <c r="AG1779" i="5" s="1"/>
  <c r="AE4005" i="5"/>
  <c r="AG4005" i="5" s="1"/>
  <c r="AE4008" i="5"/>
  <c r="AG4008" i="5" s="1"/>
  <c r="AE3737" i="5"/>
  <c r="AG3737" i="5" s="1"/>
  <c r="AE3718" i="5"/>
  <c r="AG3718" i="5" s="1"/>
  <c r="AE3694" i="5"/>
  <c r="AG3694" i="5" s="1"/>
  <c r="AE3709" i="5"/>
  <c r="AG3709" i="5" s="1"/>
  <c r="AE1332" i="5"/>
  <c r="AG1332" i="5" s="1"/>
  <c r="AE1339" i="5"/>
  <c r="AG1339" i="5" s="1"/>
  <c r="AE1315" i="5"/>
  <c r="AG1315" i="5" s="1"/>
  <c r="AE1214" i="5"/>
  <c r="AG1214" i="5" s="1"/>
  <c r="AE1247" i="5"/>
  <c r="AE1245" i="5"/>
  <c r="AE1795" i="5"/>
  <c r="AG1795" i="5" s="1"/>
  <c r="AE1802" i="5"/>
  <c r="AG1802" i="5" s="1"/>
  <c r="AE1776" i="5"/>
  <c r="AG1776" i="5" s="1"/>
  <c r="AE4174" i="5"/>
  <c r="AG4174" i="5" s="1"/>
  <c r="AE4050" i="5"/>
  <c r="AG4050" i="5" s="1"/>
  <c r="AE4049" i="5"/>
  <c r="AG4049" i="5" s="1"/>
  <c r="AE4024" i="5"/>
  <c r="AG4024" i="5" s="1"/>
  <c r="AE4095" i="5"/>
  <c r="AG4095" i="5" s="1"/>
  <c r="AE4103" i="5"/>
  <c r="AG4103" i="5" s="1"/>
  <c r="AE4151" i="5"/>
  <c r="AG4151" i="5" s="1"/>
  <c r="AE4087" i="5"/>
  <c r="AG4087" i="5" s="1"/>
  <c r="AE4089" i="5"/>
  <c r="AG4089" i="5" s="1"/>
  <c r="AE4065" i="5"/>
  <c r="AG4065" i="5" s="1"/>
  <c r="AE4165" i="5"/>
  <c r="AG4165" i="5" s="1"/>
  <c r="AE4111" i="5"/>
  <c r="AG4111" i="5" s="1"/>
  <c r="AE4539" i="5"/>
  <c r="AG4539" i="5" s="1"/>
  <c r="AE4475" i="5"/>
  <c r="AG4475" i="5" s="1"/>
  <c r="AE4421" i="5"/>
  <c r="AG4421" i="5" s="1"/>
  <c r="AE4041" i="5"/>
  <c r="AE4154" i="5"/>
  <c r="AE4039" i="5"/>
  <c r="AG4039" i="5" s="1"/>
  <c r="AE4072" i="5"/>
  <c r="AG4072" i="5" s="1"/>
  <c r="AE4157" i="5"/>
  <c r="AG4157" i="5" s="1"/>
  <c r="AE4025" i="5"/>
  <c r="AE4032" i="5"/>
  <c r="AG4032" i="5" s="1"/>
  <c r="AE4034" i="5"/>
  <c r="AG4034" i="5" s="1"/>
  <c r="AE4171" i="5"/>
  <c r="AE4501" i="5"/>
  <c r="AG4501" i="5" s="1"/>
  <c r="AE4483" i="5"/>
  <c r="AE4474" i="5"/>
  <c r="AE4485" i="5"/>
  <c r="AG4485" i="5" s="1"/>
  <c r="AE4051" i="5"/>
  <c r="AG4051" i="5" s="1"/>
  <c r="AE4148" i="5"/>
  <c r="AG4148" i="5" s="1"/>
  <c r="AE4054" i="5"/>
  <c r="AG4054" i="5" s="1"/>
  <c r="AE4016" i="5"/>
  <c r="AG4016" i="5" s="1"/>
  <c r="AE4037" i="5"/>
  <c r="AG4037" i="5" s="1"/>
  <c r="AE4139" i="5"/>
  <c r="AG4139" i="5" s="1"/>
  <c r="AE4086" i="5"/>
  <c r="AG4086" i="5" s="1"/>
  <c r="AE4048" i="5"/>
  <c r="AG4048" i="5" s="1"/>
  <c r="AE4070" i="5"/>
  <c r="AG4070" i="5" s="1"/>
  <c r="AE4062" i="5"/>
  <c r="AG4062" i="5" s="1"/>
  <c r="AE4489" i="5"/>
  <c r="AG4489" i="5" s="1"/>
  <c r="AE4454" i="5"/>
  <c r="AG4454" i="5" s="1"/>
  <c r="AE4532" i="5"/>
  <c r="AE4534" i="5"/>
  <c r="AG4534" i="5" s="1"/>
  <c r="AE4367" i="5"/>
  <c r="AE4342" i="5"/>
  <c r="AG4342" i="5" s="1"/>
  <c r="AE3457" i="5"/>
  <c r="AG3457" i="5" s="1"/>
  <c r="AE4462" i="5"/>
  <c r="AG4462" i="5" s="1"/>
  <c r="AE4448" i="5"/>
  <c r="AG4448" i="5" s="1"/>
  <c r="AE4464" i="5"/>
  <c r="AE4520" i="5"/>
  <c r="AE4397" i="5"/>
  <c r="AG4397" i="5" s="1"/>
  <c r="AE4441" i="5"/>
  <c r="AG4441" i="5" s="1"/>
  <c r="AE4369" i="5"/>
  <c r="AG4369" i="5" s="1"/>
  <c r="AE4517" i="5"/>
  <c r="AE4521" i="5"/>
  <c r="AG4521" i="5" s="1"/>
  <c r="AE3484" i="5"/>
  <c r="AG3484" i="5" s="1"/>
  <c r="AE3505" i="5"/>
  <c r="AG3505" i="5" s="1"/>
  <c r="AE4468" i="5"/>
  <c r="AG4468" i="5" s="1"/>
  <c r="AE4343" i="5"/>
  <c r="AE4392" i="5"/>
  <c r="AG4392" i="5" s="1"/>
  <c r="AE4391" i="5"/>
  <c r="AG4391" i="5" s="1"/>
  <c r="AE4401" i="5"/>
  <c r="AG4401" i="5" s="1"/>
  <c r="AE3503" i="5"/>
  <c r="AG3503" i="5" s="1"/>
  <c r="AE4373" i="5"/>
  <c r="AG4373" i="5" s="1"/>
  <c r="AE4377" i="5"/>
  <c r="AG4377" i="5" s="1"/>
  <c r="AE4436" i="5"/>
  <c r="AG4436" i="5" s="1"/>
  <c r="AE4394" i="5"/>
  <c r="AG4394" i="5" s="1"/>
  <c r="AE3506" i="5"/>
  <c r="AG3506" i="5" s="1"/>
  <c r="AE3558" i="5"/>
  <c r="AG3558" i="5" s="1"/>
  <c r="AE3510" i="5"/>
  <c r="AG3510" i="5" s="1"/>
  <c r="AE3455" i="5"/>
  <c r="AG3455" i="5" s="1"/>
  <c r="AE3596" i="5"/>
  <c r="AE3536" i="5"/>
  <c r="AG3536" i="5" s="1"/>
  <c r="AE3460" i="5"/>
  <c r="AG3460" i="5" s="1"/>
  <c r="AE3472" i="5"/>
  <c r="AE3498" i="5"/>
  <c r="AG3498" i="5" s="1"/>
  <c r="AE3559" i="5"/>
  <c r="AG3559" i="5" s="1"/>
  <c r="AE3511" i="5"/>
  <c r="AG3511" i="5" s="1"/>
  <c r="AE3496" i="5"/>
  <c r="AG3496" i="5" s="1"/>
  <c r="AE3523" i="5"/>
  <c r="AG3523" i="5" s="1"/>
  <c r="AE3547" i="5"/>
  <c r="AG3547" i="5" s="1"/>
  <c r="AE3600" i="5"/>
  <c r="AG3600" i="5" s="1"/>
  <c r="AE3544" i="5"/>
  <c r="AG3544" i="5" s="1"/>
  <c r="AE3662" i="5"/>
  <c r="AG3662" i="5" s="1"/>
  <c r="AE3640" i="5"/>
  <c r="AG3640" i="5" s="1"/>
  <c r="AE3658" i="5"/>
  <c r="AG3658" i="5" s="1"/>
  <c r="AE3630" i="5"/>
  <c r="AE3650" i="5"/>
  <c r="AE3620" i="5"/>
  <c r="AE3602" i="5"/>
  <c r="AE2898" i="5"/>
  <c r="AG2898" i="5" s="1"/>
  <c r="AE3554" i="5"/>
  <c r="AG3554" i="5" s="1"/>
  <c r="AE3646" i="5"/>
  <c r="AG3646" i="5" s="1"/>
  <c r="AE3665" i="5"/>
  <c r="AG3665" i="5" s="1"/>
  <c r="AE3657" i="5"/>
  <c r="AG3657" i="5" s="1"/>
  <c r="AE3629" i="5"/>
  <c r="AE3607" i="5"/>
  <c r="AE2910" i="5"/>
  <c r="AG2910" i="5" s="1"/>
  <c r="AE2879" i="5"/>
  <c r="AE3591" i="5"/>
  <c r="AG3591" i="5" s="1"/>
  <c r="AE3585" i="5"/>
  <c r="AG3585" i="5" s="1"/>
  <c r="AE2897" i="5"/>
  <c r="AG2897" i="5" s="1"/>
  <c r="AE2900" i="5"/>
  <c r="AE2872" i="5"/>
  <c r="AE2882" i="5"/>
  <c r="AE2908" i="5"/>
  <c r="AE2877" i="5"/>
  <c r="AG2877" i="5" s="1"/>
  <c r="AE3587" i="5"/>
  <c r="AG3587" i="5" s="1"/>
  <c r="AE2893" i="5"/>
  <c r="AK2893" i="5"/>
  <c r="AF2874" i="5"/>
  <c r="Z2874" i="5"/>
  <c r="AF2905" i="5"/>
  <c r="Z2905" i="5"/>
  <c r="AF3611" i="5"/>
  <c r="Z3611" i="5"/>
  <c r="AF2902" i="5"/>
  <c r="Z2902" i="5"/>
  <c r="AK3624" i="5"/>
  <c r="AE3624" i="5"/>
  <c r="AK3656" i="5"/>
  <c r="AE3656" i="5"/>
  <c r="AK3661" i="5"/>
  <c r="AE3661" i="5"/>
  <c r="AE3671" i="5"/>
  <c r="AK3671" i="5"/>
  <c r="AK2892" i="5"/>
  <c r="AE2892" i="5"/>
  <c r="AE3668" i="5"/>
  <c r="AK3668" i="5"/>
  <c r="AE3459" i="5"/>
  <c r="AK3459" i="5"/>
  <c r="AF3555" i="5"/>
  <c r="Z3555" i="5"/>
  <c r="AE3540" i="5"/>
  <c r="AK3540" i="5"/>
  <c r="AF3529" i="5"/>
  <c r="Z3529" i="5"/>
  <c r="AF3465" i="5"/>
  <c r="Z3465" i="5"/>
  <c r="AK4345" i="5"/>
  <c r="AE4345" i="5"/>
  <c r="AG4345" i="5" s="1"/>
  <c r="AF3659" i="5"/>
  <c r="Z3659" i="5"/>
  <c r="AK3664" i="5"/>
  <c r="AE3664" i="5"/>
  <c r="AK4349" i="5"/>
  <c r="AE4349" i="5"/>
  <c r="AK3530" i="5"/>
  <c r="AE3530" i="5"/>
  <c r="AI3515" i="5"/>
  <c r="AH3515" i="5"/>
  <c r="AF4516" i="5"/>
  <c r="Z4516" i="5"/>
  <c r="AK4524" i="5"/>
  <c r="AE4524" i="5"/>
  <c r="AK3627" i="5"/>
  <c r="AE3627" i="5"/>
  <c r="AF4374" i="5"/>
  <c r="Z4374" i="5"/>
  <c r="AF4528" i="5"/>
  <c r="Z4528" i="5"/>
  <c r="AF4154" i="5"/>
  <c r="Z4154" i="5"/>
  <c r="AK4014" i="5"/>
  <c r="AE4014" i="5"/>
  <c r="AF4488" i="5"/>
  <c r="Z4488" i="5"/>
  <c r="AF4110" i="5"/>
  <c r="Z4110" i="5"/>
  <c r="AF4066" i="5"/>
  <c r="Z4066" i="5"/>
  <c r="AF4129" i="5"/>
  <c r="Z4129" i="5"/>
  <c r="AF4102" i="5"/>
  <c r="Z4102" i="5"/>
  <c r="AF4135" i="5"/>
  <c r="Z4135" i="5"/>
  <c r="AE3998" i="5"/>
  <c r="AK3998" i="5"/>
  <c r="AK1228" i="5"/>
  <c r="AE1228" i="5"/>
  <c r="AI3739" i="5"/>
  <c r="AH3739" i="5"/>
  <c r="AH3704" i="5"/>
  <c r="AF1225" i="5"/>
  <c r="Z1225" i="5"/>
  <c r="AF1326" i="5"/>
  <c r="Z1326" i="5"/>
  <c r="AF3691" i="5"/>
  <c r="Z3691" i="5"/>
  <c r="AF3760" i="5"/>
  <c r="Z3760" i="5"/>
  <c r="AF3763" i="5"/>
  <c r="Z3763" i="5"/>
  <c r="AF185" i="5"/>
  <c r="Z185" i="5"/>
  <c r="AF153" i="5"/>
  <c r="Z153" i="5"/>
  <c r="AF304" i="5"/>
  <c r="Z304" i="5"/>
  <c r="AF202" i="5"/>
  <c r="Z202" i="5"/>
  <c r="AF208" i="5"/>
  <c r="Z208" i="5"/>
  <c r="AF269" i="5"/>
  <c r="Z269" i="5"/>
  <c r="AF294" i="5"/>
  <c r="Z294" i="5"/>
  <c r="AF279" i="5"/>
  <c r="Z279" i="5"/>
  <c r="AF278" i="5"/>
  <c r="Z278" i="5"/>
  <c r="AF1346" i="5"/>
  <c r="Z1346" i="5"/>
  <c r="AF3732" i="5"/>
  <c r="Z3732" i="5"/>
  <c r="AF1265" i="5"/>
  <c r="Z1265" i="5"/>
  <c r="AF1264" i="5"/>
  <c r="Z1264" i="5"/>
  <c r="AF1257" i="5"/>
  <c r="Z1257" i="5"/>
  <c r="AK1303" i="5"/>
  <c r="AE1303" i="5"/>
  <c r="AF1295" i="5"/>
  <c r="Z1295" i="5"/>
  <c r="AF2091" i="5"/>
  <c r="Z2091" i="5"/>
  <c r="AK2101" i="5"/>
  <c r="AE2101" i="5"/>
  <c r="AF2120" i="5"/>
  <c r="Z2120" i="5"/>
  <c r="AK2158" i="5"/>
  <c r="AE2158" i="5"/>
  <c r="AK2130" i="5"/>
  <c r="AE2130" i="5"/>
  <c r="AF2127" i="5"/>
  <c r="Z2127" i="5"/>
  <c r="AK2149" i="5"/>
  <c r="AE2149" i="5"/>
  <c r="AF2144" i="5"/>
  <c r="Z2144" i="5"/>
  <c r="AK1312" i="5"/>
  <c r="AE1312" i="5"/>
  <c r="AK3692" i="5"/>
  <c r="AE3692" i="5"/>
  <c r="AK2060" i="5"/>
  <c r="AE2060" i="5"/>
  <c r="AK1706" i="5"/>
  <c r="AE1706" i="5"/>
  <c r="AG1706" i="5" s="1"/>
  <c r="AK1738" i="5"/>
  <c r="AE20" i="5"/>
  <c r="AK20" i="5"/>
  <c r="AK52" i="5"/>
  <c r="AE52" i="5"/>
  <c r="AG52" i="5" s="1"/>
  <c r="AI3755" i="5"/>
  <c r="AK2451" i="5"/>
  <c r="AE2451" i="5"/>
  <c r="AF1723" i="5"/>
  <c r="Z1723" i="5"/>
  <c r="AF45" i="5"/>
  <c r="Z45" i="5"/>
  <c r="AF2285" i="5"/>
  <c r="Z2285" i="5"/>
  <c r="AF2301" i="5"/>
  <c r="Z2301" i="5"/>
  <c r="AF2317" i="5"/>
  <c r="Z2317" i="5"/>
  <c r="AF2334" i="5"/>
  <c r="Z2334" i="5"/>
  <c r="AF688" i="5"/>
  <c r="Z688" i="5"/>
  <c r="AF1945" i="5"/>
  <c r="Z1945" i="5"/>
  <c r="AF1961" i="5"/>
  <c r="Z1961" i="5"/>
  <c r="AF1977" i="5"/>
  <c r="Z1977" i="5"/>
  <c r="AF1985" i="5"/>
  <c r="Z1985" i="5"/>
  <c r="AF2001" i="5"/>
  <c r="Z2001" i="5"/>
  <c r="AF2017" i="5"/>
  <c r="Z2017" i="5"/>
  <c r="AF2033" i="5"/>
  <c r="Z2033" i="5"/>
  <c r="AK2053" i="5"/>
  <c r="AE2053" i="5"/>
  <c r="AE2447" i="5"/>
  <c r="AK2447" i="5"/>
  <c r="AK1751" i="5"/>
  <c r="AE1751" i="5"/>
  <c r="AK29" i="5"/>
  <c r="AE29" i="5"/>
  <c r="AK84" i="5"/>
  <c r="AE84" i="5"/>
  <c r="AK2728" i="5"/>
  <c r="AI2056" i="5"/>
  <c r="AH2056" i="5"/>
  <c r="AK1747" i="5"/>
  <c r="AE1747" i="5"/>
  <c r="AF1743" i="5"/>
  <c r="Z1743" i="5"/>
  <c r="AF84" i="5"/>
  <c r="AF2736" i="5"/>
  <c r="AI123" i="5"/>
  <c r="AH123" i="5"/>
  <c r="AE1432" i="5"/>
  <c r="AE109" i="5"/>
  <c r="AE1964" i="5"/>
  <c r="AE2320" i="5"/>
  <c r="AG2320" i="5" s="1"/>
  <c r="AE2302" i="5"/>
  <c r="AF3582" i="5"/>
  <c r="Z3582" i="5"/>
  <c r="AF3580" i="5"/>
  <c r="Z3580" i="5"/>
  <c r="AF3586" i="5"/>
  <c r="Z3586" i="5"/>
  <c r="AF2878" i="5"/>
  <c r="Z2878" i="5"/>
  <c r="AF2907" i="5"/>
  <c r="Z2907" i="5"/>
  <c r="AF3598" i="5"/>
  <c r="Z3598" i="5"/>
  <c r="AE3552" i="5"/>
  <c r="AK3552" i="5"/>
  <c r="AF3592" i="5"/>
  <c r="Z3592" i="5"/>
  <c r="AF2909" i="5"/>
  <c r="Z2909" i="5"/>
  <c r="AF2890" i="5"/>
  <c r="Z2890" i="5"/>
  <c r="AI3625" i="5"/>
  <c r="AH3625" i="5"/>
  <c r="AF3623" i="5"/>
  <c r="Z3623" i="5"/>
  <c r="AK3636" i="5"/>
  <c r="AE3636" i="5"/>
  <c r="AK3525" i="5"/>
  <c r="AE3525" i="5"/>
  <c r="AF3619" i="5"/>
  <c r="Z3619" i="5"/>
  <c r="AK3546" i="5"/>
  <c r="AE3546" i="5"/>
  <c r="AG3546" i="5" s="1"/>
  <c r="AF3546" i="5"/>
  <c r="AK3491" i="5"/>
  <c r="AE3491" i="5"/>
  <c r="AE3488" i="5"/>
  <c r="AK3488" i="5"/>
  <c r="AE3517" i="5"/>
  <c r="AK3517" i="5"/>
  <c r="AK3499" i="5"/>
  <c r="AE3499" i="5"/>
  <c r="AF3467" i="5"/>
  <c r="Z3467" i="5"/>
  <c r="AK4381" i="5"/>
  <c r="AE4381" i="5"/>
  <c r="AG4381" i="5" s="1"/>
  <c r="AE4400" i="5"/>
  <c r="AG4400" i="5" s="1"/>
  <c r="AK4400" i="5"/>
  <c r="AE4526" i="5"/>
  <c r="AG4526" i="5" s="1"/>
  <c r="AK4526" i="5"/>
  <c r="AE4447" i="5"/>
  <c r="AK4447" i="5"/>
  <c r="AK4479" i="5"/>
  <c r="AE4479" i="5"/>
  <c r="AG4479" i="5" s="1"/>
  <c r="AF4381" i="5"/>
  <c r="AF4446" i="5"/>
  <c r="Z4446" i="5"/>
  <c r="AE4399" i="5"/>
  <c r="AK4399" i="5"/>
  <c r="AF4442" i="5"/>
  <c r="Z4442" i="5"/>
  <c r="AK3565" i="5"/>
  <c r="AE3565" i="5"/>
  <c r="AK4356" i="5"/>
  <c r="AE4356" i="5"/>
  <c r="AG4356" i="5" s="1"/>
  <c r="AF3550" i="5"/>
  <c r="Z3550" i="5"/>
  <c r="AF4378" i="5"/>
  <c r="Z4378" i="5"/>
  <c r="AF4400" i="5"/>
  <c r="AK4390" i="5"/>
  <c r="AE4390" i="5"/>
  <c r="AF4479" i="5"/>
  <c r="AK3509" i="5"/>
  <c r="AE3509" i="5"/>
  <c r="AK4437" i="5"/>
  <c r="AE4437" i="5"/>
  <c r="AH4413" i="5"/>
  <c r="AF4456" i="5"/>
  <c r="Z4456" i="5"/>
  <c r="AF4478" i="5"/>
  <c r="Z4478" i="5"/>
  <c r="AF4370" i="5"/>
  <c r="Z4370" i="5"/>
  <c r="AK4452" i="5"/>
  <c r="AE4452" i="5"/>
  <c r="AF4371" i="5"/>
  <c r="Z4371" i="5"/>
  <c r="AK4440" i="5"/>
  <c r="AE4440" i="5"/>
  <c r="AH4444" i="5"/>
  <c r="AK4010" i="5"/>
  <c r="AE4010" i="5"/>
  <c r="AF4122" i="5"/>
  <c r="Z4122" i="5"/>
  <c r="AF4147" i="5"/>
  <c r="Z4147" i="5"/>
  <c r="AK4006" i="5"/>
  <c r="AE4006" i="5"/>
  <c r="AF4038" i="5"/>
  <c r="Z4038" i="5"/>
  <c r="AF4156" i="5"/>
  <c r="Z4156" i="5"/>
  <c r="AF4143" i="5"/>
  <c r="Z4143" i="5"/>
  <c r="AH4430" i="5"/>
  <c r="AF4422" i="5"/>
  <c r="Z4422" i="5"/>
  <c r="AF4451" i="5"/>
  <c r="Z4451" i="5"/>
  <c r="AF4481" i="5"/>
  <c r="Z4481" i="5"/>
  <c r="AF4491" i="5"/>
  <c r="Z4491" i="5"/>
  <c r="AF4509" i="5"/>
  <c r="Z4509" i="5"/>
  <c r="AF4490" i="5"/>
  <c r="Z4490" i="5"/>
  <c r="AF4512" i="5"/>
  <c r="Z4512" i="5"/>
  <c r="AF4061" i="5"/>
  <c r="Z4061" i="5"/>
  <c r="AF4060" i="5"/>
  <c r="Z4060" i="5"/>
  <c r="AF4162" i="5"/>
  <c r="Z4162" i="5"/>
  <c r="AF4031" i="5"/>
  <c r="Z4031" i="5"/>
  <c r="AF4081" i="5"/>
  <c r="Z4081" i="5"/>
  <c r="AF4172" i="5"/>
  <c r="Z4172" i="5"/>
  <c r="AF4079" i="5"/>
  <c r="Z4079" i="5"/>
  <c r="AF4057" i="5"/>
  <c r="Z4057" i="5"/>
  <c r="AF4092" i="5"/>
  <c r="Z4092" i="5"/>
  <c r="AF4017" i="5"/>
  <c r="Z4017" i="5"/>
  <c r="AF4094" i="5"/>
  <c r="Z4094" i="5"/>
  <c r="AF4149" i="5"/>
  <c r="Z4149" i="5"/>
  <c r="AF4107" i="5"/>
  <c r="Z4107" i="5"/>
  <c r="AF4013" i="5"/>
  <c r="Z4013" i="5"/>
  <c r="AE4123" i="5"/>
  <c r="AG4123" i="5" s="1"/>
  <c r="AK4123" i="5"/>
  <c r="AE1788" i="5"/>
  <c r="AG1788" i="5" s="1"/>
  <c r="AK1788" i="5"/>
  <c r="AK1791" i="5"/>
  <c r="AK1797" i="5"/>
  <c r="AE1797" i="5"/>
  <c r="AG1797" i="5" s="1"/>
  <c r="AI1244" i="5"/>
  <c r="AH1244" i="5"/>
  <c r="AF1242" i="5"/>
  <c r="Z1242" i="5"/>
  <c r="AK3715" i="5"/>
  <c r="AE3715" i="5"/>
  <c r="AK3705" i="5"/>
  <c r="AE3705" i="5"/>
  <c r="AK3720" i="5"/>
  <c r="AE3720" i="5"/>
  <c r="AK3724" i="5"/>
  <c r="AE3724" i="5"/>
  <c r="AK3684" i="5"/>
  <c r="AE3684" i="5"/>
  <c r="AK3685" i="5"/>
  <c r="AE3685" i="5"/>
  <c r="AK3745" i="5"/>
  <c r="AE3745" i="5"/>
  <c r="AK3681" i="5"/>
  <c r="AE3681" i="5"/>
  <c r="AE3750" i="5"/>
  <c r="AK3750" i="5"/>
  <c r="AK3734" i="5"/>
  <c r="AE3734" i="5"/>
  <c r="AK3759" i="5"/>
  <c r="AE3759" i="5"/>
  <c r="AF1241" i="5"/>
  <c r="Z1241" i="5"/>
  <c r="AE1236" i="5"/>
  <c r="AK1236" i="5"/>
  <c r="AF1249" i="5"/>
  <c r="Z1249" i="5"/>
  <c r="AF4123" i="5"/>
  <c r="AF3719" i="5"/>
  <c r="Z3719" i="5"/>
  <c r="AF3733" i="5"/>
  <c r="Z3733" i="5"/>
  <c r="AF3748" i="5"/>
  <c r="AF3768" i="5"/>
  <c r="AF177" i="5"/>
  <c r="AF156" i="5"/>
  <c r="AF188" i="5"/>
  <c r="AF217" i="5"/>
  <c r="AF221" i="5"/>
  <c r="AF258" i="5"/>
  <c r="AF295" i="5"/>
  <c r="AF241" i="5"/>
  <c r="AF243" i="5"/>
  <c r="AF249" i="5"/>
  <c r="AF549" i="5"/>
  <c r="AK1235" i="5"/>
  <c r="AE1235" i="5"/>
  <c r="AF1216" i="5"/>
  <c r="Z1216" i="5"/>
  <c r="AF1207" i="5"/>
  <c r="Z1207" i="5"/>
  <c r="AF1337" i="5"/>
  <c r="Z1337" i="5"/>
  <c r="AF1321" i="5"/>
  <c r="Z1321" i="5"/>
  <c r="AF3711" i="5"/>
  <c r="Z3711" i="5"/>
  <c r="AE3696" i="5"/>
  <c r="AK3696" i="5"/>
  <c r="AE3740" i="5"/>
  <c r="AK3740" i="5"/>
  <c r="AF3744" i="5"/>
  <c r="Z3744" i="5"/>
  <c r="AF3761" i="5"/>
  <c r="Z3761" i="5"/>
  <c r="AF3772" i="5"/>
  <c r="Z3772" i="5"/>
  <c r="AF174" i="5"/>
  <c r="Z174" i="5"/>
  <c r="AF192" i="5"/>
  <c r="Z192" i="5"/>
  <c r="AF176" i="5"/>
  <c r="Z176" i="5"/>
  <c r="AF166" i="5"/>
  <c r="Z166" i="5"/>
  <c r="AF161" i="5"/>
  <c r="Z161" i="5"/>
  <c r="AF306" i="5"/>
  <c r="Z306" i="5"/>
  <c r="AF150" i="5"/>
  <c r="Z150" i="5"/>
  <c r="AF305" i="5"/>
  <c r="Z305" i="5"/>
  <c r="AF224" i="5"/>
  <c r="Z224" i="5"/>
  <c r="AF222" i="5"/>
  <c r="Z222" i="5"/>
  <c r="AF205" i="5"/>
  <c r="Z205" i="5"/>
  <c r="AF204" i="5"/>
  <c r="Z204" i="5"/>
  <c r="AF296" i="5"/>
  <c r="Z296" i="5"/>
  <c r="AF257" i="5"/>
  <c r="Z257" i="5"/>
  <c r="AF230" i="5"/>
  <c r="Z230" i="5"/>
  <c r="AF263" i="5"/>
  <c r="Z263" i="5"/>
  <c r="AF287" i="5"/>
  <c r="Z287" i="5"/>
  <c r="AF234" i="5"/>
  <c r="Z234" i="5"/>
  <c r="AF244" i="5"/>
  <c r="Z244" i="5"/>
  <c r="AF251" i="5"/>
  <c r="Z251" i="5"/>
  <c r="AF545" i="5"/>
  <c r="Z545" i="5"/>
  <c r="AF555" i="5"/>
  <c r="Z555" i="5"/>
  <c r="AF561" i="5"/>
  <c r="Z561" i="5"/>
  <c r="AF1351" i="5"/>
  <c r="Z1351" i="5"/>
  <c r="AF3721" i="5"/>
  <c r="Z3721" i="5"/>
  <c r="AH239" i="5"/>
  <c r="AF1350" i="5"/>
  <c r="Z1350" i="5"/>
  <c r="AE1358" i="5"/>
  <c r="AK1358" i="5"/>
  <c r="AI1263" i="5"/>
  <c r="AF1260" i="5"/>
  <c r="Z1260" i="5"/>
  <c r="AF1270" i="5"/>
  <c r="Z1270" i="5"/>
  <c r="AE1271" i="5"/>
  <c r="AK1271" i="5"/>
  <c r="AF1276" i="5"/>
  <c r="Z1276" i="5"/>
  <c r="AF1274" i="5"/>
  <c r="Z1274" i="5"/>
  <c r="AK1296" i="5"/>
  <c r="AE1296" i="5"/>
  <c r="AF1280" i="5"/>
  <c r="Z1280" i="5"/>
  <c r="AF1302" i="5"/>
  <c r="Z1302" i="5"/>
  <c r="AE1298" i="5"/>
  <c r="AK1298" i="5"/>
  <c r="AF2115" i="5"/>
  <c r="Z2115" i="5"/>
  <c r="AF2124" i="5"/>
  <c r="Z2124" i="5"/>
  <c r="AK2114" i="5"/>
  <c r="AE2114" i="5"/>
  <c r="AF2102" i="5"/>
  <c r="Z2102" i="5"/>
  <c r="AF2099" i="5"/>
  <c r="Z2099" i="5"/>
  <c r="AK2110" i="5"/>
  <c r="AE2110" i="5"/>
  <c r="AF2122" i="5"/>
  <c r="AF2087" i="5"/>
  <c r="Z2087" i="5"/>
  <c r="AF2118" i="5"/>
  <c r="Z2118" i="5"/>
  <c r="AK2123" i="5"/>
  <c r="AE2123" i="5"/>
  <c r="AF2079" i="5"/>
  <c r="AF2134" i="5"/>
  <c r="Z2134" i="5"/>
  <c r="AF2157" i="5"/>
  <c r="Z2157" i="5"/>
  <c r="AK2129" i="5"/>
  <c r="AE2129" i="5"/>
  <c r="AF2154" i="5"/>
  <c r="AI2148" i="5"/>
  <c r="AH2148" i="5"/>
  <c r="AF2146" i="5"/>
  <c r="Z2146" i="5"/>
  <c r="AF2077" i="5"/>
  <c r="Z2077" i="5"/>
  <c r="AE2145" i="5"/>
  <c r="AK2145" i="5"/>
  <c r="AF2076" i="5"/>
  <c r="AI2075" i="5"/>
  <c r="AE1212" i="5"/>
  <c r="AK1212" i="5"/>
  <c r="AE1208" i="5"/>
  <c r="AK1208" i="5"/>
  <c r="AK1338" i="5"/>
  <c r="AE1338" i="5"/>
  <c r="AK1308" i="5"/>
  <c r="AE1308" i="5"/>
  <c r="AK3703" i="5"/>
  <c r="AE3703" i="5"/>
  <c r="AF3736" i="5"/>
  <c r="Z3736" i="5"/>
  <c r="AK2052" i="5"/>
  <c r="AE2052" i="5"/>
  <c r="AK2068" i="5"/>
  <c r="AE2068" i="5"/>
  <c r="AG2068" i="5" s="1"/>
  <c r="AK2454" i="5"/>
  <c r="AE2454" i="5"/>
  <c r="AK1698" i="5"/>
  <c r="AE1698" i="5"/>
  <c r="AG1698" i="5" s="1"/>
  <c r="AK1714" i="5"/>
  <c r="AE1730" i="5"/>
  <c r="AG1730" i="5" s="1"/>
  <c r="AK1730" i="5"/>
  <c r="AE1746" i="5"/>
  <c r="AK1746" i="5"/>
  <c r="AK12" i="5"/>
  <c r="AK28" i="5"/>
  <c r="AE28" i="5"/>
  <c r="AK44" i="5"/>
  <c r="AE44" i="5"/>
  <c r="AK60" i="5"/>
  <c r="AE60" i="5"/>
  <c r="AG60" i="5" s="1"/>
  <c r="AF2057" i="5"/>
  <c r="Z2057" i="5"/>
  <c r="AF2445" i="5"/>
  <c r="AF2454" i="5"/>
  <c r="AF2463" i="5"/>
  <c r="Z2463" i="5"/>
  <c r="AK1707" i="5"/>
  <c r="AE1707" i="5"/>
  <c r="AF1720" i="5"/>
  <c r="AF1746" i="5"/>
  <c r="AF5" i="5"/>
  <c r="Z5" i="5"/>
  <c r="AF17" i="5"/>
  <c r="Z17" i="5"/>
  <c r="AK33" i="5"/>
  <c r="AE33" i="5"/>
  <c r="AE57" i="5"/>
  <c r="AK57" i="5"/>
  <c r="AF2281" i="5"/>
  <c r="Z2281" i="5"/>
  <c r="AF2290" i="5"/>
  <c r="Z2290" i="5"/>
  <c r="AF2297" i="5"/>
  <c r="Z2297" i="5"/>
  <c r="AF2305" i="5"/>
  <c r="Z2305" i="5"/>
  <c r="AF2313" i="5"/>
  <c r="Z2313" i="5"/>
  <c r="AF2321" i="5"/>
  <c r="Z2321" i="5"/>
  <c r="AF2329" i="5"/>
  <c r="Z2329" i="5"/>
  <c r="AF2337" i="5"/>
  <c r="Z2337" i="5"/>
  <c r="AF684" i="5"/>
  <c r="Z684" i="5"/>
  <c r="AF692" i="5"/>
  <c r="Z692" i="5"/>
  <c r="AF700" i="5"/>
  <c r="Z700" i="5"/>
  <c r="AF1949" i="5"/>
  <c r="Z1949" i="5"/>
  <c r="AF1957" i="5"/>
  <c r="Z1957" i="5"/>
  <c r="AF1965" i="5"/>
  <c r="Z1965" i="5"/>
  <c r="AF1973" i="5"/>
  <c r="Z1973" i="5"/>
  <c r="AF1981" i="5"/>
  <c r="Z1981" i="5"/>
  <c r="AF1989" i="5"/>
  <c r="Z1989" i="5"/>
  <c r="AF1997" i="5"/>
  <c r="Z1997" i="5"/>
  <c r="AF2005" i="5"/>
  <c r="Z2005" i="5"/>
  <c r="AF2013" i="5"/>
  <c r="Z2013" i="5"/>
  <c r="AF2021" i="5"/>
  <c r="Z2021" i="5"/>
  <c r="AF2029" i="5"/>
  <c r="Z2029" i="5"/>
  <c r="AF2037" i="5"/>
  <c r="Z2037" i="5"/>
  <c r="AF2060" i="5"/>
  <c r="AF2069" i="5"/>
  <c r="Z2069" i="5"/>
  <c r="AI1694" i="5"/>
  <c r="AF1703" i="5"/>
  <c r="Z1703" i="5"/>
  <c r="AK1719" i="5"/>
  <c r="AE1719" i="5"/>
  <c r="AI8" i="5"/>
  <c r="AH8" i="5"/>
  <c r="AF35" i="5"/>
  <c r="AK65" i="5"/>
  <c r="AE65" i="5"/>
  <c r="AK76" i="5"/>
  <c r="AE76" i="5"/>
  <c r="AG76" i="5" s="1"/>
  <c r="AK92" i="5"/>
  <c r="AE92" i="5"/>
  <c r="AG92" i="5" s="1"/>
  <c r="AE108" i="5"/>
  <c r="AK108" i="5"/>
  <c r="AK124" i="5"/>
  <c r="AE124" i="5"/>
  <c r="AG124" i="5" s="1"/>
  <c r="AK1441" i="5"/>
  <c r="AE1441" i="5"/>
  <c r="AK2727" i="5"/>
  <c r="AK2716" i="5"/>
  <c r="AE2716" i="5"/>
  <c r="AK2740" i="5"/>
  <c r="AE2740" i="5"/>
  <c r="AE2854" i="5"/>
  <c r="AG2854" i="5" s="1"/>
  <c r="AK2854" i="5"/>
  <c r="AK2049" i="5"/>
  <c r="AE2049" i="5"/>
  <c r="AF2444" i="5"/>
  <c r="AF1699" i="5"/>
  <c r="Z1699" i="5"/>
  <c r="AK1715" i="5"/>
  <c r="AE1715" i="5"/>
  <c r="AF19" i="5"/>
  <c r="AB2705" i="5"/>
  <c r="Z2705" i="5"/>
  <c r="AF2052" i="5"/>
  <c r="AF2061" i="5"/>
  <c r="Z2061" i="5"/>
  <c r="AF2461" i="5"/>
  <c r="AF1711" i="5"/>
  <c r="Z1711" i="5"/>
  <c r="AE1727" i="5"/>
  <c r="AK1727" i="5"/>
  <c r="AF3" i="5"/>
  <c r="AF12" i="5"/>
  <c r="AF21" i="5"/>
  <c r="Z21" i="5"/>
  <c r="AF49" i="5"/>
  <c r="Z49" i="5"/>
  <c r="AF61" i="5"/>
  <c r="Z61" i="5"/>
  <c r="AF2703" i="5"/>
  <c r="AF2728" i="5"/>
  <c r="AF2716" i="5"/>
  <c r="AI79" i="5"/>
  <c r="AH111" i="5"/>
  <c r="AI2723" i="5"/>
  <c r="AH2723" i="5"/>
  <c r="AH2738" i="5"/>
  <c r="AE2849" i="5"/>
  <c r="AG2849" i="5" s="1"/>
  <c r="AE2741" i="5"/>
  <c r="AE2713" i="5"/>
  <c r="AE1440" i="5"/>
  <c r="AE123" i="5"/>
  <c r="AG123" i="5" s="1"/>
  <c r="AE107" i="5"/>
  <c r="AE91" i="5"/>
  <c r="AG91" i="5" s="1"/>
  <c r="AE75" i="5"/>
  <c r="AE2860" i="5"/>
  <c r="AE2701" i="5"/>
  <c r="AE1435" i="5"/>
  <c r="AE117" i="5"/>
  <c r="AE101" i="5"/>
  <c r="AE85" i="5"/>
  <c r="AE69" i="5"/>
  <c r="AG69" i="5" s="1"/>
  <c r="AE2853" i="5"/>
  <c r="AE2845" i="5"/>
  <c r="AE2717" i="5"/>
  <c r="AG2717" i="5" s="1"/>
  <c r="AE2733" i="5"/>
  <c r="AE1443" i="5"/>
  <c r="AE1427" i="5"/>
  <c r="AG1427" i="5" s="1"/>
  <c r="AE110" i="5"/>
  <c r="AG110" i="5" s="1"/>
  <c r="AE94" i="5"/>
  <c r="AE78" i="5"/>
  <c r="AE2036" i="5"/>
  <c r="AE2020" i="5"/>
  <c r="AE2004" i="5"/>
  <c r="AG2004" i="5" s="1"/>
  <c r="AE1988" i="5"/>
  <c r="AE1972" i="5"/>
  <c r="AG1972" i="5" s="1"/>
  <c r="AE1956" i="5"/>
  <c r="AE699" i="5"/>
  <c r="AG699" i="5" s="1"/>
  <c r="AE2344" i="5"/>
  <c r="AG2344" i="5" s="1"/>
  <c r="AE2327" i="5"/>
  <c r="AE2312" i="5"/>
  <c r="AG2312" i="5" s="1"/>
  <c r="AE58" i="5"/>
  <c r="AG58" i="5" s="1"/>
  <c r="AE42" i="5"/>
  <c r="AE26" i="5"/>
  <c r="AE10" i="5"/>
  <c r="AE1744" i="5"/>
  <c r="AG1744" i="5" s="1"/>
  <c r="AE1728" i="5"/>
  <c r="AG1728" i="5" s="1"/>
  <c r="AE2452" i="5"/>
  <c r="AE2050" i="5"/>
  <c r="AG2050" i="5" s="1"/>
  <c r="AE2018" i="5"/>
  <c r="AG2018" i="5" s="1"/>
  <c r="AE2002" i="5"/>
  <c r="AG2002" i="5" s="1"/>
  <c r="AE1986" i="5"/>
  <c r="AG1986" i="5" s="1"/>
  <c r="AE1970" i="5"/>
  <c r="AE1954" i="5"/>
  <c r="AE697" i="5"/>
  <c r="AE2342" i="5"/>
  <c r="AE2326" i="5"/>
  <c r="AG2326" i="5" s="1"/>
  <c r="AE2310" i="5"/>
  <c r="AE2294" i="5"/>
  <c r="AE59" i="5"/>
  <c r="AE43" i="5"/>
  <c r="AG43" i="5" s="1"/>
  <c r="AE27" i="5"/>
  <c r="AE11" i="5"/>
  <c r="AG11" i="5" s="1"/>
  <c r="AE1745" i="5"/>
  <c r="AG1745" i="5" s="1"/>
  <c r="AE1729" i="5"/>
  <c r="AE1713" i="5"/>
  <c r="AG1713" i="5" s="1"/>
  <c r="AE1697" i="5"/>
  <c r="AG1697" i="5" s="1"/>
  <c r="AE2067" i="5"/>
  <c r="AG2067" i="5" s="1"/>
  <c r="AE2051" i="5"/>
  <c r="AG2051" i="5" s="1"/>
  <c r="AE2035" i="5"/>
  <c r="AG2035" i="5" s="1"/>
  <c r="AE2019" i="5"/>
  <c r="AG2019" i="5" s="1"/>
  <c r="AE2003" i="5"/>
  <c r="AE1987" i="5"/>
  <c r="AG1987" i="5" s="1"/>
  <c r="AE1971" i="5"/>
  <c r="AG1971" i="5" s="1"/>
  <c r="AE1955" i="5"/>
  <c r="AE698" i="5"/>
  <c r="AG698" i="5" s="1"/>
  <c r="AE2328" i="5"/>
  <c r="AE2311" i="5"/>
  <c r="AG2311" i="5" s="1"/>
  <c r="AE2295" i="5"/>
  <c r="AG2295" i="5" s="1"/>
  <c r="AE2135" i="5"/>
  <c r="AG2135" i="5" s="1"/>
  <c r="AE2090" i="5"/>
  <c r="AG2090" i="5" s="1"/>
  <c r="AE2092" i="5"/>
  <c r="AG2092" i="5" s="1"/>
  <c r="AE1279" i="5"/>
  <c r="AG1279" i="5" s="1"/>
  <c r="AE1281" i="5"/>
  <c r="AE1357" i="5"/>
  <c r="AE547" i="5"/>
  <c r="AE271" i="5"/>
  <c r="AG271" i="5" s="1"/>
  <c r="AE235" i="5"/>
  <c r="AE267" i="5"/>
  <c r="AG267" i="5" s="1"/>
  <c r="AE255" i="5"/>
  <c r="AE283" i="5"/>
  <c r="AG283" i="5" s="1"/>
  <c r="AE238" i="5"/>
  <c r="AE227" i="5"/>
  <c r="AG227" i="5" s="1"/>
  <c r="AE193" i="5"/>
  <c r="AG193" i="5" s="1"/>
  <c r="AE162" i="5"/>
  <c r="AG162" i="5" s="1"/>
  <c r="AE183" i="5"/>
  <c r="AG183" i="5" s="1"/>
  <c r="AE3764" i="5"/>
  <c r="AG3764" i="5" s="1"/>
  <c r="AE3743" i="5"/>
  <c r="AG3743" i="5" s="1"/>
  <c r="AE1234" i="5"/>
  <c r="AE3751" i="5"/>
  <c r="AG3751" i="5" s="1"/>
  <c r="AE3722" i="5"/>
  <c r="AG3722" i="5" s="1"/>
  <c r="AE3698" i="5"/>
  <c r="AG3698" i="5" s="1"/>
  <c r="AE3706" i="5"/>
  <c r="AG3706" i="5" s="1"/>
  <c r="AE1330" i="5"/>
  <c r="AG1330" i="5" s="1"/>
  <c r="AE1324" i="5"/>
  <c r="AG1324" i="5" s="1"/>
  <c r="AE1322" i="5"/>
  <c r="AE1215" i="5"/>
  <c r="AG1215" i="5" s="1"/>
  <c r="AE2151" i="5"/>
  <c r="AE2139" i="5"/>
  <c r="AE2137" i="5"/>
  <c r="AF2098" i="5"/>
  <c r="AE2098" i="5"/>
  <c r="AG2098" i="5" s="1"/>
  <c r="AE2111" i="5"/>
  <c r="AE1293" i="5"/>
  <c r="AE1289" i="5"/>
  <c r="AE1275" i="5"/>
  <c r="AE1267" i="5"/>
  <c r="AE1344" i="5"/>
  <c r="AG1344" i="5" s="1"/>
  <c r="AE551" i="5"/>
  <c r="AE276" i="5"/>
  <c r="AE281" i="5"/>
  <c r="AG281" i="5" s="1"/>
  <c r="AE256" i="5"/>
  <c r="AG256" i="5" s="1"/>
  <c r="AE206" i="5"/>
  <c r="AG206" i="5" s="1"/>
  <c r="AE299" i="5"/>
  <c r="AE291" i="5"/>
  <c r="AG291" i="5" s="1"/>
  <c r="AE152" i="5"/>
  <c r="AE203" i="5"/>
  <c r="AE186" i="5"/>
  <c r="AG186" i="5" s="1"/>
  <c r="AE173" i="5"/>
  <c r="AG173" i="5" s="1"/>
  <c r="AE3757" i="5"/>
  <c r="AG3757" i="5" s="1"/>
  <c r="AE3770" i="5"/>
  <c r="AG3770" i="5" s="1"/>
  <c r="AE1237" i="5"/>
  <c r="AG1237" i="5" s="1"/>
  <c r="AE2075" i="5"/>
  <c r="AG2075" i="5" s="1"/>
  <c r="AE2148" i="5"/>
  <c r="AG2148" i="5" s="1"/>
  <c r="AE2133" i="5"/>
  <c r="AG2133" i="5" s="1"/>
  <c r="AE2109" i="5"/>
  <c r="AG2109" i="5" s="1"/>
  <c r="AE2100" i="5"/>
  <c r="AE2093" i="5"/>
  <c r="AG2093" i="5" s="1"/>
  <c r="AE1304" i="5"/>
  <c r="AG1304" i="5" s="1"/>
  <c r="AE1273" i="5"/>
  <c r="AG1273" i="5" s="1"/>
  <c r="AE1282" i="5"/>
  <c r="AG1282" i="5" s="1"/>
  <c r="AE1354" i="5"/>
  <c r="AG1354" i="5" s="1"/>
  <c r="AE554" i="5"/>
  <c r="AG554" i="5" s="1"/>
  <c r="AE272" i="5"/>
  <c r="AG272" i="5" s="1"/>
  <c r="AE273" i="5"/>
  <c r="AG273" i="5" s="1"/>
  <c r="AE293" i="5"/>
  <c r="AG293" i="5" s="1"/>
  <c r="AE289" i="5"/>
  <c r="AG289" i="5" s="1"/>
  <c r="AE214" i="5"/>
  <c r="AG214" i="5" s="1"/>
  <c r="AE196" i="5"/>
  <c r="AG196" i="5" s="1"/>
  <c r="AE223" i="5"/>
  <c r="AG223" i="5" s="1"/>
  <c r="AE155" i="5"/>
  <c r="AG155" i="5" s="1"/>
  <c r="AE160" i="5"/>
  <c r="AG160" i="5" s="1"/>
  <c r="AE172" i="5"/>
  <c r="AG172" i="5" s="1"/>
  <c r="AE3769" i="5"/>
  <c r="AG3769" i="5" s="1"/>
  <c r="AE3762" i="5"/>
  <c r="AG3762" i="5" s="1"/>
  <c r="AE1809" i="5"/>
  <c r="AG1809" i="5" s="1"/>
  <c r="AE4175" i="5"/>
  <c r="AG4175" i="5" s="1"/>
  <c r="AE3689" i="5"/>
  <c r="AG3689" i="5" s="1"/>
  <c r="AE1340" i="5"/>
  <c r="AG1340" i="5" s="1"/>
  <c r="AE1317" i="5"/>
  <c r="AG1317" i="5" s="1"/>
  <c r="AE1253" i="5"/>
  <c r="AE1200" i="5"/>
  <c r="AG1200" i="5" s="1"/>
  <c r="AE1246" i="5"/>
  <c r="AG1246" i="5" s="1"/>
  <c r="AE1227" i="5"/>
  <c r="AG1227" i="5" s="1"/>
  <c r="AE1796" i="5"/>
  <c r="AG1796" i="5" s="1"/>
  <c r="AE1804" i="5"/>
  <c r="AG1804" i="5" s="1"/>
  <c r="AE1777" i="5"/>
  <c r="AG1777" i="5" s="1"/>
  <c r="AE4146" i="5"/>
  <c r="AG4146" i="5" s="1"/>
  <c r="AE4075" i="5"/>
  <c r="AG4075" i="5" s="1"/>
  <c r="AE3731" i="5"/>
  <c r="AG3731" i="5" s="1"/>
  <c r="AE3723" i="5"/>
  <c r="AG3723" i="5" s="1"/>
  <c r="AE3707" i="5"/>
  <c r="AG3707" i="5" s="1"/>
  <c r="AE3712" i="5"/>
  <c r="AG3712" i="5" s="1"/>
  <c r="AE1333" i="5"/>
  <c r="AE1316" i="5"/>
  <c r="AG1316" i="5" s="1"/>
  <c r="AE1210" i="5"/>
  <c r="AG1210" i="5" s="1"/>
  <c r="AE1223" i="5"/>
  <c r="AG1223" i="5" s="1"/>
  <c r="AE1243" i="5"/>
  <c r="AG1243" i="5" s="1"/>
  <c r="AE1226" i="5"/>
  <c r="AG1226" i="5" s="1"/>
  <c r="AE1799" i="5"/>
  <c r="AG1799" i="5" s="1"/>
  <c r="AE1775" i="5"/>
  <c r="AG1775" i="5" s="1"/>
  <c r="AE1778" i="5"/>
  <c r="AG1778" i="5" s="1"/>
  <c r="AE4138" i="5"/>
  <c r="AG4138" i="5" s="1"/>
  <c r="AE4153" i="5"/>
  <c r="AG4153" i="5" s="1"/>
  <c r="AE4158" i="5"/>
  <c r="AG4158" i="5" s="1"/>
  <c r="AE4082" i="5"/>
  <c r="AG4082" i="5" s="1"/>
  <c r="AE4055" i="5"/>
  <c r="AG4055" i="5" s="1"/>
  <c r="AE4078" i="5"/>
  <c r="AG4078" i="5" s="1"/>
  <c r="AE4115" i="5"/>
  <c r="AG4115" i="5" s="1"/>
  <c r="AE4043" i="5"/>
  <c r="AG4043" i="5" s="1"/>
  <c r="AE4033" i="5"/>
  <c r="AG4033" i="5" s="1"/>
  <c r="AE4068" i="5"/>
  <c r="AG4068" i="5" s="1"/>
  <c r="AE4499" i="5"/>
  <c r="AE4445" i="5"/>
  <c r="AG4445" i="5" s="1"/>
  <c r="AE4476" i="5"/>
  <c r="AG4476" i="5" s="1"/>
  <c r="AE4405" i="5"/>
  <c r="AG4405" i="5" s="1"/>
  <c r="AE4053" i="5"/>
  <c r="AE4077" i="5"/>
  <c r="AG4077" i="5" s="1"/>
  <c r="AE4152" i="5"/>
  <c r="AG4152" i="5" s="1"/>
  <c r="AE4012" i="5"/>
  <c r="AG4012" i="5" s="1"/>
  <c r="AE4026" i="5"/>
  <c r="AG4026" i="5" s="1"/>
  <c r="AE4118" i="5"/>
  <c r="AG4118" i="5" s="1"/>
  <c r="AE4042" i="5"/>
  <c r="AG4042" i="5" s="1"/>
  <c r="AE4067" i="5"/>
  <c r="AE4169" i="5"/>
  <c r="AG4169" i="5" s="1"/>
  <c r="AE4511" i="5"/>
  <c r="AG4511" i="5" s="1"/>
  <c r="AE4493" i="5"/>
  <c r="AG4493" i="5" s="1"/>
  <c r="AE4505" i="5"/>
  <c r="AE4470" i="5"/>
  <c r="AG4470" i="5" s="1"/>
  <c r="AE4136" i="5"/>
  <c r="AG4136" i="5" s="1"/>
  <c r="AE4155" i="5"/>
  <c r="AG4155" i="5" s="1"/>
  <c r="AE4045" i="5"/>
  <c r="AG4045" i="5" s="1"/>
  <c r="AE4080" i="5"/>
  <c r="AG4080" i="5" s="1"/>
  <c r="AE4116" i="5"/>
  <c r="AG4116" i="5" s="1"/>
  <c r="AE4098" i="5"/>
  <c r="AG4098" i="5" s="1"/>
  <c r="AE4047" i="5"/>
  <c r="AG4047" i="5" s="1"/>
  <c r="AE4058" i="5"/>
  <c r="AG4058" i="5" s="1"/>
  <c r="AE4109" i="5"/>
  <c r="AG4109" i="5" s="1"/>
  <c r="AE4063" i="5"/>
  <c r="AE4502" i="5"/>
  <c r="AG4502" i="5" s="1"/>
  <c r="AE4407" i="5"/>
  <c r="AE4527" i="5"/>
  <c r="AG4527" i="5" s="1"/>
  <c r="AE4430" i="5"/>
  <c r="AG4430" i="5" s="1"/>
  <c r="AE4523" i="5"/>
  <c r="AG4523" i="5" s="1"/>
  <c r="AE3508" i="5"/>
  <c r="AG3508" i="5" s="1"/>
  <c r="AE4533" i="5"/>
  <c r="AG4533" i="5" s="1"/>
  <c r="AE4354" i="5"/>
  <c r="AG4354" i="5" s="1"/>
  <c r="AE4458" i="5"/>
  <c r="AE4427" i="5"/>
  <c r="AG4427" i="5" s="1"/>
  <c r="AE4398" i="5"/>
  <c r="AG4398" i="5" s="1"/>
  <c r="AE3553" i="5"/>
  <c r="AG3553" i="5" s="1"/>
  <c r="AE4530" i="5"/>
  <c r="AG4530" i="5" s="1"/>
  <c r="AE4461" i="5"/>
  <c r="AG4461" i="5" s="1"/>
  <c r="AE4459" i="5"/>
  <c r="AE4477" i="5"/>
  <c r="AG4477" i="5" s="1"/>
  <c r="AE4413" i="5"/>
  <c r="AG4413" i="5" s="1"/>
  <c r="AE3480" i="5"/>
  <c r="AG3480" i="5" s="1"/>
  <c r="AE4372" i="5"/>
  <c r="AG4372" i="5" s="1"/>
  <c r="AE4347" i="5"/>
  <c r="AG4347" i="5" s="1"/>
  <c r="AE4375" i="5"/>
  <c r="AG4375" i="5" s="1"/>
  <c r="AE4435" i="5"/>
  <c r="AG4435" i="5" s="1"/>
  <c r="AE4416" i="5"/>
  <c r="AG4416" i="5" s="1"/>
  <c r="AE3492" i="5"/>
  <c r="AG3492" i="5" s="1"/>
  <c r="AE3532" i="5"/>
  <c r="AG3532" i="5" s="1"/>
  <c r="AE4348" i="5"/>
  <c r="AG4348" i="5" s="1"/>
  <c r="AE4344" i="5"/>
  <c r="AG4344" i="5" s="1"/>
  <c r="AE4359" i="5"/>
  <c r="AG4359" i="5" s="1"/>
  <c r="AE4361" i="5"/>
  <c r="AG4361" i="5" s="1"/>
  <c r="AE3507" i="5"/>
  <c r="AG3507" i="5" s="1"/>
  <c r="AE3481" i="5"/>
  <c r="AG3481" i="5" s="1"/>
  <c r="AE3513" i="5"/>
  <c r="AG3513" i="5" s="1"/>
  <c r="AE3541" i="5"/>
  <c r="AG3541" i="5" s="1"/>
  <c r="AE3490" i="5"/>
  <c r="AG3490" i="5" s="1"/>
  <c r="AE3466" i="5"/>
  <c r="AG3466" i="5" s="1"/>
  <c r="AE3493" i="5"/>
  <c r="AG3493" i="5" s="1"/>
  <c r="AE3473" i="5"/>
  <c r="AG3473" i="5" s="1"/>
  <c r="AE3527" i="5"/>
  <c r="AG3527" i="5" s="1"/>
  <c r="AE3479" i="5"/>
  <c r="AE3500" i="5"/>
  <c r="AG3500" i="5" s="1"/>
  <c r="AE3494" i="5"/>
  <c r="AG3494" i="5" s="1"/>
  <c r="AE3524" i="5"/>
  <c r="AG3524" i="5" s="1"/>
  <c r="AE3470" i="5"/>
  <c r="AG3470" i="5" s="1"/>
  <c r="AE3534" i="5"/>
  <c r="AG3534" i="5" s="1"/>
  <c r="AE3670" i="5"/>
  <c r="AG3670" i="5" s="1"/>
  <c r="AE3654" i="5"/>
  <c r="AG3654" i="5" s="1"/>
  <c r="AE3677" i="5"/>
  <c r="AG3677" i="5" s="1"/>
  <c r="AE3614" i="5"/>
  <c r="AG3614" i="5" s="1"/>
  <c r="AE3633" i="5"/>
  <c r="AG3633" i="5" s="1"/>
  <c r="AE3647" i="5"/>
  <c r="AG3647" i="5" s="1"/>
  <c r="AE3615" i="5"/>
  <c r="AG3615" i="5" s="1"/>
  <c r="AE2912" i="5"/>
  <c r="AG2912" i="5" s="1"/>
  <c r="AE3528" i="5"/>
  <c r="AG3528" i="5" s="1"/>
  <c r="AE3652" i="5"/>
  <c r="AE3653" i="5"/>
  <c r="AG3653" i="5" s="1"/>
  <c r="AE3679" i="5"/>
  <c r="AG3679" i="5" s="1"/>
  <c r="AE3622" i="5"/>
  <c r="AE3603" i="5"/>
  <c r="AG3603" i="5" s="1"/>
  <c r="AE3609" i="5"/>
  <c r="AE2906" i="5"/>
  <c r="AG2906" i="5" s="1"/>
  <c r="AE2889" i="5"/>
  <c r="AG2889" i="5" s="1"/>
  <c r="AE3593" i="5"/>
  <c r="AG3593" i="5" s="1"/>
  <c r="AE3599" i="5"/>
  <c r="AG3599" i="5" s="1"/>
  <c r="AE2914" i="5"/>
  <c r="AG2914" i="5" s="1"/>
  <c r="AE2911" i="5"/>
  <c r="AG2911" i="5" s="1"/>
  <c r="AE2886" i="5"/>
  <c r="AG2886" i="5" s="1"/>
  <c r="AE3589" i="5"/>
  <c r="AG3589" i="5" s="1"/>
  <c r="AE2870" i="5"/>
  <c r="AG2870" i="5" s="1"/>
  <c r="AE2888" i="5"/>
  <c r="AG2888" i="5" s="1"/>
  <c r="AE3594" i="5"/>
  <c r="AK2894" i="5"/>
  <c r="AE2894" i="5"/>
  <c r="AF3588" i="5"/>
  <c r="Z3588" i="5"/>
  <c r="AF2869" i="5"/>
  <c r="Z2869" i="5"/>
  <c r="AK2913" i="5"/>
  <c r="AE2913" i="5"/>
  <c r="AF2873" i="5"/>
  <c r="Z2873" i="5"/>
  <c r="AK3621" i="5"/>
  <c r="AE3621" i="5"/>
  <c r="AE3639" i="5"/>
  <c r="AK3639" i="5"/>
  <c r="AK3644" i="5"/>
  <c r="AE3644" i="5"/>
  <c r="AF3674" i="5"/>
  <c r="Z3674" i="5"/>
  <c r="AH3604" i="5"/>
  <c r="AK3485" i="5"/>
  <c r="AE3485" i="5"/>
  <c r="AI3457" i="5"/>
  <c r="AH3457" i="5"/>
  <c r="AE3452" i="5"/>
  <c r="AG3452" i="5" s="1"/>
  <c r="AK3452" i="5"/>
  <c r="AK4388" i="5"/>
  <c r="AE4388" i="5"/>
  <c r="AG4388" i="5" s="1"/>
  <c r="AK4363" i="5"/>
  <c r="AE4363" i="5"/>
  <c r="AF4395" i="5"/>
  <c r="Z4395" i="5"/>
  <c r="AK3522" i="5"/>
  <c r="AE3522" i="5"/>
  <c r="AK4362" i="5"/>
  <c r="AE4362" i="5"/>
  <c r="AF4355" i="5"/>
  <c r="Z4355" i="5"/>
  <c r="AE4366" i="5"/>
  <c r="AG4366" i="5" s="1"/>
  <c r="AK4366" i="5"/>
  <c r="AI3481" i="5"/>
  <c r="AK4360" i="5"/>
  <c r="AE4360" i="5"/>
  <c r="AF4386" i="5"/>
  <c r="Z4386" i="5"/>
  <c r="AF3476" i="5"/>
  <c r="Z3476" i="5"/>
  <c r="AF4465" i="5"/>
  <c r="AE4465" i="5"/>
  <c r="AG4465" i="5" s="1"/>
  <c r="AK4465" i="5"/>
  <c r="AF4425" i="5"/>
  <c r="Z4425" i="5"/>
  <c r="AF4408" i="5"/>
  <c r="Z4408" i="5"/>
  <c r="AF4514" i="5"/>
  <c r="Z4514" i="5"/>
  <c r="AF4513" i="5"/>
  <c r="Z4513" i="5"/>
  <c r="AF4108" i="5"/>
  <c r="Z4108" i="5"/>
  <c r="AF4029" i="5"/>
  <c r="Z4029" i="5"/>
  <c r="AF4093" i="5"/>
  <c r="Z4093" i="5"/>
  <c r="AF4124" i="5"/>
  <c r="Z4124" i="5"/>
  <c r="AK1786" i="5"/>
  <c r="AE1786" i="5"/>
  <c r="AG1786" i="5" s="1"/>
  <c r="AK4125" i="5"/>
  <c r="AE4125" i="5"/>
  <c r="AH1779" i="5"/>
  <c r="AI3689" i="5"/>
  <c r="AF3716" i="5"/>
  <c r="Z3716" i="5"/>
  <c r="AF1213" i="5"/>
  <c r="Z1213" i="5"/>
  <c r="AF1323" i="5"/>
  <c r="Z1323" i="5"/>
  <c r="AK3717" i="5"/>
  <c r="AE3717" i="5"/>
  <c r="AF3767" i="5"/>
  <c r="Z3767" i="5"/>
  <c r="AF175" i="5"/>
  <c r="Z175" i="5"/>
  <c r="AF154" i="5"/>
  <c r="Z154" i="5"/>
  <c r="AF260" i="5"/>
  <c r="Z260" i="5"/>
  <c r="AF301" i="5"/>
  <c r="Z301" i="5"/>
  <c r="AF212" i="5"/>
  <c r="Z212" i="5"/>
  <c r="AF297" i="5"/>
  <c r="Z297" i="5"/>
  <c r="AF284" i="5"/>
  <c r="Z284" i="5"/>
  <c r="AF266" i="5"/>
  <c r="Z266" i="5"/>
  <c r="AF229" i="5"/>
  <c r="Z229" i="5"/>
  <c r="AF553" i="5"/>
  <c r="Z553" i="5"/>
  <c r="AF1262" i="5"/>
  <c r="Z1262" i="5"/>
  <c r="AK1266" i="5"/>
  <c r="AE1266" i="5"/>
  <c r="AF1285" i="5"/>
  <c r="Z1285" i="5"/>
  <c r="AF1306" i="5"/>
  <c r="Z1306" i="5"/>
  <c r="AF1288" i="5"/>
  <c r="Z1288" i="5"/>
  <c r="AK2116" i="5"/>
  <c r="AE2116" i="5"/>
  <c r="AF2113" i="5"/>
  <c r="Z2113" i="5"/>
  <c r="AF2096" i="5"/>
  <c r="Z2096" i="5"/>
  <c r="AF2085" i="5"/>
  <c r="Z2085" i="5"/>
  <c r="AF2137" i="5"/>
  <c r="Z2137" i="5"/>
  <c r="AF2089" i="5"/>
  <c r="Z2089" i="5"/>
  <c r="AF2139" i="5"/>
  <c r="Z2139" i="5"/>
  <c r="AF2151" i="5"/>
  <c r="Z2151" i="5"/>
  <c r="AK1252" i="5"/>
  <c r="AE1252" i="5"/>
  <c r="AK1334" i="5"/>
  <c r="AE1334" i="5"/>
  <c r="AK3686" i="5"/>
  <c r="AE3686" i="5"/>
  <c r="AF3688" i="5"/>
  <c r="Z3688" i="5"/>
  <c r="AK2044" i="5"/>
  <c r="AE2044" i="5"/>
  <c r="AK2446" i="5"/>
  <c r="AE2446" i="5"/>
  <c r="AG2446" i="5" s="1"/>
  <c r="AK2462" i="5"/>
  <c r="AE1722" i="5"/>
  <c r="AK1722" i="5"/>
  <c r="AK4" i="5"/>
  <c r="AE4" i="5"/>
  <c r="AE36" i="5"/>
  <c r="AK36" i="5"/>
  <c r="AI1714" i="5"/>
  <c r="AH1714" i="5"/>
  <c r="AK1739" i="5"/>
  <c r="AE1739" i="5"/>
  <c r="AF36" i="5"/>
  <c r="AF2293" i="5"/>
  <c r="Z2293" i="5"/>
  <c r="AF2309" i="5"/>
  <c r="Z2309" i="5"/>
  <c r="AF2325" i="5"/>
  <c r="Z2325" i="5"/>
  <c r="AF2341" i="5"/>
  <c r="Z2341" i="5"/>
  <c r="AF696" i="5"/>
  <c r="Z696" i="5"/>
  <c r="AF1953" i="5"/>
  <c r="Z1953" i="5"/>
  <c r="AF1969" i="5"/>
  <c r="Z1969" i="5"/>
  <c r="AF1993" i="5"/>
  <c r="Z1993" i="5"/>
  <c r="AF2009" i="5"/>
  <c r="Z2009" i="5"/>
  <c r="AF2025" i="5"/>
  <c r="Z2025" i="5"/>
  <c r="AF2041" i="5"/>
  <c r="Z2041" i="5"/>
  <c r="AK2459" i="5"/>
  <c r="AE2459" i="5"/>
  <c r="AF1735" i="5"/>
  <c r="Z1735" i="5"/>
  <c r="AF13" i="5"/>
  <c r="Z13" i="5"/>
  <c r="AK41" i="5"/>
  <c r="AE41" i="5"/>
  <c r="AK68" i="5"/>
  <c r="AE68" i="5"/>
  <c r="AG68" i="5" s="1"/>
  <c r="AE100" i="5"/>
  <c r="AK100" i="5"/>
  <c r="AK116" i="5"/>
  <c r="AE116" i="5"/>
  <c r="AG116" i="5" s="1"/>
  <c r="AE1433" i="5"/>
  <c r="AK1433" i="5"/>
  <c r="AK2737" i="5"/>
  <c r="AE2737" i="5"/>
  <c r="AF3725" i="5"/>
  <c r="Z3725" i="5"/>
  <c r="AE2455" i="5"/>
  <c r="AK2455" i="5"/>
  <c r="AF1722" i="5"/>
  <c r="AK25" i="5"/>
  <c r="AE25" i="5"/>
  <c r="AB2714" i="5"/>
  <c r="Z2714" i="5"/>
  <c r="AI1796" i="5"/>
  <c r="AH1796" i="5"/>
  <c r="AH1441" i="5"/>
  <c r="AF2859" i="5"/>
  <c r="AI91" i="5"/>
  <c r="AH91" i="5"/>
  <c r="AE99" i="5"/>
  <c r="AE691" i="5"/>
  <c r="AF3584" i="5"/>
  <c r="Z3584" i="5"/>
  <c r="AI2885" i="5"/>
  <c r="AH2885" i="5"/>
  <c r="AF2882" i="5"/>
  <c r="Z2882" i="5"/>
  <c r="AF2872" i="5"/>
  <c r="Z2872" i="5"/>
  <c r="AF2900" i="5"/>
  <c r="Z2900" i="5"/>
  <c r="AF3601" i="5"/>
  <c r="Z3601" i="5"/>
  <c r="AI2866" i="5"/>
  <c r="AH2866" i="5"/>
  <c r="AK3618" i="5"/>
  <c r="AE3618" i="5"/>
  <c r="AF2875" i="5"/>
  <c r="Z2875" i="5"/>
  <c r="AI3655" i="5"/>
  <c r="AH3655" i="5"/>
  <c r="AF3672" i="5"/>
  <c r="Z3672" i="5"/>
  <c r="AK3648" i="5"/>
  <c r="AE3648" i="5"/>
  <c r="AF3564" i="5"/>
  <c r="Z3564" i="5"/>
  <c r="AK3673" i="5"/>
  <c r="AE3673" i="5"/>
  <c r="AI3561" i="5"/>
  <c r="AH3561" i="5"/>
  <c r="AK3675" i="5"/>
  <c r="AE3675" i="5"/>
  <c r="AF3583" i="5"/>
  <c r="Z3583" i="5"/>
  <c r="AF3579" i="5"/>
  <c r="Z3579" i="5"/>
  <c r="AK3588" i="5"/>
  <c r="AE3588" i="5"/>
  <c r="AK2874" i="5"/>
  <c r="AE2874" i="5"/>
  <c r="AK2876" i="5"/>
  <c r="AE2876" i="5"/>
  <c r="AK2869" i="5"/>
  <c r="AE2869" i="5"/>
  <c r="AE2905" i="5"/>
  <c r="AK2905" i="5"/>
  <c r="AF3609" i="5"/>
  <c r="Z3609" i="5"/>
  <c r="AK3611" i="5"/>
  <c r="AE3611" i="5"/>
  <c r="AF3552" i="5"/>
  <c r="Z3552" i="5"/>
  <c r="AF2913" i="5"/>
  <c r="Z2913" i="5"/>
  <c r="AF3618" i="5"/>
  <c r="Z3618" i="5"/>
  <c r="AE2883" i="5"/>
  <c r="AK2883" i="5"/>
  <c r="AK2873" i="5"/>
  <c r="AE2873" i="5"/>
  <c r="AK2902" i="5"/>
  <c r="AE2902" i="5"/>
  <c r="AK2890" i="5"/>
  <c r="AE2890" i="5"/>
  <c r="AK3616" i="5"/>
  <c r="AE3616" i="5"/>
  <c r="AK3623" i="5"/>
  <c r="AE3623" i="5"/>
  <c r="AK3672" i="5"/>
  <c r="AE3672" i="5"/>
  <c r="AF3636" i="5"/>
  <c r="Z3636" i="5"/>
  <c r="AF3648" i="5"/>
  <c r="Z3648" i="5"/>
  <c r="AF3525" i="5"/>
  <c r="Z3525" i="5"/>
  <c r="AF3645" i="5"/>
  <c r="Z3645" i="5"/>
  <c r="AK3545" i="5"/>
  <c r="AE3545" i="5"/>
  <c r="AH2887" i="5"/>
  <c r="AF2892" i="5"/>
  <c r="Z2892" i="5"/>
  <c r="AK3619" i="5"/>
  <c r="AE3619" i="5"/>
  <c r="AF3668" i="5"/>
  <c r="Z3668" i="5"/>
  <c r="AK3556" i="5"/>
  <c r="AE3556" i="5"/>
  <c r="AF3491" i="5"/>
  <c r="Z3491" i="5"/>
  <c r="AK3555" i="5"/>
  <c r="AE3555" i="5"/>
  <c r="AF3488" i="5"/>
  <c r="Z3488" i="5"/>
  <c r="AF3517" i="5"/>
  <c r="Z3517" i="5"/>
  <c r="AK3529" i="5"/>
  <c r="AE3529" i="5"/>
  <c r="AF3499" i="5"/>
  <c r="Z3499" i="5"/>
  <c r="AK3465" i="5"/>
  <c r="AE3465" i="5"/>
  <c r="AF3516" i="5"/>
  <c r="AK3516" i="5"/>
  <c r="AE3516" i="5"/>
  <c r="AG3516" i="5" s="1"/>
  <c r="AF3462" i="5"/>
  <c r="AK3462" i="5"/>
  <c r="AE3462" i="5"/>
  <c r="AG3462" i="5" s="1"/>
  <c r="AK3515" i="5"/>
  <c r="AE3515" i="5"/>
  <c r="AK4404" i="5"/>
  <c r="AE4404" i="5"/>
  <c r="AG4404" i="5" s="1"/>
  <c r="AE4417" i="5"/>
  <c r="AG4417" i="5" s="1"/>
  <c r="AK4417" i="5"/>
  <c r="AK4434" i="5"/>
  <c r="AE4434" i="5"/>
  <c r="AK4384" i="5"/>
  <c r="AE4384" i="5"/>
  <c r="AG4384" i="5" s="1"/>
  <c r="AE4414" i="5"/>
  <c r="AG4414" i="5" s="1"/>
  <c r="AK4414" i="5"/>
  <c r="AK3504" i="5"/>
  <c r="AE3504" i="5"/>
  <c r="AI4419" i="5"/>
  <c r="AH4419" i="5"/>
  <c r="AK4396" i="5"/>
  <c r="AE4396" i="5"/>
  <c r="AF4399" i="5"/>
  <c r="Z4399" i="5"/>
  <c r="AK4395" i="5"/>
  <c r="AE4395" i="5"/>
  <c r="AI4372" i="5"/>
  <c r="AH4372" i="5"/>
  <c r="AF3664" i="5"/>
  <c r="Z3664" i="5"/>
  <c r="AF3565" i="5"/>
  <c r="Z3565" i="5"/>
  <c r="AK4355" i="5"/>
  <c r="AE4355" i="5"/>
  <c r="AK4536" i="5"/>
  <c r="AE4536" i="5"/>
  <c r="AG4536" i="5" s="1"/>
  <c r="AK4412" i="5"/>
  <c r="AE4412" i="5"/>
  <c r="AG4412" i="5" s="1"/>
  <c r="AI3548" i="5"/>
  <c r="AH3548" i="5"/>
  <c r="AK3451" i="5"/>
  <c r="AE3451" i="5"/>
  <c r="AF4402" i="5"/>
  <c r="AE4516" i="5"/>
  <c r="AK4516" i="5"/>
  <c r="AF4390" i="5"/>
  <c r="Z4390" i="5"/>
  <c r="AK4386" i="5"/>
  <c r="AE4386" i="5"/>
  <c r="AF3627" i="5"/>
  <c r="Z3627" i="5"/>
  <c r="AF3509" i="5"/>
  <c r="Z3509" i="5"/>
  <c r="AK3476" i="5"/>
  <c r="AE3476" i="5"/>
  <c r="AF4437" i="5"/>
  <c r="Z4437" i="5"/>
  <c r="AK4374" i="5"/>
  <c r="AE4374" i="5"/>
  <c r="AH4468" i="5"/>
  <c r="AI4518" i="5"/>
  <c r="AH4518" i="5"/>
  <c r="AF4412" i="5"/>
  <c r="AK4528" i="5"/>
  <c r="AE4528" i="5"/>
  <c r="AK4438" i="5"/>
  <c r="AE4438" i="5"/>
  <c r="AF4452" i="5"/>
  <c r="Z4452" i="5"/>
  <c r="AK4341" i="5"/>
  <c r="AE4341" i="5"/>
  <c r="AE4425" i="5"/>
  <c r="AK4425" i="5"/>
  <c r="AF4440" i="5"/>
  <c r="Z4440" i="5"/>
  <c r="AE4408" i="5"/>
  <c r="AK4408" i="5"/>
  <c r="AF4010" i="5"/>
  <c r="Z4010" i="5"/>
  <c r="AK4120" i="5"/>
  <c r="AE4120" i="5"/>
  <c r="AF4053" i="5"/>
  <c r="Z4053" i="5"/>
  <c r="AF4006" i="5"/>
  <c r="Z4006" i="5"/>
  <c r="AK4036" i="5"/>
  <c r="AE4036" i="5"/>
  <c r="AK4473" i="5"/>
  <c r="AE4473" i="5"/>
  <c r="AK4514" i="5"/>
  <c r="AE4514" i="5"/>
  <c r="AK4488" i="5"/>
  <c r="AE4488" i="5"/>
  <c r="AE4538" i="5"/>
  <c r="AK4538" i="5"/>
  <c r="AE4513" i="5"/>
  <c r="AK4513" i="5"/>
  <c r="AK4498" i="5"/>
  <c r="AE4498" i="5"/>
  <c r="AK4110" i="5"/>
  <c r="AE4110" i="5"/>
  <c r="AK4064" i="5"/>
  <c r="AE4064" i="5"/>
  <c r="AK4066" i="5"/>
  <c r="AE4066" i="5"/>
  <c r="AK4108" i="5"/>
  <c r="AE4108" i="5"/>
  <c r="AE4030" i="5"/>
  <c r="AK4030" i="5"/>
  <c r="AK4129" i="5"/>
  <c r="AE4129" i="5"/>
  <c r="AK4029" i="5"/>
  <c r="AE4029" i="5"/>
  <c r="AK4140" i="5"/>
  <c r="AE4140" i="5"/>
  <c r="AE4102" i="5"/>
  <c r="AK4102" i="5"/>
  <c r="AK4093" i="5"/>
  <c r="AE4093" i="5"/>
  <c r="AK4099" i="5"/>
  <c r="AE4099" i="5"/>
  <c r="AK4135" i="5"/>
  <c r="AE4135" i="5"/>
  <c r="AE4124" i="5"/>
  <c r="AK4124" i="5"/>
  <c r="AK4105" i="5"/>
  <c r="AE4105" i="5"/>
  <c r="AE4071" i="5"/>
  <c r="AK4071" i="5"/>
  <c r="AK4073" i="5"/>
  <c r="AE4073" i="5"/>
  <c r="AG4073" i="5" s="1"/>
  <c r="AJ4073" i="5" s="1"/>
  <c r="AK4126" i="5"/>
  <c r="AK4085" i="5"/>
  <c r="AE4085" i="5"/>
  <c r="AK3999" i="5"/>
  <c r="AE3999" i="5"/>
  <c r="AG3999" i="5" s="1"/>
  <c r="AK1787" i="5"/>
  <c r="AE1787" i="5"/>
  <c r="AG1787" i="5" s="1"/>
  <c r="AK1810" i="5"/>
  <c r="AE1810" i="5"/>
  <c r="AG1810" i="5" s="1"/>
  <c r="AF4125" i="5"/>
  <c r="Z4125" i="5"/>
  <c r="AF1787" i="5"/>
  <c r="AF1810" i="5"/>
  <c r="AI1231" i="5"/>
  <c r="AF3715" i="5"/>
  <c r="Z3715" i="5"/>
  <c r="AF3705" i="5"/>
  <c r="Z3705" i="5"/>
  <c r="AF3720" i="5"/>
  <c r="Z3720" i="5"/>
  <c r="AF3724" i="5"/>
  <c r="Z3724" i="5"/>
  <c r="AF3684" i="5"/>
  <c r="Z3684" i="5"/>
  <c r="AF3685" i="5"/>
  <c r="Z3685" i="5"/>
  <c r="AF3745" i="5"/>
  <c r="Z3745" i="5"/>
  <c r="AF3681" i="5"/>
  <c r="Z3681" i="5"/>
  <c r="AF3750" i="5"/>
  <c r="Z3750" i="5"/>
  <c r="AF3734" i="5"/>
  <c r="Z3734" i="5"/>
  <c r="AF3759" i="5"/>
  <c r="Z3759" i="5"/>
  <c r="AI4175" i="5"/>
  <c r="AH4175" i="5"/>
  <c r="AF4001" i="5"/>
  <c r="AF1786" i="5"/>
  <c r="AF1797" i="5"/>
  <c r="AI1226" i="5"/>
  <c r="AH1226" i="5"/>
  <c r="AF1236" i="5"/>
  <c r="Z1236" i="5"/>
  <c r="AI3700" i="5"/>
  <c r="AF1801" i="5"/>
  <c r="AK3719" i="5"/>
  <c r="AE3719" i="5"/>
  <c r="AE3733" i="5"/>
  <c r="AK3733" i="5"/>
  <c r="AI194" i="5"/>
  <c r="AH201" i="5"/>
  <c r="AK1225" i="5"/>
  <c r="AE1225" i="5"/>
  <c r="AF1235" i="5"/>
  <c r="Z1235" i="5"/>
  <c r="AE1213" i="5"/>
  <c r="AK1213" i="5"/>
  <c r="AE1326" i="5"/>
  <c r="AK1326" i="5"/>
  <c r="AK1323" i="5"/>
  <c r="AE1323" i="5"/>
  <c r="AK1341" i="5"/>
  <c r="AE1341" i="5"/>
  <c r="AE3691" i="5"/>
  <c r="AK3691" i="5"/>
  <c r="AF3717" i="5"/>
  <c r="Z3717" i="5"/>
  <c r="AK3760" i="5"/>
  <c r="AE3760" i="5"/>
  <c r="AE3746" i="5"/>
  <c r="AK3746" i="5"/>
  <c r="AK3767" i="5"/>
  <c r="AE3767" i="5"/>
  <c r="AK3763" i="5"/>
  <c r="AE3763" i="5"/>
  <c r="AE175" i="5"/>
  <c r="AK175" i="5"/>
  <c r="AK185" i="5"/>
  <c r="AE185" i="5"/>
  <c r="AK182" i="5"/>
  <c r="AE182" i="5"/>
  <c r="AK154" i="5"/>
  <c r="AE154" i="5"/>
  <c r="AK153" i="5"/>
  <c r="AE153" i="5"/>
  <c r="AK260" i="5"/>
  <c r="AE260" i="5"/>
  <c r="AK304" i="5"/>
  <c r="AE304" i="5"/>
  <c r="AK301" i="5"/>
  <c r="AE301" i="5"/>
  <c r="AE202" i="5"/>
  <c r="AK202" i="5"/>
  <c r="AK212" i="5"/>
  <c r="AE212" i="5"/>
  <c r="AK211" i="5"/>
  <c r="AE211" i="5"/>
  <c r="AK208" i="5"/>
  <c r="AE208" i="5"/>
  <c r="AK297" i="5"/>
  <c r="AE297" i="5"/>
  <c r="AE269" i="5"/>
  <c r="AK269" i="5"/>
  <c r="AK284" i="5"/>
  <c r="AE284" i="5"/>
  <c r="AK294" i="5"/>
  <c r="AE294" i="5"/>
  <c r="AK266" i="5"/>
  <c r="AE266" i="5"/>
  <c r="AK279" i="5"/>
  <c r="AE279" i="5"/>
  <c r="AK229" i="5"/>
  <c r="AE229" i="5"/>
  <c r="AK278" i="5"/>
  <c r="AE278" i="5"/>
  <c r="AK553" i="5"/>
  <c r="AE553" i="5"/>
  <c r="AE546" i="5"/>
  <c r="AK546" i="5"/>
  <c r="AE1346" i="5"/>
  <c r="AK1346" i="5"/>
  <c r="AK3721" i="5"/>
  <c r="AE3721" i="5"/>
  <c r="AF3747" i="5"/>
  <c r="AF3756" i="5"/>
  <c r="AF179" i="5"/>
  <c r="AF164" i="5"/>
  <c r="AF159" i="5"/>
  <c r="AF149" i="5"/>
  <c r="AF216" i="5"/>
  <c r="AF226" i="5"/>
  <c r="AF300" i="5"/>
  <c r="AF240" i="5"/>
  <c r="AF228" i="5"/>
  <c r="AF233" i="5"/>
  <c r="AF557" i="5"/>
  <c r="AF1349" i="5"/>
  <c r="AF1356" i="5"/>
  <c r="Z1356" i="5"/>
  <c r="AF1358" i="5"/>
  <c r="Z1358" i="5"/>
  <c r="AE1265" i="5"/>
  <c r="AK1265" i="5"/>
  <c r="AF1268" i="5"/>
  <c r="AF1269" i="5"/>
  <c r="Z1269" i="5"/>
  <c r="AF1271" i="5"/>
  <c r="Z1271" i="5"/>
  <c r="AK1285" i="5"/>
  <c r="AE1285" i="5"/>
  <c r="AF1277" i="5"/>
  <c r="AF1255" i="5"/>
  <c r="Z1255" i="5"/>
  <c r="AF1296" i="5"/>
  <c r="Z1296" i="5"/>
  <c r="AK1306" i="5"/>
  <c r="AE1306" i="5"/>
  <c r="AF1299" i="5"/>
  <c r="AF1305" i="5"/>
  <c r="Z1305" i="5"/>
  <c r="AF1298" i="5"/>
  <c r="Z1298" i="5"/>
  <c r="AE1295" i="5"/>
  <c r="AK1295" i="5"/>
  <c r="AF2112" i="5"/>
  <c r="AF2125" i="5"/>
  <c r="Z2125" i="5"/>
  <c r="AF2114" i="5"/>
  <c r="Z2114" i="5"/>
  <c r="AK2113" i="5"/>
  <c r="AE2113" i="5"/>
  <c r="AF2105" i="5"/>
  <c r="AF2103" i="5"/>
  <c r="Z2103" i="5"/>
  <c r="AF2110" i="5"/>
  <c r="Z2110" i="5"/>
  <c r="AK2120" i="5"/>
  <c r="AE2120" i="5"/>
  <c r="AK2085" i="5"/>
  <c r="AE2085" i="5"/>
  <c r="AF2156" i="5"/>
  <c r="Z2156" i="5"/>
  <c r="AF2123" i="5"/>
  <c r="Z2123" i="5"/>
  <c r="AK2089" i="5"/>
  <c r="AE2089" i="5"/>
  <c r="AF2136" i="5"/>
  <c r="Z2136" i="5"/>
  <c r="AF2129" i="5"/>
  <c r="Z2129" i="5"/>
  <c r="AK2127" i="5"/>
  <c r="AE2127" i="5"/>
  <c r="AF2140" i="5"/>
  <c r="Z2140" i="5"/>
  <c r="AF2145" i="5"/>
  <c r="Z2145" i="5"/>
  <c r="AK2144" i="5"/>
  <c r="AE2144" i="5"/>
  <c r="AF1212" i="5"/>
  <c r="Z1212" i="5"/>
  <c r="AF1208" i="5"/>
  <c r="Z1208" i="5"/>
  <c r="AF1338" i="5"/>
  <c r="Z1338" i="5"/>
  <c r="AF1308" i="5"/>
  <c r="Z1308" i="5"/>
  <c r="AF3703" i="5"/>
  <c r="Z3703" i="5"/>
  <c r="AK3736" i="5"/>
  <c r="AE3736" i="5"/>
  <c r="AE2056" i="5"/>
  <c r="AG2056" i="5" s="1"/>
  <c r="AK2056" i="5"/>
  <c r="AK2072" i="5"/>
  <c r="AE2072" i="5"/>
  <c r="AK2458" i="5"/>
  <c r="AE2458" i="5"/>
  <c r="AG2458" i="5" s="1"/>
  <c r="AK1702" i="5"/>
  <c r="AE1702" i="5"/>
  <c r="AK1718" i="5"/>
  <c r="AE1718" i="5"/>
  <c r="AE1734" i="5"/>
  <c r="AG1734" i="5" s="1"/>
  <c r="AK1734" i="5"/>
  <c r="AK1750" i="5"/>
  <c r="AE16" i="5"/>
  <c r="AK16" i="5"/>
  <c r="AE32" i="5"/>
  <c r="AK32" i="5"/>
  <c r="AK48" i="5"/>
  <c r="AE48" i="5"/>
  <c r="AG48" i="5" s="1"/>
  <c r="AK64" i="5"/>
  <c r="AF3771" i="5"/>
  <c r="AF169" i="5"/>
  <c r="AF190" i="5"/>
  <c r="AF191" i="5"/>
  <c r="AF307" i="5"/>
  <c r="AF209" i="5"/>
  <c r="AF207" i="5"/>
  <c r="AF282" i="5"/>
  <c r="AF265" i="5"/>
  <c r="AF262" i="5"/>
  <c r="AF245" i="5"/>
  <c r="AF559" i="5"/>
  <c r="AF1345" i="5"/>
  <c r="AI1954" i="5"/>
  <c r="AH1954" i="5"/>
  <c r="AI1970" i="5"/>
  <c r="AH1970" i="5"/>
  <c r="AF1698" i="5"/>
  <c r="AF1707" i="5"/>
  <c r="Z1707" i="5"/>
  <c r="AE1723" i="5"/>
  <c r="AK1723" i="5"/>
  <c r="AF1736" i="5"/>
  <c r="AF33" i="5"/>
  <c r="Z33" i="5"/>
  <c r="AK45" i="5"/>
  <c r="AE45" i="5"/>
  <c r="AF57" i="5"/>
  <c r="Z57" i="5"/>
  <c r="AK2285" i="5"/>
  <c r="AE2285" i="5"/>
  <c r="AE2293" i="5"/>
  <c r="AK2293" i="5"/>
  <c r="AK2301" i="5"/>
  <c r="AE2301" i="5"/>
  <c r="AK2309" i="5"/>
  <c r="AE2309" i="5"/>
  <c r="AE2317" i="5"/>
  <c r="AK2317" i="5"/>
  <c r="AE2325" i="5"/>
  <c r="AK2325" i="5"/>
  <c r="AK2334" i="5"/>
  <c r="AE2334" i="5"/>
  <c r="AE2341" i="5"/>
  <c r="AK2341" i="5"/>
  <c r="AK688" i="5"/>
  <c r="AE688" i="5"/>
  <c r="AK696" i="5"/>
  <c r="AE696" i="5"/>
  <c r="AE1945" i="5"/>
  <c r="AK1945" i="5"/>
  <c r="AK1953" i="5"/>
  <c r="AE1953" i="5"/>
  <c r="AK1961" i="5"/>
  <c r="AE1961" i="5"/>
  <c r="AK1969" i="5"/>
  <c r="AE1969" i="5"/>
  <c r="AK1977" i="5"/>
  <c r="AE1977" i="5"/>
  <c r="AK1985" i="5"/>
  <c r="AE1985" i="5"/>
  <c r="AE1993" i="5"/>
  <c r="AK1993" i="5"/>
  <c r="AK2001" i="5"/>
  <c r="AE2001" i="5"/>
  <c r="AK2009" i="5"/>
  <c r="AE2009" i="5"/>
  <c r="AE2017" i="5"/>
  <c r="AK2017" i="5"/>
  <c r="AK2025" i="5"/>
  <c r="AE2025" i="5"/>
  <c r="AE2033" i="5"/>
  <c r="AK2033" i="5"/>
  <c r="AK2041" i="5"/>
  <c r="AE2041" i="5"/>
  <c r="AF2072" i="5"/>
  <c r="AF1719" i="5"/>
  <c r="Z1719" i="5"/>
  <c r="AK1735" i="5"/>
  <c r="AE1735" i="5"/>
  <c r="AI1748" i="5"/>
  <c r="AH1748" i="5"/>
  <c r="AK13" i="5"/>
  <c r="AE13" i="5"/>
  <c r="AF51" i="5"/>
  <c r="AF65" i="5"/>
  <c r="Z65" i="5"/>
  <c r="AE80" i="5"/>
  <c r="AG80" i="5" s="1"/>
  <c r="AK80" i="5"/>
  <c r="AK96" i="5"/>
  <c r="AK112" i="5"/>
  <c r="AE112" i="5"/>
  <c r="AG112" i="5" s="1"/>
  <c r="AE1429" i="5"/>
  <c r="AK1429" i="5"/>
  <c r="AK1445" i="5"/>
  <c r="AK2735" i="5"/>
  <c r="AK2718" i="5"/>
  <c r="AE2718" i="5"/>
  <c r="AK2846" i="5"/>
  <c r="AE2846" i="5"/>
  <c r="AG2846" i="5" s="1"/>
  <c r="AK2864" i="5"/>
  <c r="AE2864" i="5"/>
  <c r="AG2864" i="5" s="1"/>
  <c r="AH2284" i="5"/>
  <c r="AF2049" i="5"/>
  <c r="Z2049" i="5"/>
  <c r="AK2065" i="5"/>
  <c r="AE2065" i="5"/>
  <c r="AF1706" i="5"/>
  <c r="AF1715" i="5"/>
  <c r="Z1715" i="5"/>
  <c r="AE1731" i="5"/>
  <c r="AK1731" i="5"/>
  <c r="AH7" i="5"/>
  <c r="AI22" i="5"/>
  <c r="AH22" i="5"/>
  <c r="AE37" i="5"/>
  <c r="AK37" i="5"/>
  <c r="AF50" i="5"/>
  <c r="AI2299" i="5"/>
  <c r="AH2299" i="5"/>
  <c r="AI2315" i="5"/>
  <c r="AH2315" i="5"/>
  <c r="AF2068" i="5"/>
  <c r="AF1705" i="5"/>
  <c r="AF1718" i="5"/>
  <c r="AF1727" i="5"/>
  <c r="Z1727" i="5"/>
  <c r="AE1743" i="5"/>
  <c r="AK1743" i="5"/>
  <c r="AF28" i="5"/>
  <c r="AF64" i="5"/>
  <c r="AI1439" i="5"/>
  <c r="AI1447" i="5"/>
  <c r="AF2711" i="5"/>
  <c r="AF2737" i="5"/>
  <c r="AI113" i="5"/>
  <c r="AH113" i="5"/>
  <c r="AI2732" i="5"/>
  <c r="AH2732" i="5"/>
  <c r="AE2847" i="5"/>
  <c r="AG2847" i="5" s="1"/>
  <c r="AE1436" i="5"/>
  <c r="AG1436" i="5" s="1"/>
  <c r="AE103" i="5"/>
  <c r="AE87" i="5"/>
  <c r="AG87" i="5" s="1"/>
  <c r="AE71" i="5"/>
  <c r="AE2856" i="5"/>
  <c r="AE2861" i="5"/>
  <c r="AG2861" i="5" s="1"/>
  <c r="AE2721" i="5"/>
  <c r="AE2732" i="5"/>
  <c r="AE1446" i="5"/>
  <c r="AE113" i="5"/>
  <c r="AE97" i="5"/>
  <c r="AE81" i="5"/>
  <c r="AE2848" i="5"/>
  <c r="AG2848" i="5" s="1"/>
  <c r="AE2739" i="5"/>
  <c r="AE2725" i="5"/>
  <c r="AE1439" i="5"/>
  <c r="AE122" i="5"/>
  <c r="AE90" i="5"/>
  <c r="AE74" i="5"/>
  <c r="AE2016" i="5"/>
  <c r="AG2016" i="5" s="1"/>
  <c r="AE2000" i="5"/>
  <c r="AG2000" i="5" s="1"/>
  <c r="AE1984" i="5"/>
  <c r="AG1984" i="5" s="1"/>
  <c r="AE1968" i="5"/>
  <c r="AG1968" i="5" s="1"/>
  <c r="AE695" i="5"/>
  <c r="AG695" i="5" s="1"/>
  <c r="AE2340" i="5"/>
  <c r="AE2324" i="5"/>
  <c r="AE2308" i="5"/>
  <c r="AG2308" i="5" s="1"/>
  <c r="AE2292" i="5"/>
  <c r="AG2292" i="5" s="1"/>
  <c r="AE54" i="5"/>
  <c r="AE38" i="5"/>
  <c r="AE22" i="5"/>
  <c r="AE6" i="5"/>
  <c r="AE1740" i="5"/>
  <c r="AG1740" i="5" s="1"/>
  <c r="AE1724" i="5"/>
  <c r="AE1708" i="5"/>
  <c r="AG1708" i="5" s="1"/>
  <c r="AE2464" i="5"/>
  <c r="AE2448" i="5"/>
  <c r="AE2062" i="5"/>
  <c r="AE2030" i="5"/>
  <c r="AE2014" i="5"/>
  <c r="AG2014" i="5" s="1"/>
  <c r="AE1998" i="5"/>
  <c r="AG1998" i="5" s="1"/>
  <c r="AE1982" i="5"/>
  <c r="AE1966" i="5"/>
  <c r="AE693" i="5"/>
  <c r="AE2338" i="5"/>
  <c r="AE2323" i="5"/>
  <c r="AE2306" i="5"/>
  <c r="AE2289" i="5"/>
  <c r="AG2289" i="5" s="1"/>
  <c r="AE55" i="5"/>
  <c r="AG55" i="5" s="1"/>
  <c r="AE23" i="5"/>
  <c r="AG23" i="5" s="1"/>
  <c r="AE1741" i="5"/>
  <c r="AE1725" i="5"/>
  <c r="AG1725" i="5" s="1"/>
  <c r="AE1709" i="5"/>
  <c r="AG1709" i="5" s="1"/>
  <c r="AE2449" i="5"/>
  <c r="AG2449" i="5" s="1"/>
  <c r="AE2063" i="5"/>
  <c r="AG2063" i="5" s="1"/>
  <c r="AE2031" i="5"/>
  <c r="AE2015" i="5"/>
  <c r="AG2015" i="5" s="1"/>
  <c r="AE1999" i="5"/>
  <c r="AG1999" i="5" s="1"/>
  <c r="AE1983" i="5"/>
  <c r="AG1983" i="5" s="1"/>
  <c r="AE1967" i="5"/>
  <c r="AE1951" i="5"/>
  <c r="AE694" i="5"/>
  <c r="AE2339" i="5"/>
  <c r="AG2339" i="5" s="1"/>
  <c r="AE2307" i="5"/>
  <c r="AG2307" i="5" s="1"/>
  <c r="AE2291" i="5"/>
  <c r="AG2291" i="5" s="1"/>
  <c r="AE2150" i="5"/>
  <c r="AE2131" i="5"/>
  <c r="AG2131" i="5" s="1"/>
  <c r="AE2080" i="5"/>
  <c r="AE2106" i="5"/>
  <c r="AE2095" i="5"/>
  <c r="AG2095" i="5" s="1"/>
  <c r="AE1297" i="5"/>
  <c r="AG1297" i="5" s="1"/>
  <c r="AE1287" i="5"/>
  <c r="AG1287" i="5" s="1"/>
  <c r="AE1259" i="5"/>
  <c r="AE1353" i="5"/>
  <c r="AG1353" i="5" s="1"/>
  <c r="AE562" i="5"/>
  <c r="AE248" i="5"/>
  <c r="AG248" i="5" s="1"/>
  <c r="AE242" i="5"/>
  <c r="AG242" i="5" s="1"/>
  <c r="AE268" i="5"/>
  <c r="AG268" i="5" s="1"/>
  <c r="AE218" i="5"/>
  <c r="AG218" i="5" s="1"/>
  <c r="AE259" i="5"/>
  <c r="AE199" i="5"/>
  <c r="AG199" i="5" s="1"/>
  <c r="AE151" i="5"/>
  <c r="AG151" i="5" s="1"/>
  <c r="AE167" i="5"/>
  <c r="AE184" i="5"/>
  <c r="AG184" i="5" s="1"/>
  <c r="AE3773" i="5"/>
  <c r="AG3773" i="5" s="1"/>
  <c r="AE3749" i="5"/>
  <c r="AE1220" i="5"/>
  <c r="AG1220" i="5" s="1"/>
  <c r="AE3752" i="5"/>
  <c r="AG3752" i="5" s="1"/>
  <c r="AE3697" i="5"/>
  <c r="AG3697" i="5" s="1"/>
  <c r="AE3713" i="5"/>
  <c r="AE3693" i="5"/>
  <c r="AG3693" i="5" s="1"/>
  <c r="AE1343" i="5"/>
  <c r="AG1343" i="5" s="1"/>
  <c r="AE1327" i="5"/>
  <c r="AG1327" i="5" s="1"/>
  <c r="AE1205" i="5"/>
  <c r="AG1205" i="5" s="1"/>
  <c r="AE1222" i="5"/>
  <c r="AG1222" i="5" s="1"/>
  <c r="AE2140" i="5"/>
  <c r="AE2136" i="5"/>
  <c r="AE2156" i="5"/>
  <c r="AE2096" i="5"/>
  <c r="AE2091" i="5"/>
  <c r="AE1288" i="5"/>
  <c r="AE1257" i="5"/>
  <c r="AE1264" i="5"/>
  <c r="AE1262" i="5"/>
  <c r="AE560" i="5"/>
  <c r="AG560" i="5" s="1"/>
  <c r="AE558" i="5"/>
  <c r="AG558" i="5" s="1"/>
  <c r="AE270" i="5"/>
  <c r="AG270" i="5" s="1"/>
  <c r="AE261" i="5"/>
  <c r="AE274" i="5"/>
  <c r="AG274" i="5" s="1"/>
  <c r="AE237" i="5"/>
  <c r="AG237" i="5" s="1"/>
  <c r="AE201" i="5"/>
  <c r="AG201" i="5" s="1"/>
  <c r="AE213" i="5"/>
  <c r="AG213" i="5" s="1"/>
  <c r="AE302" i="5"/>
  <c r="AG302" i="5" s="1"/>
  <c r="AE165" i="5"/>
  <c r="AG165" i="5" s="1"/>
  <c r="AE170" i="5"/>
  <c r="AG170" i="5" s="1"/>
  <c r="AE194" i="5"/>
  <c r="AG194" i="5" s="1"/>
  <c r="AE3741" i="5"/>
  <c r="AG3741" i="5" s="1"/>
  <c r="AE1229" i="5"/>
  <c r="AG1229" i="5" s="1"/>
  <c r="AE2153" i="5"/>
  <c r="AG2153" i="5" s="1"/>
  <c r="AE2078" i="5"/>
  <c r="AG2078" i="5" s="1"/>
  <c r="AE2132" i="5"/>
  <c r="AG2132" i="5" s="1"/>
  <c r="AE2084" i="5"/>
  <c r="AG2084" i="5" s="1"/>
  <c r="AE2104" i="5"/>
  <c r="AG2104" i="5" s="1"/>
  <c r="AE2094" i="5"/>
  <c r="AG2094" i="5" s="1"/>
  <c r="AE1290" i="5"/>
  <c r="AG1290" i="5" s="1"/>
  <c r="AE1284" i="5"/>
  <c r="AG1284" i="5" s="1"/>
  <c r="AE1261" i="5"/>
  <c r="AG1261" i="5" s="1"/>
  <c r="AE1348" i="5"/>
  <c r="AE550" i="5"/>
  <c r="AG550" i="5" s="1"/>
  <c r="AE277" i="5"/>
  <c r="AG277" i="5" s="1"/>
  <c r="AE236" i="5"/>
  <c r="AG236" i="5" s="1"/>
  <c r="AE298" i="5"/>
  <c r="AG298" i="5" s="1"/>
  <c r="AE264" i="5"/>
  <c r="AG264" i="5" s="1"/>
  <c r="AE215" i="5"/>
  <c r="AG215" i="5" s="1"/>
  <c r="AE290" i="5"/>
  <c r="AG290" i="5" s="1"/>
  <c r="AE198" i="5"/>
  <c r="AG198" i="5" s="1"/>
  <c r="AE157" i="5"/>
  <c r="AG157" i="5" s="1"/>
  <c r="AE178" i="5"/>
  <c r="AG178" i="5" s="1"/>
  <c r="AE171" i="5"/>
  <c r="AG171" i="5" s="1"/>
  <c r="AE3755" i="5"/>
  <c r="AG3755" i="5" s="1"/>
  <c r="AE3738" i="5"/>
  <c r="AG3738" i="5" s="1"/>
  <c r="AE1798" i="5"/>
  <c r="AE1781" i="5"/>
  <c r="AE1774" i="5"/>
  <c r="AE3690" i="5"/>
  <c r="AG3690" i="5" s="1"/>
  <c r="AE1310" i="5"/>
  <c r="AG1310" i="5" s="1"/>
  <c r="AE1318" i="5"/>
  <c r="AG1318" i="5" s="1"/>
  <c r="AE1211" i="5"/>
  <c r="AG1211" i="5" s="1"/>
  <c r="AE1251" i="5"/>
  <c r="AG1251" i="5" s="1"/>
  <c r="AE1232" i="5"/>
  <c r="AE1219" i="5"/>
  <c r="AG1219" i="5" s="1"/>
  <c r="AE1800" i="5"/>
  <c r="AG1800" i="5" s="1"/>
  <c r="AE1780" i="5"/>
  <c r="AG1780" i="5" s="1"/>
  <c r="AE1790" i="5"/>
  <c r="AG1790" i="5" s="1"/>
  <c r="AE4173" i="5"/>
  <c r="AG4173" i="5" s="1"/>
  <c r="AE4007" i="5"/>
  <c r="AG4007" i="5" s="1"/>
  <c r="AE3683" i="5"/>
  <c r="AG3683" i="5" s="1"/>
  <c r="AE3728" i="5"/>
  <c r="AE3704" i="5"/>
  <c r="AG3704" i="5" s="1"/>
  <c r="AE3702" i="5"/>
  <c r="AG3702" i="5" s="1"/>
  <c r="AE1335" i="5"/>
  <c r="AE1329" i="5"/>
  <c r="AG1329" i="5" s="1"/>
  <c r="AE1206" i="5"/>
  <c r="AG1206" i="5" s="1"/>
  <c r="AE1217" i="5"/>
  <c r="AG1217" i="5" s="1"/>
  <c r="AE1238" i="5"/>
  <c r="AG1238" i="5" s="1"/>
  <c r="AE1812" i="5"/>
  <c r="AG1812" i="5" s="1"/>
  <c r="AE1782" i="5"/>
  <c r="AG1782" i="5" s="1"/>
  <c r="AE4003" i="5"/>
  <c r="AG4003" i="5" s="1"/>
  <c r="AE4083" i="5"/>
  <c r="AG4083" i="5" s="1"/>
  <c r="AE4141" i="5"/>
  <c r="AG4141" i="5" s="1"/>
  <c r="AE4423" i="5"/>
  <c r="AG4423" i="5" s="1"/>
  <c r="AE4040" i="5"/>
  <c r="AG4040" i="5" s="1"/>
  <c r="AE4097" i="5"/>
  <c r="AG4097" i="5" s="1"/>
  <c r="AE4019" i="5"/>
  <c r="AG4019" i="5" s="1"/>
  <c r="AE4056" i="5"/>
  <c r="AG4056" i="5" s="1"/>
  <c r="AE4163" i="5"/>
  <c r="AG4163" i="5" s="1"/>
  <c r="AE4113" i="5"/>
  <c r="AG4113" i="5" s="1"/>
  <c r="AE4170" i="5"/>
  <c r="AG4170" i="5" s="1"/>
  <c r="AE4497" i="5"/>
  <c r="AE4486" i="5"/>
  <c r="AG4486" i="5" s="1"/>
  <c r="AE4531" i="5"/>
  <c r="AG4531" i="5" s="1"/>
  <c r="AE4428" i="5"/>
  <c r="AG4428" i="5" s="1"/>
  <c r="AE4450" i="5"/>
  <c r="AG4450" i="5" s="1"/>
  <c r="AF4535" i="5"/>
  <c r="AE4535" i="5"/>
  <c r="AG4535" i="5" s="1"/>
  <c r="AE4038" i="5"/>
  <c r="AE4122" i="5"/>
  <c r="AE4106" i="5"/>
  <c r="AG4106" i="5" s="1"/>
  <c r="AE4142" i="5"/>
  <c r="AG4142" i="5" s="1"/>
  <c r="AE4084" i="5"/>
  <c r="AG4084" i="5" s="1"/>
  <c r="AE4018" i="5"/>
  <c r="AG4018" i="5" s="1"/>
  <c r="AE4117" i="5"/>
  <c r="AG4117" i="5" s="1"/>
  <c r="AE4160" i="5"/>
  <c r="AG4160" i="5" s="1"/>
  <c r="AE4164" i="5"/>
  <c r="AG4164" i="5" s="1"/>
  <c r="AE4500" i="5"/>
  <c r="AG4500" i="5" s="1"/>
  <c r="AE4510" i="5"/>
  <c r="AE4455" i="5"/>
  <c r="AG4455" i="5" s="1"/>
  <c r="AE4406" i="5"/>
  <c r="AG4406" i="5" s="1"/>
  <c r="AE4460" i="5"/>
  <c r="AG4460" i="5" s="1"/>
  <c r="AE4134" i="5"/>
  <c r="AG4134" i="5" s="1"/>
  <c r="AE4023" i="5"/>
  <c r="AG4023" i="5" s="1"/>
  <c r="AE4021" i="5"/>
  <c r="AG4021" i="5" s="1"/>
  <c r="AE4090" i="5"/>
  <c r="AG4090" i="5" s="1"/>
  <c r="AE4020" i="5"/>
  <c r="AG4020" i="5" s="1"/>
  <c r="AE4144" i="5"/>
  <c r="AG4144" i="5" s="1"/>
  <c r="AE4088" i="5"/>
  <c r="AG4088" i="5" s="1"/>
  <c r="AE4161" i="5"/>
  <c r="AG4161" i="5" s="1"/>
  <c r="AE4166" i="5"/>
  <c r="AG4166" i="5" s="1"/>
  <c r="AE4495" i="5"/>
  <c r="AE4508" i="5"/>
  <c r="AG4508" i="5" s="1"/>
  <c r="AE4492" i="5"/>
  <c r="AG4492" i="5" s="1"/>
  <c r="AE4484" i="5"/>
  <c r="AG4484" i="5" s="1"/>
  <c r="AE4426" i="5"/>
  <c r="AG4426" i="5" s="1"/>
  <c r="AE4433" i="5"/>
  <c r="AG4433" i="5" s="1"/>
  <c r="AE3562" i="5"/>
  <c r="AE4487" i="5"/>
  <c r="AE4410" i="5"/>
  <c r="AE4522" i="5"/>
  <c r="AG4522" i="5" s="1"/>
  <c r="AE4411" i="5"/>
  <c r="AG4411" i="5" s="1"/>
  <c r="AE3537" i="5"/>
  <c r="AG3537" i="5" s="1"/>
  <c r="AE4439" i="5"/>
  <c r="AG4439" i="5" s="1"/>
  <c r="AE4409" i="5"/>
  <c r="AE4466" i="5"/>
  <c r="AG4466" i="5" s="1"/>
  <c r="AE4431" i="5"/>
  <c r="AG4431" i="5" s="1"/>
  <c r="AE4352" i="5"/>
  <c r="AE3560" i="5"/>
  <c r="AE4442" i="5"/>
  <c r="AE3501" i="5"/>
  <c r="AG3501" i="5" s="1"/>
  <c r="AE4519" i="5"/>
  <c r="AG4519" i="5" s="1"/>
  <c r="AE4385" i="5"/>
  <c r="AG4385" i="5" s="1"/>
  <c r="AE4420" i="5"/>
  <c r="AG4420" i="5" s="1"/>
  <c r="AE4382" i="5"/>
  <c r="AG4382" i="5" s="1"/>
  <c r="AE3453" i="5"/>
  <c r="AG3453" i="5" s="1"/>
  <c r="AE3520" i="5"/>
  <c r="AG3520" i="5" s="1"/>
  <c r="AE4453" i="5"/>
  <c r="AG4453" i="5" s="1"/>
  <c r="AE4480" i="5"/>
  <c r="AG4480" i="5" s="1"/>
  <c r="AE4383" i="5"/>
  <c r="AG4383" i="5" s="1"/>
  <c r="AE4364" i="5"/>
  <c r="AG4364" i="5" s="1"/>
  <c r="AE4418" i="5"/>
  <c r="AG4418" i="5" s="1"/>
  <c r="AE3535" i="5"/>
  <c r="AG3535" i="5" s="1"/>
  <c r="AE3548" i="5"/>
  <c r="AE3489" i="5"/>
  <c r="AG3489" i="5" s="1"/>
  <c r="AE3463" i="5"/>
  <c r="AG3463" i="5" s="1"/>
  <c r="AE3521" i="5"/>
  <c r="AG3521" i="5" s="1"/>
  <c r="AE3468" i="5"/>
  <c r="AG3468" i="5" s="1"/>
  <c r="AE3464" i="5"/>
  <c r="AG3464" i="5" s="1"/>
  <c r="AE3539" i="5"/>
  <c r="AG3539" i="5" s="1"/>
  <c r="AE3557" i="5"/>
  <c r="AG3557" i="5" s="1"/>
  <c r="AE3538" i="5"/>
  <c r="AE3482" i="5"/>
  <c r="AG3482" i="5" s="1"/>
  <c r="AE3549" i="5"/>
  <c r="AG3549" i="5" s="1"/>
  <c r="AE3605" i="5"/>
  <c r="AG3605" i="5" s="1"/>
  <c r="AE3631" i="5"/>
  <c r="AG3631" i="5" s="1"/>
  <c r="AE3642" i="5"/>
  <c r="AG3642" i="5" s="1"/>
  <c r="AE3667" i="5"/>
  <c r="AG3667" i="5" s="1"/>
  <c r="AE3626" i="5"/>
  <c r="AG3626" i="5" s="1"/>
  <c r="AE3634" i="5"/>
  <c r="AE3563" i="5"/>
  <c r="AG3563" i="5" s="1"/>
  <c r="AE3495" i="5"/>
  <c r="AG3495" i="5" s="1"/>
  <c r="AE3669" i="5"/>
  <c r="AG3669" i="5" s="1"/>
  <c r="AE3655" i="5"/>
  <c r="AG3655" i="5" s="1"/>
  <c r="AE3678" i="5"/>
  <c r="AE3617" i="5"/>
  <c r="AG3617" i="5" s="1"/>
  <c r="AE3598" i="5"/>
  <c r="AF2901" i="5"/>
  <c r="AE2901" i="5"/>
  <c r="AG2901" i="5" s="1"/>
  <c r="AE2868" i="5"/>
  <c r="AG2868" i="5" s="1"/>
  <c r="AE2884" i="5"/>
  <c r="AG2884" i="5" s="1"/>
  <c r="AE3581" i="5"/>
  <c r="AG3581" i="5" s="1"/>
  <c r="AE2891" i="5"/>
  <c r="AG2891" i="5" s="1"/>
  <c r="AE2907" i="5"/>
  <c r="AE2878" i="5"/>
  <c r="AE3586" i="5"/>
  <c r="AE2904" i="5"/>
  <c r="AG2904" i="5" s="1"/>
  <c r="AE2867" i="5"/>
  <c r="AE2866" i="5"/>
  <c r="AE3577" i="5"/>
  <c r="AG3577" i="5" s="1"/>
  <c r="AG2072" i="5" l="1"/>
  <c r="AI4460" i="5"/>
  <c r="AG3650" i="5"/>
  <c r="AH4539" i="5"/>
  <c r="AH4421" i="5"/>
  <c r="AH4403" i="5"/>
  <c r="AG1958" i="5"/>
  <c r="AG4149" i="5"/>
  <c r="AG4172" i="5"/>
  <c r="AG4512" i="5"/>
  <c r="AG4422" i="5"/>
  <c r="AI3657" i="5"/>
  <c r="AJ3657" i="5" s="1"/>
  <c r="K3657" i="5" s="1"/>
  <c r="AI90" i="5"/>
  <c r="AH1297" i="5"/>
  <c r="AH4352" i="5"/>
  <c r="AH2332" i="5"/>
  <c r="AG2734" i="5"/>
  <c r="AH2338" i="5"/>
  <c r="AH4534" i="5"/>
  <c r="AI4441" i="5"/>
  <c r="AH1247" i="5"/>
  <c r="AH1803" i="5"/>
  <c r="AI1789" i="5"/>
  <c r="AI3626" i="5"/>
  <c r="J3626" i="5" s="1"/>
  <c r="AI3471" i="5"/>
  <c r="AH3455" i="5"/>
  <c r="AG93" i="5"/>
  <c r="AG3749" i="5"/>
  <c r="AG292" i="5"/>
  <c r="AH2895" i="5"/>
  <c r="AH39" i="5"/>
  <c r="AG4487" i="5"/>
  <c r="AH3524" i="5"/>
  <c r="AI3615" i="5"/>
  <c r="AG2851" i="5"/>
  <c r="AH4519" i="5"/>
  <c r="AG94" i="5"/>
  <c r="AJ94" i="5" s="1"/>
  <c r="K94" i="5" s="1"/>
  <c r="AE2711" i="5"/>
  <c r="AG2711" i="5" s="1"/>
  <c r="AH256" i="5"/>
  <c r="AH4145" i="5"/>
  <c r="AI3567" i="5"/>
  <c r="AG246" i="5"/>
  <c r="AH3531" i="5"/>
  <c r="AG2318" i="5"/>
  <c r="AG1803" i="5"/>
  <c r="AH2080" i="5"/>
  <c r="AG2845" i="5"/>
  <c r="AJ2845" i="5" s="1"/>
  <c r="K2845" i="5" s="1"/>
  <c r="AG2457" i="5"/>
  <c r="AG3472" i="5"/>
  <c r="AJ3472" i="5" s="1"/>
  <c r="K3472" i="5" s="1"/>
  <c r="AG2464" i="5"/>
  <c r="AG2707" i="5"/>
  <c r="AH2093" i="5"/>
  <c r="AI2296" i="5"/>
  <c r="AG4067" i="5"/>
  <c r="AI1330" i="5"/>
  <c r="AJ1330" i="5" s="1"/>
  <c r="K1330" i="5" s="1"/>
  <c r="AG1736" i="5"/>
  <c r="AH3757" i="5"/>
  <c r="AG203" i="5"/>
  <c r="AH3590" i="5"/>
  <c r="AG3579" i="5"/>
  <c r="AG4474" i="5"/>
  <c r="AJ4474" i="5" s="1"/>
  <c r="K4474" i="5" s="1"/>
  <c r="AI4450" i="5"/>
  <c r="AH4075" i="5"/>
  <c r="AG4434" i="5"/>
  <c r="AI4153" i="5"/>
  <c r="AH2051" i="5"/>
  <c r="AI2719" i="5"/>
  <c r="J2719" i="5" s="1"/>
  <c r="AG85" i="5"/>
  <c r="AG3604" i="5"/>
  <c r="AG3629" i="5"/>
  <c r="AG2710" i="5"/>
  <c r="AJ2710" i="5" s="1"/>
  <c r="K2710" i="5" s="1"/>
  <c r="AI2008" i="5"/>
  <c r="AJ2008" i="5" s="1"/>
  <c r="K2008" i="5" s="1"/>
  <c r="AE2343" i="5"/>
  <c r="AG2343" i="5" s="1"/>
  <c r="AJ2343" i="5" s="1"/>
  <c r="K2343" i="5" s="1"/>
  <c r="AH2855" i="5"/>
  <c r="AG1438" i="5"/>
  <c r="AI2007" i="5"/>
  <c r="AH3507" i="5"/>
  <c r="AH2004" i="5"/>
  <c r="AH4142" i="5"/>
  <c r="AH3693" i="5"/>
  <c r="AI1777" i="5"/>
  <c r="AJ1777" i="5" s="1"/>
  <c r="K1777" i="5" s="1"/>
  <c r="AI3773" i="5"/>
  <c r="AI2046" i="5"/>
  <c r="AH268" i="5"/>
  <c r="AH4409" i="5"/>
  <c r="AE2322" i="5"/>
  <c r="AG2322" i="5" s="1"/>
  <c r="AG4410" i="5"/>
  <c r="AH1809" i="5"/>
  <c r="AI3753" i="5"/>
  <c r="AJ3753" i="5" s="1"/>
  <c r="K3753" i="5" s="1"/>
  <c r="AH4426" i="5"/>
  <c r="AG2106" i="5"/>
  <c r="AJ2106" i="5" s="1"/>
  <c r="K2106" i="5" s="1"/>
  <c r="AG2060" i="5"/>
  <c r="AH76" i="5"/>
  <c r="AH4480" i="5"/>
  <c r="AE2465" i="5"/>
  <c r="AG2465" i="5" s="1"/>
  <c r="AJ2465" i="5" s="1"/>
  <c r="K2465" i="5" s="1"/>
  <c r="AG1729" i="5"/>
  <c r="AG1979" i="5"/>
  <c r="AJ1979" i="5" s="1"/>
  <c r="K1979" i="5" s="1"/>
  <c r="AG1430" i="5"/>
  <c r="AG1974" i="5"/>
  <c r="AG3486" i="5"/>
  <c r="AG75" i="5"/>
  <c r="AJ75" i="5" s="1"/>
  <c r="K75" i="5" s="1"/>
  <c r="AH85" i="5"/>
  <c r="AI186" i="5"/>
  <c r="J186" i="5" s="1"/>
  <c r="AI1352" i="5"/>
  <c r="AG3595" i="5"/>
  <c r="AJ3595" i="5" s="1"/>
  <c r="K3595" i="5" s="1"/>
  <c r="AG2100" i="5"/>
  <c r="AJ2100" i="5" s="1"/>
  <c r="K2100" i="5" s="1"/>
  <c r="AH1294" i="5"/>
  <c r="AH4397" i="5"/>
  <c r="AH2055" i="5"/>
  <c r="AG1335" i="5"/>
  <c r="AH1992" i="5"/>
  <c r="AG3479" i="5"/>
  <c r="AG1253" i="5"/>
  <c r="AJ1253" i="5" s="1"/>
  <c r="K1253" i="5" s="1"/>
  <c r="AH4160" i="5"/>
  <c r="AH2082" i="5"/>
  <c r="AH4004" i="5"/>
  <c r="AG1724" i="5"/>
  <c r="AJ1724" i="5" s="1"/>
  <c r="K1724" i="5" s="1"/>
  <c r="AE1952" i="5"/>
  <c r="AG1952" i="5" s="1"/>
  <c r="AI122" i="5"/>
  <c r="J122" i="5" s="1"/>
  <c r="AG1446" i="5"/>
  <c r="AH2342" i="5"/>
  <c r="AH2131" i="5"/>
  <c r="AH1282" i="5"/>
  <c r="AG54" i="5"/>
  <c r="AJ54" i="5" s="1"/>
  <c r="K54" i="5" s="1"/>
  <c r="AH3547" i="5"/>
  <c r="AG697" i="5"/>
  <c r="AJ697" i="5" s="1"/>
  <c r="K697" i="5" s="1"/>
  <c r="AH3641" i="5"/>
  <c r="AG2866" i="5"/>
  <c r="AH2739" i="5"/>
  <c r="AG2300" i="5"/>
  <c r="AJ2300" i="5" s="1"/>
  <c r="K2300" i="5" s="1"/>
  <c r="AG4352" i="5"/>
  <c r="AH1300" i="5"/>
  <c r="AI242" i="5"/>
  <c r="AG1964" i="5"/>
  <c r="AG3596" i="5"/>
  <c r="AJ3596" i="5" s="1"/>
  <c r="K3596" i="5" s="1"/>
  <c r="AG1218" i="5"/>
  <c r="AH114" i="5"/>
  <c r="AI1804" i="5"/>
  <c r="J1804" i="5" s="1"/>
  <c r="AH83" i="5"/>
  <c r="AG1774" i="5"/>
  <c r="AH38" i="5"/>
  <c r="AI2038" i="5"/>
  <c r="J2038" i="5" s="1"/>
  <c r="AH1988" i="5"/>
  <c r="AH3635" i="5"/>
  <c r="AH82" i="5"/>
  <c r="AH2034" i="5"/>
  <c r="AH4174" i="5"/>
  <c r="AI1740" i="5"/>
  <c r="AJ1740" i="5" s="1"/>
  <c r="K1740" i="5" s="1"/>
  <c r="AH1972" i="5"/>
  <c r="AG71" i="5"/>
  <c r="AJ71" i="5" s="1"/>
  <c r="K71" i="5" s="1"/>
  <c r="AG4517" i="5"/>
  <c r="AH552" i="5"/>
  <c r="AI277" i="5"/>
  <c r="J277" i="5" s="1"/>
  <c r="AH272" i="5"/>
  <c r="AH1279" i="5"/>
  <c r="AI4369" i="5"/>
  <c r="AJ4369" i="5" s="1"/>
  <c r="K4369" i="5" s="1"/>
  <c r="AE119" i="5"/>
  <c r="AH3512" i="5"/>
  <c r="AH293" i="5"/>
  <c r="AH197" i="5"/>
  <c r="AH4455" i="5"/>
  <c r="AG3634" i="5"/>
  <c r="AH250" i="5"/>
  <c r="AH1347" i="5"/>
  <c r="AG97" i="5"/>
  <c r="AJ97" i="5" s="1"/>
  <c r="K97" i="5" s="1"/>
  <c r="AI4063" i="5"/>
  <c r="J4063" i="5" s="1"/>
  <c r="AI3466" i="5"/>
  <c r="AG3607" i="5"/>
  <c r="AJ3607" i="5" s="1"/>
  <c r="K3607" i="5" s="1"/>
  <c r="AH117" i="5"/>
  <c r="AH551" i="5"/>
  <c r="AH2307" i="5"/>
  <c r="AH73" i="5"/>
  <c r="AH1229" i="5"/>
  <c r="AH2298" i="5"/>
  <c r="AI3765" i="5"/>
  <c r="AH3518" i="5"/>
  <c r="AH286" i="5"/>
  <c r="AH3537" i="5"/>
  <c r="AH23" i="5"/>
  <c r="AH1259" i="5"/>
  <c r="AI1781" i="5"/>
  <c r="AH4165" i="5"/>
  <c r="AH1999" i="5"/>
  <c r="AH4106" i="5"/>
  <c r="AI4051" i="5"/>
  <c r="AE1717" i="5"/>
  <c r="AG1717" i="5" s="1"/>
  <c r="AJ1717" i="5" s="1"/>
  <c r="K1717" i="5" s="1"/>
  <c r="AL1717" i="5"/>
  <c r="AE226" i="5"/>
  <c r="AL226" i="5"/>
  <c r="AE1714" i="5"/>
  <c r="AG1714" i="5" s="1"/>
  <c r="AJ1714" i="5" s="1"/>
  <c r="K1714" i="5" s="1"/>
  <c r="AL1714" i="5"/>
  <c r="AE2119" i="5"/>
  <c r="AG2119" i="5" s="1"/>
  <c r="AJ2119" i="5" s="1"/>
  <c r="K2119" i="5" s="1"/>
  <c r="AL2119" i="5"/>
  <c r="AE1750" i="5"/>
  <c r="AG1750" i="5" s="1"/>
  <c r="AJ1750" i="5" s="1"/>
  <c r="K1750" i="5" s="1"/>
  <c r="AL1750" i="5"/>
  <c r="AE2727" i="5"/>
  <c r="AG2727" i="5" s="1"/>
  <c r="AJ2727" i="5" s="1"/>
  <c r="K2727" i="5" s="1"/>
  <c r="AL2727" i="5"/>
  <c r="AE2296" i="5"/>
  <c r="AG2296" i="5" s="1"/>
  <c r="AL2296" i="5"/>
  <c r="AE2462" i="5"/>
  <c r="AG2462" i="5" s="1"/>
  <c r="AJ2462" i="5" s="1"/>
  <c r="K2462" i="5" s="1"/>
  <c r="AL2462" i="5"/>
  <c r="AE2128" i="5"/>
  <c r="AG2128" i="5" s="1"/>
  <c r="AJ2128" i="5" s="1"/>
  <c r="K2128" i="5" s="1"/>
  <c r="AL2128" i="5"/>
  <c r="AE2722" i="5"/>
  <c r="AG2722" i="5" s="1"/>
  <c r="AJ2722" i="5" s="1"/>
  <c r="K2722" i="5" s="1"/>
  <c r="AL2722" i="5"/>
  <c r="AE2735" i="5"/>
  <c r="AG2735" i="5" s="1"/>
  <c r="AJ2735" i="5" s="1"/>
  <c r="K2735" i="5" s="1"/>
  <c r="AL2735" i="5"/>
  <c r="AE64" i="5"/>
  <c r="AG64" i="5" s="1"/>
  <c r="AL64" i="5"/>
  <c r="AE2738" i="5"/>
  <c r="AG2738" i="5" s="1"/>
  <c r="AJ2738" i="5" s="1"/>
  <c r="K2738" i="5" s="1"/>
  <c r="AL2738" i="5"/>
  <c r="AE51" i="5"/>
  <c r="AG51" i="5" s="1"/>
  <c r="AL51" i="5"/>
  <c r="AE1976" i="5"/>
  <c r="AG1976" i="5" s="1"/>
  <c r="AJ1976" i="5" s="1"/>
  <c r="K1976" i="5" s="1"/>
  <c r="AL1976" i="5"/>
  <c r="AE106" i="5"/>
  <c r="AG106" i="5" s="1"/>
  <c r="AJ106" i="5" s="1"/>
  <c r="K106" i="5" s="1"/>
  <c r="AL106" i="5"/>
  <c r="AE2107" i="5"/>
  <c r="AG2107" i="5" s="1"/>
  <c r="AJ2107" i="5" s="1"/>
  <c r="K2107" i="5" s="1"/>
  <c r="AL2107" i="5"/>
  <c r="AE1696" i="5"/>
  <c r="AG1696" i="5" s="1"/>
  <c r="AJ1696" i="5" s="1"/>
  <c r="K1696" i="5" s="1"/>
  <c r="AL1696" i="5"/>
  <c r="AE1720" i="5"/>
  <c r="AG1720" i="5" s="1"/>
  <c r="AL1720" i="5"/>
  <c r="AE1445" i="5"/>
  <c r="AL1445" i="5"/>
  <c r="AE39" i="5"/>
  <c r="AG39" i="5" s="1"/>
  <c r="AJ39" i="5" s="1"/>
  <c r="K39" i="5" s="1"/>
  <c r="AL39" i="5"/>
  <c r="AE96" i="5"/>
  <c r="AG96" i="5" s="1"/>
  <c r="AJ96" i="5" s="1"/>
  <c r="K96" i="5" s="1"/>
  <c r="AL96" i="5"/>
  <c r="AE1712" i="5"/>
  <c r="AG1712" i="5" s="1"/>
  <c r="AL1712" i="5"/>
  <c r="AE30" i="5"/>
  <c r="AG30" i="5" s="1"/>
  <c r="AJ30" i="5" s="1"/>
  <c r="K30" i="5" s="1"/>
  <c r="AL30" i="5"/>
  <c r="AE2726" i="5"/>
  <c r="AG2726" i="5" s="1"/>
  <c r="AJ2726" i="5" s="1"/>
  <c r="K2726" i="5" s="1"/>
  <c r="AL2726" i="5"/>
  <c r="AE56" i="5"/>
  <c r="AG56" i="5" s="1"/>
  <c r="AJ56" i="5" s="1"/>
  <c r="K56" i="5" s="1"/>
  <c r="AL56" i="5"/>
  <c r="AE1738" i="5"/>
  <c r="AG1738" i="5" s="1"/>
  <c r="AJ1738" i="5" s="1"/>
  <c r="K1738" i="5" s="1"/>
  <c r="AL1738" i="5"/>
  <c r="AE7" i="5"/>
  <c r="AG7" i="5" s="1"/>
  <c r="AJ7" i="5" s="1"/>
  <c r="K7" i="5" s="1"/>
  <c r="AL7" i="5"/>
  <c r="AE79" i="5"/>
  <c r="AG79" i="5" s="1"/>
  <c r="AJ79" i="5" s="1"/>
  <c r="K79" i="5" s="1"/>
  <c r="AL79" i="5"/>
  <c r="AE286" i="5"/>
  <c r="AG286" i="5" s="1"/>
  <c r="AJ286" i="5" s="1"/>
  <c r="K286" i="5" s="1"/>
  <c r="AL286" i="5"/>
  <c r="AE1963" i="5"/>
  <c r="AG1963" i="5" s="1"/>
  <c r="AJ1963" i="5" s="1"/>
  <c r="K1963" i="5" s="1"/>
  <c r="AL1963" i="5"/>
  <c r="AE1943" i="5"/>
  <c r="AG1943" i="5" s="1"/>
  <c r="AL1943" i="5"/>
  <c r="AE2079" i="5"/>
  <c r="AG2079" i="5" s="1"/>
  <c r="AL2079" i="5"/>
  <c r="AE4126" i="5"/>
  <c r="AG4126" i="5" s="1"/>
  <c r="AJ4126" i="5" s="1"/>
  <c r="K4126" i="5" s="1"/>
  <c r="AL4126" i="5"/>
  <c r="AE2047" i="5"/>
  <c r="AG2047" i="5" s="1"/>
  <c r="AJ2047" i="5" s="1"/>
  <c r="K2047" i="5" s="1"/>
  <c r="AL2047" i="5"/>
  <c r="AE2714" i="5"/>
  <c r="AG2714" i="5" s="1"/>
  <c r="AJ2714" i="5" s="1"/>
  <c r="K2714" i="5" s="1"/>
  <c r="AL2714" i="5"/>
  <c r="AE2705" i="5"/>
  <c r="AG2705" i="5" s="1"/>
  <c r="AL2705" i="5"/>
  <c r="AE2112" i="5"/>
  <c r="AG2112" i="5" s="1"/>
  <c r="AL2112" i="5"/>
  <c r="AE86" i="5"/>
  <c r="AG86" i="5" s="1"/>
  <c r="AL86" i="5"/>
  <c r="AE2728" i="5"/>
  <c r="AG2728" i="5" s="1"/>
  <c r="AL2728" i="5"/>
  <c r="AE1785" i="5"/>
  <c r="AG1785" i="5" s="1"/>
  <c r="AJ1785" i="5" s="1"/>
  <c r="K1785" i="5" s="1"/>
  <c r="AL1785" i="5"/>
  <c r="AE83" i="5"/>
  <c r="AG83" i="5" s="1"/>
  <c r="AJ83" i="5" s="1"/>
  <c r="K83" i="5" s="1"/>
  <c r="AL83" i="5"/>
  <c r="AE2032" i="5"/>
  <c r="AG2032" i="5" s="1"/>
  <c r="AJ2032" i="5" s="1"/>
  <c r="K2032" i="5" s="1"/>
  <c r="AL2032" i="5"/>
  <c r="AE2704" i="5"/>
  <c r="AG2704" i="5" s="1"/>
  <c r="AL2704" i="5"/>
  <c r="AE2453" i="5"/>
  <c r="AG2453" i="5" s="1"/>
  <c r="AJ2453" i="5" s="1"/>
  <c r="K2453" i="5" s="1"/>
  <c r="AL2453" i="5"/>
  <c r="AE3497" i="5"/>
  <c r="AG3497" i="5" s="1"/>
  <c r="AJ3497" i="5" s="1"/>
  <c r="K3497" i="5" s="1"/>
  <c r="AL3497" i="5"/>
  <c r="AE1791" i="5"/>
  <c r="AG1791" i="5" s="1"/>
  <c r="AJ1791" i="5" s="1"/>
  <c r="K1791" i="5" s="1"/>
  <c r="AL1791" i="5"/>
  <c r="AE12" i="5"/>
  <c r="AG12" i="5" s="1"/>
  <c r="AL12" i="5"/>
  <c r="AE1254" i="5"/>
  <c r="AG1254" i="5" s="1"/>
  <c r="AJ1254" i="5" s="1"/>
  <c r="K1254" i="5" s="1"/>
  <c r="AL1254" i="5"/>
  <c r="AE15" i="5"/>
  <c r="AG15" i="5" s="1"/>
  <c r="AJ15" i="5" s="1"/>
  <c r="K15" i="5" s="1"/>
  <c r="AL15" i="5"/>
  <c r="AG1350" i="5"/>
  <c r="AI4532" i="5"/>
  <c r="AH2847" i="5"/>
  <c r="AH280" i="5"/>
  <c r="AH1327" i="5"/>
  <c r="AH4387" i="5"/>
  <c r="AH1248" i="5"/>
  <c r="AH2910" i="5"/>
  <c r="AG551" i="5"/>
  <c r="AJ551" i="5" s="1"/>
  <c r="K551" i="5" s="1"/>
  <c r="AH1995" i="5"/>
  <c r="AH2054" i="5"/>
  <c r="AG693" i="5"/>
  <c r="AJ693" i="5" s="1"/>
  <c r="K693" i="5" s="1"/>
  <c r="AH24" i="5"/>
  <c r="AH1318" i="5"/>
  <c r="AH288" i="5"/>
  <c r="AH1700" i="5"/>
  <c r="AG2287" i="5"/>
  <c r="AH3731" i="5"/>
  <c r="AH1958" i="5"/>
  <c r="AG3641" i="5"/>
  <c r="AH2735" i="5"/>
  <c r="AG1231" i="5"/>
  <c r="AH2845" i="5"/>
  <c r="AG1333" i="5"/>
  <c r="AJ1333" i="5" s="1"/>
  <c r="K1333" i="5" s="1"/>
  <c r="AG238" i="5"/>
  <c r="AJ238" i="5" s="1"/>
  <c r="K238" i="5" s="1"/>
  <c r="AH119" i="5"/>
  <c r="AH3687" i="5"/>
  <c r="AH3770" i="5"/>
  <c r="AG2867" i="5"/>
  <c r="AJ2867" i="5" s="1"/>
  <c r="K2867" i="5" s="1"/>
  <c r="AH2306" i="5"/>
  <c r="AH1780" i="5"/>
  <c r="AH1448" i="5"/>
  <c r="AH298" i="5"/>
  <c r="AH2722" i="5"/>
  <c r="AH193" i="5"/>
  <c r="AH2727" i="5"/>
  <c r="AH2343" i="5"/>
  <c r="AH259" i="5"/>
  <c r="AH172" i="5"/>
  <c r="AH3697" i="5"/>
  <c r="AH3595" i="5"/>
  <c r="AH2027" i="5"/>
  <c r="AH2067" i="5"/>
  <c r="AH215" i="5"/>
  <c r="AH2914" i="5"/>
  <c r="AG4358" i="5"/>
  <c r="AJ4358" i="5" s="1"/>
  <c r="K4358" i="5" s="1"/>
  <c r="AG2059" i="5"/>
  <c r="AH2464" i="5"/>
  <c r="AG4446" i="5"/>
  <c r="AG3735" i="5"/>
  <c r="AJ3735" i="5" s="1"/>
  <c r="K3735" i="5" s="1"/>
  <c r="AH103" i="5"/>
  <c r="AH1728" i="5"/>
  <c r="AH1717" i="5"/>
  <c r="AH4470" i="5"/>
  <c r="AH92" i="5"/>
  <c r="AJ4434" i="5"/>
  <c r="K4434" i="5" s="1"/>
  <c r="AI3468" i="5"/>
  <c r="AJ3468" i="5" s="1"/>
  <c r="K3468" i="5" s="1"/>
  <c r="AH2003" i="5"/>
  <c r="AI4511" i="5"/>
  <c r="AJ4511" i="5" s="1"/>
  <c r="K4511" i="5" s="1"/>
  <c r="AH2138" i="5"/>
  <c r="AH3743" i="5"/>
  <c r="AH1220" i="5"/>
  <c r="AH52" i="5"/>
  <c r="AH2702" i="5"/>
  <c r="AH1431" i="5"/>
  <c r="AH1215" i="5"/>
  <c r="AH248" i="5"/>
  <c r="AH2340" i="5"/>
  <c r="AH4433" i="5"/>
  <c r="AH1955" i="5"/>
  <c r="AI1998" i="5"/>
  <c r="AG1992" i="5"/>
  <c r="AJ1992" i="5" s="1"/>
  <c r="K1992" i="5" s="1"/>
  <c r="AH2308" i="5"/>
  <c r="AH4388" i="5"/>
  <c r="AG4467" i="5"/>
  <c r="AJ4467" i="5" s="1"/>
  <c r="K4467" i="5" s="1"/>
  <c r="AH3713" i="5"/>
  <c r="AG690" i="5"/>
  <c r="AJ690" i="5" s="1"/>
  <c r="K690" i="5" s="1"/>
  <c r="AG1439" i="5"/>
  <c r="AJ1439" i="5" s="1"/>
  <c r="K1439" i="5" s="1"/>
  <c r="AG32" i="5"/>
  <c r="AI3690" i="5"/>
  <c r="AI1239" i="5"/>
  <c r="AJ1239" i="5" s="1"/>
  <c r="K1239" i="5" s="1"/>
  <c r="AH2323" i="5"/>
  <c r="AH3633" i="5"/>
  <c r="AJ4470" i="5"/>
  <c r="K4470" i="5" s="1"/>
  <c r="AH3589" i="5"/>
  <c r="AH2330" i="5"/>
  <c r="AG2853" i="5"/>
  <c r="AJ2853" i="5" s="1"/>
  <c r="K2853" i="5" s="1"/>
  <c r="AH1284" i="5"/>
  <c r="AH2884" i="5"/>
  <c r="AG102" i="5"/>
  <c r="AH2915" i="5"/>
  <c r="AH1245" i="5"/>
  <c r="AH2720" i="5"/>
  <c r="AH2906" i="5"/>
  <c r="AI4159" i="5"/>
  <c r="J4159" i="5" s="1"/>
  <c r="AH3475" i="5"/>
  <c r="AG77" i="5"/>
  <c r="AH2327" i="5"/>
  <c r="AH2870" i="5"/>
  <c r="AG276" i="5"/>
  <c r="AJ276" i="5" s="1"/>
  <c r="K276" i="5" s="1"/>
  <c r="AG1357" i="5"/>
  <c r="AH2155" i="5"/>
  <c r="AI2108" i="5"/>
  <c r="AJ2108" i="5" s="1"/>
  <c r="K2108" i="5" s="1"/>
  <c r="AH158" i="5"/>
  <c r="AI1210" i="5"/>
  <c r="AJ1210" i="5" s="1"/>
  <c r="K1210" i="5" s="1"/>
  <c r="AG117" i="5"/>
  <c r="AJ117" i="5" s="1"/>
  <c r="K117" i="5" s="1"/>
  <c r="AH4068" i="5"/>
  <c r="AI225" i="5"/>
  <c r="J225" i="5" s="1"/>
  <c r="AG4085" i="5"/>
  <c r="AJ4085" i="5" s="1"/>
  <c r="K4085" i="5" s="1"/>
  <c r="AH4492" i="5"/>
  <c r="AI3526" i="5"/>
  <c r="AJ3526" i="5" s="1"/>
  <c r="K3526" i="5" s="1"/>
  <c r="AH2107" i="5"/>
  <c r="AH4423" i="5"/>
  <c r="AH236" i="5"/>
  <c r="AG2314" i="5"/>
  <c r="AJ2314" i="5" s="1"/>
  <c r="K2314" i="5" s="1"/>
  <c r="AG118" i="5"/>
  <c r="AH1227" i="5"/>
  <c r="AG3630" i="5"/>
  <c r="AI68" i="5"/>
  <c r="AJ68" i="5" s="1"/>
  <c r="K68" i="5" s="1"/>
  <c r="AH2090" i="5"/>
  <c r="AH254" i="5"/>
  <c r="AH3454" i="5"/>
  <c r="AH4507" i="5"/>
  <c r="AH2094" i="5"/>
  <c r="AH3577" i="5"/>
  <c r="AG2737" i="5"/>
  <c r="AH4112" i="5"/>
  <c r="AH3612" i="5"/>
  <c r="AH2881" i="5"/>
  <c r="AG4100" i="5"/>
  <c r="AI40" i="5"/>
  <c r="J40" i="5" s="1"/>
  <c r="AJ3773" i="5"/>
  <c r="K3773" i="5" s="1"/>
  <c r="AH1697" i="5"/>
  <c r="AH2865" i="5"/>
  <c r="AH2453" i="5"/>
  <c r="AH4096" i="5"/>
  <c r="AH1333" i="5"/>
  <c r="AH3472" i="5"/>
  <c r="AH184" i="5"/>
  <c r="AG107" i="5"/>
  <c r="AJ107" i="5" s="1"/>
  <c r="K107" i="5" s="1"/>
  <c r="AH1315" i="5"/>
  <c r="AH3566" i="5"/>
  <c r="AG2302" i="5"/>
  <c r="AJ2302" i="5" s="1"/>
  <c r="K2302" i="5" s="1"/>
  <c r="AH4502" i="5"/>
  <c r="AH2857" i="5"/>
  <c r="AI1959" i="5"/>
  <c r="AJ1959" i="5" s="1"/>
  <c r="K1959" i="5" s="1"/>
  <c r="AH1211" i="5"/>
  <c r="AI3634" i="5"/>
  <c r="AG231" i="5"/>
  <c r="AJ231" i="5" s="1"/>
  <c r="K231" i="5" s="1"/>
  <c r="AG686" i="5"/>
  <c r="AJ686" i="5" s="1"/>
  <c r="K686" i="5" s="1"/>
  <c r="AH2078" i="5"/>
  <c r="AH4529" i="5"/>
  <c r="AG4002" i="5"/>
  <c r="AJ4002" i="5" s="1"/>
  <c r="K4002" i="5" s="1"/>
  <c r="AG46" i="5"/>
  <c r="AJ46" i="5" s="1"/>
  <c r="K46" i="5" s="1"/>
  <c r="AH1963" i="5"/>
  <c r="AI4039" i="5"/>
  <c r="AJ4039" i="5" s="1"/>
  <c r="K4039" i="5" s="1"/>
  <c r="AH1734" i="5"/>
  <c r="AI4504" i="5"/>
  <c r="J4504" i="5" s="1"/>
  <c r="AG3594" i="5"/>
  <c r="AJ3594" i="5" s="1"/>
  <c r="K3594" i="5" s="1"/>
  <c r="AG2342" i="5"/>
  <c r="AG2713" i="5"/>
  <c r="AJ2713" i="5" s="1"/>
  <c r="K2713" i="5" s="1"/>
  <c r="AH3508" i="5"/>
  <c r="AH155" i="5"/>
  <c r="AG2048" i="5"/>
  <c r="AJ2048" i="5" s="1"/>
  <c r="K2048" i="5" s="1"/>
  <c r="AH4170" i="5"/>
  <c r="AH3649" i="5"/>
  <c r="AJ3642" i="5"/>
  <c r="K3642" i="5" s="1"/>
  <c r="AG562" i="5"/>
  <c r="AJ562" i="5" s="1"/>
  <c r="K562" i="5" s="1"/>
  <c r="AH2856" i="5"/>
  <c r="AH106" i="5"/>
  <c r="AH4482" i="5"/>
  <c r="AG3622" i="5"/>
  <c r="AH3683" i="5"/>
  <c r="AH46" i="5"/>
  <c r="AG125" i="5"/>
  <c r="AH4151" i="5"/>
  <c r="AH2858" i="5"/>
  <c r="AH2452" i="5"/>
  <c r="AH152" i="5"/>
  <c r="AH3554" i="5"/>
  <c r="AH4353" i="5"/>
  <c r="AH4016" i="5"/>
  <c r="AH4497" i="5"/>
  <c r="AH2044" i="5"/>
  <c r="AH4375" i="5"/>
  <c r="AH3695" i="5"/>
  <c r="AH4506" i="5"/>
  <c r="AH2713" i="5"/>
  <c r="AH3587" i="5"/>
  <c r="AG2720" i="5"/>
  <c r="AJ2720" i="5" s="1"/>
  <c r="K2720" i="5" s="1"/>
  <c r="AJ48" i="5"/>
  <c r="K48" i="5" s="1"/>
  <c r="AI1322" i="5"/>
  <c r="J1322" i="5" s="1"/>
  <c r="AH1353" i="5"/>
  <c r="AH3591" i="5"/>
  <c r="AG3652" i="5"/>
  <c r="AJ3652" i="5" s="1"/>
  <c r="K3652" i="5" s="1"/>
  <c r="AH189" i="5"/>
  <c r="AH3708" i="5"/>
  <c r="AH4359" i="5"/>
  <c r="AH685" i="5"/>
  <c r="AG20" i="5"/>
  <c r="AH299" i="5"/>
  <c r="AG2298" i="5"/>
  <c r="AJ2298" i="5" s="1"/>
  <c r="K2298" i="5" s="1"/>
  <c r="AH4059" i="5"/>
  <c r="AG4510" i="5"/>
  <c r="AJ4510" i="5" s="1"/>
  <c r="K4510" i="5" s="1"/>
  <c r="AJ4433" i="5"/>
  <c r="K4433" i="5" s="1"/>
  <c r="AG167" i="5"/>
  <c r="AJ167" i="5" s="1"/>
  <c r="K167" i="5" s="1"/>
  <c r="AH4347" i="5"/>
  <c r="AH2860" i="5"/>
  <c r="AH1724" i="5"/>
  <c r="AH238" i="5"/>
  <c r="AH1219" i="5"/>
  <c r="AH3752" i="5"/>
  <c r="AG159" i="5"/>
  <c r="AH48" i="5"/>
  <c r="AH3662" i="5"/>
  <c r="AH3596" i="5"/>
  <c r="AI3701" i="5"/>
  <c r="AJ3701" i="5" s="1"/>
  <c r="K3701" i="5" s="1"/>
  <c r="AI3638" i="5"/>
  <c r="J3638" i="5" s="1"/>
  <c r="AG1433" i="5"/>
  <c r="AJ1433" i="5" s="1"/>
  <c r="K1433" i="5" s="1"/>
  <c r="AH1799" i="5"/>
  <c r="AH2062" i="5"/>
  <c r="AH3998" i="5"/>
  <c r="AH105" i="5"/>
  <c r="AI1991" i="5"/>
  <c r="AJ1991" i="5" s="1"/>
  <c r="K1991" i="5" s="1"/>
  <c r="AG1269" i="5"/>
  <c r="AG100" i="5"/>
  <c r="AJ100" i="5" s="1"/>
  <c r="K100" i="5" s="1"/>
  <c r="AH290" i="5"/>
  <c r="AH285" i="5"/>
  <c r="AG14" i="5"/>
  <c r="AH558" i="5"/>
  <c r="AH1987" i="5"/>
  <c r="AH4116" i="5"/>
  <c r="AH16" i="5"/>
  <c r="AH1440" i="5"/>
  <c r="AG26" i="5"/>
  <c r="AJ26" i="5" s="1"/>
  <c r="K26" i="5" s="1"/>
  <c r="AH1996" i="5"/>
  <c r="AG63" i="5"/>
  <c r="AJ63" i="5" s="1"/>
  <c r="K63" i="5" s="1"/>
  <c r="AG3625" i="5"/>
  <c r="AJ3625" i="5" s="1"/>
  <c r="K3625" i="5" s="1"/>
  <c r="AH165" i="5"/>
  <c r="AH1435" i="5"/>
  <c r="AH170" i="5"/>
  <c r="AH3622" i="5"/>
  <c r="AG2129" i="5"/>
  <c r="AH56" i="5"/>
  <c r="AH697" i="5"/>
  <c r="AH4484" i="5"/>
  <c r="AH3581" i="5"/>
  <c r="AI2871" i="5"/>
  <c r="AI20" i="5"/>
  <c r="J20" i="5" s="1"/>
  <c r="AI2457" i="5"/>
  <c r="J2457" i="5" s="1"/>
  <c r="AI3654" i="5"/>
  <c r="AJ3654" i="5" s="1"/>
  <c r="K3654" i="5" s="1"/>
  <c r="AH3490" i="5"/>
  <c r="AI3605" i="5"/>
  <c r="AJ3605" i="5" s="1"/>
  <c r="K3605" i="5" s="1"/>
  <c r="AH2152" i="5"/>
  <c r="AG1349" i="5"/>
  <c r="AG259" i="5"/>
  <c r="AJ259" i="5" s="1"/>
  <c r="K259" i="5" s="1"/>
  <c r="AH4411" i="5"/>
  <c r="AI74" i="5"/>
  <c r="AH252" i="5"/>
  <c r="AJ1999" i="5"/>
  <c r="K1999" i="5" s="1"/>
  <c r="AI99" i="5"/>
  <c r="J99" i="5" s="1"/>
  <c r="AH4144" i="5"/>
  <c r="AG1956" i="5"/>
  <c r="AJ1956" i="5" s="1"/>
  <c r="K1956" i="5" s="1"/>
  <c r="AH1798" i="5"/>
  <c r="AI1960" i="5"/>
  <c r="J1960" i="5" s="1"/>
  <c r="AI4343" i="5"/>
  <c r="J4343" i="5" s="1"/>
  <c r="AI4139" i="5"/>
  <c r="J4139" i="5" s="1"/>
  <c r="AH4141" i="5"/>
  <c r="AG2456" i="5"/>
  <c r="AI196" i="5"/>
  <c r="J196" i="5" s="1"/>
  <c r="AH4439" i="5"/>
  <c r="AH1778" i="5"/>
  <c r="AI4033" i="5"/>
  <c r="J4033" i="5" s="1"/>
  <c r="AH62" i="5"/>
  <c r="AG4447" i="5"/>
  <c r="AJ4447" i="5" s="1"/>
  <c r="K4447" i="5" s="1"/>
  <c r="AH2084" i="5"/>
  <c r="AG3548" i="5"/>
  <c r="AJ3548" i="5" s="1"/>
  <c r="K3548" i="5" s="1"/>
  <c r="AH4406" i="5"/>
  <c r="AH30" i="5"/>
  <c r="AG2080" i="5"/>
  <c r="AH4072" i="5"/>
  <c r="AH4089" i="5"/>
  <c r="AH3494" i="5"/>
  <c r="AH4366" i="5"/>
  <c r="AH4021" i="5"/>
  <c r="AH3528" i="5"/>
  <c r="AG4367" i="5"/>
  <c r="AJ4367" i="5" s="1"/>
  <c r="K4367" i="5" s="1"/>
  <c r="AH4150" i="5"/>
  <c r="AJ4477" i="5"/>
  <c r="K4477" i="5" s="1"/>
  <c r="AJ4430" i="5"/>
  <c r="AH4121" i="5"/>
  <c r="AG4459" i="5"/>
  <c r="AJ4459" i="5" s="1"/>
  <c r="K4459" i="5" s="1"/>
  <c r="AH4342" i="5"/>
  <c r="AI4161" i="5"/>
  <c r="J4161" i="5" s="1"/>
  <c r="AH3484" i="5"/>
  <c r="AG4407" i="5"/>
  <c r="AJ4407" i="5" s="1"/>
  <c r="K4407" i="5" s="1"/>
  <c r="AH3497" i="5"/>
  <c r="AH4037" i="5"/>
  <c r="AH4166" i="5"/>
  <c r="AH4113" i="5"/>
  <c r="AH4354" i="5"/>
  <c r="AH4530" i="5"/>
  <c r="AI3479" i="5"/>
  <c r="J3479" i="5" s="1"/>
  <c r="AG1702" i="5"/>
  <c r="AJ1702" i="5" s="1"/>
  <c r="K1702" i="5" s="1"/>
  <c r="AH3534" i="5"/>
  <c r="AH4070" i="5"/>
  <c r="AH3493" i="5"/>
  <c r="AH3532" i="5"/>
  <c r="AH4496" i="5"/>
  <c r="AH4477" i="5"/>
  <c r="AH4427" i="5"/>
  <c r="AG4464" i="5"/>
  <c r="AH3498" i="5"/>
  <c r="AH1721" i="5"/>
  <c r="AG1348" i="5"/>
  <c r="AJ1348" i="5" s="1"/>
  <c r="K1348" i="5" s="1"/>
  <c r="AJ2888" i="5"/>
  <c r="K2888" i="5" s="1"/>
  <c r="AG10" i="5"/>
  <c r="AJ10" i="5" s="1"/>
  <c r="K10" i="5" s="1"/>
  <c r="AJ52" i="5"/>
  <c r="K52" i="5" s="1"/>
  <c r="AG2731" i="5"/>
  <c r="AH4454" i="5"/>
  <c r="AH3576" i="5"/>
  <c r="AH1979" i="5"/>
  <c r="AH2710" i="5"/>
  <c r="AH1204" i="5"/>
  <c r="AH1427" i="5"/>
  <c r="AH183" i="5"/>
  <c r="AG2028" i="5"/>
  <c r="AJ2028" i="5" s="1"/>
  <c r="K2028" i="5" s="1"/>
  <c r="AG34" i="5"/>
  <c r="AH1304" i="5"/>
  <c r="AG3713" i="5"/>
  <c r="AJ3713" i="5" s="1"/>
  <c r="K3713" i="5" s="1"/>
  <c r="AH1438" i="5"/>
  <c r="AH98" i="5"/>
  <c r="AI4023" i="5"/>
  <c r="AJ4023" i="5" s="1"/>
  <c r="K4023" i="5" s="1"/>
  <c r="AH3523" i="5"/>
  <c r="AH4044" i="5"/>
  <c r="AH1745" i="5"/>
  <c r="AH4028" i="5"/>
  <c r="AH4348" i="5"/>
  <c r="AH1708" i="5"/>
  <c r="AG1732" i="5"/>
  <c r="AJ1732" i="5" s="1"/>
  <c r="K1732" i="5" s="1"/>
  <c r="AH3769" i="5"/>
  <c r="AH4117" i="5"/>
  <c r="AH1206" i="5"/>
  <c r="AH3610" i="5"/>
  <c r="AH2730" i="5"/>
  <c r="AH3653" i="5"/>
  <c r="AH1287" i="5"/>
  <c r="AI1782" i="5"/>
  <c r="J1782" i="5" s="1"/>
  <c r="AG113" i="5"/>
  <c r="AJ113" i="5" s="1"/>
  <c r="K113" i="5" s="1"/>
  <c r="AH4035" i="5"/>
  <c r="AH4416" i="5"/>
  <c r="AH2143" i="5"/>
  <c r="AG1789" i="5"/>
  <c r="AJ1789" i="5" s="1"/>
  <c r="K1789" i="5" s="1"/>
  <c r="AH3613" i="5"/>
  <c r="AG2718" i="5"/>
  <c r="AJ2718" i="5" s="1"/>
  <c r="K2718" i="5" s="1"/>
  <c r="AH4401" i="5"/>
  <c r="AJ160" i="5"/>
  <c r="K160" i="5" s="1"/>
  <c r="AH69" i="5"/>
  <c r="AH232" i="5"/>
  <c r="AI1332" i="5"/>
  <c r="AJ1332" i="5" s="1"/>
  <c r="K1332" i="5" s="1"/>
  <c r="AG1437" i="5"/>
  <c r="AJ1437" i="5" s="1"/>
  <c r="K1437" i="5" s="1"/>
  <c r="AH223" i="5"/>
  <c r="AH4164" i="5"/>
  <c r="AH3728" i="5"/>
  <c r="AG38" i="5"/>
  <c r="AJ38" i="5" s="1"/>
  <c r="K38" i="5" s="1"/>
  <c r="AH3678" i="5"/>
  <c r="AI1429" i="5"/>
  <c r="J1429" i="5" s="1"/>
  <c r="AI3527" i="5"/>
  <c r="AH281" i="5"/>
  <c r="AG4497" i="5"/>
  <c r="AJ4497" i="5" s="1"/>
  <c r="K4497" i="5" s="1"/>
  <c r="AH2708" i="5"/>
  <c r="AH4521" i="5"/>
  <c r="AI2886" i="5"/>
  <c r="AJ2886" i="5" s="1"/>
  <c r="K2886" i="5" s="1"/>
  <c r="AH253" i="5"/>
  <c r="AH3600" i="5"/>
  <c r="AH4391" i="5"/>
  <c r="AH3563" i="5"/>
  <c r="AH1702" i="5"/>
  <c r="AG1951" i="5"/>
  <c r="AJ1951" i="5" s="1"/>
  <c r="K1951" i="5" s="1"/>
  <c r="AH2300" i="5"/>
  <c r="AH2050" i="5"/>
  <c r="AH4111" i="5"/>
  <c r="AH4418" i="5"/>
  <c r="AH1709" i="5"/>
  <c r="AH3999" i="5"/>
  <c r="AG163" i="5"/>
  <c r="AJ163" i="5" s="1"/>
  <c r="K163" i="5" s="1"/>
  <c r="AH1805" i="5"/>
  <c r="AG1967" i="5"/>
  <c r="AJ1967" i="5" s="1"/>
  <c r="K1967" i="5" s="1"/>
  <c r="AH1251" i="5"/>
  <c r="AG2460" i="5"/>
  <c r="AJ2460" i="5" s="1"/>
  <c r="K2460" i="5" s="1"/>
  <c r="AG188" i="5"/>
  <c r="AG2306" i="5"/>
  <c r="AJ2306" i="5" s="1"/>
  <c r="K2306" i="5" s="1"/>
  <c r="AG99" i="5"/>
  <c r="AH58" i="5"/>
  <c r="AG3478" i="5"/>
  <c r="AH3730" i="5"/>
  <c r="AG2323" i="5"/>
  <c r="AJ2323" i="5" s="1"/>
  <c r="K2323" i="5" s="1"/>
  <c r="AH2023" i="5"/>
  <c r="AG1356" i="5"/>
  <c r="AI4157" i="5"/>
  <c r="AJ4157" i="5" s="1"/>
  <c r="K4157" i="5" s="1"/>
  <c r="AH31" i="5"/>
  <c r="AG4" i="5"/>
  <c r="AJ4" i="5" s="1"/>
  <c r="K4" i="5" s="1"/>
  <c r="AH1344" i="5"/>
  <c r="AJ4366" i="5"/>
  <c r="K4366" i="5" s="1"/>
  <c r="AH1741" i="5"/>
  <c r="AG1808" i="5"/>
  <c r="AJ1808" i="5" s="1"/>
  <c r="K1808" i="5" s="1"/>
  <c r="AG4419" i="5"/>
  <c r="AJ4419" i="5" s="1"/>
  <c r="K4419" i="5" s="1"/>
  <c r="AH2465" i="5"/>
  <c r="AH1238" i="5"/>
  <c r="AH4130" i="5"/>
  <c r="AH2289" i="5"/>
  <c r="AH2109" i="5"/>
  <c r="AH3470" i="5"/>
  <c r="AH2904" i="5"/>
  <c r="AH3631" i="5"/>
  <c r="AH2899" i="5"/>
  <c r="AG2716" i="5"/>
  <c r="AH4085" i="5"/>
  <c r="AH4082" i="5"/>
  <c r="AH4137" i="5"/>
  <c r="AG3727" i="5"/>
  <c r="AJ3727" i="5" s="1"/>
  <c r="K3727" i="5" s="1"/>
  <c r="AH2701" i="5"/>
  <c r="AH4383" i="5"/>
  <c r="AG4471" i="5"/>
  <c r="AH2011" i="5"/>
  <c r="AH10" i="5"/>
  <c r="AH1314" i="5"/>
  <c r="AH2316" i="5"/>
  <c r="AH1986" i="5"/>
  <c r="AH1221" i="5"/>
  <c r="AH3482" i="5"/>
  <c r="AH3505" i="5"/>
  <c r="AG4532" i="5"/>
  <c r="AH4076" i="5"/>
  <c r="AG4495" i="5"/>
  <c r="AJ4495" i="5" s="1"/>
  <c r="K4495" i="5" s="1"/>
  <c r="AG1982" i="5"/>
  <c r="AJ1982" i="5" s="1"/>
  <c r="K1982" i="5" s="1"/>
  <c r="AG1718" i="5"/>
  <c r="AH4065" i="5"/>
  <c r="AH3501" i="5"/>
  <c r="AH173" i="5"/>
  <c r="AG1234" i="5"/>
  <c r="AJ1234" i="5" s="1"/>
  <c r="K1234" i="5" s="1"/>
  <c r="AH2328" i="5"/>
  <c r="AH1243" i="5"/>
  <c r="AH1342" i="5"/>
  <c r="AG1259" i="5"/>
  <c r="AJ1259" i="5" s="1"/>
  <c r="K1259" i="5" s="1"/>
  <c r="AH2897" i="5"/>
  <c r="AG1440" i="5"/>
  <c r="AJ1440" i="5" s="1"/>
  <c r="K1440" i="5" s="1"/>
  <c r="AH1950" i="5"/>
  <c r="AH1331" i="5"/>
  <c r="AH1967" i="5"/>
  <c r="AG169" i="5"/>
  <c r="AG2730" i="5"/>
  <c r="AH264" i="5"/>
  <c r="AH3766" i="5"/>
  <c r="AH1947" i="5"/>
  <c r="AH89" i="5"/>
  <c r="AH1310" i="5"/>
  <c r="AH2043" i="5"/>
  <c r="AH1313" i="5"/>
  <c r="AG1960" i="5"/>
  <c r="AH694" i="5"/>
  <c r="AH3562" i="5"/>
  <c r="AH4138" i="5"/>
  <c r="AH3463" i="5"/>
  <c r="AI2150" i="5"/>
  <c r="J2150" i="5" s="1"/>
  <c r="AH2868" i="5"/>
  <c r="AG3584" i="5"/>
  <c r="AH1222" i="5"/>
  <c r="AH3558" i="5"/>
  <c r="AJ4383" i="5"/>
  <c r="K4383" i="5" s="1"/>
  <c r="AG1798" i="5"/>
  <c r="AJ1798" i="5" s="1"/>
  <c r="K1798" i="5" s="1"/>
  <c r="AI4517" i="5"/>
  <c r="AH4489" i="5"/>
  <c r="AH3492" i="5"/>
  <c r="AG235" i="5"/>
  <c r="AJ235" i="5" s="1"/>
  <c r="K235" i="5" s="1"/>
  <c r="AH1802" i="5"/>
  <c r="AH1733" i="5"/>
  <c r="AI2030" i="5"/>
  <c r="J2030" i="5" s="1"/>
  <c r="AH3487" i="5"/>
  <c r="AH1783" i="5"/>
  <c r="AH4109" i="5"/>
  <c r="AH4431" i="5"/>
  <c r="AG1247" i="5"/>
  <c r="AJ1247" i="5" s="1"/>
  <c r="K1247" i="5" s="1"/>
  <c r="AG62" i="5"/>
  <c r="AJ62" i="5" s="1"/>
  <c r="K62" i="5" s="1"/>
  <c r="AG2040" i="5"/>
  <c r="AH1951" i="5"/>
  <c r="AH227" i="5"/>
  <c r="AH4097" i="5"/>
  <c r="AI4377" i="5"/>
  <c r="AJ4377" i="5" s="1"/>
  <c r="K4377" i="5" s="1"/>
  <c r="AG4350" i="5"/>
  <c r="AG4504" i="5"/>
  <c r="AG2076" i="5"/>
  <c r="AG2732" i="5"/>
  <c r="AJ2732" i="5" s="1"/>
  <c r="K2732" i="5" s="1"/>
  <c r="AH55" i="5"/>
  <c r="AI1943" i="5"/>
  <c r="J1943" i="5" s="1"/>
  <c r="AH2100" i="5"/>
  <c r="AH3706" i="5"/>
  <c r="AI4034" i="5"/>
  <c r="J4034" i="5" s="1"/>
  <c r="AH2896" i="5"/>
  <c r="AG2044" i="5"/>
  <c r="AJ2044" i="5" s="1"/>
  <c r="K2044" i="5" s="1"/>
  <c r="AH1250" i="5"/>
  <c r="AH2014" i="5"/>
  <c r="AH219" i="5"/>
  <c r="AH1261" i="5"/>
  <c r="AH1339" i="5"/>
  <c r="AH110" i="5"/>
  <c r="AG40" i="5"/>
  <c r="AH231" i="5"/>
  <c r="AH1774" i="5"/>
  <c r="AH151" i="5"/>
  <c r="AH3473" i="5"/>
  <c r="AH4027" i="5"/>
  <c r="AH2070" i="5"/>
  <c r="AH1254" i="5"/>
  <c r="AG2042" i="5"/>
  <c r="AH1696" i="5"/>
  <c r="AG2294" i="5"/>
  <c r="AJ2294" i="5" s="1"/>
  <c r="K2294" i="5" s="1"/>
  <c r="AH4171" i="5"/>
  <c r="AI1446" i="5"/>
  <c r="AJ1446" i="5" s="1"/>
  <c r="K1446" i="5" s="1"/>
  <c r="AI81" i="5"/>
  <c r="J81" i="5" s="1"/>
  <c r="AH2733" i="5"/>
  <c r="AH2018" i="5"/>
  <c r="AH2294" i="5"/>
  <c r="AI274" i="5"/>
  <c r="AJ274" i="5" s="1"/>
  <c r="K274" i="5" s="1"/>
  <c r="AH1307" i="5"/>
  <c r="AH4022" i="5"/>
  <c r="AH4357" i="5"/>
  <c r="AH3643" i="5"/>
  <c r="AH2912" i="5"/>
  <c r="AH1942" i="5"/>
  <c r="AH2126" i="5"/>
  <c r="AI199" i="5"/>
  <c r="AJ199" i="5" s="1"/>
  <c r="K199" i="5" s="1"/>
  <c r="AG2328" i="5"/>
  <c r="AJ2328" i="5" s="1"/>
  <c r="K2328" i="5" s="1"/>
  <c r="AH95" i="5"/>
  <c r="AI698" i="5"/>
  <c r="J698" i="5" s="1"/>
  <c r="AH699" i="5"/>
  <c r="AG2740" i="5"/>
  <c r="AJ2740" i="5" s="1"/>
  <c r="K2740" i="5" s="1"/>
  <c r="AG2283" i="5"/>
  <c r="AH2119" i="5"/>
  <c r="AH4469" i="5"/>
  <c r="AG228" i="5"/>
  <c r="AG2444" i="5"/>
  <c r="AJ151" i="5"/>
  <c r="K151" i="5" s="1"/>
  <c r="AG2856" i="5"/>
  <c r="AJ2856" i="5" s="1"/>
  <c r="K2856" i="5" s="1"/>
  <c r="AH2861" i="5"/>
  <c r="AH15" i="5"/>
  <c r="AH26" i="5"/>
  <c r="AH237" i="5"/>
  <c r="AH2717" i="5"/>
  <c r="AG36" i="5"/>
  <c r="AH3533" i="5"/>
  <c r="AG1954" i="5"/>
  <c r="AJ1954" i="5" s="1"/>
  <c r="K1954" i="5" s="1"/>
  <c r="AG2741" i="5"/>
  <c r="AJ2741" i="5" s="1"/>
  <c r="K2741" i="5" s="1"/>
  <c r="AH1732" i="5"/>
  <c r="AH1982" i="5"/>
  <c r="AG1746" i="5"/>
  <c r="AH2104" i="5"/>
  <c r="AG1276" i="5"/>
  <c r="AH4042" i="5"/>
  <c r="AH4436" i="5"/>
  <c r="AH4364" i="5"/>
  <c r="AG1431" i="5"/>
  <c r="AJ1431" i="5" s="1"/>
  <c r="K1431" i="5" s="1"/>
  <c r="AH2339" i="5"/>
  <c r="AH4163" i="5"/>
  <c r="AG1255" i="5"/>
  <c r="AG2062" i="5"/>
  <c r="AJ2062" i="5" s="1"/>
  <c r="K2062" i="5" s="1"/>
  <c r="AH2844" i="5"/>
  <c r="AH1324" i="5"/>
  <c r="AH4134" i="5"/>
  <c r="AH4475" i="5"/>
  <c r="AH4420" i="5"/>
  <c r="AH3640" i="5"/>
  <c r="AH3629" i="5"/>
  <c r="AH1233" i="5"/>
  <c r="AG1970" i="5"/>
  <c r="AJ1970" i="5" s="1"/>
  <c r="K1970" i="5" s="1"/>
  <c r="AH2344" i="5"/>
  <c r="AH2880" i="5"/>
  <c r="AH78" i="5"/>
  <c r="AH2450" i="5"/>
  <c r="AG4025" i="5"/>
  <c r="AJ4025" i="5" s="1"/>
  <c r="K4025" i="5" s="1"/>
  <c r="AJ2322" i="5"/>
  <c r="K2322" i="5" s="1"/>
  <c r="AG2725" i="5"/>
  <c r="AJ2725" i="5" s="1"/>
  <c r="K2725" i="5" s="1"/>
  <c r="AH1430" i="5"/>
  <c r="AG691" i="5"/>
  <c r="AJ691" i="5" s="1"/>
  <c r="K691" i="5" s="1"/>
  <c r="AI14" i="5"/>
  <c r="J14" i="5" s="1"/>
  <c r="AH4045" i="5"/>
  <c r="AH3754" i="5"/>
  <c r="AH4463" i="5"/>
  <c r="AH4467" i="5"/>
  <c r="AH4394" i="5"/>
  <c r="AH3483" i="5"/>
  <c r="AH2322" i="5"/>
  <c r="AH1234" i="5"/>
  <c r="AH4393" i="5"/>
  <c r="AH2028" i="5"/>
  <c r="AH2020" i="5"/>
  <c r="AH3710" i="5"/>
  <c r="AH4499" i="5"/>
  <c r="AH3679" i="5"/>
  <c r="AH3585" i="5"/>
  <c r="AG2719" i="5"/>
  <c r="AH2292" i="5"/>
  <c r="AI1354" i="5"/>
  <c r="AJ1354" i="5" s="1"/>
  <c r="K1354" i="5" s="1"/>
  <c r="AH3502" i="5"/>
  <c r="AG70" i="5"/>
  <c r="AH2012" i="5"/>
  <c r="AG2335" i="5"/>
  <c r="AJ2335" i="5" s="1"/>
  <c r="K2335" i="5" s="1"/>
  <c r="AG2703" i="5"/>
  <c r="AG2031" i="5"/>
  <c r="AJ2031" i="5" s="1"/>
  <c r="K2031" i="5" s="1"/>
  <c r="AH2721" i="5"/>
  <c r="AI2848" i="5"/>
  <c r="AJ2848" i="5" s="1"/>
  <c r="K2848" i="5" s="1"/>
  <c r="AH213" i="5"/>
  <c r="AI3549" i="5"/>
  <c r="AJ3549" i="5" s="1"/>
  <c r="K3549" i="5" s="1"/>
  <c r="AI3614" i="5"/>
  <c r="AH550" i="5"/>
  <c r="AH2295" i="5"/>
  <c r="AH693" i="5"/>
  <c r="AH3758" i="5"/>
  <c r="AH1775" i="5"/>
  <c r="AH4379" i="5"/>
  <c r="AH271" i="5"/>
  <c r="AJ3631" i="5"/>
  <c r="K3631" i="5" s="1"/>
  <c r="AJ1206" i="5"/>
  <c r="K1206" i="5" s="1"/>
  <c r="AG81" i="5"/>
  <c r="AG152" i="5"/>
  <c r="AJ152" i="5" s="1"/>
  <c r="K152" i="5" s="1"/>
  <c r="AG2003" i="5"/>
  <c r="AJ2003" i="5" s="1"/>
  <c r="K2003" i="5" s="1"/>
  <c r="AG44" i="5"/>
  <c r="AJ44" i="5" s="1"/>
  <c r="K44" i="5" s="1"/>
  <c r="AH3456" i="5"/>
  <c r="AH3694" i="5"/>
  <c r="AG4483" i="5"/>
  <c r="AJ4483" i="5" s="1"/>
  <c r="K4483" i="5" s="1"/>
  <c r="AI1794" i="5"/>
  <c r="J1794" i="5" s="1"/>
  <c r="AG2070" i="5"/>
  <c r="AI42" i="5"/>
  <c r="J42" i="5" s="1"/>
  <c r="AG4057" i="5"/>
  <c r="AG4060" i="5"/>
  <c r="AH3670" i="5"/>
  <c r="AG109" i="5"/>
  <c r="AJ109" i="5" s="1"/>
  <c r="K109" i="5" s="1"/>
  <c r="AH1800" i="5"/>
  <c r="AG4171" i="5"/>
  <c r="AJ4171" i="5" s="1"/>
  <c r="K4171" i="5" s="1"/>
  <c r="AG1701" i="5"/>
  <c r="AJ1701" i="5" s="1"/>
  <c r="K1701" i="5" s="1"/>
  <c r="AG1942" i="5"/>
  <c r="AJ1942" i="5" s="1"/>
  <c r="K1942" i="5" s="1"/>
  <c r="AH556" i="5"/>
  <c r="AH3536" i="5"/>
  <c r="AH2889" i="5"/>
  <c r="AI171" i="5"/>
  <c r="AJ171" i="5" s="1"/>
  <c r="K171" i="5" s="1"/>
  <c r="AH218" i="5"/>
  <c r="AI2040" i="5"/>
  <c r="J2040" i="5" s="1"/>
  <c r="AI2448" i="5"/>
  <c r="J2448" i="5" s="1"/>
  <c r="AH4429" i="5"/>
  <c r="AH4515" i="5"/>
  <c r="AJ69" i="5"/>
  <c r="K69" i="5" s="1"/>
  <c r="AH80" i="5"/>
  <c r="AI4132" i="5"/>
  <c r="J4132" i="5" s="1"/>
  <c r="AG1432" i="5"/>
  <c r="AH1793" i="5"/>
  <c r="AG1283" i="5"/>
  <c r="AG120" i="5"/>
  <c r="AJ120" i="5" s="1"/>
  <c r="K120" i="5" s="1"/>
  <c r="AH2726" i="5"/>
  <c r="AG90" i="5"/>
  <c r="AJ90" i="5" s="1"/>
  <c r="K90" i="5" s="1"/>
  <c r="AI43" i="5"/>
  <c r="J43" i="5" s="1"/>
  <c r="AH59" i="5"/>
  <c r="AH2024" i="5"/>
  <c r="AH1749" i="5"/>
  <c r="AI1246" i="5"/>
  <c r="AJ1246" i="5" s="1"/>
  <c r="K1246" i="5" s="1"/>
  <c r="AH2312" i="5"/>
  <c r="AI4385" i="5"/>
  <c r="AJ4385" i="5" s="1"/>
  <c r="K4385" i="5" s="1"/>
  <c r="AH198" i="5"/>
  <c r="AG3659" i="5"/>
  <c r="AH4389" i="5"/>
  <c r="AG3562" i="5"/>
  <c r="AJ3562" i="5" s="1"/>
  <c r="K3562" i="5" s="1"/>
  <c r="AG261" i="5"/>
  <c r="AJ218" i="5"/>
  <c r="K218" i="5" s="1"/>
  <c r="AH3599" i="5"/>
  <c r="AH276" i="5"/>
  <c r="AH4069" i="5"/>
  <c r="AH1292" i="5"/>
  <c r="AJ556" i="5"/>
  <c r="K556" i="5" s="1"/>
  <c r="AG73" i="5"/>
  <c r="AJ73" i="5" s="1"/>
  <c r="K73" i="5" s="1"/>
  <c r="AH2031" i="5"/>
  <c r="AH1984" i="5"/>
  <c r="AH273" i="5"/>
  <c r="AH3698" i="5"/>
  <c r="AI1432" i="5"/>
  <c r="AI3702" i="5"/>
  <c r="AJ3702" i="5" s="1"/>
  <c r="K3702" i="5" s="1"/>
  <c r="AH2097" i="5"/>
  <c r="AG1232" i="5"/>
  <c r="AJ1232" i="5" s="1"/>
  <c r="K1232" i="5" s="1"/>
  <c r="AH4376" i="5"/>
  <c r="AI180" i="5"/>
  <c r="J180" i="5" s="1"/>
  <c r="AH4428" i="5"/>
  <c r="AH3539" i="5"/>
  <c r="AG89" i="5"/>
  <c r="AJ89" i="5" s="1"/>
  <c r="K89" i="5" s="1"/>
  <c r="AH101" i="5"/>
  <c r="AH1443" i="5"/>
  <c r="AI1729" i="5"/>
  <c r="J1729" i="5" s="1"/>
  <c r="AI1357" i="5"/>
  <c r="AH3578" i="5"/>
  <c r="AG2066" i="5"/>
  <c r="AJ2066" i="5" s="1"/>
  <c r="K2066" i="5" s="1"/>
  <c r="AG2706" i="5"/>
  <c r="AJ2706" i="5" s="1"/>
  <c r="K2706" i="5" s="1"/>
  <c r="AH1328" i="5"/>
  <c r="AG2150" i="5"/>
  <c r="AG2324" i="5"/>
  <c r="AG2103" i="5"/>
  <c r="AG3645" i="5"/>
  <c r="AH3749" i="5"/>
  <c r="AG1322" i="5"/>
  <c r="AH4003" i="5"/>
  <c r="AG1699" i="5"/>
  <c r="AH4522" i="5"/>
  <c r="AH562" i="5"/>
  <c r="AH203" i="5"/>
  <c r="AH1968" i="5"/>
  <c r="AH3764" i="5"/>
  <c r="AH4358" i="5"/>
  <c r="AH4443" i="5"/>
  <c r="AG1781" i="5"/>
  <c r="AJ3463" i="5"/>
  <c r="K3463" i="5" s="1"/>
  <c r="AJ4450" i="5"/>
  <c r="K4450" i="5" s="1"/>
  <c r="AG2739" i="5"/>
  <c r="AJ2739" i="5" s="1"/>
  <c r="K2739" i="5" s="1"/>
  <c r="AH2282" i="5"/>
  <c r="AI2310" i="5"/>
  <c r="J2310" i="5" s="1"/>
  <c r="AH4095" i="5"/>
  <c r="AH3646" i="5"/>
  <c r="AJ110" i="5"/>
  <c r="K110" i="5" s="1"/>
  <c r="AG2701" i="5"/>
  <c r="AJ2701" i="5" s="1"/>
  <c r="K2701" i="5" s="1"/>
  <c r="AH4118" i="5"/>
  <c r="AH1725" i="5"/>
  <c r="AJ1984" i="5"/>
  <c r="K1984" i="5" s="1"/>
  <c r="AJ4428" i="5"/>
  <c r="K4428" i="5" s="1"/>
  <c r="AG119" i="5"/>
  <c r="AJ119" i="5" s="1"/>
  <c r="K119" i="5" s="1"/>
  <c r="AG210" i="5"/>
  <c r="AJ210" i="5" s="1"/>
  <c r="K210" i="5" s="1"/>
  <c r="AI2153" i="5"/>
  <c r="AI4462" i="5"/>
  <c r="J4462" i="5" s="1"/>
  <c r="AG16" i="5"/>
  <c r="AJ16" i="5" s="1"/>
  <c r="K16" i="5" s="1"/>
  <c r="AH4458" i="5"/>
  <c r="AH2734" i="5"/>
  <c r="AH2066" i="5"/>
  <c r="AH2006" i="5"/>
  <c r="AH206" i="5"/>
  <c r="AH2714" i="5"/>
  <c r="AH2095" i="5"/>
  <c r="AH4494" i="5"/>
  <c r="AH4487" i="5"/>
  <c r="AJ4117" i="5"/>
  <c r="K4117" i="5" s="1"/>
  <c r="AH302" i="5"/>
  <c r="AG255" i="5"/>
  <c r="AJ255" i="5" s="1"/>
  <c r="K255" i="5" s="1"/>
  <c r="AH3560" i="5"/>
  <c r="AJ1314" i="5"/>
  <c r="K1314" i="5" s="1"/>
  <c r="AH1795" i="5"/>
  <c r="AI4344" i="5"/>
  <c r="J4344" i="5" s="1"/>
  <c r="AG6" i="5"/>
  <c r="AJ6" i="5" s="1"/>
  <c r="K6" i="5" s="1"/>
  <c r="AH2121" i="5"/>
  <c r="AH4020" i="5"/>
  <c r="AH2288" i="5"/>
  <c r="AH157" i="5"/>
  <c r="AH1335" i="5"/>
  <c r="AH4047" i="5"/>
  <c r="AH1329" i="5"/>
  <c r="AH4050" i="5"/>
  <c r="AH4380" i="5"/>
  <c r="AG121" i="5"/>
  <c r="AJ121" i="5" s="1"/>
  <c r="K121" i="5" s="1"/>
  <c r="AH2032" i="5"/>
  <c r="AH67" i="5"/>
  <c r="AG3461" i="5"/>
  <c r="AJ3461" i="5" s="1"/>
  <c r="K3461" i="5" s="1"/>
  <c r="AH261" i="5"/>
  <c r="AH4474" i="5"/>
  <c r="AG2023" i="5"/>
  <c r="AJ2023" i="5" s="1"/>
  <c r="K2023" i="5" s="1"/>
  <c r="AH3521" i="5"/>
  <c r="AH3535" i="5"/>
  <c r="AH3559" i="5"/>
  <c r="AH115" i="5"/>
  <c r="AH4043" i="5"/>
  <c r="AG2702" i="5"/>
  <c r="AJ2702" i="5" s="1"/>
  <c r="K2702" i="5" s="1"/>
  <c r="AH2132" i="5"/>
  <c r="AH4500" i="5"/>
  <c r="AG1429" i="5"/>
  <c r="AI4457" i="5"/>
  <c r="AJ4457" i="5" s="1"/>
  <c r="K4457" i="5" s="1"/>
  <c r="AH1956" i="5"/>
  <c r="AH3742" i="5"/>
  <c r="AH4007" i="5"/>
  <c r="AH3480" i="5"/>
  <c r="AI2908" i="5"/>
  <c r="J2908" i="5" s="1"/>
  <c r="AH2867" i="5"/>
  <c r="AG1966" i="5"/>
  <c r="AH1785" i="5"/>
  <c r="AH4136" i="5"/>
  <c r="AH2135" i="5"/>
  <c r="AH18" i="5"/>
  <c r="AG1447" i="5"/>
  <c r="AJ1447" i="5" s="1"/>
  <c r="K1447" i="5" s="1"/>
  <c r="AI2319" i="5"/>
  <c r="AJ2319" i="5" s="1"/>
  <c r="K2319" i="5" s="1"/>
  <c r="AG4409" i="5"/>
  <c r="AJ4409" i="5" s="1"/>
  <c r="K4409" i="5" s="1"/>
  <c r="AJ4406" i="5"/>
  <c r="K4406" i="5" s="1"/>
  <c r="AH1976" i="5"/>
  <c r="AH96" i="5"/>
  <c r="AH200" i="5"/>
  <c r="AH3503" i="5"/>
  <c r="AH1701" i="5"/>
  <c r="AG4520" i="5"/>
  <c r="AJ4520" i="5" s="1"/>
  <c r="K4520" i="5" s="1"/>
  <c r="AH2853" i="5"/>
  <c r="AH3722" i="5"/>
  <c r="AJ2308" i="5"/>
  <c r="K2308" i="5" s="1"/>
  <c r="AH1975" i="5"/>
  <c r="AH2326" i="5"/>
  <c r="AH3652" i="5"/>
  <c r="AH4083" i="5"/>
  <c r="AH289" i="5"/>
  <c r="AH2852" i="5"/>
  <c r="AH4495" i="5"/>
  <c r="AH1343" i="5"/>
  <c r="AH3541" i="5"/>
  <c r="AG95" i="5"/>
  <c r="AJ95" i="5" s="1"/>
  <c r="K95" i="5" s="1"/>
  <c r="AG22" i="5"/>
  <c r="AJ22" i="5" s="1"/>
  <c r="K22" i="5" s="1"/>
  <c r="AG2875" i="5"/>
  <c r="AG1435" i="5"/>
  <c r="AJ1435" i="5" s="1"/>
  <c r="K1435" i="5" s="1"/>
  <c r="AG1445" i="5"/>
  <c r="AJ1445" i="5" s="1"/>
  <c r="K1445" i="5" s="1"/>
  <c r="AG3678" i="5"/>
  <c r="AJ3678" i="5" s="1"/>
  <c r="K3678" i="5" s="1"/>
  <c r="AJ4084" i="5"/>
  <c r="K4084" i="5" s="1"/>
  <c r="AH2911" i="5"/>
  <c r="AH2058" i="5"/>
  <c r="AH1726" i="5"/>
  <c r="AH4503" i="5"/>
  <c r="AH4019" i="5"/>
  <c r="AH4531" i="5"/>
  <c r="AH1808" i="5"/>
  <c r="AJ1229" i="5"/>
  <c r="K1229" i="5" s="1"/>
  <c r="AJ2016" i="5"/>
  <c r="K2016" i="5" s="1"/>
  <c r="AH121" i="5"/>
  <c r="AG3538" i="5"/>
  <c r="AJ3538" i="5" s="1"/>
  <c r="K3538" i="5" s="1"/>
  <c r="AH2449" i="5"/>
  <c r="AG2049" i="5"/>
  <c r="AG2452" i="5"/>
  <c r="AJ2452" i="5" s="1"/>
  <c r="K2452" i="5" s="1"/>
  <c r="AH1205" i="5"/>
  <c r="AH3603" i="5"/>
  <c r="AG2733" i="5"/>
  <c r="AJ2733" i="5" s="1"/>
  <c r="K2733" i="5" s="1"/>
  <c r="AH3637" i="5"/>
  <c r="AJ1343" i="5"/>
  <c r="K1343" i="5" s="1"/>
  <c r="AJ4019" i="5"/>
  <c r="K4019" i="5" s="1"/>
  <c r="AG2030" i="5"/>
  <c r="AH6" i="5"/>
  <c r="AH1944" i="5"/>
  <c r="AI2456" i="5"/>
  <c r="AI3667" i="5"/>
  <c r="AJ3667" i="5" s="1"/>
  <c r="K3667" i="5" s="1"/>
  <c r="AG2882" i="5"/>
  <c r="AH4005" i="5"/>
  <c r="AH4527" i="5"/>
  <c r="AG4458" i="5"/>
  <c r="AJ4458" i="5" s="1"/>
  <c r="K4458" i="5" s="1"/>
  <c r="AG2310" i="5"/>
  <c r="AH4459" i="5"/>
  <c r="AH4405" i="5"/>
  <c r="AH3617" i="5"/>
  <c r="AH247" i="5"/>
  <c r="AG4011" i="5"/>
  <c r="AH2877" i="5"/>
  <c r="AG1212" i="5"/>
  <c r="AH560" i="5"/>
  <c r="AH4087" i="5"/>
  <c r="AH4449" i="5"/>
  <c r="AH3520" i="5"/>
  <c r="AH187" i="5"/>
  <c r="AI4077" i="5"/>
  <c r="J4077" i="5" s="1"/>
  <c r="AH2291" i="5"/>
  <c r="AH2016" i="5"/>
  <c r="AH554" i="5"/>
  <c r="AG3998" i="5"/>
  <c r="AJ3998" i="5" s="1"/>
  <c r="K3998" i="5" s="1"/>
  <c r="AH2063" i="5"/>
  <c r="AH2133" i="5"/>
  <c r="AG2315" i="5"/>
  <c r="AJ2315" i="5" s="1"/>
  <c r="K2315" i="5" s="1"/>
  <c r="AH4373" i="5"/>
  <c r="AH4084" i="5"/>
  <c r="AH2462" i="5"/>
  <c r="AG2034" i="5"/>
  <c r="AJ2034" i="5" s="1"/>
  <c r="K2034" i="5" s="1"/>
  <c r="AI687" i="5"/>
  <c r="J687" i="5" s="1"/>
  <c r="AJ2291" i="5"/>
  <c r="K2291" i="5" s="1"/>
  <c r="AH4090" i="5"/>
  <c r="AI4508" i="5"/>
  <c r="J4508" i="5" s="1"/>
  <c r="AH4453" i="5"/>
  <c r="AI3658" i="5"/>
  <c r="AJ3658" i="5" s="1"/>
  <c r="K3658" i="5" s="1"/>
  <c r="AG2020" i="5"/>
  <c r="AJ2020" i="5" s="1"/>
  <c r="K2020" i="5" s="1"/>
  <c r="AH308" i="5"/>
  <c r="AH3495" i="5"/>
  <c r="AH235" i="5"/>
  <c r="AH2064" i="5"/>
  <c r="AH2891" i="5"/>
  <c r="AJ4531" i="5"/>
  <c r="K4531" i="5" s="1"/>
  <c r="AG3728" i="5"/>
  <c r="AJ3728" i="5" s="1"/>
  <c r="K3728" i="5" s="1"/>
  <c r="AH3464" i="5"/>
  <c r="AH3677" i="5"/>
  <c r="AH108" i="5"/>
  <c r="AG1955" i="5"/>
  <c r="AJ1955" i="5" s="1"/>
  <c r="K1955" i="5" s="1"/>
  <c r="AG2036" i="5"/>
  <c r="AJ2036" i="5" s="1"/>
  <c r="K2036" i="5" s="1"/>
  <c r="AG101" i="5"/>
  <c r="AJ101" i="5" s="1"/>
  <c r="K101" i="5" s="1"/>
  <c r="AH47" i="5"/>
  <c r="AH1232" i="5"/>
  <c r="AH2088" i="5"/>
  <c r="AG1722" i="5"/>
  <c r="AG3601" i="5"/>
  <c r="AG2908" i="5"/>
  <c r="AH283" i="5"/>
  <c r="AH1433" i="5"/>
  <c r="AG2338" i="5"/>
  <c r="AJ2338" i="5" s="1"/>
  <c r="K2338" i="5" s="1"/>
  <c r="AJ183" i="5"/>
  <c r="K183" i="5" s="1"/>
  <c r="AI1971" i="5"/>
  <c r="AJ1971" i="5" s="1"/>
  <c r="K1971" i="5" s="1"/>
  <c r="AH75" i="5"/>
  <c r="AH2864" i="5"/>
  <c r="AH97" i="5"/>
  <c r="AI1325" i="5"/>
  <c r="AJ1325" i="5" s="1"/>
  <c r="K1325" i="5" s="1"/>
  <c r="AH4032" i="5"/>
  <c r="AI4088" i="5"/>
  <c r="AJ4088" i="5" s="1"/>
  <c r="K4088" i="5" s="1"/>
  <c r="AH4382" i="5"/>
  <c r="AG3515" i="5"/>
  <c r="AJ3515" i="5" s="1"/>
  <c r="K3515" i="5" s="1"/>
  <c r="AG108" i="5"/>
  <c r="AJ108" i="5" s="1"/>
  <c r="K108" i="5" s="1"/>
  <c r="AH1812" i="5"/>
  <c r="AH4351" i="5"/>
  <c r="AG3550" i="5"/>
  <c r="AG3592" i="5"/>
  <c r="AJ4345" i="5"/>
  <c r="K4345" i="5" s="1"/>
  <c r="AG1748" i="5"/>
  <c r="AH1202" i="5"/>
  <c r="AH2740" i="5"/>
  <c r="AG694" i="5"/>
  <c r="AJ694" i="5" s="1"/>
  <c r="K694" i="5" s="1"/>
  <c r="AG1741" i="5"/>
  <c r="AJ1741" i="5" s="1"/>
  <c r="K1741" i="5" s="1"/>
  <c r="AH2039" i="5"/>
  <c r="AG1296" i="5"/>
  <c r="AH2106" i="5"/>
  <c r="AH1811" i="5"/>
  <c r="AH4091" i="5"/>
  <c r="AH3663" i="5"/>
  <c r="AI27" i="5"/>
  <c r="J27" i="5" s="1"/>
  <c r="AG1742" i="5"/>
  <c r="AG3560" i="5"/>
  <c r="AJ3560" i="5" s="1"/>
  <c r="K3560" i="5" s="1"/>
  <c r="AH3741" i="5"/>
  <c r="AH4435" i="5"/>
  <c r="AH2047" i="5"/>
  <c r="AG2118" i="5"/>
  <c r="AI2283" i="5"/>
  <c r="J2283" i="5" s="1"/>
  <c r="AG4127" i="5"/>
  <c r="AH107" i="5"/>
  <c r="AG74" i="5"/>
  <c r="AH548" i="5"/>
  <c r="AH3723" i="5"/>
  <c r="AH1983" i="5"/>
  <c r="AH214" i="5"/>
  <c r="AH1790" i="5"/>
  <c r="AI292" i="5"/>
  <c r="AJ292" i="5" s="1"/>
  <c r="K292" i="5" s="1"/>
  <c r="AH4505" i="5"/>
  <c r="AH4340" i="5"/>
  <c r="AH4368" i="5"/>
  <c r="AH4148" i="5"/>
  <c r="AH3486" i="5"/>
  <c r="AH2304" i="5"/>
  <c r="AG122" i="5"/>
  <c r="AH1273" i="5"/>
  <c r="AH3647" i="5"/>
  <c r="AH3628" i="5"/>
  <c r="AJ214" i="5"/>
  <c r="K214" i="5" s="1"/>
  <c r="AG299" i="5"/>
  <c r="AJ299" i="5" s="1"/>
  <c r="K299" i="5" s="1"/>
  <c r="AG2860" i="5"/>
  <c r="AJ2860" i="5" s="1"/>
  <c r="K2860" i="5" s="1"/>
  <c r="AG1703" i="5"/>
  <c r="AI1966" i="5"/>
  <c r="J1966" i="5" s="1"/>
  <c r="AG1274" i="5"/>
  <c r="AH3538" i="5"/>
  <c r="AH690" i="5"/>
  <c r="AH4464" i="5"/>
  <c r="AH3496" i="5"/>
  <c r="AG2054" i="5"/>
  <c r="AJ2054" i="5" s="1"/>
  <c r="K2054" i="5" s="1"/>
  <c r="AH303" i="5"/>
  <c r="AH1200" i="5"/>
  <c r="AG2448" i="5"/>
  <c r="AG3583" i="5"/>
  <c r="AH87" i="5"/>
  <c r="AH112" i="5"/>
  <c r="AH195" i="5"/>
  <c r="AH4414" i="5"/>
  <c r="AI3669" i="5"/>
  <c r="AJ3669" i="5" s="1"/>
  <c r="K3669" i="5" s="1"/>
  <c r="AH1291" i="5"/>
  <c r="AH4167" i="5"/>
  <c r="AH2712" i="5"/>
  <c r="AH94" i="5"/>
  <c r="AH3551" i="5"/>
  <c r="AH4345" i="5"/>
  <c r="AG2340" i="5"/>
  <c r="AJ2340" i="5" s="1"/>
  <c r="K2340" i="5" s="1"/>
  <c r="AH270" i="5"/>
  <c r="AH3630" i="5"/>
  <c r="AH2286" i="5"/>
  <c r="AH4046" i="5"/>
  <c r="AH168" i="5"/>
  <c r="AH4367" i="5"/>
  <c r="AH4086" i="5"/>
  <c r="AH1980" i="5"/>
  <c r="AH4024" i="5"/>
  <c r="AG2879" i="5"/>
  <c r="AJ2879" i="5" s="1"/>
  <c r="K2879" i="5" s="1"/>
  <c r="AG2126" i="5"/>
  <c r="AJ2126" i="5" s="1"/>
  <c r="K2126" i="5" s="1"/>
  <c r="AG1313" i="5"/>
  <c r="AJ1313" i="5" s="1"/>
  <c r="K1313" i="5" s="1"/>
  <c r="AG2125" i="5"/>
  <c r="AH2022" i="5"/>
  <c r="AH1319" i="5"/>
  <c r="AJ242" i="5"/>
  <c r="K242" i="5" s="1"/>
  <c r="AG2721" i="5"/>
  <c r="AJ2721" i="5" s="1"/>
  <c r="K2721" i="5" s="1"/>
  <c r="AG2087" i="5"/>
  <c r="AH1948" i="5"/>
  <c r="AG2729" i="5"/>
  <c r="AJ2729" i="5" s="1"/>
  <c r="K2729" i="5" s="1"/>
  <c r="AJ1774" i="5"/>
  <c r="K1774" i="5" s="1"/>
  <c r="AH11" i="5"/>
  <c r="AI4493" i="5"/>
  <c r="J4493" i="5" s="1"/>
  <c r="AJ58" i="5"/>
  <c r="K58" i="5" s="1"/>
  <c r="AJ1730" i="5"/>
  <c r="K1730" i="5" s="1"/>
  <c r="AH2048" i="5"/>
  <c r="AJ2015" i="5"/>
  <c r="K2015" i="5" s="1"/>
  <c r="AH3489" i="5"/>
  <c r="AH2128" i="5"/>
  <c r="AH4485" i="5"/>
  <c r="AI1355" i="5"/>
  <c r="AJ1355" i="5" s="1"/>
  <c r="K1355" i="5" s="1"/>
  <c r="AG1978" i="5"/>
  <c r="AH104" i="5"/>
  <c r="AJ4170" i="5"/>
  <c r="K4170" i="5" s="1"/>
  <c r="AJ1287" i="5"/>
  <c r="K1287" i="5" s="1"/>
  <c r="AH2331" i="5"/>
  <c r="AJ272" i="5"/>
  <c r="K272" i="5" s="1"/>
  <c r="AJ1427" i="5"/>
  <c r="K1427" i="5" s="1"/>
  <c r="AI1436" i="5"/>
  <c r="AJ1436" i="5" s="1"/>
  <c r="K1436" i="5" s="1"/>
  <c r="AJ1319" i="5"/>
  <c r="K1319" i="5" s="1"/>
  <c r="AG4053" i="5"/>
  <c r="AH691" i="5"/>
  <c r="AH1428" i="5"/>
  <c r="AH60" i="5"/>
  <c r="AJ1968" i="5"/>
  <c r="K1968" i="5" s="1"/>
  <c r="AJ4384" i="5"/>
  <c r="K4384" i="5" s="1"/>
  <c r="AI1214" i="5"/>
  <c r="AJ1214" i="5" s="1"/>
  <c r="K1214" i="5" s="1"/>
  <c r="AG3651" i="5"/>
  <c r="AG3676" i="5"/>
  <c r="AJ4141" i="5"/>
  <c r="K4141" i="5" s="1"/>
  <c r="AJ3489" i="5"/>
  <c r="K3489" i="5" s="1"/>
  <c r="AJ2295" i="5"/>
  <c r="K2295" i="5" s="1"/>
  <c r="AI1201" i="5"/>
  <c r="J1201" i="5" s="1"/>
  <c r="AI1316" i="5"/>
  <c r="AJ1316" i="5" s="1"/>
  <c r="K1316" i="5" s="1"/>
  <c r="AI3699" i="5"/>
  <c r="J3699" i="5" s="1"/>
  <c r="AI4392" i="5"/>
  <c r="J4392" i="5" s="1"/>
  <c r="AH1237" i="5"/>
  <c r="AH3332" i="5"/>
  <c r="AI3332" i="5"/>
  <c r="AJ3332" i="5" s="1"/>
  <c r="K3332" i="5" s="1"/>
  <c r="AH4185" i="5"/>
  <c r="AI4185" i="5"/>
  <c r="AH3333" i="5"/>
  <c r="AI3333" i="5"/>
  <c r="AJ3333" i="5" s="1"/>
  <c r="K3333" i="5" s="1"/>
  <c r="AI4297" i="5"/>
  <c r="AJ4297" i="5" s="1"/>
  <c r="K4297" i="5" s="1"/>
  <c r="AH4297" i="5"/>
  <c r="AI4285" i="5"/>
  <c r="AJ4285" i="5" s="1"/>
  <c r="K4285" i="5" s="1"/>
  <c r="AH4285" i="5"/>
  <c r="AH4192" i="5"/>
  <c r="AI4192" i="5"/>
  <c r="AI4186" i="5"/>
  <c r="AH4186" i="5"/>
  <c r="AH3261" i="5"/>
  <c r="AI3261" i="5"/>
  <c r="AJ3261" i="5" s="1"/>
  <c r="K3261" i="5" s="1"/>
  <c r="AH4323" i="5"/>
  <c r="AI4323" i="5"/>
  <c r="AJ4323" i="5" s="1"/>
  <c r="K4323" i="5" s="1"/>
  <c r="AH4299" i="5"/>
  <c r="AI4299" i="5"/>
  <c r="AJ4299" i="5" s="1"/>
  <c r="K4299" i="5" s="1"/>
  <c r="AH3367" i="5"/>
  <c r="AI3367" i="5"/>
  <c r="AJ3367" i="5" s="1"/>
  <c r="K3367" i="5" s="1"/>
  <c r="AH1934" i="5"/>
  <c r="AI1934" i="5"/>
  <c r="AJ1934" i="5" s="1"/>
  <c r="K1934" i="5" s="1"/>
  <c r="AH1931" i="5"/>
  <c r="AI1931" i="5"/>
  <c r="AJ1931" i="5" s="1"/>
  <c r="K1931" i="5" s="1"/>
  <c r="AH4274" i="5"/>
  <c r="AI4274" i="5"/>
  <c r="AJ4274" i="5" s="1"/>
  <c r="K4274" i="5" s="1"/>
  <c r="AH4188" i="5"/>
  <c r="AI4188" i="5"/>
  <c r="AI4337" i="5"/>
  <c r="AJ4337" i="5" s="1"/>
  <c r="K4337" i="5" s="1"/>
  <c r="AH4337" i="5"/>
  <c r="AI3362" i="5"/>
  <c r="AJ3362" i="5" s="1"/>
  <c r="K3362" i="5" s="1"/>
  <c r="AH3362" i="5"/>
  <c r="AH1888" i="5"/>
  <c r="AI1888" i="5"/>
  <c r="AH3243" i="5"/>
  <c r="AI3243" i="5"/>
  <c r="AH4288" i="5"/>
  <c r="AI4288" i="5"/>
  <c r="AJ4288" i="5" s="1"/>
  <c r="K4288" i="5" s="1"/>
  <c r="AI1879" i="5"/>
  <c r="AJ1879" i="5" s="1"/>
  <c r="AH1879" i="5"/>
  <c r="AH3323" i="5"/>
  <c r="AI3323" i="5"/>
  <c r="AJ3323" i="5" s="1"/>
  <c r="K3323" i="5" s="1"/>
  <c r="AH3270" i="5"/>
  <c r="AI3270" i="5"/>
  <c r="AJ3270" i="5" s="1"/>
  <c r="K3270" i="5" s="1"/>
  <c r="AH4322" i="5"/>
  <c r="AI4322" i="5"/>
  <c r="AJ4322" i="5" s="1"/>
  <c r="K4322" i="5" s="1"/>
  <c r="AI1910" i="5"/>
  <c r="AH1910" i="5"/>
  <c r="AI4280" i="5"/>
  <c r="AH4280" i="5"/>
  <c r="AH4338" i="5"/>
  <c r="AI4338" i="5"/>
  <c r="AJ4338" i="5" s="1"/>
  <c r="K4338" i="5" s="1"/>
  <c r="AH3320" i="5"/>
  <c r="AI3320" i="5"/>
  <c r="AI3245" i="5"/>
  <c r="AJ3245" i="5" s="1"/>
  <c r="K3245" i="5" s="1"/>
  <c r="AH3245" i="5"/>
  <c r="AH3751" i="5"/>
  <c r="AH2741" i="5"/>
  <c r="AI3259" i="5"/>
  <c r="AJ3259" i="5" s="1"/>
  <c r="AH3259" i="5"/>
  <c r="AI4309" i="5"/>
  <c r="AJ4309" i="5" s="1"/>
  <c r="K4309" i="5" s="1"/>
  <c r="AH4309" i="5"/>
  <c r="AI3338" i="5"/>
  <c r="AJ3338" i="5" s="1"/>
  <c r="K3338" i="5" s="1"/>
  <c r="AH3338" i="5"/>
  <c r="AH3267" i="5"/>
  <c r="AI3267" i="5"/>
  <c r="AJ3267" i="5" s="1"/>
  <c r="K3267" i="5" s="1"/>
  <c r="AI3340" i="5"/>
  <c r="AH3340" i="5"/>
  <c r="AI3272" i="5"/>
  <c r="AJ3272" i="5" s="1"/>
  <c r="K3272" i="5" s="1"/>
  <c r="AH3272" i="5"/>
  <c r="AH3334" i="5"/>
  <c r="AI3334" i="5"/>
  <c r="AI3350" i="5"/>
  <c r="AJ3350" i="5" s="1"/>
  <c r="K3350" i="5" s="1"/>
  <c r="AH3350" i="5"/>
  <c r="AH1907" i="5"/>
  <c r="AI1907" i="5"/>
  <c r="AJ1907" i="5" s="1"/>
  <c r="K1907" i="5" s="1"/>
  <c r="AI3262" i="5"/>
  <c r="AH3262" i="5"/>
  <c r="AH3335" i="5"/>
  <c r="AI3335" i="5"/>
  <c r="AI3252" i="5"/>
  <c r="AH3252" i="5"/>
  <c r="AI3309" i="5"/>
  <c r="AH3309" i="5"/>
  <c r="AH4307" i="5"/>
  <c r="AI4307" i="5"/>
  <c r="AJ4307" i="5" s="1"/>
  <c r="K4307" i="5" s="1"/>
  <c r="AI1895" i="5"/>
  <c r="AH1895" i="5"/>
  <c r="AH3250" i="5"/>
  <c r="AI3250" i="5"/>
  <c r="AJ3250" i="5" s="1"/>
  <c r="K3250" i="5" s="1"/>
  <c r="AI4268" i="5"/>
  <c r="AJ4268" i="5" s="1"/>
  <c r="AH4268" i="5"/>
  <c r="AH4316" i="5"/>
  <c r="AI4316" i="5"/>
  <c r="AI4196" i="5"/>
  <c r="AH4196" i="5"/>
  <c r="AH3343" i="5"/>
  <c r="AI3343" i="5"/>
  <c r="AJ3343" i="5" s="1"/>
  <c r="K3343" i="5" s="1"/>
  <c r="AI4283" i="5"/>
  <c r="AJ4283" i="5" s="1"/>
  <c r="K4283" i="5" s="1"/>
  <c r="AH4283" i="5"/>
  <c r="AH1885" i="5"/>
  <c r="AI1885" i="5"/>
  <c r="AI4190" i="5"/>
  <c r="AH4190" i="5"/>
  <c r="AI3264" i="5"/>
  <c r="AJ3264" i="5" s="1"/>
  <c r="K3264" i="5" s="1"/>
  <c r="AH3264" i="5"/>
  <c r="AI3314" i="5"/>
  <c r="AH3314" i="5"/>
  <c r="AI3238" i="5"/>
  <c r="AJ3238" i="5" s="1"/>
  <c r="K3238" i="5" s="1"/>
  <c r="AH3238" i="5"/>
  <c r="AH1904" i="5"/>
  <c r="AI1904" i="5"/>
  <c r="AH4184" i="5"/>
  <c r="AI4184" i="5"/>
  <c r="AJ4184" i="5" s="1"/>
  <c r="K4184" i="5" s="1"/>
  <c r="AH4263" i="5"/>
  <c r="AI4263" i="5"/>
  <c r="AH3318" i="5"/>
  <c r="AI3318" i="5"/>
  <c r="AH3510" i="5"/>
  <c r="AG3668" i="5"/>
  <c r="AH4361" i="5"/>
  <c r="AI1655" i="5"/>
  <c r="AH1655" i="5"/>
  <c r="AI4331" i="5"/>
  <c r="AH4331" i="5"/>
  <c r="AI3346" i="5"/>
  <c r="AH3346" i="5"/>
  <c r="AI1912" i="5"/>
  <c r="AJ1912" i="5" s="1"/>
  <c r="K1912" i="5" s="1"/>
  <c r="AH1912" i="5"/>
  <c r="AH3352" i="5"/>
  <c r="AI3352" i="5"/>
  <c r="AJ3352" i="5" s="1"/>
  <c r="K3352" i="5" s="1"/>
  <c r="AH1664" i="5"/>
  <c r="AI1664" i="5"/>
  <c r="AH1919" i="5"/>
  <c r="AI1919" i="5"/>
  <c r="AJ1919" i="5" s="1"/>
  <c r="AI4213" i="5"/>
  <c r="AH4213" i="5"/>
  <c r="AH4315" i="5"/>
  <c r="AI4315" i="5"/>
  <c r="AJ4315" i="5" s="1"/>
  <c r="K4315" i="5" s="1"/>
  <c r="AH4292" i="5"/>
  <c r="AI4292" i="5"/>
  <c r="AH3274" i="5"/>
  <c r="AI3274" i="5"/>
  <c r="AH1658" i="5"/>
  <c r="AI1658" i="5"/>
  <c r="AJ1658" i="5" s="1"/>
  <c r="K1658" i="5" s="1"/>
  <c r="AH1913" i="5"/>
  <c r="AI1913" i="5"/>
  <c r="AJ1913" i="5" s="1"/>
  <c r="K1913" i="5" s="1"/>
  <c r="AH3312" i="5"/>
  <c r="AI3312" i="5"/>
  <c r="AI4267" i="5"/>
  <c r="AJ4267" i="5" s="1"/>
  <c r="K4267" i="5" s="1"/>
  <c r="AH4267" i="5"/>
  <c r="AI4286" i="5"/>
  <c r="AH4286" i="5"/>
  <c r="AI3378" i="5"/>
  <c r="AJ3378" i="5" s="1"/>
  <c r="K3378" i="5" s="1"/>
  <c r="AH3378" i="5"/>
  <c r="AI1693" i="5"/>
  <c r="AJ1693" i="5" s="1"/>
  <c r="AH1693" i="5"/>
  <c r="AH4181" i="5"/>
  <c r="AI4181" i="5"/>
  <c r="AJ4181" i="5" s="1"/>
  <c r="K4181" i="5" s="1"/>
  <c r="AH1933" i="5"/>
  <c r="AI1933" i="5"/>
  <c r="AJ1933" i="5" s="1"/>
  <c r="K1933" i="5" s="1"/>
  <c r="AH3275" i="5"/>
  <c r="AI3275" i="5"/>
  <c r="AJ3275" i="5" s="1"/>
  <c r="K3275" i="5" s="1"/>
  <c r="AI3348" i="5"/>
  <c r="AJ3348" i="5" s="1"/>
  <c r="K3348" i="5" s="1"/>
  <c r="AH3348" i="5"/>
  <c r="AH1659" i="5"/>
  <c r="AI1659" i="5"/>
  <c r="AH3325" i="5"/>
  <c r="AI3325" i="5"/>
  <c r="AJ3325" i="5" s="1"/>
  <c r="K3325" i="5" s="1"/>
  <c r="AH1685" i="5"/>
  <c r="AI1685" i="5"/>
  <c r="AJ1685" i="5" s="1"/>
  <c r="K1685" i="5" s="1"/>
  <c r="AH4281" i="5"/>
  <c r="AI4281" i="5"/>
  <c r="AJ4281" i="5" s="1"/>
  <c r="K4281" i="5" s="1"/>
  <c r="AI1901" i="5"/>
  <c r="AH1901" i="5"/>
  <c r="AI3256" i="5"/>
  <c r="AH3256" i="5"/>
  <c r="AH3357" i="5"/>
  <c r="AI3357" i="5"/>
  <c r="AJ3357" i="5" s="1"/>
  <c r="K3357" i="5" s="1"/>
  <c r="AI4275" i="5"/>
  <c r="AH4275" i="5"/>
  <c r="AH1654" i="5"/>
  <c r="AI1654" i="5"/>
  <c r="AJ1654" i="5" s="1"/>
  <c r="K1654" i="5" s="1"/>
  <c r="AH3351" i="5"/>
  <c r="AI3351" i="5"/>
  <c r="AI3251" i="5"/>
  <c r="AH3251" i="5"/>
  <c r="AI3324" i="5"/>
  <c r="AH3324" i="5"/>
  <c r="AI4287" i="5"/>
  <c r="AJ4287" i="5" s="1"/>
  <c r="K4287" i="5" s="1"/>
  <c r="AH4287" i="5"/>
  <c r="AI4191" i="5"/>
  <c r="AH4191" i="5"/>
  <c r="AG3552" i="5"/>
  <c r="AH3665" i="5"/>
  <c r="AH63" i="5"/>
  <c r="AH1203" i="5"/>
  <c r="AG2327" i="5"/>
  <c r="AJ2327" i="5" s="1"/>
  <c r="K2327" i="5" s="1"/>
  <c r="AH2704" i="5"/>
  <c r="AH210" i="5"/>
  <c r="AI1909" i="5"/>
  <c r="AH1909" i="5"/>
  <c r="AH4264" i="5"/>
  <c r="AI4264" i="5"/>
  <c r="AJ4264" i="5" s="1"/>
  <c r="K4264" i="5" s="1"/>
  <c r="AI3273" i="5"/>
  <c r="AJ3273" i="5" s="1"/>
  <c r="K3273" i="5" s="1"/>
  <c r="AH3273" i="5"/>
  <c r="AI1657" i="5"/>
  <c r="AH1657" i="5"/>
  <c r="AI4271" i="5"/>
  <c r="AH4271" i="5"/>
  <c r="AH3280" i="5"/>
  <c r="AI3280" i="5"/>
  <c r="AJ3280" i="5" s="1"/>
  <c r="K3280" i="5" s="1"/>
  <c r="AI3353" i="5"/>
  <c r="AJ3353" i="5" s="1"/>
  <c r="K3353" i="5" s="1"/>
  <c r="AH3353" i="5"/>
  <c r="AH3300" i="5"/>
  <c r="AI3300" i="5"/>
  <c r="AJ3300" i="5" s="1"/>
  <c r="AI3344" i="5"/>
  <c r="AH3344" i="5"/>
  <c r="AI4200" i="5"/>
  <c r="AJ4200" i="5" s="1"/>
  <c r="K4200" i="5" s="1"/>
  <c r="AH4200" i="5"/>
  <c r="AH3347" i="5"/>
  <c r="AI3347" i="5"/>
  <c r="AH1673" i="5"/>
  <c r="AI1673" i="5"/>
  <c r="AH1887" i="5"/>
  <c r="AI1887" i="5"/>
  <c r="AH3315" i="5"/>
  <c r="AI3315" i="5"/>
  <c r="AI1905" i="5"/>
  <c r="AH1905" i="5"/>
  <c r="AH4201" i="5"/>
  <c r="AI4201" i="5"/>
  <c r="AI4300" i="5"/>
  <c r="AH4300" i="5"/>
  <c r="AH3329" i="5"/>
  <c r="AI3329" i="5"/>
  <c r="AI1691" i="5"/>
  <c r="AH1691" i="5"/>
  <c r="AH1908" i="5"/>
  <c r="AI1908" i="5"/>
  <c r="AJ1908" i="5" s="1"/>
  <c r="K1908" i="5" s="1"/>
  <c r="AI4189" i="5"/>
  <c r="AH4189" i="5"/>
  <c r="AH3263" i="5"/>
  <c r="AI3263" i="5"/>
  <c r="AH3336" i="5"/>
  <c r="AI3336" i="5"/>
  <c r="AH1660" i="5"/>
  <c r="AI1660" i="5"/>
  <c r="AH1916" i="5"/>
  <c r="AI1916" i="5"/>
  <c r="AH4209" i="5"/>
  <c r="AI4209" i="5"/>
  <c r="AH3283" i="5"/>
  <c r="AI3283" i="5"/>
  <c r="AJ3283" i="5" s="1"/>
  <c r="K3283" i="5" s="1"/>
  <c r="AI1923" i="5"/>
  <c r="AJ1923" i="5" s="1"/>
  <c r="AH1923" i="5"/>
  <c r="AI4203" i="5"/>
  <c r="AH4203" i="5"/>
  <c r="AI3277" i="5"/>
  <c r="AJ3277" i="5" s="1"/>
  <c r="K3277" i="5" s="1"/>
  <c r="AH3277" i="5"/>
  <c r="AH4310" i="5"/>
  <c r="AI4310" i="5"/>
  <c r="AI1689" i="5"/>
  <c r="AJ1689" i="5" s="1"/>
  <c r="K1689" i="5" s="1"/>
  <c r="AH1689" i="5"/>
  <c r="AH4317" i="5"/>
  <c r="AI4317" i="5"/>
  <c r="AJ4317" i="5" s="1"/>
  <c r="K4317" i="5" s="1"/>
  <c r="AH3258" i="5"/>
  <c r="AI3258" i="5"/>
  <c r="AJ3258" i="5" s="1"/>
  <c r="K3258" i="5" s="1"/>
  <c r="AI3331" i="5"/>
  <c r="AJ3331" i="5" s="1"/>
  <c r="AH3331" i="5"/>
  <c r="AH1911" i="5"/>
  <c r="AI1911" i="5"/>
  <c r="AG3499" i="5"/>
  <c r="AJ1237" i="5"/>
  <c r="K1237" i="5" s="1"/>
  <c r="AH1445" i="5"/>
  <c r="AH2036" i="5"/>
  <c r="AG2146" i="5"/>
  <c r="AH4049" i="5"/>
  <c r="AH4417" i="5"/>
  <c r="AG200" i="5"/>
  <c r="AJ200" i="5" s="1"/>
  <c r="K200" i="5" s="1"/>
  <c r="AH1224" i="5"/>
  <c r="AH4304" i="5"/>
  <c r="AI4304" i="5"/>
  <c r="AH3359" i="5"/>
  <c r="AI3359" i="5"/>
  <c r="AJ3359" i="5" s="1"/>
  <c r="K3359" i="5" s="1"/>
  <c r="AH1670" i="5"/>
  <c r="AI1670" i="5"/>
  <c r="AJ1670" i="5" s="1"/>
  <c r="K1670" i="5" s="1"/>
  <c r="AI4206" i="5"/>
  <c r="AJ4206" i="5" s="1"/>
  <c r="K4206" i="5" s="1"/>
  <c r="AH4206" i="5"/>
  <c r="AI1661" i="5"/>
  <c r="AH1661" i="5"/>
  <c r="AI4339" i="5"/>
  <c r="AJ4339" i="5" s="1"/>
  <c r="K4339" i="5" s="1"/>
  <c r="AH4339" i="5"/>
  <c r="AH1932" i="5"/>
  <c r="AI1932" i="5"/>
  <c r="AH3287" i="5"/>
  <c r="AI3287" i="5"/>
  <c r="AI1926" i="5"/>
  <c r="AJ1926" i="5" s="1"/>
  <c r="K1926" i="5" s="1"/>
  <c r="AH1926" i="5"/>
  <c r="AH1927" i="5"/>
  <c r="AI1927" i="5"/>
  <c r="AJ1927" i="5" s="1"/>
  <c r="K1927" i="5" s="1"/>
  <c r="AH3241" i="5"/>
  <c r="AI3241" i="5"/>
  <c r="AJ3241" i="5" s="1"/>
  <c r="K3241" i="5" s="1"/>
  <c r="AH4214" i="5"/>
  <c r="AI4214" i="5"/>
  <c r="AJ4214" i="5" s="1"/>
  <c r="K4214" i="5" s="1"/>
  <c r="AH1672" i="5"/>
  <c r="AI1672" i="5"/>
  <c r="AJ1672" i="5" s="1"/>
  <c r="K1672" i="5" s="1"/>
  <c r="AH4179" i="5"/>
  <c r="AI4179" i="5"/>
  <c r="AJ4179" i="5" s="1"/>
  <c r="K4179" i="5" s="1"/>
  <c r="AI1939" i="5"/>
  <c r="AJ1939" i="5" s="1"/>
  <c r="K1939" i="5" s="1"/>
  <c r="AH1939" i="5"/>
  <c r="AH1652" i="5"/>
  <c r="AI1652" i="5"/>
  <c r="AI3276" i="5"/>
  <c r="AJ3276" i="5" s="1"/>
  <c r="K3276" i="5" s="1"/>
  <c r="AH3276" i="5"/>
  <c r="AH3349" i="5"/>
  <c r="AI3349" i="5"/>
  <c r="AJ3349" i="5" s="1"/>
  <c r="K3349" i="5" s="1"/>
  <c r="AI4212" i="5"/>
  <c r="AH4212" i="5"/>
  <c r="AH3297" i="5"/>
  <c r="AI3297" i="5"/>
  <c r="AJ3297" i="5" s="1"/>
  <c r="K3297" i="5" s="1"/>
  <c r="AI3299" i="5"/>
  <c r="AH3299" i="5"/>
  <c r="AH1668" i="5"/>
  <c r="AI1668" i="5"/>
  <c r="AI3291" i="5"/>
  <c r="AJ3291" i="5" s="1"/>
  <c r="K3291" i="5" s="1"/>
  <c r="AH3291" i="5"/>
  <c r="AI3364" i="5"/>
  <c r="AJ3364" i="5" s="1"/>
  <c r="K3364" i="5" s="1"/>
  <c r="AH3364" i="5"/>
  <c r="AH3337" i="5"/>
  <c r="AI3337" i="5"/>
  <c r="AH4197" i="5"/>
  <c r="AI4197" i="5"/>
  <c r="AJ4197" i="5" s="1"/>
  <c r="K4197" i="5" s="1"/>
  <c r="AH3271" i="5"/>
  <c r="AI3271" i="5"/>
  <c r="AI4289" i="5"/>
  <c r="AJ4289" i="5" s="1"/>
  <c r="K4289" i="5" s="1"/>
  <c r="AH4289" i="5"/>
  <c r="AH3345" i="5"/>
  <c r="AI3345" i="5"/>
  <c r="AJ3345" i="5" s="1"/>
  <c r="K3345" i="5" s="1"/>
  <c r="AJ4106" i="5"/>
  <c r="K4106" i="5" s="1"/>
  <c r="AH1925" i="5"/>
  <c r="AI1925" i="5"/>
  <c r="AJ1925" i="5" s="1"/>
  <c r="K1925" i="5" s="1"/>
  <c r="AH3293" i="5"/>
  <c r="AI3293" i="5"/>
  <c r="AJ3293" i="5" s="1"/>
  <c r="K3293" i="5" s="1"/>
  <c r="AH3366" i="5"/>
  <c r="AI3366" i="5"/>
  <c r="AJ3366" i="5" s="1"/>
  <c r="K3366" i="5" s="1"/>
  <c r="AI1677" i="5"/>
  <c r="AJ1677" i="5" s="1"/>
  <c r="K1677" i="5" s="1"/>
  <c r="AH1677" i="5"/>
  <c r="AH4180" i="5"/>
  <c r="AI4180" i="5"/>
  <c r="AI3383" i="5"/>
  <c r="AH3383" i="5"/>
  <c r="AH3339" i="5"/>
  <c r="AI3339" i="5"/>
  <c r="AI4279" i="5"/>
  <c r="AJ4279" i="5" s="1"/>
  <c r="K4279" i="5" s="1"/>
  <c r="AH4279" i="5"/>
  <c r="AH3360" i="5"/>
  <c r="AI3360" i="5"/>
  <c r="AI1671" i="5"/>
  <c r="AH1671" i="5"/>
  <c r="AH4220" i="5"/>
  <c r="AI4220" i="5"/>
  <c r="AJ4220" i="5" s="1"/>
  <c r="AI3382" i="5"/>
  <c r="AJ3382" i="5" s="1"/>
  <c r="K3382" i="5" s="1"/>
  <c r="AH3382" i="5"/>
  <c r="AI3255" i="5"/>
  <c r="AJ3255" i="5" s="1"/>
  <c r="K3255" i="5" s="1"/>
  <c r="AH3255" i="5"/>
  <c r="AI3328" i="5"/>
  <c r="AH3328" i="5"/>
  <c r="AH4302" i="5"/>
  <c r="AI4302" i="5"/>
  <c r="AH4211" i="5"/>
  <c r="AI4211" i="5"/>
  <c r="AJ4211" i="5" s="1"/>
  <c r="AI4333" i="5"/>
  <c r="AJ4333" i="5" s="1"/>
  <c r="K4333" i="5" s="1"/>
  <c r="AH4333" i="5"/>
  <c r="AI3288" i="5"/>
  <c r="AJ3288" i="5" s="1"/>
  <c r="K3288" i="5" s="1"/>
  <c r="AH3288" i="5"/>
  <c r="AH3361" i="5"/>
  <c r="AI3361" i="5"/>
  <c r="AH1928" i="5"/>
  <c r="AI1928" i="5"/>
  <c r="AI4195" i="5"/>
  <c r="AJ4195" i="5" s="1"/>
  <c r="K4195" i="5" s="1"/>
  <c r="AH4195" i="5"/>
  <c r="AH3269" i="5"/>
  <c r="AI3269" i="5"/>
  <c r="AH3342" i="5"/>
  <c r="AI3342" i="5"/>
  <c r="AI1922" i="5"/>
  <c r="AJ1922" i="5" s="1"/>
  <c r="AH1922" i="5"/>
  <c r="AH4202" i="5"/>
  <c r="AI4202" i="5"/>
  <c r="AI3369" i="5"/>
  <c r="AH3369" i="5"/>
  <c r="AH1681" i="5"/>
  <c r="AI1681" i="5"/>
  <c r="AH4326" i="5"/>
  <c r="AI4326" i="5"/>
  <c r="AJ4326" i="5" s="1"/>
  <c r="K4326" i="5" s="1"/>
  <c r="AH1936" i="5"/>
  <c r="AI1936" i="5"/>
  <c r="AJ1936" i="5" s="1"/>
  <c r="K1936" i="5" s="1"/>
  <c r="AH4216" i="5"/>
  <c r="AI4216" i="5"/>
  <c r="AI1890" i="5"/>
  <c r="AH1890" i="5"/>
  <c r="AH4329" i="5"/>
  <c r="AI4329" i="5"/>
  <c r="AJ4329" i="5" s="1"/>
  <c r="K4329" i="5" s="1"/>
  <c r="AI1917" i="5"/>
  <c r="AJ1917" i="5" s="1"/>
  <c r="AH1917" i="5"/>
  <c r="AH3285" i="5"/>
  <c r="AI3285" i="5"/>
  <c r="AJ3285" i="5" s="1"/>
  <c r="K3285" i="5" s="1"/>
  <c r="AI3358" i="5"/>
  <c r="AH3358" i="5"/>
  <c r="AI1897" i="5"/>
  <c r="AH1897" i="5"/>
  <c r="AH1656" i="5"/>
  <c r="AI1656" i="5"/>
  <c r="AJ1656" i="5" s="1"/>
  <c r="K1656" i="5" s="1"/>
  <c r="AI4324" i="5"/>
  <c r="AJ4324" i="5" s="1"/>
  <c r="K4324" i="5" s="1"/>
  <c r="AH4324" i="5"/>
  <c r="AH4219" i="5"/>
  <c r="AI4219" i="5"/>
  <c r="AH1915" i="5"/>
  <c r="AI1915" i="5"/>
  <c r="AH1690" i="5"/>
  <c r="AI1690" i="5"/>
  <c r="AJ1690" i="5" s="1"/>
  <c r="K1690" i="5" s="1"/>
  <c r="AI3371" i="5"/>
  <c r="AJ3371" i="5" s="1"/>
  <c r="K3371" i="5" s="1"/>
  <c r="AH3371" i="5"/>
  <c r="AI1667" i="5"/>
  <c r="AH1667" i="5"/>
  <c r="AH3372" i="5"/>
  <c r="AI3372" i="5"/>
  <c r="AJ3372" i="5" s="1"/>
  <c r="K3372" i="5" s="1"/>
  <c r="AI1903" i="5"/>
  <c r="AJ1903" i="5" s="1"/>
  <c r="K1903" i="5" s="1"/>
  <c r="AH1903" i="5"/>
  <c r="AI3286" i="5"/>
  <c r="AJ3286" i="5" s="1"/>
  <c r="K3286" i="5" s="1"/>
  <c r="AH3286" i="5"/>
  <c r="AI4325" i="5"/>
  <c r="AJ4325" i="5" s="1"/>
  <c r="K4325" i="5" s="1"/>
  <c r="AH4325" i="5"/>
  <c r="AH1900" i="5"/>
  <c r="AI1900" i="5"/>
  <c r="AJ1900" i="5" s="1"/>
  <c r="K1900" i="5" s="1"/>
  <c r="AI1686" i="5"/>
  <c r="AJ1686" i="5" s="1"/>
  <c r="K1686" i="5" s="1"/>
  <c r="AH1686" i="5"/>
  <c r="AH1941" i="5"/>
  <c r="AI1941" i="5"/>
  <c r="AJ1941" i="5" s="1"/>
  <c r="K1941" i="5" s="1"/>
  <c r="AH1914" i="5"/>
  <c r="AI1914" i="5"/>
  <c r="AJ1914" i="5" s="1"/>
  <c r="K1914" i="5" s="1"/>
  <c r="AH3282" i="5"/>
  <c r="AI3282" i="5"/>
  <c r="AI4334" i="5"/>
  <c r="AH4334" i="5"/>
  <c r="AH4215" i="5"/>
  <c r="AI4215" i="5"/>
  <c r="AJ4215" i="5" s="1"/>
  <c r="K4215" i="5" s="1"/>
  <c r="AH3363" i="5"/>
  <c r="AI3363" i="5"/>
  <c r="AJ3363" i="5" s="1"/>
  <c r="K3363" i="5" s="1"/>
  <c r="AH4183" i="5"/>
  <c r="AI4183" i="5"/>
  <c r="AH1929" i="5"/>
  <c r="AI1929" i="5"/>
  <c r="AJ1929" i="5" s="1"/>
  <c r="K1929" i="5" s="1"/>
  <c r="AH3380" i="5"/>
  <c r="AI3380" i="5"/>
  <c r="AJ3380" i="5" s="1"/>
  <c r="K3380" i="5" s="1"/>
  <c r="AH1876" i="5"/>
  <c r="AI1876" i="5"/>
  <c r="AJ1876" i="5" s="1"/>
  <c r="K1876" i="5" s="1"/>
  <c r="AI3236" i="5"/>
  <c r="AH3236" i="5"/>
  <c r="AH4210" i="5"/>
  <c r="AI4210" i="5"/>
  <c r="AI1663" i="5"/>
  <c r="AJ1663" i="5" s="1"/>
  <c r="K1663" i="5" s="1"/>
  <c r="AH1663" i="5"/>
  <c r="AH4336" i="5"/>
  <c r="AI4336" i="5"/>
  <c r="AH1924" i="5"/>
  <c r="AI1924" i="5"/>
  <c r="AJ1924" i="5" s="1"/>
  <c r="K1924" i="5" s="1"/>
  <c r="AJ1219" i="5"/>
  <c r="K1219" i="5" s="1"/>
  <c r="AH4133" i="5"/>
  <c r="AH1253" i="5"/>
  <c r="AH2879" i="5"/>
  <c r="AH1340" i="5"/>
  <c r="AH275" i="5"/>
  <c r="AH4278" i="5"/>
  <c r="AI4278" i="5"/>
  <c r="AJ4278" i="5" s="1"/>
  <c r="K4278" i="5" s="1"/>
  <c r="AI4187" i="5"/>
  <c r="AH4187" i="5"/>
  <c r="AH1683" i="5"/>
  <c r="AI1683" i="5"/>
  <c r="AJ1683" i="5" s="1"/>
  <c r="AI1938" i="5"/>
  <c r="AJ1938" i="5" s="1"/>
  <c r="K1938" i="5" s="1"/>
  <c r="AH1938" i="5"/>
  <c r="AI3306" i="5"/>
  <c r="AJ3306" i="5" s="1"/>
  <c r="K3306" i="5" s="1"/>
  <c r="AH3306" i="5"/>
  <c r="AH3377" i="5"/>
  <c r="AI3377" i="5"/>
  <c r="AJ3377" i="5" s="1"/>
  <c r="K3377" i="5" s="1"/>
  <c r="AH4311" i="5"/>
  <c r="AI4311" i="5"/>
  <c r="AI1921" i="5"/>
  <c r="AJ1921" i="5" s="1"/>
  <c r="K1921" i="5" s="1"/>
  <c r="AH1921" i="5"/>
  <c r="AH1684" i="5"/>
  <c r="AI1684" i="5"/>
  <c r="AJ1684" i="5" s="1"/>
  <c r="K1684" i="5" s="1"/>
  <c r="AH1940" i="5"/>
  <c r="AI1940" i="5"/>
  <c r="AJ1940" i="5" s="1"/>
  <c r="K1940" i="5" s="1"/>
  <c r="AI4194" i="5"/>
  <c r="AJ4194" i="5" s="1"/>
  <c r="K4194" i="5" s="1"/>
  <c r="AH4194" i="5"/>
  <c r="AH1653" i="5"/>
  <c r="AI1653" i="5"/>
  <c r="AJ1653" i="5" s="1"/>
  <c r="K1653" i="5" s="1"/>
  <c r="AH3284" i="5"/>
  <c r="AI3284" i="5"/>
  <c r="AJ3284" i="5" s="1"/>
  <c r="K3284" i="5" s="1"/>
  <c r="AI4319" i="5"/>
  <c r="AJ4319" i="5" s="1"/>
  <c r="K4319" i="5" s="1"/>
  <c r="AH4319" i="5"/>
  <c r="AH3301" i="5"/>
  <c r="AI3301" i="5"/>
  <c r="AI3373" i="5"/>
  <c r="AH3373" i="5"/>
  <c r="AH4208" i="5"/>
  <c r="AI4208" i="5"/>
  <c r="AH3355" i="5"/>
  <c r="AI3355" i="5"/>
  <c r="AJ3355" i="5" s="1"/>
  <c r="K3355" i="5" s="1"/>
  <c r="AH1666" i="5"/>
  <c r="AI1666" i="5"/>
  <c r="AJ1666" i="5" s="1"/>
  <c r="K1666" i="5" s="1"/>
  <c r="AH3239" i="5"/>
  <c r="AI3239" i="5"/>
  <c r="AJ3239" i="5" s="1"/>
  <c r="K3239" i="5" s="1"/>
  <c r="AH3289" i="5"/>
  <c r="AI3289" i="5"/>
  <c r="AH1675" i="5"/>
  <c r="AI1675" i="5"/>
  <c r="AJ1675" i="5" s="1"/>
  <c r="K1675" i="5" s="1"/>
  <c r="AH4320" i="5"/>
  <c r="AI4320" i="5"/>
  <c r="AJ4320" i="5" s="1"/>
  <c r="K4320" i="5" s="1"/>
  <c r="AI4176" i="5"/>
  <c r="AH4176" i="5"/>
  <c r="AH4273" i="5"/>
  <c r="AI4273" i="5"/>
  <c r="AJ4273" i="5" s="1"/>
  <c r="K4273" i="5" s="1"/>
  <c r="AI3231" i="5"/>
  <c r="AH3231" i="5"/>
  <c r="AI3304" i="5"/>
  <c r="AH3304" i="5"/>
  <c r="AH3375" i="5"/>
  <c r="AI3375" i="5"/>
  <c r="AI1688" i="5"/>
  <c r="AJ1688" i="5" s="1"/>
  <c r="K1688" i="5" s="1"/>
  <c r="AH1688" i="5"/>
  <c r="AI3326" i="5"/>
  <c r="AH3326" i="5"/>
  <c r="AH4282" i="5"/>
  <c r="AI4282" i="5"/>
  <c r="AH1662" i="5"/>
  <c r="AI1662" i="5"/>
  <c r="AJ1662" i="5" s="1"/>
  <c r="K1662" i="5" s="1"/>
  <c r="AI3298" i="5"/>
  <c r="AJ3298" i="5" s="1"/>
  <c r="K3298" i="5" s="1"/>
  <c r="AH3298" i="5"/>
  <c r="AI3370" i="5"/>
  <c r="AJ3370" i="5" s="1"/>
  <c r="K3370" i="5" s="1"/>
  <c r="AH3370" i="5"/>
  <c r="AH1893" i="5"/>
  <c r="AI1893" i="5"/>
  <c r="AH4276" i="5"/>
  <c r="AI4276" i="5"/>
  <c r="AJ4276" i="5" s="1"/>
  <c r="K4276" i="5" s="1"/>
  <c r="AH1669" i="5"/>
  <c r="AI1669" i="5"/>
  <c r="AI4218" i="5"/>
  <c r="AJ4218" i="5" s="1"/>
  <c r="K4218" i="5" s="1"/>
  <c r="AH4218" i="5"/>
  <c r="AH4173" i="5"/>
  <c r="AG4017" i="5"/>
  <c r="AG4031" i="5"/>
  <c r="AG4509" i="5"/>
  <c r="AH2000" i="5"/>
  <c r="AH2302" i="5"/>
  <c r="AI4291" i="5"/>
  <c r="AJ4291" i="5" s="1"/>
  <c r="K4291" i="5" s="1"/>
  <c r="AH4291" i="5"/>
  <c r="AH3240" i="5"/>
  <c r="AI3240" i="5"/>
  <c r="AH3313" i="5"/>
  <c r="AI3313" i="5"/>
  <c r="AH1880" i="5"/>
  <c r="AI1880" i="5"/>
  <c r="AI3234" i="5"/>
  <c r="AH3234" i="5"/>
  <c r="AI3307" i="5"/>
  <c r="AH3307" i="5"/>
  <c r="AI3268" i="5"/>
  <c r="AH3268" i="5"/>
  <c r="AH3341" i="5"/>
  <c r="AI3341" i="5"/>
  <c r="AJ3341" i="5" s="1"/>
  <c r="K3341" i="5" s="1"/>
  <c r="AI4306" i="5"/>
  <c r="AH4306" i="5"/>
  <c r="AI4308" i="5"/>
  <c r="AJ4308" i="5" s="1"/>
  <c r="K4308" i="5" s="1"/>
  <c r="AH4308" i="5"/>
  <c r="AH4327" i="5"/>
  <c r="AI4327" i="5"/>
  <c r="AJ4327" i="5" s="1"/>
  <c r="K4327" i="5" s="1"/>
  <c r="AH3368" i="5"/>
  <c r="AI3368" i="5"/>
  <c r="AH1935" i="5"/>
  <c r="AI1935" i="5"/>
  <c r="AI4177" i="5"/>
  <c r="AH4177" i="5"/>
  <c r="AH3303" i="5"/>
  <c r="AI3303" i="5"/>
  <c r="AJ3303" i="5" s="1"/>
  <c r="K3303" i="5" s="1"/>
  <c r="AI3374" i="5"/>
  <c r="AH3374" i="5"/>
  <c r="AI1687" i="5"/>
  <c r="AJ1687" i="5" s="1"/>
  <c r="K1687" i="5" s="1"/>
  <c r="AH1687" i="5"/>
  <c r="AI4265" i="5"/>
  <c r="AJ4265" i="5" s="1"/>
  <c r="K4265" i="5" s="1"/>
  <c r="AH4265" i="5"/>
  <c r="AH1898" i="5"/>
  <c r="AI1898" i="5"/>
  <c r="AI3308" i="5"/>
  <c r="AJ3308" i="5" s="1"/>
  <c r="K3308" i="5" s="1"/>
  <c r="AH3308" i="5"/>
  <c r="AH3386" i="5"/>
  <c r="AI3386" i="5"/>
  <c r="AI1883" i="5"/>
  <c r="AH1883" i="5"/>
  <c r="AH4198" i="5"/>
  <c r="AI4198" i="5"/>
  <c r="AJ4198" i="5" s="1"/>
  <c r="AI1682" i="5"/>
  <c r="AJ1682" i="5" s="1"/>
  <c r="K1682" i="5" s="1"/>
  <c r="AH1682" i="5"/>
  <c r="AI1937" i="5"/>
  <c r="AJ1937" i="5" s="1"/>
  <c r="K1937" i="5" s="1"/>
  <c r="AH1937" i="5"/>
  <c r="AH1676" i="5"/>
  <c r="AI1676" i="5"/>
  <c r="AH3553" i="5"/>
  <c r="AJ275" i="5"/>
  <c r="K275" i="5" s="1"/>
  <c r="AG2046" i="5"/>
  <c r="AG1962" i="5"/>
  <c r="AH3260" i="5"/>
  <c r="AI3260" i="5"/>
  <c r="AJ3260" i="5" s="1"/>
  <c r="AH1878" i="5"/>
  <c r="AI1878" i="5"/>
  <c r="AI3233" i="5"/>
  <c r="AH3233" i="5"/>
  <c r="AH3388" i="5"/>
  <c r="AI3388" i="5"/>
  <c r="AJ3388" i="5" s="1"/>
  <c r="K3388" i="5" s="1"/>
  <c r="AH3279" i="5"/>
  <c r="AI3279" i="5"/>
  <c r="AJ3279" i="5" s="1"/>
  <c r="K3279" i="5" s="1"/>
  <c r="AH4284" i="5"/>
  <c r="AI4284" i="5"/>
  <c r="AH4193" i="5"/>
  <c r="AI4193" i="5"/>
  <c r="AJ4193" i="5" s="1"/>
  <c r="K4193" i="5" s="1"/>
  <c r="AH1886" i="5"/>
  <c r="AI1886" i="5"/>
  <c r="AJ1886" i="5" s="1"/>
  <c r="K1886" i="5" s="1"/>
  <c r="AI4204" i="5"/>
  <c r="AJ4204" i="5" s="1"/>
  <c r="K4204" i="5" s="1"/>
  <c r="AH4204" i="5"/>
  <c r="AH4318" i="5"/>
  <c r="AI4318" i="5"/>
  <c r="AH4270" i="5"/>
  <c r="AI4270" i="5"/>
  <c r="AJ4270" i="5" s="1"/>
  <c r="K4270" i="5" s="1"/>
  <c r="AH4296" i="5"/>
  <c r="AI4296" i="5"/>
  <c r="AI4205" i="5"/>
  <c r="AH4205" i="5"/>
  <c r="AH4312" i="5"/>
  <c r="AI4312" i="5"/>
  <c r="AH3281" i="5"/>
  <c r="AI3281" i="5"/>
  <c r="AI3354" i="5"/>
  <c r="AJ3354" i="5" s="1"/>
  <c r="K3354" i="5" s="1"/>
  <c r="AH3354" i="5"/>
  <c r="AH1920" i="5"/>
  <c r="AI1920" i="5"/>
  <c r="AJ1920" i="5" s="1"/>
  <c r="K1920" i="5" s="1"/>
  <c r="AI4330" i="5"/>
  <c r="AJ4330" i="5" s="1"/>
  <c r="K4330" i="5" s="1"/>
  <c r="AH4330" i="5"/>
  <c r="AI3356" i="5"/>
  <c r="AH3356" i="5"/>
  <c r="AI3384" i="5"/>
  <c r="AJ3384" i="5" s="1"/>
  <c r="K3384" i="5" s="1"/>
  <c r="AH3384" i="5"/>
  <c r="AI1881" i="5"/>
  <c r="AJ1881" i="5" s="1"/>
  <c r="K1881" i="5" s="1"/>
  <c r="AH1881" i="5"/>
  <c r="AI3235" i="5"/>
  <c r="AJ3235" i="5" s="1"/>
  <c r="K3235" i="5" s="1"/>
  <c r="AH3235" i="5"/>
  <c r="AI3292" i="5"/>
  <c r="AJ3292" i="5" s="1"/>
  <c r="K3292" i="5" s="1"/>
  <c r="AH3292" i="5"/>
  <c r="AH4217" i="5"/>
  <c r="AI4217" i="5"/>
  <c r="AI3295" i="5"/>
  <c r="AJ3295" i="5" s="1"/>
  <c r="K3295" i="5" s="1"/>
  <c r="AH3295" i="5"/>
  <c r="AH1680" i="5"/>
  <c r="AI1680" i="5"/>
  <c r="AJ1680" i="5" s="1"/>
  <c r="K1680" i="5" s="1"/>
  <c r="AI4314" i="5"/>
  <c r="AH4314" i="5"/>
  <c r="AI3302" i="5"/>
  <c r="AH3302" i="5"/>
  <c r="AI4328" i="5"/>
  <c r="AJ4328" i="5" s="1"/>
  <c r="K4328" i="5" s="1"/>
  <c r="AH4328" i="5"/>
  <c r="AI3237" i="5"/>
  <c r="AJ3237" i="5" s="1"/>
  <c r="K3237" i="5" s="1"/>
  <c r="AH3237" i="5"/>
  <c r="AI3310" i="5"/>
  <c r="AJ3310" i="5" s="1"/>
  <c r="K3310" i="5" s="1"/>
  <c r="AH3310" i="5"/>
  <c r="AH1889" i="5"/>
  <c r="AI1889" i="5"/>
  <c r="AI4335" i="5"/>
  <c r="AJ4335" i="5" s="1"/>
  <c r="K4335" i="5" s="1"/>
  <c r="AH4335" i="5"/>
  <c r="AI3244" i="5"/>
  <c r="AH3244" i="5"/>
  <c r="AI3317" i="5"/>
  <c r="AJ3317" i="5" s="1"/>
  <c r="K3317" i="5" s="1"/>
  <c r="AH3317" i="5"/>
  <c r="AH4269" i="5"/>
  <c r="AI4269" i="5"/>
  <c r="AI1674" i="5"/>
  <c r="AH1674" i="5"/>
  <c r="AI1930" i="5"/>
  <c r="AJ1930" i="5" s="1"/>
  <c r="K1930" i="5" s="1"/>
  <c r="AH1930" i="5"/>
  <c r="AI3381" i="5"/>
  <c r="AH3381" i="5"/>
  <c r="AH1877" i="5"/>
  <c r="AI1877" i="5"/>
  <c r="AJ1877" i="5" s="1"/>
  <c r="K1877" i="5" s="1"/>
  <c r="AH1884" i="5"/>
  <c r="AI1884" i="5"/>
  <c r="AJ1884" i="5" s="1"/>
  <c r="K1884" i="5" s="1"/>
  <c r="AI4266" i="5"/>
  <c r="AH4266" i="5"/>
  <c r="AH3305" i="5"/>
  <c r="AI3305" i="5"/>
  <c r="AG103" i="5"/>
  <c r="AJ103" i="5" s="1"/>
  <c r="K103" i="5" s="1"/>
  <c r="AH4483" i="5"/>
  <c r="AH4103" i="5"/>
  <c r="AG4063" i="5"/>
  <c r="AJ3723" i="5"/>
  <c r="K3723" i="5" s="1"/>
  <c r="AG1441" i="5"/>
  <c r="AJ1441" i="5" s="1"/>
  <c r="K1441" i="5" s="1"/>
  <c r="AH220" i="5"/>
  <c r="AH3607" i="5"/>
  <c r="AG4091" i="5"/>
  <c r="AJ4091" i="5" s="1"/>
  <c r="K4091" i="5" s="1"/>
  <c r="AH4301" i="5"/>
  <c r="AI4301" i="5"/>
  <c r="AH3246" i="5"/>
  <c r="AI3246" i="5"/>
  <c r="AJ3246" i="5" s="1"/>
  <c r="AH3254" i="5"/>
  <c r="AI3254" i="5"/>
  <c r="AI4298" i="5"/>
  <c r="AJ4298" i="5" s="1"/>
  <c r="K4298" i="5" s="1"/>
  <c r="AH4298" i="5"/>
  <c r="AI3253" i="5"/>
  <c r="AJ3253" i="5" s="1"/>
  <c r="K3253" i="5" s="1"/>
  <c r="AH3253" i="5"/>
  <c r="AI3327" i="5"/>
  <c r="AH3327" i="5"/>
  <c r="AH1906" i="5"/>
  <c r="AI1906" i="5"/>
  <c r="AI3365" i="5"/>
  <c r="AJ3365" i="5" s="1"/>
  <c r="K3365" i="5" s="1"/>
  <c r="AH3365" i="5"/>
  <c r="AH4290" i="5"/>
  <c r="AI4290" i="5"/>
  <c r="AJ4290" i="5" s="1"/>
  <c r="K4290" i="5" s="1"/>
  <c r="AH1892" i="5"/>
  <c r="AI1892" i="5"/>
  <c r="AH3247" i="5"/>
  <c r="AI3247" i="5"/>
  <c r="AJ3247" i="5" s="1"/>
  <c r="K3247" i="5" s="1"/>
  <c r="AH3321" i="5"/>
  <c r="AI3321" i="5"/>
  <c r="AJ3321" i="5" s="1"/>
  <c r="K3321" i="5" s="1"/>
  <c r="AH4207" i="5"/>
  <c r="AI4207" i="5"/>
  <c r="AJ4207" i="5" s="1"/>
  <c r="K4207" i="5" s="1"/>
  <c r="AH1665" i="5"/>
  <c r="AI1665" i="5"/>
  <c r="AH4272" i="5"/>
  <c r="AI4272" i="5"/>
  <c r="AJ4272" i="5" s="1"/>
  <c r="K4272" i="5" s="1"/>
  <c r="AH1894" i="5"/>
  <c r="AI1894" i="5"/>
  <c r="AJ1894" i="5" s="1"/>
  <c r="AI4321" i="5"/>
  <c r="AJ4321" i="5" s="1"/>
  <c r="K4321" i="5" s="1"/>
  <c r="AH4321" i="5"/>
  <c r="AH4182" i="5"/>
  <c r="AI4182" i="5"/>
  <c r="AH3385" i="5"/>
  <c r="AI3385" i="5"/>
  <c r="AJ3385" i="5" s="1"/>
  <c r="K3385" i="5" s="1"/>
  <c r="AI1882" i="5"/>
  <c r="AJ1882" i="5" s="1"/>
  <c r="AH1882" i="5"/>
  <c r="AH4295" i="5"/>
  <c r="AI4295" i="5"/>
  <c r="AI3257" i="5"/>
  <c r="AH3257" i="5"/>
  <c r="AH4303" i="5"/>
  <c r="AI4303" i="5"/>
  <c r="AJ4303" i="5" s="1"/>
  <c r="K4303" i="5" s="1"/>
  <c r="AH1896" i="5"/>
  <c r="AI1896" i="5"/>
  <c r="AJ1896" i="5" s="1"/>
  <c r="K1896" i="5" s="1"/>
  <c r="AH4178" i="5"/>
  <c r="AI4178" i="5"/>
  <c r="AH1918" i="5"/>
  <c r="AI1918" i="5"/>
  <c r="AJ1918" i="5" s="1"/>
  <c r="K1918" i="5" s="1"/>
  <c r="AJ4164" i="5"/>
  <c r="K4164" i="5" s="1"/>
  <c r="AJ3704" i="5"/>
  <c r="K3704" i="5" s="1"/>
  <c r="AJ268" i="5"/>
  <c r="K268" i="5" s="1"/>
  <c r="AG42" i="5"/>
  <c r="AG2709" i="5"/>
  <c r="AI4277" i="5"/>
  <c r="AJ4277" i="5" s="1"/>
  <c r="K4277" i="5" s="1"/>
  <c r="AH4277" i="5"/>
  <c r="AI3319" i="5"/>
  <c r="AH3319" i="5"/>
  <c r="AI1899" i="5"/>
  <c r="AJ1899" i="5" s="1"/>
  <c r="AH1899" i="5"/>
  <c r="AH3266" i="5"/>
  <c r="AI3266" i="5"/>
  <c r="AJ3266" i="5" s="1"/>
  <c r="K3266" i="5" s="1"/>
  <c r="AH4199" i="5"/>
  <c r="AI4199" i="5"/>
  <c r="AJ4199" i="5" s="1"/>
  <c r="K4199" i="5" s="1"/>
  <c r="AH4305" i="5"/>
  <c r="AI4305" i="5"/>
  <c r="AJ4305" i="5" s="1"/>
  <c r="K4305" i="5" s="1"/>
  <c r="AI3278" i="5"/>
  <c r="AJ3278" i="5" s="1"/>
  <c r="K3278" i="5" s="1"/>
  <c r="AH3278" i="5"/>
  <c r="AI3294" i="5"/>
  <c r="AJ3294" i="5" s="1"/>
  <c r="K3294" i="5" s="1"/>
  <c r="AH3294" i="5"/>
  <c r="AH1678" i="5"/>
  <c r="AI1678" i="5"/>
  <c r="AI1679" i="5"/>
  <c r="AH1679" i="5"/>
  <c r="AI4293" i="5"/>
  <c r="AJ4293" i="5" s="1"/>
  <c r="K4293" i="5" s="1"/>
  <c r="AH4293" i="5"/>
  <c r="AH3249" i="5"/>
  <c r="AI3249" i="5"/>
  <c r="AI3322" i="5"/>
  <c r="AH3322" i="5"/>
  <c r="AH3265" i="5"/>
  <c r="AI3265" i="5"/>
  <c r="AJ3265" i="5" s="1"/>
  <c r="AI3290" i="5"/>
  <c r="AH3290" i="5"/>
  <c r="AI4313" i="5"/>
  <c r="AJ4313" i="5" s="1"/>
  <c r="K4313" i="5" s="1"/>
  <c r="AH4313" i="5"/>
  <c r="AH4221" i="5"/>
  <c r="AI4221" i="5"/>
  <c r="AI3379" i="5"/>
  <c r="AH3379" i="5"/>
  <c r="AI1692" i="5"/>
  <c r="AH1692" i="5"/>
  <c r="AH3376" i="5"/>
  <c r="AI3376" i="5"/>
  <c r="AJ3376" i="5" s="1"/>
  <c r="K3376" i="5" s="1"/>
  <c r="AH3296" i="5"/>
  <c r="AI3296" i="5"/>
  <c r="AH3316" i="5"/>
  <c r="AI3316" i="5"/>
  <c r="AH1902" i="5"/>
  <c r="AI1902" i="5"/>
  <c r="AH4294" i="5"/>
  <c r="AI4294" i="5"/>
  <c r="AJ4294" i="5" s="1"/>
  <c r="K4294" i="5" s="1"/>
  <c r="AI3330" i="5"/>
  <c r="AJ3330" i="5" s="1"/>
  <c r="K3330" i="5" s="1"/>
  <c r="AH3330" i="5"/>
  <c r="AH4332" i="5"/>
  <c r="AI4332" i="5"/>
  <c r="AJ4332" i="5" s="1"/>
  <c r="K4332" i="5" s="1"/>
  <c r="AH3242" i="5"/>
  <c r="AI3242" i="5"/>
  <c r="AJ3242" i="5" s="1"/>
  <c r="K3242" i="5" s="1"/>
  <c r="AH3311" i="5"/>
  <c r="AI3311" i="5"/>
  <c r="AJ3311" i="5" s="1"/>
  <c r="K3311" i="5" s="1"/>
  <c r="AH1891" i="5"/>
  <c r="AI1891" i="5"/>
  <c r="AH3248" i="5"/>
  <c r="AI3248" i="5"/>
  <c r="AH3232" i="5"/>
  <c r="AI3232" i="5"/>
  <c r="AH3387" i="5"/>
  <c r="AI3387" i="5"/>
  <c r="AJ4431" i="5"/>
  <c r="K4431" i="5" s="1"/>
  <c r="AJ2014" i="5"/>
  <c r="K2014" i="5" s="1"/>
  <c r="AG1308" i="5"/>
  <c r="AG2900" i="5"/>
  <c r="AG4378" i="5"/>
  <c r="AI1712" i="5"/>
  <c r="AH1281" i="5"/>
  <c r="AH3735" i="5"/>
  <c r="AH4100" i="5"/>
  <c r="AH1738" i="5"/>
  <c r="AJ4007" i="5"/>
  <c r="K4007" i="5" s="1"/>
  <c r="AG3688" i="5"/>
  <c r="AJ4502" i="5"/>
  <c r="K4502" i="5" s="1"/>
  <c r="AG21" i="5"/>
  <c r="AG2124" i="5"/>
  <c r="AI2731" i="5"/>
  <c r="J2731" i="5" s="1"/>
  <c r="AH4533" i="5"/>
  <c r="AH4168" i="5"/>
  <c r="AJ80" i="5"/>
  <c r="K80" i="5" s="1"/>
  <c r="AJ2914" i="5"/>
  <c r="K2914" i="5" s="1"/>
  <c r="AJ3492" i="5"/>
  <c r="K3492" i="5" s="1"/>
  <c r="AJ3553" i="5"/>
  <c r="K3553" i="5" s="1"/>
  <c r="AJ4098" i="5"/>
  <c r="K4098" i="5" s="1"/>
  <c r="AJ4138" i="5"/>
  <c r="K4138" i="5" s="1"/>
  <c r="AJ256" i="5"/>
  <c r="K256" i="5" s="1"/>
  <c r="AJ2312" i="5"/>
  <c r="K2312" i="5" s="1"/>
  <c r="AH1336" i="5"/>
  <c r="AG1358" i="5"/>
  <c r="AG1236" i="5"/>
  <c r="AG2102" i="5"/>
  <c r="AG1260" i="5"/>
  <c r="AH3707" i="5"/>
  <c r="AH4424" i="5"/>
  <c r="AH2707" i="5"/>
  <c r="AJ1205" i="5"/>
  <c r="K1205" i="5" s="1"/>
  <c r="AJ1297" i="5"/>
  <c r="K1297" i="5" s="1"/>
  <c r="AG5" i="5"/>
  <c r="AG2057" i="5"/>
  <c r="AJ104" i="5"/>
  <c r="K104" i="5" s="1"/>
  <c r="AG1240" i="5"/>
  <c r="AH4048" i="5"/>
  <c r="AI1317" i="5"/>
  <c r="AJ1317" i="5" s="1"/>
  <c r="K1317" i="5" s="1"/>
  <c r="AH109" i="5"/>
  <c r="AH100" i="5"/>
  <c r="AJ1347" i="5"/>
  <c r="K1347" i="5" s="1"/>
  <c r="AG3750" i="5"/>
  <c r="AJ4148" i="5"/>
  <c r="K4148" i="5" s="1"/>
  <c r="AJ2707" i="5"/>
  <c r="K2707" i="5" s="1"/>
  <c r="AI267" i="5"/>
  <c r="AJ267" i="5" s="1"/>
  <c r="K267" i="5" s="1"/>
  <c r="AI88" i="5"/>
  <c r="J88" i="5" s="1"/>
  <c r="AI2705" i="5"/>
  <c r="J2705" i="5" s="1"/>
  <c r="AI2446" i="5"/>
  <c r="AJ2446" i="5" s="1"/>
  <c r="K2446" i="5" s="1"/>
  <c r="AI32" i="5"/>
  <c r="AG3483" i="5"/>
  <c r="AJ3483" i="5" s="1"/>
  <c r="K3483" i="5" s="1"/>
  <c r="AG1947" i="5"/>
  <c r="AJ1947" i="5" s="1"/>
  <c r="K1947" i="5" s="1"/>
  <c r="AG1737" i="5"/>
  <c r="AG1434" i="5"/>
  <c r="AJ4439" i="5"/>
  <c r="K4439" i="5" s="1"/>
  <c r="AJ4097" i="5"/>
  <c r="K4097" i="5" s="1"/>
  <c r="AJ3589" i="5"/>
  <c r="K3589" i="5" s="1"/>
  <c r="AJ4116" i="5"/>
  <c r="K4116" i="5" s="1"/>
  <c r="AJ1243" i="5"/>
  <c r="K1243" i="5" s="1"/>
  <c r="AJ281" i="5"/>
  <c r="K281" i="5" s="1"/>
  <c r="AG1249" i="5"/>
  <c r="AJ4410" i="5"/>
  <c r="K4410" i="5" s="1"/>
  <c r="AJ4487" i="5"/>
  <c r="K4487" i="5" s="1"/>
  <c r="AJ2339" i="5"/>
  <c r="K2339" i="5" s="1"/>
  <c r="AJ1983" i="5"/>
  <c r="K1983" i="5" s="1"/>
  <c r="AJ1709" i="5"/>
  <c r="K1709" i="5" s="1"/>
  <c r="AG2123" i="5"/>
  <c r="AG1271" i="5"/>
  <c r="AJ4461" i="5"/>
  <c r="K4461" i="5" s="1"/>
  <c r="AG61" i="5"/>
  <c r="AJ4443" i="5"/>
  <c r="K4443" i="5" s="1"/>
  <c r="AG1695" i="5"/>
  <c r="AH4461" i="5"/>
  <c r="AG3666" i="5"/>
  <c r="AG3597" i="5"/>
  <c r="AH3594" i="5"/>
  <c r="AG2" i="5"/>
  <c r="AJ2" i="5" s="1"/>
  <c r="K2" i="5" s="1"/>
  <c r="AH4104" i="5"/>
  <c r="AJ4113" i="5"/>
  <c r="K4113" i="5" s="1"/>
  <c r="AJ1790" i="5"/>
  <c r="K1790" i="5" s="1"/>
  <c r="AJ1734" i="5"/>
  <c r="K1734" i="5" s="1"/>
  <c r="AJ3521" i="5"/>
  <c r="K3521" i="5" s="1"/>
  <c r="AJ4423" i="5"/>
  <c r="K4423" i="5" s="1"/>
  <c r="AJ1217" i="5"/>
  <c r="K1217" i="5" s="1"/>
  <c r="AJ2078" i="5"/>
  <c r="K2078" i="5" s="1"/>
  <c r="AJ1220" i="5"/>
  <c r="K1220" i="5" s="1"/>
  <c r="AJ4530" i="5"/>
  <c r="K4530" i="5" s="1"/>
  <c r="AJ4068" i="5"/>
  <c r="K4068" i="5" s="1"/>
  <c r="AJ3707" i="5"/>
  <c r="K3707" i="5" s="1"/>
  <c r="AJ1227" i="5"/>
  <c r="K1227" i="5" s="1"/>
  <c r="AJ3770" i="5"/>
  <c r="K3770" i="5" s="1"/>
  <c r="AJ203" i="5"/>
  <c r="K203" i="5" s="1"/>
  <c r="AJ227" i="5"/>
  <c r="K227" i="5" s="1"/>
  <c r="AG1711" i="5"/>
  <c r="AG3580" i="5"/>
  <c r="AG3542" i="5"/>
  <c r="AG226" i="5"/>
  <c r="AG2336" i="5"/>
  <c r="AJ2336" i="5" s="1"/>
  <c r="K2336" i="5" s="1"/>
  <c r="AG2712" i="5"/>
  <c r="AJ2712" i="5" s="1"/>
  <c r="K2712" i="5" s="1"/>
  <c r="AG1442" i="5"/>
  <c r="AJ1952" i="5"/>
  <c r="K1952" i="5" s="1"/>
  <c r="AJ3496" i="5"/>
  <c r="K3496" i="5" s="1"/>
  <c r="AJ4455" i="5"/>
  <c r="K4455" i="5" s="1"/>
  <c r="AG4006" i="5"/>
  <c r="AG4390" i="5"/>
  <c r="AJ4414" i="5"/>
  <c r="K4414" i="5" s="1"/>
  <c r="AJ2870" i="5"/>
  <c r="K2870" i="5" s="1"/>
  <c r="AJ2906" i="5"/>
  <c r="K2906" i="5" s="1"/>
  <c r="AJ3679" i="5"/>
  <c r="K3679" i="5" s="1"/>
  <c r="AJ3500" i="5"/>
  <c r="K3500" i="5" s="1"/>
  <c r="AJ4359" i="5"/>
  <c r="K4359" i="5" s="1"/>
  <c r="AJ4347" i="5"/>
  <c r="K4347" i="5" s="1"/>
  <c r="AJ4155" i="5"/>
  <c r="K4155" i="5" s="1"/>
  <c r="AJ172" i="5"/>
  <c r="K172" i="5" s="1"/>
  <c r="AJ273" i="5"/>
  <c r="K273" i="5" s="1"/>
  <c r="AJ3751" i="5"/>
  <c r="K3751" i="5" s="1"/>
  <c r="AH1444" i="5"/>
  <c r="AG2069" i="5"/>
  <c r="AH4126" i="5"/>
  <c r="AH3477" i="5"/>
  <c r="AH1348" i="5"/>
  <c r="AH3727" i="5"/>
  <c r="AG2038" i="5"/>
  <c r="AG2073" i="5"/>
  <c r="AI1716" i="5"/>
  <c r="J1716" i="5" s="1"/>
  <c r="AH3712" i="5"/>
  <c r="AH3593" i="5"/>
  <c r="AI3737" i="5"/>
  <c r="AJ3737" i="5" s="1"/>
  <c r="K3737" i="5" s="1"/>
  <c r="AG2881" i="5"/>
  <c r="AJ2881" i="5" s="1"/>
  <c r="K2881" i="5" s="1"/>
  <c r="AJ4142" i="5"/>
  <c r="K4142" i="5" s="1"/>
  <c r="AJ1329" i="5"/>
  <c r="K1329" i="5" s="1"/>
  <c r="AJ2095" i="5"/>
  <c r="K2095" i="5" s="1"/>
  <c r="AJ2884" i="5"/>
  <c r="K2884" i="5" s="1"/>
  <c r="AJ4163" i="5"/>
  <c r="K4163" i="5" s="1"/>
  <c r="AJ1780" i="5"/>
  <c r="K1780" i="5" s="1"/>
  <c r="AJ116" i="5"/>
  <c r="K116" i="5" s="1"/>
  <c r="AG3716" i="5"/>
  <c r="AJ4533" i="5"/>
  <c r="K4533" i="5" s="1"/>
  <c r="AJ4445" i="5"/>
  <c r="K4445" i="5" s="1"/>
  <c r="AJ4082" i="5"/>
  <c r="K4082" i="5" s="1"/>
  <c r="AJ1778" i="5"/>
  <c r="K1778" i="5" s="1"/>
  <c r="AJ1200" i="5"/>
  <c r="K1200" i="5" s="1"/>
  <c r="AG59" i="5"/>
  <c r="AJ59" i="5" s="1"/>
  <c r="K59" i="5" s="1"/>
  <c r="AH2035" i="5"/>
  <c r="AH2311" i="5"/>
  <c r="AH1776" i="5"/>
  <c r="AJ124" i="5"/>
  <c r="K124" i="5" s="1"/>
  <c r="AG2021" i="5"/>
  <c r="AG2005" i="5"/>
  <c r="AG1989" i="5"/>
  <c r="AG1973" i="5"/>
  <c r="AG700" i="5"/>
  <c r="AG2329" i="5"/>
  <c r="AG2313" i="5"/>
  <c r="AH1290" i="5"/>
  <c r="AH1283" i="5"/>
  <c r="AH181" i="5"/>
  <c r="AH4146" i="5"/>
  <c r="AI4026" i="5"/>
  <c r="AJ4026" i="5" s="1"/>
  <c r="K4026" i="5" s="1"/>
  <c r="AI4115" i="5"/>
  <c r="J4115" i="5" s="1"/>
  <c r="AH4445" i="5"/>
  <c r="AI4448" i="5"/>
  <c r="AJ4448" i="5" s="1"/>
  <c r="K4448" i="5" s="1"/>
  <c r="AH4155" i="5"/>
  <c r="AH4407" i="5"/>
  <c r="AG1245" i="5"/>
  <c r="AJ1245" i="5" s="1"/>
  <c r="K1245" i="5" s="1"/>
  <c r="AH1952" i="5"/>
  <c r="AH1807" i="5"/>
  <c r="AG19" i="5"/>
  <c r="AI291" i="5"/>
  <c r="AJ291" i="5" s="1"/>
  <c r="K291" i="5" s="1"/>
  <c r="AH4537" i="5"/>
  <c r="AH116" i="5"/>
  <c r="AJ4160" i="5"/>
  <c r="K4160" i="5" s="1"/>
  <c r="AJ4040" i="5"/>
  <c r="K4040" i="5" s="1"/>
  <c r="AJ1251" i="5"/>
  <c r="K1251" i="5" s="1"/>
  <c r="AJ184" i="5"/>
  <c r="K184" i="5" s="1"/>
  <c r="AJ248" i="5"/>
  <c r="K248" i="5" s="1"/>
  <c r="AJ2847" i="5"/>
  <c r="K2847" i="5" s="1"/>
  <c r="AJ4417" i="5"/>
  <c r="K4417" i="5" s="1"/>
  <c r="AG3674" i="5"/>
  <c r="AJ3603" i="5"/>
  <c r="K3603" i="5" s="1"/>
  <c r="AJ3480" i="5"/>
  <c r="K3480" i="5" s="1"/>
  <c r="AG4499" i="5"/>
  <c r="AJ4499" i="5" s="1"/>
  <c r="K4499" i="5" s="1"/>
  <c r="AJ155" i="5"/>
  <c r="K155" i="5" s="1"/>
  <c r="AJ289" i="5"/>
  <c r="K289" i="5" s="1"/>
  <c r="AJ554" i="5"/>
  <c r="K554" i="5" s="1"/>
  <c r="AG547" i="5"/>
  <c r="AJ547" i="5" s="1"/>
  <c r="K547" i="5" s="1"/>
  <c r="AG1988" i="5"/>
  <c r="AJ1988" i="5" s="1"/>
  <c r="K1988" i="5" s="1"/>
  <c r="AG78" i="5"/>
  <c r="AJ78" i="5" s="1"/>
  <c r="K78" i="5" s="1"/>
  <c r="AG1443" i="5"/>
  <c r="AJ1443" i="5" s="1"/>
  <c r="K1443" i="5" s="1"/>
  <c r="AG17" i="5"/>
  <c r="AI4169" i="5"/>
  <c r="AJ4169" i="5" s="1"/>
  <c r="K4169" i="5" s="1"/>
  <c r="AG2282" i="5"/>
  <c r="AJ2282" i="5" s="1"/>
  <c r="K2282" i="5" s="1"/>
  <c r="AG2006" i="5"/>
  <c r="AJ2006" i="5" s="1"/>
  <c r="K2006" i="5" s="1"/>
  <c r="AG2316" i="5"/>
  <c r="AJ2316" i="5" s="1"/>
  <c r="K2316" i="5" s="1"/>
  <c r="AH3762" i="5"/>
  <c r="AH1223" i="5"/>
  <c r="AI4158" i="5"/>
  <c r="AJ4158" i="5" s="1"/>
  <c r="K4158" i="5" s="1"/>
  <c r="AH4486" i="5"/>
  <c r="AI3460" i="5"/>
  <c r="AJ3460" i="5" s="1"/>
  <c r="K3460" i="5" s="1"/>
  <c r="AG559" i="5"/>
  <c r="AG1707" i="5"/>
  <c r="AJ4118" i="5"/>
  <c r="K4118" i="5" s="1"/>
  <c r="AJ4043" i="5"/>
  <c r="K4043" i="5" s="1"/>
  <c r="AJ1238" i="5"/>
  <c r="K1238" i="5" s="1"/>
  <c r="AJ165" i="5"/>
  <c r="K165" i="5" s="1"/>
  <c r="AJ237" i="5"/>
  <c r="K237" i="5" s="1"/>
  <c r="AJ558" i="5"/>
  <c r="K558" i="5" s="1"/>
  <c r="AJ3762" i="5"/>
  <c r="K3762" i="5" s="1"/>
  <c r="AJ1279" i="5"/>
  <c r="K1279" i="5" s="1"/>
  <c r="AJ60" i="5"/>
  <c r="K60" i="5" s="1"/>
  <c r="AJ1788" i="5"/>
  <c r="K1788" i="5" s="1"/>
  <c r="AI178" i="5"/>
  <c r="AJ178" i="5" s="1"/>
  <c r="K178" i="5" s="1"/>
  <c r="AJ1224" i="5"/>
  <c r="K1224" i="5" s="1"/>
  <c r="AG1733" i="5"/>
  <c r="AJ1733" i="5" s="1"/>
  <c r="K1733" i="5" s="1"/>
  <c r="AG2332" i="5"/>
  <c r="AJ2332" i="5" s="1"/>
  <c r="K2332" i="5" s="1"/>
  <c r="AH4002" i="5"/>
  <c r="AH120" i="5"/>
  <c r="AG2122" i="5"/>
  <c r="AG1704" i="5"/>
  <c r="AI1320" i="5"/>
  <c r="AG4343" i="5"/>
  <c r="AJ1795" i="5"/>
  <c r="K1795" i="5" s="1"/>
  <c r="AJ1336" i="5"/>
  <c r="K1336" i="5" s="1"/>
  <c r="AJ3766" i="5"/>
  <c r="K3766" i="5" s="1"/>
  <c r="AG303" i="5"/>
  <c r="AJ303" i="5" s="1"/>
  <c r="K303" i="5" s="1"/>
  <c r="AJ1352" i="5"/>
  <c r="K1352" i="5" s="1"/>
  <c r="AG1203" i="5"/>
  <c r="AJ1203" i="5" s="1"/>
  <c r="K1203" i="5" s="1"/>
  <c r="AG1700" i="5"/>
  <c r="AJ1700" i="5" s="1"/>
  <c r="K1700" i="5" s="1"/>
  <c r="AI2324" i="5"/>
  <c r="AG88" i="5"/>
  <c r="AH547" i="5"/>
  <c r="AH4520" i="5"/>
  <c r="AH3513" i="5"/>
  <c r="AG3730" i="5"/>
  <c r="AJ3730" i="5" s="1"/>
  <c r="K3730" i="5" s="1"/>
  <c r="AH2718" i="5"/>
  <c r="AH44" i="5"/>
  <c r="AH4356" i="5"/>
  <c r="AH1788" i="5"/>
  <c r="AH1750" i="5"/>
  <c r="AG50" i="5"/>
  <c r="AJ4382" i="5"/>
  <c r="K4382" i="5" s="1"/>
  <c r="AJ1812" i="5"/>
  <c r="K1812" i="5" s="1"/>
  <c r="AJ1223" i="5"/>
  <c r="K1223" i="5" s="1"/>
  <c r="AJ3513" i="5"/>
  <c r="K3513" i="5" s="1"/>
  <c r="AG1281" i="5"/>
  <c r="AJ1281" i="5" s="1"/>
  <c r="K1281" i="5" s="1"/>
  <c r="AJ85" i="5"/>
  <c r="K85" i="5" s="1"/>
  <c r="AH4055" i="5"/>
  <c r="AJ4070" i="5"/>
  <c r="K4070" i="5" s="1"/>
  <c r="AJ4037" i="5"/>
  <c r="K4037" i="5" s="1"/>
  <c r="AG1428" i="5"/>
  <c r="AJ1428" i="5" s="1"/>
  <c r="K1428" i="5" s="1"/>
  <c r="AI2071" i="5"/>
  <c r="J2071" i="5" s="1"/>
  <c r="AI695" i="5"/>
  <c r="J695" i="5" s="1"/>
  <c r="AG24" i="5"/>
  <c r="AH1964" i="5"/>
  <c r="AG2083" i="5"/>
  <c r="AJ1202" i="5"/>
  <c r="K1202" i="5" s="1"/>
  <c r="AJ3643" i="5"/>
  <c r="K3643" i="5" s="1"/>
  <c r="AJ2075" i="5"/>
  <c r="K2075" i="5" s="1"/>
  <c r="AJ1307" i="5"/>
  <c r="K1307" i="5" s="1"/>
  <c r="AJ2858" i="5"/>
  <c r="K2858" i="5" s="1"/>
  <c r="K4430" i="5"/>
  <c r="AJ4112" i="5"/>
  <c r="K4112" i="5" s="1"/>
  <c r="AJ4167" i="5"/>
  <c r="K4167" i="5" s="1"/>
  <c r="AJ4380" i="5"/>
  <c r="K4380" i="5" s="1"/>
  <c r="J3554" i="5"/>
  <c r="AJ1998" i="5"/>
  <c r="K1998" i="5" s="1"/>
  <c r="AJ4134" i="5"/>
  <c r="K4134" i="5" s="1"/>
  <c r="AJ87" i="5"/>
  <c r="K87" i="5" s="1"/>
  <c r="J3561" i="5"/>
  <c r="AJ4130" i="5"/>
  <c r="K4130" i="5" s="1"/>
  <c r="AJ4507" i="5"/>
  <c r="K4507" i="5" s="1"/>
  <c r="AJ3710" i="5"/>
  <c r="K3710" i="5" s="1"/>
  <c r="AJ1811" i="5"/>
  <c r="K1811" i="5" s="1"/>
  <c r="J3528" i="5"/>
  <c r="AJ3612" i="5"/>
  <c r="K3612" i="5" s="1"/>
  <c r="AJ2011" i="5"/>
  <c r="K2011" i="5" s="1"/>
  <c r="AJ4472" i="5"/>
  <c r="K4472" i="5" s="1"/>
  <c r="AJ4119" i="5"/>
  <c r="K4119" i="5" s="1"/>
  <c r="J4416" i="5"/>
  <c r="AJ1448" i="5"/>
  <c r="K1448" i="5" s="1"/>
  <c r="AJ1248" i="5"/>
  <c r="K1248" i="5" s="1"/>
  <c r="AG3606" i="5"/>
  <c r="AG2903" i="5"/>
  <c r="J3543" i="5"/>
  <c r="AJ4059" i="5"/>
  <c r="K4059" i="5" s="1"/>
  <c r="J3495" i="5"/>
  <c r="AJ2058" i="5"/>
  <c r="K2058" i="5" s="1"/>
  <c r="AJ2152" i="5"/>
  <c r="K2152" i="5" s="1"/>
  <c r="K4073" i="5"/>
  <c r="AJ1728" i="5"/>
  <c r="K1728" i="5" s="1"/>
  <c r="AJ4021" i="5"/>
  <c r="K4021" i="5" s="1"/>
  <c r="AG2151" i="5"/>
  <c r="AJ4095" i="5"/>
  <c r="K4095" i="5" s="1"/>
  <c r="AI2141" i="5"/>
  <c r="J2141" i="5" s="1"/>
  <c r="AI2147" i="5"/>
  <c r="J2147" i="5" s="1"/>
  <c r="AJ2307" i="5"/>
  <c r="K2307" i="5" s="1"/>
  <c r="AH2336" i="5"/>
  <c r="AH167" i="5"/>
  <c r="AI246" i="5"/>
  <c r="AJ246" i="5" s="1"/>
  <c r="AJ3683" i="5"/>
  <c r="K3683" i="5" s="1"/>
  <c r="AJ3752" i="5"/>
  <c r="K3752" i="5" s="1"/>
  <c r="AI3738" i="5"/>
  <c r="J3738" i="5" s="1"/>
  <c r="AJ3698" i="5"/>
  <c r="K3698" i="5" s="1"/>
  <c r="AJ1775" i="5"/>
  <c r="K1775" i="5" s="1"/>
  <c r="AH1791" i="5"/>
  <c r="AH4114" i="5"/>
  <c r="AJ4042" i="5"/>
  <c r="K4042" i="5" s="1"/>
  <c r="AH4008" i="5"/>
  <c r="AH4078" i="5"/>
  <c r="AI4062" i="5"/>
  <c r="J4062" i="5" s="1"/>
  <c r="AJ4173" i="5"/>
  <c r="K4173" i="5" s="1"/>
  <c r="AJ3999" i="5"/>
  <c r="K3999" i="5" s="1"/>
  <c r="AG4094" i="5"/>
  <c r="AG4079" i="5"/>
  <c r="AJ4086" i="5"/>
  <c r="K4086" i="5" s="1"/>
  <c r="AI4054" i="5"/>
  <c r="J4054" i="5" s="1"/>
  <c r="AJ4078" i="5"/>
  <c r="K4078" i="5" s="1"/>
  <c r="AJ4058" i="5"/>
  <c r="K4058" i="5" s="1"/>
  <c r="AJ4080" i="5"/>
  <c r="K4080" i="5" s="1"/>
  <c r="AH4152" i="5"/>
  <c r="AJ4076" i="5"/>
  <c r="K4076" i="5" s="1"/>
  <c r="AG4452" i="5"/>
  <c r="AJ4405" i="5"/>
  <c r="K4405" i="5" s="1"/>
  <c r="AI4476" i="5"/>
  <c r="AG4478" i="5"/>
  <c r="AJ4356" i="5"/>
  <c r="K4356" i="5" s="1"/>
  <c r="AH4536" i="5"/>
  <c r="AH4365" i="5"/>
  <c r="AJ4388" i="5"/>
  <c r="K4388" i="5" s="1"/>
  <c r="AJ4489" i="5"/>
  <c r="K4489" i="5" s="1"/>
  <c r="AI4466" i="5"/>
  <c r="J4466" i="5" s="1"/>
  <c r="AH4404" i="5"/>
  <c r="AH3511" i="5"/>
  <c r="AJ3534" i="5"/>
  <c r="K3534" i="5" s="1"/>
  <c r="AJ3493" i="5"/>
  <c r="K3493" i="5" s="1"/>
  <c r="AJ3498" i="5"/>
  <c r="K3498" i="5" s="1"/>
  <c r="AJ3495" i="5"/>
  <c r="K3495" i="5" s="1"/>
  <c r="AH3461" i="5"/>
  <c r="AG3632" i="5"/>
  <c r="AG3660" i="5"/>
  <c r="AG3680" i="5"/>
  <c r="AG3636" i="5"/>
  <c r="AJ4522" i="5"/>
  <c r="K4522" i="5" s="1"/>
  <c r="AJ290" i="5"/>
  <c r="K290" i="5" s="1"/>
  <c r="AJ236" i="5"/>
  <c r="K236" i="5" s="1"/>
  <c r="AG4125" i="5"/>
  <c r="AG3609" i="5"/>
  <c r="AG3725" i="5"/>
  <c r="AJ4351" i="5"/>
  <c r="K4351" i="5" s="1"/>
  <c r="AG1351" i="5"/>
  <c r="AG555" i="5"/>
  <c r="AG257" i="5"/>
  <c r="AG222" i="5"/>
  <c r="AG3744" i="5"/>
  <c r="AJ195" i="5"/>
  <c r="K195" i="5" s="1"/>
  <c r="AJ3581" i="5"/>
  <c r="K3581" i="5" s="1"/>
  <c r="AG2114" i="5"/>
  <c r="AG3717" i="5"/>
  <c r="AG2139" i="5"/>
  <c r="AJ4361" i="5"/>
  <c r="K4361" i="5" s="1"/>
  <c r="AJ3769" i="5"/>
  <c r="K3769" i="5" s="1"/>
  <c r="AJ223" i="5"/>
  <c r="K223" i="5" s="1"/>
  <c r="AJ293" i="5"/>
  <c r="K293" i="5" s="1"/>
  <c r="AJ2148" i="5"/>
  <c r="K2148" i="5" s="1"/>
  <c r="AJ1342" i="5"/>
  <c r="K1342" i="5" s="1"/>
  <c r="AJ1807" i="5"/>
  <c r="K1807" i="5" s="1"/>
  <c r="AJ158" i="5"/>
  <c r="K158" i="5" s="1"/>
  <c r="AJ197" i="5"/>
  <c r="K197" i="5" s="1"/>
  <c r="AJ252" i="5"/>
  <c r="K252" i="5" s="1"/>
  <c r="AG4505" i="5"/>
  <c r="AJ4505" i="5" s="1"/>
  <c r="K4505" i="5" s="1"/>
  <c r="AJ4114" i="5"/>
  <c r="K4114" i="5" s="1"/>
  <c r="AJ2866" i="5"/>
  <c r="K2866" i="5" s="1"/>
  <c r="AJ3690" i="5"/>
  <c r="K3690" i="5" s="1"/>
  <c r="AG1727" i="5"/>
  <c r="AJ1340" i="5"/>
  <c r="K1340" i="5" s="1"/>
  <c r="AJ3757" i="5"/>
  <c r="K3757" i="5" s="1"/>
  <c r="AG2037" i="5"/>
  <c r="AG1957" i="5"/>
  <c r="AG684" i="5"/>
  <c r="AG2297" i="5"/>
  <c r="AG2281" i="5"/>
  <c r="AG2077" i="5"/>
  <c r="AG3732" i="5"/>
  <c r="AJ4480" i="5"/>
  <c r="K4480" i="5" s="1"/>
  <c r="AJ3537" i="5"/>
  <c r="K3537" i="5" s="1"/>
  <c r="AJ4003" i="5"/>
  <c r="K4003" i="5" s="1"/>
  <c r="AJ1290" i="5"/>
  <c r="K1290" i="5" s="1"/>
  <c r="AJ2132" i="5"/>
  <c r="K2132" i="5" s="1"/>
  <c r="AJ2289" i="5"/>
  <c r="K2289" i="5" s="1"/>
  <c r="AH2729" i="5"/>
  <c r="AH686" i="5"/>
  <c r="AG1719" i="5"/>
  <c r="AG1208" i="5"/>
  <c r="AJ4133" i="5"/>
  <c r="K4133" i="5" s="1"/>
  <c r="AH2335" i="5"/>
  <c r="AH2460" i="5"/>
  <c r="AH1974" i="5"/>
  <c r="AH1258" i="5"/>
  <c r="AH3718" i="5"/>
  <c r="AJ4398" i="5"/>
  <c r="K4398" i="5" s="1"/>
  <c r="AJ4109" i="5"/>
  <c r="K4109" i="5" s="1"/>
  <c r="AH2019" i="5"/>
  <c r="AJ92" i="5"/>
  <c r="K92" i="5" s="1"/>
  <c r="AG2134" i="5"/>
  <c r="AH4067" i="5"/>
  <c r="AH54" i="5"/>
  <c r="AH2314" i="5"/>
  <c r="AJ2910" i="5"/>
  <c r="K2910" i="5" s="1"/>
  <c r="AG98" i="5"/>
  <c r="AJ98" i="5" s="1"/>
  <c r="K98" i="5" s="1"/>
  <c r="AH3506" i="5"/>
  <c r="AH4398" i="5"/>
  <c r="AG115" i="5"/>
  <c r="AJ115" i="5" s="1"/>
  <c r="K115" i="5" s="1"/>
  <c r="AJ3458" i="5"/>
  <c r="K3458" i="5" s="1"/>
  <c r="AJ4152" i="5"/>
  <c r="K4152" i="5" s="1"/>
  <c r="AJ3617" i="5"/>
  <c r="K3617" i="5" s="1"/>
  <c r="AJ3539" i="5"/>
  <c r="K3539" i="5" s="1"/>
  <c r="AJ4453" i="5"/>
  <c r="K4453" i="5" s="1"/>
  <c r="AJ4420" i="5"/>
  <c r="K4420" i="5" s="1"/>
  <c r="AJ4500" i="5"/>
  <c r="K4500" i="5" s="1"/>
  <c r="AJ4018" i="5"/>
  <c r="K4018" i="5" s="1"/>
  <c r="AJ4056" i="5"/>
  <c r="K4056" i="5" s="1"/>
  <c r="AJ1800" i="5"/>
  <c r="K1800" i="5" s="1"/>
  <c r="AJ2292" i="5"/>
  <c r="K2292" i="5" s="1"/>
  <c r="AJ2000" i="5"/>
  <c r="K2000" i="5" s="1"/>
  <c r="AJ4027" i="5"/>
  <c r="K4027" i="5" s="1"/>
  <c r="AH1744" i="5"/>
  <c r="AG1715" i="5"/>
  <c r="AH2002" i="5"/>
  <c r="AG3734" i="5"/>
  <c r="AG3681" i="5"/>
  <c r="AG3685" i="5"/>
  <c r="AG3724" i="5"/>
  <c r="AG3705" i="5"/>
  <c r="AH4025" i="5"/>
  <c r="AH4501" i="5"/>
  <c r="AJ4536" i="5"/>
  <c r="K4536" i="5" s="1"/>
  <c r="AJ4404" i="5"/>
  <c r="K4404" i="5" s="1"/>
  <c r="AG3517" i="5"/>
  <c r="AH3650" i="5"/>
  <c r="AG3618" i="5"/>
  <c r="AH2898" i="5"/>
  <c r="AH1713" i="5"/>
  <c r="AH3458" i="5"/>
  <c r="AJ3593" i="5"/>
  <c r="K3593" i="5" s="1"/>
  <c r="AJ3524" i="5"/>
  <c r="K3524" i="5" s="1"/>
  <c r="AJ4427" i="5"/>
  <c r="K4427" i="5" s="1"/>
  <c r="AJ3508" i="5"/>
  <c r="K3508" i="5" s="1"/>
  <c r="AJ4075" i="5"/>
  <c r="K4075" i="5" s="1"/>
  <c r="AJ2133" i="5"/>
  <c r="K2133" i="5" s="1"/>
  <c r="AJ2035" i="5"/>
  <c r="K2035" i="5" s="1"/>
  <c r="AJ2344" i="5"/>
  <c r="K2344" i="5" s="1"/>
  <c r="AH71" i="5"/>
  <c r="AH2846" i="5"/>
  <c r="AH3709" i="5"/>
  <c r="AG1241" i="5"/>
  <c r="AG4107" i="5"/>
  <c r="AG4092" i="5"/>
  <c r="AG4081" i="5"/>
  <c r="AG4162" i="5"/>
  <c r="AG4061" i="5"/>
  <c r="AG4490" i="5"/>
  <c r="AG4491" i="5"/>
  <c r="AG4451" i="5"/>
  <c r="AH4012" i="5"/>
  <c r="AH4052" i="5"/>
  <c r="AH2303" i="5"/>
  <c r="AJ4048" i="5"/>
  <c r="K4048" i="5" s="1"/>
  <c r="AJ4016" i="5"/>
  <c r="K4016" i="5" s="1"/>
  <c r="AJ3687" i="5"/>
  <c r="K3687" i="5" s="1"/>
  <c r="AJ247" i="5"/>
  <c r="K247" i="5" s="1"/>
  <c r="AG2045" i="5"/>
  <c r="AJ1710" i="5"/>
  <c r="K1710" i="5" s="1"/>
  <c r="AH162" i="5"/>
  <c r="AH1710" i="5"/>
  <c r="AH2863" i="5"/>
  <c r="AH3452" i="5"/>
  <c r="AG2303" i="5"/>
  <c r="AJ2303" i="5" s="1"/>
  <c r="K2303" i="5" s="1"/>
  <c r="AJ4055" i="5"/>
  <c r="K4055" i="5" s="1"/>
  <c r="AJ2904" i="5"/>
  <c r="K2904" i="5" s="1"/>
  <c r="AJ4364" i="5"/>
  <c r="K4364" i="5" s="1"/>
  <c r="AJ1261" i="5"/>
  <c r="K1261" i="5" s="1"/>
  <c r="AJ2104" i="5"/>
  <c r="K2104" i="5" s="1"/>
  <c r="AJ2153" i="5"/>
  <c r="K2153" i="5" s="1"/>
  <c r="AJ2131" i="5"/>
  <c r="K2131" i="5" s="1"/>
  <c r="AG1305" i="5"/>
  <c r="AJ2043" i="5"/>
  <c r="K2043" i="5" s="1"/>
  <c r="AJ3452" i="5"/>
  <c r="K3452" i="5" s="1"/>
  <c r="AJ3528" i="5"/>
  <c r="K3528" i="5" s="1"/>
  <c r="AJ3633" i="5"/>
  <c r="K3633" i="5" s="1"/>
  <c r="AJ3494" i="5"/>
  <c r="K3494" i="5" s="1"/>
  <c r="AJ4067" i="5"/>
  <c r="K4067" i="5" s="1"/>
  <c r="AJ4012" i="5"/>
  <c r="K4012" i="5" s="1"/>
  <c r="AJ4153" i="5"/>
  <c r="K4153" i="5" s="1"/>
  <c r="AG27" i="5"/>
  <c r="AJ4454" i="5"/>
  <c r="K4454" i="5" s="1"/>
  <c r="AJ2704" i="5"/>
  <c r="K2704" i="5" s="1"/>
  <c r="AG2013" i="5"/>
  <c r="AG1965" i="5"/>
  <c r="AG1949" i="5"/>
  <c r="AG2321" i="5"/>
  <c r="AG2305" i="5"/>
  <c r="AG2290" i="5"/>
  <c r="AG28" i="5"/>
  <c r="AG2454" i="5"/>
  <c r="AG2052" i="5"/>
  <c r="AG2115" i="5"/>
  <c r="AG561" i="5"/>
  <c r="AG296" i="5"/>
  <c r="AG205" i="5"/>
  <c r="AG176" i="5"/>
  <c r="AG174" i="5"/>
  <c r="AG3711" i="5"/>
  <c r="AG1337" i="5"/>
  <c r="AG3467" i="5"/>
  <c r="AJ18" i="5"/>
  <c r="K18" i="5" s="1"/>
  <c r="AG84" i="5"/>
  <c r="AJ3587" i="5"/>
  <c r="K3587" i="5" s="1"/>
  <c r="AJ3506" i="5"/>
  <c r="K3506" i="5" s="1"/>
  <c r="AG4015" i="5"/>
  <c r="AJ3655" i="5"/>
  <c r="K3655" i="5" s="1"/>
  <c r="AJ3453" i="5"/>
  <c r="K3453" i="5" s="1"/>
  <c r="AJ4519" i="5"/>
  <c r="K4519" i="5" s="1"/>
  <c r="AJ4352" i="5"/>
  <c r="K4352" i="5" s="1"/>
  <c r="AJ4426" i="5"/>
  <c r="K4426" i="5" s="1"/>
  <c r="AJ1310" i="5"/>
  <c r="K1310" i="5" s="1"/>
  <c r="AJ170" i="5"/>
  <c r="K170" i="5" s="1"/>
  <c r="AJ201" i="5"/>
  <c r="K201" i="5" s="1"/>
  <c r="AJ270" i="5"/>
  <c r="K270" i="5" s="1"/>
  <c r="AJ1327" i="5"/>
  <c r="K1327" i="5" s="1"/>
  <c r="AJ2864" i="5"/>
  <c r="K2864" i="5" s="1"/>
  <c r="AJ2056" i="5"/>
  <c r="K2056" i="5" s="1"/>
  <c r="AG3664" i="5"/>
  <c r="AJ3653" i="5"/>
  <c r="K3653" i="5" s="1"/>
  <c r="AJ3470" i="5"/>
  <c r="K3470" i="5" s="1"/>
  <c r="AJ4416" i="5"/>
  <c r="K4416" i="5" s="1"/>
  <c r="AJ2109" i="5"/>
  <c r="K2109" i="5" s="1"/>
  <c r="AJ162" i="5"/>
  <c r="K162" i="5" s="1"/>
  <c r="AJ283" i="5"/>
  <c r="K283" i="5" s="1"/>
  <c r="AJ271" i="5"/>
  <c r="K271" i="5" s="1"/>
  <c r="AJ1745" i="5"/>
  <c r="K1745" i="5" s="1"/>
  <c r="AG1242" i="5"/>
  <c r="AG4143" i="5"/>
  <c r="AG4147" i="5"/>
  <c r="AH4101" i="5"/>
  <c r="AG4371" i="5"/>
  <c r="AH3453" i="5"/>
  <c r="AJ4526" i="5"/>
  <c r="K4526" i="5" s="1"/>
  <c r="AJ1964" i="5"/>
  <c r="K1964" i="5" s="1"/>
  <c r="AH2849" i="5"/>
  <c r="AH2320" i="5"/>
  <c r="AH2" i="5"/>
  <c r="AH1990" i="5"/>
  <c r="AJ3558" i="5"/>
  <c r="K3558" i="5" s="1"/>
  <c r="AJ4391" i="5"/>
  <c r="K4391" i="5" s="1"/>
  <c r="AJ4111" i="5"/>
  <c r="K4111" i="5" s="1"/>
  <c r="AG9" i="5"/>
  <c r="AG53" i="5"/>
  <c r="AJ72" i="5"/>
  <c r="K72" i="5" s="1"/>
  <c r="AH2092" i="5"/>
  <c r="AH255" i="5"/>
  <c r="AG3474" i="5"/>
  <c r="AJ2304" i="5"/>
  <c r="K2304" i="5" s="1"/>
  <c r="AH3557" i="5"/>
  <c r="AJ3557" i="5"/>
  <c r="K3557" i="5" s="1"/>
  <c r="AJ3535" i="5"/>
  <c r="K3535" i="5" s="1"/>
  <c r="AJ3501" i="5"/>
  <c r="K3501" i="5" s="1"/>
  <c r="AJ4484" i="5"/>
  <c r="K4484" i="5" s="1"/>
  <c r="AJ4166" i="5"/>
  <c r="K4166" i="5" s="1"/>
  <c r="AJ4020" i="5"/>
  <c r="K4020" i="5" s="1"/>
  <c r="AJ4486" i="5"/>
  <c r="K4486" i="5" s="1"/>
  <c r="AJ1335" i="5"/>
  <c r="K1335" i="5" s="1"/>
  <c r="AJ157" i="5"/>
  <c r="K157" i="5" s="1"/>
  <c r="AJ264" i="5"/>
  <c r="K264" i="5" s="1"/>
  <c r="AJ550" i="5"/>
  <c r="K550" i="5" s="1"/>
  <c r="AJ23" i="5"/>
  <c r="K23" i="5" s="1"/>
  <c r="AJ2464" i="5"/>
  <c r="K2464" i="5" s="1"/>
  <c r="AG3703" i="5"/>
  <c r="AG1338" i="5"/>
  <c r="AG2145" i="5"/>
  <c r="AG2110" i="5"/>
  <c r="AJ4348" i="5"/>
  <c r="K4348" i="5" s="1"/>
  <c r="AJ123" i="5"/>
  <c r="K123" i="5" s="1"/>
  <c r="AJ1244" i="5"/>
  <c r="K1244" i="5" s="1"/>
  <c r="AG1302" i="5"/>
  <c r="AG545" i="5"/>
  <c r="AG244" i="5"/>
  <c r="AG287" i="5"/>
  <c r="AG230" i="5"/>
  <c r="AG224" i="5"/>
  <c r="AG150" i="5"/>
  <c r="AG161" i="5"/>
  <c r="AG3761" i="5"/>
  <c r="AG1216" i="5"/>
  <c r="AJ1996" i="5"/>
  <c r="K1996" i="5" s="1"/>
  <c r="AG4154" i="5"/>
  <c r="AG2736" i="5"/>
  <c r="AH4523" i="5"/>
  <c r="AH72" i="5"/>
  <c r="AH1437" i="5"/>
  <c r="AH4" i="5"/>
  <c r="AH2458" i="5"/>
  <c r="AJ4104" i="5"/>
  <c r="K4104" i="5" s="1"/>
  <c r="AJ2458" i="5"/>
  <c r="K2458" i="5" s="1"/>
  <c r="AJ2868" i="5"/>
  <c r="K2868" i="5" s="1"/>
  <c r="AJ4460" i="5"/>
  <c r="K4460" i="5" s="1"/>
  <c r="AJ1211" i="5"/>
  <c r="K1211" i="5" s="1"/>
  <c r="AJ3755" i="5"/>
  <c r="K3755" i="5" s="1"/>
  <c r="AJ198" i="5"/>
  <c r="K198" i="5" s="1"/>
  <c r="AJ298" i="5"/>
  <c r="K298" i="5" s="1"/>
  <c r="AJ3741" i="5"/>
  <c r="K3741" i="5" s="1"/>
  <c r="AJ302" i="5"/>
  <c r="K302" i="5" s="1"/>
  <c r="AJ560" i="5"/>
  <c r="K560" i="5" s="1"/>
  <c r="AJ1222" i="5"/>
  <c r="K1222" i="5" s="1"/>
  <c r="AJ3693" i="5"/>
  <c r="K3693" i="5" s="1"/>
  <c r="AJ2063" i="5"/>
  <c r="K2063" i="5" s="1"/>
  <c r="AJ4475" i="5"/>
  <c r="K4475" i="5" s="1"/>
  <c r="AG65" i="5"/>
  <c r="AG33" i="5"/>
  <c r="AG1235" i="5"/>
  <c r="AG4399" i="5"/>
  <c r="AG3491" i="5"/>
  <c r="AJ2911" i="5"/>
  <c r="K2911" i="5" s="1"/>
  <c r="AJ3622" i="5"/>
  <c r="K3622" i="5" s="1"/>
  <c r="AJ3670" i="5"/>
  <c r="K3670" i="5" s="1"/>
  <c r="AJ4413" i="5"/>
  <c r="K4413" i="5" s="1"/>
  <c r="AJ4523" i="5"/>
  <c r="K4523" i="5" s="1"/>
  <c r="AJ4146" i="5"/>
  <c r="K4146" i="5" s="1"/>
  <c r="AJ3722" i="5"/>
  <c r="K3722" i="5" s="1"/>
  <c r="AJ3764" i="5"/>
  <c r="K3764" i="5" s="1"/>
  <c r="AG4013" i="5"/>
  <c r="AG4481" i="5"/>
  <c r="AG4370" i="5"/>
  <c r="AG4456" i="5"/>
  <c r="AG3582" i="5"/>
  <c r="AJ3544" i="5"/>
  <c r="K3544" i="5" s="1"/>
  <c r="AG3469" i="5"/>
  <c r="AG2144" i="5"/>
  <c r="AG2120" i="5"/>
  <c r="AG1264" i="5"/>
  <c r="AG278" i="5"/>
  <c r="AG294" i="5"/>
  <c r="AG208" i="5"/>
  <c r="AG304" i="5"/>
  <c r="AG185" i="5"/>
  <c r="AG3760" i="5"/>
  <c r="AG1326" i="5"/>
  <c r="AG4102" i="5"/>
  <c r="AG4066" i="5"/>
  <c r="AG4488" i="5"/>
  <c r="AG4528" i="5"/>
  <c r="AG4516" i="5"/>
  <c r="AG3465" i="5"/>
  <c r="AG3555" i="5"/>
  <c r="AG2874" i="5"/>
  <c r="AJ3591" i="5"/>
  <c r="K3591" i="5" s="1"/>
  <c r="AJ3554" i="5"/>
  <c r="AJ3662" i="5"/>
  <c r="K3662" i="5" s="1"/>
  <c r="AJ3523" i="5"/>
  <c r="K3523" i="5" s="1"/>
  <c r="AJ4373" i="5"/>
  <c r="K4373" i="5" s="1"/>
  <c r="AJ4049" i="5"/>
  <c r="K4049" i="5" s="1"/>
  <c r="AJ1802" i="5"/>
  <c r="K1802" i="5" s="1"/>
  <c r="AJ3709" i="5"/>
  <c r="K3709" i="5" s="1"/>
  <c r="AJ4008" i="5"/>
  <c r="K4008" i="5" s="1"/>
  <c r="AJ1291" i="5"/>
  <c r="K1291" i="5" s="1"/>
  <c r="AJ2097" i="5"/>
  <c r="K2097" i="5" s="1"/>
  <c r="AJ548" i="5"/>
  <c r="K548" i="5" s="1"/>
  <c r="AJ2299" i="5"/>
  <c r="K2299" i="5" s="1"/>
  <c r="AJ2007" i="5"/>
  <c r="K2007" i="5" s="1"/>
  <c r="AJ1958" i="5"/>
  <c r="K1958" i="5" s="1"/>
  <c r="AJ2022" i="5"/>
  <c r="K2022" i="5" s="1"/>
  <c r="AJ1748" i="5"/>
  <c r="K1748" i="5" s="1"/>
  <c r="AJ2857" i="5"/>
  <c r="K2857" i="5" s="1"/>
  <c r="AJ105" i="5"/>
  <c r="K105" i="5" s="1"/>
  <c r="AJ2723" i="5"/>
  <c r="K2723" i="5" s="1"/>
  <c r="AG2136" i="5"/>
  <c r="AJ2342" i="5"/>
  <c r="K2342" i="5" s="1"/>
  <c r="AJ1986" i="5"/>
  <c r="K1986" i="5" s="1"/>
  <c r="AJ4529" i="5"/>
  <c r="K4529" i="5" s="1"/>
  <c r="AJ3487" i="5"/>
  <c r="K3487" i="5" s="1"/>
  <c r="AJ8" i="5"/>
  <c r="K8" i="5" s="1"/>
  <c r="AG37" i="5"/>
  <c r="AG1731" i="5"/>
  <c r="AG2065" i="5"/>
  <c r="AG546" i="5"/>
  <c r="AG182" i="5"/>
  <c r="AG1341" i="5"/>
  <c r="AG4128" i="5"/>
  <c r="AG4105" i="5"/>
  <c r="AG4140" i="5"/>
  <c r="AG4064" i="5"/>
  <c r="AG4036" i="5"/>
  <c r="AG4341" i="5"/>
  <c r="AJ3561" i="5"/>
  <c r="K3561" i="5" s="1"/>
  <c r="AJ4393" i="5"/>
  <c r="K4393" i="5" s="1"/>
  <c r="AJ4506" i="5"/>
  <c r="K4506" i="5" s="1"/>
  <c r="AJ4482" i="5"/>
  <c r="K4482" i="5" s="1"/>
  <c r="AJ1250" i="5"/>
  <c r="K1250" i="5" s="1"/>
  <c r="AJ3532" i="5"/>
  <c r="K3532" i="5" s="1"/>
  <c r="AJ4047" i="5"/>
  <c r="K4047" i="5" s="1"/>
  <c r="AJ1799" i="5"/>
  <c r="K1799" i="5" s="1"/>
  <c r="AG4038" i="5"/>
  <c r="AG4442" i="5"/>
  <c r="AG3619" i="5"/>
  <c r="AG3623" i="5"/>
  <c r="AG2890" i="5"/>
  <c r="AJ1438" i="5"/>
  <c r="K1438" i="5" s="1"/>
  <c r="AJ1980" i="5"/>
  <c r="K1980" i="5" s="1"/>
  <c r="AG2041" i="5"/>
  <c r="AG2009" i="5"/>
  <c r="AG1969" i="5"/>
  <c r="AG696" i="5"/>
  <c r="AG4355" i="5"/>
  <c r="AG3588" i="5"/>
  <c r="AJ2912" i="5"/>
  <c r="K2912" i="5" s="1"/>
  <c r="AJ3614" i="5"/>
  <c r="K3614" i="5" s="1"/>
  <c r="AJ1226" i="5"/>
  <c r="K1226" i="5" s="1"/>
  <c r="AJ1809" i="5"/>
  <c r="K1809" i="5" s="1"/>
  <c r="AJ1282" i="5"/>
  <c r="K1282" i="5" s="1"/>
  <c r="AJ1344" i="5"/>
  <c r="K1344" i="5" s="1"/>
  <c r="AJ2018" i="5"/>
  <c r="K2018" i="5" s="1"/>
  <c r="AJ2717" i="5"/>
  <c r="K2717" i="5" s="1"/>
  <c r="AJ91" i="5"/>
  <c r="K91" i="5" s="1"/>
  <c r="AJ3505" i="5"/>
  <c r="K3505" i="5" s="1"/>
  <c r="AJ168" i="5"/>
  <c r="K168" i="5" s="1"/>
  <c r="AG1751" i="5"/>
  <c r="AG2111" i="5"/>
  <c r="AG1303" i="5"/>
  <c r="AG1267" i="5"/>
  <c r="AG1228" i="5"/>
  <c r="AG3671" i="5"/>
  <c r="AG3639" i="5"/>
  <c r="AG2894" i="5"/>
  <c r="AJ2027" i="5"/>
  <c r="K2027" i="5" s="1"/>
  <c r="J1995" i="5"/>
  <c r="J2856" i="5"/>
  <c r="J2732" i="5"/>
  <c r="J113" i="5"/>
  <c r="AI2737" i="5"/>
  <c r="AH2737" i="5"/>
  <c r="J1439" i="5"/>
  <c r="J90" i="5"/>
  <c r="J15" i="5"/>
  <c r="J2449" i="5"/>
  <c r="J1789" i="5"/>
  <c r="AI2072" i="5"/>
  <c r="AJ2072" i="5" s="1"/>
  <c r="AH2072" i="5"/>
  <c r="J1749" i="5"/>
  <c r="J2002" i="5"/>
  <c r="J697" i="5"/>
  <c r="AI209" i="5"/>
  <c r="AH209" i="5"/>
  <c r="AI1356" i="5"/>
  <c r="AH1356" i="5"/>
  <c r="AI216" i="5"/>
  <c r="AH216" i="5"/>
  <c r="J558" i="5"/>
  <c r="J237" i="5"/>
  <c r="J194" i="5"/>
  <c r="J3690" i="5"/>
  <c r="J1251" i="5"/>
  <c r="AI1797" i="5"/>
  <c r="AH1797" i="5"/>
  <c r="AI3681" i="5"/>
  <c r="AH3681" i="5"/>
  <c r="AI3705" i="5"/>
  <c r="AH3705" i="5"/>
  <c r="J1215" i="5"/>
  <c r="AI4125" i="5"/>
  <c r="AH4125" i="5"/>
  <c r="J4354" i="5"/>
  <c r="J4025" i="5"/>
  <c r="J4474" i="5"/>
  <c r="AI4053" i="5"/>
  <c r="AH4053" i="5"/>
  <c r="AI4010" i="5"/>
  <c r="AH4010" i="5"/>
  <c r="J4144" i="5"/>
  <c r="J4492" i="5"/>
  <c r="J4095" i="5"/>
  <c r="J4165" i="5"/>
  <c r="AI4440" i="5"/>
  <c r="AH4440" i="5"/>
  <c r="J4441" i="5"/>
  <c r="J3532" i="5"/>
  <c r="J4435" i="5"/>
  <c r="AI3565" i="5"/>
  <c r="AH3565" i="5"/>
  <c r="J3559" i="5"/>
  <c r="AI3499" i="5"/>
  <c r="AH3499" i="5"/>
  <c r="J3473" i="5"/>
  <c r="J3650" i="5"/>
  <c r="J3531" i="5"/>
  <c r="AI3636" i="5"/>
  <c r="AH3636" i="5"/>
  <c r="J2877" i="5"/>
  <c r="J3596" i="5"/>
  <c r="J2889" i="5"/>
  <c r="J3629" i="5"/>
  <c r="AI3601" i="5"/>
  <c r="AH3601" i="5"/>
  <c r="J2885" i="5"/>
  <c r="AJ2885" i="5"/>
  <c r="K2885" i="5" s="1"/>
  <c r="AI2859" i="5"/>
  <c r="AH2859" i="5"/>
  <c r="J31" i="5"/>
  <c r="J2286" i="5"/>
  <c r="J1714" i="5"/>
  <c r="J2006" i="5"/>
  <c r="J157" i="5"/>
  <c r="J2135" i="5"/>
  <c r="J2106" i="5"/>
  <c r="AI1306" i="5"/>
  <c r="AH1306" i="5"/>
  <c r="J286" i="5"/>
  <c r="AI553" i="5"/>
  <c r="AH553" i="5"/>
  <c r="AI301" i="5"/>
  <c r="AH301" i="5"/>
  <c r="AI1323" i="5"/>
  <c r="AH1323" i="5"/>
  <c r="J173" i="5"/>
  <c r="J3689" i="5"/>
  <c r="J3695" i="5"/>
  <c r="AJ3695" i="5"/>
  <c r="K3695" i="5" s="1"/>
  <c r="AI4108" i="5"/>
  <c r="AH4108" i="5"/>
  <c r="J4083" i="5"/>
  <c r="J4046" i="5"/>
  <c r="AG3476" i="5"/>
  <c r="AG4386" i="5"/>
  <c r="J2846" i="5"/>
  <c r="J112" i="5"/>
  <c r="AI49" i="5"/>
  <c r="AH49" i="5"/>
  <c r="J2019" i="5"/>
  <c r="J2343" i="5"/>
  <c r="J1776" i="5"/>
  <c r="J47" i="5"/>
  <c r="J2062" i="5"/>
  <c r="J2004" i="5"/>
  <c r="AI2037" i="5"/>
  <c r="AH2037" i="5"/>
  <c r="AI1989" i="5"/>
  <c r="AH1989" i="5"/>
  <c r="AI1957" i="5"/>
  <c r="AH1957" i="5"/>
  <c r="AI2329" i="5"/>
  <c r="AH2329" i="5"/>
  <c r="AI2281" i="5"/>
  <c r="AH2281" i="5"/>
  <c r="AI5" i="5"/>
  <c r="AH5" i="5"/>
  <c r="AI2463" i="5"/>
  <c r="AH2463" i="5"/>
  <c r="J1982" i="5"/>
  <c r="J2306" i="5"/>
  <c r="J552" i="5"/>
  <c r="J220" i="5"/>
  <c r="J2075" i="5"/>
  <c r="J1284" i="5"/>
  <c r="AI257" i="5"/>
  <c r="AH257" i="5"/>
  <c r="J1709" i="5"/>
  <c r="AI1977" i="5"/>
  <c r="AH1977" i="5"/>
  <c r="AI2301" i="5"/>
  <c r="AH2301" i="5"/>
  <c r="J2" i="5"/>
  <c r="J2054" i="5"/>
  <c r="AJ3650" i="5"/>
  <c r="K3650" i="5" s="1"/>
  <c r="AJ3484" i="5"/>
  <c r="K3484" i="5" s="1"/>
  <c r="AJ4421" i="5"/>
  <c r="K4421" i="5" s="1"/>
  <c r="AJ219" i="5"/>
  <c r="K219" i="5" s="1"/>
  <c r="AJ552" i="5"/>
  <c r="K552" i="5" s="1"/>
  <c r="AJ308" i="5"/>
  <c r="K308" i="5" s="1"/>
  <c r="AJ1294" i="5"/>
  <c r="K1294" i="5" s="1"/>
  <c r="AJ1987" i="5"/>
  <c r="K1987" i="5" s="1"/>
  <c r="AI2862" i="5"/>
  <c r="AH2862" i="5"/>
  <c r="AI125" i="5"/>
  <c r="AH125" i="5"/>
  <c r="J101" i="5"/>
  <c r="J2845" i="5"/>
  <c r="AI118" i="5"/>
  <c r="AH118" i="5"/>
  <c r="J78" i="5"/>
  <c r="J1725" i="5"/>
  <c r="AG41" i="5"/>
  <c r="AI2053" i="5"/>
  <c r="AH2053" i="5"/>
  <c r="AI2026" i="5"/>
  <c r="AH2026" i="5"/>
  <c r="AI2318" i="5"/>
  <c r="AH2318" i="5"/>
  <c r="AI1312" i="5"/>
  <c r="AH1312" i="5"/>
  <c r="AI2074" i="5"/>
  <c r="AH2074" i="5"/>
  <c r="AI2149" i="5"/>
  <c r="AH2149" i="5"/>
  <c r="AI2086" i="5"/>
  <c r="AH2086" i="5"/>
  <c r="AI2158" i="5"/>
  <c r="AH2158" i="5"/>
  <c r="AI2116" i="5"/>
  <c r="AH2116" i="5"/>
  <c r="AI1275" i="5"/>
  <c r="AH1275" i="5"/>
  <c r="J1357" i="5"/>
  <c r="J235" i="5"/>
  <c r="J238" i="5"/>
  <c r="J193" i="5"/>
  <c r="J3743" i="5"/>
  <c r="AG3696" i="5"/>
  <c r="AI4000" i="5"/>
  <c r="AH4000" i="5"/>
  <c r="J3712" i="5"/>
  <c r="J1223" i="5"/>
  <c r="J4002" i="5"/>
  <c r="AI4350" i="5"/>
  <c r="AH4350" i="5"/>
  <c r="J3507" i="5"/>
  <c r="J3551" i="5"/>
  <c r="AI4360" i="5"/>
  <c r="AH4360" i="5"/>
  <c r="J4403" i="5"/>
  <c r="AJ4403" i="5"/>
  <c r="K4403" i="5" s="1"/>
  <c r="J3493" i="5"/>
  <c r="AI4363" i="5"/>
  <c r="AH4363" i="5"/>
  <c r="AI3478" i="5"/>
  <c r="AH3478" i="5"/>
  <c r="J3536" i="5"/>
  <c r="J3461" i="5"/>
  <c r="J3500" i="5"/>
  <c r="J3472" i="5"/>
  <c r="J3563" i="5"/>
  <c r="AI3675" i="5"/>
  <c r="AH3675" i="5"/>
  <c r="AG3661" i="5"/>
  <c r="AG3621" i="5"/>
  <c r="J2720" i="5"/>
  <c r="J1432" i="5"/>
  <c r="J83" i="5"/>
  <c r="J2854" i="5"/>
  <c r="AG4538" i="5"/>
  <c r="AI4432" i="5"/>
  <c r="AH4432" i="5"/>
  <c r="J4389" i="5"/>
  <c r="AI3451" i="5"/>
  <c r="AH3451" i="5"/>
  <c r="AI3504" i="5"/>
  <c r="AH3504" i="5"/>
  <c r="J3537" i="5"/>
  <c r="J3557" i="5"/>
  <c r="AH3543" i="5"/>
  <c r="J3615" i="5"/>
  <c r="AI3602" i="5"/>
  <c r="AH3602" i="5"/>
  <c r="J2867" i="5"/>
  <c r="AJ3518" i="5"/>
  <c r="K3518" i="5" s="1"/>
  <c r="AJ4022" i="5"/>
  <c r="K4022" i="5" s="1"/>
  <c r="J1710" i="5"/>
  <c r="J120" i="5"/>
  <c r="J2863" i="5"/>
  <c r="AJ4418" i="5"/>
  <c r="K4418" i="5" s="1"/>
  <c r="AJ4411" i="5"/>
  <c r="K4411" i="5" s="1"/>
  <c r="AJ4492" i="5"/>
  <c r="K4492" i="5" s="1"/>
  <c r="AJ2094" i="5"/>
  <c r="K2094" i="5" s="1"/>
  <c r="AJ2080" i="5"/>
  <c r="K2080" i="5" s="1"/>
  <c r="AJ1725" i="5"/>
  <c r="K1725" i="5" s="1"/>
  <c r="AJ1708" i="5"/>
  <c r="K1708" i="5" s="1"/>
  <c r="AJ2002" i="5"/>
  <c r="K2002" i="5" s="1"/>
  <c r="AJ2070" i="5"/>
  <c r="K2070" i="5" s="1"/>
  <c r="J2844" i="5"/>
  <c r="J2857" i="5"/>
  <c r="AI64" i="5"/>
  <c r="AH64" i="5"/>
  <c r="AI2068" i="5"/>
  <c r="AJ2068" i="5" s="1"/>
  <c r="AH2068" i="5"/>
  <c r="J2039" i="5"/>
  <c r="J2007" i="5"/>
  <c r="J1975" i="5"/>
  <c r="J2331" i="5"/>
  <c r="J2299" i="5"/>
  <c r="AI1706" i="5"/>
  <c r="AJ1706" i="5" s="1"/>
  <c r="AH1706" i="5"/>
  <c r="J2450" i="5"/>
  <c r="AI2049" i="5"/>
  <c r="AH2049" i="5"/>
  <c r="J2024" i="5"/>
  <c r="J1992" i="5"/>
  <c r="J2316" i="5"/>
  <c r="J2284" i="5"/>
  <c r="AJ2846" i="5"/>
  <c r="K2846" i="5" s="1"/>
  <c r="J38" i="5"/>
  <c r="J1697" i="5"/>
  <c r="AG57" i="5"/>
  <c r="AI1736" i="5"/>
  <c r="AH1736" i="5"/>
  <c r="AI1707" i="5"/>
  <c r="AH1707" i="5"/>
  <c r="AI1345" i="5"/>
  <c r="AJ1345" i="5" s="1"/>
  <c r="AH1345" i="5"/>
  <c r="AI265" i="5"/>
  <c r="AH265" i="5"/>
  <c r="AI307" i="5"/>
  <c r="AH307" i="5"/>
  <c r="AI3771" i="5"/>
  <c r="AH3771" i="5"/>
  <c r="AI3703" i="5"/>
  <c r="AH3703" i="5"/>
  <c r="AI1338" i="5"/>
  <c r="AH1338" i="5"/>
  <c r="AI1212" i="5"/>
  <c r="AH1212" i="5"/>
  <c r="AI2145" i="5"/>
  <c r="AH2145" i="5"/>
  <c r="AI2136" i="5"/>
  <c r="AH2136" i="5"/>
  <c r="J2131" i="5"/>
  <c r="AI2123" i="5"/>
  <c r="AH2123" i="5"/>
  <c r="J2121" i="5"/>
  <c r="AI2110" i="5"/>
  <c r="AH2110" i="5"/>
  <c r="J2100" i="5"/>
  <c r="AI1305" i="5"/>
  <c r="AH1305" i="5"/>
  <c r="AI1277" i="5"/>
  <c r="AH1277" i="5"/>
  <c r="AI1271" i="5"/>
  <c r="AH1271" i="5"/>
  <c r="J1282" i="5"/>
  <c r="AI1349" i="5"/>
  <c r="AH1349" i="5"/>
  <c r="AI240" i="5"/>
  <c r="AH240" i="5"/>
  <c r="AI149" i="5"/>
  <c r="AH149" i="5"/>
  <c r="AI3756" i="5"/>
  <c r="AH3756" i="5"/>
  <c r="J1809" i="5"/>
  <c r="J3700" i="5"/>
  <c r="AJ3700" i="5"/>
  <c r="K3700" i="5" s="1"/>
  <c r="J1328" i="5"/>
  <c r="J1202" i="5"/>
  <c r="AI1786" i="5"/>
  <c r="AH1786" i="5"/>
  <c r="AG3759" i="5"/>
  <c r="AG3745" i="5"/>
  <c r="AG3684" i="5"/>
  <c r="AG3720" i="5"/>
  <c r="AG3715" i="5"/>
  <c r="AI1810" i="5"/>
  <c r="AH1810" i="5"/>
  <c r="J4518" i="5"/>
  <c r="J4420" i="5"/>
  <c r="J3523" i="5"/>
  <c r="J4453" i="5"/>
  <c r="AI3462" i="5"/>
  <c r="AH3462" i="5"/>
  <c r="AG3488" i="5"/>
  <c r="AG3648" i="5"/>
  <c r="AG2913" i="5"/>
  <c r="AG3564" i="5"/>
  <c r="AG3672" i="5"/>
  <c r="AJ2896" i="5"/>
  <c r="K2896" i="5" s="1"/>
  <c r="AJ2019" i="5"/>
  <c r="K2019" i="5" s="1"/>
  <c r="J2734" i="5"/>
  <c r="J115" i="5"/>
  <c r="J1980" i="5"/>
  <c r="J2288" i="5"/>
  <c r="AI3725" i="5"/>
  <c r="AH3725" i="5"/>
  <c r="AI1735" i="5"/>
  <c r="AH1735" i="5"/>
  <c r="AI2041" i="5"/>
  <c r="AH2041" i="5"/>
  <c r="AI2009" i="5"/>
  <c r="AH2009" i="5"/>
  <c r="AI1969" i="5"/>
  <c r="AH1969" i="5"/>
  <c r="AI696" i="5"/>
  <c r="AH696" i="5"/>
  <c r="AI2325" i="5"/>
  <c r="AH2325" i="5"/>
  <c r="AI2293" i="5"/>
  <c r="AH2293" i="5"/>
  <c r="J63" i="5"/>
  <c r="AG2089" i="5"/>
  <c r="AG2096" i="5"/>
  <c r="AG2113" i="5"/>
  <c r="AG1262" i="5"/>
  <c r="AG229" i="5"/>
  <c r="AG284" i="5"/>
  <c r="AG212" i="5"/>
  <c r="AG260" i="5"/>
  <c r="AG175" i="5"/>
  <c r="AG1213" i="5"/>
  <c r="AG4124" i="5"/>
  <c r="AG4029" i="5"/>
  <c r="AG4513" i="5"/>
  <c r="AG4408" i="5"/>
  <c r="J4521" i="5"/>
  <c r="AI3476" i="5"/>
  <c r="AH3476" i="5"/>
  <c r="AI4386" i="5"/>
  <c r="AH4386" i="5"/>
  <c r="J3481" i="5"/>
  <c r="AI4355" i="5"/>
  <c r="AH4355" i="5"/>
  <c r="J3457" i="5"/>
  <c r="J3466" i="5"/>
  <c r="J3646" i="5"/>
  <c r="J3604" i="5"/>
  <c r="J3591" i="5"/>
  <c r="AI3588" i="5"/>
  <c r="AH3588" i="5"/>
  <c r="J3581" i="5"/>
  <c r="AJ3599" i="5"/>
  <c r="K3599" i="5" s="1"/>
  <c r="AJ3615" i="5"/>
  <c r="K3615" i="5" s="1"/>
  <c r="AJ3677" i="5"/>
  <c r="K3677" i="5" s="1"/>
  <c r="AJ3466" i="5"/>
  <c r="K3466" i="5" s="1"/>
  <c r="AJ3481" i="5"/>
  <c r="K3481" i="5" s="1"/>
  <c r="AJ4372" i="5"/>
  <c r="K4372" i="5" s="1"/>
  <c r="AJ4527" i="5"/>
  <c r="K4527" i="5" s="1"/>
  <c r="AJ4136" i="5"/>
  <c r="K4136" i="5" s="1"/>
  <c r="AJ3731" i="5"/>
  <c r="K3731" i="5" s="1"/>
  <c r="AJ3689" i="5"/>
  <c r="K3689" i="5" s="1"/>
  <c r="AJ1273" i="5"/>
  <c r="K1273" i="5" s="1"/>
  <c r="AJ173" i="5"/>
  <c r="K173" i="5" s="1"/>
  <c r="AJ1215" i="5"/>
  <c r="K1215" i="5" s="1"/>
  <c r="AJ3706" i="5"/>
  <c r="K3706" i="5" s="1"/>
  <c r="AJ2090" i="5"/>
  <c r="K2090" i="5" s="1"/>
  <c r="AJ2326" i="5"/>
  <c r="K2326" i="5" s="1"/>
  <c r="AJ2050" i="5"/>
  <c r="K2050" i="5" s="1"/>
  <c r="AJ1972" i="5"/>
  <c r="K1972" i="5" s="1"/>
  <c r="J2855" i="5"/>
  <c r="J2865" i="5"/>
  <c r="J2710" i="5"/>
  <c r="J2723" i="5"/>
  <c r="J1444" i="5"/>
  <c r="J1428" i="5"/>
  <c r="J111" i="5"/>
  <c r="J95" i="5"/>
  <c r="J79" i="5"/>
  <c r="AI12" i="5"/>
  <c r="AH12" i="5"/>
  <c r="AI2461" i="5"/>
  <c r="AH2461" i="5"/>
  <c r="AI19" i="5"/>
  <c r="AH19" i="5"/>
  <c r="J1728" i="5"/>
  <c r="AI1699" i="5"/>
  <c r="AJ1699" i="5" s="1"/>
  <c r="AH1699" i="5"/>
  <c r="AJ76" i="5"/>
  <c r="K76" i="5" s="1"/>
  <c r="AI35" i="5"/>
  <c r="AJ35" i="5" s="1"/>
  <c r="AH35" i="5"/>
  <c r="J8" i="5"/>
  <c r="J1732" i="5"/>
  <c r="AI1703" i="5"/>
  <c r="AH1703" i="5"/>
  <c r="J2453" i="5"/>
  <c r="AG2029" i="5"/>
  <c r="AG1997" i="5"/>
  <c r="AG1981" i="5"/>
  <c r="AG692" i="5"/>
  <c r="AG2337" i="5"/>
  <c r="AI1746" i="5"/>
  <c r="AH1746" i="5"/>
  <c r="AI2454" i="5"/>
  <c r="AH2454" i="5"/>
  <c r="AG3736" i="5"/>
  <c r="AI2076" i="5"/>
  <c r="AH2076" i="5"/>
  <c r="AI2077" i="5"/>
  <c r="AH2077" i="5"/>
  <c r="J2148" i="5"/>
  <c r="AG2157" i="5"/>
  <c r="AI2087" i="5"/>
  <c r="AH2087" i="5"/>
  <c r="AG2099" i="5"/>
  <c r="AG1270" i="5"/>
  <c r="AG3721" i="5"/>
  <c r="AI241" i="5"/>
  <c r="AH241" i="5"/>
  <c r="AI217" i="5"/>
  <c r="AH217" i="5"/>
  <c r="AI3768" i="5"/>
  <c r="AH3768" i="5"/>
  <c r="AG3719" i="5"/>
  <c r="J3708" i="5"/>
  <c r="J1331" i="5"/>
  <c r="AJ1331" i="5"/>
  <c r="K1331" i="5" s="1"/>
  <c r="J1204" i="5"/>
  <c r="J1232" i="5"/>
  <c r="J1775" i="5"/>
  <c r="J3709" i="5"/>
  <c r="J1339" i="5"/>
  <c r="AI1241" i="5"/>
  <c r="AH1241" i="5"/>
  <c r="J4004" i="5"/>
  <c r="J1343" i="5"/>
  <c r="J1205" i="5"/>
  <c r="AI1242" i="5"/>
  <c r="AH1242" i="5"/>
  <c r="J1780" i="5"/>
  <c r="J4173" i="5"/>
  <c r="J4007" i="5"/>
  <c r="AI4107" i="5"/>
  <c r="AH4107" i="5"/>
  <c r="AI4094" i="5"/>
  <c r="AH4094" i="5"/>
  <c r="AI4092" i="5"/>
  <c r="AH4092" i="5"/>
  <c r="AI4079" i="5"/>
  <c r="AH4079" i="5"/>
  <c r="AI4081" i="5"/>
  <c r="AH4081" i="5"/>
  <c r="AI4162" i="5"/>
  <c r="AH4162" i="5"/>
  <c r="AI4061" i="5"/>
  <c r="AH4061" i="5"/>
  <c r="AI4490" i="5"/>
  <c r="AH4490" i="5"/>
  <c r="AI4491" i="5"/>
  <c r="AH4491" i="5"/>
  <c r="AI4451" i="5"/>
  <c r="AH4451" i="5"/>
  <c r="J4459" i="5"/>
  <c r="J4012" i="5"/>
  <c r="J4118" i="5"/>
  <c r="J4067" i="5"/>
  <c r="J4511" i="5"/>
  <c r="J4505" i="5"/>
  <c r="AI4143" i="5"/>
  <c r="AH4143" i="5"/>
  <c r="AI4038" i="5"/>
  <c r="AH4038" i="5"/>
  <c r="J4049" i="5"/>
  <c r="AI4147" i="5"/>
  <c r="AH4147" i="5"/>
  <c r="J4091" i="5"/>
  <c r="J4101" i="5"/>
  <c r="J4035" i="5"/>
  <c r="J4496" i="5"/>
  <c r="AJ4496" i="5"/>
  <c r="K4496" i="5" s="1"/>
  <c r="J4444" i="5"/>
  <c r="AJ4444" i="5"/>
  <c r="K4444" i="5" s="1"/>
  <c r="J4082" i="5"/>
  <c r="J4078" i="5"/>
  <c r="J4043" i="5"/>
  <c r="J4068" i="5"/>
  <c r="J4445" i="5"/>
  <c r="J4405" i="5"/>
  <c r="AI4371" i="5"/>
  <c r="AH4371" i="5"/>
  <c r="J4353" i="5"/>
  <c r="J4463" i="5"/>
  <c r="J4522" i="5"/>
  <c r="AI4478" i="5"/>
  <c r="AH4478" i="5"/>
  <c r="J4368" i="5"/>
  <c r="J4467" i="5"/>
  <c r="J4351" i="5"/>
  <c r="J4361" i="5"/>
  <c r="J3607" i="5"/>
  <c r="AI4400" i="5"/>
  <c r="AH4400" i="5"/>
  <c r="J3453" i="5"/>
  <c r="AI3550" i="5"/>
  <c r="AH3550" i="5"/>
  <c r="J3634" i="5"/>
  <c r="J4414" i="5"/>
  <c r="J4394" i="5"/>
  <c r="AI4442" i="5"/>
  <c r="AH4442" i="5"/>
  <c r="J4347" i="5"/>
  <c r="J4417" i="5"/>
  <c r="J3534" i="5"/>
  <c r="AI3619" i="5"/>
  <c r="AH3619" i="5"/>
  <c r="J3589" i="5"/>
  <c r="AI3623" i="5"/>
  <c r="AH3623" i="5"/>
  <c r="J3641" i="5"/>
  <c r="J3625" i="5"/>
  <c r="AI2890" i="5"/>
  <c r="AH2890" i="5"/>
  <c r="AI3592" i="5"/>
  <c r="AH3592" i="5"/>
  <c r="AI3598" i="5"/>
  <c r="AH3598" i="5"/>
  <c r="AI2878" i="5"/>
  <c r="AH2878" i="5"/>
  <c r="J2895" i="5"/>
  <c r="AI3580" i="5"/>
  <c r="AH3580" i="5"/>
  <c r="AG1743" i="5"/>
  <c r="AG2017" i="5"/>
  <c r="AG1985" i="5"/>
  <c r="AG1961" i="5"/>
  <c r="AG688" i="5"/>
  <c r="AG2317" i="5"/>
  <c r="AG2285" i="5"/>
  <c r="AG1723" i="5"/>
  <c r="AI2144" i="5"/>
  <c r="AH2144" i="5"/>
  <c r="J2138" i="5"/>
  <c r="J2088" i="5"/>
  <c r="AJ2088" i="5"/>
  <c r="K2088" i="5" s="1"/>
  <c r="AI2120" i="5"/>
  <c r="AH2120" i="5"/>
  <c r="J2095" i="5"/>
  <c r="J1291" i="5"/>
  <c r="AI1257" i="5"/>
  <c r="AH1257" i="5"/>
  <c r="AI1264" i="5"/>
  <c r="AH1264" i="5"/>
  <c r="AI1265" i="5"/>
  <c r="AH1265" i="5"/>
  <c r="J562" i="5"/>
  <c r="J268" i="5"/>
  <c r="J167" i="5"/>
  <c r="AI3732" i="5"/>
  <c r="AH3732" i="5"/>
  <c r="AI278" i="5"/>
  <c r="AH278" i="5"/>
  <c r="AI294" i="5"/>
  <c r="AH294" i="5"/>
  <c r="AI208" i="5"/>
  <c r="AH208" i="5"/>
  <c r="AI304" i="5"/>
  <c r="AH304" i="5"/>
  <c r="AI185" i="5"/>
  <c r="AH185" i="5"/>
  <c r="AI3760" i="5"/>
  <c r="AH3760" i="5"/>
  <c r="AI1326" i="5"/>
  <c r="AH1326" i="5"/>
  <c r="J551" i="5"/>
  <c r="J299" i="5"/>
  <c r="J3757" i="5"/>
  <c r="J1340" i="5"/>
  <c r="J1800" i="5"/>
  <c r="J1329" i="5"/>
  <c r="J3683" i="5"/>
  <c r="J3694" i="5"/>
  <c r="J1793" i="5"/>
  <c r="J4075" i="5"/>
  <c r="AI4102" i="5"/>
  <c r="AH4102" i="5"/>
  <c r="AI4066" i="5"/>
  <c r="AH4066" i="5"/>
  <c r="AI4488" i="5"/>
  <c r="AH4488" i="5"/>
  <c r="J4096" i="5"/>
  <c r="J4494" i="5"/>
  <c r="AJ4494" i="5"/>
  <c r="K4494" i="5" s="1"/>
  <c r="AI4154" i="5"/>
  <c r="AH4154" i="5"/>
  <c r="J4109" i="5"/>
  <c r="J4027" i="5"/>
  <c r="J4503" i="5"/>
  <c r="AJ4503" i="5"/>
  <c r="K4503" i="5" s="1"/>
  <c r="J4427" i="5"/>
  <c r="AI4528" i="5"/>
  <c r="AH4528" i="5"/>
  <c r="AI4374" i="5"/>
  <c r="AH4374" i="5"/>
  <c r="AI4516" i="5"/>
  <c r="AH4516" i="5"/>
  <c r="J4364" i="5"/>
  <c r="J4379" i="5"/>
  <c r="AI3465" i="5"/>
  <c r="AH3465" i="5"/>
  <c r="J3496" i="5"/>
  <c r="AI3555" i="5"/>
  <c r="AH3555" i="5"/>
  <c r="J3633" i="5"/>
  <c r="J3617" i="5"/>
  <c r="J3600" i="5"/>
  <c r="AI2874" i="5"/>
  <c r="AH2874" i="5"/>
  <c r="J2880" i="5"/>
  <c r="AJ2877" i="5"/>
  <c r="K2877" i="5" s="1"/>
  <c r="AJ2898" i="5"/>
  <c r="K2898" i="5" s="1"/>
  <c r="AJ3455" i="5"/>
  <c r="K3455" i="5" s="1"/>
  <c r="AJ4394" i="5"/>
  <c r="K4394" i="5" s="1"/>
  <c r="AJ3503" i="5"/>
  <c r="K3503" i="5" s="1"/>
  <c r="AJ4521" i="5"/>
  <c r="K4521" i="5" s="1"/>
  <c r="AJ4397" i="5"/>
  <c r="K4397" i="5" s="1"/>
  <c r="AJ4534" i="5"/>
  <c r="K4534" i="5" s="1"/>
  <c r="AJ4032" i="5"/>
  <c r="K4032" i="5" s="1"/>
  <c r="AJ4065" i="5"/>
  <c r="K4065" i="5" s="1"/>
  <c r="AJ4103" i="5"/>
  <c r="K4103" i="5" s="1"/>
  <c r="AJ4050" i="5"/>
  <c r="K4050" i="5" s="1"/>
  <c r="AJ1315" i="5"/>
  <c r="K1315" i="5" s="1"/>
  <c r="AJ3694" i="5"/>
  <c r="K3694" i="5" s="1"/>
  <c r="AJ4005" i="5"/>
  <c r="K4005" i="5" s="1"/>
  <c r="AJ3765" i="5"/>
  <c r="K3765" i="5" s="1"/>
  <c r="AJ285" i="5"/>
  <c r="K285" i="5" s="1"/>
  <c r="AJ3754" i="5"/>
  <c r="K3754" i="5" s="1"/>
  <c r="AJ288" i="5"/>
  <c r="K288" i="5" s="1"/>
  <c r="AJ1292" i="5"/>
  <c r="K1292" i="5" s="1"/>
  <c r="AJ1749" i="5"/>
  <c r="K1749" i="5" s="1"/>
  <c r="AJ2330" i="5"/>
  <c r="K2330" i="5" s="1"/>
  <c r="AJ1974" i="5"/>
  <c r="K1974" i="5" s="1"/>
  <c r="AJ2284" i="5"/>
  <c r="K2284" i="5" s="1"/>
  <c r="AJ82" i="5"/>
  <c r="K82" i="5" s="1"/>
  <c r="AJ2844" i="5"/>
  <c r="K2844" i="5" s="1"/>
  <c r="AJ2708" i="5"/>
  <c r="K2708" i="5" s="1"/>
  <c r="AJ111" i="5"/>
  <c r="K111" i="5" s="1"/>
  <c r="AI2851" i="5"/>
  <c r="AH2851" i="5"/>
  <c r="J2722" i="5"/>
  <c r="AI1442" i="5"/>
  <c r="AH1442" i="5"/>
  <c r="AI93" i="5"/>
  <c r="AH93" i="5"/>
  <c r="J2853" i="5"/>
  <c r="AI2715" i="5"/>
  <c r="AH2715" i="5"/>
  <c r="AI1434" i="5"/>
  <c r="AH1434" i="5"/>
  <c r="J94" i="5"/>
  <c r="AI70" i="5"/>
  <c r="AH70" i="5"/>
  <c r="J1724" i="5"/>
  <c r="AI1695" i="5"/>
  <c r="AH1695" i="5"/>
  <c r="J2031" i="5"/>
  <c r="J1999" i="5"/>
  <c r="J1967" i="5"/>
  <c r="J694" i="5"/>
  <c r="J2322" i="5"/>
  <c r="J2291" i="5"/>
  <c r="AG1747" i="5"/>
  <c r="AG2455" i="5"/>
  <c r="AI2059" i="5"/>
  <c r="AH2059" i="5"/>
  <c r="J2032" i="5"/>
  <c r="J2000" i="5"/>
  <c r="J1968" i="5"/>
  <c r="J2292" i="5"/>
  <c r="AI41" i="5"/>
  <c r="AH41" i="5"/>
  <c r="AI1751" i="5"/>
  <c r="AH1751" i="5"/>
  <c r="AG2459" i="5"/>
  <c r="AI66" i="5"/>
  <c r="AH66" i="5"/>
  <c r="J30" i="5"/>
  <c r="J1717" i="5"/>
  <c r="AG2451" i="5"/>
  <c r="AI2010" i="5"/>
  <c r="AH2010" i="5"/>
  <c r="AI1946" i="5"/>
  <c r="AJ1946" i="5" s="1"/>
  <c r="AH1946" i="5"/>
  <c r="AI2287" i="5"/>
  <c r="AH2287" i="5"/>
  <c r="J272" i="5"/>
  <c r="J293" i="5"/>
  <c r="J214" i="5"/>
  <c r="J223" i="5"/>
  <c r="J160" i="5"/>
  <c r="J3769" i="5"/>
  <c r="AJ2450" i="5"/>
  <c r="K2450" i="5" s="1"/>
  <c r="AG3686" i="5"/>
  <c r="AG1334" i="5"/>
  <c r="AG1252" i="5"/>
  <c r="AG2142" i="5"/>
  <c r="AG2130" i="5"/>
  <c r="AG2117" i="5"/>
  <c r="AI2081" i="5"/>
  <c r="AH2081" i="5"/>
  <c r="AI2111" i="5"/>
  <c r="AH2111" i="5"/>
  <c r="AG1293" i="5"/>
  <c r="J1279" i="5"/>
  <c r="AI1303" i="5"/>
  <c r="AH1303" i="5"/>
  <c r="AG1272" i="5"/>
  <c r="AI1286" i="5"/>
  <c r="AH1286" i="5"/>
  <c r="AI1267" i="5"/>
  <c r="AH1267" i="5"/>
  <c r="AI3696" i="5"/>
  <c r="AH3696" i="5"/>
  <c r="J1229" i="5"/>
  <c r="J556" i="5"/>
  <c r="J252" i="5"/>
  <c r="J275" i="5"/>
  <c r="J197" i="5"/>
  <c r="J210" i="5"/>
  <c r="J158" i="5"/>
  <c r="AI4074" i="5"/>
  <c r="AJ4074" i="5" s="1"/>
  <c r="AH4074" i="5"/>
  <c r="J1342" i="5"/>
  <c r="J1319" i="5"/>
  <c r="J1219" i="5"/>
  <c r="J1807" i="5"/>
  <c r="AI4009" i="5"/>
  <c r="AJ4009" i="5" s="1"/>
  <c r="AH4009" i="5"/>
  <c r="J3752" i="5"/>
  <c r="AI3729" i="5"/>
  <c r="AH3729" i="5"/>
  <c r="J3698" i="5"/>
  <c r="AI3726" i="5"/>
  <c r="AH3726" i="5"/>
  <c r="AI1218" i="5"/>
  <c r="AH1218" i="5"/>
  <c r="AI1228" i="5"/>
  <c r="AH1228" i="5"/>
  <c r="AI1784" i="5"/>
  <c r="AH1784" i="5"/>
  <c r="J4523" i="5"/>
  <c r="J4142" i="5"/>
  <c r="J4018" i="5"/>
  <c r="J4160" i="5"/>
  <c r="J4500" i="5"/>
  <c r="J4455" i="5"/>
  <c r="AI4127" i="5"/>
  <c r="AH4127" i="5"/>
  <c r="J4153" i="5"/>
  <c r="AI4015" i="5"/>
  <c r="AH4015" i="5"/>
  <c r="J4016" i="5"/>
  <c r="J4048" i="5"/>
  <c r="J4454" i="5"/>
  <c r="J4410" i="5"/>
  <c r="J4097" i="5"/>
  <c r="J4056" i="5"/>
  <c r="J4113" i="5"/>
  <c r="J4497" i="5"/>
  <c r="J4531" i="5"/>
  <c r="J4423" i="5"/>
  <c r="J4520" i="5"/>
  <c r="J4461" i="5"/>
  <c r="J4358" i="5"/>
  <c r="J4470" i="5"/>
  <c r="AG3530" i="5"/>
  <c r="AJ4518" i="5"/>
  <c r="K4518" i="5" s="1"/>
  <c r="AG4362" i="5"/>
  <c r="AG3522" i="5"/>
  <c r="AG4415" i="5"/>
  <c r="J3502" i="5"/>
  <c r="AJ4376" i="5"/>
  <c r="K4376" i="5" s="1"/>
  <c r="AI3519" i="5"/>
  <c r="AH3519" i="5"/>
  <c r="AG3540" i="5"/>
  <c r="AG3459" i="5"/>
  <c r="AI3608" i="5"/>
  <c r="AH3608" i="5"/>
  <c r="J3595" i="5"/>
  <c r="J3642" i="5"/>
  <c r="AI3671" i="5"/>
  <c r="AH3671" i="5"/>
  <c r="AI3661" i="5"/>
  <c r="AH3661" i="5"/>
  <c r="AI3666" i="5"/>
  <c r="AH3666" i="5"/>
  <c r="AI3639" i="5"/>
  <c r="AH3639" i="5"/>
  <c r="AI3676" i="5"/>
  <c r="AH3676" i="5"/>
  <c r="AI3621" i="5"/>
  <c r="AH3621" i="5"/>
  <c r="J3603" i="5"/>
  <c r="J3612" i="5"/>
  <c r="J2884" i="5"/>
  <c r="AI3597" i="5"/>
  <c r="AH3597" i="5"/>
  <c r="J2870" i="5"/>
  <c r="J2888" i="5"/>
  <c r="J3594" i="5"/>
  <c r="AI2894" i="5"/>
  <c r="AH2894" i="5"/>
  <c r="J2906" i="5"/>
  <c r="J124" i="5"/>
  <c r="J46" i="5"/>
  <c r="J1721" i="5"/>
  <c r="J2011" i="5"/>
  <c r="J1947" i="5"/>
  <c r="J1778" i="5"/>
  <c r="AI37" i="5"/>
  <c r="AH37" i="5"/>
  <c r="AI1731" i="5"/>
  <c r="AH1731" i="5"/>
  <c r="AI2065" i="5"/>
  <c r="AH2065" i="5"/>
  <c r="J2012" i="5"/>
  <c r="J2336" i="5"/>
  <c r="AI546" i="5"/>
  <c r="AH546" i="5"/>
  <c r="AI182" i="5"/>
  <c r="AH182" i="5"/>
  <c r="AI1341" i="5"/>
  <c r="AH1341" i="5"/>
  <c r="J281" i="5"/>
  <c r="J4076" i="5"/>
  <c r="J1200" i="5"/>
  <c r="J1808" i="5"/>
  <c r="J1206" i="5"/>
  <c r="J1790" i="5"/>
  <c r="J3730" i="5"/>
  <c r="J3707" i="5"/>
  <c r="J1217" i="5"/>
  <c r="J1805" i="5"/>
  <c r="AI4128" i="5"/>
  <c r="AH4128" i="5"/>
  <c r="AI4105" i="5"/>
  <c r="AH4105" i="5"/>
  <c r="AI4140" i="5"/>
  <c r="AH4140" i="5"/>
  <c r="AI4064" i="5"/>
  <c r="AH4064" i="5"/>
  <c r="AI4538" i="5"/>
  <c r="AH4538" i="5"/>
  <c r="J4433" i="5"/>
  <c r="J4104" i="5"/>
  <c r="J4537" i="5"/>
  <c r="AI4036" i="5"/>
  <c r="AH4036" i="5"/>
  <c r="J4080" i="5"/>
  <c r="J4058" i="5"/>
  <c r="J4472" i="5"/>
  <c r="J4119" i="5"/>
  <c r="J4443" i="5"/>
  <c r="AI4341" i="5"/>
  <c r="AH4341" i="5"/>
  <c r="AG4438" i="5"/>
  <c r="AG4396" i="5"/>
  <c r="AG3556" i="5"/>
  <c r="AG3545" i="5"/>
  <c r="AG3616" i="5"/>
  <c r="AG2883" i="5"/>
  <c r="AG2876" i="5"/>
  <c r="AJ2887" i="5"/>
  <c r="K2887" i="5" s="1"/>
  <c r="AJ3502" i="5"/>
  <c r="K3502" i="5" s="1"/>
  <c r="AJ4365" i="5"/>
  <c r="K4365" i="5" s="1"/>
  <c r="AJ4145" i="5"/>
  <c r="K4145" i="5" s="1"/>
  <c r="AJ4168" i="5"/>
  <c r="K4168" i="5" s="1"/>
  <c r="AJ1805" i="5"/>
  <c r="K1805" i="5" s="1"/>
  <c r="AJ2895" i="5"/>
  <c r="K2895" i="5" s="1"/>
  <c r="AJ4353" i="5"/>
  <c r="K4353" i="5" s="1"/>
  <c r="AJ4035" i="5"/>
  <c r="K4035" i="5" s="1"/>
  <c r="AJ4537" i="5"/>
  <c r="K4537" i="5" s="1"/>
  <c r="AJ4463" i="5"/>
  <c r="K4463" i="5" s="1"/>
  <c r="AJ1328" i="5"/>
  <c r="K1328" i="5" s="1"/>
  <c r="AJ4004" i="5"/>
  <c r="K4004" i="5" s="1"/>
  <c r="AJ2138" i="5"/>
  <c r="K2138" i="5" s="1"/>
  <c r="AJ2012" i="5"/>
  <c r="K2012" i="5" s="1"/>
  <c r="J2048" i="5"/>
  <c r="J109" i="5"/>
  <c r="J60" i="5"/>
  <c r="J1730" i="5"/>
  <c r="J3998" i="5"/>
  <c r="J4388" i="5"/>
  <c r="J3452" i="5"/>
  <c r="J2727" i="5"/>
  <c r="J4356" i="5"/>
  <c r="J4404" i="5"/>
  <c r="J1788" i="5"/>
  <c r="J4366" i="5"/>
  <c r="J52" i="5"/>
  <c r="J1738" i="5"/>
  <c r="J1791" i="5"/>
  <c r="J116" i="5"/>
  <c r="J1750" i="5"/>
  <c r="J2458" i="5"/>
  <c r="J2861" i="5"/>
  <c r="J97" i="5"/>
  <c r="J2733" i="5"/>
  <c r="J106" i="5"/>
  <c r="J1798" i="5"/>
  <c r="J22" i="5"/>
  <c r="AI1715" i="5"/>
  <c r="AH1715" i="5"/>
  <c r="J2050" i="5"/>
  <c r="J24" i="5"/>
  <c r="J2064" i="5"/>
  <c r="J1970" i="5"/>
  <c r="J2294" i="5"/>
  <c r="AI169" i="5"/>
  <c r="AH169" i="5"/>
  <c r="AI2125" i="5"/>
  <c r="AH2125" i="5"/>
  <c r="AI1299" i="5"/>
  <c r="AH1299" i="5"/>
  <c r="J1273" i="5"/>
  <c r="AI228" i="5"/>
  <c r="AH228" i="5"/>
  <c r="J213" i="5"/>
  <c r="J1318" i="5"/>
  <c r="AI3734" i="5"/>
  <c r="AH3734" i="5"/>
  <c r="AI3724" i="5"/>
  <c r="AH3724" i="5"/>
  <c r="J1324" i="5"/>
  <c r="J1803" i="5"/>
  <c r="J4397" i="5"/>
  <c r="J4051" i="5"/>
  <c r="J4090" i="5"/>
  <c r="J4495" i="5"/>
  <c r="J4089" i="5"/>
  <c r="J4421" i="5"/>
  <c r="J4411" i="5"/>
  <c r="J4449" i="5"/>
  <c r="J3484" i="5"/>
  <c r="J3464" i="5"/>
  <c r="AI2892" i="5"/>
  <c r="AH2892" i="5"/>
  <c r="AI3525" i="5"/>
  <c r="AH3525" i="5"/>
  <c r="AI3618" i="5"/>
  <c r="AH3618" i="5"/>
  <c r="J2898" i="5"/>
  <c r="J2866" i="5"/>
  <c r="J2891" i="5"/>
  <c r="J2735" i="5"/>
  <c r="J2452" i="5"/>
  <c r="AG2325" i="5"/>
  <c r="J1942" i="5"/>
  <c r="J550" i="5"/>
  <c r="J2128" i="5"/>
  <c r="AI2085" i="5"/>
  <c r="AH2085" i="5"/>
  <c r="AI1288" i="5"/>
  <c r="AH1288" i="5"/>
  <c r="J1353" i="5"/>
  <c r="J3749" i="5"/>
  <c r="AI297" i="5"/>
  <c r="AH297" i="5"/>
  <c r="AI3767" i="5"/>
  <c r="AH3767" i="5"/>
  <c r="J206" i="5"/>
  <c r="J1335" i="5"/>
  <c r="J1203" i="5"/>
  <c r="AI4093" i="5"/>
  <c r="AH4093" i="5"/>
  <c r="J4150" i="5"/>
  <c r="AJ4150" i="5"/>
  <c r="K4150" i="5" s="1"/>
  <c r="J4507" i="5"/>
  <c r="AJ4354" i="5"/>
  <c r="K4354" i="5" s="1"/>
  <c r="AI2728" i="5"/>
  <c r="AH2728" i="5"/>
  <c r="J80" i="5"/>
  <c r="AI1711" i="5"/>
  <c r="AH1711" i="5"/>
  <c r="J1987" i="5"/>
  <c r="J2311" i="5"/>
  <c r="J2036" i="5"/>
  <c r="J699" i="5"/>
  <c r="J2327" i="5"/>
  <c r="AI2021" i="5"/>
  <c r="AH2021" i="5"/>
  <c r="AI1973" i="5"/>
  <c r="AH1973" i="5"/>
  <c r="AI684" i="5"/>
  <c r="AH684" i="5"/>
  <c r="AI2297" i="5"/>
  <c r="AH2297" i="5"/>
  <c r="AI1720" i="5"/>
  <c r="AH1720" i="5"/>
  <c r="J2014" i="5"/>
  <c r="J2338" i="5"/>
  <c r="J219" i="5"/>
  <c r="J3742" i="5"/>
  <c r="AI2102" i="5"/>
  <c r="AH2102" i="5"/>
  <c r="AI2124" i="5"/>
  <c r="AH2124" i="5"/>
  <c r="AI1280" i="5"/>
  <c r="AH1280" i="5"/>
  <c r="J1294" i="5"/>
  <c r="J1263" i="5"/>
  <c r="J548" i="5"/>
  <c r="J239" i="5"/>
  <c r="J308" i="5"/>
  <c r="J3758" i="5"/>
  <c r="AI555" i="5"/>
  <c r="AH555" i="5"/>
  <c r="AI234" i="5"/>
  <c r="AH234" i="5"/>
  <c r="AI204" i="5"/>
  <c r="AH204" i="5"/>
  <c r="AI305" i="5"/>
  <c r="AH305" i="5"/>
  <c r="AI166" i="5"/>
  <c r="AH166" i="5"/>
  <c r="AI3772" i="5"/>
  <c r="AH3772" i="5"/>
  <c r="AI1207" i="5"/>
  <c r="AH1207" i="5"/>
  <c r="AI243" i="5"/>
  <c r="AH243" i="5"/>
  <c r="AI177" i="5"/>
  <c r="AH177" i="5"/>
  <c r="AI4381" i="5"/>
  <c r="AH4381" i="5"/>
  <c r="J3541" i="5"/>
  <c r="J3518" i="5"/>
  <c r="J3663" i="5"/>
  <c r="J3483" i="5"/>
  <c r="AG3598" i="5"/>
  <c r="J2849" i="5"/>
  <c r="AI84" i="5"/>
  <c r="AH84" i="5"/>
  <c r="J18" i="5"/>
  <c r="J1708" i="5"/>
  <c r="J1996" i="5"/>
  <c r="J1726" i="5"/>
  <c r="AI2001" i="5"/>
  <c r="AH2001" i="5"/>
  <c r="AI2334" i="5"/>
  <c r="AH2334" i="5"/>
  <c r="AI45" i="5"/>
  <c r="AH45" i="5"/>
  <c r="J1990" i="5"/>
  <c r="AG1257" i="5"/>
  <c r="AG1265" i="5"/>
  <c r="AG4374" i="5"/>
  <c r="AJ4441" i="5"/>
  <c r="K4441" i="5" s="1"/>
  <c r="AJ4165" i="5"/>
  <c r="K4165" i="5" s="1"/>
  <c r="AJ3742" i="5"/>
  <c r="K3742" i="5" s="1"/>
  <c r="AJ239" i="5"/>
  <c r="K239" i="5" s="1"/>
  <c r="AJ1324" i="5"/>
  <c r="K1324" i="5" s="1"/>
  <c r="J2701" i="5"/>
  <c r="AI77" i="5"/>
  <c r="AH77" i="5"/>
  <c r="J1443" i="5"/>
  <c r="AI25" i="5"/>
  <c r="AH25" i="5"/>
  <c r="AI2447" i="5"/>
  <c r="AH2447" i="5"/>
  <c r="J2070" i="5"/>
  <c r="AI1962" i="5"/>
  <c r="AH1962" i="5"/>
  <c r="AJ24" i="5"/>
  <c r="K24" i="5" s="1"/>
  <c r="AI3692" i="5"/>
  <c r="AH3692" i="5"/>
  <c r="J2143" i="5"/>
  <c r="J2078" i="5"/>
  <c r="J2119" i="5"/>
  <c r="J2084" i="5"/>
  <c r="J2092" i="5"/>
  <c r="AI1301" i="5"/>
  <c r="AH1301" i="5"/>
  <c r="J547" i="5"/>
  <c r="J255" i="5"/>
  <c r="J183" i="5"/>
  <c r="J3697" i="5"/>
  <c r="AI3714" i="5"/>
  <c r="AH3714" i="5"/>
  <c r="AI1209" i="5"/>
  <c r="AH1209" i="5"/>
  <c r="AI1806" i="5"/>
  <c r="AH1806" i="5"/>
  <c r="AI4524" i="5"/>
  <c r="AH4524" i="5"/>
  <c r="J3506" i="5"/>
  <c r="AI4349" i="5"/>
  <c r="AH4349" i="5"/>
  <c r="J3475" i="5"/>
  <c r="AJ3475" i="5"/>
  <c r="K3475" i="5" s="1"/>
  <c r="J3498" i="5"/>
  <c r="AI3474" i="5"/>
  <c r="AH3474" i="5"/>
  <c r="AI3485" i="5"/>
  <c r="AH3485" i="5"/>
  <c r="J3649" i="5"/>
  <c r="AJ2891" i="5"/>
  <c r="K2891" i="5" s="1"/>
  <c r="AJ3563" i="5"/>
  <c r="K3563" i="5" s="1"/>
  <c r="AJ3482" i="5"/>
  <c r="K3482" i="5" s="1"/>
  <c r="AJ3464" i="5"/>
  <c r="K3464" i="5" s="1"/>
  <c r="AJ3520" i="5"/>
  <c r="K3520" i="5" s="1"/>
  <c r="AJ1318" i="5"/>
  <c r="K1318" i="5" s="1"/>
  <c r="AJ194" i="5"/>
  <c r="K194" i="5" s="1"/>
  <c r="AJ213" i="5"/>
  <c r="K213" i="5" s="1"/>
  <c r="AJ261" i="5"/>
  <c r="K261" i="5" s="1"/>
  <c r="AJ3749" i="5"/>
  <c r="K3749" i="5" s="1"/>
  <c r="AJ2449" i="5"/>
  <c r="K2449" i="5" s="1"/>
  <c r="AJ55" i="5"/>
  <c r="K55" i="5" s="1"/>
  <c r="AJ2861" i="5"/>
  <c r="K2861" i="5" s="1"/>
  <c r="AJ3630" i="5"/>
  <c r="K3630" i="5" s="1"/>
  <c r="J2852" i="5"/>
  <c r="J2708" i="5"/>
  <c r="J2729" i="5"/>
  <c r="J2702" i="5"/>
  <c r="J1438" i="5"/>
  <c r="J121" i="5"/>
  <c r="J105" i="5"/>
  <c r="J89" i="5"/>
  <c r="J73" i="5"/>
  <c r="AI2711" i="5"/>
  <c r="AH2711" i="5"/>
  <c r="J1447" i="5"/>
  <c r="J1431" i="5"/>
  <c r="J114" i="5"/>
  <c r="J98" i="5"/>
  <c r="J82" i="5"/>
  <c r="AI28" i="5"/>
  <c r="AH28" i="5"/>
  <c r="J6" i="5"/>
  <c r="AI1727" i="5"/>
  <c r="AH1727" i="5"/>
  <c r="J2464" i="5"/>
  <c r="J7" i="5"/>
  <c r="AI65" i="5"/>
  <c r="AH65" i="5"/>
  <c r="J2063" i="5"/>
  <c r="AI57" i="5"/>
  <c r="AH57" i="5"/>
  <c r="AI33" i="5"/>
  <c r="AH33" i="5"/>
  <c r="J11" i="5"/>
  <c r="AI1698" i="5"/>
  <c r="AJ1698" i="5" s="1"/>
  <c r="AH1698" i="5"/>
  <c r="J2051" i="5"/>
  <c r="J2018" i="5"/>
  <c r="J1986" i="5"/>
  <c r="J1954" i="5"/>
  <c r="J2342" i="5"/>
  <c r="AI559" i="5"/>
  <c r="AH559" i="5"/>
  <c r="AI282" i="5"/>
  <c r="AH282" i="5"/>
  <c r="AI191" i="5"/>
  <c r="AJ191" i="5" s="1"/>
  <c r="AH191" i="5"/>
  <c r="AG2140" i="5"/>
  <c r="AG2156" i="5"/>
  <c r="AI2105" i="5"/>
  <c r="AH2105" i="5"/>
  <c r="AI2114" i="5"/>
  <c r="AH2114" i="5"/>
  <c r="J2093" i="5"/>
  <c r="AG1298" i="5"/>
  <c r="AI1255" i="5"/>
  <c r="AH1255" i="5"/>
  <c r="AI1268" i="5"/>
  <c r="AH1268" i="5"/>
  <c r="AI1358" i="5"/>
  <c r="AH1358" i="5"/>
  <c r="AI557" i="5"/>
  <c r="AH557" i="5"/>
  <c r="AI300" i="5"/>
  <c r="AH300" i="5"/>
  <c r="AI159" i="5"/>
  <c r="AH159" i="5"/>
  <c r="AI3747" i="5"/>
  <c r="AH3747" i="5"/>
  <c r="AI3717" i="5"/>
  <c r="AH3717" i="5"/>
  <c r="AI1235" i="5"/>
  <c r="AH1235" i="5"/>
  <c r="J560" i="5"/>
  <c r="J270" i="5"/>
  <c r="J201" i="5"/>
  <c r="J302" i="5"/>
  <c r="J170" i="5"/>
  <c r="J3741" i="5"/>
  <c r="J4114" i="5"/>
  <c r="J1310" i="5"/>
  <c r="J1211" i="5"/>
  <c r="J1247" i="5"/>
  <c r="AI4001" i="5"/>
  <c r="AH4001" i="5"/>
  <c r="AI3759" i="5"/>
  <c r="AH3759" i="5"/>
  <c r="AI3750" i="5"/>
  <c r="AH3750" i="5"/>
  <c r="AI3745" i="5"/>
  <c r="AH3745" i="5"/>
  <c r="AI3684" i="5"/>
  <c r="AH3684" i="5"/>
  <c r="AI3720" i="5"/>
  <c r="AH3720" i="5"/>
  <c r="AI3715" i="5"/>
  <c r="AH3715" i="5"/>
  <c r="J1231" i="5"/>
  <c r="AI1787" i="5"/>
  <c r="AH1787" i="5"/>
  <c r="J4429" i="5"/>
  <c r="J4032" i="5"/>
  <c r="J4171" i="5"/>
  <c r="J4483" i="5"/>
  <c r="J4365" i="5"/>
  <c r="J4136" i="5"/>
  <c r="J4133" i="5"/>
  <c r="AI4006" i="5"/>
  <c r="AH4006" i="5"/>
  <c r="J4021" i="5"/>
  <c r="J4020" i="5"/>
  <c r="J4166" i="5"/>
  <c r="J4484" i="5"/>
  <c r="J4103" i="5"/>
  <c r="J4087" i="5"/>
  <c r="J4065" i="5"/>
  <c r="J4111" i="5"/>
  <c r="J4475" i="5"/>
  <c r="J4409" i="5"/>
  <c r="AI4452" i="5"/>
  <c r="AH4452" i="5"/>
  <c r="J4515" i="5"/>
  <c r="J4352" i="5"/>
  <c r="J4460" i="5"/>
  <c r="AG4437" i="5"/>
  <c r="AG3509" i="5"/>
  <c r="AG3627" i="5"/>
  <c r="AI4402" i="5"/>
  <c r="AH4402" i="5"/>
  <c r="J3535" i="5"/>
  <c r="J3489" i="5"/>
  <c r="J4519" i="5"/>
  <c r="J4375" i="5"/>
  <c r="J4401" i="5"/>
  <c r="J3511" i="5"/>
  <c r="J4372" i="5"/>
  <c r="AI4399" i="5"/>
  <c r="AH4399" i="5"/>
  <c r="J4419" i="5"/>
  <c r="J3510" i="5"/>
  <c r="J3490" i="5"/>
  <c r="J3567" i="5"/>
  <c r="AJ3567" i="5"/>
  <c r="K3567" i="5" s="1"/>
  <c r="J3501" i="5"/>
  <c r="AI3488" i="5"/>
  <c r="AH3488" i="5"/>
  <c r="J3547" i="5"/>
  <c r="AI3491" i="5"/>
  <c r="AH3491" i="5"/>
  <c r="J3647" i="5"/>
  <c r="J3652" i="5"/>
  <c r="J2887" i="5"/>
  <c r="J3662" i="5"/>
  <c r="AI3648" i="5"/>
  <c r="AH3648" i="5"/>
  <c r="J3643" i="5"/>
  <c r="J3677" i="5"/>
  <c r="J3628" i="5"/>
  <c r="AJ3628" i="5"/>
  <c r="K3628" i="5" s="1"/>
  <c r="AI2913" i="5"/>
  <c r="AH2913" i="5"/>
  <c r="AI3552" i="5"/>
  <c r="AH3552" i="5"/>
  <c r="J2868" i="5"/>
  <c r="J3599" i="5"/>
  <c r="J2896" i="5"/>
  <c r="J2912" i="5"/>
  <c r="AI3583" i="5"/>
  <c r="AH3583" i="5"/>
  <c r="J3576" i="5"/>
  <c r="AJ3576" i="5"/>
  <c r="K3576" i="5" s="1"/>
  <c r="AI3564" i="5"/>
  <c r="AH3564" i="5"/>
  <c r="AI3672" i="5"/>
  <c r="AH3672" i="5"/>
  <c r="J3655" i="5"/>
  <c r="J3678" i="5"/>
  <c r="J3614" i="5"/>
  <c r="J3610" i="5"/>
  <c r="AI2900" i="5"/>
  <c r="AH2900" i="5"/>
  <c r="AI2882" i="5"/>
  <c r="AH2882" i="5"/>
  <c r="J2897" i="5"/>
  <c r="AI3584" i="5"/>
  <c r="AH3584" i="5"/>
  <c r="J2717" i="5"/>
  <c r="J1441" i="5"/>
  <c r="J76" i="5"/>
  <c r="J1734" i="5"/>
  <c r="J2027" i="5"/>
  <c r="J2335" i="5"/>
  <c r="J1796" i="5"/>
  <c r="AG13" i="5"/>
  <c r="AG2025" i="5"/>
  <c r="AG1993" i="5"/>
  <c r="AG1953" i="5"/>
  <c r="AG2341" i="5"/>
  <c r="AG2309" i="5"/>
  <c r="AI36" i="5"/>
  <c r="AH36" i="5"/>
  <c r="J2460" i="5"/>
  <c r="J1974" i="5"/>
  <c r="J2330" i="5"/>
  <c r="J236" i="5"/>
  <c r="J290" i="5"/>
  <c r="AI2151" i="5"/>
  <c r="AH2151" i="5"/>
  <c r="AI2139" i="5"/>
  <c r="AH2139" i="5"/>
  <c r="AI2089" i="5"/>
  <c r="AH2089" i="5"/>
  <c r="J2090" i="5"/>
  <c r="AI2096" i="5"/>
  <c r="AH2096" i="5"/>
  <c r="AI2113" i="5"/>
  <c r="AH2113" i="5"/>
  <c r="J1297" i="5"/>
  <c r="J1300" i="5"/>
  <c r="J1258" i="5"/>
  <c r="AI1262" i="5"/>
  <c r="AH1262" i="5"/>
  <c r="J248" i="5"/>
  <c r="J218" i="5"/>
  <c r="J184" i="5"/>
  <c r="J1233" i="5"/>
  <c r="AI229" i="5"/>
  <c r="AH229" i="5"/>
  <c r="AI284" i="5"/>
  <c r="AH284" i="5"/>
  <c r="AI212" i="5"/>
  <c r="AH212" i="5"/>
  <c r="AI260" i="5"/>
  <c r="AH260" i="5"/>
  <c r="AI175" i="5"/>
  <c r="AH175" i="5"/>
  <c r="AI1213" i="5"/>
  <c r="AH1213" i="5"/>
  <c r="J276" i="5"/>
  <c r="J152" i="5"/>
  <c r="AI3716" i="5"/>
  <c r="AH3716" i="5"/>
  <c r="J1253" i="5"/>
  <c r="J1779" i="5"/>
  <c r="J1250" i="5"/>
  <c r="J4005" i="5"/>
  <c r="J3718" i="5"/>
  <c r="J1799" i="5"/>
  <c r="AI4124" i="5"/>
  <c r="AH4124" i="5"/>
  <c r="AI4029" i="5"/>
  <c r="AH4029" i="5"/>
  <c r="AI4513" i="5"/>
  <c r="AH4513" i="5"/>
  <c r="J4534" i="5"/>
  <c r="J4044" i="5"/>
  <c r="J4482" i="5"/>
  <c r="J4141" i="5"/>
  <c r="J4047" i="5"/>
  <c r="J4527" i="5"/>
  <c r="J4069" i="5"/>
  <c r="AI4408" i="5"/>
  <c r="AH4408" i="5"/>
  <c r="AG4395" i="5"/>
  <c r="AG2873" i="5"/>
  <c r="AG2869" i="5"/>
  <c r="AJ3647" i="5"/>
  <c r="K3647" i="5" s="1"/>
  <c r="AJ3490" i="5"/>
  <c r="K3490" i="5" s="1"/>
  <c r="AJ3507" i="5"/>
  <c r="K3507" i="5" s="1"/>
  <c r="AJ4435" i="5"/>
  <c r="K4435" i="5" s="1"/>
  <c r="AJ3712" i="5"/>
  <c r="K3712" i="5" s="1"/>
  <c r="AJ1796" i="5"/>
  <c r="K1796" i="5" s="1"/>
  <c r="AJ4175" i="5"/>
  <c r="K4175" i="5" s="1"/>
  <c r="AJ1304" i="5"/>
  <c r="K1304" i="5" s="1"/>
  <c r="AJ3743" i="5"/>
  <c r="K3743" i="5" s="1"/>
  <c r="AJ193" i="5"/>
  <c r="K193" i="5" s="1"/>
  <c r="AJ2135" i="5"/>
  <c r="K2135" i="5" s="1"/>
  <c r="AJ1697" i="5"/>
  <c r="K1697" i="5" s="1"/>
  <c r="AJ11" i="5"/>
  <c r="K11" i="5" s="1"/>
  <c r="AJ1744" i="5"/>
  <c r="K1744" i="5" s="1"/>
  <c r="J2864" i="5"/>
  <c r="AI2703" i="5"/>
  <c r="AH2703" i="5"/>
  <c r="J96" i="5"/>
  <c r="AI61" i="5"/>
  <c r="AH61" i="5"/>
  <c r="AI3" i="5"/>
  <c r="AH3" i="5"/>
  <c r="AG2061" i="5"/>
  <c r="J2035" i="5"/>
  <c r="J2003" i="5"/>
  <c r="J2328" i="5"/>
  <c r="J2295" i="5"/>
  <c r="J1802" i="5"/>
  <c r="J4003" i="5"/>
  <c r="J56" i="5"/>
  <c r="AI2444" i="5"/>
  <c r="AH2444" i="5"/>
  <c r="J2020" i="5"/>
  <c r="J1988" i="5"/>
  <c r="J1956" i="5"/>
  <c r="J2344" i="5"/>
  <c r="J2312" i="5"/>
  <c r="AJ2854" i="5"/>
  <c r="K2854" i="5" s="1"/>
  <c r="J2047" i="5"/>
  <c r="AI2029" i="5"/>
  <c r="AH2029" i="5"/>
  <c r="AI2013" i="5"/>
  <c r="AH2013" i="5"/>
  <c r="AI1997" i="5"/>
  <c r="AH1997" i="5"/>
  <c r="AI1981" i="5"/>
  <c r="AH1981" i="5"/>
  <c r="AI1965" i="5"/>
  <c r="AH1965" i="5"/>
  <c r="AI1949" i="5"/>
  <c r="AH1949" i="5"/>
  <c r="AI692" i="5"/>
  <c r="AH692" i="5"/>
  <c r="AI2337" i="5"/>
  <c r="AH2337" i="5"/>
  <c r="AI2321" i="5"/>
  <c r="AH2321" i="5"/>
  <c r="AI2305" i="5"/>
  <c r="AH2305" i="5"/>
  <c r="AI2290" i="5"/>
  <c r="AH2290" i="5"/>
  <c r="AI17" i="5"/>
  <c r="AH17" i="5"/>
  <c r="AI2445" i="5"/>
  <c r="AH2445" i="5"/>
  <c r="J1998" i="5"/>
  <c r="J693" i="5"/>
  <c r="J2323" i="5"/>
  <c r="J2289" i="5"/>
  <c r="J250" i="5"/>
  <c r="J285" i="5"/>
  <c r="J253" i="5"/>
  <c r="J195" i="5"/>
  <c r="J189" i="5"/>
  <c r="J3765" i="5"/>
  <c r="AI3736" i="5"/>
  <c r="AH3736" i="5"/>
  <c r="AI2154" i="5"/>
  <c r="AH2154" i="5"/>
  <c r="AI2157" i="5"/>
  <c r="AH2157" i="5"/>
  <c r="J2133" i="5"/>
  <c r="J2155" i="5"/>
  <c r="AI2099" i="5"/>
  <c r="AH2099" i="5"/>
  <c r="J2104" i="5"/>
  <c r="AI2115" i="5"/>
  <c r="AH2115" i="5"/>
  <c r="J1292" i="5"/>
  <c r="AI1302" i="5"/>
  <c r="AH1302" i="5"/>
  <c r="J1290" i="5"/>
  <c r="AI1276" i="5"/>
  <c r="AH1276" i="5"/>
  <c r="J1283" i="5"/>
  <c r="AI1270" i="5"/>
  <c r="AH1270" i="5"/>
  <c r="J1261" i="5"/>
  <c r="J1347" i="5"/>
  <c r="J288" i="5"/>
  <c r="J200" i="5"/>
  <c r="J168" i="5"/>
  <c r="J3754" i="5"/>
  <c r="AI3721" i="5"/>
  <c r="AH3721" i="5"/>
  <c r="AI561" i="5"/>
  <c r="AH561" i="5"/>
  <c r="AI545" i="5"/>
  <c r="AH545" i="5"/>
  <c r="AI244" i="5"/>
  <c r="AH244" i="5"/>
  <c r="AI287" i="5"/>
  <c r="AH287" i="5"/>
  <c r="AI230" i="5"/>
  <c r="AH230" i="5"/>
  <c r="AI296" i="5"/>
  <c r="AH296" i="5"/>
  <c r="AI205" i="5"/>
  <c r="AH205" i="5"/>
  <c r="AI224" i="5"/>
  <c r="AH224" i="5"/>
  <c r="AI150" i="5"/>
  <c r="AH150" i="5"/>
  <c r="AI161" i="5"/>
  <c r="AH161" i="5"/>
  <c r="AI176" i="5"/>
  <c r="AH176" i="5"/>
  <c r="AI174" i="5"/>
  <c r="AH174" i="5"/>
  <c r="AI3761" i="5"/>
  <c r="AH3761" i="5"/>
  <c r="AI3711" i="5"/>
  <c r="AH3711" i="5"/>
  <c r="AI1337" i="5"/>
  <c r="AH1337" i="5"/>
  <c r="AI1216" i="5"/>
  <c r="AH1216" i="5"/>
  <c r="AI549" i="5"/>
  <c r="AH549" i="5"/>
  <c r="AI295" i="5"/>
  <c r="AH295" i="5"/>
  <c r="AI188" i="5"/>
  <c r="AH188" i="5"/>
  <c r="AI3748" i="5"/>
  <c r="AH3748" i="5"/>
  <c r="AI3719" i="5"/>
  <c r="AH3719" i="5"/>
  <c r="AG4156" i="5"/>
  <c r="AG4122" i="5"/>
  <c r="AI4479" i="5"/>
  <c r="AH4479" i="5"/>
  <c r="J4387" i="5"/>
  <c r="AJ4387" i="5"/>
  <c r="K4387" i="5" s="1"/>
  <c r="J3503" i="5"/>
  <c r="J3471" i="5"/>
  <c r="AJ3471" i="5"/>
  <c r="K3471" i="5" s="1"/>
  <c r="J3456" i="5"/>
  <c r="AJ3456" i="5"/>
  <c r="K3456" i="5" s="1"/>
  <c r="J3508" i="5"/>
  <c r="AI3467" i="5"/>
  <c r="AH3467" i="5"/>
  <c r="J3524" i="5"/>
  <c r="J3539" i="5"/>
  <c r="J3505" i="5"/>
  <c r="J3538" i="5"/>
  <c r="J3497" i="5"/>
  <c r="AG2909" i="5"/>
  <c r="AG2907" i="5"/>
  <c r="AG3586" i="5"/>
  <c r="AJ4069" i="5"/>
  <c r="K4069" i="5" s="1"/>
  <c r="J2713" i="5"/>
  <c r="J123" i="5"/>
  <c r="J75" i="5"/>
  <c r="J2714" i="5"/>
  <c r="J58" i="5"/>
  <c r="AI1743" i="5"/>
  <c r="AH1743" i="5"/>
  <c r="J2058" i="5"/>
  <c r="J690" i="5"/>
  <c r="J1783" i="5"/>
  <c r="AJ1783" i="5"/>
  <c r="K1783" i="5" s="1"/>
  <c r="J2056" i="5"/>
  <c r="J1948" i="5"/>
  <c r="J54" i="5"/>
  <c r="J1700" i="5"/>
  <c r="AI2017" i="5"/>
  <c r="AH2017" i="5"/>
  <c r="AI1985" i="5"/>
  <c r="AH1985" i="5"/>
  <c r="AI1961" i="5"/>
  <c r="AH1961" i="5"/>
  <c r="AI688" i="5"/>
  <c r="AH688" i="5"/>
  <c r="AI2317" i="5"/>
  <c r="AH2317" i="5"/>
  <c r="AI2285" i="5"/>
  <c r="AH2285" i="5"/>
  <c r="AI1723" i="5"/>
  <c r="AH1723" i="5"/>
  <c r="J2022" i="5"/>
  <c r="J1958" i="5"/>
  <c r="J2314" i="5"/>
  <c r="J1348" i="5"/>
  <c r="J298" i="5"/>
  <c r="J198" i="5"/>
  <c r="J3755" i="5"/>
  <c r="AG2127" i="5"/>
  <c r="AG2091" i="5"/>
  <c r="AG1295" i="5"/>
  <c r="AG1346" i="5"/>
  <c r="AG279" i="5"/>
  <c r="AG269" i="5"/>
  <c r="AG202" i="5"/>
  <c r="AG153" i="5"/>
  <c r="AG3763" i="5"/>
  <c r="AG3691" i="5"/>
  <c r="AG1225" i="5"/>
  <c r="AG4135" i="5"/>
  <c r="AG4129" i="5"/>
  <c r="AG4110" i="5"/>
  <c r="AG3529" i="5"/>
  <c r="AG2902" i="5"/>
  <c r="AG3611" i="5"/>
  <c r="AG2905" i="5"/>
  <c r="AJ2897" i="5"/>
  <c r="K2897" i="5" s="1"/>
  <c r="AJ3665" i="5"/>
  <c r="K3665" i="5" s="1"/>
  <c r="AJ3600" i="5"/>
  <c r="K3600" i="5" s="1"/>
  <c r="AJ3511" i="5"/>
  <c r="K3511" i="5" s="1"/>
  <c r="AJ3510" i="5"/>
  <c r="K3510" i="5" s="1"/>
  <c r="AJ4436" i="5"/>
  <c r="K4436" i="5" s="1"/>
  <c r="AJ4401" i="5"/>
  <c r="K4401" i="5" s="1"/>
  <c r="AJ4468" i="5"/>
  <c r="K4468" i="5" s="1"/>
  <c r="AJ3457" i="5"/>
  <c r="K3457" i="5" s="1"/>
  <c r="AJ4051" i="5"/>
  <c r="K4051" i="5" s="1"/>
  <c r="AJ4501" i="5"/>
  <c r="K4501" i="5" s="1"/>
  <c r="AJ4539" i="5"/>
  <c r="K4539" i="5" s="1"/>
  <c r="AJ4089" i="5"/>
  <c r="K4089" i="5" s="1"/>
  <c r="AJ4174" i="5"/>
  <c r="K4174" i="5" s="1"/>
  <c r="AJ1339" i="5"/>
  <c r="K1339" i="5" s="1"/>
  <c r="AJ3718" i="5"/>
  <c r="K3718" i="5" s="1"/>
  <c r="AJ1779" i="5"/>
  <c r="K1779" i="5" s="1"/>
  <c r="AJ1231" i="5"/>
  <c r="K1231" i="5" s="1"/>
  <c r="AJ220" i="5"/>
  <c r="K220" i="5" s="1"/>
  <c r="AJ232" i="5"/>
  <c r="K232" i="5" s="1"/>
  <c r="AJ1258" i="5"/>
  <c r="K1258" i="5" s="1"/>
  <c r="AJ181" i="5"/>
  <c r="K181" i="5" s="1"/>
  <c r="AJ254" i="5"/>
  <c r="K254" i="5" s="1"/>
  <c r="AJ280" i="5"/>
  <c r="K280" i="5" s="1"/>
  <c r="AJ1263" i="5"/>
  <c r="K1263" i="5" s="1"/>
  <c r="AJ2082" i="5"/>
  <c r="K2082" i="5" s="1"/>
  <c r="AJ2143" i="5"/>
  <c r="K2143" i="5" s="1"/>
  <c r="AJ2331" i="5"/>
  <c r="K2331" i="5" s="1"/>
  <c r="AJ1975" i="5"/>
  <c r="K1975" i="5" s="1"/>
  <c r="AJ2039" i="5"/>
  <c r="K2039" i="5" s="1"/>
  <c r="AJ685" i="5"/>
  <c r="K685" i="5" s="1"/>
  <c r="AJ1990" i="5"/>
  <c r="K1990" i="5" s="1"/>
  <c r="AJ1944" i="5"/>
  <c r="K1944" i="5" s="1"/>
  <c r="AJ2852" i="5"/>
  <c r="K2852" i="5" s="1"/>
  <c r="AJ2865" i="5"/>
  <c r="K2865" i="5" s="1"/>
  <c r="J2706" i="5"/>
  <c r="AI2724" i="5"/>
  <c r="AH2724" i="5"/>
  <c r="J117" i="5"/>
  <c r="J69" i="5"/>
  <c r="AI2850" i="5"/>
  <c r="AH2850" i="5"/>
  <c r="J110" i="5"/>
  <c r="AI86" i="5"/>
  <c r="AH86" i="5"/>
  <c r="AI34" i="5"/>
  <c r="AH34" i="5"/>
  <c r="AI9" i="5"/>
  <c r="AH9" i="5"/>
  <c r="AI53" i="5"/>
  <c r="AH53" i="5"/>
  <c r="AI1747" i="5"/>
  <c r="AH1747" i="5"/>
  <c r="AI2455" i="5"/>
  <c r="AH2455" i="5"/>
  <c r="AJ2863" i="5"/>
  <c r="K2863" i="5" s="1"/>
  <c r="AG29" i="5"/>
  <c r="AI1742" i="5"/>
  <c r="AH1742" i="5"/>
  <c r="AI2459" i="5"/>
  <c r="AH2459" i="5"/>
  <c r="AG1739" i="5"/>
  <c r="AI1704" i="5"/>
  <c r="AH1704" i="5"/>
  <c r="AI2451" i="5"/>
  <c r="AH2451" i="5"/>
  <c r="AI1994" i="5"/>
  <c r="AH1994" i="5"/>
  <c r="AI689" i="5"/>
  <c r="AH689" i="5"/>
  <c r="AJ2064" i="5"/>
  <c r="K2064" i="5" s="1"/>
  <c r="AI3686" i="5"/>
  <c r="AH3686" i="5"/>
  <c r="AI1334" i="5"/>
  <c r="AH1334" i="5"/>
  <c r="AI1252" i="5"/>
  <c r="AH1252" i="5"/>
  <c r="J2153" i="5"/>
  <c r="AI2142" i="5"/>
  <c r="AH2142" i="5"/>
  <c r="AI2130" i="5"/>
  <c r="AH2130" i="5"/>
  <c r="J2132" i="5"/>
  <c r="AI2117" i="5"/>
  <c r="AH2117" i="5"/>
  <c r="AG2101" i="5"/>
  <c r="AI2083" i="5"/>
  <c r="AH2083" i="5"/>
  <c r="AI1293" i="5"/>
  <c r="AH1293" i="5"/>
  <c r="AG1289" i="5"/>
  <c r="J1254" i="5"/>
  <c r="AI1272" i="5"/>
  <c r="AH1272" i="5"/>
  <c r="AG1266" i="5"/>
  <c r="AI1256" i="5"/>
  <c r="AH1256" i="5"/>
  <c r="J271" i="5"/>
  <c r="J283" i="5"/>
  <c r="J227" i="5"/>
  <c r="J162" i="5"/>
  <c r="J3764" i="5"/>
  <c r="AG3740" i="5"/>
  <c r="AI1792" i="5"/>
  <c r="AH1792" i="5"/>
  <c r="J1333" i="5"/>
  <c r="J1210" i="5"/>
  <c r="J1234" i="5"/>
  <c r="J1774" i="5"/>
  <c r="AI3682" i="5"/>
  <c r="AH3682" i="5"/>
  <c r="J3722" i="5"/>
  <c r="AI1309" i="5"/>
  <c r="AH1309" i="5"/>
  <c r="AI4131" i="5"/>
  <c r="AH4131" i="5"/>
  <c r="AG4014" i="5"/>
  <c r="J4393" i="5"/>
  <c r="J4391" i="5"/>
  <c r="AI3606" i="5"/>
  <c r="AH3606" i="5"/>
  <c r="J4383" i="5"/>
  <c r="J3558" i="5"/>
  <c r="AI3530" i="5"/>
  <c r="AH3530" i="5"/>
  <c r="AI4362" i="5"/>
  <c r="AH4362" i="5"/>
  <c r="AI3522" i="5"/>
  <c r="AH3522" i="5"/>
  <c r="AI4415" i="5"/>
  <c r="AH4415" i="5"/>
  <c r="AI4525" i="5"/>
  <c r="AH4525" i="5"/>
  <c r="AI3514" i="5"/>
  <c r="AH3514" i="5"/>
  <c r="J3486" i="5"/>
  <c r="AI3469" i="5"/>
  <c r="AH3469" i="5"/>
  <c r="J3480" i="5"/>
  <c r="J3562" i="5"/>
  <c r="AI3540" i="5"/>
  <c r="AH3540" i="5"/>
  <c r="J3492" i="5"/>
  <c r="AI3459" i="5"/>
  <c r="AH3459" i="5"/>
  <c r="AI3542" i="5"/>
  <c r="AH3542" i="5"/>
  <c r="J3544" i="5"/>
  <c r="J3637" i="5"/>
  <c r="AG3673" i="5"/>
  <c r="AG3644" i="5"/>
  <c r="AG3656" i="5"/>
  <c r="AG3624" i="5"/>
  <c r="AG3620" i="5"/>
  <c r="AG2893" i="5"/>
  <c r="AJ1721" i="5"/>
  <c r="K1721" i="5" s="1"/>
  <c r="J2741" i="5"/>
  <c r="J2726" i="5"/>
  <c r="J107" i="5"/>
  <c r="J67" i="5"/>
  <c r="AG211" i="5"/>
  <c r="AG3746" i="5"/>
  <c r="AG4071" i="5"/>
  <c r="AG4099" i="5"/>
  <c r="AG4030" i="5"/>
  <c r="AG4498" i="5"/>
  <c r="AG4473" i="5"/>
  <c r="AG4041" i="5"/>
  <c r="AG4120" i="5"/>
  <c r="AI4438" i="5"/>
  <c r="AH4438" i="5"/>
  <c r="J4398" i="5"/>
  <c r="J3521" i="5"/>
  <c r="J4526" i="5"/>
  <c r="J3513" i="5"/>
  <c r="J4434" i="5"/>
  <c r="AI4396" i="5"/>
  <c r="AH4396" i="5"/>
  <c r="J3463" i="5"/>
  <c r="J3494" i="5"/>
  <c r="AI3556" i="5"/>
  <c r="AH3556" i="5"/>
  <c r="AI3545" i="5"/>
  <c r="AH3545" i="5"/>
  <c r="AI3616" i="5"/>
  <c r="AH3616" i="5"/>
  <c r="AI2883" i="5"/>
  <c r="AH2883" i="5"/>
  <c r="J2910" i="5"/>
  <c r="AI2876" i="5"/>
  <c r="AH2876" i="5"/>
  <c r="J3578" i="5"/>
  <c r="AJ3641" i="5"/>
  <c r="K3641" i="5" s="1"/>
  <c r="AJ3663" i="5"/>
  <c r="K3663" i="5" s="1"/>
  <c r="AJ3454" i="5"/>
  <c r="K3454" i="5" s="1"/>
  <c r="AJ4469" i="5"/>
  <c r="K4469" i="5" s="1"/>
  <c r="AJ4121" i="5"/>
  <c r="K4121" i="5" s="1"/>
  <c r="AJ4044" i="5"/>
  <c r="K4044" i="5" s="1"/>
  <c r="AJ4046" i="5"/>
  <c r="K4046" i="5" s="1"/>
  <c r="AJ3637" i="5"/>
  <c r="K3637" i="5" s="1"/>
  <c r="AJ4379" i="5"/>
  <c r="K4379" i="5" s="1"/>
  <c r="AJ4368" i="5"/>
  <c r="K4368" i="5" s="1"/>
  <c r="AJ4101" i="5"/>
  <c r="K4101" i="5" s="1"/>
  <c r="AJ3708" i="5"/>
  <c r="K3708" i="5" s="1"/>
  <c r="J72" i="5"/>
  <c r="J104" i="5"/>
  <c r="J1437" i="5"/>
  <c r="J2707" i="5"/>
  <c r="AJ2734" i="5"/>
  <c r="K2734" i="5" s="1"/>
  <c r="AJ4515" i="5"/>
  <c r="K4515" i="5" s="1"/>
  <c r="AJ1793" i="5"/>
  <c r="K1793" i="5" s="1"/>
  <c r="AJ4449" i="5"/>
  <c r="K4449" i="5" s="1"/>
  <c r="AJ3486" i="5"/>
  <c r="K3486" i="5" s="1"/>
  <c r="AI4535" i="5"/>
  <c r="AH4535" i="5"/>
  <c r="J2721" i="5"/>
  <c r="J1430" i="5"/>
  <c r="J74" i="5"/>
  <c r="AI1705" i="5"/>
  <c r="AH1705" i="5"/>
  <c r="AI50" i="5"/>
  <c r="AH50" i="5"/>
  <c r="J1744" i="5"/>
  <c r="J2034" i="5"/>
  <c r="J2326" i="5"/>
  <c r="AI262" i="5"/>
  <c r="AH262" i="5"/>
  <c r="AI1296" i="5"/>
  <c r="AH1296" i="5"/>
  <c r="AI179" i="5"/>
  <c r="AH179" i="5"/>
  <c r="J261" i="5"/>
  <c r="J165" i="5"/>
  <c r="J4174" i="5"/>
  <c r="J1221" i="5"/>
  <c r="J4175" i="5"/>
  <c r="AI3685" i="5"/>
  <c r="AH3685" i="5"/>
  <c r="J3706" i="5"/>
  <c r="J1238" i="5"/>
  <c r="J4072" i="5"/>
  <c r="J4501" i="5"/>
  <c r="J4134" i="5"/>
  <c r="J4022" i="5"/>
  <c r="J4151" i="5"/>
  <c r="J4539" i="5"/>
  <c r="J4458" i="5"/>
  <c r="J3548" i="5"/>
  <c r="AI3664" i="5"/>
  <c r="AH3664" i="5"/>
  <c r="J4418" i="5"/>
  <c r="AI3516" i="5"/>
  <c r="AH3516" i="5"/>
  <c r="AI3517" i="5"/>
  <c r="AH3517" i="5"/>
  <c r="J3520" i="5"/>
  <c r="AI3668" i="5"/>
  <c r="AH3668" i="5"/>
  <c r="AI3645" i="5"/>
  <c r="AH3645" i="5"/>
  <c r="J3640" i="5"/>
  <c r="J3630" i="5"/>
  <c r="AI3609" i="5"/>
  <c r="AH3609" i="5"/>
  <c r="AI3579" i="5"/>
  <c r="AH3579" i="5"/>
  <c r="J3577" i="5"/>
  <c r="J3665" i="5"/>
  <c r="AI2875" i="5"/>
  <c r="AH2875" i="5"/>
  <c r="AI2872" i="5"/>
  <c r="AH2872" i="5"/>
  <c r="J108" i="5"/>
  <c r="J1979" i="5"/>
  <c r="AG1735" i="5"/>
  <c r="AG2293" i="5"/>
  <c r="J2067" i="5"/>
  <c r="J2298" i="5"/>
  <c r="J264" i="5"/>
  <c r="AI3688" i="5"/>
  <c r="AH3688" i="5"/>
  <c r="AI2137" i="5"/>
  <c r="AH2137" i="5"/>
  <c r="J2126" i="5"/>
  <c r="AI1285" i="5"/>
  <c r="AH1285" i="5"/>
  <c r="AI266" i="5"/>
  <c r="AH266" i="5"/>
  <c r="AI154" i="5"/>
  <c r="AH154" i="5"/>
  <c r="J1344" i="5"/>
  <c r="J3731" i="5"/>
  <c r="J4130" i="5"/>
  <c r="AI4514" i="5"/>
  <c r="AH4514" i="5"/>
  <c r="J4045" i="5"/>
  <c r="AI4425" i="5"/>
  <c r="AH4425" i="5"/>
  <c r="AJ2067" i="5"/>
  <c r="K2067" i="5" s="1"/>
  <c r="J1445" i="5"/>
  <c r="AI21" i="5"/>
  <c r="AH21" i="5"/>
  <c r="AI2052" i="5"/>
  <c r="AH2052" i="5"/>
  <c r="J1955" i="5"/>
  <c r="J1972" i="5"/>
  <c r="J2296" i="5"/>
  <c r="AI2060" i="5"/>
  <c r="AH2060" i="5"/>
  <c r="AI2005" i="5"/>
  <c r="AH2005" i="5"/>
  <c r="AI700" i="5"/>
  <c r="AH700" i="5"/>
  <c r="AI2313" i="5"/>
  <c r="AH2313" i="5"/>
  <c r="AI2057" i="5"/>
  <c r="AH2057" i="5"/>
  <c r="J1950" i="5"/>
  <c r="AJ1950" i="5"/>
  <c r="K1950" i="5" s="1"/>
  <c r="J232" i="5"/>
  <c r="J187" i="5"/>
  <c r="AI2134" i="5"/>
  <c r="AH2134" i="5"/>
  <c r="AI2122" i="5"/>
  <c r="AH2122" i="5"/>
  <c r="J2082" i="5"/>
  <c r="J2094" i="5"/>
  <c r="AI1274" i="5"/>
  <c r="AH1274" i="5"/>
  <c r="AI1260" i="5"/>
  <c r="AH1260" i="5"/>
  <c r="AI1350" i="5"/>
  <c r="AH1350" i="5"/>
  <c r="J280" i="5"/>
  <c r="J254" i="5"/>
  <c r="J181" i="5"/>
  <c r="AI1351" i="5"/>
  <c r="AH1351" i="5"/>
  <c r="AI251" i="5"/>
  <c r="AH251" i="5"/>
  <c r="AI263" i="5"/>
  <c r="AH263" i="5"/>
  <c r="AI222" i="5"/>
  <c r="AH222" i="5"/>
  <c r="AI306" i="5"/>
  <c r="AH306" i="5"/>
  <c r="AI192" i="5"/>
  <c r="AH192" i="5"/>
  <c r="AI3744" i="5"/>
  <c r="AH3744" i="5"/>
  <c r="AI1321" i="5"/>
  <c r="AH1321" i="5"/>
  <c r="AI221" i="5"/>
  <c r="AH221" i="5"/>
  <c r="AI3733" i="5"/>
  <c r="AH3733" i="5"/>
  <c r="J4480" i="5"/>
  <c r="J3560" i="5"/>
  <c r="J3482" i="5"/>
  <c r="J3566" i="5"/>
  <c r="AJ3566" i="5"/>
  <c r="K3566" i="5" s="1"/>
  <c r="AG2878" i="5"/>
  <c r="J1448" i="5"/>
  <c r="J2740" i="5"/>
  <c r="J2303" i="5"/>
  <c r="J62" i="5"/>
  <c r="J2320" i="5"/>
  <c r="AI2033" i="5"/>
  <c r="AH2033" i="5"/>
  <c r="AI1945" i="5"/>
  <c r="AH1945" i="5"/>
  <c r="J1701" i="5"/>
  <c r="J685" i="5"/>
  <c r="J215" i="5"/>
  <c r="AJ3629" i="5"/>
  <c r="K3629" i="5" s="1"/>
  <c r="AJ4072" i="5"/>
  <c r="K4072" i="5" s="1"/>
  <c r="AJ4151" i="5"/>
  <c r="K4151" i="5" s="1"/>
  <c r="AJ187" i="5"/>
  <c r="K187" i="5" s="1"/>
  <c r="AJ3758" i="5"/>
  <c r="K3758" i="5" s="1"/>
  <c r="AJ47" i="5"/>
  <c r="K47" i="5" s="1"/>
  <c r="J3735" i="5"/>
  <c r="AJ3577" i="5"/>
  <c r="K3577" i="5" s="1"/>
  <c r="AI2901" i="5"/>
  <c r="AH2901" i="5"/>
  <c r="AJ4144" i="5"/>
  <c r="K4144" i="5" s="1"/>
  <c r="AJ4083" i="5"/>
  <c r="K4083" i="5" s="1"/>
  <c r="AJ215" i="5"/>
  <c r="K215" i="5" s="1"/>
  <c r="AJ1284" i="5"/>
  <c r="K1284" i="5" s="1"/>
  <c r="AJ2084" i="5"/>
  <c r="K2084" i="5" s="1"/>
  <c r="AJ3697" i="5"/>
  <c r="K3697" i="5" s="1"/>
  <c r="AJ1353" i="5"/>
  <c r="K1353" i="5" s="1"/>
  <c r="AJ4090" i="5"/>
  <c r="K4090" i="5" s="1"/>
  <c r="J2739" i="5"/>
  <c r="J55" i="5"/>
  <c r="AI1718" i="5"/>
  <c r="AH1718" i="5"/>
  <c r="J2055" i="5"/>
  <c r="J2023" i="5"/>
  <c r="J1991" i="5"/>
  <c r="J686" i="5"/>
  <c r="J2315" i="5"/>
  <c r="J2282" i="5"/>
  <c r="J59" i="5"/>
  <c r="J2465" i="5"/>
  <c r="J1976" i="5"/>
  <c r="J1944" i="5"/>
  <c r="J2332" i="5"/>
  <c r="J2300" i="5"/>
  <c r="AJ112" i="5"/>
  <c r="K112" i="5" s="1"/>
  <c r="AI51" i="5"/>
  <c r="AH51" i="5"/>
  <c r="J26" i="5"/>
  <c r="J1748" i="5"/>
  <c r="AI1719" i="5"/>
  <c r="AH1719" i="5"/>
  <c r="J2456" i="5"/>
  <c r="AI245" i="5"/>
  <c r="AH245" i="5"/>
  <c r="AI207" i="5"/>
  <c r="AH207" i="5"/>
  <c r="AI190" i="5"/>
  <c r="AH190" i="5"/>
  <c r="AI1308" i="5"/>
  <c r="AH1308" i="5"/>
  <c r="AI1208" i="5"/>
  <c r="AH1208" i="5"/>
  <c r="AI2140" i="5"/>
  <c r="AH2140" i="5"/>
  <c r="AI2129" i="5"/>
  <c r="AH2129" i="5"/>
  <c r="J2097" i="5"/>
  <c r="AI2156" i="5"/>
  <c r="AH2156" i="5"/>
  <c r="J2080" i="5"/>
  <c r="AI2103" i="5"/>
  <c r="AH2103" i="5"/>
  <c r="AI2112" i="5"/>
  <c r="AH2112" i="5"/>
  <c r="AI1298" i="5"/>
  <c r="AH1298" i="5"/>
  <c r="J1304" i="5"/>
  <c r="AI1269" i="5"/>
  <c r="AH1269" i="5"/>
  <c r="AI233" i="5"/>
  <c r="AH233" i="5"/>
  <c r="AI226" i="5"/>
  <c r="AH226" i="5"/>
  <c r="AI164" i="5"/>
  <c r="AH164" i="5"/>
  <c r="AI1801" i="5"/>
  <c r="AH1801" i="5"/>
  <c r="J1785" i="5"/>
  <c r="J1307" i="5"/>
  <c r="AI1236" i="5"/>
  <c r="AH1236" i="5"/>
  <c r="J1226" i="5"/>
  <c r="AG4010" i="5"/>
  <c r="AG4440" i="5"/>
  <c r="AI4412" i="5"/>
  <c r="AH4412" i="5"/>
  <c r="J4468" i="5"/>
  <c r="AI4437" i="5"/>
  <c r="AH4437" i="5"/>
  <c r="J4382" i="5"/>
  <c r="AI3509" i="5"/>
  <c r="AH3509" i="5"/>
  <c r="AI3627" i="5"/>
  <c r="AH3627" i="5"/>
  <c r="J4357" i="5"/>
  <c r="AI4390" i="5"/>
  <c r="AH4390" i="5"/>
  <c r="AG3565" i="5"/>
  <c r="AG2892" i="5"/>
  <c r="AG3525" i="5"/>
  <c r="AG2872" i="5"/>
  <c r="J2858" i="5"/>
  <c r="J1440" i="5"/>
  <c r="J91" i="5"/>
  <c r="AI1722" i="5"/>
  <c r="AH1722" i="5"/>
  <c r="J2043" i="5"/>
  <c r="J691" i="5"/>
  <c r="AI13" i="5"/>
  <c r="AH13" i="5"/>
  <c r="J1713" i="5"/>
  <c r="J2066" i="5"/>
  <c r="AI2025" i="5"/>
  <c r="AH2025" i="5"/>
  <c r="AI1993" i="5"/>
  <c r="AH1993" i="5"/>
  <c r="AI1953" i="5"/>
  <c r="AH1953" i="5"/>
  <c r="AI2341" i="5"/>
  <c r="AH2341" i="5"/>
  <c r="AI2309" i="5"/>
  <c r="AH2309" i="5"/>
  <c r="AG2137" i="5"/>
  <c r="AG2085" i="5"/>
  <c r="AG1288" i="5"/>
  <c r="AG1306" i="5"/>
  <c r="AG1285" i="5"/>
  <c r="AG553" i="5"/>
  <c r="AG266" i="5"/>
  <c r="AG297" i="5"/>
  <c r="AG301" i="5"/>
  <c r="AG154" i="5"/>
  <c r="AG3767" i="5"/>
  <c r="AG1323" i="5"/>
  <c r="AG4093" i="5"/>
  <c r="AG4108" i="5"/>
  <c r="AG4514" i="5"/>
  <c r="AG4425" i="5"/>
  <c r="AI4465" i="5"/>
  <c r="AH4465" i="5"/>
  <c r="J4485" i="5"/>
  <c r="J4376" i="5"/>
  <c r="J3458" i="5"/>
  <c r="AI4395" i="5"/>
  <c r="AH4395" i="5"/>
  <c r="J3455" i="5"/>
  <c r="J3533" i="5"/>
  <c r="AJ3533" i="5"/>
  <c r="K3533" i="5" s="1"/>
  <c r="AI3674" i="5"/>
  <c r="AH3674" i="5"/>
  <c r="AI2873" i="5"/>
  <c r="AH2873" i="5"/>
  <c r="AI2869" i="5"/>
  <c r="AH2869" i="5"/>
  <c r="AJ2889" i="5"/>
  <c r="K2889" i="5" s="1"/>
  <c r="AJ3473" i="5"/>
  <c r="K3473" i="5" s="1"/>
  <c r="AJ3541" i="5"/>
  <c r="K3541" i="5" s="1"/>
  <c r="AJ4375" i="5"/>
  <c r="K4375" i="5" s="1"/>
  <c r="AJ4045" i="5"/>
  <c r="K4045" i="5" s="1"/>
  <c r="AJ2093" i="5"/>
  <c r="K2093" i="5" s="1"/>
  <c r="AJ206" i="5"/>
  <c r="K206" i="5" s="1"/>
  <c r="AI2098" i="5"/>
  <c r="AH2098" i="5"/>
  <c r="AJ1357" i="5"/>
  <c r="K1357" i="5" s="1"/>
  <c r="AJ2092" i="5"/>
  <c r="K2092" i="5" s="1"/>
  <c r="AJ2051" i="5"/>
  <c r="K2051" i="5" s="1"/>
  <c r="AJ1713" i="5"/>
  <c r="K1713" i="5" s="1"/>
  <c r="AJ699" i="5"/>
  <c r="K699" i="5" s="1"/>
  <c r="AJ2004" i="5"/>
  <c r="K2004" i="5" s="1"/>
  <c r="AJ2849" i="5"/>
  <c r="K2849" i="5" s="1"/>
  <c r="AJ2311" i="5"/>
  <c r="K2311" i="5" s="1"/>
  <c r="J2847" i="5"/>
  <c r="J2738" i="5"/>
  <c r="J2730" i="5"/>
  <c r="J2704" i="5"/>
  <c r="J119" i="5"/>
  <c r="J103" i="5"/>
  <c r="J87" i="5"/>
  <c r="J71" i="5"/>
  <c r="AI2716" i="5"/>
  <c r="AH2716" i="5"/>
  <c r="AG49" i="5"/>
  <c r="AI2061" i="5"/>
  <c r="AH2061" i="5"/>
  <c r="J1741" i="5"/>
  <c r="J23" i="5"/>
  <c r="J1745" i="5"/>
  <c r="J1694" i="5"/>
  <c r="AI2069" i="5"/>
  <c r="AH2069" i="5"/>
  <c r="J1733" i="5"/>
  <c r="AG2463" i="5"/>
  <c r="AI2146" i="5"/>
  <c r="AH2146" i="5"/>
  <c r="AI2079" i="5"/>
  <c r="AH2079" i="5"/>
  <c r="AI2118" i="5"/>
  <c r="AH2118" i="5"/>
  <c r="J2109" i="5"/>
  <c r="AG1280" i="5"/>
  <c r="AG251" i="5"/>
  <c r="AG234" i="5"/>
  <c r="AG263" i="5"/>
  <c r="AG204" i="5"/>
  <c r="AG305" i="5"/>
  <c r="AG306" i="5"/>
  <c r="AG166" i="5"/>
  <c r="AG192" i="5"/>
  <c r="AG3772" i="5"/>
  <c r="AG1321" i="5"/>
  <c r="AG1207" i="5"/>
  <c r="AI249" i="5"/>
  <c r="AH249" i="5"/>
  <c r="AI258" i="5"/>
  <c r="AH258" i="5"/>
  <c r="AI156" i="5"/>
  <c r="AH156" i="5"/>
  <c r="AG3733" i="5"/>
  <c r="AI4123" i="5"/>
  <c r="AH4123" i="5"/>
  <c r="J3710" i="5"/>
  <c r="J1313" i="5"/>
  <c r="AI1249" i="5"/>
  <c r="AH1249" i="5"/>
  <c r="J1245" i="5"/>
  <c r="J1811" i="5"/>
  <c r="J4085" i="5"/>
  <c r="J1315" i="5"/>
  <c r="J1777" i="5"/>
  <c r="J4146" i="5"/>
  <c r="J3693" i="5"/>
  <c r="J1327" i="5"/>
  <c r="J1222" i="5"/>
  <c r="J1244" i="5"/>
  <c r="J1812" i="5"/>
  <c r="J4126" i="5"/>
  <c r="J4008" i="5"/>
  <c r="AI4013" i="5"/>
  <c r="AH4013" i="5"/>
  <c r="AI4149" i="5"/>
  <c r="AH4149" i="5"/>
  <c r="AI4017" i="5"/>
  <c r="AH4017" i="5"/>
  <c r="AI4057" i="5"/>
  <c r="AH4057" i="5"/>
  <c r="AI4172" i="5"/>
  <c r="AH4172" i="5"/>
  <c r="AI4031" i="5"/>
  <c r="AH4031" i="5"/>
  <c r="AI4060" i="5"/>
  <c r="AH4060" i="5"/>
  <c r="AI4512" i="5"/>
  <c r="AH4512" i="5"/>
  <c r="AI4509" i="5"/>
  <c r="AH4509" i="5"/>
  <c r="AI4481" i="5"/>
  <c r="AH4481" i="5"/>
  <c r="AI4422" i="5"/>
  <c r="AH4422" i="5"/>
  <c r="J4367" i="5"/>
  <c r="J4152" i="5"/>
  <c r="J4042" i="5"/>
  <c r="J4430" i="5"/>
  <c r="AI4156" i="5"/>
  <c r="AH4156" i="5"/>
  <c r="J4052" i="5"/>
  <c r="AI4122" i="5"/>
  <c r="AH4122" i="5"/>
  <c r="J4024" i="5"/>
  <c r="J4121" i="5"/>
  <c r="J4145" i="5"/>
  <c r="J4028" i="5"/>
  <c r="AJ4028" i="5"/>
  <c r="K4028" i="5" s="1"/>
  <c r="J4112" i="5"/>
  <c r="J4506" i="5"/>
  <c r="J4340" i="5"/>
  <c r="J4055" i="5"/>
  <c r="J4499" i="5"/>
  <c r="J4428" i="5"/>
  <c r="J4426" i="5"/>
  <c r="AI4370" i="5"/>
  <c r="AH4370" i="5"/>
  <c r="J4342" i="5"/>
  <c r="AI4456" i="5"/>
  <c r="AH4456" i="5"/>
  <c r="J4529" i="5"/>
  <c r="J4413" i="5"/>
  <c r="J4359" i="5"/>
  <c r="J3454" i="5"/>
  <c r="J3470" i="5"/>
  <c r="AI4378" i="5"/>
  <c r="AH4378" i="5"/>
  <c r="J3477" i="5"/>
  <c r="AJ3477" i="5"/>
  <c r="K3477" i="5" s="1"/>
  <c r="J3512" i="5"/>
  <c r="AJ3512" i="5"/>
  <c r="K3512" i="5" s="1"/>
  <c r="J4348" i="5"/>
  <c r="J4436" i="5"/>
  <c r="J3487" i="5"/>
  <c r="J4373" i="5"/>
  <c r="AI4446" i="5"/>
  <c r="AH4446" i="5"/>
  <c r="AI3546" i="5"/>
  <c r="AH3546" i="5"/>
  <c r="J2911" i="5"/>
  <c r="J3670" i="5"/>
  <c r="J3653" i="5"/>
  <c r="J3679" i="5"/>
  <c r="J3622" i="5"/>
  <c r="AI2909" i="5"/>
  <c r="AH2909" i="5"/>
  <c r="J2904" i="5"/>
  <c r="J2879" i="5"/>
  <c r="AI2907" i="5"/>
  <c r="AH2907" i="5"/>
  <c r="AI3586" i="5"/>
  <c r="AH3586" i="5"/>
  <c r="J2915" i="5"/>
  <c r="AJ2915" i="5"/>
  <c r="K2915" i="5" s="1"/>
  <c r="AI3582" i="5"/>
  <c r="AH3582" i="5"/>
  <c r="AJ2320" i="5"/>
  <c r="K2320" i="5" s="1"/>
  <c r="AI2736" i="5"/>
  <c r="AH2736" i="5"/>
  <c r="AG2033" i="5"/>
  <c r="AG2001" i="5"/>
  <c r="AG1977" i="5"/>
  <c r="AG1945" i="5"/>
  <c r="AG2334" i="5"/>
  <c r="AG2301" i="5"/>
  <c r="AG45" i="5"/>
  <c r="J2152" i="5"/>
  <c r="AI2127" i="5"/>
  <c r="AH2127" i="5"/>
  <c r="AI2091" i="5"/>
  <c r="AH2091" i="5"/>
  <c r="AI1295" i="5"/>
  <c r="AH1295" i="5"/>
  <c r="J1287" i="5"/>
  <c r="J1259" i="5"/>
  <c r="J242" i="5"/>
  <c r="J259" i="5"/>
  <c r="J3773" i="5"/>
  <c r="AI1346" i="5"/>
  <c r="AH1346" i="5"/>
  <c r="AI279" i="5"/>
  <c r="AH279" i="5"/>
  <c r="AI269" i="5"/>
  <c r="AH269" i="5"/>
  <c r="AI202" i="5"/>
  <c r="AH202" i="5"/>
  <c r="AI153" i="5"/>
  <c r="AH153" i="5"/>
  <c r="AI3763" i="5"/>
  <c r="AH3763" i="5"/>
  <c r="AI3691" i="5"/>
  <c r="AH3691" i="5"/>
  <c r="AI1225" i="5"/>
  <c r="AH1225" i="5"/>
  <c r="J256" i="5"/>
  <c r="J203" i="5"/>
  <c r="J3999" i="5"/>
  <c r="J1248" i="5"/>
  <c r="J3704" i="5"/>
  <c r="J1243" i="5"/>
  <c r="J3739" i="5"/>
  <c r="J3723" i="5"/>
  <c r="J3727" i="5"/>
  <c r="AI4135" i="5"/>
  <c r="AH4135" i="5"/>
  <c r="AI4129" i="5"/>
  <c r="AH4129" i="5"/>
  <c r="AI4110" i="5"/>
  <c r="AH4110" i="5"/>
  <c r="J4477" i="5"/>
  <c r="J4167" i="5"/>
  <c r="J4050" i="5"/>
  <c r="J4155" i="5"/>
  <c r="J4116" i="5"/>
  <c r="J4407" i="5"/>
  <c r="J4137" i="5"/>
  <c r="J4530" i="5"/>
  <c r="J4464" i="5"/>
  <c r="J4431" i="5"/>
  <c r="J4380" i="5"/>
  <c r="J3515" i="5"/>
  <c r="AI3659" i="5"/>
  <c r="AH3659" i="5"/>
  <c r="J3553" i="5"/>
  <c r="AI3529" i="5"/>
  <c r="AH3529" i="5"/>
  <c r="J3635" i="5"/>
  <c r="AI2902" i="5"/>
  <c r="AH2902" i="5"/>
  <c r="AI3611" i="5"/>
  <c r="AH3611" i="5"/>
  <c r="AI2905" i="5"/>
  <c r="AH2905" i="5"/>
  <c r="J3585" i="5"/>
  <c r="AJ3585" i="5"/>
  <c r="K3585" i="5" s="1"/>
  <c r="AJ3646" i="5"/>
  <c r="K3646" i="5" s="1"/>
  <c r="AJ3640" i="5"/>
  <c r="K3640" i="5" s="1"/>
  <c r="AJ3547" i="5"/>
  <c r="K3547" i="5" s="1"/>
  <c r="AJ3559" i="5"/>
  <c r="K3559" i="5" s="1"/>
  <c r="AJ3536" i="5"/>
  <c r="K3536" i="5" s="1"/>
  <c r="AJ4464" i="5"/>
  <c r="K4464" i="5" s="1"/>
  <c r="AJ4342" i="5"/>
  <c r="K4342" i="5" s="1"/>
  <c r="AJ4485" i="5"/>
  <c r="K4485" i="5" s="1"/>
  <c r="AJ4087" i="5"/>
  <c r="K4087" i="5" s="1"/>
  <c r="AJ4024" i="5"/>
  <c r="K4024" i="5" s="1"/>
  <c r="AJ1776" i="5"/>
  <c r="K1776" i="5" s="1"/>
  <c r="AJ1221" i="5"/>
  <c r="K1221" i="5" s="1"/>
  <c r="AJ189" i="5"/>
  <c r="K189" i="5" s="1"/>
  <c r="AJ253" i="5"/>
  <c r="K253" i="5" s="1"/>
  <c r="AJ250" i="5"/>
  <c r="K250" i="5" s="1"/>
  <c r="AJ1300" i="5"/>
  <c r="K1300" i="5" s="1"/>
  <c r="AJ2121" i="5"/>
  <c r="K2121" i="5" s="1"/>
  <c r="AJ1283" i="5"/>
  <c r="K1283" i="5" s="1"/>
  <c r="AJ2155" i="5"/>
  <c r="K2155" i="5" s="1"/>
  <c r="AJ2055" i="5"/>
  <c r="K2055" i="5" s="1"/>
  <c r="AJ31" i="5"/>
  <c r="K31" i="5" s="1"/>
  <c r="AJ2024" i="5"/>
  <c r="K2024" i="5" s="1"/>
  <c r="AJ114" i="5"/>
  <c r="K114" i="5" s="1"/>
  <c r="AJ1444" i="5"/>
  <c r="K1444" i="5" s="1"/>
  <c r="AJ2855" i="5"/>
  <c r="K2855" i="5" s="1"/>
  <c r="AJ1204" i="5"/>
  <c r="K1204" i="5" s="1"/>
  <c r="J2860" i="5"/>
  <c r="AI2709" i="5"/>
  <c r="AH2709" i="5"/>
  <c r="J1435" i="5"/>
  <c r="J85" i="5"/>
  <c r="J2712" i="5"/>
  <c r="J1427" i="5"/>
  <c r="AI102" i="5"/>
  <c r="AH102" i="5"/>
  <c r="AI1737" i="5"/>
  <c r="AH1737" i="5"/>
  <c r="AI2073" i="5"/>
  <c r="AH2073" i="5"/>
  <c r="AI2045" i="5"/>
  <c r="AH2045" i="5"/>
  <c r="J2015" i="5"/>
  <c r="J1983" i="5"/>
  <c r="J1951" i="5"/>
  <c r="J2339" i="5"/>
  <c r="J2307" i="5"/>
  <c r="J1227" i="5"/>
  <c r="AG25" i="5"/>
  <c r="J2046" i="5"/>
  <c r="J2016" i="5"/>
  <c r="J1984" i="5"/>
  <c r="J1952" i="5"/>
  <c r="J2340" i="5"/>
  <c r="J2308" i="5"/>
  <c r="AI29" i="5"/>
  <c r="AH29" i="5"/>
  <c r="AG2447" i="5"/>
  <c r="AG2053" i="5"/>
  <c r="J39" i="5"/>
  <c r="AI1739" i="5"/>
  <c r="AH1739" i="5"/>
  <c r="AI2042" i="5"/>
  <c r="AH2042" i="5"/>
  <c r="AI1978" i="5"/>
  <c r="AH1978" i="5"/>
  <c r="AI2333" i="5"/>
  <c r="AH2333" i="5"/>
  <c r="J554" i="5"/>
  <c r="J273" i="5"/>
  <c r="J289" i="5"/>
  <c r="J155" i="5"/>
  <c r="J172" i="5"/>
  <c r="J3762" i="5"/>
  <c r="AJ1726" i="5"/>
  <c r="K1726" i="5" s="1"/>
  <c r="AJ1694" i="5"/>
  <c r="K1694" i="5" s="1"/>
  <c r="AG3692" i="5"/>
  <c r="AG1312" i="5"/>
  <c r="AG2074" i="5"/>
  <c r="AG2149" i="5"/>
  <c r="AG2086" i="5"/>
  <c r="AG2158" i="5"/>
  <c r="J2107" i="5"/>
  <c r="AI2101" i="5"/>
  <c r="AH2101" i="5"/>
  <c r="AG2116" i="5"/>
  <c r="AI1278" i="5"/>
  <c r="AH1278" i="5"/>
  <c r="AI1289" i="5"/>
  <c r="AH1289" i="5"/>
  <c r="AG1275" i="5"/>
  <c r="J1281" i="5"/>
  <c r="AI1266" i="5"/>
  <c r="AH1266" i="5"/>
  <c r="AI1230" i="5"/>
  <c r="AH1230" i="5"/>
  <c r="AI3740" i="5"/>
  <c r="AH3740" i="5"/>
  <c r="J1352" i="5"/>
  <c r="J247" i="5"/>
  <c r="J231" i="5"/>
  <c r="J303" i="5"/>
  <c r="J163" i="5"/>
  <c r="J3766" i="5"/>
  <c r="J3687" i="5"/>
  <c r="J1336" i="5"/>
  <c r="AI1240" i="5"/>
  <c r="AH1240" i="5"/>
  <c r="J1795" i="5"/>
  <c r="J3751" i="5"/>
  <c r="J3713" i="5"/>
  <c r="AI1311" i="5"/>
  <c r="AH1311" i="5"/>
  <c r="AJ1803" i="5"/>
  <c r="K1803" i="5" s="1"/>
  <c r="AI4471" i="5"/>
  <c r="AH4471" i="5"/>
  <c r="J4106" i="5"/>
  <c r="J4084" i="5"/>
  <c r="J4117" i="5"/>
  <c r="J4164" i="5"/>
  <c r="J4510" i="5"/>
  <c r="J4406" i="5"/>
  <c r="AI4014" i="5"/>
  <c r="AH4014" i="5"/>
  <c r="J4148" i="5"/>
  <c r="AI4011" i="5"/>
  <c r="AH4011" i="5"/>
  <c r="J4037" i="5"/>
  <c r="J4086" i="5"/>
  <c r="J4070" i="5"/>
  <c r="J4489" i="5"/>
  <c r="J4532" i="5"/>
  <c r="J4040" i="5"/>
  <c r="J4019" i="5"/>
  <c r="J4163" i="5"/>
  <c r="J4170" i="5"/>
  <c r="J4486" i="5"/>
  <c r="J4439" i="5"/>
  <c r="J4487" i="5"/>
  <c r="J4533" i="5"/>
  <c r="J4469" i="5"/>
  <c r="AG4524" i="5"/>
  <c r="AG4360" i="5"/>
  <c r="AG4349" i="5"/>
  <c r="AI4346" i="5"/>
  <c r="AH4346" i="5"/>
  <c r="AG4363" i="5"/>
  <c r="AI3450" i="5"/>
  <c r="AH3450" i="5"/>
  <c r="AG3485" i="5"/>
  <c r="AG3675" i="5"/>
  <c r="J3631" i="5"/>
  <c r="AI3673" i="5"/>
  <c r="AH3673" i="5"/>
  <c r="AI3632" i="5"/>
  <c r="AH3632" i="5"/>
  <c r="AI3651" i="5"/>
  <c r="AH3651" i="5"/>
  <c r="AI3660" i="5"/>
  <c r="AH3660" i="5"/>
  <c r="AI3644" i="5"/>
  <c r="AH3644" i="5"/>
  <c r="AI3656" i="5"/>
  <c r="AH3656" i="5"/>
  <c r="AI3680" i="5"/>
  <c r="AH3680" i="5"/>
  <c r="AI3624" i="5"/>
  <c r="AH3624" i="5"/>
  <c r="AI3620" i="5"/>
  <c r="AH3620" i="5"/>
  <c r="J2914" i="5"/>
  <c r="J3613" i="5"/>
  <c r="AJ3613" i="5"/>
  <c r="K3613" i="5" s="1"/>
  <c r="J3587" i="5"/>
  <c r="J2899" i="5"/>
  <c r="AJ2899" i="5"/>
  <c r="K2899" i="5" s="1"/>
  <c r="J2881" i="5"/>
  <c r="J3590" i="5"/>
  <c r="AI2893" i="5"/>
  <c r="AH2893" i="5"/>
  <c r="AI2903" i="5"/>
  <c r="AH2903" i="5"/>
  <c r="J3593" i="5"/>
  <c r="AJ1948" i="5"/>
  <c r="K1948" i="5" s="1"/>
  <c r="J2725" i="5"/>
  <c r="J92" i="5"/>
  <c r="J1963" i="5"/>
  <c r="J10" i="5"/>
  <c r="J1696" i="5"/>
  <c r="J2028" i="5"/>
  <c r="J1964" i="5"/>
  <c r="J2304" i="5"/>
  <c r="J151" i="5"/>
  <c r="AI211" i="5"/>
  <c r="AH211" i="5"/>
  <c r="AI3746" i="5"/>
  <c r="AH3746" i="5"/>
  <c r="J1237" i="5"/>
  <c r="J3770" i="5"/>
  <c r="J1220" i="5"/>
  <c r="J3728" i="5"/>
  <c r="J1314" i="5"/>
  <c r="J1224" i="5"/>
  <c r="AI4071" i="5"/>
  <c r="AH4071" i="5"/>
  <c r="AI4099" i="5"/>
  <c r="AH4099" i="5"/>
  <c r="AI4030" i="5"/>
  <c r="AH4030" i="5"/>
  <c r="AI4498" i="5"/>
  <c r="AH4498" i="5"/>
  <c r="AI4473" i="5"/>
  <c r="AH4473" i="5"/>
  <c r="J4100" i="5"/>
  <c r="AJ4100" i="5"/>
  <c r="K4100" i="5" s="1"/>
  <c r="J4168" i="5"/>
  <c r="J4138" i="5"/>
  <c r="AI4041" i="5"/>
  <c r="AH4041" i="5"/>
  <c r="AI4120" i="5"/>
  <c r="AH4120" i="5"/>
  <c r="J4098" i="5"/>
  <c r="J4502" i="5"/>
  <c r="J4059" i="5"/>
  <c r="J4450" i="5"/>
  <c r="J4424" i="5"/>
  <c r="AG3451" i="5"/>
  <c r="AG3504" i="5"/>
  <c r="AG3543" i="5"/>
  <c r="AJ3543" i="5" s="1"/>
  <c r="K3543" i="5" s="1"/>
  <c r="AG3602" i="5"/>
  <c r="AJ3590" i="5"/>
  <c r="K3590" i="5" s="1"/>
  <c r="AJ3649" i="5"/>
  <c r="K3649" i="5" s="1"/>
  <c r="AJ3635" i="5"/>
  <c r="K3635" i="5" s="1"/>
  <c r="AJ4389" i="5"/>
  <c r="K4389" i="5" s="1"/>
  <c r="AJ4357" i="5"/>
  <c r="K4357" i="5" s="1"/>
  <c r="AJ4340" i="5"/>
  <c r="K4340" i="5" s="1"/>
  <c r="AJ4424" i="5"/>
  <c r="K4424" i="5" s="1"/>
  <c r="AJ3551" i="5"/>
  <c r="K3551" i="5" s="1"/>
  <c r="AJ3531" i="5"/>
  <c r="K3531" i="5" s="1"/>
  <c r="AJ4429" i="5"/>
  <c r="K4429" i="5" s="1"/>
  <c r="AJ4052" i="5"/>
  <c r="K4052" i="5" s="1"/>
  <c r="AJ4096" i="5"/>
  <c r="K4096" i="5" s="1"/>
  <c r="AJ4137" i="5"/>
  <c r="K4137" i="5" s="1"/>
  <c r="AJ1233" i="5"/>
  <c r="K1233" i="5" s="1"/>
  <c r="AJ3739" i="5"/>
  <c r="K3739" i="5" s="1"/>
  <c r="AJ2286" i="5"/>
  <c r="K2286" i="5" s="1"/>
  <c r="AJ1995" i="5"/>
  <c r="K1995" i="5" s="1"/>
  <c r="J2302" i="5"/>
  <c r="AJ67" i="5"/>
  <c r="K67" i="5" s="1"/>
  <c r="AJ3578" i="5"/>
  <c r="K3578" i="5" s="1"/>
  <c r="J2718" i="5"/>
  <c r="J44" i="5"/>
  <c r="J4536" i="5"/>
  <c r="J4345" i="5"/>
  <c r="AJ2730" i="5"/>
  <c r="K2730" i="5" s="1"/>
  <c r="AJ3604" i="5"/>
  <c r="K3604" i="5" s="1"/>
  <c r="J4073" i="5"/>
  <c r="J4384" i="5"/>
  <c r="J4" i="5"/>
  <c r="J4447" i="5"/>
  <c r="AJ3610" i="5"/>
  <c r="K3610" i="5" s="1"/>
  <c r="AJ2288" i="5"/>
  <c r="K2288" i="5" s="1"/>
  <c r="J2462" i="5"/>
  <c r="J2044" i="5"/>
  <c r="AJ2880" i="5"/>
  <c r="K2880" i="5" s="1"/>
  <c r="AJ1430" i="5"/>
  <c r="K1430" i="5" s="1"/>
  <c r="J1433" i="5"/>
  <c r="J100" i="5"/>
  <c r="J48" i="5"/>
  <c r="J16" i="5"/>
  <c r="J1702" i="5"/>
  <c r="J3657" i="5" l="1"/>
  <c r="J2008" i="5"/>
  <c r="AJ2296" i="5"/>
  <c r="K2296" i="5" s="1"/>
  <c r="AJ3626" i="5"/>
  <c r="K3626" i="5" s="1"/>
  <c r="AJ43" i="5"/>
  <c r="K43" i="5" s="1"/>
  <c r="J1330" i="5"/>
  <c r="J1446" i="5"/>
  <c r="AJ186" i="5"/>
  <c r="K186" i="5" s="1"/>
  <c r="J3468" i="5"/>
  <c r="J1316" i="5"/>
  <c r="J3701" i="5"/>
  <c r="AJ2046" i="5"/>
  <c r="K2046" i="5" s="1"/>
  <c r="J3526" i="5"/>
  <c r="J4369" i="5"/>
  <c r="AJ4532" i="5"/>
  <c r="K4532" i="5" s="1"/>
  <c r="AJ3634" i="5"/>
  <c r="K3634" i="5" s="1"/>
  <c r="AJ2719" i="5"/>
  <c r="K2719" i="5" s="1"/>
  <c r="AJ1804" i="5"/>
  <c r="K1804" i="5" s="1"/>
  <c r="J3753" i="5"/>
  <c r="AJ3479" i="5"/>
  <c r="K3479" i="5" s="1"/>
  <c r="J2108" i="5"/>
  <c r="J1740" i="5"/>
  <c r="J4377" i="5"/>
  <c r="AJ1201" i="5"/>
  <c r="K1201" i="5" s="1"/>
  <c r="AJ4063" i="5"/>
  <c r="K4063" i="5" s="1"/>
  <c r="AJ1350" i="5"/>
  <c r="AJ2038" i="5"/>
  <c r="K2038" i="5" s="1"/>
  <c r="J171" i="5"/>
  <c r="AJ4343" i="5"/>
  <c r="K4343" i="5" s="1"/>
  <c r="J1332" i="5"/>
  <c r="AJ1432" i="5"/>
  <c r="K1432" i="5" s="1"/>
  <c r="AJ2059" i="5"/>
  <c r="J292" i="5"/>
  <c r="AJ4517" i="5"/>
  <c r="K4517" i="5" s="1"/>
  <c r="AJ4077" i="5"/>
  <c r="K4077" i="5" s="1"/>
  <c r="AJ277" i="5"/>
  <c r="K277" i="5" s="1"/>
  <c r="J274" i="5"/>
  <c r="AJ122" i="5"/>
  <c r="K122" i="5" s="1"/>
  <c r="J4517" i="5"/>
  <c r="J4023" i="5"/>
  <c r="J4448" i="5"/>
  <c r="AJ1989" i="5"/>
  <c r="K1989" i="5" s="1"/>
  <c r="J2848" i="5"/>
  <c r="AJ4504" i="5"/>
  <c r="K4504" i="5" s="1"/>
  <c r="AJ3638" i="5"/>
  <c r="K3638" i="5" s="1"/>
  <c r="J1959" i="5"/>
  <c r="AJ1781" i="5"/>
  <c r="K1781" i="5" s="1"/>
  <c r="M3554" i="5"/>
  <c r="L3554" i="5" s="1"/>
  <c r="J1781" i="5"/>
  <c r="AJ4344" i="5"/>
  <c r="K4344" i="5" s="1"/>
  <c r="J4039" i="5"/>
  <c r="AJ20" i="5"/>
  <c r="K20" i="5" s="1"/>
  <c r="M4416" i="5"/>
  <c r="AJ1322" i="5"/>
  <c r="K1322" i="5" s="1"/>
  <c r="AJ2324" i="5"/>
  <c r="K2324" i="5" s="1"/>
  <c r="J1239" i="5"/>
  <c r="AJ1943" i="5"/>
  <c r="K1943" i="5" s="1"/>
  <c r="J68" i="5"/>
  <c r="AJ40" i="5"/>
  <c r="K40" i="5" s="1"/>
  <c r="J199" i="5"/>
  <c r="AJ2871" i="5"/>
  <c r="K2871" i="5" s="1"/>
  <c r="AJ2456" i="5"/>
  <c r="K2456" i="5" s="1"/>
  <c r="J2871" i="5"/>
  <c r="AJ4159" i="5"/>
  <c r="K4159" i="5" s="1"/>
  <c r="J1354" i="5"/>
  <c r="J3702" i="5"/>
  <c r="AJ81" i="5"/>
  <c r="K81" i="5" s="1"/>
  <c r="AJ4161" i="5"/>
  <c r="K4161" i="5" s="1"/>
  <c r="AJ4034" i="5"/>
  <c r="K4034" i="5" s="1"/>
  <c r="AJ225" i="5"/>
  <c r="K225" i="5" s="1"/>
  <c r="AJ196" i="5"/>
  <c r="K196" i="5" s="1"/>
  <c r="AJ74" i="5"/>
  <c r="K74" i="5" s="1"/>
  <c r="AJ4139" i="5"/>
  <c r="K4139" i="5" s="1"/>
  <c r="AJ1782" i="5"/>
  <c r="K1782" i="5" s="1"/>
  <c r="AJ1729" i="5"/>
  <c r="K1729" i="5" s="1"/>
  <c r="AJ2457" i="5"/>
  <c r="K2457" i="5" s="1"/>
  <c r="AJ2448" i="5"/>
  <c r="K2448" i="5" s="1"/>
  <c r="AJ1794" i="5"/>
  <c r="K1794" i="5" s="1"/>
  <c r="J4385" i="5"/>
  <c r="AJ99" i="5"/>
  <c r="K99" i="5" s="1"/>
  <c r="J4157" i="5"/>
  <c r="AJ698" i="5"/>
  <c r="K698" i="5" s="1"/>
  <c r="J3669" i="5"/>
  <c r="AJ2125" i="5"/>
  <c r="K2125" i="5" s="1"/>
  <c r="J1246" i="5"/>
  <c r="J3605" i="5"/>
  <c r="AJ1712" i="5"/>
  <c r="K1712" i="5" s="1"/>
  <c r="J3654" i="5"/>
  <c r="AJ1429" i="5"/>
  <c r="K1429" i="5" s="1"/>
  <c r="AJ2908" i="5"/>
  <c r="K2908" i="5" s="1"/>
  <c r="AJ3527" i="5"/>
  <c r="K3527" i="5" s="1"/>
  <c r="J3527" i="5"/>
  <c r="AJ1960" i="5"/>
  <c r="K1960" i="5" s="1"/>
  <c r="AJ3550" i="5"/>
  <c r="K3550" i="5" s="1"/>
  <c r="AJ2030" i="5"/>
  <c r="K2030" i="5" s="1"/>
  <c r="J2319" i="5"/>
  <c r="J1971" i="5"/>
  <c r="J1317" i="5"/>
  <c r="AJ4350" i="5"/>
  <c r="AJ4033" i="5"/>
  <c r="K4033" i="5" s="1"/>
  <c r="AJ2150" i="5"/>
  <c r="K2150" i="5" s="1"/>
  <c r="J32" i="5"/>
  <c r="AJ3699" i="5"/>
  <c r="K3699" i="5" s="1"/>
  <c r="AJ2040" i="5"/>
  <c r="K2040" i="5" s="1"/>
  <c r="AJ3478" i="5"/>
  <c r="K3478" i="5" s="1"/>
  <c r="AJ1716" i="5"/>
  <c r="K1716" i="5" s="1"/>
  <c r="J1436" i="5"/>
  <c r="J3549" i="5"/>
  <c r="J3667" i="5"/>
  <c r="AJ1312" i="5"/>
  <c r="K1312" i="5" s="1"/>
  <c r="AJ4508" i="5"/>
  <c r="K4508" i="5" s="1"/>
  <c r="J2886" i="5"/>
  <c r="AJ27" i="5"/>
  <c r="K27" i="5" s="1"/>
  <c r="AJ180" i="5"/>
  <c r="K180" i="5" s="1"/>
  <c r="AJ4493" i="5"/>
  <c r="K4493" i="5" s="1"/>
  <c r="AJ14" i="5"/>
  <c r="K14" i="5" s="1"/>
  <c r="AJ2310" i="5"/>
  <c r="K2310" i="5" s="1"/>
  <c r="AJ4132" i="5"/>
  <c r="K4132" i="5" s="1"/>
  <c r="AJ1966" i="5"/>
  <c r="K1966" i="5" s="1"/>
  <c r="J4088" i="5"/>
  <c r="AJ42" i="5"/>
  <c r="K42" i="5" s="1"/>
  <c r="J1355" i="5"/>
  <c r="AJ4462" i="5"/>
  <c r="K4462" i="5" s="1"/>
  <c r="J4457" i="5"/>
  <c r="J3658" i="5"/>
  <c r="J1325" i="5"/>
  <c r="AJ687" i="5"/>
  <c r="K687" i="5" s="1"/>
  <c r="J4026" i="5"/>
  <c r="J1214" i="5"/>
  <c r="J3737" i="5"/>
  <c r="J2446" i="5"/>
  <c r="AJ2283" i="5"/>
  <c r="K2283" i="5" s="1"/>
  <c r="AJ4108" i="5"/>
  <c r="K4108" i="5" s="1"/>
  <c r="AJ1320" i="5"/>
  <c r="K1320" i="5" s="1"/>
  <c r="J1712" i="5"/>
  <c r="AJ2731" i="5"/>
  <c r="K2731" i="5" s="1"/>
  <c r="J1320" i="5"/>
  <c r="AJ2158" i="5"/>
  <c r="K2158" i="5" s="1"/>
  <c r="AJ1695" i="5"/>
  <c r="K1695" i="5" s="1"/>
  <c r="AJ695" i="5"/>
  <c r="K695" i="5" s="1"/>
  <c r="AJ4115" i="5"/>
  <c r="K4115" i="5" s="1"/>
  <c r="AJ2705" i="5"/>
  <c r="K2705" i="5" s="1"/>
  <c r="AJ3580" i="5"/>
  <c r="K3580" i="5" s="1"/>
  <c r="AJ3485" i="5"/>
  <c r="K3485" i="5" s="1"/>
  <c r="J4169" i="5"/>
  <c r="J3460" i="5"/>
  <c r="AJ12" i="5"/>
  <c r="K12" i="5" s="1"/>
  <c r="J178" i="5"/>
  <c r="J291" i="5"/>
  <c r="AJ3499" i="5"/>
  <c r="K3499" i="5" s="1"/>
  <c r="AJ1275" i="5"/>
  <c r="K1275" i="5" s="1"/>
  <c r="J267" i="5"/>
  <c r="J4158" i="5"/>
  <c r="AJ2141" i="5"/>
  <c r="K2141" i="5" s="1"/>
  <c r="AJ4062" i="5"/>
  <c r="K4062" i="5" s="1"/>
  <c r="AJ2149" i="5"/>
  <c r="K2149" i="5" s="1"/>
  <c r="AJ4392" i="5"/>
  <c r="K4392" i="5" s="1"/>
  <c r="AJ3451" i="5"/>
  <c r="K3451" i="5" s="1"/>
  <c r="J3387" i="5"/>
  <c r="J1891" i="5"/>
  <c r="AJ1692" i="5"/>
  <c r="K1692" i="5" s="1"/>
  <c r="J1692" i="5"/>
  <c r="J1679" i="5"/>
  <c r="J4182" i="5"/>
  <c r="J1665" i="5"/>
  <c r="J3365" i="5"/>
  <c r="J3244" i="5"/>
  <c r="J3237" i="5"/>
  <c r="J4217" i="5"/>
  <c r="J4318" i="5"/>
  <c r="J1676" i="5"/>
  <c r="J3386" i="5"/>
  <c r="J4177" i="5"/>
  <c r="AJ4318" i="5"/>
  <c r="K4318" i="5" s="1"/>
  <c r="J4282" i="5"/>
  <c r="J3301" i="5"/>
  <c r="J4311" i="5"/>
  <c r="AJ3301" i="5"/>
  <c r="K3301" i="5" s="1"/>
  <c r="AJ4311" i="5"/>
  <c r="K4311" i="5" s="1"/>
  <c r="J3342" i="5"/>
  <c r="J3339" i="5"/>
  <c r="AJ3271" i="5"/>
  <c r="K3271" i="5" s="1"/>
  <c r="J3271" i="5"/>
  <c r="J1672" i="5"/>
  <c r="J3287" i="5"/>
  <c r="J3336" i="5"/>
  <c r="J1691" i="5"/>
  <c r="J4300" i="5"/>
  <c r="J3344" i="5"/>
  <c r="J4271" i="5"/>
  <c r="J4191" i="5"/>
  <c r="J3324" i="5"/>
  <c r="J3318" i="5"/>
  <c r="J3309" i="5"/>
  <c r="AJ3387" i="5"/>
  <c r="K3387" i="5" s="1"/>
  <c r="AJ1891" i="5"/>
  <c r="K1891" i="5" s="1"/>
  <c r="J4188" i="5"/>
  <c r="J3316" i="5"/>
  <c r="J3322" i="5"/>
  <c r="J3319" i="5"/>
  <c r="J4178" i="5"/>
  <c r="AJ3244" i="5"/>
  <c r="K3244" i="5" s="1"/>
  <c r="AJ3322" i="5"/>
  <c r="K3322" i="5" s="1"/>
  <c r="J1906" i="5"/>
  <c r="J1674" i="5"/>
  <c r="AJ4177" i="5"/>
  <c r="K4177" i="5" s="1"/>
  <c r="AJ3356" i="5"/>
  <c r="K3356" i="5" s="1"/>
  <c r="J3356" i="5"/>
  <c r="J4312" i="5"/>
  <c r="J1935" i="5"/>
  <c r="J4308" i="5"/>
  <c r="J3307" i="5"/>
  <c r="AJ3231" i="5"/>
  <c r="K3231" i="5" s="1"/>
  <c r="J3231" i="5"/>
  <c r="J3289" i="5"/>
  <c r="J4208" i="5"/>
  <c r="J4210" i="5"/>
  <c r="J4334" i="5"/>
  <c r="J1915" i="5"/>
  <c r="AJ1681" i="5"/>
  <c r="K1681" i="5" s="1"/>
  <c r="J1681" i="5"/>
  <c r="J3361" i="5"/>
  <c r="J3328" i="5"/>
  <c r="AJ1915" i="5"/>
  <c r="K1915" i="5" s="1"/>
  <c r="J1668" i="5"/>
  <c r="J1661" i="5"/>
  <c r="J4203" i="5"/>
  <c r="J4209" i="5"/>
  <c r="J1905" i="5"/>
  <c r="J1673" i="5"/>
  <c r="J3256" i="5"/>
  <c r="AJ1659" i="5"/>
  <c r="K1659" i="5" s="1"/>
  <c r="J1659" i="5"/>
  <c r="J4286" i="5"/>
  <c r="AJ1664" i="5"/>
  <c r="K1664" i="5" s="1"/>
  <c r="J1664" i="5"/>
  <c r="J3346" i="5"/>
  <c r="J4190" i="5"/>
  <c r="AJ3334" i="5"/>
  <c r="K3334" i="5" s="1"/>
  <c r="J3334" i="5"/>
  <c r="AJ3318" i="5"/>
  <c r="K3318" i="5" s="1"/>
  <c r="AJ3316" i="5"/>
  <c r="K3316" i="5" s="1"/>
  <c r="J1888" i="5"/>
  <c r="J3367" i="5"/>
  <c r="J4192" i="5"/>
  <c r="AJ4185" i="5"/>
  <c r="K4185" i="5" s="1"/>
  <c r="J4185" i="5"/>
  <c r="J3232" i="5"/>
  <c r="J3311" i="5"/>
  <c r="J3379" i="5"/>
  <c r="J3249" i="5"/>
  <c r="J4295" i="5"/>
  <c r="AJ3249" i="5"/>
  <c r="K3249" i="5" s="1"/>
  <c r="J4301" i="5"/>
  <c r="J4266" i="5"/>
  <c r="J4269" i="5"/>
  <c r="J4335" i="5"/>
  <c r="J4328" i="5"/>
  <c r="J4193" i="5"/>
  <c r="J4176" i="5"/>
  <c r="J4183" i="5"/>
  <c r="J1897" i="5"/>
  <c r="AJ1890" i="5"/>
  <c r="K1890" i="5" s="1"/>
  <c r="J1890" i="5"/>
  <c r="AJ4202" i="5"/>
  <c r="K4202" i="5" s="1"/>
  <c r="J4202" i="5"/>
  <c r="AJ3269" i="5"/>
  <c r="K3269" i="5" s="1"/>
  <c r="J3269" i="5"/>
  <c r="J4197" i="5"/>
  <c r="AJ3361" i="5"/>
  <c r="K3361" i="5" s="1"/>
  <c r="AJ3344" i="5"/>
  <c r="K3344" i="5" s="1"/>
  <c r="J4304" i="5"/>
  <c r="J1911" i="5"/>
  <c r="J3263" i="5"/>
  <c r="J3315" i="5"/>
  <c r="AJ1661" i="5"/>
  <c r="K1661" i="5" s="1"/>
  <c r="J1909" i="5"/>
  <c r="J3251" i="5"/>
  <c r="J4275" i="5"/>
  <c r="J4292" i="5"/>
  <c r="J4196" i="5"/>
  <c r="AJ1895" i="5"/>
  <c r="K1895" i="5" s="1"/>
  <c r="J1895" i="5"/>
  <c r="J3340" i="5"/>
  <c r="AJ1910" i="5"/>
  <c r="K1910" i="5" s="1"/>
  <c r="J1910" i="5"/>
  <c r="J3323" i="5"/>
  <c r="J4186" i="5"/>
  <c r="AJ1902" i="5"/>
  <c r="K1902" i="5" s="1"/>
  <c r="J1902" i="5"/>
  <c r="J3296" i="5"/>
  <c r="AJ4221" i="5"/>
  <c r="K4221" i="5" s="1"/>
  <c r="J4221" i="5"/>
  <c r="J1918" i="5"/>
  <c r="J4303" i="5"/>
  <c r="J4321" i="5"/>
  <c r="J4207" i="5"/>
  <c r="J3254" i="5"/>
  <c r="AJ1676" i="5"/>
  <c r="K1676" i="5" s="1"/>
  <c r="J1884" i="5"/>
  <c r="AJ4314" i="5"/>
  <c r="K4314" i="5" s="1"/>
  <c r="J4314" i="5"/>
  <c r="J4330" i="5"/>
  <c r="J1878" i="5"/>
  <c r="J4265" i="5"/>
  <c r="J3341" i="5"/>
  <c r="J3234" i="5"/>
  <c r="J3313" i="5"/>
  <c r="AJ1893" i="5"/>
  <c r="K1893" i="5" s="1"/>
  <c r="J1893" i="5"/>
  <c r="J4319" i="5"/>
  <c r="J4187" i="5"/>
  <c r="J3236" i="5"/>
  <c r="AJ3328" i="5"/>
  <c r="K3328" i="5" s="1"/>
  <c r="J3286" i="5"/>
  <c r="J1667" i="5"/>
  <c r="J3255" i="5"/>
  <c r="J1671" i="5"/>
  <c r="J3383" i="5"/>
  <c r="J3293" i="5"/>
  <c r="J4212" i="5"/>
  <c r="AJ3342" i="5"/>
  <c r="K3342" i="5" s="1"/>
  <c r="AJ3339" i="5"/>
  <c r="K3339" i="5" s="1"/>
  <c r="AJ3324" i="5"/>
  <c r="K3324" i="5" s="1"/>
  <c r="J1916" i="5"/>
  <c r="J3329" i="5"/>
  <c r="J3300" i="5"/>
  <c r="K3300" i="5"/>
  <c r="AJ3336" i="5"/>
  <c r="K3336" i="5" s="1"/>
  <c r="J4181" i="5"/>
  <c r="J4267" i="5"/>
  <c r="J1904" i="5"/>
  <c r="J4307" i="5"/>
  <c r="J3252" i="5"/>
  <c r="J3267" i="5"/>
  <c r="J3245" i="5"/>
  <c r="J4288" i="5"/>
  <c r="AJ3309" i="5"/>
  <c r="K3309" i="5" s="1"/>
  <c r="AJ88" i="5"/>
  <c r="K88" i="5" s="1"/>
  <c r="AJ3296" i="5"/>
  <c r="K3296" i="5" s="1"/>
  <c r="AJ3327" i="5"/>
  <c r="K3327" i="5" s="1"/>
  <c r="J3327" i="5"/>
  <c r="AJ3305" i="5"/>
  <c r="K3305" i="5" s="1"/>
  <c r="J3305" i="5"/>
  <c r="AJ3302" i="5"/>
  <c r="K3302" i="5" s="1"/>
  <c r="J3302" i="5"/>
  <c r="AJ1935" i="5"/>
  <c r="K1935" i="5" s="1"/>
  <c r="J3292" i="5"/>
  <c r="J4205" i="5"/>
  <c r="J4204" i="5"/>
  <c r="AJ4284" i="5"/>
  <c r="K4284" i="5" s="1"/>
  <c r="J4284" i="5"/>
  <c r="AJ1674" i="5"/>
  <c r="K1674" i="5" s="1"/>
  <c r="J3308" i="5"/>
  <c r="J3368" i="5"/>
  <c r="AJ1878" i="5"/>
  <c r="K1878" i="5" s="1"/>
  <c r="J3284" i="5"/>
  <c r="J1921" i="5"/>
  <c r="J3377" i="5"/>
  <c r="J4278" i="5"/>
  <c r="J1924" i="5"/>
  <c r="J4219" i="5"/>
  <c r="J3369" i="5"/>
  <c r="J3288" i="5"/>
  <c r="J3360" i="5"/>
  <c r="AJ4180" i="5"/>
  <c r="K4180" i="5" s="1"/>
  <c r="J4180" i="5"/>
  <c r="AJ1911" i="5"/>
  <c r="K1911" i="5" s="1"/>
  <c r="J3349" i="5"/>
  <c r="J4214" i="5"/>
  <c r="J1927" i="5"/>
  <c r="AJ1909" i="5"/>
  <c r="K1909" i="5" s="1"/>
  <c r="AJ3251" i="5"/>
  <c r="K3251" i="5" s="1"/>
  <c r="AJ3263" i="5"/>
  <c r="K3263" i="5" s="1"/>
  <c r="J3348" i="5"/>
  <c r="AJ1673" i="5"/>
  <c r="K1673" i="5" s="1"/>
  <c r="J4331" i="5"/>
  <c r="AJ4316" i="5"/>
  <c r="K4316" i="5" s="1"/>
  <c r="J4316" i="5"/>
  <c r="J3335" i="5"/>
  <c r="AJ4186" i="5"/>
  <c r="K4186" i="5" s="1"/>
  <c r="J4322" i="5"/>
  <c r="J4299" i="5"/>
  <c r="J4285" i="5"/>
  <c r="J3332" i="5"/>
  <c r="M3495" i="5"/>
  <c r="L3495" i="5" s="1"/>
  <c r="AJ1678" i="5"/>
  <c r="K1678" i="5" s="1"/>
  <c r="J1678" i="5"/>
  <c r="AJ3232" i="5"/>
  <c r="K3232" i="5" s="1"/>
  <c r="AJ4312" i="5"/>
  <c r="K4312" i="5" s="1"/>
  <c r="J1892" i="5"/>
  <c r="J1877" i="5"/>
  <c r="J1680" i="5"/>
  <c r="J1920" i="5"/>
  <c r="J4296" i="5"/>
  <c r="AJ1906" i="5"/>
  <c r="K1906" i="5" s="1"/>
  <c r="K3260" i="5"/>
  <c r="J3260" i="5"/>
  <c r="J3240" i="5"/>
  <c r="J3326" i="5"/>
  <c r="J1903" i="5"/>
  <c r="J3371" i="5"/>
  <c r="J4324" i="5"/>
  <c r="J3358" i="5"/>
  <c r="J4216" i="5"/>
  <c r="J4195" i="5"/>
  <c r="AJ4219" i="5"/>
  <c r="K4219" i="5" s="1"/>
  <c r="AJ3337" i="5"/>
  <c r="K3337" i="5" s="1"/>
  <c r="J3337" i="5"/>
  <c r="J1932" i="5"/>
  <c r="J4206" i="5"/>
  <c r="J3331" i="5"/>
  <c r="K3331" i="5"/>
  <c r="J1923" i="5"/>
  <c r="K1923" i="5"/>
  <c r="AJ1660" i="5"/>
  <c r="K1660" i="5" s="1"/>
  <c r="J1660" i="5"/>
  <c r="J4189" i="5"/>
  <c r="AJ3256" i="5"/>
  <c r="K3256" i="5" s="1"/>
  <c r="AJ4189" i="5"/>
  <c r="K4189" i="5" s="1"/>
  <c r="J1901" i="5"/>
  <c r="J3275" i="5"/>
  <c r="AJ3312" i="5"/>
  <c r="K3312" i="5" s="1"/>
  <c r="J3312" i="5"/>
  <c r="J4315" i="5"/>
  <c r="AJ4263" i="5"/>
  <c r="K4263" i="5" s="1"/>
  <c r="J4263" i="5"/>
  <c r="AJ4275" i="5"/>
  <c r="K4275" i="5" s="1"/>
  <c r="AJ4192" i="5"/>
  <c r="K4192" i="5" s="1"/>
  <c r="K3259" i="5"/>
  <c r="J3259" i="5"/>
  <c r="J3320" i="5"/>
  <c r="J1879" i="5"/>
  <c r="K1879" i="5"/>
  <c r="J4274" i="5"/>
  <c r="AJ3636" i="5"/>
  <c r="K3636" i="5" s="1"/>
  <c r="J3248" i="5"/>
  <c r="AJ4295" i="5"/>
  <c r="K4295" i="5" s="1"/>
  <c r="J4313" i="5"/>
  <c r="AJ1892" i="5"/>
  <c r="K1892" i="5" s="1"/>
  <c r="J3266" i="5"/>
  <c r="AJ4269" i="5"/>
  <c r="K4269" i="5" s="1"/>
  <c r="J1894" i="5"/>
  <c r="K1894" i="5"/>
  <c r="J3253" i="5"/>
  <c r="AJ3319" i="5"/>
  <c r="K3319" i="5" s="1"/>
  <c r="J3235" i="5"/>
  <c r="AJ3240" i="5"/>
  <c r="K3240" i="5" s="1"/>
  <c r="J3279" i="5"/>
  <c r="J1937" i="5"/>
  <c r="J4198" i="5"/>
  <c r="K4198" i="5"/>
  <c r="AJ1898" i="5"/>
  <c r="K1898" i="5" s="1"/>
  <c r="J1898" i="5"/>
  <c r="J1687" i="5"/>
  <c r="J3268" i="5"/>
  <c r="J4291" i="5"/>
  <c r="J3370" i="5"/>
  <c r="AJ3236" i="5"/>
  <c r="K3236" i="5" s="1"/>
  <c r="AJ4334" i="5"/>
  <c r="K4334" i="5" s="1"/>
  <c r="J1653" i="5"/>
  <c r="AJ3307" i="5"/>
  <c r="K3307" i="5" s="1"/>
  <c r="AJ3313" i="5"/>
  <c r="K3313" i="5" s="1"/>
  <c r="J4336" i="5"/>
  <c r="AJ4282" i="5"/>
  <c r="K4282" i="5" s="1"/>
  <c r="J1876" i="5"/>
  <c r="J3363" i="5"/>
  <c r="AJ3383" i="5"/>
  <c r="K3383" i="5" s="1"/>
  <c r="J3285" i="5"/>
  <c r="AJ3287" i="5"/>
  <c r="K3287" i="5" s="1"/>
  <c r="AJ1932" i="5"/>
  <c r="K1932" i="5" s="1"/>
  <c r="J1925" i="5"/>
  <c r="J3345" i="5"/>
  <c r="J3258" i="5"/>
  <c r="AJ1668" i="5"/>
  <c r="K1668" i="5" s="1"/>
  <c r="J4201" i="5"/>
  <c r="AJ3347" i="5"/>
  <c r="K3347" i="5" s="1"/>
  <c r="J3347" i="5"/>
  <c r="AJ3351" i="5"/>
  <c r="K3351" i="5" s="1"/>
  <c r="J3351" i="5"/>
  <c r="J3357" i="5"/>
  <c r="AJ4300" i="5"/>
  <c r="K4300" i="5" s="1"/>
  <c r="J3352" i="5"/>
  <c r="J1655" i="5"/>
  <c r="J3238" i="5"/>
  <c r="J1885" i="5"/>
  <c r="AJ1885" i="5"/>
  <c r="K1885" i="5" s="1"/>
  <c r="J3362" i="5"/>
  <c r="J3330" i="5"/>
  <c r="J3376" i="5"/>
  <c r="J4305" i="5"/>
  <c r="J4277" i="5"/>
  <c r="J3246" i="5"/>
  <c r="K3246" i="5"/>
  <c r="AJ1889" i="5"/>
  <c r="K1889" i="5" s="1"/>
  <c r="J1889" i="5"/>
  <c r="AJ3368" i="5"/>
  <c r="K3368" i="5" s="1"/>
  <c r="AJ1665" i="5"/>
  <c r="K1665" i="5" s="1"/>
  <c r="J4270" i="5"/>
  <c r="AJ4187" i="5"/>
  <c r="K4187" i="5" s="1"/>
  <c r="J4218" i="5"/>
  <c r="J1688" i="5"/>
  <c r="J4273" i="5"/>
  <c r="AJ4183" i="5"/>
  <c r="K4183" i="5" s="1"/>
  <c r="J3239" i="5"/>
  <c r="J3306" i="5"/>
  <c r="AJ3326" i="5"/>
  <c r="K3326" i="5" s="1"/>
  <c r="AJ3282" i="5"/>
  <c r="K3282" i="5" s="1"/>
  <c r="J3282" i="5"/>
  <c r="J1941" i="5"/>
  <c r="J1922" i="5"/>
  <c r="K1922" i="5"/>
  <c r="J4333" i="5"/>
  <c r="AJ3299" i="5"/>
  <c r="K3299" i="5" s="1"/>
  <c r="J3299" i="5"/>
  <c r="J3276" i="5"/>
  <c r="AJ4310" i="5"/>
  <c r="K4310" i="5" s="1"/>
  <c r="J4310" i="5"/>
  <c r="J1908" i="5"/>
  <c r="J1657" i="5"/>
  <c r="J4287" i="5"/>
  <c r="J4281" i="5"/>
  <c r="AJ4201" i="5"/>
  <c r="K4201" i="5" s="1"/>
  <c r="J1913" i="5"/>
  <c r="AJ3320" i="5"/>
  <c r="K3320" i="5" s="1"/>
  <c r="K4268" i="5"/>
  <c r="J4268" i="5"/>
  <c r="J3262" i="5"/>
  <c r="J3272" i="5"/>
  <c r="J4338" i="5"/>
  <c r="AJ3243" i="5"/>
  <c r="K3243" i="5" s="1"/>
  <c r="J3243" i="5"/>
  <c r="AJ1679" i="5"/>
  <c r="K1679" i="5" s="1"/>
  <c r="J4323" i="5"/>
  <c r="J3290" i="5"/>
  <c r="J3257" i="5"/>
  <c r="AJ3381" i="5"/>
  <c r="K3381" i="5" s="1"/>
  <c r="J3381" i="5"/>
  <c r="AJ3386" i="5"/>
  <c r="K3386" i="5" s="1"/>
  <c r="J3388" i="5"/>
  <c r="J1682" i="5"/>
  <c r="J3374" i="5"/>
  <c r="AJ1880" i="5"/>
  <c r="K1880" i="5" s="1"/>
  <c r="J1880" i="5"/>
  <c r="J3298" i="5"/>
  <c r="J3375" i="5"/>
  <c r="J4320" i="5"/>
  <c r="J3380" i="5"/>
  <c r="AJ3289" i="5"/>
  <c r="K3289" i="5" s="1"/>
  <c r="J1900" i="5"/>
  <c r="J1656" i="5"/>
  <c r="AJ4210" i="5"/>
  <c r="K4210" i="5" s="1"/>
  <c r="J1936" i="5"/>
  <c r="K4211" i="5"/>
  <c r="J4211" i="5"/>
  <c r="J4279" i="5"/>
  <c r="J1677" i="5"/>
  <c r="J3364" i="5"/>
  <c r="AJ3369" i="5"/>
  <c r="K3369" i="5" s="1"/>
  <c r="J1939" i="5"/>
  <c r="AJ1905" i="5"/>
  <c r="K1905" i="5" s="1"/>
  <c r="J4317" i="5"/>
  <c r="J3353" i="5"/>
  <c r="AJ3346" i="5"/>
  <c r="K3346" i="5" s="1"/>
  <c r="AJ4188" i="5"/>
  <c r="K4188" i="5" s="1"/>
  <c r="J3338" i="5"/>
  <c r="AJ4331" i="5"/>
  <c r="K4331" i="5" s="1"/>
  <c r="AJ4280" i="5"/>
  <c r="K4280" i="5" s="1"/>
  <c r="J4280" i="5"/>
  <c r="J4337" i="5"/>
  <c r="J1931" i="5"/>
  <c r="J4297" i="5"/>
  <c r="J3242" i="5"/>
  <c r="J4294" i="5"/>
  <c r="J4293" i="5"/>
  <c r="J3294" i="5"/>
  <c r="J4199" i="5"/>
  <c r="AJ3254" i="5"/>
  <c r="K3254" i="5" s="1"/>
  <c r="AJ4301" i="5"/>
  <c r="K4301" i="5" s="1"/>
  <c r="AJ3248" i="5"/>
  <c r="K3248" i="5" s="1"/>
  <c r="K1882" i="5"/>
  <c r="J1882" i="5"/>
  <c r="J4272" i="5"/>
  <c r="J3321" i="5"/>
  <c r="J4290" i="5"/>
  <c r="AJ4178" i="5"/>
  <c r="K4178" i="5" s="1"/>
  <c r="AJ3374" i="5"/>
  <c r="K3374" i="5" s="1"/>
  <c r="J3295" i="5"/>
  <c r="J1881" i="5"/>
  <c r="J3354" i="5"/>
  <c r="AJ3234" i="5"/>
  <c r="K3234" i="5" s="1"/>
  <c r="J3303" i="5"/>
  <c r="J4327" i="5"/>
  <c r="AJ4205" i="5"/>
  <c r="K4205" i="5" s="1"/>
  <c r="AJ1669" i="5"/>
  <c r="K1669" i="5" s="1"/>
  <c r="J1669" i="5"/>
  <c r="J1666" i="5"/>
  <c r="AJ3268" i="5"/>
  <c r="K3268" i="5" s="1"/>
  <c r="J1940" i="5"/>
  <c r="AJ3375" i="5"/>
  <c r="K3375" i="5" s="1"/>
  <c r="J4215" i="5"/>
  <c r="AJ4208" i="5"/>
  <c r="K4208" i="5" s="1"/>
  <c r="J1690" i="5"/>
  <c r="J3366" i="5"/>
  <c r="J4289" i="5"/>
  <c r="J3297" i="5"/>
  <c r="J1652" i="5"/>
  <c r="J4179" i="5"/>
  <c r="AJ3315" i="5"/>
  <c r="K3315" i="5" s="1"/>
  <c r="J1926" i="5"/>
  <c r="AJ4271" i="5"/>
  <c r="K4271" i="5" s="1"/>
  <c r="J1670" i="5"/>
  <c r="AJ1652" i="5"/>
  <c r="K1652" i="5" s="1"/>
  <c r="AJ1887" i="5"/>
  <c r="K1887" i="5" s="1"/>
  <c r="J1887" i="5"/>
  <c r="J4200" i="5"/>
  <c r="J3280" i="5"/>
  <c r="AJ4203" i="5"/>
  <c r="K4203" i="5" s="1"/>
  <c r="AJ4209" i="5"/>
  <c r="K4209" i="5" s="1"/>
  <c r="AJ1691" i="5"/>
  <c r="K1691" i="5" s="1"/>
  <c r="J1685" i="5"/>
  <c r="J1693" i="5"/>
  <c r="K1693" i="5"/>
  <c r="J1658" i="5"/>
  <c r="AJ3314" i="5"/>
  <c r="K3314" i="5" s="1"/>
  <c r="J3314" i="5"/>
  <c r="J4283" i="5"/>
  <c r="J1907" i="5"/>
  <c r="AJ1655" i="5"/>
  <c r="K1655" i="5" s="1"/>
  <c r="J3270" i="5"/>
  <c r="AJ3252" i="5"/>
  <c r="K3252" i="5" s="1"/>
  <c r="AJ1735" i="5"/>
  <c r="K1735" i="5" s="1"/>
  <c r="K3265" i="5"/>
  <c r="J3265" i="5"/>
  <c r="AJ4266" i="5"/>
  <c r="K4266" i="5" s="1"/>
  <c r="J1896" i="5"/>
  <c r="J3385" i="5"/>
  <c r="AJ3379" i="5"/>
  <c r="K3379" i="5" s="1"/>
  <c r="J3317" i="5"/>
  <c r="J3310" i="5"/>
  <c r="AJ3281" i="5"/>
  <c r="K3281" i="5" s="1"/>
  <c r="J3281" i="5"/>
  <c r="AJ4296" i="5"/>
  <c r="K4296" i="5" s="1"/>
  <c r="J1662" i="5"/>
  <c r="J1675" i="5"/>
  <c r="J1938" i="5"/>
  <c r="J1663" i="5"/>
  <c r="AJ4176" i="5"/>
  <c r="K4176" i="5" s="1"/>
  <c r="J1914" i="5"/>
  <c r="J1686" i="5"/>
  <c r="J3372" i="5"/>
  <c r="K1917" i="5"/>
  <c r="J1917" i="5"/>
  <c r="J1928" i="5"/>
  <c r="AJ4302" i="5"/>
  <c r="K4302" i="5" s="1"/>
  <c r="J4302" i="5"/>
  <c r="J3382" i="5"/>
  <c r="AJ1897" i="5"/>
  <c r="K1897" i="5" s="1"/>
  <c r="J3291" i="5"/>
  <c r="J3241" i="5"/>
  <c r="AJ1671" i="5"/>
  <c r="K1671" i="5" s="1"/>
  <c r="AJ1901" i="5"/>
  <c r="K1901" i="5" s="1"/>
  <c r="AJ4292" i="5"/>
  <c r="K4292" i="5" s="1"/>
  <c r="J3273" i="5"/>
  <c r="AJ1904" i="5"/>
  <c r="K1904" i="5" s="1"/>
  <c r="AJ1916" i="5"/>
  <c r="K1916" i="5" s="1"/>
  <c r="J4213" i="5"/>
  <c r="J1912" i="5"/>
  <c r="J3343" i="5"/>
  <c r="J3250" i="5"/>
  <c r="AJ1888" i="5"/>
  <c r="K1888" i="5" s="1"/>
  <c r="J3350" i="5"/>
  <c r="J4309" i="5"/>
  <c r="AJ4190" i="5"/>
  <c r="K4190" i="5" s="1"/>
  <c r="AJ3335" i="5"/>
  <c r="K3335" i="5" s="1"/>
  <c r="J3333" i="5"/>
  <c r="J4332" i="5"/>
  <c r="AJ3257" i="5"/>
  <c r="K3257" i="5" s="1"/>
  <c r="J3278" i="5"/>
  <c r="J1899" i="5"/>
  <c r="K1899" i="5"/>
  <c r="AJ3290" i="5"/>
  <c r="K3290" i="5" s="1"/>
  <c r="J3247" i="5"/>
  <c r="J4298" i="5"/>
  <c r="J1930" i="5"/>
  <c r="AJ4182" i="5"/>
  <c r="K4182" i="5" s="1"/>
  <c r="J3384" i="5"/>
  <c r="J1886" i="5"/>
  <c r="AJ3233" i="5"/>
  <c r="K3233" i="5" s="1"/>
  <c r="J3233" i="5"/>
  <c r="AJ1883" i="5"/>
  <c r="K1883" i="5" s="1"/>
  <c r="J1883" i="5"/>
  <c r="AJ4217" i="5"/>
  <c r="K4217" i="5" s="1"/>
  <c r="AJ4306" i="5"/>
  <c r="K4306" i="5" s="1"/>
  <c r="J4306" i="5"/>
  <c r="J4276" i="5"/>
  <c r="AJ3304" i="5"/>
  <c r="K3304" i="5" s="1"/>
  <c r="J3304" i="5"/>
  <c r="J3355" i="5"/>
  <c r="J3373" i="5"/>
  <c r="J4194" i="5"/>
  <c r="J1684" i="5"/>
  <c r="J1683" i="5"/>
  <c r="K1683" i="5"/>
  <c r="AJ3358" i="5"/>
  <c r="K3358" i="5" s="1"/>
  <c r="J1929" i="5"/>
  <c r="AJ3373" i="5"/>
  <c r="K3373" i="5" s="1"/>
  <c r="J4325" i="5"/>
  <c r="AJ4336" i="5"/>
  <c r="K4336" i="5" s="1"/>
  <c r="J4329" i="5"/>
  <c r="J4326" i="5"/>
  <c r="AJ4212" i="5"/>
  <c r="K4212" i="5" s="1"/>
  <c r="J4220" i="5"/>
  <c r="K4220" i="5"/>
  <c r="AJ1667" i="5"/>
  <c r="K1667" i="5" s="1"/>
  <c r="AJ4304" i="5"/>
  <c r="K4304" i="5" s="1"/>
  <c r="AJ4216" i="5"/>
  <c r="K4216" i="5" s="1"/>
  <c r="AJ1928" i="5"/>
  <c r="K1928" i="5" s="1"/>
  <c r="AJ3360" i="5"/>
  <c r="K3360" i="5" s="1"/>
  <c r="J4339" i="5"/>
  <c r="J3359" i="5"/>
  <c r="J1689" i="5"/>
  <c r="J3277" i="5"/>
  <c r="J3283" i="5"/>
  <c r="AJ4286" i="5"/>
  <c r="K4286" i="5" s="1"/>
  <c r="J4264" i="5"/>
  <c r="J1654" i="5"/>
  <c r="AJ3329" i="5"/>
  <c r="K3329" i="5" s="1"/>
  <c r="J3325" i="5"/>
  <c r="J1933" i="5"/>
  <c r="J3378" i="5"/>
  <c r="AJ3274" i="5"/>
  <c r="K3274" i="5" s="1"/>
  <c r="J3274" i="5"/>
  <c r="J1919" i="5"/>
  <c r="K1919" i="5"/>
  <c r="AJ1657" i="5"/>
  <c r="K1657" i="5" s="1"/>
  <c r="AJ4191" i="5"/>
  <c r="K4191" i="5" s="1"/>
  <c r="J4184" i="5"/>
  <c r="J3264" i="5"/>
  <c r="AJ4213" i="5"/>
  <c r="K4213" i="5" s="1"/>
  <c r="AJ4196" i="5"/>
  <c r="K4196" i="5" s="1"/>
  <c r="AJ3262" i="5"/>
  <c r="K3262" i="5" s="1"/>
  <c r="J1934" i="5"/>
  <c r="J3261" i="5"/>
  <c r="AJ3340" i="5"/>
  <c r="K3340" i="5" s="1"/>
  <c r="AJ1288" i="5"/>
  <c r="K1288" i="5" s="1"/>
  <c r="J246" i="5"/>
  <c r="M3561" i="5"/>
  <c r="L3561" i="5" s="1"/>
  <c r="AJ2463" i="5"/>
  <c r="K2463" i="5" s="1"/>
  <c r="AJ301" i="5"/>
  <c r="K301" i="5" s="1"/>
  <c r="AJ1711" i="5"/>
  <c r="K1711" i="5" s="1"/>
  <c r="J2324" i="5"/>
  <c r="AJ2116" i="5"/>
  <c r="K2116" i="5" s="1"/>
  <c r="AJ2071" i="5"/>
  <c r="K2071" i="5" s="1"/>
  <c r="AJ32" i="5"/>
  <c r="K32" i="5" s="1"/>
  <c r="L4416" i="5"/>
  <c r="N4416" i="5"/>
  <c r="AJ2301" i="5"/>
  <c r="K2301" i="5" s="1"/>
  <c r="AJ1957" i="5"/>
  <c r="K1957" i="5" s="1"/>
  <c r="AJ1265" i="5"/>
  <c r="K1265" i="5" s="1"/>
  <c r="AJ154" i="5"/>
  <c r="K154" i="5" s="1"/>
  <c r="AJ234" i="5"/>
  <c r="K234" i="5" s="1"/>
  <c r="AJ3618" i="5"/>
  <c r="K3618" i="5" s="1"/>
  <c r="AJ2281" i="5"/>
  <c r="K2281" i="5" s="1"/>
  <c r="AJ2037" i="5"/>
  <c r="K2037" i="5" s="1"/>
  <c r="AJ2878" i="5"/>
  <c r="K2878" i="5" s="1"/>
  <c r="AJ305" i="5"/>
  <c r="K305" i="5" s="1"/>
  <c r="AJ4466" i="5"/>
  <c r="K4466" i="5" s="1"/>
  <c r="M3528" i="5"/>
  <c r="L3528" i="5" s="1"/>
  <c r="AJ3681" i="5"/>
  <c r="K3681" i="5" s="1"/>
  <c r="AJ3602" i="5"/>
  <c r="K3602" i="5" s="1"/>
  <c r="AJ4349" i="5"/>
  <c r="K4349" i="5" s="1"/>
  <c r="AJ3546" i="5"/>
  <c r="K3546" i="5" s="1"/>
  <c r="AJ1978" i="5"/>
  <c r="K1978" i="5" s="1"/>
  <c r="AJ258" i="5"/>
  <c r="K258" i="5" s="1"/>
  <c r="AJ3632" i="5"/>
  <c r="K3632" i="5" s="1"/>
  <c r="AJ4346" i="5"/>
  <c r="K4346" i="5" s="1"/>
  <c r="AJ3659" i="5"/>
  <c r="K3659" i="5" s="1"/>
  <c r="AJ3582" i="5"/>
  <c r="K3582" i="5" s="1"/>
  <c r="AJ4422" i="5"/>
  <c r="K4422" i="5" s="1"/>
  <c r="AJ2069" i="5"/>
  <c r="K2069" i="5" s="1"/>
  <c r="AJ1236" i="5"/>
  <c r="K1236" i="5" s="1"/>
  <c r="AJ2057" i="5"/>
  <c r="K2057" i="5" s="1"/>
  <c r="AJ2313" i="5"/>
  <c r="K2313" i="5" s="1"/>
  <c r="AJ2005" i="5"/>
  <c r="K2005" i="5" s="1"/>
  <c r="AJ3579" i="5"/>
  <c r="K3579" i="5" s="1"/>
  <c r="AJ3685" i="5"/>
  <c r="K3685" i="5" s="1"/>
  <c r="AJ4525" i="5"/>
  <c r="K4525" i="5" s="1"/>
  <c r="AJ1309" i="5"/>
  <c r="K1309" i="5" s="1"/>
  <c r="AJ1792" i="5"/>
  <c r="K1792" i="5" s="1"/>
  <c r="AJ2903" i="5"/>
  <c r="K2903" i="5" s="1"/>
  <c r="AJ4471" i="5"/>
  <c r="K4471" i="5" s="1"/>
  <c r="AJ4378" i="5"/>
  <c r="K4378" i="5" s="1"/>
  <c r="AJ1260" i="5"/>
  <c r="K1260" i="5" s="1"/>
  <c r="AJ1278" i="5"/>
  <c r="K1278" i="5" s="1"/>
  <c r="AJ2333" i="5"/>
  <c r="K2333" i="5" s="1"/>
  <c r="AJ3450" i="5"/>
  <c r="K3450" i="5" s="1"/>
  <c r="AJ2073" i="5"/>
  <c r="K2073" i="5" s="1"/>
  <c r="AJ4446" i="5"/>
  <c r="K4446" i="5" s="1"/>
  <c r="AJ3674" i="5"/>
  <c r="K3674" i="5" s="1"/>
  <c r="AJ4512" i="5"/>
  <c r="K4512" i="5" s="1"/>
  <c r="AJ4057" i="5"/>
  <c r="K4057" i="5" s="1"/>
  <c r="AJ4123" i="5"/>
  <c r="K4123" i="5" s="1"/>
  <c r="AJ2146" i="5"/>
  <c r="K2146" i="5" s="1"/>
  <c r="AJ4465" i="5"/>
  <c r="K4465" i="5" s="1"/>
  <c r="AJ164" i="5"/>
  <c r="K164" i="5" s="1"/>
  <c r="AJ1718" i="5"/>
  <c r="K1718" i="5" s="1"/>
  <c r="AJ700" i="5"/>
  <c r="K700" i="5" s="1"/>
  <c r="AJ2060" i="5"/>
  <c r="K2060" i="5" s="1"/>
  <c r="AJ2875" i="5"/>
  <c r="K2875" i="5" s="1"/>
  <c r="AJ3668" i="5"/>
  <c r="K3668" i="5" s="1"/>
  <c r="AJ1296" i="5"/>
  <c r="K1296" i="5" s="1"/>
  <c r="AJ4535" i="5"/>
  <c r="K4535" i="5" s="1"/>
  <c r="J3556" i="5"/>
  <c r="AJ1276" i="5"/>
  <c r="K1276" i="5" s="1"/>
  <c r="AJ3584" i="5"/>
  <c r="K3584" i="5" s="1"/>
  <c r="AJ2882" i="5"/>
  <c r="K2882" i="5" s="1"/>
  <c r="K191" i="5"/>
  <c r="AJ65" i="5"/>
  <c r="K65" i="5" s="1"/>
  <c r="AJ1727" i="5"/>
  <c r="K1727" i="5" s="1"/>
  <c r="AJ3608" i="5"/>
  <c r="K3608" i="5" s="1"/>
  <c r="AJ3519" i="5"/>
  <c r="K3519" i="5" s="1"/>
  <c r="AJ161" i="5"/>
  <c r="K161" i="5" s="1"/>
  <c r="AJ2703" i="5"/>
  <c r="K2703" i="5" s="1"/>
  <c r="J3564" i="5"/>
  <c r="AJ4402" i="5"/>
  <c r="K4402" i="5" s="1"/>
  <c r="K1698" i="5"/>
  <c r="AJ1209" i="5"/>
  <c r="K1209" i="5" s="1"/>
  <c r="AJ4381" i="5"/>
  <c r="K4381" i="5" s="1"/>
  <c r="AJ1715" i="5"/>
  <c r="K1715" i="5" s="1"/>
  <c r="AJ2894" i="5"/>
  <c r="K2894" i="5" s="1"/>
  <c r="AJ3676" i="5"/>
  <c r="K3676" i="5" s="1"/>
  <c r="K4074" i="5"/>
  <c r="AJ4478" i="5"/>
  <c r="K4478" i="5" s="1"/>
  <c r="AJ4371" i="5"/>
  <c r="K4371" i="5" s="1"/>
  <c r="AJ4355" i="5"/>
  <c r="K4355" i="5" s="1"/>
  <c r="AJ3462" i="5"/>
  <c r="K3462" i="5" s="1"/>
  <c r="AJ1349" i="5"/>
  <c r="K1349" i="5" s="1"/>
  <c r="AJ1271" i="5"/>
  <c r="K1271" i="5" s="1"/>
  <c r="AJ2123" i="5"/>
  <c r="K2123" i="5" s="1"/>
  <c r="AJ1212" i="5"/>
  <c r="K1212" i="5" s="1"/>
  <c r="K1345" i="5"/>
  <c r="K2068" i="5"/>
  <c r="AJ64" i="5"/>
  <c r="K64" i="5" s="1"/>
  <c r="AJ4432" i="5"/>
  <c r="K4432" i="5" s="1"/>
  <c r="K4350" i="5"/>
  <c r="AJ4054" i="5"/>
  <c r="K4054" i="5" s="1"/>
  <c r="AJ2147" i="5"/>
  <c r="K2147" i="5" s="1"/>
  <c r="AJ2129" i="5"/>
  <c r="K2129" i="5" s="1"/>
  <c r="AJ3744" i="5"/>
  <c r="K3744" i="5" s="1"/>
  <c r="AJ1351" i="5"/>
  <c r="K1351" i="5" s="1"/>
  <c r="K1350" i="5"/>
  <c r="AJ1274" i="5"/>
  <c r="K1274" i="5" s="1"/>
  <c r="AJ2134" i="5"/>
  <c r="K2134" i="5" s="1"/>
  <c r="J3552" i="5"/>
  <c r="AJ3750" i="5"/>
  <c r="K3750" i="5" s="1"/>
  <c r="AJ1973" i="5"/>
  <c r="K1973" i="5" s="1"/>
  <c r="J3525" i="5"/>
  <c r="AJ37" i="5"/>
  <c r="K37" i="5" s="1"/>
  <c r="K4009" i="5"/>
  <c r="AJ2851" i="5"/>
  <c r="K2851" i="5" s="1"/>
  <c r="AJ4092" i="5"/>
  <c r="K4092" i="5" s="1"/>
  <c r="AJ1241" i="5"/>
  <c r="K1241" i="5" s="1"/>
  <c r="AJ2076" i="5"/>
  <c r="K2076" i="5" s="1"/>
  <c r="AJ1703" i="5"/>
  <c r="K1703" i="5" s="1"/>
  <c r="AJ1786" i="5"/>
  <c r="K1786" i="5" s="1"/>
  <c r="K1706" i="5"/>
  <c r="AJ118" i="5"/>
  <c r="K118" i="5" s="1"/>
  <c r="AJ4053" i="5"/>
  <c r="K4053" i="5" s="1"/>
  <c r="AJ4125" i="5"/>
  <c r="K4125" i="5" s="1"/>
  <c r="AJ1797" i="5"/>
  <c r="K1797" i="5" s="1"/>
  <c r="AJ216" i="5"/>
  <c r="K216" i="5" s="1"/>
  <c r="K2072" i="5"/>
  <c r="J4476" i="5"/>
  <c r="K3554" i="5"/>
  <c r="AJ4154" i="5"/>
  <c r="K4154" i="5" s="1"/>
  <c r="AJ2144" i="5"/>
  <c r="K2144" i="5" s="1"/>
  <c r="AJ2087" i="5"/>
  <c r="K2087" i="5" s="1"/>
  <c r="AJ1746" i="5"/>
  <c r="K1746" i="5" s="1"/>
  <c r="AJ1810" i="5"/>
  <c r="K1810" i="5" s="1"/>
  <c r="AJ3756" i="5"/>
  <c r="K3756" i="5" s="1"/>
  <c r="AJ1707" i="5"/>
  <c r="K1707" i="5" s="1"/>
  <c r="AJ5" i="5"/>
  <c r="K5" i="5" s="1"/>
  <c r="AJ2329" i="5"/>
  <c r="K2329" i="5" s="1"/>
  <c r="K246" i="5"/>
  <c r="AJ1256" i="5"/>
  <c r="K1256" i="5" s="1"/>
  <c r="AJ1742" i="5"/>
  <c r="K1742" i="5" s="1"/>
  <c r="AJ17" i="5"/>
  <c r="K17" i="5" s="1"/>
  <c r="AJ3716" i="5"/>
  <c r="K3716" i="5" s="1"/>
  <c r="AJ4006" i="5"/>
  <c r="K4006" i="5" s="1"/>
  <c r="AJ1787" i="5"/>
  <c r="K1787" i="5" s="1"/>
  <c r="AJ3717" i="5"/>
  <c r="K3717" i="5" s="1"/>
  <c r="AJ84" i="5"/>
  <c r="K84" i="5" s="1"/>
  <c r="AJ2124" i="5"/>
  <c r="K2124" i="5" s="1"/>
  <c r="AJ684" i="5"/>
  <c r="K684" i="5" s="1"/>
  <c r="AJ2021" i="5"/>
  <c r="K2021" i="5" s="1"/>
  <c r="AJ1299" i="5"/>
  <c r="K1299" i="5" s="1"/>
  <c r="AJ4127" i="5"/>
  <c r="K4127" i="5" s="1"/>
  <c r="AJ1784" i="5"/>
  <c r="K1784" i="5" s="1"/>
  <c r="AJ1218" i="5"/>
  <c r="K1218" i="5" s="1"/>
  <c r="K1946" i="5"/>
  <c r="K2059" i="5"/>
  <c r="AJ70" i="5"/>
  <c r="K70" i="5" s="1"/>
  <c r="AJ2715" i="5"/>
  <c r="K2715" i="5" s="1"/>
  <c r="AJ4451" i="5"/>
  <c r="K4451" i="5" s="1"/>
  <c r="AJ4490" i="5"/>
  <c r="K4490" i="5" s="1"/>
  <c r="AJ4162" i="5"/>
  <c r="K4162" i="5" s="1"/>
  <c r="AJ1242" i="5"/>
  <c r="K1242" i="5" s="1"/>
  <c r="AJ3768" i="5"/>
  <c r="K3768" i="5" s="1"/>
  <c r="K35" i="5"/>
  <c r="K1699" i="5"/>
  <c r="AJ19" i="5"/>
  <c r="K19" i="5" s="1"/>
  <c r="AJ3601" i="5"/>
  <c r="K3601" i="5" s="1"/>
  <c r="AJ1356" i="5"/>
  <c r="K1356" i="5" s="1"/>
  <c r="AJ3738" i="5"/>
  <c r="K3738" i="5" s="1"/>
  <c r="AJ4038" i="5"/>
  <c r="K4038" i="5" s="1"/>
  <c r="AJ3760" i="5"/>
  <c r="K3760" i="5" s="1"/>
  <c r="AJ1305" i="5"/>
  <c r="K1305" i="5" s="1"/>
  <c r="AJ3639" i="5"/>
  <c r="K3639" i="5" s="1"/>
  <c r="AJ2293" i="5"/>
  <c r="K2293" i="5" s="1"/>
  <c r="AJ4079" i="5"/>
  <c r="K4079" i="5" s="1"/>
  <c r="AJ1945" i="5"/>
  <c r="K1945" i="5" s="1"/>
  <c r="AJ3504" i="5"/>
  <c r="K3504" i="5" s="1"/>
  <c r="AJ4363" i="5"/>
  <c r="K4363" i="5" s="1"/>
  <c r="AJ4360" i="5"/>
  <c r="K4360" i="5" s="1"/>
  <c r="AJ45" i="5"/>
  <c r="K45" i="5" s="1"/>
  <c r="AJ3565" i="5"/>
  <c r="K3565" i="5" s="1"/>
  <c r="AJ2892" i="5"/>
  <c r="K2892" i="5" s="1"/>
  <c r="AJ294" i="5"/>
  <c r="K294" i="5" s="1"/>
  <c r="AJ3623" i="5"/>
  <c r="K3623" i="5" s="1"/>
  <c r="AJ2074" i="5"/>
  <c r="K2074" i="5" s="1"/>
  <c r="AJ4456" i="5"/>
  <c r="K4456" i="5" s="1"/>
  <c r="AJ296" i="5"/>
  <c r="K296" i="5" s="1"/>
  <c r="AJ546" i="5"/>
  <c r="K546" i="5" s="1"/>
  <c r="AJ3465" i="5"/>
  <c r="K3465" i="5" s="1"/>
  <c r="AJ3664" i="5"/>
  <c r="K3664" i="5" s="1"/>
  <c r="AJ1280" i="5"/>
  <c r="K1280" i="5" s="1"/>
  <c r="AJ2137" i="5"/>
  <c r="K2137" i="5" s="1"/>
  <c r="AJ1235" i="5"/>
  <c r="K1235" i="5" s="1"/>
  <c r="AJ2454" i="5"/>
  <c r="K2454" i="5" s="1"/>
  <c r="AJ2086" i="5"/>
  <c r="K2086" i="5" s="1"/>
  <c r="AJ2053" i="5"/>
  <c r="K2053" i="5" s="1"/>
  <c r="AJ3619" i="5"/>
  <c r="K3619" i="5" s="1"/>
  <c r="AJ3703" i="5"/>
  <c r="K3703" i="5" s="1"/>
  <c r="AJ257" i="5"/>
  <c r="K257" i="5" s="1"/>
  <c r="AJ4061" i="5"/>
  <c r="K4061" i="5" s="1"/>
  <c r="AJ4107" i="5"/>
  <c r="K4107" i="5" s="1"/>
  <c r="AJ25" i="5"/>
  <c r="K25" i="5" s="1"/>
  <c r="AJ4399" i="5"/>
  <c r="K4399" i="5" s="1"/>
  <c r="AJ3474" i="5"/>
  <c r="K3474" i="5" s="1"/>
  <c r="AJ28" i="5"/>
  <c r="K28" i="5" s="1"/>
  <c r="AJ1969" i="5"/>
  <c r="K1969" i="5" s="1"/>
  <c r="AJ222" i="5"/>
  <c r="K222" i="5" s="1"/>
  <c r="AJ176" i="5"/>
  <c r="K176" i="5" s="1"/>
  <c r="AJ244" i="5"/>
  <c r="K244" i="5" s="1"/>
  <c r="AJ185" i="5"/>
  <c r="K185" i="5" s="1"/>
  <c r="AJ3724" i="5"/>
  <c r="K3724" i="5" s="1"/>
  <c r="AJ3732" i="5"/>
  <c r="K3732" i="5" s="1"/>
  <c r="AJ3772" i="5"/>
  <c r="K3772" i="5" s="1"/>
  <c r="AJ3705" i="5"/>
  <c r="K3705" i="5" s="1"/>
  <c r="AJ3734" i="5"/>
  <c r="K3734" i="5" s="1"/>
  <c r="AJ4081" i="5"/>
  <c r="K4081" i="5" s="1"/>
  <c r="AJ4094" i="5"/>
  <c r="K4094" i="5" s="1"/>
  <c r="AJ4476" i="5"/>
  <c r="K4476" i="5" s="1"/>
  <c r="AJ4491" i="5"/>
  <c r="K4491" i="5" s="1"/>
  <c r="AJ3517" i="5"/>
  <c r="K3517" i="5" s="1"/>
  <c r="AJ2447" i="5"/>
  <c r="K2447" i="5" s="1"/>
  <c r="AJ2334" i="5"/>
  <c r="K2334" i="5" s="1"/>
  <c r="AJ192" i="5"/>
  <c r="K192" i="5" s="1"/>
  <c r="AJ49" i="5"/>
  <c r="K49" i="5" s="1"/>
  <c r="AJ553" i="5"/>
  <c r="K553" i="5" s="1"/>
  <c r="AJ2085" i="5"/>
  <c r="K2085" i="5" s="1"/>
  <c r="AJ1303" i="5"/>
  <c r="K1303" i="5" s="1"/>
  <c r="AJ2009" i="5"/>
  <c r="K2009" i="5" s="1"/>
  <c r="AJ3675" i="5"/>
  <c r="K3675" i="5" s="1"/>
  <c r="AJ1207" i="5"/>
  <c r="K1207" i="5" s="1"/>
  <c r="AJ1337" i="5"/>
  <c r="K1337" i="5" s="1"/>
  <c r="AJ205" i="5"/>
  <c r="K205" i="5" s="1"/>
  <c r="AJ2297" i="5"/>
  <c r="K2297" i="5" s="1"/>
  <c r="AJ1977" i="5"/>
  <c r="K1977" i="5" s="1"/>
  <c r="AJ1323" i="5"/>
  <c r="K1323" i="5" s="1"/>
  <c r="AJ1306" i="5"/>
  <c r="K1306" i="5" s="1"/>
  <c r="AJ4010" i="5"/>
  <c r="K4010" i="5" s="1"/>
  <c r="AJ2114" i="5"/>
  <c r="K2114" i="5" s="1"/>
  <c r="AJ2325" i="5"/>
  <c r="K2325" i="5" s="1"/>
  <c r="AJ2001" i="5"/>
  <c r="K2001" i="5" s="1"/>
  <c r="AJ306" i="5"/>
  <c r="K306" i="5" s="1"/>
  <c r="AJ4093" i="5"/>
  <c r="K4093" i="5" s="1"/>
  <c r="AJ1341" i="5"/>
  <c r="K1341" i="5" s="1"/>
  <c r="AJ1731" i="5"/>
  <c r="K1731" i="5" s="1"/>
  <c r="AJ2890" i="5"/>
  <c r="K2890" i="5" s="1"/>
  <c r="AJ4064" i="5"/>
  <c r="K4064" i="5" s="1"/>
  <c r="AJ2874" i="5"/>
  <c r="K2874" i="5" s="1"/>
  <c r="AJ2120" i="5"/>
  <c r="K2120" i="5" s="1"/>
  <c r="AJ297" i="5"/>
  <c r="K297" i="5" s="1"/>
  <c r="AJ4442" i="5"/>
  <c r="K4442" i="5" s="1"/>
  <c r="AJ4516" i="5"/>
  <c r="K4516" i="5" s="1"/>
  <c r="AJ4102" i="5"/>
  <c r="K4102" i="5" s="1"/>
  <c r="AJ4147" i="5"/>
  <c r="K4147" i="5" s="1"/>
  <c r="AJ4440" i="5"/>
  <c r="K4440" i="5" s="1"/>
  <c r="AJ3598" i="5"/>
  <c r="K3598" i="5" s="1"/>
  <c r="AJ3671" i="5"/>
  <c r="K3671" i="5" s="1"/>
  <c r="AJ4425" i="5"/>
  <c r="K4425" i="5" s="1"/>
  <c r="AJ1285" i="5"/>
  <c r="K1285" i="5" s="1"/>
  <c r="AJ3491" i="5"/>
  <c r="K3491" i="5" s="1"/>
  <c r="AJ304" i="5"/>
  <c r="K304" i="5" s="1"/>
  <c r="AJ4524" i="5"/>
  <c r="K4524" i="5" s="1"/>
  <c r="AJ3692" i="5"/>
  <c r="K3692" i="5" s="1"/>
  <c r="AJ4514" i="5"/>
  <c r="K4514" i="5" s="1"/>
  <c r="AJ2061" i="5"/>
  <c r="K2061" i="5" s="1"/>
  <c r="AJ3740" i="5"/>
  <c r="K3740" i="5" s="1"/>
  <c r="AJ2101" i="5"/>
  <c r="K2101" i="5" s="1"/>
  <c r="AJ3459" i="5"/>
  <c r="K3459" i="5" s="1"/>
  <c r="AJ4014" i="5"/>
  <c r="K4014" i="5" s="1"/>
  <c r="AJ4156" i="5"/>
  <c r="K4156" i="5" s="1"/>
  <c r="AJ263" i="5"/>
  <c r="K263" i="5" s="1"/>
  <c r="AJ4120" i="5"/>
  <c r="K4120" i="5" s="1"/>
  <c r="AJ3656" i="5"/>
  <c r="K3656" i="5" s="1"/>
  <c r="AJ29" i="5"/>
  <c r="K29" i="5" s="1"/>
  <c r="AJ2905" i="5"/>
  <c r="K2905" i="5" s="1"/>
  <c r="AJ1225" i="5"/>
  <c r="K1225" i="5" s="1"/>
  <c r="AJ202" i="5"/>
  <c r="K202" i="5" s="1"/>
  <c r="AJ2341" i="5"/>
  <c r="K2341" i="5" s="1"/>
  <c r="AJ13" i="5"/>
  <c r="K13" i="5" s="1"/>
  <c r="AJ1257" i="5"/>
  <c r="K1257" i="5" s="1"/>
  <c r="AJ3530" i="5"/>
  <c r="K3530" i="5" s="1"/>
  <c r="AJ2113" i="5"/>
  <c r="K2113" i="5" s="1"/>
  <c r="AJ3715" i="5"/>
  <c r="K3715" i="5" s="1"/>
  <c r="M100" i="5"/>
  <c r="J4041" i="5"/>
  <c r="J4030" i="5"/>
  <c r="M2899" i="5"/>
  <c r="J3620" i="5"/>
  <c r="J3651" i="5"/>
  <c r="M4037" i="5"/>
  <c r="M3635" i="5"/>
  <c r="M4407" i="5"/>
  <c r="M256" i="5"/>
  <c r="J1346" i="5"/>
  <c r="J1295" i="5"/>
  <c r="M4055" i="5"/>
  <c r="J4509" i="5"/>
  <c r="J4013" i="5"/>
  <c r="M1777" i="5"/>
  <c r="M4085" i="5"/>
  <c r="M2109" i="5"/>
  <c r="J2873" i="5"/>
  <c r="M3533" i="5"/>
  <c r="M2465" i="5"/>
  <c r="J192" i="5"/>
  <c r="M2296" i="5"/>
  <c r="J21" i="5"/>
  <c r="J266" i="5"/>
  <c r="M2126" i="5"/>
  <c r="M2034" i="5"/>
  <c r="J3545" i="5"/>
  <c r="AJ4030" i="5"/>
  <c r="K4030" i="5" s="1"/>
  <c r="J4362" i="5"/>
  <c r="M1333" i="5"/>
  <c r="J1252" i="5"/>
  <c r="J34" i="5"/>
  <c r="M1348" i="5"/>
  <c r="M2022" i="5"/>
  <c r="J2017" i="5"/>
  <c r="M690" i="5"/>
  <c r="M2713" i="5"/>
  <c r="J3748" i="5"/>
  <c r="J3711" i="5"/>
  <c r="J224" i="5"/>
  <c r="J545" i="5"/>
  <c r="M195" i="5"/>
  <c r="M2289" i="5"/>
  <c r="M1998" i="5"/>
  <c r="J2290" i="5"/>
  <c r="J2321" i="5"/>
  <c r="J692" i="5"/>
  <c r="J1965" i="5"/>
  <c r="J1997" i="5"/>
  <c r="J2029" i="5"/>
  <c r="M1956" i="5"/>
  <c r="J2444" i="5"/>
  <c r="AJ2444" i="5"/>
  <c r="K2444" i="5" s="1"/>
  <c r="M2295" i="5"/>
  <c r="M2003" i="5"/>
  <c r="J4408" i="5"/>
  <c r="M4141" i="5"/>
  <c r="M1253" i="5"/>
  <c r="M276" i="5"/>
  <c r="J175" i="5"/>
  <c r="J212" i="5"/>
  <c r="J229" i="5"/>
  <c r="M248" i="5"/>
  <c r="M1300" i="5"/>
  <c r="J2089" i="5"/>
  <c r="J2151" i="5"/>
  <c r="M236" i="5"/>
  <c r="M2038" i="5"/>
  <c r="M2335" i="5"/>
  <c r="M1441" i="5"/>
  <c r="M2897" i="5"/>
  <c r="J2900" i="5"/>
  <c r="M3655" i="5"/>
  <c r="J3583" i="5"/>
  <c r="M2868" i="5"/>
  <c r="J2913" i="5"/>
  <c r="M3628" i="5"/>
  <c r="M2887" i="5"/>
  <c r="J3488" i="5"/>
  <c r="M4401" i="5"/>
  <c r="M3535" i="5"/>
  <c r="AJ3627" i="5"/>
  <c r="K3627" i="5" s="1"/>
  <c r="M4352" i="5"/>
  <c r="M4409" i="5"/>
  <c r="M4087" i="5"/>
  <c r="M4166" i="5"/>
  <c r="M4136" i="5"/>
  <c r="M4032" i="5"/>
  <c r="M1322" i="5"/>
  <c r="M1211" i="5"/>
  <c r="M170" i="5"/>
  <c r="M270" i="5"/>
  <c r="J3747" i="5"/>
  <c r="AJ3747" i="5"/>
  <c r="K3747" i="5" s="1"/>
  <c r="J300" i="5"/>
  <c r="AJ300" i="5"/>
  <c r="K300" i="5" s="1"/>
  <c r="J1358" i="5"/>
  <c r="J191" i="5"/>
  <c r="J559" i="5"/>
  <c r="AJ559" i="5"/>
  <c r="K559" i="5" s="1"/>
  <c r="M2310" i="5"/>
  <c r="M2018" i="5"/>
  <c r="J1698" i="5"/>
  <c r="M2063" i="5"/>
  <c r="M7" i="5"/>
  <c r="M2464" i="5"/>
  <c r="M114" i="5"/>
  <c r="J2711" i="5"/>
  <c r="M121" i="5"/>
  <c r="M2708" i="5"/>
  <c r="M3649" i="5"/>
  <c r="J3474" i="5"/>
  <c r="M3506" i="5"/>
  <c r="J1806" i="5"/>
  <c r="J3714" i="5"/>
  <c r="AJ3714" i="5"/>
  <c r="K3714" i="5" s="1"/>
  <c r="M183" i="5"/>
  <c r="J1301" i="5"/>
  <c r="AJ1301" i="5"/>
  <c r="K1301" i="5" s="1"/>
  <c r="M2078" i="5"/>
  <c r="M1726" i="5"/>
  <c r="M1708" i="5"/>
  <c r="M99" i="5"/>
  <c r="M3541" i="5"/>
  <c r="J177" i="5"/>
  <c r="AJ177" i="5"/>
  <c r="K177" i="5" s="1"/>
  <c r="J1207" i="5"/>
  <c r="J166" i="5"/>
  <c r="J204" i="5"/>
  <c r="J555" i="5"/>
  <c r="M548" i="5"/>
  <c r="J1280" i="5"/>
  <c r="J2102" i="5"/>
  <c r="M2338" i="5"/>
  <c r="J2728" i="5"/>
  <c r="M4507" i="5"/>
  <c r="M1203" i="5"/>
  <c r="J3767" i="5"/>
  <c r="M1353" i="5"/>
  <c r="J2085" i="5"/>
  <c r="M1942" i="5"/>
  <c r="M2891" i="5"/>
  <c r="M3484" i="5"/>
  <c r="M4089" i="5"/>
  <c r="M4034" i="5"/>
  <c r="M1318" i="5"/>
  <c r="M1273" i="5"/>
  <c r="J2125" i="5"/>
  <c r="J169" i="5"/>
  <c r="AJ169" i="5"/>
  <c r="K169" i="5" s="1"/>
  <c r="M2064" i="5"/>
  <c r="M106" i="5"/>
  <c r="M2861" i="5"/>
  <c r="M1738" i="5"/>
  <c r="M4404" i="5"/>
  <c r="M4388" i="5"/>
  <c r="M109" i="5"/>
  <c r="AJ2883" i="5"/>
  <c r="K2883" i="5" s="1"/>
  <c r="J4341" i="5"/>
  <c r="M4058" i="5"/>
  <c r="M4537" i="5"/>
  <c r="J4538" i="5"/>
  <c r="J4140" i="5"/>
  <c r="J4128" i="5"/>
  <c r="M3730" i="5"/>
  <c r="M1200" i="5"/>
  <c r="M1721" i="5"/>
  <c r="M2870" i="5"/>
  <c r="M3612" i="5"/>
  <c r="J3621" i="5"/>
  <c r="J3639" i="5"/>
  <c r="J3661" i="5"/>
  <c r="M3595" i="5"/>
  <c r="J3519" i="5"/>
  <c r="M3502" i="5"/>
  <c r="AJ4415" i="5"/>
  <c r="K4415" i="5" s="1"/>
  <c r="M4470" i="5"/>
  <c r="M4358" i="5"/>
  <c r="M4423" i="5"/>
  <c r="M4056" i="5"/>
  <c r="M4062" i="5"/>
  <c r="M4054" i="5"/>
  <c r="M4500" i="5"/>
  <c r="M4523" i="5"/>
  <c r="J1228" i="5"/>
  <c r="J3726" i="5"/>
  <c r="AJ3726" i="5"/>
  <c r="K3726" i="5" s="1"/>
  <c r="M3752" i="5"/>
  <c r="M1319" i="5"/>
  <c r="M3753" i="5"/>
  <c r="M275" i="5"/>
  <c r="AJ1272" i="5"/>
  <c r="K1272" i="5" s="1"/>
  <c r="J2111" i="5"/>
  <c r="AJ2130" i="5"/>
  <c r="K2130" i="5" s="1"/>
  <c r="AJ1334" i="5"/>
  <c r="K1334" i="5" s="1"/>
  <c r="M223" i="5"/>
  <c r="M1354" i="5"/>
  <c r="J2287" i="5"/>
  <c r="AJ2287" i="5"/>
  <c r="K2287" i="5" s="1"/>
  <c r="J2010" i="5"/>
  <c r="AJ2010" i="5"/>
  <c r="K2010" i="5" s="1"/>
  <c r="M1717" i="5"/>
  <c r="J1751" i="5"/>
  <c r="M1968" i="5"/>
  <c r="J2059" i="5"/>
  <c r="M694" i="5"/>
  <c r="M94" i="5"/>
  <c r="J93" i="5"/>
  <c r="AJ93" i="5"/>
  <c r="K93" i="5" s="1"/>
  <c r="J2874" i="5"/>
  <c r="M3496" i="5"/>
  <c r="M4364" i="5"/>
  <c r="J4374" i="5"/>
  <c r="M4027" i="5"/>
  <c r="M4096" i="5"/>
  <c r="J4066" i="5"/>
  <c r="M1793" i="5"/>
  <c r="M1782" i="5"/>
  <c r="M3757" i="5"/>
  <c r="J1326" i="5"/>
  <c r="J185" i="5"/>
  <c r="J208" i="5"/>
  <c r="J278" i="5"/>
  <c r="M268" i="5"/>
  <c r="M1291" i="5"/>
  <c r="M2138" i="5"/>
  <c r="AJ2317" i="5"/>
  <c r="K2317" i="5" s="1"/>
  <c r="AJ2017" i="5"/>
  <c r="K2017" i="5" s="1"/>
  <c r="AJ2711" i="5"/>
  <c r="K2711" i="5" s="1"/>
  <c r="J2878" i="5"/>
  <c r="J3592" i="5"/>
  <c r="M3641" i="5"/>
  <c r="M3534" i="5"/>
  <c r="M4417" i="5"/>
  <c r="M4394" i="5"/>
  <c r="J4400" i="5"/>
  <c r="M4467" i="5"/>
  <c r="M4522" i="5"/>
  <c r="J4371" i="5"/>
  <c r="M4043" i="5"/>
  <c r="M4101" i="5"/>
  <c r="M4091" i="5"/>
  <c r="M4049" i="5"/>
  <c r="J4143" i="5"/>
  <c r="M4118" i="5"/>
  <c r="M4007" i="5"/>
  <c r="M4004" i="5"/>
  <c r="J3768" i="5"/>
  <c r="J241" i="5"/>
  <c r="AJ1270" i="5"/>
  <c r="K1270" i="5" s="1"/>
  <c r="AJ2099" i="5"/>
  <c r="K2099" i="5" s="1"/>
  <c r="J2077" i="5"/>
  <c r="AJ3736" i="5"/>
  <c r="K3736" i="5" s="1"/>
  <c r="AJ2321" i="5"/>
  <c r="K2321" i="5" s="1"/>
  <c r="AJ1965" i="5"/>
  <c r="K1965" i="5" s="1"/>
  <c r="AJ2029" i="5"/>
  <c r="K2029" i="5" s="1"/>
  <c r="M1732" i="5"/>
  <c r="M1728" i="5"/>
  <c r="J2461" i="5"/>
  <c r="AJ2461" i="5"/>
  <c r="K2461" i="5" s="1"/>
  <c r="M111" i="5"/>
  <c r="M2710" i="5"/>
  <c r="J3588" i="5"/>
  <c r="M3466" i="5"/>
  <c r="M3481" i="5"/>
  <c r="J3476" i="5"/>
  <c r="AJ4513" i="5"/>
  <c r="K4513" i="5" s="1"/>
  <c r="AJ212" i="5"/>
  <c r="K212" i="5" s="1"/>
  <c r="AJ2151" i="5"/>
  <c r="K2151" i="5" s="1"/>
  <c r="J2325" i="5"/>
  <c r="J1969" i="5"/>
  <c r="J2041" i="5"/>
  <c r="J3725" i="5"/>
  <c r="AJ3564" i="5"/>
  <c r="K3564" i="5" s="1"/>
  <c r="AJ3648" i="5"/>
  <c r="K3648" i="5" s="1"/>
  <c r="J3462" i="5"/>
  <c r="M3523" i="5"/>
  <c r="M1328" i="5"/>
  <c r="M3700" i="5"/>
  <c r="J1305" i="5"/>
  <c r="M2100" i="5"/>
  <c r="J2136" i="5"/>
  <c r="J1338" i="5"/>
  <c r="J307" i="5"/>
  <c r="AJ307" i="5"/>
  <c r="K307" i="5" s="1"/>
  <c r="J1345" i="5"/>
  <c r="J1736" i="5"/>
  <c r="AJ1736" i="5"/>
  <c r="K1736" i="5" s="1"/>
  <c r="M38" i="5"/>
  <c r="M2284" i="5"/>
  <c r="M1992" i="5"/>
  <c r="M2450" i="5"/>
  <c r="M1943" i="5"/>
  <c r="M2844" i="5"/>
  <c r="M2705" i="5"/>
  <c r="M3615" i="5"/>
  <c r="M3537" i="5"/>
  <c r="J3451" i="5"/>
  <c r="J4432" i="5"/>
  <c r="M1432" i="5"/>
  <c r="AJ3621" i="5"/>
  <c r="K3621" i="5" s="1"/>
  <c r="M3563" i="5"/>
  <c r="M3536" i="5"/>
  <c r="M3493" i="5"/>
  <c r="M4403" i="5"/>
  <c r="M3507" i="5"/>
  <c r="M4002" i="5"/>
  <c r="J4000" i="5"/>
  <c r="AJ4000" i="5"/>
  <c r="K4000" i="5" s="1"/>
  <c r="M3743" i="5"/>
  <c r="M1357" i="5"/>
  <c r="J2318" i="5"/>
  <c r="AJ2318" i="5"/>
  <c r="K2318" i="5" s="1"/>
  <c r="AJ1326" i="5"/>
  <c r="K1326" i="5" s="1"/>
  <c r="M277" i="5"/>
  <c r="M2075" i="5"/>
  <c r="M220" i="5"/>
  <c r="M47" i="5"/>
  <c r="AJ3476" i="5"/>
  <c r="K3476" i="5" s="1"/>
  <c r="J4108" i="5"/>
  <c r="M3695" i="5"/>
  <c r="J1323" i="5"/>
  <c r="J553" i="5"/>
  <c r="M2106" i="5"/>
  <c r="M157" i="5"/>
  <c r="AJ3725" i="5"/>
  <c r="K3725" i="5" s="1"/>
  <c r="J2859" i="5"/>
  <c r="M2885" i="5"/>
  <c r="M2889" i="5"/>
  <c r="M3650" i="5"/>
  <c r="M3559" i="5"/>
  <c r="M3532" i="5"/>
  <c r="M4165" i="5"/>
  <c r="M4474" i="5"/>
  <c r="J4125" i="5"/>
  <c r="M1251" i="5"/>
  <c r="M558" i="5"/>
  <c r="J1356" i="5"/>
  <c r="AJ1338" i="5"/>
  <c r="K1338" i="5" s="1"/>
  <c r="M1749" i="5"/>
  <c r="M2449" i="5"/>
  <c r="M2856" i="5"/>
  <c r="M4098" i="5"/>
  <c r="M3770" i="5"/>
  <c r="M92" i="5"/>
  <c r="M3590" i="5"/>
  <c r="M4170" i="5"/>
  <c r="M4532" i="5"/>
  <c r="M4148" i="5"/>
  <c r="M3687" i="5"/>
  <c r="M1952" i="5"/>
  <c r="M4431" i="5"/>
  <c r="M3727" i="5"/>
  <c r="J153" i="5"/>
  <c r="J4370" i="5"/>
  <c r="M4430" i="5"/>
  <c r="J4060" i="5"/>
  <c r="J4017" i="5"/>
  <c r="J1249" i="5"/>
  <c r="J4123" i="5"/>
  <c r="J2079" i="5"/>
  <c r="AJ2079" i="5"/>
  <c r="K2079" i="5" s="1"/>
  <c r="M1733" i="5"/>
  <c r="M119" i="5"/>
  <c r="J2869" i="5"/>
  <c r="J4395" i="5"/>
  <c r="M691" i="5"/>
  <c r="M2858" i="5"/>
  <c r="J3627" i="5"/>
  <c r="J164" i="5"/>
  <c r="J2129" i="5"/>
  <c r="J1719" i="5"/>
  <c r="M1944" i="5"/>
  <c r="M1959" i="5"/>
  <c r="J2033" i="5"/>
  <c r="J1321" i="5"/>
  <c r="J222" i="5"/>
  <c r="M254" i="5"/>
  <c r="M2094" i="5"/>
  <c r="M1955" i="5"/>
  <c r="J4425" i="5"/>
  <c r="J2872" i="5"/>
  <c r="J3609" i="5"/>
  <c r="M4418" i="5"/>
  <c r="M4022" i="5"/>
  <c r="M1238" i="5"/>
  <c r="J1296" i="5"/>
  <c r="M2326" i="5"/>
  <c r="M1744" i="5"/>
  <c r="M1430" i="5"/>
  <c r="J2883" i="5"/>
  <c r="M3463" i="5"/>
  <c r="M3513" i="5"/>
  <c r="AJ3746" i="5"/>
  <c r="K3746" i="5" s="1"/>
  <c r="M107" i="5"/>
  <c r="J3469" i="5"/>
  <c r="J4415" i="5"/>
  <c r="M3558" i="5"/>
  <c r="M3722" i="5"/>
  <c r="J1747" i="5"/>
  <c r="J2850" i="5"/>
  <c r="AJ2850" i="5"/>
  <c r="K2850" i="5" s="1"/>
  <c r="AJ1295" i="5"/>
  <c r="K1295" i="5" s="1"/>
  <c r="J1961" i="5"/>
  <c r="M58" i="5"/>
  <c r="M3508" i="5"/>
  <c r="M3503" i="5"/>
  <c r="J4479" i="5"/>
  <c r="J295" i="5"/>
  <c r="AJ295" i="5"/>
  <c r="K295" i="5" s="1"/>
  <c r="J174" i="5"/>
  <c r="J287" i="5"/>
  <c r="M3718" i="5"/>
  <c r="M2718" i="5"/>
  <c r="M4502" i="5"/>
  <c r="M3728" i="5"/>
  <c r="M151" i="5"/>
  <c r="M1964" i="5"/>
  <c r="M1963" i="5"/>
  <c r="M3593" i="5"/>
  <c r="J2893" i="5"/>
  <c r="M4462" i="5"/>
  <c r="M4486" i="5"/>
  <c r="M4040" i="5"/>
  <c r="M4086" i="5"/>
  <c r="J4011" i="5"/>
  <c r="M4406" i="5"/>
  <c r="M4084" i="5"/>
  <c r="J1311" i="5"/>
  <c r="AJ1311" i="5"/>
  <c r="K1311" i="5" s="1"/>
  <c r="M1795" i="5"/>
  <c r="M1336" i="5"/>
  <c r="M303" i="5"/>
  <c r="M1352" i="5"/>
  <c r="J1230" i="5"/>
  <c r="J1289" i="5"/>
  <c r="M2107" i="5"/>
  <c r="M172" i="5"/>
  <c r="M273" i="5"/>
  <c r="J2333" i="5"/>
  <c r="J2042" i="5"/>
  <c r="M2340" i="5"/>
  <c r="M2046" i="5"/>
  <c r="M1227" i="5"/>
  <c r="M1951" i="5"/>
  <c r="J2045" i="5"/>
  <c r="J1737" i="5"/>
  <c r="AJ1737" i="5"/>
  <c r="K1737" i="5" s="1"/>
  <c r="M1435" i="5"/>
  <c r="J2905" i="5"/>
  <c r="J2902" i="5"/>
  <c r="M3553" i="5"/>
  <c r="M4380" i="5"/>
  <c r="M4137" i="5"/>
  <c r="M4050" i="5"/>
  <c r="J4110" i="5"/>
  <c r="J4135" i="5"/>
  <c r="M1243" i="5"/>
  <c r="M203" i="5"/>
  <c r="M242" i="5"/>
  <c r="M2108" i="5"/>
  <c r="J3586" i="5"/>
  <c r="M2904" i="5"/>
  <c r="M3679" i="5"/>
  <c r="AJ4479" i="5"/>
  <c r="K4479" i="5" s="1"/>
  <c r="M3487" i="5"/>
  <c r="M4348" i="5"/>
  <c r="M3512" i="5"/>
  <c r="M3477" i="5"/>
  <c r="M3454" i="5"/>
  <c r="M4529" i="5"/>
  <c r="M4115" i="5"/>
  <c r="M4112" i="5"/>
  <c r="M4028" i="5"/>
  <c r="J4156" i="5"/>
  <c r="M4042" i="5"/>
  <c r="M1244" i="5"/>
  <c r="M4146" i="5"/>
  <c r="AJ3733" i="5"/>
  <c r="K3733" i="5" s="1"/>
  <c r="J258" i="5"/>
  <c r="AJ1321" i="5"/>
  <c r="K1321" i="5" s="1"/>
  <c r="AJ166" i="5"/>
  <c r="K166" i="5" s="1"/>
  <c r="AJ204" i="5"/>
  <c r="K204" i="5" s="1"/>
  <c r="AJ251" i="5"/>
  <c r="K251" i="5" s="1"/>
  <c r="AJ2102" i="5"/>
  <c r="K2102" i="5" s="1"/>
  <c r="J2069" i="5"/>
  <c r="M1741" i="5"/>
  <c r="AJ21" i="5"/>
  <c r="K21" i="5" s="1"/>
  <c r="M103" i="5"/>
  <c r="M2730" i="5"/>
  <c r="J2098" i="5"/>
  <c r="M4485" i="5"/>
  <c r="J2309" i="5"/>
  <c r="J1953" i="5"/>
  <c r="J2025" i="5"/>
  <c r="M2066" i="5"/>
  <c r="J1722" i="5"/>
  <c r="M1440" i="5"/>
  <c r="AJ3525" i="5"/>
  <c r="K3525" i="5" s="1"/>
  <c r="M4382" i="5"/>
  <c r="M1226" i="5"/>
  <c r="M1307" i="5"/>
  <c r="J1298" i="5"/>
  <c r="M2080" i="5"/>
  <c r="J2140" i="5"/>
  <c r="J207" i="5"/>
  <c r="M2332" i="5"/>
  <c r="M2040" i="5"/>
  <c r="M686" i="5"/>
  <c r="M2055" i="5"/>
  <c r="M2739" i="5"/>
  <c r="J2901" i="5"/>
  <c r="M3735" i="5"/>
  <c r="M1701" i="5"/>
  <c r="M2303" i="5"/>
  <c r="M3482" i="5"/>
  <c r="M181" i="5"/>
  <c r="J1350" i="5"/>
  <c r="J1274" i="5"/>
  <c r="J2122" i="5"/>
  <c r="AJ2122" i="5"/>
  <c r="K2122" i="5" s="1"/>
  <c r="M1950" i="5"/>
  <c r="J700" i="5"/>
  <c r="J2060" i="5"/>
  <c r="J4514" i="5"/>
  <c r="J1285" i="5"/>
  <c r="M2067" i="5"/>
  <c r="M3665" i="5"/>
  <c r="M3520" i="5"/>
  <c r="J3516" i="5"/>
  <c r="M3548" i="5"/>
  <c r="M4161" i="5"/>
  <c r="M4072" i="5"/>
  <c r="J3685" i="5"/>
  <c r="M165" i="5"/>
  <c r="M81" i="5"/>
  <c r="J4535" i="5"/>
  <c r="M72" i="5"/>
  <c r="M3578" i="5"/>
  <c r="M3494" i="5"/>
  <c r="M4434" i="5"/>
  <c r="M4398" i="5"/>
  <c r="AJ4041" i="5"/>
  <c r="K4041" i="5" s="1"/>
  <c r="AJ4099" i="5"/>
  <c r="K4099" i="5" s="1"/>
  <c r="AJ211" i="5"/>
  <c r="K211" i="5" s="1"/>
  <c r="M67" i="5"/>
  <c r="AJ3620" i="5"/>
  <c r="K3620" i="5" s="1"/>
  <c r="AJ3644" i="5"/>
  <c r="K3644" i="5" s="1"/>
  <c r="AJ3673" i="5"/>
  <c r="K3673" i="5" s="1"/>
  <c r="J3542" i="5"/>
  <c r="J3514" i="5"/>
  <c r="J3530" i="5"/>
  <c r="J3606" i="5"/>
  <c r="J1309" i="5"/>
  <c r="M1774" i="5"/>
  <c r="M1210" i="5"/>
  <c r="M227" i="5"/>
  <c r="AJ1266" i="5"/>
  <c r="K1266" i="5" s="1"/>
  <c r="J1293" i="5"/>
  <c r="M2132" i="5"/>
  <c r="J1994" i="5"/>
  <c r="AJ1994" i="5"/>
  <c r="K1994" i="5" s="1"/>
  <c r="J1704" i="5"/>
  <c r="AJ1704" i="5"/>
  <c r="K1704" i="5" s="1"/>
  <c r="M1716" i="5"/>
  <c r="M110" i="5"/>
  <c r="AJ3611" i="5"/>
  <c r="K3611" i="5" s="1"/>
  <c r="AJ4110" i="5"/>
  <c r="K4110" i="5" s="1"/>
  <c r="AJ3691" i="5"/>
  <c r="K3691" i="5" s="1"/>
  <c r="AJ269" i="5"/>
  <c r="K269" i="5" s="1"/>
  <c r="AJ2091" i="5"/>
  <c r="K2091" i="5" s="1"/>
  <c r="M298" i="5"/>
  <c r="M1958" i="5"/>
  <c r="M27" i="5"/>
  <c r="J1743" i="5"/>
  <c r="M123" i="5"/>
  <c r="AJ3586" i="5"/>
  <c r="K3586" i="5" s="1"/>
  <c r="M3505" i="5"/>
  <c r="J3467" i="5"/>
  <c r="AJ4400" i="5"/>
  <c r="K4400" i="5" s="1"/>
  <c r="M3471" i="5"/>
  <c r="AJ4060" i="5"/>
  <c r="K4060" i="5" s="1"/>
  <c r="AJ4017" i="5"/>
  <c r="K4017" i="5" s="1"/>
  <c r="M292" i="5"/>
  <c r="M1347" i="5"/>
  <c r="M1283" i="5"/>
  <c r="J2115" i="5"/>
  <c r="M2155" i="5"/>
  <c r="M2133" i="5"/>
  <c r="J2154" i="5"/>
  <c r="AJ2154" i="5"/>
  <c r="K2154" i="5" s="1"/>
  <c r="M189" i="5"/>
  <c r="M250" i="5"/>
  <c r="M1966" i="5"/>
  <c r="J2445" i="5"/>
  <c r="M2344" i="5"/>
  <c r="M1802" i="5"/>
  <c r="M40" i="5"/>
  <c r="M1429" i="5"/>
  <c r="M2864" i="5"/>
  <c r="AJ4395" i="5"/>
  <c r="K4395" i="5" s="1"/>
  <c r="M4047" i="5"/>
  <c r="M4534" i="5"/>
  <c r="J4029" i="5"/>
  <c r="M3701" i="5"/>
  <c r="M1779" i="5"/>
  <c r="M152" i="5"/>
  <c r="M218" i="5"/>
  <c r="M1258" i="5"/>
  <c r="J2113" i="5"/>
  <c r="M290" i="5"/>
  <c r="M1974" i="5"/>
  <c r="J36" i="5"/>
  <c r="AJ1953" i="5"/>
  <c r="K1953" i="5" s="1"/>
  <c r="M76" i="5"/>
  <c r="J3584" i="5"/>
  <c r="M3678" i="5"/>
  <c r="M3599" i="5"/>
  <c r="M3643" i="5"/>
  <c r="M3662" i="5"/>
  <c r="M4419" i="5"/>
  <c r="M3511" i="5"/>
  <c r="M3489" i="5"/>
  <c r="AJ3509" i="5"/>
  <c r="K3509" i="5" s="1"/>
  <c r="M4460" i="5"/>
  <c r="J4452" i="5"/>
  <c r="M4065" i="5"/>
  <c r="M4508" i="5"/>
  <c r="M4021" i="5"/>
  <c r="M4133" i="5"/>
  <c r="M4171" i="5"/>
  <c r="M4429" i="5"/>
  <c r="M1231" i="5"/>
  <c r="J3715" i="5"/>
  <c r="J3684" i="5"/>
  <c r="J3750" i="5"/>
  <c r="J4001" i="5"/>
  <c r="AJ4001" i="5"/>
  <c r="K4001" i="5" s="1"/>
  <c r="M1247" i="5"/>
  <c r="M3741" i="5"/>
  <c r="M274" i="5"/>
  <c r="J1235" i="5"/>
  <c r="J1255" i="5"/>
  <c r="M2093" i="5"/>
  <c r="J2105" i="5"/>
  <c r="AJ2105" i="5"/>
  <c r="K2105" i="5" s="1"/>
  <c r="AJ2140" i="5"/>
  <c r="K2140" i="5" s="1"/>
  <c r="M1986" i="5"/>
  <c r="J33" i="5"/>
  <c r="AJ1719" i="5"/>
  <c r="K1719" i="5" s="1"/>
  <c r="M6" i="5"/>
  <c r="M98" i="5"/>
  <c r="M105" i="5"/>
  <c r="M2729" i="5"/>
  <c r="J4349" i="5"/>
  <c r="M4392" i="5"/>
  <c r="M1316" i="5"/>
  <c r="M2119" i="5"/>
  <c r="J3692" i="5"/>
  <c r="M2070" i="5"/>
  <c r="J25" i="5"/>
  <c r="M1443" i="5"/>
  <c r="AJ208" i="5"/>
  <c r="K208" i="5" s="1"/>
  <c r="J45" i="5"/>
  <c r="J2001" i="5"/>
  <c r="J84" i="5"/>
  <c r="M3518" i="5"/>
  <c r="M239" i="5"/>
  <c r="M219" i="5"/>
  <c r="J1720" i="5"/>
  <c r="AJ1720" i="5"/>
  <c r="K1720" i="5" s="1"/>
  <c r="J684" i="5"/>
  <c r="J2021" i="5"/>
  <c r="M2036" i="5"/>
  <c r="M1987" i="5"/>
  <c r="J4093" i="5"/>
  <c r="M3749" i="5"/>
  <c r="M550" i="5"/>
  <c r="M2735" i="5"/>
  <c r="M2898" i="5"/>
  <c r="M3464" i="5"/>
  <c r="M4421" i="5"/>
  <c r="M4051" i="5"/>
  <c r="M1324" i="5"/>
  <c r="J3734" i="5"/>
  <c r="J228" i="5"/>
  <c r="AJ228" i="5"/>
  <c r="K228" i="5" s="1"/>
  <c r="AJ2136" i="5"/>
  <c r="K2136" i="5" s="1"/>
  <c r="M1970" i="5"/>
  <c r="M2050" i="5"/>
  <c r="M1798" i="5"/>
  <c r="M1446" i="5"/>
  <c r="M1788" i="5"/>
  <c r="M3452" i="5"/>
  <c r="M60" i="5"/>
  <c r="AJ3616" i="5"/>
  <c r="K3616" i="5" s="1"/>
  <c r="AJ4396" i="5"/>
  <c r="K4396" i="5" s="1"/>
  <c r="M4472" i="5"/>
  <c r="J4036" i="5"/>
  <c r="M3707" i="5"/>
  <c r="M1808" i="5"/>
  <c r="M281" i="5"/>
  <c r="J182" i="5"/>
  <c r="M2012" i="5"/>
  <c r="J1731" i="5"/>
  <c r="M2011" i="5"/>
  <c r="AJ3748" i="5"/>
  <c r="K3748" i="5" s="1"/>
  <c r="M2906" i="5"/>
  <c r="M2888" i="5"/>
  <c r="M2884" i="5"/>
  <c r="M3642" i="5"/>
  <c r="AJ3540" i="5"/>
  <c r="K3540" i="5" s="1"/>
  <c r="AJ3522" i="5"/>
  <c r="K3522" i="5" s="1"/>
  <c r="AJ3606" i="5"/>
  <c r="K3606" i="5" s="1"/>
  <c r="M4113" i="5"/>
  <c r="M4454" i="5"/>
  <c r="M4016" i="5"/>
  <c r="M4153" i="5"/>
  <c r="M4455" i="5"/>
  <c r="M4142" i="5"/>
  <c r="J3729" i="5"/>
  <c r="AJ3729" i="5"/>
  <c r="K3729" i="5" s="1"/>
  <c r="M1219" i="5"/>
  <c r="J4074" i="5"/>
  <c r="M197" i="5"/>
  <c r="M1229" i="5"/>
  <c r="J1267" i="5"/>
  <c r="M1279" i="5"/>
  <c r="AJ2142" i="5"/>
  <c r="K2142" i="5" s="1"/>
  <c r="AJ3686" i="5"/>
  <c r="K3686" i="5" s="1"/>
  <c r="M160" i="5"/>
  <c r="M272" i="5"/>
  <c r="AJ2451" i="5"/>
  <c r="K2451" i="5" s="1"/>
  <c r="J66" i="5"/>
  <c r="AJ66" i="5"/>
  <c r="K66" i="5" s="1"/>
  <c r="M695" i="5"/>
  <c r="AJ2455" i="5"/>
  <c r="K2455" i="5" s="1"/>
  <c r="M2322" i="5"/>
  <c r="M2031" i="5"/>
  <c r="J70" i="5"/>
  <c r="M2731" i="5"/>
  <c r="M2722" i="5"/>
  <c r="J3555" i="5"/>
  <c r="M4379" i="5"/>
  <c r="M4427" i="5"/>
  <c r="M4503" i="5"/>
  <c r="J4154" i="5"/>
  <c r="M4494" i="5"/>
  <c r="M4075" i="5"/>
  <c r="M3683" i="5"/>
  <c r="M1340" i="5"/>
  <c r="M167" i="5"/>
  <c r="J1265" i="5"/>
  <c r="J1257" i="5"/>
  <c r="J2120" i="5"/>
  <c r="M2088" i="5"/>
  <c r="AJ688" i="5"/>
  <c r="K688" i="5" s="1"/>
  <c r="AJ2728" i="5"/>
  <c r="K2728" i="5" s="1"/>
  <c r="M3625" i="5"/>
  <c r="M3589" i="5"/>
  <c r="AJ3467" i="5"/>
  <c r="K3467" i="5" s="1"/>
  <c r="J4442" i="5"/>
  <c r="M3634" i="5"/>
  <c r="M4351" i="5"/>
  <c r="J4478" i="5"/>
  <c r="M4068" i="5"/>
  <c r="M4035" i="5"/>
  <c r="J4147" i="5"/>
  <c r="M4067" i="5"/>
  <c r="M4459" i="5"/>
  <c r="J4491" i="5"/>
  <c r="J4061" i="5"/>
  <c r="J4081" i="5"/>
  <c r="J4092" i="5"/>
  <c r="J4107" i="5"/>
  <c r="M1343" i="5"/>
  <c r="J1241" i="5"/>
  <c r="M1775" i="5"/>
  <c r="M3708" i="5"/>
  <c r="AJ3711" i="5"/>
  <c r="K3711" i="5" s="1"/>
  <c r="AJ545" i="5"/>
  <c r="K545" i="5" s="1"/>
  <c r="J1746" i="5"/>
  <c r="AJ2337" i="5"/>
  <c r="K2337" i="5" s="1"/>
  <c r="AJ1981" i="5"/>
  <c r="K1981" i="5" s="1"/>
  <c r="J1703" i="5"/>
  <c r="J35" i="5"/>
  <c r="J1699" i="5"/>
  <c r="M95" i="5"/>
  <c r="M2723" i="5"/>
  <c r="M3646" i="5"/>
  <c r="J4355" i="5"/>
  <c r="AJ4029" i="5"/>
  <c r="K4029" i="5" s="1"/>
  <c r="AJ1213" i="5"/>
  <c r="K1213" i="5" s="1"/>
  <c r="AJ284" i="5"/>
  <c r="K284" i="5" s="1"/>
  <c r="AJ2096" i="5"/>
  <c r="K2096" i="5" s="1"/>
  <c r="M63" i="5"/>
  <c r="M2734" i="5"/>
  <c r="AJ3583" i="5"/>
  <c r="K3583" i="5" s="1"/>
  <c r="M4453" i="5"/>
  <c r="AJ3720" i="5"/>
  <c r="K3720" i="5" s="1"/>
  <c r="AJ3759" i="5"/>
  <c r="K3759" i="5" s="1"/>
  <c r="M1202" i="5"/>
  <c r="J149" i="5"/>
  <c r="AJ149" i="5"/>
  <c r="K149" i="5" s="1"/>
  <c r="J1349" i="5"/>
  <c r="M1282" i="5"/>
  <c r="J1277" i="5"/>
  <c r="AJ1277" i="5"/>
  <c r="K1277" i="5" s="1"/>
  <c r="M2121" i="5"/>
  <c r="J2145" i="5"/>
  <c r="AJ33" i="5"/>
  <c r="K33" i="5" s="1"/>
  <c r="M1697" i="5"/>
  <c r="M1960" i="5"/>
  <c r="J2049" i="5"/>
  <c r="M2331" i="5"/>
  <c r="M2039" i="5"/>
  <c r="J64" i="5"/>
  <c r="M2857" i="5"/>
  <c r="M2863" i="5"/>
  <c r="M1710" i="5"/>
  <c r="J3602" i="5"/>
  <c r="M3557" i="5"/>
  <c r="AJ4341" i="5"/>
  <c r="K4341" i="5" s="1"/>
  <c r="AJ4140" i="5"/>
  <c r="K4140" i="5" s="1"/>
  <c r="AJ182" i="5"/>
  <c r="K182" i="5" s="1"/>
  <c r="M83" i="5"/>
  <c r="AJ207" i="5"/>
  <c r="K207" i="5" s="1"/>
  <c r="J3675" i="5"/>
  <c r="M3461" i="5"/>
  <c r="J4363" i="5"/>
  <c r="M3551" i="5"/>
  <c r="AJ1228" i="5"/>
  <c r="K1228" i="5" s="1"/>
  <c r="AJ3696" i="5"/>
  <c r="K3696" i="5" s="1"/>
  <c r="M235" i="5"/>
  <c r="AJ1267" i="5"/>
  <c r="K1267" i="5" s="1"/>
  <c r="J2158" i="5"/>
  <c r="J2149" i="5"/>
  <c r="J1312" i="5"/>
  <c r="M1725" i="5"/>
  <c r="M78" i="5"/>
  <c r="M101" i="5"/>
  <c r="J2862" i="5"/>
  <c r="AJ2862" i="5"/>
  <c r="K2862" i="5" s="1"/>
  <c r="AJ3555" i="5"/>
  <c r="K3555" i="5" s="1"/>
  <c r="M2" i="5"/>
  <c r="J1977" i="5"/>
  <c r="M1284" i="5"/>
  <c r="M180" i="5"/>
  <c r="M1982" i="5"/>
  <c r="J5" i="5"/>
  <c r="J2329" i="5"/>
  <c r="J1989" i="5"/>
  <c r="M2062" i="5"/>
  <c r="M1740" i="5"/>
  <c r="M2846" i="5"/>
  <c r="J1306" i="5"/>
  <c r="M1714" i="5"/>
  <c r="M3629" i="5"/>
  <c r="M3626" i="5"/>
  <c r="M3531" i="5"/>
  <c r="J3499" i="5"/>
  <c r="M4435" i="5"/>
  <c r="J4440" i="5"/>
  <c r="M4144" i="5"/>
  <c r="J4053" i="5"/>
  <c r="J3705" i="5"/>
  <c r="J1797" i="5"/>
  <c r="M237" i="5"/>
  <c r="J209" i="5"/>
  <c r="AJ209" i="5"/>
  <c r="K209" i="5" s="1"/>
  <c r="M2457" i="5"/>
  <c r="J2072" i="5"/>
  <c r="M1789" i="5"/>
  <c r="M1439" i="5"/>
  <c r="M2732" i="5"/>
  <c r="AJ2859" i="5"/>
  <c r="K2859" i="5" s="1"/>
  <c r="M2044" i="5"/>
  <c r="M4073" i="5"/>
  <c r="J4473" i="5"/>
  <c r="J3746" i="5"/>
  <c r="M2881" i="5"/>
  <c r="J3680" i="5"/>
  <c r="M3713" i="5"/>
  <c r="M225" i="5"/>
  <c r="M1983" i="5"/>
  <c r="M3704" i="5"/>
  <c r="J269" i="5"/>
  <c r="M3653" i="5"/>
  <c r="M4145" i="5"/>
  <c r="J4422" i="5"/>
  <c r="M1222" i="5"/>
  <c r="M1694" i="5"/>
  <c r="J2716" i="5"/>
  <c r="M2738" i="5"/>
  <c r="M3526" i="5"/>
  <c r="M1713" i="5"/>
  <c r="J4412" i="5"/>
  <c r="M1785" i="5"/>
  <c r="J233" i="5"/>
  <c r="AJ233" i="5"/>
  <c r="K233" i="5" s="1"/>
  <c r="J1308" i="5"/>
  <c r="J51" i="5"/>
  <c r="AJ51" i="5"/>
  <c r="K51" i="5" s="1"/>
  <c r="M59" i="5"/>
  <c r="M2740" i="5"/>
  <c r="M3560" i="5"/>
  <c r="J3733" i="5"/>
  <c r="J251" i="5"/>
  <c r="M4130" i="5"/>
  <c r="M1344" i="5"/>
  <c r="J3688" i="5"/>
  <c r="M3577" i="5"/>
  <c r="J3645" i="5"/>
  <c r="M4458" i="5"/>
  <c r="M4175" i="5"/>
  <c r="M261" i="5"/>
  <c r="J1705" i="5"/>
  <c r="AJ1705" i="5"/>
  <c r="K1705" i="5" s="1"/>
  <c r="M2707" i="5"/>
  <c r="M3637" i="5"/>
  <c r="J3540" i="5"/>
  <c r="M283" i="5"/>
  <c r="J1256" i="5"/>
  <c r="J2142" i="5"/>
  <c r="J3686" i="5"/>
  <c r="J2724" i="5"/>
  <c r="AJ2724" i="5"/>
  <c r="K2724" i="5" s="1"/>
  <c r="J2317" i="5"/>
  <c r="M1948" i="5"/>
  <c r="M3539" i="5"/>
  <c r="M3456" i="5"/>
  <c r="AJ1249" i="5"/>
  <c r="K1249" i="5" s="1"/>
  <c r="J1216" i="5"/>
  <c r="J161" i="5"/>
  <c r="J296" i="5"/>
  <c r="J3721" i="5"/>
  <c r="M200" i="5"/>
  <c r="M1261" i="5"/>
  <c r="J1302" i="5"/>
  <c r="M2104" i="5"/>
  <c r="M48" i="5"/>
  <c r="M4384" i="5"/>
  <c r="M4345" i="5"/>
  <c r="M16" i="5"/>
  <c r="M20" i="5"/>
  <c r="M4" i="5"/>
  <c r="M44" i="5"/>
  <c r="M4059" i="5"/>
  <c r="M4159" i="5"/>
  <c r="J4120" i="5"/>
  <c r="M4168" i="5"/>
  <c r="M4100" i="5"/>
  <c r="J4498" i="5"/>
  <c r="J4099" i="5"/>
  <c r="M1314" i="5"/>
  <c r="M3702" i="5"/>
  <c r="M1237" i="5"/>
  <c r="J211" i="5"/>
  <c r="M2304" i="5"/>
  <c r="M10" i="5"/>
  <c r="M2914" i="5"/>
  <c r="J3624" i="5"/>
  <c r="J3656" i="5"/>
  <c r="J3660" i="5"/>
  <c r="J3632" i="5"/>
  <c r="M3479" i="5"/>
  <c r="M4469" i="5"/>
  <c r="M4439" i="5"/>
  <c r="M4019" i="5"/>
  <c r="M4070" i="5"/>
  <c r="J4014" i="5"/>
  <c r="M4117" i="5"/>
  <c r="J4471" i="5"/>
  <c r="M3751" i="5"/>
  <c r="M1201" i="5"/>
  <c r="M163" i="5"/>
  <c r="M247" i="5"/>
  <c r="M1281" i="5"/>
  <c r="J2101" i="5"/>
  <c r="M3762" i="5"/>
  <c r="M289" i="5"/>
  <c r="M39" i="5"/>
  <c r="J29" i="5"/>
  <c r="M2308" i="5"/>
  <c r="M2016" i="5"/>
  <c r="M2339" i="5"/>
  <c r="M1427" i="5"/>
  <c r="M2712" i="5"/>
  <c r="M85" i="5"/>
  <c r="M2860" i="5"/>
  <c r="J3529" i="5"/>
  <c r="M3515" i="5"/>
  <c r="M4530" i="5"/>
  <c r="M4155" i="5"/>
  <c r="M3739" i="5"/>
  <c r="M3999" i="5"/>
  <c r="J1225" i="5"/>
  <c r="J3763" i="5"/>
  <c r="J202" i="5"/>
  <c r="J279" i="5"/>
  <c r="M259" i="5"/>
  <c r="M1287" i="5"/>
  <c r="J2091" i="5"/>
  <c r="M2152" i="5"/>
  <c r="AJ2033" i="5"/>
  <c r="K2033" i="5" s="1"/>
  <c r="J2736" i="5"/>
  <c r="M2879" i="5"/>
  <c r="M3622" i="5"/>
  <c r="M2911" i="5"/>
  <c r="M4373" i="5"/>
  <c r="M4436" i="5"/>
  <c r="M3470" i="5"/>
  <c r="M4413" i="5"/>
  <c r="M4342" i="5"/>
  <c r="M4428" i="5"/>
  <c r="M4033" i="5"/>
  <c r="M4506" i="5"/>
  <c r="M4024" i="5"/>
  <c r="M4367" i="5"/>
  <c r="J4481" i="5"/>
  <c r="J4512" i="5"/>
  <c r="J4031" i="5"/>
  <c r="J4057" i="5"/>
  <c r="J4149" i="5"/>
  <c r="M1812" i="5"/>
  <c r="M3693" i="5"/>
  <c r="M1315" i="5"/>
  <c r="M1245" i="5"/>
  <c r="M3710" i="5"/>
  <c r="AJ555" i="5"/>
  <c r="K555" i="5" s="1"/>
  <c r="J2118" i="5"/>
  <c r="M23" i="5"/>
  <c r="M87" i="5"/>
  <c r="M2704" i="5"/>
  <c r="J3674" i="5"/>
  <c r="M3455" i="5"/>
  <c r="M4376" i="5"/>
  <c r="AJ3767" i="5"/>
  <c r="K3767" i="5" s="1"/>
  <c r="AJ266" i="5"/>
  <c r="K266" i="5" s="1"/>
  <c r="AJ3688" i="5"/>
  <c r="K3688" i="5" s="1"/>
  <c r="J13" i="5"/>
  <c r="M91" i="5"/>
  <c r="AJ2872" i="5"/>
  <c r="K2872" i="5" s="1"/>
  <c r="AJ3609" i="5"/>
  <c r="K3609" i="5" s="1"/>
  <c r="AJ3645" i="5"/>
  <c r="K3645" i="5" s="1"/>
  <c r="M4357" i="5"/>
  <c r="J3509" i="5"/>
  <c r="M4468" i="5"/>
  <c r="J1801" i="5"/>
  <c r="AJ1801" i="5"/>
  <c r="K1801" i="5" s="1"/>
  <c r="J226" i="5"/>
  <c r="AJ226" i="5"/>
  <c r="K226" i="5" s="1"/>
  <c r="J2103" i="5"/>
  <c r="M2097" i="5"/>
  <c r="J1208" i="5"/>
  <c r="M2456" i="5"/>
  <c r="M26" i="5"/>
  <c r="M2300" i="5"/>
  <c r="M2008" i="5"/>
  <c r="M2315" i="5"/>
  <c r="M2023" i="5"/>
  <c r="M55" i="5"/>
  <c r="AJ2042" i="5"/>
  <c r="K2042" i="5" s="1"/>
  <c r="M685" i="5"/>
  <c r="J1945" i="5"/>
  <c r="M62" i="5"/>
  <c r="M3566" i="5"/>
  <c r="J221" i="5"/>
  <c r="AJ221" i="5"/>
  <c r="K221" i="5" s="1"/>
  <c r="J3744" i="5"/>
  <c r="J306" i="5"/>
  <c r="J263" i="5"/>
  <c r="J1351" i="5"/>
  <c r="M232" i="5"/>
  <c r="J2052" i="5"/>
  <c r="J154" i="5"/>
  <c r="J2137" i="5"/>
  <c r="M2298" i="5"/>
  <c r="M108" i="5"/>
  <c r="J2875" i="5"/>
  <c r="J3579" i="5"/>
  <c r="M3640" i="5"/>
  <c r="J3668" i="5"/>
  <c r="J3664" i="5"/>
  <c r="M4151" i="5"/>
  <c r="M4501" i="5"/>
  <c r="M4174" i="5"/>
  <c r="J179" i="5"/>
  <c r="AJ179" i="5"/>
  <c r="K179" i="5" s="1"/>
  <c r="J262" i="5"/>
  <c r="J50" i="5"/>
  <c r="AJ50" i="5"/>
  <c r="K50" i="5" s="1"/>
  <c r="M122" i="5"/>
  <c r="M104" i="5"/>
  <c r="M2910" i="5"/>
  <c r="J3616" i="5"/>
  <c r="J4396" i="5"/>
  <c r="M3521" i="5"/>
  <c r="AJ4473" i="5"/>
  <c r="K4473" i="5" s="1"/>
  <c r="AJ4071" i="5"/>
  <c r="K4071" i="5" s="1"/>
  <c r="M2741" i="5"/>
  <c r="AJ3624" i="5"/>
  <c r="K3624" i="5" s="1"/>
  <c r="AJ3660" i="5"/>
  <c r="K3660" i="5" s="1"/>
  <c r="M3492" i="5"/>
  <c r="M3480" i="5"/>
  <c r="J4525" i="5"/>
  <c r="J3522" i="5"/>
  <c r="M4393" i="5"/>
  <c r="J3682" i="5"/>
  <c r="AJ3682" i="5"/>
  <c r="K3682" i="5" s="1"/>
  <c r="M1234" i="5"/>
  <c r="J1792" i="5"/>
  <c r="M162" i="5"/>
  <c r="M271" i="5"/>
  <c r="M1254" i="5"/>
  <c r="J2117" i="5"/>
  <c r="M2141" i="5"/>
  <c r="J1334" i="5"/>
  <c r="AJ1739" i="5"/>
  <c r="K1739" i="5" s="1"/>
  <c r="J2459" i="5"/>
  <c r="J53" i="5"/>
  <c r="J9" i="5"/>
  <c r="J86" i="5"/>
  <c r="AJ86" i="5"/>
  <c r="K86" i="5" s="1"/>
  <c r="AJ2736" i="5"/>
  <c r="K2736" i="5" s="1"/>
  <c r="M117" i="5"/>
  <c r="AJ2902" i="5"/>
  <c r="K2902" i="5" s="1"/>
  <c r="AJ4129" i="5"/>
  <c r="K4129" i="5" s="1"/>
  <c r="AJ3763" i="5"/>
  <c r="K3763" i="5" s="1"/>
  <c r="AJ279" i="5"/>
  <c r="K279" i="5" s="1"/>
  <c r="AJ2127" i="5"/>
  <c r="K2127" i="5" s="1"/>
  <c r="M198" i="5"/>
  <c r="M2314" i="5"/>
  <c r="J1723" i="5"/>
  <c r="J2285" i="5"/>
  <c r="J688" i="5"/>
  <c r="J1985" i="5"/>
  <c r="M54" i="5"/>
  <c r="M75" i="5"/>
  <c r="AJ2907" i="5"/>
  <c r="K2907" i="5" s="1"/>
  <c r="M3538" i="5"/>
  <c r="M4387" i="5"/>
  <c r="AJ4370" i="5"/>
  <c r="K4370" i="5" s="1"/>
  <c r="AJ4481" i="5"/>
  <c r="K4481" i="5" s="1"/>
  <c r="AJ4031" i="5"/>
  <c r="K4031" i="5" s="1"/>
  <c r="AJ4149" i="5"/>
  <c r="K4149" i="5" s="1"/>
  <c r="J3719" i="5"/>
  <c r="J188" i="5"/>
  <c r="AJ188" i="5"/>
  <c r="K188" i="5" s="1"/>
  <c r="J549" i="5"/>
  <c r="AJ549" i="5"/>
  <c r="K549" i="5" s="1"/>
  <c r="J1337" i="5"/>
  <c r="J3761" i="5"/>
  <c r="J176" i="5"/>
  <c r="J150" i="5"/>
  <c r="J205" i="5"/>
  <c r="J230" i="5"/>
  <c r="J244" i="5"/>
  <c r="J561" i="5"/>
  <c r="M168" i="5"/>
  <c r="J1270" i="5"/>
  <c r="M1290" i="5"/>
  <c r="J2099" i="5"/>
  <c r="AJ2118" i="5"/>
  <c r="K2118" i="5" s="1"/>
  <c r="J3736" i="5"/>
  <c r="M3765" i="5"/>
  <c r="M285" i="5"/>
  <c r="M693" i="5"/>
  <c r="M42" i="5"/>
  <c r="J2305" i="5"/>
  <c r="J2337" i="5"/>
  <c r="J1949" i="5"/>
  <c r="J1981" i="5"/>
  <c r="J2013" i="5"/>
  <c r="M2312" i="5"/>
  <c r="M2020" i="5"/>
  <c r="M4003" i="5"/>
  <c r="M698" i="5"/>
  <c r="J3" i="5"/>
  <c r="AJ3" i="5"/>
  <c r="K3" i="5" s="1"/>
  <c r="M96" i="5"/>
  <c r="M2719" i="5"/>
  <c r="AJ2869" i="5"/>
  <c r="K2869" i="5" s="1"/>
  <c r="M4527" i="5"/>
  <c r="M4044" i="5"/>
  <c r="M1799" i="5"/>
  <c r="M1250" i="5"/>
  <c r="J3716" i="5"/>
  <c r="J1213" i="5"/>
  <c r="J260" i="5"/>
  <c r="J284" i="5"/>
  <c r="M184" i="5"/>
  <c r="J1262" i="5"/>
  <c r="M2090" i="5"/>
  <c r="J2139" i="5"/>
  <c r="M2330" i="5"/>
  <c r="AJ1993" i="5"/>
  <c r="K1993" i="5" s="1"/>
  <c r="M1734" i="5"/>
  <c r="J2882" i="5"/>
  <c r="M3614" i="5"/>
  <c r="J3672" i="5"/>
  <c r="M3576" i="5"/>
  <c r="M2896" i="5"/>
  <c r="M3647" i="5"/>
  <c r="M3547" i="5"/>
  <c r="M3490" i="5"/>
  <c r="M3510" i="5"/>
  <c r="M4372" i="5"/>
  <c r="M4519" i="5"/>
  <c r="J4402" i="5"/>
  <c r="AJ4437" i="5"/>
  <c r="K4437" i="5" s="1"/>
  <c r="M4111" i="5"/>
  <c r="M4484" i="5"/>
  <c r="M4020" i="5"/>
  <c r="J4006" i="5"/>
  <c r="M4483" i="5"/>
  <c r="M4114" i="5"/>
  <c r="M201" i="5"/>
  <c r="J159" i="5"/>
  <c r="J557" i="5"/>
  <c r="AJ557" i="5"/>
  <c r="K557" i="5" s="1"/>
  <c r="J1268" i="5"/>
  <c r="AJ1268" i="5"/>
  <c r="K1268" i="5" s="1"/>
  <c r="AJ1298" i="5"/>
  <c r="K1298" i="5" s="1"/>
  <c r="AJ2103" i="5"/>
  <c r="K2103" i="5" s="1"/>
  <c r="AJ1208" i="5"/>
  <c r="K1208" i="5" s="1"/>
  <c r="J282" i="5"/>
  <c r="AJ282" i="5"/>
  <c r="K282" i="5" s="1"/>
  <c r="M1954" i="5"/>
  <c r="M2448" i="5"/>
  <c r="J1727" i="5"/>
  <c r="M82" i="5"/>
  <c r="M1447" i="5"/>
  <c r="M89" i="5"/>
  <c r="M2702" i="5"/>
  <c r="AJ2901" i="5"/>
  <c r="K2901" i="5" s="1"/>
  <c r="J3485" i="5"/>
  <c r="J4524" i="5"/>
  <c r="J1209" i="5"/>
  <c r="M547" i="5"/>
  <c r="M2084" i="5"/>
  <c r="J1962" i="5"/>
  <c r="AJ1962" i="5"/>
  <c r="K1962" i="5" s="1"/>
  <c r="J2447" i="5"/>
  <c r="M2701" i="5"/>
  <c r="AJ4374" i="5"/>
  <c r="K4374" i="5" s="1"/>
  <c r="AJ3592" i="5"/>
  <c r="K3592" i="5" s="1"/>
  <c r="M3663" i="5"/>
  <c r="J4381" i="5"/>
  <c r="J243" i="5"/>
  <c r="AJ243" i="5"/>
  <c r="K243" i="5" s="1"/>
  <c r="J3772" i="5"/>
  <c r="J305" i="5"/>
  <c r="J234" i="5"/>
  <c r="M308" i="5"/>
  <c r="M1294" i="5"/>
  <c r="J2124" i="5"/>
  <c r="AJ2077" i="5"/>
  <c r="K2077" i="5" s="1"/>
  <c r="M3742" i="5"/>
  <c r="M699" i="5"/>
  <c r="M2311" i="5"/>
  <c r="M80" i="5"/>
  <c r="M206" i="5"/>
  <c r="J297" i="5"/>
  <c r="J1288" i="5"/>
  <c r="M3738" i="5"/>
  <c r="M2452" i="5"/>
  <c r="M3657" i="5"/>
  <c r="M3658" i="5"/>
  <c r="J2892" i="5"/>
  <c r="M4411" i="5"/>
  <c r="M4090" i="5"/>
  <c r="M1803" i="5"/>
  <c r="J1299" i="5"/>
  <c r="M2294" i="5"/>
  <c r="M22" i="5"/>
  <c r="M97" i="5"/>
  <c r="M1750" i="5"/>
  <c r="M1791" i="5"/>
  <c r="M4366" i="5"/>
  <c r="M2727" i="5"/>
  <c r="M1730" i="5"/>
  <c r="AJ3545" i="5"/>
  <c r="K3545" i="5" s="1"/>
  <c r="AJ4438" i="5"/>
  <c r="K4438" i="5" s="1"/>
  <c r="M4119" i="5"/>
  <c r="M4433" i="5"/>
  <c r="J4064" i="5"/>
  <c r="J4105" i="5"/>
  <c r="M1217" i="5"/>
  <c r="M1206" i="5"/>
  <c r="M186" i="5"/>
  <c r="M2336" i="5"/>
  <c r="M1778" i="5"/>
  <c r="M1947" i="5"/>
  <c r="M124" i="5"/>
  <c r="AJ2445" i="5"/>
  <c r="K2445" i="5" s="1"/>
  <c r="AJ262" i="5"/>
  <c r="K262" i="5" s="1"/>
  <c r="M3594" i="5"/>
  <c r="J3597" i="5"/>
  <c r="M3603" i="5"/>
  <c r="J3676" i="5"/>
  <c r="J3666" i="5"/>
  <c r="J3671" i="5"/>
  <c r="J3608" i="5"/>
  <c r="AJ3469" i="5"/>
  <c r="K3469" i="5" s="1"/>
  <c r="AJ4362" i="5"/>
  <c r="K4362" i="5" s="1"/>
  <c r="M4520" i="5"/>
  <c r="M4497" i="5"/>
  <c r="M4410" i="5"/>
  <c r="M4139" i="5"/>
  <c r="J4015" i="5"/>
  <c r="M4018" i="5"/>
  <c r="J1784" i="5"/>
  <c r="J1218" i="5"/>
  <c r="J4009" i="5"/>
  <c r="M1807" i="5"/>
  <c r="M210" i="5"/>
  <c r="M556" i="5"/>
  <c r="J1303" i="5"/>
  <c r="AJ1293" i="5"/>
  <c r="K1293" i="5" s="1"/>
  <c r="J2081" i="5"/>
  <c r="AJ2081" i="5"/>
  <c r="K2081" i="5" s="1"/>
  <c r="M3769" i="5"/>
  <c r="M293" i="5"/>
  <c r="J1946" i="5"/>
  <c r="AJ2459" i="5"/>
  <c r="K2459" i="5" s="1"/>
  <c r="J41" i="5"/>
  <c r="M2032" i="5"/>
  <c r="AJ1747" i="5"/>
  <c r="K1747" i="5" s="1"/>
  <c r="M2291" i="5"/>
  <c r="M1999" i="5"/>
  <c r="M1724" i="5"/>
  <c r="J1434" i="5"/>
  <c r="AJ1434" i="5"/>
  <c r="K1434" i="5" s="1"/>
  <c r="M2853" i="5"/>
  <c r="J1442" i="5"/>
  <c r="AJ1442" i="5"/>
  <c r="K1442" i="5" s="1"/>
  <c r="M2880" i="5"/>
  <c r="M3617" i="5"/>
  <c r="J3465" i="5"/>
  <c r="J4516" i="5"/>
  <c r="J4528" i="5"/>
  <c r="J4488" i="5"/>
  <c r="J4102" i="5"/>
  <c r="M3694" i="5"/>
  <c r="M1800" i="5"/>
  <c r="M551" i="5"/>
  <c r="J3760" i="5"/>
  <c r="J304" i="5"/>
  <c r="J294" i="5"/>
  <c r="J3732" i="5"/>
  <c r="J2144" i="5"/>
  <c r="AJ1723" i="5"/>
  <c r="K1723" i="5" s="1"/>
  <c r="AJ1961" i="5"/>
  <c r="K1961" i="5" s="1"/>
  <c r="M2895" i="5"/>
  <c r="J3598" i="5"/>
  <c r="J2890" i="5"/>
  <c r="J3623" i="5"/>
  <c r="M4414" i="5"/>
  <c r="M3453" i="5"/>
  <c r="M4361" i="5"/>
  <c r="M4353" i="5"/>
  <c r="M4445" i="5"/>
  <c r="M4082" i="5"/>
  <c r="M4444" i="5"/>
  <c r="M4496" i="5"/>
  <c r="J4038" i="5"/>
  <c r="M4511" i="5"/>
  <c r="M4077" i="5"/>
  <c r="M1780" i="5"/>
  <c r="M1205" i="5"/>
  <c r="M3709" i="5"/>
  <c r="M1204" i="5"/>
  <c r="M1331" i="5"/>
  <c r="AJ3719" i="5"/>
  <c r="K3719" i="5" s="1"/>
  <c r="J217" i="5"/>
  <c r="AJ217" i="5"/>
  <c r="K217" i="5" s="1"/>
  <c r="AJ3761" i="5"/>
  <c r="K3761" i="5" s="1"/>
  <c r="AJ150" i="5"/>
  <c r="K150" i="5" s="1"/>
  <c r="AJ230" i="5"/>
  <c r="K230" i="5" s="1"/>
  <c r="AJ561" i="5"/>
  <c r="K561" i="5" s="1"/>
  <c r="AJ1302" i="5"/>
  <c r="K1302" i="5" s="1"/>
  <c r="J2087" i="5"/>
  <c r="M2148" i="5"/>
  <c r="J2076" i="5"/>
  <c r="AJ2052" i="5"/>
  <c r="K2052" i="5" s="1"/>
  <c r="AJ2290" i="5"/>
  <c r="K2290" i="5" s="1"/>
  <c r="AJ692" i="5"/>
  <c r="K692" i="5" s="1"/>
  <c r="AJ1997" i="5"/>
  <c r="K1997" i="5" s="1"/>
  <c r="J19" i="5"/>
  <c r="J12" i="5"/>
  <c r="M79" i="5"/>
  <c r="M1444" i="5"/>
  <c r="M2855" i="5"/>
  <c r="M3581" i="5"/>
  <c r="M3604" i="5"/>
  <c r="J4386" i="5"/>
  <c r="M4457" i="5"/>
  <c r="AJ4124" i="5"/>
  <c r="K4124" i="5" s="1"/>
  <c r="AJ175" i="5"/>
  <c r="K175" i="5" s="1"/>
  <c r="AJ229" i="5"/>
  <c r="K229" i="5" s="1"/>
  <c r="AJ2089" i="5"/>
  <c r="K2089" i="5" s="1"/>
  <c r="J2293" i="5"/>
  <c r="J696" i="5"/>
  <c r="J2009" i="5"/>
  <c r="J1735" i="5"/>
  <c r="M1980" i="5"/>
  <c r="M115" i="5"/>
  <c r="AJ2900" i="5"/>
  <c r="K2900" i="5" s="1"/>
  <c r="AJ3552" i="5"/>
  <c r="AJ3488" i="5"/>
  <c r="K3488" i="5" s="1"/>
  <c r="AJ4412" i="5"/>
  <c r="K4412" i="5" s="1"/>
  <c r="M4518" i="5"/>
  <c r="AJ3684" i="5"/>
  <c r="K3684" i="5" s="1"/>
  <c r="AJ1358" i="5"/>
  <c r="K1358" i="5" s="1"/>
  <c r="AJ1255" i="5"/>
  <c r="K1255" i="5" s="1"/>
  <c r="J2110" i="5"/>
  <c r="M2131" i="5"/>
  <c r="J1212" i="5"/>
  <c r="J3703" i="5"/>
  <c r="J3771" i="5"/>
  <c r="AJ3771" i="5"/>
  <c r="K3771" i="5" s="1"/>
  <c r="J265" i="5"/>
  <c r="AJ265" i="5"/>
  <c r="K265" i="5" s="1"/>
  <c r="J1707" i="5"/>
  <c r="AJ57" i="5"/>
  <c r="K57" i="5" s="1"/>
  <c r="M687" i="5"/>
  <c r="J1706" i="5"/>
  <c r="M2299" i="5"/>
  <c r="M2007" i="5"/>
  <c r="AJ2716" i="5"/>
  <c r="K2716" i="5" s="1"/>
  <c r="M88" i="5"/>
  <c r="J3504" i="5"/>
  <c r="M4466" i="5"/>
  <c r="AJ4036" i="5"/>
  <c r="K4036" i="5" s="1"/>
  <c r="AJ4105" i="5"/>
  <c r="K4105" i="5" s="1"/>
  <c r="M2854" i="5"/>
  <c r="AJ3666" i="5"/>
  <c r="K3666" i="5" s="1"/>
  <c r="M3500" i="5"/>
  <c r="J3478" i="5"/>
  <c r="J4360" i="5"/>
  <c r="J4350" i="5"/>
  <c r="M3712" i="5"/>
  <c r="M238" i="5"/>
  <c r="J2116" i="5"/>
  <c r="J2026" i="5"/>
  <c r="AJ2026" i="5"/>
  <c r="K2026" i="5" s="1"/>
  <c r="M1729" i="5"/>
  <c r="M2071" i="5"/>
  <c r="M2845" i="5"/>
  <c r="AJ4528" i="5"/>
  <c r="K4528" i="5" s="1"/>
  <c r="AJ278" i="5"/>
  <c r="K278" i="5" s="1"/>
  <c r="M2054" i="5"/>
  <c r="J257" i="5"/>
  <c r="M2306" i="5"/>
  <c r="M2004" i="5"/>
  <c r="M2019" i="5"/>
  <c r="M112" i="5"/>
  <c r="AJ3588" i="5"/>
  <c r="K3588" i="5" s="1"/>
  <c r="M4083" i="5"/>
  <c r="M4504" i="5"/>
  <c r="M173" i="5"/>
  <c r="J301" i="5"/>
  <c r="M2006" i="5"/>
  <c r="AJ696" i="5"/>
  <c r="K696" i="5" s="1"/>
  <c r="M31" i="5"/>
  <c r="J3601" i="5"/>
  <c r="M2877" i="5"/>
  <c r="J3636" i="5"/>
  <c r="J3565" i="5"/>
  <c r="M4492" i="5"/>
  <c r="M4354" i="5"/>
  <c r="M194" i="5"/>
  <c r="J216" i="5"/>
  <c r="AJ2110" i="5"/>
  <c r="K2110" i="5" s="1"/>
  <c r="M2002" i="5"/>
  <c r="AJ2049" i="5"/>
  <c r="K2049" i="5" s="1"/>
  <c r="M90" i="5"/>
  <c r="M113" i="5"/>
  <c r="AJ36" i="5"/>
  <c r="K36" i="5" s="1"/>
  <c r="M4536" i="5"/>
  <c r="M4424" i="5"/>
  <c r="J4071" i="5"/>
  <c r="M2028" i="5"/>
  <c r="J3644" i="5"/>
  <c r="J3673" i="5"/>
  <c r="J3450" i="5"/>
  <c r="M4533" i="5"/>
  <c r="M4510" i="5"/>
  <c r="M4106" i="5"/>
  <c r="M155" i="5"/>
  <c r="M554" i="5"/>
  <c r="M4167" i="5"/>
  <c r="J3691" i="5"/>
  <c r="M4359" i="5"/>
  <c r="J4122" i="5"/>
  <c r="J4172" i="5"/>
  <c r="M1702" i="5"/>
  <c r="M1433" i="5"/>
  <c r="M2462" i="5"/>
  <c r="M4447" i="5"/>
  <c r="M2302" i="5"/>
  <c r="M4450" i="5"/>
  <c r="M4138" i="5"/>
  <c r="M1224" i="5"/>
  <c r="M1220" i="5"/>
  <c r="M1696" i="5"/>
  <c r="M2725" i="5"/>
  <c r="J2903" i="5"/>
  <c r="M3587" i="5"/>
  <c r="M3613" i="5"/>
  <c r="M3631" i="5"/>
  <c r="J4346" i="5"/>
  <c r="M4487" i="5"/>
  <c r="M4163" i="5"/>
  <c r="M4489" i="5"/>
  <c r="M4164" i="5"/>
  <c r="M3699" i="5"/>
  <c r="J1240" i="5"/>
  <c r="M3766" i="5"/>
  <c r="M231" i="5"/>
  <c r="J3740" i="5"/>
  <c r="J1266" i="5"/>
  <c r="J1278" i="5"/>
  <c r="M196" i="5"/>
  <c r="J1978" i="5"/>
  <c r="J1739" i="5"/>
  <c r="M1984" i="5"/>
  <c r="M2307" i="5"/>
  <c r="M2015" i="5"/>
  <c r="J2073" i="5"/>
  <c r="J102" i="5"/>
  <c r="AJ102" i="5"/>
  <c r="K102" i="5" s="1"/>
  <c r="J2709" i="5"/>
  <c r="AJ2709" i="5"/>
  <c r="K2709" i="5" s="1"/>
  <c r="M3585" i="5"/>
  <c r="J3611" i="5"/>
  <c r="J3659" i="5"/>
  <c r="M4464" i="5"/>
  <c r="M4116" i="5"/>
  <c r="M4477" i="5"/>
  <c r="J4129" i="5"/>
  <c r="M3723" i="5"/>
  <c r="M1248" i="5"/>
  <c r="M3773" i="5"/>
  <c r="M1259" i="5"/>
  <c r="J2127" i="5"/>
  <c r="J3582" i="5"/>
  <c r="M2915" i="5"/>
  <c r="J2907" i="5"/>
  <c r="J2909" i="5"/>
  <c r="M3670" i="5"/>
  <c r="J3546" i="5"/>
  <c r="J4446" i="5"/>
  <c r="J4378" i="5"/>
  <c r="M4343" i="5"/>
  <c r="J4456" i="5"/>
  <c r="M4426" i="5"/>
  <c r="M4499" i="5"/>
  <c r="M4340" i="5"/>
  <c r="M4121" i="5"/>
  <c r="M4052" i="5"/>
  <c r="M4493" i="5"/>
  <c r="M4152" i="5"/>
  <c r="M4008" i="5"/>
  <c r="M4126" i="5"/>
  <c r="M1327" i="5"/>
  <c r="M1811" i="5"/>
  <c r="M1313" i="5"/>
  <c r="J156" i="5"/>
  <c r="AJ156" i="5"/>
  <c r="K156" i="5" s="1"/>
  <c r="J249" i="5"/>
  <c r="AJ249" i="5"/>
  <c r="K249" i="5" s="1"/>
  <c r="J2146" i="5"/>
  <c r="M1745" i="5"/>
  <c r="J2061" i="5"/>
  <c r="M71" i="5"/>
  <c r="M2847" i="5"/>
  <c r="M3468" i="5"/>
  <c r="M3458" i="5"/>
  <c r="J4465" i="5"/>
  <c r="J2341" i="5"/>
  <c r="J1993" i="5"/>
  <c r="M2043" i="5"/>
  <c r="J4390" i="5"/>
  <c r="J4437" i="5"/>
  <c r="J1236" i="5"/>
  <c r="J1269" i="5"/>
  <c r="M1304" i="5"/>
  <c r="J2112" i="5"/>
  <c r="AJ2112" i="5"/>
  <c r="K2112" i="5" s="1"/>
  <c r="J2156" i="5"/>
  <c r="M2150" i="5"/>
  <c r="J190" i="5"/>
  <c r="AJ190" i="5"/>
  <c r="K190" i="5" s="1"/>
  <c r="J245" i="5"/>
  <c r="AJ245" i="5"/>
  <c r="K245" i="5" s="1"/>
  <c r="M1748" i="5"/>
  <c r="M1976" i="5"/>
  <c r="M2282" i="5"/>
  <c r="M1991" i="5"/>
  <c r="J1718" i="5"/>
  <c r="M215" i="5"/>
  <c r="M2320" i="5"/>
  <c r="M1448" i="5"/>
  <c r="M4480" i="5"/>
  <c r="M280" i="5"/>
  <c r="J1260" i="5"/>
  <c r="M2082" i="5"/>
  <c r="J2134" i="5"/>
  <c r="M187" i="5"/>
  <c r="J2057" i="5"/>
  <c r="J2313" i="5"/>
  <c r="J2005" i="5"/>
  <c r="M1972" i="5"/>
  <c r="M1445" i="5"/>
  <c r="M4045" i="5"/>
  <c r="M3731" i="5"/>
  <c r="M264" i="5"/>
  <c r="M1979" i="5"/>
  <c r="M3630" i="5"/>
  <c r="J3517" i="5"/>
  <c r="M4539" i="5"/>
  <c r="M4134" i="5"/>
  <c r="M3706" i="5"/>
  <c r="M1221" i="5"/>
  <c r="M74" i="5"/>
  <c r="M2721" i="5"/>
  <c r="M1437" i="5"/>
  <c r="AJ1230" i="5"/>
  <c r="K1230" i="5" s="1"/>
  <c r="J2876" i="5"/>
  <c r="M4526" i="5"/>
  <c r="J4438" i="5"/>
  <c r="AJ4498" i="5"/>
  <c r="K4498" i="5" s="1"/>
  <c r="AJ1806" i="5"/>
  <c r="K1806" i="5" s="1"/>
  <c r="M2726" i="5"/>
  <c r="AJ2893" i="5"/>
  <c r="K2893" i="5" s="1"/>
  <c r="AJ3680" i="5"/>
  <c r="K3680" i="5" s="1"/>
  <c r="AJ3651" i="5"/>
  <c r="K3651" i="5" s="1"/>
  <c r="M3544" i="5"/>
  <c r="J3459" i="5"/>
  <c r="M3562" i="5"/>
  <c r="M3486" i="5"/>
  <c r="M4344" i="5"/>
  <c r="M4383" i="5"/>
  <c r="M4391" i="5"/>
  <c r="AJ4011" i="5"/>
  <c r="K4011" i="5" s="1"/>
  <c r="J4131" i="5"/>
  <c r="AJ4131" i="5"/>
  <c r="K4131" i="5" s="1"/>
  <c r="AJ1240" i="5"/>
  <c r="K1240" i="5" s="1"/>
  <c r="M3764" i="5"/>
  <c r="J1272" i="5"/>
  <c r="AJ1289" i="5"/>
  <c r="K1289" i="5" s="1"/>
  <c r="J2083" i="5"/>
  <c r="AJ2083" i="5"/>
  <c r="K2083" i="5" s="1"/>
  <c r="J2130" i="5"/>
  <c r="M2153" i="5"/>
  <c r="J689" i="5"/>
  <c r="AJ689" i="5"/>
  <c r="K689" i="5" s="1"/>
  <c r="J2451" i="5"/>
  <c r="J1742" i="5"/>
  <c r="J2455" i="5"/>
  <c r="AJ2045" i="5"/>
  <c r="K2045" i="5" s="1"/>
  <c r="M69" i="5"/>
  <c r="M2706" i="5"/>
  <c r="AJ3529" i="5"/>
  <c r="K3529" i="5" s="1"/>
  <c r="AJ4135" i="5"/>
  <c r="K4135" i="5" s="1"/>
  <c r="AJ153" i="5"/>
  <c r="K153" i="5" s="1"/>
  <c r="AJ1346" i="5"/>
  <c r="K1346" i="5" s="1"/>
  <c r="M3755" i="5"/>
  <c r="M1700" i="5"/>
  <c r="M2056" i="5"/>
  <c r="M1783" i="5"/>
  <c r="M2058" i="5"/>
  <c r="M2714" i="5"/>
  <c r="AJ2909" i="5"/>
  <c r="K2909" i="5" s="1"/>
  <c r="M3497" i="5"/>
  <c r="M3524" i="5"/>
  <c r="AJ4122" i="5"/>
  <c r="K4122" i="5" s="1"/>
  <c r="AJ4509" i="5"/>
  <c r="K4509" i="5" s="1"/>
  <c r="AJ4172" i="5"/>
  <c r="K4172" i="5" s="1"/>
  <c r="AJ4013" i="5"/>
  <c r="K4013" i="5" s="1"/>
  <c r="M3754" i="5"/>
  <c r="M288" i="5"/>
  <c r="J1276" i="5"/>
  <c r="M1292" i="5"/>
  <c r="J2157" i="5"/>
  <c r="M253" i="5"/>
  <c r="M2323" i="5"/>
  <c r="M2030" i="5"/>
  <c r="J17" i="5"/>
  <c r="M2047" i="5"/>
  <c r="M1988" i="5"/>
  <c r="M56" i="5"/>
  <c r="M2328" i="5"/>
  <c r="M2035" i="5"/>
  <c r="J61" i="5"/>
  <c r="J2703" i="5"/>
  <c r="AJ2098" i="5"/>
  <c r="K2098" i="5" s="1"/>
  <c r="AJ2873" i="5"/>
  <c r="K2873" i="5" s="1"/>
  <c r="M4069" i="5"/>
  <c r="M4482" i="5"/>
  <c r="J4513" i="5"/>
  <c r="J4124" i="5"/>
  <c r="M4005" i="5"/>
  <c r="M1233" i="5"/>
  <c r="M1297" i="5"/>
  <c r="J2096" i="5"/>
  <c r="AJ1722" i="5"/>
  <c r="K1722" i="5" s="1"/>
  <c r="M2460" i="5"/>
  <c r="AJ2309" i="5"/>
  <c r="K2309" i="5" s="1"/>
  <c r="AJ2025" i="5"/>
  <c r="K2025" i="5" s="1"/>
  <c r="M1796" i="5"/>
  <c r="M2027" i="5"/>
  <c r="M2717" i="5"/>
  <c r="M3610" i="5"/>
  <c r="M2912" i="5"/>
  <c r="M3677" i="5"/>
  <c r="M3638" i="5"/>
  <c r="J3648" i="5"/>
  <c r="M3652" i="5"/>
  <c r="J3491" i="5"/>
  <c r="M3501" i="5"/>
  <c r="M3567" i="5"/>
  <c r="AJ3516" i="5"/>
  <c r="K3516" i="5" s="1"/>
  <c r="J4399" i="5"/>
  <c r="M4375" i="5"/>
  <c r="AJ4390" i="5"/>
  <c r="K4390" i="5" s="1"/>
  <c r="M4515" i="5"/>
  <c r="M4475" i="5"/>
  <c r="M4103" i="5"/>
  <c r="M4365" i="5"/>
  <c r="J1787" i="5"/>
  <c r="M1330" i="5"/>
  <c r="J3720" i="5"/>
  <c r="J3745" i="5"/>
  <c r="J3759" i="5"/>
  <c r="M1310" i="5"/>
  <c r="M302" i="5"/>
  <c r="M560" i="5"/>
  <c r="J3717" i="5"/>
  <c r="AJ1269" i="5"/>
  <c r="K1269" i="5" s="1"/>
  <c r="J2114" i="5"/>
  <c r="AJ2156" i="5"/>
  <c r="K2156" i="5" s="1"/>
  <c r="AJ1308" i="5"/>
  <c r="K1308" i="5" s="1"/>
  <c r="M2342" i="5"/>
  <c r="M2051" i="5"/>
  <c r="M11" i="5"/>
  <c r="J57" i="5"/>
  <c r="J65" i="5"/>
  <c r="M1794" i="5"/>
  <c r="J28" i="5"/>
  <c r="M1431" i="5"/>
  <c r="M73" i="5"/>
  <c r="M1438" i="5"/>
  <c r="M2852" i="5"/>
  <c r="M3498" i="5"/>
  <c r="M3475" i="5"/>
  <c r="M3697" i="5"/>
  <c r="M255" i="5"/>
  <c r="M2092" i="5"/>
  <c r="M2143" i="5"/>
  <c r="AJ1751" i="5"/>
  <c r="K1751" i="5" s="1"/>
  <c r="J77" i="5"/>
  <c r="AJ77" i="5"/>
  <c r="K77" i="5" s="1"/>
  <c r="AJ34" i="5"/>
  <c r="K34" i="5" s="1"/>
  <c r="AJ4066" i="5"/>
  <c r="K4066" i="5" s="1"/>
  <c r="M1990" i="5"/>
  <c r="J2334" i="5"/>
  <c r="M1996" i="5"/>
  <c r="M18" i="5"/>
  <c r="M2849" i="5"/>
  <c r="M3483" i="5"/>
  <c r="AJ4143" i="5"/>
  <c r="K4143" i="5" s="1"/>
  <c r="M3758" i="5"/>
  <c r="M1263" i="5"/>
  <c r="M2014" i="5"/>
  <c r="J2297" i="5"/>
  <c r="J1973" i="5"/>
  <c r="M2327" i="5"/>
  <c r="J1711" i="5"/>
  <c r="M4063" i="5"/>
  <c r="M4150" i="5"/>
  <c r="M1335" i="5"/>
  <c r="M2128" i="5"/>
  <c r="M14" i="5"/>
  <c r="M2866" i="5"/>
  <c r="J3618" i="5"/>
  <c r="M4449" i="5"/>
  <c r="M4495" i="5"/>
  <c r="M4397" i="5"/>
  <c r="J3724" i="5"/>
  <c r="M213" i="5"/>
  <c r="M24" i="5"/>
  <c r="J1715" i="5"/>
  <c r="M2733" i="5"/>
  <c r="M2458" i="5"/>
  <c r="M116" i="5"/>
  <c r="M52" i="5"/>
  <c r="M4356" i="5"/>
  <c r="M3998" i="5"/>
  <c r="M2048" i="5"/>
  <c r="AJ2876" i="5"/>
  <c r="K2876" i="5" s="1"/>
  <c r="AJ3556" i="5"/>
  <c r="M4443" i="5"/>
  <c r="M4080" i="5"/>
  <c r="M4104" i="5"/>
  <c r="M1805" i="5"/>
  <c r="M1790" i="5"/>
  <c r="M4076" i="5"/>
  <c r="J1341" i="5"/>
  <c r="J546" i="5"/>
  <c r="J2065" i="5"/>
  <c r="J37" i="5"/>
  <c r="M46" i="5"/>
  <c r="AJ159" i="5"/>
  <c r="K159" i="5" s="1"/>
  <c r="J2894" i="5"/>
  <c r="M2908" i="5"/>
  <c r="AJ3542" i="5"/>
  <c r="K3542" i="5" s="1"/>
  <c r="M4377" i="5"/>
  <c r="M4461" i="5"/>
  <c r="M4531" i="5"/>
  <c r="M4097" i="5"/>
  <c r="M4048" i="5"/>
  <c r="J4127" i="5"/>
  <c r="M4160" i="5"/>
  <c r="M3698" i="5"/>
  <c r="M1342" i="5"/>
  <c r="M158" i="5"/>
  <c r="M252" i="5"/>
  <c r="J3696" i="5"/>
  <c r="J1286" i="5"/>
  <c r="AJ1286" i="5"/>
  <c r="K1286" i="5" s="1"/>
  <c r="AJ2117" i="5"/>
  <c r="K2117" i="5" s="1"/>
  <c r="AJ1252" i="5"/>
  <c r="K1252" i="5" s="1"/>
  <c r="M214" i="5"/>
  <c r="M30" i="5"/>
  <c r="M2292" i="5"/>
  <c r="M2000" i="5"/>
  <c r="AJ53" i="5"/>
  <c r="K53" i="5" s="1"/>
  <c r="M1967" i="5"/>
  <c r="J1695" i="5"/>
  <c r="AJ9" i="5"/>
  <c r="K9" i="5" s="1"/>
  <c r="J2715" i="5"/>
  <c r="J2851" i="5"/>
  <c r="M3600" i="5"/>
  <c r="M3633" i="5"/>
  <c r="M4109" i="5"/>
  <c r="M1329" i="5"/>
  <c r="M299" i="5"/>
  <c r="M562" i="5"/>
  <c r="J1264" i="5"/>
  <c r="M2095" i="5"/>
  <c r="AJ2285" i="5"/>
  <c r="K2285" i="5" s="1"/>
  <c r="AJ1985" i="5"/>
  <c r="K1985" i="5" s="1"/>
  <c r="AJ1743" i="5"/>
  <c r="K1743" i="5" s="1"/>
  <c r="J3580" i="5"/>
  <c r="J3619" i="5"/>
  <c r="M4347" i="5"/>
  <c r="J3550" i="5"/>
  <c r="M3607" i="5"/>
  <c r="M4368" i="5"/>
  <c r="M4463" i="5"/>
  <c r="M4405" i="5"/>
  <c r="M4078" i="5"/>
  <c r="M4132" i="5"/>
  <c r="M4505" i="5"/>
  <c r="M4012" i="5"/>
  <c r="J4451" i="5"/>
  <c r="J4490" i="5"/>
  <c r="J4162" i="5"/>
  <c r="J4079" i="5"/>
  <c r="J4094" i="5"/>
  <c r="M4173" i="5"/>
  <c r="J1242" i="5"/>
  <c r="M1804" i="5"/>
  <c r="M1339" i="5"/>
  <c r="M1232" i="5"/>
  <c r="AJ1216" i="5"/>
  <c r="K1216" i="5" s="1"/>
  <c r="AJ174" i="5"/>
  <c r="K174" i="5" s="1"/>
  <c r="AJ224" i="5"/>
  <c r="K224" i="5" s="1"/>
  <c r="AJ287" i="5"/>
  <c r="K287" i="5" s="1"/>
  <c r="AJ3721" i="5"/>
  <c r="K3721" i="5" s="1"/>
  <c r="AJ2115" i="5"/>
  <c r="K2115" i="5" s="1"/>
  <c r="AJ2157" i="5"/>
  <c r="K2157" i="5" s="1"/>
  <c r="J2454" i="5"/>
  <c r="AJ2305" i="5"/>
  <c r="K2305" i="5" s="1"/>
  <c r="AJ1949" i="5"/>
  <c r="K1949" i="5" s="1"/>
  <c r="AJ2013" i="5"/>
  <c r="K2013" i="5" s="1"/>
  <c r="M2453" i="5"/>
  <c r="M8" i="5"/>
  <c r="AJ61" i="5"/>
  <c r="K61" i="5" s="1"/>
  <c r="M1428" i="5"/>
  <c r="M2865" i="5"/>
  <c r="M3591" i="5"/>
  <c r="M3457" i="5"/>
  <c r="M4521" i="5"/>
  <c r="AJ4408" i="5"/>
  <c r="K4408" i="5" s="1"/>
  <c r="AJ260" i="5"/>
  <c r="K260" i="5" s="1"/>
  <c r="AJ1262" i="5"/>
  <c r="K1262" i="5" s="1"/>
  <c r="AJ2139" i="5"/>
  <c r="K2139" i="5" s="1"/>
  <c r="M2288" i="5"/>
  <c r="AJ3672" i="5"/>
  <c r="K3672" i="5" s="1"/>
  <c r="AJ2913" i="5"/>
  <c r="K2913" i="5" s="1"/>
  <c r="M4420" i="5"/>
  <c r="AJ4452" i="5"/>
  <c r="K4452" i="5" s="1"/>
  <c r="J1810" i="5"/>
  <c r="AJ3745" i="5"/>
  <c r="K3745" i="5" s="1"/>
  <c r="J1786" i="5"/>
  <c r="M1809" i="5"/>
  <c r="J3756" i="5"/>
  <c r="J240" i="5"/>
  <c r="AJ240" i="5"/>
  <c r="K240" i="5" s="1"/>
  <c r="J1271" i="5"/>
  <c r="J2123" i="5"/>
  <c r="M2147" i="5"/>
  <c r="M2316" i="5"/>
  <c r="M2024" i="5"/>
  <c r="M1975" i="5"/>
  <c r="J2068" i="5"/>
  <c r="M43" i="5"/>
  <c r="M120" i="5"/>
  <c r="M2867" i="5"/>
  <c r="M4389" i="5"/>
  <c r="AJ4538" i="5"/>
  <c r="K4538" i="5" s="1"/>
  <c r="AJ4128" i="5"/>
  <c r="K4128" i="5" s="1"/>
  <c r="AJ2065" i="5"/>
  <c r="K2065" i="5" s="1"/>
  <c r="M2720" i="5"/>
  <c r="AJ241" i="5"/>
  <c r="K241" i="5" s="1"/>
  <c r="AJ3597" i="5"/>
  <c r="K3597" i="5" s="1"/>
  <c r="AJ3661" i="5"/>
  <c r="K3661" i="5" s="1"/>
  <c r="M3472" i="5"/>
  <c r="AJ3514" i="5"/>
  <c r="K3514" i="5" s="1"/>
  <c r="AJ4015" i="5"/>
  <c r="K4015" i="5" s="1"/>
  <c r="M1223" i="5"/>
  <c r="M193" i="5"/>
  <c r="J1275" i="5"/>
  <c r="AJ2111" i="5"/>
  <c r="K2111" i="5" s="1"/>
  <c r="J2086" i="5"/>
  <c r="J2074" i="5"/>
  <c r="J2053" i="5"/>
  <c r="AJ41" i="5"/>
  <c r="K41" i="5" s="1"/>
  <c r="J118" i="5"/>
  <c r="J125" i="5"/>
  <c r="AJ125" i="5"/>
  <c r="K125" i="5" s="1"/>
  <c r="AJ4488" i="5"/>
  <c r="K4488" i="5" s="1"/>
  <c r="AJ1264" i="5"/>
  <c r="K1264" i="5" s="1"/>
  <c r="M2283" i="5"/>
  <c r="J2301" i="5"/>
  <c r="M1709" i="5"/>
  <c r="M552" i="5"/>
  <c r="J2463" i="5"/>
  <c r="J2281" i="5"/>
  <c r="J1957" i="5"/>
  <c r="J2037" i="5"/>
  <c r="M1776" i="5"/>
  <c r="M2343" i="5"/>
  <c r="J49" i="5"/>
  <c r="AJ4386" i="5"/>
  <c r="K4386" i="5" s="1"/>
  <c r="M4046" i="5"/>
  <c r="M3689" i="5"/>
  <c r="M286" i="5"/>
  <c r="M2135" i="5"/>
  <c r="AJ2041" i="5"/>
  <c r="K2041" i="5" s="1"/>
  <c r="M2286" i="5"/>
  <c r="M3596" i="5"/>
  <c r="M3473" i="5"/>
  <c r="M4441" i="5"/>
  <c r="M4095" i="5"/>
  <c r="J4010" i="5"/>
  <c r="M4025" i="5"/>
  <c r="M1215" i="5"/>
  <c r="J3681" i="5"/>
  <c r="M3690" i="5"/>
  <c r="AJ2145" i="5"/>
  <c r="K2145" i="5" s="1"/>
  <c r="M697" i="5"/>
  <c r="M15" i="5"/>
  <c r="J2737" i="5"/>
  <c r="M1995" i="5"/>
  <c r="AJ2737" i="5"/>
  <c r="K2737" i="5" s="1"/>
  <c r="M4369" i="5" l="1"/>
  <c r="M2319" i="5"/>
  <c r="M4448" i="5"/>
  <c r="M171" i="5"/>
  <c r="N3554" i="5"/>
  <c r="M4385" i="5"/>
  <c r="M1239" i="5"/>
  <c r="M1332" i="5"/>
  <c r="M2848" i="5"/>
  <c r="M4517" i="5"/>
  <c r="M4023" i="5"/>
  <c r="M199" i="5"/>
  <c r="N199" i="5" s="1"/>
  <c r="M4039" i="5"/>
  <c r="L4039" i="5" s="1"/>
  <c r="M2446" i="5"/>
  <c r="M3605" i="5"/>
  <c r="M1325" i="5"/>
  <c r="N1325" i="5" s="1"/>
  <c r="M32" i="5"/>
  <c r="N32" i="5" s="1"/>
  <c r="M68" i="5"/>
  <c r="L68" i="5" s="1"/>
  <c r="M4157" i="5"/>
  <c r="L4157" i="5" s="1"/>
  <c r="M1781" i="5"/>
  <c r="N1781" i="5" s="1"/>
  <c r="M1246" i="5"/>
  <c r="N1246" i="5" s="1"/>
  <c r="M2871" i="5"/>
  <c r="N2871" i="5" s="1"/>
  <c r="M3669" i="5"/>
  <c r="M1355" i="5"/>
  <c r="N1355" i="5" s="1"/>
  <c r="M3527" i="5"/>
  <c r="L3527" i="5" s="1"/>
  <c r="M1214" i="5"/>
  <c r="L1214" i="5" s="1"/>
  <c r="M1320" i="5"/>
  <c r="M1436" i="5"/>
  <c r="N1436" i="5" s="1"/>
  <c r="M4169" i="5"/>
  <c r="N4169" i="5" s="1"/>
  <c r="M267" i="5"/>
  <c r="N267" i="5" s="1"/>
  <c r="M1317" i="5"/>
  <c r="N1317" i="5" s="1"/>
  <c r="M1971" i="5"/>
  <c r="L1971" i="5" s="1"/>
  <c r="M4088" i="5"/>
  <c r="N4088" i="5" s="1"/>
  <c r="M2886" i="5"/>
  <c r="L2886" i="5" s="1"/>
  <c r="M3654" i="5"/>
  <c r="N3654" i="5" s="1"/>
  <c r="M3460" i="5"/>
  <c r="N3460" i="5" s="1"/>
  <c r="M291" i="5"/>
  <c r="N291" i="5" s="1"/>
  <c r="M3549" i="5"/>
  <c r="N3549" i="5" s="1"/>
  <c r="M246" i="5"/>
  <c r="N246" i="5" s="1"/>
  <c r="M3556" i="5"/>
  <c r="L3556" i="5" s="1"/>
  <c r="M3667" i="5"/>
  <c r="N3667" i="5" s="1"/>
  <c r="M4026" i="5"/>
  <c r="N4026" i="5" s="1"/>
  <c r="M1712" i="5"/>
  <c r="L1712" i="5" s="1"/>
  <c r="M4158" i="5"/>
  <c r="L4158" i="5" s="1"/>
  <c r="M2324" i="5"/>
  <c r="L2324" i="5" s="1"/>
  <c r="M3737" i="5"/>
  <c r="N3737" i="5" s="1"/>
  <c r="M178" i="5"/>
  <c r="N178" i="5" s="1"/>
  <c r="M4476" i="5"/>
  <c r="L4476" i="5" s="1"/>
  <c r="M1679" i="5"/>
  <c r="M3261" i="5"/>
  <c r="M1689" i="5"/>
  <c r="M4325" i="5"/>
  <c r="M3247" i="5"/>
  <c r="M4309" i="5"/>
  <c r="M1912" i="5"/>
  <c r="M4215" i="5"/>
  <c r="M4277" i="5"/>
  <c r="M3362" i="5"/>
  <c r="M4336" i="5"/>
  <c r="M4263" i="5"/>
  <c r="M3260" i="5"/>
  <c r="M1892" i="5"/>
  <c r="M3332" i="5"/>
  <c r="M3288" i="5"/>
  <c r="M3254" i="5"/>
  <c r="M4186" i="5"/>
  <c r="M1895" i="5"/>
  <c r="M4275" i="5"/>
  <c r="M4301" i="5"/>
  <c r="M1673" i="5"/>
  <c r="M3231" i="5"/>
  <c r="M4312" i="5"/>
  <c r="M3309" i="5"/>
  <c r="M3270" i="5"/>
  <c r="M4264" i="5"/>
  <c r="M3359" i="5"/>
  <c r="M4194" i="5"/>
  <c r="M4306" i="5"/>
  <c r="M1886" i="5"/>
  <c r="M3333" i="5"/>
  <c r="M3350" i="5"/>
  <c r="M3372" i="5"/>
  <c r="M1658" i="5"/>
  <c r="M3297" i="5"/>
  <c r="M4294" i="5"/>
  <c r="M4317" i="5"/>
  <c r="M3298" i="5"/>
  <c r="M3388" i="5"/>
  <c r="M4338" i="5"/>
  <c r="M1908" i="5"/>
  <c r="M3299" i="5"/>
  <c r="M4270" i="5"/>
  <c r="M3246" i="5"/>
  <c r="M3352" i="5"/>
  <c r="M3258" i="5"/>
  <c r="M3285" i="5"/>
  <c r="M4291" i="5"/>
  <c r="M4313" i="5"/>
  <c r="M1901" i="5"/>
  <c r="M4216" i="5"/>
  <c r="M4214" i="5"/>
  <c r="M3252" i="5"/>
  <c r="M3255" i="5"/>
  <c r="M1878" i="5"/>
  <c r="M4221" i="5"/>
  <c r="M1890" i="5"/>
  <c r="M3232" i="5"/>
  <c r="M1664" i="5"/>
  <c r="M3328" i="5"/>
  <c r="M1915" i="5"/>
  <c r="M3356" i="5"/>
  <c r="M4300" i="5"/>
  <c r="M4177" i="5"/>
  <c r="M3244" i="5"/>
  <c r="M1692" i="5"/>
  <c r="M1934" i="5"/>
  <c r="M3274" i="5"/>
  <c r="M4220" i="5"/>
  <c r="M1675" i="5"/>
  <c r="M3280" i="5"/>
  <c r="M3242" i="5"/>
  <c r="M4280" i="5"/>
  <c r="M4211" i="5"/>
  <c r="M3380" i="5"/>
  <c r="M3290" i="5"/>
  <c r="M1913" i="5"/>
  <c r="M1941" i="5"/>
  <c r="M3268" i="5"/>
  <c r="M3253" i="5"/>
  <c r="M1879" i="5"/>
  <c r="M4315" i="5"/>
  <c r="M1923" i="5"/>
  <c r="M1678" i="5"/>
  <c r="M3348" i="5"/>
  <c r="M3377" i="5"/>
  <c r="M4204" i="5"/>
  <c r="M4187" i="5"/>
  <c r="M3313" i="5"/>
  <c r="M4207" i="5"/>
  <c r="M3323" i="5"/>
  <c r="M3251" i="5"/>
  <c r="M4176" i="5"/>
  <c r="M4193" i="5"/>
  <c r="M1905" i="5"/>
  <c r="M1691" i="5"/>
  <c r="M3271" i="5"/>
  <c r="M3386" i="5"/>
  <c r="M1919" i="5"/>
  <c r="M3382" i="5"/>
  <c r="M1882" i="5"/>
  <c r="M1900" i="5"/>
  <c r="M1682" i="5"/>
  <c r="M3239" i="5"/>
  <c r="M1655" i="5"/>
  <c r="M1932" i="5"/>
  <c r="M4195" i="5"/>
  <c r="M1927" i="5"/>
  <c r="M4278" i="5"/>
  <c r="M4284" i="5"/>
  <c r="M3267" i="5"/>
  <c r="M3236" i="5"/>
  <c r="M3311" i="5"/>
  <c r="M3373" i="5"/>
  <c r="M3384" i="5"/>
  <c r="M4213" i="5"/>
  <c r="M4302" i="5"/>
  <c r="M1670" i="5"/>
  <c r="M3354" i="5"/>
  <c r="M4290" i="5"/>
  <c r="M4273" i="5"/>
  <c r="M4305" i="5"/>
  <c r="M4198" i="5"/>
  <c r="M3358" i="5"/>
  <c r="M3326" i="5"/>
  <c r="M4285" i="5"/>
  <c r="M3349" i="5"/>
  <c r="M1921" i="5"/>
  <c r="M1667" i="5"/>
  <c r="M4330" i="5"/>
  <c r="M4196" i="5"/>
  <c r="M1911" i="5"/>
  <c r="M4209" i="5"/>
  <c r="M3361" i="5"/>
  <c r="M3307" i="5"/>
  <c r="M4178" i="5"/>
  <c r="M3318" i="5"/>
  <c r="M4311" i="5"/>
  <c r="M1654" i="5"/>
  <c r="M1684" i="5"/>
  <c r="M3265" i="5"/>
  <c r="M1652" i="5"/>
  <c r="M4279" i="5"/>
  <c r="M3375" i="5"/>
  <c r="M4274" i="5"/>
  <c r="M3275" i="5"/>
  <c r="M4331" i="5"/>
  <c r="M3302" i="5"/>
  <c r="M4181" i="5"/>
  <c r="M1671" i="5"/>
  <c r="M3263" i="5"/>
  <c r="M1888" i="5"/>
  <c r="M1906" i="5"/>
  <c r="M3264" i="5"/>
  <c r="M3378" i="5"/>
  <c r="M4339" i="5"/>
  <c r="M1929" i="5"/>
  <c r="M3250" i="5"/>
  <c r="M1686" i="5"/>
  <c r="M1907" i="5"/>
  <c r="M1693" i="5"/>
  <c r="M4200" i="5"/>
  <c r="M4289" i="5"/>
  <c r="M1940" i="5"/>
  <c r="M4297" i="5"/>
  <c r="M3353" i="5"/>
  <c r="M1939" i="5"/>
  <c r="M1880" i="5"/>
  <c r="M3272" i="5"/>
  <c r="M4333" i="5"/>
  <c r="M3282" i="5"/>
  <c r="M1688" i="5"/>
  <c r="M3347" i="5"/>
  <c r="M1653" i="5"/>
  <c r="M3335" i="5"/>
  <c r="M4307" i="5"/>
  <c r="M4319" i="5"/>
  <c r="M4321" i="5"/>
  <c r="M3296" i="5"/>
  <c r="M4197" i="5"/>
  <c r="M4185" i="5"/>
  <c r="M4286" i="5"/>
  <c r="M4334" i="5"/>
  <c r="M4188" i="5"/>
  <c r="M3336" i="5"/>
  <c r="M3339" i="5"/>
  <c r="M1676" i="5"/>
  <c r="M4184" i="5"/>
  <c r="M4326" i="5"/>
  <c r="M3355" i="5"/>
  <c r="M3241" i="5"/>
  <c r="M1928" i="5"/>
  <c r="M3281" i="5"/>
  <c r="M3385" i="5"/>
  <c r="M4327" i="5"/>
  <c r="M1881" i="5"/>
  <c r="M3338" i="5"/>
  <c r="M4281" i="5"/>
  <c r="M4310" i="5"/>
  <c r="M3376" i="5"/>
  <c r="M3345" i="5"/>
  <c r="M1937" i="5"/>
  <c r="M1894" i="5"/>
  <c r="M3320" i="5"/>
  <c r="M3312" i="5"/>
  <c r="M4296" i="5"/>
  <c r="M3284" i="5"/>
  <c r="M4205" i="5"/>
  <c r="M4212" i="5"/>
  <c r="M3286" i="5"/>
  <c r="M3234" i="5"/>
  <c r="M1910" i="5"/>
  <c r="M1909" i="5"/>
  <c r="M1897" i="5"/>
  <c r="M4328" i="5"/>
  <c r="M4203" i="5"/>
  <c r="M3319" i="5"/>
  <c r="M3324" i="5"/>
  <c r="M1891" i="5"/>
  <c r="M1883" i="5"/>
  <c r="M1930" i="5"/>
  <c r="M1899" i="5"/>
  <c r="M3343" i="5"/>
  <c r="M3291" i="5"/>
  <c r="M1914" i="5"/>
  <c r="M1662" i="5"/>
  <c r="M1926" i="5"/>
  <c r="M3366" i="5"/>
  <c r="M1666" i="5"/>
  <c r="M3321" i="5"/>
  <c r="M4199" i="5"/>
  <c r="M1936" i="5"/>
  <c r="M3381" i="5"/>
  <c r="M4323" i="5"/>
  <c r="M3262" i="5"/>
  <c r="M3330" i="5"/>
  <c r="M3357" i="5"/>
  <c r="M3248" i="5"/>
  <c r="M3337" i="5"/>
  <c r="M4324" i="5"/>
  <c r="M1920" i="5"/>
  <c r="M4299" i="5"/>
  <c r="M3369" i="5"/>
  <c r="M3368" i="5"/>
  <c r="M3292" i="5"/>
  <c r="M3305" i="5"/>
  <c r="M3300" i="5"/>
  <c r="M4314" i="5"/>
  <c r="M4303" i="5"/>
  <c r="M4304" i="5"/>
  <c r="M4335" i="5"/>
  <c r="M4295" i="5"/>
  <c r="M3334" i="5"/>
  <c r="M1659" i="5"/>
  <c r="M1681" i="5"/>
  <c r="M4210" i="5"/>
  <c r="M4308" i="5"/>
  <c r="M1674" i="5"/>
  <c r="M4191" i="5"/>
  <c r="M3342" i="5"/>
  <c r="M4318" i="5"/>
  <c r="M3365" i="5"/>
  <c r="M1933" i="5"/>
  <c r="M4329" i="5"/>
  <c r="M3278" i="5"/>
  <c r="M3310" i="5"/>
  <c r="M1887" i="5"/>
  <c r="M3303" i="5"/>
  <c r="M3295" i="5"/>
  <c r="M4272" i="5"/>
  <c r="M3364" i="5"/>
  <c r="M4218" i="5"/>
  <c r="M1885" i="5"/>
  <c r="M1925" i="5"/>
  <c r="M3363" i="5"/>
  <c r="M3279" i="5"/>
  <c r="M3259" i="5"/>
  <c r="M3331" i="5"/>
  <c r="M3371" i="5"/>
  <c r="M4316" i="5"/>
  <c r="M4180" i="5"/>
  <c r="M3308" i="5"/>
  <c r="M1904" i="5"/>
  <c r="M3293" i="5"/>
  <c r="M3341" i="5"/>
  <c r="M1902" i="5"/>
  <c r="M4292" i="5"/>
  <c r="M3315" i="5"/>
  <c r="M3249" i="5"/>
  <c r="M4192" i="5"/>
  <c r="M4208" i="5"/>
  <c r="M1935" i="5"/>
  <c r="M3287" i="5"/>
  <c r="M1665" i="5"/>
  <c r="M1917" i="5"/>
  <c r="N3495" i="5"/>
  <c r="M3325" i="5"/>
  <c r="M3283" i="5"/>
  <c r="M3304" i="5"/>
  <c r="M3273" i="5"/>
  <c r="M4283" i="5"/>
  <c r="M3294" i="5"/>
  <c r="M1931" i="5"/>
  <c r="M4268" i="5"/>
  <c r="M4287" i="5"/>
  <c r="M1922" i="5"/>
  <c r="M3306" i="5"/>
  <c r="M1889" i="5"/>
  <c r="M3351" i="5"/>
  <c r="M1687" i="5"/>
  <c r="M4189" i="5"/>
  <c r="M3240" i="5"/>
  <c r="M1680" i="5"/>
  <c r="M4322" i="5"/>
  <c r="M4219" i="5"/>
  <c r="M4288" i="5"/>
  <c r="M3329" i="5"/>
  <c r="M3340" i="5"/>
  <c r="M3269" i="5"/>
  <c r="M4190" i="5"/>
  <c r="M3322" i="5"/>
  <c r="M4271" i="5"/>
  <c r="M1672" i="5"/>
  <c r="M3301" i="5"/>
  <c r="M4217" i="5"/>
  <c r="M3277" i="5"/>
  <c r="M1683" i="5"/>
  <c r="M1663" i="5"/>
  <c r="M3317" i="5"/>
  <c r="M1896" i="5"/>
  <c r="M1685" i="5"/>
  <c r="M4179" i="5"/>
  <c r="M1690" i="5"/>
  <c r="M1677" i="5"/>
  <c r="M1656" i="5"/>
  <c r="M3374" i="5"/>
  <c r="M3243" i="5"/>
  <c r="M1657" i="5"/>
  <c r="M3238" i="5"/>
  <c r="M1876" i="5"/>
  <c r="M1660" i="5"/>
  <c r="M4206" i="5"/>
  <c r="M1903" i="5"/>
  <c r="M1924" i="5"/>
  <c r="M3245" i="5"/>
  <c r="M4267" i="5"/>
  <c r="M3383" i="5"/>
  <c r="M1893" i="5"/>
  <c r="M4265" i="5"/>
  <c r="M1884" i="5"/>
  <c r="M1918" i="5"/>
  <c r="M4269" i="5"/>
  <c r="M3379" i="5"/>
  <c r="M3367" i="5"/>
  <c r="M3256" i="5"/>
  <c r="M1661" i="5"/>
  <c r="M4282" i="5"/>
  <c r="M4182" i="5"/>
  <c r="M3387" i="5"/>
  <c r="M4276" i="5"/>
  <c r="M3233" i="5"/>
  <c r="M4298" i="5"/>
  <c r="M4332" i="5"/>
  <c r="M1938" i="5"/>
  <c r="M3314" i="5"/>
  <c r="M1669" i="5"/>
  <c r="M4293" i="5"/>
  <c r="M4337" i="5"/>
  <c r="M4320" i="5"/>
  <c r="M3257" i="5"/>
  <c r="M3276" i="5"/>
  <c r="M4201" i="5"/>
  <c r="M3370" i="5"/>
  <c r="M1898" i="5"/>
  <c r="M3235" i="5"/>
  <c r="M3266" i="5"/>
  <c r="M1877" i="5"/>
  <c r="M3360" i="5"/>
  <c r="M3327" i="5"/>
  <c r="M1916" i="5"/>
  <c r="M4202" i="5"/>
  <c r="M4183" i="5"/>
  <c r="M4266" i="5"/>
  <c r="M3346" i="5"/>
  <c r="M1668" i="5"/>
  <c r="M3289" i="5"/>
  <c r="M3316" i="5"/>
  <c r="M3344" i="5"/>
  <c r="M3237" i="5"/>
  <c r="M3564" i="5"/>
  <c r="L3564" i="5" s="1"/>
  <c r="M3552" i="5"/>
  <c r="L3552" i="5" s="1"/>
  <c r="N3561" i="5"/>
  <c r="N3528" i="5"/>
  <c r="M3525" i="5"/>
  <c r="L3525" i="5" s="1"/>
  <c r="K3556" i="5"/>
  <c r="K3552" i="5"/>
  <c r="M1747" i="5"/>
  <c r="M3469" i="5"/>
  <c r="L3513" i="5"/>
  <c r="N3513" i="5"/>
  <c r="N1238" i="5"/>
  <c r="L1238" i="5"/>
  <c r="N4418" i="5"/>
  <c r="L4418" i="5"/>
  <c r="M3609" i="5"/>
  <c r="N254" i="5"/>
  <c r="L254" i="5"/>
  <c r="M222" i="5"/>
  <c r="N2848" i="5"/>
  <c r="L2848" i="5"/>
  <c r="M3627" i="5"/>
  <c r="M1249" i="5"/>
  <c r="N3727" i="5"/>
  <c r="L3727" i="5"/>
  <c r="L4170" i="5"/>
  <c r="N4170" i="5"/>
  <c r="L92" i="5"/>
  <c r="N92" i="5"/>
  <c r="N558" i="5"/>
  <c r="L558" i="5"/>
  <c r="N4165" i="5"/>
  <c r="L4165" i="5"/>
  <c r="N3559" i="5"/>
  <c r="L3559" i="5"/>
  <c r="N2885" i="5"/>
  <c r="L2885" i="5"/>
  <c r="M2859" i="5"/>
  <c r="M553" i="5"/>
  <c r="N3695" i="5"/>
  <c r="L3695" i="5"/>
  <c r="M4108" i="5"/>
  <c r="L47" i="5"/>
  <c r="N47" i="5"/>
  <c r="N2075" i="5"/>
  <c r="L2075" i="5"/>
  <c r="N4002" i="5"/>
  <c r="L4002" i="5"/>
  <c r="L1432" i="5"/>
  <c r="N1432" i="5"/>
  <c r="M4432" i="5"/>
  <c r="L3537" i="5"/>
  <c r="N3537" i="5"/>
  <c r="L1943" i="5"/>
  <c r="N1943" i="5"/>
  <c r="N38" i="5"/>
  <c r="L38" i="5"/>
  <c r="M1345" i="5"/>
  <c r="M307" i="5"/>
  <c r="M2136" i="5"/>
  <c r="L1328" i="5"/>
  <c r="N1328" i="5"/>
  <c r="M2325" i="5"/>
  <c r="M3476" i="5"/>
  <c r="N3466" i="5"/>
  <c r="L3466" i="5"/>
  <c r="L2710" i="5"/>
  <c r="N2710" i="5"/>
  <c r="N1728" i="5"/>
  <c r="L1728" i="5"/>
  <c r="N4522" i="5"/>
  <c r="L4522" i="5"/>
  <c r="L3641" i="5"/>
  <c r="N3641" i="5"/>
  <c r="M3592" i="5"/>
  <c r="N1291" i="5"/>
  <c r="L1291" i="5"/>
  <c r="M185" i="5"/>
  <c r="N1793" i="5"/>
  <c r="L1793" i="5"/>
  <c r="M4066" i="5"/>
  <c r="L4027" i="5"/>
  <c r="N4027" i="5"/>
  <c r="M1751" i="5"/>
  <c r="L1354" i="5"/>
  <c r="N1354" i="5"/>
  <c r="N3752" i="5"/>
  <c r="L3752" i="5"/>
  <c r="M3726" i="5"/>
  <c r="L4523" i="5"/>
  <c r="N4523" i="5"/>
  <c r="N4358" i="5"/>
  <c r="L4358" i="5"/>
  <c r="M3621" i="5"/>
  <c r="N3730" i="5"/>
  <c r="L3730" i="5"/>
  <c r="M4128" i="5"/>
  <c r="N4537" i="5"/>
  <c r="L4537" i="5"/>
  <c r="L4404" i="5"/>
  <c r="N4404" i="5"/>
  <c r="L106" i="5"/>
  <c r="N106" i="5"/>
  <c r="N1318" i="5"/>
  <c r="L1318" i="5"/>
  <c r="M2085" i="5"/>
  <c r="N4507" i="5"/>
  <c r="L4507" i="5"/>
  <c r="M2728" i="5"/>
  <c r="N548" i="5"/>
  <c r="L548" i="5"/>
  <c r="M1207" i="5"/>
  <c r="M177" i="5"/>
  <c r="L99" i="5"/>
  <c r="N99" i="5"/>
  <c r="L1726" i="5"/>
  <c r="N1726" i="5"/>
  <c r="L183" i="5"/>
  <c r="N183" i="5"/>
  <c r="M3714" i="5"/>
  <c r="N3506" i="5"/>
  <c r="L3506" i="5"/>
  <c r="M3474" i="5"/>
  <c r="N2464" i="5"/>
  <c r="L2464" i="5"/>
  <c r="L2063" i="5"/>
  <c r="N2063" i="5"/>
  <c r="M1698" i="5"/>
  <c r="L2310" i="5"/>
  <c r="N2310" i="5"/>
  <c r="M559" i="5"/>
  <c r="L4032" i="5"/>
  <c r="N4032" i="5"/>
  <c r="L4401" i="5"/>
  <c r="N4401" i="5"/>
  <c r="M3488" i="5"/>
  <c r="N3628" i="5"/>
  <c r="L3628" i="5"/>
  <c r="M3583" i="5"/>
  <c r="N2897" i="5"/>
  <c r="L2897" i="5"/>
  <c r="M229" i="5"/>
  <c r="N1956" i="5"/>
  <c r="L1956" i="5"/>
  <c r="M1965" i="5"/>
  <c r="N2289" i="5"/>
  <c r="L2289" i="5"/>
  <c r="M3711" i="5"/>
  <c r="L2713" i="5"/>
  <c r="N2713" i="5"/>
  <c r="L1348" i="5"/>
  <c r="N1348" i="5"/>
  <c r="M1252" i="5"/>
  <c r="N2126" i="5"/>
  <c r="L2126" i="5"/>
  <c r="M266" i="5"/>
  <c r="M192" i="5"/>
  <c r="L2465" i="5"/>
  <c r="N2465" i="5"/>
  <c r="M1295" i="5"/>
  <c r="M4030" i="5"/>
  <c r="L100" i="5"/>
  <c r="N100" i="5"/>
  <c r="N2849" i="5"/>
  <c r="L2849" i="5"/>
  <c r="L2143" i="5"/>
  <c r="N2143" i="5"/>
  <c r="N560" i="5"/>
  <c r="L560" i="5"/>
  <c r="N3567" i="5"/>
  <c r="L3567" i="5"/>
  <c r="N2717" i="5"/>
  <c r="L2717" i="5"/>
  <c r="L1233" i="5"/>
  <c r="N1233" i="5"/>
  <c r="M4513" i="5"/>
  <c r="L3497" i="5"/>
  <c r="N3497" i="5"/>
  <c r="L2058" i="5"/>
  <c r="N2058" i="5"/>
  <c r="M689" i="5"/>
  <c r="L3562" i="5"/>
  <c r="N3562" i="5"/>
  <c r="N4539" i="5"/>
  <c r="L4539" i="5"/>
  <c r="L187" i="5"/>
  <c r="N187" i="5"/>
  <c r="M1260" i="5"/>
  <c r="L2282" i="5"/>
  <c r="N2282" i="5"/>
  <c r="M4437" i="5"/>
  <c r="M1993" i="5"/>
  <c r="N4008" i="5"/>
  <c r="L4008" i="5"/>
  <c r="M3611" i="5"/>
  <c r="M1739" i="5"/>
  <c r="M1278" i="5"/>
  <c r="L4447" i="5"/>
  <c r="N4447" i="5"/>
  <c r="N4492" i="5"/>
  <c r="L4492" i="5"/>
  <c r="M3601" i="5"/>
  <c r="N4504" i="5"/>
  <c r="L4504" i="5"/>
  <c r="M4350" i="5"/>
  <c r="L4466" i="5"/>
  <c r="N4466" i="5"/>
  <c r="M1706" i="5"/>
  <c r="M265" i="5"/>
  <c r="M3771" i="5"/>
  <c r="N2855" i="5"/>
  <c r="L2855" i="5"/>
  <c r="M217" i="5"/>
  <c r="L1204" i="5"/>
  <c r="N1204" i="5"/>
  <c r="N4353" i="5"/>
  <c r="L4353" i="5"/>
  <c r="L3453" i="5"/>
  <c r="N3453" i="5"/>
  <c r="M2890" i="5"/>
  <c r="N3694" i="5"/>
  <c r="L3694" i="5"/>
  <c r="M4102" i="5"/>
  <c r="M3465" i="5"/>
  <c r="L293" i="5"/>
  <c r="N293" i="5"/>
  <c r="N3603" i="5"/>
  <c r="L3603" i="5"/>
  <c r="L3594" i="5"/>
  <c r="N3594" i="5"/>
  <c r="N1778" i="5"/>
  <c r="L1778" i="5"/>
  <c r="N2727" i="5"/>
  <c r="L2727" i="5"/>
  <c r="L3658" i="5"/>
  <c r="N3658" i="5"/>
  <c r="M297" i="5"/>
  <c r="M305" i="5"/>
  <c r="L3663" i="5"/>
  <c r="N3663" i="5"/>
  <c r="M3485" i="5"/>
  <c r="M1727" i="5"/>
  <c r="N3547" i="5"/>
  <c r="L3547" i="5"/>
  <c r="N3576" i="5"/>
  <c r="L3576" i="5"/>
  <c r="L2090" i="5"/>
  <c r="N2090" i="5"/>
  <c r="M260" i="5"/>
  <c r="M3761" i="5"/>
  <c r="M1334" i="5"/>
  <c r="N3521" i="5"/>
  <c r="L3521" i="5"/>
  <c r="M4396" i="5"/>
  <c r="L104" i="5"/>
  <c r="N104" i="5"/>
  <c r="N3640" i="5"/>
  <c r="L3640" i="5"/>
  <c r="L108" i="5"/>
  <c r="N108" i="5"/>
  <c r="N62" i="5"/>
  <c r="L62" i="5"/>
  <c r="L2315" i="5"/>
  <c r="N2315" i="5"/>
  <c r="N2456" i="5"/>
  <c r="L2456" i="5"/>
  <c r="L2097" i="5"/>
  <c r="N2097" i="5"/>
  <c r="N91" i="5"/>
  <c r="L91" i="5"/>
  <c r="M2118" i="5"/>
  <c r="N4033" i="5"/>
  <c r="L4033" i="5"/>
  <c r="L4373" i="5"/>
  <c r="N4373" i="5"/>
  <c r="N2152" i="5"/>
  <c r="L2152" i="5"/>
  <c r="M1225" i="5"/>
  <c r="L4530" i="5"/>
  <c r="N4530" i="5"/>
  <c r="L1427" i="5"/>
  <c r="N1427" i="5"/>
  <c r="N39" i="5"/>
  <c r="L39" i="5"/>
  <c r="L4117" i="5"/>
  <c r="N4117" i="5"/>
  <c r="L4159" i="5"/>
  <c r="N4159" i="5"/>
  <c r="M3721" i="5"/>
  <c r="L1948" i="5"/>
  <c r="N1948" i="5"/>
  <c r="M1256" i="5"/>
  <c r="N261" i="5"/>
  <c r="L261" i="5"/>
  <c r="M3645" i="5"/>
  <c r="M251" i="5"/>
  <c r="M51" i="5"/>
  <c r="M4422" i="5"/>
  <c r="N3713" i="5"/>
  <c r="L3713" i="5"/>
  <c r="M4473" i="5"/>
  <c r="M3705" i="5"/>
  <c r="N1714" i="5"/>
  <c r="L1714" i="5"/>
  <c r="N1960" i="5"/>
  <c r="L1960" i="5"/>
  <c r="M1277" i="5"/>
  <c r="M4355" i="5"/>
  <c r="M4107" i="5"/>
  <c r="M4491" i="5"/>
  <c r="N4427" i="5"/>
  <c r="L4427" i="5"/>
  <c r="M70" i="5"/>
  <c r="M4074" i="5"/>
  <c r="L4142" i="5"/>
  <c r="N4142" i="5"/>
  <c r="L4454" i="5"/>
  <c r="N4454" i="5"/>
  <c r="L4369" i="5"/>
  <c r="N4369" i="5"/>
  <c r="L3464" i="5"/>
  <c r="N3464" i="5"/>
  <c r="M4093" i="5"/>
  <c r="L3518" i="5"/>
  <c r="N3518" i="5"/>
  <c r="L1316" i="5"/>
  <c r="N1316" i="5"/>
  <c r="L3678" i="5"/>
  <c r="N3678" i="5"/>
  <c r="L152" i="5"/>
  <c r="N152" i="5"/>
  <c r="L4047" i="5"/>
  <c r="N4047" i="5"/>
  <c r="N1429" i="5"/>
  <c r="L1429" i="5"/>
  <c r="M2445" i="5"/>
  <c r="N250" i="5"/>
  <c r="L250" i="5"/>
  <c r="L292" i="5"/>
  <c r="N292" i="5"/>
  <c r="M3606" i="5"/>
  <c r="L4434" i="5"/>
  <c r="N4434" i="5"/>
  <c r="M4535" i="5"/>
  <c r="L1950" i="5"/>
  <c r="N1950" i="5"/>
  <c r="M1350" i="5"/>
  <c r="N2055" i="5"/>
  <c r="L2055" i="5"/>
  <c r="M2098" i="5"/>
  <c r="L1244" i="5"/>
  <c r="N1244" i="5"/>
  <c r="N4112" i="5"/>
  <c r="L4112" i="5"/>
  <c r="L3454" i="5"/>
  <c r="N3454" i="5"/>
  <c r="L3487" i="5"/>
  <c r="N3487" i="5"/>
  <c r="L1243" i="5"/>
  <c r="N1243" i="5"/>
  <c r="M4135" i="5"/>
  <c r="L4050" i="5"/>
  <c r="N4050" i="5"/>
  <c r="L4380" i="5"/>
  <c r="N4380" i="5"/>
  <c r="N1951" i="5"/>
  <c r="L1951" i="5"/>
  <c r="L172" i="5"/>
  <c r="N172" i="5"/>
  <c r="M1230" i="5"/>
  <c r="L303" i="5"/>
  <c r="N303" i="5"/>
  <c r="N1795" i="5"/>
  <c r="L1795" i="5"/>
  <c r="M1311" i="5"/>
  <c r="L4086" i="5"/>
  <c r="N4086" i="5"/>
  <c r="N3728" i="5"/>
  <c r="L3728" i="5"/>
  <c r="M174" i="5"/>
  <c r="M295" i="5"/>
  <c r="L3503" i="5"/>
  <c r="N3503" i="5"/>
  <c r="L58" i="5"/>
  <c r="N58" i="5"/>
  <c r="L2135" i="5"/>
  <c r="N2135" i="5"/>
  <c r="N1709" i="5"/>
  <c r="L1709" i="5"/>
  <c r="M2086" i="5"/>
  <c r="M1275" i="5"/>
  <c r="L2720" i="5"/>
  <c r="N2720" i="5"/>
  <c r="N43" i="5"/>
  <c r="L43" i="5"/>
  <c r="M2068" i="5"/>
  <c r="N2024" i="5"/>
  <c r="L2024" i="5"/>
  <c r="M3756" i="5"/>
  <c r="N3457" i="5"/>
  <c r="L3457" i="5"/>
  <c r="N2865" i="5"/>
  <c r="L2865" i="5"/>
  <c r="M2454" i="5"/>
  <c r="N4173" i="5"/>
  <c r="L4173" i="5"/>
  <c r="M4094" i="5"/>
  <c r="M4451" i="5"/>
  <c r="N4505" i="5"/>
  <c r="L4505" i="5"/>
  <c r="L4463" i="5"/>
  <c r="N4463" i="5"/>
  <c r="N3607" i="5"/>
  <c r="L3607" i="5"/>
  <c r="M1286" i="5"/>
  <c r="L1342" i="5"/>
  <c r="N1342" i="5"/>
  <c r="L4097" i="5"/>
  <c r="N4097" i="5"/>
  <c r="L4461" i="5"/>
  <c r="N4461" i="5"/>
  <c r="N4076" i="5"/>
  <c r="L4076" i="5"/>
  <c r="L1805" i="5"/>
  <c r="N1805" i="5"/>
  <c r="N4080" i="5"/>
  <c r="L4080" i="5"/>
  <c r="N4397" i="5"/>
  <c r="L4397" i="5"/>
  <c r="L4449" i="5"/>
  <c r="N4449" i="5"/>
  <c r="L2128" i="5"/>
  <c r="N2128" i="5"/>
  <c r="N4150" i="5"/>
  <c r="L4150" i="5"/>
  <c r="M2297" i="5"/>
  <c r="N1263" i="5"/>
  <c r="L1263" i="5"/>
  <c r="L255" i="5"/>
  <c r="N255" i="5"/>
  <c r="L3475" i="5"/>
  <c r="N3475" i="5"/>
  <c r="L73" i="5"/>
  <c r="N73" i="5"/>
  <c r="L2051" i="5"/>
  <c r="N2051" i="5"/>
  <c r="N1310" i="5"/>
  <c r="L1310" i="5"/>
  <c r="N4475" i="5"/>
  <c r="L4475" i="5"/>
  <c r="M4399" i="5"/>
  <c r="M3491" i="5"/>
  <c r="L3677" i="5"/>
  <c r="N3677" i="5"/>
  <c r="L2027" i="5"/>
  <c r="N2027" i="5"/>
  <c r="N4005" i="5"/>
  <c r="L4005" i="5"/>
  <c r="M4124" i="5"/>
  <c r="L4482" i="5"/>
  <c r="N4482" i="5"/>
  <c r="M2703" i="5"/>
  <c r="L2035" i="5"/>
  <c r="N2035" i="5"/>
  <c r="L1988" i="5"/>
  <c r="N1988" i="5"/>
  <c r="N2047" i="5"/>
  <c r="L2047" i="5"/>
  <c r="M17" i="5"/>
  <c r="L1292" i="5"/>
  <c r="N1292" i="5"/>
  <c r="L1783" i="5"/>
  <c r="N1783" i="5"/>
  <c r="L3755" i="5"/>
  <c r="N3755" i="5"/>
  <c r="N69" i="5"/>
  <c r="L69" i="5"/>
  <c r="M1742" i="5"/>
  <c r="N4344" i="5"/>
  <c r="L4344" i="5"/>
  <c r="L4526" i="5"/>
  <c r="N4526" i="5"/>
  <c r="M2876" i="5"/>
  <c r="L1221" i="5"/>
  <c r="N1221" i="5"/>
  <c r="L3731" i="5"/>
  <c r="N3731" i="5"/>
  <c r="L1445" i="5"/>
  <c r="N1445" i="5"/>
  <c r="N1972" i="5"/>
  <c r="L1972" i="5"/>
  <c r="N2082" i="5"/>
  <c r="L2082" i="5"/>
  <c r="N280" i="5"/>
  <c r="L280" i="5"/>
  <c r="M1718" i="5"/>
  <c r="N2150" i="5"/>
  <c r="L2150" i="5"/>
  <c r="M2156" i="5"/>
  <c r="M2112" i="5"/>
  <c r="M1236" i="5"/>
  <c r="L2043" i="5"/>
  <c r="N2043" i="5"/>
  <c r="M4465" i="5"/>
  <c r="M2146" i="5"/>
  <c r="M249" i="5"/>
  <c r="M156" i="5"/>
  <c r="L1327" i="5"/>
  <c r="N1327" i="5"/>
  <c r="L4121" i="5"/>
  <c r="N4121" i="5"/>
  <c r="N4499" i="5"/>
  <c r="L4499" i="5"/>
  <c r="M3546" i="5"/>
  <c r="M2907" i="5"/>
  <c r="M2127" i="5"/>
  <c r="L3723" i="5"/>
  <c r="N3723" i="5"/>
  <c r="L4477" i="5"/>
  <c r="N4477" i="5"/>
  <c r="M3659" i="5"/>
  <c r="L3585" i="5"/>
  <c r="N3585" i="5"/>
  <c r="M2073" i="5"/>
  <c r="L2307" i="5"/>
  <c r="N2307" i="5"/>
  <c r="N196" i="5"/>
  <c r="L196" i="5"/>
  <c r="L3766" i="5"/>
  <c r="N3766" i="5"/>
  <c r="M1240" i="5"/>
  <c r="L4163" i="5"/>
  <c r="N4163" i="5"/>
  <c r="N3613" i="5"/>
  <c r="L3613" i="5"/>
  <c r="N2725" i="5"/>
  <c r="L2725" i="5"/>
  <c r="L1696" i="5"/>
  <c r="N1696" i="5"/>
  <c r="L2462" i="5"/>
  <c r="N2462" i="5"/>
  <c r="N1702" i="5"/>
  <c r="L1702" i="5"/>
  <c r="M4172" i="5"/>
  <c r="L4359" i="5"/>
  <c r="N4359" i="5"/>
  <c r="L4167" i="5"/>
  <c r="N4167" i="5"/>
  <c r="N4510" i="5"/>
  <c r="L4510" i="5"/>
  <c r="M3673" i="5"/>
  <c r="L2028" i="5"/>
  <c r="N2028" i="5"/>
  <c r="L4424" i="5"/>
  <c r="N4424" i="5"/>
  <c r="L113" i="5"/>
  <c r="N113" i="5"/>
  <c r="L31" i="5"/>
  <c r="N31" i="5"/>
  <c r="L2006" i="5"/>
  <c r="N2006" i="5"/>
  <c r="N173" i="5"/>
  <c r="L173" i="5"/>
  <c r="L4083" i="5"/>
  <c r="N4083" i="5"/>
  <c r="M257" i="5"/>
  <c r="M2116" i="5"/>
  <c r="M3703" i="5"/>
  <c r="L2131" i="5"/>
  <c r="N2131" i="5"/>
  <c r="M2110" i="5"/>
  <c r="M696" i="5"/>
  <c r="L3581" i="5"/>
  <c r="N3581" i="5"/>
  <c r="L1444" i="5"/>
  <c r="N1444" i="5"/>
  <c r="N1205" i="5"/>
  <c r="L1205" i="5"/>
  <c r="L4444" i="5"/>
  <c r="N4444" i="5"/>
  <c r="N4445" i="5"/>
  <c r="L4445" i="5"/>
  <c r="N4361" i="5"/>
  <c r="L4361" i="5"/>
  <c r="M3623" i="5"/>
  <c r="M294" i="5"/>
  <c r="L551" i="5"/>
  <c r="N551" i="5"/>
  <c r="M4516" i="5"/>
  <c r="L3617" i="5"/>
  <c r="N3617" i="5"/>
  <c r="L2853" i="5"/>
  <c r="N2853" i="5"/>
  <c r="N3769" i="5"/>
  <c r="L3769" i="5"/>
  <c r="M1784" i="5"/>
  <c r="N4517" i="5"/>
  <c r="L4517" i="5"/>
  <c r="M3608" i="5"/>
  <c r="L4119" i="5"/>
  <c r="N4119" i="5"/>
  <c r="N1730" i="5"/>
  <c r="L1730" i="5"/>
  <c r="N4366" i="5"/>
  <c r="L4366" i="5"/>
  <c r="L2294" i="5"/>
  <c r="N2294" i="5"/>
  <c r="M1299" i="5"/>
  <c r="L4090" i="5"/>
  <c r="N4090" i="5"/>
  <c r="L3657" i="5"/>
  <c r="N3657" i="5"/>
  <c r="M1288" i="5"/>
  <c r="N206" i="5"/>
  <c r="L206" i="5"/>
  <c r="N2311" i="5"/>
  <c r="L2311" i="5"/>
  <c r="L3742" i="5"/>
  <c r="N3742" i="5"/>
  <c r="M234" i="5"/>
  <c r="M2447" i="5"/>
  <c r="M1962" i="5"/>
  <c r="M4524" i="5"/>
  <c r="L201" i="5"/>
  <c r="N201" i="5"/>
  <c r="L4483" i="5"/>
  <c r="N4483" i="5"/>
  <c r="M4006" i="5"/>
  <c r="N4484" i="5"/>
  <c r="L4484" i="5"/>
  <c r="L4519" i="5"/>
  <c r="N4519" i="5"/>
  <c r="N3605" i="5"/>
  <c r="L3605" i="5"/>
  <c r="M2882" i="5"/>
  <c r="L171" i="5"/>
  <c r="N171" i="5"/>
  <c r="N184" i="5"/>
  <c r="L184" i="5"/>
  <c r="M284" i="5"/>
  <c r="L2719" i="5"/>
  <c r="N2719" i="5"/>
  <c r="M1981" i="5"/>
  <c r="M244" i="5"/>
  <c r="M176" i="5"/>
  <c r="N75" i="5"/>
  <c r="L75" i="5"/>
  <c r="M688" i="5"/>
  <c r="M86" i="5"/>
  <c r="N2141" i="5"/>
  <c r="L2141" i="5"/>
  <c r="M2117" i="5"/>
  <c r="L271" i="5"/>
  <c r="N271" i="5"/>
  <c r="M3522" i="5"/>
  <c r="M3616" i="5"/>
  <c r="M2137" i="5"/>
  <c r="L232" i="5"/>
  <c r="N232" i="5"/>
  <c r="M263" i="5"/>
  <c r="L3566" i="5"/>
  <c r="N3566" i="5"/>
  <c r="L2300" i="5"/>
  <c r="N2300" i="5"/>
  <c r="L4376" i="5"/>
  <c r="N4376" i="5"/>
  <c r="L87" i="5"/>
  <c r="N87" i="5"/>
  <c r="M4057" i="5"/>
  <c r="L4506" i="5"/>
  <c r="N4506" i="5"/>
  <c r="N4428" i="5"/>
  <c r="L4428" i="5"/>
  <c r="N2911" i="5"/>
  <c r="L2911" i="5"/>
  <c r="M2736" i="5"/>
  <c r="L1287" i="5"/>
  <c r="N1287" i="5"/>
  <c r="M3763" i="5"/>
  <c r="N3999" i="5"/>
  <c r="L3999" i="5"/>
  <c r="L3515" i="5"/>
  <c r="N3515" i="5"/>
  <c r="M3529" i="5"/>
  <c r="L85" i="5"/>
  <c r="N85" i="5"/>
  <c r="L289" i="5"/>
  <c r="N289" i="5"/>
  <c r="L247" i="5"/>
  <c r="N247" i="5"/>
  <c r="N4070" i="5"/>
  <c r="L4070" i="5"/>
  <c r="L4439" i="5"/>
  <c r="N4439" i="5"/>
  <c r="L3479" i="5"/>
  <c r="N3479" i="5"/>
  <c r="M3656" i="5"/>
  <c r="L2914" i="5"/>
  <c r="N2914" i="5"/>
  <c r="N10" i="5"/>
  <c r="L10" i="5"/>
  <c r="N1237" i="5"/>
  <c r="L1237" i="5"/>
  <c r="N1314" i="5"/>
  <c r="L1314" i="5"/>
  <c r="N4100" i="5"/>
  <c r="L4100" i="5"/>
  <c r="N4059" i="5"/>
  <c r="L4059" i="5"/>
  <c r="N4" i="5"/>
  <c r="L4" i="5"/>
  <c r="N16" i="5"/>
  <c r="L16" i="5"/>
  <c r="N4384" i="5"/>
  <c r="L4384" i="5"/>
  <c r="L2104" i="5"/>
  <c r="N2104" i="5"/>
  <c r="M1302" i="5"/>
  <c r="L200" i="5"/>
  <c r="N200" i="5"/>
  <c r="M1216" i="5"/>
  <c r="M2724" i="5"/>
  <c r="M2142" i="5"/>
  <c r="N283" i="5"/>
  <c r="L283" i="5"/>
  <c r="M3540" i="5"/>
  <c r="N4458" i="5"/>
  <c r="L4458" i="5"/>
  <c r="M3688" i="5"/>
  <c r="L1785" i="5"/>
  <c r="N1785" i="5"/>
  <c r="L1713" i="5"/>
  <c r="N1713" i="5"/>
  <c r="N2738" i="5"/>
  <c r="L2738" i="5"/>
  <c r="M2716" i="5"/>
  <c r="M269" i="5"/>
  <c r="N1983" i="5"/>
  <c r="L1983" i="5"/>
  <c r="N2881" i="5"/>
  <c r="L2881" i="5"/>
  <c r="M3746" i="5"/>
  <c r="L4073" i="5"/>
  <c r="N4073" i="5"/>
  <c r="L1439" i="5"/>
  <c r="N1439" i="5"/>
  <c r="L237" i="5"/>
  <c r="N237" i="5"/>
  <c r="M1797" i="5"/>
  <c r="N4435" i="5"/>
  <c r="L4435" i="5"/>
  <c r="M3499" i="5"/>
  <c r="N3626" i="5"/>
  <c r="L3626" i="5"/>
  <c r="M5" i="5"/>
  <c r="L180" i="5"/>
  <c r="N180" i="5"/>
  <c r="M2862" i="5"/>
  <c r="M2149" i="5"/>
  <c r="M1349" i="5"/>
  <c r="M149" i="5"/>
  <c r="M35" i="5"/>
  <c r="M1746" i="5"/>
  <c r="N1775" i="5"/>
  <c r="L1775" i="5"/>
  <c r="M1241" i="5"/>
  <c r="M4061" i="5"/>
  <c r="N4035" i="5"/>
  <c r="L4035" i="5"/>
  <c r="L3634" i="5"/>
  <c r="N3634" i="5"/>
  <c r="M4442" i="5"/>
  <c r="M2120" i="5"/>
  <c r="N167" i="5"/>
  <c r="L167" i="5"/>
  <c r="N3683" i="5"/>
  <c r="L3683" i="5"/>
  <c r="M3555" i="5"/>
  <c r="N2731" i="5"/>
  <c r="L2731" i="5"/>
  <c r="L2031" i="5"/>
  <c r="N2031" i="5"/>
  <c r="M66" i="5"/>
  <c r="M1267" i="5"/>
  <c r="N197" i="5"/>
  <c r="L197" i="5"/>
  <c r="L4455" i="5"/>
  <c r="N4455" i="5"/>
  <c r="L4016" i="5"/>
  <c r="N4016" i="5"/>
  <c r="L3642" i="5"/>
  <c r="N3642" i="5"/>
  <c r="N2888" i="5"/>
  <c r="L2888" i="5"/>
  <c r="L2011" i="5"/>
  <c r="N2011" i="5"/>
  <c r="M1731" i="5"/>
  <c r="L1808" i="5"/>
  <c r="N1808" i="5"/>
  <c r="L60" i="5"/>
  <c r="N60" i="5"/>
  <c r="L1798" i="5"/>
  <c r="N1798" i="5"/>
  <c r="L1970" i="5"/>
  <c r="N1970" i="5"/>
  <c r="M3734" i="5"/>
  <c r="N2735" i="5"/>
  <c r="L2735" i="5"/>
  <c r="N3749" i="5"/>
  <c r="L3749" i="5"/>
  <c r="N1987" i="5"/>
  <c r="L1987" i="5"/>
  <c r="M2001" i="5"/>
  <c r="N1443" i="5"/>
  <c r="L1443" i="5"/>
  <c r="L2070" i="5"/>
  <c r="N2070" i="5"/>
  <c r="M3692" i="5"/>
  <c r="L105" i="5"/>
  <c r="N105" i="5"/>
  <c r="N6" i="5"/>
  <c r="L6" i="5"/>
  <c r="M3715" i="5"/>
  <c r="N4133" i="5"/>
  <c r="L4133" i="5"/>
  <c r="L4508" i="5"/>
  <c r="N4508" i="5"/>
  <c r="L3511" i="5"/>
  <c r="N3511" i="5"/>
  <c r="N3643" i="5"/>
  <c r="L3643" i="5"/>
  <c r="L76" i="5"/>
  <c r="N76" i="5"/>
  <c r="M36" i="5"/>
  <c r="N1258" i="5"/>
  <c r="L1258" i="5"/>
  <c r="L3701" i="5"/>
  <c r="N3701" i="5"/>
  <c r="L1802" i="5"/>
  <c r="N1802" i="5"/>
  <c r="N2133" i="5"/>
  <c r="L2133" i="5"/>
  <c r="L1283" i="5"/>
  <c r="N1283" i="5"/>
  <c r="L3471" i="5"/>
  <c r="N3471" i="5"/>
  <c r="M3467" i="5"/>
  <c r="M1743" i="5"/>
  <c r="L1958" i="5"/>
  <c r="N1958" i="5"/>
  <c r="M1704" i="5"/>
  <c r="M1994" i="5"/>
  <c r="L1774" i="5"/>
  <c r="N1774" i="5"/>
  <c r="M1309" i="5"/>
  <c r="M3542" i="5"/>
  <c r="N165" i="5"/>
  <c r="L165" i="5"/>
  <c r="M3685" i="5"/>
  <c r="N4161" i="5"/>
  <c r="L4161" i="5"/>
  <c r="N3665" i="5"/>
  <c r="L3665" i="5"/>
  <c r="M4514" i="5"/>
  <c r="M1274" i="5"/>
  <c r="L2303" i="5"/>
  <c r="N2303" i="5"/>
  <c r="N3735" i="5"/>
  <c r="L3735" i="5"/>
  <c r="M2901" i="5"/>
  <c r="L2040" i="5"/>
  <c r="N2040" i="5"/>
  <c r="M2140" i="5"/>
  <c r="M2025" i="5"/>
  <c r="L2730" i="5"/>
  <c r="N2730" i="5"/>
  <c r="M258" i="5"/>
  <c r="M4156" i="5"/>
  <c r="N4448" i="5"/>
  <c r="L4448" i="5"/>
  <c r="L3512" i="5"/>
  <c r="N3512" i="5"/>
  <c r="L242" i="5"/>
  <c r="N242" i="5"/>
  <c r="M2905" i="5"/>
  <c r="L1227" i="5"/>
  <c r="N1227" i="5"/>
  <c r="N2340" i="5"/>
  <c r="L2340" i="5"/>
  <c r="M1289" i="5"/>
  <c r="N1336" i="5"/>
  <c r="L1336" i="5"/>
  <c r="L4084" i="5"/>
  <c r="N4084" i="5"/>
  <c r="N4486" i="5"/>
  <c r="L4486" i="5"/>
  <c r="N3718" i="5"/>
  <c r="L3718" i="5"/>
  <c r="M287" i="5"/>
  <c r="M2850" i="5"/>
  <c r="N3722" i="5"/>
  <c r="L3722" i="5"/>
  <c r="M4415" i="5"/>
  <c r="L1744" i="5"/>
  <c r="N1744" i="5"/>
  <c r="N1959" i="5"/>
  <c r="L1959" i="5"/>
  <c r="M1719" i="5"/>
  <c r="M164" i="5"/>
  <c r="N1733" i="5"/>
  <c r="L1733" i="5"/>
  <c r="M4123" i="5"/>
  <c r="L3687" i="5"/>
  <c r="N3687" i="5"/>
  <c r="N4532" i="5"/>
  <c r="L4532" i="5"/>
  <c r="N3590" i="5"/>
  <c r="L3590" i="5"/>
  <c r="N3770" i="5"/>
  <c r="L3770" i="5"/>
  <c r="N2449" i="5"/>
  <c r="L2449" i="5"/>
  <c r="N1251" i="5"/>
  <c r="L1251" i="5"/>
  <c r="M4125" i="5"/>
  <c r="L2106" i="5"/>
  <c r="N2106" i="5"/>
  <c r="N277" i="5"/>
  <c r="L277" i="5"/>
  <c r="L3507" i="5"/>
  <c r="N3507" i="5"/>
  <c r="N3563" i="5"/>
  <c r="L3563" i="5"/>
  <c r="L2705" i="5"/>
  <c r="N2705" i="5"/>
  <c r="L1992" i="5"/>
  <c r="N1992" i="5"/>
  <c r="M1736" i="5"/>
  <c r="N2100" i="5"/>
  <c r="L2100" i="5"/>
  <c r="M1305" i="5"/>
  <c r="M1969" i="5"/>
  <c r="N3481" i="5"/>
  <c r="L3481" i="5"/>
  <c r="L4007" i="5"/>
  <c r="N4007" i="5"/>
  <c r="N4049" i="5"/>
  <c r="L4049" i="5"/>
  <c r="L4101" i="5"/>
  <c r="N4101" i="5"/>
  <c r="L4467" i="5"/>
  <c r="N4467" i="5"/>
  <c r="M4400" i="5"/>
  <c r="N4417" i="5"/>
  <c r="L4417" i="5"/>
  <c r="M208" i="5"/>
  <c r="N3757" i="5"/>
  <c r="L3757" i="5"/>
  <c r="L4096" i="5"/>
  <c r="N4096" i="5"/>
  <c r="L4364" i="5"/>
  <c r="N4364" i="5"/>
  <c r="L694" i="5"/>
  <c r="N694" i="5"/>
  <c r="M2059" i="5"/>
  <c r="N1717" i="5"/>
  <c r="L1717" i="5"/>
  <c r="L4054" i="5"/>
  <c r="N4054" i="5"/>
  <c r="L4056" i="5"/>
  <c r="N4056" i="5"/>
  <c r="L3502" i="5"/>
  <c r="N3502" i="5"/>
  <c r="M3519" i="5"/>
  <c r="M3639" i="5"/>
  <c r="L1721" i="5"/>
  <c r="N1721" i="5"/>
  <c r="M4341" i="5"/>
  <c r="N1738" i="5"/>
  <c r="L1738" i="5"/>
  <c r="L2861" i="5"/>
  <c r="N2861" i="5"/>
  <c r="L2064" i="5"/>
  <c r="N2064" i="5"/>
  <c r="M2125" i="5"/>
  <c r="N4089" i="5"/>
  <c r="L4089" i="5"/>
  <c r="L1942" i="5"/>
  <c r="N1942" i="5"/>
  <c r="M3767" i="5"/>
  <c r="M166" i="5"/>
  <c r="N3541" i="5"/>
  <c r="L3541" i="5"/>
  <c r="N1708" i="5"/>
  <c r="L1708" i="5"/>
  <c r="N3649" i="5"/>
  <c r="L3649" i="5"/>
  <c r="L121" i="5"/>
  <c r="N121" i="5"/>
  <c r="M2711" i="5"/>
  <c r="N4136" i="5"/>
  <c r="L4136" i="5"/>
  <c r="N4166" i="5"/>
  <c r="L4166" i="5"/>
  <c r="N2868" i="5"/>
  <c r="L2868" i="5"/>
  <c r="N2335" i="5"/>
  <c r="L2335" i="5"/>
  <c r="N236" i="5"/>
  <c r="L236" i="5"/>
  <c r="M2089" i="5"/>
  <c r="N248" i="5"/>
  <c r="L248" i="5"/>
  <c r="N2003" i="5"/>
  <c r="L2003" i="5"/>
  <c r="M1997" i="5"/>
  <c r="M2290" i="5"/>
  <c r="M224" i="5"/>
  <c r="L2022" i="5"/>
  <c r="N2022" i="5"/>
  <c r="M4362" i="5"/>
  <c r="M3545" i="5"/>
  <c r="L2296" i="5"/>
  <c r="N2296" i="5"/>
  <c r="N3533" i="5"/>
  <c r="L3533" i="5"/>
  <c r="M2873" i="5"/>
  <c r="N4085" i="5"/>
  <c r="L4085" i="5"/>
  <c r="M4509" i="5"/>
  <c r="L4055" i="5"/>
  <c r="N4055" i="5"/>
  <c r="N256" i="5"/>
  <c r="L256" i="5"/>
  <c r="L3635" i="5"/>
  <c r="N3635" i="5"/>
  <c r="M3620" i="5"/>
  <c r="L3690" i="5"/>
  <c r="N3690" i="5"/>
  <c r="N1215" i="5"/>
  <c r="L1215" i="5"/>
  <c r="M2301" i="5"/>
  <c r="N3472" i="5"/>
  <c r="L3472" i="5"/>
  <c r="N4420" i="5"/>
  <c r="L4420" i="5"/>
  <c r="L1804" i="5"/>
  <c r="N1804" i="5"/>
  <c r="M3550" i="5"/>
  <c r="L1329" i="5"/>
  <c r="N1329" i="5"/>
  <c r="L3698" i="5"/>
  <c r="N3698" i="5"/>
  <c r="L4048" i="5"/>
  <c r="N4048" i="5"/>
  <c r="L46" i="5"/>
  <c r="N46" i="5"/>
  <c r="M546" i="5"/>
  <c r="L52" i="5"/>
  <c r="N52" i="5"/>
  <c r="M3618" i="5"/>
  <c r="L1990" i="5"/>
  <c r="N1990" i="5"/>
  <c r="M3759" i="5"/>
  <c r="M61" i="5"/>
  <c r="L2323" i="5"/>
  <c r="N2323" i="5"/>
  <c r="M2451" i="5"/>
  <c r="N3706" i="5"/>
  <c r="L3706" i="5"/>
  <c r="N264" i="5"/>
  <c r="L264" i="5"/>
  <c r="M2005" i="5"/>
  <c r="N3468" i="5"/>
  <c r="L3468" i="5"/>
  <c r="N4343" i="5"/>
  <c r="L4343" i="5"/>
  <c r="L3773" i="5"/>
  <c r="N3773" i="5"/>
  <c r="L1433" i="5"/>
  <c r="N1433" i="5"/>
  <c r="L194" i="5"/>
  <c r="N194" i="5"/>
  <c r="N2877" i="5"/>
  <c r="L2877" i="5"/>
  <c r="N112" i="5"/>
  <c r="L112" i="5"/>
  <c r="L3712" i="5"/>
  <c r="N3712" i="5"/>
  <c r="M1707" i="5"/>
  <c r="M1212" i="5"/>
  <c r="N4518" i="5"/>
  <c r="L4518" i="5"/>
  <c r="N4496" i="5"/>
  <c r="L4496" i="5"/>
  <c r="L2895" i="5"/>
  <c r="N2895" i="5"/>
  <c r="M304" i="5"/>
  <c r="M41" i="5"/>
  <c r="N1807" i="5"/>
  <c r="L1807" i="5"/>
  <c r="M4015" i="5"/>
  <c r="M3671" i="5"/>
  <c r="N1217" i="5"/>
  <c r="L1217" i="5"/>
  <c r="L4433" i="5"/>
  <c r="N4433" i="5"/>
  <c r="N699" i="5"/>
  <c r="L699" i="5"/>
  <c r="N547" i="5"/>
  <c r="L547" i="5"/>
  <c r="L89" i="5"/>
  <c r="N89" i="5"/>
  <c r="N2448" i="5"/>
  <c r="L2448" i="5"/>
  <c r="M282" i="5"/>
  <c r="L3510" i="5"/>
  <c r="N3510" i="5"/>
  <c r="N2020" i="5"/>
  <c r="L2020" i="5"/>
  <c r="M1949" i="5"/>
  <c r="M230" i="5"/>
  <c r="N4387" i="5"/>
  <c r="L4387" i="5"/>
  <c r="M2285" i="5"/>
  <c r="M9" i="5"/>
  <c r="M4525" i="5"/>
  <c r="L4174" i="5"/>
  <c r="N4174" i="5"/>
  <c r="M306" i="5"/>
  <c r="N55" i="5"/>
  <c r="L55" i="5"/>
  <c r="L1245" i="5"/>
  <c r="N1245" i="5"/>
  <c r="L3622" i="5"/>
  <c r="N3622" i="5"/>
  <c r="M2091" i="5"/>
  <c r="N2016" i="5"/>
  <c r="L2016" i="5"/>
  <c r="M4014" i="5"/>
  <c r="N2319" i="5"/>
  <c r="L2319" i="5"/>
  <c r="M4099" i="5"/>
  <c r="N44" i="5"/>
  <c r="L44" i="5"/>
  <c r="L4130" i="5"/>
  <c r="N4130" i="5"/>
  <c r="M3680" i="5"/>
  <c r="L2044" i="5"/>
  <c r="N2044" i="5"/>
  <c r="M209" i="5"/>
  <c r="L4144" i="5"/>
  <c r="N4144" i="5"/>
  <c r="N2846" i="5"/>
  <c r="L2846" i="5"/>
  <c r="N2062" i="5"/>
  <c r="L2062" i="5"/>
  <c r="L78" i="5"/>
  <c r="N78" i="5"/>
  <c r="N3461" i="5"/>
  <c r="L3461" i="5"/>
  <c r="N1710" i="5"/>
  <c r="L1710" i="5"/>
  <c r="L2121" i="5"/>
  <c r="N2121" i="5"/>
  <c r="N63" i="5"/>
  <c r="L63" i="5"/>
  <c r="M1703" i="5"/>
  <c r="M4154" i="5"/>
  <c r="N4472" i="5"/>
  <c r="L4472" i="5"/>
  <c r="N4051" i="5"/>
  <c r="L4051" i="5"/>
  <c r="N2036" i="5"/>
  <c r="L2036" i="5"/>
  <c r="M45" i="5"/>
  <c r="M33" i="5"/>
  <c r="L1247" i="5"/>
  <c r="N1247" i="5"/>
  <c r="M3584" i="5"/>
  <c r="N27" i="5"/>
  <c r="L27" i="5"/>
  <c r="N110" i="5"/>
  <c r="L110" i="5"/>
  <c r="L1210" i="5"/>
  <c r="N1210" i="5"/>
  <c r="L3578" i="5"/>
  <c r="N3578" i="5"/>
  <c r="M1953" i="5"/>
  <c r="L15" i="5"/>
  <c r="N15" i="5"/>
  <c r="L697" i="5"/>
  <c r="N697" i="5"/>
  <c r="L4025" i="5"/>
  <c r="N4025" i="5"/>
  <c r="M4010" i="5"/>
  <c r="N4441" i="5"/>
  <c r="L4441" i="5"/>
  <c r="L3596" i="5"/>
  <c r="N3596" i="5"/>
  <c r="M2281" i="5"/>
  <c r="N2283" i="5"/>
  <c r="L2283" i="5"/>
  <c r="M2074" i="5"/>
  <c r="N2867" i="5"/>
  <c r="L2867" i="5"/>
  <c r="N2316" i="5"/>
  <c r="L2316" i="5"/>
  <c r="M1271" i="5"/>
  <c r="M240" i="5"/>
  <c r="M1786" i="5"/>
  <c r="M1810" i="5"/>
  <c r="N2288" i="5"/>
  <c r="L2288" i="5"/>
  <c r="L2453" i="5"/>
  <c r="N2453" i="5"/>
  <c r="M4490" i="5"/>
  <c r="L4012" i="5"/>
  <c r="N4012" i="5"/>
  <c r="L4385" i="5"/>
  <c r="N4385" i="5"/>
  <c r="M3580" i="5"/>
  <c r="L2095" i="5"/>
  <c r="N2095" i="5"/>
  <c r="M1264" i="5"/>
  <c r="L299" i="5"/>
  <c r="N299" i="5"/>
  <c r="L1320" i="5"/>
  <c r="N1320" i="5"/>
  <c r="L3633" i="5"/>
  <c r="N3633" i="5"/>
  <c r="M2715" i="5"/>
  <c r="M1695" i="5"/>
  <c r="L30" i="5"/>
  <c r="N30" i="5"/>
  <c r="L214" i="5"/>
  <c r="N214" i="5"/>
  <c r="N252" i="5"/>
  <c r="L252" i="5"/>
  <c r="M4127" i="5"/>
  <c r="N2908" i="5"/>
  <c r="L2908" i="5"/>
  <c r="M2894" i="5"/>
  <c r="N116" i="5"/>
  <c r="L116" i="5"/>
  <c r="M1715" i="5"/>
  <c r="L2866" i="5"/>
  <c r="N2866" i="5"/>
  <c r="N14" i="5"/>
  <c r="L14" i="5"/>
  <c r="M1711" i="5"/>
  <c r="L2327" i="5"/>
  <c r="N2327" i="5"/>
  <c r="M1973" i="5"/>
  <c r="L3758" i="5"/>
  <c r="N3758" i="5"/>
  <c r="L3483" i="5"/>
  <c r="N3483" i="5"/>
  <c r="L18" i="5"/>
  <c r="N18" i="5"/>
  <c r="N2092" i="5"/>
  <c r="L2092" i="5"/>
  <c r="L3498" i="5"/>
  <c r="N3498" i="5"/>
  <c r="M28" i="5"/>
  <c r="M57" i="5"/>
  <c r="N302" i="5"/>
  <c r="L302" i="5"/>
  <c r="M3720" i="5"/>
  <c r="L4365" i="5"/>
  <c r="N4365" i="5"/>
  <c r="L4375" i="5"/>
  <c r="N4375" i="5"/>
  <c r="N3501" i="5"/>
  <c r="L3501" i="5"/>
  <c r="M3648" i="5"/>
  <c r="L3610" i="5"/>
  <c r="N3610" i="5"/>
  <c r="N1297" i="5"/>
  <c r="L1297" i="5"/>
  <c r="N2030" i="5"/>
  <c r="L2030" i="5"/>
  <c r="N253" i="5"/>
  <c r="L253" i="5"/>
  <c r="L288" i="5"/>
  <c r="N288" i="5"/>
  <c r="N3524" i="5"/>
  <c r="L3524" i="5"/>
  <c r="L2714" i="5"/>
  <c r="N2714" i="5"/>
  <c r="N1700" i="5"/>
  <c r="L1700" i="5"/>
  <c r="M2455" i="5"/>
  <c r="M2130" i="5"/>
  <c r="M2083" i="5"/>
  <c r="M1272" i="5"/>
  <c r="L3764" i="5"/>
  <c r="N3764" i="5"/>
  <c r="M4131" i="5"/>
  <c r="N4383" i="5"/>
  <c r="L4383" i="5"/>
  <c r="N3486" i="5"/>
  <c r="L3486" i="5"/>
  <c r="N3544" i="5"/>
  <c r="L3544" i="5"/>
  <c r="L2726" i="5"/>
  <c r="N2726" i="5"/>
  <c r="L2721" i="5"/>
  <c r="N2721" i="5"/>
  <c r="N4134" i="5"/>
  <c r="L4134" i="5"/>
  <c r="M2057" i="5"/>
  <c r="L1448" i="5"/>
  <c r="N1448" i="5"/>
  <c r="L215" i="5"/>
  <c r="N215" i="5"/>
  <c r="L1748" i="5"/>
  <c r="N1748" i="5"/>
  <c r="N1304" i="5"/>
  <c r="L1304" i="5"/>
  <c r="M1269" i="5"/>
  <c r="N3458" i="5"/>
  <c r="L3458" i="5"/>
  <c r="L71" i="5"/>
  <c r="N71" i="5"/>
  <c r="M2061" i="5"/>
  <c r="N1313" i="5"/>
  <c r="L1313" i="5"/>
  <c r="N4126" i="5"/>
  <c r="L4126" i="5"/>
  <c r="N4152" i="5"/>
  <c r="L4152" i="5"/>
  <c r="N4052" i="5"/>
  <c r="L4052" i="5"/>
  <c r="M4456" i="5"/>
  <c r="M4446" i="5"/>
  <c r="M2909" i="5"/>
  <c r="N2915" i="5"/>
  <c r="L2915" i="5"/>
  <c r="M3582" i="5"/>
  <c r="L1248" i="5"/>
  <c r="N1248" i="5"/>
  <c r="N4464" i="5"/>
  <c r="L4464" i="5"/>
  <c r="M2709" i="5"/>
  <c r="M102" i="5"/>
  <c r="M3740" i="5"/>
  <c r="L4489" i="5"/>
  <c r="N4489" i="5"/>
  <c r="M4346" i="5"/>
  <c r="L1224" i="5"/>
  <c r="N1224" i="5"/>
  <c r="L4450" i="5"/>
  <c r="N4450" i="5"/>
  <c r="N4533" i="5"/>
  <c r="L4533" i="5"/>
  <c r="M3450" i="5"/>
  <c r="L2306" i="5"/>
  <c r="N2306" i="5"/>
  <c r="N2845" i="5"/>
  <c r="L2845" i="5"/>
  <c r="N1729" i="5"/>
  <c r="L1729" i="5"/>
  <c r="M3478" i="5"/>
  <c r="L2854" i="5"/>
  <c r="N2854" i="5"/>
  <c r="M3543" i="5"/>
  <c r="N687" i="5"/>
  <c r="L687" i="5"/>
  <c r="L115" i="5"/>
  <c r="N115" i="5"/>
  <c r="M2009" i="5"/>
  <c r="L4457" i="5"/>
  <c r="N4457" i="5"/>
  <c r="M4386" i="5"/>
  <c r="M2076" i="5"/>
  <c r="L3709" i="5"/>
  <c r="N3709" i="5"/>
  <c r="L1780" i="5"/>
  <c r="N1780" i="5"/>
  <c r="N4511" i="5"/>
  <c r="L4511" i="5"/>
  <c r="M4038" i="5"/>
  <c r="L4414" i="5"/>
  <c r="N4414" i="5"/>
  <c r="M3732" i="5"/>
  <c r="L1800" i="5"/>
  <c r="N1800" i="5"/>
  <c r="M4528" i="5"/>
  <c r="M1434" i="5"/>
  <c r="L1999" i="5"/>
  <c r="N1999" i="5"/>
  <c r="L2032" i="5"/>
  <c r="N2032" i="5"/>
  <c r="M2081" i="5"/>
  <c r="M1303" i="5"/>
  <c r="L210" i="5"/>
  <c r="N210" i="5"/>
  <c r="M1218" i="5"/>
  <c r="N4018" i="5"/>
  <c r="L4018" i="5"/>
  <c r="N4139" i="5"/>
  <c r="L4139" i="5"/>
  <c r="N4497" i="5"/>
  <c r="L4497" i="5"/>
  <c r="M3676" i="5"/>
  <c r="L2336" i="5"/>
  <c r="N2336" i="5"/>
  <c r="N1206" i="5"/>
  <c r="L1206" i="5"/>
  <c r="M4064" i="5"/>
  <c r="L1750" i="5"/>
  <c r="N1750" i="5"/>
  <c r="N22" i="5"/>
  <c r="L22" i="5"/>
  <c r="M2892" i="5"/>
  <c r="L3738" i="5"/>
  <c r="N3738" i="5"/>
  <c r="M2124" i="5"/>
  <c r="N308" i="5"/>
  <c r="L308" i="5"/>
  <c r="M4381" i="5"/>
  <c r="N2701" i="5"/>
  <c r="L2701" i="5"/>
  <c r="M1209" i="5"/>
  <c r="N2702" i="5"/>
  <c r="L2702" i="5"/>
  <c r="N1954" i="5"/>
  <c r="L1954" i="5"/>
  <c r="M159" i="5"/>
  <c r="N4020" i="5"/>
  <c r="L4020" i="5"/>
  <c r="L4111" i="5"/>
  <c r="N4111" i="5"/>
  <c r="N2896" i="5"/>
  <c r="L2896" i="5"/>
  <c r="N3614" i="5"/>
  <c r="L3614" i="5"/>
  <c r="N1734" i="5"/>
  <c r="L1734" i="5"/>
  <c r="N2330" i="5"/>
  <c r="L2330" i="5"/>
  <c r="M3716" i="5"/>
  <c r="N1799" i="5"/>
  <c r="L1799" i="5"/>
  <c r="N4527" i="5"/>
  <c r="L4527" i="5"/>
  <c r="L96" i="5"/>
  <c r="N96" i="5"/>
  <c r="N4003" i="5"/>
  <c r="L4003" i="5"/>
  <c r="N2312" i="5"/>
  <c r="L2312" i="5"/>
  <c r="M2013" i="5"/>
  <c r="M2305" i="5"/>
  <c r="N693" i="5"/>
  <c r="L693" i="5"/>
  <c r="N3765" i="5"/>
  <c r="L3765" i="5"/>
  <c r="M2099" i="5"/>
  <c r="M561" i="5"/>
  <c r="M150" i="5"/>
  <c r="M3719" i="5"/>
  <c r="N3538" i="5"/>
  <c r="L3538" i="5"/>
  <c r="L54" i="5"/>
  <c r="N54" i="5"/>
  <c r="M1985" i="5"/>
  <c r="N198" i="5"/>
  <c r="L198" i="5"/>
  <c r="L1254" i="5"/>
  <c r="N1254" i="5"/>
  <c r="N162" i="5"/>
  <c r="L162" i="5"/>
  <c r="M1792" i="5"/>
  <c r="L4393" i="5"/>
  <c r="N4393" i="5"/>
  <c r="L3480" i="5"/>
  <c r="N3480" i="5"/>
  <c r="N122" i="5"/>
  <c r="L122" i="5"/>
  <c r="M262" i="5"/>
  <c r="M179" i="5"/>
  <c r="N4501" i="5"/>
  <c r="L4501" i="5"/>
  <c r="M3668" i="5"/>
  <c r="M2875" i="5"/>
  <c r="L2298" i="5"/>
  <c r="N2298" i="5"/>
  <c r="M1351" i="5"/>
  <c r="L685" i="5"/>
  <c r="N685" i="5"/>
  <c r="L2008" i="5"/>
  <c r="N2008" i="5"/>
  <c r="M1208" i="5"/>
  <c r="M3509" i="5"/>
  <c r="N3455" i="5"/>
  <c r="L3455" i="5"/>
  <c r="M3674" i="5"/>
  <c r="N1315" i="5"/>
  <c r="L1315" i="5"/>
  <c r="N1812" i="5"/>
  <c r="L1812" i="5"/>
  <c r="M4149" i="5"/>
  <c r="M4481" i="5"/>
  <c r="L4413" i="5"/>
  <c r="N4413" i="5"/>
  <c r="L4436" i="5"/>
  <c r="N4436" i="5"/>
  <c r="N2879" i="5"/>
  <c r="L2879" i="5"/>
  <c r="M202" i="5"/>
  <c r="L4155" i="5"/>
  <c r="N4155" i="5"/>
  <c r="N2860" i="5"/>
  <c r="L2860" i="5"/>
  <c r="N2712" i="5"/>
  <c r="L2712" i="5"/>
  <c r="L2339" i="5"/>
  <c r="N2339" i="5"/>
  <c r="M29" i="5"/>
  <c r="N3762" i="5"/>
  <c r="L3762" i="5"/>
  <c r="M2101" i="5"/>
  <c r="N1201" i="5"/>
  <c r="L1201" i="5"/>
  <c r="M3660" i="5"/>
  <c r="M4120" i="5"/>
  <c r="L1261" i="5"/>
  <c r="N1261" i="5"/>
  <c r="M161" i="5"/>
  <c r="N3539" i="5"/>
  <c r="L3539" i="5"/>
  <c r="M3686" i="5"/>
  <c r="N4175" i="5"/>
  <c r="L4175" i="5"/>
  <c r="N3577" i="5"/>
  <c r="L3577" i="5"/>
  <c r="L4145" i="5"/>
  <c r="N4145" i="5"/>
  <c r="N3653" i="5"/>
  <c r="L3653" i="5"/>
  <c r="L2732" i="5"/>
  <c r="N2732" i="5"/>
  <c r="L1789" i="5"/>
  <c r="N1789" i="5"/>
  <c r="M2072" i="5"/>
  <c r="L3531" i="5"/>
  <c r="N3531" i="5"/>
  <c r="N3629" i="5"/>
  <c r="L3629" i="5"/>
  <c r="M2329" i="5"/>
  <c r="M1977" i="5"/>
  <c r="L101" i="5"/>
  <c r="N101" i="5"/>
  <c r="L1725" i="5"/>
  <c r="N1725" i="5"/>
  <c r="M1312" i="5"/>
  <c r="N3551" i="5"/>
  <c r="L3551" i="5"/>
  <c r="M4363" i="5"/>
  <c r="L83" i="5"/>
  <c r="N83" i="5"/>
  <c r="M3602" i="5"/>
  <c r="L2863" i="5"/>
  <c r="N2863" i="5"/>
  <c r="L2331" i="5"/>
  <c r="N2331" i="5"/>
  <c r="M2049" i="5"/>
  <c r="M2145" i="5"/>
  <c r="N1282" i="5"/>
  <c r="L1282" i="5"/>
  <c r="N1202" i="5"/>
  <c r="L1202" i="5"/>
  <c r="L4453" i="5"/>
  <c r="N4453" i="5"/>
  <c r="L2734" i="5"/>
  <c r="N2734" i="5"/>
  <c r="L3646" i="5"/>
  <c r="N3646" i="5"/>
  <c r="L95" i="5"/>
  <c r="N95" i="5"/>
  <c r="M1699" i="5"/>
  <c r="N1343" i="5"/>
  <c r="L1343" i="5"/>
  <c r="M4081" i="5"/>
  <c r="L4459" i="5"/>
  <c r="N4459" i="5"/>
  <c r="L4068" i="5"/>
  <c r="N4068" i="5"/>
  <c r="M4478" i="5"/>
  <c r="N3625" i="5"/>
  <c r="L3625" i="5"/>
  <c r="L2088" i="5"/>
  <c r="N2088" i="5"/>
  <c r="L1340" i="5"/>
  <c r="N1340" i="5"/>
  <c r="N4075" i="5"/>
  <c r="L4075" i="5"/>
  <c r="L4503" i="5"/>
  <c r="N4503" i="5"/>
  <c r="L4379" i="5"/>
  <c r="N4379" i="5"/>
  <c r="L2722" i="5"/>
  <c r="N2722" i="5"/>
  <c r="N160" i="5"/>
  <c r="L160" i="5"/>
  <c r="L1279" i="5"/>
  <c r="N1279" i="5"/>
  <c r="N1219" i="5"/>
  <c r="L1219" i="5"/>
  <c r="M3729" i="5"/>
  <c r="N4113" i="5"/>
  <c r="L4113" i="5"/>
  <c r="L2884" i="5"/>
  <c r="N2884" i="5"/>
  <c r="M182" i="5"/>
  <c r="L3452" i="5"/>
  <c r="N3452" i="5"/>
  <c r="L2446" i="5"/>
  <c r="N2446" i="5"/>
  <c r="M228" i="5"/>
  <c r="N4421" i="5"/>
  <c r="L4421" i="5"/>
  <c r="L2898" i="5"/>
  <c r="N2898" i="5"/>
  <c r="L550" i="5"/>
  <c r="N550" i="5"/>
  <c r="M684" i="5"/>
  <c r="M1720" i="5"/>
  <c r="L239" i="5"/>
  <c r="N239" i="5"/>
  <c r="L2119" i="5"/>
  <c r="N2119" i="5"/>
  <c r="N4392" i="5"/>
  <c r="L4392" i="5"/>
  <c r="M4349" i="5"/>
  <c r="L1986" i="5"/>
  <c r="N1986" i="5"/>
  <c r="M2105" i="5"/>
  <c r="M1235" i="5"/>
  <c r="L3741" i="5"/>
  <c r="N3741" i="5"/>
  <c r="M3684" i="5"/>
  <c r="N1231" i="5"/>
  <c r="L1231" i="5"/>
  <c r="L4065" i="5"/>
  <c r="N4065" i="5"/>
  <c r="M4452" i="5"/>
  <c r="L3662" i="5"/>
  <c r="N3662" i="5"/>
  <c r="N218" i="5"/>
  <c r="L218" i="5"/>
  <c r="N1779" i="5"/>
  <c r="L1779" i="5"/>
  <c r="L4534" i="5"/>
  <c r="N4534" i="5"/>
  <c r="L40" i="5"/>
  <c r="N40" i="5"/>
  <c r="N2344" i="5"/>
  <c r="L2344" i="5"/>
  <c r="L1966" i="5"/>
  <c r="N1966" i="5"/>
  <c r="N189" i="5"/>
  <c r="L189" i="5"/>
  <c r="L3505" i="5"/>
  <c r="N3505" i="5"/>
  <c r="L123" i="5"/>
  <c r="N123" i="5"/>
  <c r="N227" i="5"/>
  <c r="L227" i="5"/>
  <c r="M3514" i="5"/>
  <c r="L67" i="5"/>
  <c r="N67" i="5"/>
  <c r="L4398" i="5"/>
  <c r="N4398" i="5"/>
  <c r="L72" i="5"/>
  <c r="N72" i="5"/>
  <c r="L81" i="5"/>
  <c r="N81" i="5"/>
  <c r="L3548" i="5"/>
  <c r="N3548" i="5"/>
  <c r="M3516" i="5"/>
  <c r="M700" i="5"/>
  <c r="M2122" i="5"/>
  <c r="L181" i="5"/>
  <c r="N181" i="5"/>
  <c r="N2739" i="5"/>
  <c r="L2739" i="5"/>
  <c r="M207" i="5"/>
  <c r="L2080" i="5"/>
  <c r="N2080" i="5"/>
  <c r="M1298" i="5"/>
  <c r="L1226" i="5"/>
  <c r="N1226" i="5"/>
  <c r="L1440" i="5"/>
  <c r="N1440" i="5"/>
  <c r="M1722" i="5"/>
  <c r="L2066" i="5"/>
  <c r="N2066" i="5"/>
  <c r="M2069" i="5"/>
  <c r="L4146" i="5"/>
  <c r="N4146" i="5"/>
  <c r="L4042" i="5"/>
  <c r="N4042" i="5"/>
  <c r="N4028" i="5"/>
  <c r="L4028" i="5"/>
  <c r="L4348" i="5"/>
  <c r="N4348" i="5"/>
  <c r="N3679" i="5"/>
  <c r="L3679" i="5"/>
  <c r="L203" i="5"/>
  <c r="N203" i="5"/>
  <c r="N3553" i="5"/>
  <c r="L3553" i="5"/>
  <c r="M2902" i="5"/>
  <c r="M2045" i="5"/>
  <c r="M2333" i="5"/>
  <c r="N273" i="5"/>
  <c r="L273" i="5"/>
  <c r="N2107" i="5"/>
  <c r="L2107" i="5"/>
  <c r="N1352" i="5"/>
  <c r="L1352" i="5"/>
  <c r="N4040" i="5"/>
  <c r="L4040" i="5"/>
  <c r="N4462" i="5"/>
  <c r="L4462" i="5"/>
  <c r="M2893" i="5"/>
  <c r="L1963" i="5"/>
  <c r="N1963" i="5"/>
  <c r="N1964" i="5"/>
  <c r="L1964" i="5"/>
  <c r="N4502" i="5"/>
  <c r="L4502" i="5"/>
  <c r="N3558" i="5"/>
  <c r="L3558" i="5"/>
  <c r="L107" i="5"/>
  <c r="N107" i="5"/>
  <c r="M2883" i="5"/>
  <c r="M4425" i="5"/>
  <c r="M2033" i="5"/>
  <c r="M2129" i="5"/>
  <c r="L2858" i="5"/>
  <c r="N2858" i="5"/>
  <c r="M2869" i="5"/>
  <c r="M2079" i="5"/>
  <c r="M4060" i="5"/>
  <c r="M153" i="5"/>
  <c r="N4431" i="5"/>
  <c r="L4431" i="5"/>
  <c r="M1356" i="5"/>
  <c r="N3650" i="5"/>
  <c r="L3650" i="5"/>
  <c r="L220" i="5"/>
  <c r="N220" i="5"/>
  <c r="M2318" i="5"/>
  <c r="N3743" i="5"/>
  <c r="L3743" i="5"/>
  <c r="M4000" i="5"/>
  <c r="N3493" i="5"/>
  <c r="L3493" i="5"/>
  <c r="L2844" i="5"/>
  <c r="N2844" i="5"/>
  <c r="N2450" i="5"/>
  <c r="L2450" i="5"/>
  <c r="L3700" i="5"/>
  <c r="N3700" i="5"/>
  <c r="M3462" i="5"/>
  <c r="M2041" i="5"/>
  <c r="L1732" i="5"/>
  <c r="N1732" i="5"/>
  <c r="M2077" i="5"/>
  <c r="M3768" i="5"/>
  <c r="L4091" i="5"/>
  <c r="N4091" i="5"/>
  <c r="M4371" i="5"/>
  <c r="L4394" i="5"/>
  <c r="N4394" i="5"/>
  <c r="N268" i="5"/>
  <c r="L268" i="5"/>
  <c r="M278" i="5"/>
  <c r="L1782" i="5"/>
  <c r="N1782" i="5"/>
  <c r="M2874" i="5"/>
  <c r="M93" i="5"/>
  <c r="M2010" i="5"/>
  <c r="M2287" i="5"/>
  <c r="L223" i="5"/>
  <c r="N223" i="5"/>
  <c r="L275" i="5"/>
  <c r="N275" i="5"/>
  <c r="L1319" i="5"/>
  <c r="N1319" i="5"/>
  <c r="N4500" i="5"/>
  <c r="L4500" i="5"/>
  <c r="L4062" i="5"/>
  <c r="N4062" i="5"/>
  <c r="L4423" i="5"/>
  <c r="N4423" i="5"/>
  <c r="N3595" i="5"/>
  <c r="L3595" i="5"/>
  <c r="M3661" i="5"/>
  <c r="N3612" i="5"/>
  <c r="L3612" i="5"/>
  <c r="N1200" i="5"/>
  <c r="L1200" i="5"/>
  <c r="M4538" i="5"/>
  <c r="L4058" i="5"/>
  <c r="N4058" i="5"/>
  <c r="L4388" i="5"/>
  <c r="N4388" i="5"/>
  <c r="M169" i="5"/>
  <c r="N4034" i="5"/>
  <c r="L4034" i="5"/>
  <c r="L3484" i="5"/>
  <c r="N3484" i="5"/>
  <c r="N1353" i="5"/>
  <c r="L1353" i="5"/>
  <c r="N1203" i="5"/>
  <c r="L1203" i="5"/>
  <c r="M1280" i="5"/>
  <c r="M204" i="5"/>
  <c r="N2078" i="5"/>
  <c r="L2078" i="5"/>
  <c r="M1301" i="5"/>
  <c r="L114" i="5"/>
  <c r="N114" i="5"/>
  <c r="N7" i="5"/>
  <c r="L7" i="5"/>
  <c r="L2018" i="5"/>
  <c r="N2018" i="5"/>
  <c r="M1358" i="5"/>
  <c r="M300" i="5"/>
  <c r="M3747" i="5"/>
  <c r="L170" i="5"/>
  <c r="N170" i="5"/>
  <c r="N1322" i="5"/>
  <c r="L1322" i="5"/>
  <c r="L4409" i="5"/>
  <c r="N4409" i="5"/>
  <c r="L2887" i="5"/>
  <c r="N2887" i="5"/>
  <c r="M2151" i="5"/>
  <c r="L1300" i="5"/>
  <c r="N1300" i="5"/>
  <c r="M175" i="5"/>
  <c r="N1253" i="5"/>
  <c r="L1253" i="5"/>
  <c r="N2295" i="5"/>
  <c r="L2295" i="5"/>
  <c r="M2029" i="5"/>
  <c r="M2321" i="5"/>
  <c r="N1998" i="5"/>
  <c r="L1998" i="5"/>
  <c r="L195" i="5"/>
  <c r="N195" i="5"/>
  <c r="M545" i="5"/>
  <c r="M2017" i="5"/>
  <c r="L1333" i="5"/>
  <c r="N1333" i="5"/>
  <c r="L2034" i="5"/>
  <c r="N2034" i="5"/>
  <c r="M4013" i="5"/>
  <c r="L4407" i="5"/>
  <c r="N4407" i="5"/>
  <c r="M3651" i="5"/>
  <c r="N2899" i="5"/>
  <c r="L2899" i="5"/>
  <c r="M2737" i="5"/>
  <c r="N3473" i="5"/>
  <c r="L3473" i="5"/>
  <c r="L3689" i="5"/>
  <c r="N3689" i="5"/>
  <c r="M2037" i="5"/>
  <c r="M125" i="5"/>
  <c r="L1223" i="5"/>
  <c r="N1223" i="5"/>
  <c r="N4521" i="5"/>
  <c r="L4521" i="5"/>
  <c r="L1232" i="5"/>
  <c r="N1232" i="5"/>
  <c r="M1242" i="5"/>
  <c r="M4079" i="5"/>
  <c r="L4078" i="5"/>
  <c r="N4078" i="5"/>
  <c r="N4347" i="5"/>
  <c r="L4347" i="5"/>
  <c r="L562" i="5"/>
  <c r="N562" i="5"/>
  <c r="L3600" i="5"/>
  <c r="N3600" i="5"/>
  <c r="N2292" i="5"/>
  <c r="L2292" i="5"/>
  <c r="M3696" i="5"/>
  <c r="L4531" i="5"/>
  <c r="N4531" i="5"/>
  <c r="M37" i="5"/>
  <c r="L3998" i="5"/>
  <c r="N3998" i="5"/>
  <c r="N2458" i="5"/>
  <c r="L2458" i="5"/>
  <c r="L213" i="5"/>
  <c r="N213" i="5"/>
  <c r="L2852" i="5"/>
  <c r="N2852" i="5"/>
  <c r="L1794" i="5"/>
  <c r="N1794" i="5"/>
  <c r="L2912" i="5"/>
  <c r="N2912" i="5"/>
  <c r="M2096" i="5"/>
  <c r="N4069" i="5"/>
  <c r="L4069" i="5"/>
  <c r="M1276" i="5"/>
  <c r="N4391" i="5"/>
  <c r="L4391" i="5"/>
  <c r="M3459" i="5"/>
  <c r="M4438" i="5"/>
  <c r="N3630" i="5"/>
  <c r="L3630" i="5"/>
  <c r="N1811" i="5"/>
  <c r="L1811" i="5"/>
  <c r="N4493" i="5"/>
  <c r="L4493" i="5"/>
  <c r="M4129" i="5"/>
  <c r="N2302" i="5"/>
  <c r="L2302" i="5"/>
  <c r="M4122" i="5"/>
  <c r="N155" i="5"/>
  <c r="L155" i="5"/>
  <c r="M3644" i="5"/>
  <c r="L90" i="5"/>
  <c r="N90" i="5"/>
  <c r="M3565" i="5"/>
  <c r="M301" i="5"/>
  <c r="L2004" i="5"/>
  <c r="N2004" i="5"/>
  <c r="L2071" i="5"/>
  <c r="N2071" i="5"/>
  <c r="L2299" i="5"/>
  <c r="N2299" i="5"/>
  <c r="L1239" i="5"/>
  <c r="N1239" i="5"/>
  <c r="M2293" i="5"/>
  <c r="N4077" i="5"/>
  <c r="L4077" i="5"/>
  <c r="M1442" i="5"/>
  <c r="M1946" i="5"/>
  <c r="N4520" i="5"/>
  <c r="L4520" i="5"/>
  <c r="N124" i="5"/>
  <c r="L124" i="5"/>
  <c r="N2452" i="5"/>
  <c r="L2452" i="5"/>
  <c r="L82" i="5"/>
  <c r="N82" i="5"/>
  <c r="M3672" i="5"/>
  <c r="M1262" i="5"/>
  <c r="N4044" i="5"/>
  <c r="L4044" i="5"/>
  <c r="N698" i="5"/>
  <c r="L698" i="5"/>
  <c r="L2314" i="5"/>
  <c r="N2314" i="5"/>
  <c r="M2459" i="5"/>
  <c r="M3682" i="5"/>
  <c r="N3492" i="5"/>
  <c r="L3492" i="5"/>
  <c r="M154" i="5"/>
  <c r="M1945" i="5"/>
  <c r="M13" i="5"/>
  <c r="N23" i="5"/>
  <c r="L23" i="5"/>
  <c r="N3693" i="5"/>
  <c r="L3693" i="5"/>
  <c r="M4031" i="5"/>
  <c r="N4024" i="5"/>
  <c r="L4024" i="5"/>
  <c r="M3624" i="5"/>
  <c r="L3456" i="5"/>
  <c r="N3456" i="5"/>
  <c r="N3560" i="5"/>
  <c r="L3560" i="5"/>
  <c r="M4412" i="5"/>
  <c r="N1222" i="5"/>
  <c r="L1222" i="5"/>
  <c r="M4440" i="5"/>
  <c r="M2158" i="5"/>
  <c r="N2039" i="5"/>
  <c r="L2039" i="5"/>
  <c r="M1257" i="5"/>
  <c r="L4494" i="5"/>
  <c r="N4494" i="5"/>
  <c r="N281" i="5"/>
  <c r="L281" i="5"/>
  <c r="N1788" i="5"/>
  <c r="L1788" i="5"/>
  <c r="M25" i="5"/>
  <c r="M4001" i="5"/>
  <c r="N4429" i="5"/>
  <c r="L4429" i="5"/>
  <c r="L290" i="5"/>
  <c r="N290" i="5"/>
  <c r="M4029" i="5"/>
  <c r="M2154" i="5"/>
  <c r="N3520" i="5"/>
  <c r="L3520" i="5"/>
  <c r="N3482" i="5"/>
  <c r="L3482" i="5"/>
  <c r="L4382" i="5"/>
  <c r="N4382" i="5"/>
  <c r="M1961" i="5"/>
  <c r="N1995" i="5"/>
  <c r="L1995" i="5"/>
  <c r="N2343" i="5"/>
  <c r="L2343" i="5"/>
  <c r="M2463" i="5"/>
  <c r="M3681" i="5"/>
  <c r="N4095" i="5"/>
  <c r="L4095" i="5"/>
  <c r="N2286" i="5"/>
  <c r="L2286" i="5"/>
  <c r="L286" i="5"/>
  <c r="N286" i="5"/>
  <c r="N4046" i="5"/>
  <c r="L4046" i="5"/>
  <c r="M49" i="5"/>
  <c r="N1776" i="5"/>
  <c r="L1776" i="5"/>
  <c r="M1957" i="5"/>
  <c r="N552" i="5"/>
  <c r="L552" i="5"/>
  <c r="M118" i="5"/>
  <c r="M2053" i="5"/>
  <c r="L193" i="5"/>
  <c r="N193" i="5"/>
  <c r="N4389" i="5"/>
  <c r="L4389" i="5"/>
  <c r="N120" i="5"/>
  <c r="L120" i="5"/>
  <c r="N1975" i="5"/>
  <c r="L1975" i="5"/>
  <c r="N2147" i="5"/>
  <c r="L2147" i="5"/>
  <c r="M2123" i="5"/>
  <c r="N1809" i="5"/>
  <c r="L1809" i="5"/>
  <c r="L3591" i="5"/>
  <c r="N3591" i="5"/>
  <c r="L1428" i="5"/>
  <c r="N1428" i="5"/>
  <c r="N8" i="5"/>
  <c r="L8" i="5"/>
  <c r="N1339" i="5"/>
  <c r="L1339" i="5"/>
  <c r="M4162" i="5"/>
  <c r="L4132" i="5"/>
  <c r="N4132" i="5"/>
  <c r="L4405" i="5"/>
  <c r="N4405" i="5"/>
  <c r="L4368" i="5"/>
  <c r="N4368" i="5"/>
  <c r="M3619" i="5"/>
  <c r="N4109" i="5"/>
  <c r="L4109" i="5"/>
  <c r="M2851" i="5"/>
  <c r="L1967" i="5"/>
  <c r="N1967" i="5"/>
  <c r="N2000" i="5"/>
  <c r="L2000" i="5"/>
  <c r="N158" i="5"/>
  <c r="L158" i="5"/>
  <c r="N4160" i="5"/>
  <c r="L4160" i="5"/>
  <c r="N4377" i="5"/>
  <c r="L4377" i="5"/>
  <c r="M2065" i="5"/>
  <c r="M1341" i="5"/>
  <c r="N1790" i="5"/>
  <c r="L1790" i="5"/>
  <c r="L4104" i="5"/>
  <c r="N4104" i="5"/>
  <c r="N4443" i="5"/>
  <c r="L4443" i="5"/>
  <c r="L2048" i="5"/>
  <c r="N2048" i="5"/>
  <c r="L4356" i="5"/>
  <c r="N4356" i="5"/>
  <c r="L2733" i="5"/>
  <c r="N2733" i="5"/>
  <c r="L24" i="5"/>
  <c r="N24" i="5"/>
  <c r="M3724" i="5"/>
  <c r="N4495" i="5"/>
  <c r="L4495" i="5"/>
  <c r="L1335" i="5"/>
  <c r="N1335" i="5"/>
  <c r="N4063" i="5"/>
  <c r="L4063" i="5"/>
  <c r="L2014" i="5"/>
  <c r="N2014" i="5"/>
  <c r="L1996" i="5"/>
  <c r="N1996" i="5"/>
  <c r="M2334" i="5"/>
  <c r="M77" i="5"/>
  <c r="L3697" i="5"/>
  <c r="N3697" i="5"/>
  <c r="L1438" i="5"/>
  <c r="N1438" i="5"/>
  <c r="L1431" i="5"/>
  <c r="N1431" i="5"/>
  <c r="M65" i="5"/>
  <c r="N11" i="5"/>
  <c r="L11" i="5"/>
  <c r="N2342" i="5"/>
  <c r="L2342" i="5"/>
  <c r="M2114" i="5"/>
  <c r="M3717" i="5"/>
  <c r="M3745" i="5"/>
  <c r="N1330" i="5"/>
  <c r="L1330" i="5"/>
  <c r="M1787" i="5"/>
  <c r="L4103" i="5"/>
  <c r="N4103" i="5"/>
  <c r="L4515" i="5"/>
  <c r="N4515" i="5"/>
  <c r="N3652" i="5"/>
  <c r="L3652" i="5"/>
  <c r="L3638" i="5"/>
  <c r="N3638" i="5"/>
  <c r="N1796" i="5"/>
  <c r="L1796" i="5"/>
  <c r="N2460" i="5"/>
  <c r="L2460" i="5"/>
  <c r="N2328" i="5"/>
  <c r="L2328" i="5"/>
  <c r="L56" i="5"/>
  <c r="N56" i="5"/>
  <c r="M2157" i="5"/>
  <c r="N3754" i="5"/>
  <c r="L3754" i="5"/>
  <c r="L2056" i="5"/>
  <c r="N2056" i="5"/>
  <c r="N2706" i="5"/>
  <c r="L2706" i="5"/>
  <c r="L2153" i="5"/>
  <c r="N2153" i="5"/>
  <c r="L1437" i="5"/>
  <c r="N1437" i="5"/>
  <c r="L74" i="5"/>
  <c r="N74" i="5"/>
  <c r="M3517" i="5"/>
  <c r="L1979" i="5"/>
  <c r="N1979" i="5"/>
  <c r="N4045" i="5"/>
  <c r="L4045" i="5"/>
  <c r="M2313" i="5"/>
  <c r="M2134" i="5"/>
  <c r="N4480" i="5"/>
  <c r="L4480" i="5"/>
  <c r="L2320" i="5"/>
  <c r="N2320" i="5"/>
  <c r="N1991" i="5"/>
  <c r="L1991" i="5"/>
  <c r="L1976" i="5"/>
  <c r="N1976" i="5"/>
  <c r="M245" i="5"/>
  <c r="M190" i="5"/>
  <c r="M4390" i="5"/>
  <c r="M2341" i="5"/>
  <c r="N2847" i="5"/>
  <c r="L2847" i="5"/>
  <c r="L1745" i="5"/>
  <c r="N1745" i="5"/>
  <c r="L4340" i="5"/>
  <c r="N4340" i="5"/>
  <c r="L4426" i="5"/>
  <c r="N4426" i="5"/>
  <c r="M4378" i="5"/>
  <c r="L3670" i="5"/>
  <c r="N3670" i="5"/>
  <c r="N1259" i="5"/>
  <c r="L1259" i="5"/>
  <c r="L4116" i="5"/>
  <c r="N4116" i="5"/>
  <c r="N2015" i="5"/>
  <c r="L2015" i="5"/>
  <c r="L1984" i="5"/>
  <c r="N1984" i="5"/>
  <c r="M1978" i="5"/>
  <c r="M1266" i="5"/>
  <c r="L231" i="5"/>
  <c r="N231" i="5"/>
  <c r="N3699" i="5"/>
  <c r="L3699" i="5"/>
  <c r="L4164" i="5"/>
  <c r="N4164" i="5"/>
  <c r="L4487" i="5"/>
  <c r="N4487" i="5"/>
  <c r="N3631" i="5"/>
  <c r="L3631" i="5"/>
  <c r="L3587" i="5"/>
  <c r="N3587" i="5"/>
  <c r="M2903" i="5"/>
  <c r="L1220" i="5"/>
  <c r="N1220" i="5"/>
  <c r="N4138" i="5"/>
  <c r="L4138" i="5"/>
  <c r="M3691" i="5"/>
  <c r="L554" i="5"/>
  <c r="N554" i="5"/>
  <c r="L4106" i="5"/>
  <c r="N4106" i="5"/>
  <c r="M4071" i="5"/>
  <c r="N4536" i="5"/>
  <c r="L4536" i="5"/>
  <c r="L2002" i="5"/>
  <c r="N2002" i="5"/>
  <c r="M216" i="5"/>
  <c r="N4354" i="5"/>
  <c r="L4354" i="5"/>
  <c r="M3636" i="5"/>
  <c r="L2019" i="5"/>
  <c r="N2019" i="5"/>
  <c r="L2054" i="5"/>
  <c r="N2054" i="5"/>
  <c r="M2026" i="5"/>
  <c r="N238" i="5"/>
  <c r="L238" i="5"/>
  <c r="M4360" i="5"/>
  <c r="L3500" i="5"/>
  <c r="N3500" i="5"/>
  <c r="M3504" i="5"/>
  <c r="L88" i="5"/>
  <c r="N88" i="5"/>
  <c r="N2007" i="5"/>
  <c r="L2007" i="5"/>
  <c r="N1980" i="5"/>
  <c r="L1980" i="5"/>
  <c r="M1735" i="5"/>
  <c r="L3604" i="5"/>
  <c r="N3604" i="5"/>
  <c r="L79" i="5"/>
  <c r="N79" i="5"/>
  <c r="M12" i="5"/>
  <c r="M19" i="5"/>
  <c r="N2148" i="5"/>
  <c r="L2148" i="5"/>
  <c r="M2087" i="5"/>
  <c r="N1331" i="5"/>
  <c r="L1331" i="5"/>
  <c r="N4082" i="5"/>
  <c r="L4082" i="5"/>
  <c r="M3598" i="5"/>
  <c r="M2144" i="5"/>
  <c r="M3760" i="5"/>
  <c r="M4488" i="5"/>
  <c r="L2880" i="5"/>
  <c r="N2880" i="5"/>
  <c r="N1724" i="5"/>
  <c r="L1724" i="5"/>
  <c r="N2291" i="5"/>
  <c r="L2291" i="5"/>
  <c r="N556" i="5"/>
  <c r="L556" i="5"/>
  <c r="M4009" i="5"/>
  <c r="L4410" i="5"/>
  <c r="N4410" i="5"/>
  <c r="M3666" i="5"/>
  <c r="M3597" i="5"/>
  <c r="N1947" i="5"/>
  <c r="L1947" i="5"/>
  <c r="N186" i="5"/>
  <c r="L186" i="5"/>
  <c r="M4105" i="5"/>
  <c r="L1791" i="5"/>
  <c r="N1791" i="5"/>
  <c r="L97" i="5"/>
  <c r="N97" i="5"/>
  <c r="N1803" i="5"/>
  <c r="L1803" i="5"/>
  <c r="N4411" i="5"/>
  <c r="L4411" i="5"/>
  <c r="L80" i="5"/>
  <c r="N80" i="5"/>
  <c r="N1294" i="5"/>
  <c r="L1294" i="5"/>
  <c r="M3772" i="5"/>
  <c r="M243" i="5"/>
  <c r="L2084" i="5"/>
  <c r="N2084" i="5"/>
  <c r="L1447" i="5"/>
  <c r="N1447" i="5"/>
  <c r="M1268" i="5"/>
  <c r="M557" i="5"/>
  <c r="L4114" i="5"/>
  <c r="N4114" i="5"/>
  <c r="M4402" i="5"/>
  <c r="N4372" i="5"/>
  <c r="L4372" i="5"/>
  <c r="L3490" i="5"/>
  <c r="N3490" i="5"/>
  <c r="N3647" i="5"/>
  <c r="L3647" i="5"/>
  <c r="M2139" i="5"/>
  <c r="M1213" i="5"/>
  <c r="N1250" i="5"/>
  <c r="L1250" i="5"/>
  <c r="M3" i="5"/>
  <c r="M2337" i="5"/>
  <c r="L42" i="5"/>
  <c r="N42" i="5"/>
  <c r="L285" i="5"/>
  <c r="N285" i="5"/>
  <c r="M3736" i="5"/>
  <c r="L1290" i="5"/>
  <c r="N1290" i="5"/>
  <c r="M1270" i="5"/>
  <c r="L168" i="5"/>
  <c r="N168" i="5"/>
  <c r="M205" i="5"/>
  <c r="M1337" i="5"/>
  <c r="M549" i="5"/>
  <c r="M188" i="5"/>
  <c r="M1723" i="5"/>
  <c r="L117" i="5"/>
  <c r="N117" i="5"/>
  <c r="M53" i="5"/>
  <c r="N1234" i="5"/>
  <c r="L1234" i="5"/>
  <c r="L2741" i="5"/>
  <c r="N2741" i="5"/>
  <c r="N2910" i="5"/>
  <c r="L2910" i="5"/>
  <c r="M50" i="5"/>
  <c r="N4151" i="5"/>
  <c r="L4151" i="5"/>
  <c r="M3664" i="5"/>
  <c r="M3579" i="5"/>
  <c r="M2052" i="5"/>
  <c r="M3744" i="5"/>
  <c r="M221" i="5"/>
  <c r="L2023" i="5"/>
  <c r="N2023" i="5"/>
  <c r="N26" i="5"/>
  <c r="L26" i="5"/>
  <c r="M2103" i="5"/>
  <c r="M226" i="5"/>
  <c r="M1801" i="5"/>
  <c r="N4468" i="5"/>
  <c r="L4468" i="5"/>
  <c r="N4357" i="5"/>
  <c r="L4357" i="5"/>
  <c r="L2704" i="5"/>
  <c r="N2704" i="5"/>
  <c r="N3710" i="5"/>
  <c r="L3710" i="5"/>
  <c r="M4512" i="5"/>
  <c r="N4367" i="5"/>
  <c r="L4367" i="5"/>
  <c r="L4342" i="5"/>
  <c r="N4342" i="5"/>
  <c r="L3470" i="5"/>
  <c r="N3470" i="5"/>
  <c r="L259" i="5"/>
  <c r="N259" i="5"/>
  <c r="M279" i="5"/>
  <c r="N3739" i="5"/>
  <c r="L3739" i="5"/>
  <c r="L2308" i="5"/>
  <c r="N2308" i="5"/>
  <c r="L1281" i="5"/>
  <c r="N1281" i="5"/>
  <c r="L163" i="5"/>
  <c r="N163" i="5"/>
  <c r="N3751" i="5"/>
  <c r="L3751" i="5"/>
  <c r="M4471" i="5"/>
  <c r="L4019" i="5"/>
  <c r="N4019" i="5"/>
  <c r="L4469" i="5"/>
  <c r="N4469" i="5"/>
  <c r="M3632" i="5"/>
  <c r="L2304" i="5"/>
  <c r="N2304" i="5"/>
  <c r="M211" i="5"/>
  <c r="L3702" i="5"/>
  <c r="N3702" i="5"/>
  <c r="M4498" i="5"/>
  <c r="N4168" i="5"/>
  <c r="L4168" i="5"/>
  <c r="L20" i="5"/>
  <c r="N20" i="5"/>
  <c r="L4345" i="5"/>
  <c r="N4345" i="5"/>
  <c r="N48" i="5"/>
  <c r="L48" i="5"/>
  <c r="M296" i="5"/>
  <c r="M2317" i="5"/>
  <c r="N3637" i="5"/>
  <c r="L3637" i="5"/>
  <c r="L2707" i="5"/>
  <c r="N2707" i="5"/>
  <c r="M1705" i="5"/>
  <c r="L1344" i="5"/>
  <c r="N1344" i="5"/>
  <c r="M3733" i="5"/>
  <c r="L2740" i="5"/>
  <c r="N2740" i="5"/>
  <c r="L59" i="5"/>
  <c r="N59" i="5"/>
  <c r="M1308" i="5"/>
  <c r="M233" i="5"/>
  <c r="N3526" i="5"/>
  <c r="L3526" i="5"/>
  <c r="N1694" i="5"/>
  <c r="L1694" i="5"/>
  <c r="L3704" i="5"/>
  <c r="N3704" i="5"/>
  <c r="L225" i="5"/>
  <c r="N225" i="5"/>
  <c r="L2457" i="5"/>
  <c r="N2457" i="5"/>
  <c r="M4053" i="5"/>
  <c r="M1306" i="5"/>
  <c r="L1740" i="5"/>
  <c r="N1740" i="5"/>
  <c r="M1989" i="5"/>
  <c r="L1982" i="5"/>
  <c r="N1982" i="5"/>
  <c r="L1284" i="5"/>
  <c r="N1284" i="5"/>
  <c r="L2" i="5"/>
  <c r="N2" i="5"/>
  <c r="N235" i="5"/>
  <c r="L235" i="5"/>
  <c r="M3675" i="5"/>
  <c r="N3557" i="5"/>
  <c r="L3557" i="5"/>
  <c r="L2857" i="5"/>
  <c r="N2857" i="5"/>
  <c r="M64" i="5"/>
  <c r="L1697" i="5"/>
  <c r="N1697" i="5"/>
  <c r="L2723" i="5"/>
  <c r="N2723" i="5"/>
  <c r="L3708" i="5"/>
  <c r="N3708" i="5"/>
  <c r="M4092" i="5"/>
  <c r="L4067" i="5"/>
  <c r="N4067" i="5"/>
  <c r="M4147" i="5"/>
  <c r="L4351" i="5"/>
  <c r="N4351" i="5"/>
  <c r="N3589" i="5"/>
  <c r="L3589" i="5"/>
  <c r="M1265" i="5"/>
  <c r="N2322" i="5"/>
  <c r="L2322" i="5"/>
  <c r="L695" i="5"/>
  <c r="N695" i="5"/>
  <c r="N272" i="5"/>
  <c r="L272" i="5"/>
  <c r="L1229" i="5"/>
  <c r="N1229" i="5"/>
  <c r="N4153" i="5"/>
  <c r="L4153" i="5"/>
  <c r="L2906" i="5"/>
  <c r="N2906" i="5"/>
  <c r="L2012" i="5"/>
  <c r="N2012" i="5"/>
  <c r="N3707" i="5"/>
  <c r="L3707" i="5"/>
  <c r="M4036" i="5"/>
  <c r="L1446" i="5"/>
  <c r="N1446" i="5"/>
  <c r="L2050" i="5"/>
  <c r="N2050" i="5"/>
  <c r="N1324" i="5"/>
  <c r="L1324" i="5"/>
  <c r="M2021" i="5"/>
  <c r="N219" i="5"/>
  <c r="L219" i="5"/>
  <c r="M84" i="5"/>
  <c r="L2729" i="5"/>
  <c r="N2729" i="5"/>
  <c r="N98" i="5"/>
  <c r="L98" i="5"/>
  <c r="N2093" i="5"/>
  <c r="L2093" i="5"/>
  <c r="M1255" i="5"/>
  <c r="N274" i="5"/>
  <c r="L274" i="5"/>
  <c r="M3750" i="5"/>
  <c r="N4171" i="5"/>
  <c r="L4171" i="5"/>
  <c r="L4021" i="5"/>
  <c r="N4021" i="5"/>
  <c r="L4460" i="5"/>
  <c r="N4460" i="5"/>
  <c r="L3489" i="5"/>
  <c r="N3489" i="5"/>
  <c r="L4419" i="5"/>
  <c r="N4419" i="5"/>
  <c r="N3599" i="5"/>
  <c r="L3599" i="5"/>
  <c r="L1974" i="5"/>
  <c r="N1974" i="5"/>
  <c r="M2113" i="5"/>
  <c r="N2864" i="5"/>
  <c r="L2864" i="5"/>
  <c r="L2155" i="5"/>
  <c r="N2155" i="5"/>
  <c r="M2115" i="5"/>
  <c r="L1347" i="5"/>
  <c r="N1347" i="5"/>
  <c r="N298" i="5"/>
  <c r="L298" i="5"/>
  <c r="N1716" i="5"/>
  <c r="L1716" i="5"/>
  <c r="L2132" i="5"/>
  <c r="N2132" i="5"/>
  <c r="M1293" i="5"/>
  <c r="M3530" i="5"/>
  <c r="N3494" i="5"/>
  <c r="L3494" i="5"/>
  <c r="L4072" i="5"/>
  <c r="N4072" i="5"/>
  <c r="N2067" i="5"/>
  <c r="L2067" i="5"/>
  <c r="M1285" i="5"/>
  <c r="M2060" i="5"/>
  <c r="L1701" i="5"/>
  <c r="N1701" i="5"/>
  <c r="L686" i="5"/>
  <c r="N686" i="5"/>
  <c r="L2332" i="5"/>
  <c r="N2332" i="5"/>
  <c r="N1307" i="5"/>
  <c r="L1307" i="5"/>
  <c r="M2309" i="5"/>
  <c r="L4485" i="5"/>
  <c r="N4485" i="5"/>
  <c r="L103" i="5"/>
  <c r="N103" i="5"/>
  <c r="L1741" i="5"/>
  <c r="N1741" i="5"/>
  <c r="N1332" i="5"/>
  <c r="L1332" i="5"/>
  <c r="N4115" i="5"/>
  <c r="L4115" i="5"/>
  <c r="L4529" i="5"/>
  <c r="N4529" i="5"/>
  <c r="L3477" i="5"/>
  <c r="N3477" i="5"/>
  <c r="N3669" i="5"/>
  <c r="L3669" i="5"/>
  <c r="L2904" i="5"/>
  <c r="N2904" i="5"/>
  <c r="M3586" i="5"/>
  <c r="N2108" i="5"/>
  <c r="L2108" i="5"/>
  <c r="M4110" i="5"/>
  <c r="L4137" i="5"/>
  <c r="N4137" i="5"/>
  <c r="L1435" i="5"/>
  <c r="N1435" i="5"/>
  <c r="M1737" i="5"/>
  <c r="L2046" i="5"/>
  <c r="N2046" i="5"/>
  <c r="M2042" i="5"/>
  <c r="N4406" i="5"/>
  <c r="L4406" i="5"/>
  <c r="M4011" i="5"/>
  <c r="N3593" i="5"/>
  <c r="L3593" i="5"/>
  <c r="L151" i="5"/>
  <c r="N151" i="5"/>
  <c r="L2718" i="5"/>
  <c r="N2718" i="5"/>
  <c r="M4479" i="5"/>
  <c r="N3508" i="5"/>
  <c r="L3508" i="5"/>
  <c r="N3463" i="5"/>
  <c r="L3463" i="5"/>
  <c r="L1430" i="5"/>
  <c r="N1430" i="5"/>
  <c r="L2326" i="5"/>
  <c r="N2326" i="5"/>
  <c r="M1296" i="5"/>
  <c r="L4022" i="5"/>
  <c r="N4022" i="5"/>
  <c r="M2872" i="5"/>
  <c r="L1955" i="5"/>
  <c r="N1955" i="5"/>
  <c r="L2094" i="5"/>
  <c r="N2094" i="5"/>
  <c r="M1321" i="5"/>
  <c r="L1944" i="5"/>
  <c r="N1944" i="5"/>
  <c r="L691" i="5"/>
  <c r="N691" i="5"/>
  <c r="M4395" i="5"/>
  <c r="N119" i="5"/>
  <c r="L119" i="5"/>
  <c r="M4017" i="5"/>
  <c r="L4430" i="5"/>
  <c r="N4430" i="5"/>
  <c r="M4370" i="5"/>
  <c r="L1952" i="5"/>
  <c r="N1952" i="5"/>
  <c r="N4148" i="5"/>
  <c r="L4148" i="5"/>
  <c r="L4098" i="5"/>
  <c r="N4098" i="5"/>
  <c r="N2856" i="5"/>
  <c r="L2856" i="5"/>
  <c r="N1749" i="5"/>
  <c r="L1749" i="5"/>
  <c r="N4474" i="5"/>
  <c r="L4474" i="5"/>
  <c r="N3532" i="5"/>
  <c r="L3532" i="5"/>
  <c r="N2889" i="5"/>
  <c r="L2889" i="5"/>
  <c r="N157" i="5"/>
  <c r="L157" i="5"/>
  <c r="M1323" i="5"/>
  <c r="N1357" i="5"/>
  <c r="L1357" i="5"/>
  <c r="L4403" i="5"/>
  <c r="N4403" i="5"/>
  <c r="L3536" i="5"/>
  <c r="N3536" i="5"/>
  <c r="M3451" i="5"/>
  <c r="L3615" i="5"/>
  <c r="N3615" i="5"/>
  <c r="L2284" i="5"/>
  <c r="N2284" i="5"/>
  <c r="M1338" i="5"/>
  <c r="L3523" i="5"/>
  <c r="N3523" i="5"/>
  <c r="M3725" i="5"/>
  <c r="M3588" i="5"/>
  <c r="L111" i="5"/>
  <c r="N111" i="5"/>
  <c r="M2461" i="5"/>
  <c r="M241" i="5"/>
  <c r="N4004" i="5"/>
  <c r="L4004" i="5"/>
  <c r="L4118" i="5"/>
  <c r="N4118" i="5"/>
  <c r="M4143" i="5"/>
  <c r="N4043" i="5"/>
  <c r="L4043" i="5"/>
  <c r="N3534" i="5"/>
  <c r="L3534" i="5"/>
  <c r="M2878" i="5"/>
  <c r="N2138" i="5"/>
  <c r="L2138" i="5"/>
  <c r="M1326" i="5"/>
  <c r="M4374" i="5"/>
  <c r="N3496" i="5"/>
  <c r="L3496" i="5"/>
  <c r="N94" i="5"/>
  <c r="L94" i="5"/>
  <c r="N1968" i="5"/>
  <c r="L1968" i="5"/>
  <c r="M2111" i="5"/>
  <c r="N3753" i="5"/>
  <c r="L3753" i="5"/>
  <c r="M1228" i="5"/>
  <c r="L4470" i="5"/>
  <c r="N4470" i="5"/>
  <c r="N2870" i="5"/>
  <c r="L2870" i="5"/>
  <c r="M4140" i="5"/>
  <c r="L109" i="5"/>
  <c r="N109" i="5"/>
  <c r="L1273" i="5"/>
  <c r="N1273" i="5"/>
  <c r="N2891" i="5"/>
  <c r="L2891" i="5"/>
  <c r="L2338" i="5"/>
  <c r="N2338" i="5"/>
  <c r="M2102" i="5"/>
  <c r="M555" i="5"/>
  <c r="M1806" i="5"/>
  <c r="L2708" i="5"/>
  <c r="N2708" i="5"/>
  <c r="M191" i="5"/>
  <c r="N270" i="5"/>
  <c r="L270" i="5"/>
  <c r="L1211" i="5"/>
  <c r="N1211" i="5"/>
  <c r="L4023" i="5"/>
  <c r="N4023" i="5"/>
  <c r="N4087" i="5"/>
  <c r="L4087" i="5"/>
  <c r="N4352" i="5"/>
  <c r="L4352" i="5"/>
  <c r="L3535" i="5"/>
  <c r="N3535" i="5"/>
  <c r="M2913" i="5"/>
  <c r="L3655" i="5"/>
  <c r="N3655" i="5"/>
  <c r="M2900" i="5"/>
  <c r="L1441" i="5"/>
  <c r="N1441" i="5"/>
  <c r="L2038" i="5"/>
  <c r="N2038" i="5"/>
  <c r="M212" i="5"/>
  <c r="N276" i="5"/>
  <c r="L276" i="5"/>
  <c r="L4141" i="5"/>
  <c r="N4141" i="5"/>
  <c r="M4408" i="5"/>
  <c r="M2444" i="5"/>
  <c r="M692" i="5"/>
  <c r="M3748" i="5"/>
  <c r="L690" i="5"/>
  <c r="N690" i="5"/>
  <c r="M34" i="5"/>
  <c r="M21" i="5"/>
  <c r="N2109" i="5"/>
  <c r="L2109" i="5"/>
  <c r="N1777" i="5"/>
  <c r="L1777" i="5"/>
  <c r="M1346" i="5"/>
  <c r="L4037" i="5"/>
  <c r="N4037" i="5"/>
  <c r="M4041" i="5"/>
  <c r="L3460" i="5" l="1"/>
  <c r="L199" i="5"/>
  <c r="N3527" i="5"/>
  <c r="N4039" i="5"/>
  <c r="L4088" i="5"/>
  <c r="L1355" i="5"/>
  <c r="L246" i="5"/>
  <c r="L3654" i="5"/>
  <c r="L1325" i="5"/>
  <c r="L1436" i="5"/>
  <c r="L267" i="5"/>
  <c r="N68" i="5"/>
  <c r="N4158" i="5"/>
  <c r="N1712" i="5"/>
  <c r="L1781" i="5"/>
  <c r="L1317" i="5"/>
  <c r="L32" i="5"/>
  <c r="N4157" i="5"/>
  <c r="L1246" i="5"/>
  <c r="L3549" i="5"/>
  <c r="N1971" i="5"/>
  <c r="L2871" i="5"/>
  <c r="N3556" i="5"/>
  <c r="N1214" i="5"/>
  <c r="N2886" i="5"/>
  <c r="L4169" i="5"/>
  <c r="L3667" i="5"/>
  <c r="L291" i="5"/>
  <c r="L4026" i="5"/>
  <c r="N2324" i="5"/>
  <c r="L178" i="5"/>
  <c r="L3737" i="5"/>
  <c r="N4476" i="5"/>
  <c r="N3564" i="5"/>
  <c r="L4276" i="5"/>
  <c r="N4276" i="5"/>
  <c r="L4319" i="5"/>
  <c r="N4319" i="5"/>
  <c r="N4178" i="5"/>
  <c r="L4178" i="5"/>
  <c r="L1927" i="5"/>
  <c r="N1927" i="5"/>
  <c r="N1682" i="5"/>
  <c r="L1682" i="5"/>
  <c r="N3386" i="5"/>
  <c r="L3386" i="5"/>
  <c r="L4207" i="5"/>
  <c r="N4207" i="5"/>
  <c r="L3290" i="5"/>
  <c r="N3290" i="5"/>
  <c r="L3280" i="5"/>
  <c r="N3280" i="5"/>
  <c r="L1934" i="5"/>
  <c r="N1934" i="5"/>
  <c r="N3356" i="5"/>
  <c r="L3356" i="5"/>
  <c r="N1901" i="5"/>
  <c r="L1901" i="5"/>
  <c r="N1916" i="5"/>
  <c r="L1916" i="5"/>
  <c r="L4332" i="5"/>
  <c r="N4332" i="5"/>
  <c r="N3387" i="5"/>
  <c r="L3387" i="5"/>
  <c r="L3256" i="5"/>
  <c r="N3256" i="5"/>
  <c r="N1918" i="5"/>
  <c r="L1918" i="5"/>
  <c r="N3245" i="5"/>
  <c r="L3245" i="5"/>
  <c r="L1663" i="5"/>
  <c r="N1663" i="5"/>
  <c r="N1922" i="5"/>
  <c r="L1922" i="5"/>
  <c r="N4314" i="5"/>
  <c r="L4314" i="5"/>
  <c r="N1930" i="5"/>
  <c r="L1930" i="5"/>
  <c r="N1910" i="5"/>
  <c r="L1910" i="5"/>
  <c r="N4296" i="5"/>
  <c r="L4296" i="5"/>
  <c r="L4185" i="5"/>
  <c r="N4185" i="5"/>
  <c r="N4181" i="5"/>
  <c r="L4181" i="5"/>
  <c r="N3349" i="5"/>
  <c r="L3349" i="5"/>
  <c r="N4305" i="5"/>
  <c r="L4305" i="5"/>
  <c r="L1670" i="5"/>
  <c r="N1670" i="5"/>
  <c r="N3268" i="5"/>
  <c r="L3268" i="5"/>
  <c r="L1895" i="5"/>
  <c r="N1895" i="5"/>
  <c r="N4309" i="5"/>
  <c r="L4309" i="5"/>
  <c r="N4266" i="5"/>
  <c r="L4266" i="5"/>
  <c r="N1903" i="5"/>
  <c r="L1903" i="5"/>
  <c r="L1677" i="5"/>
  <c r="N1677" i="5"/>
  <c r="L3301" i="5"/>
  <c r="N3301" i="5"/>
  <c r="L4219" i="5"/>
  <c r="N4219" i="5"/>
  <c r="L1931" i="5"/>
  <c r="N1931" i="5"/>
  <c r="N1917" i="5"/>
  <c r="L1917" i="5"/>
  <c r="N4316" i="5"/>
  <c r="L4316" i="5"/>
  <c r="N3334" i="5"/>
  <c r="L3334" i="5"/>
  <c r="L3300" i="5"/>
  <c r="N3300" i="5"/>
  <c r="N3248" i="5"/>
  <c r="L3248" i="5"/>
  <c r="L3262" i="5"/>
  <c r="N3262" i="5"/>
  <c r="L4199" i="5"/>
  <c r="N4199" i="5"/>
  <c r="L1662" i="5"/>
  <c r="N1662" i="5"/>
  <c r="L1883" i="5"/>
  <c r="N1883" i="5"/>
  <c r="N3319" i="5"/>
  <c r="L3319" i="5"/>
  <c r="N4307" i="5"/>
  <c r="L4307" i="5"/>
  <c r="L1880" i="5"/>
  <c r="N1880" i="5"/>
  <c r="N4289" i="5"/>
  <c r="L4289" i="5"/>
  <c r="N1686" i="5"/>
  <c r="L1686" i="5"/>
  <c r="N1684" i="5"/>
  <c r="L1684" i="5"/>
  <c r="N1667" i="5"/>
  <c r="L1667" i="5"/>
  <c r="N4285" i="5"/>
  <c r="L4285" i="5"/>
  <c r="N1900" i="5"/>
  <c r="L1900" i="5"/>
  <c r="L3271" i="5"/>
  <c r="N3271" i="5"/>
  <c r="L4193" i="5"/>
  <c r="N4193" i="5"/>
  <c r="N3313" i="5"/>
  <c r="L3313" i="5"/>
  <c r="L1692" i="5"/>
  <c r="N1692" i="5"/>
  <c r="L4221" i="5"/>
  <c r="N4221" i="5"/>
  <c r="N4313" i="5"/>
  <c r="L4313" i="5"/>
  <c r="L4270" i="5"/>
  <c r="N4270" i="5"/>
  <c r="L4317" i="5"/>
  <c r="N4317" i="5"/>
  <c r="N3359" i="5"/>
  <c r="L3359" i="5"/>
  <c r="N3231" i="5"/>
  <c r="L3231" i="5"/>
  <c r="N4186" i="5"/>
  <c r="L4186" i="5"/>
  <c r="L4215" i="5"/>
  <c r="N4215" i="5"/>
  <c r="N3247" i="5"/>
  <c r="L3247" i="5"/>
  <c r="N4288" i="5"/>
  <c r="L4288" i="5"/>
  <c r="N3279" i="5"/>
  <c r="L3279" i="5"/>
  <c r="N1676" i="5"/>
  <c r="L1676" i="5"/>
  <c r="L3265" i="5"/>
  <c r="N3265" i="5"/>
  <c r="N4194" i="5"/>
  <c r="L4194" i="5"/>
  <c r="L3316" i="5"/>
  <c r="N3316" i="5"/>
  <c r="L3266" i="5"/>
  <c r="N3266" i="5"/>
  <c r="L3276" i="5"/>
  <c r="N3276" i="5"/>
  <c r="L4298" i="5"/>
  <c r="N4298" i="5"/>
  <c r="N4182" i="5"/>
  <c r="L4182" i="5"/>
  <c r="N3367" i="5"/>
  <c r="L3367" i="5"/>
  <c r="N1884" i="5"/>
  <c r="L1884" i="5"/>
  <c r="L1690" i="5"/>
  <c r="N1690" i="5"/>
  <c r="N1672" i="5"/>
  <c r="L1672" i="5"/>
  <c r="N4287" i="5"/>
  <c r="L4287" i="5"/>
  <c r="L3294" i="5"/>
  <c r="N3294" i="5"/>
  <c r="N3249" i="5"/>
  <c r="L3249" i="5"/>
  <c r="N3341" i="5"/>
  <c r="L3341" i="5"/>
  <c r="N3364" i="5"/>
  <c r="L3364" i="5"/>
  <c r="N1933" i="5"/>
  <c r="L1933" i="5"/>
  <c r="L3234" i="5"/>
  <c r="N3234" i="5"/>
  <c r="N3345" i="5"/>
  <c r="L3345" i="5"/>
  <c r="N3338" i="5"/>
  <c r="L3338" i="5"/>
  <c r="L3241" i="5"/>
  <c r="N3241" i="5"/>
  <c r="N3339" i="5"/>
  <c r="L3339" i="5"/>
  <c r="L3264" i="5"/>
  <c r="N3264" i="5"/>
  <c r="L3307" i="5"/>
  <c r="N3307" i="5"/>
  <c r="L4273" i="5"/>
  <c r="N4273" i="5"/>
  <c r="L4302" i="5"/>
  <c r="N4302" i="5"/>
  <c r="N1678" i="5"/>
  <c r="L1678" i="5"/>
  <c r="N1915" i="5"/>
  <c r="L1915" i="5"/>
  <c r="L4277" i="5"/>
  <c r="N4277" i="5"/>
  <c r="L3298" i="5"/>
  <c r="N3298" i="5"/>
  <c r="N1687" i="5"/>
  <c r="L1687" i="5"/>
  <c r="L3310" i="5"/>
  <c r="N3310" i="5"/>
  <c r="L3365" i="5"/>
  <c r="N3365" i="5"/>
  <c r="L1674" i="5"/>
  <c r="N1674" i="5"/>
  <c r="N4295" i="5"/>
  <c r="L4295" i="5"/>
  <c r="N3357" i="5"/>
  <c r="L3357" i="5"/>
  <c r="L3321" i="5"/>
  <c r="N3321" i="5"/>
  <c r="L1914" i="5"/>
  <c r="N1914" i="5"/>
  <c r="L4203" i="5"/>
  <c r="N4203" i="5"/>
  <c r="N3355" i="5"/>
  <c r="L3355" i="5"/>
  <c r="N3336" i="5"/>
  <c r="L3336" i="5"/>
  <c r="L4197" i="5"/>
  <c r="N4197" i="5"/>
  <c r="N1688" i="5"/>
  <c r="L1688" i="5"/>
  <c r="L3250" i="5"/>
  <c r="N3250" i="5"/>
  <c r="N1906" i="5"/>
  <c r="L1906" i="5"/>
  <c r="L3302" i="5"/>
  <c r="N3302" i="5"/>
  <c r="N3375" i="5"/>
  <c r="L3375" i="5"/>
  <c r="N1654" i="5"/>
  <c r="L1654" i="5"/>
  <c r="N3361" i="5"/>
  <c r="L3361" i="5"/>
  <c r="L3326" i="5"/>
  <c r="N3326" i="5"/>
  <c r="L3236" i="5"/>
  <c r="N3236" i="5"/>
  <c r="N1691" i="5"/>
  <c r="L1691" i="5"/>
  <c r="N4176" i="5"/>
  <c r="L4176" i="5"/>
  <c r="N3380" i="5"/>
  <c r="L3380" i="5"/>
  <c r="L3244" i="5"/>
  <c r="N3244" i="5"/>
  <c r="N4214" i="5"/>
  <c r="L4214" i="5"/>
  <c r="N3299" i="5"/>
  <c r="L3299" i="5"/>
  <c r="L1673" i="5"/>
  <c r="N1673" i="5"/>
  <c r="L4325" i="5"/>
  <c r="N4325" i="5"/>
  <c r="N4180" i="5"/>
  <c r="L4180" i="5"/>
  <c r="N3324" i="5"/>
  <c r="L3324" i="5"/>
  <c r="N3257" i="5"/>
  <c r="L3257" i="5"/>
  <c r="N1669" i="5"/>
  <c r="L1669" i="5"/>
  <c r="N3233" i="5"/>
  <c r="L3233" i="5"/>
  <c r="L4282" i="5"/>
  <c r="N4282" i="5"/>
  <c r="N3379" i="5"/>
  <c r="L3379" i="5"/>
  <c r="L1924" i="5"/>
  <c r="N1924" i="5"/>
  <c r="N4206" i="5"/>
  <c r="L4206" i="5"/>
  <c r="L1657" i="5"/>
  <c r="N1657" i="5"/>
  <c r="L4179" i="5"/>
  <c r="N4179" i="5"/>
  <c r="N3340" i="5"/>
  <c r="L3340" i="5"/>
  <c r="L4268" i="5"/>
  <c r="N4268" i="5"/>
  <c r="L1665" i="5"/>
  <c r="N1665" i="5"/>
  <c r="N3363" i="5"/>
  <c r="L3363" i="5"/>
  <c r="L4272" i="5"/>
  <c r="N4272" i="5"/>
  <c r="L4299" i="5"/>
  <c r="N4299" i="5"/>
  <c r="L4323" i="5"/>
  <c r="N4323" i="5"/>
  <c r="L3286" i="5"/>
  <c r="N3286" i="5"/>
  <c r="N3312" i="5"/>
  <c r="L3312" i="5"/>
  <c r="L1881" i="5"/>
  <c r="N1881" i="5"/>
  <c r="L4200" i="5"/>
  <c r="N4200" i="5"/>
  <c r="L4213" i="5"/>
  <c r="N4213" i="5"/>
  <c r="N4195" i="5"/>
  <c r="L4195" i="5"/>
  <c r="L4187" i="5"/>
  <c r="N4187" i="5"/>
  <c r="N1923" i="5"/>
  <c r="L1923" i="5"/>
  <c r="N3328" i="5"/>
  <c r="L3328" i="5"/>
  <c r="L1878" i="5"/>
  <c r="N1878" i="5"/>
  <c r="L4291" i="5"/>
  <c r="N4291" i="5"/>
  <c r="L4294" i="5"/>
  <c r="N4294" i="5"/>
  <c r="L3350" i="5"/>
  <c r="N3350" i="5"/>
  <c r="N4264" i="5"/>
  <c r="L4264" i="5"/>
  <c r="L3254" i="5"/>
  <c r="N3254" i="5"/>
  <c r="L1892" i="5"/>
  <c r="N1892" i="5"/>
  <c r="L4329" i="5"/>
  <c r="N4329" i="5"/>
  <c r="L3246" i="5"/>
  <c r="N3246" i="5"/>
  <c r="L4183" i="5"/>
  <c r="N4183" i="5"/>
  <c r="N3327" i="5"/>
  <c r="L3327" i="5"/>
  <c r="N3235" i="5"/>
  <c r="L3235" i="5"/>
  <c r="N4265" i="5"/>
  <c r="L4265" i="5"/>
  <c r="N1683" i="5"/>
  <c r="L1683" i="5"/>
  <c r="N4271" i="5"/>
  <c r="L4271" i="5"/>
  <c r="N4322" i="5"/>
  <c r="L4322" i="5"/>
  <c r="L3287" i="5"/>
  <c r="N3287" i="5"/>
  <c r="N3293" i="5"/>
  <c r="L3293" i="5"/>
  <c r="N3371" i="5"/>
  <c r="L3371" i="5"/>
  <c r="L1925" i="5"/>
  <c r="N1925" i="5"/>
  <c r="L4318" i="5"/>
  <c r="N4318" i="5"/>
  <c r="N3305" i="5"/>
  <c r="L3305" i="5"/>
  <c r="L1666" i="5"/>
  <c r="N1666" i="5"/>
  <c r="L3291" i="5"/>
  <c r="N3291" i="5"/>
  <c r="L4328" i="5"/>
  <c r="N4328" i="5"/>
  <c r="N4212" i="5"/>
  <c r="L4212" i="5"/>
  <c r="L3320" i="5"/>
  <c r="N3320" i="5"/>
  <c r="L3376" i="5"/>
  <c r="N3376" i="5"/>
  <c r="N4188" i="5"/>
  <c r="L4188" i="5"/>
  <c r="L3282" i="5"/>
  <c r="N3282" i="5"/>
  <c r="N1939" i="5"/>
  <c r="L1939" i="5"/>
  <c r="N1693" i="5"/>
  <c r="L1693" i="5"/>
  <c r="N1929" i="5"/>
  <c r="L1929" i="5"/>
  <c r="L1888" i="5"/>
  <c r="N1888" i="5"/>
  <c r="N4279" i="5"/>
  <c r="L4279" i="5"/>
  <c r="L4209" i="5"/>
  <c r="N4209" i="5"/>
  <c r="N3384" i="5"/>
  <c r="L3384" i="5"/>
  <c r="N3267" i="5"/>
  <c r="L3267" i="5"/>
  <c r="L1932" i="5"/>
  <c r="N1932" i="5"/>
  <c r="N1882" i="5"/>
  <c r="L1882" i="5"/>
  <c r="N4204" i="5"/>
  <c r="L4204" i="5"/>
  <c r="N4315" i="5"/>
  <c r="L4315" i="5"/>
  <c r="L1675" i="5"/>
  <c r="N1675" i="5"/>
  <c r="L4177" i="5"/>
  <c r="N4177" i="5"/>
  <c r="L3255" i="5"/>
  <c r="N3255" i="5"/>
  <c r="N3285" i="5"/>
  <c r="L3285" i="5"/>
  <c r="N1908" i="5"/>
  <c r="L1908" i="5"/>
  <c r="N4301" i="5"/>
  <c r="L4301" i="5"/>
  <c r="L3260" i="5"/>
  <c r="N3260" i="5"/>
  <c r="N1689" i="5"/>
  <c r="L1689" i="5"/>
  <c r="L1659" i="5"/>
  <c r="N1659" i="5"/>
  <c r="L3362" i="5"/>
  <c r="N3362" i="5"/>
  <c r="L3289" i="5"/>
  <c r="N3289" i="5"/>
  <c r="L4202" i="5"/>
  <c r="N4202" i="5"/>
  <c r="N3360" i="5"/>
  <c r="L3360" i="5"/>
  <c r="N4320" i="5"/>
  <c r="L4320" i="5"/>
  <c r="L3314" i="5"/>
  <c r="N3314" i="5"/>
  <c r="N4269" i="5"/>
  <c r="L4269" i="5"/>
  <c r="N1660" i="5"/>
  <c r="L1660" i="5"/>
  <c r="L3243" i="5"/>
  <c r="N3243" i="5"/>
  <c r="L1685" i="5"/>
  <c r="N1685" i="5"/>
  <c r="L3277" i="5"/>
  <c r="N3277" i="5"/>
  <c r="N3322" i="5"/>
  <c r="L3322" i="5"/>
  <c r="N1680" i="5"/>
  <c r="L1680" i="5"/>
  <c r="L4283" i="5"/>
  <c r="N4283" i="5"/>
  <c r="N3295" i="5"/>
  <c r="L3295" i="5"/>
  <c r="L4308" i="5"/>
  <c r="N4308" i="5"/>
  <c r="N4335" i="5"/>
  <c r="L4335" i="5"/>
  <c r="L3381" i="5"/>
  <c r="N3381" i="5"/>
  <c r="N4327" i="5"/>
  <c r="L4327" i="5"/>
  <c r="L4331" i="5"/>
  <c r="N4331" i="5"/>
  <c r="L3358" i="5"/>
  <c r="N3358" i="5"/>
  <c r="N4211" i="5"/>
  <c r="L4211" i="5"/>
  <c r="L1664" i="5"/>
  <c r="N1664" i="5"/>
  <c r="L3333" i="5"/>
  <c r="N3333" i="5"/>
  <c r="L3270" i="5"/>
  <c r="N3270" i="5"/>
  <c r="N4192" i="5"/>
  <c r="L4192" i="5"/>
  <c r="N3378" i="5"/>
  <c r="L3378" i="5"/>
  <c r="N3332" i="5"/>
  <c r="L3332" i="5"/>
  <c r="N3237" i="5"/>
  <c r="L3237" i="5"/>
  <c r="N1898" i="5"/>
  <c r="L1898" i="5"/>
  <c r="L1893" i="5"/>
  <c r="N1893" i="5"/>
  <c r="N3351" i="5"/>
  <c r="L3351" i="5"/>
  <c r="L3304" i="5"/>
  <c r="N3304" i="5"/>
  <c r="N3315" i="5"/>
  <c r="L3315" i="5"/>
  <c r="N1904" i="5"/>
  <c r="L1904" i="5"/>
  <c r="N3331" i="5"/>
  <c r="L3331" i="5"/>
  <c r="L1885" i="5"/>
  <c r="N1885" i="5"/>
  <c r="N3303" i="5"/>
  <c r="L3303" i="5"/>
  <c r="N3342" i="5"/>
  <c r="L3342" i="5"/>
  <c r="N4210" i="5"/>
  <c r="L4210" i="5"/>
  <c r="L4304" i="5"/>
  <c r="N4304" i="5"/>
  <c r="N1920" i="5"/>
  <c r="L1920" i="5"/>
  <c r="N1936" i="5"/>
  <c r="L1936" i="5"/>
  <c r="L3366" i="5"/>
  <c r="N3366" i="5"/>
  <c r="N1891" i="5"/>
  <c r="L1891" i="5"/>
  <c r="N4205" i="5"/>
  <c r="L4205" i="5"/>
  <c r="N1894" i="5"/>
  <c r="L1894" i="5"/>
  <c r="L3385" i="5"/>
  <c r="N3385" i="5"/>
  <c r="L4326" i="5"/>
  <c r="N4326" i="5"/>
  <c r="L4334" i="5"/>
  <c r="N4334" i="5"/>
  <c r="N3335" i="5"/>
  <c r="L3335" i="5"/>
  <c r="L4333" i="5"/>
  <c r="N4333" i="5"/>
  <c r="N3353" i="5"/>
  <c r="L3353" i="5"/>
  <c r="N1907" i="5"/>
  <c r="L1907" i="5"/>
  <c r="N4339" i="5"/>
  <c r="L4339" i="5"/>
  <c r="L3263" i="5"/>
  <c r="N3263" i="5"/>
  <c r="N3275" i="5"/>
  <c r="L3275" i="5"/>
  <c r="L1652" i="5"/>
  <c r="N1652" i="5"/>
  <c r="L1911" i="5"/>
  <c r="N1911" i="5"/>
  <c r="N4198" i="5"/>
  <c r="L4198" i="5"/>
  <c r="L4290" i="5"/>
  <c r="N4290" i="5"/>
  <c r="N3373" i="5"/>
  <c r="L3373" i="5"/>
  <c r="N4284" i="5"/>
  <c r="L4284" i="5"/>
  <c r="L3382" i="5"/>
  <c r="N3382" i="5"/>
  <c r="N3251" i="5"/>
  <c r="L3251" i="5"/>
  <c r="N3377" i="5"/>
  <c r="L3377" i="5"/>
  <c r="L1941" i="5"/>
  <c r="N1941" i="5"/>
  <c r="N4220" i="5"/>
  <c r="L4220" i="5"/>
  <c r="L3232" i="5"/>
  <c r="N3232" i="5"/>
  <c r="N4216" i="5"/>
  <c r="L4216" i="5"/>
  <c r="L3258" i="5"/>
  <c r="N3258" i="5"/>
  <c r="L4338" i="5"/>
  <c r="N4338" i="5"/>
  <c r="L3297" i="5"/>
  <c r="N3297" i="5"/>
  <c r="N1886" i="5"/>
  <c r="L1886" i="5"/>
  <c r="N3309" i="5"/>
  <c r="L3309" i="5"/>
  <c r="N3261" i="5"/>
  <c r="L3261" i="5"/>
  <c r="L1902" i="5"/>
  <c r="N1902" i="5"/>
  <c r="L3337" i="5"/>
  <c r="N3337" i="5"/>
  <c r="N1928" i="5"/>
  <c r="L1928" i="5"/>
  <c r="N4312" i="5"/>
  <c r="L4312" i="5"/>
  <c r="N1668" i="5"/>
  <c r="L1668" i="5"/>
  <c r="N3370" i="5"/>
  <c r="L3370" i="5"/>
  <c r="N4337" i="5"/>
  <c r="L4337" i="5"/>
  <c r="N3383" i="5"/>
  <c r="L3383" i="5"/>
  <c r="N3374" i="5"/>
  <c r="L3374" i="5"/>
  <c r="N1896" i="5"/>
  <c r="L1896" i="5"/>
  <c r="N4190" i="5"/>
  <c r="L4190" i="5"/>
  <c r="N3329" i="5"/>
  <c r="L3329" i="5"/>
  <c r="L3240" i="5"/>
  <c r="N3240" i="5"/>
  <c r="N3283" i="5"/>
  <c r="L3283" i="5"/>
  <c r="N1935" i="5"/>
  <c r="L1935" i="5"/>
  <c r="L3292" i="5"/>
  <c r="N3292" i="5"/>
  <c r="N3330" i="5"/>
  <c r="L3330" i="5"/>
  <c r="N3343" i="5"/>
  <c r="L3343" i="5"/>
  <c r="N1897" i="5"/>
  <c r="L1897" i="5"/>
  <c r="L4310" i="5"/>
  <c r="N4310" i="5"/>
  <c r="N3296" i="5"/>
  <c r="L3296" i="5"/>
  <c r="L1653" i="5"/>
  <c r="N1653" i="5"/>
  <c r="L4311" i="5"/>
  <c r="N4311" i="5"/>
  <c r="L1921" i="5"/>
  <c r="N1921" i="5"/>
  <c r="N1655" i="5"/>
  <c r="L1655" i="5"/>
  <c r="L1905" i="5"/>
  <c r="N1905" i="5"/>
  <c r="L1879" i="5"/>
  <c r="N1879" i="5"/>
  <c r="N4280" i="5"/>
  <c r="L4280" i="5"/>
  <c r="N4263" i="5"/>
  <c r="L4263" i="5"/>
  <c r="L1877" i="5"/>
  <c r="N1877" i="5"/>
  <c r="L3238" i="5"/>
  <c r="N3238" i="5"/>
  <c r="N3273" i="5"/>
  <c r="L3273" i="5"/>
  <c r="N1887" i="5"/>
  <c r="L1887" i="5"/>
  <c r="L3347" i="5"/>
  <c r="N3347" i="5"/>
  <c r="N4330" i="5"/>
  <c r="L4330" i="5"/>
  <c r="L3372" i="5"/>
  <c r="N3372" i="5"/>
  <c r="N3525" i="5"/>
  <c r="N1876" i="5"/>
  <c r="L1876" i="5"/>
  <c r="L1889" i="5"/>
  <c r="N1889" i="5"/>
  <c r="N4208" i="5"/>
  <c r="L4208" i="5"/>
  <c r="L3308" i="5"/>
  <c r="N3308" i="5"/>
  <c r="N3259" i="5"/>
  <c r="L3259" i="5"/>
  <c r="L3278" i="5"/>
  <c r="N3278" i="5"/>
  <c r="N4191" i="5"/>
  <c r="L4191" i="5"/>
  <c r="L1681" i="5"/>
  <c r="N1681" i="5"/>
  <c r="N4303" i="5"/>
  <c r="L4303" i="5"/>
  <c r="N1909" i="5"/>
  <c r="L1909" i="5"/>
  <c r="L3284" i="5"/>
  <c r="N3284" i="5"/>
  <c r="N1937" i="5"/>
  <c r="L1937" i="5"/>
  <c r="N4281" i="5"/>
  <c r="L4281" i="5"/>
  <c r="N4184" i="5"/>
  <c r="L4184" i="5"/>
  <c r="L4286" i="5"/>
  <c r="N4286" i="5"/>
  <c r="L4321" i="5"/>
  <c r="N4321" i="5"/>
  <c r="N3354" i="5"/>
  <c r="L3354" i="5"/>
  <c r="N3311" i="5"/>
  <c r="L3311" i="5"/>
  <c r="L4278" i="5"/>
  <c r="N4278" i="5"/>
  <c r="L3239" i="5"/>
  <c r="N3239" i="5"/>
  <c r="N3348" i="5"/>
  <c r="L3348" i="5"/>
  <c r="L3253" i="5"/>
  <c r="N3253" i="5"/>
  <c r="L3242" i="5"/>
  <c r="N3242" i="5"/>
  <c r="L4300" i="5"/>
  <c r="N4300" i="5"/>
  <c r="L1890" i="5"/>
  <c r="N1890" i="5"/>
  <c r="N3252" i="5"/>
  <c r="L3252" i="5"/>
  <c r="L3388" i="5"/>
  <c r="N3388" i="5"/>
  <c r="N1658" i="5"/>
  <c r="L1658" i="5"/>
  <c r="N4306" i="5"/>
  <c r="L4306" i="5"/>
  <c r="N1912" i="5"/>
  <c r="L1912" i="5"/>
  <c r="N1679" i="5"/>
  <c r="L1679" i="5"/>
  <c r="L4189" i="5"/>
  <c r="N4189" i="5"/>
  <c r="L3369" i="5"/>
  <c r="N3369" i="5"/>
  <c r="L1940" i="5"/>
  <c r="N1940" i="5"/>
  <c r="N3552" i="5"/>
  <c r="L3344" i="5"/>
  <c r="N3344" i="5"/>
  <c r="N3346" i="5"/>
  <c r="L3346" i="5"/>
  <c r="N4201" i="5"/>
  <c r="L4201" i="5"/>
  <c r="L4293" i="5"/>
  <c r="N4293" i="5"/>
  <c r="N1938" i="5"/>
  <c r="L1938" i="5"/>
  <c r="N1661" i="5"/>
  <c r="L1661" i="5"/>
  <c r="L4267" i="5"/>
  <c r="N4267" i="5"/>
  <c r="N1656" i="5"/>
  <c r="L1656" i="5"/>
  <c r="N3317" i="5"/>
  <c r="L3317" i="5"/>
  <c r="L4217" i="5"/>
  <c r="N4217" i="5"/>
  <c r="N3269" i="5"/>
  <c r="L3269" i="5"/>
  <c r="L3306" i="5"/>
  <c r="N3306" i="5"/>
  <c r="L3325" i="5"/>
  <c r="N3325" i="5"/>
  <c r="N4292" i="5"/>
  <c r="L4292" i="5"/>
  <c r="N4218" i="5"/>
  <c r="L4218" i="5"/>
  <c r="L3368" i="5"/>
  <c r="N3368" i="5"/>
  <c r="N4324" i="5"/>
  <c r="L4324" i="5"/>
  <c r="L1926" i="5"/>
  <c r="N1926" i="5"/>
  <c r="L1899" i="5"/>
  <c r="N1899" i="5"/>
  <c r="L3281" i="5"/>
  <c r="N3281" i="5"/>
  <c r="L3272" i="5"/>
  <c r="N3272" i="5"/>
  <c r="N4297" i="5"/>
  <c r="L4297" i="5"/>
  <c r="L1671" i="5"/>
  <c r="N1671" i="5"/>
  <c r="L4274" i="5"/>
  <c r="N4274" i="5"/>
  <c r="L3318" i="5"/>
  <c r="N3318" i="5"/>
  <c r="N4196" i="5"/>
  <c r="L4196" i="5"/>
  <c r="N1919" i="5"/>
  <c r="L1919" i="5"/>
  <c r="L3323" i="5"/>
  <c r="N3323" i="5"/>
  <c r="L1913" i="5"/>
  <c r="N1913" i="5"/>
  <c r="L3274" i="5"/>
  <c r="N3274" i="5"/>
  <c r="N3352" i="5"/>
  <c r="L3352" i="5"/>
  <c r="L4275" i="5"/>
  <c r="N4275" i="5"/>
  <c r="N3288" i="5"/>
  <c r="L3288" i="5"/>
  <c r="N4336" i="5"/>
  <c r="L4336" i="5"/>
  <c r="L4041" i="5"/>
  <c r="N4041" i="5"/>
  <c r="N2444" i="5"/>
  <c r="L2444" i="5"/>
  <c r="N212" i="5"/>
  <c r="L212" i="5"/>
  <c r="N2461" i="5"/>
  <c r="L2461" i="5"/>
  <c r="L3750" i="5"/>
  <c r="N3750" i="5"/>
  <c r="L4147" i="5"/>
  <c r="N4147" i="5"/>
  <c r="L2103" i="5"/>
  <c r="N2103" i="5"/>
  <c r="N2052" i="5"/>
  <c r="L2052" i="5"/>
  <c r="N1270" i="5"/>
  <c r="L1270" i="5"/>
  <c r="N2144" i="5"/>
  <c r="L2144" i="5"/>
  <c r="L2087" i="5"/>
  <c r="N2087" i="5"/>
  <c r="L1735" i="5"/>
  <c r="N1735" i="5"/>
  <c r="N216" i="5"/>
  <c r="L216" i="5"/>
  <c r="N3724" i="5"/>
  <c r="L3724" i="5"/>
  <c r="L4162" i="5"/>
  <c r="N4162" i="5"/>
  <c r="N2123" i="5"/>
  <c r="L2123" i="5"/>
  <c r="N2053" i="5"/>
  <c r="L2053" i="5"/>
  <c r="L2463" i="5"/>
  <c r="N2463" i="5"/>
  <c r="N1262" i="5"/>
  <c r="L1262" i="5"/>
  <c r="N1242" i="5"/>
  <c r="L1242" i="5"/>
  <c r="N4013" i="5"/>
  <c r="L4013" i="5"/>
  <c r="L3661" i="5"/>
  <c r="N3661" i="5"/>
  <c r="L4371" i="5"/>
  <c r="N4371" i="5"/>
  <c r="N2041" i="5"/>
  <c r="L2041" i="5"/>
  <c r="N4000" i="5"/>
  <c r="L4000" i="5"/>
  <c r="L2902" i="5"/>
  <c r="N2902" i="5"/>
  <c r="N700" i="5"/>
  <c r="L700" i="5"/>
  <c r="L3516" i="5"/>
  <c r="N3516" i="5"/>
  <c r="N3729" i="5"/>
  <c r="L3729" i="5"/>
  <c r="L3602" i="5"/>
  <c r="N3602" i="5"/>
  <c r="L3686" i="5"/>
  <c r="N3686" i="5"/>
  <c r="N3660" i="5"/>
  <c r="L3660" i="5"/>
  <c r="L3674" i="5"/>
  <c r="N3674" i="5"/>
  <c r="N2013" i="5"/>
  <c r="L2013" i="5"/>
  <c r="N1209" i="5"/>
  <c r="L1209" i="5"/>
  <c r="L4064" i="5"/>
  <c r="N4064" i="5"/>
  <c r="L4386" i="5"/>
  <c r="N4386" i="5"/>
  <c r="N3740" i="5"/>
  <c r="L3740" i="5"/>
  <c r="L2083" i="5"/>
  <c r="N2083" i="5"/>
  <c r="L1786" i="5"/>
  <c r="N1786" i="5"/>
  <c r="L33" i="5"/>
  <c r="N33" i="5"/>
  <c r="N282" i="5"/>
  <c r="L282" i="5"/>
  <c r="L41" i="5"/>
  <c r="N41" i="5"/>
  <c r="L3759" i="5"/>
  <c r="N3759" i="5"/>
  <c r="L3620" i="5"/>
  <c r="N3620" i="5"/>
  <c r="N3692" i="5"/>
  <c r="L3692" i="5"/>
  <c r="N4473" i="5"/>
  <c r="L4473" i="5"/>
  <c r="N251" i="5"/>
  <c r="L251" i="5"/>
  <c r="N260" i="5"/>
  <c r="L260" i="5"/>
  <c r="N2890" i="5"/>
  <c r="L2890" i="5"/>
  <c r="N3771" i="5"/>
  <c r="L3771" i="5"/>
  <c r="L1706" i="5"/>
  <c r="N1706" i="5"/>
  <c r="L4350" i="5"/>
  <c r="N4350" i="5"/>
  <c r="N3601" i="5"/>
  <c r="L3601" i="5"/>
  <c r="N3611" i="5"/>
  <c r="L3611" i="5"/>
  <c r="L1993" i="5"/>
  <c r="N1993" i="5"/>
  <c r="L1252" i="5"/>
  <c r="N1252" i="5"/>
  <c r="N3711" i="5"/>
  <c r="L3711" i="5"/>
  <c r="N1698" i="5"/>
  <c r="L1698" i="5"/>
  <c r="L2728" i="5"/>
  <c r="N2728" i="5"/>
  <c r="N185" i="5"/>
  <c r="L185" i="5"/>
  <c r="N3476" i="5"/>
  <c r="L3476" i="5"/>
  <c r="N2859" i="5"/>
  <c r="L2859" i="5"/>
  <c r="N3627" i="5"/>
  <c r="L3627" i="5"/>
  <c r="N3609" i="5"/>
  <c r="L3609" i="5"/>
  <c r="L21" i="5"/>
  <c r="N21" i="5"/>
  <c r="N692" i="5"/>
  <c r="L692" i="5"/>
  <c r="N2900" i="5"/>
  <c r="L2900" i="5"/>
  <c r="L2913" i="5"/>
  <c r="N2913" i="5"/>
  <c r="L2102" i="5"/>
  <c r="N2102" i="5"/>
  <c r="N1326" i="5"/>
  <c r="L1326" i="5"/>
  <c r="L2878" i="5"/>
  <c r="N2878" i="5"/>
  <c r="L3588" i="5"/>
  <c r="N3588" i="5"/>
  <c r="L3451" i="5"/>
  <c r="N3451" i="5"/>
  <c r="N4370" i="5"/>
  <c r="L4370" i="5"/>
  <c r="N4395" i="5"/>
  <c r="L4395" i="5"/>
  <c r="N1296" i="5"/>
  <c r="L1296" i="5"/>
  <c r="L2060" i="5"/>
  <c r="N2060" i="5"/>
  <c r="N1293" i="5"/>
  <c r="L1293" i="5"/>
  <c r="L2113" i="5"/>
  <c r="N2113" i="5"/>
  <c r="L1255" i="5"/>
  <c r="N1255" i="5"/>
  <c r="L2021" i="5"/>
  <c r="N2021" i="5"/>
  <c r="N4036" i="5"/>
  <c r="L4036" i="5"/>
  <c r="N4092" i="5"/>
  <c r="L4092" i="5"/>
  <c r="L1989" i="5"/>
  <c r="N1989" i="5"/>
  <c r="N233" i="5"/>
  <c r="L233" i="5"/>
  <c r="N1705" i="5"/>
  <c r="L1705" i="5"/>
  <c r="N296" i="5"/>
  <c r="L296" i="5"/>
  <c r="L279" i="5"/>
  <c r="N279" i="5"/>
  <c r="L1801" i="5"/>
  <c r="N1801" i="5"/>
  <c r="N3744" i="5"/>
  <c r="L3744" i="5"/>
  <c r="N50" i="5"/>
  <c r="L50" i="5"/>
  <c r="L53" i="5"/>
  <c r="N53" i="5"/>
  <c r="N1723" i="5"/>
  <c r="L1723" i="5"/>
  <c r="N549" i="5"/>
  <c r="L549" i="5"/>
  <c r="L205" i="5"/>
  <c r="N205" i="5"/>
  <c r="N3736" i="5"/>
  <c r="L3736" i="5"/>
  <c r="N3" i="5"/>
  <c r="L3" i="5"/>
  <c r="N1213" i="5"/>
  <c r="L1213" i="5"/>
  <c r="L3772" i="5"/>
  <c r="N3772" i="5"/>
  <c r="L4488" i="5"/>
  <c r="N4488" i="5"/>
  <c r="L3636" i="5"/>
  <c r="N3636" i="5"/>
  <c r="L1266" i="5"/>
  <c r="N1266" i="5"/>
  <c r="L4390" i="5"/>
  <c r="N4390" i="5"/>
  <c r="N245" i="5"/>
  <c r="L245" i="5"/>
  <c r="L2313" i="5"/>
  <c r="N2313" i="5"/>
  <c r="N3517" i="5"/>
  <c r="L3517" i="5"/>
  <c r="L3717" i="5"/>
  <c r="N3717" i="5"/>
  <c r="N65" i="5"/>
  <c r="L65" i="5"/>
  <c r="N3619" i="5"/>
  <c r="L3619" i="5"/>
  <c r="N3681" i="5"/>
  <c r="L3681" i="5"/>
  <c r="N1961" i="5"/>
  <c r="L1961" i="5"/>
  <c r="L2154" i="5"/>
  <c r="N2154" i="5"/>
  <c r="L4031" i="5"/>
  <c r="N4031" i="5"/>
  <c r="L2459" i="5"/>
  <c r="N2459" i="5"/>
  <c r="N1946" i="5"/>
  <c r="L1946" i="5"/>
  <c r="L301" i="5"/>
  <c r="N301" i="5"/>
  <c r="L3459" i="5"/>
  <c r="N3459" i="5"/>
  <c r="L1276" i="5"/>
  <c r="N1276" i="5"/>
  <c r="L125" i="5"/>
  <c r="N125" i="5"/>
  <c r="N2737" i="5"/>
  <c r="L2737" i="5"/>
  <c r="L2017" i="5"/>
  <c r="N2017" i="5"/>
  <c r="N175" i="5"/>
  <c r="L175" i="5"/>
  <c r="L300" i="5"/>
  <c r="N300" i="5"/>
  <c r="L1280" i="5"/>
  <c r="N1280" i="5"/>
  <c r="N93" i="5"/>
  <c r="L93" i="5"/>
  <c r="N2077" i="5"/>
  <c r="L2077" i="5"/>
  <c r="L153" i="5"/>
  <c r="N153" i="5"/>
  <c r="L4425" i="5"/>
  <c r="N4425" i="5"/>
  <c r="N2893" i="5"/>
  <c r="L2893" i="5"/>
  <c r="L2069" i="5"/>
  <c r="N2069" i="5"/>
  <c r="L207" i="5"/>
  <c r="N207" i="5"/>
  <c r="L3514" i="5"/>
  <c r="N3514" i="5"/>
  <c r="N2105" i="5"/>
  <c r="L2105" i="5"/>
  <c r="N4363" i="5"/>
  <c r="L4363" i="5"/>
  <c r="L1312" i="5"/>
  <c r="N1312" i="5"/>
  <c r="N2072" i="5"/>
  <c r="L2072" i="5"/>
  <c r="N2101" i="5"/>
  <c r="L2101" i="5"/>
  <c r="N29" i="5"/>
  <c r="L29" i="5"/>
  <c r="L1351" i="5"/>
  <c r="N1351" i="5"/>
  <c r="N2875" i="5"/>
  <c r="L2875" i="5"/>
  <c r="L262" i="5"/>
  <c r="N262" i="5"/>
  <c r="N1985" i="5"/>
  <c r="L1985" i="5"/>
  <c r="N150" i="5"/>
  <c r="L150" i="5"/>
  <c r="N2099" i="5"/>
  <c r="L2099" i="5"/>
  <c r="L3716" i="5"/>
  <c r="N3716" i="5"/>
  <c r="N3676" i="5"/>
  <c r="L3676" i="5"/>
  <c r="N1434" i="5"/>
  <c r="L1434" i="5"/>
  <c r="N2009" i="5"/>
  <c r="L2009" i="5"/>
  <c r="N4346" i="5"/>
  <c r="L4346" i="5"/>
  <c r="L2709" i="5"/>
  <c r="N2709" i="5"/>
  <c r="N2061" i="5"/>
  <c r="L2061" i="5"/>
  <c r="L1269" i="5"/>
  <c r="N1269" i="5"/>
  <c r="L2057" i="5"/>
  <c r="N2057" i="5"/>
  <c r="N2455" i="5"/>
  <c r="L2455" i="5"/>
  <c r="L28" i="5"/>
  <c r="N28" i="5"/>
  <c r="N1973" i="5"/>
  <c r="L1973" i="5"/>
  <c r="L1711" i="5"/>
  <c r="N1711" i="5"/>
  <c r="L1715" i="5"/>
  <c r="N1715" i="5"/>
  <c r="L4127" i="5"/>
  <c r="N4127" i="5"/>
  <c r="L1695" i="5"/>
  <c r="N1695" i="5"/>
  <c r="N4490" i="5"/>
  <c r="L4490" i="5"/>
  <c r="N1271" i="5"/>
  <c r="L1271" i="5"/>
  <c r="N4010" i="5"/>
  <c r="L4010" i="5"/>
  <c r="L1953" i="5"/>
  <c r="N1953" i="5"/>
  <c r="N1703" i="5"/>
  <c r="L1703" i="5"/>
  <c r="L4099" i="5"/>
  <c r="N4099" i="5"/>
  <c r="N4014" i="5"/>
  <c r="L4014" i="5"/>
  <c r="L2091" i="5"/>
  <c r="N2091" i="5"/>
  <c r="L4525" i="5"/>
  <c r="N4525" i="5"/>
  <c r="L4015" i="5"/>
  <c r="N4015" i="5"/>
  <c r="N2005" i="5"/>
  <c r="L2005" i="5"/>
  <c r="L4509" i="5"/>
  <c r="N4509" i="5"/>
  <c r="L2873" i="5"/>
  <c r="N2873" i="5"/>
  <c r="L4362" i="5"/>
  <c r="N4362" i="5"/>
  <c r="L2711" i="5"/>
  <c r="N2711" i="5"/>
  <c r="L166" i="5"/>
  <c r="N166" i="5"/>
  <c r="L2125" i="5"/>
  <c r="N2125" i="5"/>
  <c r="N3519" i="5"/>
  <c r="L3519" i="5"/>
  <c r="L208" i="5"/>
  <c r="N208" i="5"/>
  <c r="N1969" i="5"/>
  <c r="L1969" i="5"/>
  <c r="L4415" i="5"/>
  <c r="N4415" i="5"/>
  <c r="N2850" i="5"/>
  <c r="L2850" i="5"/>
  <c r="L1289" i="5"/>
  <c r="N1289" i="5"/>
  <c r="N258" i="5"/>
  <c r="L258" i="5"/>
  <c r="N2025" i="5"/>
  <c r="L2025" i="5"/>
  <c r="L2901" i="5"/>
  <c r="N2901" i="5"/>
  <c r="N4514" i="5"/>
  <c r="L4514" i="5"/>
  <c r="N2001" i="5"/>
  <c r="L2001" i="5"/>
  <c r="L3734" i="5"/>
  <c r="N3734" i="5"/>
  <c r="N3555" i="5"/>
  <c r="L3555" i="5"/>
  <c r="L1241" i="5"/>
  <c r="N1241" i="5"/>
  <c r="N35" i="5"/>
  <c r="L35" i="5"/>
  <c r="L2862" i="5"/>
  <c r="N2862" i="5"/>
  <c r="L5" i="5"/>
  <c r="N5" i="5"/>
  <c r="L3746" i="5"/>
  <c r="N3746" i="5"/>
  <c r="L3688" i="5"/>
  <c r="N3688" i="5"/>
  <c r="L2724" i="5"/>
  <c r="N2724" i="5"/>
  <c r="L1216" i="5"/>
  <c r="N1216" i="5"/>
  <c r="L3522" i="5"/>
  <c r="N3522" i="5"/>
  <c r="L688" i="5"/>
  <c r="N688" i="5"/>
  <c r="L2882" i="5"/>
  <c r="N2882" i="5"/>
  <c r="L1962" i="5"/>
  <c r="N1962" i="5"/>
  <c r="L1288" i="5"/>
  <c r="N1288" i="5"/>
  <c r="L3608" i="5"/>
  <c r="N3608" i="5"/>
  <c r="N1784" i="5"/>
  <c r="L1784" i="5"/>
  <c r="N696" i="5"/>
  <c r="L696" i="5"/>
  <c r="L257" i="5"/>
  <c r="N257" i="5"/>
  <c r="L4172" i="5"/>
  <c r="N4172" i="5"/>
  <c r="N3659" i="5"/>
  <c r="L3659" i="5"/>
  <c r="L249" i="5"/>
  <c r="N249" i="5"/>
  <c r="N2876" i="5"/>
  <c r="L2876" i="5"/>
  <c r="L17" i="5"/>
  <c r="N17" i="5"/>
  <c r="L2703" i="5"/>
  <c r="N2703" i="5"/>
  <c r="N4399" i="5"/>
  <c r="L4399" i="5"/>
  <c r="N4094" i="5"/>
  <c r="L4094" i="5"/>
  <c r="N2068" i="5"/>
  <c r="L2068" i="5"/>
  <c r="N2086" i="5"/>
  <c r="L2086" i="5"/>
  <c r="L1350" i="5"/>
  <c r="N1350" i="5"/>
  <c r="L1277" i="5"/>
  <c r="N1277" i="5"/>
  <c r="L4422" i="5"/>
  <c r="N4422" i="5"/>
  <c r="L3485" i="5"/>
  <c r="N3485" i="5"/>
  <c r="N305" i="5"/>
  <c r="L305" i="5"/>
  <c r="L4102" i="5"/>
  <c r="N4102" i="5"/>
  <c r="N217" i="5"/>
  <c r="L217" i="5"/>
  <c r="L266" i="5"/>
  <c r="N266" i="5"/>
  <c r="L559" i="5"/>
  <c r="N559" i="5"/>
  <c r="N1207" i="5"/>
  <c r="L1207" i="5"/>
  <c r="N2085" i="5"/>
  <c r="L2085" i="5"/>
  <c r="L3726" i="5"/>
  <c r="N3726" i="5"/>
  <c r="N4066" i="5"/>
  <c r="L4066" i="5"/>
  <c r="L3592" i="5"/>
  <c r="N3592" i="5"/>
  <c r="L307" i="5"/>
  <c r="N307" i="5"/>
  <c r="L222" i="5"/>
  <c r="N222" i="5"/>
  <c r="N3469" i="5"/>
  <c r="L3469" i="5"/>
  <c r="L4140" i="5"/>
  <c r="N4140" i="5"/>
  <c r="L4479" i="5"/>
  <c r="N4479" i="5"/>
  <c r="L1737" i="5"/>
  <c r="N1737" i="5"/>
  <c r="N84" i="5"/>
  <c r="L84" i="5"/>
  <c r="L3675" i="5"/>
  <c r="N3675" i="5"/>
  <c r="N557" i="5"/>
  <c r="L557" i="5"/>
  <c r="N4001" i="5"/>
  <c r="L4001" i="5"/>
  <c r="L3624" i="5"/>
  <c r="N3624" i="5"/>
  <c r="L1945" i="5"/>
  <c r="N1945" i="5"/>
  <c r="N2321" i="5"/>
  <c r="L2321" i="5"/>
  <c r="N2151" i="5"/>
  <c r="L2151" i="5"/>
  <c r="N2287" i="5"/>
  <c r="L2287" i="5"/>
  <c r="L2318" i="5"/>
  <c r="N2318" i="5"/>
  <c r="N2333" i="5"/>
  <c r="L2333" i="5"/>
  <c r="N4349" i="5"/>
  <c r="L4349" i="5"/>
  <c r="N684" i="5"/>
  <c r="L684" i="5"/>
  <c r="N2329" i="5"/>
  <c r="L2329" i="5"/>
  <c r="L3509" i="5"/>
  <c r="N3509" i="5"/>
  <c r="N1792" i="5"/>
  <c r="L1792" i="5"/>
  <c r="N1218" i="5"/>
  <c r="L1218" i="5"/>
  <c r="L2074" i="5"/>
  <c r="N2074" i="5"/>
  <c r="N546" i="5"/>
  <c r="L546" i="5"/>
  <c r="N1719" i="5"/>
  <c r="L1719" i="5"/>
  <c r="L1349" i="5"/>
  <c r="N1349" i="5"/>
  <c r="N3499" i="5"/>
  <c r="L3499" i="5"/>
  <c r="N1797" i="5"/>
  <c r="L1797" i="5"/>
  <c r="L2716" i="5"/>
  <c r="N2716" i="5"/>
  <c r="L1302" i="5"/>
  <c r="N1302" i="5"/>
  <c r="L263" i="5"/>
  <c r="N263" i="5"/>
  <c r="L176" i="5"/>
  <c r="N176" i="5"/>
  <c r="L4006" i="5"/>
  <c r="N4006" i="5"/>
  <c r="N4516" i="5"/>
  <c r="L4516" i="5"/>
  <c r="L3673" i="5"/>
  <c r="N3673" i="5"/>
  <c r="L2907" i="5"/>
  <c r="N2907" i="5"/>
  <c r="L1236" i="5"/>
  <c r="N1236" i="5"/>
  <c r="L4124" i="5"/>
  <c r="N4124" i="5"/>
  <c r="L1230" i="5"/>
  <c r="N1230" i="5"/>
  <c r="L4107" i="5"/>
  <c r="N4107" i="5"/>
  <c r="L1278" i="5"/>
  <c r="N1278" i="5"/>
  <c r="N34" i="5"/>
  <c r="L34" i="5"/>
  <c r="L3748" i="5"/>
  <c r="N3748" i="5"/>
  <c r="N1806" i="5"/>
  <c r="L1806" i="5"/>
  <c r="N1228" i="5"/>
  <c r="L1228" i="5"/>
  <c r="L2111" i="5"/>
  <c r="N2111" i="5"/>
  <c r="L4374" i="5"/>
  <c r="N4374" i="5"/>
  <c r="N3725" i="5"/>
  <c r="L3725" i="5"/>
  <c r="L1338" i="5"/>
  <c r="N1338" i="5"/>
  <c r="L4011" i="5"/>
  <c r="N4011" i="5"/>
  <c r="N4110" i="5"/>
  <c r="L4110" i="5"/>
  <c r="L2309" i="5"/>
  <c r="N2309" i="5"/>
  <c r="L64" i="5"/>
  <c r="N64" i="5"/>
  <c r="L2317" i="5"/>
  <c r="N2317" i="5"/>
  <c r="L211" i="5"/>
  <c r="N211" i="5"/>
  <c r="N3632" i="5"/>
  <c r="L3632" i="5"/>
  <c r="N4471" i="5"/>
  <c r="L4471" i="5"/>
  <c r="L226" i="5"/>
  <c r="N226" i="5"/>
  <c r="N221" i="5"/>
  <c r="L221" i="5"/>
  <c r="L3579" i="5"/>
  <c r="N3579" i="5"/>
  <c r="L1337" i="5"/>
  <c r="N1337" i="5"/>
  <c r="N2337" i="5"/>
  <c r="L2337" i="5"/>
  <c r="L243" i="5"/>
  <c r="N243" i="5"/>
  <c r="L3666" i="5"/>
  <c r="N3666" i="5"/>
  <c r="N3598" i="5"/>
  <c r="L3598" i="5"/>
  <c r="L12" i="5"/>
  <c r="N12" i="5"/>
  <c r="L3504" i="5"/>
  <c r="N3504" i="5"/>
  <c r="L4071" i="5"/>
  <c r="N4071" i="5"/>
  <c r="L3691" i="5"/>
  <c r="N3691" i="5"/>
  <c r="L2903" i="5"/>
  <c r="N2903" i="5"/>
  <c r="N190" i="5"/>
  <c r="L190" i="5"/>
  <c r="L2134" i="5"/>
  <c r="N2134" i="5"/>
  <c r="N3745" i="5"/>
  <c r="L3745" i="5"/>
  <c r="N77" i="5"/>
  <c r="L77" i="5"/>
  <c r="L118" i="5"/>
  <c r="N118" i="5"/>
  <c r="N1957" i="5"/>
  <c r="L1957" i="5"/>
  <c r="N1257" i="5"/>
  <c r="L1257" i="5"/>
  <c r="L2158" i="5"/>
  <c r="N2158" i="5"/>
  <c r="N4412" i="5"/>
  <c r="L4412" i="5"/>
  <c r="L13" i="5"/>
  <c r="N13" i="5"/>
  <c r="L154" i="5"/>
  <c r="N154" i="5"/>
  <c r="L3682" i="5"/>
  <c r="N3682" i="5"/>
  <c r="L2293" i="5"/>
  <c r="N2293" i="5"/>
  <c r="L3565" i="5"/>
  <c r="N3565" i="5"/>
  <c r="L3644" i="5"/>
  <c r="N3644" i="5"/>
  <c r="N4122" i="5"/>
  <c r="L4122" i="5"/>
  <c r="L4129" i="5"/>
  <c r="N4129" i="5"/>
  <c r="L4438" i="5"/>
  <c r="N4438" i="5"/>
  <c r="L37" i="5"/>
  <c r="N37" i="5"/>
  <c r="N2037" i="5"/>
  <c r="L2037" i="5"/>
  <c r="N3651" i="5"/>
  <c r="L3651" i="5"/>
  <c r="L4538" i="5"/>
  <c r="N4538" i="5"/>
  <c r="N2874" i="5"/>
  <c r="L2874" i="5"/>
  <c r="N4060" i="5"/>
  <c r="L4060" i="5"/>
  <c r="L2869" i="5"/>
  <c r="N2869" i="5"/>
  <c r="N2129" i="5"/>
  <c r="L2129" i="5"/>
  <c r="L2033" i="5"/>
  <c r="N2033" i="5"/>
  <c r="L2045" i="5"/>
  <c r="N2045" i="5"/>
  <c r="L1298" i="5"/>
  <c r="N1298" i="5"/>
  <c r="L2122" i="5"/>
  <c r="N2122" i="5"/>
  <c r="N3684" i="5"/>
  <c r="L3684" i="5"/>
  <c r="L1235" i="5"/>
  <c r="N1235" i="5"/>
  <c r="N182" i="5"/>
  <c r="L182" i="5"/>
  <c r="N2049" i="5"/>
  <c r="L2049" i="5"/>
  <c r="L1977" i="5"/>
  <c r="N1977" i="5"/>
  <c r="L4120" i="5"/>
  <c r="N4120" i="5"/>
  <c r="N202" i="5"/>
  <c r="L202" i="5"/>
  <c r="L4149" i="5"/>
  <c r="N4149" i="5"/>
  <c r="L1208" i="5"/>
  <c r="N1208" i="5"/>
  <c r="N179" i="5"/>
  <c r="L179" i="5"/>
  <c r="N3719" i="5"/>
  <c r="L3719" i="5"/>
  <c r="N2305" i="5"/>
  <c r="L2305" i="5"/>
  <c r="L4528" i="5"/>
  <c r="N4528" i="5"/>
  <c r="N3732" i="5"/>
  <c r="L3732" i="5"/>
  <c r="L3543" i="5"/>
  <c r="N3543" i="5"/>
  <c r="N3478" i="5"/>
  <c r="L3478" i="5"/>
  <c r="L102" i="5"/>
  <c r="N102" i="5"/>
  <c r="L2909" i="5"/>
  <c r="N2909" i="5"/>
  <c r="L2130" i="5"/>
  <c r="N2130" i="5"/>
  <c r="L57" i="5"/>
  <c r="N57" i="5"/>
  <c r="L2715" i="5"/>
  <c r="N2715" i="5"/>
  <c r="L3580" i="5"/>
  <c r="N3580" i="5"/>
  <c r="L1810" i="5"/>
  <c r="N1810" i="5"/>
  <c r="N45" i="5"/>
  <c r="L45" i="5"/>
  <c r="L4154" i="5"/>
  <c r="N4154" i="5"/>
  <c r="L3680" i="5"/>
  <c r="N3680" i="5"/>
  <c r="N9" i="5"/>
  <c r="L9" i="5"/>
  <c r="L2285" i="5"/>
  <c r="N2285" i="5"/>
  <c r="L1949" i="5"/>
  <c r="N1949" i="5"/>
  <c r="L3671" i="5"/>
  <c r="N3671" i="5"/>
  <c r="N1707" i="5"/>
  <c r="L1707" i="5"/>
  <c r="L61" i="5"/>
  <c r="N61" i="5"/>
  <c r="L3550" i="5"/>
  <c r="N3550" i="5"/>
  <c r="N3545" i="5"/>
  <c r="L3545" i="5"/>
  <c r="N224" i="5"/>
  <c r="L224" i="5"/>
  <c r="L3767" i="5"/>
  <c r="N3767" i="5"/>
  <c r="N3639" i="5"/>
  <c r="L3639" i="5"/>
  <c r="N2059" i="5"/>
  <c r="L2059" i="5"/>
  <c r="N4400" i="5"/>
  <c r="L4400" i="5"/>
  <c r="L4123" i="5"/>
  <c r="N4123" i="5"/>
  <c r="N164" i="5"/>
  <c r="L164" i="5"/>
  <c r="L2905" i="5"/>
  <c r="N2905" i="5"/>
  <c r="N2140" i="5"/>
  <c r="L2140" i="5"/>
  <c r="L3685" i="5"/>
  <c r="N3685" i="5"/>
  <c r="L3542" i="5"/>
  <c r="N3542" i="5"/>
  <c r="N1743" i="5"/>
  <c r="L1743" i="5"/>
  <c r="N36" i="5"/>
  <c r="L36" i="5"/>
  <c r="L3715" i="5"/>
  <c r="N3715" i="5"/>
  <c r="L1731" i="5"/>
  <c r="N1731" i="5"/>
  <c r="L2120" i="5"/>
  <c r="N2120" i="5"/>
  <c r="L4061" i="5"/>
  <c r="N4061" i="5"/>
  <c r="N1746" i="5"/>
  <c r="L1746" i="5"/>
  <c r="L149" i="5"/>
  <c r="N149" i="5"/>
  <c r="L269" i="5"/>
  <c r="N269" i="5"/>
  <c r="L2736" i="5"/>
  <c r="N2736" i="5"/>
  <c r="N4057" i="5"/>
  <c r="L4057" i="5"/>
  <c r="N3616" i="5"/>
  <c r="L3616" i="5"/>
  <c r="N86" i="5"/>
  <c r="L86" i="5"/>
  <c r="N4524" i="5"/>
  <c r="L4524" i="5"/>
  <c r="L2447" i="5"/>
  <c r="N2447" i="5"/>
  <c r="L1299" i="5"/>
  <c r="N1299" i="5"/>
  <c r="N2110" i="5"/>
  <c r="L2110" i="5"/>
  <c r="N2116" i="5"/>
  <c r="L2116" i="5"/>
  <c r="L3546" i="5"/>
  <c r="N3546" i="5"/>
  <c r="N156" i="5"/>
  <c r="L156" i="5"/>
  <c r="N1718" i="5"/>
  <c r="L1718" i="5"/>
  <c r="L3491" i="5"/>
  <c r="N3491" i="5"/>
  <c r="N4451" i="5"/>
  <c r="L4451" i="5"/>
  <c r="N2454" i="5"/>
  <c r="L2454" i="5"/>
  <c r="N1311" i="5"/>
  <c r="L1311" i="5"/>
  <c r="N4535" i="5"/>
  <c r="L4535" i="5"/>
  <c r="N3606" i="5"/>
  <c r="L3606" i="5"/>
  <c r="L4074" i="5"/>
  <c r="N4074" i="5"/>
  <c r="N3705" i="5"/>
  <c r="L3705" i="5"/>
  <c r="N51" i="5"/>
  <c r="L51" i="5"/>
  <c r="L3645" i="5"/>
  <c r="N3645" i="5"/>
  <c r="N1256" i="5"/>
  <c r="L1256" i="5"/>
  <c r="L3721" i="5"/>
  <c r="N3721" i="5"/>
  <c r="L1225" i="5"/>
  <c r="N1225" i="5"/>
  <c r="L2118" i="5"/>
  <c r="N2118" i="5"/>
  <c r="N3761" i="5"/>
  <c r="L3761" i="5"/>
  <c r="N265" i="5"/>
  <c r="L265" i="5"/>
  <c r="L1260" i="5"/>
  <c r="N1260" i="5"/>
  <c r="N689" i="5"/>
  <c r="L689" i="5"/>
  <c r="L4030" i="5"/>
  <c r="N4030" i="5"/>
  <c r="N1295" i="5"/>
  <c r="L1295" i="5"/>
  <c r="N192" i="5"/>
  <c r="L192" i="5"/>
  <c r="N3583" i="5"/>
  <c r="L3583" i="5"/>
  <c r="N3474" i="5"/>
  <c r="L3474" i="5"/>
  <c r="N177" i="5"/>
  <c r="L177" i="5"/>
  <c r="N4128" i="5"/>
  <c r="L4128" i="5"/>
  <c r="N3621" i="5"/>
  <c r="L3621" i="5"/>
  <c r="L4432" i="5"/>
  <c r="N4432" i="5"/>
  <c r="L1747" i="5"/>
  <c r="N1747" i="5"/>
  <c r="N1323" i="5"/>
  <c r="L1323" i="5"/>
  <c r="L4017" i="5"/>
  <c r="N4017" i="5"/>
  <c r="N2872" i="5"/>
  <c r="L2872" i="5"/>
  <c r="N1306" i="5"/>
  <c r="L1306" i="5"/>
  <c r="L3733" i="5"/>
  <c r="N3733" i="5"/>
  <c r="N3664" i="5"/>
  <c r="L3664" i="5"/>
  <c r="N4402" i="5"/>
  <c r="L4402" i="5"/>
  <c r="L3597" i="5"/>
  <c r="N3597" i="5"/>
  <c r="L19" i="5"/>
  <c r="N19" i="5"/>
  <c r="N2334" i="5"/>
  <c r="L2334" i="5"/>
  <c r="L1341" i="5"/>
  <c r="N1341" i="5"/>
  <c r="L2851" i="5"/>
  <c r="N2851" i="5"/>
  <c r="L3672" i="5"/>
  <c r="N3672" i="5"/>
  <c r="N2096" i="5"/>
  <c r="L2096" i="5"/>
  <c r="N169" i="5"/>
  <c r="L169" i="5"/>
  <c r="N2079" i="5"/>
  <c r="L2079" i="5"/>
  <c r="L1722" i="5"/>
  <c r="N1722" i="5"/>
  <c r="L4452" i="5"/>
  <c r="N4452" i="5"/>
  <c r="L228" i="5"/>
  <c r="N228" i="5"/>
  <c r="L4081" i="5"/>
  <c r="N4081" i="5"/>
  <c r="L2145" i="5"/>
  <c r="N2145" i="5"/>
  <c r="N4481" i="5"/>
  <c r="L4481" i="5"/>
  <c r="N1303" i="5"/>
  <c r="L1303" i="5"/>
  <c r="L4446" i="5"/>
  <c r="N4446" i="5"/>
  <c r="L4131" i="5"/>
  <c r="N4131" i="5"/>
  <c r="N2894" i="5"/>
  <c r="L2894" i="5"/>
  <c r="L2281" i="5"/>
  <c r="N2281" i="5"/>
  <c r="L3584" i="5"/>
  <c r="N3584" i="5"/>
  <c r="N306" i="5"/>
  <c r="L306" i="5"/>
  <c r="L1212" i="5"/>
  <c r="N1212" i="5"/>
  <c r="L3618" i="5"/>
  <c r="N3618" i="5"/>
  <c r="L2290" i="5"/>
  <c r="N2290" i="5"/>
  <c r="N2089" i="5"/>
  <c r="L2089" i="5"/>
  <c r="L4341" i="5"/>
  <c r="N4341" i="5"/>
  <c r="L1309" i="5"/>
  <c r="N1309" i="5"/>
  <c r="L1704" i="5"/>
  <c r="N1704" i="5"/>
  <c r="L3467" i="5"/>
  <c r="N3467" i="5"/>
  <c r="L1267" i="5"/>
  <c r="N1267" i="5"/>
  <c r="N4442" i="5"/>
  <c r="L4442" i="5"/>
  <c r="L2149" i="5"/>
  <c r="N2149" i="5"/>
  <c r="L3529" i="5"/>
  <c r="N3529" i="5"/>
  <c r="N2137" i="5"/>
  <c r="L2137" i="5"/>
  <c r="L2117" i="5"/>
  <c r="N2117" i="5"/>
  <c r="N234" i="5"/>
  <c r="L234" i="5"/>
  <c r="L294" i="5"/>
  <c r="N294" i="5"/>
  <c r="N2073" i="5"/>
  <c r="L2073" i="5"/>
  <c r="L4465" i="5"/>
  <c r="N4465" i="5"/>
  <c r="N2156" i="5"/>
  <c r="L2156" i="5"/>
  <c r="N1742" i="5"/>
  <c r="L1742" i="5"/>
  <c r="L2297" i="5"/>
  <c r="N2297" i="5"/>
  <c r="N1286" i="5"/>
  <c r="L1286" i="5"/>
  <c r="L3756" i="5"/>
  <c r="N3756" i="5"/>
  <c r="L174" i="5"/>
  <c r="N174" i="5"/>
  <c r="N4135" i="5"/>
  <c r="L4135" i="5"/>
  <c r="L2445" i="5"/>
  <c r="N2445" i="5"/>
  <c r="N1346" i="5"/>
  <c r="L1346" i="5"/>
  <c r="L4408" i="5"/>
  <c r="N4408" i="5"/>
  <c r="N191" i="5"/>
  <c r="L191" i="5"/>
  <c r="N555" i="5"/>
  <c r="L555" i="5"/>
  <c r="L4143" i="5"/>
  <c r="N4143" i="5"/>
  <c r="L241" i="5"/>
  <c r="N241" i="5"/>
  <c r="L1321" i="5"/>
  <c r="N1321" i="5"/>
  <c r="L2042" i="5"/>
  <c r="N2042" i="5"/>
  <c r="L3586" i="5"/>
  <c r="N3586" i="5"/>
  <c r="L1285" i="5"/>
  <c r="N1285" i="5"/>
  <c r="L3530" i="5"/>
  <c r="N3530" i="5"/>
  <c r="L2115" i="5"/>
  <c r="N2115" i="5"/>
  <c r="L1265" i="5"/>
  <c r="N1265" i="5"/>
  <c r="N4053" i="5"/>
  <c r="L4053" i="5"/>
  <c r="L1308" i="5"/>
  <c r="N1308" i="5"/>
  <c r="N4498" i="5"/>
  <c r="L4498" i="5"/>
  <c r="L4512" i="5"/>
  <c r="N4512" i="5"/>
  <c r="N188" i="5"/>
  <c r="L188" i="5"/>
  <c r="L2139" i="5"/>
  <c r="N2139" i="5"/>
  <c r="L1268" i="5"/>
  <c r="N1268" i="5"/>
  <c r="N4105" i="5"/>
  <c r="L4105" i="5"/>
  <c r="N4009" i="5"/>
  <c r="L4009" i="5"/>
  <c r="N3760" i="5"/>
  <c r="L3760" i="5"/>
  <c r="L4360" i="5"/>
  <c r="N4360" i="5"/>
  <c r="N2026" i="5"/>
  <c r="L2026" i="5"/>
  <c r="N1978" i="5"/>
  <c r="L1978" i="5"/>
  <c r="L4378" i="5"/>
  <c r="N4378" i="5"/>
  <c r="L2341" i="5"/>
  <c r="N2341" i="5"/>
  <c r="L2157" i="5"/>
  <c r="N2157" i="5"/>
  <c r="L1787" i="5"/>
  <c r="N1787" i="5"/>
  <c r="L2114" i="5"/>
  <c r="N2114" i="5"/>
  <c r="L2065" i="5"/>
  <c r="N2065" i="5"/>
  <c r="N49" i="5"/>
  <c r="L49" i="5"/>
  <c r="L4029" i="5"/>
  <c r="N4029" i="5"/>
  <c r="L25" i="5"/>
  <c r="N25" i="5"/>
  <c r="L4440" i="5"/>
  <c r="N4440" i="5"/>
  <c r="N1442" i="5"/>
  <c r="L1442" i="5"/>
  <c r="L3696" i="5"/>
  <c r="N3696" i="5"/>
  <c r="L4079" i="5"/>
  <c r="N4079" i="5"/>
  <c r="N545" i="5"/>
  <c r="L545" i="5"/>
  <c r="N2029" i="5"/>
  <c r="L2029" i="5"/>
  <c r="L3747" i="5"/>
  <c r="N3747" i="5"/>
  <c r="L1358" i="5"/>
  <c r="N1358" i="5"/>
  <c r="N1301" i="5"/>
  <c r="L1301" i="5"/>
  <c r="L204" i="5"/>
  <c r="N204" i="5"/>
  <c r="L2010" i="5"/>
  <c r="N2010" i="5"/>
  <c r="N278" i="5"/>
  <c r="L278" i="5"/>
  <c r="N3768" i="5"/>
  <c r="L3768" i="5"/>
  <c r="N3462" i="5"/>
  <c r="L3462" i="5"/>
  <c r="L1356" i="5"/>
  <c r="N1356" i="5"/>
  <c r="L2883" i="5"/>
  <c r="N2883" i="5"/>
  <c r="N1720" i="5"/>
  <c r="L1720" i="5"/>
  <c r="N4478" i="5"/>
  <c r="L4478" i="5"/>
  <c r="N1699" i="5"/>
  <c r="L1699" i="5"/>
  <c r="L161" i="5"/>
  <c r="N161" i="5"/>
  <c r="L3668" i="5"/>
  <c r="N3668" i="5"/>
  <c r="L561" i="5"/>
  <c r="N561" i="5"/>
  <c r="L159" i="5"/>
  <c r="N159" i="5"/>
  <c r="N4381" i="5"/>
  <c r="L4381" i="5"/>
  <c r="N2124" i="5"/>
  <c r="L2124" i="5"/>
  <c r="N2892" i="5"/>
  <c r="L2892" i="5"/>
  <c r="N2081" i="5"/>
  <c r="L2081" i="5"/>
  <c r="N4038" i="5"/>
  <c r="L4038" i="5"/>
  <c r="N2076" i="5"/>
  <c r="L2076" i="5"/>
  <c r="L3450" i="5"/>
  <c r="N3450" i="5"/>
  <c r="L3582" i="5"/>
  <c r="N3582" i="5"/>
  <c r="N4456" i="5"/>
  <c r="L4456" i="5"/>
  <c r="N1272" i="5"/>
  <c r="L1272" i="5"/>
  <c r="N3648" i="5"/>
  <c r="L3648" i="5"/>
  <c r="L3720" i="5"/>
  <c r="N3720" i="5"/>
  <c r="N1264" i="5"/>
  <c r="L1264" i="5"/>
  <c r="L240" i="5"/>
  <c r="N240" i="5"/>
  <c r="L209" i="5"/>
  <c r="N209" i="5"/>
  <c r="N230" i="5"/>
  <c r="L230" i="5"/>
  <c r="L304" i="5"/>
  <c r="N304" i="5"/>
  <c r="L2451" i="5"/>
  <c r="N2451" i="5"/>
  <c r="L2301" i="5"/>
  <c r="N2301" i="5"/>
  <c r="N1997" i="5"/>
  <c r="L1997" i="5"/>
  <c r="N1305" i="5"/>
  <c r="L1305" i="5"/>
  <c r="N1736" i="5"/>
  <c r="L1736" i="5"/>
  <c r="N4125" i="5"/>
  <c r="L4125" i="5"/>
  <c r="N287" i="5"/>
  <c r="L287" i="5"/>
  <c r="L4156" i="5"/>
  <c r="N4156" i="5"/>
  <c r="N1274" i="5"/>
  <c r="L1274" i="5"/>
  <c r="L1994" i="5"/>
  <c r="N1994" i="5"/>
  <c r="L66" i="5"/>
  <c r="N66" i="5"/>
  <c r="L3540" i="5"/>
  <c r="N3540" i="5"/>
  <c r="L2142" i="5"/>
  <c r="N2142" i="5"/>
  <c r="N3656" i="5"/>
  <c r="L3656" i="5"/>
  <c r="N3763" i="5"/>
  <c r="L3763" i="5"/>
  <c r="N244" i="5"/>
  <c r="L244" i="5"/>
  <c r="L1981" i="5"/>
  <c r="N1981" i="5"/>
  <c r="L284" i="5"/>
  <c r="N284" i="5"/>
  <c r="N3623" i="5"/>
  <c r="L3623" i="5"/>
  <c r="L3703" i="5"/>
  <c r="N3703" i="5"/>
  <c r="L1240" i="5"/>
  <c r="N1240" i="5"/>
  <c r="L2127" i="5"/>
  <c r="N2127" i="5"/>
  <c r="N2146" i="5"/>
  <c r="L2146" i="5"/>
  <c r="L2112" i="5"/>
  <c r="N2112" i="5"/>
  <c r="N1275" i="5"/>
  <c r="L1275" i="5"/>
  <c r="N295" i="5"/>
  <c r="L295" i="5"/>
  <c r="L2098" i="5"/>
  <c r="N2098" i="5"/>
  <c r="N4093" i="5"/>
  <c r="L4093" i="5"/>
  <c r="N70" i="5"/>
  <c r="L70" i="5"/>
  <c r="L4491" i="5"/>
  <c r="N4491" i="5"/>
  <c r="L4355" i="5"/>
  <c r="N4355" i="5"/>
  <c r="L4396" i="5"/>
  <c r="N4396" i="5"/>
  <c r="N1334" i="5"/>
  <c r="L1334" i="5"/>
  <c r="L1727" i="5"/>
  <c r="N1727" i="5"/>
  <c r="L297" i="5"/>
  <c r="N297" i="5"/>
  <c r="N3465" i="5"/>
  <c r="L3465" i="5"/>
  <c r="N1739" i="5"/>
  <c r="L1739" i="5"/>
  <c r="L4437" i="5"/>
  <c r="N4437" i="5"/>
  <c r="L4513" i="5"/>
  <c r="N4513" i="5"/>
  <c r="L1965" i="5"/>
  <c r="N1965" i="5"/>
  <c r="N229" i="5"/>
  <c r="L229" i="5"/>
  <c r="N3488" i="5"/>
  <c r="L3488" i="5"/>
  <c r="L3714" i="5"/>
  <c r="N3714" i="5"/>
  <c r="N1751" i="5"/>
  <c r="L1751" i="5"/>
  <c r="N2325" i="5"/>
  <c r="L2325" i="5"/>
  <c r="N2136" i="5"/>
  <c r="L2136" i="5"/>
  <c r="L1345" i="5"/>
  <c r="N1345" i="5"/>
  <c r="L4108" i="5"/>
  <c r="N4108" i="5"/>
  <c r="L553" i="5"/>
  <c r="N553" i="5"/>
  <c r="N1249" i="5"/>
  <c r="L1249" i="5"/>
  <c r="AG2594" i="5"/>
  <c r="AF2586" i="5"/>
  <c r="AI2586" i="5" s="1"/>
  <c r="AG2586" i="5"/>
  <c r="AG2584" i="5"/>
  <c r="AG2564" i="5"/>
  <c r="AG2556" i="5"/>
  <c r="AG2613" i="5"/>
  <c r="AG2572" i="5"/>
  <c r="AF2564" i="5"/>
  <c r="AI2564" i="5" s="1"/>
  <c r="AF2584" i="5"/>
  <c r="AG2558" i="5"/>
  <c r="AG2553" i="5"/>
  <c r="AG2588" i="5"/>
  <c r="AG2621" i="5"/>
  <c r="AG2579" i="5"/>
  <c r="AG2582" i="5"/>
  <c r="AG2615" i="5"/>
  <c r="AF2605" i="5"/>
  <c r="AG2605" i="5"/>
  <c r="AG2576" i="5"/>
  <c r="AG2552" i="5"/>
  <c r="AG2618" i="5"/>
  <c r="AF2618" i="5"/>
  <c r="AH2618" i="5" s="1"/>
  <c r="AF2552" i="5"/>
  <c r="AH2552" i="5" s="1"/>
  <c r="AF2565" i="5"/>
  <c r="AH2565" i="5" s="1"/>
  <c r="AG2565" i="5"/>
  <c r="AF2582" i="5"/>
  <c r="AH2582" i="5" s="1"/>
  <c r="AF2609" i="5"/>
  <c r="AH2609" i="5" s="1"/>
  <c r="AG2609" i="5"/>
  <c r="AG2541" i="5"/>
  <c r="AG2567" i="5"/>
  <c r="AG2617" i="5"/>
  <c r="AG2548" i="5"/>
  <c r="AG2543" i="5"/>
  <c r="AG2599" i="5"/>
  <c r="AF2590" i="5"/>
  <c r="AG2590" i="5"/>
  <c r="AF2579" i="5"/>
  <c r="AH2579" i="5" s="1"/>
  <c r="AF2594" i="5"/>
  <c r="AH2594" i="5" s="1"/>
  <c r="AG2610" i="5"/>
  <c r="AF2554" i="5"/>
  <c r="AH2554" i="5" s="1"/>
  <c r="AG2554" i="5"/>
  <c r="AG2575" i="5"/>
  <c r="AF2576" i="5"/>
  <c r="AG2578" i="5"/>
  <c r="AF2588" i="5"/>
  <c r="AH2588" i="5" s="1"/>
  <c r="AF2621" i="5"/>
  <c r="AH2621" i="5" s="1"/>
  <c r="AG2544" i="5"/>
  <c r="AF2610" i="5"/>
  <c r="AH2610" i="5" s="1"/>
  <c r="AF2556" i="5"/>
  <c r="AH2556" i="5" s="1"/>
  <c r="AF2601" i="5"/>
  <c r="AH2601" i="5" s="1"/>
  <c r="AG2601" i="5"/>
  <c r="AF2544" i="5"/>
  <c r="AH2544" i="5" s="1"/>
  <c r="AF2575" i="5"/>
  <c r="AH2575" i="5" s="1"/>
  <c r="AF2557" i="5"/>
  <c r="AG2557" i="5"/>
  <c r="AF2597" i="5"/>
  <c r="AH2597" i="5" s="1"/>
  <c r="AG2597" i="5"/>
  <c r="AF2558" i="5"/>
  <c r="AH2558" i="5" s="1"/>
  <c r="AF2578" i="5"/>
  <c r="AH2578" i="5" s="1"/>
  <c r="AF2553" i="5"/>
  <c r="AH2553" i="5" s="1"/>
  <c r="AF2625" i="5"/>
  <c r="AH2625" i="5" s="1"/>
  <c r="AG2625" i="5"/>
  <c r="AF2613" i="5"/>
  <c r="AH2613" i="5" s="1"/>
  <c r="AF2574" i="5"/>
  <c r="AH2574" i="5" s="1"/>
  <c r="AG2574" i="5"/>
  <c r="AG2608" i="5"/>
  <c r="AG2587" i="5"/>
  <c r="AG2612" i="5"/>
  <c r="AG2549" i="5"/>
  <c r="AG2561" i="5"/>
  <c r="AG2540" i="5"/>
  <c r="AG2602" i="5"/>
  <c r="AG2568" i="5"/>
  <c r="AG2596" i="5"/>
  <c r="AG2539" i="5"/>
  <c r="AG2538" i="5"/>
  <c r="AG2619" i="5"/>
  <c r="AG2562" i="5"/>
  <c r="AG2598" i="5"/>
  <c r="AF2551" i="5"/>
  <c r="AH2551" i="5" s="1"/>
  <c r="AG2551" i="5"/>
  <c r="AF2561" i="5"/>
  <c r="AH2561" i="5" s="1"/>
  <c r="AG2593" i="5"/>
  <c r="AG2622" i="5"/>
  <c r="AF2541" i="5"/>
  <c r="AH2541" i="5" s="1"/>
  <c r="AF2572" i="5"/>
  <c r="AH2572" i="5" s="1"/>
  <c r="AF2550" i="5"/>
  <c r="AH2550" i="5" s="1"/>
  <c r="AG2550" i="5"/>
  <c r="AF2568" i="5"/>
  <c r="AH2568" i="5" s="1"/>
  <c r="AF2548" i="5"/>
  <c r="AH2548" i="5" s="1"/>
  <c r="AG2623" i="5"/>
  <c r="AF2596" i="5"/>
  <c r="AH2596" i="5" s="1"/>
  <c r="AF2538" i="5"/>
  <c r="AH2538" i="5" s="1"/>
  <c r="AF2543" i="5"/>
  <c r="AH2543" i="5" s="1"/>
  <c r="AF2623" i="5"/>
  <c r="AI2623" i="5" s="1"/>
  <c r="AG2555" i="5"/>
  <c r="AF2581" i="5"/>
  <c r="AH2581" i="5" s="1"/>
  <c r="AG2581" i="5"/>
  <c r="AF2539" i="5"/>
  <c r="AH2539" i="5" s="1"/>
  <c r="AF2562" i="5"/>
  <c r="AH2562" i="5" s="1"/>
  <c r="AG2607" i="5"/>
  <c r="AF2598" i="5"/>
  <c r="AH2598" i="5" s="1"/>
  <c r="AF2569" i="5"/>
  <c r="AH2569" i="5" s="1"/>
  <c r="AG2569" i="5"/>
  <c r="AF2573" i="5"/>
  <c r="AH2573" i="5" s="1"/>
  <c r="AG2573" i="5"/>
  <c r="AG2620" i="5"/>
  <c r="AG2592" i="5"/>
  <c r="AG2604" i="5"/>
  <c r="AG2611" i="5"/>
  <c r="AG2614" i="5"/>
  <c r="AG2627" i="5"/>
  <c r="AF2595" i="5"/>
  <c r="AH2595" i="5" s="1"/>
  <c r="AG2595" i="5"/>
  <c r="AF2570" i="5"/>
  <c r="AH2570" i="5" s="1"/>
  <c r="AG2570" i="5"/>
  <c r="AF2559" i="5"/>
  <c r="AH2559" i="5" s="1"/>
  <c r="AG2559" i="5"/>
  <c r="AF2542" i="5"/>
  <c r="AH2542" i="5" s="1"/>
  <c r="AG2542" i="5"/>
  <c r="AF2566" i="5"/>
  <c r="AH2566" i="5" s="1"/>
  <c r="AG2566" i="5"/>
  <c r="AF2555" i="5"/>
  <c r="AH2555" i="5" s="1"/>
  <c r="AF2619" i="5"/>
  <c r="AH2619" i="5" s="1"/>
  <c r="AF2607" i="5"/>
  <c r="AH2607" i="5" s="1"/>
  <c r="AF2616" i="5"/>
  <c r="AI2616" i="5" s="1"/>
  <c r="AG2616" i="5"/>
  <c r="AF2546" i="5"/>
  <c r="AH2546" i="5" s="1"/>
  <c r="AG2546" i="5"/>
  <c r="AG2600" i="5"/>
  <c r="AG2545" i="5"/>
  <c r="AF2577" i="5"/>
  <c r="AH2577" i="5" s="1"/>
  <c r="AG2577" i="5"/>
  <c r="AF2602" i="5"/>
  <c r="AH2602" i="5" s="1"/>
  <c r="AF2620" i="5"/>
  <c r="AF2604" i="5"/>
  <c r="AI2604" i="5" s="1"/>
  <c r="AG2603" i="5"/>
  <c r="AF2614" i="5"/>
  <c r="AH2614" i="5" s="1"/>
  <c r="AF2626" i="5"/>
  <c r="AH2626" i="5" s="1"/>
  <c r="AG2626" i="5"/>
  <c r="AG2591" i="5"/>
  <c r="AF2549" i="5"/>
  <c r="AH2549" i="5" s="1"/>
  <c r="AF2563" i="5"/>
  <c r="AG2563" i="5"/>
  <c r="AG2547" i="5"/>
  <c r="AF2540" i="5"/>
  <c r="AF2622" i="5"/>
  <c r="AH2622" i="5" s="1"/>
  <c r="AF2591" i="5"/>
  <c r="AH2591" i="5" s="1"/>
  <c r="AF2624" i="5"/>
  <c r="AH2624" i="5" s="1"/>
  <c r="AG2624" i="5"/>
  <c r="AF2600" i="5"/>
  <c r="AH2600" i="5" s="1"/>
  <c r="AF2567" i="5"/>
  <c r="AH2567" i="5" s="1"/>
  <c r="AF2580" i="5"/>
  <c r="AH2580" i="5" s="1"/>
  <c r="AG2580" i="5"/>
  <c r="AF2571" i="5"/>
  <c r="AH2571" i="5" s="1"/>
  <c r="AG2571" i="5"/>
  <c r="AF2608" i="5"/>
  <c r="AH2608" i="5" s="1"/>
  <c r="AF2617" i="5"/>
  <c r="AH2617" i="5" s="1"/>
  <c r="AF2560" i="5"/>
  <c r="AH2560" i="5" s="1"/>
  <c r="AG2560" i="5"/>
  <c r="AF2606" i="5"/>
  <c r="AH2606" i="5" s="1"/>
  <c r="AG2606" i="5"/>
  <c r="AF2545" i="5"/>
  <c r="AH2545" i="5" s="1"/>
  <c r="AF2587" i="5"/>
  <c r="AH2587" i="5" s="1"/>
  <c r="AF2583" i="5"/>
  <c r="AH2583" i="5" s="1"/>
  <c r="AG2583" i="5"/>
  <c r="AF2612" i="5"/>
  <c r="AH2612" i="5" s="1"/>
  <c r="AF2547" i="5"/>
  <c r="AH2547" i="5" s="1"/>
  <c r="AF2599" i="5"/>
  <c r="AH2599" i="5" s="1"/>
  <c r="AF2593" i="5"/>
  <c r="AH2593" i="5" s="1"/>
  <c r="AF2615" i="5"/>
  <c r="AH2615" i="5" s="1"/>
  <c r="AF2592" i="5"/>
  <c r="AH2592" i="5" s="1"/>
  <c r="AF2603" i="5"/>
  <c r="AH2603" i="5" s="1"/>
  <c r="AF2611" i="5"/>
  <c r="AH2611" i="5" s="1"/>
  <c r="AF2585" i="5"/>
  <c r="AH2585" i="5" s="1"/>
  <c r="AG2585" i="5"/>
  <c r="AF2627" i="5"/>
  <c r="AH2627" i="5" s="1"/>
  <c r="AF2589" i="5"/>
  <c r="AH2589" i="5" s="1"/>
  <c r="AG2589" i="5"/>
  <c r="AI2592" i="5" l="1"/>
  <c r="AJ2592" i="5" s="1"/>
  <c r="K2592" i="5" s="1"/>
  <c r="AI2558" i="5"/>
  <c r="J2558" i="5" s="1"/>
  <c r="AI2574" i="5"/>
  <c r="J2574" i="5" s="1"/>
  <c r="AI2546" i="5"/>
  <c r="AJ2546" i="5" s="1"/>
  <c r="K2546" i="5" s="1"/>
  <c r="AI2607" i="5"/>
  <c r="AJ2607" i="5" s="1"/>
  <c r="K2607" i="5" s="1"/>
  <c r="AI2554" i="5"/>
  <c r="AJ2554" i="5" s="1"/>
  <c r="K2554" i="5" s="1"/>
  <c r="AI2579" i="5"/>
  <c r="AJ2579" i="5" s="1"/>
  <c r="K2579" i="5" s="1"/>
  <c r="AI2622" i="5"/>
  <c r="J2622" i="5" s="1"/>
  <c r="AH2604" i="5"/>
  <c r="AI2544" i="5"/>
  <c r="J2544" i="5" s="1"/>
  <c r="AI2609" i="5"/>
  <c r="AJ2609" i="5" s="1"/>
  <c r="AI2565" i="5"/>
  <c r="AJ2565" i="5" s="1"/>
  <c r="AI2602" i="5"/>
  <c r="J2602" i="5" s="1"/>
  <c r="AI2581" i="5"/>
  <c r="J2581" i="5" s="1"/>
  <c r="AI2613" i="5"/>
  <c r="AJ2613" i="5" s="1"/>
  <c r="AI2606" i="5"/>
  <c r="J2606" i="5" s="1"/>
  <c r="AI2571" i="5"/>
  <c r="AJ2571" i="5" s="1"/>
  <c r="AI2549" i="5"/>
  <c r="AJ2549" i="5" s="1"/>
  <c r="AH2623" i="5"/>
  <c r="AI2596" i="5"/>
  <c r="J2596" i="5" s="1"/>
  <c r="AI2561" i="5"/>
  <c r="J2561" i="5" s="1"/>
  <c r="AI2551" i="5"/>
  <c r="AI2625" i="5"/>
  <c r="AI2597" i="5"/>
  <c r="J2597" i="5" s="1"/>
  <c r="AI2601" i="5"/>
  <c r="J2601" i="5" s="1"/>
  <c r="J2564" i="5"/>
  <c r="AI2612" i="5"/>
  <c r="AJ2612" i="5" s="1"/>
  <c r="AI2608" i="5"/>
  <c r="AJ2608" i="5" s="1"/>
  <c r="AI2600" i="5"/>
  <c r="J2600" i="5" s="1"/>
  <c r="AI2577" i="5"/>
  <c r="AI2618" i="5"/>
  <c r="J2618" i="5" s="1"/>
  <c r="AH2586" i="5"/>
  <c r="AI2553" i="5"/>
  <c r="J2553" i="5" s="1"/>
  <c r="AI2556" i="5"/>
  <c r="AJ2556" i="5" s="1"/>
  <c r="AJ2564" i="5"/>
  <c r="K2564" i="5" s="1"/>
  <c r="AI2614" i="5"/>
  <c r="AJ2614" i="5" s="1"/>
  <c r="AI2566" i="5"/>
  <c r="J2566" i="5" s="1"/>
  <c r="AI2598" i="5"/>
  <c r="J2598" i="5" s="1"/>
  <c r="AI2594" i="5"/>
  <c r="AI2552" i="5"/>
  <c r="AI2627" i="5"/>
  <c r="AJ2627" i="5" s="1"/>
  <c r="AI2585" i="5"/>
  <c r="AI2615" i="5"/>
  <c r="AI2547" i="5"/>
  <c r="AI2587" i="5"/>
  <c r="AJ2587" i="5" s="1"/>
  <c r="AI2545" i="5"/>
  <c r="AI2624" i="5"/>
  <c r="AI2591" i="5"/>
  <c r="AJ2591" i="5" s="1"/>
  <c r="AI2540" i="5"/>
  <c r="AJ2540" i="5" s="1"/>
  <c r="AH2540" i="5"/>
  <c r="J2604" i="5"/>
  <c r="AJ2604" i="5"/>
  <c r="K2604" i="5" s="1"/>
  <c r="AH2620" i="5"/>
  <c r="AI2620" i="5"/>
  <c r="J2616" i="5"/>
  <c r="J2623" i="5"/>
  <c r="AJ2623" i="5"/>
  <c r="K2623" i="5" s="1"/>
  <c r="AI2589" i="5"/>
  <c r="AI2611" i="5"/>
  <c r="AJ2611" i="5" s="1"/>
  <c r="AI2603" i="5"/>
  <c r="AI2593" i="5"/>
  <c r="AJ2593" i="5" s="1"/>
  <c r="AI2599" i="5"/>
  <c r="AI2583" i="5"/>
  <c r="AI2560" i="5"/>
  <c r="AI2580" i="5"/>
  <c r="AH2563" i="5"/>
  <c r="AI2563" i="5"/>
  <c r="AI2617" i="5"/>
  <c r="AI2567" i="5"/>
  <c r="AI2626" i="5"/>
  <c r="AI2542" i="5"/>
  <c r="AI2559" i="5"/>
  <c r="AI2570" i="5"/>
  <c r="AI2595" i="5"/>
  <c r="AI2539" i="5"/>
  <c r="AJ2539" i="5" s="1"/>
  <c r="AI2578" i="5"/>
  <c r="AJ2578" i="5" s="1"/>
  <c r="AI2575" i="5"/>
  <c r="AJ2575" i="5" s="1"/>
  <c r="AH2590" i="5"/>
  <c r="AI2590" i="5"/>
  <c r="AH2616" i="5"/>
  <c r="AJ2602" i="5"/>
  <c r="AH2605" i="5"/>
  <c r="AI2605" i="5"/>
  <c r="AJ2605" i="5" s="1"/>
  <c r="AJ2616" i="5"/>
  <c r="K2616" i="5" s="1"/>
  <c r="AI2619" i="5"/>
  <c r="AI2555" i="5"/>
  <c r="AI2573" i="5"/>
  <c r="AI2569" i="5"/>
  <c r="AI2562" i="5"/>
  <c r="AI2543" i="5"/>
  <c r="AI2538" i="5"/>
  <c r="AI2548" i="5"/>
  <c r="AI2568" i="5"/>
  <c r="AI2550" i="5"/>
  <c r="AI2572" i="5"/>
  <c r="AJ2572" i="5" s="1"/>
  <c r="AI2541" i="5"/>
  <c r="AJ2558" i="5"/>
  <c r="K2558" i="5" s="1"/>
  <c r="AH2557" i="5"/>
  <c r="AI2557" i="5"/>
  <c r="AI2621" i="5"/>
  <c r="AH2576" i="5"/>
  <c r="AI2576" i="5"/>
  <c r="AI2610" i="5"/>
  <c r="AI2588" i="5"/>
  <c r="AI2582" i="5"/>
  <c r="J2586" i="5"/>
  <c r="AH2584" i="5"/>
  <c r="AI2584" i="5"/>
  <c r="AH2564" i="5"/>
  <c r="AJ2586" i="5"/>
  <c r="K2586" i="5" s="1"/>
  <c r="M2564" i="5" l="1"/>
  <c r="L2564" i="5" s="1"/>
  <c r="J2571" i="5"/>
  <c r="J2607" i="5"/>
  <c r="J2556" i="5"/>
  <c r="AJ2551" i="5"/>
  <c r="K2551" i="5" s="1"/>
  <c r="J2609" i="5"/>
  <c r="J2592" i="5"/>
  <c r="AJ2597" i="5"/>
  <c r="K2597" i="5" s="1"/>
  <c r="AJ2600" i="5"/>
  <c r="K2600" i="5" s="1"/>
  <c r="AJ2601" i="5"/>
  <c r="K2601" i="5" s="1"/>
  <c r="AJ2618" i="5"/>
  <c r="K2618" i="5" s="1"/>
  <c r="AJ2553" i="5"/>
  <c r="K2553" i="5" s="1"/>
  <c r="AJ2574" i="5"/>
  <c r="K2574" i="5" s="1"/>
  <c r="J2594" i="5"/>
  <c r="AJ2594" i="5"/>
  <c r="K2594" i="5" s="1"/>
  <c r="J2579" i="5"/>
  <c r="J2565" i="5"/>
  <c r="J2613" i="5"/>
  <c r="J2546" i="5"/>
  <c r="AJ2622" i="5"/>
  <c r="K2622" i="5" s="1"/>
  <c r="AJ2606" i="5"/>
  <c r="K2606" i="5" s="1"/>
  <c r="AJ2544" i="5"/>
  <c r="K2544" i="5" s="1"/>
  <c r="J2554" i="5"/>
  <c r="AJ2598" i="5"/>
  <c r="K2598" i="5" s="1"/>
  <c r="K2572" i="5"/>
  <c r="K2578" i="5"/>
  <c r="AJ2580" i="5"/>
  <c r="K2580" i="5" s="1"/>
  <c r="K2611" i="5"/>
  <c r="K2612" i="5"/>
  <c r="J2625" i="5"/>
  <c r="J2549" i="5"/>
  <c r="K2549" i="5"/>
  <c r="K2609" i="5"/>
  <c r="K2605" i="5"/>
  <c r="AJ2545" i="5"/>
  <c r="K2545" i="5" s="1"/>
  <c r="K2571" i="5"/>
  <c r="K2602" i="5"/>
  <c r="AJ2621" i="5"/>
  <c r="K2621" i="5" s="1"/>
  <c r="AJ2562" i="5"/>
  <c r="K2562" i="5" s="1"/>
  <c r="K2539" i="5"/>
  <c r="AJ2559" i="5"/>
  <c r="K2559" i="5" s="1"/>
  <c r="AJ2617" i="5"/>
  <c r="K2617" i="5" s="1"/>
  <c r="K2593" i="5"/>
  <c r="K2540" i="5"/>
  <c r="K2587" i="5"/>
  <c r="K2627" i="5"/>
  <c r="J2551" i="5"/>
  <c r="AJ2581" i="5"/>
  <c r="K2581" i="5" s="1"/>
  <c r="K2575" i="5"/>
  <c r="AJ2563" i="5"/>
  <c r="K2563" i="5" s="1"/>
  <c r="K2591" i="5"/>
  <c r="K2614" i="5"/>
  <c r="K2556" i="5"/>
  <c r="J2608" i="5"/>
  <c r="K2608" i="5"/>
  <c r="AJ2577" i="5"/>
  <c r="K2577" i="5" s="1"/>
  <c r="K2613" i="5"/>
  <c r="K2565" i="5"/>
  <c r="J2552" i="5"/>
  <c r="AJ2625" i="5"/>
  <c r="K2625" i="5" s="1"/>
  <c r="J2577" i="5"/>
  <c r="J2612" i="5"/>
  <c r="AJ2561" i="5"/>
  <c r="K2561" i="5" s="1"/>
  <c r="AJ2552" i="5"/>
  <c r="K2552" i="5" s="1"/>
  <c r="J2614" i="5"/>
  <c r="AJ2566" i="5"/>
  <c r="K2566" i="5" s="1"/>
  <c r="AJ2596" i="5"/>
  <c r="K2596" i="5" s="1"/>
  <c r="M2586" i="5"/>
  <c r="J2582" i="5"/>
  <c r="AJ2582" i="5"/>
  <c r="K2582" i="5" s="1"/>
  <c r="M2561" i="5"/>
  <c r="J2568" i="5"/>
  <c r="J2569" i="5"/>
  <c r="AJ2569" i="5"/>
  <c r="K2569" i="5" s="1"/>
  <c r="J2619" i="5"/>
  <c r="AJ2590" i="5"/>
  <c r="K2590" i="5" s="1"/>
  <c r="J2590" i="5"/>
  <c r="J2578" i="5"/>
  <c r="M2598" i="5"/>
  <c r="J2542" i="5"/>
  <c r="J2626" i="5"/>
  <c r="M2622" i="5"/>
  <c r="J2560" i="5"/>
  <c r="AJ2599" i="5"/>
  <c r="K2599" i="5" s="1"/>
  <c r="J2599" i="5"/>
  <c r="AJ2589" i="5"/>
  <c r="K2589" i="5" s="1"/>
  <c r="J2589" i="5"/>
  <c r="M2623" i="5"/>
  <c r="J2624" i="5"/>
  <c r="AJ2624" i="5"/>
  <c r="K2624" i="5" s="1"/>
  <c r="J2615" i="5"/>
  <c r="AJ2615" i="5"/>
  <c r="K2615" i="5" s="1"/>
  <c r="J2588" i="5"/>
  <c r="J2621" i="5"/>
  <c r="J2541" i="5"/>
  <c r="AJ2541" i="5"/>
  <c r="K2541" i="5" s="1"/>
  <c r="J2548" i="5"/>
  <c r="J2562" i="5"/>
  <c r="J2573" i="5"/>
  <c r="AJ2573" i="5"/>
  <c r="K2573" i="5" s="1"/>
  <c r="J2605" i="5"/>
  <c r="AJ2548" i="5"/>
  <c r="K2548" i="5" s="1"/>
  <c r="M2544" i="5"/>
  <c r="M2553" i="5"/>
  <c r="M2597" i="5"/>
  <c r="M2596" i="5"/>
  <c r="J2595" i="5"/>
  <c r="AJ2542" i="5"/>
  <c r="K2542" i="5" s="1"/>
  <c r="M2602" i="5"/>
  <c r="AJ2595" i="5"/>
  <c r="K2595" i="5" s="1"/>
  <c r="J2617" i="5"/>
  <c r="J2580" i="5"/>
  <c r="AJ2560" i="5"/>
  <c r="K2560" i="5" s="1"/>
  <c r="J2593" i="5"/>
  <c r="M2616" i="5"/>
  <c r="J2545" i="5"/>
  <c r="AJ2585" i="5"/>
  <c r="K2585" i="5" s="1"/>
  <c r="J2585" i="5"/>
  <c r="AJ2576" i="5"/>
  <c r="K2576" i="5" s="1"/>
  <c r="J2576" i="5"/>
  <c r="M2558" i="5"/>
  <c r="J2572" i="5"/>
  <c r="J2538" i="5"/>
  <c r="M2607" i="5"/>
  <c r="M2601" i="5"/>
  <c r="M2574" i="5"/>
  <c r="AJ2568" i="5"/>
  <c r="K2568" i="5" s="1"/>
  <c r="M2618" i="5"/>
  <c r="M2581" i="5"/>
  <c r="J2570" i="5"/>
  <c r="M2566" i="5"/>
  <c r="J2567" i="5"/>
  <c r="AJ2567" i="5"/>
  <c r="K2567" i="5" s="1"/>
  <c r="M2606" i="5"/>
  <c r="AJ2603" i="5"/>
  <c r="K2603" i="5" s="1"/>
  <c r="J2603" i="5"/>
  <c r="M2600" i="5"/>
  <c r="J2540" i="5"/>
  <c r="J2587" i="5"/>
  <c r="J2627" i="5"/>
  <c r="J2584" i="5"/>
  <c r="AJ2610" i="5"/>
  <c r="K2610" i="5" s="1"/>
  <c r="J2610" i="5"/>
  <c r="AJ2557" i="5"/>
  <c r="K2557" i="5" s="1"/>
  <c r="J2557" i="5"/>
  <c r="AJ2619" i="5"/>
  <c r="K2619" i="5" s="1"/>
  <c r="J2550" i="5"/>
  <c r="AJ2550" i="5"/>
  <c r="K2550" i="5" s="1"/>
  <c r="AJ2543" i="5"/>
  <c r="K2543" i="5" s="1"/>
  <c r="J2543" i="5"/>
  <c r="J2555" i="5"/>
  <c r="J2575" i="5"/>
  <c r="AJ2584" i="5"/>
  <c r="K2584" i="5" s="1"/>
  <c r="AJ2588" i="5"/>
  <c r="K2588" i="5" s="1"/>
  <c r="AJ2538" i="5"/>
  <c r="K2538" i="5" s="1"/>
  <c r="J2539" i="5"/>
  <c r="J2559" i="5"/>
  <c r="AJ2555" i="5"/>
  <c r="K2555" i="5" s="1"/>
  <c r="J2563" i="5"/>
  <c r="M2571" i="5"/>
  <c r="J2583" i="5"/>
  <c r="AJ2583" i="5"/>
  <c r="K2583" i="5" s="1"/>
  <c r="J2611" i="5"/>
  <c r="AJ2570" i="5"/>
  <c r="K2570" i="5" s="1"/>
  <c r="J2620" i="5"/>
  <c r="AJ2620" i="5"/>
  <c r="K2620" i="5" s="1"/>
  <c r="AJ2626" i="5"/>
  <c r="K2626" i="5" s="1"/>
  <c r="M2604" i="5"/>
  <c r="J2591" i="5"/>
  <c r="J2547" i="5"/>
  <c r="AJ2547" i="5"/>
  <c r="K2547" i="5" s="1"/>
  <c r="N2564" i="5" l="1"/>
  <c r="M2609" i="5"/>
  <c r="L2609" i="5" s="1"/>
  <c r="M2577" i="5"/>
  <c r="N2577" i="5" s="1"/>
  <c r="M2556" i="5"/>
  <c r="N2556" i="5" s="1"/>
  <c r="M2612" i="5"/>
  <c r="N2612" i="5" s="1"/>
  <c r="M2565" i="5"/>
  <c r="N2565" i="5" s="1"/>
  <c r="M2552" i="5"/>
  <c r="N2552" i="5" s="1"/>
  <c r="M2554" i="5"/>
  <c r="N2554" i="5" s="1"/>
  <c r="M2592" i="5"/>
  <c r="N2592" i="5" s="1"/>
  <c r="M2613" i="5"/>
  <c r="L2613" i="5" s="1"/>
  <c r="L2592" i="5"/>
  <c r="M2594" i="5"/>
  <c r="L2594" i="5" s="1"/>
  <c r="M2579" i="5"/>
  <c r="L2579" i="5" s="1"/>
  <c r="M2546" i="5"/>
  <c r="N2546" i="5" s="1"/>
  <c r="M2625" i="5"/>
  <c r="N2625" i="5" s="1"/>
  <c r="M2608" i="5"/>
  <c r="M2549" i="5"/>
  <c r="M2551" i="5"/>
  <c r="M2614" i="5"/>
  <c r="M2575" i="5"/>
  <c r="N2600" i="5"/>
  <c r="L2600" i="5"/>
  <c r="M2567" i="5"/>
  <c r="N2618" i="5"/>
  <c r="L2618" i="5"/>
  <c r="N2601" i="5"/>
  <c r="L2601" i="5"/>
  <c r="M2572" i="5"/>
  <c r="M2576" i="5"/>
  <c r="M2585" i="5"/>
  <c r="N2602" i="5"/>
  <c r="L2602" i="5"/>
  <c r="M2595" i="5"/>
  <c r="N2597" i="5"/>
  <c r="L2597" i="5"/>
  <c r="N2544" i="5"/>
  <c r="L2544" i="5"/>
  <c r="M2605" i="5"/>
  <c r="M2573" i="5"/>
  <c r="M2588" i="5"/>
  <c r="M2615" i="5"/>
  <c r="M2624" i="5"/>
  <c r="M2590" i="5"/>
  <c r="N2561" i="5"/>
  <c r="L2561" i="5"/>
  <c r="M2582" i="5"/>
  <c r="M2583" i="5"/>
  <c r="M2591" i="5"/>
  <c r="M2545" i="5"/>
  <c r="M2617" i="5"/>
  <c r="M2548" i="5"/>
  <c r="M2589" i="5"/>
  <c r="M2599" i="5"/>
  <c r="M2560" i="5"/>
  <c r="N2598" i="5"/>
  <c r="L2598" i="5"/>
  <c r="M2557" i="5"/>
  <c r="M2547" i="5"/>
  <c r="M2563" i="5"/>
  <c r="M2539" i="5"/>
  <c r="M2538" i="5"/>
  <c r="N2571" i="5"/>
  <c r="L2571" i="5"/>
  <c r="M2543" i="5"/>
  <c r="M2610" i="5"/>
  <c r="M2584" i="5"/>
  <c r="M2540" i="5"/>
  <c r="N2606" i="5"/>
  <c r="L2606" i="5"/>
  <c r="N2566" i="5"/>
  <c r="L2566" i="5"/>
  <c r="N2574" i="5"/>
  <c r="L2574" i="5"/>
  <c r="N2607" i="5"/>
  <c r="L2607" i="5"/>
  <c r="N2558" i="5"/>
  <c r="L2558" i="5"/>
  <c r="M2593" i="5"/>
  <c r="M2580" i="5"/>
  <c r="N2596" i="5"/>
  <c r="L2596" i="5"/>
  <c r="L2553" i="5"/>
  <c r="N2553" i="5"/>
  <c r="M2541" i="5"/>
  <c r="M2621" i="5"/>
  <c r="N2623" i="5"/>
  <c r="L2623" i="5"/>
  <c r="M2626" i="5"/>
  <c r="M2578" i="5"/>
  <c r="M2568" i="5"/>
  <c r="L2586" i="5"/>
  <c r="N2586" i="5"/>
  <c r="M2611" i="5"/>
  <c r="M2570" i="5"/>
  <c r="N2604" i="5"/>
  <c r="L2604" i="5"/>
  <c r="M2620" i="5"/>
  <c r="M2559" i="5"/>
  <c r="M2555" i="5"/>
  <c r="M2550" i="5"/>
  <c r="M2627" i="5"/>
  <c r="M2587" i="5"/>
  <c r="M2603" i="5"/>
  <c r="N2581" i="5"/>
  <c r="L2581" i="5"/>
  <c r="N2616" i="5"/>
  <c r="L2616" i="5"/>
  <c r="M2562" i="5"/>
  <c r="N2622" i="5"/>
  <c r="L2622" i="5"/>
  <c r="M2542" i="5"/>
  <c r="N2609" i="5"/>
  <c r="M2619" i="5"/>
  <c r="M2569" i="5"/>
  <c r="L2554" i="5" l="1"/>
  <c r="L2556" i="5"/>
  <c r="L2577" i="5"/>
  <c r="L2612" i="5"/>
  <c r="L2552" i="5"/>
  <c r="N2613" i="5"/>
  <c r="L2565" i="5"/>
  <c r="N2594" i="5"/>
  <c r="N2579" i="5"/>
  <c r="L2546" i="5"/>
  <c r="L2625" i="5"/>
  <c r="N2549" i="5"/>
  <c r="L2549" i="5"/>
  <c r="L2551" i="5"/>
  <c r="N2551" i="5"/>
  <c r="L2608" i="5"/>
  <c r="N2608" i="5"/>
  <c r="L2614" i="5"/>
  <c r="N2614" i="5"/>
  <c r="N2569" i="5"/>
  <c r="L2569" i="5"/>
  <c r="N2542" i="5"/>
  <c r="L2542" i="5"/>
  <c r="N2626" i="5"/>
  <c r="L2626" i="5"/>
  <c r="N2619" i="5"/>
  <c r="L2619" i="5"/>
  <c r="N2603" i="5"/>
  <c r="L2603" i="5"/>
  <c r="N2627" i="5"/>
  <c r="L2627" i="5"/>
  <c r="N2550" i="5"/>
  <c r="L2550" i="5"/>
  <c r="N2559" i="5"/>
  <c r="L2559" i="5"/>
  <c r="N2611" i="5"/>
  <c r="L2611" i="5"/>
  <c r="N2578" i="5"/>
  <c r="L2578" i="5"/>
  <c r="N2593" i="5"/>
  <c r="L2593" i="5"/>
  <c r="N2540" i="5"/>
  <c r="L2540" i="5"/>
  <c r="N2610" i="5"/>
  <c r="L2610" i="5"/>
  <c r="N2563" i="5"/>
  <c r="L2563" i="5"/>
  <c r="N2557" i="5"/>
  <c r="L2557" i="5"/>
  <c r="N2560" i="5"/>
  <c r="L2560" i="5"/>
  <c r="N2589" i="5"/>
  <c r="L2589" i="5"/>
  <c r="N2617" i="5"/>
  <c r="L2617" i="5"/>
  <c r="N2591" i="5"/>
  <c r="L2591" i="5"/>
  <c r="N2582" i="5"/>
  <c r="L2582" i="5"/>
  <c r="N2590" i="5"/>
  <c r="L2590" i="5"/>
  <c r="N2624" i="5"/>
  <c r="L2624" i="5"/>
  <c r="N2588" i="5"/>
  <c r="L2588" i="5"/>
  <c r="N2576" i="5"/>
  <c r="L2576" i="5"/>
  <c r="N2567" i="5"/>
  <c r="L2567" i="5"/>
  <c r="N2541" i="5"/>
  <c r="L2541" i="5"/>
  <c r="N2605" i="5"/>
  <c r="L2605" i="5"/>
  <c r="N2620" i="5"/>
  <c r="L2620" i="5"/>
  <c r="N2568" i="5"/>
  <c r="L2568" i="5"/>
  <c r="N2580" i="5"/>
  <c r="L2580" i="5"/>
  <c r="N2584" i="5"/>
  <c r="L2584" i="5"/>
  <c r="N2543" i="5"/>
  <c r="L2543" i="5"/>
  <c r="N2538" i="5"/>
  <c r="L2538" i="5"/>
  <c r="N2539" i="5"/>
  <c r="L2539" i="5"/>
  <c r="N2547" i="5"/>
  <c r="L2547" i="5"/>
  <c r="N2599" i="5"/>
  <c r="L2599" i="5"/>
  <c r="N2548" i="5"/>
  <c r="L2548" i="5"/>
  <c r="N2545" i="5"/>
  <c r="L2545" i="5"/>
  <c r="N2583" i="5"/>
  <c r="L2583" i="5"/>
  <c r="N2615" i="5"/>
  <c r="L2615" i="5"/>
  <c r="N2573" i="5"/>
  <c r="L2573" i="5"/>
  <c r="N2595" i="5"/>
  <c r="L2595" i="5"/>
  <c r="N2585" i="5"/>
  <c r="L2585" i="5"/>
  <c r="N2572" i="5"/>
  <c r="L2572" i="5"/>
  <c r="N2575" i="5"/>
  <c r="L2575" i="5"/>
  <c r="N2562" i="5"/>
  <c r="L2562" i="5"/>
  <c r="N2587" i="5"/>
  <c r="L2587" i="5"/>
  <c r="N2555" i="5"/>
  <c r="L2555" i="5"/>
  <c r="N2570" i="5"/>
  <c r="L2570" i="5"/>
  <c r="N2621" i="5"/>
  <c r="L2621" i="5"/>
</calcChain>
</file>

<file path=xl/sharedStrings.xml><?xml version="1.0" encoding="utf-8"?>
<sst xmlns="http://schemas.openxmlformats.org/spreadsheetml/2006/main" count="10701" uniqueCount="438">
  <si>
    <t>Total Depth (cm)</t>
  </si>
  <si>
    <t>detrital U/Th</t>
  </si>
  <si>
    <t>±</t>
  </si>
  <si>
    <t>lambda230</t>
  </si>
  <si>
    <t>lambda234</t>
  </si>
  <si>
    <t>lambda231Pa</t>
  </si>
  <si>
    <t>seawater 234/238 U</t>
  </si>
  <si>
    <t>230Th Production ratio</t>
  </si>
  <si>
    <t>dpm/cm3ka</t>
  </si>
  <si>
    <t>rho</t>
  </si>
  <si>
    <t>g/cm3</t>
  </si>
  <si>
    <t>Mass Flux (g/cm2kyr)</t>
  </si>
  <si>
    <t>Mass Flux 2sigma (Regular)</t>
  </si>
  <si>
    <t>Lith %</t>
  </si>
  <si>
    <t>232Th Flux (ug/cm2kyr)</t>
  </si>
  <si>
    <t>232Th Flux 2 sigma</t>
  </si>
  <si>
    <t>238U dpm/g</t>
  </si>
  <si>
    <t>238U dpm/g 2 sigma</t>
  </si>
  <si>
    <t>230Th dpm/g</t>
  </si>
  <si>
    <t>230Th dpm/g 2 sigma</t>
  </si>
  <si>
    <t>232Th dpm/g</t>
  </si>
  <si>
    <t>232Th dpm/g 2 sigma</t>
  </si>
  <si>
    <t>Lith U (dpm/g)</t>
  </si>
  <si>
    <t>Lith U (dpm/g) 1 sigma</t>
  </si>
  <si>
    <t>Auth U (dpm/g)</t>
  </si>
  <si>
    <t>Auth U (dpm/g) 1 sigma</t>
  </si>
  <si>
    <t>Ingrowth Factor</t>
  </si>
  <si>
    <t>Ingrowth Factor 1 sigma</t>
  </si>
  <si>
    <t>Ingrown Auth U combined error 1 sig</t>
  </si>
  <si>
    <t>230Thex (dpm/g)</t>
  </si>
  <si>
    <t>230Thex (dpm/g) 1 sigma</t>
  </si>
  <si>
    <t>230Thex0 (dpm/g)</t>
  </si>
  <si>
    <t>230Thex0 (dpm/g) 2 sigma</t>
  </si>
  <si>
    <t>Auth U (ppm)</t>
  </si>
  <si>
    <t>%Excess</t>
  </si>
  <si>
    <t>232Th cncn (ppm)</t>
  </si>
  <si>
    <t>halflife (yrs)</t>
  </si>
  <si>
    <t>cheng et al 2013</t>
  </si>
  <si>
    <t>Andersen 2010</t>
  </si>
  <si>
    <t>238U/232Th (activity)</t>
  </si>
  <si>
    <t>CORE INFO</t>
  </si>
  <si>
    <t>m</t>
  </si>
  <si>
    <t>234U dpm/g</t>
  </si>
  <si>
    <t>234U dpm/g 2 sigma</t>
  </si>
  <si>
    <t>234U/238U</t>
  </si>
  <si>
    <t xml:space="preserve"> c </t>
  </si>
  <si>
    <t>Longitude</t>
  </si>
  <si>
    <t>Latitude</t>
  </si>
  <si>
    <t>Citation</t>
  </si>
  <si>
    <t>Core</t>
  </si>
  <si>
    <t>Temporal Assignment</t>
  </si>
  <si>
    <t>MIS 2</t>
  </si>
  <si>
    <t>DO 2</t>
  </si>
  <si>
    <t>DO 3</t>
  </si>
  <si>
    <t>MIS3</t>
  </si>
  <si>
    <t>DO 4</t>
  </si>
  <si>
    <t>DO 8</t>
  </si>
  <si>
    <t>DO 11</t>
  </si>
  <si>
    <t>DO 12</t>
  </si>
  <si>
    <t>DO 14</t>
  </si>
  <si>
    <t>MIS 4</t>
  </si>
  <si>
    <t>DO 18</t>
  </si>
  <si>
    <t>DO 20</t>
  </si>
  <si>
    <t>MIS 5</t>
  </si>
  <si>
    <t>DO 21</t>
  </si>
  <si>
    <t>DO21</t>
  </si>
  <si>
    <t>DO 22</t>
  </si>
  <si>
    <t>DO 23</t>
  </si>
  <si>
    <t>MIS 5e</t>
  </si>
  <si>
    <t>MIS 6</t>
  </si>
  <si>
    <t>ODP1062 Depth</t>
  </si>
  <si>
    <t>Age (ka BP)</t>
  </si>
  <si>
    <t>SU90-11</t>
  </si>
  <si>
    <t>SU90-11 Depth</t>
  </si>
  <si>
    <t>MD01-2446</t>
  </si>
  <si>
    <t>MD01-2446 Depth</t>
  </si>
  <si>
    <t>MD95-2037</t>
  </si>
  <si>
    <t>MD95-2037 Depth</t>
  </si>
  <si>
    <t>SU90-03</t>
  </si>
  <si>
    <t>SU90-03 Depth</t>
  </si>
  <si>
    <t>SU90-08</t>
  </si>
  <si>
    <t>SU90-08 Depth</t>
  </si>
  <si>
    <t>HU91-045-094</t>
  </si>
  <si>
    <t>HU91-045-094 Depth</t>
  </si>
  <si>
    <t>M35003-4</t>
  </si>
  <si>
    <t>M35003-4 Depth</t>
  </si>
  <si>
    <t>IODP U1313</t>
  </si>
  <si>
    <t>IODP U1313 Depth</t>
  </si>
  <si>
    <t>ODP1089 Depth</t>
  </si>
  <si>
    <t>V28-82</t>
  </si>
  <si>
    <t>V28-82 Depth</t>
  </si>
  <si>
    <t>BOFS 17K</t>
  </si>
  <si>
    <t>BOFS 17K Depth</t>
  </si>
  <si>
    <t>BOSF 10K</t>
  </si>
  <si>
    <t>BOSF 10K Depth</t>
  </si>
  <si>
    <t>BOSF 8K</t>
  </si>
  <si>
    <t>BOSF 8K Depth</t>
  </si>
  <si>
    <t>EW93-03-37JPC</t>
  </si>
  <si>
    <t>EW93-03-31GGC</t>
  </si>
  <si>
    <t>This study</t>
  </si>
  <si>
    <t>KNR140-12JPC</t>
  </si>
  <si>
    <t>KNR140-12JPC Depth</t>
  </si>
  <si>
    <t>ODP 172-1063</t>
  </si>
  <si>
    <t>ODP 172-1063 Depth</t>
  </si>
  <si>
    <t>Water Depth (m)</t>
  </si>
  <si>
    <t>MD95-2039</t>
  </si>
  <si>
    <t>CD63#9K</t>
  </si>
  <si>
    <t>CD63#9K Depth</t>
  </si>
  <si>
    <t>BOFS3C</t>
  </si>
  <si>
    <t>BOFS3C Depth</t>
  </si>
  <si>
    <t>BOFS4C</t>
  </si>
  <si>
    <t>BOFS4C Depth</t>
  </si>
  <si>
    <t>BOSF5C</t>
  </si>
  <si>
    <t>BOSF5C Depth</t>
  </si>
  <si>
    <t>BOSF7C</t>
  </si>
  <si>
    <t>BOSF7C Depth</t>
  </si>
  <si>
    <t>BOSF8C</t>
  </si>
  <si>
    <t>BOSF8C Depth</t>
  </si>
  <si>
    <t>BOSF9C</t>
  </si>
  <si>
    <t>BOSF9C Depth</t>
  </si>
  <si>
    <t>YD</t>
  </si>
  <si>
    <t>H1</t>
  </si>
  <si>
    <t>H2</t>
  </si>
  <si>
    <t>H3</t>
  </si>
  <si>
    <t>H4</t>
  </si>
  <si>
    <t>H5</t>
  </si>
  <si>
    <t>H6</t>
  </si>
  <si>
    <t>H11</t>
  </si>
  <si>
    <t>LGM</t>
  </si>
  <si>
    <t>H7</t>
  </si>
  <si>
    <t>H8</t>
  </si>
  <si>
    <t>H10</t>
  </si>
  <si>
    <t>V30-99 Depth</t>
  </si>
  <si>
    <t>V30-100</t>
  </si>
  <si>
    <t>detrital 230/238</t>
  </si>
  <si>
    <t>Lith Th (dpm/g)</t>
  </si>
  <si>
    <t>Lith Th (dpm/g) 1 sigma</t>
  </si>
  <si>
    <t>HQ</t>
  </si>
  <si>
    <t>V30-100 Depth</t>
  </si>
  <si>
    <t>OC437-07_GC27</t>
  </si>
  <si>
    <t>OC437-07_GC37</t>
  </si>
  <si>
    <t>OC437-07_GC49</t>
  </si>
  <si>
    <t>OC437-07_GC66</t>
  </si>
  <si>
    <t>OC437-07_GC68</t>
  </si>
  <si>
    <t>JC094-GVY14</t>
  </si>
  <si>
    <t>172-1063B</t>
  </si>
  <si>
    <t>172-1063D</t>
  </si>
  <si>
    <t>ODP 108-658C</t>
  </si>
  <si>
    <t>ODP 105-646B</t>
  </si>
  <si>
    <t>GIK23359-2</t>
  </si>
  <si>
    <t>GIK16059-1</t>
  </si>
  <si>
    <t>GIK16339-1</t>
  </si>
  <si>
    <t>GIK16340-1</t>
  </si>
  <si>
    <t>GIK23009-1</t>
  </si>
  <si>
    <t>GIK16331-1</t>
  </si>
  <si>
    <t>GIK23301-2</t>
  </si>
  <si>
    <t>GIK23303-1</t>
  </si>
  <si>
    <t>GIK23304-1</t>
  </si>
  <si>
    <t>GIK23298-2</t>
  </si>
  <si>
    <t>GIK23352-2</t>
  </si>
  <si>
    <t>GIK23297-1</t>
  </si>
  <si>
    <t>GIK23354-4</t>
  </si>
  <si>
    <t>GIK23351-4</t>
  </si>
  <si>
    <t>GIK23347-4</t>
  </si>
  <si>
    <t>GIK23353-2</t>
  </si>
  <si>
    <t>GIK23341-2</t>
  </si>
  <si>
    <t>GIK23295-4</t>
  </si>
  <si>
    <t>GIK23264-3</t>
  </si>
  <si>
    <t>GIK23346-3</t>
  </si>
  <si>
    <t>GIK23269-2</t>
  </si>
  <si>
    <t>GIK23344-4</t>
  </si>
  <si>
    <t>GIK23266-1</t>
  </si>
  <si>
    <t>GIK23267-2</t>
  </si>
  <si>
    <t>GIK23277-1</t>
  </si>
  <si>
    <t>GIK23279-1</t>
  </si>
  <si>
    <t>GIK23260-1</t>
  </si>
  <si>
    <t>GIK23289-2</t>
  </si>
  <si>
    <t>GIK23291-1</t>
  </si>
  <si>
    <t>GIK23293-2</t>
  </si>
  <si>
    <t>PS1700-1</t>
  </si>
  <si>
    <t>GIK23254-3</t>
  </si>
  <si>
    <t>GIK23270-2</t>
  </si>
  <si>
    <t>PS1701-1</t>
  </si>
  <si>
    <t>GIK23257-3</t>
  </si>
  <si>
    <t>GIK23258-3</t>
  </si>
  <si>
    <t>PS1702-1</t>
  </si>
  <si>
    <t>PS1704-1</t>
  </si>
  <si>
    <t>PS1703-1</t>
  </si>
  <si>
    <t>DY081-GVY001</t>
  </si>
  <si>
    <t>HU08-029-004PC</t>
  </si>
  <si>
    <t>KN140-2-51GGC</t>
  </si>
  <si>
    <t>KNR140-2 GGC39A</t>
  </si>
  <si>
    <t>KNR140-2-GGC40</t>
  </si>
  <si>
    <t>KN207-2-GGC3</t>
  </si>
  <si>
    <t>KN207-2-GGC6</t>
  </si>
  <si>
    <t>OCE205-2 103GGC</t>
  </si>
  <si>
    <t>OCE205-2 100GGC</t>
  </si>
  <si>
    <t>MD03-2705</t>
  </si>
  <si>
    <t>ODP 172-1062</t>
  </si>
  <si>
    <t>DY081-GVY005</t>
  </si>
  <si>
    <t>Adkins et al., 2006</t>
  </si>
  <si>
    <t>Bohm et al., 2015</t>
  </si>
  <si>
    <t>Bourne et al., 2012</t>
  </si>
  <si>
    <t>Burckel et al., 2016</t>
  </si>
  <si>
    <t>Guihou et al., 2010</t>
  </si>
  <si>
    <t>Guihou et al., 2011</t>
  </si>
  <si>
    <t>Hillaire-Marcel et al., 1990</t>
  </si>
  <si>
    <t>Hoffmann et al., 2018</t>
  </si>
  <si>
    <t>Lippold et al., 2009</t>
  </si>
  <si>
    <t>Lippold et al., 2016</t>
  </si>
  <si>
    <t>McGee et al., 2013</t>
  </si>
  <si>
    <t>McGee et al., 2010</t>
  </si>
  <si>
    <t>McManus et al., 1998</t>
  </si>
  <si>
    <t>Middleton et al., 2020</t>
  </si>
  <si>
    <t>Missiaen et al., 2018</t>
  </si>
  <si>
    <t>Ng et al., 2018</t>
  </si>
  <si>
    <t>Nuttin et al., 2015</t>
  </si>
  <si>
    <t>Paetsch and Stoffers, 1999</t>
  </si>
  <si>
    <t>Roberts et al., 2014</t>
  </si>
  <si>
    <t>Skonieczny et al., 2019</t>
  </si>
  <si>
    <t>Thomson et al., 1995</t>
  </si>
  <si>
    <t>Thomson et al., 1999</t>
  </si>
  <si>
    <t>Thomson et al., 1993</t>
  </si>
  <si>
    <t>Veiga-Pires and Hillaire-Marcel, 1999</t>
  </si>
  <si>
    <t>Williams et al., 2016</t>
  </si>
  <si>
    <t>Uncertainty flag</t>
  </si>
  <si>
    <t>Raw concentration flag</t>
  </si>
  <si>
    <t>Mass spectrometry flag</t>
  </si>
  <si>
    <t>GeoB9508-5</t>
  </si>
  <si>
    <t>Lippold et al., 2012</t>
  </si>
  <si>
    <t>Bradtmiller et al., 2014</t>
  </si>
  <si>
    <t>EW92-09-3JPC</t>
  </si>
  <si>
    <t>Age model citation</t>
  </si>
  <si>
    <t>Curry, 1996</t>
  </si>
  <si>
    <t>KNR140-31GGC</t>
  </si>
  <si>
    <t>LSL-39</t>
  </si>
  <si>
    <t>Moran et al., 2005</t>
  </si>
  <si>
    <t>AII42-42PG</t>
  </si>
  <si>
    <t>Robinson et al., 2008</t>
  </si>
  <si>
    <t>KNR110 82GGC</t>
  </si>
  <si>
    <t>Francois et al., 1990</t>
  </si>
  <si>
    <t>Curry and Lohmann, 1986; Curry et al., 1988; Broecker et al., 1988</t>
  </si>
  <si>
    <t>KNR110 58GGC</t>
  </si>
  <si>
    <t>KNR110 55GGC</t>
  </si>
  <si>
    <t>EN066 38GGC</t>
  </si>
  <si>
    <t>EN066 21GGC</t>
  </si>
  <si>
    <t>EN066 29GGC</t>
  </si>
  <si>
    <t>Francois and Bacon, 1994</t>
  </si>
  <si>
    <t xml:space="preserve">CHN82 31 11PC </t>
  </si>
  <si>
    <t>GeoB1523-1</t>
  </si>
  <si>
    <t>Ruhlemann et al., 1996</t>
  </si>
  <si>
    <t>Scholten et al., 1990</t>
  </si>
  <si>
    <t>Scholten et al., 1994</t>
  </si>
  <si>
    <t>PS1533-3</t>
  </si>
  <si>
    <t>Frank and Eisenhauer, 1996</t>
  </si>
  <si>
    <t>GIK12310-4</t>
  </si>
  <si>
    <t>Mangini, 1978</t>
  </si>
  <si>
    <t>RC16-66</t>
  </si>
  <si>
    <t>Verardo and McIntyre, 1994</t>
  </si>
  <si>
    <t>RC24-01</t>
  </si>
  <si>
    <t>RC24-07</t>
  </si>
  <si>
    <t>RC24-12</t>
  </si>
  <si>
    <t>V22-182</t>
  </si>
  <si>
    <t>CLIMAP, 1976; Mix and Ruddiman, 1985</t>
  </si>
  <si>
    <t>V30-40</t>
  </si>
  <si>
    <t>RC13-189</t>
  </si>
  <si>
    <t>Meckler et al., 2013</t>
  </si>
  <si>
    <t>Jullien et al., 2007</t>
  </si>
  <si>
    <t>SU81-18</t>
  </si>
  <si>
    <t>Gherardi et al., 2005</t>
  </si>
  <si>
    <t>Waelbroeck et al., 2001</t>
  </si>
  <si>
    <t>Gherardi et al., 2009</t>
  </si>
  <si>
    <t>14C age model flag</t>
  </si>
  <si>
    <t>d18O age model flag</t>
  </si>
  <si>
    <t>SU90-44</t>
  </si>
  <si>
    <t>Marine13 flag</t>
  </si>
  <si>
    <t>MD95-2027</t>
  </si>
  <si>
    <t>Vogelsang et al., 2001</t>
  </si>
  <si>
    <t>234U/238U 2 sigma</t>
  </si>
  <si>
    <t>Auth U (ppm) 2 sigma</t>
  </si>
  <si>
    <t>NEAP-18B</t>
  </si>
  <si>
    <t>Mollenhauer et al., 2011</t>
  </si>
  <si>
    <t>NEAP-11B</t>
  </si>
  <si>
    <t>NEAP-05B</t>
  </si>
  <si>
    <t>162-984A</t>
  </si>
  <si>
    <t>Mangini and Diester-Haass, 1983</t>
  </si>
  <si>
    <t>V12-122</t>
  </si>
  <si>
    <t>Mangini and Dominik, 1978</t>
  </si>
  <si>
    <t>Missiaen et al., 2019</t>
  </si>
  <si>
    <t>Quality score</t>
  </si>
  <si>
    <t>S0058_CT</t>
  </si>
  <si>
    <t>S0055_CT</t>
  </si>
  <si>
    <t>S0039_CT</t>
  </si>
  <si>
    <t>S0036_CT</t>
  </si>
  <si>
    <t>S0066_CT</t>
  </si>
  <si>
    <t>S0021_CT</t>
  </si>
  <si>
    <t>S0074_CT</t>
  </si>
  <si>
    <t>S0071_CT</t>
  </si>
  <si>
    <t>S0080_CT</t>
  </si>
  <si>
    <t>S0085_CT</t>
  </si>
  <si>
    <t>S0119_CT</t>
  </si>
  <si>
    <t>S0114A_CT</t>
  </si>
  <si>
    <t>S0120_CT</t>
  </si>
  <si>
    <t>S0138_CT</t>
  </si>
  <si>
    <t>S0140_CT</t>
  </si>
  <si>
    <t>S0157_CT</t>
  </si>
  <si>
    <t>S0131_CT</t>
  </si>
  <si>
    <t>S0161_CT</t>
  </si>
  <si>
    <t>S0170_CT</t>
  </si>
  <si>
    <t>S0177_CT</t>
  </si>
  <si>
    <t>GIK21703-1</t>
  </si>
  <si>
    <t>GIK21704-1</t>
  </si>
  <si>
    <t>GIK21702-1</t>
  </si>
  <si>
    <t>GIK21701-1</t>
  </si>
  <si>
    <t>GIK21700-1</t>
  </si>
  <si>
    <t>GIK23059</t>
  </si>
  <si>
    <t>GIK23065</t>
  </si>
  <si>
    <t>GIK17728</t>
  </si>
  <si>
    <t>GIK23259</t>
  </si>
  <si>
    <t>GIK23294</t>
  </si>
  <si>
    <t>GIK12309-3</t>
  </si>
  <si>
    <t>GIK12329</t>
  </si>
  <si>
    <t>Rowland et al., 2017</t>
  </si>
  <si>
    <t>Causse et al., 1989</t>
  </si>
  <si>
    <t>Vallieres, 1997</t>
  </si>
  <si>
    <t>HU-90-013-011</t>
  </si>
  <si>
    <t>Hillaire-Marcel et al., 1994</t>
  </si>
  <si>
    <t>Wu and Hillaire-Marcel, 1994</t>
  </si>
  <si>
    <t>HU-90-013-013</t>
  </si>
  <si>
    <t>HU-90-013-017</t>
  </si>
  <si>
    <t>HU-90-013-020</t>
  </si>
  <si>
    <t>HU-90-013-027</t>
  </si>
  <si>
    <t>HU-90-013-028</t>
  </si>
  <si>
    <t>Hillaire-Marcel et al., 2017</t>
  </si>
  <si>
    <t>HU-90-031-044</t>
  </si>
  <si>
    <t>HU-90-013-006</t>
  </si>
  <si>
    <t>HU-91-045-005</t>
  </si>
  <si>
    <t>HU-91-045-008</t>
  </si>
  <si>
    <t>HU-91-045-014</t>
  </si>
  <si>
    <t>HU-91-045-016</t>
  </si>
  <si>
    <t>HU-91-045-018</t>
  </si>
  <si>
    <t>HU-91-045-023</t>
  </si>
  <si>
    <t>HU-91-045-028</t>
  </si>
  <si>
    <t>HU-91-045-038</t>
  </si>
  <si>
    <t>HU-91-045-040</t>
  </si>
  <si>
    <t>KNR31 GPC5</t>
  </si>
  <si>
    <t>Suman and Bacon, 1989</t>
  </si>
  <si>
    <t>Keigwin and Jones, 1989</t>
  </si>
  <si>
    <t>Bacon and Rosholt, 1982</t>
  </si>
  <si>
    <t>HU-08-029-016</t>
  </si>
  <si>
    <t>Gibb et al., 2014</t>
  </si>
  <si>
    <t>Simon et al., 2012</t>
  </si>
  <si>
    <t>PS87/030-3</t>
  </si>
  <si>
    <t>Not and Hillaire-Marcel, 2010</t>
  </si>
  <si>
    <t>HLY0503-11MC8</t>
  </si>
  <si>
    <t>HLY0503-12MC8</t>
  </si>
  <si>
    <t>VM20-234</t>
  </si>
  <si>
    <t>Came et al., 2010</t>
  </si>
  <si>
    <t>LSL-2</t>
  </si>
  <si>
    <t>LSL-11</t>
  </si>
  <si>
    <t>LSL-18</t>
  </si>
  <si>
    <t>LSL-26</t>
  </si>
  <si>
    <t>LSL-35</t>
  </si>
  <si>
    <t>LSL-36</t>
  </si>
  <si>
    <t>LSL-37</t>
  </si>
  <si>
    <t>PS-1</t>
  </si>
  <si>
    <t>PS-6</t>
  </si>
  <si>
    <t>PS-8</t>
  </si>
  <si>
    <t>PS-13</t>
  </si>
  <si>
    <t>PS-16</t>
  </si>
  <si>
    <t>PS-17</t>
  </si>
  <si>
    <t>PS-19</t>
  </si>
  <si>
    <t>PS-23</t>
  </si>
  <si>
    <t>PS-26</t>
  </si>
  <si>
    <t>PS-30-1</t>
  </si>
  <si>
    <t>9-WHS5</t>
  </si>
  <si>
    <t>32-BC5</t>
  </si>
  <si>
    <t>16-EHS7</t>
  </si>
  <si>
    <t>14-EHS9</t>
  </si>
  <si>
    <t>33-BC6</t>
  </si>
  <si>
    <t>12-EHS11</t>
  </si>
  <si>
    <t>11-WHS7</t>
  </si>
  <si>
    <t>34-BC7</t>
  </si>
  <si>
    <t>BC 08</t>
  </si>
  <si>
    <t>Hoffmann et al., 2013</t>
  </si>
  <si>
    <t>BC 16</t>
  </si>
  <si>
    <t>BC 17</t>
  </si>
  <si>
    <t>BC 20</t>
  </si>
  <si>
    <t>BC 26</t>
  </si>
  <si>
    <t>BC 28</t>
  </si>
  <si>
    <t>BC 32</t>
  </si>
  <si>
    <t>Poore et al., 1999</t>
  </si>
  <si>
    <t>Poore et al., 1999; Mortlock and Froelich, 1989</t>
  </si>
  <si>
    <t>Mortlock and Froelich, 1989</t>
  </si>
  <si>
    <t>PS1511-12</t>
  </si>
  <si>
    <t>PS1513-9</t>
  </si>
  <si>
    <t>PS1514-6</t>
  </si>
  <si>
    <t>PS1515-10</t>
  </si>
  <si>
    <t>PS1516-6</t>
  </si>
  <si>
    <t>PS1518-15</t>
  </si>
  <si>
    <t>PS1519-11</t>
  </si>
  <si>
    <t>PS1520-10</t>
  </si>
  <si>
    <t>PS1521-14</t>
  </si>
  <si>
    <t>PS1522-19</t>
  </si>
  <si>
    <t>PS1523-15</t>
  </si>
  <si>
    <t>PS1524-1</t>
  </si>
  <si>
    <t>PS1525-2</t>
  </si>
  <si>
    <t>PS1526-12</t>
  </si>
  <si>
    <t>PS1526-20</t>
  </si>
  <si>
    <t>PS1527-10</t>
  </si>
  <si>
    <t>PS1528-7</t>
  </si>
  <si>
    <t>PS1529-7</t>
  </si>
  <si>
    <t>PS1530-3</t>
  </si>
  <si>
    <t>PS1532-3</t>
  </si>
  <si>
    <t>PS1534-6</t>
  </si>
  <si>
    <t>PS1535-5</t>
  </si>
  <si>
    <t>Bohrmann 2013</t>
  </si>
  <si>
    <t>PS1524-2</t>
  </si>
  <si>
    <t>PS1528-3</t>
  </si>
  <si>
    <t>Bradtmiller et al., 2017</t>
  </si>
  <si>
    <t>deMenocal et al., 2000</t>
  </si>
  <si>
    <t>XRF age model flag</t>
  </si>
  <si>
    <t>Mulitza et al., 2008</t>
  </si>
  <si>
    <t>Hall et al., 2006</t>
  </si>
  <si>
    <t>DAPC2</t>
  </si>
  <si>
    <t>V29-172</t>
  </si>
  <si>
    <t>V25-21</t>
  </si>
  <si>
    <t>V27-263</t>
  </si>
  <si>
    <t>EW92-09-1JPC</t>
  </si>
  <si>
    <t>Bohrmann, 2013</t>
  </si>
  <si>
    <t>Nuttin, 2014</t>
  </si>
  <si>
    <t>Paetsch, 1991</t>
  </si>
  <si>
    <t>Silva et al, 1976; Laine, 1978</t>
  </si>
  <si>
    <t>Gutjahr et al., 2008; Keigwin, 2004</t>
  </si>
  <si>
    <t>Pagels, 1991</t>
  </si>
  <si>
    <t>Vogelsang, 1990</t>
  </si>
  <si>
    <t>Ruhlemann et al., 1999</t>
  </si>
  <si>
    <t>Zhou et al.,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</si>
</sst>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000"/>
    <numFmt numFmtId="166" formatCode="0.000000"/>
    <numFmt numFmtId="167" formatCode="0.0"/>
    <numFmt numFmtId="168" formatCode="0.00000"/>
  </numFmts>
  <fonts count="32">
    <font>
      <sz val="10"/>
      <color rgb="FF000000"/>
      <name val="Arial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2"/>
      <color rgb="FF000000"/>
      <name val="Calibri"/>
      <family val="2"/>
      <scheme val="minor"/>
    </font>
    <font>
      <b/>
      <sz val="12"/>
      <color theme="1"/>
      <name val="Calibri (Body)"/>
    </font>
    <font>
      <sz val="12"/>
      <color rgb="FF000000"/>
      <name val="Calibri (Body)"/>
    </font>
    <font>
      <b/>
      <sz val="11"/>
      <color theme="1"/>
      <name val="Verdana"/>
      <family val="2"/>
    </font>
    <font>
      <sz val="11"/>
      <color rgb="FF000000"/>
      <name val="Verdana"/>
      <family val="2"/>
    </font>
    <font>
      <b/>
      <sz val="11"/>
      <color rgb="FF000000"/>
      <name val="Verdana"/>
      <family val="2"/>
    </font>
    <font>
      <sz val="12"/>
      <color theme="1"/>
      <name val="Verdana"/>
      <family val="2"/>
    </font>
    <font>
      <b/>
      <sz val="11"/>
      <color theme="1"/>
      <name val="Verdana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8"/>
      <name val="Geneva"/>
      <family val="2"/>
    </font>
    <font>
      <sz val="10"/>
      <name val="Arial"/>
      <family val="2"/>
    </font>
    <font>
      <sz val="10"/>
      <color rgb="FF000000"/>
      <name val="Calibri"/>
      <family val="2"/>
    </font>
    <font>
      <sz val="12"/>
      <color theme="1"/>
      <name val="Calibri"/>
      <family val="2"/>
    </font>
    <font>
      <sz val="8"/>
      <name val="Arial"/>
      <family val="2"/>
    </font>
    <font>
      <sz val="12"/>
      <color rgb="FFFF0000"/>
      <name val="Calibri"/>
      <family val="2"/>
      <scheme val="minor"/>
    </font>
    <font>
      <sz val="12"/>
      <color theme="1"/>
      <name val="Times New Roman"/>
      <family val="1"/>
    </font>
    <font>
      <sz val="12"/>
      <color rgb="FF363636"/>
      <name val="Helvetica"/>
      <family val="2"/>
    </font>
    <font>
      <sz val="12"/>
      <color theme="1"/>
      <name val="Times New Roman"/>
      <family val="1"/>
    </font>
    <font>
      <sz val="12"/>
      <color indexed="8"/>
      <name val="Times New Roman"/>
      <family val="1"/>
    </font>
    <font>
      <sz val="12"/>
      <name val="Times New Roman"/>
      <family val="1"/>
    </font>
    <font>
      <sz val="12"/>
      <color rgb="FF000000"/>
      <name val="TimesNewRoman"/>
    </font>
    <font>
      <sz val="10"/>
      <name val="Verdana"/>
      <family val="2"/>
    </font>
    <font>
      <sz val="10"/>
      <name val="Geneva"/>
      <family val="2"/>
    </font>
    <font>
      <sz val="10"/>
      <name val="Verdana"/>
      <family val="2"/>
    </font>
    <font>
      <sz val="11"/>
      <name val="Arial"/>
      <family val="2"/>
    </font>
    <font>
      <sz val="9"/>
      <name val="Geneva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3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9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2" fillId="0" borderId="0"/>
    <xf numFmtId="0" fontId="16" fillId="0" borderId="0"/>
    <xf numFmtId="0" fontId="28" fillId="0" borderId="0"/>
    <xf numFmtId="0" fontId="29" fillId="0" borderId="0"/>
    <xf numFmtId="0" fontId="31" fillId="0" borderId="0"/>
  </cellStyleXfs>
  <cellXfs count="85">
    <xf numFmtId="0" fontId="0" fillId="0" borderId="0" xfId="0"/>
    <xf numFmtId="0" fontId="0" fillId="2" borderId="1" xfId="0" applyFill="1" applyBorder="1" applyAlignment="1">
      <alignment horizontal="right"/>
    </xf>
    <xf numFmtId="0" fontId="0" fillId="2" borderId="1" xfId="0" applyFill="1" applyBorder="1"/>
    <xf numFmtId="10" fontId="0" fillId="2" borderId="1" xfId="0" applyNumberFormat="1" applyFill="1" applyBorder="1"/>
    <xf numFmtId="2" fontId="0" fillId="2" borderId="1" xfId="0" applyNumberFormat="1" applyFill="1" applyBorder="1"/>
    <xf numFmtId="0" fontId="0" fillId="3" borderId="0" xfId="0" applyFill="1" applyAlignment="1">
      <alignment horizontal="right"/>
    </xf>
    <xf numFmtId="0" fontId="0" fillId="3" borderId="0" xfId="0" applyFill="1"/>
    <xf numFmtId="0" fontId="0" fillId="4" borderId="0" xfId="0" applyFill="1" applyAlignment="1">
      <alignment horizontal="right"/>
    </xf>
    <xf numFmtId="0" fontId="0" fillId="4" borderId="0" xfId="0" applyFill="1"/>
    <xf numFmtId="0" fontId="3" fillId="0" borderId="0" xfId="0" applyFont="1"/>
    <xf numFmtId="0" fontId="3" fillId="0" borderId="0" xfId="0" applyFont="1" applyAlignment="1">
      <alignment horizontal="right"/>
    </xf>
    <xf numFmtId="2" fontId="3" fillId="0" borderId="0" xfId="0" applyNumberFormat="1" applyFont="1"/>
    <xf numFmtId="0" fontId="4" fillId="0" borderId="0" xfId="0" applyFont="1" applyAlignment="1">
      <alignment wrapText="1"/>
    </xf>
    <xf numFmtId="0" fontId="5" fillId="0" borderId="0" xfId="0" applyFont="1"/>
    <xf numFmtId="2" fontId="5" fillId="0" borderId="0" xfId="0" applyNumberFormat="1" applyFont="1"/>
    <xf numFmtId="1" fontId="5" fillId="0" borderId="0" xfId="0" applyNumberFormat="1" applyFont="1"/>
    <xf numFmtId="2" fontId="0" fillId="0" borderId="0" xfId="0" applyNumberFormat="1"/>
    <xf numFmtId="0" fontId="6" fillId="0" borderId="0" xfId="0" applyFont="1" applyAlignment="1">
      <alignment wrapText="1"/>
    </xf>
    <xf numFmtId="2" fontId="6" fillId="0" borderId="0" xfId="0" applyNumberFormat="1" applyFont="1" applyAlignment="1">
      <alignment wrapText="1"/>
    </xf>
    <xf numFmtId="164" fontId="6" fillId="0" borderId="0" xfId="0" applyNumberFormat="1" applyFont="1" applyAlignment="1">
      <alignment wrapText="1"/>
    </xf>
    <xf numFmtId="2" fontId="7" fillId="0" borderId="0" xfId="0" applyNumberFormat="1" applyFont="1"/>
    <xf numFmtId="0" fontId="8" fillId="0" borderId="0" xfId="0" applyFont="1" applyAlignment="1">
      <alignment wrapText="1"/>
    </xf>
    <xf numFmtId="166" fontId="0" fillId="0" borderId="0" xfId="0" applyNumberFormat="1"/>
    <xf numFmtId="164" fontId="5" fillId="0" borderId="0" xfId="0" applyNumberFormat="1" applyFont="1"/>
    <xf numFmtId="0" fontId="10" fillId="0" borderId="0" xfId="0" applyFont="1" applyAlignment="1">
      <alignment wrapText="1"/>
    </xf>
    <xf numFmtId="164" fontId="7" fillId="0" borderId="0" xfId="0" applyNumberFormat="1" applyFont="1"/>
    <xf numFmtId="10" fontId="7" fillId="0" borderId="0" xfId="0" applyNumberFormat="1" applyFont="1"/>
    <xf numFmtId="2" fontId="6" fillId="5" borderId="0" xfId="0" applyNumberFormat="1" applyFont="1" applyFill="1" applyAlignment="1">
      <alignment wrapText="1"/>
    </xf>
    <xf numFmtId="2" fontId="7" fillId="5" borderId="0" xfId="0" applyNumberFormat="1" applyFont="1" applyFill="1"/>
    <xf numFmtId="2" fontId="5" fillId="5" borderId="0" xfId="0" applyNumberFormat="1" applyFont="1" applyFill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0" fontId="11" fillId="0" borderId="0" xfId="0" applyFont="1"/>
    <xf numFmtId="1" fontId="0" fillId="0" borderId="0" xfId="0" applyNumberFormat="1"/>
    <xf numFmtId="0" fontId="0" fillId="5" borderId="0" xfId="0" applyFill="1"/>
    <xf numFmtId="0" fontId="5" fillId="0" borderId="0" xfId="0" applyFont="1" applyAlignment="1">
      <alignment horizontal="right"/>
    </xf>
    <xf numFmtId="0" fontId="13" fillId="0" borderId="0" xfId="0" applyFont="1"/>
    <xf numFmtId="165" fontId="5" fillId="0" borderId="0" xfId="0" applyNumberFormat="1" applyFont="1"/>
    <xf numFmtId="164" fontId="3" fillId="0" borderId="0" xfId="0" applyNumberFormat="1" applyFont="1"/>
    <xf numFmtId="164" fontId="14" fillId="0" borderId="0" xfId="0" applyNumberFormat="1" applyFont="1" applyAlignment="1">
      <alignment horizontal="center"/>
    </xf>
    <xf numFmtId="2" fontId="14" fillId="0" borderId="0" xfId="0" applyNumberFormat="1" applyFont="1" applyAlignment="1">
      <alignment horizontal="center"/>
    </xf>
    <xf numFmtId="2" fontId="11" fillId="0" borderId="0" xfId="0" applyNumberFormat="1" applyFont="1"/>
    <xf numFmtId="1" fontId="7" fillId="0" borderId="0" xfId="0" applyNumberFormat="1" applyFont="1"/>
    <xf numFmtId="0" fontId="18" fillId="0" borderId="0" xfId="0" applyFont="1"/>
    <xf numFmtId="2" fontId="18" fillId="0" borderId="0" xfId="0" applyNumberFormat="1" applyFont="1" applyAlignment="1">
      <alignment horizontal="right"/>
    </xf>
    <xf numFmtId="164" fontId="0" fillId="0" borderId="0" xfId="0" applyNumberFormat="1"/>
    <xf numFmtId="2" fontId="0" fillId="0" borderId="0" xfId="0" applyNumberFormat="1" applyAlignment="1">
      <alignment horizontal="center" vertical="center"/>
    </xf>
    <xf numFmtId="2" fontId="11" fillId="6" borderId="0" xfId="0" applyNumberFormat="1" applyFont="1" applyFill="1"/>
    <xf numFmtId="2" fontId="7" fillId="6" borderId="0" xfId="0" applyNumberFormat="1" applyFont="1" applyFill="1"/>
    <xf numFmtId="2" fontId="13" fillId="0" borderId="0" xfId="0" applyNumberFormat="1" applyFont="1" applyAlignment="1">
      <alignment horizontal="left" vertical="top"/>
    </xf>
    <xf numFmtId="2" fontId="17" fillId="0" borderId="0" xfId="0" applyNumberFormat="1" applyFont="1" applyAlignment="1">
      <alignment horizontal="center" vertical="top"/>
    </xf>
    <xf numFmtId="2" fontId="15" fillId="0" borderId="0" xfId="0" applyNumberFormat="1" applyFont="1" applyAlignment="1">
      <alignment horizontal="center"/>
    </xf>
    <xf numFmtId="2" fontId="15" fillId="0" borderId="0" xfId="629" applyNumberFormat="1" applyFont="1" applyAlignment="1">
      <alignment horizontal="center"/>
    </xf>
    <xf numFmtId="2" fontId="15" fillId="0" borderId="0" xfId="628" applyNumberFormat="1" applyFont="1" applyAlignment="1">
      <alignment horizontal="center"/>
    </xf>
    <xf numFmtId="2" fontId="5" fillId="0" borderId="0" xfId="0" applyNumberFormat="1" applyFont="1" applyAlignment="1">
      <alignment horizontal="right"/>
    </xf>
    <xf numFmtId="2" fontId="0" fillId="0" borderId="0" xfId="0" applyNumberFormat="1" applyAlignment="1">
      <alignment horizontal="right"/>
    </xf>
    <xf numFmtId="0" fontId="7" fillId="0" borderId="0" xfId="0" applyFont="1"/>
    <xf numFmtId="0" fontId="21" fillId="0" borderId="0" xfId="0" applyFont="1" applyAlignment="1">
      <alignment vertical="center"/>
    </xf>
    <xf numFmtId="167" fontId="21" fillId="0" borderId="0" xfId="0" applyNumberFormat="1" applyFont="1" applyAlignment="1">
      <alignment horizontal="right" vertical="center"/>
    </xf>
    <xf numFmtId="0" fontId="22" fillId="0" borderId="0" xfId="0" applyFont="1"/>
    <xf numFmtId="168" fontId="23" fillId="0" borderId="0" xfId="0" applyNumberFormat="1" applyFont="1"/>
    <xf numFmtId="167" fontId="23" fillId="0" borderId="0" xfId="0" applyNumberFormat="1" applyFont="1" applyAlignment="1">
      <alignment horizontal="right" vertical="center"/>
    </xf>
    <xf numFmtId="0" fontId="23" fillId="0" borderId="0" xfId="0" applyFont="1" applyAlignment="1">
      <alignment vertical="center"/>
    </xf>
    <xf numFmtId="167" fontId="23" fillId="0" borderId="0" xfId="0" applyNumberFormat="1" applyFont="1"/>
    <xf numFmtId="167" fontId="24" fillId="0" borderId="0" xfId="0" applyNumberFormat="1" applyFont="1" applyAlignment="1">
      <alignment horizontal="right" vertical="center"/>
    </xf>
    <xf numFmtId="168" fontId="25" fillId="0" borderId="0" xfId="0" applyNumberFormat="1" applyFont="1"/>
    <xf numFmtId="168" fontId="24" fillId="0" borderId="0" xfId="0" applyNumberFormat="1" applyFont="1"/>
    <xf numFmtId="0" fontId="20" fillId="0" borderId="0" xfId="0" applyFont="1"/>
    <xf numFmtId="0" fontId="26" fillId="0" borderId="0" xfId="0" applyFont="1"/>
    <xf numFmtId="0" fontId="27" fillId="0" borderId="0" xfId="0" applyFont="1"/>
    <xf numFmtId="0" fontId="27" fillId="0" borderId="0" xfId="630" applyFont="1"/>
    <xf numFmtId="0" fontId="28" fillId="0" borderId="0" xfId="630"/>
    <xf numFmtId="0" fontId="28" fillId="0" borderId="0" xfId="0" applyFont="1"/>
    <xf numFmtId="164" fontId="27" fillId="0" borderId="0" xfId="630" applyNumberFormat="1" applyFont="1"/>
    <xf numFmtId="0" fontId="0" fillId="0" borderId="0" xfId="617" applyFont="1" applyAlignment="1">
      <alignment horizontal="left"/>
    </xf>
    <xf numFmtId="164" fontId="0" fillId="0" borderId="0" xfId="0" applyNumberFormat="1" applyAlignment="1">
      <alignment horizontal="center" vertical="center"/>
    </xf>
    <xf numFmtId="0" fontId="30" fillId="0" borderId="0" xfId="0" applyFont="1" applyAlignment="1">
      <alignment horizontal="center"/>
    </xf>
    <xf numFmtId="2" fontId="30" fillId="0" borderId="0" xfId="0" applyNumberFormat="1" applyFont="1" applyAlignment="1">
      <alignment horizontal="center"/>
    </xf>
    <xf numFmtId="165" fontId="30" fillId="0" borderId="0" xfId="0" applyNumberFormat="1" applyFont="1" applyAlignment="1">
      <alignment horizontal="center"/>
    </xf>
    <xf numFmtId="164" fontId="30" fillId="0" borderId="0" xfId="0" applyNumberFormat="1" applyFont="1" applyAlignment="1">
      <alignment horizontal="center"/>
    </xf>
    <xf numFmtId="2" fontId="30" fillId="0" borderId="0" xfId="0" applyNumberFormat="1" applyFont="1" applyAlignment="1">
      <alignment horizontal="center" vertical="center"/>
    </xf>
    <xf numFmtId="164" fontId="30" fillId="0" borderId="0" xfId="0" applyNumberFormat="1" applyFont="1" applyAlignment="1">
      <alignment horizontal="center" vertical="center"/>
    </xf>
  </cellXfs>
  <cellStyles count="63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Normal" xfId="0" builtinId="0"/>
    <cellStyle name="Normal 2" xfId="617" xr:uid="{00000000-0005-0000-0000-000073020000}"/>
    <cellStyle name="Normal 3" xfId="631" xr:uid="{707A7B6B-1ECB-B243-ACCA-42CA0100602B}"/>
    <cellStyle name="Normal_19feb04_U_Th_Pa_Be.xls" xfId="630" xr:uid="{785ECC1A-979B-5346-9991-C7E1BDFF970C}"/>
    <cellStyle name="Normal_MD95-2037.xls" xfId="629" xr:uid="{8CE8BE4E-A943-124E-8E16-6B13678E9FFE}"/>
    <cellStyle name="Style 1" xfId="628" xr:uid="{1330DEEE-1E75-D043-A380-24F7A53B5258}"/>
    <cellStyle name="一般_Table-DAPC2-U-Th-Pa" xfId="632" xr:uid="{9A37F3E1-8609-F348-861F-4643A8F9DB25}"/>
  </cellStyles>
  <dxfs count="12">
    <dxf>
      <font>
        <color auto="1"/>
      </font>
      <fill>
        <patternFill patternType="solid">
          <fgColor indexed="64"/>
          <bgColor rgb="FF00FF80"/>
        </patternFill>
      </fill>
    </dxf>
    <dxf>
      <font>
        <color auto="1"/>
      </font>
      <fill>
        <patternFill patternType="solid">
          <fgColor indexed="64"/>
          <bgColor theme="5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auto="1"/>
      </font>
      <fill>
        <patternFill patternType="solid">
          <fgColor indexed="64"/>
          <bgColor rgb="FF00FF80"/>
        </patternFill>
      </fill>
    </dxf>
    <dxf>
      <font>
        <color auto="1"/>
      </font>
      <fill>
        <patternFill patternType="solid">
          <fgColor indexed="64"/>
          <bgColor theme="5"/>
        </patternFill>
      </fill>
    </dxf>
  </dxfs>
  <tableStyles count="0" defaultTableStyle="TableStyleMedium9" defaultPivotStyle="PivotStyleMedium4"/>
  <colors>
    <mruColors>
      <color rgb="FFFF0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232Th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Master!#REF!</c:f>
            </c:numRef>
          </c:xVal>
          <c:yVal>
            <c:numRef>
              <c:f>Master!#REF!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36-0F4F-87A5-7DC5374A4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644464"/>
        <c:axId val="519649168"/>
      </c:scatterChart>
      <c:valAx>
        <c:axId val="51964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49168"/>
        <c:crosses val="autoZero"/>
        <c:crossBetween val="midCat"/>
      </c:valAx>
      <c:valAx>
        <c:axId val="51964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44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238U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Master!#REF!</c:f>
            </c:numRef>
          </c:xVal>
          <c:yVal>
            <c:numRef>
              <c:f>Master!#REF!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B8-E043-B342-8EEAE4095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645248"/>
        <c:axId val="519646032"/>
      </c:scatterChart>
      <c:valAx>
        <c:axId val="519645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46032"/>
        <c:crosses val="autoZero"/>
        <c:crossBetween val="midCat"/>
      </c:valAx>
      <c:valAx>
        <c:axId val="51964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45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230Th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Master!#REF!</c:f>
            </c:numRef>
          </c:xVal>
          <c:yVal>
            <c:numRef>
              <c:f>Master!#REF!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BF-724F-A0E5-B21CB332B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645640"/>
        <c:axId val="519647208"/>
      </c:scatterChart>
      <c:valAx>
        <c:axId val="519645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47208"/>
        <c:crosses val="autoZero"/>
        <c:crossBetween val="midCat"/>
      </c:valAx>
      <c:valAx>
        <c:axId val="519647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45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234U/238U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Master!$H$2:$H$1742</c:f>
              <c:numCache>
                <c:formatCode>General</c:formatCode>
                <c:ptCount val="1741"/>
                <c:pt idx="0">
                  <c:v>0.193</c:v>
                </c:pt>
                <c:pt idx="1">
                  <c:v>0.28899999999999998</c:v>
                </c:pt>
                <c:pt idx="2">
                  <c:v>0.38400000000000001</c:v>
                </c:pt>
                <c:pt idx="3">
                  <c:v>0.48</c:v>
                </c:pt>
                <c:pt idx="4">
                  <c:v>0.51500000000000001</c:v>
                </c:pt>
                <c:pt idx="5">
                  <c:v>0.63800000000000001</c:v>
                </c:pt>
                <c:pt idx="6">
                  <c:v>0.67500000000000004</c:v>
                </c:pt>
                <c:pt idx="7">
                  <c:v>0.71199999999999997</c:v>
                </c:pt>
                <c:pt idx="8">
                  <c:v>0.78500000000000003</c:v>
                </c:pt>
                <c:pt idx="9">
                  <c:v>0.88700000000000001</c:v>
                </c:pt>
                <c:pt idx="10">
                  <c:v>0.93300000000000005</c:v>
                </c:pt>
                <c:pt idx="11">
                  <c:v>0.98</c:v>
                </c:pt>
                <c:pt idx="12">
                  <c:v>1.0269999999999999</c:v>
                </c:pt>
                <c:pt idx="13">
                  <c:v>1.143</c:v>
                </c:pt>
                <c:pt idx="14">
                  <c:v>1.19</c:v>
                </c:pt>
                <c:pt idx="15">
                  <c:v>1.2370000000000001</c:v>
                </c:pt>
                <c:pt idx="16">
                  <c:v>1.2829999999999999</c:v>
                </c:pt>
                <c:pt idx="17">
                  <c:v>1.353</c:v>
                </c:pt>
                <c:pt idx="18">
                  <c:v>1.5149999999999999</c:v>
                </c:pt>
                <c:pt idx="19">
                  <c:v>1.63</c:v>
                </c:pt>
                <c:pt idx="20">
                  <c:v>1.7450000000000001</c:v>
                </c:pt>
                <c:pt idx="21">
                  <c:v>1.86</c:v>
                </c:pt>
                <c:pt idx="22">
                  <c:v>1.9750000000000001</c:v>
                </c:pt>
                <c:pt idx="23">
                  <c:v>2.2709999999999999</c:v>
                </c:pt>
                <c:pt idx="24">
                  <c:v>2.452</c:v>
                </c:pt>
                <c:pt idx="25">
                  <c:v>2.633</c:v>
                </c:pt>
                <c:pt idx="26">
                  <c:v>3.085</c:v>
                </c:pt>
                <c:pt idx="27">
                  <c:v>3.2650000000000001</c:v>
                </c:pt>
                <c:pt idx="28">
                  <c:v>3.4460000000000002</c:v>
                </c:pt>
                <c:pt idx="29">
                  <c:v>3.6269999999999998</c:v>
                </c:pt>
                <c:pt idx="30">
                  <c:v>3.8079999999999998</c:v>
                </c:pt>
                <c:pt idx="31">
                  <c:v>3.9889999999999999</c:v>
                </c:pt>
                <c:pt idx="32">
                  <c:v>4.3220000000000001</c:v>
                </c:pt>
                <c:pt idx="33">
                  <c:v>4.3840000000000003</c:v>
                </c:pt>
                <c:pt idx="34">
                  <c:v>4.5069999999999997</c:v>
                </c:pt>
                <c:pt idx="35">
                  <c:v>4.7229999999999999</c:v>
                </c:pt>
                <c:pt idx="36">
                  <c:v>4.8780000000000001</c:v>
                </c:pt>
                <c:pt idx="37">
                  <c:v>4.9390000000000001</c:v>
                </c:pt>
                <c:pt idx="38">
                  <c:v>5.0010000000000003</c:v>
                </c:pt>
                <c:pt idx="39">
                  <c:v>5.0629999999999997</c:v>
                </c:pt>
                <c:pt idx="40">
                  <c:v>5.125</c:v>
                </c:pt>
                <c:pt idx="41">
                  <c:v>5.1859999999999999</c:v>
                </c:pt>
                <c:pt idx="42">
                  <c:v>5.3719999999999999</c:v>
                </c:pt>
                <c:pt idx="43">
                  <c:v>5.4969999999999999</c:v>
                </c:pt>
                <c:pt idx="44">
                  <c:v>5.8079999999999998</c:v>
                </c:pt>
                <c:pt idx="45">
                  <c:v>6.0570000000000004</c:v>
                </c:pt>
                <c:pt idx="46">
                  <c:v>6.3689999999999998</c:v>
                </c:pt>
                <c:pt idx="47">
                  <c:v>6.4930000000000003</c:v>
                </c:pt>
                <c:pt idx="48">
                  <c:v>6.8049999999999997</c:v>
                </c:pt>
                <c:pt idx="49">
                  <c:v>6.9290000000000003</c:v>
                </c:pt>
                <c:pt idx="50">
                  <c:v>7.3650000000000002</c:v>
                </c:pt>
                <c:pt idx="51">
                  <c:v>7.5380000000000003</c:v>
                </c:pt>
                <c:pt idx="52">
                  <c:v>7.57</c:v>
                </c:pt>
                <c:pt idx="53">
                  <c:v>7.6029999999999998</c:v>
                </c:pt>
                <c:pt idx="54">
                  <c:v>7.6349999999999998</c:v>
                </c:pt>
                <c:pt idx="55">
                  <c:v>7.6669999999999998</c:v>
                </c:pt>
                <c:pt idx="56">
                  <c:v>7.6989999999999998</c:v>
                </c:pt>
                <c:pt idx="57">
                  <c:v>7.7309999999999999</c:v>
                </c:pt>
                <c:pt idx="58">
                  <c:v>7.7629999999999999</c:v>
                </c:pt>
                <c:pt idx="59">
                  <c:v>7.7949999999999999</c:v>
                </c:pt>
                <c:pt idx="60">
                  <c:v>7.8280000000000003</c:v>
                </c:pt>
                <c:pt idx="61">
                  <c:v>7.86</c:v>
                </c:pt>
                <c:pt idx="62">
                  <c:v>7.8920000000000003</c:v>
                </c:pt>
                <c:pt idx="63">
                  <c:v>8.2929999999999993</c:v>
                </c:pt>
                <c:pt idx="64">
                  <c:v>8.5280000000000005</c:v>
                </c:pt>
                <c:pt idx="65">
                  <c:v>8.7629999999999999</c:v>
                </c:pt>
                <c:pt idx="66">
                  <c:v>8.9979999999999993</c:v>
                </c:pt>
                <c:pt idx="67">
                  <c:v>9.2330000000000005</c:v>
                </c:pt>
                <c:pt idx="68">
                  <c:v>9.468</c:v>
                </c:pt>
                <c:pt idx="69">
                  <c:v>10.037000000000001</c:v>
                </c:pt>
                <c:pt idx="70">
                  <c:v>10.146000000000001</c:v>
                </c:pt>
                <c:pt idx="71">
                  <c:v>10.254</c:v>
                </c:pt>
                <c:pt idx="72">
                  <c:v>10.363</c:v>
                </c:pt>
                <c:pt idx="73">
                  <c:v>10.471</c:v>
                </c:pt>
                <c:pt idx="74">
                  <c:v>10.58</c:v>
                </c:pt>
                <c:pt idx="75">
                  <c:v>10.689</c:v>
                </c:pt>
                <c:pt idx="76">
                  <c:v>10.797000000000001</c:v>
                </c:pt>
                <c:pt idx="77">
                  <c:v>10.906000000000001</c:v>
                </c:pt>
                <c:pt idx="78">
                  <c:v>11.013999999999999</c:v>
                </c:pt>
                <c:pt idx="79">
                  <c:v>11.122999999999999</c:v>
                </c:pt>
                <c:pt idx="80">
                  <c:v>11.407</c:v>
                </c:pt>
                <c:pt idx="81">
                  <c:v>11.473000000000001</c:v>
                </c:pt>
                <c:pt idx="82">
                  <c:v>11.54</c:v>
                </c:pt>
                <c:pt idx="83">
                  <c:v>11.606</c:v>
                </c:pt>
                <c:pt idx="84">
                  <c:v>11.673</c:v>
                </c:pt>
                <c:pt idx="85">
                  <c:v>11.739000000000001</c:v>
                </c:pt>
                <c:pt idx="86">
                  <c:v>11.805999999999999</c:v>
                </c:pt>
                <c:pt idx="87">
                  <c:v>11.872</c:v>
                </c:pt>
                <c:pt idx="88">
                  <c:v>11.939</c:v>
                </c:pt>
                <c:pt idx="89">
                  <c:v>12.005000000000001</c:v>
                </c:pt>
                <c:pt idx="90">
                  <c:v>12.238</c:v>
                </c:pt>
                <c:pt idx="91">
                  <c:v>12.404</c:v>
                </c:pt>
                <c:pt idx="92">
                  <c:v>12.471</c:v>
                </c:pt>
                <c:pt idx="93">
                  <c:v>12.538</c:v>
                </c:pt>
                <c:pt idx="94">
                  <c:v>12.603999999999999</c:v>
                </c:pt>
                <c:pt idx="95">
                  <c:v>12.670999999999999</c:v>
                </c:pt>
                <c:pt idx="96">
                  <c:v>12.737</c:v>
                </c:pt>
                <c:pt idx="97">
                  <c:v>12.804</c:v>
                </c:pt>
                <c:pt idx="98">
                  <c:v>12.99</c:v>
                </c:pt>
                <c:pt idx="99">
                  <c:v>13.03</c:v>
                </c:pt>
                <c:pt idx="100">
                  <c:v>13.07</c:v>
                </c:pt>
                <c:pt idx="101">
                  <c:v>13.11</c:v>
                </c:pt>
                <c:pt idx="102">
                  <c:v>13.15</c:v>
                </c:pt>
                <c:pt idx="103">
                  <c:v>13.19</c:v>
                </c:pt>
                <c:pt idx="104">
                  <c:v>13.23</c:v>
                </c:pt>
                <c:pt idx="105">
                  <c:v>13.27</c:v>
                </c:pt>
                <c:pt idx="106">
                  <c:v>13.353999999999999</c:v>
                </c:pt>
                <c:pt idx="107">
                  <c:v>13.438000000000001</c:v>
                </c:pt>
                <c:pt idx="108">
                  <c:v>13.523</c:v>
                </c:pt>
                <c:pt idx="109">
                  <c:v>13.606999999999999</c:v>
                </c:pt>
                <c:pt idx="110">
                  <c:v>13.944000000000001</c:v>
                </c:pt>
                <c:pt idx="111">
                  <c:v>14.028</c:v>
                </c:pt>
                <c:pt idx="112">
                  <c:v>14.095000000000001</c:v>
                </c:pt>
                <c:pt idx="113">
                  <c:v>14.146000000000001</c:v>
                </c:pt>
                <c:pt idx="114">
                  <c:v>14.196999999999999</c:v>
                </c:pt>
                <c:pt idx="115">
                  <c:v>14.247999999999999</c:v>
                </c:pt>
                <c:pt idx="116">
                  <c:v>15.118</c:v>
                </c:pt>
                <c:pt idx="117">
                  <c:v>17.504999999999999</c:v>
                </c:pt>
                <c:pt idx="118">
                  <c:v>17.675000000000001</c:v>
                </c:pt>
                <c:pt idx="119">
                  <c:v>17.844000000000001</c:v>
                </c:pt>
                <c:pt idx="120">
                  <c:v>18.012</c:v>
                </c:pt>
                <c:pt idx="121">
                  <c:v>18.178999999999998</c:v>
                </c:pt>
                <c:pt idx="122">
                  <c:v>18.347000000000001</c:v>
                </c:pt>
                <c:pt idx="123">
                  <c:v>18.515000000000001</c:v>
                </c:pt>
                <c:pt idx="124">
                  <c:v>0.14000000000000001</c:v>
                </c:pt>
                <c:pt idx="125">
                  <c:v>1.05948</c:v>
                </c:pt>
                <c:pt idx="126">
                  <c:v>10.249599999999999</c:v>
                </c:pt>
                <c:pt idx="127">
                  <c:v>11.596399999999999</c:v>
                </c:pt>
                <c:pt idx="128">
                  <c:v>12.047499999999999</c:v>
                </c:pt>
                <c:pt idx="129">
                  <c:v>12.7286</c:v>
                </c:pt>
                <c:pt idx="130">
                  <c:v>16.0124</c:v>
                </c:pt>
                <c:pt idx="131">
                  <c:v>21.216799999999999</c:v>
                </c:pt>
                <c:pt idx="132">
                  <c:v>25.733799999999999</c:v>
                </c:pt>
                <c:pt idx="133">
                  <c:v>26.825700000000001</c:v>
                </c:pt>
                <c:pt idx="134">
                  <c:v>28.366299999999999</c:v>
                </c:pt>
                <c:pt idx="135">
                  <c:v>32.066699999999997</c:v>
                </c:pt>
                <c:pt idx="136">
                  <c:v>37.2667</c:v>
                </c:pt>
                <c:pt idx="137">
                  <c:v>44.333300000000001</c:v>
                </c:pt>
                <c:pt idx="138">
                  <c:v>46.866700000000002</c:v>
                </c:pt>
                <c:pt idx="139">
                  <c:v>49.0533</c:v>
                </c:pt>
                <c:pt idx="140">
                  <c:v>51.533299999999997</c:v>
                </c:pt>
                <c:pt idx="141">
                  <c:v>54.7333</c:v>
                </c:pt>
                <c:pt idx="142">
                  <c:v>58.466700000000003</c:v>
                </c:pt>
                <c:pt idx="143">
                  <c:v>60.866700000000002</c:v>
                </c:pt>
                <c:pt idx="144">
                  <c:v>70.84</c:v>
                </c:pt>
                <c:pt idx="145">
                  <c:v>77.319999999999993</c:v>
                </c:pt>
                <c:pt idx="146">
                  <c:v>81.64</c:v>
                </c:pt>
                <c:pt idx="147">
                  <c:v>15.238556603773601</c:v>
                </c:pt>
                <c:pt idx="148">
                  <c:v>16.330400338257199</c:v>
                </c:pt>
                <c:pt idx="149">
                  <c:v>17.073002819548872</c:v>
                </c:pt>
                <c:pt idx="150">
                  <c:v>17.29741447368421</c:v>
                </c:pt>
                <c:pt idx="151">
                  <c:v>17.624077452153109</c:v>
                </c:pt>
                <c:pt idx="152">
                  <c:v>17.837319377990429</c:v>
                </c:pt>
                <c:pt idx="153">
                  <c:v>18.121641945773526</c:v>
                </c:pt>
                <c:pt idx="154">
                  <c:v>18.390807272727272</c:v>
                </c:pt>
                <c:pt idx="155">
                  <c:v>18.599343636363635</c:v>
                </c:pt>
                <c:pt idx="156">
                  <c:v>18.832360511363635</c:v>
                </c:pt>
                <c:pt idx="157">
                  <c:v>19.163299431818182</c:v>
                </c:pt>
                <c:pt idx="158">
                  <c:v>19.432272368421053</c:v>
                </c:pt>
                <c:pt idx="159">
                  <c:v>19.659934649122807</c:v>
                </c:pt>
                <c:pt idx="160">
                  <c:v>19.887596929824561</c:v>
                </c:pt>
                <c:pt idx="161">
                  <c:v>20.115259210526318</c:v>
                </c:pt>
                <c:pt idx="162">
                  <c:v>20.263152165758509</c:v>
                </c:pt>
                <c:pt idx="163">
                  <c:v>20.391102789623311</c:v>
                </c:pt>
                <c:pt idx="164">
                  <c:v>20.519053413488116</c:v>
                </c:pt>
                <c:pt idx="165">
                  <c:v>20.647004037352918</c:v>
                </c:pt>
                <c:pt idx="166">
                  <c:v>21.059227913066245</c:v>
                </c:pt>
                <c:pt idx="167">
                  <c:v>21.613311809374181</c:v>
                </c:pt>
                <c:pt idx="168">
                  <c:v>22.206600941176472</c:v>
                </c:pt>
                <c:pt idx="169">
                  <c:v>22.935220307692308</c:v>
                </c:pt>
                <c:pt idx="170">
                  <c:v>23.532829898989903</c:v>
                </c:pt>
                <c:pt idx="171">
                  <c:v>23.946140279078854</c:v>
                </c:pt>
                <c:pt idx="172">
                  <c:v>24.197037566384004</c:v>
                </c:pt>
                <c:pt idx="173">
                  <c:v>24.390164091667931</c:v>
                </c:pt>
                <c:pt idx="174">
                  <c:v>24.596978418576413</c:v>
                </c:pt>
                <c:pt idx="175">
                  <c:v>24.791627196843223</c:v>
                </c:pt>
                <c:pt idx="176">
                  <c:v>24.998441523751708</c:v>
                </c:pt>
                <c:pt idx="177">
                  <c:v>25.20525585066019</c:v>
                </c:pt>
                <c:pt idx="178">
                  <c:v>25.399904628927001</c:v>
                </c:pt>
                <c:pt idx="179">
                  <c:v>25.599082976131392</c:v>
                </c:pt>
                <c:pt idx="180">
                  <c:v>25.773444389297477</c:v>
                </c:pt>
                <c:pt idx="181">
                  <c:v>25.937549248747914</c:v>
                </c:pt>
                <c:pt idx="182">
                  <c:v>26.111910661914003</c:v>
                </c:pt>
                <c:pt idx="183">
                  <c:v>26.286272075080092</c:v>
                </c:pt>
                <c:pt idx="184">
                  <c:v>26.430639816360603</c:v>
                </c:pt>
                <c:pt idx="185">
                  <c:v>26.727742487479134</c:v>
                </c:pt>
                <c:pt idx="186">
                  <c:v>26.885706193327138</c:v>
                </c:pt>
                <c:pt idx="187">
                  <c:v>27.137111405709025</c:v>
                </c:pt>
                <c:pt idx="188">
                  <c:v>27.37372807618609</c:v>
                </c:pt>
                <c:pt idx="189">
                  <c:v>27.832172875235408</c:v>
                </c:pt>
                <c:pt idx="190">
                  <c:v>28.068789545712477</c:v>
                </c:pt>
                <c:pt idx="191">
                  <c:v>28.701903354037263</c:v>
                </c:pt>
                <c:pt idx="192">
                  <c:v>29.442433333333334</c:v>
                </c:pt>
                <c:pt idx="193">
                  <c:v>30.644141295546557</c:v>
                </c:pt>
                <c:pt idx="194">
                  <c:v>31.098637651821861</c:v>
                </c:pt>
                <c:pt idx="195">
                  <c:v>32.222297766749378</c:v>
                </c:pt>
                <c:pt idx="196">
                  <c:v>33.516094292803977</c:v>
                </c:pt>
                <c:pt idx="197">
                  <c:v>34.859324414715729</c:v>
                </c:pt>
                <c:pt idx="198">
                  <c:v>35.5</c:v>
                </c:pt>
                <c:pt idx="199">
                  <c:v>36.299999999999997</c:v>
                </c:pt>
                <c:pt idx="200">
                  <c:v>37.200000000000003</c:v>
                </c:pt>
                <c:pt idx="201">
                  <c:v>38.1</c:v>
                </c:pt>
                <c:pt idx="202">
                  <c:v>38.9</c:v>
                </c:pt>
                <c:pt idx="203">
                  <c:v>39.700000000000003</c:v>
                </c:pt>
                <c:pt idx="204">
                  <c:v>41.8</c:v>
                </c:pt>
                <c:pt idx="205">
                  <c:v>43.8</c:v>
                </c:pt>
                <c:pt idx="206">
                  <c:v>45</c:v>
                </c:pt>
                <c:pt idx="207">
                  <c:v>46.3</c:v>
                </c:pt>
                <c:pt idx="208">
                  <c:v>47.2</c:v>
                </c:pt>
                <c:pt idx="209">
                  <c:v>50.4</c:v>
                </c:pt>
                <c:pt idx="210">
                  <c:v>52</c:v>
                </c:pt>
                <c:pt idx="211">
                  <c:v>53.7</c:v>
                </c:pt>
                <c:pt idx="212">
                  <c:v>55</c:v>
                </c:pt>
                <c:pt idx="213">
                  <c:v>55.8</c:v>
                </c:pt>
                <c:pt idx="214">
                  <c:v>57.7</c:v>
                </c:pt>
                <c:pt idx="215">
                  <c:v>60.8</c:v>
                </c:pt>
                <c:pt idx="216">
                  <c:v>62.6</c:v>
                </c:pt>
                <c:pt idx="217">
                  <c:v>62.9</c:v>
                </c:pt>
                <c:pt idx="218">
                  <c:v>64.099999999999994</c:v>
                </c:pt>
                <c:pt idx="219">
                  <c:v>64.5</c:v>
                </c:pt>
                <c:pt idx="220">
                  <c:v>65.2</c:v>
                </c:pt>
                <c:pt idx="221">
                  <c:v>66.8</c:v>
                </c:pt>
                <c:pt idx="222">
                  <c:v>67.7</c:v>
                </c:pt>
                <c:pt idx="223">
                  <c:v>69.099999999999994</c:v>
                </c:pt>
                <c:pt idx="224">
                  <c:v>70.5</c:v>
                </c:pt>
                <c:pt idx="225">
                  <c:v>71.400000000000006</c:v>
                </c:pt>
                <c:pt idx="226">
                  <c:v>72.7</c:v>
                </c:pt>
                <c:pt idx="227">
                  <c:v>74.3</c:v>
                </c:pt>
                <c:pt idx="228">
                  <c:v>74.7</c:v>
                </c:pt>
                <c:pt idx="229">
                  <c:v>76.2</c:v>
                </c:pt>
                <c:pt idx="230">
                  <c:v>76.5</c:v>
                </c:pt>
                <c:pt idx="231">
                  <c:v>78</c:v>
                </c:pt>
                <c:pt idx="232">
                  <c:v>79.2</c:v>
                </c:pt>
                <c:pt idx="233">
                  <c:v>79.5</c:v>
                </c:pt>
                <c:pt idx="234">
                  <c:v>80.7</c:v>
                </c:pt>
                <c:pt idx="235">
                  <c:v>81.599999999999994</c:v>
                </c:pt>
                <c:pt idx="236">
                  <c:v>81.900000000000006</c:v>
                </c:pt>
                <c:pt idx="237">
                  <c:v>82.8</c:v>
                </c:pt>
                <c:pt idx="238">
                  <c:v>83.7</c:v>
                </c:pt>
                <c:pt idx="239">
                  <c:v>84</c:v>
                </c:pt>
                <c:pt idx="240">
                  <c:v>84.6</c:v>
                </c:pt>
                <c:pt idx="241">
                  <c:v>84.9</c:v>
                </c:pt>
                <c:pt idx="242">
                  <c:v>85.4</c:v>
                </c:pt>
                <c:pt idx="243">
                  <c:v>85.6</c:v>
                </c:pt>
                <c:pt idx="244">
                  <c:v>85.9</c:v>
                </c:pt>
                <c:pt idx="245">
                  <c:v>86.1</c:v>
                </c:pt>
                <c:pt idx="246">
                  <c:v>86.433333333333323</c:v>
                </c:pt>
                <c:pt idx="247">
                  <c:v>87</c:v>
                </c:pt>
                <c:pt idx="248">
                  <c:v>87.5</c:v>
                </c:pt>
                <c:pt idx="249">
                  <c:v>87.7</c:v>
                </c:pt>
                <c:pt idx="250">
                  <c:v>87.9</c:v>
                </c:pt>
                <c:pt idx="251">
                  <c:v>88</c:v>
                </c:pt>
                <c:pt idx="252">
                  <c:v>88.8</c:v>
                </c:pt>
                <c:pt idx="253">
                  <c:v>89.1</c:v>
                </c:pt>
                <c:pt idx="254">
                  <c:v>89.4</c:v>
                </c:pt>
                <c:pt idx="255">
                  <c:v>89.7</c:v>
                </c:pt>
                <c:pt idx="256">
                  <c:v>89.9</c:v>
                </c:pt>
                <c:pt idx="257">
                  <c:v>90.1</c:v>
                </c:pt>
                <c:pt idx="258">
                  <c:v>90.5</c:v>
                </c:pt>
                <c:pt idx="259">
                  <c:v>91.9</c:v>
                </c:pt>
                <c:pt idx="260">
                  <c:v>93.4</c:v>
                </c:pt>
                <c:pt idx="261">
                  <c:v>94.9</c:v>
                </c:pt>
                <c:pt idx="262">
                  <c:v>96.3</c:v>
                </c:pt>
                <c:pt idx="263">
                  <c:v>97.8</c:v>
                </c:pt>
                <c:pt idx="264">
                  <c:v>99.2</c:v>
                </c:pt>
                <c:pt idx="265">
                  <c:v>100.7</c:v>
                </c:pt>
                <c:pt idx="266">
                  <c:v>102.6</c:v>
                </c:pt>
                <c:pt idx="267">
                  <c:v>103.1</c:v>
                </c:pt>
                <c:pt idx="268">
                  <c:v>103.3</c:v>
                </c:pt>
                <c:pt idx="269">
                  <c:v>103.6</c:v>
                </c:pt>
                <c:pt idx="270">
                  <c:v>103.9</c:v>
                </c:pt>
                <c:pt idx="271">
                  <c:v>104.1</c:v>
                </c:pt>
                <c:pt idx="272">
                  <c:v>104.3</c:v>
                </c:pt>
                <c:pt idx="273">
                  <c:v>104.6</c:v>
                </c:pt>
                <c:pt idx="274">
                  <c:v>105.7</c:v>
                </c:pt>
                <c:pt idx="275">
                  <c:v>106.3</c:v>
                </c:pt>
                <c:pt idx="276">
                  <c:v>107.2</c:v>
                </c:pt>
                <c:pt idx="277">
                  <c:v>108.1</c:v>
                </c:pt>
                <c:pt idx="278">
                  <c:v>109.8</c:v>
                </c:pt>
                <c:pt idx="279">
                  <c:v>110.8</c:v>
                </c:pt>
                <c:pt idx="280">
                  <c:v>111.8</c:v>
                </c:pt>
                <c:pt idx="281">
                  <c:v>112.3</c:v>
                </c:pt>
                <c:pt idx="282">
                  <c:v>112.7</c:v>
                </c:pt>
                <c:pt idx="283">
                  <c:v>113.3</c:v>
                </c:pt>
                <c:pt idx="284">
                  <c:v>114.1</c:v>
                </c:pt>
                <c:pt idx="285">
                  <c:v>114.5</c:v>
                </c:pt>
                <c:pt idx="286">
                  <c:v>114.8</c:v>
                </c:pt>
                <c:pt idx="287">
                  <c:v>115.3</c:v>
                </c:pt>
                <c:pt idx="288">
                  <c:v>115.8</c:v>
                </c:pt>
                <c:pt idx="289">
                  <c:v>117.1</c:v>
                </c:pt>
                <c:pt idx="290">
                  <c:v>119.3</c:v>
                </c:pt>
                <c:pt idx="291">
                  <c:v>121.4</c:v>
                </c:pt>
                <c:pt idx="292">
                  <c:v>122.8</c:v>
                </c:pt>
                <c:pt idx="293">
                  <c:v>125.1</c:v>
                </c:pt>
                <c:pt idx="294">
                  <c:v>126.1</c:v>
                </c:pt>
                <c:pt idx="295">
                  <c:v>126.6</c:v>
                </c:pt>
                <c:pt idx="296">
                  <c:v>127.3</c:v>
                </c:pt>
                <c:pt idx="297">
                  <c:v>128</c:v>
                </c:pt>
                <c:pt idx="298">
                  <c:v>130.62295081967213</c:v>
                </c:pt>
                <c:pt idx="299">
                  <c:v>132</c:v>
                </c:pt>
                <c:pt idx="300">
                  <c:v>132.2108768035516</c:v>
                </c:pt>
                <c:pt idx="301">
                  <c:v>132.43285238623753</c:v>
                </c:pt>
                <c:pt idx="302">
                  <c:v>132.66592674805773</c:v>
                </c:pt>
                <c:pt idx="303">
                  <c:v>132.84350721420645</c:v>
                </c:pt>
                <c:pt idx="304">
                  <c:v>133.69917585661324</c:v>
                </c:pt>
                <c:pt idx="305">
                  <c:v>134.97577160129407</c:v>
                </c:pt>
                <c:pt idx="306">
                  <c:v>135.42258011193238</c:v>
                </c:pt>
                <c:pt idx="307">
                  <c:v>0.83</c:v>
                </c:pt>
                <c:pt idx="308" formatCode="0.00">
                  <c:v>1</c:v>
                </c:pt>
                <c:pt idx="309">
                  <c:v>3.57</c:v>
                </c:pt>
                <c:pt idx="310">
                  <c:v>7.63</c:v>
                </c:pt>
                <c:pt idx="311">
                  <c:v>9.86</c:v>
                </c:pt>
                <c:pt idx="312">
                  <c:v>12.85</c:v>
                </c:pt>
                <c:pt idx="313">
                  <c:v>15.22</c:v>
                </c:pt>
                <c:pt idx="314">
                  <c:v>16.53</c:v>
                </c:pt>
                <c:pt idx="315">
                  <c:v>18.72</c:v>
                </c:pt>
                <c:pt idx="316" formatCode="0.00">
                  <c:v>1</c:v>
                </c:pt>
                <c:pt idx="317" formatCode="0.00">
                  <c:v>1</c:v>
                </c:pt>
                <c:pt idx="318" formatCode="0.00">
                  <c:v>1</c:v>
                </c:pt>
                <c:pt idx="319" formatCode="0.00">
                  <c:v>1</c:v>
                </c:pt>
                <c:pt idx="320">
                  <c:v>0.36</c:v>
                </c:pt>
                <c:pt idx="321" formatCode="0.00">
                  <c:v>1</c:v>
                </c:pt>
                <c:pt idx="322">
                  <c:v>4.78</c:v>
                </c:pt>
                <c:pt idx="323">
                  <c:v>9.48</c:v>
                </c:pt>
                <c:pt idx="324">
                  <c:v>14.41</c:v>
                </c:pt>
                <c:pt idx="325">
                  <c:v>17.079999999999998</c:v>
                </c:pt>
                <c:pt idx="326" formatCode="0.00">
                  <c:v>1</c:v>
                </c:pt>
                <c:pt idx="327" formatCode="0.00">
                  <c:v>1</c:v>
                </c:pt>
                <c:pt idx="328" formatCode="0.00">
                  <c:v>1</c:v>
                </c:pt>
                <c:pt idx="329" formatCode="0.00">
                  <c:v>1</c:v>
                </c:pt>
                <c:pt idx="330">
                  <c:v>0.54</c:v>
                </c:pt>
                <c:pt idx="331" formatCode="0.00">
                  <c:v>1</c:v>
                </c:pt>
                <c:pt idx="332">
                  <c:v>3.38</c:v>
                </c:pt>
                <c:pt idx="333">
                  <c:v>4.2300000000000004</c:v>
                </c:pt>
                <c:pt idx="334">
                  <c:v>4.5999999999999996</c:v>
                </c:pt>
                <c:pt idx="335">
                  <c:v>7.15</c:v>
                </c:pt>
                <c:pt idx="336">
                  <c:v>8.7100000000000009</c:v>
                </c:pt>
                <c:pt idx="337" formatCode="0.00">
                  <c:v>1</c:v>
                </c:pt>
                <c:pt idx="338">
                  <c:v>0.48</c:v>
                </c:pt>
                <c:pt idx="339" formatCode="0.00">
                  <c:v>1</c:v>
                </c:pt>
                <c:pt idx="340">
                  <c:v>2.58</c:v>
                </c:pt>
                <c:pt idx="341">
                  <c:v>6.66</c:v>
                </c:pt>
                <c:pt idx="342">
                  <c:v>8.4700000000000006</c:v>
                </c:pt>
                <c:pt idx="343" formatCode="0.00">
                  <c:v>1</c:v>
                </c:pt>
                <c:pt idx="344">
                  <c:v>2.66</c:v>
                </c:pt>
                <c:pt idx="345">
                  <c:v>8.92</c:v>
                </c:pt>
                <c:pt idx="346">
                  <c:v>14.36</c:v>
                </c:pt>
                <c:pt idx="347">
                  <c:v>25.91</c:v>
                </c:pt>
                <c:pt idx="348">
                  <c:v>36.450000000000003</c:v>
                </c:pt>
                <c:pt idx="349">
                  <c:v>41.89</c:v>
                </c:pt>
                <c:pt idx="350">
                  <c:v>45.31</c:v>
                </c:pt>
                <c:pt idx="351">
                  <c:v>51.38</c:v>
                </c:pt>
                <c:pt idx="352">
                  <c:v>56.83</c:v>
                </c:pt>
                <c:pt idx="353">
                  <c:v>3.5</c:v>
                </c:pt>
                <c:pt idx="354">
                  <c:v>4.42</c:v>
                </c:pt>
                <c:pt idx="355">
                  <c:v>11</c:v>
                </c:pt>
                <c:pt idx="356">
                  <c:v>24.57</c:v>
                </c:pt>
                <c:pt idx="357">
                  <c:v>37.67</c:v>
                </c:pt>
                <c:pt idx="358">
                  <c:v>44.69</c:v>
                </c:pt>
                <c:pt idx="359">
                  <c:v>49.01</c:v>
                </c:pt>
                <c:pt idx="360">
                  <c:v>57.05</c:v>
                </c:pt>
                <c:pt idx="361">
                  <c:v>62.57</c:v>
                </c:pt>
                <c:pt idx="362">
                  <c:v>70.94</c:v>
                </c:pt>
                <c:pt idx="363">
                  <c:v>81.75</c:v>
                </c:pt>
                <c:pt idx="364">
                  <c:v>92.23</c:v>
                </c:pt>
                <c:pt idx="365">
                  <c:v>99.23</c:v>
                </c:pt>
                <c:pt idx="366">
                  <c:v>112.32</c:v>
                </c:pt>
                <c:pt idx="367">
                  <c:v>123.89</c:v>
                </c:pt>
                <c:pt idx="368">
                  <c:v>129.43</c:v>
                </c:pt>
                <c:pt idx="369">
                  <c:v>130.13</c:v>
                </c:pt>
                <c:pt idx="370">
                  <c:v>131.47</c:v>
                </c:pt>
                <c:pt idx="371">
                  <c:v>132.93</c:v>
                </c:pt>
                <c:pt idx="372">
                  <c:v>133.94</c:v>
                </c:pt>
                <c:pt idx="373">
                  <c:v>134.96</c:v>
                </c:pt>
                <c:pt idx="374">
                  <c:v>135.41</c:v>
                </c:pt>
                <c:pt idx="375">
                  <c:v>136.69</c:v>
                </c:pt>
                <c:pt idx="376">
                  <c:v>137.56</c:v>
                </c:pt>
                <c:pt idx="377">
                  <c:v>138.47</c:v>
                </c:pt>
                <c:pt idx="378">
                  <c:v>139.12</c:v>
                </c:pt>
                <c:pt idx="379">
                  <c:v>139.9</c:v>
                </c:pt>
                <c:pt idx="380">
                  <c:v>140.66399999999999</c:v>
                </c:pt>
                <c:pt idx="381">
                  <c:v>141.59</c:v>
                </c:pt>
                <c:pt idx="382">
                  <c:v>142.82</c:v>
                </c:pt>
                <c:pt idx="383">
                  <c:v>143.72</c:v>
                </c:pt>
                <c:pt idx="384">
                  <c:v>145.09</c:v>
                </c:pt>
                <c:pt idx="385">
                  <c:v>146.32</c:v>
                </c:pt>
                <c:pt idx="386">
                  <c:v>147.41</c:v>
                </c:pt>
                <c:pt idx="387">
                  <c:v>154.59</c:v>
                </c:pt>
                <c:pt idx="388">
                  <c:v>156.69</c:v>
                </c:pt>
                <c:pt idx="389">
                  <c:v>159.21</c:v>
                </c:pt>
                <c:pt idx="390">
                  <c:v>161.86000000000001</c:v>
                </c:pt>
                <c:pt idx="391">
                  <c:v>163.9</c:v>
                </c:pt>
                <c:pt idx="392">
                  <c:v>164.91</c:v>
                </c:pt>
                <c:pt idx="393">
                  <c:v>166.34</c:v>
                </c:pt>
                <c:pt idx="394">
                  <c:v>167.16</c:v>
                </c:pt>
                <c:pt idx="395">
                  <c:v>168.02</c:v>
                </c:pt>
                <c:pt idx="396">
                  <c:v>169.06</c:v>
                </c:pt>
                <c:pt idx="397">
                  <c:v>173.6</c:v>
                </c:pt>
                <c:pt idx="398">
                  <c:v>175.16</c:v>
                </c:pt>
                <c:pt idx="399">
                  <c:v>178.05</c:v>
                </c:pt>
                <c:pt idx="400">
                  <c:v>181.45</c:v>
                </c:pt>
                <c:pt idx="401">
                  <c:v>183.37</c:v>
                </c:pt>
                <c:pt idx="402">
                  <c:v>184.62</c:v>
                </c:pt>
                <c:pt idx="403">
                  <c:v>185.98</c:v>
                </c:pt>
                <c:pt idx="404">
                  <c:v>188.89</c:v>
                </c:pt>
                <c:pt idx="405">
                  <c:v>190.15</c:v>
                </c:pt>
                <c:pt idx="406">
                  <c:v>191.89</c:v>
                </c:pt>
                <c:pt idx="407">
                  <c:v>209.38</c:v>
                </c:pt>
                <c:pt idx="408">
                  <c:v>215.54</c:v>
                </c:pt>
                <c:pt idx="409">
                  <c:v>217.43</c:v>
                </c:pt>
                <c:pt idx="410">
                  <c:v>225.15</c:v>
                </c:pt>
                <c:pt idx="411" formatCode="0.00">
                  <c:v>1</c:v>
                </c:pt>
                <c:pt idx="412" formatCode="0.00">
                  <c:v>1</c:v>
                </c:pt>
                <c:pt idx="413">
                  <c:v>6.04</c:v>
                </c:pt>
                <c:pt idx="414">
                  <c:v>16.39</c:v>
                </c:pt>
                <c:pt idx="415">
                  <c:v>33.81</c:v>
                </c:pt>
                <c:pt idx="416">
                  <c:v>48.11</c:v>
                </c:pt>
                <c:pt idx="417">
                  <c:v>54.76</c:v>
                </c:pt>
                <c:pt idx="418">
                  <c:v>74.34</c:v>
                </c:pt>
                <c:pt idx="419">
                  <c:v>88.92</c:v>
                </c:pt>
                <c:pt idx="420">
                  <c:v>99.82</c:v>
                </c:pt>
                <c:pt idx="421">
                  <c:v>102.86</c:v>
                </c:pt>
                <c:pt idx="422">
                  <c:v>119.03</c:v>
                </c:pt>
                <c:pt idx="423">
                  <c:v>129.5</c:v>
                </c:pt>
                <c:pt idx="424">
                  <c:v>130.53</c:v>
                </c:pt>
                <c:pt idx="425">
                  <c:v>131.34</c:v>
                </c:pt>
                <c:pt idx="426">
                  <c:v>132.94999999999999</c:v>
                </c:pt>
                <c:pt idx="427">
                  <c:v>133.49</c:v>
                </c:pt>
                <c:pt idx="428">
                  <c:v>134.01</c:v>
                </c:pt>
                <c:pt idx="429">
                  <c:v>134.32</c:v>
                </c:pt>
                <c:pt idx="430">
                  <c:v>134.51</c:v>
                </c:pt>
                <c:pt idx="431">
                  <c:v>135.13</c:v>
                </c:pt>
                <c:pt idx="432">
                  <c:v>135.34</c:v>
                </c:pt>
                <c:pt idx="433">
                  <c:v>135.84</c:v>
                </c:pt>
                <c:pt idx="434">
                  <c:v>136.04</c:v>
                </c:pt>
                <c:pt idx="435">
                  <c:v>136.38</c:v>
                </c:pt>
                <c:pt idx="436">
                  <c:v>136.71</c:v>
                </c:pt>
                <c:pt idx="437">
                  <c:v>137.03</c:v>
                </c:pt>
                <c:pt idx="438">
                  <c:v>137.44</c:v>
                </c:pt>
                <c:pt idx="439">
                  <c:v>137.87</c:v>
                </c:pt>
                <c:pt idx="440">
                  <c:v>138.15</c:v>
                </c:pt>
                <c:pt idx="441">
                  <c:v>138.71</c:v>
                </c:pt>
                <c:pt idx="442">
                  <c:v>139.38</c:v>
                </c:pt>
                <c:pt idx="443">
                  <c:v>139.94999999999999</c:v>
                </c:pt>
                <c:pt idx="444">
                  <c:v>140.5</c:v>
                </c:pt>
                <c:pt idx="445">
                  <c:v>141.01</c:v>
                </c:pt>
                <c:pt idx="446">
                  <c:v>141.63999999999999</c:v>
                </c:pt>
                <c:pt idx="447">
                  <c:v>142.18</c:v>
                </c:pt>
                <c:pt idx="448">
                  <c:v>144.21</c:v>
                </c:pt>
                <c:pt idx="449">
                  <c:v>162.06</c:v>
                </c:pt>
                <c:pt idx="450">
                  <c:v>171.94</c:v>
                </c:pt>
                <c:pt idx="451">
                  <c:v>172.95</c:v>
                </c:pt>
                <c:pt idx="452">
                  <c:v>173.83</c:v>
                </c:pt>
                <c:pt idx="453">
                  <c:v>174.8</c:v>
                </c:pt>
                <c:pt idx="454">
                  <c:v>176.08</c:v>
                </c:pt>
                <c:pt idx="455">
                  <c:v>183.03</c:v>
                </c:pt>
                <c:pt idx="456">
                  <c:v>186.52</c:v>
                </c:pt>
                <c:pt idx="457">
                  <c:v>187.35</c:v>
                </c:pt>
                <c:pt idx="458">
                  <c:v>188.34</c:v>
                </c:pt>
                <c:pt idx="459">
                  <c:v>188.98</c:v>
                </c:pt>
                <c:pt idx="460">
                  <c:v>200.52</c:v>
                </c:pt>
                <c:pt idx="461">
                  <c:v>204.68</c:v>
                </c:pt>
                <c:pt idx="462">
                  <c:v>0.53</c:v>
                </c:pt>
                <c:pt idx="463" formatCode="0.00">
                  <c:v>1</c:v>
                </c:pt>
                <c:pt idx="464">
                  <c:v>2.93</c:v>
                </c:pt>
                <c:pt idx="465">
                  <c:v>5.96</c:v>
                </c:pt>
                <c:pt idx="466">
                  <c:v>8.8000000000000007</c:v>
                </c:pt>
                <c:pt idx="467">
                  <c:v>13.26</c:v>
                </c:pt>
                <c:pt idx="468">
                  <c:v>18.39</c:v>
                </c:pt>
                <c:pt idx="469">
                  <c:v>22.75</c:v>
                </c:pt>
                <c:pt idx="470">
                  <c:v>24.48</c:v>
                </c:pt>
                <c:pt idx="471">
                  <c:v>32.729999999999997</c:v>
                </c:pt>
                <c:pt idx="472">
                  <c:v>39.090000000000003</c:v>
                </c:pt>
                <c:pt idx="473">
                  <c:v>46.77</c:v>
                </c:pt>
                <c:pt idx="474">
                  <c:v>58.35</c:v>
                </c:pt>
                <c:pt idx="475">
                  <c:v>66.66</c:v>
                </c:pt>
                <c:pt idx="476">
                  <c:v>77.88</c:v>
                </c:pt>
                <c:pt idx="477">
                  <c:v>82.95</c:v>
                </c:pt>
                <c:pt idx="478">
                  <c:v>89.32</c:v>
                </c:pt>
                <c:pt idx="479">
                  <c:v>97.17</c:v>
                </c:pt>
                <c:pt idx="480">
                  <c:v>112.16</c:v>
                </c:pt>
                <c:pt idx="481">
                  <c:v>123.46</c:v>
                </c:pt>
                <c:pt idx="482">
                  <c:v>127.24</c:v>
                </c:pt>
                <c:pt idx="483">
                  <c:v>130.80000000000001</c:v>
                </c:pt>
                <c:pt idx="484">
                  <c:v>131.85</c:v>
                </c:pt>
                <c:pt idx="485">
                  <c:v>132.54</c:v>
                </c:pt>
                <c:pt idx="486">
                  <c:v>133.38999999999999</c:v>
                </c:pt>
                <c:pt idx="487">
                  <c:v>134.01</c:v>
                </c:pt>
                <c:pt idx="488">
                  <c:v>134.85</c:v>
                </c:pt>
                <c:pt idx="489">
                  <c:v>135.47999999999999</c:v>
                </c:pt>
                <c:pt idx="490">
                  <c:v>137.46</c:v>
                </c:pt>
                <c:pt idx="491">
                  <c:v>139.44999999999999</c:v>
                </c:pt>
                <c:pt idx="492">
                  <c:v>139.82</c:v>
                </c:pt>
                <c:pt idx="493">
                  <c:v>140.79</c:v>
                </c:pt>
                <c:pt idx="494">
                  <c:v>145.6</c:v>
                </c:pt>
                <c:pt idx="495">
                  <c:v>145.88999999999999</c:v>
                </c:pt>
                <c:pt idx="496">
                  <c:v>146.22</c:v>
                </c:pt>
                <c:pt idx="497">
                  <c:v>146.66999999999999</c:v>
                </c:pt>
                <c:pt idx="498">
                  <c:v>151</c:v>
                </c:pt>
                <c:pt idx="499" formatCode="0.00">
                  <c:v>1</c:v>
                </c:pt>
                <c:pt idx="500">
                  <c:v>2.31</c:v>
                </c:pt>
                <c:pt idx="501">
                  <c:v>9.91</c:v>
                </c:pt>
                <c:pt idx="502">
                  <c:v>18.850000000000001</c:v>
                </c:pt>
                <c:pt idx="503">
                  <c:v>33.619999999999997</c:v>
                </c:pt>
                <c:pt idx="504">
                  <c:v>37.549999999999997</c:v>
                </c:pt>
                <c:pt idx="505">
                  <c:v>40.840000000000003</c:v>
                </c:pt>
                <c:pt idx="506">
                  <c:v>55.94</c:v>
                </c:pt>
                <c:pt idx="507">
                  <c:v>62.55</c:v>
                </c:pt>
                <c:pt idx="508">
                  <c:v>4.3099999999999996</c:v>
                </c:pt>
                <c:pt idx="509">
                  <c:v>10.86</c:v>
                </c:pt>
                <c:pt idx="510">
                  <c:v>17</c:v>
                </c:pt>
                <c:pt idx="511">
                  <c:v>22.03</c:v>
                </c:pt>
                <c:pt idx="512">
                  <c:v>28.11</c:v>
                </c:pt>
                <c:pt idx="513">
                  <c:v>43.45</c:v>
                </c:pt>
                <c:pt idx="514">
                  <c:v>53.92</c:v>
                </c:pt>
                <c:pt idx="515">
                  <c:v>59.77</c:v>
                </c:pt>
                <c:pt idx="516">
                  <c:v>71.94</c:v>
                </c:pt>
                <c:pt idx="517">
                  <c:v>83.79</c:v>
                </c:pt>
                <c:pt idx="518">
                  <c:v>91.2</c:v>
                </c:pt>
                <c:pt idx="519">
                  <c:v>98.94</c:v>
                </c:pt>
                <c:pt idx="520">
                  <c:v>117.26</c:v>
                </c:pt>
                <c:pt idx="521">
                  <c:v>125.76</c:v>
                </c:pt>
                <c:pt idx="522">
                  <c:v>127.78</c:v>
                </c:pt>
                <c:pt idx="523">
                  <c:v>129.85</c:v>
                </c:pt>
                <c:pt idx="524">
                  <c:v>130.85</c:v>
                </c:pt>
                <c:pt idx="525">
                  <c:v>131.38999999999999</c:v>
                </c:pt>
                <c:pt idx="526">
                  <c:v>131.94999999999999</c:v>
                </c:pt>
                <c:pt idx="527">
                  <c:v>133.19999999999999</c:v>
                </c:pt>
                <c:pt idx="528">
                  <c:v>133.6</c:v>
                </c:pt>
                <c:pt idx="529">
                  <c:v>136.32</c:v>
                </c:pt>
                <c:pt idx="530">
                  <c:v>137.88999999999999</c:v>
                </c:pt>
                <c:pt idx="531">
                  <c:v>140.57</c:v>
                </c:pt>
                <c:pt idx="532" formatCode="0.00">
                  <c:v>1</c:v>
                </c:pt>
                <c:pt idx="533" formatCode="0.00">
                  <c:v>1</c:v>
                </c:pt>
                <c:pt idx="534">
                  <c:v>2.4300000000000002</c:v>
                </c:pt>
                <c:pt idx="535">
                  <c:v>7.44</c:v>
                </c:pt>
                <c:pt idx="536">
                  <c:v>20.309999999999999</c:v>
                </c:pt>
                <c:pt idx="537">
                  <c:v>32.47</c:v>
                </c:pt>
                <c:pt idx="538">
                  <c:v>37.619999999999997</c:v>
                </c:pt>
                <c:pt idx="539">
                  <c:v>49.64</c:v>
                </c:pt>
                <c:pt idx="540">
                  <c:v>56.64</c:v>
                </c:pt>
                <c:pt idx="541" formatCode="0.00">
                  <c:v>1</c:v>
                </c:pt>
                <c:pt idx="542" formatCode="0.00">
                  <c:v>1</c:v>
                </c:pt>
                <c:pt idx="543">
                  <c:v>77.569999999999993</c:v>
                </c:pt>
                <c:pt idx="544">
                  <c:v>83.331999999999994</c:v>
                </c:pt>
                <c:pt idx="545">
                  <c:v>88.902000000000001</c:v>
                </c:pt>
                <c:pt idx="546">
                  <c:v>92.744</c:v>
                </c:pt>
                <c:pt idx="547">
                  <c:v>97.738</c:v>
                </c:pt>
                <c:pt idx="548">
                  <c:v>101.39</c:v>
                </c:pt>
                <c:pt idx="549">
                  <c:v>109.17</c:v>
                </c:pt>
                <c:pt idx="550">
                  <c:v>113.68</c:v>
                </c:pt>
                <c:pt idx="551">
                  <c:v>115.79</c:v>
                </c:pt>
                <c:pt idx="552">
                  <c:v>119.63</c:v>
                </c:pt>
                <c:pt idx="553">
                  <c:v>122.08</c:v>
                </c:pt>
                <c:pt idx="554">
                  <c:v>123.67</c:v>
                </c:pt>
                <c:pt idx="555">
                  <c:v>125.06</c:v>
                </c:pt>
                <c:pt idx="556">
                  <c:v>126.55</c:v>
                </c:pt>
                <c:pt idx="557">
                  <c:v>127.56</c:v>
                </c:pt>
                <c:pt idx="558">
                  <c:v>130.19999999999999</c:v>
                </c:pt>
                <c:pt idx="559">
                  <c:v>131.35</c:v>
                </c:pt>
                <c:pt idx="560">
                  <c:v>132.69999999999999</c:v>
                </c:pt>
                <c:pt idx="561">
                  <c:v>1.585</c:v>
                </c:pt>
                <c:pt idx="562">
                  <c:v>17.100000000000001</c:v>
                </c:pt>
                <c:pt idx="563">
                  <c:v>19.329999999999998</c:v>
                </c:pt>
                <c:pt idx="564">
                  <c:v>21.13</c:v>
                </c:pt>
                <c:pt idx="565">
                  <c:v>3.83</c:v>
                </c:pt>
                <c:pt idx="566">
                  <c:v>16.18</c:v>
                </c:pt>
                <c:pt idx="567">
                  <c:v>18</c:v>
                </c:pt>
                <c:pt idx="568">
                  <c:v>5.1475</c:v>
                </c:pt>
                <c:pt idx="569">
                  <c:v>14.282500000000001</c:v>
                </c:pt>
                <c:pt idx="570">
                  <c:v>17.2255</c:v>
                </c:pt>
                <c:pt idx="571">
                  <c:v>18.452500000000001</c:v>
                </c:pt>
                <c:pt idx="572">
                  <c:v>21.660499999999999</c:v>
                </c:pt>
                <c:pt idx="573">
                  <c:v>28.677499999999998</c:v>
                </c:pt>
                <c:pt idx="574">
                  <c:v>32.999499999999998</c:v>
                </c:pt>
                <c:pt idx="575">
                  <c:v>4.3585000000000003</c:v>
                </c:pt>
                <c:pt idx="576">
                  <c:v>13.234</c:v>
                </c:pt>
                <c:pt idx="577">
                  <c:v>16.6845</c:v>
                </c:pt>
                <c:pt idx="578">
                  <c:v>22.57</c:v>
                </c:pt>
                <c:pt idx="579">
                  <c:v>23.199000000000002</c:v>
                </c:pt>
                <c:pt idx="580">
                  <c:v>4.5410000000000004</c:v>
                </c:pt>
                <c:pt idx="581">
                  <c:v>16.267499999999998</c:v>
                </c:pt>
                <c:pt idx="582">
                  <c:v>19.638500000000001</c:v>
                </c:pt>
                <c:pt idx="583">
                  <c:v>20.215499999999999</c:v>
                </c:pt>
                <c:pt idx="584">
                  <c:v>22.286999999999999</c:v>
                </c:pt>
                <c:pt idx="585">
                  <c:v>27.811</c:v>
                </c:pt>
                <c:pt idx="586">
                  <c:v>2.8189318181818184</c:v>
                </c:pt>
                <c:pt idx="587">
                  <c:v>5.4467500000000006</c:v>
                </c:pt>
                <c:pt idx="588">
                  <c:v>7.7460909090909098</c:v>
                </c:pt>
                <c:pt idx="589">
                  <c:v>10.134</c:v>
                </c:pt>
                <c:pt idx="590">
                  <c:v>11.208</c:v>
                </c:pt>
                <c:pt idx="591">
                  <c:v>12.92</c:v>
                </c:pt>
                <c:pt idx="592">
                  <c:v>13.76</c:v>
                </c:pt>
                <c:pt idx="593">
                  <c:v>14.714893617021277</c:v>
                </c:pt>
                <c:pt idx="594">
                  <c:v>18.663829787234043</c:v>
                </c:pt>
                <c:pt idx="595">
                  <c:v>20.782978723404256</c:v>
                </c:pt>
                <c:pt idx="596">
                  <c:v>22.927659574468084</c:v>
                </c:pt>
                <c:pt idx="597">
                  <c:v>25.4</c:v>
                </c:pt>
                <c:pt idx="598">
                  <c:v>2.347417840375587</c:v>
                </c:pt>
                <c:pt idx="599">
                  <c:v>5.4352941176470591</c:v>
                </c:pt>
                <c:pt idx="600">
                  <c:v>6.9058823529411768</c:v>
                </c:pt>
                <c:pt idx="601">
                  <c:v>9.4794117647058833</c:v>
                </c:pt>
                <c:pt idx="602">
                  <c:v>12.464037122969838</c:v>
                </c:pt>
                <c:pt idx="603">
                  <c:v>13.624129930394432</c:v>
                </c:pt>
                <c:pt idx="604">
                  <c:v>15.016241299303944</c:v>
                </c:pt>
                <c:pt idx="605">
                  <c:v>16.17633410672854</c:v>
                </c:pt>
                <c:pt idx="606">
                  <c:v>17.8</c:v>
                </c:pt>
                <c:pt idx="607">
                  <c:v>19.962162162162162</c:v>
                </c:pt>
                <c:pt idx="608">
                  <c:v>22.232432432432432</c:v>
                </c:pt>
                <c:pt idx="609">
                  <c:v>25.860829493087557</c:v>
                </c:pt>
                <c:pt idx="610">
                  <c:v>4.4069767441860463</c:v>
                </c:pt>
                <c:pt idx="611">
                  <c:v>6.7325581395348841</c:v>
                </c:pt>
                <c:pt idx="612">
                  <c:v>8.3126582278481003</c:v>
                </c:pt>
                <c:pt idx="613">
                  <c:v>10.084810126582278</c:v>
                </c:pt>
                <c:pt idx="614">
                  <c:v>11.603797468354429</c:v>
                </c:pt>
                <c:pt idx="615">
                  <c:v>13.122784810126582</c:v>
                </c:pt>
                <c:pt idx="616">
                  <c:v>14.641772151898733</c:v>
                </c:pt>
                <c:pt idx="617">
                  <c:v>15.867117988394584</c:v>
                </c:pt>
                <c:pt idx="618">
                  <c:v>17.027659574468085</c:v>
                </c:pt>
                <c:pt idx="619">
                  <c:v>20.896131528046421</c:v>
                </c:pt>
                <c:pt idx="620">
                  <c:v>24.571179883945842</c:v>
                </c:pt>
                <c:pt idx="621">
                  <c:v>27.472533849129597</c:v>
                </c:pt>
                <c:pt idx="622">
                  <c:v>36.176595744680853</c:v>
                </c:pt>
                <c:pt idx="623">
                  <c:v>45.88198198198198</c:v>
                </c:pt>
                <c:pt idx="624">
                  <c:v>54.495532646048112</c:v>
                </c:pt>
                <c:pt idx="625">
                  <c:v>60.750626566416038</c:v>
                </c:pt>
                <c:pt idx="626">
                  <c:v>1.890625</c:v>
                </c:pt>
                <c:pt idx="627">
                  <c:v>4.4296875</c:v>
                </c:pt>
                <c:pt idx="628">
                  <c:v>7.1640625</c:v>
                </c:pt>
                <c:pt idx="629">
                  <c:v>9.7315018315018325</c:v>
                </c:pt>
                <c:pt idx="630">
                  <c:v>10.830402930402931</c:v>
                </c:pt>
                <c:pt idx="631">
                  <c:v>12.112454212454214</c:v>
                </c:pt>
                <c:pt idx="632">
                  <c:v>13.028205128205128</c:v>
                </c:pt>
                <c:pt idx="633">
                  <c:v>13.943956043956044</c:v>
                </c:pt>
                <c:pt idx="634">
                  <c:v>15.795238095238094</c:v>
                </c:pt>
                <c:pt idx="635">
                  <c:v>20.970028818443804</c:v>
                </c:pt>
                <c:pt idx="636">
                  <c:v>25.615116279069767</c:v>
                </c:pt>
                <c:pt idx="637">
                  <c:v>30.70232558139535</c:v>
                </c:pt>
                <c:pt idx="638">
                  <c:v>37.969767441860469</c:v>
                </c:pt>
                <c:pt idx="639">
                  <c:v>45.237209302325581</c:v>
                </c:pt>
                <c:pt idx="640">
                  <c:v>52.504651162790694</c:v>
                </c:pt>
                <c:pt idx="641">
                  <c:v>60.181165919282506</c:v>
                </c:pt>
                <c:pt idx="642">
                  <c:v>1.7890173410404624</c:v>
                </c:pt>
                <c:pt idx="643">
                  <c:v>4.101156069364162</c:v>
                </c:pt>
                <c:pt idx="644">
                  <c:v>6.752486187845304</c:v>
                </c:pt>
                <c:pt idx="645">
                  <c:v>9.8832412523020263</c:v>
                </c:pt>
                <c:pt idx="646">
                  <c:v>10.988213627992629</c:v>
                </c:pt>
                <c:pt idx="647">
                  <c:v>11.90902394106814</c:v>
                </c:pt>
                <c:pt idx="648">
                  <c:v>13.198158379373849</c:v>
                </c:pt>
                <c:pt idx="649">
                  <c:v>14.961538461538462</c:v>
                </c:pt>
                <c:pt idx="650">
                  <c:v>17.525641025641026</c:v>
                </c:pt>
                <c:pt idx="651">
                  <c:v>19.463157894736842</c:v>
                </c:pt>
                <c:pt idx="652">
                  <c:v>21.568421052631578</c:v>
                </c:pt>
                <c:pt idx="653">
                  <c:v>24.465187713310581</c:v>
                </c:pt>
                <c:pt idx="654">
                  <c:v>32.315017064846415</c:v>
                </c:pt>
                <c:pt idx="655">
                  <c:v>42.173758865248224</c:v>
                </c:pt>
                <c:pt idx="656">
                  <c:v>54.441176470588232</c:v>
                </c:pt>
                <c:pt idx="657">
                  <c:v>60.088235294117645</c:v>
                </c:pt>
                <c:pt idx="658">
                  <c:v>0.86828571428571433</c:v>
                </c:pt>
                <c:pt idx="659">
                  <c:v>3.8059574468085104</c:v>
                </c:pt>
                <c:pt idx="660">
                  <c:v>7.4094545454545457</c:v>
                </c:pt>
                <c:pt idx="661">
                  <c:v>9.1565517241379322</c:v>
                </c:pt>
                <c:pt idx="662">
                  <c:v>11.008297872340426</c:v>
                </c:pt>
                <c:pt idx="663">
                  <c:v>12.179361702127661</c:v>
                </c:pt>
                <c:pt idx="664">
                  <c:v>13.350425531914894</c:v>
                </c:pt>
                <c:pt idx="665">
                  <c:v>14.686181818181819</c:v>
                </c:pt>
                <c:pt idx="666">
                  <c:v>18.644827586206898</c:v>
                </c:pt>
                <c:pt idx="667">
                  <c:v>21.142068965517243</c:v>
                </c:pt>
                <c:pt idx="668">
                  <c:v>24.194252873563219</c:v>
                </c:pt>
                <c:pt idx="669">
                  <c:v>26.691494252873564</c:v>
                </c:pt>
                <c:pt idx="670">
                  <c:v>1.516</c:v>
                </c:pt>
                <c:pt idx="671">
                  <c:v>5.0759999999999996</c:v>
                </c:pt>
                <c:pt idx="672">
                  <c:v>7.4676190476190474</c:v>
                </c:pt>
                <c:pt idx="673">
                  <c:v>10.966666666666667</c:v>
                </c:pt>
                <c:pt idx="674">
                  <c:v>12.26608695652174</c:v>
                </c:pt>
                <c:pt idx="675">
                  <c:v>12.931304347826087</c:v>
                </c:pt>
                <c:pt idx="676">
                  <c:v>13.987500000000001</c:v>
                </c:pt>
                <c:pt idx="677">
                  <c:v>15.817500000000001</c:v>
                </c:pt>
                <c:pt idx="678">
                  <c:v>18.563636363636363</c:v>
                </c:pt>
                <c:pt idx="679">
                  <c:v>20.745454545454546</c:v>
                </c:pt>
                <c:pt idx="680">
                  <c:v>22.503030303030304</c:v>
                </c:pt>
                <c:pt idx="681">
                  <c:v>25.028368794326241</c:v>
                </c:pt>
                <c:pt idx="682">
                  <c:v>24.533999999999999</c:v>
                </c:pt>
                <c:pt idx="683">
                  <c:v>25.832000000000001</c:v>
                </c:pt>
                <c:pt idx="684">
                  <c:v>26.327999999999999</c:v>
                </c:pt>
                <c:pt idx="685">
                  <c:v>26.67</c:v>
                </c:pt>
                <c:pt idx="686">
                  <c:v>26.67</c:v>
                </c:pt>
                <c:pt idx="687">
                  <c:v>27.353999999999999</c:v>
                </c:pt>
                <c:pt idx="688">
                  <c:v>28.074999999999999</c:v>
                </c:pt>
                <c:pt idx="689">
                  <c:v>28.454000000000001</c:v>
                </c:pt>
                <c:pt idx="690">
                  <c:v>28.832999999999998</c:v>
                </c:pt>
                <c:pt idx="691">
                  <c:v>34.247</c:v>
                </c:pt>
                <c:pt idx="692">
                  <c:v>35.598999999999997</c:v>
                </c:pt>
                <c:pt idx="693">
                  <c:v>37.19</c:v>
                </c:pt>
                <c:pt idx="694">
                  <c:v>38.78</c:v>
                </c:pt>
                <c:pt idx="695">
                  <c:v>39.942</c:v>
                </c:pt>
                <c:pt idx="696">
                  <c:v>40.868000000000002</c:v>
                </c:pt>
                <c:pt idx="697">
                  <c:v>41.713000000000001</c:v>
                </c:pt>
                <c:pt idx="698">
                  <c:v>42.558</c:v>
                </c:pt>
                <c:pt idx="699">
                  <c:v>8</c:v>
                </c:pt>
                <c:pt idx="700">
                  <c:v>32</c:v>
                </c:pt>
                <c:pt idx="701">
                  <c:v>40</c:v>
                </c:pt>
                <c:pt idx="702">
                  <c:v>65</c:v>
                </c:pt>
                <c:pt idx="703">
                  <c:v>78</c:v>
                </c:pt>
                <c:pt idx="704">
                  <c:v>110</c:v>
                </c:pt>
                <c:pt idx="705">
                  <c:v>130</c:v>
                </c:pt>
                <c:pt idx="706">
                  <c:v>150</c:v>
                </c:pt>
                <c:pt idx="707">
                  <c:v>180</c:v>
                </c:pt>
                <c:pt idx="708">
                  <c:v>215</c:v>
                </c:pt>
                <c:pt idx="709">
                  <c:v>220</c:v>
                </c:pt>
                <c:pt idx="710">
                  <c:v>260</c:v>
                </c:pt>
                <c:pt idx="711">
                  <c:v>0.15</c:v>
                </c:pt>
                <c:pt idx="712">
                  <c:v>1.08</c:v>
                </c:pt>
                <c:pt idx="713">
                  <c:v>1.76</c:v>
                </c:pt>
                <c:pt idx="714">
                  <c:v>3.3</c:v>
                </c:pt>
                <c:pt idx="715">
                  <c:v>4.72</c:v>
                </c:pt>
                <c:pt idx="716">
                  <c:v>6.3</c:v>
                </c:pt>
                <c:pt idx="717">
                  <c:v>7.67</c:v>
                </c:pt>
                <c:pt idx="718">
                  <c:v>9.3800000000000008</c:v>
                </c:pt>
                <c:pt idx="719">
                  <c:v>10.52</c:v>
                </c:pt>
                <c:pt idx="720">
                  <c:v>11.53</c:v>
                </c:pt>
                <c:pt idx="721">
                  <c:v>12.35</c:v>
                </c:pt>
                <c:pt idx="722">
                  <c:v>13.3</c:v>
                </c:pt>
                <c:pt idx="723">
                  <c:v>13.91</c:v>
                </c:pt>
                <c:pt idx="724">
                  <c:v>14.3</c:v>
                </c:pt>
                <c:pt idx="725">
                  <c:v>14.47</c:v>
                </c:pt>
                <c:pt idx="726">
                  <c:v>14.66</c:v>
                </c:pt>
                <c:pt idx="727">
                  <c:v>15.09</c:v>
                </c:pt>
                <c:pt idx="728">
                  <c:v>15.98</c:v>
                </c:pt>
                <c:pt idx="729">
                  <c:v>16.93</c:v>
                </c:pt>
                <c:pt idx="730">
                  <c:v>17.690000000000001</c:v>
                </c:pt>
                <c:pt idx="731">
                  <c:v>18.66</c:v>
                </c:pt>
                <c:pt idx="732">
                  <c:v>19.46</c:v>
                </c:pt>
                <c:pt idx="733">
                  <c:v>20</c:v>
                </c:pt>
                <c:pt idx="734">
                  <c:v>20.49</c:v>
                </c:pt>
                <c:pt idx="735">
                  <c:v>21.55</c:v>
                </c:pt>
                <c:pt idx="736">
                  <c:v>22.67</c:v>
                </c:pt>
                <c:pt idx="737">
                  <c:v>0.93</c:v>
                </c:pt>
                <c:pt idx="738">
                  <c:v>1.86</c:v>
                </c:pt>
                <c:pt idx="739">
                  <c:v>2.79</c:v>
                </c:pt>
                <c:pt idx="740">
                  <c:v>3.63</c:v>
                </c:pt>
                <c:pt idx="741">
                  <c:v>4.34</c:v>
                </c:pt>
                <c:pt idx="742">
                  <c:v>6.11</c:v>
                </c:pt>
                <c:pt idx="743">
                  <c:v>6.61</c:v>
                </c:pt>
                <c:pt idx="744">
                  <c:v>7.42</c:v>
                </c:pt>
                <c:pt idx="745">
                  <c:v>7.88</c:v>
                </c:pt>
                <c:pt idx="746">
                  <c:v>9.93</c:v>
                </c:pt>
                <c:pt idx="747">
                  <c:v>10.55</c:v>
                </c:pt>
                <c:pt idx="748">
                  <c:v>11.01</c:v>
                </c:pt>
                <c:pt idx="749">
                  <c:v>12.28</c:v>
                </c:pt>
                <c:pt idx="750">
                  <c:v>12.66</c:v>
                </c:pt>
                <c:pt idx="751">
                  <c:v>13.12</c:v>
                </c:pt>
                <c:pt idx="752">
                  <c:v>13.63</c:v>
                </c:pt>
                <c:pt idx="753">
                  <c:v>14.14</c:v>
                </c:pt>
                <c:pt idx="754">
                  <c:v>14.65</c:v>
                </c:pt>
                <c:pt idx="755">
                  <c:v>15.17</c:v>
                </c:pt>
                <c:pt idx="756">
                  <c:v>15.7</c:v>
                </c:pt>
                <c:pt idx="757">
                  <c:v>16.239999999999998</c:v>
                </c:pt>
                <c:pt idx="758">
                  <c:v>17.84</c:v>
                </c:pt>
                <c:pt idx="759">
                  <c:v>18.91</c:v>
                </c:pt>
                <c:pt idx="760">
                  <c:v>19.45</c:v>
                </c:pt>
                <c:pt idx="761">
                  <c:v>20.25</c:v>
                </c:pt>
                <c:pt idx="762">
                  <c:v>21.06</c:v>
                </c:pt>
                <c:pt idx="763">
                  <c:v>21.59</c:v>
                </c:pt>
                <c:pt idx="764">
                  <c:v>22.66</c:v>
                </c:pt>
                <c:pt idx="765">
                  <c:v>1.64</c:v>
                </c:pt>
                <c:pt idx="766">
                  <c:v>2.94</c:v>
                </c:pt>
                <c:pt idx="767">
                  <c:v>3.92</c:v>
                </c:pt>
                <c:pt idx="768">
                  <c:v>5.89</c:v>
                </c:pt>
                <c:pt idx="769">
                  <c:v>7.52</c:v>
                </c:pt>
                <c:pt idx="770">
                  <c:v>8.5</c:v>
                </c:pt>
                <c:pt idx="771">
                  <c:v>9.65</c:v>
                </c:pt>
                <c:pt idx="772">
                  <c:v>11.45</c:v>
                </c:pt>
                <c:pt idx="773">
                  <c:v>12.61</c:v>
                </c:pt>
                <c:pt idx="774">
                  <c:v>13.37</c:v>
                </c:pt>
                <c:pt idx="775">
                  <c:v>14.14</c:v>
                </c:pt>
                <c:pt idx="776">
                  <c:v>15.04</c:v>
                </c:pt>
                <c:pt idx="777">
                  <c:v>15.59</c:v>
                </c:pt>
                <c:pt idx="778">
                  <c:v>15.87</c:v>
                </c:pt>
                <c:pt idx="779">
                  <c:v>16.420000000000002</c:v>
                </c:pt>
                <c:pt idx="780">
                  <c:v>16.97</c:v>
                </c:pt>
                <c:pt idx="781">
                  <c:v>17.8</c:v>
                </c:pt>
                <c:pt idx="782">
                  <c:v>18.350000000000001</c:v>
                </c:pt>
                <c:pt idx="783">
                  <c:v>19.45</c:v>
                </c:pt>
                <c:pt idx="784">
                  <c:v>19.86</c:v>
                </c:pt>
                <c:pt idx="785">
                  <c:v>20.48</c:v>
                </c:pt>
                <c:pt idx="786">
                  <c:v>21.1</c:v>
                </c:pt>
                <c:pt idx="787">
                  <c:v>22.21</c:v>
                </c:pt>
                <c:pt idx="788">
                  <c:v>23.1</c:v>
                </c:pt>
                <c:pt idx="789">
                  <c:v>24.83</c:v>
                </c:pt>
                <c:pt idx="790">
                  <c:v>2.34</c:v>
                </c:pt>
                <c:pt idx="791">
                  <c:v>3.12</c:v>
                </c:pt>
                <c:pt idx="792">
                  <c:v>4.29</c:v>
                </c:pt>
                <c:pt idx="793">
                  <c:v>5.85</c:v>
                </c:pt>
                <c:pt idx="794">
                  <c:v>7.03</c:v>
                </c:pt>
                <c:pt idx="795">
                  <c:v>8.1999999999999993</c:v>
                </c:pt>
                <c:pt idx="796">
                  <c:v>9.3699999999999992</c:v>
                </c:pt>
                <c:pt idx="797">
                  <c:v>10.93</c:v>
                </c:pt>
                <c:pt idx="798">
                  <c:v>12.1</c:v>
                </c:pt>
                <c:pt idx="799">
                  <c:v>12.9</c:v>
                </c:pt>
                <c:pt idx="800">
                  <c:v>13.7</c:v>
                </c:pt>
                <c:pt idx="801">
                  <c:v>14.5</c:v>
                </c:pt>
                <c:pt idx="802">
                  <c:v>15.41</c:v>
                </c:pt>
                <c:pt idx="803">
                  <c:v>15.78</c:v>
                </c:pt>
                <c:pt idx="804">
                  <c:v>16.16</c:v>
                </c:pt>
                <c:pt idx="805">
                  <c:v>16.670000000000002</c:v>
                </c:pt>
                <c:pt idx="806">
                  <c:v>17.18</c:v>
                </c:pt>
                <c:pt idx="807">
                  <c:v>17.68</c:v>
                </c:pt>
                <c:pt idx="808">
                  <c:v>18.190000000000001</c:v>
                </c:pt>
                <c:pt idx="809">
                  <c:v>19.2</c:v>
                </c:pt>
                <c:pt idx="810">
                  <c:v>20.21</c:v>
                </c:pt>
                <c:pt idx="811">
                  <c:v>21.22</c:v>
                </c:pt>
                <c:pt idx="812">
                  <c:v>22.23</c:v>
                </c:pt>
                <c:pt idx="813">
                  <c:v>23.75</c:v>
                </c:pt>
                <c:pt idx="814">
                  <c:v>25.26</c:v>
                </c:pt>
                <c:pt idx="815">
                  <c:v>0.2</c:v>
                </c:pt>
                <c:pt idx="816">
                  <c:v>1.01</c:v>
                </c:pt>
                <c:pt idx="817">
                  <c:v>1.82</c:v>
                </c:pt>
                <c:pt idx="818">
                  <c:v>2.62</c:v>
                </c:pt>
                <c:pt idx="819">
                  <c:v>3.43</c:v>
                </c:pt>
                <c:pt idx="820">
                  <c:v>4.24</c:v>
                </c:pt>
                <c:pt idx="821">
                  <c:v>5.04</c:v>
                </c:pt>
                <c:pt idx="822">
                  <c:v>5.85</c:v>
                </c:pt>
                <c:pt idx="823">
                  <c:v>6.65</c:v>
                </c:pt>
                <c:pt idx="824">
                  <c:v>7.46</c:v>
                </c:pt>
                <c:pt idx="825">
                  <c:v>8.27</c:v>
                </c:pt>
                <c:pt idx="826">
                  <c:v>9.07</c:v>
                </c:pt>
                <c:pt idx="827">
                  <c:v>9.8800000000000008</c:v>
                </c:pt>
                <c:pt idx="828">
                  <c:v>10.69</c:v>
                </c:pt>
                <c:pt idx="829">
                  <c:v>11.5</c:v>
                </c:pt>
                <c:pt idx="830">
                  <c:v>12.32</c:v>
                </c:pt>
                <c:pt idx="831">
                  <c:v>12.75</c:v>
                </c:pt>
                <c:pt idx="832">
                  <c:v>13.72</c:v>
                </c:pt>
                <c:pt idx="833">
                  <c:v>14.25</c:v>
                </c:pt>
                <c:pt idx="834">
                  <c:v>15.21</c:v>
                </c:pt>
                <c:pt idx="835">
                  <c:v>15.84</c:v>
                </c:pt>
                <c:pt idx="836">
                  <c:v>16.68</c:v>
                </c:pt>
                <c:pt idx="837">
                  <c:v>17.309999999999999</c:v>
                </c:pt>
                <c:pt idx="838">
                  <c:v>18.09</c:v>
                </c:pt>
                <c:pt idx="839">
                  <c:v>18.77</c:v>
                </c:pt>
                <c:pt idx="840">
                  <c:v>19.45</c:v>
                </c:pt>
                <c:pt idx="841">
                  <c:v>0.79</c:v>
                </c:pt>
                <c:pt idx="842">
                  <c:v>1.84</c:v>
                </c:pt>
                <c:pt idx="843">
                  <c:v>2.89</c:v>
                </c:pt>
                <c:pt idx="844">
                  <c:v>3.95</c:v>
                </c:pt>
                <c:pt idx="845">
                  <c:v>5</c:v>
                </c:pt>
                <c:pt idx="846">
                  <c:v>6.05</c:v>
                </c:pt>
                <c:pt idx="847">
                  <c:v>7.1</c:v>
                </c:pt>
                <c:pt idx="848">
                  <c:v>8.15</c:v>
                </c:pt>
                <c:pt idx="849">
                  <c:v>9.2100000000000009</c:v>
                </c:pt>
                <c:pt idx="850">
                  <c:v>10.26</c:v>
                </c:pt>
                <c:pt idx="851">
                  <c:v>10.78</c:v>
                </c:pt>
                <c:pt idx="852">
                  <c:v>12.25</c:v>
                </c:pt>
                <c:pt idx="853">
                  <c:v>13.43</c:v>
                </c:pt>
                <c:pt idx="854">
                  <c:v>14.31</c:v>
                </c:pt>
                <c:pt idx="855">
                  <c:v>15.07</c:v>
                </c:pt>
                <c:pt idx="856">
                  <c:v>15.94</c:v>
                </c:pt>
                <c:pt idx="857">
                  <c:v>16.63</c:v>
                </c:pt>
                <c:pt idx="858">
                  <c:v>17.329999999999998</c:v>
                </c:pt>
                <c:pt idx="859">
                  <c:v>18.02</c:v>
                </c:pt>
                <c:pt idx="860">
                  <c:v>18.37</c:v>
                </c:pt>
                <c:pt idx="861">
                  <c:v>18.71</c:v>
                </c:pt>
                <c:pt idx="862">
                  <c:v>19.059999999999999</c:v>
                </c:pt>
                <c:pt idx="863">
                  <c:v>0.28000000000000003</c:v>
                </c:pt>
                <c:pt idx="864">
                  <c:v>1.38</c:v>
                </c:pt>
                <c:pt idx="865">
                  <c:v>3.03</c:v>
                </c:pt>
                <c:pt idx="866">
                  <c:v>3.58</c:v>
                </c:pt>
                <c:pt idx="867">
                  <c:v>4.68</c:v>
                </c:pt>
                <c:pt idx="868">
                  <c:v>5.78</c:v>
                </c:pt>
                <c:pt idx="869">
                  <c:v>6.88</c:v>
                </c:pt>
                <c:pt idx="870">
                  <c:v>7.43</c:v>
                </c:pt>
                <c:pt idx="871">
                  <c:v>8.5299999999999994</c:v>
                </c:pt>
                <c:pt idx="872">
                  <c:v>9.6300000000000008</c:v>
                </c:pt>
                <c:pt idx="873">
                  <c:v>11.28</c:v>
                </c:pt>
                <c:pt idx="874">
                  <c:v>12.66</c:v>
                </c:pt>
                <c:pt idx="875">
                  <c:v>13.41</c:v>
                </c:pt>
                <c:pt idx="876">
                  <c:v>14.15</c:v>
                </c:pt>
                <c:pt idx="877">
                  <c:v>14.53</c:v>
                </c:pt>
                <c:pt idx="878">
                  <c:v>14.9</c:v>
                </c:pt>
                <c:pt idx="879">
                  <c:v>15.04</c:v>
                </c:pt>
                <c:pt idx="880">
                  <c:v>15.18</c:v>
                </c:pt>
                <c:pt idx="881">
                  <c:v>15.46</c:v>
                </c:pt>
                <c:pt idx="882">
                  <c:v>16.010000000000002</c:v>
                </c:pt>
                <c:pt idx="883">
                  <c:v>16.57</c:v>
                </c:pt>
                <c:pt idx="884">
                  <c:v>16.850000000000001</c:v>
                </c:pt>
                <c:pt idx="885">
                  <c:v>17.399999999999999</c:v>
                </c:pt>
                <c:pt idx="886">
                  <c:v>17.670000000000002</c:v>
                </c:pt>
                <c:pt idx="887">
                  <c:v>18.23</c:v>
                </c:pt>
                <c:pt idx="888">
                  <c:v>18.510000000000002</c:v>
                </c:pt>
                <c:pt idx="889">
                  <c:v>18.79</c:v>
                </c:pt>
                <c:pt idx="890">
                  <c:v>19.07</c:v>
                </c:pt>
                <c:pt idx="891">
                  <c:v>19.62</c:v>
                </c:pt>
                <c:pt idx="892">
                  <c:v>0.77349999999999997</c:v>
                </c:pt>
                <c:pt idx="893">
                  <c:v>2.5775999999999999</c:v>
                </c:pt>
                <c:pt idx="894">
                  <c:v>4.2987500000000001</c:v>
                </c:pt>
                <c:pt idx="895">
                  <c:v>5.7495799999999999</c:v>
                </c:pt>
                <c:pt idx="896">
                  <c:v>6.9287000000000001</c:v>
                </c:pt>
                <c:pt idx="897">
                  <c:v>8.1077499999999993</c:v>
                </c:pt>
                <c:pt idx="898">
                  <c:v>9.3164999999999996</c:v>
                </c:pt>
                <c:pt idx="899">
                  <c:v>10.4817</c:v>
                </c:pt>
                <c:pt idx="900">
                  <c:v>11.6312</c:v>
                </c:pt>
                <c:pt idx="901">
                  <c:v>12.513999999999999</c:v>
                </c:pt>
                <c:pt idx="902">
                  <c:v>13.247999999999999</c:v>
                </c:pt>
                <c:pt idx="903">
                  <c:v>13.982100000000001</c:v>
                </c:pt>
                <c:pt idx="904">
                  <c:v>14.7164</c:v>
                </c:pt>
                <c:pt idx="905">
                  <c:v>15.4506</c:v>
                </c:pt>
                <c:pt idx="906">
                  <c:v>16.184799999999999</c:v>
                </c:pt>
                <c:pt idx="907">
                  <c:v>16.919499999999999</c:v>
                </c:pt>
                <c:pt idx="908">
                  <c:v>17.656400000000001</c:v>
                </c:pt>
                <c:pt idx="909">
                  <c:v>17.9877</c:v>
                </c:pt>
                <c:pt idx="910">
                  <c:v>18.144300000000001</c:v>
                </c:pt>
                <c:pt idx="911">
                  <c:v>19.4589</c:v>
                </c:pt>
                <c:pt idx="912">
                  <c:v>20.757400000000001</c:v>
                </c:pt>
                <c:pt idx="913">
                  <c:v>22.085599999999999</c:v>
                </c:pt>
                <c:pt idx="914">
                  <c:v>23.878</c:v>
                </c:pt>
                <c:pt idx="915">
                  <c:v>25.78</c:v>
                </c:pt>
                <c:pt idx="916">
                  <c:v>27.398</c:v>
                </c:pt>
                <c:pt idx="917">
                  <c:v>29.015000000000001</c:v>
                </c:pt>
                <c:pt idx="918">
                  <c:v>30.632999999999999</c:v>
                </c:pt>
                <c:pt idx="919">
                  <c:v>32.252000000000002</c:v>
                </c:pt>
                <c:pt idx="920">
                  <c:v>33.8705</c:v>
                </c:pt>
                <c:pt idx="921">
                  <c:v>35.488999999999997</c:v>
                </c:pt>
                <c:pt idx="922">
                  <c:v>37.106900000000003</c:v>
                </c:pt>
                <c:pt idx="923">
                  <c:v>38.724800000000002</c:v>
                </c:pt>
                <c:pt idx="924">
                  <c:v>40.342799999999997</c:v>
                </c:pt>
                <c:pt idx="925">
                  <c:v>41.960900000000002</c:v>
                </c:pt>
                <c:pt idx="926">
                  <c:v>43.5794</c:v>
                </c:pt>
                <c:pt idx="927">
                  <c:v>45.710599999999999</c:v>
                </c:pt>
                <c:pt idx="928">
                  <c:v>47.255499999999998</c:v>
                </c:pt>
                <c:pt idx="929">
                  <c:v>48.433999999999997</c:v>
                </c:pt>
                <c:pt idx="930">
                  <c:v>50.052</c:v>
                </c:pt>
                <c:pt idx="931">
                  <c:v>51.669800000000002</c:v>
                </c:pt>
                <c:pt idx="932">
                  <c:v>53.2881</c:v>
                </c:pt>
                <c:pt idx="933">
                  <c:v>54.906500000000001</c:v>
                </c:pt>
                <c:pt idx="934">
                  <c:v>56.524299999999997</c:v>
                </c:pt>
                <c:pt idx="935">
                  <c:v>58.166499999999999</c:v>
                </c:pt>
                <c:pt idx="936">
                  <c:v>59.588299999999997</c:v>
                </c:pt>
                <c:pt idx="937">
                  <c:v>60.764899999999997</c:v>
                </c:pt>
                <c:pt idx="938">
                  <c:v>61.941000000000003</c:v>
                </c:pt>
                <c:pt idx="939">
                  <c:v>63.1173</c:v>
                </c:pt>
                <c:pt idx="940">
                  <c:v>64.2941</c:v>
                </c:pt>
                <c:pt idx="941">
                  <c:v>65.470799999999997</c:v>
                </c:pt>
                <c:pt idx="942">
                  <c:v>66.647099999999995</c:v>
                </c:pt>
                <c:pt idx="943">
                  <c:v>67.823800000000006</c:v>
                </c:pt>
                <c:pt idx="944">
                  <c:v>69.000100000000003</c:v>
                </c:pt>
                <c:pt idx="945">
                  <c:v>70.1768</c:v>
                </c:pt>
                <c:pt idx="946">
                  <c:v>71.574799999999996</c:v>
                </c:pt>
                <c:pt idx="947">
                  <c:v>73.250500000000002</c:v>
                </c:pt>
                <c:pt idx="948">
                  <c:v>74.845799999999997</c:v>
                </c:pt>
                <c:pt idx="949">
                  <c:v>77.321799999999996</c:v>
                </c:pt>
                <c:pt idx="950">
                  <c:v>79.297499999999999</c:v>
                </c:pt>
                <c:pt idx="951">
                  <c:v>81.315200000000004</c:v>
                </c:pt>
                <c:pt idx="952">
                  <c:v>83.105800000000002</c:v>
                </c:pt>
                <c:pt idx="953">
                  <c:v>84.984499999999997</c:v>
                </c:pt>
                <c:pt idx="954">
                  <c:v>86.900499999999994</c:v>
                </c:pt>
                <c:pt idx="955">
                  <c:v>88.815799999999996</c:v>
                </c:pt>
                <c:pt idx="956">
                  <c:v>90.731800000000007</c:v>
                </c:pt>
                <c:pt idx="957">
                  <c:v>92.647800000000004</c:v>
                </c:pt>
                <c:pt idx="958">
                  <c:v>94.563699999999997</c:v>
                </c:pt>
                <c:pt idx="959">
                  <c:v>96.479100000000003</c:v>
                </c:pt>
                <c:pt idx="960">
                  <c:v>98.395099999999999</c:v>
                </c:pt>
                <c:pt idx="961">
                  <c:v>100.31100000000001</c:v>
                </c:pt>
                <c:pt idx="962">
                  <c:v>102.226</c:v>
                </c:pt>
                <c:pt idx="963">
                  <c:v>104.142</c:v>
                </c:pt>
                <c:pt idx="964">
                  <c:v>106.05800000000001</c:v>
                </c:pt>
                <c:pt idx="965">
                  <c:v>107.973</c:v>
                </c:pt>
                <c:pt idx="966">
                  <c:v>109.889</c:v>
                </c:pt>
                <c:pt idx="967">
                  <c:v>111.80500000000001</c:v>
                </c:pt>
                <c:pt idx="968">
                  <c:v>113.721</c:v>
                </c:pt>
                <c:pt idx="969">
                  <c:v>115.636</c:v>
                </c:pt>
                <c:pt idx="970">
                  <c:v>117.55200000000001</c:v>
                </c:pt>
                <c:pt idx="971">
                  <c:v>119.468</c:v>
                </c:pt>
                <c:pt idx="972">
                  <c:v>121.383</c:v>
                </c:pt>
                <c:pt idx="973">
                  <c:v>123.29900000000001</c:v>
                </c:pt>
                <c:pt idx="974">
                  <c:v>125.215</c:v>
                </c:pt>
                <c:pt idx="975">
                  <c:v>127.13</c:v>
                </c:pt>
                <c:pt idx="976">
                  <c:v>128.279</c:v>
                </c:pt>
                <c:pt idx="977">
                  <c:v>128.61699999999999</c:v>
                </c:pt>
                <c:pt idx="978">
                  <c:v>130.06399999999999</c:v>
                </c:pt>
                <c:pt idx="979">
                  <c:v>131.08699999999999</c:v>
                </c:pt>
                <c:pt idx="980">
                  <c:v>131.96799999999999</c:v>
                </c:pt>
                <c:pt idx="981">
                  <c:v>132.85</c:v>
                </c:pt>
                <c:pt idx="982">
                  <c:v>133.732</c:v>
                </c:pt>
                <c:pt idx="983">
                  <c:v>134.614</c:v>
                </c:pt>
                <c:pt idx="984">
                  <c:v>135.49600000000001</c:v>
                </c:pt>
                <c:pt idx="985">
                  <c:v>136.37799999999999</c:v>
                </c:pt>
                <c:pt idx="986">
                  <c:v>137.26</c:v>
                </c:pt>
                <c:pt idx="987">
                  <c:v>138.14099999999999</c:v>
                </c:pt>
                <c:pt idx="988">
                  <c:v>139.023</c:v>
                </c:pt>
                <c:pt idx="989">
                  <c:v>0.43</c:v>
                </c:pt>
                <c:pt idx="990">
                  <c:v>0.96</c:v>
                </c:pt>
                <c:pt idx="991">
                  <c:v>0.96</c:v>
                </c:pt>
                <c:pt idx="992">
                  <c:v>1.1599999999999999</c:v>
                </c:pt>
                <c:pt idx="993">
                  <c:v>1.57</c:v>
                </c:pt>
                <c:pt idx="994">
                  <c:v>1.71</c:v>
                </c:pt>
                <c:pt idx="995">
                  <c:v>2.98</c:v>
                </c:pt>
                <c:pt idx="996">
                  <c:v>2.98</c:v>
                </c:pt>
                <c:pt idx="997">
                  <c:v>4.43</c:v>
                </c:pt>
                <c:pt idx="998">
                  <c:v>5.88</c:v>
                </c:pt>
                <c:pt idx="999">
                  <c:v>7.44</c:v>
                </c:pt>
                <c:pt idx="1000">
                  <c:v>8.7899999999999991</c:v>
                </c:pt>
                <c:pt idx="1001">
                  <c:v>9.94</c:v>
                </c:pt>
                <c:pt idx="1002">
                  <c:v>9.94</c:v>
                </c:pt>
                <c:pt idx="1003">
                  <c:v>10.37</c:v>
                </c:pt>
                <c:pt idx="1004">
                  <c:v>10.66</c:v>
                </c:pt>
                <c:pt idx="1005">
                  <c:v>11.18</c:v>
                </c:pt>
                <c:pt idx="1006">
                  <c:v>11.18</c:v>
                </c:pt>
                <c:pt idx="1007">
                  <c:v>11.24</c:v>
                </c:pt>
                <c:pt idx="1008">
                  <c:v>11.74</c:v>
                </c:pt>
                <c:pt idx="1009">
                  <c:v>11.74</c:v>
                </c:pt>
                <c:pt idx="1010">
                  <c:v>12.16</c:v>
                </c:pt>
                <c:pt idx="1011">
                  <c:v>12.21</c:v>
                </c:pt>
                <c:pt idx="1012">
                  <c:v>12.26</c:v>
                </c:pt>
                <c:pt idx="1013">
                  <c:v>12.62</c:v>
                </c:pt>
                <c:pt idx="1014">
                  <c:v>12.72</c:v>
                </c:pt>
                <c:pt idx="1015">
                  <c:v>12.81</c:v>
                </c:pt>
                <c:pt idx="1016">
                  <c:v>13.14</c:v>
                </c:pt>
                <c:pt idx="1017">
                  <c:v>13.98</c:v>
                </c:pt>
                <c:pt idx="1018">
                  <c:v>13.98</c:v>
                </c:pt>
                <c:pt idx="1019">
                  <c:v>14.46</c:v>
                </c:pt>
                <c:pt idx="1020">
                  <c:v>14.83</c:v>
                </c:pt>
                <c:pt idx="1021">
                  <c:v>15.08</c:v>
                </c:pt>
                <c:pt idx="1022">
                  <c:v>15.21</c:v>
                </c:pt>
                <c:pt idx="1023">
                  <c:v>15.48</c:v>
                </c:pt>
                <c:pt idx="1024">
                  <c:v>15.57</c:v>
                </c:pt>
                <c:pt idx="1025">
                  <c:v>15.76</c:v>
                </c:pt>
                <c:pt idx="1026">
                  <c:v>15.85</c:v>
                </c:pt>
                <c:pt idx="1027">
                  <c:v>16.09</c:v>
                </c:pt>
                <c:pt idx="1028">
                  <c:v>16.18</c:v>
                </c:pt>
                <c:pt idx="1029">
                  <c:v>16.350000000000001</c:v>
                </c:pt>
                <c:pt idx="1030">
                  <c:v>16.43</c:v>
                </c:pt>
                <c:pt idx="1031">
                  <c:v>16.84</c:v>
                </c:pt>
                <c:pt idx="1032">
                  <c:v>17.27</c:v>
                </c:pt>
                <c:pt idx="1033">
                  <c:v>17.73</c:v>
                </c:pt>
                <c:pt idx="1034">
                  <c:v>17.93</c:v>
                </c:pt>
                <c:pt idx="1035">
                  <c:v>18.23</c:v>
                </c:pt>
                <c:pt idx="1036">
                  <c:v>18.66</c:v>
                </c:pt>
                <c:pt idx="1037">
                  <c:v>18.899999999999999</c:v>
                </c:pt>
                <c:pt idx="1038">
                  <c:v>19.489999999999998</c:v>
                </c:pt>
                <c:pt idx="1039">
                  <c:v>19.84</c:v>
                </c:pt>
                <c:pt idx="1040">
                  <c:v>20.32</c:v>
                </c:pt>
                <c:pt idx="1041">
                  <c:v>20.86</c:v>
                </c:pt>
                <c:pt idx="1042">
                  <c:v>21.47</c:v>
                </c:pt>
                <c:pt idx="1043">
                  <c:v>13.24697158</c:v>
                </c:pt>
                <c:pt idx="1044">
                  <c:v>13.24697158</c:v>
                </c:pt>
                <c:pt idx="1045">
                  <c:v>13.608738990000001</c:v>
                </c:pt>
                <c:pt idx="1046">
                  <c:v>13.97050641</c:v>
                </c:pt>
                <c:pt idx="1047">
                  <c:v>14.332273819999999</c:v>
                </c:pt>
                <c:pt idx="1048">
                  <c:v>14.332273819999999</c:v>
                </c:pt>
                <c:pt idx="1049">
                  <c:v>14.694041240000001</c:v>
                </c:pt>
                <c:pt idx="1050">
                  <c:v>15.055808649999999</c:v>
                </c:pt>
                <c:pt idx="1051">
                  <c:v>15.236692359999999</c:v>
                </c:pt>
                <c:pt idx="1052">
                  <c:v>15.49539725</c:v>
                </c:pt>
                <c:pt idx="1053">
                  <c:v>15.52492784</c:v>
                </c:pt>
                <c:pt idx="1054">
                  <c:v>15.52492784</c:v>
                </c:pt>
                <c:pt idx="1055">
                  <c:v>15.58398903</c:v>
                </c:pt>
                <c:pt idx="1056">
                  <c:v>15.61351962</c:v>
                </c:pt>
                <c:pt idx="1057">
                  <c:v>15.64305021</c:v>
                </c:pt>
                <c:pt idx="1058">
                  <c:v>15.702111390000001</c:v>
                </c:pt>
                <c:pt idx="1059">
                  <c:v>15.731641979999999</c:v>
                </c:pt>
                <c:pt idx="1060">
                  <c:v>15.761172569999999</c:v>
                </c:pt>
                <c:pt idx="1061">
                  <c:v>15.79070316</c:v>
                </c:pt>
                <c:pt idx="1062">
                  <c:v>15.82023375</c:v>
                </c:pt>
                <c:pt idx="1063">
                  <c:v>15.84976434</c:v>
                </c:pt>
                <c:pt idx="1064">
                  <c:v>16.109456269999999</c:v>
                </c:pt>
                <c:pt idx="1065">
                  <c:v>16.46469797</c:v>
                </c:pt>
                <c:pt idx="1066">
                  <c:v>16.606794650000001</c:v>
                </c:pt>
                <c:pt idx="1067">
                  <c:v>16.769565020000002</c:v>
                </c:pt>
                <c:pt idx="1068">
                  <c:v>16.958274150000001</c:v>
                </c:pt>
                <c:pt idx="1069">
                  <c:v>17.430046999999998</c:v>
                </c:pt>
                <c:pt idx="1070">
                  <c:v>17.430046999999998</c:v>
                </c:pt>
                <c:pt idx="1071">
                  <c:v>17.91890824</c:v>
                </c:pt>
                <c:pt idx="1072">
                  <c:v>18.942343529999999</c:v>
                </c:pt>
                <c:pt idx="1073">
                  <c:v>19.96577881</c:v>
                </c:pt>
                <c:pt idx="1074">
                  <c:v>3.15957</c:v>
                </c:pt>
                <c:pt idx="1075">
                  <c:v>3.9134797336489999</c:v>
                </c:pt>
                <c:pt idx="1076">
                  <c:v>4.6816298463680015</c:v>
                </c:pt>
                <c:pt idx="1077">
                  <c:v>5.4495627689070005</c:v>
                </c:pt>
                <c:pt idx="1078">
                  <c:v>6.2048277973760007</c:v>
                </c:pt>
                <c:pt idx="1079">
                  <c:v>6.9368829031250012</c:v>
                </c:pt>
                <c:pt idx="1080">
                  <c:v>7.6369965426240016</c:v>
                </c:pt>
                <c:pt idx="1081">
                  <c:v>8.2981494673429985</c:v>
                </c:pt>
                <c:pt idx="1082">
                  <c:v>8.9149365336319999</c:v>
                </c:pt>
                <c:pt idx="1083">
                  <c:v>9.4834685126009983</c:v>
                </c:pt>
                <c:pt idx="1084">
                  <c:v>10.001273899999999</c:v>
                </c:pt>
                <c:pt idx="1085">
                  <c:v>10.467200726099001</c:v>
                </c:pt>
                <c:pt idx="1086">
                  <c:v>10.881318365568003</c:v>
                </c:pt>
                <c:pt idx="1087">
                  <c:v>11.244819347357</c:v>
                </c:pt>
                <c:pt idx="1088">
                  <c:v>11.559921164575998</c:v>
                </c:pt>
                <c:pt idx="1089">
                  <c:v>11.829768084374999</c:v>
                </c:pt>
                <c:pt idx="1090">
                  <c:v>12.058332957824003</c:v>
                </c:pt>
                <c:pt idx="1091">
                  <c:v>12.250319029793001</c:v>
                </c:pt>
                <c:pt idx="1092">
                  <c:v>12.250319029793001</c:v>
                </c:pt>
                <c:pt idx="1093">
                  <c:v>12.284786286710341</c:v>
                </c:pt>
                <c:pt idx="1094">
                  <c:v>12.318047536045615</c:v>
                </c:pt>
                <c:pt idx="1095">
                  <c:v>12.350149036178188</c:v>
                </c:pt>
                <c:pt idx="1096">
                  <c:v>12.381137837067458</c:v>
                </c:pt>
                <c:pt idx="1097">
                  <c:v>12.411061748831999</c:v>
                </c:pt>
                <c:pt idx="1098">
                  <c:v>12.439969310328735</c:v>
                </c:pt>
                <c:pt idx="1099">
                  <c:v>12.467909757732087</c:v>
                </c:pt>
                <c:pt idx="1100">
                  <c:v>12.494932993113137</c:v>
                </c:pt>
                <c:pt idx="1101">
                  <c:v>12.521089553018808</c:v>
                </c:pt>
                <c:pt idx="1102">
                  <c:v>12.546430577051002</c:v>
                </c:pt>
                <c:pt idx="1103">
                  <c:v>12.571007776445766</c:v>
                </c:pt>
                <c:pt idx="1104">
                  <c:v>12.594873402652478</c:v>
                </c:pt>
                <c:pt idx="1105">
                  <c:v>12.61808021591297</c:v>
                </c:pt>
                <c:pt idx="1106">
                  <c:v>12.640681453840719</c:v>
                </c:pt>
                <c:pt idx="1107">
                  <c:v>12.662730800000002</c:v>
                </c:pt>
                <c:pt idx="1108">
                  <c:v>12.715795592729657</c:v>
                </c:pt>
                <c:pt idx="1109">
                  <c:v>12.766605336549</c:v>
                </c:pt>
                <c:pt idx="1110">
                  <c:v>12.766605336549</c:v>
                </c:pt>
                <c:pt idx="1111">
                  <c:v>12.816027042206471</c:v>
                </c:pt>
                <c:pt idx="1112">
                  <c:v>12.816027042206471</c:v>
                </c:pt>
                <c:pt idx="1113">
                  <c:v>12.864936548768</c:v>
                </c:pt>
                <c:pt idx="1114">
                  <c:v>12.914215455175778</c:v>
                </c:pt>
                <c:pt idx="1115">
                  <c:v>12.964748051807</c:v>
                </c:pt>
                <c:pt idx="1116">
                  <c:v>13.017418252032588</c:v>
                </c:pt>
                <c:pt idx="1117">
                  <c:v>13.073106523776</c:v>
                </c:pt>
                <c:pt idx="1118">
                  <c:v>13.132686821071911</c:v>
                </c:pt>
                <c:pt idx="1119">
                  <c:v>13.132686821071911</c:v>
                </c:pt>
                <c:pt idx="1120">
                  <c:v>13.197023515625002</c:v>
                </c:pt>
                <c:pt idx="1121">
                  <c:v>13.266968328368721</c:v>
                </c:pt>
                <c:pt idx="1122">
                  <c:v>13.343357261023998</c:v>
                </c:pt>
                <c:pt idx="1123">
                  <c:v>13.427007527658029</c:v>
                </c:pt>
                <c:pt idx="1124">
                  <c:v>13.518714486242995</c:v>
                </c:pt>
                <c:pt idx="1125">
                  <c:v>13.619248570214841</c:v>
                </c:pt>
                <c:pt idx="1126">
                  <c:v>13.729352220032</c:v>
                </c:pt>
                <c:pt idx="1127">
                  <c:v>13.84973681473415</c:v>
                </c:pt>
                <c:pt idx="1128">
                  <c:v>13.981079603500996</c:v>
                </c:pt>
                <c:pt idx="1129">
                  <c:v>14.124020637210961</c:v>
                </c:pt>
                <c:pt idx="1130">
                  <c:v>14.279159700000001</c:v>
                </c:pt>
                <c:pt idx="1131">
                  <c:v>14.447053240820274</c:v>
                </c:pt>
                <c:pt idx="1132">
                  <c:v>14.704493497990471</c:v>
                </c:pt>
                <c:pt idx="1133">
                  <c:v>14.782999459008533</c:v>
                </c:pt>
                <c:pt idx="1134">
                  <c:v>14.863754975709192</c:v>
                </c:pt>
                <c:pt idx="1135">
                  <c:v>14.946784427869733</c:v>
                </c:pt>
                <c:pt idx="1136">
                  <c:v>15.032110755968002</c:v>
                </c:pt>
                <c:pt idx="1137">
                  <c:v>15.075642016102149</c:v>
                </c:pt>
                <c:pt idx="1138">
                  <c:v>15.119755429761401</c:v>
                </c:pt>
                <c:pt idx="1139">
                  <c:v>15.209738416866291</c:v>
                </c:pt>
                <c:pt idx="1140">
                  <c:v>15.302078151336872</c:v>
                </c:pt>
                <c:pt idx="1141">
                  <c:v>15.396791502244534</c:v>
                </c:pt>
                <c:pt idx="1142">
                  <c:v>15.493893742257002</c:v>
                </c:pt>
                <c:pt idx="1143">
                  <c:v>15.493893742257002</c:v>
                </c:pt>
                <c:pt idx="1144">
                  <c:v>15.543345024137066</c:v>
                </c:pt>
                <c:pt idx="1145">
                  <c:v>15.695317809723559</c:v>
                </c:pt>
                <c:pt idx="1146">
                  <c:v>15.695317809723559</c:v>
                </c:pt>
                <c:pt idx="1147">
                  <c:v>15.799661917707009</c:v>
                </c:pt>
                <c:pt idx="1148">
                  <c:v>15.90643941301229</c:v>
                </c:pt>
                <c:pt idx="1149">
                  <c:v>15.90643941301229</c:v>
                </c:pt>
                <c:pt idx="1150">
                  <c:v>16.015657114975991</c:v>
                </c:pt>
                <c:pt idx="1151">
                  <c:v>16.127320058006038</c:v>
                </c:pt>
                <c:pt idx="1152">
                  <c:v>16.127320058006038</c:v>
                </c:pt>
                <c:pt idx="1153">
                  <c:v>16.24143146016074</c:v>
                </c:pt>
                <c:pt idx="1154">
                  <c:v>16.357992691728032</c:v>
                </c:pt>
                <c:pt idx="1155">
                  <c:v>16.357992691728032</c:v>
                </c:pt>
                <c:pt idx="1156">
                  <c:v>16.477003243804596</c:v>
                </c:pt>
                <c:pt idx="1157">
                  <c:v>16.598460696874994</c:v>
                </c:pt>
                <c:pt idx="1158">
                  <c:v>16.598460696874994</c:v>
                </c:pt>
                <c:pt idx="1159">
                  <c:v>16.722360689390925</c:v>
                </c:pt>
                <c:pt idx="1160">
                  <c:v>16.848696886350247</c:v>
                </c:pt>
                <c:pt idx="1161">
                  <c:v>16.977460947876338</c:v>
                </c:pt>
                <c:pt idx="1162">
                  <c:v>17.108642497797053</c:v>
                </c:pt>
                <c:pt idx="1163">
                  <c:v>17.242229092223976</c:v>
                </c:pt>
                <c:pt idx="1164">
                  <c:v>17.945653496692991</c:v>
                </c:pt>
                <c:pt idx="1165">
                  <c:v>18.706093507231984</c:v>
                </c:pt>
                <c:pt idx="1166">
                  <c:v>19.519478931950974</c:v>
                </c:pt>
                <c:pt idx="1167">
                  <c:v>20.380211599999981</c:v>
                </c:pt>
                <c:pt idx="1168">
                  <c:v>20.380211599999981</c:v>
                </c:pt>
                <c:pt idx="1169">
                  <c:v>1.8935</c:v>
                </c:pt>
                <c:pt idx="1170">
                  <c:v>1.8935</c:v>
                </c:pt>
                <c:pt idx="1171">
                  <c:v>3.2559999999999998</c:v>
                </c:pt>
                <c:pt idx="1172">
                  <c:v>4.6185</c:v>
                </c:pt>
                <c:pt idx="1173">
                  <c:v>7.3434999999999997</c:v>
                </c:pt>
                <c:pt idx="1174">
                  <c:v>9.7959999999999994</c:v>
                </c:pt>
                <c:pt idx="1175">
                  <c:v>11.1585</c:v>
                </c:pt>
                <c:pt idx="1176">
                  <c:v>13.638</c:v>
                </c:pt>
                <c:pt idx="1177">
                  <c:v>14.048545450000001</c:v>
                </c:pt>
                <c:pt idx="1178">
                  <c:v>14.22509091</c:v>
                </c:pt>
                <c:pt idx="1179">
                  <c:v>14.401636359999999</c:v>
                </c:pt>
                <c:pt idx="1180">
                  <c:v>14.401636359999999</c:v>
                </c:pt>
                <c:pt idx="1181">
                  <c:v>14.578181819999999</c:v>
                </c:pt>
                <c:pt idx="1182">
                  <c:v>14.666454549999999</c:v>
                </c:pt>
                <c:pt idx="1183">
                  <c:v>14.843</c:v>
                </c:pt>
                <c:pt idx="1184">
                  <c:v>14.843</c:v>
                </c:pt>
                <c:pt idx="1185">
                  <c:v>15.11566667</c:v>
                </c:pt>
                <c:pt idx="1186">
                  <c:v>15.38833333</c:v>
                </c:pt>
                <c:pt idx="1187">
                  <c:v>15.38833333</c:v>
                </c:pt>
                <c:pt idx="1188">
                  <c:v>15.661</c:v>
                </c:pt>
                <c:pt idx="1189">
                  <c:v>16.478999999999999</c:v>
                </c:pt>
                <c:pt idx="1190">
                  <c:v>16.478999999999999</c:v>
                </c:pt>
                <c:pt idx="1191">
                  <c:v>16.711790700000002</c:v>
                </c:pt>
                <c:pt idx="1192">
                  <c:v>16.944581400000001</c:v>
                </c:pt>
                <c:pt idx="1193">
                  <c:v>16.944581400000001</c:v>
                </c:pt>
                <c:pt idx="1194">
                  <c:v>17.177372089999999</c:v>
                </c:pt>
                <c:pt idx="1195">
                  <c:v>17.759348840000001</c:v>
                </c:pt>
                <c:pt idx="1196">
                  <c:v>18.923302329999999</c:v>
                </c:pt>
                <c:pt idx="1197">
                  <c:v>20.087255809999998</c:v>
                </c:pt>
                <c:pt idx="1198">
                  <c:v>61.8</c:v>
                </c:pt>
                <c:pt idx="1199">
                  <c:v>63</c:v>
                </c:pt>
                <c:pt idx="1200">
                  <c:v>63.7</c:v>
                </c:pt>
                <c:pt idx="1201">
                  <c:v>64.900000000000006</c:v>
                </c:pt>
                <c:pt idx="1202">
                  <c:v>65.8</c:v>
                </c:pt>
                <c:pt idx="1203">
                  <c:v>68.599999999999994</c:v>
                </c:pt>
                <c:pt idx="1204">
                  <c:v>70.3</c:v>
                </c:pt>
                <c:pt idx="1205">
                  <c:v>71.400000000000006</c:v>
                </c:pt>
                <c:pt idx="1206">
                  <c:v>73.099999999999994</c:v>
                </c:pt>
                <c:pt idx="1207">
                  <c:v>73.400000000000006</c:v>
                </c:pt>
                <c:pt idx="1208">
                  <c:v>74.3</c:v>
                </c:pt>
                <c:pt idx="1209">
                  <c:v>74.8</c:v>
                </c:pt>
                <c:pt idx="1210">
                  <c:v>75.900000000000006</c:v>
                </c:pt>
                <c:pt idx="1211">
                  <c:v>76.099999999999994</c:v>
                </c:pt>
                <c:pt idx="1212">
                  <c:v>76.5</c:v>
                </c:pt>
                <c:pt idx="1213">
                  <c:v>76.8</c:v>
                </c:pt>
                <c:pt idx="1214">
                  <c:v>77.3</c:v>
                </c:pt>
                <c:pt idx="1215">
                  <c:v>78.8</c:v>
                </c:pt>
                <c:pt idx="1216">
                  <c:v>79.3</c:v>
                </c:pt>
                <c:pt idx="1217">
                  <c:v>80.2</c:v>
                </c:pt>
                <c:pt idx="1218">
                  <c:v>80.8</c:v>
                </c:pt>
                <c:pt idx="1219">
                  <c:v>82.5</c:v>
                </c:pt>
                <c:pt idx="1220">
                  <c:v>85.4</c:v>
                </c:pt>
                <c:pt idx="1221">
                  <c:v>87.4</c:v>
                </c:pt>
                <c:pt idx="1222">
                  <c:v>89.3</c:v>
                </c:pt>
                <c:pt idx="1223">
                  <c:v>91.2</c:v>
                </c:pt>
                <c:pt idx="1224">
                  <c:v>93.1</c:v>
                </c:pt>
                <c:pt idx="1225">
                  <c:v>95.6</c:v>
                </c:pt>
                <c:pt idx="1226">
                  <c:v>95.6</c:v>
                </c:pt>
                <c:pt idx="1227">
                  <c:v>96.7</c:v>
                </c:pt>
                <c:pt idx="1228">
                  <c:v>98.6</c:v>
                </c:pt>
                <c:pt idx="1229">
                  <c:v>100.4</c:v>
                </c:pt>
                <c:pt idx="1230">
                  <c:v>101.2</c:v>
                </c:pt>
                <c:pt idx="1231">
                  <c:v>102.3</c:v>
                </c:pt>
                <c:pt idx="1232">
                  <c:v>102.5</c:v>
                </c:pt>
                <c:pt idx="1233">
                  <c:v>103.2</c:v>
                </c:pt>
                <c:pt idx="1234">
                  <c:v>103.6</c:v>
                </c:pt>
                <c:pt idx="1235">
                  <c:v>104.4</c:v>
                </c:pt>
                <c:pt idx="1236">
                  <c:v>104.6</c:v>
                </c:pt>
                <c:pt idx="1237">
                  <c:v>105.3</c:v>
                </c:pt>
                <c:pt idx="1238">
                  <c:v>105.3</c:v>
                </c:pt>
                <c:pt idx="1239">
                  <c:v>105.7</c:v>
                </c:pt>
                <c:pt idx="1240">
                  <c:v>106.5</c:v>
                </c:pt>
                <c:pt idx="1241">
                  <c:v>106.7</c:v>
                </c:pt>
                <c:pt idx="1242">
                  <c:v>107.4</c:v>
                </c:pt>
                <c:pt idx="1243">
                  <c:v>110.1</c:v>
                </c:pt>
                <c:pt idx="1244">
                  <c:v>114.7</c:v>
                </c:pt>
                <c:pt idx="1245">
                  <c:v>114.7</c:v>
                </c:pt>
                <c:pt idx="1246">
                  <c:v>116.5</c:v>
                </c:pt>
                <c:pt idx="1247">
                  <c:v>119.2</c:v>
                </c:pt>
                <c:pt idx="1248">
                  <c:v>119.2</c:v>
                </c:pt>
                <c:pt idx="1249">
                  <c:v>121.1</c:v>
                </c:pt>
                <c:pt idx="1250">
                  <c:v>123.5</c:v>
                </c:pt>
                <c:pt idx="1251">
                  <c:v>127.2</c:v>
                </c:pt>
                <c:pt idx="1252">
                  <c:v>60.2</c:v>
                </c:pt>
                <c:pt idx="1253">
                  <c:v>62.2</c:v>
                </c:pt>
                <c:pt idx="1254">
                  <c:v>63.6</c:v>
                </c:pt>
                <c:pt idx="1255">
                  <c:v>64.599999999999994</c:v>
                </c:pt>
                <c:pt idx="1256">
                  <c:v>65.599999999999994</c:v>
                </c:pt>
                <c:pt idx="1257">
                  <c:v>66.599999999999994</c:v>
                </c:pt>
                <c:pt idx="1258">
                  <c:v>69.3</c:v>
                </c:pt>
                <c:pt idx="1259">
                  <c:v>71.2</c:v>
                </c:pt>
                <c:pt idx="1260">
                  <c:v>72.400000000000006</c:v>
                </c:pt>
                <c:pt idx="1261">
                  <c:v>73.2</c:v>
                </c:pt>
                <c:pt idx="1262">
                  <c:v>74.400000000000006</c:v>
                </c:pt>
                <c:pt idx="1263">
                  <c:v>74.400000000000006</c:v>
                </c:pt>
                <c:pt idx="1264">
                  <c:v>74.400000000000006</c:v>
                </c:pt>
                <c:pt idx="1265">
                  <c:v>74.400000000000006</c:v>
                </c:pt>
                <c:pt idx="1266">
                  <c:v>75.2</c:v>
                </c:pt>
                <c:pt idx="1267">
                  <c:v>76.400000000000006</c:v>
                </c:pt>
                <c:pt idx="1268">
                  <c:v>77.900000000000006</c:v>
                </c:pt>
                <c:pt idx="1269">
                  <c:v>79.400000000000006</c:v>
                </c:pt>
                <c:pt idx="1270">
                  <c:v>80</c:v>
                </c:pt>
                <c:pt idx="1271">
                  <c:v>80</c:v>
                </c:pt>
                <c:pt idx="1272">
                  <c:v>80.900000000000006</c:v>
                </c:pt>
                <c:pt idx="1273">
                  <c:v>82.7</c:v>
                </c:pt>
                <c:pt idx="1274">
                  <c:v>84</c:v>
                </c:pt>
                <c:pt idx="1275">
                  <c:v>85.6</c:v>
                </c:pt>
                <c:pt idx="1276">
                  <c:v>87.3</c:v>
                </c:pt>
                <c:pt idx="1277">
                  <c:v>87.3</c:v>
                </c:pt>
                <c:pt idx="1278">
                  <c:v>88.9</c:v>
                </c:pt>
                <c:pt idx="1279">
                  <c:v>90.6</c:v>
                </c:pt>
                <c:pt idx="1280">
                  <c:v>92.2</c:v>
                </c:pt>
                <c:pt idx="1281">
                  <c:v>93.7</c:v>
                </c:pt>
                <c:pt idx="1282">
                  <c:v>95.1</c:v>
                </c:pt>
                <c:pt idx="1283">
                  <c:v>95.1</c:v>
                </c:pt>
                <c:pt idx="1284">
                  <c:v>96.6</c:v>
                </c:pt>
                <c:pt idx="1285">
                  <c:v>97.2</c:v>
                </c:pt>
                <c:pt idx="1286">
                  <c:v>98</c:v>
                </c:pt>
                <c:pt idx="1287">
                  <c:v>99.5</c:v>
                </c:pt>
                <c:pt idx="1288">
                  <c:v>101</c:v>
                </c:pt>
                <c:pt idx="1289">
                  <c:v>101.6</c:v>
                </c:pt>
                <c:pt idx="1290">
                  <c:v>102.4</c:v>
                </c:pt>
                <c:pt idx="1291">
                  <c:v>103</c:v>
                </c:pt>
                <c:pt idx="1292">
                  <c:v>103.3</c:v>
                </c:pt>
                <c:pt idx="1293">
                  <c:v>103.9</c:v>
                </c:pt>
                <c:pt idx="1294">
                  <c:v>104.7</c:v>
                </c:pt>
                <c:pt idx="1295">
                  <c:v>105.8</c:v>
                </c:pt>
                <c:pt idx="1296">
                  <c:v>106.6</c:v>
                </c:pt>
                <c:pt idx="1297">
                  <c:v>106.6</c:v>
                </c:pt>
                <c:pt idx="1298">
                  <c:v>107.8</c:v>
                </c:pt>
                <c:pt idx="1299">
                  <c:v>111.5</c:v>
                </c:pt>
                <c:pt idx="1300">
                  <c:v>116.7</c:v>
                </c:pt>
                <c:pt idx="1301">
                  <c:v>120.1</c:v>
                </c:pt>
                <c:pt idx="1302">
                  <c:v>122.4</c:v>
                </c:pt>
                <c:pt idx="1303">
                  <c:v>125.3</c:v>
                </c:pt>
                <c:pt idx="1304">
                  <c:v>125.3</c:v>
                </c:pt>
                <c:pt idx="1305">
                  <c:v>61.55</c:v>
                </c:pt>
                <c:pt idx="1306">
                  <c:v>62.53</c:v>
                </c:pt>
                <c:pt idx="1307">
                  <c:v>64.03</c:v>
                </c:pt>
                <c:pt idx="1308">
                  <c:v>65.67</c:v>
                </c:pt>
                <c:pt idx="1309">
                  <c:v>68.52</c:v>
                </c:pt>
                <c:pt idx="1310">
                  <c:v>70.010000000000005</c:v>
                </c:pt>
                <c:pt idx="1311">
                  <c:v>70.010000000000005</c:v>
                </c:pt>
                <c:pt idx="1312">
                  <c:v>71.510000000000005</c:v>
                </c:pt>
                <c:pt idx="1313">
                  <c:v>73.03</c:v>
                </c:pt>
                <c:pt idx="1314">
                  <c:v>74.59</c:v>
                </c:pt>
                <c:pt idx="1315">
                  <c:v>75.38</c:v>
                </c:pt>
                <c:pt idx="1316">
                  <c:v>78.510000000000005</c:v>
                </c:pt>
                <c:pt idx="1317">
                  <c:v>79.34</c:v>
                </c:pt>
                <c:pt idx="1318">
                  <c:v>81.97</c:v>
                </c:pt>
                <c:pt idx="1319">
                  <c:v>87.23</c:v>
                </c:pt>
                <c:pt idx="1320">
                  <c:v>89.51</c:v>
                </c:pt>
                <c:pt idx="1321">
                  <c:v>90.71</c:v>
                </c:pt>
                <c:pt idx="1322">
                  <c:v>92.71</c:v>
                </c:pt>
                <c:pt idx="1323">
                  <c:v>93.53</c:v>
                </c:pt>
                <c:pt idx="1324">
                  <c:v>95.47</c:v>
                </c:pt>
                <c:pt idx="1325">
                  <c:v>99.35</c:v>
                </c:pt>
                <c:pt idx="1326">
                  <c:v>102.2</c:v>
                </c:pt>
                <c:pt idx="1327">
                  <c:v>104.8</c:v>
                </c:pt>
                <c:pt idx="1328">
                  <c:v>107.4</c:v>
                </c:pt>
                <c:pt idx="1329">
                  <c:v>108.3</c:v>
                </c:pt>
                <c:pt idx="1330">
                  <c:v>109.2</c:v>
                </c:pt>
                <c:pt idx="1331">
                  <c:v>111.9</c:v>
                </c:pt>
                <c:pt idx="1332">
                  <c:v>112.9</c:v>
                </c:pt>
                <c:pt idx="1333">
                  <c:v>114.1</c:v>
                </c:pt>
                <c:pt idx="1334">
                  <c:v>117.9</c:v>
                </c:pt>
                <c:pt idx="1335">
                  <c:v>119.1</c:v>
                </c:pt>
                <c:pt idx="1336">
                  <c:v>120.3</c:v>
                </c:pt>
                <c:pt idx="1337">
                  <c:v>121.6</c:v>
                </c:pt>
                <c:pt idx="1338">
                  <c:v>122.8</c:v>
                </c:pt>
                <c:pt idx="1339">
                  <c:v>124.1</c:v>
                </c:pt>
                <c:pt idx="1340">
                  <c:v>125.3</c:v>
                </c:pt>
                <c:pt idx="1341">
                  <c:v>126.6</c:v>
                </c:pt>
                <c:pt idx="1342">
                  <c:v>65.400000000000006</c:v>
                </c:pt>
                <c:pt idx="1343">
                  <c:v>81.3</c:v>
                </c:pt>
                <c:pt idx="1344">
                  <c:v>110.1</c:v>
                </c:pt>
                <c:pt idx="1345">
                  <c:v>110.1</c:v>
                </c:pt>
                <c:pt idx="1346">
                  <c:v>118.3</c:v>
                </c:pt>
                <c:pt idx="1347">
                  <c:v>127.1</c:v>
                </c:pt>
                <c:pt idx="1348">
                  <c:v>65.400000000000006</c:v>
                </c:pt>
                <c:pt idx="1349">
                  <c:v>74.2</c:v>
                </c:pt>
                <c:pt idx="1350">
                  <c:v>82.7</c:v>
                </c:pt>
                <c:pt idx="1351">
                  <c:v>96.8</c:v>
                </c:pt>
                <c:pt idx="1352">
                  <c:v>105.6</c:v>
                </c:pt>
                <c:pt idx="1353">
                  <c:v>114.9</c:v>
                </c:pt>
                <c:pt idx="1354">
                  <c:v>123.3</c:v>
                </c:pt>
                <c:pt idx="1355">
                  <c:v>125.1</c:v>
                </c:pt>
                <c:pt idx="1356">
                  <c:v>128.30000000000001</c:v>
                </c:pt>
                <c:pt idx="1357">
                  <c:v>3.66</c:v>
                </c:pt>
                <c:pt idx="1358">
                  <c:v>4.8710000000000004</c:v>
                </c:pt>
                <c:pt idx="1359">
                  <c:v>6.2750000000000004</c:v>
                </c:pt>
                <c:pt idx="1360">
                  <c:v>7.55</c:v>
                </c:pt>
                <c:pt idx="1361">
                  <c:v>8.7929999999999993</c:v>
                </c:pt>
                <c:pt idx="1362">
                  <c:v>9.5389999999999997</c:v>
                </c:pt>
                <c:pt idx="1363">
                  <c:v>9.802999999999999</c:v>
                </c:pt>
                <c:pt idx="1364">
                  <c:v>10.023</c:v>
                </c:pt>
                <c:pt idx="1365">
                  <c:v>10.697999999999999</c:v>
                </c:pt>
                <c:pt idx="1366">
                  <c:v>11.234999999999999</c:v>
                </c:pt>
                <c:pt idx="1367">
                  <c:v>11.583</c:v>
                </c:pt>
                <c:pt idx="1368">
                  <c:v>11.755000000000001</c:v>
                </c:pt>
                <c:pt idx="1369">
                  <c:v>11.892999999999999</c:v>
                </c:pt>
                <c:pt idx="1370">
                  <c:v>12.023</c:v>
                </c:pt>
                <c:pt idx="1371">
                  <c:v>12.11</c:v>
                </c:pt>
                <c:pt idx="1372">
                  <c:v>12.193</c:v>
                </c:pt>
                <c:pt idx="1373">
                  <c:v>12.317</c:v>
                </c:pt>
                <c:pt idx="1374">
                  <c:v>12.427999999999999</c:v>
                </c:pt>
                <c:pt idx="1375">
                  <c:v>12.584</c:v>
                </c:pt>
                <c:pt idx="1376">
                  <c:v>12.804</c:v>
                </c:pt>
                <c:pt idx="1377">
                  <c:v>12.937999999999999</c:v>
                </c:pt>
                <c:pt idx="1378">
                  <c:v>13.158999999999999</c:v>
                </c:pt>
                <c:pt idx="1379">
                  <c:v>13.307</c:v>
                </c:pt>
                <c:pt idx="1380">
                  <c:v>13.616999999999999</c:v>
                </c:pt>
                <c:pt idx="1381">
                  <c:v>13.846</c:v>
                </c:pt>
                <c:pt idx="1382">
                  <c:v>14.06</c:v>
                </c:pt>
                <c:pt idx="1383">
                  <c:v>14.417</c:v>
                </c:pt>
                <c:pt idx="1384">
                  <c:v>14.699</c:v>
                </c:pt>
                <c:pt idx="1385">
                  <c:v>14.805</c:v>
                </c:pt>
                <c:pt idx="1386">
                  <c:v>15.05</c:v>
                </c:pt>
                <c:pt idx="1387">
                  <c:v>15.458</c:v>
                </c:pt>
                <c:pt idx="1388">
                  <c:v>15.843999999999999</c:v>
                </c:pt>
                <c:pt idx="1389">
                  <c:v>16.166</c:v>
                </c:pt>
                <c:pt idx="1390">
                  <c:v>16.48</c:v>
                </c:pt>
                <c:pt idx="1391">
                  <c:v>16.792999999999999</c:v>
                </c:pt>
                <c:pt idx="1392">
                  <c:v>16.943999999999999</c:v>
                </c:pt>
                <c:pt idx="1393">
                  <c:v>17.102</c:v>
                </c:pt>
                <c:pt idx="1394">
                  <c:v>17.292000000000002</c:v>
                </c:pt>
                <c:pt idx="1395">
                  <c:v>17.350999999999999</c:v>
                </c:pt>
                <c:pt idx="1396">
                  <c:v>17.425000000000001</c:v>
                </c:pt>
                <c:pt idx="1397">
                  <c:v>17.454999999999998</c:v>
                </c:pt>
                <c:pt idx="1398">
                  <c:v>17.544</c:v>
                </c:pt>
                <c:pt idx="1399">
                  <c:v>17.603000000000002</c:v>
                </c:pt>
                <c:pt idx="1400">
                  <c:v>17.632000000000001</c:v>
                </c:pt>
                <c:pt idx="1401">
                  <c:v>17.690999999999999</c:v>
                </c:pt>
                <c:pt idx="1402">
                  <c:v>17.72</c:v>
                </c:pt>
                <c:pt idx="1403">
                  <c:v>17.779</c:v>
                </c:pt>
                <c:pt idx="1404">
                  <c:v>17.807000000000002</c:v>
                </c:pt>
                <c:pt idx="1405">
                  <c:v>17.835000000000001</c:v>
                </c:pt>
                <c:pt idx="1406">
                  <c:v>17.907</c:v>
                </c:pt>
                <c:pt idx="1407">
                  <c:v>18.013999999999999</c:v>
                </c:pt>
                <c:pt idx="1408">
                  <c:v>18.094999999999999</c:v>
                </c:pt>
                <c:pt idx="1409">
                  <c:v>18.190000000000001</c:v>
                </c:pt>
                <c:pt idx="1410">
                  <c:v>18.346</c:v>
                </c:pt>
                <c:pt idx="1411">
                  <c:v>18.376999999999999</c:v>
                </c:pt>
                <c:pt idx="1412">
                  <c:v>18.439</c:v>
                </c:pt>
                <c:pt idx="1413">
                  <c:v>18.498999999999999</c:v>
                </c:pt>
                <c:pt idx="1414">
                  <c:v>18.684999999999999</c:v>
                </c:pt>
                <c:pt idx="1415">
                  <c:v>18.785</c:v>
                </c:pt>
                <c:pt idx="1416">
                  <c:v>18.852</c:v>
                </c:pt>
                <c:pt idx="1417">
                  <c:v>18.919</c:v>
                </c:pt>
                <c:pt idx="1418">
                  <c:v>18.984999999999999</c:v>
                </c:pt>
                <c:pt idx="1419">
                  <c:v>19.042999999999999</c:v>
                </c:pt>
                <c:pt idx="1420">
                  <c:v>19.128</c:v>
                </c:pt>
                <c:pt idx="1421">
                  <c:v>19.201000000000001</c:v>
                </c:pt>
                <c:pt idx="1422">
                  <c:v>19.298999999999999</c:v>
                </c:pt>
                <c:pt idx="1423">
                  <c:v>19.396000000000001</c:v>
                </c:pt>
                <c:pt idx="1424">
                  <c:v>19.492000000000001</c:v>
                </c:pt>
                <c:pt idx="1425">
                  <c:v>2</c:v>
                </c:pt>
                <c:pt idx="1426">
                  <c:v>2</c:v>
                </c:pt>
                <c:pt idx="1427">
                  <c:v>12</c:v>
                </c:pt>
                <c:pt idx="1428">
                  <c:v>19</c:v>
                </c:pt>
                <c:pt idx="1429">
                  <c:v>29</c:v>
                </c:pt>
                <c:pt idx="1430">
                  <c:v>40</c:v>
                </c:pt>
                <c:pt idx="1431">
                  <c:v>74</c:v>
                </c:pt>
                <c:pt idx="1432">
                  <c:v>84</c:v>
                </c:pt>
                <c:pt idx="1433">
                  <c:v>84</c:v>
                </c:pt>
                <c:pt idx="1434">
                  <c:v>90</c:v>
                </c:pt>
                <c:pt idx="1435">
                  <c:v>121</c:v>
                </c:pt>
                <c:pt idx="1436">
                  <c:v>130</c:v>
                </c:pt>
                <c:pt idx="1437">
                  <c:v>140</c:v>
                </c:pt>
                <c:pt idx="1438">
                  <c:v>157</c:v>
                </c:pt>
                <c:pt idx="1439">
                  <c:v>183</c:v>
                </c:pt>
                <c:pt idx="1440">
                  <c:v>197</c:v>
                </c:pt>
                <c:pt idx="1441">
                  <c:v>210</c:v>
                </c:pt>
                <c:pt idx="1442">
                  <c:v>223</c:v>
                </c:pt>
                <c:pt idx="1443">
                  <c:v>230</c:v>
                </c:pt>
                <c:pt idx="1444">
                  <c:v>240</c:v>
                </c:pt>
                <c:pt idx="1445">
                  <c:v>250</c:v>
                </c:pt>
                <c:pt idx="1446">
                  <c:v>264</c:v>
                </c:pt>
                <c:pt idx="1447">
                  <c:v>8.2240000000000002</c:v>
                </c:pt>
                <c:pt idx="1448">
                  <c:v>19.46</c:v>
                </c:pt>
                <c:pt idx="1449">
                  <c:v>25.689</c:v>
                </c:pt>
                <c:pt idx="1450">
                  <c:v>35.795000000000002</c:v>
                </c:pt>
                <c:pt idx="1451">
                  <c:v>42.337299999999999</c:v>
                </c:pt>
                <c:pt idx="1452">
                  <c:v>50.392000000000003</c:v>
                </c:pt>
                <c:pt idx="1453">
                  <c:v>56.433</c:v>
                </c:pt>
                <c:pt idx="1454">
                  <c:v>66.501300000000001</c:v>
                </c:pt>
                <c:pt idx="1455">
                  <c:v>70.528599999999997</c:v>
                </c:pt>
                <c:pt idx="1456">
                  <c:v>76.569599999999994</c:v>
                </c:pt>
                <c:pt idx="1457">
                  <c:v>82.610600000000005</c:v>
                </c:pt>
                <c:pt idx="1458">
                  <c:v>86.637900000000002</c:v>
                </c:pt>
                <c:pt idx="1459">
                  <c:v>90.665199999999999</c:v>
                </c:pt>
                <c:pt idx="1460">
                  <c:v>108.788</c:v>
                </c:pt>
                <c:pt idx="1461">
                  <c:v>119.36</c:v>
                </c:pt>
                <c:pt idx="1462">
                  <c:v>124.898</c:v>
                </c:pt>
                <c:pt idx="1463">
                  <c:v>130.93899999999999</c:v>
                </c:pt>
                <c:pt idx="1464">
                  <c:v>138.99299999999999</c:v>
                </c:pt>
                <c:pt idx="1465">
                  <c:v>150</c:v>
                </c:pt>
                <c:pt idx="1466">
                  <c:v>160</c:v>
                </c:pt>
                <c:pt idx="1467">
                  <c:v>170.667</c:v>
                </c:pt>
                <c:pt idx="1468">
                  <c:v>181.333</c:v>
                </c:pt>
                <c:pt idx="1469">
                  <c:v>192</c:v>
                </c:pt>
                <c:pt idx="1470">
                  <c:v>202.667</c:v>
                </c:pt>
                <c:pt idx="1471">
                  <c:v>224</c:v>
                </c:pt>
                <c:pt idx="1472">
                  <c:v>234.667</c:v>
                </c:pt>
                <c:pt idx="1473">
                  <c:v>274.66699999999997</c:v>
                </c:pt>
                <c:pt idx="1474">
                  <c:v>314.66699999999997</c:v>
                </c:pt>
                <c:pt idx="1475">
                  <c:v>359.33300000000003</c:v>
                </c:pt>
                <c:pt idx="1476" formatCode="0.00">
                  <c:v>3.5609999999999999</c:v>
                </c:pt>
                <c:pt idx="1477" formatCode="0.00">
                  <c:v>4.4889999999999999</c:v>
                </c:pt>
                <c:pt idx="1478" formatCode="0.00">
                  <c:v>5.4169999999999998</c:v>
                </c:pt>
                <c:pt idx="1479" formatCode="0.00">
                  <c:v>6.0661899999999997</c:v>
                </c:pt>
                <c:pt idx="1480" formatCode="0.00">
                  <c:v>6.6224400000000001</c:v>
                </c:pt>
                <c:pt idx="1481" formatCode="0.00">
                  <c:v>7.1786899999999996</c:v>
                </c:pt>
                <c:pt idx="1482" formatCode="0.00">
                  <c:v>7.7349399999999999</c:v>
                </c:pt>
                <c:pt idx="1483" formatCode="0.00">
                  <c:v>7.8949999999999996</c:v>
                </c:pt>
                <c:pt idx="1484" formatCode="0.00">
                  <c:v>7.923</c:v>
                </c:pt>
                <c:pt idx="1485" formatCode="0.00">
                  <c:v>7.9669400000000001</c:v>
                </c:pt>
                <c:pt idx="1486" formatCode="0.00">
                  <c:v>8.0161899999999999</c:v>
                </c:pt>
                <c:pt idx="1487" formatCode="0.00">
                  <c:v>8.0654400000000006</c:v>
                </c:pt>
                <c:pt idx="1488" formatCode="0.00">
                  <c:v>8.1146899999999995</c:v>
                </c:pt>
                <c:pt idx="1489" formatCode="0.00">
                  <c:v>9.3390000000000004</c:v>
                </c:pt>
                <c:pt idx="1490" formatCode="0.00">
                  <c:v>10.955</c:v>
                </c:pt>
                <c:pt idx="1491" formatCode="0.00">
                  <c:v>11.431100000000001</c:v>
                </c:pt>
                <c:pt idx="1492" formatCode="0.00">
                  <c:v>11.5273</c:v>
                </c:pt>
                <c:pt idx="1493" formatCode="0.00">
                  <c:v>11.6234</c:v>
                </c:pt>
                <c:pt idx="1494" formatCode="0.00">
                  <c:v>11.7195</c:v>
                </c:pt>
                <c:pt idx="1495" formatCode="0.00">
                  <c:v>11.8157</c:v>
                </c:pt>
                <c:pt idx="1496" formatCode="0.00">
                  <c:v>11.911799999999999</c:v>
                </c:pt>
                <c:pt idx="1497" formatCode="0.00">
                  <c:v>12.007999999999999</c:v>
                </c:pt>
                <c:pt idx="1498" formatCode="0.00">
                  <c:v>15.373799999999999</c:v>
                </c:pt>
                <c:pt idx="1499" formatCode="0.00">
                  <c:v>19.8294</c:v>
                </c:pt>
                <c:pt idx="1500" formatCode="0.00">
                  <c:v>24.2851</c:v>
                </c:pt>
                <c:pt idx="1501" formatCode="0.00">
                  <c:v>29.495100000000001</c:v>
                </c:pt>
                <c:pt idx="1502" formatCode="0.00">
                  <c:v>34.956600000000002</c:v>
                </c:pt>
                <c:pt idx="1503" formatCode="0.00">
                  <c:v>36.610799999999998</c:v>
                </c:pt>
                <c:pt idx="1504" formatCode="0.00">
                  <c:v>36.996000000000002</c:v>
                </c:pt>
                <c:pt idx="1505" formatCode="0.00">
                  <c:v>37.381100000000004</c:v>
                </c:pt>
                <c:pt idx="1506" formatCode="0.00">
                  <c:v>3.3740000000000001</c:v>
                </c:pt>
                <c:pt idx="1507" formatCode="0.00">
                  <c:v>3.8935599999999999</c:v>
                </c:pt>
                <c:pt idx="1508" formatCode="0.00">
                  <c:v>4.4131099999999996</c:v>
                </c:pt>
                <c:pt idx="1509" formatCode="0.00">
                  <c:v>5.80938</c:v>
                </c:pt>
                <c:pt idx="1510" formatCode="0.00">
                  <c:v>7.4978800000000003</c:v>
                </c:pt>
                <c:pt idx="1511" formatCode="0.00">
                  <c:v>8.94937</c:v>
                </c:pt>
                <c:pt idx="1512" formatCode="0.00">
                  <c:v>10.321899999999999</c:v>
                </c:pt>
                <c:pt idx="1513" formatCode="0.00">
                  <c:v>11.020899999999999</c:v>
                </c:pt>
                <c:pt idx="1514" formatCode="0.00">
                  <c:v>11.969900000000001</c:v>
                </c:pt>
                <c:pt idx="1515" formatCode="0.00">
                  <c:v>12.4444</c:v>
                </c:pt>
                <c:pt idx="1516" formatCode="0.00">
                  <c:v>12.7737</c:v>
                </c:pt>
                <c:pt idx="1517" formatCode="0.00">
                  <c:v>13.0548</c:v>
                </c:pt>
                <c:pt idx="1518" formatCode="0.00">
                  <c:v>13.335800000000001</c:v>
                </c:pt>
                <c:pt idx="1519" formatCode="0.00">
                  <c:v>18.3553</c:v>
                </c:pt>
                <c:pt idx="1520" formatCode="0.00">
                  <c:v>24.9543</c:v>
                </c:pt>
                <c:pt idx="1521" formatCode="0.00">
                  <c:v>31.5533</c:v>
                </c:pt>
                <c:pt idx="1522" formatCode="0.00">
                  <c:v>37.832000000000001</c:v>
                </c:pt>
                <c:pt idx="1523" formatCode="0.00">
                  <c:v>38.2774</c:v>
                </c:pt>
                <c:pt idx="1524" formatCode="0.00">
                  <c:v>39.752000000000002</c:v>
                </c:pt>
                <c:pt idx="1525" formatCode="0.00">
                  <c:v>40.723500000000001</c:v>
                </c:pt>
                <c:pt idx="1526" formatCode="0.00">
                  <c:v>41.074599999999997</c:v>
                </c:pt>
                <c:pt idx="1527" formatCode="0.00">
                  <c:v>41.458100000000002</c:v>
                </c:pt>
                <c:pt idx="1528" formatCode="0.00">
                  <c:v>42.171100000000003</c:v>
                </c:pt>
                <c:pt idx="1529" formatCode="0.00">
                  <c:v>42.418500000000002</c:v>
                </c:pt>
                <c:pt idx="1530" formatCode="0.00">
                  <c:v>43.571199999999997</c:v>
                </c:pt>
                <c:pt idx="1531" formatCode="0.00">
                  <c:v>44.723799999999997</c:v>
                </c:pt>
                <c:pt idx="1532" formatCode="0.00">
                  <c:v>50</c:v>
                </c:pt>
                <c:pt idx="1533" formatCode="0.00">
                  <c:v>50</c:v>
                </c:pt>
                <c:pt idx="1534" formatCode="0.00">
                  <c:v>50</c:v>
                </c:pt>
                <c:pt idx="1535">
                  <c:v>2.6230000000000002</c:v>
                </c:pt>
                <c:pt idx="1536">
                  <c:v>3.0755699999999999</c:v>
                </c:pt>
                <c:pt idx="1537">
                  <c:v>3.5281400000000001</c:v>
                </c:pt>
                <c:pt idx="1538">
                  <c:v>3.9807100000000002</c:v>
                </c:pt>
                <c:pt idx="1539">
                  <c:v>4.4332900000000004</c:v>
                </c:pt>
                <c:pt idx="1540">
                  <c:v>4.8858600000000001</c:v>
                </c:pt>
                <c:pt idx="1541">
                  <c:v>5.3384299999999998</c:v>
                </c:pt>
                <c:pt idx="1542">
                  <c:v>5.7910000000000004</c:v>
                </c:pt>
                <c:pt idx="1543">
                  <c:v>6.2435700000000001</c:v>
                </c:pt>
                <c:pt idx="1544">
                  <c:v>6.6961399999999998</c:v>
                </c:pt>
                <c:pt idx="1545">
                  <c:v>7.1487100000000003</c:v>
                </c:pt>
                <c:pt idx="1546">
                  <c:v>7.649</c:v>
                </c:pt>
                <c:pt idx="1547">
                  <c:v>8.1969999999999992</c:v>
                </c:pt>
                <c:pt idx="1548">
                  <c:v>8.7449999999999992</c:v>
                </c:pt>
                <c:pt idx="1549">
                  <c:v>9.2929999999999993</c:v>
                </c:pt>
                <c:pt idx="1550">
                  <c:v>9.8409999999999993</c:v>
                </c:pt>
                <c:pt idx="1551">
                  <c:v>10.388999999999999</c:v>
                </c:pt>
                <c:pt idx="1552">
                  <c:v>10.936999999999999</c:v>
                </c:pt>
                <c:pt idx="1553">
                  <c:v>11.484999999999999</c:v>
                </c:pt>
                <c:pt idx="1554">
                  <c:v>12.032999999999999</c:v>
                </c:pt>
                <c:pt idx="1555">
                  <c:v>12.581</c:v>
                </c:pt>
                <c:pt idx="1556">
                  <c:v>12.9238</c:v>
                </c:pt>
                <c:pt idx="1557">
                  <c:v>13.061199999999999</c:v>
                </c:pt>
                <c:pt idx="1558">
                  <c:v>13.1988</c:v>
                </c:pt>
                <c:pt idx="1559">
                  <c:v>13.3362</c:v>
                </c:pt>
                <c:pt idx="1560">
                  <c:v>13.463699999999999</c:v>
                </c:pt>
                <c:pt idx="1561">
                  <c:v>13.698399999999999</c:v>
                </c:pt>
                <c:pt idx="1562">
                  <c:v>13.933199999999999</c:v>
                </c:pt>
                <c:pt idx="1563">
                  <c:v>14.167899999999999</c:v>
                </c:pt>
                <c:pt idx="1564">
                  <c:v>15.5001</c:v>
                </c:pt>
                <c:pt idx="1565">
                  <c:v>20.124300000000002</c:v>
                </c:pt>
                <c:pt idx="1566">
                  <c:v>24.7486</c:v>
                </c:pt>
                <c:pt idx="1567">
                  <c:v>29.372800000000002</c:v>
                </c:pt>
                <c:pt idx="1568">
                  <c:v>31.684899999999999</c:v>
                </c:pt>
                <c:pt idx="1569">
                  <c:v>33.129600000000003</c:v>
                </c:pt>
                <c:pt idx="1570">
                  <c:v>33.706699999999998</c:v>
                </c:pt>
                <c:pt idx="1571">
                  <c:v>34.283900000000003</c:v>
                </c:pt>
                <c:pt idx="1572">
                  <c:v>34.860999999999997</c:v>
                </c:pt>
                <c:pt idx="1573">
                  <c:v>35.438099999999999</c:v>
                </c:pt>
                <c:pt idx="1574">
                  <c:v>36.015300000000003</c:v>
                </c:pt>
                <c:pt idx="1575">
                  <c:v>36.592399999999998</c:v>
                </c:pt>
                <c:pt idx="1576">
                  <c:v>37.169600000000003</c:v>
                </c:pt>
                <c:pt idx="1577">
                  <c:v>37.746699999999997</c:v>
                </c:pt>
                <c:pt idx="1578">
                  <c:v>38.901000000000003</c:v>
                </c:pt>
                <c:pt idx="1579">
                  <c:v>40.055300000000003</c:v>
                </c:pt>
                <c:pt idx="1580">
                  <c:v>41.042099999999998</c:v>
                </c:pt>
                <c:pt idx="1581">
                  <c:v>41.526499999999999</c:v>
                </c:pt>
                <c:pt idx="1582">
                  <c:v>42.011000000000003</c:v>
                </c:pt>
                <c:pt idx="1583" formatCode="0.00">
                  <c:v>3.484</c:v>
                </c:pt>
                <c:pt idx="1584" formatCode="0.00">
                  <c:v>5.1485000000000003</c:v>
                </c:pt>
                <c:pt idx="1585" formatCode="0.00">
                  <c:v>6.8129999999999997</c:v>
                </c:pt>
                <c:pt idx="1586" formatCode="0.00">
                  <c:v>8.4774999999999991</c:v>
                </c:pt>
                <c:pt idx="1587" formatCode="0.00">
                  <c:v>10.141999999999999</c:v>
                </c:pt>
                <c:pt idx="1588" formatCode="0.00">
                  <c:v>10.417</c:v>
                </c:pt>
                <c:pt idx="1589" formatCode="0.00">
                  <c:v>10.692</c:v>
                </c:pt>
                <c:pt idx="1590" formatCode="0.00">
                  <c:v>10.967000000000001</c:v>
                </c:pt>
                <c:pt idx="1591" formatCode="0.00">
                  <c:v>11.242000000000001</c:v>
                </c:pt>
                <c:pt idx="1592" formatCode="0.00">
                  <c:v>16.195499999999999</c:v>
                </c:pt>
                <c:pt idx="1593" formatCode="0.00">
                  <c:v>21.149000000000001</c:v>
                </c:pt>
                <c:pt idx="1594" formatCode="0.00">
                  <c:v>26.102499999999999</c:v>
                </c:pt>
                <c:pt idx="1595" formatCode="0.00">
                  <c:v>31.056000000000001</c:v>
                </c:pt>
                <c:pt idx="1596" formatCode="0.00">
                  <c:v>34.6905</c:v>
                </c:pt>
                <c:pt idx="1597" formatCode="0.00">
                  <c:v>38.325000000000003</c:v>
                </c:pt>
                <c:pt idx="1598" formatCode="0.00">
                  <c:v>41.959499999999998</c:v>
                </c:pt>
                <c:pt idx="1599" formatCode="0.00">
                  <c:v>45.594000000000001</c:v>
                </c:pt>
                <c:pt idx="1600">
                  <c:v>3.653</c:v>
                </c:pt>
                <c:pt idx="1601">
                  <c:v>5.2835000000000001</c:v>
                </c:pt>
                <c:pt idx="1602">
                  <c:v>6.9139999999999997</c:v>
                </c:pt>
                <c:pt idx="1603">
                  <c:v>9.3607499999999995</c:v>
                </c:pt>
                <c:pt idx="1604">
                  <c:v>11.807499999999999</c:v>
                </c:pt>
                <c:pt idx="1605">
                  <c:v>14.254300000000001</c:v>
                </c:pt>
                <c:pt idx="1606">
                  <c:v>16.701000000000001</c:v>
                </c:pt>
                <c:pt idx="1607">
                  <c:v>21.213000000000001</c:v>
                </c:pt>
                <c:pt idx="1608">
                  <c:v>25.725000000000001</c:v>
                </c:pt>
                <c:pt idx="1609">
                  <c:v>26.567499999999999</c:v>
                </c:pt>
                <c:pt idx="1610">
                  <c:v>27.41</c:v>
                </c:pt>
                <c:pt idx="1611">
                  <c:v>27.597999999999999</c:v>
                </c:pt>
                <c:pt idx="1612">
                  <c:v>27.786000000000001</c:v>
                </c:pt>
                <c:pt idx="1613">
                  <c:v>32.581299999999999</c:v>
                </c:pt>
                <c:pt idx="1614">
                  <c:v>37.3767</c:v>
                </c:pt>
                <c:pt idx="1615">
                  <c:v>42.171999999999997</c:v>
                </c:pt>
                <c:pt idx="1616" formatCode="0.00">
                  <c:v>1.29308</c:v>
                </c:pt>
                <c:pt idx="1617" formatCode="0.00">
                  <c:v>2.1767500000000002</c:v>
                </c:pt>
                <c:pt idx="1618" formatCode="0.00">
                  <c:v>3.0604200000000001</c:v>
                </c:pt>
                <c:pt idx="1619" formatCode="0.00">
                  <c:v>3.94408</c:v>
                </c:pt>
                <c:pt idx="1620" formatCode="0.00">
                  <c:v>4.75</c:v>
                </c:pt>
                <c:pt idx="1621" formatCode="0.00">
                  <c:v>5.53</c:v>
                </c:pt>
                <c:pt idx="1622" formatCode="0.00">
                  <c:v>6.31</c:v>
                </c:pt>
                <c:pt idx="1623" formatCode="0.00">
                  <c:v>7.09</c:v>
                </c:pt>
                <c:pt idx="1624" formatCode="0.00">
                  <c:v>7.87</c:v>
                </c:pt>
                <c:pt idx="1625" formatCode="0.00">
                  <c:v>8.65</c:v>
                </c:pt>
                <c:pt idx="1626" formatCode="0.00">
                  <c:v>9.43</c:v>
                </c:pt>
                <c:pt idx="1627" formatCode="0.00">
                  <c:v>10.210000000000001</c:v>
                </c:pt>
                <c:pt idx="1628" formatCode="0.00">
                  <c:v>10.99</c:v>
                </c:pt>
                <c:pt idx="1629" formatCode="0.00">
                  <c:v>12.956300000000001</c:v>
                </c:pt>
                <c:pt idx="1630" formatCode="0.00">
                  <c:v>15.318</c:v>
                </c:pt>
                <c:pt idx="1631" formatCode="0.00">
                  <c:v>17.6797</c:v>
                </c:pt>
                <c:pt idx="1632" formatCode="0.00">
                  <c:v>20.438199999999998</c:v>
                </c:pt>
                <c:pt idx="1633" formatCode="0.00">
                  <c:v>24.387</c:v>
                </c:pt>
                <c:pt idx="1634" formatCode="0.00">
                  <c:v>5.1340000000000003</c:v>
                </c:pt>
                <c:pt idx="1635" formatCode="0.00">
                  <c:v>5.6379999999999999</c:v>
                </c:pt>
                <c:pt idx="1636" formatCode="0.00">
                  <c:v>6.20425</c:v>
                </c:pt>
                <c:pt idx="1637" formatCode="0.00">
                  <c:v>6.7912499999999998</c:v>
                </c:pt>
                <c:pt idx="1638" formatCode="0.00">
                  <c:v>7.3782500000000004</c:v>
                </c:pt>
                <c:pt idx="1639" formatCode="0.00">
                  <c:v>7.9245000000000001</c:v>
                </c:pt>
                <c:pt idx="1640" formatCode="0.00">
                  <c:v>8.4571699999999996</c:v>
                </c:pt>
                <c:pt idx="1641" formatCode="0.00">
                  <c:v>8.9898299999999995</c:v>
                </c:pt>
                <c:pt idx="1642" formatCode="0.00">
                  <c:v>9.984</c:v>
                </c:pt>
                <c:pt idx="1643" formatCode="0.00">
                  <c:v>11.132</c:v>
                </c:pt>
                <c:pt idx="1644" formatCode="0.00">
                  <c:v>12.28</c:v>
                </c:pt>
                <c:pt idx="1645" formatCode="0.00">
                  <c:v>14.6914</c:v>
                </c:pt>
                <c:pt idx="1646" formatCode="0.00">
                  <c:v>17.523900000000001</c:v>
                </c:pt>
                <c:pt idx="1647" formatCode="0.00">
                  <c:v>23.700700000000001</c:v>
                </c:pt>
                <c:pt idx="1648" formatCode="0.00">
                  <c:v>30.9924</c:v>
                </c:pt>
                <c:pt idx="1649" formatCode="0.00">
                  <c:v>38.284100000000002</c:v>
                </c:pt>
                <c:pt idx="1650">
                  <c:v>8.5400000000000031E-2</c:v>
                </c:pt>
                <c:pt idx="1651">
                  <c:v>8.5400000000000031E-2</c:v>
                </c:pt>
                <c:pt idx="1652">
                  <c:v>0.22</c:v>
                </c:pt>
                <c:pt idx="1653">
                  <c:v>0.52269230769230768</c:v>
                </c:pt>
                <c:pt idx="1654">
                  <c:v>0.89961538461538471</c:v>
                </c:pt>
                <c:pt idx="1655">
                  <c:v>1.6534615384615385</c:v>
                </c:pt>
                <c:pt idx="1656">
                  <c:v>2.4073076923076924</c:v>
                </c:pt>
                <c:pt idx="1657">
                  <c:v>3.1611538461538462</c:v>
                </c:pt>
                <c:pt idx="1658">
                  <c:v>3.915</c:v>
                </c:pt>
                <c:pt idx="1659">
                  <c:v>4.6162727272727277</c:v>
                </c:pt>
                <c:pt idx="1660">
                  <c:v>5.3175454545454546</c:v>
                </c:pt>
                <c:pt idx="1661">
                  <c:v>5.668181818181818</c:v>
                </c:pt>
                <c:pt idx="1662">
                  <c:v>6.0538818181818179</c:v>
                </c:pt>
                <c:pt idx="1663">
                  <c:v>6.7551545454545456</c:v>
                </c:pt>
                <c:pt idx="1664">
                  <c:v>7.4213636363636368</c:v>
                </c:pt>
                <c:pt idx="1665">
                  <c:v>7.7018727272727272</c:v>
                </c:pt>
                <c:pt idx="1666">
                  <c:v>7.7720000000000002</c:v>
                </c:pt>
                <c:pt idx="1667">
                  <c:v>7.8275000000000006</c:v>
                </c:pt>
                <c:pt idx="1668">
                  <c:v>7.883</c:v>
                </c:pt>
                <c:pt idx="1669">
                  <c:v>7.9385000000000003</c:v>
                </c:pt>
                <c:pt idx="1670">
                  <c:v>7.9940000000000007</c:v>
                </c:pt>
                <c:pt idx="1671">
                  <c:v>8.0495000000000001</c:v>
                </c:pt>
                <c:pt idx="1672">
                  <c:v>8.1050000000000004</c:v>
                </c:pt>
                <c:pt idx="1673">
                  <c:v>8.1050000000000004</c:v>
                </c:pt>
                <c:pt idx="1674">
                  <c:v>8.1605000000000008</c:v>
                </c:pt>
                <c:pt idx="1675">
                  <c:v>8.2160000000000011</c:v>
                </c:pt>
                <c:pt idx="1676">
                  <c:v>8.2714999999999996</c:v>
                </c:pt>
                <c:pt idx="1677">
                  <c:v>8.327</c:v>
                </c:pt>
                <c:pt idx="1678">
                  <c:v>8.3825000000000003</c:v>
                </c:pt>
                <c:pt idx="1679">
                  <c:v>8.4380000000000006</c:v>
                </c:pt>
                <c:pt idx="1680">
                  <c:v>8.6287272727272732</c:v>
                </c:pt>
                <c:pt idx="1681">
                  <c:v>8.8194545454545459</c:v>
                </c:pt>
                <c:pt idx="1682">
                  <c:v>9.0101818181818185</c:v>
                </c:pt>
                <c:pt idx="1683">
                  <c:v>9.2009090909090911</c:v>
                </c:pt>
                <c:pt idx="1684">
                  <c:v>9.4870000000000001</c:v>
                </c:pt>
                <c:pt idx="1685">
                  <c:v>9.7568333333333328</c:v>
                </c:pt>
                <c:pt idx="1686">
                  <c:v>9.7568333333333328</c:v>
                </c:pt>
                <c:pt idx="1687">
                  <c:v>10.026666666666667</c:v>
                </c:pt>
                <c:pt idx="1688">
                  <c:v>10.656277777777778</c:v>
                </c:pt>
                <c:pt idx="1689">
                  <c:v>11.106</c:v>
                </c:pt>
                <c:pt idx="1690">
                  <c:v>11.193</c:v>
                </c:pt>
                <c:pt idx="1691">
                  <c:v>11.193</c:v>
                </c:pt>
                <c:pt idx="1692">
                  <c:v>15.2</c:v>
                </c:pt>
                <c:pt idx="1693">
                  <c:v>16.3</c:v>
                </c:pt>
                <c:pt idx="1694">
                  <c:v>17.100000000000001</c:v>
                </c:pt>
                <c:pt idx="1695">
                  <c:v>17.3</c:v>
                </c:pt>
                <c:pt idx="1696">
                  <c:v>17.600000000000001</c:v>
                </c:pt>
                <c:pt idx="1697">
                  <c:v>17.8</c:v>
                </c:pt>
                <c:pt idx="1698">
                  <c:v>18.100000000000001</c:v>
                </c:pt>
                <c:pt idx="1699">
                  <c:v>18.399999999999999</c:v>
                </c:pt>
                <c:pt idx="1700">
                  <c:v>18.600000000000001</c:v>
                </c:pt>
                <c:pt idx="1701">
                  <c:v>18.8</c:v>
                </c:pt>
                <c:pt idx="1702">
                  <c:v>19.2</c:v>
                </c:pt>
                <c:pt idx="1703">
                  <c:v>19.399999999999999</c:v>
                </c:pt>
                <c:pt idx="1704">
                  <c:v>19.7</c:v>
                </c:pt>
                <c:pt idx="1705">
                  <c:v>19.899999999999999</c:v>
                </c:pt>
                <c:pt idx="1706">
                  <c:v>20.100000000000001</c:v>
                </c:pt>
                <c:pt idx="1707">
                  <c:v>20.3</c:v>
                </c:pt>
                <c:pt idx="1708">
                  <c:v>20.399999999999999</c:v>
                </c:pt>
                <c:pt idx="1709">
                  <c:v>20.5</c:v>
                </c:pt>
                <c:pt idx="1710">
                  <c:v>20.6</c:v>
                </c:pt>
                <c:pt idx="1711">
                  <c:v>21.1</c:v>
                </c:pt>
                <c:pt idx="1712">
                  <c:v>21.6</c:v>
                </c:pt>
                <c:pt idx="1713">
                  <c:v>22.2</c:v>
                </c:pt>
                <c:pt idx="1714">
                  <c:v>22.9</c:v>
                </c:pt>
                <c:pt idx="1715">
                  <c:v>23.5</c:v>
                </c:pt>
                <c:pt idx="1716">
                  <c:v>23.9</c:v>
                </c:pt>
                <c:pt idx="1717">
                  <c:v>24.2</c:v>
                </c:pt>
                <c:pt idx="1718">
                  <c:v>24.4</c:v>
                </c:pt>
                <c:pt idx="1719">
                  <c:v>24.6</c:v>
                </c:pt>
                <c:pt idx="1720">
                  <c:v>24.8</c:v>
                </c:pt>
                <c:pt idx="1721">
                  <c:v>25</c:v>
                </c:pt>
                <c:pt idx="1722">
                  <c:v>25.2</c:v>
                </c:pt>
                <c:pt idx="1723">
                  <c:v>25.4</c:v>
                </c:pt>
                <c:pt idx="1724">
                  <c:v>25.6</c:v>
                </c:pt>
                <c:pt idx="1725">
                  <c:v>25.8</c:v>
                </c:pt>
                <c:pt idx="1726">
                  <c:v>25.9</c:v>
                </c:pt>
                <c:pt idx="1727">
                  <c:v>26.1</c:v>
                </c:pt>
                <c:pt idx="1728">
                  <c:v>26.3</c:v>
                </c:pt>
                <c:pt idx="1729">
                  <c:v>26.4</c:v>
                </c:pt>
                <c:pt idx="1730">
                  <c:v>26.7</c:v>
                </c:pt>
                <c:pt idx="1731">
                  <c:v>26.9</c:v>
                </c:pt>
                <c:pt idx="1732">
                  <c:v>27.1</c:v>
                </c:pt>
                <c:pt idx="1733">
                  <c:v>27.4</c:v>
                </c:pt>
                <c:pt idx="1734">
                  <c:v>27.6</c:v>
                </c:pt>
                <c:pt idx="1735">
                  <c:v>27.8</c:v>
                </c:pt>
                <c:pt idx="1736">
                  <c:v>28.1</c:v>
                </c:pt>
                <c:pt idx="1737">
                  <c:v>28.5</c:v>
                </c:pt>
                <c:pt idx="1738">
                  <c:v>28.7</c:v>
                </c:pt>
                <c:pt idx="1739">
                  <c:v>28.9</c:v>
                </c:pt>
                <c:pt idx="1740">
                  <c:v>29</c:v>
                </c:pt>
              </c:numCache>
            </c:numRef>
          </c:xVal>
          <c:yVal>
            <c:numRef>
              <c:f>Master!$AM$2:$AM$1742</c:f>
              <c:numCache>
                <c:formatCode>General</c:formatCode>
                <c:ptCount val="1741"/>
                <c:pt idx="124">
                  <c:v>0.91</c:v>
                </c:pt>
                <c:pt idx="125">
                  <c:v>0.91</c:v>
                </c:pt>
                <c:pt idx="126">
                  <c:v>0.91</c:v>
                </c:pt>
                <c:pt idx="127">
                  <c:v>0.99</c:v>
                </c:pt>
                <c:pt idx="128">
                  <c:v>0.99</c:v>
                </c:pt>
                <c:pt idx="129">
                  <c:v>0.94</c:v>
                </c:pt>
                <c:pt idx="130">
                  <c:v>0.93</c:v>
                </c:pt>
                <c:pt idx="131">
                  <c:v>0.95</c:v>
                </c:pt>
                <c:pt idx="132">
                  <c:v>0.93</c:v>
                </c:pt>
                <c:pt idx="133">
                  <c:v>0.94</c:v>
                </c:pt>
                <c:pt idx="134">
                  <c:v>0.9</c:v>
                </c:pt>
                <c:pt idx="135">
                  <c:v>0.94</c:v>
                </c:pt>
                <c:pt idx="136">
                  <c:v>0.92</c:v>
                </c:pt>
                <c:pt idx="137">
                  <c:v>0.95</c:v>
                </c:pt>
                <c:pt idx="138">
                  <c:v>0.96</c:v>
                </c:pt>
                <c:pt idx="139">
                  <c:v>0.94</c:v>
                </c:pt>
                <c:pt idx="140">
                  <c:v>0.96</c:v>
                </c:pt>
                <c:pt idx="141">
                  <c:v>0.99</c:v>
                </c:pt>
                <c:pt idx="142">
                  <c:v>0.95</c:v>
                </c:pt>
                <c:pt idx="143">
                  <c:v>0.98</c:v>
                </c:pt>
                <c:pt idx="144">
                  <c:v>0.97</c:v>
                </c:pt>
                <c:pt idx="145">
                  <c:v>0.93</c:v>
                </c:pt>
                <c:pt idx="146">
                  <c:v>0.99</c:v>
                </c:pt>
                <c:pt idx="307">
                  <c:v>0.9</c:v>
                </c:pt>
                <c:pt idx="308">
                  <c:v>0.9</c:v>
                </c:pt>
                <c:pt idx="309">
                  <c:v>0.98</c:v>
                </c:pt>
                <c:pt idx="310">
                  <c:v>0.87</c:v>
                </c:pt>
                <c:pt idx="311">
                  <c:v>0.96</c:v>
                </c:pt>
                <c:pt idx="312">
                  <c:v>0.97</c:v>
                </c:pt>
                <c:pt idx="313">
                  <c:v>0.93</c:v>
                </c:pt>
                <c:pt idx="314">
                  <c:v>0.88</c:v>
                </c:pt>
                <c:pt idx="315">
                  <c:v>0.91</c:v>
                </c:pt>
                <c:pt idx="316">
                  <c:v>0.96</c:v>
                </c:pt>
                <c:pt idx="317">
                  <c:v>0.93</c:v>
                </c:pt>
                <c:pt idx="318">
                  <c:v>0.9</c:v>
                </c:pt>
                <c:pt idx="319">
                  <c:v>0.96</c:v>
                </c:pt>
                <c:pt idx="320">
                  <c:v>0.93</c:v>
                </c:pt>
                <c:pt idx="321">
                  <c:v>0.93</c:v>
                </c:pt>
                <c:pt idx="322">
                  <c:v>0.93</c:v>
                </c:pt>
                <c:pt idx="323">
                  <c:v>0.91</c:v>
                </c:pt>
                <c:pt idx="324">
                  <c:v>0.96</c:v>
                </c:pt>
                <c:pt idx="325">
                  <c:v>0.98</c:v>
                </c:pt>
                <c:pt idx="326">
                  <c:v>0.97</c:v>
                </c:pt>
                <c:pt idx="327">
                  <c:v>0.97</c:v>
                </c:pt>
                <c:pt idx="328">
                  <c:v>0.93</c:v>
                </c:pt>
                <c:pt idx="329">
                  <c:v>0.96</c:v>
                </c:pt>
                <c:pt idx="330">
                  <c:v>0.92</c:v>
                </c:pt>
                <c:pt idx="331">
                  <c:v>0.92</c:v>
                </c:pt>
                <c:pt idx="332">
                  <c:v>0.9</c:v>
                </c:pt>
                <c:pt idx="333">
                  <c:v>0.89</c:v>
                </c:pt>
                <c:pt idx="334">
                  <c:v>0.92</c:v>
                </c:pt>
                <c:pt idx="335">
                  <c:v>0.86</c:v>
                </c:pt>
                <c:pt idx="336">
                  <c:v>0.95</c:v>
                </c:pt>
                <c:pt idx="337">
                  <c:v>0.89</c:v>
                </c:pt>
                <c:pt idx="338">
                  <c:v>0.94</c:v>
                </c:pt>
                <c:pt idx="339">
                  <c:v>0.94</c:v>
                </c:pt>
                <c:pt idx="340">
                  <c:v>0.88</c:v>
                </c:pt>
                <c:pt idx="341">
                  <c:v>0.94</c:v>
                </c:pt>
                <c:pt idx="342">
                  <c:v>0.84</c:v>
                </c:pt>
                <c:pt idx="343">
                  <c:v>0.91</c:v>
                </c:pt>
                <c:pt idx="344">
                  <c:v>0.91</c:v>
                </c:pt>
                <c:pt idx="345">
                  <c:v>0.83</c:v>
                </c:pt>
                <c:pt idx="346">
                  <c:v>0.85</c:v>
                </c:pt>
                <c:pt idx="347">
                  <c:v>0.94</c:v>
                </c:pt>
                <c:pt idx="348">
                  <c:v>0.9</c:v>
                </c:pt>
                <c:pt idx="349">
                  <c:v>0.9</c:v>
                </c:pt>
                <c:pt idx="350">
                  <c:v>0.76</c:v>
                </c:pt>
                <c:pt idx="351">
                  <c:v>0.87</c:v>
                </c:pt>
                <c:pt idx="352">
                  <c:v>0.91</c:v>
                </c:pt>
                <c:pt idx="353">
                  <c:v>0.91</c:v>
                </c:pt>
                <c:pt idx="354">
                  <c:v>0.88</c:v>
                </c:pt>
                <c:pt idx="355">
                  <c:v>0.85</c:v>
                </c:pt>
                <c:pt idx="356">
                  <c:v>0.94</c:v>
                </c:pt>
                <c:pt idx="357">
                  <c:v>0.9</c:v>
                </c:pt>
                <c:pt idx="358">
                  <c:v>0.9</c:v>
                </c:pt>
                <c:pt idx="359">
                  <c:v>0.86</c:v>
                </c:pt>
                <c:pt idx="360">
                  <c:v>0.87</c:v>
                </c:pt>
                <c:pt idx="361">
                  <c:v>0.91</c:v>
                </c:pt>
                <c:pt idx="362">
                  <c:v>0.89</c:v>
                </c:pt>
                <c:pt idx="363">
                  <c:v>1.01</c:v>
                </c:pt>
                <c:pt idx="364">
                  <c:v>0.94</c:v>
                </c:pt>
                <c:pt idx="365">
                  <c:v>0.9</c:v>
                </c:pt>
                <c:pt idx="366">
                  <c:v>0.97</c:v>
                </c:pt>
                <c:pt idx="367">
                  <c:v>0.95</c:v>
                </c:pt>
                <c:pt idx="368">
                  <c:v>0.87</c:v>
                </c:pt>
                <c:pt idx="369">
                  <c:v>0.99</c:v>
                </c:pt>
                <c:pt idx="370">
                  <c:v>0.93</c:v>
                </c:pt>
                <c:pt idx="371">
                  <c:v>0.89</c:v>
                </c:pt>
                <c:pt idx="372">
                  <c:v>0.92</c:v>
                </c:pt>
                <c:pt idx="373">
                  <c:v>1</c:v>
                </c:pt>
                <c:pt idx="374">
                  <c:v>0.9</c:v>
                </c:pt>
                <c:pt idx="375">
                  <c:v>0.9</c:v>
                </c:pt>
                <c:pt idx="376">
                  <c:v>0.9</c:v>
                </c:pt>
                <c:pt idx="377">
                  <c:v>0.98</c:v>
                </c:pt>
                <c:pt idx="378">
                  <c:v>0.94</c:v>
                </c:pt>
                <c:pt idx="379">
                  <c:v>0.99</c:v>
                </c:pt>
                <c:pt idx="380">
                  <c:v>0.98</c:v>
                </c:pt>
                <c:pt idx="381">
                  <c:v>0.94</c:v>
                </c:pt>
                <c:pt idx="382">
                  <c:v>0.91</c:v>
                </c:pt>
                <c:pt idx="383">
                  <c:v>0.96</c:v>
                </c:pt>
                <c:pt idx="384">
                  <c:v>0.98</c:v>
                </c:pt>
                <c:pt idx="385">
                  <c:v>0.88</c:v>
                </c:pt>
                <c:pt idx="386">
                  <c:v>1.1599999999999999</c:v>
                </c:pt>
                <c:pt idx="387">
                  <c:v>0.84</c:v>
                </c:pt>
                <c:pt idx="388">
                  <c:v>0.99</c:v>
                </c:pt>
                <c:pt idx="389">
                  <c:v>0.96</c:v>
                </c:pt>
                <c:pt idx="390">
                  <c:v>0.96</c:v>
                </c:pt>
                <c:pt idx="391">
                  <c:v>0.9</c:v>
                </c:pt>
                <c:pt idx="392">
                  <c:v>0.97</c:v>
                </c:pt>
                <c:pt idx="393">
                  <c:v>0.99</c:v>
                </c:pt>
                <c:pt idx="394">
                  <c:v>0.93</c:v>
                </c:pt>
                <c:pt idx="395">
                  <c:v>0.9</c:v>
                </c:pt>
                <c:pt idx="396">
                  <c:v>0.91</c:v>
                </c:pt>
                <c:pt idx="397">
                  <c:v>0.94</c:v>
                </c:pt>
                <c:pt idx="398">
                  <c:v>0.84</c:v>
                </c:pt>
                <c:pt idx="399">
                  <c:v>0.91</c:v>
                </c:pt>
                <c:pt idx="400">
                  <c:v>0.84</c:v>
                </c:pt>
                <c:pt idx="401">
                  <c:v>0.9</c:v>
                </c:pt>
                <c:pt idx="402">
                  <c:v>0.99</c:v>
                </c:pt>
                <c:pt idx="403">
                  <c:v>0.96</c:v>
                </c:pt>
                <c:pt idx="404">
                  <c:v>0.89</c:v>
                </c:pt>
                <c:pt idx="405">
                  <c:v>0.91</c:v>
                </c:pt>
                <c:pt idx="406">
                  <c:v>1.04</c:v>
                </c:pt>
                <c:pt idx="407">
                  <c:v>1.1299999999999999</c:v>
                </c:pt>
                <c:pt idx="408">
                  <c:v>0.99</c:v>
                </c:pt>
                <c:pt idx="409">
                  <c:v>0.89</c:v>
                </c:pt>
                <c:pt idx="410">
                  <c:v>0.92</c:v>
                </c:pt>
                <c:pt idx="411">
                  <c:v>0.93</c:v>
                </c:pt>
                <c:pt idx="412">
                  <c:v>0.9</c:v>
                </c:pt>
                <c:pt idx="413">
                  <c:v>0.9</c:v>
                </c:pt>
                <c:pt idx="414">
                  <c:v>0.92</c:v>
                </c:pt>
                <c:pt idx="415">
                  <c:v>0.97</c:v>
                </c:pt>
                <c:pt idx="416">
                  <c:v>0.91</c:v>
                </c:pt>
                <c:pt idx="417">
                  <c:v>0.89</c:v>
                </c:pt>
                <c:pt idx="418">
                  <c:v>0.94</c:v>
                </c:pt>
                <c:pt idx="419">
                  <c:v>0.94</c:v>
                </c:pt>
                <c:pt idx="420">
                  <c:v>0.92</c:v>
                </c:pt>
                <c:pt idx="421">
                  <c:v>0.86</c:v>
                </c:pt>
                <c:pt idx="422">
                  <c:v>0.89</c:v>
                </c:pt>
                <c:pt idx="423">
                  <c:v>1</c:v>
                </c:pt>
                <c:pt idx="424">
                  <c:v>0.88</c:v>
                </c:pt>
                <c:pt idx="425">
                  <c:v>0.97</c:v>
                </c:pt>
                <c:pt idx="426">
                  <c:v>0.89</c:v>
                </c:pt>
                <c:pt idx="427">
                  <c:v>0.96</c:v>
                </c:pt>
                <c:pt idx="428">
                  <c:v>0.87</c:v>
                </c:pt>
                <c:pt idx="429">
                  <c:v>0.86</c:v>
                </c:pt>
                <c:pt idx="430">
                  <c:v>0.99</c:v>
                </c:pt>
                <c:pt idx="431">
                  <c:v>0.99</c:v>
                </c:pt>
                <c:pt idx="432">
                  <c:v>0.87</c:v>
                </c:pt>
                <c:pt idx="433">
                  <c:v>0.9</c:v>
                </c:pt>
                <c:pt idx="434">
                  <c:v>0.87</c:v>
                </c:pt>
                <c:pt idx="435">
                  <c:v>0.88</c:v>
                </c:pt>
                <c:pt idx="436">
                  <c:v>0.89</c:v>
                </c:pt>
                <c:pt idx="437">
                  <c:v>0.88</c:v>
                </c:pt>
                <c:pt idx="438">
                  <c:v>0.94</c:v>
                </c:pt>
                <c:pt idx="439">
                  <c:v>0.95</c:v>
                </c:pt>
                <c:pt idx="440">
                  <c:v>0.92</c:v>
                </c:pt>
                <c:pt idx="442">
                  <c:v>1.08</c:v>
                </c:pt>
                <c:pt idx="447">
                  <c:v>0.95</c:v>
                </c:pt>
                <c:pt idx="448">
                  <c:v>0.92</c:v>
                </c:pt>
                <c:pt idx="449">
                  <c:v>0.86</c:v>
                </c:pt>
                <c:pt idx="450">
                  <c:v>0.89</c:v>
                </c:pt>
                <c:pt idx="451">
                  <c:v>0.88</c:v>
                </c:pt>
                <c:pt idx="452">
                  <c:v>0.89</c:v>
                </c:pt>
                <c:pt idx="454">
                  <c:v>0.97</c:v>
                </c:pt>
                <c:pt idx="455">
                  <c:v>0.97</c:v>
                </c:pt>
                <c:pt idx="456">
                  <c:v>0.88</c:v>
                </c:pt>
                <c:pt idx="457">
                  <c:v>0.88</c:v>
                </c:pt>
                <c:pt idx="458">
                  <c:v>0.86</c:v>
                </c:pt>
                <c:pt idx="459">
                  <c:v>0.87</c:v>
                </c:pt>
                <c:pt idx="460">
                  <c:v>0.98</c:v>
                </c:pt>
                <c:pt idx="461">
                  <c:v>0.85</c:v>
                </c:pt>
                <c:pt idx="462">
                  <c:v>0.95</c:v>
                </c:pt>
                <c:pt idx="463">
                  <c:v>0.95</c:v>
                </c:pt>
                <c:pt idx="464">
                  <c:v>0.94</c:v>
                </c:pt>
                <c:pt idx="465">
                  <c:v>0.95</c:v>
                </c:pt>
                <c:pt idx="466">
                  <c:v>0.97</c:v>
                </c:pt>
                <c:pt idx="467">
                  <c:v>0.94</c:v>
                </c:pt>
                <c:pt idx="468">
                  <c:v>0.94</c:v>
                </c:pt>
                <c:pt idx="469">
                  <c:v>0.9</c:v>
                </c:pt>
                <c:pt idx="470">
                  <c:v>0.99</c:v>
                </c:pt>
                <c:pt idx="471">
                  <c:v>0.9</c:v>
                </c:pt>
                <c:pt idx="472">
                  <c:v>0.98</c:v>
                </c:pt>
                <c:pt idx="473">
                  <c:v>0.96</c:v>
                </c:pt>
                <c:pt idx="474">
                  <c:v>0.93</c:v>
                </c:pt>
                <c:pt idx="475">
                  <c:v>0.86</c:v>
                </c:pt>
                <c:pt idx="476">
                  <c:v>0.98</c:v>
                </c:pt>
                <c:pt idx="477">
                  <c:v>0.87</c:v>
                </c:pt>
                <c:pt idx="478">
                  <c:v>0.91</c:v>
                </c:pt>
                <c:pt idx="479">
                  <c:v>0.98</c:v>
                </c:pt>
                <c:pt idx="480">
                  <c:v>0.88</c:v>
                </c:pt>
                <c:pt idx="481">
                  <c:v>0.98</c:v>
                </c:pt>
                <c:pt idx="482">
                  <c:v>1.0900000000000001</c:v>
                </c:pt>
                <c:pt idx="483">
                  <c:v>0.94</c:v>
                </c:pt>
                <c:pt idx="484">
                  <c:v>0.94</c:v>
                </c:pt>
                <c:pt idx="485">
                  <c:v>0.88</c:v>
                </c:pt>
                <c:pt idx="486">
                  <c:v>0.99</c:v>
                </c:pt>
                <c:pt idx="487">
                  <c:v>0.93</c:v>
                </c:pt>
                <c:pt idx="488">
                  <c:v>1</c:v>
                </c:pt>
                <c:pt idx="489">
                  <c:v>0.95</c:v>
                </c:pt>
                <c:pt idx="490">
                  <c:v>0.88</c:v>
                </c:pt>
                <c:pt idx="491">
                  <c:v>0.98</c:v>
                </c:pt>
                <c:pt idx="492">
                  <c:v>0.92</c:v>
                </c:pt>
                <c:pt idx="493">
                  <c:v>0.94</c:v>
                </c:pt>
                <c:pt idx="494">
                  <c:v>1</c:v>
                </c:pt>
                <c:pt idx="495">
                  <c:v>0.89</c:v>
                </c:pt>
                <c:pt idx="496">
                  <c:v>0.91</c:v>
                </c:pt>
                <c:pt idx="497">
                  <c:v>0.94</c:v>
                </c:pt>
                <c:pt idx="498">
                  <c:v>0.94</c:v>
                </c:pt>
                <c:pt idx="499">
                  <c:v>0.95</c:v>
                </c:pt>
                <c:pt idx="500">
                  <c:v>0.95</c:v>
                </c:pt>
                <c:pt idx="501">
                  <c:v>0.91</c:v>
                </c:pt>
                <c:pt idx="502">
                  <c:v>0.99</c:v>
                </c:pt>
                <c:pt idx="503">
                  <c:v>0.88</c:v>
                </c:pt>
                <c:pt idx="504">
                  <c:v>0.91</c:v>
                </c:pt>
                <c:pt idx="505">
                  <c:v>0.92</c:v>
                </c:pt>
                <c:pt idx="506">
                  <c:v>0.94</c:v>
                </c:pt>
                <c:pt idx="507">
                  <c:v>0.92</c:v>
                </c:pt>
                <c:pt idx="508">
                  <c:v>0.92</c:v>
                </c:pt>
                <c:pt idx="509">
                  <c:v>0.88</c:v>
                </c:pt>
                <c:pt idx="510">
                  <c:v>1</c:v>
                </c:pt>
                <c:pt idx="511">
                  <c:v>0.98</c:v>
                </c:pt>
                <c:pt idx="512">
                  <c:v>0.93</c:v>
                </c:pt>
                <c:pt idx="513">
                  <c:v>0.9</c:v>
                </c:pt>
                <c:pt idx="514">
                  <c:v>0.88</c:v>
                </c:pt>
                <c:pt idx="515">
                  <c:v>0.95</c:v>
                </c:pt>
                <c:pt idx="516">
                  <c:v>0.98</c:v>
                </c:pt>
                <c:pt idx="517">
                  <c:v>0.91</c:v>
                </c:pt>
                <c:pt idx="518">
                  <c:v>0.85</c:v>
                </c:pt>
                <c:pt idx="519">
                  <c:v>0.93</c:v>
                </c:pt>
                <c:pt idx="520">
                  <c:v>0.96</c:v>
                </c:pt>
                <c:pt idx="521">
                  <c:v>0.94</c:v>
                </c:pt>
                <c:pt idx="522">
                  <c:v>1.01</c:v>
                </c:pt>
                <c:pt idx="523">
                  <c:v>0.91</c:v>
                </c:pt>
                <c:pt idx="524">
                  <c:v>0.94</c:v>
                </c:pt>
                <c:pt idx="525">
                  <c:v>0.97</c:v>
                </c:pt>
                <c:pt idx="526">
                  <c:v>0.95</c:v>
                </c:pt>
                <c:pt idx="527">
                  <c:v>0.93</c:v>
                </c:pt>
                <c:pt idx="528">
                  <c:v>0.88</c:v>
                </c:pt>
                <c:pt idx="529">
                  <c:v>0.99</c:v>
                </c:pt>
                <c:pt idx="530">
                  <c:v>0.9</c:v>
                </c:pt>
                <c:pt idx="531">
                  <c:v>0.91</c:v>
                </c:pt>
                <c:pt idx="532">
                  <c:v>0.92</c:v>
                </c:pt>
                <c:pt idx="533">
                  <c:v>0.89</c:v>
                </c:pt>
                <c:pt idx="534">
                  <c:v>0.86</c:v>
                </c:pt>
                <c:pt idx="535">
                  <c:v>0.9</c:v>
                </c:pt>
                <c:pt idx="536">
                  <c:v>0.97</c:v>
                </c:pt>
                <c:pt idx="537">
                  <c:v>0.89</c:v>
                </c:pt>
                <c:pt idx="538">
                  <c:v>0.86</c:v>
                </c:pt>
                <c:pt idx="539">
                  <c:v>0.92</c:v>
                </c:pt>
                <c:pt idx="540">
                  <c:v>0.86</c:v>
                </c:pt>
                <c:pt idx="541">
                  <c:v>0.95</c:v>
                </c:pt>
                <c:pt idx="542">
                  <c:v>0.94</c:v>
                </c:pt>
                <c:pt idx="586">
                  <c:v>1.0370340023757023</c:v>
                </c:pt>
                <c:pt idx="587">
                  <c:v>1.0495973482613112</c:v>
                </c:pt>
                <c:pt idx="588">
                  <c:v>1.0619186182650255</c:v>
                </c:pt>
                <c:pt idx="589">
                  <c:v>1.0057684941284664</c:v>
                </c:pt>
                <c:pt idx="590">
                  <c:v>0.985666421154754</c:v>
                </c:pt>
                <c:pt idx="591">
                  <c:v>1.0049952645724547</c:v>
                </c:pt>
                <c:pt idx="592">
                  <c:v>0.96823257489477255</c:v>
                </c:pt>
                <c:pt idx="593">
                  <c:v>0.97546348059519461</c:v>
                </c:pt>
                <c:pt idx="594">
                  <c:v>1.0024257479561904</c:v>
                </c:pt>
                <c:pt idx="595">
                  <c:v>1.0646945408244992</c:v>
                </c:pt>
                <c:pt idx="596">
                  <c:v>1.0959011426638254</c:v>
                </c:pt>
                <c:pt idx="597">
                  <c:v>1.0653089141024237</c:v>
                </c:pt>
                <c:pt idx="598">
                  <c:v>1.0039036739466292</c:v>
                </c:pt>
                <c:pt idx="599">
                  <c:v>0.99655478478339077</c:v>
                </c:pt>
                <c:pt idx="600">
                  <c:v>1.0078532617240745</c:v>
                </c:pt>
                <c:pt idx="601">
                  <c:v>0.9803978559298232</c:v>
                </c:pt>
                <c:pt idx="602">
                  <c:v>1.0020319707330747</c:v>
                </c:pt>
                <c:pt idx="603">
                  <c:v>1.0069517835415345</c:v>
                </c:pt>
                <c:pt idx="604">
                  <c:v>0.99486610826371003</c:v>
                </c:pt>
                <c:pt idx="605">
                  <c:v>0.98554681498753216</c:v>
                </c:pt>
                <c:pt idx="606">
                  <c:v>0.97083073128769126</c:v>
                </c:pt>
                <c:pt idx="607">
                  <c:v>0.98646384997540237</c:v>
                </c:pt>
                <c:pt idx="608">
                  <c:v>0.96951017614784984</c:v>
                </c:pt>
                <c:pt idx="609">
                  <c:v>0.99371159674211373</c:v>
                </c:pt>
                <c:pt idx="610">
                  <c:v>1.0691670228052768</c:v>
                </c:pt>
                <c:pt idx="611">
                  <c:v>1.1020536393174476</c:v>
                </c:pt>
                <c:pt idx="612">
                  <c:v>1.12586775824699</c:v>
                </c:pt>
                <c:pt idx="613">
                  <c:v>1.086397852465494</c:v>
                </c:pt>
                <c:pt idx="614">
                  <c:v>1.1009039136824632</c:v>
                </c:pt>
                <c:pt idx="615">
                  <c:v>1.1089802273788649</c:v>
                </c:pt>
                <c:pt idx="616">
                  <c:v>1.1197319260895779</c:v>
                </c:pt>
                <c:pt idx="617">
                  <c:v>1.1366077967385624</c:v>
                </c:pt>
                <c:pt idx="618">
                  <c:v>1.140152837248338</c:v>
                </c:pt>
                <c:pt idx="619">
                  <c:v>1.1281928644482873</c:v>
                </c:pt>
                <c:pt idx="620">
                  <c:v>1.1265091066443038</c:v>
                </c:pt>
                <c:pt idx="621">
                  <c:v>1.1310527315032812</c:v>
                </c:pt>
                <c:pt idx="622">
                  <c:v>1.1031164158475888</c:v>
                </c:pt>
                <c:pt idx="623">
                  <c:v>1.1295432289023584</c:v>
                </c:pt>
                <c:pt idx="624">
                  <c:v>1.1117536937427099</c:v>
                </c:pt>
                <c:pt idx="625">
                  <c:v>1.0717554583992797</c:v>
                </c:pt>
                <c:pt idx="626">
                  <c:v>1.1179207237496529</c:v>
                </c:pt>
                <c:pt idx="627">
                  <c:v>1.0903906891775539</c:v>
                </c:pt>
                <c:pt idx="628">
                  <c:v>1.123595661351551</c:v>
                </c:pt>
                <c:pt idx="629">
                  <c:v>1.1108486068926344</c:v>
                </c:pt>
                <c:pt idx="630">
                  <c:v>1.1394176902962612</c:v>
                </c:pt>
                <c:pt idx="631">
                  <c:v>1.1323752748747256</c:v>
                </c:pt>
                <c:pt idx="632">
                  <c:v>1.1323731787090299</c:v>
                </c:pt>
                <c:pt idx="633">
                  <c:v>1.129908660247243</c:v>
                </c:pt>
                <c:pt idx="634">
                  <c:v>1.1244882189756191</c:v>
                </c:pt>
                <c:pt idx="635">
                  <c:v>1.1234579595393388</c:v>
                </c:pt>
                <c:pt idx="636">
                  <c:v>1.1241395721751859</c:v>
                </c:pt>
                <c:pt idx="637">
                  <c:v>1.1200284203236668</c:v>
                </c:pt>
                <c:pt idx="638">
                  <c:v>1.1177526763937453</c:v>
                </c:pt>
                <c:pt idx="639">
                  <c:v>1.1145578371878571</c:v>
                </c:pt>
                <c:pt idx="640">
                  <c:v>1.1223041783212888</c:v>
                </c:pt>
                <c:pt idx="641">
                  <c:v>1.0816611435400041</c:v>
                </c:pt>
                <c:pt idx="642">
                  <c:v>1.1048315930645223</c:v>
                </c:pt>
                <c:pt idx="643">
                  <c:v>1.1007773474554017</c:v>
                </c:pt>
                <c:pt idx="644">
                  <c:v>1.1376367175818698</c:v>
                </c:pt>
                <c:pt idx="645">
                  <c:v>1.1316883741281203</c:v>
                </c:pt>
                <c:pt idx="646">
                  <c:v>1.1245081610411196</c:v>
                </c:pt>
                <c:pt idx="647">
                  <c:v>1.1086147333661007</c:v>
                </c:pt>
                <c:pt idx="648">
                  <c:v>1.1017077202120351</c:v>
                </c:pt>
                <c:pt idx="649">
                  <c:v>1.0986387195418268</c:v>
                </c:pt>
                <c:pt idx="650">
                  <c:v>1.1847618756787894</c:v>
                </c:pt>
                <c:pt idx="651">
                  <c:v>1.2919295586403869</c:v>
                </c:pt>
                <c:pt idx="652">
                  <c:v>1.3321961239836322</c:v>
                </c:pt>
                <c:pt idx="653">
                  <c:v>1.3564808090106528</c:v>
                </c:pt>
                <c:pt idx="654">
                  <c:v>1.1539599221059513</c:v>
                </c:pt>
                <c:pt idx="655">
                  <c:v>1.2049382909859327</c:v>
                </c:pt>
                <c:pt idx="656">
                  <c:v>1.2805292416723713</c:v>
                </c:pt>
                <c:pt idx="657">
                  <c:v>1.1108407672844949</c:v>
                </c:pt>
                <c:pt idx="658">
                  <c:v>0.99282189280479638</c:v>
                </c:pt>
                <c:pt idx="659">
                  <c:v>1.028194772529017</c:v>
                </c:pt>
                <c:pt idx="660">
                  <c:v>1.0957536118784492</c:v>
                </c:pt>
                <c:pt idx="661">
                  <c:v>1.0578031594760151</c:v>
                </c:pt>
                <c:pt idx="662">
                  <c:v>1.0305339224790648</c:v>
                </c:pt>
                <c:pt idx="663">
                  <c:v>1.0077012302727175</c:v>
                </c:pt>
                <c:pt idx="664">
                  <c:v>1.0124703429515429</c:v>
                </c:pt>
                <c:pt idx="665">
                  <c:v>1.0146002758761461</c:v>
                </c:pt>
                <c:pt idx="666">
                  <c:v>1.0910905458227182</c:v>
                </c:pt>
                <c:pt idx="667">
                  <c:v>1.0936682756415268</c:v>
                </c:pt>
                <c:pt idx="668">
                  <c:v>1.1775443699727679</c:v>
                </c:pt>
                <c:pt idx="669">
                  <c:v>1.1659331741717625</c:v>
                </c:pt>
                <c:pt idx="670">
                  <c:v>1.0717534986614372</c:v>
                </c:pt>
                <c:pt idx="671">
                  <c:v>1.0685894031786618</c:v>
                </c:pt>
                <c:pt idx="672">
                  <c:v>1.0758955266035708</c:v>
                </c:pt>
                <c:pt idx="673">
                  <c:v>1.0416953604254018</c:v>
                </c:pt>
                <c:pt idx="674">
                  <c:v>1.0062761163581755</c:v>
                </c:pt>
                <c:pt idx="675">
                  <c:v>1.0337393492359719</c:v>
                </c:pt>
                <c:pt idx="676">
                  <c:v>1.0237997690752958</c:v>
                </c:pt>
                <c:pt idx="677">
                  <c:v>0.99091467753477325</c:v>
                </c:pt>
                <c:pt idx="678">
                  <c:v>1.0282675629243714</c:v>
                </c:pt>
                <c:pt idx="679">
                  <c:v>1.0293895924574621</c:v>
                </c:pt>
                <c:pt idx="680">
                  <c:v>0.99074768229492505</c:v>
                </c:pt>
                <c:pt idx="681">
                  <c:v>1.1597075542015545</c:v>
                </c:pt>
                <c:pt idx="699">
                  <c:v>0.94187083387980697</c:v>
                </c:pt>
                <c:pt idx="700">
                  <c:v>0.91870181871484891</c:v>
                </c:pt>
                <c:pt idx="701">
                  <c:v>1.0342111117111603</c:v>
                </c:pt>
                <c:pt idx="702">
                  <c:v>1.0964192988817565</c:v>
                </c:pt>
                <c:pt idx="703">
                  <c:v>0.84617272776367669</c:v>
                </c:pt>
                <c:pt idx="704">
                  <c:v>0.99727500057861884</c:v>
                </c:pt>
                <c:pt idx="705">
                  <c:v>1.1228577784292599</c:v>
                </c:pt>
                <c:pt idx="706">
                  <c:v>0.88646666718099476</c:v>
                </c:pt>
                <c:pt idx="707">
                  <c:v>1.0520703302807408</c:v>
                </c:pt>
                <c:pt idx="708">
                  <c:v>1.0138962505882625</c:v>
                </c:pt>
                <c:pt idx="709">
                  <c:v>1.0970025006364807</c:v>
                </c:pt>
                <c:pt idx="710">
                  <c:v>1.0117282614565699</c:v>
                </c:pt>
                <c:pt idx="892">
                  <c:v>0.84</c:v>
                </c:pt>
                <c:pt idx="893">
                  <c:v>1.1000000000000001</c:v>
                </c:pt>
                <c:pt idx="894">
                  <c:v>0.81</c:v>
                </c:pt>
                <c:pt idx="895">
                  <c:v>0.93999999999999984</c:v>
                </c:pt>
                <c:pt idx="896">
                  <c:v>0.99</c:v>
                </c:pt>
                <c:pt idx="897">
                  <c:v>1</c:v>
                </c:pt>
                <c:pt idx="898">
                  <c:v>0.92</c:v>
                </c:pt>
                <c:pt idx="899">
                  <c:v>0.97</c:v>
                </c:pt>
                <c:pt idx="900">
                  <c:v>0.99</c:v>
                </c:pt>
                <c:pt idx="901">
                  <c:v>0.87</c:v>
                </c:pt>
                <c:pt idx="902">
                  <c:v>0.97</c:v>
                </c:pt>
                <c:pt idx="903">
                  <c:v>0.91000000000000014</c:v>
                </c:pt>
                <c:pt idx="904">
                  <c:v>0.99</c:v>
                </c:pt>
                <c:pt idx="905">
                  <c:v>0.81</c:v>
                </c:pt>
                <c:pt idx="906">
                  <c:v>0.77</c:v>
                </c:pt>
                <c:pt idx="907">
                  <c:v>0.93</c:v>
                </c:pt>
                <c:pt idx="908">
                  <c:v>1.03</c:v>
                </c:pt>
                <c:pt idx="909">
                  <c:v>0.81</c:v>
                </c:pt>
                <c:pt idx="910">
                  <c:v>0.97</c:v>
                </c:pt>
                <c:pt idx="911">
                  <c:v>0.89</c:v>
                </c:pt>
                <c:pt idx="912">
                  <c:v>0.94</c:v>
                </c:pt>
                <c:pt idx="913">
                  <c:v>0.69</c:v>
                </c:pt>
                <c:pt idx="914">
                  <c:v>1.0900000000000001</c:v>
                </c:pt>
                <c:pt idx="915">
                  <c:v>1</c:v>
                </c:pt>
                <c:pt idx="916">
                  <c:v>0.92000000000000015</c:v>
                </c:pt>
                <c:pt idx="917">
                  <c:v>1.01</c:v>
                </c:pt>
                <c:pt idx="918">
                  <c:v>1.1200000000000001</c:v>
                </c:pt>
                <c:pt idx="919">
                  <c:v>0.82</c:v>
                </c:pt>
                <c:pt idx="920">
                  <c:v>0.91</c:v>
                </c:pt>
                <c:pt idx="921">
                  <c:v>1.01</c:v>
                </c:pt>
                <c:pt idx="922">
                  <c:v>1.02</c:v>
                </c:pt>
                <c:pt idx="923">
                  <c:v>0.83</c:v>
                </c:pt>
                <c:pt idx="924">
                  <c:v>0.94</c:v>
                </c:pt>
                <c:pt idx="925">
                  <c:v>1.06</c:v>
                </c:pt>
                <c:pt idx="926">
                  <c:v>1.1399999999999999</c:v>
                </c:pt>
                <c:pt idx="927">
                  <c:v>0.95</c:v>
                </c:pt>
                <c:pt idx="928">
                  <c:v>0.87</c:v>
                </c:pt>
                <c:pt idx="929">
                  <c:v>1.07</c:v>
                </c:pt>
                <c:pt idx="930">
                  <c:v>1.23</c:v>
                </c:pt>
                <c:pt idx="931">
                  <c:v>0.87</c:v>
                </c:pt>
                <c:pt idx="932">
                  <c:v>1.05</c:v>
                </c:pt>
                <c:pt idx="933">
                  <c:v>0.83</c:v>
                </c:pt>
                <c:pt idx="934">
                  <c:v>0.98</c:v>
                </c:pt>
                <c:pt idx="935">
                  <c:v>0.88</c:v>
                </c:pt>
                <c:pt idx="936">
                  <c:v>0.85</c:v>
                </c:pt>
                <c:pt idx="937">
                  <c:v>1.1100000000000001</c:v>
                </c:pt>
                <c:pt idx="938">
                  <c:v>1.01</c:v>
                </c:pt>
                <c:pt idx="939">
                  <c:v>0.96999999999999986</c:v>
                </c:pt>
                <c:pt idx="940">
                  <c:v>1.02</c:v>
                </c:pt>
                <c:pt idx="941">
                  <c:v>0.99</c:v>
                </c:pt>
                <c:pt idx="942">
                  <c:v>0.94</c:v>
                </c:pt>
                <c:pt idx="943">
                  <c:v>0.99</c:v>
                </c:pt>
                <c:pt idx="944">
                  <c:v>0.97000000000000008</c:v>
                </c:pt>
                <c:pt idx="945">
                  <c:v>0.96</c:v>
                </c:pt>
                <c:pt idx="946">
                  <c:v>1.02</c:v>
                </c:pt>
                <c:pt idx="947">
                  <c:v>0.93</c:v>
                </c:pt>
                <c:pt idx="948">
                  <c:v>1.1299999999999999</c:v>
                </c:pt>
                <c:pt idx="949">
                  <c:v>0.9</c:v>
                </c:pt>
                <c:pt idx="950">
                  <c:v>0.71</c:v>
                </c:pt>
                <c:pt idx="951">
                  <c:v>0.98</c:v>
                </c:pt>
                <c:pt idx="952">
                  <c:v>0.93</c:v>
                </c:pt>
                <c:pt idx="953">
                  <c:v>0.85</c:v>
                </c:pt>
                <c:pt idx="954">
                  <c:v>0.94</c:v>
                </c:pt>
                <c:pt idx="955">
                  <c:v>1.01</c:v>
                </c:pt>
                <c:pt idx="956">
                  <c:v>1.24</c:v>
                </c:pt>
                <c:pt idx="957">
                  <c:v>1.1600000000000001</c:v>
                </c:pt>
                <c:pt idx="958">
                  <c:v>0.95000000000000007</c:v>
                </c:pt>
                <c:pt idx="959">
                  <c:v>1.1100000000000001</c:v>
                </c:pt>
                <c:pt idx="960">
                  <c:v>1.02</c:v>
                </c:pt>
                <c:pt idx="961">
                  <c:v>1.02</c:v>
                </c:pt>
                <c:pt idx="962">
                  <c:v>0.93</c:v>
                </c:pt>
                <c:pt idx="963">
                  <c:v>0.98</c:v>
                </c:pt>
                <c:pt idx="964">
                  <c:v>0.81</c:v>
                </c:pt>
                <c:pt idx="965">
                  <c:v>1.18</c:v>
                </c:pt>
                <c:pt idx="966">
                  <c:v>0.94</c:v>
                </c:pt>
                <c:pt idx="967">
                  <c:v>0.80000000000000016</c:v>
                </c:pt>
                <c:pt idx="968">
                  <c:v>0.87</c:v>
                </c:pt>
                <c:pt idx="969">
                  <c:v>0.98000000000000009</c:v>
                </c:pt>
                <c:pt idx="970">
                  <c:v>0.68</c:v>
                </c:pt>
                <c:pt idx="971">
                  <c:v>1.29</c:v>
                </c:pt>
                <c:pt idx="972">
                  <c:v>0.86</c:v>
                </c:pt>
                <c:pt idx="973">
                  <c:v>0.93</c:v>
                </c:pt>
                <c:pt idx="974">
                  <c:v>0.72</c:v>
                </c:pt>
                <c:pt idx="975">
                  <c:v>0.94</c:v>
                </c:pt>
                <c:pt idx="976">
                  <c:v>0.89</c:v>
                </c:pt>
                <c:pt idx="977">
                  <c:v>0.87</c:v>
                </c:pt>
                <c:pt idx="978">
                  <c:v>1.01</c:v>
                </c:pt>
                <c:pt idx="979">
                  <c:v>0.92</c:v>
                </c:pt>
                <c:pt idx="980">
                  <c:v>1</c:v>
                </c:pt>
                <c:pt idx="981">
                  <c:v>1.17</c:v>
                </c:pt>
                <c:pt idx="982">
                  <c:v>0.82</c:v>
                </c:pt>
                <c:pt idx="983">
                  <c:v>0.92</c:v>
                </c:pt>
                <c:pt idx="984">
                  <c:v>0.96</c:v>
                </c:pt>
                <c:pt idx="985">
                  <c:v>0.83</c:v>
                </c:pt>
                <c:pt idx="986">
                  <c:v>0.9</c:v>
                </c:pt>
                <c:pt idx="987">
                  <c:v>1.1000000000000001</c:v>
                </c:pt>
                <c:pt idx="988">
                  <c:v>1.24</c:v>
                </c:pt>
                <c:pt idx="1447">
                  <c:v>0.999</c:v>
                </c:pt>
                <c:pt idx="1448">
                  <c:v>0.97799999999999998</c:v>
                </c:pt>
                <c:pt idx="1449">
                  <c:v>0.98</c:v>
                </c:pt>
                <c:pt idx="1450">
                  <c:v>0.91800000000000004</c:v>
                </c:pt>
                <c:pt idx="1451">
                  <c:v>0.92800000000000005</c:v>
                </c:pt>
                <c:pt idx="1452">
                  <c:v>0.92300000000000004</c:v>
                </c:pt>
                <c:pt idx="1453">
                  <c:v>0.93</c:v>
                </c:pt>
                <c:pt idx="1454">
                  <c:v>0.97299999999999998</c:v>
                </c:pt>
                <c:pt idx="1455">
                  <c:v>0.96599999999999997</c:v>
                </c:pt>
                <c:pt idx="1456">
                  <c:v>0.98599999999999999</c:v>
                </c:pt>
                <c:pt idx="1457">
                  <c:v>0.99</c:v>
                </c:pt>
                <c:pt idx="1458">
                  <c:v>0.94299999999999995</c:v>
                </c:pt>
                <c:pt idx="1459">
                  <c:v>0.93200000000000005</c:v>
                </c:pt>
                <c:pt idx="1460">
                  <c:v>1.0209999999999999</c:v>
                </c:pt>
                <c:pt idx="1461">
                  <c:v>0.99199999999999999</c:v>
                </c:pt>
                <c:pt idx="1462">
                  <c:v>0.93500000000000005</c:v>
                </c:pt>
                <c:pt idx="1463">
                  <c:v>0.91800000000000004</c:v>
                </c:pt>
                <c:pt idx="1464">
                  <c:v>0.95199999999999996</c:v>
                </c:pt>
                <c:pt idx="1465">
                  <c:v>0.94799999999999995</c:v>
                </c:pt>
                <c:pt idx="1466">
                  <c:v>0.93100000000000005</c:v>
                </c:pt>
                <c:pt idx="1467">
                  <c:v>0.99399999999999999</c:v>
                </c:pt>
                <c:pt idx="1468">
                  <c:v>0.94399999999999995</c:v>
                </c:pt>
                <c:pt idx="1469">
                  <c:v>0.93500000000000005</c:v>
                </c:pt>
                <c:pt idx="1470">
                  <c:v>0.94299999999999995</c:v>
                </c:pt>
                <c:pt idx="1471">
                  <c:v>0.95299999999999996</c:v>
                </c:pt>
                <c:pt idx="1472">
                  <c:v>0.95099999999999996</c:v>
                </c:pt>
                <c:pt idx="1473">
                  <c:v>0.93</c:v>
                </c:pt>
                <c:pt idx="1474">
                  <c:v>0.872</c:v>
                </c:pt>
                <c:pt idx="1475">
                  <c:v>0.90600000000000003</c:v>
                </c:pt>
                <c:pt idx="1692">
                  <c:v>0.93814432989690733</c:v>
                </c:pt>
                <c:pt idx="1693">
                  <c:v>0.99484536082474229</c:v>
                </c:pt>
                <c:pt idx="1694">
                  <c:v>0.96756756756756757</c:v>
                </c:pt>
                <c:pt idx="1695">
                  <c:v>0.96601941747572817</c:v>
                </c:pt>
                <c:pt idx="1696">
                  <c:v>0.96938775510204078</c:v>
                </c:pt>
                <c:pt idx="1697">
                  <c:v>0.94845360824742275</c:v>
                </c:pt>
                <c:pt idx="1698">
                  <c:v>0.93854748603351945</c:v>
                </c:pt>
                <c:pt idx="1699">
                  <c:v>0.91803278688524581</c:v>
                </c:pt>
                <c:pt idx="1700">
                  <c:v>0.94186046511627919</c:v>
                </c:pt>
                <c:pt idx="1701">
                  <c:v>1.0601092896174862</c:v>
                </c:pt>
                <c:pt idx="1702">
                  <c:v>0.94054054054054048</c:v>
                </c:pt>
                <c:pt idx="1703">
                  <c:v>0.93888888888888888</c:v>
                </c:pt>
                <c:pt idx="1704">
                  <c:v>0.92982456140350889</c:v>
                </c:pt>
                <c:pt idx="1705">
                  <c:v>0.93922651933701651</c:v>
                </c:pt>
                <c:pt idx="1706">
                  <c:v>0.91891891891891886</c:v>
                </c:pt>
                <c:pt idx="1707">
                  <c:v>0.88659793814432986</c:v>
                </c:pt>
                <c:pt idx="1708">
                  <c:v>0.91428571428571437</c:v>
                </c:pt>
                <c:pt idx="1709">
                  <c:v>0.90760869565217384</c:v>
                </c:pt>
                <c:pt idx="1710">
                  <c:v>0.92817679558011046</c:v>
                </c:pt>
                <c:pt idx="1711">
                  <c:v>0.91379310344827591</c:v>
                </c:pt>
                <c:pt idx="1712">
                  <c:v>0.85051546391752575</c:v>
                </c:pt>
                <c:pt idx="1713">
                  <c:v>0.9135135135135134</c:v>
                </c:pt>
                <c:pt idx="1714">
                  <c:v>0.65</c:v>
                </c:pt>
                <c:pt idx="1715">
                  <c:v>0.84263959390862941</c:v>
                </c:pt>
                <c:pt idx="1716">
                  <c:v>0.86046511627906974</c:v>
                </c:pt>
                <c:pt idx="1717">
                  <c:v>0.88205128205128203</c:v>
                </c:pt>
                <c:pt idx="1718">
                  <c:v>0.86705202312138729</c:v>
                </c:pt>
                <c:pt idx="1719">
                  <c:v>0.86734693877551017</c:v>
                </c:pt>
                <c:pt idx="1720">
                  <c:v>0.90355329949238583</c:v>
                </c:pt>
                <c:pt idx="1721">
                  <c:v>0.88709677419354827</c:v>
                </c:pt>
                <c:pt idx="1722">
                  <c:v>0.91428571428571437</c:v>
                </c:pt>
                <c:pt idx="1723">
                  <c:v>0.9156626506024097</c:v>
                </c:pt>
                <c:pt idx="1724">
                  <c:v>0.90804597701149425</c:v>
                </c:pt>
                <c:pt idx="1725">
                  <c:v>0.87647058823529411</c:v>
                </c:pt>
                <c:pt idx="1726">
                  <c:v>0.87700534759358284</c:v>
                </c:pt>
                <c:pt idx="1727">
                  <c:v>0.86338797814207646</c:v>
                </c:pt>
                <c:pt idx="1728">
                  <c:v>0.9289617486338797</c:v>
                </c:pt>
                <c:pt idx="1729">
                  <c:v>0.94475138121546953</c:v>
                </c:pt>
                <c:pt idx="1730">
                  <c:v>0.99489795918367352</c:v>
                </c:pt>
                <c:pt idx="1731">
                  <c:v>0.97687861271676302</c:v>
                </c:pt>
                <c:pt idx="1732">
                  <c:v>0.94767441860465107</c:v>
                </c:pt>
                <c:pt idx="1733">
                  <c:v>0.92215568862275454</c:v>
                </c:pt>
                <c:pt idx="1734">
                  <c:v>0.91025641025641013</c:v>
                </c:pt>
                <c:pt idx="1735">
                  <c:v>0.93333333333333346</c:v>
                </c:pt>
                <c:pt idx="1736">
                  <c:v>0.9281437125748504</c:v>
                </c:pt>
                <c:pt idx="1737">
                  <c:v>0.96116504854368934</c:v>
                </c:pt>
                <c:pt idx="1738">
                  <c:v>0.94117647058823539</c:v>
                </c:pt>
                <c:pt idx="1739">
                  <c:v>0.94409937888198758</c:v>
                </c:pt>
                <c:pt idx="1740">
                  <c:v>0.94838709677419353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5F-B046-A58A-33FCAFC9E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657400"/>
        <c:axId val="519658576"/>
      </c:scatterChart>
      <c:valAx>
        <c:axId val="519657400"/>
        <c:scaling>
          <c:orientation val="minMax"/>
          <c:max val="1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58576"/>
        <c:crosses val="autoZero"/>
        <c:crossBetween val="midCat"/>
      </c:valAx>
      <c:valAx>
        <c:axId val="519658576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57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238U/232Th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Master!#REF!</c:f>
            </c:numRef>
          </c:xVal>
          <c:yVal>
            <c:numRef>
              <c:f>Master!#REF!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EB-C143-B6A3-7F3912406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659752"/>
        <c:axId val="519660144"/>
      </c:scatterChart>
      <c:valAx>
        <c:axId val="519659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60144"/>
        <c:crosses val="autoZero"/>
        <c:crossBetween val="midCat"/>
      </c:valAx>
      <c:valAx>
        <c:axId val="51966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59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Mass flux log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Master!$H$2:$H$1853</c:f>
              <c:numCache>
                <c:formatCode>General</c:formatCode>
                <c:ptCount val="1852"/>
                <c:pt idx="0">
                  <c:v>0.193</c:v>
                </c:pt>
                <c:pt idx="1">
                  <c:v>0.28899999999999998</c:v>
                </c:pt>
                <c:pt idx="2">
                  <c:v>0.38400000000000001</c:v>
                </c:pt>
                <c:pt idx="3">
                  <c:v>0.48</c:v>
                </c:pt>
                <c:pt idx="4">
                  <c:v>0.51500000000000001</c:v>
                </c:pt>
                <c:pt idx="5">
                  <c:v>0.63800000000000001</c:v>
                </c:pt>
                <c:pt idx="6">
                  <c:v>0.67500000000000004</c:v>
                </c:pt>
                <c:pt idx="7">
                  <c:v>0.71199999999999997</c:v>
                </c:pt>
                <c:pt idx="8">
                  <c:v>0.78500000000000003</c:v>
                </c:pt>
                <c:pt idx="9">
                  <c:v>0.88700000000000001</c:v>
                </c:pt>
                <c:pt idx="10">
                  <c:v>0.93300000000000005</c:v>
                </c:pt>
                <c:pt idx="11">
                  <c:v>0.98</c:v>
                </c:pt>
                <c:pt idx="12">
                  <c:v>1.0269999999999999</c:v>
                </c:pt>
                <c:pt idx="13">
                  <c:v>1.143</c:v>
                </c:pt>
                <c:pt idx="14">
                  <c:v>1.19</c:v>
                </c:pt>
                <c:pt idx="15">
                  <c:v>1.2370000000000001</c:v>
                </c:pt>
                <c:pt idx="16">
                  <c:v>1.2829999999999999</c:v>
                </c:pt>
                <c:pt idx="17">
                  <c:v>1.353</c:v>
                </c:pt>
                <c:pt idx="18">
                  <c:v>1.5149999999999999</c:v>
                </c:pt>
                <c:pt idx="19">
                  <c:v>1.63</c:v>
                </c:pt>
                <c:pt idx="20">
                  <c:v>1.7450000000000001</c:v>
                </c:pt>
                <c:pt idx="21">
                  <c:v>1.86</c:v>
                </c:pt>
                <c:pt idx="22">
                  <c:v>1.9750000000000001</c:v>
                </c:pt>
                <c:pt idx="23">
                  <c:v>2.2709999999999999</c:v>
                </c:pt>
                <c:pt idx="24">
                  <c:v>2.452</c:v>
                </c:pt>
                <c:pt idx="25">
                  <c:v>2.633</c:v>
                </c:pt>
                <c:pt idx="26">
                  <c:v>3.085</c:v>
                </c:pt>
                <c:pt idx="27">
                  <c:v>3.2650000000000001</c:v>
                </c:pt>
                <c:pt idx="28">
                  <c:v>3.4460000000000002</c:v>
                </c:pt>
                <c:pt idx="29">
                  <c:v>3.6269999999999998</c:v>
                </c:pt>
                <c:pt idx="30">
                  <c:v>3.8079999999999998</c:v>
                </c:pt>
                <c:pt idx="31">
                  <c:v>3.9889999999999999</c:v>
                </c:pt>
                <c:pt idx="32">
                  <c:v>4.3220000000000001</c:v>
                </c:pt>
                <c:pt idx="33">
                  <c:v>4.3840000000000003</c:v>
                </c:pt>
                <c:pt idx="34">
                  <c:v>4.5069999999999997</c:v>
                </c:pt>
                <c:pt idx="35">
                  <c:v>4.7229999999999999</c:v>
                </c:pt>
                <c:pt idx="36">
                  <c:v>4.8780000000000001</c:v>
                </c:pt>
                <c:pt idx="37">
                  <c:v>4.9390000000000001</c:v>
                </c:pt>
                <c:pt idx="38">
                  <c:v>5.0010000000000003</c:v>
                </c:pt>
                <c:pt idx="39">
                  <c:v>5.0629999999999997</c:v>
                </c:pt>
                <c:pt idx="40">
                  <c:v>5.125</c:v>
                </c:pt>
                <c:pt idx="41">
                  <c:v>5.1859999999999999</c:v>
                </c:pt>
                <c:pt idx="42">
                  <c:v>5.3719999999999999</c:v>
                </c:pt>
                <c:pt idx="43">
                  <c:v>5.4969999999999999</c:v>
                </c:pt>
                <c:pt idx="44">
                  <c:v>5.8079999999999998</c:v>
                </c:pt>
                <c:pt idx="45">
                  <c:v>6.0570000000000004</c:v>
                </c:pt>
                <c:pt idx="46">
                  <c:v>6.3689999999999998</c:v>
                </c:pt>
                <c:pt idx="47">
                  <c:v>6.4930000000000003</c:v>
                </c:pt>
                <c:pt idx="48">
                  <c:v>6.8049999999999997</c:v>
                </c:pt>
                <c:pt idx="49">
                  <c:v>6.9290000000000003</c:v>
                </c:pt>
                <c:pt idx="50">
                  <c:v>7.3650000000000002</c:v>
                </c:pt>
                <c:pt idx="51">
                  <c:v>7.5380000000000003</c:v>
                </c:pt>
                <c:pt idx="52">
                  <c:v>7.57</c:v>
                </c:pt>
                <c:pt idx="53">
                  <c:v>7.6029999999999998</c:v>
                </c:pt>
                <c:pt idx="54">
                  <c:v>7.6349999999999998</c:v>
                </c:pt>
                <c:pt idx="55">
                  <c:v>7.6669999999999998</c:v>
                </c:pt>
                <c:pt idx="56">
                  <c:v>7.6989999999999998</c:v>
                </c:pt>
                <c:pt idx="57">
                  <c:v>7.7309999999999999</c:v>
                </c:pt>
                <c:pt idx="58">
                  <c:v>7.7629999999999999</c:v>
                </c:pt>
                <c:pt idx="59">
                  <c:v>7.7949999999999999</c:v>
                </c:pt>
                <c:pt idx="60">
                  <c:v>7.8280000000000003</c:v>
                </c:pt>
                <c:pt idx="61">
                  <c:v>7.86</c:v>
                </c:pt>
                <c:pt idx="62">
                  <c:v>7.8920000000000003</c:v>
                </c:pt>
                <c:pt idx="63">
                  <c:v>8.2929999999999993</c:v>
                </c:pt>
                <c:pt idx="64">
                  <c:v>8.5280000000000005</c:v>
                </c:pt>
                <c:pt idx="65">
                  <c:v>8.7629999999999999</c:v>
                </c:pt>
                <c:pt idx="66">
                  <c:v>8.9979999999999993</c:v>
                </c:pt>
                <c:pt idx="67">
                  <c:v>9.2330000000000005</c:v>
                </c:pt>
                <c:pt idx="68">
                  <c:v>9.468</c:v>
                </c:pt>
                <c:pt idx="69">
                  <c:v>10.037000000000001</c:v>
                </c:pt>
                <c:pt idx="70">
                  <c:v>10.146000000000001</c:v>
                </c:pt>
                <c:pt idx="71">
                  <c:v>10.254</c:v>
                </c:pt>
                <c:pt idx="72">
                  <c:v>10.363</c:v>
                </c:pt>
                <c:pt idx="73">
                  <c:v>10.471</c:v>
                </c:pt>
                <c:pt idx="74">
                  <c:v>10.58</c:v>
                </c:pt>
                <c:pt idx="75">
                  <c:v>10.689</c:v>
                </c:pt>
                <c:pt idx="76">
                  <c:v>10.797000000000001</c:v>
                </c:pt>
                <c:pt idx="77">
                  <c:v>10.906000000000001</c:v>
                </c:pt>
                <c:pt idx="78">
                  <c:v>11.013999999999999</c:v>
                </c:pt>
                <c:pt idx="79">
                  <c:v>11.122999999999999</c:v>
                </c:pt>
                <c:pt idx="80">
                  <c:v>11.407</c:v>
                </c:pt>
                <c:pt idx="81">
                  <c:v>11.473000000000001</c:v>
                </c:pt>
                <c:pt idx="82">
                  <c:v>11.54</c:v>
                </c:pt>
                <c:pt idx="83">
                  <c:v>11.606</c:v>
                </c:pt>
                <c:pt idx="84">
                  <c:v>11.673</c:v>
                </c:pt>
                <c:pt idx="85">
                  <c:v>11.739000000000001</c:v>
                </c:pt>
                <c:pt idx="86">
                  <c:v>11.805999999999999</c:v>
                </c:pt>
                <c:pt idx="87">
                  <c:v>11.872</c:v>
                </c:pt>
                <c:pt idx="88">
                  <c:v>11.939</c:v>
                </c:pt>
                <c:pt idx="89">
                  <c:v>12.005000000000001</c:v>
                </c:pt>
                <c:pt idx="90">
                  <c:v>12.238</c:v>
                </c:pt>
                <c:pt idx="91">
                  <c:v>12.404</c:v>
                </c:pt>
                <c:pt idx="92">
                  <c:v>12.471</c:v>
                </c:pt>
                <c:pt idx="93">
                  <c:v>12.538</c:v>
                </c:pt>
                <c:pt idx="94">
                  <c:v>12.603999999999999</c:v>
                </c:pt>
                <c:pt idx="95">
                  <c:v>12.670999999999999</c:v>
                </c:pt>
                <c:pt idx="96">
                  <c:v>12.737</c:v>
                </c:pt>
                <c:pt idx="97">
                  <c:v>12.804</c:v>
                </c:pt>
                <c:pt idx="98">
                  <c:v>12.99</c:v>
                </c:pt>
                <c:pt idx="99">
                  <c:v>13.03</c:v>
                </c:pt>
                <c:pt idx="100">
                  <c:v>13.07</c:v>
                </c:pt>
                <c:pt idx="101">
                  <c:v>13.11</c:v>
                </c:pt>
                <c:pt idx="102">
                  <c:v>13.15</c:v>
                </c:pt>
                <c:pt idx="103">
                  <c:v>13.19</c:v>
                </c:pt>
                <c:pt idx="104">
                  <c:v>13.23</c:v>
                </c:pt>
                <c:pt idx="105">
                  <c:v>13.27</c:v>
                </c:pt>
                <c:pt idx="106">
                  <c:v>13.353999999999999</c:v>
                </c:pt>
                <c:pt idx="107">
                  <c:v>13.438000000000001</c:v>
                </c:pt>
                <c:pt idx="108">
                  <c:v>13.523</c:v>
                </c:pt>
                <c:pt idx="109">
                  <c:v>13.606999999999999</c:v>
                </c:pt>
                <c:pt idx="110">
                  <c:v>13.944000000000001</c:v>
                </c:pt>
                <c:pt idx="111">
                  <c:v>14.028</c:v>
                </c:pt>
                <c:pt idx="112">
                  <c:v>14.095000000000001</c:v>
                </c:pt>
                <c:pt idx="113">
                  <c:v>14.146000000000001</c:v>
                </c:pt>
                <c:pt idx="114">
                  <c:v>14.196999999999999</c:v>
                </c:pt>
                <c:pt idx="115">
                  <c:v>14.247999999999999</c:v>
                </c:pt>
                <c:pt idx="116">
                  <c:v>15.118</c:v>
                </c:pt>
                <c:pt idx="117">
                  <c:v>17.504999999999999</c:v>
                </c:pt>
                <c:pt idx="118">
                  <c:v>17.675000000000001</c:v>
                </c:pt>
                <c:pt idx="119">
                  <c:v>17.844000000000001</c:v>
                </c:pt>
                <c:pt idx="120">
                  <c:v>18.012</c:v>
                </c:pt>
                <c:pt idx="121">
                  <c:v>18.178999999999998</c:v>
                </c:pt>
                <c:pt idx="122">
                  <c:v>18.347000000000001</c:v>
                </c:pt>
                <c:pt idx="123">
                  <c:v>18.515000000000001</c:v>
                </c:pt>
                <c:pt idx="124">
                  <c:v>0.14000000000000001</c:v>
                </c:pt>
                <c:pt idx="125">
                  <c:v>1.05948</c:v>
                </c:pt>
                <c:pt idx="126">
                  <c:v>10.249599999999999</c:v>
                </c:pt>
                <c:pt idx="127">
                  <c:v>11.596399999999999</c:v>
                </c:pt>
                <c:pt idx="128">
                  <c:v>12.047499999999999</c:v>
                </c:pt>
                <c:pt idx="129">
                  <c:v>12.7286</c:v>
                </c:pt>
                <c:pt idx="130">
                  <c:v>16.0124</c:v>
                </c:pt>
                <c:pt idx="131">
                  <c:v>21.216799999999999</c:v>
                </c:pt>
                <c:pt idx="132">
                  <c:v>25.733799999999999</c:v>
                </c:pt>
                <c:pt idx="133">
                  <c:v>26.825700000000001</c:v>
                </c:pt>
                <c:pt idx="134">
                  <c:v>28.366299999999999</c:v>
                </c:pt>
                <c:pt idx="135">
                  <c:v>32.066699999999997</c:v>
                </c:pt>
                <c:pt idx="136">
                  <c:v>37.2667</c:v>
                </c:pt>
                <c:pt idx="137">
                  <c:v>44.333300000000001</c:v>
                </c:pt>
                <c:pt idx="138">
                  <c:v>46.866700000000002</c:v>
                </c:pt>
                <c:pt idx="139">
                  <c:v>49.0533</c:v>
                </c:pt>
                <c:pt idx="140">
                  <c:v>51.533299999999997</c:v>
                </c:pt>
                <c:pt idx="141">
                  <c:v>54.7333</c:v>
                </c:pt>
                <c:pt idx="142">
                  <c:v>58.466700000000003</c:v>
                </c:pt>
                <c:pt idx="143">
                  <c:v>60.866700000000002</c:v>
                </c:pt>
                <c:pt idx="144">
                  <c:v>70.84</c:v>
                </c:pt>
                <c:pt idx="145">
                  <c:v>77.319999999999993</c:v>
                </c:pt>
                <c:pt idx="146">
                  <c:v>81.64</c:v>
                </c:pt>
                <c:pt idx="147">
                  <c:v>15.238556603773601</c:v>
                </c:pt>
                <c:pt idx="148">
                  <c:v>16.330400338257199</c:v>
                </c:pt>
                <c:pt idx="149">
                  <c:v>17.073002819548872</c:v>
                </c:pt>
                <c:pt idx="150">
                  <c:v>17.29741447368421</c:v>
                </c:pt>
                <c:pt idx="151">
                  <c:v>17.624077452153109</c:v>
                </c:pt>
                <c:pt idx="152">
                  <c:v>17.837319377990429</c:v>
                </c:pt>
                <c:pt idx="153">
                  <c:v>18.121641945773526</c:v>
                </c:pt>
                <c:pt idx="154">
                  <c:v>18.390807272727272</c:v>
                </c:pt>
                <c:pt idx="155">
                  <c:v>18.599343636363635</c:v>
                </c:pt>
                <c:pt idx="156">
                  <c:v>18.832360511363635</c:v>
                </c:pt>
                <c:pt idx="157">
                  <c:v>19.163299431818182</c:v>
                </c:pt>
                <c:pt idx="158">
                  <c:v>19.432272368421053</c:v>
                </c:pt>
                <c:pt idx="159">
                  <c:v>19.659934649122807</c:v>
                </c:pt>
                <c:pt idx="160">
                  <c:v>19.887596929824561</c:v>
                </c:pt>
                <c:pt idx="161">
                  <c:v>20.115259210526318</c:v>
                </c:pt>
                <c:pt idx="162">
                  <c:v>20.263152165758509</c:v>
                </c:pt>
                <c:pt idx="163">
                  <c:v>20.391102789623311</c:v>
                </c:pt>
                <c:pt idx="164">
                  <c:v>20.519053413488116</c:v>
                </c:pt>
                <c:pt idx="165">
                  <c:v>20.647004037352918</c:v>
                </c:pt>
                <c:pt idx="166">
                  <c:v>21.059227913066245</c:v>
                </c:pt>
                <c:pt idx="167">
                  <c:v>21.613311809374181</c:v>
                </c:pt>
                <c:pt idx="168">
                  <c:v>22.206600941176472</c:v>
                </c:pt>
                <c:pt idx="169">
                  <c:v>22.935220307692308</c:v>
                </c:pt>
                <c:pt idx="170">
                  <c:v>23.532829898989903</c:v>
                </c:pt>
                <c:pt idx="171">
                  <c:v>23.946140279078854</c:v>
                </c:pt>
                <c:pt idx="172">
                  <c:v>24.197037566384004</c:v>
                </c:pt>
                <c:pt idx="173">
                  <c:v>24.390164091667931</c:v>
                </c:pt>
                <c:pt idx="174">
                  <c:v>24.596978418576413</c:v>
                </c:pt>
                <c:pt idx="175">
                  <c:v>24.791627196843223</c:v>
                </c:pt>
                <c:pt idx="176">
                  <c:v>24.998441523751708</c:v>
                </c:pt>
                <c:pt idx="177">
                  <c:v>25.20525585066019</c:v>
                </c:pt>
                <c:pt idx="178">
                  <c:v>25.399904628927001</c:v>
                </c:pt>
                <c:pt idx="179">
                  <c:v>25.599082976131392</c:v>
                </c:pt>
                <c:pt idx="180">
                  <c:v>25.773444389297477</c:v>
                </c:pt>
                <c:pt idx="181">
                  <c:v>25.937549248747914</c:v>
                </c:pt>
                <c:pt idx="182">
                  <c:v>26.111910661914003</c:v>
                </c:pt>
                <c:pt idx="183">
                  <c:v>26.286272075080092</c:v>
                </c:pt>
                <c:pt idx="184">
                  <c:v>26.430639816360603</c:v>
                </c:pt>
                <c:pt idx="185">
                  <c:v>26.727742487479134</c:v>
                </c:pt>
                <c:pt idx="186">
                  <c:v>26.885706193327138</c:v>
                </c:pt>
                <c:pt idx="187">
                  <c:v>27.137111405709025</c:v>
                </c:pt>
                <c:pt idx="188">
                  <c:v>27.37372807618609</c:v>
                </c:pt>
                <c:pt idx="189">
                  <c:v>27.832172875235408</c:v>
                </c:pt>
                <c:pt idx="190">
                  <c:v>28.068789545712477</c:v>
                </c:pt>
                <c:pt idx="191">
                  <c:v>28.701903354037263</c:v>
                </c:pt>
                <c:pt idx="192">
                  <c:v>29.442433333333334</c:v>
                </c:pt>
                <c:pt idx="193">
                  <c:v>30.644141295546557</c:v>
                </c:pt>
                <c:pt idx="194">
                  <c:v>31.098637651821861</c:v>
                </c:pt>
                <c:pt idx="195">
                  <c:v>32.222297766749378</c:v>
                </c:pt>
                <c:pt idx="196">
                  <c:v>33.516094292803977</c:v>
                </c:pt>
                <c:pt idx="197">
                  <c:v>34.859324414715729</c:v>
                </c:pt>
                <c:pt idx="198">
                  <c:v>35.5</c:v>
                </c:pt>
                <c:pt idx="199">
                  <c:v>36.299999999999997</c:v>
                </c:pt>
                <c:pt idx="200">
                  <c:v>37.200000000000003</c:v>
                </c:pt>
                <c:pt idx="201">
                  <c:v>38.1</c:v>
                </c:pt>
                <c:pt idx="202">
                  <c:v>38.9</c:v>
                </c:pt>
                <c:pt idx="203">
                  <c:v>39.700000000000003</c:v>
                </c:pt>
                <c:pt idx="204">
                  <c:v>41.8</c:v>
                </c:pt>
                <c:pt idx="205">
                  <c:v>43.8</c:v>
                </c:pt>
                <c:pt idx="206">
                  <c:v>45</c:v>
                </c:pt>
                <c:pt idx="207">
                  <c:v>46.3</c:v>
                </c:pt>
                <c:pt idx="208">
                  <c:v>47.2</c:v>
                </c:pt>
                <c:pt idx="209">
                  <c:v>50.4</c:v>
                </c:pt>
                <c:pt idx="210">
                  <c:v>52</c:v>
                </c:pt>
                <c:pt idx="211">
                  <c:v>53.7</c:v>
                </c:pt>
                <c:pt idx="212">
                  <c:v>55</c:v>
                </c:pt>
                <c:pt idx="213">
                  <c:v>55.8</c:v>
                </c:pt>
                <c:pt idx="214">
                  <c:v>57.7</c:v>
                </c:pt>
                <c:pt idx="215">
                  <c:v>60.8</c:v>
                </c:pt>
                <c:pt idx="216">
                  <c:v>62.6</c:v>
                </c:pt>
                <c:pt idx="217">
                  <c:v>62.9</c:v>
                </c:pt>
                <c:pt idx="218">
                  <c:v>64.099999999999994</c:v>
                </c:pt>
                <c:pt idx="219">
                  <c:v>64.5</c:v>
                </c:pt>
                <c:pt idx="220">
                  <c:v>65.2</c:v>
                </c:pt>
                <c:pt idx="221">
                  <c:v>66.8</c:v>
                </c:pt>
                <c:pt idx="222">
                  <c:v>67.7</c:v>
                </c:pt>
                <c:pt idx="223">
                  <c:v>69.099999999999994</c:v>
                </c:pt>
                <c:pt idx="224">
                  <c:v>70.5</c:v>
                </c:pt>
                <c:pt idx="225">
                  <c:v>71.400000000000006</c:v>
                </c:pt>
                <c:pt idx="226">
                  <c:v>72.7</c:v>
                </c:pt>
                <c:pt idx="227">
                  <c:v>74.3</c:v>
                </c:pt>
                <c:pt idx="228">
                  <c:v>74.7</c:v>
                </c:pt>
                <c:pt idx="229">
                  <c:v>76.2</c:v>
                </c:pt>
                <c:pt idx="230">
                  <c:v>76.5</c:v>
                </c:pt>
                <c:pt idx="231">
                  <c:v>78</c:v>
                </c:pt>
                <c:pt idx="232">
                  <c:v>79.2</c:v>
                </c:pt>
                <c:pt idx="233">
                  <c:v>79.5</c:v>
                </c:pt>
                <c:pt idx="234">
                  <c:v>80.7</c:v>
                </c:pt>
                <c:pt idx="235">
                  <c:v>81.599999999999994</c:v>
                </c:pt>
                <c:pt idx="236">
                  <c:v>81.900000000000006</c:v>
                </c:pt>
                <c:pt idx="237">
                  <c:v>82.8</c:v>
                </c:pt>
                <c:pt idx="238">
                  <c:v>83.7</c:v>
                </c:pt>
                <c:pt idx="239">
                  <c:v>84</c:v>
                </c:pt>
                <c:pt idx="240">
                  <c:v>84.6</c:v>
                </c:pt>
                <c:pt idx="241">
                  <c:v>84.9</c:v>
                </c:pt>
                <c:pt idx="242">
                  <c:v>85.4</c:v>
                </c:pt>
                <c:pt idx="243">
                  <c:v>85.6</c:v>
                </c:pt>
                <c:pt idx="244">
                  <c:v>85.9</c:v>
                </c:pt>
                <c:pt idx="245">
                  <c:v>86.1</c:v>
                </c:pt>
                <c:pt idx="246">
                  <c:v>86.433333333333323</c:v>
                </c:pt>
                <c:pt idx="247">
                  <c:v>87</c:v>
                </c:pt>
                <c:pt idx="248">
                  <c:v>87.5</c:v>
                </c:pt>
                <c:pt idx="249">
                  <c:v>87.7</c:v>
                </c:pt>
                <c:pt idx="250">
                  <c:v>87.9</c:v>
                </c:pt>
                <c:pt idx="251">
                  <c:v>88</c:v>
                </c:pt>
                <c:pt idx="252">
                  <c:v>88.8</c:v>
                </c:pt>
                <c:pt idx="253">
                  <c:v>89.1</c:v>
                </c:pt>
                <c:pt idx="254">
                  <c:v>89.4</c:v>
                </c:pt>
                <c:pt idx="255">
                  <c:v>89.7</c:v>
                </c:pt>
                <c:pt idx="256">
                  <c:v>89.9</c:v>
                </c:pt>
                <c:pt idx="257">
                  <c:v>90.1</c:v>
                </c:pt>
                <c:pt idx="258">
                  <c:v>90.5</c:v>
                </c:pt>
                <c:pt idx="259">
                  <c:v>91.9</c:v>
                </c:pt>
                <c:pt idx="260">
                  <c:v>93.4</c:v>
                </c:pt>
                <c:pt idx="261">
                  <c:v>94.9</c:v>
                </c:pt>
                <c:pt idx="262">
                  <c:v>96.3</c:v>
                </c:pt>
                <c:pt idx="263">
                  <c:v>97.8</c:v>
                </c:pt>
                <c:pt idx="264">
                  <c:v>99.2</c:v>
                </c:pt>
                <c:pt idx="265">
                  <c:v>100.7</c:v>
                </c:pt>
                <c:pt idx="266">
                  <c:v>102.6</c:v>
                </c:pt>
                <c:pt idx="267">
                  <c:v>103.1</c:v>
                </c:pt>
                <c:pt idx="268">
                  <c:v>103.3</c:v>
                </c:pt>
                <c:pt idx="269">
                  <c:v>103.6</c:v>
                </c:pt>
                <c:pt idx="270">
                  <c:v>103.9</c:v>
                </c:pt>
                <c:pt idx="271">
                  <c:v>104.1</c:v>
                </c:pt>
                <c:pt idx="272">
                  <c:v>104.3</c:v>
                </c:pt>
                <c:pt idx="273">
                  <c:v>104.6</c:v>
                </c:pt>
                <c:pt idx="274">
                  <c:v>105.7</c:v>
                </c:pt>
                <c:pt idx="275">
                  <c:v>106.3</c:v>
                </c:pt>
                <c:pt idx="276">
                  <c:v>107.2</c:v>
                </c:pt>
                <c:pt idx="277">
                  <c:v>108.1</c:v>
                </c:pt>
                <c:pt idx="278">
                  <c:v>109.8</c:v>
                </c:pt>
                <c:pt idx="279">
                  <c:v>110.8</c:v>
                </c:pt>
                <c:pt idx="280">
                  <c:v>111.8</c:v>
                </c:pt>
                <c:pt idx="281">
                  <c:v>112.3</c:v>
                </c:pt>
                <c:pt idx="282">
                  <c:v>112.7</c:v>
                </c:pt>
                <c:pt idx="283">
                  <c:v>113.3</c:v>
                </c:pt>
                <c:pt idx="284">
                  <c:v>114.1</c:v>
                </c:pt>
                <c:pt idx="285">
                  <c:v>114.5</c:v>
                </c:pt>
                <c:pt idx="286">
                  <c:v>114.8</c:v>
                </c:pt>
                <c:pt idx="287">
                  <c:v>115.3</c:v>
                </c:pt>
                <c:pt idx="288">
                  <c:v>115.8</c:v>
                </c:pt>
                <c:pt idx="289">
                  <c:v>117.1</c:v>
                </c:pt>
                <c:pt idx="290">
                  <c:v>119.3</c:v>
                </c:pt>
                <c:pt idx="291">
                  <c:v>121.4</c:v>
                </c:pt>
                <c:pt idx="292">
                  <c:v>122.8</c:v>
                </c:pt>
                <c:pt idx="293">
                  <c:v>125.1</c:v>
                </c:pt>
                <c:pt idx="294">
                  <c:v>126.1</c:v>
                </c:pt>
                <c:pt idx="295">
                  <c:v>126.6</c:v>
                </c:pt>
                <c:pt idx="296">
                  <c:v>127.3</c:v>
                </c:pt>
                <c:pt idx="297">
                  <c:v>128</c:v>
                </c:pt>
                <c:pt idx="298">
                  <c:v>130.62295081967213</c:v>
                </c:pt>
                <c:pt idx="299">
                  <c:v>132</c:v>
                </c:pt>
                <c:pt idx="300">
                  <c:v>132.2108768035516</c:v>
                </c:pt>
                <c:pt idx="301">
                  <c:v>132.43285238623753</c:v>
                </c:pt>
                <c:pt idx="302">
                  <c:v>132.66592674805773</c:v>
                </c:pt>
                <c:pt idx="303">
                  <c:v>132.84350721420645</c:v>
                </c:pt>
                <c:pt idx="304">
                  <c:v>133.69917585661324</c:v>
                </c:pt>
                <c:pt idx="305">
                  <c:v>134.97577160129407</c:v>
                </c:pt>
                <c:pt idx="306">
                  <c:v>135.42258011193238</c:v>
                </c:pt>
                <c:pt idx="307">
                  <c:v>0.83</c:v>
                </c:pt>
                <c:pt idx="308" formatCode="0.00">
                  <c:v>1</c:v>
                </c:pt>
                <c:pt idx="309">
                  <c:v>3.57</c:v>
                </c:pt>
                <c:pt idx="310">
                  <c:v>7.63</c:v>
                </c:pt>
                <c:pt idx="311">
                  <c:v>9.86</c:v>
                </c:pt>
                <c:pt idx="312">
                  <c:v>12.85</c:v>
                </c:pt>
                <c:pt idx="313">
                  <c:v>15.22</c:v>
                </c:pt>
                <c:pt idx="314">
                  <c:v>16.53</c:v>
                </c:pt>
                <c:pt idx="315">
                  <c:v>18.72</c:v>
                </c:pt>
                <c:pt idx="316" formatCode="0.00">
                  <c:v>1</c:v>
                </c:pt>
                <c:pt idx="317" formatCode="0.00">
                  <c:v>1</c:v>
                </c:pt>
                <c:pt idx="318" formatCode="0.00">
                  <c:v>1</c:v>
                </c:pt>
                <c:pt idx="319" formatCode="0.00">
                  <c:v>1</c:v>
                </c:pt>
                <c:pt idx="320">
                  <c:v>0.36</c:v>
                </c:pt>
                <c:pt idx="321" formatCode="0.00">
                  <c:v>1</c:v>
                </c:pt>
                <c:pt idx="322">
                  <c:v>4.78</c:v>
                </c:pt>
                <c:pt idx="323">
                  <c:v>9.48</c:v>
                </c:pt>
                <c:pt idx="324">
                  <c:v>14.41</c:v>
                </c:pt>
                <c:pt idx="325">
                  <c:v>17.079999999999998</c:v>
                </c:pt>
                <c:pt idx="326" formatCode="0.00">
                  <c:v>1</c:v>
                </c:pt>
                <c:pt idx="327" formatCode="0.00">
                  <c:v>1</c:v>
                </c:pt>
                <c:pt idx="328" formatCode="0.00">
                  <c:v>1</c:v>
                </c:pt>
                <c:pt idx="329" formatCode="0.00">
                  <c:v>1</c:v>
                </c:pt>
                <c:pt idx="330">
                  <c:v>0.54</c:v>
                </c:pt>
                <c:pt idx="331" formatCode="0.00">
                  <c:v>1</c:v>
                </c:pt>
                <c:pt idx="332">
                  <c:v>3.38</c:v>
                </c:pt>
                <c:pt idx="333">
                  <c:v>4.2300000000000004</c:v>
                </c:pt>
                <c:pt idx="334">
                  <c:v>4.5999999999999996</c:v>
                </c:pt>
                <c:pt idx="335">
                  <c:v>7.15</c:v>
                </c:pt>
                <c:pt idx="336">
                  <c:v>8.7100000000000009</c:v>
                </c:pt>
                <c:pt idx="337" formatCode="0.00">
                  <c:v>1</c:v>
                </c:pt>
                <c:pt idx="338">
                  <c:v>0.48</c:v>
                </c:pt>
                <c:pt idx="339" formatCode="0.00">
                  <c:v>1</c:v>
                </c:pt>
                <c:pt idx="340">
                  <c:v>2.58</c:v>
                </c:pt>
                <c:pt idx="341">
                  <c:v>6.66</c:v>
                </c:pt>
                <c:pt idx="342">
                  <c:v>8.4700000000000006</c:v>
                </c:pt>
                <c:pt idx="343" formatCode="0.00">
                  <c:v>1</c:v>
                </c:pt>
                <c:pt idx="344">
                  <c:v>2.66</c:v>
                </c:pt>
                <c:pt idx="345">
                  <c:v>8.92</c:v>
                </c:pt>
                <c:pt idx="346">
                  <c:v>14.36</c:v>
                </c:pt>
                <c:pt idx="347">
                  <c:v>25.91</c:v>
                </c:pt>
                <c:pt idx="348">
                  <c:v>36.450000000000003</c:v>
                </c:pt>
                <c:pt idx="349">
                  <c:v>41.89</c:v>
                </c:pt>
                <c:pt idx="350">
                  <c:v>45.31</c:v>
                </c:pt>
                <c:pt idx="351">
                  <c:v>51.38</c:v>
                </c:pt>
                <c:pt idx="352">
                  <c:v>56.83</c:v>
                </c:pt>
                <c:pt idx="353">
                  <c:v>3.5</c:v>
                </c:pt>
                <c:pt idx="354">
                  <c:v>4.42</c:v>
                </c:pt>
                <c:pt idx="355">
                  <c:v>11</c:v>
                </c:pt>
                <c:pt idx="356">
                  <c:v>24.57</c:v>
                </c:pt>
                <c:pt idx="357">
                  <c:v>37.67</c:v>
                </c:pt>
                <c:pt idx="358">
                  <c:v>44.69</c:v>
                </c:pt>
                <c:pt idx="359">
                  <c:v>49.01</c:v>
                </c:pt>
                <c:pt idx="360">
                  <c:v>57.05</c:v>
                </c:pt>
                <c:pt idx="361">
                  <c:v>62.57</c:v>
                </c:pt>
                <c:pt idx="362">
                  <c:v>70.94</c:v>
                </c:pt>
                <c:pt idx="363">
                  <c:v>81.75</c:v>
                </c:pt>
                <c:pt idx="364">
                  <c:v>92.23</c:v>
                </c:pt>
                <c:pt idx="365">
                  <c:v>99.23</c:v>
                </c:pt>
                <c:pt idx="366">
                  <c:v>112.32</c:v>
                </c:pt>
                <c:pt idx="367">
                  <c:v>123.89</c:v>
                </c:pt>
                <c:pt idx="368">
                  <c:v>129.43</c:v>
                </c:pt>
                <c:pt idx="369">
                  <c:v>130.13</c:v>
                </c:pt>
                <c:pt idx="370">
                  <c:v>131.47</c:v>
                </c:pt>
                <c:pt idx="371">
                  <c:v>132.93</c:v>
                </c:pt>
                <c:pt idx="372">
                  <c:v>133.94</c:v>
                </c:pt>
                <c:pt idx="373">
                  <c:v>134.96</c:v>
                </c:pt>
                <c:pt idx="374">
                  <c:v>135.41</c:v>
                </c:pt>
                <c:pt idx="375">
                  <c:v>136.69</c:v>
                </c:pt>
                <c:pt idx="376">
                  <c:v>137.56</c:v>
                </c:pt>
                <c:pt idx="377">
                  <c:v>138.47</c:v>
                </c:pt>
                <c:pt idx="378">
                  <c:v>139.12</c:v>
                </c:pt>
                <c:pt idx="379">
                  <c:v>139.9</c:v>
                </c:pt>
                <c:pt idx="380">
                  <c:v>140.66399999999999</c:v>
                </c:pt>
                <c:pt idx="381">
                  <c:v>141.59</c:v>
                </c:pt>
                <c:pt idx="382">
                  <c:v>142.82</c:v>
                </c:pt>
                <c:pt idx="383">
                  <c:v>143.72</c:v>
                </c:pt>
                <c:pt idx="384">
                  <c:v>145.09</c:v>
                </c:pt>
                <c:pt idx="385">
                  <c:v>146.32</c:v>
                </c:pt>
                <c:pt idx="386">
                  <c:v>147.41</c:v>
                </c:pt>
                <c:pt idx="387">
                  <c:v>154.59</c:v>
                </c:pt>
                <c:pt idx="388">
                  <c:v>156.69</c:v>
                </c:pt>
                <c:pt idx="389">
                  <c:v>159.21</c:v>
                </c:pt>
                <c:pt idx="390">
                  <c:v>161.86000000000001</c:v>
                </c:pt>
                <c:pt idx="391">
                  <c:v>163.9</c:v>
                </c:pt>
                <c:pt idx="392">
                  <c:v>164.91</c:v>
                </c:pt>
                <c:pt idx="393">
                  <c:v>166.34</c:v>
                </c:pt>
                <c:pt idx="394">
                  <c:v>167.16</c:v>
                </c:pt>
                <c:pt idx="395">
                  <c:v>168.02</c:v>
                </c:pt>
                <c:pt idx="396">
                  <c:v>169.06</c:v>
                </c:pt>
                <c:pt idx="397">
                  <c:v>173.6</c:v>
                </c:pt>
                <c:pt idx="398">
                  <c:v>175.16</c:v>
                </c:pt>
                <c:pt idx="399">
                  <c:v>178.05</c:v>
                </c:pt>
                <c:pt idx="400">
                  <c:v>181.45</c:v>
                </c:pt>
                <c:pt idx="401">
                  <c:v>183.37</c:v>
                </c:pt>
                <c:pt idx="402">
                  <c:v>184.62</c:v>
                </c:pt>
                <c:pt idx="403">
                  <c:v>185.98</c:v>
                </c:pt>
                <c:pt idx="404">
                  <c:v>188.89</c:v>
                </c:pt>
                <c:pt idx="405">
                  <c:v>190.15</c:v>
                </c:pt>
                <c:pt idx="406">
                  <c:v>191.89</c:v>
                </c:pt>
                <c:pt idx="407">
                  <c:v>209.38</c:v>
                </c:pt>
                <c:pt idx="408">
                  <c:v>215.54</c:v>
                </c:pt>
                <c:pt idx="409">
                  <c:v>217.43</c:v>
                </c:pt>
                <c:pt idx="410">
                  <c:v>225.15</c:v>
                </c:pt>
                <c:pt idx="411" formatCode="0.00">
                  <c:v>1</c:v>
                </c:pt>
                <c:pt idx="412" formatCode="0.00">
                  <c:v>1</c:v>
                </c:pt>
                <c:pt idx="413">
                  <c:v>6.04</c:v>
                </c:pt>
                <c:pt idx="414">
                  <c:v>16.39</c:v>
                </c:pt>
                <c:pt idx="415">
                  <c:v>33.81</c:v>
                </c:pt>
                <c:pt idx="416">
                  <c:v>48.11</c:v>
                </c:pt>
                <c:pt idx="417">
                  <c:v>54.76</c:v>
                </c:pt>
                <c:pt idx="418">
                  <c:v>74.34</c:v>
                </c:pt>
                <c:pt idx="419">
                  <c:v>88.92</c:v>
                </c:pt>
                <c:pt idx="420">
                  <c:v>99.82</c:v>
                </c:pt>
                <c:pt idx="421">
                  <c:v>102.86</c:v>
                </c:pt>
                <c:pt idx="422">
                  <c:v>119.03</c:v>
                </c:pt>
                <c:pt idx="423">
                  <c:v>129.5</c:v>
                </c:pt>
                <c:pt idx="424">
                  <c:v>130.53</c:v>
                </c:pt>
                <c:pt idx="425">
                  <c:v>131.34</c:v>
                </c:pt>
                <c:pt idx="426">
                  <c:v>132.94999999999999</c:v>
                </c:pt>
                <c:pt idx="427">
                  <c:v>133.49</c:v>
                </c:pt>
                <c:pt idx="428">
                  <c:v>134.01</c:v>
                </c:pt>
                <c:pt idx="429">
                  <c:v>134.32</c:v>
                </c:pt>
                <c:pt idx="430">
                  <c:v>134.51</c:v>
                </c:pt>
                <c:pt idx="431">
                  <c:v>135.13</c:v>
                </c:pt>
                <c:pt idx="432">
                  <c:v>135.34</c:v>
                </c:pt>
                <c:pt idx="433">
                  <c:v>135.84</c:v>
                </c:pt>
                <c:pt idx="434">
                  <c:v>136.04</c:v>
                </c:pt>
                <c:pt idx="435">
                  <c:v>136.38</c:v>
                </c:pt>
                <c:pt idx="436">
                  <c:v>136.71</c:v>
                </c:pt>
                <c:pt idx="437">
                  <c:v>137.03</c:v>
                </c:pt>
                <c:pt idx="438">
                  <c:v>137.44</c:v>
                </c:pt>
                <c:pt idx="439">
                  <c:v>137.87</c:v>
                </c:pt>
                <c:pt idx="440">
                  <c:v>138.15</c:v>
                </c:pt>
                <c:pt idx="441">
                  <c:v>138.71</c:v>
                </c:pt>
                <c:pt idx="442">
                  <c:v>139.38</c:v>
                </c:pt>
                <c:pt idx="443">
                  <c:v>139.94999999999999</c:v>
                </c:pt>
                <c:pt idx="444">
                  <c:v>140.5</c:v>
                </c:pt>
                <c:pt idx="445">
                  <c:v>141.01</c:v>
                </c:pt>
                <c:pt idx="446">
                  <c:v>141.63999999999999</c:v>
                </c:pt>
                <c:pt idx="447">
                  <c:v>142.18</c:v>
                </c:pt>
                <c:pt idx="448">
                  <c:v>144.21</c:v>
                </c:pt>
                <c:pt idx="449">
                  <c:v>162.06</c:v>
                </c:pt>
                <c:pt idx="450">
                  <c:v>171.94</c:v>
                </c:pt>
                <c:pt idx="451">
                  <c:v>172.95</c:v>
                </c:pt>
                <c:pt idx="452">
                  <c:v>173.83</c:v>
                </c:pt>
                <c:pt idx="453">
                  <c:v>174.8</c:v>
                </c:pt>
                <c:pt idx="454">
                  <c:v>176.08</c:v>
                </c:pt>
                <c:pt idx="455">
                  <c:v>183.03</c:v>
                </c:pt>
                <c:pt idx="456">
                  <c:v>186.52</c:v>
                </c:pt>
                <c:pt idx="457">
                  <c:v>187.35</c:v>
                </c:pt>
                <c:pt idx="458">
                  <c:v>188.34</c:v>
                </c:pt>
                <c:pt idx="459">
                  <c:v>188.98</c:v>
                </c:pt>
                <c:pt idx="460">
                  <c:v>200.52</c:v>
                </c:pt>
                <c:pt idx="461">
                  <c:v>204.68</c:v>
                </c:pt>
                <c:pt idx="462">
                  <c:v>0.53</c:v>
                </c:pt>
                <c:pt idx="463" formatCode="0.00">
                  <c:v>1</c:v>
                </c:pt>
                <c:pt idx="464">
                  <c:v>2.93</c:v>
                </c:pt>
                <c:pt idx="465">
                  <c:v>5.96</c:v>
                </c:pt>
                <c:pt idx="466">
                  <c:v>8.8000000000000007</c:v>
                </c:pt>
                <c:pt idx="467">
                  <c:v>13.26</c:v>
                </c:pt>
                <c:pt idx="468">
                  <c:v>18.39</c:v>
                </c:pt>
                <c:pt idx="469">
                  <c:v>22.75</c:v>
                </c:pt>
                <c:pt idx="470">
                  <c:v>24.48</c:v>
                </c:pt>
                <c:pt idx="471">
                  <c:v>32.729999999999997</c:v>
                </c:pt>
                <c:pt idx="472">
                  <c:v>39.090000000000003</c:v>
                </c:pt>
                <c:pt idx="473">
                  <c:v>46.77</c:v>
                </c:pt>
                <c:pt idx="474">
                  <c:v>58.35</c:v>
                </c:pt>
                <c:pt idx="475">
                  <c:v>66.66</c:v>
                </c:pt>
                <c:pt idx="476">
                  <c:v>77.88</c:v>
                </c:pt>
                <c:pt idx="477">
                  <c:v>82.95</c:v>
                </c:pt>
                <c:pt idx="478">
                  <c:v>89.32</c:v>
                </c:pt>
                <c:pt idx="479">
                  <c:v>97.17</c:v>
                </c:pt>
                <c:pt idx="480">
                  <c:v>112.16</c:v>
                </c:pt>
                <c:pt idx="481">
                  <c:v>123.46</c:v>
                </c:pt>
                <c:pt idx="482">
                  <c:v>127.24</c:v>
                </c:pt>
                <c:pt idx="483">
                  <c:v>130.80000000000001</c:v>
                </c:pt>
                <c:pt idx="484">
                  <c:v>131.85</c:v>
                </c:pt>
                <c:pt idx="485">
                  <c:v>132.54</c:v>
                </c:pt>
                <c:pt idx="486">
                  <c:v>133.38999999999999</c:v>
                </c:pt>
                <c:pt idx="487">
                  <c:v>134.01</c:v>
                </c:pt>
                <c:pt idx="488">
                  <c:v>134.85</c:v>
                </c:pt>
                <c:pt idx="489">
                  <c:v>135.47999999999999</c:v>
                </c:pt>
                <c:pt idx="490">
                  <c:v>137.46</c:v>
                </c:pt>
                <c:pt idx="491">
                  <c:v>139.44999999999999</c:v>
                </c:pt>
                <c:pt idx="492">
                  <c:v>139.82</c:v>
                </c:pt>
                <c:pt idx="493">
                  <c:v>140.79</c:v>
                </c:pt>
                <c:pt idx="494">
                  <c:v>145.6</c:v>
                </c:pt>
                <c:pt idx="495">
                  <c:v>145.88999999999999</c:v>
                </c:pt>
                <c:pt idx="496">
                  <c:v>146.22</c:v>
                </c:pt>
                <c:pt idx="497">
                  <c:v>146.66999999999999</c:v>
                </c:pt>
                <c:pt idx="498">
                  <c:v>151</c:v>
                </c:pt>
                <c:pt idx="499" formatCode="0.00">
                  <c:v>1</c:v>
                </c:pt>
                <c:pt idx="500">
                  <c:v>2.31</c:v>
                </c:pt>
                <c:pt idx="501">
                  <c:v>9.91</c:v>
                </c:pt>
                <c:pt idx="502">
                  <c:v>18.850000000000001</c:v>
                </c:pt>
                <c:pt idx="503">
                  <c:v>33.619999999999997</c:v>
                </c:pt>
                <c:pt idx="504">
                  <c:v>37.549999999999997</c:v>
                </c:pt>
                <c:pt idx="505">
                  <c:v>40.840000000000003</c:v>
                </c:pt>
                <c:pt idx="506">
                  <c:v>55.94</c:v>
                </c:pt>
                <c:pt idx="507">
                  <c:v>62.55</c:v>
                </c:pt>
                <c:pt idx="508">
                  <c:v>4.3099999999999996</c:v>
                </c:pt>
                <c:pt idx="509">
                  <c:v>10.86</c:v>
                </c:pt>
                <c:pt idx="510">
                  <c:v>17</c:v>
                </c:pt>
                <c:pt idx="511">
                  <c:v>22.03</c:v>
                </c:pt>
                <c:pt idx="512">
                  <c:v>28.11</c:v>
                </c:pt>
                <c:pt idx="513">
                  <c:v>43.45</c:v>
                </c:pt>
                <c:pt idx="514">
                  <c:v>53.92</c:v>
                </c:pt>
                <c:pt idx="515">
                  <c:v>59.77</c:v>
                </c:pt>
                <c:pt idx="516">
                  <c:v>71.94</c:v>
                </c:pt>
                <c:pt idx="517">
                  <c:v>83.79</c:v>
                </c:pt>
                <c:pt idx="518">
                  <c:v>91.2</c:v>
                </c:pt>
                <c:pt idx="519">
                  <c:v>98.94</c:v>
                </c:pt>
                <c:pt idx="520">
                  <c:v>117.26</c:v>
                </c:pt>
                <c:pt idx="521">
                  <c:v>125.76</c:v>
                </c:pt>
                <c:pt idx="522">
                  <c:v>127.78</c:v>
                </c:pt>
                <c:pt idx="523">
                  <c:v>129.85</c:v>
                </c:pt>
                <c:pt idx="524">
                  <c:v>130.85</c:v>
                </c:pt>
                <c:pt idx="525">
                  <c:v>131.38999999999999</c:v>
                </c:pt>
                <c:pt idx="526">
                  <c:v>131.94999999999999</c:v>
                </c:pt>
                <c:pt idx="527">
                  <c:v>133.19999999999999</c:v>
                </c:pt>
                <c:pt idx="528">
                  <c:v>133.6</c:v>
                </c:pt>
                <c:pt idx="529">
                  <c:v>136.32</c:v>
                </c:pt>
                <c:pt idx="530">
                  <c:v>137.88999999999999</c:v>
                </c:pt>
                <c:pt idx="531">
                  <c:v>140.57</c:v>
                </c:pt>
                <c:pt idx="532" formatCode="0.00">
                  <c:v>1</c:v>
                </c:pt>
                <c:pt idx="533" formatCode="0.00">
                  <c:v>1</c:v>
                </c:pt>
                <c:pt idx="534">
                  <c:v>2.4300000000000002</c:v>
                </c:pt>
                <c:pt idx="535">
                  <c:v>7.44</c:v>
                </c:pt>
                <c:pt idx="536">
                  <c:v>20.309999999999999</c:v>
                </c:pt>
                <c:pt idx="537">
                  <c:v>32.47</c:v>
                </c:pt>
                <c:pt idx="538">
                  <c:v>37.619999999999997</c:v>
                </c:pt>
                <c:pt idx="539">
                  <c:v>49.64</c:v>
                </c:pt>
                <c:pt idx="540">
                  <c:v>56.64</c:v>
                </c:pt>
                <c:pt idx="541" formatCode="0.00">
                  <c:v>1</c:v>
                </c:pt>
                <c:pt idx="542" formatCode="0.00">
                  <c:v>1</c:v>
                </c:pt>
                <c:pt idx="543">
                  <c:v>77.569999999999993</c:v>
                </c:pt>
                <c:pt idx="544">
                  <c:v>83.331999999999994</c:v>
                </c:pt>
                <c:pt idx="545">
                  <c:v>88.902000000000001</c:v>
                </c:pt>
                <c:pt idx="546">
                  <c:v>92.744</c:v>
                </c:pt>
                <c:pt idx="547">
                  <c:v>97.738</c:v>
                </c:pt>
                <c:pt idx="548">
                  <c:v>101.39</c:v>
                </c:pt>
                <c:pt idx="549">
                  <c:v>109.17</c:v>
                </c:pt>
                <c:pt idx="550">
                  <c:v>113.68</c:v>
                </c:pt>
                <c:pt idx="551">
                  <c:v>115.79</c:v>
                </c:pt>
                <c:pt idx="552">
                  <c:v>119.63</c:v>
                </c:pt>
                <c:pt idx="553">
                  <c:v>122.08</c:v>
                </c:pt>
                <c:pt idx="554">
                  <c:v>123.67</c:v>
                </c:pt>
                <c:pt idx="555">
                  <c:v>125.06</c:v>
                </c:pt>
                <c:pt idx="556">
                  <c:v>126.55</c:v>
                </c:pt>
                <c:pt idx="557">
                  <c:v>127.56</c:v>
                </c:pt>
                <c:pt idx="558">
                  <c:v>130.19999999999999</c:v>
                </c:pt>
                <c:pt idx="559">
                  <c:v>131.35</c:v>
                </c:pt>
                <c:pt idx="560">
                  <c:v>132.69999999999999</c:v>
                </c:pt>
                <c:pt idx="561">
                  <c:v>1.585</c:v>
                </c:pt>
                <c:pt idx="562">
                  <c:v>17.100000000000001</c:v>
                </c:pt>
                <c:pt idx="563">
                  <c:v>19.329999999999998</c:v>
                </c:pt>
                <c:pt idx="564">
                  <c:v>21.13</c:v>
                </c:pt>
                <c:pt idx="565">
                  <c:v>3.83</c:v>
                </c:pt>
                <c:pt idx="566">
                  <c:v>16.18</c:v>
                </c:pt>
                <c:pt idx="567">
                  <c:v>18</c:v>
                </c:pt>
                <c:pt idx="568">
                  <c:v>5.1475</c:v>
                </c:pt>
                <c:pt idx="569">
                  <c:v>14.282500000000001</c:v>
                </c:pt>
                <c:pt idx="570">
                  <c:v>17.2255</c:v>
                </c:pt>
                <c:pt idx="571">
                  <c:v>18.452500000000001</c:v>
                </c:pt>
                <c:pt idx="572">
                  <c:v>21.660499999999999</c:v>
                </c:pt>
                <c:pt idx="573">
                  <c:v>28.677499999999998</c:v>
                </c:pt>
                <c:pt idx="574">
                  <c:v>32.999499999999998</c:v>
                </c:pt>
                <c:pt idx="575">
                  <c:v>4.3585000000000003</c:v>
                </c:pt>
                <c:pt idx="576">
                  <c:v>13.234</c:v>
                </c:pt>
                <c:pt idx="577">
                  <c:v>16.6845</c:v>
                </c:pt>
                <c:pt idx="578">
                  <c:v>22.57</c:v>
                </c:pt>
                <c:pt idx="579">
                  <c:v>23.199000000000002</c:v>
                </c:pt>
                <c:pt idx="580">
                  <c:v>4.5410000000000004</c:v>
                </c:pt>
                <c:pt idx="581">
                  <c:v>16.267499999999998</c:v>
                </c:pt>
                <c:pt idx="582">
                  <c:v>19.638500000000001</c:v>
                </c:pt>
                <c:pt idx="583">
                  <c:v>20.215499999999999</c:v>
                </c:pt>
                <c:pt idx="584">
                  <c:v>22.286999999999999</c:v>
                </c:pt>
                <c:pt idx="585">
                  <c:v>27.811</c:v>
                </c:pt>
                <c:pt idx="586">
                  <c:v>2.8189318181818184</c:v>
                </c:pt>
                <c:pt idx="587">
                  <c:v>5.4467500000000006</c:v>
                </c:pt>
                <c:pt idx="588">
                  <c:v>7.7460909090909098</c:v>
                </c:pt>
                <c:pt idx="589">
                  <c:v>10.134</c:v>
                </c:pt>
                <c:pt idx="590">
                  <c:v>11.208</c:v>
                </c:pt>
                <c:pt idx="591">
                  <c:v>12.92</c:v>
                </c:pt>
                <c:pt idx="592">
                  <c:v>13.76</c:v>
                </c:pt>
                <c:pt idx="593">
                  <c:v>14.714893617021277</c:v>
                </c:pt>
                <c:pt idx="594">
                  <c:v>18.663829787234043</c:v>
                </c:pt>
                <c:pt idx="595">
                  <c:v>20.782978723404256</c:v>
                </c:pt>
                <c:pt idx="596">
                  <c:v>22.927659574468084</c:v>
                </c:pt>
                <c:pt idx="597">
                  <c:v>25.4</c:v>
                </c:pt>
                <c:pt idx="598">
                  <c:v>2.347417840375587</c:v>
                </c:pt>
                <c:pt idx="599">
                  <c:v>5.4352941176470591</c:v>
                </c:pt>
                <c:pt idx="600">
                  <c:v>6.9058823529411768</c:v>
                </c:pt>
                <c:pt idx="601">
                  <c:v>9.4794117647058833</c:v>
                </c:pt>
                <c:pt idx="602">
                  <c:v>12.464037122969838</c:v>
                </c:pt>
                <c:pt idx="603">
                  <c:v>13.624129930394432</c:v>
                </c:pt>
                <c:pt idx="604">
                  <c:v>15.016241299303944</c:v>
                </c:pt>
                <c:pt idx="605">
                  <c:v>16.17633410672854</c:v>
                </c:pt>
                <c:pt idx="606">
                  <c:v>17.8</c:v>
                </c:pt>
                <c:pt idx="607">
                  <c:v>19.962162162162162</c:v>
                </c:pt>
                <c:pt idx="608">
                  <c:v>22.232432432432432</c:v>
                </c:pt>
                <c:pt idx="609">
                  <c:v>25.860829493087557</c:v>
                </c:pt>
                <c:pt idx="610">
                  <c:v>4.4069767441860463</c:v>
                </c:pt>
                <c:pt idx="611">
                  <c:v>6.7325581395348841</c:v>
                </c:pt>
                <c:pt idx="612">
                  <c:v>8.3126582278481003</c:v>
                </c:pt>
                <c:pt idx="613">
                  <c:v>10.084810126582278</c:v>
                </c:pt>
                <c:pt idx="614">
                  <c:v>11.603797468354429</c:v>
                </c:pt>
                <c:pt idx="615">
                  <c:v>13.122784810126582</c:v>
                </c:pt>
                <c:pt idx="616">
                  <c:v>14.641772151898733</c:v>
                </c:pt>
                <c:pt idx="617">
                  <c:v>15.867117988394584</c:v>
                </c:pt>
                <c:pt idx="618">
                  <c:v>17.027659574468085</c:v>
                </c:pt>
                <c:pt idx="619">
                  <c:v>20.896131528046421</c:v>
                </c:pt>
                <c:pt idx="620">
                  <c:v>24.571179883945842</c:v>
                </c:pt>
                <c:pt idx="621">
                  <c:v>27.472533849129597</c:v>
                </c:pt>
                <c:pt idx="622">
                  <c:v>36.176595744680853</c:v>
                </c:pt>
                <c:pt idx="623">
                  <c:v>45.88198198198198</c:v>
                </c:pt>
                <c:pt idx="624">
                  <c:v>54.495532646048112</c:v>
                </c:pt>
                <c:pt idx="625">
                  <c:v>60.750626566416038</c:v>
                </c:pt>
                <c:pt idx="626">
                  <c:v>1.890625</c:v>
                </c:pt>
                <c:pt idx="627">
                  <c:v>4.4296875</c:v>
                </c:pt>
                <c:pt idx="628">
                  <c:v>7.1640625</c:v>
                </c:pt>
                <c:pt idx="629">
                  <c:v>9.7315018315018325</c:v>
                </c:pt>
                <c:pt idx="630">
                  <c:v>10.830402930402931</c:v>
                </c:pt>
                <c:pt idx="631">
                  <c:v>12.112454212454214</c:v>
                </c:pt>
                <c:pt idx="632">
                  <c:v>13.028205128205128</c:v>
                </c:pt>
                <c:pt idx="633">
                  <c:v>13.943956043956044</c:v>
                </c:pt>
                <c:pt idx="634">
                  <c:v>15.795238095238094</c:v>
                </c:pt>
                <c:pt idx="635">
                  <c:v>20.970028818443804</c:v>
                </c:pt>
                <c:pt idx="636">
                  <c:v>25.615116279069767</c:v>
                </c:pt>
                <c:pt idx="637">
                  <c:v>30.70232558139535</c:v>
                </c:pt>
                <c:pt idx="638">
                  <c:v>37.969767441860469</c:v>
                </c:pt>
                <c:pt idx="639">
                  <c:v>45.237209302325581</c:v>
                </c:pt>
                <c:pt idx="640">
                  <c:v>52.504651162790694</c:v>
                </c:pt>
                <c:pt idx="641">
                  <c:v>60.181165919282506</c:v>
                </c:pt>
                <c:pt idx="642">
                  <c:v>1.7890173410404624</c:v>
                </c:pt>
                <c:pt idx="643">
                  <c:v>4.101156069364162</c:v>
                </c:pt>
                <c:pt idx="644">
                  <c:v>6.752486187845304</c:v>
                </c:pt>
                <c:pt idx="645">
                  <c:v>9.8832412523020263</c:v>
                </c:pt>
                <c:pt idx="646">
                  <c:v>10.988213627992629</c:v>
                </c:pt>
                <c:pt idx="647">
                  <c:v>11.90902394106814</c:v>
                </c:pt>
                <c:pt idx="648">
                  <c:v>13.198158379373849</c:v>
                </c:pt>
                <c:pt idx="649">
                  <c:v>14.961538461538462</c:v>
                </c:pt>
                <c:pt idx="650">
                  <c:v>17.525641025641026</c:v>
                </c:pt>
                <c:pt idx="651">
                  <c:v>19.463157894736842</c:v>
                </c:pt>
                <c:pt idx="652">
                  <c:v>21.568421052631578</c:v>
                </c:pt>
                <c:pt idx="653">
                  <c:v>24.465187713310581</c:v>
                </c:pt>
                <c:pt idx="654">
                  <c:v>32.315017064846415</c:v>
                </c:pt>
                <c:pt idx="655">
                  <c:v>42.173758865248224</c:v>
                </c:pt>
                <c:pt idx="656">
                  <c:v>54.441176470588232</c:v>
                </c:pt>
                <c:pt idx="657">
                  <c:v>60.088235294117645</c:v>
                </c:pt>
                <c:pt idx="658">
                  <c:v>0.86828571428571433</c:v>
                </c:pt>
                <c:pt idx="659">
                  <c:v>3.8059574468085104</c:v>
                </c:pt>
                <c:pt idx="660">
                  <c:v>7.4094545454545457</c:v>
                </c:pt>
                <c:pt idx="661">
                  <c:v>9.1565517241379322</c:v>
                </c:pt>
                <c:pt idx="662">
                  <c:v>11.008297872340426</c:v>
                </c:pt>
                <c:pt idx="663">
                  <c:v>12.179361702127661</c:v>
                </c:pt>
                <c:pt idx="664">
                  <c:v>13.350425531914894</c:v>
                </c:pt>
                <c:pt idx="665">
                  <c:v>14.686181818181819</c:v>
                </c:pt>
                <c:pt idx="666">
                  <c:v>18.644827586206898</c:v>
                </c:pt>
                <c:pt idx="667">
                  <c:v>21.142068965517243</c:v>
                </c:pt>
                <c:pt idx="668">
                  <c:v>24.194252873563219</c:v>
                </c:pt>
                <c:pt idx="669">
                  <c:v>26.691494252873564</c:v>
                </c:pt>
                <c:pt idx="670">
                  <c:v>1.516</c:v>
                </c:pt>
                <c:pt idx="671">
                  <c:v>5.0759999999999996</c:v>
                </c:pt>
                <c:pt idx="672">
                  <c:v>7.4676190476190474</c:v>
                </c:pt>
                <c:pt idx="673">
                  <c:v>10.966666666666667</c:v>
                </c:pt>
                <c:pt idx="674">
                  <c:v>12.26608695652174</c:v>
                </c:pt>
                <c:pt idx="675">
                  <c:v>12.931304347826087</c:v>
                </c:pt>
                <c:pt idx="676">
                  <c:v>13.987500000000001</c:v>
                </c:pt>
                <c:pt idx="677">
                  <c:v>15.817500000000001</c:v>
                </c:pt>
                <c:pt idx="678">
                  <c:v>18.563636363636363</c:v>
                </c:pt>
                <c:pt idx="679">
                  <c:v>20.745454545454546</c:v>
                </c:pt>
                <c:pt idx="680">
                  <c:v>22.503030303030304</c:v>
                </c:pt>
                <c:pt idx="681">
                  <c:v>25.028368794326241</c:v>
                </c:pt>
                <c:pt idx="682">
                  <c:v>24.533999999999999</c:v>
                </c:pt>
                <c:pt idx="683">
                  <c:v>25.832000000000001</c:v>
                </c:pt>
                <c:pt idx="684">
                  <c:v>26.327999999999999</c:v>
                </c:pt>
                <c:pt idx="685">
                  <c:v>26.67</c:v>
                </c:pt>
                <c:pt idx="686">
                  <c:v>26.67</c:v>
                </c:pt>
                <c:pt idx="687">
                  <c:v>27.353999999999999</c:v>
                </c:pt>
                <c:pt idx="688">
                  <c:v>28.074999999999999</c:v>
                </c:pt>
                <c:pt idx="689">
                  <c:v>28.454000000000001</c:v>
                </c:pt>
                <c:pt idx="690">
                  <c:v>28.832999999999998</c:v>
                </c:pt>
                <c:pt idx="691">
                  <c:v>34.247</c:v>
                </c:pt>
                <c:pt idx="692">
                  <c:v>35.598999999999997</c:v>
                </c:pt>
                <c:pt idx="693">
                  <c:v>37.19</c:v>
                </c:pt>
                <c:pt idx="694">
                  <c:v>38.78</c:v>
                </c:pt>
                <c:pt idx="695">
                  <c:v>39.942</c:v>
                </c:pt>
                <c:pt idx="696">
                  <c:v>40.868000000000002</c:v>
                </c:pt>
                <c:pt idx="697">
                  <c:v>41.713000000000001</c:v>
                </c:pt>
                <c:pt idx="698">
                  <c:v>42.558</c:v>
                </c:pt>
                <c:pt idx="699">
                  <c:v>8</c:v>
                </c:pt>
                <c:pt idx="700">
                  <c:v>32</c:v>
                </c:pt>
                <c:pt idx="701">
                  <c:v>40</c:v>
                </c:pt>
                <c:pt idx="702">
                  <c:v>65</c:v>
                </c:pt>
                <c:pt idx="703">
                  <c:v>78</c:v>
                </c:pt>
                <c:pt idx="704">
                  <c:v>110</c:v>
                </c:pt>
                <c:pt idx="705">
                  <c:v>130</c:v>
                </c:pt>
                <c:pt idx="706">
                  <c:v>150</c:v>
                </c:pt>
                <c:pt idx="707">
                  <c:v>180</c:v>
                </c:pt>
                <c:pt idx="708">
                  <c:v>215</c:v>
                </c:pt>
                <c:pt idx="709">
                  <c:v>220</c:v>
                </c:pt>
                <c:pt idx="710">
                  <c:v>260</c:v>
                </c:pt>
                <c:pt idx="711">
                  <c:v>0.15</c:v>
                </c:pt>
                <c:pt idx="712">
                  <c:v>1.08</c:v>
                </c:pt>
                <c:pt idx="713">
                  <c:v>1.76</c:v>
                </c:pt>
                <c:pt idx="714">
                  <c:v>3.3</c:v>
                </c:pt>
                <c:pt idx="715">
                  <c:v>4.72</c:v>
                </c:pt>
                <c:pt idx="716">
                  <c:v>6.3</c:v>
                </c:pt>
                <c:pt idx="717">
                  <c:v>7.67</c:v>
                </c:pt>
                <c:pt idx="718">
                  <c:v>9.3800000000000008</c:v>
                </c:pt>
                <c:pt idx="719">
                  <c:v>10.52</c:v>
                </c:pt>
                <c:pt idx="720">
                  <c:v>11.53</c:v>
                </c:pt>
                <c:pt idx="721">
                  <c:v>12.35</c:v>
                </c:pt>
                <c:pt idx="722">
                  <c:v>13.3</c:v>
                </c:pt>
                <c:pt idx="723">
                  <c:v>13.91</c:v>
                </c:pt>
                <c:pt idx="724">
                  <c:v>14.3</c:v>
                </c:pt>
                <c:pt idx="725">
                  <c:v>14.47</c:v>
                </c:pt>
                <c:pt idx="726">
                  <c:v>14.66</c:v>
                </c:pt>
                <c:pt idx="727">
                  <c:v>15.09</c:v>
                </c:pt>
                <c:pt idx="728">
                  <c:v>15.98</c:v>
                </c:pt>
                <c:pt idx="729">
                  <c:v>16.93</c:v>
                </c:pt>
                <c:pt idx="730">
                  <c:v>17.690000000000001</c:v>
                </c:pt>
                <c:pt idx="731">
                  <c:v>18.66</c:v>
                </c:pt>
                <c:pt idx="732">
                  <c:v>19.46</c:v>
                </c:pt>
                <c:pt idx="733">
                  <c:v>20</c:v>
                </c:pt>
                <c:pt idx="734">
                  <c:v>20.49</c:v>
                </c:pt>
                <c:pt idx="735">
                  <c:v>21.55</c:v>
                </c:pt>
                <c:pt idx="736">
                  <c:v>22.67</c:v>
                </c:pt>
                <c:pt idx="737">
                  <c:v>0.93</c:v>
                </c:pt>
                <c:pt idx="738">
                  <c:v>1.86</c:v>
                </c:pt>
                <c:pt idx="739">
                  <c:v>2.79</c:v>
                </c:pt>
                <c:pt idx="740">
                  <c:v>3.63</c:v>
                </c:pt>
                <c:pt idx="741">
                  <c:v>4.34</c:v>
                </c:pt>
                <c:pt idx="742">
                  <c:v>6.11</c:v>
                </c:pt>
                <c:pt idx="743">
                  <c:v>6.61</c:v>
                </c:pt>
                <c:pt idx="744">
                  <c:v>7.42</c:v>
                </c:pt>
                <c:pt idx="745">
                  <c:v>7.88</c:v>
                </c:pt>
                <c:pt idx="746">
                  <c:v>9.93</c:v>
                </c:pt>
                <c:pt idx="747">
                  <c:v>10.55</c:v>
                </c:pt>
                <c:pt idx="748">
                  <c:v>11.01</c:v>
                </c:pt>
                <c:pt idx="749">
                  <c:v>12.28</c:v>
                </c:pt>
                <c:pt idx="750">
                  <c:v>12.66</c:v>
                </c:pt>
                <c:pt idx="751">
                  <c:v>13.12</c:v>
                </c:pt>
                <c:pt idx="752">
                  <c:v>13.63</c:v>
                </c:pt>
                <c:pt idx="753">
                  <c:v>14.14</c:v>
                </c:pt>
                <c:pt idx="754">
                  <c:v>14.65</c:v>
                </c:pt>
                <c:pt idx="755">
                  <c:v>15.17</c:v>
                </c:pt>
                <c:pt idx="756">
                  <c:v>15.7</c:v>
                </c:pt>
                <c:pt idx="757">
                  <c:v>16.239999999999998</c:v>
                </c:pt>
                <c:pt idx="758">
                  <c:v>17.84</c:v>
                </c:pt>
                <c:pt idx="759">
                  <c:v>18.91</c:v>
                </c:pt>
                <c:pt idx="760">
                  <c:v>19.45</c:v>
                </c:pt>
                <c:pt idx="761">
                  <c:v>20.25</c:v>
                </c:pt>
                <c:pt idx="762">
                  <c:v>21.06</c:v>
                </c:pt>
                <c:pt idx="763">
                  <c:v>21.59</c:v>
                </c:pt>
                <c:pt idx="764">
                  <c:v>22.66</c:v>
                </c:pt>
                <c:pt idx="765">
                  <c:v>1.64</c:v>
                </c:pt>
                <c:pt idx="766">
                  <c:v>2.94</c:v>
                </c:pt>
                <c:pt idx="767">
                  <c:v>3.92</c:v>
                </c:pt>
                <c:pt idx="768">
                  <c:v>5.89</c:v>
                </c:pt>
                <c:pt idx="769">
                  <c:v>7.52</c:v>
                </c:pt>
                <c:pt idx="770">
                  <c:v>8.5</c:v>
                </c:pt>
                <c:pt idx="771">
                  <c:v>9.65</c:v>
                </c:pt>
                <c:pt idx="772">
                  <c:v>11.45</c:v>
                </c:pt>
                <c:pt idx="773">
                  <c:v>12.61</c:v>
                </c:pt>
                <c:pt idx="774">
                  <c:v>13.37</c:v>
                </c:pt>
                <c:pt idx="775">
                  <c:v>14.14</c:v>
                </c:pt>
                <c:pt idx="776">
                  <c:v>15.04</c:v>
                </c:pt>
                <c:pt idx="777">
                  <c:v>15.59</c:v>
                </c:pt>
                <c:pt idx="778">
                  <c:v>15.87</c:v>
                </c:pt>
                <c:pt idx="779">
                  <c:v>16.420000000000002</c:v>
                </c:pt>
                <c:pt idx="780">
                  <c:v>16.97</c:v>
                </c:pt>
                <c:pt idx="781">
                  <c:v>17.8</c:v>
                </c:pt>
                <c:pt idx="782">
                  <c:v>18.350000000000001</c:v>
                </c:pt>
                <c:pt idx="783">
                  <c:v>19.45</c:v>
                </c:pt>
                <c:pt idx="784">
                  <c:v>19.86</c:v>
                </c:pt>
                <c:pt idx="785">
                  <c:v>20.48</c:v>
                </c:pt>
                <c:pt idx="786">
                  <c:v>21.1</c:v>
                </c:pt>
                <c:pt idx="787">
                  <c:v>22.21</c:v>
                </c:pt>
                <c:pt idx="788">
                  <c:v>23.1</c:v>
                </c:pt>
                <c:pt idx="789">
                  <c:v>24.83</c:v>
                </c:pt>
                <c:pt idx="790">
                  <c:v>2.34</c:v>
                </c:pt>
                <c:pt idx="791">
                  <c:v>3.12</c:v>
                </c:pt>
                <c:pt idx="792">
                  <c:v>4.29</c:v>
                </c:pt>
                <c:pt idx="793">
                  <c:v>5.85</c:v>
                </c:pt>
                <c:pt idx="794">
                  <c:v>7.03</c:v>
                </c:pt>
                <c:pt idx="795">
                  <c:v>8.1999999999999993</c:v>
                </c:pt>
                <c:pt idx="796">
                  <c:v>9.3699999999999992</c:v>
                </c:pt>
                <c:pt idx="797">
                  <c:v>10.93</c:v>
                </c:pt>
                <c:pt idx="798">
                  <c:v>12.1</c:v>
                </c:pt>
                <c:pt idx="799">
                  <c:v>12.9</c:v>
                </c:pt>
                <c:pt idx="800">
                  <c:v>13.7</c:v>
                </c:pt>
                <c:pt idx="801">
                  <c:v>14.5</c:v>
                </c:pt>
                <c:pt idx="802">
                  <c:v>15.41</c:v>
                </c:pt>
                <c:pt idx="803">
                  <c:v>15.78</c:v>
                </c:pt>
                <c:pt idx="804">
                  <c:v>16.16</c:v>
                </c:pt>
                <c:pt idx="805">
                  <c:v>16.670000000000002</c:v>
                </c:pt>
                <c:pt idx="806">
                  <c:v>17.18</c:v>
                </c:pt>
                <c:pt idx="807">
                  <c:v>17.68</c:v>
                </c:pt>
                <c:pt idx="808">
                  <c:v>18.190000000000001</c:v>
                </c:pt>
                <c:pt idx="809">
                  <c:v>19.2</c:v>
                </c:pt>
                <c:pt idx="810">
                  <c:v>20.21</c:v>
                </c:pt>
                <c:pt idx="811">
                  <c:v>21.22</c:v>
                </c:pt>
                <c:pt idx="812">
                  <c:v>22.23</c:v>
                </c:pt>
                <c:pt idx="813">
                  <c:v>23.75</c:v>
                </c:pt>
                <c:pt idx="814">
                  <c:v>25.26</c:v>
                </c:pt>
                <c:pt idx="815">
                  <c:v>0.2</c:v>
                </c:pt>
                <c:pt idx="816">
                  <c:v>1.01</c:v>
                </c:pt>
                <c:pt idx="817">
                  <c:v>1.82</c:v>
                </c:pt>
                <c:pt idx="818">
                  <c:v>2.62</c:v>
                </c:pt>
                <c:pt idx="819">
                  <c:v>3.43</c:v>
                </c:pt>
                <c:pt idx="820">
                  <c:v>4.24</c:v>
                </c:pt>
                <c:pt idx="821">
                  <c:v>5.04</c:v>
                </c:pt>
                <c:pt idx="822">
                  <c:v>5.85</c:v>
                </c:pt>
                <c:pt idx="823">
                  <c:v>6.65</c:v>
                </c:pt>
                <c:pt idx="824">
                  <c:v>7.46</c:v>
                </c:pt>
                <c:pt idx="825">
                  <c:v>8.27</c:v>
                </c:pt>
                <c:pt idx="826">
                  <c:v>9.07</c:v>
                </c:pt>
                <c:pt idx="827">
                  <c:v>9.8800000000000008</c:v>
                </c:pt>
                <c:pt idx="828">
                  <c:v>10.69</c:v>
                </c:pt>
                <c:pt idx="829">
                  <c:v>11.5</c:v>
                </c:pt>
                <c:pt idx="830">
                  <c:v>12.32</c:v>
                </c:pt>
                <c:pt idx="831">
                  <c:v>12.75</c:v>
                </c:pt>
                <c:pt idx="832">
                  <c:v>13.72</c:v>
                </c:pt>
                <c:pt idx="833">
                  <c:v>14.25</c:v>
                </c:pt>
                <c:pt idx="834">
                  <c:v>15.21</c:v>
                </c:pt>
                <c:pt idx="835">
                  <c:v>15.84</c:v>
                </c:pt>
                <c:pt idx="836">
                  <c:v>16.68</c:v>
                </c:pt>
                <c:pt idx="837">
                  <c:v>17.309999999999999</c:v>
                </c:pt>
                <c:pt idx="838">
                  <c:v>18.09</c:v>
                </c:pt>
                <c:pt idx="839">
                  <c:v>18.77</c:v>
                </c:pt>
                <c:pt idx="840">
                  <c:v>19.45</c:v>
                </c:pt>
                <c:pt idx="841">
                  <c:v>0.79</c:v>
                </c:pt>
                <c:pt idx="842">
                  <c:v>1.84</c:v>
                </c:pt>
                <c:pt idx="843">
                  <c:v>2.89</c:v>
                </c:pt>
                <c:pt idx="844">
                  <c:v>3.95</c:v>
                </c:pt>
                <c:pt idx="845">
                  <c:v>5</c:v>
                </c:pt>
                <c:pt idx="846">
                  <c:v>6.05</c:v>
                </c:pt>
                <c:pt idx="847">
                  <c:v>7.1</c:v>
                </c:pt>
                <c:pt idx="848">
                  <c:v>8.15</c:v>
                </c:pt>
                <c:pt idx="849">
                  <c:v>9.2100000000000009</c:v>
                </c:pt>
                <c:pt idx="850">
                  <c:v>10.26</c:v>
                </c:pt>
                <c:pt idx="851">
                  <c:v>10.78</c:v>
                </c:pt>
                <c:pt idx="852">
                  <c:v>12.25</c:v>
                </c:pt>
                <c:pt idx="853">
                  <c:v>13.43</c:v>
                </c:pt>
                <c:pt idx="854">
                  <c:v>14.31</c:v>
                </c:pt>
                <c:pt idx="855">
                  <c:v>15.07</c:v>
                </c:pt>
                <c:pt idx="856">
                  <c:v>15.94</c:v>
                </c:pt>
                <c:pt idx="857">
                  <c:v>16.63</c:v>
                </c:pt>
                <c:pt idx="858">
                  <c:v>17.329999999999998</c:v>
                </c:pt>
                <c:pt idx="859">
                  <c:v>18.02</c:v>
                </c:pt>
                <c:pt idx="860">
                  <c:v>18.37</c:v>
                </c:pt>
                <c:pt idx="861">
                  <c:v>18.71</c:v>
                </c:pt>
                <c:pt idx="862">
                  <c:v>19.059999999999999</c:v>
                </c:pt>
                <c:pt idx="863">
                  <c:v>0.28000000000000003</c:v>
                </c:pt>
                <c:pt idx="864">
                  <c:v>1.38</c:v>
                </c:pt>
                <c:pt idx="865">
                  <c:v>3.03</c:v>
                </c:pt>
                <c:pt idx="866">
                  <c:v>3.58</c:v>
                </c:pt>
                <c:pt idx="867">
                  <c:v>4.68</c:v>
                </c:pt>
                <c:pt idx="868">
                  <c:v>5.78</c:v>
                </c:pt>
                <c:pt idx="869">
                  <c:v>6.88</c:v>
                </c:pt>
                <c:pt idx="870">
                  <c:v>7.43</c:v>
                </c:pt>
                <c:pt idx="871">
                  <c:v>8.5299999999999994</c:v>
                </c:pt>
                <c:pt idx="872">
                  <c:v>9.6300000000000008</c:v>
                </c:pt>
                <c:pt idx="873">
                  <c:v>11.28</c:v>
                </c:pt>
                <c:pt idx="874">
                  <c:v>12.66</c:v>
                </c:pt>
                <c:pt idx="875">
                  <c:v>13.41</c:v>
                </c:pt>
                <c:pt idx="876">
                  <c:v>14.15</c:v>
                </c:pt>
                <c:pt idx="877">
                  <c:v>14.53</c:v>
                </c:pt>
                <c:pt idx="878">
                  <c:v>14.9</c:v>
                </c:pt>
                <c:pt idx="879">
                  <c:v>15.04</c:v>
                </c:pt>
                <c:pt idx="880">
                  <c:v>15.18</c:v>
                </c:pt>
                <c:pt idx="881">
                  <c:v>15.46</c:v>
                </c:pt>
                <c:pt idx="882">
                  <c:v>16.010000000000002</c:v>
                </c:pt>
                <c:pt idx="883">
                  <c:v>16.57</c:v>
                </c:pt>
                <c:pt idx="884">
                  <c:v>16.850000000000001</c:v>
                </c:pt>
                <c:pt idx="885">
                  <c:v>17.399999999999999</c:v>
                </c:pt>
                <c:pt idx="886">
                  <c:v>17.670000000000002</c:v>
                </c:pt>
                <c:pt idx="887">
                  <c:v>18.23</c:v>
                </c:pt>
                <c:pt idx="888">
                  <c:v>18.510000000000002</c:v>
                </c:pt>
                <c:pt idx="889">
                  <c:v>18.79</c:v>
                </c:pt>
                <c:pt idx="890">
                  <c:v>19.07</c:v>
                </c:pt>
                <c:pt idx="891">
                  <c:v>19.62</c:v>
                </c:pt>
                <c:pt idx="892">
                  <c:v>0.77349999999999997</c:v>
                </c:pt>
                <c:pt idx="893">
                  <c:v>2.5775999999999999</c:v>
                </c:pt>
                <c:pt idx="894">
                  <c:v>4.2987500000000001</c:v>
                </c:pt>
                <c:pt idx="895">
                  <c:v>5.7495799999999999</c:v>
                </c:pt>
                <c:pt idx="896">
                  <c:v>6.9287000000000001</c:v>
                </c:pt>
                <c:pt idx="897">
                  <c:v>8.1077499999999993</c:v>
                </c:pt>
                <c:pt idx="898">
                  <c:v>9.3164999999999996</c:v>
                </c:pt>
                <c:pt idx="899">
                  <c:v>10.4817</c:v>
                </c:pt>
                <c:pt idx="900">
                  <c:v>11.6312</c:v>
                </c:pt>
                <c:pt idx="901">
                  <c:v>12.513999999999999</c:v>
                </c:pt>
                <c:pt idx="902">
                  <c:v>13.247999999999999</c:v>
                </c:pt>
                <c:pt idx="903">
                  <c:v>13.982100000000001</c:v>
                </c:pt>
                <c:pt idx="904">
                  <c:v>14.7164</c:v>
                </c:pt>
                <c:pt idx="905">
                  <c:v>15.4506</c:v>
                </c:pt>
                <c:pt idx="906">
                  <c:v>16.184799999999999</c:v>
                </c:pt>
                <c:pt idx="907">
                  <c:v>16.919499999999999</c:v>
                </c:pt>
                <c:pt idx="908">
                  <c:v>17.656400000000001</c:v>
                </c:pt>
                <c:pt idx="909">
                  <c:v>17.9877</c:v>
                </c:pt>
                <c:pt idx="910">
                  <c:v>18.144300000000001</c:v>
                </c:pt>
                <c:pt idx="911">
                  <c:v>19.4589</c:v>
                </c:pt>
                <c:pt idx="912">
                  <c:v>20.757400000000001</c:v>
                </c:pt>
                <c:pt idx="913">
                  <c:v>22.085599999999999</c:v>
                </c:pt>
                <c:pt idx="914">
                  <c:v>23.878</c:v>
                </c:pt>
                <c:pt idx="915">
                  <c:v>25.78</c:v>
                </c:pt>
                <c:pt idx="916">
                  <c:v>27.398</c:v>
                </c:pt>
                <c:pt idx="917">
                  <c:v>29.015000000000001</c:v>
                </c:pt>
                <c:pt idx="918">
                  <c:v>30.632999999999999</c:v>
                </c:pt>
                <c:pt idx="919">
                  <c:v>32.252000000000002</c:v>
                </c:pt>
                <c:pt idx="920">
                  <c:v>33.8705</c:v>
                </c:pt>
                <c:pt idx="921">
                  <c:v>35.488999999999997</c:v>
                </c:pt>
                <c:pt idx="922">
                  <c:v>37.106900000000003</c:v>
                </c:pt>
                <c:pt idx="923">
                  <c:v>38.724800000000002</c:v>
                </c:pt>
                <c:pt idx="924">
                  <c:v>40.342799999999997</c:v>
                </c:pt>
                <c:pt idx="925">
                  <c:v>41.960900000000002</c:v>
                </c:pt>
                <c:pt idx="926">
                  <c:v>43.5794</c:v>
                </c:pt>
                <c:pt idx="927">
                  <c:v>45.710599999999999</c:v>
                </c:pt>
                <c:pt idx="928">
                  <c:v>47.255499999999998</c:v>
                </c:pt>
                <c:pt idx="929">
                  <c:v>48.433999999999997</c:v>
                </c:pt>
                <c:pt idx="930">
                  <c:v>50.052</c:v>
                </c:pt>
                <c:pt idx="931">
                  <c:v>51.669800000000002</c:v>
                </c:pt>
                <c:pt idx="932">
                  <c:v>53.2881</c:v>
                </c:pt>
                <c:pt idx="933">
                  <c:v>54.906500000000001</c:v>
                </c:pt>
                <c:pt idx="934">
                  <c:v>56.524299999999997</c:v>
                </c:pt>
                <c:pt idx="935">
                  <c:v>58.166499999999999</c:v>
                </c:pt>
                <c:pt idx="936">
                  <c:v>59.588299999999997</c:v>
                </c:pt>
                <c:pt idx="937">
                  <c:v>60.764899999999997</c:v>
                </c:pt>
                <c:pt idx="938">
                  <c:v>61.941000000000003</c:v>
                </c:pt>
                <c:pt idx="939">
                  <c:v>63.1173</c:v>
                </c:pt>
                <c:pt idx="940">
                  <c:v>64.2941</c:v>
                </c:pt>
                <c:pt idx="941">
                  <c:v>65.470799999999997</c:v>
                </c:pt>
                <c:pt idx="942">
                  <c:v>66.647099999999995</c:v>
                </c:pt>
                <c:pt idx="943">
                  <c:v>67.823800000000006</c:v>
                </c:pt>
                <c:pt idx="944">
                  <c:v>69.000100000000003</c:v>
                </c:pt>
                <c:pt idx="945">
                  <c:v>70.1768</c:v>
                </c:pt>
                <c:pt idx="946">
                  <c:v>71.574799999999996</c:v>
                </c:pt>
                <c:pt idx="947">
                  <c:v>73.250500000000002</c:v>
                </c:pt>
                <c:pt idx="948">
                  <c:v>74.845799999999997</c:v>
                </c:pt>
                <c:pt idx="949">
                  <c:v>77.321799999999996</c:v>
                </c:pt>
                <c:pt idx="950">
                  <c:v>79.297499999999999</c:v>
                </c:pt>
                <c:pt idx="951">
                  <c:v>81.315200000000004</c:v>
                </c:pt>
                <c:pt idx="952">
                  <c:v>83.105800000000002</c:v>
                </c:pt>
                <c:pt idx="953">
                  <c:v>84.984499999999997</c:v>
                </c:pt>
                <c:pt idx="954">
                  <c:v>86.900499999999994</c:v>
                </c:pt>
                <c:pt idx="955">
                  <c:v>88.815799999999996</c:v>
                </c:pt>
                <c:pt idx="956">
                  <c:v>90.731800000000007</c:v>
                </c:pt>
                <c:pt idx="957">
                  <c:v>92.647800000000004</c:v>
                </c:pt>
                <c:pt idx="958">
                  <c:v>94.563699999999997</c:v>
                </c:pt>
                <c:pt idx="959">
                  <c:v>96.479100000000003</c:v>
                </c:pt>
                <c:pt idx="960">
                  <c:v>98.395099999999999</c:v>
                </c:pt>
                <c:pt idx="961">
                  <c:v>100.31100000000001</c:v>
                </c:pt>
                <c:pt idx="962">
                  <c:v>102.226</c:v>
                </c:pt>
                <c:pt idx="963">
                  <c:v>104.142</c:v>
                </c:pt>
                <c:pt idx="964">
                  <c:v>106.05800000000001</c:v>
                </c:pt>
                <c:pt idx="965">
                  <c:v>107.973</c:v>
                </c:pt>
                <c:pt idx="966">
                  <c:v>109.889</c:v>
                </c:pt>
                <c:pt idx="967">
                  <c:v>111.80500000000001</c:v>
                </c:pt>
                <c:pt idx="968">
                  <c:v>113.721</c:v>
                </c:pt>
                <c:pt idx="969">
                  <c:v>115.636</c:v>
                </c:pt>
                <c:pt idx="970">
                  <c:v>117.55200000000001</c:v>
                </c:pt>
                <c:pt idx="971">
                  <c:v>119.468</c:v>
                </c:pt>
                <c:pt idx="972">
                  <c:v>121.383</c:v>
                </c:pt>
                <c:pt idx="973">
                  <c:v>123.29900000000001</c:v>
                </c:pt>
                <c:pt idx="974">
                  <c:v>125.215</c:v>
                </c:pt>
                <c:pt idx="975">
                  <c:v>127.13</c:v>
                </c:pt>
                <c:pt idx="976">
                  <c:v>128.279</c:v>
                </c:pt>
                <c:pt idx="977">
                  <c:v>128.61699999999999</c:v>
                </c:pt>
                <c:pt idx="978">
                  <c:v>130.06399999999999</c:v>
                </c:pt>
                <c:pt idx="979">
                  <c:v>131.08699999999999</c:v>
                </c:pt>
                <c:pt idx="980">
                  <c:v>131.96799999999999</c:v>
                </c:pt>
                <c:pt idx="981">
                  <c:v>132.85</c:v>
                </c:pt>
                <c:pt idx="982">
                  <c:v>133.732</c:v>
                </c:pt>
                <c:pt idx="983">
                  <c:v>134.614</c:v>
                </c:pt>
                <c:pt idx="984">
                  <c:v>135.49600000000001</c:v>
                </c:pt>
                <c:pt idx="985">
                  <c:v>136.37799999999999</c:v>
                </c:pt>
                <c:pt idx="986">
                  <c:v>137.26</c:v>
                </c:pt>
                <c:pt idx="987">
                  <c:v>138.14099999999999</c:v>
                </c:pt>
                <c:pt idx="988">
                  <c:v>139.023</c:v>
                </c:pt>
                <c:pt idx="989">
                  <c:v>0.43</c:v>
                </c:pt>
                <c:pt idx="990">
                  <c:v>0.96</c:v>
                </c:pt>
                <c:pt idx="991">
                  <c:v>0.96</c:v>
                </c:pt>
                <c:pt idx="992">
                  <c:v>1.1599999999999999</c:v>
                </c:pt>
                <c:pt idx="993">
                  <c:v>1.57</c:v>
                </c:pt>
                <c:pt idx="994">
                  <c:v>1.71</c:v>
                </c:pt>
                <c:pt idx="995">
                  <c:v>2.98</c:v>
                </c:pt>
                <c:pt idx="996">
                  <c:v>2.98</c:v>
                </c:pt>
                <c:pt idx="997">
                  <c:v>4.43</c:v>
                </c:pt>
                <c:pt idx="998">
                  <c:v>5.88</c:v>
                </c:pt>
                <c:pt idx="999">
                  <c:v>7.44</c:v>
                </c:pt>
                <c:pt idx="1000">
                  <c:v>8.7899999999999991</c:v>
                </c:pt>
                <c:pt idx="1001">
                  <c:v>9.94</c:v>
                </c:pt>
                <c:pt idx="1002">
                  <c:v>9.94</c:v>
                </c:pt>
                <c:pt idx="1003">
                  <c:v>10.37</c:v>
                </c:pt>
                <c:pt idx="1004">
                  <c:v>10.66</c:v>
                </c:pt>
                <c:pt idx="1005">
                  <c:v>11.18</c:v>
                </c:pt>
                <c:pt idx="1006">
                  <c:v>11.18</c:v>
                </c:pt>
                <c:pt idx="1007">
                  <c:v>11.24</c:v>
                </c:pt>
                <c:pt idx="1008">
                  <c:v>11.74</c:v>
                </c:pt>
                <c:pt idx="1009">
                  <c:v>11.74</c:v>
                </c:pt>
                <c:pt idx="1010">
                  <c:v>12.16</c:v>
                </c:pt>
                <c:pt idx="1011">
                  <c:v>12.21</c:v>
                </c:pt>
                <c:pt idx="1012">
                  <c:v>12.26</c:v>
                </c:pt>
                <c:pt idx="1013">
                  <c:v>12.62</c:v>
                </c:pt>
                <c:pt idx="1014">
                  <c:v>12.72</c:v>
                </c:pt>
                <c:pt idx="1015">
                  <c:v>12.81</c:v>
                </c:pt>
                <c:pt idx="1016">
                  <c:v>13.14</c:v>
                </c:pt>
                <c:pt idx="1017">
                  <c:v>13.98</c:v>
                </c:pt>
                <c:pt idx="1018">
                  <c:v>13.98</c:v>
                </c:pt>
                <c:pt idx="1019">
                  <c:v>14.46</c:v>
                </c:pt>
                <c:pt idx="1020">
                  <c:v>14.83</c:v>
                </c:pt>
                <c:pt idx="1021">
                  <c:v>15.08</c:v>
                </c:pt>
                <c:pt idx="1022">
                  <c:v>15.21</c:v>
                </c:pt>
                <c:pt idx="1023">
                  <c:v>15.48</c:v>
                </c:pt>
                <c:pt idx="1024">
                  <c:v>15.57</c:v>
                </c:pt>
                <c:pt idx="1025">
                  <c:v>15.76</c:v>
                </c:pt>
                <c:pt idx="1026">
                  <c:v>15.85</c:v>
                </c:pt>
                <c:pt idx="1027">
                  <c:v>16.09</c:v>
                </c:pt>
                <c:pt idx="1028">
                  <c:v>16.18</c:v>
                </c:pt>
                <c:pt idx="1029">
                  <c:v>16.350000000000001</c:v>
                </c:pt>
                <c:pt idx="1030">
                  <c:v>16.43</c:v>
                </c:pt>
                <c:pt idx="1031">
                  <c:v>16.84</c:v>
                </c:pt>
                <c:pt idx="1032">
                  <c:v>17.27</c:v>
                </c:pt>
                <c:pt idx="1033">
                  <c:v>17.73</c:v>
                </c:pt>
                <c:pt idx="1034">
                  <c:v>17.93</c:v>
                </c:pt>
                <c:pt idx="1035">
                  <c:v>18.23</c:v>
                </c:pt>
                <c:pt idx="1036">
                  <c:v>18.66</c:v>
                </c:pt>
                <c:pt idx="1037">
                  <c:v>18.899999999999999</c:v>
                </c:pt>
                <c:pt idx="1038">
                  <c:v>19.489999999999998</c:v>
                </c:pt>
                <c:pt idx="1039">
                  <c:v>19.84</c:v>
                </c:pt>
                <c:pt idx="1040">
                  <c:v>20.32</c:v>
                </c:pt>
                <c:pt idx="1041">
                  <c:v>20.86</c:v>
                </c:pt>
                <c:pt idx="1042">
                  <c:v>21.47</c:v>
                </c:pt>
                <c:pt idx="1043">
                  <c:v>13.24697158</c:v>
                </c:pt>
                <c:pt idx="1044">
                  <c:v>13.24697158</c:v>
                </c:pt>
                <c:pt idx="1045">
                  <c:v>13.608738990000001</c:v>
                </c:pt>
                <c:pt idx="1046">
                  <c:v>13.97050641</c:v>
                </c:pt>
                <c:pt idx="1047">
                  <c:v>14.332273819999999</c:v>
                </c:pt>
                <c:pt idx="1048">
                  <c:v>14.332273819999999</c:v>
                </c:pt>
                <c:pt idx="1049">
                  <c:v>14.694041240000001</c:v>
                </c:pt>
                <c:pt idx="1050">
                  <c:v>15.055808649999999</c:v>
                </c:pt>
                <c:pt idx="1051">
                  <c:v>15.236692359999999</c:v>
                </c:pt>
                <c:pt idx="1052">
                  <c:v>15.49539725</c:v>
                </c:pt>
                <c:pt idx="1053">
                  <c:v>15.52492784</c:v>
                </c:pt>
                <c:pt idx="1054">
                  <c:v>15.52492784</c:v>
                </c:pt>
                <c:pt idx="1055">
                  <c:v>15.58398903</c:v>
                </c:pt>
                <c:pt idx="1056">
                  <c:v>15.61351962</c:v>
                </c:pt>
                <c:pt idx="1057">
                  <c:v>15.64305021</c:v>
                </c:pt>
                <c:pt idx="1058">
                  <c:v>15.702111390000001</c:v>
                </c:pt>
                <c:pt idx="1059">
                  <c:v>15.731641979999999</c:v>
                </c:pt>
                <c:pt idx="1060">
                  <c:v>15.761172569999999</c:v>
                </c:pt>
                <c:pt idx="1061">
                  <c:v>15.79070316</c:v>
                </c:pt>
                <c:pt idx="1062">
                  <c:v>15.82023375</c:v>
                </c:pt>
                <c:pt idx="1063">
                  <c:v>15.84976434</c:v>
                </c:pt>
                <c:pt idx="1064">
                  <c:v>16.109456269999999</c:v>
                </c:pt>
                <c:pt idx="1065">
                  <c:v>16.46469797</c:v>
                </c:pt>
                <c:pt idx="1066">
                  <c:v>16.606794650000001</c:v>
                </c:pt>
                <c:pt idx="1067">
                  <c:v>16.769565020000002</c:v>
                </c:pt>
                <c:pt idx="1068">
                  <c:v>16.958274150000001</c:v>
                </c:pt>
                <c:pt idx="1069">
                  <c:v>17.430046999999998</c:v>
                </c:pt>
                <c:pt idx="1070">
                  <c:v>17.430046999999998</c:v>
                </c:pt>
                <c:pt idx="1071">
                  <c:v>17.91890824</c:v>
                </c:pt>
                <c:pt idx="1072">
                  <c:v>18.942343529999999</c:v>
                </c:pt>
                <c:pt idx="1073">
                  <c:v>19.96577881</c:v>
                </c:pt>
                <c:pt idx="1074">
                  <c:v>3.15957</c:v>
                </c:pt>
                <c:pt idx="1075">
                  <c:v>3.9134797336489999</c:v>
                </c:pt>
                <c:pt idx="1076">
                  <c:v>4.6816298463680015</c:v>
                </c:pt>
                <c:pt idx="1077">
                  <c:v>5.4495627689070005</c:v>
                </c:pt>
                <c:pt idx="1078">
                  <c:v>6.2048277973760007</c:v>
                </c:pt>
                <c:pt idx="1079">
                  <c:v>6.9368829031250012</c:v>
                </c:pt>
                <c:pt idx="1080">
                  <c:v>7.6369965426240016</c:v>
                </c:pt>
                <c:pt idx="1081">
                  <c:v>8.2981494673429985</c:v>
                </c:pt>
                <c:pt idx="1082">
                  <c:v>8.9149365336319999</c:v>
                </c:pt>
                <c:pt idx="1083">
                  <c:v>9.4834685126009983</c:v>
                </c:pt>
                <c:pt idx="1084">
                  <c:v>10.001273899999999</c:v>
                </c:pt>
                <c:pt idx="1085">
                  <c:v>10.467200726099001</c:v>
                </c:pt>
                <c:pt idx="1086">
                  <c:v>10.881318365568003</c:v>
                </c:pt>
                <c:pt idx="1087">
                  <c:v>11.244819347357</c:v>
                </c:pt>
                <c:pt idx="1088">
                  <c:v>11.559921164575998</c:v>
                </c:pt>
                <c:pt idx="1089">
                  <c:v>11.829768084374999</c:v>
                </c:pt>
                <c:pt idx="1090">
                  <c:v>12.058332957824003</c:v>
                </c:pt>
                <c:pt idx="1091">
                  <c:v>12.250319029793001</c:v>
                </c:pt>
                <c:pt idx="1092">
                  <c:v>12.250319029793001</c:v>
                </c:pt>
                <c:pt idx="1093">
                  <c:v>12.284786286710341</c:v>
                </c:pt>
                <c:pt idx="1094">
                  <c:v>12.318047536045615</c:v>
                </c:pt>
                <c:pt idx="1095">
                  <c:v>12.350149036178188</c:v>
                </c:pt>
                <c:pt idx="1096">
                  <c:v>12.381137837067458</c:v>
                </c:pt>
                <c:pt idx="1097">
                  <c:v>12.411061748831999</c:v>
                </c:pt>
                <c:pt idx="1098">
                  <c:v>12.439969310328735</c:v>
                </c:pt>
                <c:pt idx="1099">
                  <c:v>12.467909757732087</c:v>
                </c:pt>
                <c:pt idx="1100">
                  <c:v>12.494932993113137</c:v>
                </c:pt>
                <c:pt idx="1101">
                  <c:v>12.521089553018808</c:v>
                </c:pt>
                <c:pt idx="1102">
                  <c:v>12.546430577051002</c:v>
                </c:pt>
                <c:pt idx="1103">
                  <c:v>12.571007776445766</c:v>
                </c:pt>
                <c:pt idx="1104">
                  <c:v>12.594873402652478</c:v>
                </c:pt>
                <c:pt idx="1105">
                  <c:v>12.61808021591297</c:v>
                </c:pt>
                <c:pt idx="1106">
                  <c:v>12.640681453840719</c:v>
                </c:pt>
                <c:pt idx="1107">
                  <c:v>12.662730800000002</c:v>
                </c:pt>
                <c:pt idx="1108">
                  <c:v>12.715795592729657</c:v>
                </c:pt>
                <c:pt idx="1109">
                  <c:v>12.766605336549</c:v>
                </c:pt>
                <c:pt idx="1110">
                  <c:v>12.766605336549</c:v>
                </c:pt>
                <c:pt idx="1111">
                  <c:v>12.816027042206471</c:v>
                </c:pt>
                <c:pt idx="1112">
                  <c:v>12.816027042206471</c:v>
                </c:pt>
                <c:pt idx="1113">
                  <c:v>12.864936548768</c:v>
                </c:pt>
                <c:pt idx="1114">
                  <c:v>12.914215455175778</c:v>
                </c:pt>
                <c:pt idx="1115">
                  <c:v>12.964748051807</c:v>
                </c:pt>
                <c:pt idx="1116">
                  <c:v>13.017418252032588</c:v>
                </c:pt>
                <c:pt idx="1117">
                  <c:v>13.073106523776</c:v>
                </c:pt>
                <c:pt idx="1118">
                  <c:v>13.132686821071911</c:v>
                </c:pt>
                <c:pt idx="1119">
                  <c:v>13.132686821071911</c:v>
                </c:pt>
                <c:pt idx="1120">
                  <c:v>13.197023515625002</c:v>
                </c:pt>
                <c:pt idx="1121">
                  <c:v>13.266968328368721</c:v>
                </c:pt>
                <c:pt idx="1122">
                  <c:v>13.343357261023998</c:v>
                </c:pt>
                <c:pt idx="1123">
                  <c:v>13.427007527658029</c:v>
                </c:pt>
                <c:pt idx="1124">
                  <c:v>13.518714486242995</c:v>
                </c:pt>
                <c:pt idx="1125">
                  <c:v>13.619248570214841</c:v>
                </c:pt>
                <c:pt idx="1126">
                  <c:v>13.729352220032</c:v>
                </c:pt>
                <c:pt idx="1127">
                  <c:v>13.84973681473415</c:v>
                </c:pt>
                <c:pt idx="1128">
                  <c:v>13.981079603500996</c:v>
                </c:pt>
                <c:pt idx="1129">
                  <c:v>14.124020637210961</c:v>
                </c:pt>
                <c:pt idx="1130">
                  <c:v>14.279159700000001</c:v>
                </c:pt>
                <c:pt idx="1131">
                  <c:v>14.447053240820274</c:v>
                </c:pt>
                <c:pt idx="1132">
                  <c:v>14.704493497990471</c:v>
                </c:pt>
                <c:pt idx="1133">
                  <c:v>14.782999459008533</c:v>
                </c:pt>
                <c:pt idx="1134">
                  <c:v>14.863754975709192</c:v>
                </c:pt>
                <c:pt idx="1135">
                  <c:v>14.946784427869733</c:v>
                </c:pt>
                <c:pt idx="1136">
                  <c:v>15.032110755968002</c:v>
                </c:pt>
                <c:pt idx="1137">
                  <c:v>15.075642016102149</c:v>
                </c:pt>
                <c:pt idx="1138">
                  <c:v>15.119755429761401</c:v>
                </c:pt>
                <c:pt idx="1139">
                  <c:v>15.209738416866291</c:v>
                </c:pt>
                <c:pt idx="1140">
                  <c:v>15.302078151336872</c:v>
                </c:pt>
                <c:pt idx="1141">
                  <c:v>15.396791502244534</c:v>
                </c:pt>
                <c:pt idx="1142">
                  <c:v>15.493893742257002</c:v>
                </c:pt>
                <c:pt idx="1143">
                  <c:v>15.493893742257002</c:v>
                </c:pt>
                <c:pt idx="1144">
                  <c:v>15.543345024137066</c:v>
                </c:pt>
                <c:pt idx="1145">
                  <c:v>15.695317809723559</c:v>
                </c:pt>
                <c:pt idx="1146">
                  <c:v>15.695317809723559</c:v>
                </c:pt>
                <c:pt idx="1147">
                  <c:v>15.799661917707009</c:v>
                </c:pt>
                <c:pt idx="1148">
                  <c:v>15.90643941301229</c:v>
                </c:pt>
                <c:pt idx="1149">
                  <c:v>15.90643941301229</c:v>
                </c:pt>
                <c:pt idx="1150">
                  <c:v>16.015657114975991</c:v>
                </c:pt>
                <c:pt idx="1151">
                  <c:v>16.127320058006038</c:v>
                </c:pt>
                <c:pt idx="1152">
                  <c:v>16.127320058006038</c:v>
                </c:pt>
                <c:pt idx="1153">
                  <c:v>16.24143146016074</c:v>
                </c:pt>
                <c:pt idx="1154">
                  <c:v>16.357992691728032</c:v>
                </c:pt>
                <c:pt idx="1155">
                  <c:v>16.357992691728032</c:v>
                </c:pt>
                <c:pt idx="1156">
                  <c:v>16.477003243804596</c:v>
                </c:pt>
                <c:pt idx="1157">
                  <c:v>16.598460696874994</c:v>
                </c:pt>
                <c:pt idx="1158">
                  <c:v>16.598460696874994</c:v>
                </c:pt>
                <c:pt idx="1159">
                  <c:v>16.722360689390925</c:v>
                </c:pt>
                <c:pt idx="1160">
                  <c:v>16.848696886350247</c:v>
                </c:pt>
                <c:pt idx="1161">
                  <c:v>16.977460947876338</c:v>
                </c:pt>
                <c:pt idx="1162">
                  <c:v>17.108642497797053</c:v>
                </c:pt>
                <c:pt idx="1163">
                  <c:v>17.242229092223976</c:v>
                </c:pt>
                <c:pt idx="1164">
                  <c:v>17.945653496692991</c:v>
                </c:pt>
                <c:pt idx="1165">
                  <c:v>18.706093507231984</c:v>
                </c:pt>
                <c:pt idx="1166">
                  <c:v>19.519478931950974</c:v>
                </c:pt>
                <c:pt idx="1167">
                  <c:v>20.380211599999981</c:v>
                </c:pt>
                <c:pt idx="1168">
                  <c:v>20.380211599999981</c:v>
                </c:pt>
                <c:pt idx="1169">
                  <c:v>1.8935</c:v>
                </c:pt>
                <c:pt idx="1170">
                  <c:v>1.8935</c:v>
                </c:pt>
                <c:pt idx="1171">
                  <c:v>3.2559999999999998</c:v>
                </c:pt>
                <c:pt idx="1172">
                  <c:v>4.6185</c:v>
                </c:pt>
                <c:pt idx="1173">
                  <c:v>7.3434999999999997</c:v>
                </c:pt>
                <c:pt idx="1174">
                  <c:v>9.7959999999999994</c:v>
                </c:pt>
                <c:pt idx="1175">
                  <c:v>11.1585</c:v>
                </c:pt>
                <c:pt idx="1176">
                  <c:v>13.638</c:v>
                </c:pt>
                <c:pt idx="1177">
                  <c:v>14.048545450000001</c:v>
                </c:pt>
                <c:pt idx="1178">
                  <c:v>14.22509091</c:v>
                </c:pt>
                <c:pt idx="1179">
                  <c:v>14.401636359999999</c:v>
                </c:pt>
                <c:pt idx="1180">
                  <c:v>14.401636359999999</c:v>
                </c:pt>
                <c:pt idx="1181">
                  <c:v>14.578181819999999</c:v>
                </c:pt>
                <c:pt idx="1182">
                  <c:v>14.666454549999999</c:v>
                </c:pt>
                <c:pt idx="1183">
                  <c:v>14.843</c:v>
                </c:pt>
                <c:pt idx="1184">
                  <c:v>14.843</c:v>
                </c:pt>
                <c:pt idx="1185">
                  <c:v>15.11566667</c:v>
                </c:pt>
                <c:pt idx="1186">
                  <c:v>15.38833333</c:v>
                </c:pt>
                <c:pt idx="1187">
                  <c:v>15.38833333</c:v>
                </c:pt>
                <c:pt idx="1188">
                  <c:v>15.661</c:v>
                </c:pt>
                <c:pt idx="1189">
                  <c:v>16.478999999999999</c:v>
                </c:pt>
                <c:pt idx="1190">
                  <c:v>16.478999999999999</c:v>
                </c:pt>
                <c:pt idx="1191">
                  <c:v>16.711790700000002</c:v>
                </c:pt>
                <c:pt idx="1192">
                  <c:v>16.944581400000001</c:v>
                </c:pt>
                <c:pt idx="1193">
                  <c:v>16.944581400000001</c:v>
                </c:pt>
                <c:pt idx="1194">
                  <c:v>17.177372089999999</c:v>
                </c:pt>
                <c:pt idx="1195">
                  <c:v>17.759348840000001</c:v>
                </c:pt>
                <c:pt idx="1196">
                  <c:v>18.923302329999999</c:v>
                </c:pt>
                <c:pt idx="1197">
                  <c:v>20.087255809999998</c:v>
                </c:pt>
                <c:pt idx="1198">
                  <c:v>61.8</c:v>
                </c:pt>
                <c:pt idx="1199">
                  <c:v>63</c:v>
                </c:pt>
                <c:pt idx="1200">
                  <c:v>63.7</c:v>
                </c:pt>
                <c:pt idx="1201">
                  <c:v>64.900000000000006</c:v>
                </c:pt>
                <c:pt idx="1202">
                  <c:v>65.8</c:v>
                </c:pt>
                <c:pt idx="1203">
                  <c:v>68.599999999999994</c:v>
                </c:pt>
                <c:pt idx="1204">
                  <c:v>70.3</c:v>
                </c:pt>
                <c:pt idx="1205">
                  <c:v>71.400000000000006</c:v>
                </c:pt>
                <c:pt idx="1206">
                  <c:v>73.099999999999994</c:v>
                </c:pt>
                <c:pt idx="1207">
                  <c:v>73.400000000000006</c:v>
                </c:pt>
                <c:pt idx="1208">
                  <c:v>74.3</c:v>
                </c:pt>
                <c:pt idx="1209">
                  <c:v>74.8</c:v>
                </c:pt>
                <c:pt idx="1210">
                  <c:v>75.900000000000006</c:v>
                </c:pt>
                <c:pt idx="1211">
                  <c:v>76.099999999999994</c:v>
                </c:pt>
                <c:pt idx="1212">
                  <c:v>76.5</c:v>
                </c:pt>
                <c:pt idx="1213">
                  <c:v>76.8</c:v>
                </c:pt>
                <c:pt idx="1214">
                  <c:v>77.3</c:v>
                </c:pt>
                <c:pt idx="1215">
                  <c:v>78.8</c:v>
                </c:pt>
                <c:pt idx="1216">
                  <c:v>79.3</c:v>
                </c:pt>
                <c:pt idx="1217">
                  <c:v>80.2</c:v>
                </c:pt>
                <c:pt idx="1218">
                  <c:v>80.8</c:v>
                </c:pt>
                <c:pt idx="1219">
                  <c:v>82.5</c:v>
                </c:pt>
                <c:pt idx="1220">
                  <c:v>85.4</c:v>
                </c:pt>
                <c:pt idx="1221">
                  <c:v>87.4</c:v>
                </c:pt>
                <c:pt idx="1222">
                  <c:v>89.3</c:v>
                </c:pt>
                <c:pt idx="1223">
                  <c:v>91.2</c:v>
                </c:pt>
                <c:pt idx="1224">
                  <c:v>93.1</c:v>
                </c:pt>
                <c:pt idx="1225">
                  <c:v>95.6</c:v>
                </c:pt>
                <c:pt idx="1226">
                  <c:v>95.6</c:v>
                </c:pt>
                <c:pt idx="1227">
                  <c:v>96.7</c:v>
                </c:pt>
                <c:pt idx="1228">
                  <c:v>98.6</c:v>
                </c:pt>
                <c:pt idx="1229">
                  <c:v>100.4</c:v>
                </c:pt>
                <c:pt idx="1230">
                  <c:v>101.2</c:v>
                </c:pt>
                <c:pt idx="1231">
                  <c:v>102.3</c:v>
                </c:pt>
                <c:pt idx="1232">
                  <c:v>102.5</c:v>
                </c:pt>
                <c:pt idx="1233">
                  <c:v>103.2</c:v>
                </c:pt>
                <c:pt idx="1234">
                  <c:v>103.6</c:v>
                </c:pt>
                <c:pt idx="1235">
                  <c:v>104.4</c:v>
                </c:pt>
                <c:pt idx="1236">
                  <c:v>104.6</c:v>
                </c:pt>
                <c:pt idx="1237">
                  <c:v>105.3</c:v>
                </c:pt>
                <c:pt idx="1238">
                  <c:v>105.3</c:v>
                </c:pt>
                <c:pt idx="1239">
                  <c:v>105.7</c:v>
                </c:pt>
                <c:pt idx="1240">
                  <c:v>106.5</c:v>
                </c:pt>
                <c:pt idx="1241">
                  <c:v>106.7</c:v>
                </c:pt>
                <c:pt idx="1242">
                  <c:v>107.4</c:v>
                </c:pt>
                <c:pt idx="1243">
                  <c:v>110.1</c:v>
                </c:pt>
                <c:pt idx="1244">
                  <c:v>114.7</c:v>
                </c:pt>
                <c:pt idx="1245">
                  <c:v>114.7</c:v>
                </c:pt>
                <c:pt idx="1246">
                  <c:v>116.5</c:v>
                </c:pt>
                <c:pt idx="1247">
                  <c:v>119.2</c:v>
                </c:pt>
                <c:pt idx="1248">
                  <c:v>119.2</c:v>
                </c:pt>
                <c:pt idx="1249">
                  <c:v>121.1</c:v>
                </c:pt>
                <c:pt idx="1250">
                  <c:v>123.5</c:v>
                </c:pt>
                <c:pt idx="1251">
                  <c:v>127.2</c:v>
                </c:pt>
                <c:pt idx="1252">
                  <c:v>60.2</c:v>
                </c:pt>
                <c:pt idx="1253">
                  <c:v>62.2</c:v>
                </c:pt>
                <c:pt idx="1254">
                  <c:v>63.6</c:v>
                </c:pt>
                <c:pt idx="1255">
                  <c:v>64.599999999999994</c:v>
                </c:pt>
                <c:pt idx="1256">
                  <c:v>65.599999999999994</c:v>
                </c:pt>
                <c:pt idx="1257">
                  <c:v>66.599999999999994</c:v>
                </c:pt>
                <c:pt idx="1258">
                  <c:v>69.3</c:v>
                </c:pt>
                <c:pt idx="1259">
                  <c:v>71.2</c:v>
                </c:pt>
                <c:pt idx="1260">
                  <c:v>72.400000000000006</c:v>
                </c:pt>
                <c:pt idx="1261">
                  <c:v>73.2</c:v>
                </c:pt>
                <c:pt idx="1262">
                  <c:v>74.400000000000006</c:v>
                </c:pt>
                <c:pt idx="1263">
                  <c:v>74.400000000000006</c:v>
                </c:pt>
                <c:pt idx="1264">
                  <c:v>74.400000000000006</c:v>
                </c:pt>
                <c:pt idx="1265">
                  <c:v>74.400000000000006</c:v>
                </c:pt>
                <c:pt idx="1266">
                  <c:v>75.2</c:v>
                </c:pt>
                <c:pt idx="1267">
                  <c:v>76.400000000000006</c:v>
                </c:pt>
                <c:pt idx="1268">
                  <c:v>77.900000000000006</c:v>
                </c:pt>
                <c:pt idx="1269">
                  <c:v>79.400000000000006</c:v>
                </c:pt>
                <c:pt idx="1270">
                  <c:v>80</c:v>
                </c:pt>
                <c:pt idx="1271">
                  <c:v>80</c:v>
                </c:pt>
                <c:pt idx="1272">
                  <c:v>80.900000000000006</c:v>
                </c:pt>
                <c:pt idx="1273">
                  <c:v>82.7</c:v>
                </c:pt>
                <c:pt idx="1274">
                  <c:v>84</c:v>
                </c:pt>
                <c:pt idx="1275">
                  <c:v>85.6</c:v>
                </c:pt>
                <c:pt idx="1276">
                  <c:v>87.3</c:v>
                </c:pt>
                <c:pt idx="1277">
                  <c:v>87.3</c:v>
                </c:pt>
                <c:pt idx="1278">
                  <c:v>88.9</c:v>
                </c:pt>
                <c:pt idx="1279">
                  <c:v>90.6</c:v>
                </c:pt>
                <c:pt idx="1280">
                  <c:v>92.2</c:v>
                </c:pt>
                <c:pt idx="1281">
                  <c:v>93.7</c:v>
                </c:pt>
                <c:pt idx="1282">
                  <c:v>95.1</c:v>
                </c:pt>
                <c:pt idx="1283">
                  <c:v>95.1</c:v>
                </c:pt>
                <c:pt idx="1284">
                  <c:v>96.6</c:v>
                </c:pt>
                <c:pt idx="1285">
                  <c:v>97.2</c:v>
                </c:pt>
                <c:pt idx="1286">
                  <c:v>98</c:v>
                </c:pt>
                <c:pt idx="1287">
                  <c:v>99.5</c:v>
                </c:pt>
                <c:pt idx="1288">
                  <c:v>101</c:v>
                </c:pt>
                <c:pt idx="1289">
                  <c:v>101.6</c:v>
                </c:pt>
                <c:pt idx="1290">
                  <c:v>102.4</c:v>
                </c:pt>
                <c:pt idx="1291">
                  <c:v>103</c:v>
                </c:pt>
                <c:pt idx="1292">
                  <c:v>103.3</c:v>
                </c:pt>
                <c:pt idx="1293">
                  <c:v>103.9</c:v>
                </c:pt>
                <c:pt idx="1294">
                  <c:v>104.7</c:v>
                </c:pt>
                <c:pt idx="1295">
                  <c:v>105.8</c:v>
                </c:pt>
                <c:pt idx="1296">
                  <c:v>106.6</c:v>
                </c:pt>
                <c:pt idx="1297">
                  <c:v>106.6</c:v>
                </c:pt>
                <c:pt idx="1298">
                  <c:v>107.8</c:v>
                </c:pt>
                <c:pt idx="1299">
                  <c:v>111.5</c:v>
                </c:pt>
                <c:pt idx="1300">
                  <c:v>116.7</c:v>
                </c:pt>
                <c:pt idx="1301">
                  <c:v>120.1</c:v>
                </c:pt>
                <c:pt idx="1302">
                  <c:v>122.4</c:v>
                </c:pt>
                <c:pt idx="1303">
                  <c:v>125.3</c:v>
                </c:pt>
                <c:pt idx="1304">
                  <c:v>125.3</c:v>
                </c:pt>
                <c:pt idx="1305">
                  <c:v>61.55</c:v>
                </c:pt>
                <c:pt idx="1306">
                  <c:v>62.53</c:v>
                </c:pt>
                <c:pt idx="1307">
                  <c:v>64.03</c:v>
                </c:pt>
                <c:pt idx="1308">
                  <c:v>65.67</c:v>
                </c:pt>
                <c:pt idx="1309">
                  <c:v>68.52</c:v>
                </c:pt>
                <c:pt idx="1310">
                  <c:v>70.010000000000005</c:v>
                </c:pt>
                <c:pt idx="1311">
                  <c:v>70.010000000000005</c:v>
                </c:pt>
                <c:pt idx="1312">
                  <c:v>71.510000000000005</c:v>
                </c:pt>
                <c:pt idx="1313">
                  <c:v>73.03</c:v>
                </c:pt>
                <c:pt idx="1314">
                  <c:v>74.59</c:v>
                </c:pt>
                <c:pt idx="1315">
                  <c:v>75.38</c:v>
                </c:pt>
                <c:pt idx="1316">
                  <c:v>78.510000000000005</c:v>
                </c:pt>
                <c:pt idx="1317">
                  <c:v>79.34</c:v>
                </c:pt>
                <c:pt idx="1318">
                  <c:v>81.97</c:v>
                </c:pt>
                <c:pt idx="1319">
                  <c:v>87.23</c:v>
                </c:pt>
                <c:pt idx="1320">
                  <c:v>89.51</c:v>
                </c:pt>
                <c:pt idx="1321">
                  <c:v>90.71</c:v>
                </c:pt>
                <c:pt idx="1322">
                  <c:v>92.71</c:v>
                </c:pt>
                <c:pt idx="1323">
                  <c:v>93.53</c:v>
                </c:pt>
                <c:pt idx="1324">
                  <c:v>95.47</c:v>
                </c:pt>
                <c:pt idx="1325">
                  <c:v>99.35</c:v>
                </c:pt>
                <c:pt idx="1326">
                  <c:v>102.2</c:v>
                </c:pt>
                <c:pt idx="1327">
                  <c:v>104.8</c:v>
                </c:pt>
                <c:pt idx="1328">
                  <c:v>107.4</c:v>
                </c:pt>
                <c:pt idx="1329">
                  <c:v>108.3</c:v>
                </c:pt>
                <c:pt idx="1330">
                  <c:v>109.2</c:v>
                </c:pt>
                <c:pt idx="1331">
                  <c:v>111.9</c:v>
                </c:pt>
                <c:pt idx="1332">
                  <c:v>112.9</c:v>
                </c:pt>
                <c:pt idx="1333">
                  <c:v>114.1</c:v>
                </c:pt>
                <c:pt idx="1334">
                  <c:v>117.9</c:v>
                </c:pt>
                <c:pt idx="1335">
                  <c:v>119.1</c:v>
                </c:pt>
                <c:pt idx="1336">
                  <c:v>120.3</c:v>
                </c:pt>
                <c:pt idx="1337">
                  <c:v>121.6</c:v>
                </c:pt>
                <c:pt idx="1338">
                  <c:v>122.8</c:v>
                </c:pt>
                <c:pt idx="1339">
                  <c:v>124.1</c:v>
                </c:pt>
                <c:pt idx="1340">
                  <c:v>125.3</c:v>
                </c:pt>
                <c:pt idx="1341">
                  <c:v>126.6</c:v>
                </c:pt>
                <c:pt idx="1342">
                  <c:v>65.400000000000006</c:v>
                </c:pt>
                <c:pt idx="1343">
                  <c:v>81.3</c:v>
                </c:pt>
                <c:pt idx="1344">
                  <c:v>110.1</c:v>
                </c:pt>
                <c:pt idx="1345">
                  <c:v>110.1</c:v>
                </c:pt>
                <c:pt idx="1346">
                  <c:v>118.3</c:v>
                </c:pt>
                <c:pt idx="1347">
                  <c:v>127.1</c:v>
                </c:pt>
                <c:pt idx="1348">
                  <c:v>65.400000000000006</c:v>
                </c:pt>
                <c:pt idx="1349">
                  <c:v>74.2</c:v>
                </c:pt>
                <c:pt idx="1350">
                  <c:v>82.7</c:v>
                </c:pt>
                <c:pt idx="1351">
                  <c:v>96.8</c:v>
                </c:pt>
                <c:pt idx="1352">
                  <c:v>105.6</c:v>
                </c:pt>
                <c:pt idx="1353">
                  <c:v>114.9</c:v>
                </c:pt>
                <c:pt idx="1354">
                  <c:v>123.3</c:v>
                </c:pt>
                <c:pt idx="1355">
                  <c:v>125.1</c:v>
                </c:pt>
                <c:pt idx="1356">
                  <c:v>128.30000000000001</c:v>
                </c:pt>
                <c:pt idx="1357">
                  <c:v>3.66</c:v>
                </c:pt>
                <c:pt idx="1358">
                  <c:v>4.8710000000000004</c:v>
                </c:pt>
                <c:pt idx="1359">
                  <c:v>6.2750000000000004</c:v>
                </c:pt>
                <c:pt idx="1360">
                  <c:v>7.55</c:v>
                </c:pt>
                <c:pt idx="1361">
                  <c:v>8.7929999999999993</c:v>
                </c:pt>
                <c:pt idx="1362">
                  <c:v>9.5389999999999997</c:v>
                </c:pt>
                <c:pt idx="1363">
                  <c:v>9.802999999999999</c:v>
                </c:pt>
                <c:pt idx="1364">
                  <c:v>10.023</c:v>
                </c:pt>
                <c:pt idx="1365">
                  <c:v>10.697999999999999</c:v>
                </c:pt>
                <c:pt idx="1366">
                  <c:v>11.234999999999999</c:v>
                </c:pt>
                <c:pt idx="1367">
                  <c:v>11.583</c:v>
                </c:pt>
                <c:pt idx="1368">
                  <c:v>11.755000000000001</c:v>
                </c:pt>
                <c:pt idx="1369">
                  <c:v>11.892999999999999</c:v>
                </c:pt>
                <c:pt idx="1370">
                  <c:v>12.023</c:v>
                </c:pt>
                <c:pt idx="1371">
                  <c:v>12.11</c:v>
                </c:pt>
                <c:pt idx="1372">
                  <c:v>12.193</c:v>
                </c:pt>
                <c:pt idx="1373">
                  <c:v>12.317</c:v>
                </c:pt>
                <c:pt idx="1374">
                  <c:v>12.427999999999999</c:v>
                </c:pt>
                <c:pt idx="1375">
                  <c:v>12.584</c:v>
                </c:pt>
                <c:pt idx="1376">
                  <c:v>12.804</c:v>
                </c:pt>
                <c:pt idx="1377">
                  <c:v>12.937999999999999</c:v>
                </c:pt>
                <c:pt idx="1378">
                  <c:v>13.158999999999999</c:v>
                </c:pt>
                <c:pt idx="1379">
                  <c:v>13.307</c:v>
                </c:pt>
                <c:pt idx="1380">
                  <c:v>13.616999999999999</c:v>
                </c:pt>
                <c:pt idx="1381">
                  <c:v>13.846</c:v>
                </c:pt>
                <c:pt idx="1382">
                  <c:v>14.06</c:v>
                </c:pt>
                <c:pt idx="1383">
                  <c:v>14.417</c:v>
                </c:pt>
                <c:pt idx="1384">
                  <c:v>14.699</c:v>
                </c:pt>
                <c:pt idx="1385">
                  <c:v>14.805</c:v>
                </c:pt>
                <c:pt idx="1386">
                  <c:v>15.05</c:v>
                </c:pt>
                <c:pt idx="1387">
                  <c:v>15.458</c:v>
                </c:pt>
                <c:pt idx="1388">
                  <c:v>15.843999999999999</c:v>
                </c:pt>
                <c:pt idx="1389">
                  <c:v>16.166</c:v>
                </c:pt>
                <c:pt idx="1390">
                  <c:v>16.48</c:v>
                </c:pt>
                <c:pt idx="1391">
                  <c:v>16.792999999999999</c:v>
                </c:pt>
                <c:pt idx="1392">
                  <c:v>16.943999999999999</c:v>
                </c:pt>
                <c:pt idx="1393">
                  <c:v>17.102</c:v>
                </c:pt>
                <c:pt idx="1394">
                  <c:v>17.292000000000002</c:v>
                </c:pt>
                <c:pt idx="1395">
                  <c:v>17.350999999999999</c:v>
                </c:pt>
                <c:pt idx="1396">
                  <c:v>17.425000000000001</c:v>
                </c:pt>
                <c:pt idx="1397">
                  <c:v>17.454999999999998</c:v>
                </c:pt>
                <c:pt idx="1398">
                  <c:v>17.544</c:v>
                </c:pt>
                <c:pt idx="1399">
                  <c:v>17.603000000000002</c:v>
                </c:pt>
                <c:pt idx="1400">
                  <c:v>17.632000000000001</c:v>
                </c:pt>
                <c:pt idx="1401">
                  <c:v>17.690999999999999</c:v>
                </c:pt>
                <c:pt idx="1402">
                  <c:v>17.72</c:v>
                </c:pt>
                <c:pt idx="1403">
                  <c:v>17.779</c:v>
                </c:pt>
                <c:pt idx="1404">
                  <c:v>17.807000000000002</c:v>
                </c:pt>
                <c:pt idx="1405">
                  <c:v>17.835000000000001</c:v>
                </c:pt>
                <c:pt idx="1406">
                  <c:v>17.907</c:v>
                </c:pt>
                <c:pt idx="1407">
                  <c:v>18.013999999999999</c:v>
                </c:pt>
                <c:pt idx="1408">
                  <c:v>18.094999999999999</c:v>
                </c:pt>
                <c:pt idx="1409">
                  <c:v>18.190000000000001</c:v>
                </c:pt>
                <c:pt idx="1410">
                  <c:v>18.346</c:v>
                </c:pt>
                <c:pt idx="1411">
                  <c:v>18.376999999999999</c:v>
                </c:pt>
                <c:pt idx="1412">
                  <c:v>18.439</c:v>
                </c:pt>
                <c:pt idx="1413">
                  <c:v>18.498999999999999</c:v>
                </c:pt>
                <c:pt idx="1414">
                  <c:v>18.684999999999999</c:v>
                </c:pt>
                <c:pt idx="1415">
                  <c:v>18.785</c:v>
                </c:pt>
                <c:pt idx="1416">
                  <c:v>18.852</c:v>
                </c:pt>
                <c:pt idx="1417">
                  <c:v>18.919</c:v>
                </c:pt>
                <c:pt idx="1418">
                  <c:v>18.984999999999999</c:v>
                </c:pt>
                <c:pt idx="1419">
                  <c:v>19.042999999999999</c:v>
                </c:pt>
                <c:pt idx="1420">
                  <c:v>19.128</c:v>
                </c:pt>
                <c:pt idx="1421">
                  <c:v>19.201000000000001</c:v>
                </c:pt>
                <c:pt idx="1422">
                  <c:v>19.298999999999999</c:v>
                </c:pt>
                <c:pt idx="1423">
                  <c:v>19.396000000000001</c:v>
                </c:pt>
                <c:pt idx="1424">
                  <c:v>19.492000000000001</c:v>
                </c:pt>
                <c:pt idx="1425">
                  <c:v>2</c:v>
                </c:pt>
                <c:pt idx="1426">
                  <c:v>2</c:v>
                </c:pt>
                <c:pt idx="1427">
                  <c:v>12</c:v>
                </c:pt>
                <c:pt idx="1428">
                  <c:v>19</c:v>
                </c:pt>
                <c:pt idx="1429">
                  <c:v>29</c:v>
                </c:pt>
                <c:pt idx="1430">
                  <c:v>40</c:v>
                </c:pt>
                <c:pt idx="1431">
                  <c:v>74</c:v>
                </c:pt>
                <c:pt idx="1432">
                  <c:v>84</c:v>
                </c:pt>
                <c:pt idx="1433">
                  <c:v>84</c:v>
                </c:pt>
                <c:pt idx="1434">
                  <c:v>90</c:v>
                </c:pt>
                <c:pt idx="1435">
                  <c:v>121</c:v>
                </c:pt>
                <c:pt idx="1436">
                  <c:v>130</c:v>
                </c:pt>
                <c:pt idx="1437">
                  <c:v>140</c:v>
                </c:pt>
                <c:pt idx="1438">
                  <c:v>157</c:v>
                </c:pt>
                <c:pt idx="1439">
                  <c:v>183</c:v>
                </c:pt>
                <c:pt idx="1440">
                  <c:v>197</c:v>
                </c:pt>
                <c:pt idx="1441">
                  <c:v>210</c:v>
                </c:pt>
                <c:pt idx="1442">
                  <c:v>223</c:v>
                </c:pt>
                <c:pt idx="1443">
                  <c:v>230</c:v>
                </c:pt>
                <c:pt idx="1444">
                  <c:v>240</c:v>
                </c:pt>
                <c:pt idx="1445">
                  <c:v>250</c:v>
                </c:pt>
                <c:pt idx="1446">
                  <c:v>264</c:v>
                </c:pt>
                <c:pt idx="1447">
                  <c:v>8.2240000000000002</c:v>
                </c:pt>
                <c:pt idx="1448">
                  <c:v>19.46</c:v>
                </c:pt>
                <c:pt idx="1449">
                  <c:v>25.689</c:v>
                </c:pt>
                <c:pt idx="1450">
                  <c:v>35.795000000000002</c:v>
                </c:pt>
                <c:pt idx="1451">
                  <c:v>42.337299999999999</c:v>
                </c:pt>
                <c:pt idx="1452">
                  <c:v>50.392000000000003</c:v>
                </c:pt>
                <c:pt idx="1453">
                  <c:v>56.433</c:v>
                </c:pt>
                <c:pt idx="1454">
                  <c:v>66.501300000000001</c:v>
                </c:pt>
                <c:pt idx="1455">
                  <c:v>70.528599999999997</c:v>
                </c:pt>
                <c:pt idx="1456">
                  <c:v>76.569599999999994</c:v>
                </c:pt>
                <c:pt idx="1457">
                  <c:v>82.610600000000005</c:v>
                </c:pt>
                <c:pt idx="1458">
                  <c:v>86.637900000000002</c:v>
                </c:pt>
                <c:pt idx="1459">
                  <c:v>90.665199999999999</c:v>
                </c:pt>
                <c:pt idx="1460">
                  <c:v>108.788</c:v>
                </c:pt>
                <c:pt idx="1461">
                  <c:v>119.36</c:v>
                </c:pt>
                <c:pt idx="1462">
                  <c:v>124.898</c:v>
                </c:pt>
                <c:pt idx="1463">
                  <c:v>130.93899999999999</c:v>
                </c:pt>
                <c:pt idx="1464">
                  <c:v>138.99299999999999</c:v>
                </c:pt>
                <c:pt idx="1465">
                  <c:v>150</c:v>
                </c:pt>
                <c:pt idx="1466">
                  <c:v>160</c:v>
                </c:pt>
                <c:pt idx="1467">
                  <c:v>170.667</c:v>
                </c:pt>
                <c:pt idx="1468">
                  <c:v>181.333</c:v>
                </c:pt>
                <c:pt idx="1469">
                  <c:v>192</c:v>
                </c:pt>
                <c:pt idx="1470">
                  <c:v>202.667</c:v>
                </c:pt>
                <c:pt idx="1471">
                  <c:v>224</c:v>
                </c:pt>
                <c:pt idx="1472">
                  <c:v>234.667</c:v>
                </c:pt>
                <c:pt idx="1473">
                  <c:v>274.66699999999997</c:v>
                </c:pt>
                <c:pt idx="1474">
                  <c:v>314.66699999999997</c:v>
                </c:pt>
                <c:pt idx="1475">
                  <c:v>359.33300000000003</c:v>
                </c:pt>
                <c:pt idx="1476" formatCode="0.00">
                  <c:v>3.5609999999999999</c:v>
                </c:pt>
                <c:pt idx="1477" formatCode="0.00">
                  <c:v>4.4889999999999999</c:v>
                </c:pt>
                <c:pt idx="1478" formatCode="0.00">
                  <c:v>5.4169999999999998</c:v>
                </c:pt>
                <c:pt idx="1479" formatCode="0.00">
                  <c:v>6.0661899999999997</c:v>
                </c:pt>
                <c:pt idx="1480" formatCode="0.00">
                  <c:v>6.6224400000000001</c:v>
                </c:pt>
                <c:pt idx="1481" formatCode="0.00">
                  <c:v>7.1786899999999996</c:v>
                </c:pt>
                <c:pt idx="1482" formatCode="0.00">
                  <c:v>7.7349399999999999</c:v>
                </c:pt>
                <c:pt idx="1483" formatCode="0.00">
                  <c:v>7.8949999999999996</c:v>
                </c:pt>
                <c:pt idx="1484" formatCode="0.00">
                  <c:v>7.923</c:v>
                </c:pt>
                <c:pt idx="1485" formatCode="0.00">
                  <c:v>7.9669400000000001</c:v>
                </c:pt>
                <c:pt idx="1486" formatCode="0.00">
                  <c:v>8.0161899999999999</c:v>
                </c:pt>
                <c:pt idx="1487" formatCode="0.00">
                  <c:v>8.0654400000000006</c:v>
                </c:pt>
                <c:pt idx="1488" formatCode="0.00">
                  <c:v>8.1146899999999995</c:v>
                </c:pt>
                <c:pt idx="1489" formatCode="0.00">
                  <c:v>9.3390000000000004</c:v>
                </c:pt>
                <c:pt idx="1490" formatCode="0.00">
                  <c:v>10.955</c:v>
                </c:pt>
                <c:pt idx="1491" formatCode="0.00">
                  <c:v>11.431100000000001</c:v>
                </c:pt>
                <c:pt idx="1492" formatCode="0.00">
                  <c:v>11.5273</c:v>
                </c:pt>
                <c:pt idx="1493" formatCode="0.00">
                  <c:v>11.6234</c:v>
                </c:pt>
                <c:pt idx="1494" formatCode="0.00">
                  <c:v>11.7195</c:v>
                </c:pt>
                <c:pt idx="1495" formatCode="0.00">
                  <c:v>11.8157</c:v>
                </c:pt>
                <c:pt idx="1496" formatCode="0.00">
                  <c:v>11.911799999999999</c:v>
                </c:pt>
                <c:pt idx="1497" formatCode="0.00">
                  <c:v>12.007999999999999</c:v>
                </c:pt>
                <c:pt idx="1498" formatCode="0.00">
                  <c:v>15.373799999999999</c:v>
                </c:pt>
                <c:pt idx="1499" formatCode="0.00">
                  <c:v>19.8294</c:v>
                </c:pt>
                <c:pt idx="1500" formatCode="0.00">
                  <c:v>24.2851</c:v>
                </c:pt>
                <c:pt idx="1501" formatCode="0.00">
                  <c:v>29.495100000000001</c:v>
                </c:pt>
                <c:pt idx="1502" formatCode="0.00">
                  <c:v>34.956600000000002</c:v>
                </c:pt>
                <c:pt idx="1503" formatCode="0.00">
                  <c:v>36.610799999999998</c:v>
                </c:pt>
                <c:pt idx="1504" formatCode="0.00">
                  <c:v>36.996000000000002</c:v>
                </c:pt>
                <c:pt idx="1505" formatCode="0.00">
                  <c:v>37.381100000000004</c:v>
                </c:pt>
                <c:pt idx="1506" formatCode="0.00">
                  <c:v>3.3740000000000001</c:v>
                </c:pt>
                <c:pt idx="1507" formatCode="0.00">
                  <c:v>3.8935599999999999</c:v>
                </c:pt>
                <c:pt idx="1508" formatCode="0.00">
                  <c:v>4.4131099999999996</c:v>
                </c:pt>
                <c:pt idx="1509" formatCode="0.00">
                  <c:v>5.80938</c:v>
                </c:pt>
                <c:pt idx="1510" formatCode="0.00">
                  <c:v>7.4978800000000003</c:v>
                </c:pt>
                <c:pt idx="1511" formatCode="0.00">
                  <c:v>8.94937</c:v>
                </c:pt>
                <c:pt idx="1512" formatCode="0.00">
                  <c:v>10.321899999999999</c:v>
                </c:pt>
                <c:pt idx="1513" formatCode="0.00">
                  <c:v>11.020899999999999</c:v>
                </c:pt>
                <c:pt idx="1514" formatCode="0.00">
                  <c:v>11.969900000000001</c:v>
                </c:pt>
                <c:pt idx="1515" formatCode="0.00">
                  <c:v>12.4444</c:v>
                </c:pt>
                <c:pt idx="1516" formatCode="0.00">
                  <c:v>12.7737</c:v>
                </c:pt>
                <c:pt idx="1517" formatCode="0.00">
                  <c:v>13.0548</c:v>
                </c:pt>
                <c:pt idx="1518" formatCode="0.00">
                  <c:v>13.335800000000001</c:v>
                </c:pt>
                <c:pt idx="1519" formatCode="0.00">
                  <c:v>18.3553</c:v>
                </c:pt>
                <c:pt idx="1520" formatCode="0.00">
                  <c:v>24.9543</c:v>
                </c:pt>
                <c:pt idx="1521" formatCode="0.00">
                  <c:v>31.5533</c:v>
                </c:pt>
                <c:pt idx="1522" formatCode="0.00">
                  <c:v>37.832000000000001</c:v>
                </c:pt>
                <c:pt idx="1523" formatCode="0.00">
                  <c:v>38.2774</c:v>
                </c:pt>
                <c:pt idx="1524" formatCode="0.00">
                  <c:v>39.752000000000002</c:v>
                </c:pt>
                <c:pt idx="1525" formatCode="0.00">
                  <c:v>40.723500000000001</c:v>
                </c:pt>
                <c:pt idx="1526" formatCode="0.00">
                  <c:v>41.074599999999997</c:v>
                </c:pt>
                <c:pt idx="1527" formatCode="0.00">
                  <c:v>41.458100000000002</c:v>
                </c:pt>
                <c:pt idx="1528" formatCode="0.00">
                  <c:v>42.171100000000003</c:v>
                </c:pt>
                <c:pt idx="1529" formatCode="0.00">
                  <c:v>42.418500000000002</c:v>
                </c:pt>
                <c:pt idx="1530" formatCode="0.00">
                  <c:v>43.571199999999997</c:v>
                </c:pt>
                <c:pt idx="1531" formatCode="0.00">
                  <c:v>44.723799999999997</c:v>
                </c:pt>
                <c:pt idx="1532" formatCode="0.00">
                  <c:v>50</c:v>
                </c:pt>
                <c:pt idx="1533" formatCode="0.00">
                  <c:v>50</c:v>
                </c:pt>
                <c:pt idx="1534" formatCode="0.00">
                  <c:v>50</c:v>
                </c:pt>
                <c:pt idx="1535">
                  <c:v>2.6230000000000002</c:v>
                </c:pt>
                <c:pt idx="1536">
                  <c:v>3.0755699999999999</c:v>
                </c:pt>
                <c:pt idx="1537">
                  <c:v>3.5281400000000001</c:v>
                </c:pt>
                <c:pt idx="1538">
                  <c:v>3.9807100000000002</c:v>
                </c:pt>
                <c:pt idx="1539">
                  <c:v>4.4332900000000004</c:v>
                </c:pt>
                <c:pt idx="1540">
                  <c:v>4.8858600000000001</c:v>
                </c:pt>
                <c:pt idx="1541">
                  <c:v>5.3384299999999998</c:v>
                </c:pt>
                <c:pt idx="1542">
                  <c:v>5.7910000000000004</c:v>
                </c:pt>
                <c:pt idx="1543">
                  <c:v>6.2435700000000001</c:v>
                </c:pt>
                <c:pt idx="1544">
                  <c:v>6.6961399999999998</c:v>
                </c:pt>
                <c:pt idx="1545">
                  <c:v>7.1487100000000003</c:v>
                </c:pt>
                <c:pt idx="1546">
                  <c:v>7.649</c:v>
                </c:pt>
                <c:pt idx="1547">
                  <c:v>8.1969999999999992</c:v>
                </c:pt>
                <c:pt idx="1548">
                  <c:v>8.7449999999999992</c:v>
                </c:pt>
                <c:pt idx="1549">
                  <c:v>9.2929999999999993</c:v>
                </c:pt>
                <c:pt idx="1550">
                  <c:v>9.8409999999999993</c:v>
                </c:pt>
                <c:pt idx="1551">
                  <c:v>10.388999999999999</c:v>
                </c:pt>
                <c:pt idx="1552">
                  <c:v>10.936999999999999</c:v>
                </c:pt>
                <c:pt idx="1553">
                  <c:v>11.484999999999999</c:v>
                </c:pt>
                <c:pt idx="1554">
                  <c:v>12.032999999999999</c:v>
                </c:pt>
                <c:pt idx="1555">
                  <c:v>12.581</c:v>
                </c:pt>
                <c:pt idx="1556">
                  <c:v>12.9238</c:v>
                </c:pt>
                <c:pt idx="1557">
                  <c:v>13.061199999999999</c:v>
                </c:pt>
                <c:pt idx="1558">
                  <c:v>13.1988</c:v>
                </c:pt>
                <c:pt idx="1559">
                  <c:v>13.3362</c:v>
                </c:pt>
                <c:pt idx="1560">
                  <c:v>13.463699999999999</c:v>
                </c:pt>
                <c:pt idx="1561">
                  <c:v>13.698399999999999</c:v>
                </c:pt>
                <c:pt idx="1562">
                  <c:v>13.933199999999999</c:v>
                </c:pt>
                <c:pt idx="1563">
                  <c:v>14.167899999999999</c:v>
                </c:pt>
                <c:pt idx="1564">
                  <c:v>15.5001</c:v>
                </c:pt>
                <c:pt idx="1565">
                  <c:v>20.124300000000002</c:v>
                </c:pt>
                <c:pt idx="1566">
                  <c:v>24.7486</c:v>
                </c:pt>
                <c:pt idx="1567">
                  <c:v>29.372800000000002</c:v>
                </c:pt>
                <c:pt idx="1568">
                  <c:v>31.684899999999999</c:v>
                </c:pt>
                <c:pt idx="1569">
                  <c:v>33.129600000000003</c:v>
                </c:pt>
                <c:pt idx="1570">
                  <c:v>33.706699999999998</c:v>
                </c:pt>
                <c:pt idx="1571">
                  <c:v>34.283900000000003</c:v>
                </c:pt>
                <c:pt idx="1572">
                  <c:v>34.860999999999997</c:v>
                </c:pt>
                <c:pt idx="1573">
                  <c:v>35.438099999999999</c:v>
                </c:pt>
                <c:pt idx="1574">
                  <c:v>36.015300000000003</c:v>
                </c:pt>
                <c:pt idx="1575">
                  <c:v>36.592399999999998</c:v>
                </c:pt>
                <c:pt idx="1576">
                  <c:v>37.169600000000003</c:v>
                </c:pt>
                <c:pt idx="1577">
                  <c:v>37.746699999999997</c:v>
                </c:pt>
                <c:pt idx="1578">
                  <c:v>38.901000000000003</c:v>
                </c:pt>
                <c:pt idx="1579">
                  <c:v>40.055300000000003</c:v>
                </c:pt>
                <c:pt idx="1580">
                  <c:v>41.042099999999998</c:v>
                </c:pt>
                <c:pt idx="1581">
                  <c:v>41.526499999999999</c:v>
                </c:pt>
                <c:pt idx="1582">
                  <c:v>42.011000000000003</c:v>
                </c:pt>
                <c:pt idx="1583" formatCode="0.00">
                  <c:v>3.484</c:v>
                </c:pt>
                <c:pt idx="1584" formatCode="0.00">
                  <c:v>5.1485000000000003</c:v>
                </c:pt>
                <c:pt idx="1585" formatCode="0.00">
                  <c:v>6.8129999999999997</c:v>
                </c:pt>
                <c:pt idx="1586" formatCode="0.00">
                  <c:v>8.4774999999999991</c:v>
                </c:pt>
                <c:pt idx="1587" formatCode="0.00">
                  <c:v>10.141999999999999</c:v>
                </c:pt>
                <c:pt idx="1588" formatCode="0.00">
                  <c:v>10.417</c:v>
                </c:pt>
                <c:pt idx="1589" formatCode="0.00">
                  <c:v>10.692</c:v>
                </c:pt>
                <c:pt idx="1590" formatCode="0.00">
                  <c:v>10.967000000000001</c:v>
                </c:pt>
                <c:pt idx="1591" formatCode="0.00">
                  <c:v>11.242000000000001</c:v>
                </c:pt>
                <c:pt idx="1592" formatCode="0.00">
                  <c:v>16.195499999999999</c:v>
                </c:pt>
                <c:pt idx="1593" formatCode="0.00">
                  <c:v>21.149000000000001</c:v>
                </c:pt>
                <c:pt idx="1594" formatCode="0.00">
                  <c:v>26.102499999999999</c:v>
                </c:pt>
                <c:pt idx="1595" formatCode="0.00">
                  <c:v>31.056000000000001</c:v>
                </c:pt>
                <c:pt idx="1596" formatCode="0.00">
                  <c:v>34.6905</c:v>
                </c:pt>
                <c:pt idx="1597" formatCode="0.00">
                  <c:v>38.325000000000003</c:v>
                </c:pt>
                <c:pt idx="1598" formatCode="0.00">
                  <c:v>41.959499999999998</c:v>
                </c:pt>
                <c:pt idx="1599" formatCode="0.00">
                  <c:v>45.594000000000001</c:v>
                </c:pt>
                <c:pt idx="1600">
                  <c:v>3.653</c:v>
                </c:pt>
                <c:pt idx="1601">
                  <c:v>5.2835000000000001</c:v>
                </c:pt>
                <c:pt idx="1602">
                  <c:v>6.9139999999999997</c:v>
                </c:pt>
                <c:pt idx="1603">
                  <c:v>9.3607499999999995</c:v>
                </c:pt>
                <c:pt idx="1604">
                  <c:v>11.807499999999999</c:v>
                </c:pt>
                <c:pt idx="1605">
                  <c:v>14.254300000000001</c:v>
                </c:pt>
                <c:pt idx="1606">
                  <c:v>16.701000000000001</c:v>
                </c:pt>
                <c:pt idx="1607">
                  <c:v>21.213000000000001</c:v>
                </c:pt>
                <c:pt idx="1608">
                  <c:v>25.725000000000001</c:v>
                </c:pt>
                <c:pt idx="1609">
                  <c:v>26.567499999999999</c:v>
                </c:pt>
                <c:pt idx="1610">
                  <c:v>27.41</c:v>
                </c:pt>
                <c:pt idx="1611">
                  <c:v>27.597999999999999</c:v>
                </c:pt>
                <c:pt idx="1612">
                  <c:v>27.786000000000001</c:v>
                </c:pt>
                <c:pt idx="1613">
                  <c:v>32.581299999999999</c:v>
                </c:pt>
                <c:pt idx="1614">
                  <c:v>37.3767</c:v>
                </c:pt>
                <c:pt idx="1615">
                  <c:v>42.171999999999997</c:v>
                </c:pt>
                <c:pt idx="1616" formatCode="0.00">
                  <c:v>1.29308</c:v>
                </c:pt>
                <c:pt idx="1617" formatCode="0.00">
                  <c:v>2.1767500000000002</c:v>
                </c:pt>
                <c:pt idx="1618" formatCode="0.00">
                  <c:v>3.0604200000000001</c:v>
                </c:pt>
                <c:pt idx="1619" formatCode="0.00">
                  <c:v>3.94408</c:v>
                </c:pt>
                <c:pt idx="1620" formatCode="0.00">
                  <c:v>4.75</c:v>
                </c:pt>
                <c:pt idx="1621" formatCode="0.00">
                  <c:v>5.53</c:v>
                </c:pt>
                <c:pt idx="1622" formatCode="0.00">
                  <c:v>6.31</c:v>
                </c:pt>
                <c:pt idx="1623" formatCode="0.00">
                  <c:v>7.09</c:v>
                </c:pt>
                <c:pt idx="1624" formatCode="0.00">
                  <c:v>7.87</c:v>
                </c:pt>
                <c:pt idx="1625" formatCode="0.00">
                  <c:v>8.65</c:v>
                </c:pt>
                <c:pt idx="1626" formatCode="0.00">
                  <c:v>9.43</c:v>
                </c:pt>
                <c:pt idx="1627" formatCode="0.00">
                  <c:v>10.210000000000001</c:v>
                </c:pt>
                <c:pt idx="1628" formatCode="0.00">
                  <c:v>10.99</c:v>
                </c:pt>
                <c:pt idx="1629" formatCode="0.00">
                  <c:v>12.956300000000001</c:v>
                </c:pt>
                <c:pt idx="1630" formatCode="0.00">
                  <c:v>15.318</c:v>
                </c:pt>
                <c:pt idx="1631" formatCode="0.00">
                  <c:v>17.6797</c:v>
                </c:pt>
                <c:pt idx="1632" formatCode="0.00">
                  <c:v>20.438199999999998</c:v>
                </c:pt>
                <c:pt idx="1633" formatCode="0.00">
                  <c:v>24.387</c:v>
                </c:pt>
                <c:pt idx="1634" formatCode="0.00">
                  <c:v>5.1340000000000003</c:v>
                </c:pt>
                <c:pt idx="1635" formatCode="0.00">
                  <c:v>5.6379999999999999</c:v>
                </c:pt>
                <c:pt idx="1636" formatCode="0.00">
                  <c:v>6.20425</c:v>
                </c:pt>
                <c:pt idx="1637" formatCode="0.00">
                  <c:v>6.7912499999999998</c:v>
                </c:pt>
                <c:pt idx="1638" formatCode="0.00">
                  <c:v>7.3782500000000004</c:v>
                </c:pt>
                <c:pt idx="1639" formatCode="0.00">
                  <c:v>7.9245000000000001</c:v>
                </c:pt>
                <c:pt idx="1640" formatCode="0.00">
                  <c:v>8.4571699999999996</c:v>
                </c:pt>
                <c:pt idx="1641" formatCode="0.00">
                  <c:v>8.9898299999999995</c:v>
                </c:pt>
                <c:pt idx="1642" formatCode="0.00">
                  <c:v>9.984</c:v>
                </c:pt>
                <c:pt idx="1643" formatCode="0.00">
                  <c:v>11.132</c:v>
                </c:pt>
                <c:pt idx="1644" formatCode="0.00">
                  <c:v>12.28</c:v>
                </c:pt>
                <c:pt idx="1645" formatCode="0.00">
                  <c:v>14.6914</c:v>
                </c:pt>
                <c:pt idx="1646" formatCode="0.00">
                  <c:v>17.523900000000001</c:v>
                </c:pt>
                <c:pt idx="1647" formatCode="0.00">
                  <c:v>23.700700000000001</c:v>
                </c:pt>
                <c:pt idx="1648" formatCode="0.00">
                  <c:v>30.9924</c:v>
                </c:pt>
                <c:pt idx="1649" formatCode="0.00">
                  <c:v>38.284100000000002</c:v>
                </c:pt>
                <c:pt idx="1650">
                  <c:v>8.5400000000000031E-2</c:v>
                </c:pt>
                <c:pt idx="1651">
                  <c:v>8.5400000000000031E-2</c:v>
                </c:pt>
                <c:pt idx="1652">
                  <c:v>0.22</c:v>
                </c:pt>
                <c:pt idx="1653">
                  <c:v>0.52269230769230768</c:v>
                </c:pt>
                <c:pt idx="1654">
                  <c:v>0.89961538461538471</c:v>
                </c:pt>
                <c:pt idx="1655">
                  <c:v>1.6534615384615385</c:v>
                </c:pt>
                <c:pt idx="1656">
                  <c:v>2.4073076923076924</c:v>
                </c:pt>
                <c:pt idx="1657">
                  <c:v>3.1611538461538462</c:v>
                </c:pt>
                <c:pt idx="1658">
                  <c:v>3.915</c:v>
                </c:pt>
                <c:pt idx="1659">
                  <c:v>4.6162727272727277</c:v>
                </c:pt>
                <c:pt idx="1660">
                  <c:v>5.3175454545454546</c:v>
                </c:pt>
                <c:pt idx="1661">
                  <c:v>5.668181818181818</c:v>
                </c:pt>
                <c:pt idx="1662">
                  <c:v>6.0538818181818179</c:v>
                </c:pt>
                <c:pt idx="1663">
                  <c:v>6.7551545454545456</c:v>
                </c:pt>
                <c:pt idx="1664">
                  <c:v>7.4213636363636368</c:v>
                </c:pt>
                <c:pt idx="1665">
                  <c:v>7.7018727272727272</c:v>
                </c:pt>
                <c:pt idx="1666">
                  <c:v>7.7720000000000002</c:v>
                </c:pt>
                <c:pt idx="1667">
                  <c:v>7.8275000000000006</c:v>
                </c:pt>
                <c:pt idx="1668">
                  <c:v>7.883</c:v>
                </c:pt>
                <c:pt idx="1669">
                  <c:v>7.9385000000000003</c:v>
                </c:pt>
                <c:pt idx="1670">
                  <c:v>7.9940000000000007</c:v>
                </c:pt>
                <c:pt idx="1671">
                  <c:v>8.0495000000000001</c:v>
                </c:pt>
                <c:pt idx="1672">
                  <c:v>8.1050000000000004</c:v>
                </c:pt>
                <c:pt idx="1673">
                  <c:v>8.1050000000000004</c:v>
                </c:pt>
                <c:pt idx="1674">
                  <c:v>8.1605000000000008</c:v>
                </c:pt>
                <c:pt idx="1675">
                  <c:v>8.2160000000000011</c:v>
                </c:pt>
                <c:pt idx="1676">
                  <c:v>8.2714999999999996</c:v>
                </c:pt>
                <c:pt idx="1677">
                  <c:v>8.327</c:v>
                </c:pt>
                <c:pt idx="1678">
                  <c:v>8.3825000000000003</c:v>
                </c:pt>
                <c:pt idx="1679">
                  <c:v>8.4380000000000006</c:v>
                </c:pt>
                <c:pt idx="1680">
                  <c:v>8.6287272727272732</c:v>
                </c:pt>
                <c:pt idx="1681">
                  <c:v>8.8194545454545459</c:v>
                </c:pt>
                <c:pt idx="1682">
                  <c:v>9.0101818181818185</c:v>
                </c:pt>
                <c:pt idx="1683">
                  <c:v>9.2009090909090911</c:v>
                </c:pt>
                <c:pt idx="1684">
                  <c:v>9.4870000000000001</c:v>
                </c:pt>
                <c:pt idx="1685">
                  <c:v>9.7568333333333328</c:v>
                </c:pt>
                <c:pt idx="1686">
                  <c:v>9.7568333333333328</c:v>
                </c:pt>
                <c:pt idx="1687">
                  <c:v>10.026666666666667</c:v>
                </c:pt>
                <c:pt idx="1688">
                  <c:v>10.656277777777778</c:v>
                </c:pt>
                <c:pt idx="1689">
                  <c:v>11.106</c:v>
                </c:pt>
                <c:pt idx="1690">
                  <c:v>11.193</c:v>
                </c:pt>
                <c:pt idx="1691">
                  <c:v>11.193</c:v>
                </c:pt>
                <c:pt idx="1692">
                  <c:v>15.2</c:v>
                </c:pt>
                <c:pt idx="1693">
                  <c:v>16.3</c:v>
                </c:pt>
                <c:pt idx="1694">
                  <c:v>17.100000000000001</c:v>
                </c:pt>
                <c:pt idx="1695">
                  <c:v>17.3</c:v>
                </c:pt>
                <c:pt idx="1696">
                  <c:v>17.600000000000001</c:v>
                </c:pt>
                <c:pt idx="1697">
                  <c:v>17.8</c:v>
                </c:pt>
                <c:pt idx="1698">
                  <c:v>18.100000000000001</c:v>
                </c:pt>
                <c:pt idx="1699">
                  <c:v>18.399999999999999</c:v>
                </c:pt>
                <c:pt idx="1700">
                  <c:v>18.600000000000001</c:v>
                </c:pt>
                <c:pt idx="1701">
                  <c:v>18.8</c:v>
                </c:pt>
                <c:pt idx="1702">
                  <c:v>19.2</c:v>
                </c:pt>
                <c:pt idx="1703">
                  <c:v>19.399999999999999</c:v>
                </c:pt>
                <c:pt idx="1704">
                  <c:v>19.7</c:v>
                </c:pt>
                <c:pt idx="1705">
                  <c:v>19.899999999999999</c:v>
                </c:pt>
                <c:pt idx="1706">
                  <c:v>20.100000000000001</c:v>
                </c:pt>
                <c:pt idx="1707">
                  <c:v>20.3</c:v>
                </c:pt>
                <c:pt idx="1708">
                  <c:v>20.399999999999999</c:v>
                </c:pt>
                <c:pt idx="1709">
                  <c:v>20.5</c:v>
                </c:pt>
                <c:pt idx="1710">
                  <c:v>20.6</c:v>
                </c:pt>
                <c:pt idx="1711">
                  <c:v>21.1</c:v>
                </c:pt>
                <c:pt idx="1712">
                  <c:v>21.6</c:v>
                </c:pt>
                <c:pt idx="1713">
                  <c:v>22.2</c:v>
                </c:pt>
                <c:pt idx="1714">
                  <c:v>22.9</c:v>
                </c:pt>
                <c:pt idx="1715">
                  <c:v>23.5</c:v>
                </c:pt>
                <c:pt idx="1716">
                  <c:v>23.9</c:v>
                </c:pt>
                <c:pt idx="1717">
                  <c:v>24.2</c:v>
                </c:pt>
                <c:pt idx="1718">
                  <c:v>24.4</c:v>
                </c:pt>
                <c:pt idx="1719">
                  <c:v>24.6</c:v>
                </c:pt>
                <c:pt idx="1720">
                  <c:v>24.8</c:v>
                </c:pt>
                <c:pt idx="1721">
                  <c:v>25</c:v>
                </c:pt>
                <c:pt idx="1722">
                  <c:v>25.2</c:v>
                </c:pt>
                <c:pt idx="1723">
                  <c:v>25.4</c:v>
                </c:pt>
                <c:pt idx="1724">
                  <c:v>25.6</c:v>
                </c:pt>
                <c:pt idx="1725">
                  <c:v>25.8</c:v>
                </c:pt>
                <c:pt idx="1726">
                  <c:v>25.9</c:v>
                </c:pt>
                <c:pt idx="1727">
                  <c:v>26.1</c:v>
                </c:pt>
                <c:pt idx="1728">
                  <c:v>26.3</c:v>
                </c:pt>
                <c:pt idx="1729">
                  <c:v>26.4</c:v>
                </c:pt>
                <c:pt idx="1730">
                  <c:v>26.7</c:v>
                </c:pt>
                <c:pt idx="1731">
                  <c:v>26.9</c:v>
                </c:pt>
                <c:pt idx="1732">
                  <c:v>27.1</c:v>
                </c:pt>
                <c:pt idx="1733">
                  <c:v>27.4</c:v>
                </c:pt>
                <c:pt idx="1734">
                  <c:v>27.6</c:v>
                </c:pt>
                <c:pt idx="1735">
                  <c:v>27.8</c:v>
                </c:pt>
                <c:pt idx="1736">
                  <c:v>28.1</c:v>
                </c:pt>
                <c:pt idx="1737">
                  <c:v>28.5</c:v>
                </c:pt>
                <c:pt idx="1738">
                  <c:v>28.7</c:v>
                </c:pt>
                <c:pt idx="1739">
                  <c:v>28.9</c:v>
                </c:pt>
                <c:pt idx="1740">
                  <c:v>29</c:v>
                </c:pt>
                <c:pt idx="1741">
                  <c:v>29.4</c:v>
                </c:pt>
                <c:pt idx="1742">
                  <c:v>29.8</c:v>
                </c:pt>
                <c:pt idx="1743">
                  <c:v>30.3</c:v>
                </c:pt>
                <c:pt idx="1744">
                  <c:v>30.6</c:v>
                </c:pt>
                <c:pt idx="1745">
                  <c:v>31.1</c:v>
                </c:pt>
                <c:pt idx="1746">
                  <c:v>31.6</c:v>
                </c:pt>
                <c:pt idx="1747">
                  <c:v>32.200000000000003</c:v>
                </c:pt>
                <c:pt idx="1748">
                  <c:v>33.5</c:v>
                </c:pt>
                <c:pt idx="1749">
                  <c:v>34.9</c:v>
                </c:pt>
                <c:pt idx="1750" formatCode="0.00">
                  <c:v>1.63463</c:v>
                </c:pt>
                <c:pt idx="1751" formatCode="0.00">
                  <c:v>3.9465499999999998</c:v>
                </c:pt>
                <c:pt idx="1752" formatCode="0.00">
                  <c:v>5.6111399999999998</c:v>
                </c:pt>
                <c:pt idx="1753" formatCode="0.00">
                  <c:v>9.5547599999999999</c:v>
                </c:pt>
                <c:pt idx="1754" formatCode="0.00">
                  <c:v>10.422599999999999</c:v>
                </c:pt>
                <c:pt idx="1755" formatCode="0.00">
                  <c:v>11.3752</c:v>
                </c:pt>
                <c:pt idx="1756" formatCode="0.00">
                  <c:v>11.629899999999999</c:v>
                </c:pt>
                <c:pt idx="1757" formatCode="0.00">
                  <c:v>12.8329</c:v>
                </c:pt>
                <c:pt idx="1758" formatCode="0.00">
                  <c:v>15.012499999999999</c:v>
                </c:pt>
                <c:pt idx="1759" formatCode="0.00">
                  <c:v>16.029699999999998</c:v>
                </c:pt>
                <c:pt idx="1760" formatCode="0.00">
                  <c:v>16.718900000000001</c:v>
                </c:pt>
                <c:pt idx="1761" formatCode="0.00">
                  <c:v>16.902699999999999</c:v>
                </c:pt>
                <c:pt idx="1762" formatCode="0.00">
                  <c:v>17.339099999999998</c:v>
                </c:pt>
                <c:pt idx="1763" formatCode="0.00">
                  <c:v>17.8216</c:v>
                </c:pt>
                <c:pt idx="1764" formatCode="0.00">
                  <c:v>18.7864</c:v>
                </c:pt>
                <c:pt idx="1765" formatCode="0.00">
                  <c:v>19.664899999999999</c:v>
                </c:pt>
                <c:pt idx="1766" formatCode="0.00">
                  <c:v>21.841899999999999</c:v>
                </c:pt>
                <c:pt idx="1767" formatCode="0.00">
                  <c:v>23.625</c:v>
                </c:pt>
                <c:pt idx="1768" formatCode="0.00">
                  <c:v>24.597999999999999</c:v>
                </c:pt>
                <c:pt idx="1769" formatCode="0.00">
                  <c:v>25.116900000000001</c:v>
                </c:pt>
                <c:pt idx="1770" formatCode="0.00">
                  <c:v>25.571000000000002</c:v>
                </c:pt>
                <c:pt idx="1771" formatCode="0.00">
                  <c:v>25.911200000000001</c:v>
                </c:pt>
                <c:pt idx="1772">
                  <c:v>5.5</c:v>
                </c:pt>
                <c:pt idx="1773">
                  <c:v>8.8000000000000007</c:v>
                </c:pt>
                <c:pt idx="1774">
                  <c:v>12.8</c:v>
                </c:pt>
                <c:pt idx="1775">
                  <c:v>17.7</c:v>
                </c:pt>
                <c:pt idx="1776">
                  <c:v>18.7</c:v>
                </c:pt>
                <c:pt idx="1777">
                  <c:v>20.6</c:v>
                </c:pt>
                <c:pt idx="1778">
                  <c:v>20.6</c:v>
                </c:pt>
                <c:pt idx="1779">
                  <c:v>21.8</c:v>
                </c:pt>
                <c:pt idx="1780">
                  <c:v>22.4</c:v>
                </c:pt>
                <c:pt idx="1781">
                  <c:v>22.8</c:v>
                </c:pt>
                <c:pt idx="1782">
                  <c:v>23</c:v>
                </c:pt>
                <c:pt idx="1783">
                  <c:v>23.1</c:v>
                </c:pt>
                <c:pt idx="1784">
                  <c:v>23.5</c:v>
                </c:pt>
                <c:pt idx="1785">
                  <c:v>23.6</c:v>
                </c:pt>
                <c:pt idx="1786">
                  <c:v>23.9</c:v>
                </c:pt>
                <c:pt idx="1787">
                  <c:v>24.1</c:v>
                </c:pt>
                <c:pt idx="1788">
                  <c:v>24.7</c:v>
                </c:pt>
                <c:pt idx="1789">
                  <c:v>26.6</c:v>
                </c:pt>
                <c:pt idx="1790">
                  <c:v>27.8</c:v>
                </c:pt>
                <c:pt idx="1791">
                  <c:v>28.5</c:v>
                </c:pt>
                <c:pt idx="1792">
                  <c:v>29.5</c:v>
                </c:pt>
                <c:pt idx="1793">
                  <c:v>2.6</c:v>
                </c:pt>
                <c:pt idx="1794">
                  <c:v>3.8</c:v>
                </c:pt>
                <c:pt idx="1795">
                  <c:v>7.2</c:v>
                </c:pt>
                <c:pt idx="1796">
                  <c:v>8.3000000000000007</c:v>
                </c:pt>
                <c:pt idx="1797">
                  <c:v>11</c:v>
                </c:pt>
                <c:pt idx="1798">
                  <c:v>12.2</c:v>
                </c:pt>
                <c:pt idx="1799">
                  <c:v>13</c:v>
                </c:pt>
                <c:pt idx="1800">
                  <c:v>14.1</c:v>
                </c:pt>
                <c:pt idx="1801">
                  <c:v>14.8</c:v>
                </c:pt>
                <c:pt idx="1802">
                  <c:v>15.9</c:v>
                </c:pt>
                <c:pt idx="1803">
                  <c:v>16.600000000000001</c:v>
                </c:pt>
                <c:pt idx="1804">
                  <c:v>17.3</c:v>
                </c:pt>
                <c:pt idx="1805">
                  <c:v>18.3</c:v>
                </c:pt>
                <c:pt idx="1806">
                  <c:v>18.8</c:v>
                </c:pt>
                <c:pt idx="1807">
                  <c:v>19.5</c:v>
                </c:pt>
                <c:pt idx="1808">
                  <c:v>20.100000000000001</c:v>
                </c:pt>
                <c:pt idx="1809">
                  <c:v>20.3</c:v>
                </c:pt>
                <c:pt idx="1810">
                  <c:v>20.5</c:v>
                </c:pt>
                <c:pt idx="1811">
                  <c:v>0.61352600000000002</c:v>
                </c:pt>
                <c:pt idx="1812">
                  <c:v>4.0685799999999999</c:v>
                </c:pt>
                <c:pt idx="1813">
                  <c:v>13.5237</c:v>
                </c:pt>
                <c:pt idx="1814">
                  <c:v>18.415500000000002</c:v>
                </c:pt>
                <c:pt idx="1815">
                  <c:v>20.767800000000001</c:v>
                </c:pt>
                <c:pt idx="1816">
                  <c:v>21.584</c:v>
                </c:pt>
                <c:pt idx="1817">
                  <c:v>24.181000000000001</c:v>
                </c:pt>
                <c:pt idx="1818">
                  <c:v>25.071400000000001</c:v>
                </c:pt>
                <c:pt idx="1819">
                  <c:v>26.036000000000001</c:v>
                </c:pt>
                <c:pt idx="1820">
                  <c:v>23</c:v>
                </c:pt>
                <c:pt idx="1821">
                  <c:v>25</c:v>
                </c:pt>
                <c:pt idx="1822">
                  <c:v>28</c:v>
                </c:pt>
                <c:pt idx="1823">
                  <c:v>29</c:v>
                </c:pt>
                <c:pt idx="1824">
                  <c:v>31.6</c:v>
                </c:pt>
                <c:pt idx="1825">
                  <c:v>35.5</c:v>
                </c:pt>
                <c:pt idx="1826">
                  <c:v>39.4</c:v>
                </c:pt>
                <c:pt idx="1827">
                  <c:v>46.7</c:v>
                </c:pt>
                <c:pt idx="1828">
                  <c:v>52.7</c:v>
                </c:pt>
                <c:pt idx="1829">
                  <c:v>55.7</c:v>
                </c:pt>
                <c:pt idx="1830">
                  <c:v>62</c:v>
                </c:pt>
                <c:pt idx="1831">
                  <c:v>68</c:v>
                </c:pt>
                <c:pt idx="1832">
                  <c:v>69.400000000000006</c:v>
                </c:pt>
                <c:pt idx="1833">
                  <c:v>71</c:v>
                </c:pt>
                <c:pt idx="1834">
                  <c:v>72.599999999999994</c:v>
                </c:pt>
                <c:pt idx="1835">
                  <c:v>74.2</c:v>
                </c:pt>
                <c:pt idx="1836">
                  <c:v>76</c:v>
                </c:pt>
                <c:pt idx="1837">
                  <c:v>78</c:v>
                </c:pt>
                <c:pt idx="1838">
                  <c:v>80</c:v>
                </c:pt>
                <c:pt idx="1839">
                  <c:v>0.76</c:v>
                </c:pt>
                <c:pt idx="1840">
                  <c:v>3.8</c:v>
                </c:pt>
                <c:pt idx="1841">
                  <c:v>19</c:v>
                </c:pt>
                <c:pt idx="1842">
                  <c:v>27</c:v>
                </c:pt>
                <c:pt idx="1843">
                  <c:v>36</c:v>
                </c:pt>
                <c:pt idx="1844">
                  <c:v>52</c:v>
                </c:pt>
                <c:pt idx="1845">
                  <c:v>59</c:v>
                </c:pt>
                <c:pt idx="1846">
                  <c:v>71</c:v>
                </c:pt>
                <c:pt idx="1847">
                  <c:v>100</c:v>
                </c:pt>
                <c:pt idx="1848">
                  <c:v>120</c:v>
                </c:pt>
                <c:pt idx="1849">
                  <c:v>23.4818</c:v>
                </c:pt>
                <c:pt idx="1850">
                  <c:v>65.136399999999995</c:v>
                </c:pt>
                <c:pt idx="1851">
                  <c:v>128</c:v>
                </c:pt>
              </c:numCache>
            </c:numRef>
          </c:xVal>
          <c:yVal>
            <c:numRef>
              <c:f>Master!#REF!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27-FB49-9670-7DCCBE799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487560"/>
        <c:axId val="424494616"/>
      </c:scatterChart>
      <c:valAx>
        <c:axId val="424487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494616"/>
        <c:crosses val="autoZero"/>
        <c:crossBetween val="midCat"/>
      </c:valAx>
      <c:valAx>
        <c:axId val="424494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487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Auth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Master!$H$2:$H$1742</c:f>
              <c:numCache>
                <c:formatCode>General</c:formatCode>
                <c:ptCount val="1741"/>
                <c:pt idx="0">
                  <c:v>0.193</c:v>
                </c:pt>
                <c:pt idx="1">
                  <c:v>0.28899999999999998</c:v>
                </c:pt>
                <c:pt idx="2">
                  <c:v>0.38400000000000001</c:v>
                </c:pt>
                <c:pt idx="3">
                  <c:v>0.48</c:v>
                </c:pt>
                <c:pt idx="4">
                  <c:v>0.51500000000000001</c:v>
                </c:pt>
                <c:pt idx="5">
                  <c:v>0.63800000000000001</c:v>
                </c:pt>
                <c:pt idx="6">
                  <c:v>0.67500000000000004</c:v>
                </c:pt>
                <c:pt idx="7">
                  <c:v>0.71199999999999997</c:v>
                </c:pt>
                <c:pt idx="8">
                  <c:v>0.78500000000000003</c:v>
                </c:pt>
                <c:pt idx="9">
                  <c:v>0.88700000000000001</c:v>
                </c:pt>
                <c:pt idx="10">
                  <c:v>0.93300000000000005</c:v>
                </c:pt>
                <c:pt idx="11">
                  <c:v>0.98</c:v>
                </c:pt>
                <c:pt idx="12">
                  <c:v>1.0269999999999999</c:v>
                </c:pt>
                <c:pt idx="13">
                  <c:v>1.143</c:v>
                </c:pt>
                <c:pt idx="14">
                  <c:v>1.19</c:v>
                </c:pt>
                <c:pt idx="15">
                  <c:v>1.2370000000000001</c:v>
                </c:pt>
                <c:pt idx="16">
                  <c:v>1.2829999999999999</c:v>
                </c:pt>
                <c:pt idx="17">
                  <c:v>1.353</c:v>
                </c:pt>
                <c:pt idx="18">
                  <c:v>1.5149999999999999</c:v>
                </c:pt>
                <c:pt idx="19">
                  <c:v>1.63</c:v>
                </c:pt>
                <c:pt idx="20">
                  <c:v>1.7450000000000001</c:v>
                </c:pt>
                <c:pt idx="21">
                  <c:v>1.86</c:v>
                </c:pt>
                <c:pt idx="22">
                  <c:v>1.9750000000000001</c:v>
                </c:pt>
                <c:pt idx="23">
                  <c:v>2.2709999999999999</c:v>
                </c:pt>
                <c:pt idx="24">
                  <c:v>2.452</c:v>
                </c:pt>
                <c:pt idx="25">
                  <c:v>2.633</c:v>
                </c:pt>
                <c:pt idx="26">
                  <c:v>3.085</c:v>
                </c:pt>
                <c:pt idx="27">
                  <c:v>3.2650000000000001</c:v>
                </c:pt>
                <c:pt idx="28">
                  <c:v>3.4460000000000002</c:v>
                </c:pt>
                <c:pt idx="29">
                  <c:v>3.6269999999999998</c:v>
                </c:pt>
                <c:pt idx="30">
                  <c:v>3.8079999999999998</c:v>
                </c:pt>
                <c:pt idx="31">
                  <c:v>3.9889999999999999</c:v>
                </c:pt>
                <c:pt idx="32">
                  <c:v>4.3220000000000001</c:v>
                </c:pt>
                <c:pt idx="33">
                  <c:v>4.3840000000000003</c:v>
                </c:pt>
                <c:pt idx="34">
                  <c:v>4.5069999999999997</c:v>
                </c:pt>
                <c:pt idx="35">
                  <c:v>4.7229999999999999</c:v>
                </c:pt>
                <c:pt idx="36">
                  <c:v>4.8780000000000001</c:v>
                </c:pt>
                <c:pt idx="37">
                  <c:v>4.9390000000000001</c:v>
                </c:pt>
                <c:pt idx="38">
                  <c:v>5.0010000000000003</c:v>
                </c:pt>
                <c:pt idx="39">
                  <c:v>5.0629999999999997</c:v>
                </c:pt>
                <c:pt idx="40">
                  <c:v>5.125</c:v>
                </c:pt>
                <c:pt idx="41">
                  <c:v>5.1859999999999999</c:v>
                </c:pt>
                <c:pt idx="42">
                  <c:v>5.3719999999999999</c:v>
                </c:pt>
                <c:pt idx="43">
                  <c:v>5.4969999999999999</c:v>
                </c:pt>
                <c:pt idx="44">
                  <c:v>5.8079999999999998</c:v>
                </c:pt>
                <c:pt idx="45">
                  <c:v>6.0570000000000004</c:v>
                </c:pt>
                <c:pt idx="46">
                  <c:v>6.3689999999999998</c:v>
                </c:pt>
                <c:pt idx="47">
                  <c:v>6.4930000000000003</c:v>
                </c:pt>
                <c:pt idx="48">
                  <c:v>6.8049999999999997</c:v>
                </c:pt>
                <c:pt idx="49">
                  <c:v>6.9290000000000003</c:v>
                </c:pt>
                <c:pt idx="50">
                  <c:v>7.3650000000000002</c:v>
                </c:pt>
                <c:pt idx="51">
                  <c:v>7.5380000000000003</c:v>
                </c:pt>
                <c:pt idx="52">
                  <c:v>7.57</c:v>
                </c:pt>
                <c:pt idx="53">
                  <c:v>7.6029999999999998</c:v>
                </c:pt>
                <c:pt idx="54">
                  <c:v>7.6349999999999998</c:v>
                </c:pt>
                <c:pt idx="55">
                  <c:v>7.6669999999999998</c:v>
                </c:pt>
                <c:pt idx="56">
                  <c:v>7.6989999999999998</c:v>
                </c:pt>
                <c:pt idx="57">
                  <c:v>7.7309999999999999</c:v>
                </c:pt>
                <c:pt idx="58">
                  <c:v>7.7629999999999999</c:v>
                </c:pt>
                <c:pt idx="59">
                  <c:v>7.7949999999999999</c:v>
                </c:pt>
                <c:pt idx="60">
                  <c:v>7.8280000000000003</c:v>
                </c:pt>
                <c:pt idx="61">
                  <c:v>7.86</c:v>
                </c:pt>
                <c:pt idx="62">
                  <c:v>7.8920000000000003</c:v>
                </c:pt>
                <c:pt idx="63">
                  <c:v>8.2929999999999993</c:v>
                </c:pt>
                <c:pt idx="64">
                  <c:v>8.5280000000000005</c:v>
                </c:pt>
                <c:pt idx="65">
                  <c:v>8.7629999999999999</c:v>
                </c:pt>
                <c:pt idx="66">
                  <c:v>8.9979999999999993</c:v>
                </c:pt>
                <c:pt idx="67">
                  <c:v>9.2330000000000005</c:v>
                </c:pt>
                <c:pt idx="68">
                  <c:v>9.468</c:v>
                </c:pt>
                <c:pt idx="69">
                  <c:v>10.037000000000001</c:v>
                </c:pt>
                <c:pt idx="70">
                  <c:v>10.146000000000001</c:v>
                </c:pt>
                <c:pt idx="71">
                  <c:v>10.254</c:v>
                </c:pt>
                <c:pt idx="72">
                  <c:v>10.363</c:v>
                </c:pt>
                <c:pt idx="73">
                  <c:v>10.471</c:v>
                </c:pt>
                <c:pt idx="74">
                  <c:v>10.58</c:v>
                </c:pt>
                <c:pt idx="75">
                  <c:v>10.689</c:v>
                </c:pt>
                <c:pt idx="76">
                  <c:v>10.797000000000001</c:v>
                </c:pt>
                <c:pt idx="77">
                  <c:v>10.906000000000001</c:v>
                </c:pt>
                <c:pt idx="78">
                  <c:v>11.013999999999999</c:v>
                </c:pt>
                <c:pt idx="79">
                  <c:v>11.122999999999999</c:v>
                </c:pt>
                <c:pt idx="80">
                  <c:v>11.407</c:v>
                </c:pt>
                <c:pt idx="81">
                  <c:v>11.473000000000001</c:v>
                </c:pt>
                <c:pt idx="82">
                  <c:v>11.54</c:v>
                </c:pt>
                <c:pt idx="83">
                  <c:v>11.606</c:v>
                </c:pt>
                <c:pt idx="84">
                  <c:v>11.673</c:v>
                </c:pt>
                <c:pt idx="85">
                  <c:v>11.739000000000001</c:v>
                </c:pt>
                <c:pt idx="86">
                  <c:v>11.805999999999999</c:v>
                </c:pt>
                <c:pt idx="87">
                  <c:v>11.872</c:v>
                </c:pt>
                <c:pt idx="88">
                  <c:v>11.939</c:v>
                </c:pt>
                <c:pt idx="89">
                  <c:v>12.005000000000001</c:v>
                </c:pt>
                <c:pt idx="90">
                  <c:v>12.238</c:v>
                </c:pt>
                <c:pt idx="91">
                  <c:v>12.404</c:v>
                </c:pt>
                <c:pt idx="92">
                  <c:v>12.471</c:v>
                </c:pt>
                <c:pt idx="93">
                  <c:v>12.538</c:v>
                </c:pt>
                <c:pt idx="94">
                  <c:v>12.603999999999999</c:v>
                </c:pt>
                <c:pt idx="95">
                  <c:v>12.670999999999999</c:v>
                </c:pt>
                <c:pt idx="96">
                  <c:v>12.737</c:v>
                </c:pt>
                <c:pt idx="97">
                  <c:v>12.804</c:v>
                </c:pt>
                <c:pt idx="98">
                  <c:v>12.99</c:v>
                </c:pt>
                <c:pt idx="99">
                  <c:v>13.03</c:v>
                </c:pt>
                <c:pt idx="100">
                  <c:v>13.07</c:v>
                </c:pt>
                <c:pt idx="101">
                  <c:v>13.11</c:v>
                </c:pt>
                <c:pt idx="102">
                  <c:v>13.15</c:v>
                </c:pt>
                <c:pt idx="103">
                  <c:v>13.19</c:v>
                </c:pt>
                <c:pt idx="104">
                  <c:v>13.23</c:v>
                </c:pt>
                <c:pt idx="105">
                  <c:v>13.27</c:v>
                </c:pt>
                <c:pt idx="106">
                  <c:v>13.353999999999999</c:v>
                </c:pt>
                <c:pt idx="107">
                  <c:v>13.438000000000001</c:v>
                </c:pt>
                <c:pt idx="108">
                  <c:v>13.523</c:v>
                </c:pt>
                <c:pt idx="109">
                  <c:v>13.606999999999999</c:v>
                </c:pt>
                <c:pt idx="110">
                  <c:v>13.944000000000001</c:v>
                </c:pt>
                <c:pt idx="111">
                  <c:v>14.028</c:v>
                </c:pt>
                <c:pt idx="112">
                  <c:v>14.095000000000001</c:v>
                </c:pt>
                <c:pt idx="113">
                  <c:v>14.146000000000001</c:v>
                </c:pt>
                <c:pt idx="114">
                  <c:v>14.196999999999999</c:v>
                </c:pt>
                <c:pt idx="115">
                  <c:v>14.247999999999999</c:v>
                </c:pt>
                <c:pt idx="116">
                  <c:v>15.118</c:v>
                </c:pt>
                <c:pt idx="117">
                  <c:v>17.504999999999999</c:v>
                </c:pt>
                <c:pt idx="118">
                  <c:v>17.675000000000001</c:v>
                </c:pt>
                <c:pt idx="119">
                  <c:v>17.844000000000001</c:v>
                </c:pt>
                <c:pt idx="120">
                  <c:v>18.012</c:v>
                </c:pt>
                <c:pt idx="121">
                  <c:v>18.178999999999998</c:v>
                </c:pt>
                <c:pt idx="122">
                  <c:v>18.347000000000001</c:v>
                </c:pt>
                <c:pt idx="123">
                  <c:v>18.515000000000001</c:v>
                </c:pt>
                <c:pt idx="124">
                  <c:v>0.14000000000000001</c:v>
                </c:pt>
                <c:pt idx="125">
                  <c:v>1.05948</c:v>
                </c:pt>
                <c:pt idx="126">
                  <c:v>10.249599999999999</c:v>
                </c:pt>
                <c:pt idx="127">
                  <c:v>11.596399999999999</c:v>
                </c:pt>
                <c:pt idx="128">
                  <c:v>12.047499999999999</c:v>
                </c:pt>
                <c:pt idx="129">
                  <c:v>12.7286</c:v>
                </c:pt>
                <c:pt idx="130">
                  <c:v>16.0124</c:v>
                </c:pt>
                <c:pt idx="131">
                  <c:v>21.216799999999999</c:v>
                </c:pt>
                <c:pt idx="132">
                  <c:v>25.733799999999999</c:v>
                </c:pt>
                <c:pt idx="133">
                  <c:v>26.825700000000001</c:v>
                </c:pt>
                <c:pt idx="134">
                  <c:v>28.366299999999999</c:v>
                </c:pt>
                <c:pt idx="135">
                  <c:v>32.066699999999997</c:v>
                </c:pt>
                <c:pt idx="136">
                  <c:v>37.2667</c:v>
                </c:pt>
                <c:pt idx="137">
                  <c:v>44.333300000000001</c:v>
                </c:pt>
                <c:pt idx="138">
                  <c:v>46.866700000000002</c:v>
                </c:pt>
                <c:pt idx="139">
                  <c:v>49.0533</c:v>
                </c:pt>
                <c:pt idx="140">
                  <c:v>51.533299999999997</c:v>
                </c:pt>
                <c:pt idx="141">
                  <c:v>54.7333</c:v>
                </c:pt>
                <c:pt idx="142">
                  <c:v>58.466700000000003</c:v>
                </c:pt>
                <c:pt idx="143">
                  <c:v>60.866700000000002</c:v>
                </c:pt>
                <c:pt idx="144">
                  <c:v>70.84</c:v>
                </c:pt>
                <c:pt idx="145">
                  <c:v>77.319999999999993</c:v>
                </c:pt>
                <c:pt idx="146">
                  <c:v>81.64</c:v>
                </c:pt>
                <c:pt idx="147">
                  <c:v>15.238556603773601</c:v>
                </c:pt>
                <c:pt idx="148">
                  <c:v>16.330400338257199</c:v>
                </c:pt>
                <c:pt idx="149">
                  <c:v>17.073002819548872</c:v>
                </c:pt>
                <c:pt idx="150">
                  <c:v>17.29741447368421</c:v>
                </c:pt>
                <c:pt idx="151">
                  <c:v>17.624077452153109</c:v>
                </c:pt>
                <c:pt idx="152">
                  <c:v>17.837319377990429</c:v>
                </c:pt>
                <c:pt idx="153">
                  <c:v>18.121641945773526</c:v>
                </c:pt>
                <c:pt idx="154">
                  <c:v>18.390807272727272</c:v>
                </c:pt>
                <c:pt idx="155">
                  <c:v>18.599343636363635</c:v>
                </c:pt>
                <c:pt idx="156">
                  <c:v>18.832360511363635</c:v>
                </c:pt>
                <c:pt idx="157">
                  <c:v>19.163299431818182</c:v>
                </c:pt>
                <c:pt idx="158">
                  <c:v>19.432272368421053</c:v>
                </c:pt>
                <c:pt idx="159">
                  <c:v>19.659934649122807</c:v>
                </c:pt>
                <c:pt idx="160">
                  <c:v>19.887596929824561</c:v>
                </c:pt>
                <c:pt idx="161">
                  <c:v>20.115259210526318</c:v>
                </c:pt>
                <c:pt idx="162">
                  <c:v>20.263152165758509</c:v>
                </c:pt>
                <c:pt idx="163">
                  <c:v>20.391102789623311</c:v>
                </c:pt>
                <c:pt idx="164">
                  <c:v>20.519053413488116</c:v>
                </c:pt>
                <c:pt idx="165">
                  <c:v>20.647004037352918</c:v>
                </c:pt>
                <c:pt idx="166">
                  <c:v>21.059227913066245</c:v>
                </c:pt>
                <c:pt idx="167">
                  <c:v>21.613311809374181</c:v>
                </c:pt>
                <c:pt idx="168">
                  <c:v>22.206600941176472</c:v>
                </c:pt>
                <c:pt idx="169">
                  <c:v>22.935220307692308</c:v>
                </c:pt>
                <c:pt idx="170">
                  <c:v>23.532829898989903</c:v>
                </c:pt>
                <c:pt idx="171">
                  <c:v>23.946140279078854</c:v>
                </c:pt>
                <c:pt idx="172">
                  <c:v>24.197037566384004</c:v>
                </c:pt>
                <c:pt idx="173">
                  <c:v>24.390164091667931</c:v>
                </c:pt>
                <c:pt idx="174">
                  <c:v>24.596978418576413</c:v>
                </c:pt>
                <c:pt idx="175">
                  <c:v>24.791627196843223</c:v>
                </c:pt>
                <c:pt idx="176">
                  <c:v>24.998441523751708</c:v>
                </c:pt>
                <c:pt idx="177">
                  <c:v>25.20525585066019</c:v>
                </c:pt>
                <c:pt idx="178">
                  <c:v>25.399904628927001</c:v>
                </c:pt>
                <c:pt idx="179">
                  <c:v>25.599082976131392</c:v>
                </c:pt>
                <c:pt idx="180">
                  <c:v>25.773444389297477</c:v>
                </c:pt>
                <c:pt idx="181">
                  <c:v>25.937549248747914</c:v>
                </c:pt>
                <c:pt idx="182">
                  <c:v>26.111910661914003</c:v>
                </c:pt>
                <c:pt idx="183">
                  <c:v>26.286272075080092</c:v>
                </c:pt>
                <c:pt idx="184">
                  <c:v>26.430639816360603</c:v>
                </c:pt>
                <c:pt idx="185">
                  <c:v>26.727742487479134</c:v>
                </c:pt>
                <c:pt idx="186">
                  <c:v>26.885706193327138</c:v>
                </c:pt>
                <c:pt idx="187">
                  <c:v>27.137111405709025</c:v>
                </c:pt>
                <c:pt idx="188">
                  <c:v>27.37372807618609</c:v>
                </c:pt>
                <c:pt idx="189">
                  <c:v>27.832172875235408</c:v>
                </c:pt>
                <c:pt idx="190">
                  <c:v>28.068789545712477</c:v>
                </c:pt>
                <c:pt idx="191">
                  <c:v>28.701903354037263</c:v>
                </c:pt>
                <c:pt idx="192">
                  <c:v>29.442433333333334</c:v>
                </c:pt>
                <c:pt idx="193">
                  <c:v>30.644141295546557</c:v>
                </c:pt>
                <c:pt idx="194">
                  <c:v>31.098637651821861</c:v>
                </c:pt>
                <c:pt idx="195">
                  <c:v>32.222297766749378</c:v>
                </c:pt>
                <c:pt idx="196">
                  <c:v>33.516094292803977</c:v>
                </c:pt>
                <c:pt idx="197">
                  <c:v>34.859324414715729</c:v>
                </c:pt>
                <c:pt idx="198">
                  <c:v>35.5</c:v>
                </c:pt>
                <c:pt idx="199">
                  <c:v>36.299999999999997</c:v>
                </c:pt>
                <c:pt idx="200">
                  <c:v>37.200000000000003</c:v>
                </c:pt>
                <c:pt idx="201">
                  <c:v>38.1</c:v>
                </c:pt>
                <c:pt idx="202">
                  <c:v>38.9</c:v>
                </c:pt>
                <c:pt idx="203">
                  <c:v>39.700000000000003</c:v>
                </c:pt>
                <c:pt idx="204">
                  <c:v>41.8</c:v>
                </c:pt>
                <c:pt idx="205">
                  <c:v>43.8</c:v>
                </c:pt>
                <c:pt idx="206">
                  <c:v>45</c:v>
                </c:pt>
                <c:pt idx="207">
                  <c:v>46.3</c:v>
                </c:pt>
                <c:pt idx="208">
                  <c:v>47.2</c:v>
                </c:pt>
                <c:pt idx="209">
                  <c:v>50.4</c:v>
                </c:pt>
                <c:pt idx="210">
                  <c:v>52</c:v>
                </c:pt>
                <c:pt idx="211">
                  <c:v>53.7</c:v>
                </c:pt>
                <c:pt idx="212">
                  <c:v>55</c:v>
                </c:pt>
                <c:pt idx="213">
                  <c:v>55.8</c:v>
                </c:pt>
                <c:pt idx="214">
                  <c:v>57.7</c:v>
                </c:pt>
                <c:pt idx="215">
                  <c:v>60.8</c:v>
                </c:pt>
                <c:pt idx="216">
                  <c:v>62.6</c:v>
                </c:pt>
                <c:pt idx="217">
                  <c:v>62.9</c:v>
                </c:pt>
                <c:pt idx="218">
                  <c:v>64.099999999999994</c:v>
                </c:pt>
                <c:pt idx="219">
                  <c:v>64.5</c:v>
                </c:pt>
                <c:pt idx="220">
                  <c:v>65.2</c:v>
                </c:pt>
                <c:pt idx="221">
                  <c:v>66.8</c:v>
                </c:pt>
                <c:pt idx="222">
                  <c:v>67.7</c:v>
                </c:pt>
                <c:pt idx="223">
                  <c:v>69.099999999999994</c:v>
                </c:pt>
                <c:pt idx="224">
                  <c:v>70.5</c:v>
                </c:pt>
                <c:pt idx="225">
                  <c:v>71.400000000000006</c:v>
                </c:pt>
                <c:pt idx="226">
                  <c:v>72.7</c:v>
                </c:pt>
                <c:pt idx="227">
                  <c:v>74.3</c:v>
                </c:pt>
                <c:pt idx="228">
                  <c:v>74.7</c:v>
                </c:pt>
                <c:pt idx="229">
                  <c:v>76.2</c:v>
                </c:pt>
                <c:pt idx="230">
                  <c:v>76.5</c:v>
                </c:pt>
                <c:pt idx="231">
                  <c:v>78</c:v>
                </c:pt>
                <c:pt idx="232">
                  <c:v>79.2</c:v>
                </c:pt>
                <c:pt idx="233">
                  <c:v>79.5</c:v>
                </c:pt>
                <c:pt idx="234">
                  <c:v>80.7</c:v>
                </c:pt>
                <c:pt idx="235">
                  <c:v>81.599999999999994</c:v>
                </c:pt>
                <c:pt idx="236">
                  <c:v>81.900000000000006</c:v>
                </c:pt>
                <c:pt idx="237">
                  <c:v>82.8</c:v>
                </c:pt>
                <c:pt idx="238">
                  <c:v>83.7</c:v>
                </c:pt>
                <c:pt idx="239">
                  <c:v>84</c:v>
                </c:pt>
                <c:pt idx="240">
                  <c:v>84.6</c:v>
                </c:pt>
                <c:pt idx="241">
                  <c:v>84.9</c:v>
                </c:pt>
                <c:pt idx="242">
                  <c:v>85.4</c:v>
                </c:pt>
                <c:pt idx="243">
                  <c:v>85.6</c:v>
                </c:pt>
                <c:pt idx="244">
                  <c:v>85.9</c:v>
                </c:pt>
                <c:pt idx="245">
                  <c:v>86.1</c:v>
                </c:pt>
                <c:pt idx="246">
                  <c:v>86.433333333333323</c:v>
                </c:pt>
                <c:pt idx="247">
                  <c:v>87</c:v>
                </c:pt>
                <c:pt idx="248">
                  <c:v>87.5</c:v>
                </c:pt>
                <c:pt idx="249">
                  <c:v>87.7</c:v>
                </c:pt>
                <c:pt idx="250">
                  <c:v>87.9</c:v>
                </c:pt>
                <c:pt idx="251">
                  <c:v>88</c:v>
                </c:pt>
                <c:pt idx="252">
                  <c:v>88.8</c:v>
                </c:pt>
                <c:pt idx="253">
                  <c:v>89.1</c:v>
                </c:pt>
                <c:pt idx="254">
                  <c:v>89.4</c:v>
                </c:pt>
                <c:pt idx="255">
                  <c:v>89.7</c:v>
                </c:pt>
                <c:pt idx="256">
                  <c:v>89.9</c:v>
                </c:pt>
                <c:pt idx="257">
                  <c:v>90.1</c:v>
                </c:pt>
                <c:pt idx="258">
                  <c:v>90.5</c:v>
                </c:pt>
                <c:pt idx="259">
                  <c:v>91.9</c:v>
                </c:pt>
                <c:pt idx="260">
                  <c:v>93.4</c:v>
                </c:pt>
                <c:pt idx="261">
                  <c:v>94.9</c:v>
                </c:pt>
                <c:pt idx="262">
                  <c:v>96.3</c:v>
                </c:pt>
                <c:pt idx="263">
                  <c:v>97.8</c:v>
                </c:pt>
                <c:pt idx="264">
                  <c:v>99.2</c:v>
                </c:pt>
                <c:pt idx="265">
                  <c:v>100.7</c:v>
                </c:pt>
                <c:pt idx="266">
                  <c:v>102.6</c:v>
                </c:pt>
                <c:pt idx="267">
                  <c:v>103.1</c:v>
                </c:pt>
                <c:pt idx="268">
                  <c:v>103.3</c:v>
                </c:pt>
                <c:pt idx="269">
                  <c:v>103.6</c:v>
                </c:pt>
                <c:pt idx="270">
                  <c:v>103.9</c:v>
                </c:pt>
                <c:pt idx="271">
                  <c:v>104.1</c:v>
                </c:pt>
                <c:pt idx="272">
                  <c:v>104.3</c:v>
                </c:pt>
                <c:pt idx="273">
                  <c:v>104.6</c:v>
                </c:pt>
                <c:pt idx="274">
                  <c:v>105.7</c:v>
                </c:pt>
                <c:pt idx="275">
                  <c:v>106.3</c:v>
                </c:pt>
                <c:pt idx="276">
                  <c:v>107.2</c:v>
                </c:pt>
                <c:pt idx="277">
                  <c:v>108.1</c:v>
                </c:pt>
                <c:pt idx="278">
                  <c:v>109.8</c:v>
                </c:pt>
                <c:pt idx="279">
                  <c:v>110.8</c:v>
                </c:pt>
                <c:pt idx="280">
                  <c:v>111.8</c:v>
                </c:pt>
                <c:pt idx="281">
                  <c:v>112.3</c:v>
                </c:pt>
                <c:pt idx="282">
                  <c:v>112.7</c:v>
                </c:pt>
                <c:pt idx="283">
                  <c:v>113.3</c:v>
                </c:pt>
                <c:pt idx="284">
                  <c:v>114.1</c:v>
                </c:pt>
                <c:pt idx="285">
                  <c:v>114.5</c:v>
                </c:pt>
                <c:pt idx="286">
                  <c:v>114.8</c:v>
                </c:pt>
                <c:pt idx="287">
                  <c:v>115.3</c:v>
                </c:pt>
                <c:pt idx="288">
                  <c:v>115.8</c:v>
                </c:pt>
                <c:pt idx="289">
                  <c:v>117.1</c:v>
                </c:pt>
                <c:pt idx="290">
                  <c:v>119.3</c:v>
                </c:pt>
                <c:pt idx="291">
                  <c:v>121.4</c:v>
                </c:pt>
                <c:pt idx="292">
                  <c:v>122.8</c:v>
                </c:pt>
                <c:pt idx="293">
                  <c:v>125.1</c:v>
                </c:pt>
                <c:pt idx="294">
                  <c:v>126.1</c:v>
                </c:pt>
                <c:pt idx="295">
                  <c:v>126.6</c:v>
                </c:pt>
                <c:pt idx="296">
                  <c:v>127.3</c:v>
                </c:pt>
                <c:pt idx="297">
                  <c:v>128</c:v>
                </c:pt>
                <c:pt idx="298">
                  <c:v>130.62295081967213</c:v>
                </c:pt>
                <c:pt idx="299">
                  <c:v>132</c:v>
                </c:pt>
                <c:pt idx="300">
                  <c:v>132.2108768035516</c:v>
                </c:pt>
                <c:pt idx="301">
                  <c:v>132.43285238623753</c:v>
                </c:pt>
                <c:pt idx="302">
                  <c:v>132.66592674805773</c:v>
                </c:pt>
                <c:pt idx="303">
                  <c:v>132.84350721420645</c:v>
                </c:pt>
                <c:pt idx="304">
                  <c:v>133.69917585661324</c:v>
                </c:pt>
                <c:pt idx="305">
                  <c:v>134.97577160129407</c:v>
                </c:pt>
                <c:pt idx="306">
                  <c:v>135.42258011193238</c:v>
                </c:pt>
                <c:pt idx="307">
                  <c:v>0.83</c:v>
                </c:pt>
                <c:pt idx="308" formatCode="0.00">
                  <c:v>1</c:v>
                </c:pt>
                <c:pt idx="309">
                  <c:v>3.57</c:v>
                </c:pt>
                <c:pt idx="310">
                  <c:v>7.63</c:v>
                </c:pt>
                <c:pt idx="311">
                  <c:v>9.86</c:v>
                </c:pt>
                <c:pt idx="312">
                  <c:v>12.85</c:v>
                </c:pt>
                <c:pt idx="313">
                  <c:v>15.22</c:v>
                </c:pt>
                <c:pt idx="314">
                  <c:v>16.53</c:v>
                </c:pt>
                <c:pt idx="315">
                  <c:v>18.72</c:v>
                </c:pt>
                <c:pt idx="316" formatCode="0.00">
                  <c:v>1</c:v>
                </c:pt>
                <c:pt idx="317" formatCode="0.00">
                  <c:v>1</c:v>
                </c:pt>
                <c:pt idx="318" formatCode="0.00">
                  <c:v>1</c:v>
                </c:pt>
                <c:pt idx="319" formatCode="0.00">
                  <c:v>1</c:v>
                </c:pt>
                <c:pt idx="320">
                  <c:v>0.36</c:v>
                </c:pt>
                <c:pt idx="321" formatCode="0.00">
                  <c:v>1</c:v>
                </c:pt>
                <c:pt idx="322">
                  <c:v>4.78</c:v>
                </c:pt>
                <c:pt idx="323">
                  <c:v>9.48</c:v>
                </c:pt>
                <c:pt idx="324">
                  <c:v>14.41</c:v>
                </c:pt>
                <c:pt idx="325">
                  <c:v>17.079999999999998</c:v>
                </c:pt>
                <c:pt idx="326" formatCode="0.00">
                  <c:v>1</c:v>
                </c:pt>
                <c:pt idx="327" formatCode="0.00">
                  <c:v>1</c:v>
                </c:pt>
                <c:pt idx="328" formatCode="0.00">
                  <c:v>1</c:v>
                </c:pt>
                <c:pt idx="329" formatCode="0.00">
                  <c:v>1</c:v>
                </c:pt>
                <c:pt idx="330">
                  <c:v>0.54</c:v>
                </c:pt>
                <c:pt idx="331" formatCode="0.00">
                  <c:v>1</c:v>
                </c:pt>
                <c:pt idx="332">
                  <c:v>3.38</c:v>
                </c:pt>
                <c:pt idx="333">
                  <c:v>4.2300000000000004</c:v>
                </c:pt>
                <c:pt idx="334">
                  <c:v>4.5999999999999996</c:v>
                </c:pt>
                <c:pt idx="335">
                  <c:v>7.15</c:v>
                </c:pt>
                <c:pt idx="336">
                  <c:v>8.7100000000000009</c:v>
                </c:pt>
                <c:pt idx="337" formatCode="0.00">
                  <c:v>1</c:v>
                </c:pt>
                <c:pt idx="338">
                  <c:v>0.48</c:v>
                </c:pt>
                <c:pt idx="339" formatCode="0.00">
                  <c:v>1</c:v>
                </c:pt>
                <c:pt idx="340">
                  <c:v>2.58</c:v>
                </c:pt>
                <c:pt idx="341">
                  <c:v>6.66</c:v>
                </c:pt>
                <c:pt idx="342">
                  <c:v>8.4700000000000006</c:v>
                </c:pt>
                <c:pt idx="343" formatCode="0.00">
                  <c:v>1</c:v>
                </c:pt>
                <c:pt idx="344">
                  <c:v>2.66</c:v>
                </c:pt>
                <c:pt idx="345">
                  <c:v>8.92</c:v>
                </c:pt>
                <c:pt idx="346">
                  <c:v>14.36</c:v>
                </c:pt>
                <c:pt idx="347">
                  <c:v>25.91</c:v>
                </c:pt>
                <c:pt idx="348">
                  <c:v>36.450000000000003</c:v>
                </c:pt>
                <c:pt idx="349">
                  <c:v>41.89</c:v>
                </c:pt>
                <c:pt idx="350">
                  <c:v>45.31</c:v>
                </c:pt>
                <c:pt idx="351">
                  <c:v>51.38</c:v>
                </c:pt>
                <c:pt idx="352">
                  <c:v>56.83</c:v>
                </c:pt>
                <c:pt idx="353">
                  <c:v>3.5</c:v>
                </c:pt>
                <c:pt idx="354">
                  <c:v>4.42</c:v>
                </c:pt>
                <c:pt idx="355">
                  <c:v>11</c:v>
                </c:pt>
                <c:pt idx="356">
                  <c:v>24.57</c:v>
                </c:pt>
                <c:pt idx="357">
                  <c:v>37.67</c:v>
                </c:pt>
                <c:pt idx="358">
                  <c:v>44.69</c:v>
                </c:pt>
                <c:pt idx="359">
                  <c:v>49.01</c:v>
                </c:pt>
                <c:pt idx="360">
                  <c:v>57.05</c:v>
                </c:pt>
                <c:pt idx="361">
                  <c:v>62.57</c:v>
                </c:pt>
                <c:pt idx="362">
                  <c:v>70.94</c:v>
                </c:pt>
                <c:pt idx="363">
                  <c:v>81.75</c:v>
                </c:pt>
                <c:pt idx="364">
                  <c:v>92.23</c:v>
                </c:pt>
                <c:pt idx="365">
                  <c:v>99.23</c:v>
                </c:pt>
                <c:pt idx="366">
                  <c:v>112.32</c:v>
                </c:pt>
                <c:pt idx="367">
                  <c:v>123.89</c:v>
                </c:pt>
                <c:pt idx="368">
                  <c:v>129.43</c:v>
                </c:pt>
                <c:pt idx="369">
                  <c:v>130.13</c:v>
                </c:pt>
                <c:pt idx="370">
                  <c:v>131.47</c:v>
                </c:pt>
                <c:pt idx="371">
                  <c:v>132.93</c:v>
                </c:pt>
                <c:pt idx="372">
                  <c:v>133.94</c:v>
                </c:pt>
                <c:pt idx="373">
                  <c:v>134.96</c:v>
                </c:pt>
                <c:pt idx="374">
                  <c:v>135.41</c:v>
                </c:pt>
                <c:pt idx="375">
                  <c:v>136.69</c:v>
                </c:pt>
                <c:pt idx="376">
                  <c:v>137.56</c:v>
                </c:pt>
                <c:pt idx="377">
                  <c:v>138.47</c:v>
                </c:pt>
                <c:pt idx="378">
                  <c:v>139.12</c:v>
                </c:pt>
                <c:pt idx="379">
                  <c:v>139.9</c:v>
                </c:pt>
                <c:pt idx="380">
                  <c:v>140.66399999999999</c:v>
                </c:pt>
                <c:pt idx="381">
                  <c:v>141.59</c:v>
                </c:pt>
                <c:pt idx="382">
                  <c:v>142.82</c:v>
                </c:pt>
                <c:pt idx="383">
                  <c:v>143.72</c:v>
                </c:pt>
                <c:pt idx="384">
                  <c:v>145.09</c:v>
                </c:pt>
                <c:pt idx="385">
                  <c:v>146.32</c:v>
                </c:pt>
                <c:pt idx="386">
                  <c:v>147.41</c:v>
                </c:pt>
                <c:pt idx="387">
                  <c:v>154.59</c:v>
                </c:pt>
                <c:pt idx="388">
                  <c:v>156.69</c:v>
                </c:pt>
                <c:pt idx="389">
                  <c:v>159.21</c:v>
                </c:pt>
                <c:pt idx="390">
                  <c:v>161.86000000000001</c:v>
                </c:pt>
                <c:pt idx="391">
                  <c:v>163.9</c:v>
                </c:pt>
                <c:pt idx="392">
                  <c:v>164.91</c:v>
                </c:pt>
                <c:pt idx="393">
                  <c:v>166.34</c:v>
                </c:pt>
                <c:pt idx="394">
                  <c:v>167.16</c:v>
                </c:pt>
                <c:pt idx="395">
                  <c:v>168.02</c:v>
                </c:pt>
                <c:pt idx="396">
                  <c:v>169.06</c:v>
                </c:pt>
                <c:pt idx="397">
                  <c:v>173.6</c:v>
                </c:pt>
                <c:pt idx="398">
                  <c:v>175.16</c:v>
                </c:pt>
                <c:pt idx="399">
                  <c:v>178.05</c:v>
                </c:pt>
                <c:pt idx="400">
                  <c:v>181.45</c:v>
                </c:pt>
                <c:pt idx="401">
                  <c:v>183.37</c:v>
                </c:pt>
                <c:pt idx="402">
                  <c:v>184.62</c:v>
                </c:pt>
                <c:pt idx="403">
                  <c:v>185.98</c:v>
                </c:pt>
                <c:pt idx="404">
                  <c:v>188.89</c:v>
                </c:pt>
                <c:pt idx="405">
                  <c:v>190.15</c:v>
                </c:pt>
                <c:pt idx="406">
                  <c:v>191.89</c:v>
                </c:pt>
                <c:pt idx="407">
                  <c:v>209.38</c:v>
                </c:pt>
                <c:pt idx="408">
                  <c:v>215.54</c:v>
                </c:pt>
                <c:pt idx="409">
                  <c:v>217.43</c:v>
                </c:pt>
                <c:pt idx="410">
                  <c:v>225.15</c:v>
                </c:pt>
                <c:pt idx="411" formatCode="0.00">
                  <c:v>1</c:v>
                </c:pt>
                <c:pt idx="412" formatCode="0.00">
                  <c:v>1</c:v>
                </c:pt>
                <c:pt idx="413">
                  <c:v>6.04</c:v>
                </c:pt>
                <c:pt idx="414">
                  <c:v>16.39</c:v>
                </c:pt>
                <c:pt idx="415">
                  <c:v>33.81</c:v>
                </c:pt>
                <c:pt idx="416">
                  <c:v>48.11</c:v>
                </c:pt>
                <c:pt idx="417">
                  <c:v>54.76</c:v>
                </c:pt>
                <c:pt idx="418">
                  <c:v>74.34</c:v>
                </c:pt>
                <c:pt idx="419">
                  <c:v>88.92</c:v>
                </c:pt>
                <c:pt idx="420">
                  <c:v>99.82</c:v>
                </c:pt>
                <c:pt idx="421">
                  <c:v>102.86</c:v>
                </c:pt>
                <c:pt idx="422">
                  <c:v>119.03</c:v>
                </c:pt>
                <c:pt idx="423">
                  <c:v>129.5</c:v>
                </c:pt>
                <c:pt idx="424">
                  <c:v>130.53</c:v>
                </c:pt>
                <c:pt idx="425">
                  <c:v>131.34</c:v>
                </c:pt>
                <c:pt idx="426">
                  <c:v>132.94999999999999</c:v>
                </c:pt>
                <c:pt idx="427">
                  <c:v>133.49</c:v>
                </c:pt>
                <c:pt idx="428">
                  <c:v>134.01</c:v>
                </c:pt>
                <c:pt idx="429">
                  <c:v>134.32</c:v>
                </c:pt>
                <c:pt idx="430">
                  <c:v>134.51</c:v>
                </c:pt>
                <c:pt idx="431">
                  <c:v>135.13</c:v>
                </c:pt>
                <c:pt idx="432">
                  <c:v>135.34</c:v>
                </c:pt>
                <c:pt idx="433">
                  <c:v>135.84</c:v>
                </c:pt>
                <c:pt idx="434">
                  <c:v>136.04</c:v>
                </c:pt>
                <c:pt idx="435">
                  <c:v>136.38</c:v>
                </c:pt>
                <c:pt idx="436">
                  <c:v>136.71</c:v>
                </c:pt>
                <c:pt idx="437">
                  <c:v>137.03</c:v>
                </c:pt>
                <c:pt idx="438">
                  <c:v>137.44</c:v>
                </c:pt>
                <c:pt idx="439">
                  <c:v>137.87</c:v>
                </c:pt>
                <c:pt idx="440">
                  <c:v>138.15</c:v>
                </c:pt>
                <c:pt idx="441">
                  <c:v>138.71</c:v>
                </c:pt>
                <c:pt idx="442">
                  <c:v>139.38</c:v>
                </c:pt>
                <c:pt idx="443">
                  <c:v>139.94999999999999</c:v>
                </c:pt>
                <c:pt idx="444">
                  <c:v>140.5</c:v>
                </c:pt>
                <c:pt idx="445">
                  <c:v>141.01</c:v>
                </c:pt>
                <c:pt idx="446">
                  <c:v>141.63999999999999</c:v>
                </c:pt>
                <c:pt idx="447">
                  <c:v>142.18</c:v>
                </c:pt>
                <c:pt idx="448">
                  <c:v>144.21</c:v>
                </c:pt>
                <c:pt idx="449">
                  <c:v>162.06</c:v>
                </c:pt>
                <c:pt idx="450">
                  <c:v>171.94</c:v>
                </c:pt>
                <c:pt idx="451">
                  <c:v>172.95</c:v>
                </c:pt>
                <c:pt idx="452">
                  <c:v>173.83</c:v>
                </c:pt>
                <c:pt idx="453">
                  <c:v>174.8</c:v>
                </c:pt>
                <c:pt idx="454">
                  <c:v>176.08</c:v>
                </c:pt>
                <c:pt idx="455">
                  <c:v>183.03</c:v>
                </c:pt>
                <c:pt idx="456">
                  <c:v>186.52</c:v>
                </c:pt>
                <c:pt idx="457">
                  <c:v>187.35</c:v>
                </c:pt>
                <c:pt idx="458">
                  <c:v>188.34</c:v>
                </c:pt>
                <c:pt idx="459">
                  <c:v>188.98</c:v>
                </c:pt>
                <c:pt idx="460">
                  <c:v>200.52</c:v>
                </c:pt>
                <c:pt idx="461">
                  <c:v>204.68</c:v>
                </c:pt>
                <c:pt idx="462">
                  <c:v>0.53</c:v>
                </c:pt>
                <c:pt idx="463" formatCode="0.00">
                  <c:v>1</c:v>
                </c:pt>
                <c:pt idx="464">
                  <c:v>2.93</c:v>
                </c:pt>
                <c:pt idx="465">
                  <c:v>5.96</c:v>
                </c:pt>
                <c:pt idx="466">
                  <c:v>8.8000000000000007</c:v>
                </c:pt>
                <c:pt idx="467">
                  <c:v>13.26</c:v>
                </c:pt>
                <c:pt idx="468">
                  <c:v>18.39</c:v>
                </c:pt>
                <c:pt idx="469">
                  <c:v>22.75</c:v>
                </c:pt>
                <c:pt idx="470">
                  <c:v>24.48</c:v>
                </c:pt>
                <c:pt idx="471">
                  <c:v>32.729999999999997</c:v>
                </c:pt>
                <c:pt idx="472">
                  <c:v>39.090000000000003</c:v>
                </c:pt>
                <c:pt idx="473">
                  <c:v>46.77</c:v>
                </c:pt>
                <c:pt idx="474">
                  <c:v>58.35</c:v>
                </c:pt>
                <c:pt idx="475">
                  <c:v>66.66</c:v>
                </c:pt>
                <c:pt idx="476">
                  <c:v>77.88</c:v>
                </c:pt>
                <c:pt idx="477">
                  <c:v>82.95</c:v>
                </c:pt>
                <c:pt idx="478">
                  <c:v>89.32</c:v>
                </c:pt>
                <c:pt idx="479">
                  <c:v>97.17</c:v>
                </c:pt>
                <c:pt idx="480">
                  <c:v>112.16</c:v>
                </c:pt>
                <c:pt idx="481">
                  <c:v>123.46</c:v>
                </c:pt>
                <c:pt idx="482">
                  <c:v>127.24</c:v>
                </c:pt>
                <c:pt idx="483">
                  <c:v>130.80000000000001</c:v>
                </c:pt>
                <c:pt idx="484">
                  <c:v>131.85</c:v>
                </c:pt>
                <c:pt idx="485">
                  <c:v>132.54</c:v>
                </c:pt>
                <c:pt idx="486">
                  <c:v>133.38999999999999</c:v>
                </c:pt>
                <c:pt idx="487">
                  <c:v>134.01</c:v>
                </c:pt>
                <c:pt idx="488">
                  <c:v>134.85</c:v>
                </c:pt>
                <c:pt idx="489">
                  <c:v>135.47999999999999</c:v>
                </c:pt>
                <c:pt idx="490">
                  <c:v>137.46</c:v>
                </c:pt>
                <c:pt idx="491">
                  <c:v>139.44999999999999</c:v>
                </c:pt>
                <c:pt idx="492">
                  <c:v>139.82</c:v>
                </c:pt>
                <c:pt idx="493">
                  <c:v>140.79</c:v>
                </c:pt>
                <c:pt idx="494">
                  <c:v>145.6</c:v>
                </c:pt>
                <c:pt idx="495">
                  <c:v>145.88999999999999</c:v>
                </c:pt>
                <c:pt idx="496">
                  <c:v>146.22</c:v>
                </c:pt>
                <c:pt idx="497">
                  <c:v>146.66999999999999</c:v>
                </c:pt>
                <c:pt idx="498">
                  <c:v>151</c:v>
                </c:pt>
                <c:pt idx="499" formatCode="0.00">
                  <c:v>1</c:v>
                </c:pt>
                <c:pt idx="500">
                  <c:v>2.31</c:v>
                </c:pt>
                <c:pt idx="501">
                  <c:v>9.91</c:v>
                </c:pt>
                <c:pt idx="502">
                  <c:v>18.850000000000001</c:v>
                </c:pt>
                <c:pt idx="503">
                  <c:v>33.619999999999997</c:v>
                </c:pt>
                <c:pt idx="504">
                  <c:v>37.549999999999997</c:v>
                </c:pt>
                <c:pt idx="505">
                  <c:v>40.840000000000003</c:v>
                </c:pt>
                <c:pt idx="506">
                  <c:v>55.94</c:v>
                </c:pt>
                <c:pt idx="507">
                  <c:v>62.55</c:v>
                </c:pt>
                <c:pt idx="508">
                  <c:v>4.3099999999999996</c:v>
                </c:pt>
                <c:pt idx="509">
                  <c:v>10.86</c:v>
                </c:pt>
                <c:pt idx="510">
                  <c:v>17</c:v>
                </c:pt>
                <c:pt idx="511">
                  <c:v>22.03</c:v>
                </c:pt>
                <c:pt idx="512">
                  <c:v>28.11</c:v>
                </c:pt>
                <c:pt idx="513">
                  <c:v>43.45</c:v>
                </c:pt>
                <c:pt idx="514">
                  <c:v>53.92</c:v>
                </c:pt>
                <c:pt idx="515">
                  <c:v>59.77</c:v>
                </c:pt>
                <c:pt idx="516">
                  <c:v>71.94</c:v>
                </c:pt>
                <c:pt idx="517">
                  <c:v>83.79</c:v>
                </c:pt>
                <c:pt idx="518">
                  <c:v>91.2</c:v>
                </c:pt>
                <c:pt idx="519">
                  <c:v>98.94</c:v>
                </c:pt>
                <c:pt idx="520">
                  <c:v>117.26</c:v>
                </c:pt>
                <c:pt idx="521">
                  <c:v>125.76</c:v>
                </c:pt>
                <c:pt idx="522">
                  <c:v>127.78</c:v>
                </c:pt>
                <c:pt idx="523">
                  <c:v>129.85</c:v>
                </c:pt>
                <c:pt idx="524">
                  <c:v>130.85</c:v>
                </c:pt>
                <c:pt idx="525">
                  <c:v>131.38999999999999</c:v>
                </c:pt>
                <c:pt idx="526">
                  <c:v>131.94999999999999</c:v>
                </c:pt>
                <c:pt idx="527">
                  <c:v>133.19999999999999</c:v>
                </c:pt>
                <c:pt idx="528">
                  <c:v>133.6</c:v>
                </c:pt>
                <c:pt idx="529">
                  <c:v>136.32</c:v>
                </c:pt>
                <c:pt idx="530">
                  <c:v>137.88999999999999</c:v>
                </c:pt>
                <c:pt idx="531">
                  <c:v>140.57</c:v>
                </c:pt>
                <c:pt idx="532" formatCode="0.00">
                  <c:v>1</c:v>
                </c:pt>
                <c:pt idx="533" formatCode="0.00">
                  <c:v>1</c:v>
                </c:pt>
                <c:pt idx="534">
                  <c:v>2.4300000000000002</c:v>
                </c:pt>
                <c:pt idx="535">
                  <c:v>7.44</c:v>
                </c:pt>
                <c:pt idx="536">
                  <c:v>20.309999999999999</c:v>
                </c:pt>
                <c:pt idx="537">
                  <c:v>32.47</c:v>
                </c:pt>
                <c:pt idx="538">
                  <c:v>37.619999999999997</c:v>
                </c:pt>
                <c:pt idx="539">
                  <c:v>49.64</c:v>
                </c:pt>
                <c:pt idx="540">
                  <c:v>56.64</c:v>
                </c:pt>
                <c:pt idx="541" formatCode="0.00">
                  <c:v>1</c:v>
                </c:pt>
                <c:pt idx="542" formatCode="0.00">
                  <c:v>1</c:v>
                </c:pt>
                <c:pt idx="543">
                  <c:v>77.569999999999993</c:v>
                </c:pt>
                <c:pt idx="544">
                  <c:v>83.331999999999994</c:v>
                </c:pt>
                <c:pt idx="545">
                  <c:v>88.902000000000001</c:v>
                </c:pt>
                <c:pt idx="546">
                  <c:v>92.744</c:v>
                </c:pt>
                <c:pt idx="547">
                  <c:v>97.738</c:v>
                </c:pt>
                <c:pt idx="548">
                  <c:v>101.39</c:v>
                </c:pt>
                <c:pt idx="549">
                  <c:v>109.17</c:v>
                </c:pt>
                <c:pt idx="550">
                  <c:v>113.68</c:v>
                </c:pt>
                <c:pt idx="551">
                  <c:v>115.79</c:v>
                </c:pt>
                <c:pt idx="552">
                  <c:v>119.63</c:v>
                </c:pt>
                <c:pt idx="553">
                  <c:v>122.08</c:v>
                </c:pt>
                <c:pt idx="554">
                  <c:v>123.67</c:v>
                </c:pt>
                <c:pt idx="555">
                  <c:v>125.06</c:v>
                </c:pt>
                <c:pt idx="556">
                  <c:v>126.55</c:v>
                </c:pt>
                <c:pt idx="557">
                  <c:v>127.56</c:v>
                </c:pt>
                <c:pt idx="558">
                  <c:v>130.19999999999999</c:v>
                </c:pt>
                <c:pt idx="559">
                  <c:v>131.35</c:v>
                </c:pt>
                <c:pt idx="560">
                  <c:v>132.69999999999999</c:v>
                </c:pt>
                <c:pt idx="561">
                  <c:v>1.585</c:v>
                </c:pt>
                <c:pt idx="562">
                  <c:v>17.100000000000001</c:v>
                </c:pt>
                <c:pt idx="563">
                  <c:v>19.329999999999998</c:v>
                </c:pt>
                <c:pt idx="564">
                  <c:v>21.13</c:v>
                </c:pt>
                <c:pt idx="565">
                  <c:v>3.83</c:v>
                </c:pt>
                <c:pt idx="566">
                  <c:v>16.18</c:v>
                </c:pt>
                <c:pt idx="567">
                  <c:v>18</c:v>
                </c:pt>
                <c:pt idx="568">
                  <c:v>5.1475</c:v>
                </c:pt>
                <c:pt idx="569">
                  <c:v>14.282500000000001</c:v>
                </c:pt>
                <c:pt idx="570">
                  <c:v>17.2255</c:v>
                </c:pt>
                <c:pt idx="571">
                  <c:v>18.452500000000001</c:v>
                </c:pt>
                <c:pt idx="572">
                  <c:v>21.660499999999999</c:v>
                </c:pt>
                <c:pt idx="573">
                  <c:v>28.677499999999998</c:v>
                </c:pt>
                <c:pt idx="574">
                  <c:v>32.999499999999998</c:v>
                </c:pt>
                <c:pt idx="575">
                  <c:v>4.3585000000000003</c:v>
                </c:pt>
                <c:pt idx="576">
                  <c:v>13.234</c:v>
                </c:pt>
                <c:pt idx="577">
                  <c:v>16.6845</c:v>
                </c:pt>
                <c:pt idx="578">
                  <c:v>22.57</c:v>
                </c:pt>
                <c:pt idx="579">
                  <c:v>23.199000000000002</c:v>
                </c:pt>
                <c:pt idx="580">
                  <c:v>4.5410000000000004</c:v>
                </c:pt>
                <c:pt idx="581">
                  <c:v>16.267499999999998</c:v>
                </c:pt>
                <c:pt idx="582">
                  <c:v>19.638500000000001</c:v>
                </c:pt>
                <c:pt idx="583">
                  <c:v>20.215499999999999</c:v>
                </c:pt>
                <c:pt idx="584">
                  <c:v>22.286999999999999</c:v>
                </c:pt>
                <c:pt idx="585">
                  <c:v>27.811</c:v>
                </c:pt>
                <c:pt idx="586">
                  <c:v>2.8189318181818184</c:v>
                </c:pt>
                <c:pt idx="587">
                  <c:v>5.4467500000000006</c:v>
                </c:pt>
                <c:pt idx="588">
                  <c:v>7.7460909090909098</c:v>
                </c:pt>
                <c:pt idx="589">
                  <c:v>10.134</c:v>
                </c:pt>
                <c:pt idx="590">
                  <c:v>11.208</c:v>
                </c:pt>
                <c:pt idx="591">
                  <c:v>12.92</c:v>
                </c:pt>
                <c:pt idx="592">
                  <c:v>13.76</c:v>
                </c:pt>
                <c:pt idx="593">
                  <c:v>14.714893617021277</c:v>
                </c:pt>
                <c:pt idx="594">
                  <c:v>18.663829787234043</c:v>
                </c:pt>
                <c:pt idx="595">
                  <c:v>20.782978723404256</c:v>
                </c:pt>
                <c:pt idx="596">
                  <c:v>22.927659574468084</c:v>
                </c:pt>
                <c:pt idx="597">
                  <c:v>25.4</c:v>
                </c:pt>
                <c:pt idx="598">
                  <c:v>2.347417840375587</c:v>
                </c:pt>
                <c:pt idx="599">
                  <c:v>5.4352941176470591</c:v>
                </c:pt>
                <c:pt idx="600">
                  <c:v>6.9058823529411768</c:v>
                </c:pt>
                <c:pt idx="601">
                  <c:v>9.4794117647058833</c:v>
                </c:pt>
                <c:pt idx="602">
                  <c:v>12.464037122969838</c:v>
                </c:pt>
                <c:pt idx="603">
                  <c:v>13.624129930394432</c:v>
                </c:pt>
                <c:pt idx="604">
                  <c:v>15.016241299303944</c:v>
                </c:pt>
                <c:pt idx="605">
                  <c:v>16.17633410672854</c:v>
                </c:pt>
                <c:pt idx="606">
                  <c:v>17.8</c:v>
                </c:pt>
                <c:pt idx="607">
                  <c:v>19.962162162162162</c:v>
                </c:pt>
                <c:pt idx="608">
                  <c:v>22.232432432432432</c:v>
                </c:pt>
                <c:pt idx="609">
                  <c:v>25.860829493087557</c:v>
                </c:pt>
                <c:pt idx="610">
                  <c:v>4.4069767441860463</c:v>
                </c:pt>
                <c:pt idx="611">
                  <c:v>6.7325581395348841</c:v>
                </c:pt>
                <c:pt idx="612">
                  <c:v>8.3126582278481003</c:v>
                </c:pt>
                <c:pt idx="613">
                  <c:v>10.084810126582278</c:v>
                </c:pt>
                <c:pt idx="614">
                  <c:v>11.603797468354429</c:v>
                </c:pt>
                <c:pt idx="615">
                  <c:v>13.122784810126582</c:v>
                </c:pt>
                <c:pt idx="616">
                  <c:v>14.641772151898733</c:v>
                </c:pt>
                <c:pt idx="617">
                  <c:v>15.867117988394584</c:v>
                </c:pt>
                <c:pt idx="618">
                  <c:v>17.027659574468085</c:v>
                </c:pt>
                <c:pt idx="619">
                  <c:v>20.896131528046421</c:v>
                </c:pt>
                <c:pt idx="620">
                  <c:v>24.571179883945842</c:v>
                </c:pt>
                <c:pt idx="621">
                  <c:v>27.472533849129597</c:v>
                </c:pt>
                <c:pt idx="622">
                  <c:v>36.176595744680853</c:v>
                </c:pt>
                <c:pt idx="623">
                  <c:v>45.88198198198198</c:v>
                </c:pt>
                <c:pt idx="624">
                  <c:v>54.495532646048112</c:v>
                </c:pt>
                <c:pt idx="625">
                  <c:v>60.750626566416038</c:v>
                </c:pt>
                <c:pt idx="626">
                  <c:v>1.890625</c:v>
                </c:pt>
                <c:pt idx="627">
                  <c:v>4.4296875</c:v>
                </c:pt>
                <c:pt idx="628">
                  <c:v>7.1640625</c:v>
                </c:pt>
                <c:pt idx="629">
                  <c:v>9.7315018315018325</c:v>
                </c:pt>
                <c:pt idx="630">
                  <c:v>10.830402930402931</c:v>
                </c:pt>
                <c:pt idx="631">
                  <c:v>12.112454212454214</c:v>
                </c:pt>
                <c:pt idx="632">
                  <c:v>13.028205128205128</c:v>
                </c:pt>
                <c:pt idx="633">
                  <c:v>13.943956043956044</c:v>
                </c:pt>
                <c:pt idx="634">
                  <c:v>15.795238095238094</c:v>
                </c:pt>
                <c:pt idx="635">
                  <c:v>20.970028818443804</c:v>
                </c:pt>
                <c:pt idx="636">
                  <c:v>25.615116279069767</c:v>
                </c:pt>
                <c:pt idx="637">
                  <c:v>30.70232558139535</c:v>
                </c:pt>
                <c:pt idx="638">
                  <c:v>37.969767441860469</c:v>
                </c:pt>
                <c:pt idx="639">
                  <c:v>45.237209302325581</c:v>
                </c:pt>
                <c:pt idx="640">
                  <c:v>52.504651162790694</c:v>
                </c:pt>
                <c:pt idx="641">
                  <c:v>60.181165919282506</c:v>
                </c:pt>
                <c:pt idx="642">
                  <c:v>1.7890173410404624</c:v>
                </c:pt>
                <c:pt idx="643">
                  <c:v>4.101156069364162</c:v>
                </c:pt>
                <c:pt idx="644">
                  <c:v>6.752486187845304</c:v>
                </c:pt>
                <c:pt idx="645">
                  <c:v>9.8832412523020263</c:v>
                </c:pt>
                <c:pt idx="646">
                  <c:v>10.988213627992629</c:v>
                </c:pt>
                <c:pt idx="647">
                  <c:v>11.90902394106814</c:v>
                </c:pt>
                <c:pt idx="648">
                  <c:v>13.198158379373849</c:v>
                </c:pt>
                <c:pt idx="649">
                  <c:v>14.961538461538462</c:v>
                </c:pt>
                <c:pt idx="650">
                  <c:v>17.525641025641026</c:v>
                </c:pt>
                <c:pt idx="651">
                  <c:v>19.463157894736842</c:v>
                </c:pt>
                <c:pt idx="652">
                  <c:v>21.568421052631578</c:v>
                </c:pt>
                <c:pt idx="653">
                  <c:v>24.465187713310581</c:v>
                </c:pt>
                <c:pt idx="654">
                  <c:v>32.315017064846415</c:v>
                </c:pt>
                <c:pt idx="655">
                  <c:v>42.173758865248224</c:v>
                </c:pt>
                <c:pt idx="656">
                  <c:v>54.441176470588232</c:v>
                </c:pt>
                <c:pt idx="657">
                  <c:v>60.088235294117645</c:v>
                </c:pt>
                <c:pt idx="658">
                  <c:v>0.86828571428571433</c:v>
                </c:pt>
                <c:pt idx="659">
                  <c:v>3.8059574468085104</c:v>
                </c:pt>
                <c:pt idx="660">
                  <c:v>7.4094545454545457</c:v>
                </c:pt>
                <c:pt idx="661">
                  <c:v>9.1565517241379322</c:v>
                </c:pt>
                <c:pt idx="662">
                  <c:v>11.008297872340426</c:v>
                </c:pt>
                <c:pt idx="663">
                  <c:v>12.179361702127661</c:v>
                </c:pt>
                <c:pt idx="664">
                  <c:v>13.350425531914894</c:v>
                </c:pt>
                <c:pt idx="665">
                  <c:v>14.686181818181819</c:v>
                </c:pt>
                <c:pt idx="666">
                  <c:v>18.644827586206898</c:v>
                </c:pt>
                <c:pt idx="667">
                  <c:v>21.142068965517243</c:v>
                </c:pt>
                <c:pt idx="668">
                  <c:v>24.194252873563219</c:v>
                </c:pt>
                <c:pt idx="669">
                  <c:v>26.691494252873564</c:v>
                </c:pt>
                <c:pt idx="670">
                  <c:v>1.516</c:v>
                </c:pt>
                <c:pt idx="671">
                  <c:v>5.0759999999999996</c:v>
                </c:pt>
                <c:pt idx="672">
                  <c:v>7.4676190476190474</c:v>
                </c:pt>
                <c:pt idx="673">
                  <c:v>10.966666666666667</c:v>
                </c:pt>
                <c:pt idx="674">
                  <c:v>12.26608695652174</c:v>
                </c:pt>
                <c:pt idx="675">
                  <c:v>12.931304347826087</c:v>
                </c:pt>
                <c:pt idx="676">
                  <c:v>13.987500000000001</c:v>
                </c:pt>
                <c:pt idx="677">
                  <c:v>15.817500000000001</c:v>
                </c:pt>
                <c:pt idx="678">
                  <c:v>18.563636363636363</c:v>
                </c:pt>
                <c:pt idx="679">
                  <c:v>20.745454545454546</c:v>
                </c:pt>
                <c:pt idx="680">
                  <c:v>22.503030303030304</c:v>
                </c:pt>
                <c:pt idx="681">
                  <c:v>25.028368794326241</c:v>
                </c:pt>
                <c:pt idx="682">
                  <c:v>24.533999999999999</c:v>
                </c:pt>
                <c:pt idx="683">
                  <c:v>25.832000000000001</c:v>
                </c:pt>
                <c:pt idx="684">
                  <c:v>26.327999999999999</c:v>
                </c:pt>
                <c:pt idx="685">
                  <c:v>26.67</c:v>
                </c:pt>
                <c:pt idx="686">
                  <c:v>26.67</c:v>
                </c:pt>
                <c:pt idx="687">
                  <c:v>27.353999999999999</c:v>
                </c:pt>
                <c:pt idx="688">
                  <c:v>28.074999999999999</c:v>
                </c:pt>
                <c:pt idx="689">
                  <c:v>28.454000000000001</c:v>
                </c:pt>
                <c:pt idx="690">
                  <c:v>28.832999999999998</c:v>
                </c:pt>
                <c:pt idx="691">
                  <c:v>34.247</c:v>
                </c:pt>
                <c:pt idx="692">
                  <c:v>35.598999999999997</c:v>
                </c:pt>
                <c:pt idx="693">
                  <c:v>37.19</c:v>
                </c:pt>
                <c:pt idx="694">
                  <c:v>38.78</c:v>
                </c:pt>
                <c:pt idx="695">
                  <c:v>39.942</c:v>
                </c:pt>
                <c:pt idx="696">
                  <c:v>40.868000000000002</c:v>
                </c:pt>
                <c:pt idx="697">
                  <c:v>41.713000000000001</c:v>
                </c:pt>
                <c:pt idx="698">
                  <c:v>42.558</c:v>
                </c:pt>
                <c:pt idx="699">
                  <c:v>8</c:v>
                </c:pt>
                <c:pt idx="700">
                  <c:v>32</c:v>
                </c:pt>
                <c:pt idx="701">
                  <c:v>40</c:v>
                </c:pt>
                <c:pt idx="702">
                  <c:v>65</c:v>
                </c:pt>
                <c:pt idx="703">
                  <c:v>78</c:v>
                </c:pt>
                <c:pt idx="704">
                  <c:v>110</c:v>
                </c:pt>
                <c:pt idx="705">
                  <c:v>130</c:v>
                </c:pt>
                <c:pt idx="706">
                  <c:v>150</c:v>
                </c:pt>
                <c:pt idx="707">
                  <c:v>180</c:v>
                </c:pt>
                <c:pt idx="708">
                  <c:v>215</c:v>
                </c:pt>
                <c:pt idx="709">
                  <c:v>220</c:v>
                </c:pt>
                <c:pt idx="710">
                  <c:v>260</c:v>
                </c:pt>
                <c:pt idx="711">
                  <c:v>0.15</c:v>
                </c:pt>
                <c:pt idx="712">
                  <c:v>1.08</c:v>
                </c:pt>
                <c:pt idx="713">
                  <c:v>1.76</c:v>
                </c:pt>
                <c:pt idx="714">
                  <c:v>3.3</c:v>
                </c:pt>
                <c:pt idx="715">
                  <c:v>4.72</c:v>
                </c:pt>
                <c:pt idx="716">
                  <c:v>6.3</c:v>
                </c:pt>
                <c:pt idx="717">
                  <c:v>7.67</c:v>
                </c:pt>
                <c:pt idx="718">
                  <c:v>9.3800000000000008</c:v>
                </c:pt>
                <c:pt idx="719">
                  <c:v>10.52</c:v>
                </c:pt>
                <c:pt idx="720">
                  <c:v>11.53</c:v>
                </c:pt>
                <c:pt idx="721">
                  <c:v>12.35</c:v>
                </c:pt>
                <c:pt idx="722">
                  <c:v>13.3</c:v>
                </c:pt>
                <c:pt idx="723">
                  <c:v>13.91</c:v>
                </c:pt>
                <c:pt idx="724">
                  <c:v>14.3</c:v>
                </c:pt>
                <c:pt idx="725">
                  <c:v>14.47</c:v>
                </c:pt>
                <c:pt idx="726">
                  <c:v>14.66</c:v>
                </c:pt>
                <c:pt idx="727">
                  <c:v>15.09</c:v>
                </c:pt>
                <c:pt idx="728">
                  <c:v>15.98</c:v>
                </c:pt>
                <c:pt idx="729">
                  <c:v>16.93</c:v>
                </c:pt>
                <c:pt idx="730">
                  <c:v>17.690000000000001</c:v>
                </c:pt>
                <c:pt idx="731">
                  <c:v>18.66</c:v>
                </c:pt>
                <c:pt idx="732">
                  <c:v>19.46</c:v>
                </c:pt>
                <c:pt idx="733">
                  <c:v>20</c:v>
                </c:pt>
                <c:pt idx="734">
                  <c:v>20.49</c:v>
                </c:pt>
                <c:pt idx="735">
                  <c:v>21.55</c:v>
                </c:pt>
                <c:pt idx="736">
                  <c:v>22.67</c:v>
                </c:pt>
                <c:pt idx="737">
                  <c:v>0.93</c:v>
                </c:pt>
                <c:pt idx="738">
                  <c:v>1.86</c:v>
                </c:pt>
                <c:pt idx="739">
                  <c:v>2.79</c:v>
                </c:pt>
                <c:pt idx="740">
                  <c:v>3.63</c:v>
                </c:pt>
                <c:pt idx="741">
                  <c:v>4.34</c:v>
                </c:pt>
                <c:pt idx="742">
                  <c:v>6.11</c:v>
                </c:pt>
                <c:pt idx="743">
                  <c:v>6.61</c:v>
                </c:pt>
                <c:pt idx="744">
                  <c:v>7.42</c:v>
                </c:pt>
                <c:pt idx="745">
                  <c:v>7.88</c:v>
                </c:pt>
                <c:pt idx="746">
                  <c:v>9.93</c:v>
                </c:pt>
                <c:pt idx="747">
                  <c:v>10.55</c:v>
                </c:pt>
                <c:pt idx="748">
                  <c:v>11.01</c:v>
                </c:pt>
                <c:pt idx="749">
                  <c:v>12.28</c:v>
                </c:pt>
                <c:pt idx="750">
                  <c:v>12.66</c:v>
                </c:pt>
                <c:pt idx="751">
                  <c:v>13.12</c:v>
                </c:pt>
                <c:pt idx="752">
                  <c:v>13.63</c:v>
                </c:pt>
                <c:pt idx="753">
                  <c:v>14.14</c:v>
                </c:pt>
                <c:pt idx="754">
                  <c:v>14.65</c:v>
                </c:pt>
                <c:pt idx="755">
                  <c:v>15.17</c:v>
                </c:pt>
                <c:pt idx="756">
                  <c:v>15.7</c:v>
                </c:pt>
                <c:pt idx="757">
                  <c:v>16.239999999999998</c:v>
                </c:pt>
                <c:pt idx="758">
                  <c:v>17.84</c:v>
                </c:pt>
                <c:pt idx="759">
                  <c:v>18.91</c:v>
                </c:pt>
                <c:pt idx="760">
                  <c:v>19.45</c:v>
                </c:pt>
                <c:pt idx="761">
                  <c:v>20.25</c:v>
                </c:pt>
                <c:pt idx="762">
                  <c:v>21.06</c:v>
                </c:pt>
                <c:pt idx="763">
                  <c:v>21.59</c:v>
                </c:pt>
                <c:pt idx="764">
                  <c:v>22.66</c:v>
                </c:pt>
                <c:pt idx="765">
                  <c:v>1.64</c:v>
                </c:pt>
                <c:pt idx="766">
                  <c:v>2.94</c:v>
                </c:pt>
                <c:pt idx="767">
                  <c:v>3.92</c:v>
                </c:pt>
                <c:pt idx="768">
                  <c:v>5.89</c:v>
                </c:pt>
                <c:pt idx="769">
                  <c:v>7.52</c:v>
                </c:pt>
                <c:pt idx="770">
                  <c:v>8.5</c:v>
                </c:pt>
                <c:pt idx="771">
                  <c:v>9.65</c:v>
                </c:pt>
                <c:pt idx="772">
                  <c:v>11.45</c:v>
                </c:pt>
                <c:pt idx="773">
                  <c:v>12.61</c:v>
                </c:pt>
                <c:pt idx="774">
                  <c:v>13.37</c:v>
                </c:pt>
                <c:pt idx="775">
                  <c:v>14.14</c:v>
                </c:pt>
                <c:pt idx="776">
                  <c:v>15.04</c:v>
                </c:pt>
                <c:pt idx="777">
                  <c:v>15.59</c:v>
                </c:pt>
                <c:pt idx="778">
                  <c:v>15.87</c:v>
                </c:pt>
                <c:pt idx="779">
                  <c:v>16.420000000000002</c:v>
                </c:pt>
                <c:pt idx="780">
                  <c:v>16.97</c:v>
                </c:pt>
                <c:pt idx="781">
                  <c:v>17.8</c:v>
                </c:pt>
                <c:pt idx="782">
                  <c:v>18.350000000000001</c:v>
                </c:pt>
                <c:pt idx="783">
                  <c:v>19.45</c:v>
                </c:pt>
                <c:pt idx="784">
                  <c:v>19.86</c:v>
                </c:pt>
                <c:pt idx="785">
                  <c:v>20.48</c:v>
                </c:pt>
                <c:pt idx="786">
                  <c:v>21.1</c:v>
                </c:pt>
                <c:pt idx="787">
                  <c:v>22.21</c:v>
                </c:pt>
                <c:pt idx="788">
                  <c:v>23.1</c:v>
                </c:pt>
                <c:pt idx="789">
                  <c:v>24.83</c:v>
                </c:pt>
                <c:pt idx="790">
                  <c:v>2.34</c:v>
                </c:pt>
                <c:pt idx="791">
                  <c:v>3.12</c:v>
                </c:pt>
                <c:pt idx="792">
                  <c:v>4.29</c:v>
                </c:pt>
                <c:pt idx="793">
                  <c:v>5.85</c:v>
                </c:pt>
                <c:pt idx="794">
                  <c:v>7.03</c:v>
                </c:pt>
                <c:pt idx="795">
                  <c:v>8.1999999999999993</c:v>
                </c:pt>
                <c:pt idx="796">
                  <c:v>9.3699999999999992</c:v>
                </c:pt>
                <c:pt idx="797">
                  <c:v>10.93</c:v>
                </c:pt>
                <c:pt idx="798">
                  <c:v>12.1</c:v>
                </c:pt>
                <c:pt idx="799">
                  <c:v>12.9</c:v>
                </c:pt>
                <c:pt idx="800">
                  <c:v>13.7</c:v>
                </c:pt>
                <c:pt idx="801">
                  <c:v>14.5</c:v>
                </c:pt>
                <c:pt idx="802">
                  <c:v>15.41</c:v>
                </c:pt>
                <c:pt idx="803">
                  <c:v>15.78</c:v>
                </c:pt>
                <c:pt idx="804">
                  <c:v>16.16</c:v>
                </c:pt>
                <c:pt idx="805">
                  <c:v>16.670000000000002</c:v>
                </c:pt>
                <c:pt idx="806">
                  <c:v>17.18</c:v>
                </c:pt>
                <c:pt idx="807">
                  <c:v>17.68</c:v>
                </c:pt>
                <c:pt idx="808">
                  <c:v>18.190000000000001</c:v>
                </c:pt>
                <c:pt idx="809">
                  <c:v>19.2</c:v>
                </c:pt>
                <c:pt idx="810">
                  <c:v>20.21</c:v>
                </c:pt>
                <c:pt idx="811">
                  <c:v>21.22</c:v>
                </c:pt>
                <c:pt idx="812">
                  <c:v>22.23</c:v>
                </c:pt>
                <c:pt idx="813">
                  <c:v>23.75</c:v>
                </c:pt>
                <c:pt idx="814">
                  <c:v>25.26</c:v>
                </c:pt>
                <c:pt idx="815">
                  <c:v>0.2</c:v>
                </c:pt>
                <c:pt idx="816">
                  <c:v>1.01</c:v>
                </c:pt>
                <c:pt idx="817">
                  <c:v>1.82</c:v>
                </c:pt>
                <c:pt idx="818">
                  <c:v>2.62</c:v>
                </c:pt>
                <c:pt idx="819">
                  <c:v>3.43</c:v>
                </c:pt>
                <c:pt idx="820">
                  <c:v>4.24</c:v>
                </c:pt>
                <c:pt idx="821">
                  <c:v>5.04</c:v>
                </c:pt>
                <c:pt idx="822">
                  <c:v>5.85</c:v>
                </c:pt>
                <c:pt idx="823">
                  <c:v>6.65</c:v>
                </c:pt>
                <c:pt idx="824">
                  <c:v>7.46</c:v>
                </c:pt>
                <c:pt idx="825">
                  <c:v>8.27</c:v>
                </c:pt>
                <c:pt idx="826">
                  <c:v>9.07</c:v>
                </c:pt>
                <c:pt idx="827">
                  <c:v>9.8800000000000008</c:v>
                </c:pt>
                <c:pt idx="828">
                  <c:v>10.69</c:v>
                </c:pt>
                <c:pt idx="829">
                  <c:v>11.5</c:v>
                </c:pt>
                <c:pt idx="830">
                  <c:v>12.32</c:v>
                </c:pt>
                <c:pt idx="831">
                  <c:v>12.75</c:v>
                </c:pt>
                <c:pt idx="832">
                  <c:v>13.72</c:v>
                </c:pt>
                <c:pt idx="833">
                  <c:v>14.25</c:v>
                </c:pt>
                <c:pt idx="834">
                  <c:v>15.21</c:v>
                </c:pt>
                <c:pt idx="835">
                  <c:v>15.84</c:v>
                </c:pt>
                <c:pt idx="836">
                  <c:v>16.68</c:v>
                </c:pt>
                <c:pt idx="837">
                  <c:v>17.309999999999999</c:v>
                </c:pt>
                <c:pt idx="838">
                  <c:v>18.09</c:v>
                </c:pt>
                <c:pt idx="839">
                  <c:v>18.77</c:v>
                </c:pt>
                <c:pt idx="840">
                  <c:v>19.45</c:v>
                </c:pt>
                <c:pt idx="841">
                  <c:v>0.79</c:v>
                </c:pt>
                <c:pt idx="842">
                  <c:v>1.84</c:v>
                </c:pt>
                <c:pt idx="843">
                  <c:v>2.89</c:v>
                </c:pt>
                <c:pt idx="844">
                  <c:v>3.95</c:v>
                </c:pt>
                <c:pt idx="845">
                  <c:v>5</c:v>
                </c:pt>
                <c:pt idx="846">
                  <c:v>6.05</c:v>
                </c:pt>
                <c:pt idx="847">
                  <c:v>7.1</c:v>
                </c:pt>
                <c:pt idx="848">
                  <c:v>8.15</c:v>
                </c:pt>
                <c:pt idx="849">
                  <c:v>9.2100000000000009</c:v>
                </c:pt>
                <c:pt idx="850">
                  <c:v>10.26</c:v>
                </c:pt>
                <c:pt idx="851">
                  <c:v>10.78</c:v>
                </c:pt>
                <c:pt idx="852">
                  <c:v>12.25</c:v>
                </c:pt>
                <c:pt idx="853">
                  <c:v>13.43</c:v>
                </c:pt>
                <c:pt idx="854">
                  <c:v>14.31</c:v>
                </c:pt>
                <c:pt idx="855">
                  <c:v>15.07</c:v>
                </c:pt>
                <c:pt idx="856">
                  <c:v>15.94</c:v>
                </c:pt>
                <c:pt idx="857">
                  <c:v>16.63</c:v>
                </c:pt>
                <c:pt idx="858">
                  <c:v>17.329999999999998</c:v>
                </c:pt>
                <c:pt idx="859">
                  <c:v>18.02</c:v>
                </c:pt>
                <c:pt idx="860">
                  <c:v>18.37</c:v>
                </c:pt>
                <c:pt idx="861">
                  <c:v>18.71</c:v>
                </c:pt>
                <c:pt idx="862">
                  <c:v>19.059999999999999</c:v>
                </c:pt>
                <c:pt idx="863">
                  <c:v>0.28000000000000003</c:v>
                </c:pt>
                <c:pt idx="864">
                  <c:v>1.38</c:v>
                </c:pt>
                <c:pt idx="865">
                  <c:v>3.03</c:v>
                </c:pt>
                <c:pt idx="866">
                  <c:v>3.58</c:v>
                </c:pt>
                <c:pt idx="867">
                  <c:v>4.68</c:v>
                </c:pt>
                <c:pt idx="868">
                  <c:v>5.78</c:v>
                </c:pt>
                <c:pt idx="869">
                  <c:v>6.88</c:v>
                </c:pt>
                <c:pt idx="870">
                  <c:v>7.43</c:v>
                </c:pt>
                <c:pt idx="871">
                  <c:v>8.5299999999999994</c:v>
                </c:pt>
                <c:pt idx="872">
                  <c:v>9.6300000000000008</c:v>
                </c:pt>
                <c:pt idx="873">
                  <c:v>11.28</c:v>
                </c:pt>
                <c:pt idx="874">
                  <c:v>12.66</c:v>
                </c:pt>
                <c:pt idx="875">
                  <c:v>13.41</c:v>
                </c:pt>
                <c:pt idx="876">
                  <c:v>14.15</c:v>
                </c:pt>
                <c:pt idx="877">
                  <c:v>14.53</c:v>
                </c:pt>
                <c:pt idx="878">
                  <c:v>14.9</c:v>
                </c:pt>
                <c:pt idx="879">
                  <c:v>15.04</c:v>
                </c:pt>
                <c:pt idx="880">
                  <c:v>15.18</c:v>
                </c:pt>
                <c:pt idx="881">
                  <c:v>15.46</c:v>
                </c:pt>
                <c:pt idx="882">
                  <c:v>16.010000000000002</c:v>
                </c:pt>
                <c:pt idx="883">
                  <c:v>16.57</c:v>
                </c:pt>
                <c:pt idx="884">
                  <c:v>16.850000000000001</c:v>
                </c:pt>
                <c:pt idx="885">
                  <c:v>17.399999999999999</c:v>
                </c:pt>
                <c:pt idx="886">
                  <c:v>17.670000000000002</c:v>
                </c:pt>
                <c:pt idx="887">
                  <c:v>18.23</c:v>
                </c:pt>
                <c:pt idx="888">
                  <c:v>18.510000000000002</c:v>
                </c:pt>
                <c:pt idx="889">
                  <c:v>18.79</c:v>
                </c:pt>
                <c:pt idx="890">
                  <c:v>19.07</c:v>
                </c:pt>
                <c:pt idx="891">
                  <c:v>19.62</c:v>
                </c:pt>
                <c:pt idx="892">
                  <c:v>0.77349999999999997</c:v>
                </c:pt>
                <c:pt idx="893">
                  <c:v>2.5775999999999999</c:v>
                </c:pt>
                <c:pt idx="894">
                  <c:v>4.2987500000000001</c:v>
                </c:pt>
                <c:pt idx="895">
                  <c:v>5.7495799999999999</c:v>
                </c:pt>
                <c:pt idx="896">
                  <c:v>6.9287000000000001</c:v>
                </c:pt>
                <c:pt idx="897">
                  <c:v>8.1077499999999993</c:v>
                </c:pt>
                <c:pt idx="898">
                  <c:v>9.3164999999999996</c:v>
                </c:pt>
                <c:pt idx="899">
                  <c:v>10.4817</c:v>
                </c:pt>
                <c:pt idx="900">
                  <c:v>11.6312</c:v>
                </c:pt>
                <c:pt idx="901">
                  <c:v>12.513999999999999</c:v>
                </c:pt>
                <c:pt idx="902">
                  <c:v>13.247999999999999</c:v>
                </c:pt>
                <c:pt idx="903">
                  <c:v>13.982100000000001</c:v>
                </c:pt>
                <c:pt idx="904">
                  <c:v>14.7164</c:v>
                </c:pt>
                <c:pt idx="905">
                  <c:v>15.4506</c:v>
                </c:pt>
                <c:pt idx="906">
                  <c:v>16.184799999999999</c:v>
                </c:pt>
                <c:pt idx="907">
                  <c:v>16.919499999999999</c:v>
                </c:pt>
                <c:pt idx="908">
                  <c:v>17.656400000000001</c:v>
                </c:pt>
                <c:pt idx="909">
                  <c:v>17.9877</c:v>
                </c:pt>
                <c:pt idx="910">
                  <c:v>18.144300000000001</c:v>
                </c:pt>
                <c:pt idx="911">
                  <c:v>19.4589</c:v>
                </c:pt>
                <c:pt idx="912">
                  <c:v>20.757400000000001</c:v>
                </c:pt>
                <c:pt idx="913">
                  <c:v>22.085599999999999</c:v>
                </c:pt>
                <c:pt idx="914">
                  <c:v>23.878</c:v>
                </c:pt>
                <c:pt idx="915">
                  <c:v>25.78</c:v>
                </c:pt>
                <c:pt idx="916">
                  <c:v>27.398</c:v>
                </c:pt>
                <c:pt idx="917">
                  <c:v>29.015000000000001</c:v>
                </c:pt>
                <c:pt idx="918">
                  <c:v>30.632999999999999</c:v>
                </c:pt>
                <c:pt idx="919">
                  <c:v>32.252000000000002</c:v>
                </c:pt>
                <c:pt idx="920">
                  <c:v>33.8705</c:v>
                </c:pt>
                <c:pt idx="921">
                  <c:v>35.488999999999997</c:v>
                </c:pt>
                <c:pt idx="922">
                  <c:v>37.106900000000003</c:v>
                </c:pt>
                <c:pt idx="923">
                  <c:v>38.724800000000002</c:v>
                </c:pt>
                <c:pt idx="924">
                  <c:v>40.342799999999997</c:v>
                </c:pt>
                <c:pt idx="925">
                  <c:v>41.960900000000002</c:v>
                </c:pt>
                <c:pt idx="926">
                  <c:v>43.5794</c:v>
                </c:pt>
                <c:pt idx="927">
                  <c:v>45.710599999999999</c:v>
                </c:pt>
                <c:pt idx="928">
                  <c:v>47.255499999999998</c:v>
                </c:pt>
                <c:pt idx="929">
                  <c:v>48.433999999999997</c:v>
                </c:pt>
                <c:pt idx="930">
                  <c:v>50.052</c:v>
                </c:pt>
                <c:pt idx="931">
                  <c:v>51.669800000000002</c:v>
                </c:pt>
                <c:pt idx="932">
                  <c:v>53.2881</c:v>
                </c:pt>
                <c:pt idx="933">
                  <c:v>54.906500000000001</c:v>
                </c:pt>
                <c:pt idx="934">
                  <c:v>56.524299999999997</c:v>
                </c:pt>
                <c:pt idx="935">
                  <c:v>58.166499999999999</c:v>
                </c:pt>
                <c:pt idx="936">
                  <c:v>59.588299999999997</c:v>
                </c:pt>
                <c:pt idx="937">
                  <c:v>60.764899999999997</c:v>
                </c:pt>
                <c:pt idx="938">
                  <c:v>61.941000000000003</c:v>
                </c:pt>
                <c:pt idx="939">
                  <c:v>63.1173</c:v>
                </c:pt>
                <c:pt idx="940">
                  <c:v>64.2941</c:v>
                </c:pt>
                <c:pt idx="941">
                  <c:v>65.470799999999997</c:v>
                </c:pt>
                <c:pt idx="942">
                  <c:v>66.647099999999995</c:v>
                </c:pt>
                <c:pt idx="943">
                  <c:v>67.823800000000006</c:v>
                </c:pt>
                <c:pt idx="944">
                  <c:v>69.000100000000003</c:v>
                </c:pt>
                <c:pt idx="945">
                  <c:v>70.1768</c:v>
                </c:pt>
                <c:pt idx="946">
                  <c:v>71.574799999999996</c:v>
                </c:pt>
                <c:pt idx="947">
                  <c:v>73.250500000000002</c:v>
                </c:pt>
                <c:pt idx="948">
                  <c:v>74.845799999999997</c:v>
                </c:pt>
                <c:pt idx="949">
                  <c:v>77.321799999999996</c:v>
                </c:pt>
                <c:pt idx="950">
                  <c:v>79.297499999999999</c:v>
                </c:pt>
                <c:pt idx="951">
                  <c:v>81.315200000000004</c:v>
                </c:pt>
                <c:pt idx="952">
                  <c:v>83.105800000000002</c:v>
                </c:pt>
                <c:pt idx="953">
                  <c:v>84.984499999999997</c:v>
                </c:pt>
                <c:pt idx="954">
                  <c:v>86.900499999999994</c:v>
                </c:pt>
                <c:pt idx="955">
                  <c:v>88.815799999999996</c:v>
                </c:pt>
                <c:pt idx="956">
                  <c:v>90.731800000000007</c:v>
                </c:pt>
                <c:pt idx="957">
                  <c:v>92.647800000000004</c:v>
                </c:pt>
                <c:pt idx="958">
                  <c:v>94.563699999999997</c:v>
                </c:pt>
                <c:pt idx="959">
                  <c:v>96.479100000000003</c:v>
                </c:pt>
                <c:pt idx="960">
                  <c:v>98.395099999999999</c:v>
                </c:pt>
                <c:pt idx="961">
                  <c:v>100.31100000000001</c:v>
                </c:pt>
                <c:pt idx="962">
                  <c:v>102.226</c:v>
                </c:pt>
                <c:pt idx="963">
                  <c:v>104.142</c:v>
                </c:pt>
                <c:pt idx="964">
                  <c:v>106.05800000000001</c:v>
                </c:pt>
                <c:pt idx="965">
                  <c:v>107.973</c:v>
                </c:pt>
                <c:pt idx="966">
                  <c:v>109.889</c:v>
                </c:pt>
                <c:pt idx="967">
                  <c:v>111.80500000000001</c:v>
                </c:pt>
                <c:pt idx="968">
                  <c:v>113.721</c:v>
                </c:pt>
                <c:pt idx="969">
                  <c:v>115.636</c:v>
                </c:pt>
                <c:pt idx="970">
                  <c:v>117.55200000000001</c:v>
                </c:pt>
                <c:pt idx="971">
                  <c:v>119.468</c:v>
                </c:pt>
                <c:pt idx="972">
                  <c:v>121.383</c:v>
                </c:pt>
                <c:pt idx="973">
                  <c:v>123.29900000000001</c:v>
                </c:pt>
                <c:pt idx="974">
                  <c:v>125.215</c:v>
                </c:pt>
                <c:pt idx="975">
                  <c:v>127.13</c:v>
                </c:pt>
                <c:pt idx="976">
                  <c:v>128.279</c:v>
                </c:pt>
                <c:pt idx="977">
                  <c:v>128.61699999999999</c:v>
                </c:pt>
                <c:pt idx="978">
                  <c:v>130.06399999999999</c:v>
                </c:pt>
                <c:pt idx="979">
                  <c:v>131.08699999999999</c:v>
                </c:pt>
                <c:pt idx="980">
                  <c:v>131.96799999999999</c:v>
                </c:pt>
                <c:pt idx="981">
                  <c:v>132.85</c:v>
                </c:pt>
                <c:pt idx="982">
                  <c:v>133.732</c:v>
                </c:pt>
                <c:pt idx="983">
                  <c:v>134.614</c:v>
                </c:pt>
                <c:pt idx="984">
                  <c:v>135.49600000000001</c:v>
                </c:pt>
                <c:pt idx="985">
                  <c:v>136.37799999999999</c:v>
                </c:pt>
                <c:pt idx="986">
                  <c:v>137.26</c:v>
                </c:pt>
                <c:pt idx="987">
                  <c:v>138.14099999999999</c:v>
                </c:pt>
                <c:pt idx="988">
                  <c:v>139.023</c:v>
                </c:pt>
                <c:pt idx="989">
                  <c:v>0.43</c:v>
                </c:pt>
                <c:pt idx="990">
                  <c:v>0.96</c:v>
                </c:pt>
                <c:pt idx="991">
                  <c:v>0.96</c:v>
                </c:pt>
                <c:pt idx="992">
                  <c:v>1.1599999999999999</c:v>
                </c:pt>
                <c:pt idx="993">
                  <c:v>1.57</c:v>
                </c:pt>
                <c:pt idx="994">
                  <c:v>1.71</c:v>
                </c:pt>
                <c:pt idx="995">
                  <c:v>2.98</c:v>
                </c:pt>
                <c:pt idx="996">
                  <c:v>2.98</c:v>
                </c:pt>
                <c:pt idx="997">
                  <c:v>4.43</c:v>
                </c:pt>
                <c:pt idx="998">
                  <c:v>5.88</c:v>
                </c:pt>
                <c:pt idx="999">
                  <c:v>7.44</c:v>
                </c:pt>
                <c:pt idx="1000">
                  <c:v>8.7899999999999991</c:v>
                </c:pt>
                <c:pt idx="1001">
                  <c:v>9.94</c:v>
                </c:pt>
                <c:pt idx="1002">
                  <c:v>9.94</c:v>
                </c:pt>
                <c:pt idx="1003">
                  <c:v>10.37</c:v>
                </c:pt>
                <c:pt idx="1004">
                  <c:v>10.66</c:v>
                </c:pt>
                <c:pt idx="1005">
                  <c:v>11.18</c:v>
                </c:pt>
                <c:pt idx="1006">
                  <c:v>11.18</c:v>
                </c:pt>
                <c:pt idx="1007">
                  <c:v>11.24</c:v>
                </c:pt>
                <c:pt idx="1008">
                  <c:v>11.74</c:v>
                </c:pt>
                <c:pt idx="1009">
                  <c:v>11.74</c:v>
                </c:pt>
                <c:pt idx="1010">
                  <c:v>12.16</c:v>
                </c:pt>
                <c:pt idx="1011">
                  <c:v>12.21</c:v>
                </c:pt>
                <c:pt idx="1012">
                  <c:v>12.26</c:v>
                </c:pt>
                <c:pt idx="1013">
                  <c:v>12.62</c:v>
                </c:pt>
                <c:pt idx="1014">
                  <c:v>12.72</c:v>
                </c:pt>
                <c:pt idx="1015">
                  <c:v>12.81</c:v>
                </c:pt>
                <c:pt idx="1016">
                  <c:v>13.14</c:v>
                </c:pt>
                <c:pt idx="1017">
                  <c:v>13.98</c:v>
                </c:pt>
                <c:pt idx="1018">
                  <c:v>13.98</c:v>
                </c:pt>
                <c:pt idx="1019">
                  <c:v>14.46</c:v>
                </c:pt>
                <c:pt idx="1020">
                  <c:v>14.83</c:v>
                </c:pt>
                <c:pt idx="1021">
                  <c:v>15.08</c:v>
                </c:pt>
                <c:pt idx="1022">
                  <c:v>15.21</c:v>
                </c:pt>
                <c:pt idx="1023">
                  <c:v>15.48</c:v>
                </c:pt>
                <c:pt idx="1024">
                  <c:v>15.57</c:v>
                </c:pt>
                <c:pt idx="1025">
                  <c:v>15.76</c:v>
                </c:pt>
                <c:pt idx="1026">
                  <c:v>15.85</c:v>
                </c:pt>
                <c:pt idx="1027">
                  <c:v>16.09</c:v>
                </c:pt>
                <c:pt idx="1028">
                  <c:v>16.18</c:v>
                </c:pt>
                <c:pt idx="1029">
                  <c:v>16.350000000000001</c:v>
                </c:pt>
                <c:pt idx="1030">
                  <c:v>16.43</c:v>
                </c:pt>
                <c:pt idx="1031">
                  <c:v>16.84</c:v>
                </c:pt>
                <c:pt idx="1032">
                  <c:v>17.27</c:v>
                </c:pt>
                <c:pt idx="1033">
                  <c:v>17.73</c:v>
                </c:pt>
                <c:pt idx="1034">
                  <c:v>17.93</c:v>
                </c:pt>
                <c:pt idx="1035">
                  <c:v>18.23</c:v>
                </c:pt>
                <c:pt idx="1036">
                  <c:v>18.66</c:v>
                </c:pt>
                <c:pt idx="1037">
                  <c:v>18.899999999999999</c:v>
                </c:pt>
                <c:pt idx="1038">
                  <c:v>19.489999999999998</c:v>
                </c:pt>
                <c:pt idx="1039">
                  <c:v>19.84</c:v>
                </c:pt>
                <c:pt idx="1040">
                  <c:v>20.32</c:v>
                </c:pt>
                <c:pt idx="1041">
                  <c:v>20.86</c:v>
                </c:pt>
                <c:pt idx="1042">
                  <c:v>21.47</c:v>
                </c:pt>
                <c:pt idx="1043">
                  <c:v>13.24697158</c:v>
                </c:pt>
                <c:pt idx="1044">
                  <c:v>13.24697158</c:v>
                </c:pt>
                <c:pt idx="1045">
                  <c:v>13.608738990000001</c:v>
                </c:pt>
                <c:pt idx="1046">
                  <c:v>13.97050641</c:v>
                </c:pt>
                <c:pt idx="1047">
                  <c:v>14.332273819999999</c:v>
                </c:pt>
                <c:pt idx="1048">
                  <c:v>14.332273819999999</c:v>
                </c:pt>
                <c:pt idx="1049">
                  <c:v>14.694041240000001</c:v>
                </c:pt>
                <c:pt idx="1050">
                  <c:v>15.055808649999999</c:v>
                </c:pt>
                <c:pt idx="1051">
                  <c:v>15.236692359999999</c:v>
                </c:pt>
                <c:pt idx="1052">
                  <c:v>15.49539725</c:v>
                </c:pt>
                <c:pt idx="1053">
                  <c:v>15.52492784</c:v>
                </c:pt>
                <c:pt idx="1054">
                  <c:v>15.52492784</c:v>
                </c:pt>
                <c:pt idx="1055">
                  <c:v>15.58398903</c:v>
                </c:pt>
                <c:pt idx="1056">
                  <c:v>15.61351962</c:v>
                </c:pt>
                <c:pt idx="1057">
                  <c:v>15.64305021</c:v>
                </c:pt>
                <c:pt idx="1058">
                  <c:v>15.702111390000001</c:v>
                </c:pt>
                <c:pt idx="1059">
                  <c:v>15.731641979999999</c:v>
                </c:pt>
                <c:pt idx="1060">
                  <c:v>15.761172569999999</c:v>
                </c:pt>
                <c:pt idx="1061">
                  <c:v>15.79070316</c:v>
                </c:pt>
                <c:pt idx="1062">
                  <c:v>15.82023375</c:v>
                </c:pt>
                <c:pt idx="1063">
                  <c:v>15.84976434</c:v>
                </c:pt>
                <c:pt idx="1064">
                  <c:v>16.109456269999999</c:v>
                </c:pt>
                <c:pt idx="1065">
                  <c:v>16.46469797</c:v>
                </c:pt>
                <c:pt idx="1066">
                  <c:v>16.606794650000001</c:v>
                </c:pt>
                <c:pt idx="1067">
                  <c:v>16.769565020000002</c:v>
                </c:pt>
                <c:pt idx="1068">
                  <c:v>16.958274150000001</c:v>
                </c:pt>
                <c:pt idx="1069">
                  <c:v>17.430046999999998</c:v>
                </c:pt>
                <c:pt idx="1070">
                  <c:v>17.430046999999998</c:v>
                </c:pt>
                <c:pt idx="1071">
                  <c:v>17.91890824</c:v>
                </c:pt>
                <c:pt idx="1072">
                  <c:v>18.942343529999999</c:v>
                </c:pt>
                <c:pt idx="1073">
                  <c:v>19.96577881</c:v>
                </c:pt>
                <c:pt idx="1074">
                  <c:v>3.15957</c:v>
                </c:pt>
                <c:pt idx="1075">
                  <c:v>3.9134797336489999</c:v>
                </c:pt>
                <c:pt idx="1076">
                  <c:v>4.6816298463680015</c:v>
                </c:pt>
                <c:pt idx="1077">
                  <c:v>5.4495627689070005</c:v>
                </c:pt>
                <c:pt idx="1078">
                  <c:v>6.2048277973760007</c:v>
                </c:pt>
                <c:pt idx="1079">
                  <c:v>6.9368829031250012</c:v>
                </c:pt>
                <c:pt idx="1080">
                  <c:v>7.6369965426240016</c:v>
                </c:pt>
                <c:pt idx="1081">
                  <c:v>8.2981494673429985</c:v>
                </c:pt>
                <c:pt idx="1082">
                  <c:v>8.9149365336319999</c:v>
                </c:pt>
                <c:pt idx="1083">
                  <c:v>9.4834685126009983</c:v>
                </c:pt>
                <c:pt idx="1084">
                  <c:v>10.001273899999999</c:v>
                </c:pt>
                <c:pt idx="1085">
                  <c:v>10.467200726099001</c:v>
                </c:pt>
                <c:pt idx="1086">
                  <c:v>10.881318365568003</c:v>
                </c:pt>
                <c:pt idx="1087">
                  <c:v>11.244819347357</c:v>
                </c:pt>
                <c:pt idx="1088">
                  <c:v>11.559921164575998</c:v>
                </c:pt>
                <c:pt idx="1089">
                  <c:v>11.829768084374999</c:v>
                </c:pt>
                <c:pt idx="1090">
                  <c:v>12.058332957824003</c:v>
                </c:pt>
                <c:pt idx="1091">
                  <c:v>12.250319029793001</c:v>
                </c:pt>
                <c:pt idx="1092">
                  <c:v>12.250319029793001</c:v>
                </c:pt>
                <c:pt idx="1093">
                  <c:v>12.284786286710341</c:v>
                </c:pt>
                <c:pt idx="1094">
                  <c:v>12.318047536045615</c:v>
                </c:pt>
                <c:pt idx="1095">
                  <c:v>12.350149036178188</c:v>
                </c:pt>
                <c:pt idx="1096">
                  <c:v>12.381137837067458</c:v>
                </c:pt>
                <c:pt idx="1097">
                  <c:v>12.411061748831999</c:v>
                </c:pt>
                <c:pt idx="1098">
                  <c:v>12.439969310328735</c:v>
                </c:pt>
                <c:pt idx="1099">
                  <c:v>12.467909757732087</c:v>
                </c:pt>
                <c:pt idx="1100">
                  <c:v>12.494932993113137</c:v>
                </c:pt>
                <c:pt idx="1101">
                  <c:v>12.521089553018808</c:v>
                </c:pt>
                <c:pt idx="1102">
                  <c:v>12.546430577051002</c:v>
                </c:pt>
                <c:pt idx="1103">
                  <c:v>12.571007776445766</c:v>
                </c:pt>
                <c:pt idx="1104">
                  <c:v>12.594873402652478</c:v>
                </c:pt>
                <c:pt idx="1105">
                  <c:v>12.61808021591297</c:v>
                </c:pt>
                <c:pt idx="1106">
                  <c:v>12.640681453840719</c:v>
                </c:pt>
                <c:pt idx="1107">
                  <c:v>12.662730800000002</c:v>
                </c:pt>
                <c:pt idx="1108">
                  <c:v>12.715795592729657</c:v>
                </c:pt>
                <c:pt idx="1109">
                  <c:v>12.766605336549</c:v>
                </c:pt>
                <c:pt idx="1110">
                  <c:v>12.766605336549</c:v>
                </c:pt>
                <c:pt idx="1111">
                  <c:v>12.816027042206471</c:v>
                </c:pt>
                <c:pt idx="1112">
                  <c:v>12.816027042206471</c:v>
                </c:pt>
                <c:pt idx="1113">
                  <c:v>12.864936548768</c:v>
                </c:pt>
                <c:pt idx="1114">
                  <c:v>12.914215455175778</c:v>
                </c:pt>
                <c:pt idx="1115">
                  <c:v>12.964748051807</c:v>
                </c:pt>
                <c:pt idx="1116">
                  <c:v>13.017418252032588</c:v>
                </c:pt>
                <c:pt idx="1117">
                  <c:v>13.073106523776</c:v>
                </c:pt>
                <c:pt idx="1118">
                  <c:v>13.132686821071911</c:v>
                </c:pt>
                <c:pt idx="1119">
                  <c:v>13.132686821071911</c:v>
                </c:pt>
                <c:pt idx="1120">
                  <c:v>13.197023515625002</c:v>
                </c:pt>
                <c:pt idx="1121">
                  <c:v>13.266968328368721</c:v>
                </c:pt>
                <c:pt idx="1122">
                  <c:v>13.343357261023998</c:v>
                </c:pt>
                <c:pt idx="1123">
                  <c:v>13.427007527658029</c:v>
                </c:pt>
                <c:pt idx="1124">
                  <c:v>13.518714486242995</c:v>
                </c:pt>
                <c:pt idx="1125">
                  <c:v>13.619248570214841</c:v>
                </c:pt>
                <c:pt idx="1126">
                  <c:v>13.729352220032</c:v>
                </c:pt>
                <c:pt idx="1127">
                  <c:v>13.84973681473415</c:v>
                </c:pt>
                <c:pt idx="1128">
                  <c:v>13.981079603500996</c:v>
                </c:pt>
                <c:pt idx="1129">
                  <c:v>14.124020637210961</c:v>
                </c:pt>
                <c:pt idx="1130">
                  <c:v>14.279159700000001</c:v>
                </c:pt>
                <c:pt idx="1131">
                  <c:v>14.447053240820274</c:v>
                </c:pt>
                <c:pt idx="1132">
                  <c:v>14.704493497990471</c:v>
                </c:pt>
                <c:pt idx="1133">
                  <c:v>14.782999459008533</c:v>
                </c:pt>
                <c:pt idx="1134">
                  <c:v>14.863754975709192</c:v>
                </c:pt>
                <c:pt idx="1135">
                  <c:v>14.946784427869733</c:v>
                </c:pt>
                <c:pt idx="1136">
                  <c:v>15.032110755968002</c:v>
                </c:pt>
                <c:pt idx="1137">
                  <c:v>15.075642016102149</c:v>
                </c:pt>
                <c:pt idx="1138">
                  <c:v>15.119755429761401</c:v>
                </c:pt>
                <c:pt idx="1139">
                  <c:v>15.209738416866291</c:v>
                </c:pt>
                <c:pt idx="1140">
                  <c:v>15.302078151336872</c:v>
                </c:pt>
                <c:pt idx="1141">
                  <c:v>15.396791502244534</c:v>
                </c:pt>
                <c:pt idx="1142">
                  <c:v>15.493893742257002</c:v>
                </c:pt>
                <c:pt idx="1143">
                  <c:v>15.493893742257002</c:v>
                </c:pt>
                <c:pt idx="1144">
                  <c:v>15.543345024137066</c:v>
                </c:pt>
                <c:pt idx="1145">
                  <c:v>15.695317809723559</c:v>
                </c:pt>
                <c:pt idx="1146">
                  <c:v>15.695317809723559</c:v>
                </c:pt>
                <c:pt idx="1147">
                  <c:v>15.799661917707009</c:v>
                </c:pt>
                <c:pt idx="1148">
                  <c:v>15.90643941301229</c:v>
                </c:pt>
                <c:pt idx="1149">
                  <c:v>15.90643941301229</c:v>
                </c:pt>
                <c:pt idx="1150">
                  <c:v>16.015657114975991</c:v>
                </c:pt>
                <c:pt idx="1151">
                  <c:v>16.127320058006038</c:v>
                </c:pt>
                <c:pt idx="1152">
                  <c:v>16.127320058006038</c:v>
                </c:pt>
                <c:pt idx="1153">
                  <c:v>16.24143146016074</c:v>
                </c:pt>
                <c:pt idx="1154">
                  <c:v>16.357992691728032</c:v>
                </c:pt>
                <c:pt idx="1155">
                  <c:v>16.357992691728032</c:v>
                </c:pt>
                <c:pt idx="1156">
                  <c:v>16.477003243804596</c:v>
                </c:pt>
                <c:pt idx="1157">
                  <c:v>16.598460696874994</c:v>
                </c:pt>
                <c:pt idx="1158">
                  <c:v>16.598460696874994</c:v>
                </c:pt>
                <c:pt idx="1159">
                  <c:v>16.722360689390925</c:v>
                </c:pt>
                <c:pt idx="1160">
                  <c:v>16.848696886350247</c:v>
                </c:pt>
                <c:pt idx="1161">
                  <c:v>16.977460947876338</c:v>
                </c:pt>
                <c:pt idx="1162">
                  <c:v>17.108642497797053</c:v>
                </c:pt>
                <c:pt idx="1163">
                  <c:v>17.242229092223976</c:v>
                </c:pt>
                <c:pt idx="1164">
                  <c:v>17.945653496692991</c:v>
                </c:pt>
                <c:pt idx="1165">
                  <c:v>18.706093507231984</c:v>
                </c:pt>
                <c:pt idx="1166">
                  <c:v>19.519478931950974</c:v>
                </c:pt>
                <c:pt idx="1167">
                  <c:v>20.380211599999981</c:v>
                </c:pt>
                <c:pt idx="1168">
                  <c:v>20.380211599999981</c:v>
                </c:pt>
                <c:pt idx="1169">
                  <c:v>1.8935</c:v>
                </c:pt>
                <c:pt idx="1170">
                  <c:v>1.8935</c:v>
                </c:pt>
                <c:pt idx="1171">
                  <c:v>3.2559999999999998</c:v>
                </c:pt>
                <c:pt idx="1172">
                  <c:v>4.6185</c:v>
                </c:pt>
                <c:pt idx="1173">
                  <c:v>7.3434999999999997</c:v>
                </c:pt>
                <c:pt idx="1174">
                  <c:v>9.7959999999999994</c:v>
                </c:pt>
                <c:pt idx="1175">
                  <c:v>11.1585</c:v>
                </c:pt>
                <c:pt idx="1176">
                  <c:v>13.638</c:v>
                </c:pt>
                <c:pt idx="1177">
                  <c:v>14.048545450000001</c:v>
                </c:pt>
                <c:pt idx="1178">
                  <c:v>14.22509091</c:v>
                </c:pt>
                <c:pt idx="1179">
                  <c:v>14.401636359999999</c:v>
                </c:pt>
                <c:pt idx="1180">
                  <c:v>14.401636359999999</c:v>
                </c:pt>
                <c:pt idx="1181">
                  <c:v>14.578181819999999</c:v>
                </c:pt>
                <c:pt idx="1182">
                  <c:v>14.666454549999999</c:v>
                </c:pt>
                <c:pt idx="1183">
                  <c:v>14.843</c:v>
                </c:pt>
                <c:pt idx="1184">
                  <c:v>14.843</c:v>
                </c:pt>
                <c:pt idx="1185">
                  <c:v>15.11566667</c:v>
                </c:pt>
                <c:pt idx="1186">
                  <c:v>15.38833333</c:v>
                </c:pt>
                <c:pt idx="1187">
                  <c:v>15.38833333</c:v>
                </c:pt>
                <c:pt idx="1188">
                  <c:v>15.661</c:v>
                </c:pt>
                <c:pt idx="1189">
                  <c:v>16.478999999999999</c:v>
                </c:pt>
                <c:pt idx="1190">
                  <c:v>16.478999999999999</c:v>
                </c:pt>
                <c:pt idx="1191">
                  <c:v>16.711790700000002</c:v>
                </c:pt>
                <c:pt idx="1192">
                  <c:v>16.944581400000001</c:v>
                </c:pt>
                <c:pt idx="1193">
                  <c:v>16.944581400000001</c:v>
                </c:pt>
                <c:pt idx="1194">
                  <c:v>17.177372089999999</c:v>
                </c:pt>
                <c:pt idx="1195">
                  <c:v>17.759348840000001</c:v>
                </c:pt>
                <c:pt idx="1196">
                  <c:v>18.923302329999999</c:v>
                </c:pt>
                <c:pt idx="1197">
                  <c:v>20.087255809999998</c:v>
                </c:pt>
                <c:pt idx="1198">
                  <c:v>61.8</c:v>
                </c:pt>
                <c:pt idx="1199">
                  <c:v>63</c:v>
                </c:pt>
                <c:pt idx="1200">
                  <c:v>63.7</c:v>
                </c:pt>
                <c:pt idx="1201">
                  <c:v>64.900000000000006</c:v>
                </c:pt>
                <c:pt idx="1202">
                  <c:v>65.8</c:v>
                </c:pt>
                <c:pt idx="1203">
                  <c:v>68.599999999999994</c:v>
                </c:pt>
                <c:pt idx="1204">
                  <c:v>70.3</c:v>
                </c:pt>
                <c:pt idx="1205">
                  <c:v>71.400000000000006</c:v>
                </c:pt>
                <c:pt idx="1206">
                  <c:v>73.099999999999994</c:v>
                </c:pt>
                <c:pt idx="1207">
                  <c:v>73.400000000000006</c:v>
                </c:pt>
                <c:pt idx="1208">
                  <c:v>74.3</c:v>
                </c:pt>
                <c:pt idx="1209">
                  <c:v>74.8</c:v>
                </c:pt>
                <c:pt idx="1210">
                  <c:v>75.900000000000006</c:v>
                </c:pt>
                <c:pt idx="1211">
                  <c:v>76.099999999999994</c:v>
                </c:pt>
                <c:pt idx="1212">
                  <c:v>76.5</c:v>
                </c:pt>
                <c:pt idx="1213">
                  <c:v>76.8</c:v>
                </c:pt>
                <c:pt idx="1214">
                  <c:v>77.3</c:v>
                </c:pt>
                <c:pt idx="1215">
                  <c:v>78.8</c:v>
                </c:pt>
                <c:pt idx="1216">
                  <c:v>79.3</c:v>
                </c:pt>
                <c:pt idx="1217">
                  <c:v>80.2</c:v>
                </c:pt>
                <c:pt idx="1218">
                  <c:v>80.8</c:v>
                </c:pt>
                <c:pt idx="1219">
                  <c:v>82.5</c:v>
                </c:pt>
                <c:pt idx="1220">
                  <c:v>85.4</c:v>
                </c:pt>
                <c:pt idx="1221">
                  <c:v>87.4</c:v>
                </c:pt>
                <c:pt idx="1222">
                  <c:v>89.3</c:v>
                </c:pt>
                <c:pt idx="1223">
                  <c:v>91.2</c:v>
                </c:pt>
                <c:pt idx="1224">
                  <c:v>93.1</c:v>
                </c:pt>
                <c:pt idx="1225">
                  <c:v>95.6</c:v>
                </c:pt>
                <c:pt idx="1226">
                  <c:v>95.6</c:v>
                </c:pt>
                <c:pt idx="1227">
                  <c:v>96.7</c:v>
                </c:pt>
                <c:pt idx="1228">
                  <c:v>98.6</c:v>
                </c:pt>
                <c:pt idx="1229">
                  <c:v>100.4</c:v>
                </c:pt>
                <c:pt idx="1230">
                  <c:v>101.2</c:v>
                </c:pt>
                <c:pt idx="1231">
                  <c:v>102.3</c:v>
                </c:pt>
                <c:pt idx="1232">
                  <c:v>102.5</c:v>
                </c:pt>
                <c:pt idx="1233">
                  <c:v>103.2</c:v>
                </c:pt>
                <c:pt idx="1234">
                  <c:v>103.6</c:v>
                </c:pt>
                <c:pt idx="1235">
                  <c:v>104.4</c:v>
                </c:pt>
                <c:pt idx="1236">
                  <c:v>104.6</c:v>
                </c:pt>
                <c:pt idx="1237">
                  <c:v>105.3</c:v>
                </c:pt>
                <c:pt idx="1238">
                  <c:v>105.3</c:v>
                </c:pt>
                <c:pt idx="1239">
                  <c:v>105.7</c:v>
                </c:pt>
                <c:pt idx="1240">
                  <c:v>106.5</c:v>
                </c:pt>
                <c:pt idx="1241">
                  <c:v>106.7</c:v>
                </c:pt>
                <c:pt idx="1242">
                  <c:v>107.4</c:v>
                </c:pt>
                <c:pt idx="1243">
                  <c:v>110.1</c:v>
                </c:pt>
                <c:pt idx="1244">
                  <c:v>114.7</c:v>
                </c:pt>
                <c:pt idx="1245">
                  <c:v>114.7</c:v>
                </c:pt>
                <c:pt idx="1246">
                  <c:v>116.5</c:v>
                </c:pt>
                <c:pt idx="1247">
                  <c:v>119.2</c:v>
                </c:pt>
                <c:pt idx="1248">
                  <c:v>119.2</c:v>
                </c:pt>
                <c:pt idx="1249">
                  <c:v>121.1</c:v>
                </c:pt>
                <c:pt idx="1250">
                  <c:v>123.5</c:v>
                </c:pt>
                <c:pt idx="1251">
                  <c:v>127.2</c:v>
                </c:pt>
                <c:pt idx="1252">
                  <c:v>60.2</c:v>
                </c:pt>
                <c:pt idx="1253">
                  <c:v>62.2</c:v>
                </c:pt>
                <c:pt idx="1254">
                  <c:v>63.6</c:v>
                </c:pt>
                <c:pt idx="1255">
                  <c:v>64.599999999999994</c:v>
                </c:pt>
                <c:pt idx="1256">
                  <c:v>65.599999999999994</c:v>
                </c:pt>
                <c:pt idx="1257">
                  <c:v>66.599999999999994</c:v>
                </c:pt>
                <c:pt idx="1258">
                  <c:v>69.3</c:v>
                </c:pt>
                <c:pt idx="1259">
                  <c:v>71.2</c:v>
                </c:pt>
                <c:pt idx="1260">
                  <c:v>72.400000000000006</c:v>
                </c:pt>
                <c:pt idx="1261">
                  <c:v>73.2</c:v>
                </c:pt>
                <c:pt idx="1262">
                  <c:v>74.400000000000006</c:v>
                </c:pt>
                <c:pt idx="1263">
                  <c:v>74.400000000000006</c:v>
                </c:pt>
                <c:pt idx="1264">
                  <c:v>74.400000000000006</c:v>
                </c:pt>
                <c:pt idx="1265">
                  <c:v>74.400000000000006</c:v>
                </c:pt>
                <c:pt idx="1266">
                  <c:v>75.2</c:v>
                </c:pt>
                <c:pt idx="1267">
                  <c:v>76.400000000000006</c:v>
                </c:pt>
                <c:pt idx="1268">
                  <c:v>77.900000000000006</c:v>
                </c:pt>
                <c:pt idx="1269">
                  <c:v>79.400000000000006</c:v>
                </c:pt>
                <c:pt idx="1270">
                  <c:v>80</c:v>
                </c:pt>
                <c:pt idx="1271">
                  <c:v>80</c:v>
                </c:pt>
                <c:pt idx="1272">
                  <c:v>80.900000000000006</c:v>
                </c:pt>
                <c:pt idx="1273">
                  <c:v>82.7</c:v>
                </c:pt>
                <c:pt idx="1274">
                  <c:v>84</c:v>
                </c:pt>
                <c:pt idx="1275">
                  <c:v>85.6</c:v>
                </c:pt>
                <c:pt idx="1276">
                  <c:v>87.3</c:v>
                </c:pt>
                <c:pt idx="1277">
                  <c:v>87.3</c:v>
                </c:pt>
                <c:pt idx="1278">
                  <c:v>88.9</c:v>
                </c:pt>
                <c:pt idx="1279">
                  <c:v>90.6</c:v>
                </c:pt>
                <c:pt idx="1280">
                  <c:v>92.2</c:v>
                </c:pt>
                <c:pt idx="1281">
                  <c:v>93.7</c:v>
                </c:pt>
                <c:pt idx="1282">
                  <c:v>95.1</c:v>
                </c:pt>
                <c:pt idx="1283">
                  <c:v>95.1</c:v>
                </c:pt>
                <c:pt idx="1284">
                  <c:v>96.6</c:v>
                </c:pt>
                <c:pt idx="1285">
                  <c:v>97.2</c:v>
                </c:pt>
                <c:pt idx="1286">
                  <c:v>98</c:v>
                </c:pt>
                <c:pt idx="1287">
                  <c:v>99.5</c:v>
                </c:pt>
                <c:pt idx="1288">
                  <c:v>101</c:v>
                </c:pt>
                <c:pt idx="1289">
                  <c:v>101.6</c:v>
                </c:pt>
                <c:pt idx="1290">
                  <c:v>102.4</c:v>
                </c:pt>
                <c:pt idx="1291">
                  <c:v>103</c:v>
                </c:pt>
                <c:pt idx="1292">
                  <c:v>103.3</c:v>
                </c:pt>
                <c:pt idx="1293">
                  <c:v>103.9</c:v>
                </c:pt>
                <c:pt idx="1294">
                  <c:v>104.7</c:v>
                </c:pt>
                <c:pt idx="1295">
                  <c:v>105.8</c:v>
                </c:pt>
                <c:pt idx="1296">
                  <c:v>106.6</c:v>
                </c:pt>
                <c:pt idx="1297">
                  <c:v>106.6</c:v>
                </c:pt>
                <c:pt idx="1298">
                  <c:v>107.8</c:v>
                </c:pt>
                <c:pt idx="1299">
                  <c:v>111.5</c:v>
                </c:pt>
                <c:pt idx="1300">
                  <c:v>116.7</c:v>
                </c:pt>
                <c:pt idx="1301">
                  <c:v>120.1</c:v>
                </c:pt>
                <c:pt idx="1302">
                  <c:v>122.4</c:v>
                </c:pt>
                <c:pt idx="1303">
                  <c:v>125.3</c:v>
                </c:pt>
                <c:pt idx="1304">
                  <c:v>125.3</c:v>
                </c:pt>
                <c:pt idx="1305">
                  <c:v>61.55</c:v>
                </c:pt>
                <c:pt idx="1306">
                  <c:v>62.53</c:v>
                </c:pt>
                <c:pt idx="1307">
                  <c:v>64.03</c:v>
                </c:pt>
                <c:pt idx="1308">
                  <c:v>65.67</c:v>
                </c:pt>
                <c:pt idx="1309">
                  <c:v>68.52</c:v>
                </c:pt>
                <c:pt idx="1310">
                  <c:v>70.010000000000005</c:v>
                </c:pt>
                <c:pt idx="1311">
                  <c:v>70.010000000000005</c:v>
                </c:pt>
                <c:pt idx="1312">
                  <c:v>71.510000000000005</c:v>
                </c:pt>
                <c:pt idx="1313">
                  <c:v>73.03</c:v>
                </c:pt>
                <c:pt idx="1314">
                  <c:v>74.59</c:v>
                </c:pt>
                <c:pt idx="1315">
                  <c:v>75.38</c:v>
                </c:pt>
                <c:pt idx="1316">
                  <c:v>78.510000000000005</c:v>
                </c:pt>
                <c:pt idx="1317">
                  <c:v>79.34</c:v>
                </c:pt>
                <c:pt idx="1318">
                  <c:v>81.97</c:v>
                </c:pt>
                <c:pt idx="1319">
                  <c:v>87.23</c:v>
                </c:pt>
                <c:pt idx="1320">
                  <c:v>89.51</c:v>
                </c:pt>
                <c:pt idx="1321">
                  <c:v>90.71</c:v>
                </c:pt>
                <c:pt idx="1322">
                  <c:v>92.71</c:v>
                </c:pt>
                <c:pt idx="1323">
                  <c:v>93.53</c:v>
                </c:pt>
                <c:pt idx="1324">
                  <c:v>95.47</c:v>
                </c:pt>
                <c:pt idx="1325">
                  <c:v>99.35</c:v>
                </c:pt>
                <c:pt idx="1326">
                  <c:v>102.2</c:v>
                </c:pt>
                <c:pt idx="1327">
                  <c:v>104.8</c:v>
                </c:pt>
                <c:pt idx="1328">
                  <c:v>107.4</c:v>
                </c:pt>
                <c:pt idx="1329">
                  <c:v>108.3</c:v>
                </c:pt>
                <c:pt idx="1330">
                  <c:v>109.2</c:v>
                </c:pt>
                <c:pt idx="1331">
                  <c:v>111.9</c:v>
                </c:pt>
                <c:pt idx="1332">
                  <c:v>112.9</c:v>
                </c:pt>
                <c:pt idx="1333">
                  <c:v>114.1</c:v>
                </c:pt>
                <c:pt idx="1334">
                  <c:v>117.9</c:v>
                </c:pt>
                <c:pt idx="1335">
                  <c:v>119.1</c:v>
                </c:pt>
                <c:pt idx="1336">
                  <c:v>120.3</c:v>
                </c:pt>
                <c:pt idx="1337">
                  <c:v>121.6</c:v>
                </c:pt>
                <c:pt idx="1338">
                  <c:v>122.8</c:v>
                </c:pt>
                <c:pt idx="1339">
                  <c:v>124.1</c:v>
                </c:pt>
                <c:pt idx="1340">
                  <c:v>125.3</c:v>
                </c:pt>
                <c:pt idx="1341">
                  <c:v>126.6</c:v>
                </c:pt>
                <c:pt idx="1342">
                  <c:v>65.400000000000006</c:v>
                </c:pt>
                <c:pt idx="1343">
                  <c:v>81.3</c:v>
                </c:pt>
                <c:pt idx="1344">
                  <c:v>110.1</c:v>
                </c:pt>
                <c:pt idx="1345">
                  <c:v>110.1</c:v>
                </c:pt>
                <c:pt idx="1346">
                  <c:v>118.3</c:v>
                </c:pt>
                <c:pt idx="1347">
                  <c:v>127.1</c:v>
                </c:pt>
                <c:pt idx="1348">
                  <c:v>65.400000000000006</c:v>
                </c:pt>
                <c:pt idx="1349">
                  <c:v>74.2</c:v>
                </c:pt>
                <c:pt idx="1350">
                  <c:v>82.7</c:v>
                </c:pt>
                <c:pt idx="1351">
                  <c:v>96.8</c:v>
                </c:pt>
                <c:pt idx="1352">
                  <c:v>105.6</c:v>
                </c:pt>
                <c:pt idx="1353">
                  <c:v>114.9</c:v>
                </c:pt>
                <c:pt idx="1354">
                  <c:v>123.3</c:v>
                </c:pt>
                <c:pt idx="1355">
                  <c:v>125.1</c:v>
                </c:pt>
                <c:pt idx="1356">
                  <c:v>128.30000000000001</c:v>
                </c:pt>
                <c:pt idx="1357">
                  <c:v>3.66</c:v>
                </c:pt>
                <c:pt idx="1358">
                  <c:v>4.8710000000000004</c:v>
                </c:pt>
                <c:pt idx="1359">
                  <c:v>6.2750000000000004</c:v>
                </c:pt>
                <c:pt idx="1360">
                  <c:v>7.55</c:v>
                </c:pt>
                <c:pt idx="1361">
                  <c:v>8.7929999999999993</c:v>
                </c:pt>
                <c:pt idx="1362">
                  <c:v>9.5389999999999997</c:v>
                </c:pt>
                <c:pt idx="1363">
                  <c:v>9.802999999999999</c:v>
                </c:pt>
                <c:pt idx="1364">
                  <c:v>10.023</c:v>
                </c:pt>
                <c:pt idx="1365">
                  <c:v>10.697999999999999</c:v>
                </c:pt>
                <c:pt idx="1366">
                  <c:v>11.234999999999999</c:v>
                </c:pt>
                <c:pt idx="1367">
                  <c:v>11.583</c:v>
                </c:pt>
                <c:pt idx="1368">
                  <c:v>11.755000000000001</c:v>
                </c:pt>
                <c:pt idx="1369">
                  <c:v>11.892999999999999</c:v>
                </c:pt>
                <c:pt idx="1370">
                  <c:v>12.023</c:v>
                </c:pt>
                <c:pt idx="1371">
                  <c:v>12.11</c:v>
                </c:pt>
                <c:pt idx="1372">
                  <c:v>12.193</c:v>
                </c:pt>
                <c:pt idx="1373">
                  <c:v>12.317</c:v>
                </c:pt>
                <c:pt idx="1374">
                  <c:v>12.427999999999999</c:v>
                </c:pt>
                <c:pt idx="1375">
                  <c:v>12.584</c:v>
                </c:pt>
                <c:pt idx="1376">
                  <c:v>12.804</c:v>
                </c:pt>
                <c:pt idx="1377">
                  <c:v>12.937999999999999</c:v>
                </c:pt>
                <c:pt idx="1378">
                  <c:v>13.158999999999999</c:v>
                </c:pt>
                <c:pt idx="1379">
                  <c:v>13.307</c:v>
                </c:pt>
                <c:pt idx="1380">
                  <c:v>13.616999999999999</c:v>
                </c:pt>
                <c:pt idx="1381">
                  <c:v>13.846</c:v>
                </c:pt>
                <c:pt idx="1382">
                  <c:v>14.06</c:v>
                </c:pt>
                <c:pt idx="1383">
                  <c:v>14.417</c:v>
                </c:pt>
                <c:pt idx="1384">
                  <c:v>14.699</c:v>
                </c:pt>
                <c:pt idx="1385">
                  <c:v>14.805</c:v>
                </c:pt>
                <c:pt idx="1386">
                  <c:v>15.05</c:v>
                </c:pt>
                <c:pt idx="1387">
                  <c:v>15.458</c:v>
                </c:pt>
                <c:pt idx="1388">
                  <c:v>15.843999999999999</c:v>
                </c:pt>
                <c:pt idx="1389">
                  <c:v>16.166</c:v>
                </c:pt>
                <c:pt idx="1390">
                  <c:v>16.48</c:v>
                </c:pt>
                <c:pt idx="1391">
                  <c:v>16.792999999999999</c:v>
                </c:pt>
                <c:pt idx="1392">
                  <c:v>16.943999999999999</c:v>
                </c:pt>
                <c:pt idx="1393">
                  <c:v>17.102</c:v>
                </c:pt>
                <c:pt idx="1394">
                  <c:v>17.292000000000002</c:v>
                </c:pt>
                <c:pt idx="1395">
                  <c:v>17.350999999999999</c:v>
                </c:pt>
                <c:pt idx="1396">
                  <c:v>17.425000000000001</c:v>
                </c:pt>
                <c:pt idx="1397">
                  <c:v>17.454999999999998</c:v>
                </c:pt>
                <c:pt idx="1398">
                  <c:v>17.544</c:v>
                </c:pt>
                <c:pt idx="1399">
                  <c:v>17.603000000000002</c:v>
                </c:pt>
                <c:pt idx="1400">
                  <c:v>17.632000000000001</c:v>
                </c:pt>
                <c:pt idx="1401">
                  <c:v>17.690999999999999</c:v>
                </c:pt>
                <c:pt idx="1402">
                  <c:v>17.72</c:v>
                </c:pt>
                <c:pt idx="1403">
                  <c:v>17.779</c:v>
                </c:pt>
                <c:pt idx="1404">
                  <c:v>17.807000000000002</c:v>
                </c:pt>
                <c:pt idx="1405">
                  <c:v>17.835000000000001</c:v>
                </c:pt>
                <c:pt idx="1406">
                  <c:v>17.907</c:v>
                </c:pt>
                <c:pt idx="1407">
                  <c:v>18.013999999999999</c:v>
                </c:pt>
                <c:pt idx="1408">
                  <c:v>18.094999999999999</c:v>
                </c:pt>
                <c:pt idx="1409">
                  <c:v>18.190000000000001</c:v>
                </c:pt>
                <c:pt idx="1410">
                  <c:v>18.346</c:v>
                </c:pt>
                <c:pt idx="1411">
                  <c:v>18.376999999999999</c:v>
                </c:pt>
                <c:pt idx="1412">
                  <c:v>18.439</c:v>
                </c:pt>
                <c:pt idx="1413">
                  <c:v>18.498999999999999</c:v>
                </c:pt>
                <c:pt idx="1414">
                  <c:v>18.684999999999999</c:v>
                </c:pt>
                <c:pt idx="1415">
                  <c:v>18.785</c:v>
                </c:pt>
                <c:pt idx="1416">
                  <c:v>18.852</c:v>
                </c:pt>
                <c:pt idx="1417">
                  <c:v>18.919</c:v>
                </c:pt>
                <c:pt idx="1418">
                  <c:v>18.984999999999999</c:v>
                </c:pt>
                <c:pt idx="1419">
                  <c:v>19.042999999999999</c:v>
                </c:pt>
                <c:pt idx="1420">
                  <c:v>19.128</c:v>
                </c:pt>
                <c:pt idx="1421">
                  <c:v>19.201000000000001</c:v>
                </c:pt>
                <c:pt idx="1422">
                  <c:v>19.298999999999999</c:v>
                </c:pt>
                <c:pt idx="1423">
                  <c:v>19.396000000000001</c:v>
                </c:pt>
                <c:pt idx="1424">
                  <c:v>19.492000000000001</c:v>
                </c:pt>
                <c:pt idx="1425">
                  <c:v>2</c:v>
                </c:pt>
                <c:pt idx="1426">
                  <c:v>2</c:v>
                </c:pt>
                <c:pt idx="1427">
                  <c:v>12</c:v>
                </c:pt>
                <c:pt idx="1428">
                  <c:v>19</c:v>
                </c:pt>
                <c:pt idx="1429">
                  <c:v>29</c:v>
                </c:pt>
                <c:pt idx="1430">
                  <c:v>40</c:v>
                </c:pt>
                <c:pt idx="1431">
                  <c:v>74</c:v>
                </c:pt>
                <c:pt idx="1432">
                  <c:v>84</c:v>
                </c:pt>
                <c:pt idx="1433">
                  <c:v>84</c:v>
                </c:pt>
                <c:pt idx="1434">
                  <c:v>90</c:v>
                </c:pt>
                <c:pt idx="1435">
                  <c:v>121</c:v>
                </c:pt>
                <c:pt idx="1436">
                  <c:v>130</c:v>
                </c:pt>
                <c:pt idx="1437">
                  <c:v>140</c:v>
                </c:pt>
                <c:pt idx="1438">
                  <c:v>157</c:v>
                </c:pt>
                <c:pt idx="1439">
                  <c:v>183</c:v>
                </c:pt>
                <c:pt idx="1440">
                  <c:v>197</c:v>
                </c:pt>
                <c:pt idx="1441">
                  <c:v>210</c:v>
                </c:pt>
                <c:pt idx="1442">
                  <c:v>223</c:v>
                </c:pt>
                <c:pt idx="1443">
                  <c:v>230</c:v>
                </c:pt>
                <c:pt idx="1444">
                  <c:v>240</c:v>
                </c:pt>
                <c:pt idx="1445">
                  <c:v>250</c:v>
                </c:pt>
                <c:pt idx="1446">
                  <c:v>264</c:v>
                </c:pt>
                <c:pt idx="1447">
                  <c:v>8.2240000000000002</c:v>
                </c:pt>
                <c:pt idx="1448">
                  <c:v>19.46</c:v>
                </c:pt>
                <c:pt idx="1449">
                  <c:v>25.689</c:v>
                </c:pt>
                <c:pt idx="1450">
                  <c:v>35.795000000000002</c:v>
                </c:pt>
                <c:pt idx="1451">
                  <c:v>42.337299999999999</c:v>
                </c:pt>
                <c:pt idx="1452">
                  <c:v>50.392000000000003</c:v>
                </c:pt>
                <c:pt idx="1453">
                  <c:v>56.433</c:v>
                </c:pt>
                <c:pt idx="1454">
                  <c:v>66.501300000000001</c:v>
                </c:pt>
                <c:pt idx="1455">
                  <c:v>70.528599999999997</c:v>
                </c:pt>
                <c:pt idx="1456">
                  <c:v>76.569599999999994</c:v>
                </c:pt>
                <c:pt idx="1457">
                  <c:v>82.610600000000005</c:v>
                </c:pt>
                <c:pt idx="1458">
                  <c:v>86.637900000000002</c:v>
                </c:pt>
                <c:pt idx="1459">
                  <c:v>90.665199999999999</c:v>
                </c:pt>
                <c:pt idx="1460">
                  <c:v>108.788</c:v>
                </c:pt>
                <c:pt idx="1461">
                  <c:v>119.36</c:v>
                </c:pt>
                <c:pt idx="1462">
                  <c:v>124.898</c:v>
                </c:pt>
                <c:pt idx="1463">
                  <c:v>130.93899999999999</c:v>
                </c:pt>
                <c:pt idx="1464">
                  <c:v>138.99299999999999</c:v>
                </c:pt>
                <c:pt idx="1465">
                  <c:v>150</c:v>
                </c:pt>
                <c:pt idx="1466">
                  <c:v>160</c:v>
                </c:pt>
                <c:pt idx="1467">
                  <c:v>170.667</c:v>
                </c:pt>
                <c:pt idx="1468">
                  <c:v>181.333</c:v>
                </c:pt>
                <c:pt idx="1469">
                  <c:v>192</c:v>
                </c:pt>
                <c:pt idx="1470">
                  <c:v>202.667</c:v>
                </c:pt>
                <c:pt idx="1471">
                  <c:v>224</c:v>
                </c:pt>
                <c:pt idx="1472">
                  <c:v>234.667</c:v>
                </c:pt>
                <c:pt idx="1473">
                  <c:v>274.66699999999997</c:v>
                </c:pt>
                <c:pt idx="1474">
                  <c:v>314.66699999999997</c:v>
                </c:pt>
                <c:pt idx="1475">
                  <c:v>359.33300000000003</c:v>
                </c:pt>
                <c:pt idx="1476" formatCode="0.00">
                  <c:v>3.5609999999999999</c:v>
                </c:pt>
                <c:pt idx="1477" formatCode="0.00">
                  <c:v>4.4889999999999999</c:v>
                </c:pt>
                <c:pt idx="1478" formatCode="0.00">
                  <c:v>5.4169999999999998</c:v>
                </c:pt>
                <c:pt idx="1479" formatCode="0.00">
                  <c:v>6.0661899999999997</c:v>
                </c:pt>
                <c:pt idx="1480" formatCode="0.00">
                  <c:v>6.6224400000000001</c:v>
                </c:pt>
                <c:pt idx="1481" formatCode="0.00">
                  <c:v>7.1786899999999996</c:v>
                </c:pt>
                <c:pt idx="1482" formatCode="0.00">
                  <c:v>7.7349399999999999</c:v>
                </c:pt>
                <c:pt idx="1483" formatCode="0.00">
                  <c:v>7.8949999999999996</c:v>
                </c:pt>
                <c:pt idx="1484" formatCode="0.00">
                  <c:v>7.923</c:v>
                </c:pt>
                <c:pt idx="1485" formatCode="0.00">
                  <c:v>7.9669400000000001</c:v>
                </c:pt>
                <c:pt idx="1486" formatCode="0.00">
                  <c:v>8.0161899999999999</c:v>
                </c:pt>
                <c:pt idx="1487" formatCode="0.00">
                  <c:v>8.0654400000000006</c:v>
                </c:pt>
                <c:pt idx="1488" formatCode="0.00">
                  <c:v>8.1146899999999995</c:v>
                </c:pt>
                <c:pt idx="1489" formatCode="0.00">
                  <c:v>9.3390000000000004</c:v>
                </c:pt>
                <c:pt idx="1490" formatCode="0.00">
                  <c:v>10.955</c:v>
                </c:pt>
                <c:pt idx="1491" formatCode="0.00">
                  <c:v>11.431100000000001</c:v>
                </c:pt>
                <c:pt idx="1492" formatCode="0.00">
                  <c:v>11.5273</c:v>
                </c:pt>
                <c:pt idx="1493" formatCode="0.00">
                  <c:v>11.6234</c:v>
                </c:pt>
                <c:pt idx="1494" formatCode="0.00">
                  <c:v>11.7195</c:v>
                </c:pt>
                <c:pt idx="1495" formatCode="0.00">
                  <c:v>11.8157</c:v>
                </c:pt>
                <c:pt idx="1496" formatCode="0.00">
                  <c:v>11.911799999999999</c:v>
                </c:pt>
                <c:pt idx="1497" formatCode="0.00">
                  <c:v>12.007999999999999</c:v>
                </c:pt>
                <c:pt idx="1498" formatCode="0.00">
                  <c:v>15.373799999999999</c:v>
                </c:pt>
                <c:pt idx="1499" formatCode="0.00">
                  <c:v>19.8294</c:v>
                </c:pt>
                <c:pt idx="1500" formatCode="0.00">
                  <c:v>24.2851</c:v>
                </c:pt>
                <c:pt idx="1501" formatCode="0.00">
                  <c:v>29.495100000000001</c:v>
                </c:pt>
                <c:pt idx="1502" formatCode="0.00">
                  <c:v>34.956600000000002</c:v>
                </c:pt>
                <c:pt idx="1503" formatCode="0.00">
                  <c:v>36.610799999999998</c:v>
                </c:pt>
                <c:pt idx="1504" formatCode="0.00">
                  <c:v>36.996000000000002</c:v>
                </c:pt>
                <c:pt idx="1505" formatCode="0.00">
                  <c:v>37.381100000000004</c:v>
                </c:pt>
                <c:pt idx="1506" formatCode="0.00">
                  <c:v>3.3740000000000001</c:v>
                </c:pt>
                <c:pt idx="1507" formatCode="0.00">
                  <c:v>3.8935599999999999</c:v>
                </c:pt>
                <c:pt idx="1508" formatCode="0.00">
                  <c:v>4.4131099999999996</c:v>
                </c:pt>
                <c:pt idx="1509" formatCode="0.00">
                  <c:v>5.80938</c:v>
                </c:pt>
                <c:pt idx="1510" formatCode="0.00">
                  <c:v>7.4978800000000003</c:v>
                </c:pt>
                <c:pt idx="1511" formatCode="0.00">
                  <c:v>8.94937</c:v>
                </c:pt>
                <c:pt idx="1512" formatCode="0.00">
                  <c:v>10.321899999999999</c:v>
                </c:pt>
                <c:pt idx="1513" formatCode="0.00">
                  <c:v>11.020899999999999</c:v>
                </c:pt>
                <c:pt idx="1514" formatCode="0.00">
                  <c:v>11.969900000000001</c:v>
                </c:pt>
                <c:pt idx="1515" formatCode="0.00">
                  <c:v>12.4444</c:v>
                </c:pt>
                <c:pt idx="1516" formatCode="0.00">
                  <c:v>12.7737</c:v>
                </c:pt>
                <c:pt idx="1517" formatCode="0.00">
                  <c:v>13.0548</c:v>
                </c:pt>
                <c:pt idx="1518" formatCode="0.00">
                  <c:v>13.335800000000001</c:v>
                </c:pt>
                <c:pt idx="1519" formatCode="0.00">
                  <c:v>18.3553</c:v>
                </c:pt>
                <c:pt idx="1520" formatCode="0.00">
                  <c:v>24.9543</c:v>
                </c:pt>
                <c:pt idx="1521" formatCode="0.00">
                  <c:v>31.5533</c:v>
                </c:pt>
                <c:pt idx="1522" formatCode="0.00">
                  <c:v>37.832000000000001</c:v>
                </c:pt>
                <c:pt idx="1523" formatCode="0.00">
                  <c:v>38.2774</c:v>
                </c:pt>
                <c:pt idx="1524" formatCode="0.00">
                  <c:v>39.752000000000002</c:v>
                </c:pt>
                <c:pt idx="1525" formatCode="0.00">
                  <c:v>40.723500000000001</c:v>
                </c:pt>
                <c:pt idx="1526" formatCode="0.00">
                  <c:v>41.074599999999997</c:v>
                </c:pt>
                <c:pt idx="1527" formatCode="0.00">
                  <c:v>41.458100000000002</c:v>
                </c:pt>
                <c:pt idx="1528" formatCode="0.00">
                  <c:v>42.171100000000003</c:v>
                </c:pt>
                <c:pt idx="1529" formatCode="0.00">
                  <c:v>42.418500000000002</c:v>
                </c:pt>
                <c:pt idx="1530" formatCode="0.00">
                  <c:v>43.571199999999997</c:v>
                </c:pt>
                <c:pt idx="1531" formatCode="0.00">
                  <c:v>44.723799999999997</c:v>
                </c:pt>
                <c:pt idx="1532" formatCode="0.00">
                  <c:v>50</c:v>
                </c:pt>
                <c:pt idx="1533" formatCode="0.00">
                  <c:v>50</c:v>
                </c:pt>
                <c:pt idx="1534" formatCode="0.00">
                  <c:v>50</c:v>
                </c:pt>
                <c:pt idx="1535">
                  <c:v>2.6230000000000002</c:v>
                </c:pt>
                <c:pt idx="1536">
                  <c:v>3.0755699999999999</c:v>
                </c:pt>
                <c:pt idx="1537">
                  <c:v>3.5281400000000001</c:v>
                </c:pt>
                <c:pt idx="1538">
                  <c:v>3.9807100000000002</c:v>
                </c:pt>
                <c:pt idx="1539">
                  <c:v>4.4332900000000004</c:v>
                </c:pt>
                <c:pt idx="1540">
                  <c:v>4.8858600000000001</c:v>
                </c:pt>
                <c:pt idx="1541">
                  <c:v>5.3384299999999998</c:v>
                </c:pt>
                <c:pt idx="1542">
                  <c:v>5.7910000000000004</c:v>
                </c:pt>
                <c:pt idx="1543">
                  <c:v>6.2435700000000001</c:v>
                </c:pt>
                <c:pt idx="1544">
                  <c:v>6.6961399999999998</c:v>
                </c:pt>
                <c:pt idx="1545">
                  <c:v>7.1487100000000003</c:v>
                </c:pt>
                <c:pt idx="1546">
                  <c:v>7.649</c:v>
                </c:pt>
                <c:pt idx="1547">
                  <c:v>8.1969999999999992</c:v>
                </c:pt>
                <c:pt idx="1548">
                  <c:v>8.7449999999999992</c:v>
                </c:pt>
                <c:pt idx="1549">
                  <c:v>9.2929999999999993</c:v>
                </c:pt>
                <c:pt idx="1550">
                  <c:v>9.8409999999999993</c:v>
                </c:pt>
                <c:pt idx="1551">
                  <c:v>10.388999999999999</c:v>
                </c:pt>
                <c:pt idx="1552">
                  <c:v>10.936999999999999</c:v>
                </c:pt>
                <c:pt idx="1553">
                  <c:v>11.484999999999999</c:v>
                </c:pt>
                <c:pt idx="1554">
                  <c:v>12.032999999999999</c:v>
                </c:pt>
                <c:pt idx="1555">
                  <c:v>12.581</c:v>
                </c:pt>
                <c:pt idx="1556">
                  <c:v>12.9238</c:v>
                </c:pt>
                <c:pt idx="1557">
                  <c:v>13.061199999999999</c:v>
                </c:pt>
                <c:pt idx="1558">
                  <c:v>13.1988</c:v>
                </c:pt>
                <c:pt idx="1559">
                  <c:v>13.3362</c:v>
                </c:pt>
                <c:pt idx="1560">
                  <c:v>13.463699999999999</c:v>
                </c:pt>
                <c:pt idx="1561">
                  <c:v>13.698399999999999</c:v>
                </c:pt>
                <c:pt idx="1562">
                  <c:v>13.933199999999999</c:v>
                </c:pt>
                <c:pt idx="1563">
                  <c:v>14.167899999999999</c:v>
                </c:pt>
                <c:pt idx="1564">
                  <c:v>15.5001</c:v>
                </c:pt>
                <c:pt idx="1565">
                  <c:v>20.124300000000002</c:v>
                </c:pt>
                <c:pt idx="1566">
                  <c:v>24.7486</c:v>
                </c:pt>
                <c:pt idx="1567">
                  <c:v>29.372800000000002</c:v>
                </c:pt>
                <c:pt idx="1568">
                  <c:v>31.684899999999999</c:v>
                </c:pt>
                <c:pt idx="1569">
                  <c:v>33.129600000000003</c:v>
                </c:pt>
                <c:pt idx="1570">
                  <c:v>33.706699999999998</c:v>
                </c:pt>
                <c:pt idx="1571">
                  <c:v>34.283900000000003</c:v>
                </c:pt>
                <c:pt idx="1572">
                  <c:v>34.860999999999997</c:v>
                </c:pt>
                <c:pt idx="1573">
                  <c:v>35.438099999999999</c:v>
                </c:pt>
                <c:pt idx="1574">
                  <c:v>36.015300000000003</c:v>
                </c:pt>
                <c:pt idx="1575">
                  <c:v>36.592399999999998</c:v>
                </c:pt>
                <c:pt idx="1576">
                  <c:v>37.169600000000003</c:v>
                </c:pt>
                <c:pt idx="1577">
                  <c:v>37.746699999999997</c:v>
                </c:pt>
                <c:pt idx="1578">
                  <c:v>38.901000000000003</c:v>
                </c:pt>
                <c:pt idx="1579">
                  <c:v>40.055300000000003</c:v>
                </c:pt>
                <c:pt idx="1580">
                  <c:v>41.042099999999998</c:v>
                </c:pt>
                <c:pt idx="1581">
                  <c:v>41.526499999999999</c:v>
                </c:pt>
                <c:pt idx="1582">
                  <c:v>42.011000000000003</c:v>
                </c:pt>
                <c:pt idx="1583" formatCode="0.00">
                  <c:v>3.484</c:v>
                </c:pt>
                <c:pt idx="1584" formatCode="0.00">
                  <c:v>5.1485000000000003</c:v>
                </c:pt>
                <c:pt idx="1585" formatCode="0.00">
                  <c:v>6.8129999999999997</c:v>
                </c:pt>
                <c:pt idx="1586" formatCode="0.00">
                  <c:v>8.4774999999999991</c:v>
                </c:pt>
                <c:pt idx="1587" formatCode="0.00">
                  <c:v>10.141999999999999</c:v>
                </c:pt>
                <c:pt idx="1588" formatCode="0.00">
                  <c:v>10.417</c:v>
                </c:pt>
                <c:pt idx="1589" formatCode="0.00">
                  <c:v>10.692</c:v>
                </c:pt>
                <c:pt idx="1590" formatCode="0.00">
                  <c:v>10.967000000000001</c:v>
                </c:pt>
                <c:pt idx="1591" formatCode="0.00">
                  <c:v>11.242000000000001</c:v>
                </c:pt>
                <c:pt idx="1592" formatCode="0.00">
                  <c:v>16.195499999999999</c:v>
                </c:pt>
                <c:pt idx="1593" formatCode="0.00">
                  <c:v>21.149000000000001</c:v>
                </c:pt>
                <c:pt idx="1594" formatCode="0.00">
                  <c:v>26.102499999999999</c:v>
                </c:pt>
                <c:pt idx="1595" formatCode="0.00">
                  <c:v>31.056000000000001</c:v>
                </c:pt>
                <c:pt idx="1596" formatCode="0.00">
                  <c:v>34.6905</c:v>
                </c:pt>
                <c:pt idx="1597" formatCode="0.00">
                  <c:v>38.325000000000003</c:v>
                </c:pt>
                <c:pt idx="1598" formatCode="0.00">
                  <c:v>41.959499999999998</c:v>
                </c:pt>
                <c:pt idx="1599" formatCode="0.00">
                  <c:v>45.594000000000001</c:v>
                </c:pt>
                <c:pt idx="1600">
                  <c:v>3.653</c:v>
                </c:pt>
                <c:pt idx="1601">
                  <c:v>5.2835000000000001</c:v>
                </c:pt>
                <c:pt idx="1602">
                  <c:v>6.9139999999999997</c:v>
                </c:pt>
                <c:pt idx="1603">
                  <c:v>9.3607499999999995</c:v>
                </c:pt>
                <c:pt idx="1604">
                  <c:v>11.807499999999999</c:v>
                </c:pt>
                <c:pt idx="1605">
                  <c:v>14.254300000000001</c:v>
                </c:pt>
                <c:pt idx="1606">
                  <c:v>16.701000000000001</c:v>
                </c:pt>
                <c:pt idx="1607">
                  <c:v>21.213000000000001</c:v>
                </c:pt>
                <c:pt idx="1608">
                  <c:v>25.725000000000001</c:v>
                </c:pt>
                <c:pt idx="1609">
                  <c:v>26.567499999999999</c:v>
                </c:pt>
                <c:pt idx="1610">
                  <c:v>27.41</c:v>
                </c:pt>
                <c:pt idx="1611">
                  <c:v>27.597999999999999</c:v>
                </c:pt>
                <c:pt idx="1612">
                  <c:v>27.786000000000001</c:v>
                </c:pt>
                <c:pt idx="1613">
                  <c:v>32.581299999999999</c:v>
                </c:pt>
                <c:pt idx="1614">
                  <c:v>37.3767</c:v>
                </c:pt>
                <c:pt idx="1615">
                  <c:v>42.171999999999997</c:v>
                </c:pt>
                <c:pt idx="1616" formatCode="0.00">
                  <c:v>1.29308</c:v>
                </c:pt>
                <c:pt idx="1617" formatCode="0.00">
                  <c:v>2.1767500000000002</c:v>
                </c:pt>
                <c:pt idx="1618" formatCode="0.00">
                  <c:v>3.0604200000000001</c:v>
                </c:pt>
                <c:pt idx="1619" formatCode="0.00">
                  <c:v>3.94408</c:v>
                </c:pt>
                <c:pt idx="1620" formatCode="0.00">
                  <c:v>4.75</c:v>
                </c:pt>
                <c:pt idx="1621" formatCode="0.00">
                  <c:v>5.53</c:v>
                </c:pt>
                <c:pt idx="1622" formatCode="0.00">
                  <c:v>6.31</c:v>
                </c:pt>
                <c:pt idx="1623" formatCode="0.00">
                  <c:v>7.09</c:v>
                </c:pt>
                <c:pt idx="1624" formatCode="0.00">
                  <c:v>7.87</c:v>
                </c:pt>
                <c:pt idx="1625" formatCode="0.00">
                  <c:v>8.65</c:v>
                </c:pt>
                <c:pt idx="1626" formatCode="0.00">
                  <c:v>9.43</c:v>
                </c:pt>
                <c:pt idx="1627" formatCode="0.00">
                  <c:v>10.210000000000001</c:v>
                </c:pt>
                <c:pt idx="1628" formatCode="0.00">
                  <c:v>10.99</c:v>
                </c:pt>
                <c:pt idx="1629" formatCode="0.00">
                  <c:v>12.956300000000001</c:v>
                </c:pt>
                <c:pt idx="1630" formatCode="0.00">
                  <c:v>15.318</c:v>
                </c:pt>
                <c:pt idx="1631" formatCode="0.00">
                  <c:v>17.6797</c:v>
                </c:pt>
                <c:pt idx="1632" formatCode="0.00">
                  <c:v>20.438199999999998</c:v>
                </c:pt>
                <c:pt idx="1633" formatCode="0.00">
                  <c:v>24.387</c:v>
                </c:pt>
                <c:pt idx="1634" formatCode="0.00">
                  <c:v>5.1340000000000003</c:v>
                </c:pt>
                <c:pt idx="1635" formatCode="0.00">
                  <c:v>5.6379999999999999</c:v>
                </c:pt>
                <c:pt idx="1636" formatCode="0.00">
                  <c:v>6.20425</c:v>
                </c:pt>
                <c:pt idx="1637" formatCode="0.00">
                  <c:v>6.7912499999999998</c:v>
                </c:pt>
                <c:pt idx="1638" formatCode="0.00">
                  <c:v>7.3782500000000004</c:v>
                </c:pt>
                <c:pt idx="1639" formatCode="0.00">
                  <c:v>7.9245000000000001</c:v>
                </c:pt>
                <c:pt idx="1640" formatCode="0.00">
                  <c:v>8.4571699999999996</c:v>
                </c:pt>
                <c:pt idx="1641" formatCode="0.00">
                  <c:v>8.9898299999999995</c:v>
                </c:pt>
                <c:pt idx="1642" formatCode="0.00">
                  <c:v>9.984</c:v>
                </c:pt>
                <c:pt idx="1643" formatCode="0.00">
                  <c:v>11.132</c:v>
                </c:pt>
                <c:pt idx="1644" formatCode="0.00">
                  <c:v>12.28</c:v>
                </c:pt>
                <c:pt idx="1645" formatCode="0.00">
                  <c:v>14.6914</c:v>
                </c:pt>
                <c:pt idx="1646" formatCode="0.00">
                  <c:v>17.523900000000001</c:v>
                </c:pt>
                <c:pt idx="1647" formatCode="0.00">
                  <c:v>23.700700000000001</c:v>
                </c:pt>
                <c:pt idx="1648" formatCode="0.00">
                  <c:v>30.9924</c:v>
                </c:pt>
                <c:pt idx="1649" formatCode="0.00">
                  <c:v>38.284100000000002</c:v>
                </c:pt>
                <c:pt idx="1650">
                  <c:v>8.5400000000000031E-2</c:v>
                </c:pt>
                <c:pt idx="1651">
                  <c:v>8.5400000000000031E-2</c:v>
                </c:pt>
                <c:pt idx="1652">
                  <c:v>0.22</c:v>
                </c:pt>
                <c:pt idx="1653">
                  <c:v>0.52269230769230768</c:v>
                </c:pt>
                <c:pt idx="1654">
                  <c:v>0.89961538461538471</c:v>
                </c:pt>
                <c:pt idx="1655">
                  <c:v>1.6534615384615385</c:v>
                </c:pt>
                <c:pt idx="1656">
                  <c:v>2.4073076923076924</c:v>
                </c:pt>
                <c:pt idx="1657">
                  <c:v>3.1611538461538462</c:v>
                </c:pt>
                <c:pt idx="1658">
                  <c:v>3.915</c:v>
                </c:pt>
                <c:pt idx="1659">
                  <c:v>4.6162727272727277</c:v>
                </c:pt>
                <c:pt idx="1660">
                  <c:v>5.3175454545454546</c:v>
                </c:pt>
                <c:pt idx="1661">
                  <c:v>5.668181818181818</c:v>
                </c:pt>
                <c:pt idx="1662">
                  <c:v>6.0538818181818179</c:v>
                </c:pt>
                <c:pt idx="1663">
                  <c:v>6.7551545454545456</c:v>
                </c:pt>
                <c:pt idx="1664">
                  <c:v>7.4213636363636368</c:v>
                </c:pt>
                <c:pt idx="1665">
                  <c:v>7.7018727272727272</c:v>
                </c:pt>
                <c:pt idx="1666">
                  <c:v>7.7720000000000002</c:v>
                </c:pt>
                <c:pt idx="1667">
                  <c:v>7.8275000000000006</c:v>
                </c:pt>
                <c:pt idx="1668">
                  <c:v>7.883</c:v>
                </c:pt>
                <c:pt idx="1669">
                  <c:v>7.9385000000000003</c:v>
                </c:pt>
                <c:pt idx="1670">
                  <c:v>7.9940000000000007</c:v>
                </c:pt>
                <c:pt idx="1671">
                  <c:v>8.0495000000000001</c:v>
                </c:pt>
                <c:pt idx="1672">
                  <c:v>8.1050000000000004</c:v>
                </c:pt>
                <c:pt idx="1673">
                  <c:v>8.1050000000000004</c:v>
                </c:pt>
                <c:pt idx="1674">
                  <c:v>8.1605000000000008</c:v>
                </c:pt>
                <c:pt idx="1675">
                  <c:v>8.2160000000000011</c:v>
                </c:pt>
                <c:pt idx="1676">
                  <c:v>8.2714999999999996</c:v>
                </c:pt>
                <c:pt idx="1677">
                  <c:v>8.327</c:v>
                </c:pt>
                <c:pt idx="1678">
                  <c:v>8.3825000000000003</c:v>
                </c:pt>
                <c:pt idx="1679">
                  <c:v>8.4380000000000006</c:v>
                </c:pt>
                <c:pt idx="1680">
                  <c:v>8.6287272727272732</c:v>
                </c:pt>
                <c:pt idx="1681">
                  <c:v>8.8194545454545459</c:v>
                </c:pt>
                <c:pt idx="1682">
                  <c:v>9.0101818181818185</c:v>
                </c:pt>
                <c:pt idx="1683">
                  <c:v>9.2009090909090911</c:v>
                </c:pt>
                <c:pt idx="1684">
                  <c:v>9.4870000000000001</c:v>
                </c:pt>
                <c:pt idx="1685">
                  <c:v>9.7568333333333328</c:v>
                </c:pt>
                <c:pt idx="1686">
                  <c:v>9.7568333333333328</c:v>
                </c:pt>
                <c:pt idx="1687">
                  <c:v>10.026666666666667</c:v>
                </c:pt>
                <c:pt idx="1688">
                  <c:v>10.656277777777778</c:v>
                </c:pt>
                <c:pt idx="1689">
                  <c:v>11.106</c:v>
                </c:pt>
                <c:pt idx="1690">
                  <c:v>11.193</c:v>
                </c:pt>
                <c:pt idx="1691">
                  <c:v>11.193</c:v>
                </c:pt>
                <c:pt idx="1692">
                  <c:v>15.2</c:v>
                </c:pt>
                <c:pt idx="1693">
                  <c:v>16.3</c:v>
                </c:pt>
                <c:pt idx="1694">
                  <c:v>17.100000000000001</c:v>
                </c:pt>
                <c:pt idx="1695">
                  <c:v>17.3</c:v>
                </c:pt>
                <c:pt idx="1696">
                  <c:v>17.600000000000001</c:v>
                </c:pt>
                <c:pt idx="1697">
                  <c:v>17.8</c:v>
                </c:pt>
                <c:pt idx="1698">
                  <c:v>18.100000000000001</c:v>
                </c:pt>
                <c:pt idx="1699">
                  <c:v>18.399999999999999</c:v>
                </c:pt>
                <c:pt idx="1700">
                  <c:v>18.600000000000001</c:v>
                </c:pt>
                <c:pt idx="1701">
                  <c:v>18.8</c:v>
                </c:pt>
                <c:pt idx="1702">
                  <c:v>19.2</c:v>
                </c:pt>
                <c:pt idx="1703">
                  <c:v>19.399999999999999</c:v>
                </c:pt>
                <c:pt idx="1704">
                  <c:v>19.7</c:v>
                </c:pt>
                <c:pt idx="1705">
                  <c:v>19.899999999999999</c:v>
                </c:pt>
                <c:pt idx="1706">
                  <c:v>20.100000000000001</c:v>
                </c:pt>
                <c:pt idx="1707">
                  <c:v>20.3</c:v>
                </c:pt>
                <c:pt idx="1708">
                  <c:v>20.399999999999999</c:v>
                </c:pt>
                <c:pt idx="1709">
                  <c:v>20.5</c:v>
                </c:pt>
                <c:pt idx="1710">
                  <c:v>20.6</c:v>
                </c:pt>
                <c:pt idx="1711">
                  <c:v>21.1</c:v>
                </c:pt>
                <c:pt idx="1712">
                  <c:v>21.6</c:v>
                </c:pt>
                <c:pt idx="1713">
                  <c:v>22.2</c:v>
                </c:pt>
                <c:pt idx="1714">
                  <c:v>22.9</c:v>
                </c:pt>
                <c:pt idx="1715">
                  <c:v>23.5</c:v>
                </c:pt>
                <c:pt idx="1716">
                  <c:v>23.9</c:v>
                </c:pt>
                <c:pt idx="1717">
                  <c:v>24.2</c:v>
                </c:pt>
                <c:pt idx="1718">
                  <c:v>24.4</c:v>
                </c:pt>
                <c:pt idx="1719">
                  <c:v>24.6</c:v>
                </c:pt>
                <c:pt idx="1720">
                  <c:v>24.8</c:v>
                </c:pt>
                <c:pt idx="1721">
                  <c:v>25</c:v>
                </c:pt>
                <c:pt idx="1722">
                  <c:v>25.2</c:v>
                </c:pt>
                <c:pt idx="1723">
                  <c:v>25.4</c:v>
                </c:pt>
                <c:pt idx="1724">
                  <c:v>25.6</c:v>
                </c:pt>
                <c:pt idx="1725">
                  <c:v>25.8</c:v>
                </c:pt>
                <c:pt idx="1726">
                  <c:v>25.9</c:v>
                </c:pt>
                <c:pt idx="1727">
                  <c:v>26.1</c:v>
                </c:pt>
                <c:pt idx="1728">
                  <c:v>26.3</c:v>
                </c:pt>
                <c:pt idx="1729">
                  <c:v>26.4</c:v>
                </c:pt>
                <c:pt idx="1730">
                  <c:v>26.7</c:v>
                </c:pt>
                <c:pt idx="1731">
                  <c:v>26.9</c:v>
                </c:pt>
                <c:pt idx="1732">
                  <c:v>27.1</c:v>
                </c:pt>
                <c:pt idx="1733">
                  <c:v>27.4</c:v>
                </c:pt>
                <c:pt idx="1734">
                  <c:v>27.6</c:v>
                </c:pt>
                <c:pt idx="1735">
                  <c:v>27.8</c:v>
                </c:pt>
                <c:pt idx="1736">
                  <c:v>28.1</c:v>
                </c:pt>
                <c:pt idx="1737">
                  <c:v>28.5</c:v>
                </c:pt>
                <c:pt idx="1738">
                  <c:v>28.7</c:v>
                </c:pt>
                <c:pt idx="1739">
                  <c:v>28.9</c:v>
                </c:pt>
                <c:pt idx="1740">
                  <c:v>29</c:v>
                </c:pt>
              </c:numCache>
            </c:numRef>
          </c:xVal>
          <c:yVal>
            <c:numRef>
              <c:f>Master!$AA$2:$AA$1742</c:f>
              <c:numCache>
                <c:formatCode>General</c:formatCode>
                <c:ptCount val="1741"/>
                <c:pt idx="0">
                  <c:v>1.4279199999999999</c:v>
                </c:pt>
                <c:pt idx="1">
                  <c:v>1.4433600000000002</c:v>
                </c:pt>
                <c:pt idx="2">
                  <c:v>1.3183199999999999</c:v>
                </c:pt>
                <c:pt idx="3">
                  <c:v>1.3476400000000002</c:v>
                </c:pt>
                <c:pt idx="4">
                  <c:v>1.50224</c:v>
                </c:pt>
                <c:pt idx="5">
                  <c:v>1.8338400000000004</c:v>
                </c:pt>
                <c:pt idx="6">
                  <c:v>1.9871600000000003</c:v>
                </c:pt>
                <c:pt idx="7">
                  <c:v>2.1776400000000002</c:v>
                </c:pt>
                <c:pt idx="8">
                  <c:v>2.22356</c:v>
                </c:pt>
                <c:pt idx="9">
                  <c:v>1.9672399999999999</c:v>
                </c:pt>
                <c:pt idx="10">
                  <c:v>2.5536799999999999</c:v>
                </c:pt>
                <c:pt idx="11">
                  <c:v>2.1966800000000002</c:v>
                </c:pt>
                <c:pt idx="12">
                  <c:v>2.4864000000000002</c:v>
                </c:pt>
                <c:pt idx="13">
                  <c:v>1.9322400000000002</c:v>
                </c:pt>
                <c:pt idx="14">
                  <c:v>2.6029599999999999</c:v>
                </c:pt>
                <c:pt idx="15">
                  <c:v>2.6556799999999998</c:v>
                </c:pt>
                <c:pt idx="16">
                  <c:v>2.5392799999999998</c:v>
                </c:pt>
                <c:pt idx="17">
                  <c:v>2.5524399999999998</c:v>
                </c:pt>
                <c:pt idx="18">
                  <c:v>2.5716000000000001</c:v>
                </c:pt>
                <c:pt idx="19">
                  <c:v>2.6209199999999999</c:v>
                </c:pt>
                <c:pt idx="20">
                  <c:v>2.6062799999999999</c:v>
                </c:pt>
                <c:pt idx="21">
                  <c:v>2.5695199999999998</c:v>
                </c:pt>
                <c:pt idx="22">
                  <c:v>2.9039199999999998</c:v>
                </c:pt>
                <c:pt idx="23">
                  <c:v>3.1295999999999999</c:v>
                </c:pt>
                <c:pt idx="24">
                  <c:v>2.8106400000000002</c:v>
                </c:pt>
                <c:pt idx="25">
                  <c:v>2.95824</c:v>
                </c:pt>
                <c:pt idx="26">
                  <c:v>3.0980800000000004</c:v>
                </c:pt>
                <c:pt idx="27">
                  <c:v>3.0508800000000003</c:v>
                </c:pt>
                <c:pt idx="28">
                  <c:v>3.1371600000000002</c:v>
                </c:pt>
                <c:pt idx="29">
                  <c:v>3.23292</c:v>
                </c:pt>
                <c:pt idx="30">
                  <c:v>2.9462799999999998</c:v>
                </c:pt>
                <c:pt idx="31">
                  <c:v>3.44984</c:v>
                </c:pt>
                <c:pt idx="32">
                  <c:v>3.3183600000000002</c:v>
                </c:pt>
                <c:pt idx="33">
                  <c:v>3.6209999999999996</c:v>
                </c:pt>
                <c:pt idx="34">
                  <c:v>3.0707599999999999</c:v>
                </c:pt>
                <c:pt idx="35">
                  <c:v>3.7798799999999999</c:v>
                </c:pt>
                <c:pt idx="36">
                  <c:v>3.7452399999999999</c:v>
                </c:pt>
                <c:pt idx="37">
                  <c:v>3.5324800000000001</c:v>
                </c:pt>
                <c:pt idx="38">
                  <c:v>3.6783999999999999</c:v>
                </c:pt>
                <c:pt idx="39">
                  <c:v>3.5080800000000001</c:v>
                </c:pt>
                <c:pt idx="40">
                  <c:v>3.5206000000000004</c:v>
                </c:pt>
                <c:pt idx="41">
                  <c:v>3.7784000000000004</c:v>
                </c:pt>
                <c:pt idx="42">
                  <c:v>3.4676400000000003</c:v>
                </c:pt>
                <c:pt idx="43">
                  <c:v>3.3064399999999998</c:v>
                </c:pt>
                <c:pt idx="44">
                  <c:v>3.37988</c:v>
                </c:pt>
                <c:pt idx="45">
                  <c:v>2.9439600000000001</c:v>
                </c:pt>
                <c:pt idx="46">
                  <c:v>2.9653600000000004</c:v>
                </c:pt>
                <c:pt idx="47">
                  <c:v>2.85744</c:v>
                </c:pt>
                <c:pt idx="48">
                  <c:v>2.7654800000000002</c:v>
                </c:pt>
                <c:pt idx="49">
                  <c:v>2.7534400000000003</c:v>
                </c:pt>
                <c:pt idx="50">
                  <c:v>2.90428</c:v>
                </c:pt>
                <c:pt idx="51">
                  <c:v>2.9756800000000001</c:v>
                </c:pt>
                <c:pt idx="52">
                  <c:v>2.9132799999999999</c:v>
                </c:pt>
                <c:pt idx="53">
                  <c:v>2.9687200000000002</c:v>
                </c:pt>
                <c:pt idx="54">
                  <c:v>2.6237200000000001</c:v>
                </c:pt>
                <c:pt idx="55">
                  <c:v>2.67136</c:v>
                </c:pt>
                <c:pt idx="56">
                  <c:v>2.8932799999999999</c:v>
                </c:pt>
                <c:pt idx="57">
                  <c:v>2.9212799999999999</c:v>
                </c:pt>
                <c:pt idx="58">
                  <c:v>2.9703999999999997</c:v>
                </c:pt>
                <c:pt idx="59">
                  <c:v>2.9151199999999999</c:v>
                </c:pt>
                <c:pt idx="60">
                  <c:v>3.13368</c:v>
                </c:pt>
                <c:pt idx="61">
                  <c:v>3.2064400000000002</c:v>
                </c:pt>
                <c:pt idx="62">
                  <c:v>3.18404</c:v>
                </c:pt>
                <c:pt idx="63">
                  <c:v>3.1654</c:v>
                </c:pt>
                <c:pt idx="64">
                  <c:v>3.3400000000000003</c:v>
                </c:pt>
                <c:pt idx="65">
                  <c:v>3.2385999999999999</c:v>
                </c:pt>
                <c:pt idx="66">
                  <c:v>3.0766399999999998</c:v>
                </c:pt>
                <c:pt idx="67">
                  <c:v>3.4106000000000001</c:v>
                </c:pt>
                <c:pt idx="68">
                  <c:v>3.3409199999999997</c:v>
                </c:pt>
                <c:pt idx="69">
                  <c:v>3.3519199999999998</c:v>
                </c:pt>
                <c:pt idx="70">
                  <c:v>3.1474000000000002</c:v>
                </c:pt>
                <c:pt idx="71">
                  <c:v>3.2333999999999996</c:v>
                </c:pt>
                <c:pt idx="72">
                  <c:v>3.3005999999999998</c:v>
                </c:pt>
                <c:pt idx="73">
                  <c:v>3.33012</c:v>
                </c:pt>
                <c:pt idx="74">
                  <c:v>3.0882800000000001</c:v>
                </c:pt>
                <c:pt idx="75">
                  <c:v>3.3460399999999999</c:v>
                </c:pt>
                <c:pt idx="76">
                  <c:v>3.7838399999999996</c:v>
                </c:pt>
                <c:pt idx="77">
                  <c:v>3.5906400000000005</c:v>
                </c:pt>
                <c:pt idx="78">
                  <c:v>3.3787199999999999</c:v>
                </c:pt>
                <c:pt idx="79">
                  <c:v>3.5058400000000001</c:v>
                </c:pt>
                <c:pt idx="80">
                  <c:v>3.50664</c:v>
                </c:pt>
                <c:pt idx="81">
                  <c:v>3.5007999999999999</c:v>
                </c:pt>
                <c:pt idx="82">
                  <c:v>3.2933599999999998</c:v>
                </c:pt>
                <c:pt idx="83">
                  <c:v>3.3142399999999999</c:v>
                </c:pt>
                <c:pt idx="84">
                  <c:v>2.9918</c:v>
                </c:pt>
                <c:pt idx="85">
                  <c:v>3.1952799999999999</c:v>
                </c:pt>
                <c:pt idx="86">
                  <c:v>3.1768000000000001</c:v>
                </c:pt>
                <c:pt idx="87">
                  <c:v>3.3168800000000003</c:v>
                </c:pt>
                <c:pt idx="88">
                  <c:v>3.3474400000000002</c:v>
                </c:pt>
                <c:pt idx="89">
                  <c:v>3.4537599999999999</c:v>
                </c:pt>
                <c:pt idx="90">
                  <c:v>3.7224000000000004</c:v>
                </c:pt>
                <c:pt idx="91">
                  <c:v>3.8678400000000002</c:v>
                </c:pt>
                <c:pt idx="92">
                  <c:v>3.6892799999999997</c:v>
                </c:pt>
                <c:pt idx="93">
                  <c:v>3.8883599999999996</c:v>
                </c:pt>
                <c:pt idx="94">
                  <c:v>3.6021600000000005</c:v>
                </c:pt>
                <c:pt idx="95">
                  <c:v>3.4475599999999997</c:v>
                </c:pt>
                <c:pt idx="96">
                  <c:v>3.9075199999999999</c:v>
                </c:pt>
                <c:pt idx="97">
                  <c:v>3.9824000000000002</c:v>
                </c:pt>
                <c:pt idx="98">
                  <c:v>3.9474400000000003</c:v>
                </c:pt>
                <c:pt idx="99">
                  <c:v>3.7884400000000005</c:v>
                </c:pt>
                <c:pt idx="100">
                  <c:v>3.6493599999999997</c:v>
                </c:pt>
                <c:pt idx="101">
                  <c:v>3.9855200000000002</c:v>
                </c:pt>
                <c:pt idx="102">
                  <c:v>3.9719199999999999</c:v>
                </c:pt>
                <c:pt idx="103">
                  <c:v>3.58724</c:v>
                </c:pt>
                <c:pt idx="104">
                  <c:v>3.6070800000000003</c:v>
                </c:pt>
                <c:pt idx="105">
                  <c:v>3.6454800000000001</c:v>
                </c:pt>
                <c:pt idx="106">
                  <c:v>3.5956000000000001</c:v>
                </c:pt>
                <c:pt idx="107">
                  <c:v>3.7184800000000005</c:v>
                </c:pt>
                <c:pt idx="108">
                  <c:v>3.7047200000000005</c:v>
                </c:pt>
                <c:pt idx="109">
                  <c:v>3.7382400000000002</c:v>
                </c:pt>
                <c:pt idx="110">
                  <c:v>3.8202799999999999</c:v>
                </c:pt>
                <c:pt idx="111">
                  <c:v>3.9275200000000003</c:v>
                </c:pt>
                <c:pt idx="112">
                  <c:v>3.7389999999999999</c:v>
                </c:pt>
                <c:pt idx="113">
                  <c:v>3.8604799999999999</c:v>
                </c:pt>
                <c:pt idx="114">
                  <c:v>3.7288399999999995</c:v>
                </c:pt>
                <c:pt idx="115">
                  <c:v>3.5089199999999998</c:v>
                </c:pt>
                <c:pt idx="116">
                  <c:v>2.97872</c:v>
                </c:pt>
                <c:pt idx="117">
                  <c:v>2.7813600000000003</c:v>
                </c:pt>
                <c:pt idx="118">
                  <c:v>2.9134000000000002</c:v>
                </c:pt>
                <c:pt idx="119">
                  <c:v>2.7377199999999999</c:v>
                </c:pt>
                <c:pt idx="120">
                  <c:v>2.6212</c:v>
                </c:pt>
                <c:pt idx="121">
                  <c:v>2.7394400000000001</c:v>
                </c:pt>
                <c:pt idx="122">
                  <c:v>2.6333199999999999</c:v>
                </c:pt>
                <c:pt idx="123">
                  <c:v>2.6930800000000001</c:v>
                </c:pt>
                <c:pt idx="147">
                  <c:v>0.72911953571574095</c:v>
                </c:pt>
                <c:pt idx="148">
                  <c:v>0.62717517338816142</c:v>
                </c:pt>
                <c:pt idx="149">
                  <c:v>0.64977101154260808</c:v>
                </c:pt>
                <c:pt idx="150">
                  <c:v>0.99718964169508029</c:v>
                </c:pt>
                <c:pt idx="151">
                  <c:v>0.83926010128082962</c:v>
                </c:pt>
                <c:pt idx="152">
                  <c:v>0.61905835315819391</c:v>
                </c:pt>
                <c:pt idx="153">
                  <c:v>0.52280794108608197</c:v>
                </c:pt>
                <c:pt idx="154">
                  <c:v>0.48975573275359996</c:v>
                </c:pt>
                <c:pt idx="155">
                  <c:v>0.42590288015419531</c:v>
                </c:pt>
                <c:pt idx="156">
                  <c:v>0.50615530211024518</c:v>
                </c:pt>
                <c:pt idx="157">
                  <c:v>0.64375292485606872</c:v>
                </c:pt>
                <c:pt idx="158">
                  <c:v>0.6908284173821051</c:v>
                </c:pt>
                <c:pt idx="159">
                  <c:v>0.53666870192179594</c:v>
                </c:pt>
                <c:pt idx="160">
                  <c:v>0.76104753606220776</c:v>
                </c:pt>
                <c:pt idx="161">
                  <c:v>0.55113253259633233</c:v>
                </c:pt>
                <c:pt idx="162">
                  <c:v>0.55026309165883625</c:v>
                </c:pt>
                <c:pt idx="163">
                  <c:v>0.44416020514007348</c:v>
                </c:pt>
                <c:pt idx="164">
                  <c:v>0.67787834808788183</c:v>
                </c:pt>
                <c:pt idx="165">
                  <c:v>0.57598485666895671</c:v>
                </c:pt>
                <c:pt idx="166">
                  <c:v>0.60095132192236789</c:v>
                </c:pt>
                <c:pt idx="167">
                  <c:v>0.69089908344696194</c:v>
                </c:pt>
                <c:pt idx="168">
                  <c:v>0.56958282428186413</c:v>
                </c:pt>
                <c:pt idx="169">
                  <c:v>0.74783340334884074</c:v>
                </c:pt>
                <c:pt idx="170">
                  <c:v>0.62281508304910771</c:v>
                </c:pt>
                <c:pt idx="171">
                  <c:v>0.413605408907183</c:v>
                </c:pt>
                <c:pt idx="172">
                  <c:v>0.54302170224899893</c:v>
                </c:pt>
                <c:pt idx="173">
                  <c:v>0.47072826306862847</c:v>
                </c:pt>
                <c:pt idx="174">
                  <c:v>0.53101947790344539</c:v>
                </c:pt>
                <c:pt idx="175">
                  <c:v>0.69516084664490285</c:v>
                </c:pt>
                <c:pt idx="176">
                  <c:v>0.50948960461887638</c:v>
                </c:pt>
                <c:pt idx="177">
                  <c:v>0.28940504086746888</c:v>
                </c:pt>
                <c:pt idx="178">
                  <c:v>0.30385063004307655</c:v>
                </c:pt>
                <c:pt idx="179">
                  <c:v>0.35968417978598888</c:v>
                </c:pt>
                <c:pt idx="180">
                  <c:v>0.34706524093226765</c:v>
                </c:pt>
                <c:pt idx="181">
                  <c:v>0.59645802838217388</c:v>
                </c:pt>
                <c:pt idx="182">
                  <c:v>0.48922049089788722</c:v>
                </c:pt>
                <c:pt idx="183">
                  <c:v>0.57578380369947602</c:v>
                </c:pt>
                <c:pt idx="184">
                  <c:v>0.47526359208630486</c:v>
                </c:pt>
                <c:pt idx="185">
                  <c:v>0.7141946597697828</c:v>
                </c:pt>
                <c:pt idx="186">
                  <c:v>0.44753593498844912</c:v>
                </c:pt>
                <c:pt idx="187">
                  <c:v>0.40785155841158338</c:v>
                </c:pt>
                <c:pt idx="188">
                  <c:v>0.38616212700677965</c:v>
                </c:pt>
                <c:pt idx="189">
                  <c:v>0.36743546358653179</c:v>
                </c:pt>
                <c:pt idx="190">
                  <c:v>0.34794900364625958</c:v>
                </c:pt>
                <c:pt idx="191">
                  <c:v>0.49716069614801039</c:v>
                </c:pt>
                <c:pt idx="192">
                  <c:v>0.33068120301207249</c:v>
                </c:pt>
                <c:pt idx="193">
                  <c:v>0.51925620599045019</c:v>
                </c:pt>
                <c:pt idx="194">
                  <c:v>0.52553025438969869</c:v>
                </c:pt>
                <c:pt idx="195">
                  <c:v>0.4676736403882642</c:v>
                </c:pt>
                <c:pt idx="196">
                  <c:v>0.44003993322265567</c:v>
                </c:pt>
                <c:pt idx="197">
                  <c:v>0.46551518606542186</c:v>
                </c:pt>
                <c:pt idx="198">
                  <c:v>0.49673525502000548</c:v>
                </c:pt>
                <c:pt idx="199">
                  <c:v>0.4474539772761903</c:v>
                </c:pt>
                <c:pt idx="200">
                  <c:v>0.44403728655674657</c:v>
                </c:pt>
                <c:pt idx="201">
                  <c:v>0.28044676781952593</c:v>
                </c:pt>
                <c:pt idx="202">
                  <c:v>0.47644085880075426</c:v>
                </c:pt>
                <c:pt idx="203">
                  <c:v>0.58593770382791588</c:v>
                </c:pt>
                <c:pt idx="204">
                  <c:v>0.25581359210745225</c:v>
                </c:pt>
                <c:pt idx="205">
                  <c:v>0.34191012322028524</c:v>
                </c:pt>
                <c:pt idx="206">
                  <c:v>0.35012101821535579</c:v>
                </c:pt>
                <c:pt idx="207">
                  <c:v>0.25529162201157185</c:v>
                </c:pt>
                <c:pt idx="208">
                  <c:v>0.25029224832778496</c:v>
                </c:pt>
                <c:pt idx="209">
                  <c:v>0.32111389956088798</c:v>
                </c:pt>
                <c:pt idx="210">
                  <c:v>0.21712418045680526</c:v>
                </c:pt>
                <c:pt idx="211">
                  <c:v>0</c:v>
                </c:pt>
                <c:pt idx="212">
                  <c:v>0.63171448553524923</c:v>
                </c:pt>
                <c:pt idx="213">
                  <c:v>0.4189893940808963</c:v>
                </c:pt>
                <c:pt idx="214">
                  <c:v>0.14381929993498965</c:v>
                </c:pt>
                <c:pt idx="215">
                  <c:v>0.42050218355619418</c:v>
                </c:pt>
                <c:pt idx="216">
                  <c:v>0.64082339499787122</c:v>
                </c:pt>
                <c:pt idx="217">
                  <c:v>0.44431784501185234</c:v>
                </c:pt>
                <c:pt idx="218">
                  <c:v>0.31867060705207351</c:v>
                </c:pt>
                <c:pt idx="219">
                  <c:v>0.23342554530464632</c:v>
                </c:pt>
                <c:pt idx="220">
                  <c:v>0.2971792645824165</c:v>
                </c:pt>
                <c:pt idx="221">
                  <c:v>0.22472163005296797</c:v>
                </c:pt>
                <c:pt idx="222">
                  <c:v>0.38247361372039035</c:v>
                </c:pt>
                <c:pt idx="223">
                  <c:v>0.32134737114519663</c:v>
                </c:pt>
                <c:pt idx="224">
                  <c:v>7.7870712610799586E-2</c:v>
                </c:pt>
                <c:pt idx="225">
                  <c:v>0.4375292106847295</c:v>
                </c:pt>
                <c:pt idx="226">
                  <c:v>7.811307113590682E-2</c:v>
                </c:pt>
                <c:pt idx="227">
                  <c:v>0.3750314950898701</c:v>
                </c:pt>
                <c:pt idx="228">
                  <c:v>9.1877600754971422E-2</c:v>
                </c:pt>
                <c:pt idx="229">
                  <c:v>0.16579068627949289</c:v>
                </c:pt>
                <c:pt idx="230">
                  <c:v>0.14573151552953378</c:v>
                </c:pt>
                <c:pt idx="231">
                  <c:v>0.20919000251503861</c:v>
                </c:pt>
                <c:pt idx="232">
                  <c:v>0.14802155812536399</c:v>
                </c:pt>
                <c:pt idx="233">
                  <c:v>6.3782913391522977E-2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9.1851865349368511E-2</c:v>
                </c:pt>
                <c:pt idx="238">
                  <c:v>0.36521466528309587</c:v>
                </c:pt>
                <c:pt idx="239">
                  <c:v>0.27489694683767096</c:v>
                </c:pt>
                <c:pt idx="240">
                  <c:v>0.46242834819625789</c:v>
                </c:pt>
                <c:pt idx="241">
                  <c:v>0.45520559229118596</c:v>
                </c:pt>
                <c:pt idx="242">
                  <c:v>0.43021950380254115</c:v>
                </c:pt>
                <c:pt idx="243">
                  <c:v>0.4557840178190109</c:v>
                </c:pt>
                <c:pt idx="244">
                  <c:v>0.34143515494841892</c:v>
                </c:pt>
                <c:pt idx="245">
                  <c:v>0.37941701482579138</c:v>
                </c:pt>
                <c:pt idx="246">
                  <c:v>0.28055556360012712</c:v>
                </c:pt>
                <c:pt idx="247">
                  <c:v>0.17094803450252893</c:v>
                </c:pt>
                <c:pt idx="248">
                  <c:v>0.3252025911484171</c:v>
                </c:pt>
                <c:pt idx="249">
                  <c:v>0.40336564645743311</c:v>
                </c:pt>
                <c:pt idx="250">
                  <c:v>0.44795735934876879</c:v>
                </c:pt>
                <c:pt idx="251">
                  <c:v>0.27365910395251603</c:v>
                </c:pt>
                <c:pt idx="252">
                  <c:v>9.3425221373233058E-2</c:v>
                </c:pt>
                <c:pt idx="253">
                  <c:v>0.14088335552853415</c:v>
                </c:pt>
                <c:pt idx="254">
                  <c:v>0.35546411349393858</c:v>
                </c:pt>
                <c:pt idx="255">
                  <c:v>0.18383996776137101</c:v>
                </c:pt>
                <c:pt idx="256">
                  <c:v>0.28275149892994089</c:v>
                </c:pt>
                <c:pt idx="257">
                  <c:v>0.27811482655240005</c:v>
                </c:pt>
                <c:pt idx="258">
                  <c:v>0.16061120374898308</c:v>
                </c:pt>
                <c:pt idx="259">
                  <c:v>0.38308919180608969</c:v>
                </c:pt>
                <c:pt idx="260">
                  <c:v>0.19673412484177255</c:v>
                </c:pt>
                <c:pt idx="261">
                  <c:v>2.0825032845979696E-2</c:v>
                </c:pt>
                <c:pt idx="262">
                  <c:v>0</c:v>
                </c:pt>
                <c:pt idx="263">
                  <c:v>0</c:v>
                </c:pt>
                <c:pt idx="264">
                  <c:v>8.2181988755692603E-2</c:v>
                </c:pt>
                <c:pt idx="265">
                  <c:v>0</c:v>
                </c:pt>
                <c:pt idx="266">
                  <c:v>1.8173602543361311E-2</c:v>
                </c:pt>
                <c:pt idx="267">
                  <c:v>2.1903595859836922E-2</c:v>
                </c:pt>
                <c:pt idx="268">
                  <c:v>0.18866124937940243</c:v>
                </c:pt>
                <c:pt idx="269">
                  <c:v>0.3887371693338546</c:v>
                </c:pt>
                <c:pt idx="270">
                  <c:v>0.41490750279792965</c:v>
                </c:pt>
                <c:pt idx="271">
                  <c:v>0.28755668015435987</c:v>
                </c:pt>
                <c:pt idx="272">
                  <c:v>0.15683981044335538</c:v>
                </c:pt>
                <c:pt idx="273">
                  <c:v>0.20589492292803124</c:v>
                </c:pt>
                <c:pt idx="274">
                  <c:v>0.42247358525954826</c:v>
                </c:pt>
                <c:pt idx="275">
                  <c:v>0.48255525285068779</c:v>
                </c:pt>
                <c:pt idx="276">
                  <c:v>0.52533373217023505</c:v>
                </c:pt>
                <c:pt idx="277">
                  <c:v>0.33225335591880567</c:v>
                </c:pt>
                <c:pt idx="278">
                  <c:v>0.38108511181551497</c:v>
                </c:pt>
                <c:pt idx="279">
                  <c:v>0.36823922161060241</c:v>
                </c:pt>
                <c:pt idx="280">
                  <c:v>0.14694370285234948</c:v>
                </c:pt>
                <c:pt idx="281">
                  <c:v>0.22908939387315441</c:v>
                </c:pt>
                <c:pt idx="282">
                  <c:v>0.25112325190231854</c:v>
                </c:pt>
                <c:pt idx="283">
                  <c:v>0.27291067594902041</c:v>
                </c:pt>
                <c:pt idx="284">
                  <c:v>0.42508579731778395</c:v>
                </c:pt>
                <c:pt idx="285">
                  <c:v>0.29206415085381154</c:v>
                </c:pt>
                <c:pt idx="286">
                  <c:v>0.29177217456540572</c:v>
                </c:pt>
                <c:pt idx="287">
                  <c:v>0.22820281779050255</c:v>
                </c:pt>
                <c:pt idx="288">
                  <c:v>0.1777070962319347</c:v>
                </c:pt>
                <c:pt idx="289">
                  <c:v>0.20935321619124658</c:v>
                </c:pt>
                <c:pt idx="290">
                  <c:v>0.20778220890298593</c:v>
                </c:pt>
                <c:pt idx="291">
                  <c:v>8.2519603370537875E-2</c:v>
                </c:pt>
                <c:pt idx="292">
                  <c:v>8.1444637217364946E-2</c:v>
                </c:pt>
                <c:pt idx="293">
                  <c:v>5.7317368810828495E-2</c:v>
                </c:pt>
                <c:pt idx="294">
                  <c:v>0.13136452512305552</c:v>
                </c:pt>
                <c:pt idx="295">
                  <c:v>0.14442817246865525</c:v>
                </c:pt>
                <c:pt idx="296">
                  <c:v>0.28477877350828096</c:v>
                </c:pt>
                <c:pt idx="297">
                  <c:v>0.64203037979972244</c:v>
                </c:pt>
                <c:pt idx="298">
                  <c:v>1.0143192946403199</c:v>
                </c:pt>
                <c:pt idx="299">
                  <c:v>0.58446343167662107</c:v>
                </c:pt>
                <c:pt idx="300">
                  <c:v>0.54021693377247759</c:v>
                </c:pt>
                <c:pt idx="301">
                  <c:v>0.55502558772326172</c:v>
                </c:pt>
                <c:pt idx="302">
                  <c:v>0.45670494050989507</c:v>
                </c:pt>
                <c:pt idx="303">
                  <c:v>0.50977253912442455</c:v>
                </c:pt>
                <c:pt idx="304">
                  <c:v>0.43664973131861085</c:v>
                </c:pt>
                <c:pt idx="305">
                  <c:v>0.91496023019082151</c:v>
                </c:pt>
                <c:pt idx="306">
                  <c:v>0.47947725053529444</c:v>
                </c:pt>
                <c:pt idx="307">
                  <c:v>0.7309313141439997</c:v>
                </c:pt>
                <c:pt idx="308">
                  <c:v>0.7309313141439997</c:v>
                </c:pt>
                <c:pt idx="309">
                  <c:v>0.75845168674559993</c:v>
                </c:pt>
                <c:pt idx="310">
                  <c:v>0.57004656403199983</c:v>
                </c:pt>
                <c:pt idx="311">
                  <c:v>0.5645168786239998</c:v>
                </c:pt>
                <c:pt idx="312">
                  <c:v>0.80779976572800005</c:v>
                </c:pt>
                <c:pt idx="313">
                  <c:v>1.1477997657279999</c:v>
                </c:pt>
                <c:pt idx="314">
                  <c:v>1.2459720593471999</c:v>
                </c:pt>
                <c:pt idx="315">
                  <c:v>0.81600698348799972</c:v>
                </c:pt>
                <c:pt idx="316">
                  <c:v>0.55313154729919989</c:v>
                </c:pt>
                <c:pt idx="317">
                  <c:v>0.55421420124800003</c:v>
                </c:pt>
                <c:pt idx="318">
                  <c:v>0.85272409638399993</c:v>
                </c:pt>
                <c:pt idx="319">
                  <c:v>0.67302677375999997</c:v>
                </c:pt>
                <c:pt idx="320">
                  <c:v>0.78138533020800005</c:v>
                </c:pt>
                <c:pt idx="321">
                  <c:v>0.78138533020800005</c:v>
                </c:pt>
                <c:pt idx="322">
                  <c:v>1.0394412092799998</c:v>
                </c:pt>
                <c:pt idx="323">
                  <c:v>0.92959254796799984</c:v>
                </c:pt>
                <c:pt idx="324">
                  <c:v>1.0797438866560001</c:v>
                </c:pt>
                <c:pt idx="325">
                  <c:v>1.122875435072</c:v>
                </c:pt>
                <c:pt idx="326">
                  <c:v>0.92272409638400021</c:v>
                </c:pt>
                <c:pt idx="327">
                  <c:v>1.1860069834879998</c:v>
                </c:pt>
                <c:pt idx="328">
                  <c:v>0.64615832217600011</c:v>
                </c:pt>
                <c:pt idx="329">
                  <c:v>0.29795110441599992</c:v>
                </c:pt>
                <c:pt idx="330">
                  <c:v>0.59123399151999978</c:v>
                </c:pt>
                <c:pt idx="331">
                  <c:v>0.59123399151999978</c:v>
                </c:pt>
                <c:pt idx="332">
                  <c:v>0.62421420124800009</c:v>
                </c:pt>
                <c:pt idx="333">
                  <c:v>1.0898486601952</c:v>
                </c:pt>
                <c:pt idx="334">
                  <c:v>0.67452852074879999</c:v>
                </c:pt>
                <c:pt idx="335">
                  <c:v>0.70227008031999993</c:v>
                </c:pt>
                <c:pt idx="336">
                  <c:v>0.6887194399808001</c:v>
                </c:pt>
                <c:pt idx="337">
                  <c:v>0.6361583221760001</c:v>
                </c:pt>
                <c:pt idx="338">
                  <c:v>0.69646099955200014</c:v>
                </c:pt>
                <c:pt idx="339">
                  <c:v>0.69646099955200014</c:v>
                </c:pt>
                <c:pt idx="340">
                  <c:v>0.85810244310400008</c:v>
                </c:pt>
                <c:pt idx="341">
                  <c:v>0.71466821731200003</c:v>
                </c:pt>
                <c:pt idx="342">
                  <c:v>1.016158322176</c:v>
                </c:pt>
                <c:pt idx="343">
                  <c:v>0.85451687862399983</c:v>
                </c:pt>
                <c:pt idx="344">
                  <c:v>0.85451687862399983</c:v>
                </c:pt>
                <c:pt idx="345">
                  <c:v>0.98764842703999989</c:v>
                </c:pt>
                <c:pt idx="346">
                  <c:v>0.52982537706239996</c:v>
                </c:pt>
                <c:pt idx="347">
                  <c:v>0.32019790271999993</c:v>
                </c:pt>
                <c:pt idx="348">
                  <c:v>0.79646099955200023</c:v>
                </c:pt>
                <c:pt idx="349">
                  <c:v>1.128242140784</c:v>
                </c:pt>
                <c:pt idx="350">
                  <c:v>0.85630966086399973</c:v>
                </c:pt>
                <c:pt idx="351">
                  <c:v>0.39481955600000007</c:v>
                </c:pt>
                <c:pt idx="352">
                  <c:v>0.55974388665600006</c:v>
                </c:pt>
                <c:pt idx="353">
                  <c:v>0.85451687862399983</c:v>
                </c:pt>
                <c:pt idx="354">
                  <c:v>0.8817112907168001</c:v>
                </c:pt>
                <c:pt idx="355">
                  <c:v>0.31795110441599994</c:v>
                </c:pt>
                <c:pt idx="356">
                  <c:v>0.26315482931519996</c:v>
                </c:pt>
                <c:pt idx="357">
                  <c:v>0.45769499218880028</c:v>
                </c:pt>
                <c:pt idx="358">
                  <c:v>0.8290570414976004</c:v>
                </c:pt>
                <c:pt idx="359">
                  <c:v>0.68825378179199981</c:v>
                </c:pt>
                <c:pt idx="360">
                  <c:v>5.7217692991999858E-2</c:v>
                </c:pt>
                <c:pt idx="361">
                  <c:v>0.33739231481280019</c:v>
                </c:pt>
                <c:pt idx="362">
                  <c:v>0.42079161646399976</c:v>
                </c:pt>
                <c:pt idx="363">
                  <c:v>0.4592665874591999</c:v>
                </c:pt>
                <c:pt idx="364">
                  <c:v>0.42699650602239991</c:v>
                </c:pt>
                <c:pt idx="365">
                  <c:v>0.65466821731199998</c:v>
                </c:pt>
                <c:pt idx="366">
                  <c:v>0.50527357206399981</c:v>
                </c:pt>
                <c:pt idx="367">
                  <c:v>0.5788824196768001</c:v>
                </c:pt>
                <c:pt idx="368">
                  <c:v>0.94272409638400023</c:v>
                </c:pt>
                <c:pt idx="369">
                  <c:v>0.71591385207359992</c:v>
                </c:pt>
                <c:pt idx="370">
                  <c:v>0.93516879964159982</c:v>
                </c:pt>
                <c:pt idx="371">
                  <c:v>0.67600698348799981</c:v>
                </c:pt>
                <c:pt idx="372">
                  <c:v>0.65856810129279997</c:v>
                </c:pt>
                <c:pt idx="373">
                  <c:v>0.63385331659839994</c:v>
                </c:pt>
                <c:pt idx="374">
                  <c:v>0.91471478357760017</c:v>
                </c:pt>
                <c:pt idx="375">
                  <c:v>0.86940628513920015</c:v>
                </c:pt>
                <c:pt idx="376">
                  <c:v>1.0115250278880001</c:v>
                </c:pt>
                <c:pt idx="377">
                  <c:v>0.73797438754879985</c:v>
                </c:pt>
                <c:pt idx="378">
                  <c:v>1.0796391142335999</c:v>
                </c:pt>
                <c:pt idx="379">
                  <c:v>1.3104190908064002</c:v>
                </c:pt>
                <c:pt idx="380">
                  <c:v>1.1842956916543996</c:v>
                </c:pt>
                <c:pt idx="381">
                  <c:v>1.3613387650591999</c:v>
                </c:pt>
                <c:pt idx="382">
                  <c:v>1.0716996497087998</c:v>
                </c:pt>
                <c:pt idx="383">
                  <c:v>1.1091618150367997</c:v>
                </c:pt>
                <c:pt idx="384">
                  <c:v>1.6757043061120001</c:v>
                </c:pt>
                <c:pt idx="385">
                  <c:v>0.52650756581760016</c:v>
                </c:pt>
                <c:pt idx="386">
                  <c:v>2.3763795091455999</c:v>
                </c:pt>
                <c:pt idx="387">
                  <c:v>0.36077997545600016</c:v>
                </c:pt>
                <c:pt idx="388">
                  <c:v>1.5041210698336001</c:v>
                </c:pt>
                <c:pt idx="389">
                  <c:v>0.69582072065919998</c:v>
                </c:pt>
                <c:pt idx="390">
                  <c:v>0.87646099955199985</c:v>
                </c:pt>
                <c:pt idx="391">
                  <c:v>0.63175785698240006</c:v>
                </c:pt>
                <c:pt idx="392">
                  <c:v>0.83927822958399989</c:v>
                </c:pt>
                <c:pt idx="393">
                  <c:v>0.73139697233279999</c:v>
                </c:pt>
                <c:pt idx="394">
                  <c:v>0.98381839245759994</c:v>
                </c:pt>
                <c:pt idx="395">
                  <c:v>1.0134924319487997</c:v>
                </c:pt>
                <c:pt idx="396">
                  <c:v>1.0162398125823997</c:v>
                </c:pt>
                <c:pt idx="397">
                  <c:v>0.99522700691520005</c:v>
                </c:pt>
                <c:pt idx="398">
                  <c:v>0.8694412092799999</c:v>
                </c:pt>
                <c:pt idx="399">
                  <c:v>0.77483119812480017</c:v>
                </c:pt>
                <c:pt idx="400">
                  <c:v>0.61486612226559978</c:v>
                </c:pt>
                <c:pt idx="401">
                  <c:v>0.70576251338560003</c:v>
                </c:pt>
                <c:pt idx="402">
                  <c:v>0.8771012795616</c:v>
                </c:pt>
                <c:pt idx="403">
                  <c:v>0.90692665774079972</c:v>
                </c:pt>
                <c:pt idx="404">
                  <c:v>1.0697555287807998</c:v>
                </c:pt>
                <c:pt idx="405">
                  <c:v>1.0088940618016</c:v>
                </c:pt>
                <c:pt idx="406">
                  <c:v>0.98034924140800017</c:v>
                </c:pt>
                <c:pt idx="407">
                  <c:v>1.7430267737600003</c:v>
                </c:pt>
                <c:pt idx="408">
                  <c:v>0.46928987059199989</c:v>
                </c:pt>
                <c:pt idx="409">
                  <c:v>0.6952502900480001</c:v>
                </c:pt>
                <c:pt idx="410">
                  <c:v>0.63131548192639997</c:v>
                </c:pt>
                <c:pt idx="411">
                  <c:v>0.38810244310400011</c:v>
                </c:pt>
                <c:pt idx="412">
                  <c:v>0.79944120928000006</c:v>
                </c:pt>
                <c:pt idx="413">
                  <c:v>0.79944120928000006</c:v>
                </c:pt>
                <c:pt idx="414">
                  <c:v>0.8290570414976004</c:v>
                </c:pt>
                <c:pt idx="415">
                  <c:v>0.35942956715520014</c:v>
                </c:pt>
                <c:pt idx="416">
                  <c:v>0.42273573739199977</c:v>
                </c:pt>
                <c:pt idx="417">
                  <c:v>0.55461001003839994</c:v>
                </c:pt>
                <c:pt idx="418">
                  <c:v>0.43930151159999986</c:v>
                </c:pt>
                <c:pt idx="419">
                  <c:v>0.78720605198399984</c:v>
                </c:pt>
                <c:pt idx="420">
                  <c:v>0.56359720437119987</c:v>
                </c:pt>
                <c:pt idx="421">
                  <c:v>0.89699650602239966</c:v>
                </c:pt>
                <c:pt idx="422">
                  <c:v>0.74930151159999991</c:v>
                </c:pt>
                <c:pt idx="423">
                  <c:v>0.99816065037759993</c:v>
                </c:pt>
                <c:pt idx="424">
                  <c:v>0.68934807786559982</c:v>
                </c:pt>
                <c:pt idx="425">
                  <c:v>0.6008381827296001</c:v>
                </c:pt>
                <c:pt idx="426">
                  <c:v>1.0446565763039999</c:v>
                </c:pt>
                <c:pt idx="427">
                  <c:v>0.83982537706240001</c:v>
                </c:pt>
                <c:pt idx="428">
                  <c:v>0.83087310687040006</c:v>
                </c:pt>
                <c:pt idx="429">
                  <c:v>1.0671594868351999</c:v>
                </c:pt>
                <c:pt idx="430">
                  <c:v>0.77110593596480004</c:v>
                </c:pt>
                <c:pt idx="431">
                  <c:v>0.67227008031999991</c:v>
                </c:pt>
                <c:pt idx="432">
                  <c:v>1.1434342246752001</c:v>
                </c:pt>
                <c:pt idx="433">
                  <c:v>0.92707799642880007</c:v>
                </c:pt>
                <c:pt idx="434">
                  <c:v>1.0843888230687999</c:v>
                </c:pt>
                <c:pt idx="435">
                  <c:v>1.1413154819264</c:v>
                </c:pt>
                <c:pt idx="436">
                  <c:v>1.0465075658176</c:v>
                </c:pt>
                <c:pt idx="437">
                  <c:v>1.2600582061568</c:v>
                </c:pt>
                <c:pt idx="438">
                  <c:v>1.1479743875488</c:v>
                </c:pt>
                <c:pt idx="439">
                  <c:v>1.2498253770623999</c:v>
                </c:pt>
                <c:pt idx="440">
                  <c:v>1.238090802096</c:v>
                </c:pt>
                <c:pt idx="442">
                  <c:v>1.4950756682271997</c:v>
                </c:pt>
                <c:pt idx="447">
                  <c:v>1.3206286367679998</c:v>
                </c:pt>
                <c:pt idx="448">
                  <c:v>0.32199068495999983</c:v>
                </c:pt>
                <c:pt idx="449">
                  <c:v>0.67331781012799996</c:v>
                </c:pt>
                <c:pt idx="450">
                  <c:v>0.3850174609535999</c:v>
                </c:pt>
                <c:pt idx="451">
                  <c:v>0.47396973114559993</c:v>
                </c:pt>
                <c:pt idx="452">
                  <c:v>0.804656576304</c:v>
                </c:pt>
                <c:pt idx="454">
                  <c:v>1.1167753190527998</c:v>
                </c:pt>
                <c:pt idx="455">
                  <c:v>0.9521769489055999</c:v>
                </c:pt>
                <c:pt idx="456">
                  <c:v>0.76041909080640013</c:v>
                </c:pt>
                <c:pt idx="457">
                  <c:v>0.84089639000320004</c:v>
                </c:pt>
                <c:pt idx="458">
                  <c:v>1.0086263085664</c:v>
                </c:pt>
                <c:pt idx="459">
                  <c:v>1.0899068674687999</c:v>
                </c:pt>
                <c:pt idx="460">
                  <c:v>0.80421420124800003</c:v>
                </c:pt>
                <c:pt idx="461">
                  <c:v>0.71779976572799975</c:v>
                </c:pt>
                <c:pt idx="462">
                  <c:v>0.63564609883839984</c:v>
                </c:pt>
                <c:pt idx="463">
                  <c:v>0.63564609883839984</c:v>
                </c:pt>
                <c:pt idx="464">
                  <c:v>0.66093131414399986</c:v>
                </c:pt>
                <c:pt idx="465">
                  <c:v>0.65919673917760013</c:v>
                </c:pt>
                <c:pt idx="466">
                  <c:v>0.65379510932480001</c:v>
                </c:pt>
                <c:pt idx="467">
                  <c:v>0.4979511044160001</c:v>
                </c:pt>
                <c:pt idx="468">
                  <c:v>0.58183934627200018</c:v>
                </c:pt>
                <c:pt idx="469">
                  <c:v>0.87287543507200005</c:v>
                </c:pt>
                <c:pt idx="470">
                  <c:v>0.56026775211840008</c:v>
                </c:pt>
                <c:pt idx="471">
                  <c:v>0.52928987059199994</c:v>
                </c:pt>
                <c:pt idx="472">
                  <c:v>0.69242141900800025</c:v>
                </c:pt>
                <c:pt idx="473">
                  <c:v>0.54630966086399968</c:v>
                </c:pt>
                <c:pt idx="474">
                  <c:v>0.33348078982399976</c:v>
                </c:pt>
                <c:pt idx="475">
                  <c:v>0.7292898705919999</c:v>
                </c:pt>
                <c:pt idx="476">
                  <c:v>0.51630966086399965</c:v>
                </c:pt>
                <c:pt idx="477">
                  <c:v>0.69123399151999965</c:v>
                </c:pt>
                <c:pt idx="478">
                  <c:v>0.49661233823999962</c:v>
                </c:pt>
                <c:pt idx="479">
                  <c:v>0.9142142012479999</c:v>
                </c:pt>
                <c:pt idx="480">
                  <c:v>0.69810244310399994</c:v>
                </c:pt>
                <c:pt idx="481">
                  <c:v>0.7743655399360001</c:v>
                </c:pt>
                <c:pt idx="482">
                  <c:v>0.87211874163200009</c:v>
                </c:pt>
                <c:pt idx="483">
                  <c:v>0.71158323516160005</c:v>
                </c:pt>
                <c:pt idx="484">
                  <c:v>0.44257275769599991</c:v>
                </c:pt>
                <c:pt idx="485">
                  <c:v>0.71824214078399984</c:v>
                </c:pt>
                <c:pt idx="486">
                  <c:v>0.95436553993600026</c:v>
                </c:pt>
                <c:pt idx="487">
                  <c:v>0.91173457384960011</c:v>
                </c:pt>
                <c:pt idx="488">
                  <c:v>1.0443655399360001</c:v>
                </c:pt>
                <c:pt idx="489">
                  <c:v>1.3295925479680002</c:v>
                </c:pt>
                <c:pt idx="490">
                  <c:v>1.496460999552</c:v>
                </c:pt>
                <c:pt idx="491">
                  <c:v>1.5993015116</c:v>
                </c:pt>
                <c:pt idx="492">
                  <c:v>1.0703143172671998</c:v>
                </c:pt>
                <c:pt idx="493">
                  <c:v>0.75831198906559982</c:v>
                </c:pt>
                <c:pt idx="494">
                  <c:v>1.1175785787583998</c:v>
                </c:pt>
                <c:pt idx="495">
                  <c:v>0.44646099955199992</c:v>
                </c:pt>
                <c:pt idx="496">
                  <c:v>0.67019790271999979</c:v>
                </c:pt>
                <c:pt idx="497">
                  <c:v>1.086763676928</c:v>
                </c:pt>
                <c:pt idx="498">
                  <c:v>2.0450174609535998</c:v>
                </c:pt>
                <c:pt idx="499">
                  <c:v>0.39317811244800005</c:v>
                </c:pt>
                <c:pt idx="500">
                  <c:v>0.39317811244800005</c:v>
                </c:pt>
                <c:pt idx="501">
                  <c:v>0.71646099955200016</c:v>
                </c:pt>
                <c:pt idx="502">
                  <c:v>0.36183934627199998</c:v>
                </c:pt>
                <c:pt idx="503">
                  <c:v>1.6030265503999441E-2</c:v>
                </c:pt>
                <c:pt idx="504">
                  <c:v>0.27481955599999996</c:v>
                </c:pt>
                <c:pt idx="505">
                  <c:v>0.31810244310400004</c:v>
                </c:pt>
                <c:pt idx="506">
                  <c:v>0.28721769299199984</c:v>
                </c:pt>
                <c:pt idx="507">
                  <c:v>0.18989522534399983</c:v>
                </c:pt>
                <c:pt idx="508">
                  <c:v>0.36019790271999996</c:v>
                </c:pt>
                <c:pt idx="509">
                  <c:v>0.64481955600000007</c:v>
                </c:pt>
                <c:pt idx="510">
                  <c:v>0.71481955599999991</c:v>
                </c:pt>
                <c:pt idx="511">
                  <c:v>0.65421420124800012</c:v>
                </c:pt>
                <c:pt idx="512">
                  <c:v>0.4801513375712001</c:v>
                </c:pt>
                <c:pt idx="513">
                  <c:v>0.23214202364800007</c:v>
                </c:pt>
                <c:pt idx="514">
                  <c:v>0.44989522534399984</c:v>
                </c:pt>
                <c:pt idx="515">
                  <c:v>0.19542491075199986</c:v>
                </c:pt>
                <c:pt idx="516">
                  <c:v>0.41481955600000009</c:v>
                </c:pt>
                <c:pt idx="517">
                  <c:v>0.41630966086399979</c:v>
                </c:pt>
                <c:pt idx="518">
                  <c:v>0.32051222222079989</c:v>
                </c:pt>
                <c:pt idx="519">
                  <c:v>0.45466821731200002</c:v>
                </c:pt>
                <c:pt idx="520">
                  <c:v>0.21931315260799988</c:v>
                </c:pt>
                <c:pt idx="521">
                  <c:v>0.61512223337600003</c:v>
                </c:pt>
                <c:pt idx="522">
                  <c:v>0.91959254796800005</c:v>
                </c:pt>
                <c:pt idx="523">
                  <c:v>0.47944120928</c:v>
                </c:pt>
                <c:pt idx="524">
                  <c:v>0.78093131414399974</c:v>
                </c:pt>
                <c:pt idx="525">
                  <c:v>0.81486612226559996</c:v>
                </c:pt>
                <c:pt idx="526">
                  <c:v>0.80364377063680004</c:v>
                </c:pt>
                <c:pt idx="527">
                  <c:v>0.82036088353279979</c:v>
                </c:pt>
                <c:pt idx="528">
                  <c:v>0.77734574966399994</c:v>
                </c:pt>
                <c:pt idx="529">
                  <c:v>0.89265424810240013</c:v>
                </c:pt>
                <c:pt idx="530">
                  <c:v>1.1039115238720001</c:v>
                </c:pt>
                <c:pt idx="531">
                  <c:v>1.2071362037024</c:v>
                </c:pt>
                <c:pt idx="532">
                  <c:v>0.36019790271999996</c:v>
                </c:pt>
                <c:pt idx="533">
                  <c:v>0.73615832217600019</c:v>
                </c:pt>
                <c:pt idx="534">
                  <c:v>0.81615832217600026</c:v>
                </c:pt>
                <c:pt idx="535">
                  <c:v>0.72108265283200002</c:v>
                </c:pt>
                <c:pt idx="536">
                  <c:v>0.33542491075199976</c:v>
                </c:pt>
                <c:pt idx="537">
                  <c:v>0.39706635430400006</c:v>
                </c:pt>
                <c:pt idx="538">
                  <c:v>0.28348078982399971</c:v>
                </c:pt>
                <c:pt idx="539">
                  <c:v>0.72302677376000024</c:v>
                </c:pt>
                <c:pt idx="540">
                  <c:v>0.58974388665599986</c:v>
                </c:pt>
                <c:pt idx="541">
                  <c:v>0.52019790271999988</c:v>
                </c:pt>
                <c:pt idx="542">
                  <c:v>0.73173457384960017</c:v>
                </c:pt>
                <c:pt idx="543">
                  <c:v>0</c:v>
                </c:pt>
                <c:pt idx="544">
                  <c:v>0.60202</c:v>
                </c:pt>
                <c:pt idx="545">
                  <c:v>0.69198399999999993</c:v>
                </c:pt>
                <c:pt idx="546">
                  <c:v>0.11235200000000001</c:v>
                </c:pt>
                <c:pt idx="547">
                  <c:v>0</c:v>
                </c:pt>
                <c:pt idx="548">
                  <c:v>0</c:v>
                </c:pt>
                <c:pt idx="549">
                  <c:v>0.15328799999999998</c:v>
                </c:pt>
                <c:pt idx="550">
                  <c:v>0.58719600000000027</c:v>
                </c:pt>
                <c:pt idx="551">
                  <c:v>0.622664</c:v>
                </c:pt>
                <c:pt idx="552">
                  <c:v>0.11609200000000008</c:v>
                </c:pt>
                <c:pt idx="553">
                  <c:v>0.13201200000000013</c:v>
                </c:pt>
                <c:pt idx="554">
                  <c:v>0.18552800000000014</c:v>
                </c:pt>
                <c:pt idx="555">
                  <c:v>0.10296000000000016</c:v>
                </c:pt>
                <c:pt idx="556">
                  <c:v>7.0532000000000039E-2</c:v>
                </c:pt>
                <c:pt idx="557">
                  <c:v>8.0288000000000137E-2</c:v>
                </c:pt>
                <c:pt idx="558">
                  <c:v>1.5326200000000003</c:v>
                </c:pt>
                <c:pt idx="559">
                  <c:v>1.128212</c:v>
                </c:pt>
                <c:pt idx="560">
                  <c:v>0.85124800000000023</c:v>
                </c:pt>
                <c:pt idx="561">
                  <c:v>0.14685431285823125</c:v>
                </c:pt>
                <c:pt idx="562">
                  <c:v>4.3640000000000123E-2</c:v>
                </c:pt>
                <c:pt idx="563">
                  <c:v>5.8522045697692482E-2</c:v>
                </c:pt>
                <c:pt idx="564">
                  <c:v>0.12287194443012917</c:v>
                </c:pt>
                <c:pt idx="565">
                  <c:v>0.70394024217652718</c:v>
                </c:pt>
                <c:pt idx="566">
                  <c:v>0.76014415198097196</c:v>
                </c:pt>
                <c:pt idx="567">
                  <c:v>0.68334092706636484</c:v>
                </c:pt>
                <c:pt idx="568">
                  <c:v>9.4747882358828389E-2</c:v>
                </c:pt>
                <c:pt idx="569">
                  <c:v>3.1396409325156194E-3</c:v>
                </c:pt>
                <c:pt idx="570">
                  <c:v>9.4938596702583977E-3</c:v>
                </c:pt>
                <c:pt idx="571">
                  <c:v>4.1295949771281704E-3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4.8313518500926661E-2</c:v>
                </c:pt>
                <c:pt idx="576">
                  <c:v>2.787065885653589E-2</c:v>
                </c:pt>
                <c:pt idx="577">
                  <c:v>1.6015210158506266E-2</c:v>
                </c:pt>
                <c:pt idx="578">
                  <c:v>0</c:v>
                </c:pt>
                <c:pt idx="579">
                  <c:v>0</c:v>
                </c:pt>
                <c:pt idx="580">
                  <c:v>0.15494029659445127</c:v>
                </c:pt>
                <c:pt idx="581">
                  <c:v>0.1129319681485651</c:v>
                </c:pt>
                <c:pt idx="582">
                  <c:v>0.11256863953999074</c:v>
                </c:pt>
                <c:pt idx="583">
                  <c:v>7.7044977361787836E-2</c:v>
                </c:pt>
                <c:pt idx="584">
                  <c:v>8.7212942246080449E-2</c:v>
                </c:pt>
                <c:pt idx="585">
                  <c:v>2.3412045690978212E-2</c:v>
                </c:pt>
                <c:pt idx="586">
                  <c:v>1.6522894546931816E-2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1.9054227431944435</c:v>
                </c:pt>
                <c:pt idx="597">
                  <c:v>0.48906357424974656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4.7426158480776054E-2</c:v>
                </c:pt>
                <c:pt idx="611">
                  <c:v>2.9274975302589795E-2</c:v>
                </c:pt>
                <c:pt idx="612">
                  <c:v>1.5324045788576796E-2</c:v>
                </c:pt>
                <c:pt idx="613">
                  <c:v>2.7080131849946842E-2</c:v>
                </c:pt>
                <c:pt idx="614">
                  <c:v>0.10720014998305516</c:v>
                </c:pt>
                <c:pt idx="615">
                  <c:v>0.36397330737014538</c:v>
                </c:pt>
                <c:pt idx="616">
                  <c:v>1.6720679479521361</c:v>
                </c:pt>
                <c:pt idx="617">
                  <c:v>3.5508633002252257</c:v>
                </c:pt>
                <c:pt idx="618">
                  <c:v>5.9180215875344597</c:v>
                </c:pt>
                <c:pt idx="619">
                  <c:v>3.9823461022801636</c:v>
                </c:pt>
                <c:pt idx="620">
                  <c:v>2.9641320914010696</c:v>
                </c:pt>
                <c:pt idx="621">
                  <c:v>2.9161739635612141</c:v>
                </c:pt>
                <c:pt idx="622">
                  <c:v>1.825602234704077</c:v>
                </c:pt>
                <c:pt idx="623">
                  <c:v>2.274012725148308</c:v>
                </c:pt>
                <c:pt idx="624">
                  <c:v>1.0983782112863834</c:v>
                </c:pt>
                <c:pt idx="625">
                  <c:v>1.0125446093628956</c:v>
                </c:pt>
                <c:pt idx="626">
                  <c:v>5.5968437630920576E-2</c:v>
                </c:pt>
                <c:pt idx="627">
                  <c:v>2.5044049691934578E-2</c:v>
                </c:pt>
                <c:pt idx="628">
                  <c:v>6.2573401476048868E-2</c:v>
                </c:pt>
                <c:pt idx="629">
                  <c:v>1.0528136196443079</c:v>
                </c:pt>
                <c:pt idx="630">
                  <c:v>3.1117233555811321</c:v>
                </c:pt>
                <c:pt idx="631">
                  <c:v>3.813496677723569</c:v>
                </c:pt>
                <c:pt idx="632">
                  <c:v>2.9689925007687501</c:v>
                </c:pt>
                <c:pt idx="633">
                  <c:v>3.0370909337996306</c:v>
                </c:pt>
                <c:pt idx="634">
                  <c:v>3.8878925023673969</c:v>
                </c:pt>
                <c:pt idx="635">
                  <c:v>5.1431729834457798</c:v>
                </c:pt>
                <c:pt idx="636">
                  <c:v>4.7709159767781255</c:v>
                </c:pt>
                <c:pt idx="637">
                  <c:v>3.8980366867840384</c:v>
                </c:pt>
                <c:pt idx="638">
                  <c:v>2.7363433419538392</c:v>
                </c:pt>
                <c:pt idx="639">
                  <c:v>2.5947395682905525</c:v>
                </c:pt>
                <c:pt idx="640">
                  <c:v>2.9971038397456575</c:v>
                </c:pt>
                <c:pt idx="641">
                  <c:v>2.5113209275617225</c:v>
                </c:pt>
                <c:pt idx="642">
                  <c:v>0.10101384497970461</c:v>
                </c:pt>
                <c:pt idx="643">
                  <c:v>4.9128348124771001E-2</c:v>
                </c:pt>
                <c:pt idx="644">
                  <c:v>4.6678610754658678E-2</c:v>
                </c:pt>
                <c:pt idx="645">
                  <c:v>4.2173005681467202E-2</c:v>
                </c:pt>
                <c:pt idx="646">
                  <c:v>4.2071997166936742E-2</c:v>
                </c:pt>
                <c:pt idx="647">
                  <c:v>2.4813577645833765E-2</c:v>
                </c:pt>
                <c:pt idx="648">
                  <c:v>1.8251079131709147E-2</c:v>
                </c:pt>
                <c:pt idx="649">
                  <c:v>0</c:v>
                </c:pt>
                <c:pt idx="650">
                  <c:v>6.253717039307799E-2</c:v>
                </c:pt>
                <c:pt idx="651">
                  <c:v>0.40128067570812009</c:v>
                </c:pt>
                <c:pt idx="652">
                  <c:v>0.68340884287964876</c:v>
                </c:pt>
                <c:pt idx="653">
                  <c:v>0.92031277968889758</c:v>
                </c:pt>
                <c:pt idx="654">
                  <c:v>17.064331841368929</c:v>
                </c:pt>
                <c:pt idx="655">
                  <c:v>13.639412646923521</c:v>
                </c:pt>
                <c:pt idx="656">
                  <c:v>7.7669456918462236</c:v>
                </c:pt>
                <c:pt idx="657">
                  <c:v>5.6120785158333995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0.238716364238336</c:v>
                </c:pt>
                <c:pt idx="667">
                  <c:v>0.27596032570269347</c:v>
                </c:pt>
                <c:pt idx="668">
                  <c:v>0.4114341334310912</c:v>
                </c:pt>
                <c:pt idx="669">
                  <c:v>1.1146959656230933</c:v>
                </c:pt>
                <c:pt idx="670">
                  <c:v>5.5449500818727446E-2</c:v>
                </c:pt>
                <c:pt idx="671">
                  <c:v>3.2677978465206453E-2</c:v>
                </c:pt>
                <c:pt idx="672">
                  <c:v>5.7246306667137481E-3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0.35522753524675565</c:v>
                </c:pt>
                <c:pt idx="682">
                  <c:v>1.73668</c:v>
                </c:pt>
                <c:pt idx="683">
                  <c:v>1.6654000000000002</c:v>
                </c:pt>
                <c:pt idx="684">
                  <c:v>1.61896</c:v>
                </c:pt>
                <c:pt idx="685">
                  <c:v>1.6330399999999998</c:v>
                </c:pt>
                <c:pt idx="686">
                  <c:v>1.7642799999999998</c:v>
                </c:pt>
                <c:pt idx="687">
                  <c:v>1.9636799999999999</c:v>
                </c:pt>
                <c:pt idx="688">
                  <c:v>1.84948</c:v>
                </c:pt>
                <c:pt idx="689">
                  <c:v>1.8031199999999998</c:v>
                </c:pt>
                <c:pt idx="690">
                  <c:v>1.59792</c:v>
                </c:pt>
                <c:pt idx="691">
                  <c:v>1.6045200000000002</c:v>
                </c:pt>
                <c:pt idx="692">
                  <c:v>1.2474799999999999</c:v>
                </c:pt>
                <c:pt idx="693">
                  <c:v>1.0108000000000001</c:v>
                </c:pt>
                <c:pt idx="694">
                  <c:v>0.87271999999999994</c:v>
                </c:pt>
                <c:pt idx="695">
                  <c:v>0.49008000000000007</c:v>
                </c:pt>
                <c:pt idx="696">
                  <c:v>0.30808000000000008</c:v>
                </c:pt>
                <c:pt idx="697">
                  <c:v>0.5282</c:v>
                </c:pt>
                <c:pt idx="698">
                  <c:v>0.95520000000000005</c:v>
                </c:pt>
                <c:pt idx="699">
                  <c:v>0</c:v>
                </c:pt>
                <c:pt idx="700">
                  <c:v>0</c:v>
                </c:pt>
                <c:pt idx="701">
                  <c:v>1.1297636488799945E-2</c:v>
                </c:pt>
                <c:pt idx="702">
                  <c:v>0.48830248016159994</c:v>
                </c:pt>
                <c:pt idx="703">
                  <c:v>0</c:v>
                </c:pt>
                <c:pt idx="704">
                  <c:v>0.29546950178240006</c:v>
                </c:pt>
                <c:pt idx="705">
                  <c:v>0.25309585530719997</c:v>
                </c:pt>
                <c:pt idx="706">
                  <c:v>0</c:v>
                </c:pt>
                <c:pt idx="707">
                  <c:v>0.30718212285519997</c:v>
                </c:pt>
                <c:pt idx="708">
                  <c:v>0.26985832596800002</c:v>
                </c:pt>
                <c:pt idx="709">
                  <c:v>0.25938102677120006</c:v>
                </c:pt>
                <c:pt idx="710">
                  <c:v>0</c:v>
                </c:pt>
                <c:pt idx="892">
                  <c:v>0.86157769155855246</c:v>
                </c:pt>
                <c:pt idx="893">
                  <c:v>0.88476029106210885</c:v>
                </c:pt>
                <c:pt idx="894">
                  <c:v>0.81257275769600001</c:v>
                </c:pt>
                <c:pt idx="895">
                  <c:v>0.8986822863543833</c:v>
                </c:pt>
                <c:pt idx="896">
                  <c:v>0.41042555778488921</c:v>
                </c:pt>
                <c:pt idx="897">
                  <c:v>0.62630966086399975</c:v>
                </c:pt>
                <c:pt idx="898">
                  <c:v>0</c:v>
                </c:pt>
                <c:pt idx="899">
                  <c:v>0.80327160442319201</c:v>
                </c:pt>
                <c:pt idx="900">
                  <c:v>0.97370679901288093</c:v>
                </c:pt>
                <c:pt idx="901">
                  <c:v>1.5253636265353565</c:v>
                </c:pt>
                <c:pt idx="902">
                  <c:v>1.1128739950624333</c:v>
                </c:pt>
                <c:pt idx="903">
                  <c:v>1.358108711768615</c:v>
                </c:pt>
                <c:pt idx="904">
                  <c:v>0.81189073364008091</c:v>
                </c:pt>
                <c:pt idx="905">
                  <c:v>0.37517066785501241</c:v>
                </c:pt>
                <c:pt idx="906">
                  <c:v>0.63377832758030128</c:v>
                </c:pt>
                <c:pt idx="907">
                  <c:v>0.50558914349023643</c:v>
                </c:pt>
                <c:pt idx="908">
                  <c:v>0.51951354435914521</c:v>
                </c:pt>
                <c:pt idx="909">
                  <c:v>0.85698270861037007</c:v>
                </c:pt>
                <c:pt idx="910">
                  <c:v>2.7327386750020555E-2</c:v>
                </c:pt>
                <c:pt idx="911">
                  <c:v>0.38792167370930319</c:v>
                </c:pt>
                <c:pt idx="912">
                  <c:v>0.47576350389582989</c:v>
                </c:pt>
                <c:pt idx="913">
                  <c:v>0.66955171846631889</c:v>
                </c:pt>
                <c:pt idx="914">
                  <c:v>0.42771090590502747</c:v>
                </c:pt>
                <c:pt idx="915">
                  <c:v>0.45019790272000004</c:v>
                </c:pt>
                <c:pt idx="916">
                  <c:v>0.4579263027937388</c:v>
                </c:pt>
                <c:pt idx="917">
                  <c:v>0.34006846340023733</c:v>
                </c:pt>
                <c:pt idx="918">
                  <c:v>0.32431814240914258</c:v>
                </c:pt>
                <c:pt idx="919">
                  <c:v>0.4694341106958051</c:v>
                </c:pt>
                <c:pt idx="920">
                  <c:v>0.2784735620117802</c:v>
                </c:pt>
                <c:pt idx="921">
                  <c:v>0.37758618555469292</c:v>
                </c:pt>
                <c:pt idx="922">
                  <c:v>0.15695404887341158</c:v>
                </c:pt>
                <c:pt idx="923">
                  <c:v>0.29709524765532525</c:v>
                </c:pt>
                <c:pt idx="924">
                  <c:v>7.6944986088851142E-2</c:v>
                </c:pt>
                <c:pt idx="925">
                  <c:v>0.14036725286701879</c:v>
                </c:pt>
                <c:pt idx="926">
                  <c:v>0</c:v>
                </c:pt>
                <c:pt idx="927">
                  <c:v>0.4889773896741052</c:v>
                </c:pt>
                <c:pt idx="928">
                  <c:v>0.60435148986593101</c:v>
                </c:pt>
                <c:pt idx="929">
                  <c:v>0.30871584927282258</c:v>
                </c:pt>
                <c:pt idx="930">
                  <c:v>5.9040099692227788E-2</c:v>
                </c:pt>
                <c:pt idx="931">
                  <c:v>0.51136713212836749</c:v>
                </c:pt>
                <c:pt idx="932">
                  <c:v>0.46440489895923776</c:v>
                </c:pt>
                <c:pt idx="933">
                  <c:v>0.25500371485725282</c:v>
                </c:pt>
                <c:pt idx="934">
                  <c:v>0.57097716694269396</c:v>
                </c:pt>
                <c:pt idx="935">
                  <c:v>0.49189067481890913</c:v>
                </c:pt>
                <c:pt idx="936">
                  <c:v>0.55658426188235288</c:v>
                </c:pt>
                <c:pt idx="937">
                  <c:v>0.44057095378363931</c:v>
                </c:pt>
                <c:pt idx="938">
                  <c:v>0.55112437759683175</c:v>
                </c:pt>
                <c:pt idx="939">
                  <c:v>1.3044057448564126</c:v>
                </c:pt>
                <c:pt idx="940">
                  <c:v>2.8076879163695683</c:v>
                </c:pt>
                <c:pt idx="941">
                  <c:v>2.1626979909517576</c:v>
                </c:pt>
                <c:pt idx="942">
                  <c:v>1.7971292678971913</c:v>
                </c:pt>
                <c:pt idx="943">
                  <c:v>1.4011829570789494</c:v>
                </c:pt>
                <c:pt idx="944">
                  <c:v>1.0509583171153811</c:v>
                </c:pt>
                <c:pt idx="945">
                  <c:v>0.94798942436266653</c:v>
                </c:pt>
                <c:pt idx="946">
                  <c:v>1.8291218685182746</c:v>
                </c:pt>
                <c:pt idx="947">
                  <c:v>1.0171367038024943</c:v>
                </c:pt>
                <c:pt idx="948">
                  <c:v>0.3296382894391503</c:v>
                </c:pt>
                <c:pt idx="949">
                  <c:v>0</c:v>
                </c:pt>
                <c:pt idx="950">
                  <c:v>0.40771286475943658</c:v>
                </c:pt>
                <c:pt idx="951">
                  <c:v>0.20190776985338776</c:v>
                </c:pt>
                <c:pt idx="952">
                  <c:v>0.40219309639845147</c:v>
                </c:pt>
                <c:pt idx="953">
                  <c:v>0.21466821731200003</c:v>
                </c:pt>
                <c:pt idx="954">
                  <c:v>0.28327099651404253</c:v>
                </c:pt>
                <c:pt idx="955">
                  <c:v>0.2290713340695445</c:v>
                </c:pt>
                <c:pt idx="956">
                  <c:v>0.391528031838968</c:v>
                </c:pt>
                <c:pt idx="957">
                  <c:v>0.73926177045186225</c:v>
                </c:pt>
                <c:pt idx="958">
                  <c:v>1.7754181715149475</c:v>
                </c:pt>
                <c:pt idx="959">
                  <c:v>1.6368393990359638</c:v>
                </c:pt>
                <c:pt idx="960">
                  <c:v>1.4878335485716081</c:v>
                </c:pt>
                <c:pt idx="961">
                  <c:v>1.5748362193857253</c:v>
                </c:pt>
                <c:pt idx="962">
                  <c:v>0.64772741359552666</c:v>
                </c:pt>
                <c:pt idx="963">
                  <c:v>0.75580290185534693</c:v>
                </c:pt>
                <c:pt idx="964">
                  <c:v>0.52895269968592595</c:v>
                </c:pt>
                <c:pt idx="965">
                  <c:v>0.53300053131389857</c:v>
                </c:pt>
                <c:pt idx="966">
                  <c:v>0.48500235148459603</c:v>
                </c:pt>
                <c:pt idx="967">
                  <c:v>0.87029976572799961</c:v>
                </c:pt>
                <c:pt idx="968">
                  <c:v>0.55719695294418381</c:v>
                </c:pt>
                <c:pt idx="969">
                  <c:v>8.707324444995912E-2</c:v>
                </c:pt>
                <c:pt idx="970">
                  <c:v>0.91244949536564679</c:v>
                </c:pt>
                <c:pt idx="971">
                  <c:v>0.14182707340824807</c:v>
                </c:pt>
                <c:pt idx="972">
                  <c:v>0.47655467287613007</c:v>
                </c:pt>
                <c:pt idx="973">
                  <c:v>0.34309712325849451</c:v>
                </c:pt>
                <c:pt idx="974">
                  <c:v>0.60296209950791124</c:v>
                </c:pt>
                <c:pt idx="975">
                  <c:v>0.71944120927999999</c:v>
                </c:pt>
                <c:pt idx="976">
                  <c:v>0.91276765338319121</c:v>
                </c:pt>
                <c:pt idx="977">
                  <c:v>0.50060883264698841</c:v>
                </c:pt>
                <c:pt idx="978">
                  <c:v>0.41653315373560407</c:v>
                </c:pt>
                <c:pt idx="979">
                  <c:v>0.65030115776973907</c:v>
                </c:pt>
                <c:pt idx="980">
                  <c:v>0.26465657630399997</c:v>
                </c:pt>
                <c:pt idx="981">
                  <c:v>0.82819418185408566</c:v>
                </c:pt>
                <c:pt idx="982">
                  <c:v>0.5423492989560974</c:v>
                </c:pt>
                <c:pt idx="983">
                  <c:v>0.4863845715216697</c:v>
                </c:pt>
                <c:pt idx="984">
                  <c:v>0.14224388665600007</c:v>
                </c:pt>
                <c:pt idx="985">
                  <c:v>0.52504312806631326</c:v>
                </c:pt>
                <c:pt idx="986">
                  <c:v>0.66913723783822188</c:v>
                </c:pt>
                <c:pt idx="987">
                  <c:v>0.602243621960727</c:v>
                </c:pt>
                <c:pt idx="988">
                  <c:v>3.0577564017548076E-2</c:v>
                </c:pt>
                <c:pt idx="1198">
                  <c:v>0.43859483999999993</c:v>
                </c:pt>
                <c:pt idx="1199">
                  <c:v>0.42083976000000001</c:v>
                </c:pt>
                <c:pt idx="1200">
                  <c:v>0.42533383999999996</c:v>
                </c:pt>
                <c:pt idx="1201">
                  <c:v>0.41025179999999994</c:v>
                </c:pt>
                <c:pt idx="1202">
                  <c:v>0.44262496000000007</c:v>
                </c:pt>
                <c:pt idx="1203">
                  <c:v>0.38691936000000005</c:v>
                </c:pt>
                <c:pt idx="1204">
                  <c:v>0.28795208000000017</c:v>
                </c:pt>
                <c:pt idx="1205">
                  <c:v>0.34771436000000011</c:v>
                </c:pt>
                <c:pt idx="1206">
                  <c:v>0.28639820000000005</c:v>
                </c:pt>
                <c:pt idx="1207">
                  <c:v>0.27931755999999996</c:v>
                </c:pt>
                <c:pt idx="1208">
                  <c:v>0.33631272000000001</c:v>
                </c:pt>
                <c:pt idx="1209">
                  <c:v>0.30163540000000011</c:v>
                </c:pt>
                <c:pt idx="1210">
                  <c:v>0.2226151999999999</c:v>
                </c:pt>
                <c:pt idx="1211">
                  <c:v>0.29249596000000011</c:v>
                </c:pt>
                <c:pt idx="1212">
                  <c:v>0.27597507999999993</c:v>
                </c:pt>
                <c:pt idx="1213">
                  <c:v>0.27580927999999993</c:v>
                </c:pt>
                <c:pt idx="1214">
                  <c:v>0.18708148000000002</c:v>
                </c:pt>
                <c:pt idx="1215">
                  <c:v>0.17796536000000007</c:v>
                </c:pt>
                <c:pt idx="1216">
                  <c:v>0.39753964000000008</c:v>
                </c:pt>
                <c:pt idx="1217">
                  <c:v>0.22297203999999998</c:v>
                </c:pt>
                <c:pt idx="1218">
                  <c:v>0.30790256000000005</c:v>
                </c:pt>
                <c:pt idx="1219">
                  <c:v>0.17725260000000009</c:v>
                </c:pt>
                <c:pt idx="1220">
                  <c:v>0.16505104000000004</c:v>
                </c:pt>
                <c:pt idx="1221">
                  <c:v>0.22683008000000016</c:v>
                </c:pt>
                <c:pt idx="1222">
                  <c:v>0.14548259999999991</c:v>
                </c:pt>
                <c:pt idx="1223">
                  <c:v>9.9103439999999987E-2</c:v>
                </c:pt>
                <c:pt idx="1224">
                  <c:v>0.10301876000000004</c:v>
                </c:pt>
                <c:pt idx="1225">
                  <c:v>9.0542320000000009E-2</c:v>
                </c:pt>
                <c:pt idx="1226">
                  <c:v>0.10958016000000004</c:v>
                </c:pt>
                <c:pt idx="1227">
                  <c:v>0.10060476000000002</c:v>
                </c:pt>
                <c:pt idx="1228">
                  <c:v>0.10754676000000007</c:v>
                </c:pt>
                <c:pt idx="1229">
                  <c:v>0.11342527999999996</c:v>
                </c:pt>
                <c:pt idx="1230">
                  <c:v>0.12867940000000011</c:v>
                </c:pt>
                <c:pt idx="1231">
                  <c:v>0.11861379999999999</c:v>
                </c:pt>
                <c:pt idx="1232">
                  <c:v>0.13334684000000008</c:v>
                </c:pt>
                <c:pt idx="1233">
                  <c:v>0.12204104000000005</c:v>
                </c:pt>
                <c:pt idx="1234">
                  <c:v>0.14136880000000007</c:v>
                </c:pt>
                <c:pt idx="1235">
                  <c:v>0.1223200000000001</c:v>
                </c:pt>
                <c:pt idx="1236">
                  <c:v>0.12847019999999998</c:v>
                </c:pt>
                <c:pt idx="1237">
                  <c:v>0.11748608000000005</c:v>
                </c:pt>
                <c:pt idx="1238">
                  <c:v>0.12875135999999998</c:v>
                </c:pt>
                <c:pt idx="1239">
                  <c:v>0.11674099999999998</c:v>
                </c:pt>
                <c:pt idx="1240">
                  <c:v>0.14591924000000001</c:v>
                </c:pt>
                <c:pt idx="1241">
                  <c:v>0.11402652000000002</c:v>
                </c:pt>
                <c:pt idx="1242">
                  <c:v>0.10647031999999995</c:v>
                </c:pt>
                <c:pt idx="1243">
                  <c:v>9.8108360000000061E-2</c:v>
                </c:pt>
                <c:pt idx="1244">
                  <c:v>9.8558400000000101E-2</c:v>
                </c:pt>
                <c:pt idx="1245">
                  <c:v>9.9774960000000024E-2</c:v>
                </c:pt>
                <c:pt idx="1246">
                  <c:v>0.10598303999999997</c:v>
                </c:pt>
                <c:pt idx="1247">
                  <c:v>9.501576000000006E-2</c:v>
                </c:pt>
                <c:pt idx="1248">
                  <c:v>0.11037288000000001</c:v>
                </c:pt>
                <c:pt idx="1249">
                  <c:v>0.11165984000000001</c:v>
                </c:pt>
                <c:pt idx="1250">
                  <c:v>0.11448376000000005</c:v>
                </c:pt>
                <c:pt idx="1251">
                  <c:v>0.10746204000000004</c:v>
                </c:pt>
                <c:pt idx="1252">
                  <c:v>5.0115040000000111E-2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3.9539360000000023E-2</c:v>
                </c:pt>
                <c:pt idx="1306">
                  <c:v>0.15472580000000002</c:v>
                </c:pt>
                <c:pt idx="1307">
                  <c:v>0.38346928000000002</c:v>
                </c:pt>
                <c:pt idx="1308">
                  <c:v>0.99660060000000006</c:v>
                </c:pt>
                <c:pt idx="1309">
                  <c:v>0.65002939999999998</c:v>
                </c:pt>
                <c:pt idx="1310">
                  <c:v>0.32250104000000002</c:v>
                </c:pt>
                <c:pt idx="1311">
                  <c:v>0.33072659999999998</c:v>
                </c:pt>
                <c:pt idx="1312">
                  <c:v>0.13480648000000001</c:v>
                </c:pt>
                <c:pt idx="1313">
                  <c:v>0.12737795999999998</c:v>
                </c:pt>
                <c:pt idx="1314">
                  <c:v>0.42660140000000002</c:v>
                </c:pt>
                <c:pt idx="1315">
                  <c:v>0.61823724000000002</c:v>
                </c:pt>
                <c:pt idx="1316">
                  <c:v>0.85212396000000001</c:v>
                </c:pt>
                <c:pt idx="1317">
                  <c:v>0.39707344000000006</c:v>
                </c:pt>
                <c:pt idx="1318">
                  <c:v>4.2314959999999985E-2</c:v>
                </c:pt>
                <c:pt idx="1319">
                  <c:v>6.0755200000000287E-3</c:v>
                </c:pt>
                <c:pt idx="1320">
                  <c:v>0.41704503999999998</c:v>
                </c:pt>
                <c:pt idx="1321">
                  <c:v>1.03330028</c:v>
                </c:pt>
                <c:pt idx="1322">
                  <c:v>0.97241708000000004</c:v>
                </c:pt>
                <c:pt idx="1323">
                  <c:v>0.57817368000000002</c:v>
                </c:pt>
                <c:pt idx="1324">
                  <c:v>0.16980696000000003</c:v>
                </c:pt>
                <c:pt idx="1325">
                  <c:v>0.42348204</c:v>
                </c:pt>
                <c:pt idx="1326">
                  <c:v>0.27293972</c:v>
                </c:pt>
                <c:pt idx="1327">
                  <c:v>3.4706720000000024E-2</c:v>
                </c:pt>
                <c:pt idx="1328">
                  <c:v>0.20270184000000008</c:v>
                </c:pt>
                <c:pt idx="1329">
                  <c:v>0.45909599999999995</c:v>
                </c:pt>
                <c:pt idx="1330">
                  <c:v>0.96228895999999997</c:v>
                </c:pt>
                <c:pt idx="1331">
                  <c:v>0.92417528000000004</c:v>
                </c:pt>
                <c:pt idx="1332">
                  <c:v>0.57781347999999988</c:v>
                </c:pt>
                <c:pt idx="1333">
                  <c:v>0.54128500000000002</c:v>
                </c:pt>
                <c:pt idx="1334">
                  <c:v>0.33340723999999999</c:v>
                </c:pt>
                <c:pt idx="1335">
                  <c:v>0.19960644000000002</c:v>
                </c:pt>
                <c:pt idx="1336">
                  <c:v>0.12469823999999999</c:v>
                </c:pt>
                <c:pt idx="1337">
                  <c:v>8.3730680000000002E-2</c:v>
                </c:pt>
                <c:pt idx="1338">
                  <c:v>5.3397799999999995E-2</c:v>
                </c:pt>
                <c:pt idx="1339">
                  <c:v>2.3511600000000021E-2</c:v>
                </c:pt>
                <c:pt idx="1340">
                  <c:v>2.4636400000000169E-3</c:v>
                </c:pt>
                <c:pt idx="1341">
                  <c:v>3.9053400000000016E-2</c:v>
                </c:pt>
                <c:pt idx="1342">
                  <c:v>0.79861128000000003</c:v>
                </c:pt>
                <c:pt idx="1343">
                  <c:v>0</c:v>
                </c:pt>
                <c:pt idx="1344">
                  <c:v>7.4905080000000013E-2</c:v>
                </c:pt>
                <c:pt idx="1345">
                  <c:v>8.2563560000000008E-2</c:v>
                </c:pt>
                <c:pt idx="1346">
                  <c:v>0.45915896</c:v>
                </c:pt>
                <c:pt idx="1347">
                  <c:v>0.32351368000000003</c:v>
                </c:pt>
                <c:pt idx="1348">
                  <c:v>0.3221486400000001</c:v>
                </c:pt>
                <c:pt idx="1349">
                  <c:v>0.16610223999999996</c:v>
                </c:pt>
                <c:pt idx="1350">
                  <c:v>0</c:v>
                </c:pt>
                <c:pt idx="1351">
                  <c:v>0.33970835999999999</c:v>
                </c:pt>
                <c:pt idx="1352">
                  <c:v>0</c:v>
                </c:pt>
                <c:pt idx="1353">
                  <c:v>0.70397772000000003</c:v>
                </c:pt>
                <c:pt idx="1354">
                  <c:v>5.511000000000002E-2</c:v>
                </c:pt>
                <c:pt idx="1355">
                  <c:v>0</c:v>
                </c:pt>
                <c:pt idx="1356">
                  <c:v>3.398163999999998E-2</c:v>
                </c:pt>
                <c:pt idx="1425">
                  <c:v>8.5038044153438797E-2</c:v>
                </c:pt>
                <c:pt idx="1426">
                  <c:v>0.33447135878330231</c:v>
                </c:pt>
                <c:pt idx="1427">
                  <c:v>0.54404509564465475</c:v>
                </c:pt>
                <c:pt idx="1428">
                  <c:v>0</c:v>
                </c:pt>
                <c:pt idx="1429">
                  <c:v>0</c:v>
                </c:pt>
                <c:pt idx="1430">
                  <c:v>1.1297637050485865E-2</c:v>
                </c:pt>
                <c:pt idx="1431">
                  <c:v>0.11812628878186771</c:v>
                </c:pt>
                <c:pt idx="1432">
                  <c:v>0.48830248107116403</c:v>
                </c:pt>
                <c:pt idx="1433">
                  <c:v>1.2681332533365306</c:v>
                </c:pt>
                <c:pt idx="1434">
                  <c:v>0</c:v>
                </c:pt>
                <c:pt idx="1435">
                  <c:v>0.29546950247340242</c:v>
                </c:pt>
                <c:pt idx="1436">
                  <c:v>0.29766751767600619</c:v>
                </c:pt>
                <c:pt idx="1437">
                  <c:v>0.25309585617314823</c:v>
                </c:pt>
                <c:pt idx="1438">
                  <c:v>0</c:v>
                </c:pt>
                <c:pt idx="1439">
                  <c:v>0</c:v>
                </c:pt>
                <c:pt idx="1440">
                  <c:v>0.30718212367350695</c:v>
                </c:pt>
                <c:pt idx="1441">
                  <c:v>0.26985832668760501</c:v>
                </c:pt>
                <c:pt idx="1442">
                  <c:v>0.24688186250489619</c:v>
                </c:pt>
                <c:pt idx="1443">
                  <c:v>0.32844314493899351</c:v>
                </c:pt>
                <c:pt idx="1444">
                  <c:v>0.25938102750250608</c:v>
                </c:pt>
                <c:pt idx="1445">
                  <c:v>0</c:v>
                </c:pt>
                <c:pt idx="1446">
                  <c:v>0</c:v>
                </c:pt>
                <c:pt idx="1447">
                  <c:v>0.19199156525407979</c:v>
                </c:pt>
                <c:pt idx="1448">
                  <c:v>0.19394467005184013</c:v>
                </c:pt>
                <c:pt idx="1449">
                  <c:v>0.21808407095696003</c:v>
                </c:pt>
                <c:pt idx="1450">
                  <c:v>0.35592299080192003</c:v>
                </c:pt>
                <c:pt idx="1451">
                  <c:v>0.34542337516128008</c:v>
                </c:pt>
                <c:pt idx="1452">
                  <c:v>0.37555179349007983</c:v>
                </c:pt>
                <c:pt idx="1453">
                  <c:v>0.25154387502816</c:v>
                </c:pt>
                <c:pt idx="1454">
                  <c:v>0.270471170968</c:v>
                </c:pt>
                <c:pt idx="1455">
                  <c:v>0.30006396208799979</c:v>
                </c:pt>
                <c:pt idx="1456">
                  <c:v>0.35522208808063993</c:v>
                </c:pt>
                <c:pt idx="1457">
                  <c:v>0.35293964031199987</c:v>
                </c:pt>
                <c:pt idx="1458">
                  <c:v>0.41333701993007987</c:v>
                </c:pt>
                <c:pt idx="1459">
                  <c:v>0.49089497459247999</c:v>
                </c:pt>
                <c:pt idx="1460">
                  <c:v>0.14290084997375996</c:v>
                </c:pt>
                <c:pt idx="1461">
                  <c:v>5.012156499952003E-2</c:v>
                </c:pt>
                <c:pt idx="1462">
                  <c:v>0.18106367643456001</c:v>
                </c:pt>
                <c:pt idx="1463">
                  <c:v>0.21245275321839996</c:v>
                </c:pt>
                <c:pt idx="1464">
                  <c:v>0.1866823421619197</c:v>
                </c:pt>
                <c:pt idx="1465">
                  <c:v>7.0171996569119877E-2</c:v>
                </c:pt>
                <c:pt idx="1466">
                  <c:v>0.17836745213599992</c:v>
                </c:pt>
                <c:pt idx="1467">
                  <c:v>1.380328125247976E-2</c:v>
                </c:pt>
                <c:pt idx="1468">
                  <c:v>0.13608427949023993</c:v>
                </c:pt>
                <c:pt idx="1469">
                  <c:v>0.18716729621264006</c:v>
                </c:pt>
                <c:pt idx="1470">
                  <c:v>0.16909832615503995</c:v>
                </c:pt>
                <c:pt idx="1471">
                  <c:v>0.14732641060464002</c:v>
                </c:pt>
                <c:pt idx="1472">
                  <c:v>2.6116062757439718E-2</c:v>
                </c:pt>
                <c:pt idx="1473">
                  <c:v>0.10162923073855978</c:v>
                </c:pt>
                <c:pt idx="1474">
                  <c:v>0.52936361952623989</c:v>
                </c:pt>
                <c:pt idx="1475">
                  <c:v>0.39026766538847979</c:v>
                </c:pt>
                <c:pt idx="1476">
                  <c:v>0.36116872713872139</c:v>
                </c:pt>
                <c:pt idx="1477">
                  <c:v>0.3786542003968516</c:v>
                </c:pt>
                <c:pt idx="1478">
                  <c:v>0.39791552982126421</c:v>
                </c:pt>
                <c:pt idx="1479">
                  <c:v>0.38310924441081684</c:v>
                </c:pt>
                <c:pt idx="1480">
                  <c:v>0.44016375206768021</c:v>
                </c:pt>
                <c:pt idx="1481">
                  <c:v>0.57736458958911907</c:v>
                </c:pt>
                <c:pt idx="1482">
                  <c:v>0.6499349650352606</c:v>
                </c:pt>
                <c:pt idx="1483">
                  <c:v>0.60541884366552989</c:v>
                </c:pt>
                <c:pt idx="1484">
                  <c:v>0.59254109594173521</c:v>
                </c:pt>
                <c:pt idx="1485">
                  <c:v>0.49208595063586325</c:v>
                </c:pt>
                <c:pt idx="1486">
                  <c:v>0.52650115662839414</c:v>
                </c:pt>
                <c:pt idx="1487">
                  <c:v>0.40968707204336052</c:v>
                </c:pt>
                <c:pt idx="1488">
                  <c:v>0.29490005085968418</c:v>
                </c:pt>
                <c:pt idx="1489">
                  <c:v>0.24918541167401465</c:v>
                </c:pt>
                <c:pt idx="1490">
                  <c:v>0.28814564871678816</c:v>
                </c:pt>
                <c:pt idx="1491">
                  <c:v>0.37544506788192633</c:v>
                </c:pt>
                <c:pt idx="1492">
                  <c:v>0.28910009363922073</c:v>
                </c:pt>
                <c:pt idx="1493">
                  <c:v>0.31897291962158669</c:v>
                </c:pt>
                <c:pt idx="1495">
                  <c:v>0.37011201269748861</c:v>
                </c:pt>
                <c:pt idx="1496">
                  <c:v>0.26489053414681663</c:v>
                </c:pt>
                <c:pt idx="1498">
                  <c:v>0.30845021600517675</c:v>
                </c:pt>
                <c:pt idx="1499">
                  <c:v>0.28462187399113192</c:v>
                </c:pt>
                <c:pt idx="1500">
                  <c:v>0.29861671027147008</c:v>
                </c:pt>
                <c:pt idx="1501">
                  <c:v>0.38395624446363419</c:v>
                </c:pt>
                <c:pt idx="1502">
                  <c:v>0.35431857646101261</c:v>
                </c:pt>
                <c:pt idx="1503">
                  <c:v>0.29537582369864857</c:v>
                </c:pt>
                <c:pt idx="1504">
                  <c:v>0.39142837228277072</c:v>
                </c:pt>
                <c:pt idx="1505">
                  <c:v>0.36096288835202106</c:v>
                </c:pt>
                <c:pt idx="1506">
                  <c:v>0.55188114580688663</c:v>
                </c:pt>
                <c:pt idx="1507">
                  <c:v>0.59776599416642351</c:v>
                </c:pt>
                <c:pt idx="1508">
                  <c:v>0.70132797088454901</c:v>
                </c:pt>
                <c:pt idx="1509">
                  <c:v>0.61808201969658816</c:v>
                </c:pt>
                <c:pt idx="1510">
                  <c:v>0.54602512279284965</c:v>
                </c:pt>
                <c:pt idx="1511">
                  <c:v>0.5772506219426663</c:v>
                </c:pt>
                <c:pt idx="1512">
                  <c:v>0.50286292994982529</c:v>
                </c:pt>
                <c:pt idx="1513">
                  <c:v>0.42871008374641884</c:v>
                </c:pt>
                <c:pt idx="1514">
                  <c:v>0.4365740611339477</c:v>
                </c:pt>
                <c:pt idx="1515">
                  <c:v>0.3627728744146228</c:v>
                </c:pt>
                <c:pt idx="1516">
                  <c:v>0.34925892683797843</c:v>
                </c:pt>
                <c:pt idx="1517">
                  <c:v>0.39613456681713544</c:v>
                </c:pt>
                <c:pt idx="1518">
                  <c:v>0.21289422551826265</c:v>
                </c:pt>
                <c:pt idx="1519">
                  <c:v>0.44642037880245211</c:v>
                </c:pt>
                <c:pt idx="1520">
                  <c:v>0.43553990741740956</c:v>
                </c:pt>
                <c:pt idx="1521">
                  <c:v>0.39051142164148911</c:v>
                </c:pt>
                <c:pt idx="1522">
                  <c:v>0.47497408985558676</c:v>
                </c:pt>
                <c:pt idx="1523">
                  <c:v>0.43208328606111923</c:v>
                </c:pt>
                <c:pt idx="1524">
                  <c:v>0.40719543249439316</c:v>
                </c:pt>
                <c:pt idx="1525">
                  <c:v>0.43964655944706077</c:v>
                </c:pt>
                <c:pt idx="1526">
                  <c:v>0.45204254128801691</c:v>
                </c:pt>
                <c:pt idx="1527">
                  <c:v>0.43565135060107441</c:v>
                </c:pt>
                <c:pt idx="1528">
                  <c:v>0.43693096490845074</c:v>
                </c:pt>
                <c:pt idx="1529">
                  <c:v>0.47798704888562138</c:v>
                </c:pt>
                <c:pt idx="1530">
                  <c:v>0.55429244316766901</c:v>
                </c:pt>
                <c:pt idx="1531">
                  <c:v>0.55266802375393143</c:v>
                </c:pt>
                <c:pt idx="1532">
                  <c:v>0.49569337744696096</c:v>
                </c:pt>
                <c:pt idx="1533">
                  <c:v>0.49967535194991508</c:v>
                </c:pt>
                <c:pt idx="1534">
                  <c:v>0.5670381034377745</c:v>
                </c:pt>
                <c:pt idx="1535">
                  <c:v>0.54248000000000007</c:v>
                </c:pt>
                <c:pt idx="1536">
                  <c:v>0.61099999999999999</c:v>
                </c:pt>
                <c:pt idx="1537">
                  <c:v>0.61339999999999995</c:v>
                </c:pt>
                <c:pt idx="1538">
                  <c:v>0.6009199999999999</c:v>
                </c:pt>
                <c:pt idx="1539">
                  <c:v>0.18759999999999993</c:v>
                </c:pt>
                <c:pt idx="1540">
                  <c:v>0.57856000000000019</c:v>
                </c:pt>
                <c:pt idx="1541">
                  <c:v>0.59011999999999998</c:v>
                </c:pt>
                <c:pt idx="1542">
                  <c:v>0.54767999999999994</c:v>
                </c:pt>
                <c:pt idx="1543">
                  <c:v>0.53807999999999989</c:v>
                </c:pt>
                <c:pt idx="1544">
                  <c:v>0.52852000000000032</c:v>
                </c:pt>
                <c:pt idx="1545">
                  <c:v>0.45216000000000012</c:v>
                </c:pt>
                <c:pt idx="1546">
                  <c:v>0.54448000000000008</c:v>
                </c:pt>
                <c:pt idx="1547">
                  <c:v>0.28099999999999992</c:v>
                </c:pt>
                <c:pt idx="1548">
                  <c:v>0.59827999999999992</c:v>
                </c:pt>
                <c:pt idx="1549">
                  <c:v>0.46155999999999997</c:v>
                </c:pt>
                <c:pt idx="1550">
                  <c:v>0.48967999999999989</c:v>
                </c:pt>
                <c:pt idx="1551">
                  <c:v>0.5502800000000001</c:v>
                </c:pt>
                <c:pt idx="1552">
                  <c:v>0.50896000000000008</c:v>
                </c:pt>
                <c:pt idx="1553">
                  <c:v>0.46131999999999995</c:v>
                </c:pt>
                <c:pt idx="1554">
                  <c:v>0.42364000000000002</c:v>
                </c:pt>
                <c:pt idx="1555">
                  <c:v>0.43935999999999997</c:v>
                </c:pt>
                <c:pt idx="1556">
                  <c:v>0.47927999999999993</c:v>
                </c:pt>
                <c:pt idx="1557">
                  <c:v>0.40416000000000007</c:v>
                </c:pt>
                <c:pt idx="1558">
                  <c:v>0.38675999999999999</c:v>
                </c:pt>
                <c:pt idx="1559">
                  <c:v>0.44652000000000003</c:v>
                </c:pt>
                <c:pt idx="1560">
                  <c:v>0.45595999999999992</c:v>
                </c:pt>
                <c:pt idx="1561">
                  <c:v>0.34143999999999997</c:v>
                </c:pt>
                <c:pt idx="1562">
                  <c:v>0.32576000000000027</c:v>
                </c:pt>
                <c:pt idx="1563">
                  <c:v>0.27628000000000008</c:v>
                </c:pt>
                <c:pt idx="1564">
                  <c:v>0.34340000000000015</c:v>
                </c:pt>
                <c:pt idx="1565">
                  <c:v>0.27680000000000016</c:v>
                </c:pt>
                <c:pt idx="1566">
                  <c:v>0.39292000000000016</c:v>
                </c:pt>
                <c:pt idx="1567">
                  <c:v>0.23912</c:v>
                </c:pt>
                <c:pt idx="1568">
                  <c:v>0.37104000000000026</c:v>
                </c:pt>
                <c:pt idx="1569">
                  <c:v>0.33627999999999991</c:v>
                </c:pt>
                <c:pt idx="1570">
                  <c:v>0.42152000000000012</c:v>
                </c:pt>
                <c:pt idx="1571">
                  <c:v>0.33807999999999994</c:v>
                </c:pt>
                <c:pt idx="1572">
                  <c:v>0.44608000000000003</c:v>
                </c:pt>
                <c:pt idx="1573">
                  <c:v>0.29548000000000019</c:v>
                </c:pt>
                <c:pt idx="1574">
                  <c:v>0.37188000000000021</c:v>
                </c:pt>
                <c:pt idx="1575">
                  <c:v>0.39803999999999995</c:v>
                </c:pt>
                <c:pt idx="1576">
                  <c:v>0.48992000000000013</c:v>
                </c:pt>
                <c:pt idx="1577">
                  <c:v>0.50452000000000008</c:v>
                </c:pt>
                <c:pt idx="1578">
                  <c:v>0.49860000000000015</c:v>
                </c:pt>
                <c:pt idx="1579">
                  <c:v>0.49084000000000017</c:v>
                </c:pt>
                <c:pt idx="1580">
                  <c:v>0.5438400000000001</c:v>
                </c:pt>
                <c:pt idx="1581">
                  <c:v>0.55108000000000001</c:v>
                </c:pt>
                <c:pt idx="1582">
                  <c:v>0.60348000000000002</c:v>
                </c:pt>
                <c:pt idx="1583">
                  <c:v>0.54028873001533606</c:v>
                </c:pt>
                <c:pt idx="1584">
                  <c:v>0.49865889027476773</c:v>
                </c:pt>
                <c:pt idx="1585">
                  <c:v>0.51540353846451414</c:v>
                </c:pt>
                <c:pt idx="1586">
                  <c:v>0.53737600849523748</c:v>
                </c:pt>
                <c:pt idx="1587">
                  <c:v>0.29143720448209076</c:v>
                </c:pt>
                <c:pt idx="1588">
                  <c:v>0.39910777022368737</c:v>
                </c:pt>
                <c:pt idx="1589">
                  <c:v>0.33638905347370951</c:v>
                </c:pt>
                <c:pt idx="1590">
                  <c:v>0.38741528954252491</c:v>
                </c:pt>
                <c:pt idx="1591">
                  <c:v>0.36253539339713448</c:v>
                </c:pt>
                <c:pt idx="1592">
                  <c:v>0.38339022496048036</c:v>
                </c:pt>
                <c:pt idx="1593">
                  <c:v>0.32495424774047943</c:v>
                </c:pt>
                <c:pt idx="1594">
                  <c:v>0.3566593022754232</c:v>
                </c:pt>
                <c:pt idx="1595">
                  <c:v>0.37556036184082875</c:v>
                </c:pt>
                <c:pt idx="1596">
                  <c:v>0.37654356410645073</c:v>
                </c:pt>
                <c:pt idx="1597">
                  <c:v>0.37614069606898903</c:v>
                </c:pt>
                <c:pt idx="1598">
                  <c:v>0.40120175224968024</c:v>
                </c:pt>
                <c:pt idx="1599">
                  <c:v>0.35958404692393175</c:v>
                </c:pt>
                <c:pt idx="1600">
                  <c:v>0.42892000000000019</c:v>
                </c:pt>
                <c:pt idx="1601">
                  <c:v>0.43036000000000008</c:v>
                </c:pt>
                <c:pt idx="1602">
                  <c:v>0.4300400000000002</c:v>
                </c:pt>
                <c:pt idx="1603">
                  <c:v>0.42608000000000024</c:v>
                </c:pt>
                <c:pt idx="1604">
                  <c:v>0.37412000000000001</c:v>
                </c:pt>
                <c:pt idx="1605">
                  <c:v>0.36395999999999984</c:v>
                </c:pt>
                <c:pt idx="1606">
                  <c:v>0.37196000000000029</c:v>
                </c:pt>
                <c:pt idx="1607">
                  <c:v>0.3422400000000001</c:v>
                </c:pt>
                <c:pt idx="1608">
                  <c:v>0.41816000000000009</c:v>
                </c:pt>
                <c:pt idx="1609">
                  <c:v>0.4010800000000001</c:v>
                </c:pt>
                <c:pt idx="1610">
                  <c:v>0.44408000000000003</c:v>
                </c:pt>
                <c:pt idx="1611">
                  <c:v>0.36148000000000025</c:v>
                </c:pt>
                <c:pt idx="1612">
                  <c:v>0.37172000000000005</c:v>
                </c:pt>
                <c:pt idx="1613">
                  <c:v>0.39776000000000011</c:v>
                </c:pt>
                <c:pt idx="1614">
                  <c:v>0.39223999999999992</c:v>
                </c:pt>
                <c:pt idx="1615">
                  <c:v>0.38028000000000006</c:v>
                </c:pt>
                <c:pt idx="1616">
                  <c:v>0.55177242973532703</c:v>
                </c:pt>
                <c:pt idx="1617">
                  <c:v>0.51180628039404397</c:v>
                </c:pt>
                <c:pt idx="1618">
                  <c:v>0.5460502456957792</c:v>
                </c:pt>
                <c:pt idx="1619">
                  <c:v>0.51652334713623027</c:v>
                </c:pt>
                <c:pt idx="1620">
                  <c:v>0.52981810144366359</c:v>
                </c:pt>
                <c:pt idx="1621">
                  <c:v>0.5039788459752359</c:v>
                </c:pt>
                <c:pt idx="1622">
                  <c:v>0.34855200698886013</c:v>
                </c:pt>
                <c:pt idx="1623">
                  <c:v>0.23918999268089247</c:v>
                </c:pt>
                <c:pt idx="1624">
                  <c:v>0.45612970650252915</c:v>
                </c:pt>
                <c:pt idx="1625">
                  <c:v>0.25037297437373729</c:v>
                </c:pt>
                <c:pt idx="1626">
                  <c:v>0.28356320626333531</c:v>
                </c:pt>
                <c:pt idx="1627">
                  <c:v>0.31675343815293333</c:v>
                </c:pt>
                <c:pt idx="1628">
                  <c:v>0.23587069304474184</c:v>
                </c:pt>
                <c:pt idx="1629">
                  <c:v>0.44868598619253253</c:v>
                </c:pt>
                <c:pt idx="1630">
                  <c:v>0.52170080995868795</c:v>
                </c:pt>
                <c:pt idx="1631">
                  <c:v>0.4601854286106386</c:v>
                </c:pt>
                <c:pt idx="1632">
                  <c:v>0.35378585848436161</c:v>
                </c:pt>
                <c:pt idx="1633">
                  <c:v>0.24738628835808463</c:v>
                </c:pt>
                <c:pt idx="1634">
                  <c:v>0.39959729644627484</c:v>
                </c:pt>
                <c:pt idx="1635">
                  <c:v>0.44843117012192701</c:v>
                </c:pt>
                <c:pt idx="1636">
                  <c:v>0.42370532722265231</c:v>
                </c:pt>
                <c:pt idx="1637">
                  <c:v>0.40364671767708016</c:v>
                </c:pt>
                <c:pt idx="1638">
                  <c:v>0.37592728817993404</c:v>
                </c:pt>
                <c:pt idx="1639">
                  <c:v>0.4765557690434703</c:v>
                </c:pt>
                <c:pt idx="1640">
                  <c:v>0.39976584190280784</c:v>
                </c:pt>
                <c:pt idx="1641">
                  <c:v>0.35682361195243417</c:v>
                </c:pt>
                <c:pt idx="1642">
                  <c:v>0.34395169633587197</c:v>
                </c:pt>
                <c:pt idx="1643">
                  <c:v>0.32804665718156878</c:v>
                </c:pt>
                <c:pt idx="1644">
                  <c:v>0.26184020064227598</c:v>
                </c:pt>
                <c:pt idx="1645">
                  <c:v>0.23782134848426018</c:v>
                </c:pt>
                <c:pt idx="1646">
                  <c:v>0.29627025298906107</c:v>
                </c:pt>
                <c:pt idx="1647">
                  <c:v>0.29660105540075676</c:v>
                </c:pt>
                <c:pt idx="1648">
                  <c:v>0.22745880095891047</c:v>
                </c:pt>
                <c:pt idx="1649">
                  <c:v>0.20035753379532029</c:v>
                </c:pt>
                <c:pt idx="1650">
                  <c:v>1.4760540743858046</c:v>
                </c:pt>
                <c:pt idx="1651">
                  <c:v>1.4836122678396595</c:v>
                </c:pt>
                <c:pt idx="1652">
                  <c:v>1.7247514919065794</c:v>
                </c:pt>
                <c:pt idx="1653">
                  <c:v>1.915611918011666</c:v>
                </c:pt>
                <c:pt idx="1654">
                  <c:v>2.1473549319542471</c:v>
                </c:pt>
                <c:pt idx="1655">
                  <c:v>2.1560268735188077</c:v>
                </c:pt>
                <c:pt idx="1656">
                  <c:v>2.0090506718178895</c:v>
                </c:pt>
                <c:pt idx="1657">
                  <c:v>2.2853223633316322</c:v>
                </c:pt>
                <c:pt idx="1658">
                  <c:v>2.3660120685544825</c:v>
                </c:pt>
                <c:pt idx="1659">
                  <c:v>2.1030166118972367</c:v>
                </c:pt>
                <c:pt idx="1660">
                  <c:v>2.0112173939040856</c:v>
                </c:pt>
                <c:pt idx="1661">
                  <c:v>2.0824738396546509</c:v>
                </c:pt>
                <c:pt idx="1662">
                  <c:v>2.0007702498535855</c:v>
                </c:pt>
                <c:pt idx="1663">
                  <c:v>1.5949138659071305</c:v>
                </c:pt>
                <c:pt idx="1664">
                  <c:v>1.55897969297604</c:v>
                </c:pt>
                <c:pt idx="1665">
                  <c:v>1.5108005505518383</c:v>
                </c:pt>
                <c:pt idx="1666">
                  <c:v>1.5120706576533096</c:v>
                </c:pt>
                <c:pt idx="1667">
                  <c:v>1.6224440083290861</c:v>
                </c:pt>
                <c:pt idx="1668">
                  <c:v>1.5382701558054452</c:v>
                </c:pt>
                <c:pt idx="1669">
                  <c:v>1.3839644157105351</c:v>
                </c:pt>
                <c:pt idx="1670">
                  <c:v>1.4051448520614569</c:v>
                </c:pt>
                <c:pt idx="1671">
                  <c:v>1.3998790735095956</c:v>
                </c:pt>
                <c:pt idx="1672">
                  <c:v>1.3820434705176114</c:v>
                </c:pt>
                <c:pt idx="1673">
                  <c:v>1.3950152503490356</c:v>
                </c:pt>
                <c:pt idx="1674">
                  <c:v>1.4044756150968372</c:v>
                </c:pt>
                <c:pt idx="1675">
                  <c:v>1.4503736544829144</c:v>
                </c:pt>
                <c:pt idx="1676">
                  <c:v>1.4566024611862056</c:v>
                </c:pt>
                <c:pt idx="1677">
                  <c:v>1.3815199649070515</c:v>
                </c:pt>
                <c:pt idx="1678">
                  <c:v>1.3650829310738759</c:v>
                </c:pt>
                <c:pt idx="1679">
                  <c:v>1.4586108945354557</c:v>
                </c:pt>
                <c:pt idx="1680">
                  <c:v>0.73609506395848834</c:v>
                </c:pt>
                <c:pt idx="1681">
                  <c:v>1.5087997505931243</c:v>
                </c:pt>
                <c:pt idx="1682">
                  <c:v>1.7730661994548207</c:v>
                </c:pt>
                <c:pt idx="1683">
                  <c:v>1.5118992444551016</c:v>
                </c:pt>
                <c:pt idx="1684">
                  <c:v>1.9622649493530862</c:v>
                </c:pt>
                <c:pt idx="1685">
                  <c:v>2.0870681287114099</c:v>
                </c:pt>
                <c:pt idx="1686">
                  <c:v>2.093521833271573</c:v>
                </c:pt>
                <c:pt idx="1687">
                  <c:v>2.0447199820154891</c:v>
                </c:pt>
                <c:pt idx="1688">
                  <c:v>1.3943852657276445</c:v>
                </c:pt>
                <c:pt idx="1689">
                  <c:v>1.4687983835166323</c:v>
                </c:pt>
                <c:pt idx="1690">
                  <c:v>1.2726344425440779</c:v>
                </c:pt>
                <c:pt idx="1691">
                  <c:v>1.3186346552237813</c:v>
                </c:pt>
                <c:pt idx="1692">
                  <c:v>0.73520000000000008</c:v>
                </c:pt>
                <c:pt idx="1693">
                  <c:v>0.6008</c:v>
                </c:pt>
                <c:pt idx="1694">
                  <c:v>0.53960000000000008</c:v>
                </c:pt>
                <c:pt idx="1695">
                  <c:v>0.97040000000000015</c:v>
                </c:pt>
                <c:pt idx="1696">
                  <c:v>0.91359999999999997</c:v>
                </c:pt>
                <c:pt idx="1697">
                  <c:v>0.6247999999999998</c:v>
                </c:pt>
                <c:pt idx="1698">
                  <c:v>0.51800000000000002</c:v>
                </c:pt>
                <c:pt idx="1699">
                  <c:v>0.49080000000000013</c:v>
                </c:pt>
                <c:pt idx="1700">
                  <c:v>0.42880000000000007</c:v>
                </c:pt>
                <c:pt idx="1701">
                  <c:v>0.27960000000000007</c:v>
                </c:pt>
                <c:pt idx="1702">
                  <c:v>0.74600000000000022</c:v>
                </c:pt>
                <c:pt idx="1703">
                  <c:v>0.68640000000000012</c:v>
                </c:pt>
                <c:pt idx="1704">
                  <c:v>0.53400000000000003</c:v>
                </c:pt>
                <c:pt idx="1705">
                  <c:v>0.76360000000000006</c:v>
                </c:pt>
                <c:pt idx="1706">
                  <c:v>0.54920000000000013</c:v>
                </c:pt>
                <c:pt idx="1707">
                  <c:v>0.74960000000000004</c:v>
                </c:pt>
                <c:pt idx="1708">
                  <c:v>0.44920000000000004</c:v>
                </c:pt>
                <c:pt idx="1709">
                  <c:v>0.65920000000000023</c:v>
                </c:pt>
                <c:pt idx="1710">
                  <c:v>0.57160000000000011</c:v>
                </c:pt>
                <c:pt idx="1711">
                  <c:v>0.60240000000000005</c:v>
                </c:pt>
                <c:pt idx="1712">
                  <c:v>0.75439999999999996</c:v>
                </c:pt>
                <c:pt idx="1713">
                  <c:v>0.57320000000000015</c:v>
                </c:pt>
                <c:pt idx="1714">
                  <c:v>0.8528</c:v>
                </c:pt>
                <c:pt idx="1715">
                  <c:v>0.62600000000000011</c:v>
                </c:pt>
                <c:pt idx="1716">
                  <c:v>0.40479999999999983</c:v>
                </c:pt>
                <c:pt idx="1717">
                  <c:v>0.54359999999999986</c:v>
                </c:pt>
                <c:pt idx="1718">
                  <c:v>0.47239999999999993</c:v>
                </c:pt>
                <c:pt idx="1719">
                  <c:v>0.52960000000000007</c:v>
                </c:pt>
                <c:pt idx="1720">
                  <c:v>0.69799999999999995</c:v>
                </c:pt>
                <c:pt idx="1721">
                  <c:v>0.49680000000000013</c:v>
                </c:pt>
                <c:pt idx="1722">
                  <c:v>0.28600000000000003</c:v>
                </c:pt>
                <c:pt idx="1723">
                  <c:v>0.31119999999999992</c:v>
                </c:pt>
                <c:pt idx="1724">
                  <c:v>0.35760000000000014</c:v>
                </c:pt>
                <c:pt idx="1725">
                  <c:v>0.34640000000000004</c:v>
                </c:pt>
                <c:pt idx="1726">
                  <c:v>0.59800000000000009</c:v>
                </c:pt>
                <c:pt idx="1727">
                  <c:v>0.45240000000000014</c:v>
                </c:pt>
                <c:pt idx="1728">
                  <c:v>0.57240000000000002</c:v>
                </c:pt>
                <c:pt idx="1729">
                  <c:v>0.47560000000000024</c:v>
                </c:pt>
                <c:pt idx="1730">
                  <c:v>0.7168000000000001</c:v>
                </c:pt>
                <c:pt idx="1731">
                  <c:v>0.48680000000000012</c:v>
                </c:pt>
                <c:pt idx="1732">
                  <c:v>0.40959999999999996</c:v>
                </c:pt>
                <c:pt idx="1733">
                  <c:v>0.35479999999999978</c:v>
                </c:pt>
                <c:pt idx="1734">
                  <c:v>0.19680000000000009</c:v>
                </c:pt>
                <c:pt idx="1735">
                  <c:v>0.37799999999999989</c:v>
                </c:pt>
                <c:pt idx="1736">
                  <c:v>0.32600000000000007</c:v>
                </c:pt>
                <c:pt idx="1737">
                  <c:v>0.83120000000000016</c:v>
                </c:pt>
                <c:pt idx="1738">
                  <c:v>0.45680000000000009</c:v>
                </c:pt>
                <c:pt idx="1739">
                  <c:v>0.26600000000000024</c:v>
                </c:pt>
                <c:pt idx="1740">
                  <c:v>0.3116000000000001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38-1949-A102-0003A9E51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496576"/>
        <c:axId val="424486776"/>
      </c:scatterChart>
      <c:valAx>
        <c:axId val="424496576"/>
        <c:scaling>
          <c:orientation val="minMax"/>
          <c:max val="1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486776"/>
        <c:crosses val="autoZero"/>
        <c:crossBetween val="midCat"/>
      </c:valAx>
      <c:valAx>
        <c:axId val="42448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49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Pa/Th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Master!#REF!</c:f>
            </c:numRef>
          </c:xVal>
          <c:yVal>
            <c:numRef>
              <c:f>Master!#REF!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2B-6C43-8CAA-4A5587CEF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489912"/>
        <c:axId val="424487952"/>
      </c:scatterChart>
      <c:valAx>
        <c:axId val="424489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487952"/>
        <c:crosses val="autoZero"/>
        <c:crossBetween val="midCat"/>
      </c:valAx>
      <c:valAx>
        <c:axId val="42448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489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238U/232Th (red) &amp; 230Th excess (blue)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238U/232Th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Master!#REF!</c:f>
            </c:numRef>
          </c:xVal>
          <c:yVal>
            <c:numRef>
              <c:f>Master!#REF!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2B-4047-A877-BFB776EF8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493048"/>
        <c:axId val="424491872"/>
      </c:scatterChart>
      <c:scatterChart>
        <c:scatterStyle val="lineMarker"/>
        <c:varyColors val="0"/>
        <c:ser>
          <c:idx val="0"/>
          <c:order val="0"/>
          <c:tx>
            <c:v>230Thex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Master!#REF!</c:f>
            </c:numRef>
          </c:xVal>
          <c:yVal>
            <c:numRef>
              <c:f>Master!#REF!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2B-4047-A877-BFB776EF8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492264"/>
        <c:axId val="424495008"/>
      </c:scatterChart>
      <c:valAx>
        <c:axId val="424493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491872"/>
        <c:crosses val="autoZero"/>
        <c:crossBetween val="midCat"/>
      </c:valAx>
      <c:valAx>
        <c:axId val="424491872"/>
        <c:scaling>
          <c:orientation val="minMax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238U/232Th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493048"/>
        <c:crosses val="autoZero"/>
        <c:crossBetween val="midCat"/>
      </c:valAx>
      <c:valAx>
        <c:axId val="424495008"/>
        <c:scaling>
          <c:orientation val="minMax"/>
          <c:max val="1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230Th</a:t>
                </a:r>
                <a:r>
                  <a:rPr lang="en-US" baseline="0"/>
                  <a:t>ex (dpm/g)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492264"/>
        <c:crosses val="max"/>
        <c:crossBetween val="midCat"/>
      </c:valAx>
      <c:valAx>
        <c:axId val="424492264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424495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Auth</a:t>
            </a:r>
            <a:r>
              <a:rPr lang="en-US" baseline="0"/>
              <a:t> U </a:t>
            </a:r>
            <a:r>
              <a:rPr lang="en-US"/>
              <a:t>(red) &amp; 230Th excess (blue)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Auth U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Master!#REF!</c:f>
            </c:numRef>
          </c:xVal>
          <c:yVal>
            <c:numRef>
              <c:f>Master!#REF!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15-724B-B56B-D83027EB8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490304"/>
        <c:axId val="424495792"/>
      </c:scatterChart>
      <c:scatterChart>
        <c:scatterStyle val="lineMarker"/>
        <c:varyColors val="0"/>
        <c:ser>
          <c:idx val="0"/>
          <c:order val="0"/>
          <c:tx>
            <c:v>230Thex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Master!#REF!</c:f>
            </c:numRef>
          </c:xVal>
          <c:yVal>
            <c:numRef>
              <c:f>Master!#REF!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15-724B-B56B-D83027EB8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484816"/>
        <c:axId val="424495400"/>
      </c:scatterChart>
      <c:valAx>
        <c:axId val="42449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495792"/>
        <c:crosses val="autoZero"/>
        <c:crossBetween val="midCat"/>
      </c:valAx>
      <c:valAx>
        <c:axId val="424495792"/>
        <c:scaling>
          <c:orientation val="minMax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238U/232Th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490304"/>
        <c:crosses val="autoZero"/>
        <c:crossBetween val="midCat"/>
      </c:valAx>
      <c:valAx>
        <c:axId val="424495400"/>
        <c:scaling>
          <c:orientation val="minMax"/>
          <c:max val="1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230Th</a:t>
                </a:r>
                <a:r>
                  <a:rPr lang="en-US" baseline="0"/>
                  <a:t>ex (dpm/g)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484816"/>
        <c:crosses val="max"/>
        <c:crossBetween val="midCat"/>
      </c:valAx>
      <c:valAx>
        <c:axId val="424484816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42449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150283</xdr:colOff>
      <xdr:row>1</xdr:row>
      <xdr:rowOff>0</xdr:rowOff>
    </xdr:to>
    <xdr:pic>
      <xdr:nvPicPr>
        <xdr:cNvPr id="2" name="Picture 1" descr="page9image1592832">
          <a:extLst>
            <a:ext uri="{FF2B5EF4-FFF2-40B4-BE49-F238E27FC236}">
              <a16:creationId xmlns:a16="http://schemas.microsoft.com/office/drawing/2014/main" id="{BF62419D-486A-3443-82C0-FDD9AACCB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067600"/>
          <a:ext cx="9372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5</xdr:col>
      <xdr:colOff>150283</xdr:colOff>
      <xdr:row>1</xdr:row>
      <xdr:rowOff>0</xdr:rowOff>
    </xdr:to>
    <xdr:pic>
      <xdr:nvPicPr>
        <xdr:cNvPr id="3" name="Picture 2" descr="page9image1594080">
          <a:extLst>
            <a:ext uri="{FF2B5EF4-FFF2-40B4-BE49-F238E27FC236}">
              <a16:creationId xmlns:a16="http://schemas.microsoft.com/office/drawing/2014/main" id="{74D2B4A6-3206-9A4B-A3F7-6CDE17FE0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398800"/>
          <a:ext cx="9372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5</xdr:col>
      <xdr:colOff>150283</xdr:colOff>
      <xdr:row>1</xdr:row>
      <xdr:rowOff>0</xdr:rowOff>
    </xdr:to>
    <xdr:pic>
      <xdr:nvPicPr>
        <xdr:cNvPr id="4" name="Picture 3" descr="page9image1612800">
          <a:extLst>
            <a:ext uri="{FF2B5EF4-FFF2-40B4-BE49-F238E27FC236}">
              <a16:creationId xmlns:a16="http://schemas.microsoft.com/office/drawing/2014/main" id="{354EC960-0C8E-B248-BD6B-FACF4CD9D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494800"/>
          <a:ext cx="9372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1853</xdr:row>
      <xdr:rowOff>-1</xdr:rowOff>
    </xdr:from>
    <xdr:to>
      <xdr:col>5</xdr:col>
      <xdr:colOff>347345</xdr:colOff>
      <xdr:row>1853</xdr:row>
      <xdr:rowOff>115568</xdr:rowOff>
    </xdr:to>
    <xdr:sp macro="" textlink="">
      <xdr:nvSpPr>
        <xdr:cNvPr id="6" name="Textbox 15">
          <a:extLst>
            <a:ext uri="{FF2B5EF4-FFF2-40B4-BE49-F238E27FC236}">
              <a16:creationId xmlns:a16="http://schemas.microsoft.com/office/drawing/2014/main" id="{B183C54E-D0A5-6940-962F-33388039FE4C}"/>
            </a:ext>
          </a:extLst>
        </xdr:cNvPr>
        <xdr:cNvSpPr txBox="1"/>
      </xdr:nvSpPr>
      <xdr:spPr>
        <a:xfrm>
          <a:off x="0" y="27851099"/>
          <a:ext cx="347345" cy="115569"/>
        </a:xfrm>
        <a:prstGeom prst="rect">
          <a:avLst/>
        </a:prstGeom>
      </xdr:spPr>
      <xdr:txBody>
        <a:bodyPr vertOverflow="clip" lIns="0" tIns="0" rIns="0" bIns="0" anchor="t"/>
        <a:lstStyle/>
        <a:p>
          <a:endParaRPr sz="800" b="0" spc="-5">
            <a:latin typeface="Courier New"/>
            <a:cs typeface="Courier New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379095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17146</xdr:rowOff>
    </xdr:from>
    <xdr:to>
      <xdr:col>7</xdr:col>
      <xdr:colOff>371474</xdr:colOff>
      <xdr:row>34</xdr:row>
      <xdr:rowOff>7621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442821</xdr:colOff>
      <xdr:row>34</xdr:row>
      <xdr:rowOff>16996</xdr:rowOff>
    </xdr:from>
    <xdr:to>
      <xdr:col>15</xdr:col>
      <xdr:colOff>182656</xdr:colOff>
      <xdr:row>51</xdr:row>
      <xdr:rowOff>44808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381002</xdr:colOff>
      <xdr:row>0</xdr:row>
      <xdr:rowOff>0</xdr:rowOff>
    </xdr:from>
    <xdr:to>
      <xdr:col>15</xdr:col>
      <xdr:colOff>190500</xdr:colOff>
      <xdr:row>17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</xdr:colOff>
      <xdr:row>68</xdr:row>
      <xdr:rowOff>65088</xdr:rowOff>
    </xdr:from>
    <xdr:to>
      <xdr:col>7</xdr:col>
      <xdr:colOff>405028</xdr:colOff>
      <xdr:row>85</xdr:row>
      <xdr:rowOff>55563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51</xdr:row>
      <xdr:rowOff>66041</xdr:rowOff>
    </xdr:from>
    <xdr:to>
      <xdr:col>7</xdr:col>
      <xdr:colOff>409257</xdr:colOff>
      <xdr:row>68</xdr:row>
      <xdr:rowOff>56516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406400</xdr:colOff>
      <xdr:row>17</xdr:row>
      <xdr:rowOff>81280</xdr:rowOff>
    </xdr:from>
    <xdr:to>
      <xdr:col>15</xdr:col>
      <xdr:colOff>140867</xdr:colOff>
      <xdr:row>34</xdr:row>
      <xdr:rowOff>66077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440764</xdr:colOff>
      <xdr:row>51</xdr:row>
      <xdr:rowOff>74706</xdr:rowOff>
    </xdr:from>
    <xdr:to>
      <xdr:col>15</xdr:col>
      <xdr:colOff>233203</xdr:colOff>
      <xdr:row>68</xdr:row>
      <xdr:rowOff>65181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19050</xdr:colOff>
      <xdr:row>28</xdr:row>
      <xdr:rowOff>125994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29</xdr:row>
      <xdr:rowOff>0</xdr:rowOff>
    </xdr:from>
    <xdr:to>
      <xdr:col>13</xdr:col>
      <xdr:colOff>19050</xdr:colOff>
      <xdr:row>57</xdr:row>
      <xdr:rowOff>125994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E59"/>
  <sheetViews>
    <sheetView zoomScale="130" zoomScaleNormal="130" workbookViewId="0">
      <selection activeCell="B3" sqref="B3"/>
    </sheetView>
  </sheetViews>
  <sheetFormatPr baseColWidth="10" defaultColWidth="10.83203125" defaultRowHeight="13"/>
  <cols>
    <col min="1" max="1" width="23.1640625" customWidth="1"/>
    <col min="2" max="2" width="12.33203125" bestFit="1" customWidth="1"/>
  </cols>
  <sheetData>
    <row r="2" spans="1:5">
      <c r="A2" s="1" t="s">
        <v>1</v>
      </c>
      <c r="B2" s="2">
        <v>0.48</v>
      </c>
      <c r="C2" s="1" t="s">
        <v>134</v>
      </c>
      <c r="D2" s="2">
        <v>0.81</v>
      </c>
    </row>
    <row r="3" spans="1:5">
      <c r="A3" s="1" t="s">
        <v>2</v>
      </c>
      <c r="B3" s="3">
        <v>0.05</v>
      </c>
      <c r="C3" s="1" t="s">
        <v>2</v>
      </c>
      <c r="D3" s="2">
        <v>0.05</v>
      </c>
    </row>
    <row r="4" spans="1:5">
      <c r="A4" s="1" t="s">
        <v>2</v>
      </c>
      <c r="B4" s="4">
        <f>B3*B2</f>
        <v>2.4E-2</v>
      </c>
      <c r="C4" s="1" t="s">
        <v>2</v>
      </c>
      <c r="D4" s="2">
        <f>D2*D3</f>
        <v>4.0500000000000008E-2</v>
      </c>
    </row>
    <row r="5" spans="1:5">
      <c r="D5" t="s">
        <v>36</v>
      </c>
    </row>
    <row r="6" spans="1:5">
      <c r="A6" s="5" t="s">
        <v>3</v>
      </c>
      <c r="B6" s="6">
        <f>LN(2)/D6</f>
        <v>9.1705543575352624E-6</v>
      </c>
      <c r="D6">
        <v>75584</v>
      </c>
      <c r="E6" t="s">
        <v>37</v>
      </c>
    </row>
    <row r="7" spans="1:5">
      <c r="A7" s="5" t="s">
        <v>4</v>
      </c>
      <c r="B7" s="6">
        <f>LN(2)/D7</f>
        <v>2.822030700105632E-6</v>
      </c>
      <c r="D7">
        <v>245620</v>
      </c>
      <c r="E7" t="s">
        <v>37</v>
      </c>
    </row>
    <row r="8" spans="1:5">
      <c r="A8" s="5" t="s">
        <v>5</v>
      </c>
      <c r="B8" s="6">
        <v>2.12E-5</v>
      </c>
    </row>
    <row r="9" spans="1:5">
      <c r="A9" s="5" t="s">
        <v>6</v>
      </c>
      <c r="B9" s="6">
        <v>1.1468</v>
      </c>
      <c r="E9" t="s">
        <v>38</v>
      </c>
    </row>
    <row r="11" spans="1:5" ht="16">
      <c r="A11" s="7" t="s">
        <v>7</v>
      </c>
      <c r="B11" s="8">
        <v>2.5552920443891501E-5</v>
      </c>
      <c r="C11" s="9" t="s">
        <v>8</v>
      </c>
    </row>
    <row r="12" spans="1:5" ht="16">
      <c r="A12" s="10" t="s">
        <v>9</v>
      </c>
      <c r="B12" s="11">
        <v>0.57999999999999996</v>
      </c>
      <c r="C12" s="9" t="s">
        <v>10</v>
      </c>
    </row>
    <row r="18" spans="1:3">
      <c r="A18" t="s">
        <v>40</v>
      </c>
    </row>
    <row r="20" spans="1:3">
      <c r="A20" s="33" t="s">
        <v>103</v>
      </c>
      <c r="B20">
        <v>4584</v>
      </c>
      <c r="C20" t="s">
        <v>41</v>
      </c>
    </row>
    <row r="21" spans="1:3">
      <c r="A21" s="33" t="s">
        <v>70</v>
      </c>
      <c r="B21" s="36">
        <v>4774</v>
      </c>
      <c r="C21" s="35" t="s">
        <v>41</v>
      </c>
    </row>
    <row r="22" spans="1:3">
      <c r="A22" s="33" t="s">
        <v>73</v>
      </c>
      <c r="B22" s="36">
        <v>3645</v>
      </c>
      <c r="C22" s="35" t="s">
        <v>41</v>
      </c>
    </row>
    <row r="23" spans="1:3">
      <c r="A23" s="33" t="s">
        <v>75</v>
      </c>
      <c r="B23" s="16">
        <v>3547</v>
      </c>
      <c r="C23" s="35" t="s">
        <v>41</v>
      </c>
    </row>
    <row r="24" spans="1:3">
      <c r="A24" s="33" t="s">
        <v>77</v>
      </c>
      <c r="B24">
        <v>2159</v>
      </c>
      <c r="C24" s="35" t="s">
        <v>41</v>
      </c>
    </row>
    <row r="25" spans="1:3">
      <c r="A25" s="33" t="s">
        <v>79</v>
      </c>
      <c r="B25">
        <v>2475</v>
      </c>
      <c r="C25" s="35" t="s">
        <v>41</v>
      </c>
    </row>
    <row r="26" spans="1:3">
      <c r="A26" s="33" t="s">
        <v>81</v>
      </c>
      <c r="B26">
        <v>3080</v>
      </c>
      <c r="C26" s="35" t="s">
        <v>41</v>
      </c>
    </row>
    <row r="27" spans="1:3" ht="16">
      <c r="A27" s="38" t="s">
        <v>83</v>
      </c>
      <c r="B27">
        <v>3448</v>
      </c>
      <c r="C27" s="35" t="s">
        <v>41</v>
      </c>
    </row>
    <row r="28" spans="1:3" ht="16">
      <c r="A28" s="13" t="s">
        <v>85</v>
      </c>
      <c r="B28">
        <v>1299</v>
      </c>
      <c r="C28" s="35" t="s">
        <v>41</v>
      </c>
    </row>
    <row r="29" spans="1:3" ht="15">
      <c r="A29" s="39" t="s">
        <v>87</v>
      </c>
      <c r="B29">
        <v>3426</v>
      </c>
      <c r="C29" s="35" t="s">
        <v>41</v>
      </c>
    </row>
    <row r="30" spans="1:3" ht="15">
      <c r="A30" s="39" t="s">
        <v>101</v>
      </c>
      <c r="B30">
        <v>4250</v>
      </c>
      <c r="C30" s="35" t="s">
        <v>41</v>
      </c>
    </row>
    <row r="31" spans="1:3" ht="15">
      <c r="A31" s="39" t="s">
        <v>88</v>
      </c>
      <c r="B31">
        <v>4621</v>
      </c>
      <c r="C31" s="35" t="s">
        <v>41</v>
      </c>
    </row>
    <row r="32" spans="1:3" ht="15">
      <c r="A32" s="39" t="s">
        <v>90</v>
      </c>
      <c r="B32">
        <v>3935</v>
      </c>
      <c r="C32" s="35" t="s">
        <v>41</v>
      </c>
    </row>
    <row r="33" spans="1:3" ht="16">
      <c r="A33" s="13" t="s">
        <v>92</v>
      </c>
      <c r="B33">
        <v>1150</v>
      </c>
      <c r="C33" s="35" t="s">
        <v>41</v>
      </c>
    </row>
    <row r="34" spans="1:3" ht="15">
      <c r="A34" s="39" t="s">
        <v>94</v>
      </c>
      <c r="B34">
        <v>2777</v>
      </c>
      <c r="C34" s="35" t="s">
        <v>41</v>
      </c>
    </row>
    <row r="35" spans="1:3" ht="15">
      <c r="A35" s="39" t="s">
        <v>96</v>
      </c>
      <c r="B35">
        <v>4045</v>
      </c>
      <c r="C35" s="35" t="s">
        <v>41</v>
      </c>
    </row>
    <row r="36" spans="1:3" ht="15">
      <c r="A36" s="39" t="s">
        <v>97</v>
      </c>
      <c r="B36">
        <v>3981</v>
      </c>
      <c r="C36" s="35" t="s">
        <v>41</v>
      </c>
    </row>
    <row r="37" spans="1:3" ht="15">
      <c r="A37" s="39" t="s">
        <v>98</v>
      </c>
      <c r="B37" s="35">
        <v>1796</v>
      </c>
      <c r="C37" s="35" t="s">
        <v>41</v>
      </c>
    </row>
    <row r="38" spans="1:3" ht="16">
      <c r="A38" s="13" t="s">
        <v>105</v>
      </c>
      <c r="B38" s="16">
        <v>3381</v>
      </c>
      <c r="C38" s="35" t="s">
        <v>41</v>
      </c>
    </row>
    <row r="39" spans="1:3" ht="16">
      <c r="A39" s="13" t="s">
        <v>107</v>
      </c>
      <c r="B39" s="16">
        <v>3849</v>
      </c>
      <c r="C39" s="35" t="s">
        <v>41</v>
      </c>
    </row>
    <row r="40" spans="1:3" ht="16">
      <c r="A40" s="13" t="s">
        <v>109</v>
      </c>
      <c r="B40" s="16">
        <v>4540</v>
      </c>
      <c r="C40" s="35" t="s">
        <v>41</v>
      </c>
    </row>
    <row r="41" spans="1:3" ht="16">
      <c r="A41" s="13" t="s">
        <v>111</v>
      </c>
      <c r="B41" s="16">
        <v>4067</v>
      </c>
      <c r="C41" s="35" t="s">
        <v>41</v>
      </c>
    </row>
    <row r="42" spans="1:3" ht="16">
      <c r="A42" s="13" t="s">
        <v>113</v>
      </c>
      <c r="B42" s="16">
        <v>3547</v>
      </c>
      <c r="C42" s="35" t="s">
        <v>41</v>
      </c>
    </row>
    <row r="43" spans="1:3" ht="16">
      <c r="A43" s="13" t="s">
        <v>115</v>
      </c>
      <c r="B43" s="22">
        <v>2365</v>
      </c>
      <c r="C43" s="35" t="s">
        <v>41</v>
      </c>
    </row>
    <row r="44" spans="1:3" ht="16">
      <c r="A44" s="13" t="s">
        <v>117</v>
      </c>
      <c r="B44" s="16">
        <v>4005</v>
      </c>
      <c r="C44" s="35" t="s">
        <v>41</v>
      </c>
    </row>
    <row r="45" spans="1:3" ht="16">
      <c r="A45" s="13" t="s">
        <v>119</v>
      </c>
      <c r="B45" s="22">
        <v>3275</v>
      </c>
      <c r="C45" s="35" t="s">
        <v>41</v>
      </c>
    </row>
    <row r="46" spans="1:3" ht="16">
      <c r="A46" s="13" t="s">
        <v>132</v>
      </c>
      <c r="B46" s="16">
        <v>3594</v>
      </c>
      <c r="C46" s="35" t="s">
        <v>41</v>
      </c>
    </row>
    <row r="47" spans="1:3" ht="16">
      <c r="A47" s="13" t="s">
        <v>138</v>
      </c>
      <c r="B47" s="22">
        <v>3519</v>
      </c>
      <c r="C47" s="35" t="s">
        <v>41</v>
      </c>
    </row>
    <row r="48" spans="1:3" ht="16">
      <c r="A48" s="13" t="s">
        <v>80</v>
      </c>
      <c r="B48" s="16">
        <v>3080</v>
      </c>
    </row>
    <row r="49" spans="1:2" ht="16">
      <c r="A49" s="13" t="s">
        <v>78</v>
      </c>
      <c r="B49" s="22">
        <v>2475</v>
      </c>
    </row>
    <row r="50" spans="1:2" ht="16">
      <c r="A50" s="13" t="s">
        <v>139</v>
      </c>
      <c r="B50" s="16">
        <v>1258</v>
      </c>
    </row>
    <row r="51" spans="1:2" ht="16">
      <c r="A51" s="13" t="s">
        <v>140</v>
      </c>
      <c r="B51" s="22">
        <v>2771</v>
      </c>
    </row>
    <row r="52" spans="1:2" ht="16">
      <c r="A52" s="13" t="s">
        <v>141</v>
      </c>
      <c r="B52" s="16">
        <v>2303</v>
      </c>
    </row>
    <row r="53" spans="1:2" ht="16">
      <c r="A53" s="13" t="s">
        <v>142</v>
      </c>
      <c r="B53" s="22">
        <v>1454</v>
      </c>
    </row>
    <row r="54" spans="1:2" ht="16">
      <c r="A54" s="13" t="s">
        <v>143</v>
      </c>
      <c r="B54" s="16">
        <v>1396</v>
      </c>
    </row>
    <row r="55" spans="1:2" ht="16">
      <c r="A55" s="13" t="s">
        <v>144</v>
      </c>
      <c r="B55" s="22">
        <v>2714</v>
      </c>
    </row>
    <row r="56" spans="1:2">
      <c r="A56" t="s">
        <v>145</v>
      </c>
      <c r="B56" s="16">
        <v>4583</v>
      </c>
    </row>
    <row r="57" spans="1:2">
      <c r="A57" t="s">
        <v>146</v>
      </c>
      <c r="B57" s="22">
        <v>4584.3</v>
      </c>
    </row>
    <row r="58" spans="1:2" ht="16">
      <c r="A58" s="13" t="s">
        <v>147</v>
      </c>
      <c r="B58" s="16">
        <v>2273</v>
      </c>
    </row>
    <row r="59" spans="1:2" ht="16">
      <c r="A59" s="13" t="s">
        <v>148</v>
      </c>
      <c r="B59" s="22">
        <v>3459</v>
      </c>
    </row>
  </sheetData>
  <pageMargins left="0.75" right="0.75" top="1" bottom="1" header="0.5" footer="0.5"/>
  <pageSetup orientation="portrait" horizontalDpi="4294967292" vertic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4539"/>
  <sheetViews>
    <sheetView tabSelected="1" zoomScaleNormal="100" zoomScalePageLayoutView="125" workbookViewId="0">
      <pane ySplit="1" topLeftCell="A4539" activePane="bottomLeft" state="frozen"/>
      <selection pane="bottomLeft" activeCell="C4570" sqref="C4570"/>
    </sheetView>
  </sheetViews>
  <sheetFormatPr baseColWidth="10" defaultColWidth="10.83203125" defaultRowHeight="16"/>
  <cols>
    <col min="1" max="1" width="17.6640625" style="13" customWidth="1"/>
    <col min="2" max="2" width="24.83203125" style="13" customWidth="1"/>
    <col min="3" max="3" width="55.1640625" style="13" customWidth="1"/>
    <col min="4" max="5" width="11.6640625" style="13" customWidth="1"/>
    <col min="6" max="6" width="9.6640625" style="13" customWidth="1"/>
    <col min="7" max="7" width="9.5" customWidth="1"/>
    <col min="8" max="8" width="8.6640625" customWidth="1"/>
    <col min="9" max="9" width="14.1640625" style="14" customWidth="1"/>
    <col min="10" max="10" width="10" style="13" customWidth="1"/>
    <col min="11" max="11" width="14.5" style="13" customWidth="1"/>
    <col min="12" max="12" width="8.83203125" style="13" customWidth="1"/>
    <col min="13" max="13" width="11.5" style="13" customWidth="1"/>
    <col min="14" max="14" width="8.83203125" style="13" customWidth="1"/>
    <col min="15" max="20" width="8.83203125" style="23" customWidth="1"/>
    <col min="21" max="21" width="12.5" style="23" customWidth="1"/>
    <col min="22" max="22" width="8.83203125" style="23" customWidth="1"/>
    <col min="23" max="34" width="9.5" style="29" customWidth="1"/>
    <col min="35" max="38" width="8" style="14" customWidth="1"/>
    <col min="39" max="40" width="8" style="13" customWidth="1"/>
    <col min="41" max="41" width="8" style="14" customWidth="1"/>
    <col min="42" max="43" width="8" style="13" customWidth="1"/>
    <col min="45" max="45" width="8" customWidth="1"/>
    <col min="51" max="57" width="10.83203125" style="13"/>
    <col min="58" max="58" width="15.83203125" style="13" bestFit="1" customWidth="1"/>
    <col min="59" max="16384" width="10.83203125" style="13"/>
  </cols>
  <sheetData>
    <row r="1" spans="1:58" ht="91">
      <c r="A1" s="17" t="s">
        <v>49</v>
      </c>
      <c r="B1" s="17" t="s">
        <v>48</v>
      </c>
      <c r="C1" s="17" t="s">
        <v>232</v>
      </c>
      <c r="D1" s="17" t="s">
        <v>46</v>
      </c>
      <c r="E1" s="17" t="s">
        <v>47</v>
      </c>
      <c r="F1" s="17" t="s">
        <v>104</v>
      </c>
      <c r="G1" s="21" t="s">
        <v>0</v>
      </c>
      <c r="H1" s="21" t="s">
        <v>71</v>
      </c>
      <c r="I1" s="19" t="s">
        <v>50</v>
      </c>
      <c r="J1" s="24" t="s">
        <v>11</v>
      </c>
      <c r="K1" s="17" t="s">
        <v>12</v>
      </c>
      <c r="L1" s="17" t="s">
        <v>13</v>
      </c>
      <c r="M1" s="17" t="s">
        <v>14</v>
      </c>
      <c r="N1" s="17" t="s">
        <v>15</v>
      </c>
      <c r="O1" s="19" t="s">
        <v>16</v>
      </c>
      <c r="P1" s="19" t="s">
        <v>17</v>
      </c>
      <c r="Q1" s="19" t="s">
        <v>42</v>
      </c>
      <c r="R1" s="19" t="s">
        <v>43</v>
      </c>
      <c r="S1" s="19" t="s">
        <v>18</v>
      </c>
      <c r="T1" s="19" t="s">
        <v>19</v>
      </c>
      <c r="U1" s="19" t="s">
        <v>20</v>
      </c>
      <c r="V1" s="19" t="s">
        <v>21</v>
      </c>
      <c r="W1" s="27" t="s">
        <v>22</v>
      </c>
      <c r="X1" s="27" t="s">
        <v>23</v>
      </c>
      <c r="Y1" s="27" t="s">
        <v>135</v>
      </c>
      <c r="Z1" s="27" t="s">
        <v>136</v>
      </c>
      <c r="AA1" s="27" t="s">
        <v>24</v>
      </c>
      <c r="AB1" s="27" t="s">
        <v>25</v>
      </c>
      <c r="AC1" s="27" t="s">
        <v>26</v>
      </c>
      <c r="AD1" s="27" t="s">
        <v>27</v>
      </c>
      <c r="AE1" s="27" t="s">
        <v>28</v>
      </c>
      <c r="AF1" s="27" t="s">
        <v>29</v>
      </c>
      <c r="AG1" s="27" t="s">
        <v>30</v>
      </c>
      <c r="AH1" s="27" t="s">
        <v>34</v>
      </c>
      <c r="AI1" s="18" t="s">
        <v>31</v>
      </c>
      <c r="AJ1" s="18" t="s">
        <v>32</v>
      </c>
      <c r="AK1" s="18" t="s">
        <v>33</v>
      </c>
      <c r="AL1" s="18" t="s">
        <v>279</v>
      </c>
      <c r="AM1" s="17" t="s">
        <v>44</v>
      </c>
      <c r="AN1" s="17" t="s">
        <v>278</v>
      </c>
      <c r="AO1" s="18" t="s">
        <v>35</v>
      </c>
      <c r="AP1" s="17" t="s">
        <v>39</v>
      </c>
      <c r="AQ1" s="17" t="s">
        <v>289</v>
      </c>
      <c r="AR1" s="17" t="s">
        <v>225</v>
      </c>
      <c r="AS1" s="17" t="s">
        <v>226</v>
      </c>
      <c r="AT1" s="17" t="s">
        <v>272</v>
      </c>
      <c r="AU1" s="17" t="s">
        <v>275</v>
      </c>
      <c r="AV1" s="17" t="s">
        <v>273</v>
      </c>
      <c r="AW1" s="17" t="s">
        <v>421</v>
      </c>
      <c r="AX1" s="17" t="s">
        <v>227</v>
      </c>
      <c r="AY1" s="12"/>
      <c r="AZ1" s="12"/>
      <c r="BA1" s="12"/>
      <c r="BB1" s="12"/>
      <c r="BC1" s="12"/>
      <c r="BD1" s="12"/>
      <c r="BE1" s="12"/>
      <c r="BF1" s="12"/>
    </row>
    <row r="2" spans="1:58">
      <c r="A2" s="13" t="s">
        <v>147</v>
      </c>
      <c r="B2" s="13" t="s">
        <v>200</v>
      </c>
      <c r="C2" s="13" t="s">
        <v>420</v>
      </c>
      <c r="D2" s="14">
        <v>-18.579999999999998</v>
      </c>
      <c r="E2" s="14">
        <v>20.75</v>
      </c>
      <c r="F2" s="14">
        <v>2273</v>
      </c>
      <c r="G2" s="16">
        <v>0.03</v>
      </c>
      <c r="H2">
        <v>0.193</v>
      </c>
      <c r="J2">
        <f>(F2*100*Info!$B$11)/AI2</f>
        <v>2.443632462070378</v>
      </c>
      <c r="K2">
        <f>2*((F2*100*Info!$B$11)/AI2^2)*(AJ2/2)</f>
        <v>9.2345974976623141E-2</v>
      </c>
      <c r="L2">
        <f t="shared" ref="L2:L33" si="0">(M2/10.7)/J2</f>
        <v>0.48014085981308496</v>
      </c>
      <c r="M2">
        <f t="shared" ref="M2:M33" si="1">((U2/0.242530073729142))*J2</f>
        <v>12.554179368040316</v>
      </c>
      <c r="N2">
        <f t="shared" ref="N2:N33" si="2">2*M2*SQRT((0.5*K2/J2)^2+(0.5*V2/U2)^2)</f>
        <v>1.2334334093040842</v>
      </c>
      <c r="O2">
        <v>2.0259999999999998</v>
      </c>
      <c r="P2">
        <v>0.152</v>
      </c>
      <c r="S2">
        <v>2.86</v>
      </c>
      <c r="T2">
        <v>3.7999999999999999E-2</v>
      </c>
      <c r="U2">
        <v>1.246</v>
      </c>
      <c r="V2">
        <v>0.113</v>
      </c>
      <c r="W2" s="37">
        <f>U2*Info!$B$2</f>
        <v>0.59807999999999995</v>
      </c>
      <c r="X2" s="37">
        <f>W2*SQRT((0.5*V2/U2)^2+Info!$B$3^2)</f>
        <v>4.0370083180493947E-2</v>
      </c>
      <c r="Y2" s="28">
        <f>W2*Info!$D$2</f>
        <v>0.48444480000000001</v>
      </c>
      <c r="Z2" s="28">
        <f>Y2*SQRT(Info!$D$3^2+(X2/W2)^2)</f>
        <v>4.0693877882000878E-2</v>
      </c>
      <c r="AA2" s="37">
        <f t="shared" ref="AA2:AA33" si="3">IF(O2-W2&gt;0,O2-W2,0)</f>
        <v>1.4279199999999999</v>
      </c>
      <c r="AB2" s="37">
        <f t="shared" ref="AB2:AB33" si="4">SQRT((0.5*P2)^2+X2^2)</f>
        <v>8.6056630284946672E-2</v>
      </c>
      <c r="AC2" s="37">
        <f>(1-EXP(-Info!$B$6*H2*1000))+(Info!$B$6/(Info!$B$6-Info!$B$7))*(EXP(-Info!$B$7*H2*1000)-EXP(-Info!$B$6*H2*1000))*(Info!$B$9-1)</f>
        <v>2.027874925969694E-3</v>
      </c>
      <c r="AD2" s="37">
        <f>SQRT((Info!$B$6*EXP(-Info!$B$6*H2*1000)+(Info!$B$6/(Info!$B$6+Info!$B$7))*(Info!$B$9-1)*(-Info!$B$7*EXP(-Info!$B$7*H2*1000)+Info!$B$6*EXP(-Info!$B$6*H2*1000)))^2*(0.01*H2*1000)^2)</f>
        <v>1.9040122298514446E-5</v>
      </c>
      <c r="AE2" s="37">
        <f t="shared" ref="AE2:AE33" si="5">IF(AA2&gt;0,AA2*AC2*SQRT((AB2/AA2)^2+(AD2/AC2)^2),AA2*AC2*SQRT((AD2/AC2)^2))</f>
        <v>1.7661721871774347E-4</v>
      </c>
      <c r="AF2" s="37">
        <f t="shared" ref="AF2:AF33" si="6">IF((S2-Y2-AA2*AC2)&gt;0,S2-Y2-AA2*AC2,0)</f>
        <v>2.3726595568357092</v>
      </c>
      <c r="AG2" s="37">
        <f t="shared" ref="AG2:AG33" si="7">SQRT((T2*0.5)^2+Z2^2+AE2^2)</f>
        <v>4.4911277990245926E-2</v>
      </c>
      <c r="AH2" s="37">
        <f t="shared" ref="AH2:AH33" si="8">AF2/S2</f>
        <v>0.82960124364884935</v>
      </c>
      <c r="AI2">
        <f>AF2*EXP(Info!$B$6*H2*1000)</f>
        <v>2.3768626857966741</v>
      </c>
      <c r="AJ2">
        <f>2*SQRT((EXP(Info!$B$6*H2)*AG2)^2+(Info!$B$6*H2*0.01*AI2)^2)</f>
        <v>8.982271495913996E-2</v>
      </c>
      <c r="AK2">
        <f t="shared" ref="AK2:AK33" si="9">AA2/0.752049334436339</f>
        <v>1.8987052239999997</v>
      </c>
      <c r="AL2">
        <f t="shared" ref="AL2:AL33" si="10">AB2/0.752049334436339*2</f>
        <v>0.22885900257978717</v>
      </c>
      <c r="AM2"/>
      <c r="AN2"/>
      <c r="AO2">
        <f t="shared" ref="AO2:AO33" si="11">U2/0.242530074</f>
        <v>5.1375071942624313</v>
      </c>
      <c r="AP2">
        <f t="shared" ref="AP2:AP33" si="12">O2/U2</f>
        <v>1.626003210272873</v>
      </c>
      <c r="AQ2">
        <f t="shared" ref="AQ2:AQ65" si="13">AR2+AS2+AT2+AU2+AV2+AW2+AX2</f>
        <v>5</v>
      </c>
      <c r="AR2">
        <v>1</v>
      </c>
      <c r="AS2">
        <v>1</v>
      </c>
      <c r="AT2">
        <v>1</v>
      </c>
      <c r="AU2">
        <v>0</v>
      </c>
      <c r="AV2">
        <v>1</v>
      </c>
      <c r="AW2">
        <v>0</v>
      </c>
      <c r="AX2">
        <v>1</v>
      </c>
    </row>
    <row r="3" spans="1:58">
      <c r="A3" s="13" t="s">
        <v>147</v>
      </c>
      <c r="B3" s="13" t="s">
        <v>200</v>
      </c>
      <c r="C3" s="13" t="s">
        <v>420</v>
      </c>
      <c r="D3" s="14">
        <v>-18.579999999999998</v>
      </c>
      <c r="E3" s="14">
        <v>20.75</v>
      </c>
      <c r="F3" s="14">
        <v>2273</v>
      </c>
      <c r="G3" s="16">
        <v>0.05</v>
      </c>
      <c r="H3">
        <v>0.28899999999999998</v>
      </c>
      <c r="J3">
        <f>(F3*100*Info!$B$11)/AI3</f>
        <v>2.4309891303218385</v>
      </c>
      <c r="K3">
        <f>2*((F3*100*Info!$B$11)/AI3^2)*(AJ3/2)</f>
        <v>8.0404242355114675E-2</v>
      </c>
      <c r="L3">
        <f t="shared" si="0"/>
        <v>0.49825211214953358</v>
      </c>
      <c r="M3">
        <f t="shared" si="1"/>
        <v>12.960326516110927</v>
      </c>
      <c r="N3">
        <f t="shared" si="2"/>
        <v>0.4542622139473213</v>
      </c>
      <c r="O3">
        <v>2.0640000000000001</v>
      </c>
      <c r="P3">
        <v>3.7999999999999999E-2</v>
      </c>
      <c r="S3">
        <v>2.89</v>
      </c>
      <c r="T3">
        <v>3.4000000000000002E-2</v>
      </c>
      <c r="U3">
        <v>1.2929999999999999</v>
      </c>
      <c r="V3">
        <v>1.4999999999999999E-2</v>
      </c>
      <c r="W3" s="37">
        <f>U3*Info!$B$2</f>
        <v>0.62063999999999997</v>
      </c>
      <c r="X3" s="37">
        <f>W3*SQRT((0.5*V3/U3)^2+Info!$B$3^2)</f>
        <v>3.1240118821797079E-2</v>
      </c>
      <c r="Y3" s="28">
        <f>W3*Info!$D$2</f>
        <v>0.50271840000000001</v>
      </c>
      <c r="Z3" s="28">
        <f>Y3*SQRT(Info!$D$3^2+(X3/W3)^2)</f>
        <v>3.5666959563338173E-2</v>
      </c>
      <c r="AA3" s="37">
        <f t="shared" si="3"/>
        <v>1.4433600000000002</v>
      </c>
      <c r="AB3" s="37">
        <f t="shared" si="4"/>
        <v>3.6564258832909494E-2</v>
      </c>
      <c r="AC3" s="37">
        <f>(1-EXP(-Info!$B$6*H3*1000))+(Info!$B$6/(Info!$B$6-Info!$B$7))*(EXP(-Info!$B$7*H3*1000)-EXP(-Info!$B$6*H3*1000))*(Info!$B$9-1)</f>
        <v>3.035170314163596E-3</v>
      </c>
      <c r="AD3" s="37">
        <f>SQRT((Info!$B$6*EXP(-Info!$B$6*H3*1000)+(Info!$B$6/(Info!$B$6+Info!$B$7))*(Info!$B$9-1)*(-Info!$B$7*EXP(-Info!$B$7*H3*1000)+Info!$B$6*EXP(-Info!$B$6*H3*1000)))^2*(0.01*H3*1000)^2)</f>
        <v>2.8485210209673947E-5</v>
      </c>
      <c r="AE3" s="37">
        <f t="shared" si="5"/>
        <v>1.1834981439603164E-4</v>
      </c>
      <c r="AF3" s="37">
        <f t="shared" si="6"/>
        <v>2.3829007565753488</v>
      </c>
      <c r="AG3" s="37">
        <f t="shared" si="7"/>
        <v>3.9511340285687195E-2</v>
      </c>
      <c r="AH3" s="37">
        <f t="shared" si="8"/>
        <v>0.82453313376309645</v>
      </c>
      <c r="AI3">
        <f>AF3*EXP(Info!$B$6*H3*1000)</f>
        <v>2.3892245113114075</v>
      </c>
      <c r="AJ3">
        <f>2*SQRT((EXP(Info!$B$6*H3)*AG3)^2+(Info!$B$6*H3*0.01*AI3)^2)</f>
        <v>7.9022890004790042E-2</v>
      </c>
      <c r="AK3">
        <f t="shared" si="9"/>
        <v>1.9192357920000003</v>
      </c>
      <c r="AL3">
        <f t="shared" si="10"/>
        <v>9.7238989940239509E-2</v>
      </c>
      <c r="AM3"/>
      <c r="AN3"/>
      <c r="AO3">
        <f t="shared" si="11"/>
        <v>5.3312975940460063</v>
      </c>
      <c r="AP3">
        <f t="shared" si="12"/>
        <v>1.5962877030162415</v>
      </c>
      <c r="AQ3">
        <f t="shared" si="13"/>
        <v>5</v>
      </c>
      <c r="AR3">
        <v>1</v>
      </c>
      <c r="AS3">
        <v>1</v>
      </c>
      <c r="AT3">
        <v>1</v>
      </c>
      <c r="AU3">
        <v>0</v>
      </c>
      <c r="AV3">
        <v>1</v>
      </c>
      <c r="AW3">
        <v>0</v>
      </c>
      <c r="AX3">
        <v>1</v>
      </c>
    </row>
    <row r="4" spans="1:58">
      <c r="A4" s="13" t="s">
        <v>147</v>
      </c>
      <c r="B4" s="13" t="s">
        <v>200</v>
      </c>
      <c r="C4" s="13" t="s">
        <v>420</v>
      </c>
      <c r="D4" s="14">
        <v>-18.579999999999998</v>
      </c>
      <c r="E4" s="14">
        <v>20.75</v>
      </c>
      <c r="F4" s="14">
        <v>2273</v>
      </c>
      <c r="G4" s="16">
        <v>7.0000000000000007E-2</v>
      </c>
      <c r="H4">
        <v>0.38400000000000001</v>
      </c>
      <c r="J4">
        <f>(F4*100*Info!$B$11)/AI4</f>
        <v>0.52701364492794178</v>
      </c>
      <c r="K4">
        <f>2*((F4*100*Info!$B$11)/AI4^2)*(AJ4/2)</f>
        <v>9.2094776866821527E-3</v>
      </c>
      <c r="L4">
        <f t="shared" si="0"/>
        <v>0.47821413084112241</v>
      </c>
      <c r="M4">
        <f t="shared" si="1"/>
        <v>2.6966714820117148</v>
      </c>
      <c r="N4">
        <f t="shared" si="2"/>
        <v>5.7298155128418342E-2</v>
      </c>
      <c r="O4">
        <v>1.9139999999999999</v>
      </c>
      <c r="P4">
        <v>1.4E-2</v>
      </c>
      <c r="S4">
        <v>11.47</v>
      </c>
      <c r="T4">
        <v>0.18</v>
      </c>
      <c r="U4">
        <v>1.2410000000000001</v>
      </c>
      <c r="V4">
        <v>1.4999999999999999E-2</v>
      </c>
      <c r="W4" s="37">
        <f>U4*Info!$B$2</f>
        <v>0.59567999999999999</v>
      </c>
      <c r="X4" s="37">
        <f>W4*SQRT((0.5*V4/U4)^2+Info!$B$3^2)</f>
        <v>3.0000777589922565E-2</v>
      </c>
      <c r="Y4" s="28">
        <f>W4*Info!$D$2</f>
        <v>0.48250080000000001</v>
      </c>
      <c r="Z4" s="28">
        <f>Y4*SQRT(Info!$D$3^2+(X4/W4)^2)</f>
        <v>3.4242344633555688E-2</v>
      </c>
      <c r="AA4" s="37">
        <f t="shared" si="3"/>
        <v>1.3183199999999999</v>
      </c>
      <c r="AB4" s="37">
        <f t="shared" si="4"/>
        <v>3.0806600851116309E-2</v>
      </c>
      <c r="AC4" s="37">
        <f>(1-EXP(-Info!$B$6*H4*1000))+(Info!$B$6/(Info!$B$6-Info!$B$7))*(EXP(-Info!$B$7*H4*1000)-EXP(-Info!$B$6*H4*1000))*(Info!$B$9-1)</f>
        <v>4.0310660113248254E-3</v>
      </c>
      <c r="AD4" s="37">
        <f>SQRT((Info!$B$6*EXP(-Info!$B$6*H4*1000)+(Info!$B$6/(Info!$B$6+Info!$B$7))*(Info!$B$9-1)*(-Info!$B$7*EXP(-Info!$B$7*H4*1000)+Info!$B$6*EXP(-Info!$B$6*H4*1000)))^2*(0.01*H4*1000)^2)</f>
        <v>3.7815168305766056E-5</v>
      </c>
      <c r="AE4" s="37">
        <f t="shared" si="5"/>
        <v>1.3381628524935515E-4</v>
      </c>
      <c r="AF4" s="37">
        <f t="shared" si="6"/>
        <v>10.98218496505595</v>
      </c>
      <c r="AG4" s="37">
        <f t="shared" si="7"/>
        <v>9.6294112347543856E-2</v>
      </c>
      <c r="AH4" s="37">
        <f t="shared" si="8"/>
        <v>0.95747035440766781</v>
      </c>
      <c r="AI4">
        <f>AF4*EXP(Info!$B$6*H4*1000)</f>
        <v>11.020926825700473</v>
      </c>
      <c r="AJ4">
        <f>2*SQRT((EXP(Info!$B$6*H4)*AG4)^2+(Info!$B$6*H4*0.01*AI4)^2)</f>
        <v>0.19258890289590677</v>
      </c>
      <c r="AK4">
        <f t="shared" si="9"/>
        <v>1.7529701039999999</v>
      </c>
      <c r="AL4">
        <f t="shared" si="10"/>
        <v>8.1927074303458705E-2</v>
      </c>
      <c r="AM4"/>
      <c r="AN4"/>
      <c r="AO4">
        <f t="shared" si="11"/>
        <v>5.116891194285456</v>
      </c>
      <c r="AP4">
        <f t="shared" si="12"/>
        <v>1.5423045930701045</v>
      </c>
      <c r="AQ4">
        <f t="shared" si="13"/>
        <v>5</v>
      </c>
      <c r="AR4">
        <v>1</v>
      </c>
      <c r="AS4">
        <v>1</v>
      </c>
      <c r="AT4">
        <v>1</v>
      </c>
      <c r="AU4">
        <v>0</v>
      </c>
      <c r="AV4">
        <v>1</v>
      </c>
      <c r="AW4">
        <v>0</v>
      </c>
      <c r="AX4">
        <v>1</v>
      </c>
    </row>
    <row r="5" spans="1:58">
      <c r="A5" s="13" t="s">
        <v>147</v>
      </c>
      <c r="B5" s="13" t="s">
        <v>200</v>
      </c>
      <c r="C5" s="13" t="s">
        <v>420</v>
      </c>
      <c r="D5" s="14">
        <v>-18.579999999999998</v>
      </c>
      <c r="E5" s="14">
        <v>20.75</v>
      </c>
      <c r="F5" s="14">
        <v>2273</v>
      </c>
      <c r="G5" s="16">
        <v>0.09</v>
      </c>
      <c r="H5">
        <v>0.48</v>
      </c>
      <c r="J5">
        <f>(F5*100*Info!$B$11)/AI5</f>
        <v>1.1068979049498882</v>
      </c>
      <c r="K5">
        <f>2*((F5*100*Info!$B$11)/AI5^2)*(AJ5/2)</f>
        <v>2.7874142832735083E-2</v>
      </c>
      <c r="L5">
        <f t="shared" si="0"/>
        <v>0.4747460186915895</v>
      </c>
      <c r="M5">
        <f t="shared" si="1"/>
        <v>5.6228004961613234</v>
      </c>
      <c r="N5">
        <f t="shared" si="2"/>
        <v>0.18474288107344752</v>
      </c>
      <c r="O5">
        <v>1.9390000000000001</v>
      </c>
      <c r="P5">
        <v>0.04</v>
      </c>
      <c r="S5">
        <v>5.71</v>
      </c>
      <c r="T5">
        <v>0.113</v>
      </c>
      <c r="U5">
        <v>1.232</v>
      </c>
      <c r="V5">
        <v>2.5999999999999999E-2</v>
      </c>
      <c r="W5" s="37">
        <f>U5*Info!$B$2</f>
        <v>0.59136</v>
      </c>
      <c r="X5" s="37">
        <f>W5*SQRT((0.5*V5/U5)^2+Info!$B$3^2)</f>
        <v>3.0219269084476551E-2</v>
      </c>
      <c r="Y5" s="28">
        <f>W5*Info!$D$2</f>
        <v>0.47900160000000003</v>
      </c>
      <c r="Z5" s="28">
        <f>Y5*SQRT(Info!$D$3^2+(X5/W5)^2)</f>
        <v>3.4245578157957854E-2</v>
      </c>
      <c r="AA5" s="37">
        <f t="shared" si="3"/>
        <v>1.3476400000000002</v>
      </c>
      <c r="AB5" s="37">
        <f t="shared" si="4"/>
        <v>3.6238159776677409E-2</v>
      </c>
      <c r="AC5" s="37">
        <f>(1-EXP(-Info!$B$6*H5*1000))+(Info!$B$6/(Info!$B$6-Info!$B$7))*(EXP(-Info!$B$7*H5*1000)-EXP(-Info!$B$6*H5*1000))*(Info!$B$9-1)</f>
        <v>5.0365290558238478E-3</v>
      </c>
      <c r="AD5" s="37">
        <f>SQRT((Info!$B$6*EXP(-Info!$B$6*H5*1000)+(Info!$B$6/(Info!$B$6+Info!$B$7))*(Info!$B$9-1)*(-Info!$B$7*EXP(-Info!$B$7*H5*1000)+Info!$B$6*EXP(-Info!$B$6*H5*1000)))^2*(0.01*H5*1000)^2)</f>
        <v>4.7226439169103025E-5</v>
      </c>
      <c r="AE5" s="37">
        <f t="shared" si="5"/>
        <v>1.9329290752337919E-4</v>
      </c>
      <c r="AF5" s="37">
        <f t="shared" si="6"/>
        <v>5.2242109719832097</v>
      </c>
      <c r="AG5" s="37">
        <f t="shared" si="7"/>
        <v>6.6068502219445671E-2</v>
      </c>
      <c r="AH5" s="37">
        <f t="shared" si="8"/>
        <v>0.91492311243138524</v>
      </c>
      <c r="AI5">
        <f>AF5*EXP(Info!$B$6*H5*1000)</f>
        <v>5.2472579367285794</v>
      </c>
      <c r="AJ5">
        <f>2*SQRT((EXP(Info!$B$6*H5)*AG5)^2+(Info!$B$6*H5*0.01*AI5)^2)</f>
        <v>0.13213758609037829</v>
      </c>
      <c r="AK5">
        <f t="shared" si="9"/>
        <v>1.7919569080000002</v>
      </c>
      <c r="AL5">
        <f t="shared" si="10"/>
        <v>9.6371762110095904E-2</v>
      </c>
      <c r="AM5"/>
      <c r="AN5"/>
      <c r="AO5">
        <f t="shared" si="11"/>
        <v>5.0797823943268989</v>
      </c>
      <c r="AP5">
        <f t="shared" si="12"/>
        <v>1.5738636363636365</v>
      </c>
      <c r="AQ5">
        <f t="shared" si="13"/>
        <v>5</v>
      </c>
      <c r="AR5">
        <v>1</v>
      </c>
      <c r="AS5">
        <v>1</v>
      </c>
      <c r="AT5">
        <v>1</v>
      </c>
      <c r="AU5">
        <v>0</v>
      </c>
      <c r="AV5">
        <v>1</v>
      </c>
      <c r="AW5">
        <v>0</v>
      </c>
      <c r="AX5">
        <v>1</v>
      </c>
    </row>
    <row r="6" spans="1:58">
      <c r="A6" s="13" t="s">
        <v>147</v>
      </c>
      <c r="B6" s="13" t="s">
        <v>200</v>
      </c>
      <c r="C6" s="13" t="s">
        <v>420</v>
      </c>
      <c r="D6" s="14">
        <v>-18.579999999999998</v>
      </c>
      <c r="E6" s="14">
        <v>20.75</v>
      </c>
      <c r="F6" s="14">
        <v>2273</v>
      </c>
      <c r="G6" s="16">
        <v>0.11</v>
      </c>
      <c r="H6">
        <v>0.51500000000000001</v>
      </c>
      <c r="J6">
        <f>(F6*100*Info!$B$11)/AI6</f>
        <v>2.6287676171439949</v>
      </c>
      <c r="K6">
        <f>2*((F6*100*Info!$B$11)/AI6^2)*(AJ6/2)</f>
        <v>0.12116611192405277</v>
      </c>
      <c r="L6">
        <f t="shared" si="0"/>
        <v>0.51520732710280459</v>
      </c>
      <c r="M6">
        <f t="shared" si="1"/>
        <v>14.491655612353879</v>
      </c>
      <c r="N6">
        <f t="shared" si="2"/>
        <v>0.70567216538144761</v>
      </c>
      <c r="O6">
        <v>2.1440000000000001</v>
      </c>
      <c r="P6">
        <v>0.03</v>
      </c>
      <c r="S6">
        <v>2.7269999999999999</v>
      </c>
      <c r="T6">
        <v>7.0000000000000007E-2</v>
      </c>
      <c r="U6">
        <v>1.337</v>
      </c>
      <c r="V6">
        <v>2.1000000000000001E-2</v>
      </c>
      <c r="W6" s="37">
        <f>U6*Info!$B$2</f>
        <v>0.64176</v>
      </c>
      <c r="X6" s="37">
        <f>W6*SQRT((0.5*V6/U6)^2+Info!$B$3^2)</f>
        <v>3.2481399969828892E-2</v>
      </c>
      <c r="Y6" s="28">
        <f>W6*Info!$D$2</f>
        <v>0.5198256</v>
      </c>
      <c r="Z6" s="28">
        <f>Y6*SQRT(Info!$D$3^2+(X6/W6)^2)</f>
        <v>3.6983229467378864E-2</v>
      </c>
      <c r="AA6" s="37">
        <f t="shared" si="3"/>
        <v>1.50224</v>
      </c>
      <c r="AB6" s="37">
        <f t="shared" si="4"/>
        <v>3.5777665435296369E-2</v>
      </c>
      <c r="AC6" s="37">
        <f>(1-EXP(-Info!$B$6*H6*1000))+(Info!$B$6/(Info!$B$6-Info!$B$7))*(EXP(-Info!$B$7*H6*1000)-EXP(-Info!$B$6*H6*1000))*(Info!$B$9-1)</f>
        <v>5.4028752928709416E-3</v>
      </c>
      <c r="AD6" s="37">
        <f>SQRT((Info!$B$6*EXP(-Info!$B$6*H6*1000)+(Info!$B$6/(Info!$B$6+Info!$B$7))*(Info!$B$9-1)*(-Info!$B$7*EXP(-Info!$B$7*H6*1000)+Info!$B$6*EXP(-Info!$B$6*H6*1000)))^2*(0.01*H6*1000)^2)</f>
        <v>5.0653410829032155E-5</v>
      </c>
      <c r="AE6" s="37">
        <f t="shared" si="5"/>
        <v>2.0774021855572496E-4</v>
      </c>
      <c r="AF6" s="37">
        <f t="shared" si="6"/>
        <v>2.1990579846200373</v>
      </c>
      <c r="AG6" s="37">
        <f t="shared" si="7"/>
        <v>5.0919568123023257E-2</v>
      </c>
      <c r="AH6" s="37">
        <f t="shared" si="8"/>
        <v>0.8064019012174688</v>
      </c>
      <c r="AI6">
        <f>AF6*EXP(Info!$B$6*H6*1000)</f>
        <v>2.2094683375652622</v>
      </c>
      <c r="AJ6">
        <f>2*SQRT((EXP(Info!$B$6*H6)*AG6)^2+(Info!$B$6*H6*0.01*AI6)^2)</f>
        <v>0.10183961721688348</v>
      </c>
      <c r="AK6">
        <f t="shared" si="9"/>
        <v>1.9975285279999999</v>
      </c>
      <c r="AL6">
        <f t="shared" si="10"/>
        <v>9.5147123458627164E-2</v>
      </c>
      <c r="AM6"/>
      <c r="AN6"/>
      <c r="AO6">
        <f t="shared" si="11"/>
        <v>5.5127183938433957</v>
      </c>
      <c r="AP6">
        <f t="shared" si="12"/>
        <v>1.6035901271503368</v>
      </c>
      <c r="AQ6">
        <f t="shared" si="13"/>
        <v>5</v>
      </c>
      <c r="AR6">
        <v>1</v>
      </c>
      <c r="AS6">
        <v>1</v>
      </c>
      <c r="AT6">
        <v>1</v>
      </c>
      <c r="AU6">
        <v>0</v>
      </c>
      <c r="AV6">
        <v>1</v>
      </c>
      <c r="AW6">
        <v>0</v>
      </c>
      <c r="AX6">
        <v>1</v>
      </c>
    </row>
    <row r="7" spans="1:58">
      <c r="A7" s="13" t="s">
        <v>147</v>
      </c>
      <c r="B7" s="13" t="s">
        <v>200</v>
      </c>
      <c r="C7" s="13" t="s">
        <v>420</v>
      </c>
      <c r="D7" s="14">
        <v>-18.579999999999998</v>
      </c>
      <c r="E7" s="14">
        <v>20.75</v>
      </c>
      <c r="F7" s="14">
        <v>2273</v>
      </c>
      <c r="G7" s="16">
        <v>0.18</v>
      </c>
      <c r="H7">
        <v>0.63800000000000001</v>
      </c>
      <c r="J7">
        <f>(F7*100*Info!$B$11)/AI7</f>
        <v>2.5447254097362588</v>
      </c>
      <c r="K7">
        <f>2*((F7*100*Info!$B$11)/AI7^2)*(AJ7/2)</f>
        <v>8.1990809285272886E-2</v>
      </c>
      <c r="L7">
        <f t="shared" si="0"/>
        <v>0.48823312149532799</v>
      </c>
      <c r="M7">
        <f t="shared" si="1"/>
        <v>13.293885762540917</v>
      </c>
      <c r="N7">
        <f t="shared" si="2"/>
        <v>0.44952193662476114</v>
      </c>
      <c r="O7">
        <v>2.4420000000000002</v>
      </c>
      <c r="P7">
        <v>1.4E-2</v>
      </c>
      <c r="S7">
        <v>2.774</v>
      </c>
      <c r="T7">
        <v>2.3E-2</v>
      </c>
      <c r="U7">
        <v>1.2669999999999999</v>
      </c>
      <c r="V7">
        <v>1.2999999999999999E-2</v>
      </c>
      <c r="W7" s="37">
        <f>U7*Info!$B$2</f>
        <v>0.60815999999999992</v>
      </c>
      <c r="X7" s="37">
        <f>W7*SQRT((0.5*V7/U7)^2+Info!$B$3^2)</f>
        <v>3.0567644070160199E-2</v>
      </c>
      <c r="Y7" s="28">
        <f>W7*Info!$D$2</f>
        <v>0.49260959999999998</v>
      </c>
      <c r="Z7" s="28">
        <f>Y7*SQRT(Info!$D$3^2+(X7/W7)^2)</f>
        <v>3.4924315739908209E-2</v>
      </c>
      <c r="AA7" s="37">
        <f t="shared" si="3"/>
        <v>1.8338400000000004</v>
      </c>
      <c r="AB7" s="37">
        <f t="shared" si="4"/>
        <v>3.1358904062482797E-2</v>
      </c>
      <c r="AC7" s="37">
        <f>(1-EXP(-Info!$B$6*H7*1000))+(Info!$B$6/(Info!$B$6-Info!$B$7))*(EXP(-Info!$B$7*H7*1000)-EXP(-Info!$B$6*H7*1000))*(Info!$B$9-1)</f>
        <v>6.6893514766671013E-3</v>
      </c>
      <c r="AD7" s="37">
        <f>SQRT((Info!$B$6*EXP(-Info!$B$6*H7*1000)+(Info!$B$6/(Info!$B$6+Info!$B$7))*(Info!$B$9-1)*(-Info!$B$7*EXP(-Info!$B$7*H7*1000)+Info!$B$6*EXP(-Info!$B$6*H7*1000)))^2*(0.01*H7*1000)^2)</f>
        <v>6.2678898876467344E-5</v>
      </c>
      <c r="AE7" s="37">
        <f t="shared" si="5"/>
        <v>2.3919797124628112E-4</v>
      </c>
      <c r="AF7" s="37">
        <f t="shared" si="6"/>
        <v>2.2691231996880292</v>
      </c>
      <c r="AG7" s="37">
        <f t="shared" si="7"/>
        <v>3.6769757213914921E-2</v>
      </c>
      <c r="AH7" s="37">
        <f t="shared" si="8"/>
        <v>0.81799682757319003</v>
      </c>
      <c r="AI7">
        <f>AF7*EXP(Info!$B$6*H7*1000)</f>
        <v>2.2824383309390188</v>
      </c>
      <c r="AJ7">
        <f>2*SQRT((EXP(Info!$B$6*H7)*AG7)^2+(Info!$B$6*H7*0.01*AI7)^2)</f>
        <v>7.3539944695570569E-2</v>
      </c>
      <c r="AK7">
        <f t="shared" si="9"/>
        <v>2.4384570480000005</v>
      </c>
      <c r="AL7">
        <f t="shared" si="10"/>
        <v>8.3395869463766745E-2</v>
      </c>
      <c r="AM7"/>
      <c r="AN7"/>
      <c r="AO7">
        <f t="shared" si="11"/>
        <v>5.2240943941657303</v>
      </c>
      <c r="AP7">
        <f t="shared" si="12"/>
        <v>1.9273875295974747</v>
      </c>
      <c r="AQ7">
        <f t="shared" si="13"/>
        <v>5</v>
      </c>
      <c r="AR7">
        <v>1</v>
      </c>
      <c r="AS7">
        <v>1</v>
      </c>
      <c r="AT7">
        <v>1</v>
      </c>
      <c r="AU7">
        <v>0</v>
      </c>
      <c r="AV7">
        <v>1</v>
      </c>
      <c r="AW7">
        <v>0</v>
      </c>
      <c r="AX7">
        <v>1</v>
      </c>
    </row>
    <row r="8" spans="1:58">
      <c r="A8" s="13" t="s">
        <v>147</v>
      </c>
      <c r="B8" s="13" t="s">
        <v>200</v>
      </c>
      <c r="C8" s="13" t="s">
        <v>420</v>
      </c>
      <c r="D8" s="14">
        <v>-18.579999999999998</v>
      </c>
      <c r="E8" s="14">
        <v>20.75</v>
      </c>
      <c r="F8" s="14">
        <v>2273</v>
      </c>
      <c r="G8" s="16">
        <v>0.2</v>
      </c>
      <c r="H8">
        <v>0.67500000000000004</v>
      </c>
      <c r="J8">
        <f>(F8*100*Info!$B$11)/AI8</f>
        <v>1.2783698874542582</v>
      </c>
      <c r="K8">
        <f>2*((F8*100*Info!$B$11)/AI8^2)*(AJ8/2)</f>
        <v>3.4496263498125589E-2</v>
      </c>
      <c r="L8">
        <f t="shared" si="0"/>
        <v>0.50403229906542146</v>
      </c>
      <c r="M8">
        <f t="shared" si="1"/>
        <v>6.8944349336964397</v>
      </c>
      <c r="N8">
        <f t="shared" si="2"/>
        <v>0.28515899509881126</v>
      </c>
      <c r="O8">
        <v>2.6150000000000002</v>
      </c>
      <c r="P8">
        <v>7.6999999999999999E-2</v>
      </c>
      <c r="S8">
        <v>5.0380000000000003</v>
      </c>
      <c r="T8">
        <v>9.8000000000000004E-2</v>
      </c>
      <c r="U8">
        <v>1.3080000000000001</v>
      </c>
      <c r="V8">
        <v>4.1000000000000002E-2</v>
      </c>
      <c r="W8" s="37">
        <f>U8*Info!$B$2</f>
        <v>0.62783999999999995</v>
      </c>
      <c r="X8" s="37">
        <f>W8*SQRT((0.5*V8/U8)^2+Info!$B$3^2)</f>
        <v>3.2898073864589705E-2</v>
      </c>
      <c r="Y8" s="28">
        <f>W8*Info!$D$2</f>
        <v>0.50855039999999996</v>
      </c>
      <c r="Z8" s="28">
        <f>Y8*SQRT(Info!$D$3^2+(X8/W8)^2)</f>
        <v>3.6832659731015904E-2</v>
      </c>
      <c r="AA8" s="37">
        <f t="shared" si="3"/>
        <v>1.9871600000000003</v>
      </c>
      <c r="AB8" s="37">
        <f t="shared" si="4"/>
        <v>5.0641220996338554E-2</v>
      </c>
      <c r="AC8" s="37">
        <f>(1-EXP(-Info!$B$6*H8*1000))+(Info!$B$6/(Info!$B$6-Info!$B$7))*(EXP(-Info!$B$7*H8*1000)-EXP(-Info!$B$6*H8*1000))*(Info!$B$9-1)</f>
        <v>7.0760451980476343E-3</v>
      </c>
      <c r="AD8" s="37">
        <f>SQRT((Info!$B$6*EXP(-Info!$B$6*H8*1000)+(Info!$B$6/(Info!$B$6+Info!$B$7))*(Info!$B$9-1)*(-Info!$B$7*EXP(-Info!$B$7*H8*1000)+Info!$B$6*EXP(-Info!$B$6*H8*1000)))^2*(0.01*H8*1000)^2)</f>
        <v>6.6290883591279873E-5</v>
      </c>
      <c r="AE8" s="37">
        <f t="shared" si="5"/>
        <v>3.8178553586353295E-4</v>
      </c>
      <c r="AF8" s="37">
        <f t="shared" si="6"/>
        <v>4.515388366024248</v>
      </c>
      <c r="AG8" s="37">
        <f t="shared" si="7"/>
        <v>6.130082041095531E-2</v>
      </c>
      <c r="AH8" s="37">
        <f t="shared" si="8"/>
        <v>0.89626605121561087</v>
      </c>
      <c r="AI8">
        <f>AF8*EXP(Info!$B$6*H8*1000)</f>
        <v>4.5434258690674634</v>
      </c>
      <c r="AJ8">
        <f>2*SQRT((EXP(Info!$B$6*H8)*AG8)^2+(Info!$B$6*H8*0.01*AI8)^2)</f>
        <v>0.1226023997449326</v>
      </c>
      <c r="AK8">
        <f t="shared" si="9"/>
        <v>2.6423266520000004</v>
      </c>
      <c r="AL8">
        <f t="shared" si="10"/>
        <v>0.13467526311766276</v>
      </c>
      <c r="AM8"/>
      <c r="AN8"/>
      <c r="AO8">
        <f t="shared" si="11"/>
        <v>5.3931455939769348</v>
      </c>
      <c r="AP8">
        <f t="shared" si="12"/>
        <v>1.9992354740061162</v>
      </c>
      <c r="AQ8">
        <f t="shared" si="13"/>
        <v>5</v>
      </c>
      <c r="AR8">
        <v>1</v>
      </c>
      <c r="AS8">
        <v>1</v>
      </c>
      <c r="AT8">
        <v>1</v>
      </c>
      <c r="AU8">
        <v>0</v>
      </c>
      <c r="AV8">
        <v>1</v>
      </c>
      <c r="AW8">
        <v>0</v>
      </c>
      <c r="AX8">
        <v>1</v>
      </c>
    </row>
    <row r="9" spans="1:58">
      <c r="A9" s="13" t="s">
        <v>147</v>
      </c>
      <c r="B9" s="13" t="s">
        <v>200</v>
      </c>
      <c r="C9" s="13" t="s">
        <v>420</v>
      </c>
      <c r="D9" s="14">
        <v>-18.579999999999998</v>
      </c>
      <c r="E9" s="14">
        <v>20.75</v>
      </c>
      <c r="F9" s="14">
        <v>2273</v>
      </c>
      <c r="G9" s="16">
        <v>0.22</v>
      </c>
      <c r="H9">
        <v>0.71199999999999997</v>
      </c>
      <c r="J9">
        <f>(F9*100*Info!$B$11)/AI9</f>
        <v>2.4309558537525207</v>
      </c>
      <c r="K9">
        <f>2*((F9*100*Info!$B$11)/AI9^2)*(AJ9/2)</f>
        <v>8.7287606621416783E-2</v>
      </c>
      <c r="L9">
        <f t="shared" si="0"/>
        <v>0.54218153271028136</v>
      </c>
      <c r="M9">
        <f t="shared" si="1"/>
        <v>14.102807266902721</v>
      </c>
      <c r="N9">
        <f t="shared" si="2"/>
        <v>0.50994399025523984</v>
      </c>
      <c r="O9">
        <v>2.8530000000000002</v>
      </c>
      <c r="P9">
        <v>1.2E-2</v>
      </c>
      <c r="S9">
        <v>2.9369999999999998</v>
      </c>
      <c r="T9">
        <v>3.6999999999999998E-2</v>
      </c>
      <c r="U9">
        <v>1.407</v>
      </c>
      <c r="V9">
        <v>6.0000000000000001E-3</v>
      </c>
      <c r="W9" s="37">
        <f>U9*Info!$B$2</f>
        <v>0.67535999999999996</v>
      </c>
      <c r="X9" s="37">
        <f>W9*SQRT((0.5*V9/U9)^2+Info!$B$3^2)</f>
        <v>3.3798689678743464E-2</v>
      </c>
      <c r="Y9" s="28">
        <f>W9*Info!$D$2</f>
        <v>0.54704160000000002</v>
      </c>
      <c r="Z9" s="28">
        <f>Y9*SQRT(Info!$D$3^2+(X9/W9)^2)</f>
        <v>3.8699264199888866E-2</v>
      </c>
      <c r="AA9" s="37">
        <f t="shared" si="3"/>
        <v>2.1776400000000002</v>
      </c>
      <c r="AB9" s="37">
        <f t="shared" si="4"/>
        <v>3.4327123736194384E-2</v>
      </c>
      <c r="AC9" s="37">
        <f>(1-EXP(-Info!$B$6*H9*1000))+(Info!$B$6/(Info!$B$6-Info!$B$7))*(EXP(-Info!$B$7*H9*1000)-EXP(-Info!$B$6*H9*1000))*(Info!$B$9-1)</f>
        <v>7.4626025422203012E-3</v>
      </c>
      <c r="AD9" s="37">
        <f>SQRT((Info!$B$6*EXP(-Info!$B$6*H9*1000)+(Info!$B$6/(Info!$B$6+Info!$B$7))*(Info!$B$9-1)*(-Info!$B$7*EXP(-Info!$B$7*H9*1000)+Info!$B$6*EXP(-Info!$B$6*H9*1000)))^2*(0.01*H9*1000)^2)</f>
        <v>6.9900355279839746E-5</v>
      </c>
      <c r="AE9" s="37">
        <f t="shared" si="5"/>
        <v>2.9798182322678438E-4</v>
      </c>
      <c r="AF9" s="37">
        <f t="shared" si="6"/>
        <v>2.3737075381999593</v>
      </c>
      <c r="AG9" s="37">
        <f t="shared" si="7"/>
        <v>4.2894892968508194E-2</v>
      </c>
      <c r="AH9" s="37">
        <f t="shared" si="8"/>
        <v>0.80820821865848125</v>
      </c>
      <c r="AI9">
        <f>AF9*EXP(Info!$B$6*H9*1000)</f>
        <v>2.3892572166338608</v>
      </c>
      <c r="AJ9">
        <f>2*SQRT((EXP(Info!$B$6*H9)*AG9)^2+(Info!$B$6*H9*0.01*AI9)^2)</f>
        <v>8.5790346098217951E-2</v>
      </c>
      <c r="AK9">
        <f t="shared" si="9"/>
        <v>2.8956079080000001</v>
      </c>
      <c r="AL9">
        <f t="shared" si="10"/>
        <v>9.1289552864035339E-2</v>
      </c>
      <c r="AM9"/>
      <c r="AN9"/>
      <c r="AO9">
        <f t="shared" si="11"/>
        <v>5.8013423935210611</v>
      </c>
      <c r="AP9">
        <f t="shared" si="12"/>
        <v>2.0277185501066097</v>
      </c>
      <c r="AQ9">
        <f t="shared" si="13"/>
        <v>5</v>
      </c>
      <c r="AR9">
        <v>1</v>
      </c>
      <c r="AS9">
        <v>1</v>
      </c>
      <c r="AT9">
        <v>1</v>
      </c>
      <c r="AU9">
        <v>0</v>
      </c>
      <c r="AV9">
        <v>1</v>
      </c>
      <c r="AW9">
        <v>0</v>
      </c>
      <c r="AX9">
        <v>1</v>
      </c>
    </row>
    <row r="10" spans="1:58">
      <c r="A10" s="13" t="s">
        <v>147</v>
      </c>
      <c r="B10" s="13" t="s">
        <v>200</v>
      </c>
      <c r="C10" s="13" t="s">
        <v>420</v>
      </c>
      <c r="D10" s="14">
        <v>-18.579999999999998</v>
      </c>
      <c r="E10" s="14">
        <v>20.75</v>
      </c>
      <c r="F10" s="14">
        <v>2273</v>
      </c>
      <c r="G10" s="16">
        <v>0.26</v>
      </c>
      <c r="H10">
        <v>0.78500000000000003</v>
      </c>
      <c r="J10">
        <f>(F10*100*Info!$B$11)/AI10</f>
        <v>2.4358168535870788</v>
      </c>
      <c r="K10">
        <f>2*((F10*100*Info!$B$11)/AI10^2)*(AJ10/2)</f>
        <v>8.4672366553318654E-2</v>
      </c>
      <c r="L10">
        <f t="shared" si="0"/>
        <v>0.5117392149532719</v>
      </c>
      <c r="M10">
        <f t="shared" si="1"/>
        <v>13.337582147343225</v>
      </c>
      <c r="N10">
        <f t="shared" si="2"/>
        <v>0.61347039413401105</v>
      </c>
      <c r="O10">
        <v>2.8610000000000002</v>
      </c>
      <c r="P10">
        <v>5.5E-2</v>
      </c>
      <c r="S10">
        <v>2.9020000000000001</v>
      </c>
      <c r="T10">
        <v>3.5999999999999997E-2</v>
      </c>
      <c r="U10">
        <v>1.3280000000000001</v>
      </c>
      <c r="V10">
        <v>0.04</v>
      </c>
      <c r="W10" s="37">
        <f>U10*Info!$B$2</f>
        <v>0.63744000000000001</v>
      </c>
      <c r="X10" s="37">
        <f>W10*SQRT((0.5*V10/U10)^2+Info!$B$3^2)</f>
        <v>3.3286399384733704E-2</v>
      </c>
      <c r="Y10" s="28">
        <f>W10*Info!$D$2</f>
        <v>0.51632640000000007</v>
      </c>
      <c r="Z10" s="28">
        <f>Y10*SQRT(Info!$D$3^2+(X10/W10)^2)</f>
        <v>3.7328687797521104E-2</v>
      </c>
      <c r="AA10" s="37">
        <f t="shared" si="3"/>
        <v>2.22356</v>
      </c>
      <c r="AB10" s="37">
        <f t="shared" si="4"/>
        <v>4.3176780611805694E-2</v>
      </c>
      <c r="AC10" s="37">
        <f>(1-EXP(-Info!$B$6*H10*1000))+(Info!$B$6/(Info!$B$6-Info!$B$7))*(EXP(-Info!$B$7*H10*1000)-EXP(-Info!$B$6*H10*1000))*(Info!$B$9-1)</f>
        <v>8.2248699498084655E-3</v>
      </c>
      <c r="AD10" s="37">
        <f>SQRT((Info!$B$6*EXP(-Info!$B$6*H10*1000)+(Info!$B$6/(Info!$B$6+Info!$B$7))*(Info!$B$9-1)*(-Info!$B$7*EXP(-Info!$B$7*H10*1000)+Info!$B$6*EXP(-Info!$B$6*H10*1000)))^2*(0.01*H10*1000)^2)</f>
        <v>7.7014380175236986E-5</v>
      </c>
      <c r="AE10" s="37">
        <f t="shared" si="5"/>
        <v>3.9425608196503442E-4</v>
      </c>
      <c r="AF10" s="37">
        <f t="shared" si="6"/>
        <v>2.3673851081744037</v>
      </c>
      <c r="AG10" s="37">
        <f t="shared" si="7"/>
        <v>4.1443773604040536E-2</v>
      </c>
      <c r="AH10" s="37">
        <f t="shared" si="8"/>
        <v>0.81577708758594203</v>
      </c>
      <c r="AI10">
        <f>AF10*EXP(Info!$B$6*H10*1000)</f>
        <v>2.3844891328111091</v>
      </c>
      <c r="AJ10">
        <f>2*SQRT((EXP(Info!$B$6*H10)*AG10)^2+(Info!$B$6*H10*0.01*AI10)^2)</f>
        <v>8.2888143908874279E-2</v>
      </c>
      <c r="AK10">
        <f t="shared" si="9"/>
        <v>2.9566677320000001</v>
      </c>
      <c r="AL10">
        <f t="shared" si="10"/>
        <v>0.11482433035903607</v>
      </c>
      <c r="AM10"/>
      <c r="AN10"/>
      <c r="AO10">
        <f t="shared" si="11"/>
        <v>5.4756095938848395</v>
      </c>
      <c r="AP10">
        <f t="shared" si="12"/>
        <v>2.1543674698795181</v>
      </c>
      <c r="AQ10">
        <f t="shared" si="13"/>
        <v>5</v>
      </c>
      <c r="AR10">
        <v>1</v>
      </c>
      <c r="AS10">
        <v>1</v>
      </c>
      <c r="AT10">
        <v>1</v>
      </c>
      <c r="AU10">
        <v>0</v>
      </c>
      <c r="AV10">
        <v>1</v>
      </c>
      <c r="AW10">
        <v>0</v>
      </c>
      <c r="AX10">
        <v>1</v>
      </c>
    </row>
    <row r="11" spans="1:58">
      <c r="A11" s="13" t="s">
        <v>147</v>
      </c>
      <c r="B11" s="13" t="s">
        <v>200</v>
      </c>
      <c r="C11" s="13" t="s">
        <v>420</v>
      </c>
      <c r="D11" s="14">
        <v>-18.579999999999998</v>
      </c>
      <c r="E11" s="14">
        <v>20.75</v>
      </c>
      <c r="F11" s="14">
        <v>2273</v>
      </c>
      <c r="G11" s="16">
        <v>0.31</v>
      </c>
      <c r="H11">
        <v>0.88700000000000001</v>
      </c>
      <c r="J11">
        <f>(F11*100*Info!$B$11)/AI11</f>
        <v>2.3794300895332636</v>
      </c>
      <c r="K11">
        <f>2*((F11*100*Info!$B$11)/AI11^2)*(AJ11/2)</f>
        <v>9.8010155019633838E-2</v>
      </c>
      <c r="L11">
        <f t="shared" si="0"/>
        <v>0.45740545794392606</v>
      </c>
      <c r="M11">
        <f t="shared" si="1"/>
        <v>11.645498114309158</v>
      </c>
      <c r="N11">
        <f t="shared" si="2"/>
        <v>0.52600785036625863</v>
      </c>
      <c r="O11">
        <v>2.5369999999999999</v>
      </c>
      <c r="P11">
        <v>1.9E-2</v>
      </c>
      <c r="S11">
        <v>2.9009999999999998</v>
      </c>
      <c r="T11">
        <v>7.5999999999999998E-2</v>
      </c>
      <c r="U11">
        <v>1.1870000000000001</v>
      </c>
      <c r="V11">
        <v>2.1999999999999999E-2</v>
      </c>
      <c r="W11" s="37">
        <f>U11*Info!$B$2</f>
        <v>0.56976000000000004</v>
      </c>
      <c r="X11" s="37">
        <f>W11*SQRT((0.5*V11/U11)^2+Info!$B$3^2)</f>
        <v>2.8973169381343152E-2</v>
      </c>
      <c r="Y11" s="28">
        <f>W11*Info!$D$2</f>
        <v>0.46150560000000007</v>
      </c>
      <c r="Z11" s="28">
        <f>Y11*SQRT(Info!$D$3^2+(X11/W11)^2)</f>
        <v>3.2912430970634801E-2</v>
      </c>
      <c r="AA11" s="37">
        <f t="shared" si="3"/>
        <v>1.9672399999999999</v>
      </c>
      <c r="AB11" s="37">
        <f t="shared" si="4"/>
        <v>3.0490892804245669E-2</v>
      </c>
      <c r="AC11" s="37">
        <f>(1-EXP(-Info!$B$6*H11*1000))+(Info!$B$6/(Info!$B$6-Info!$B$7))*(EXP(-Info!$B$7*H11*1000)-EXP(-Info!$B$6*H11*1000))*(Info!$B$9-1)</f>
        <v>9.2890678113881041E-3</v>
      </c>
      <c r="AD11" s="37">
        <f>SQRT((Info!$B$6*EXP(-Info!$B$6*H11*1000)+(Info!$B$6/(Info!$B$6+Info!$B$7))*(Info!$B$9-1)*(-Info!$B$7*EXP(-Info!$B$7*H11*1000)+Info!$B$6*EXP(-Info!$B$6*H11*1000)))^2*(0.01*H11*1000)^2)</f>
        <v>8.6938168390744992E-5</v>
      </c>
      <c r="AE11" s="37">
        <f t="shared" si="5"/>
        <v>3.3086403404817964E-4</v>
      </c>
      <c r="AF11" s="37">
        <f t="shared" si="6"/>
        <v>2.4212205742387245</v>
      </c>
      <c r="AG11" s="37">
        <f t="shared" si="7"/>
        <v>5.027263254899058E-2</v>
      </c>
      <c r="AH11" s="37">
        <f t="shared" si="8"/>
        <v>0.8346158477210357</v>
      </c>
      <c r="AI11">
        <f>AF11*EXP(Info!$B$6*H11*1000)</f>
        <v>2.4409957840097078</v>
      </c>
      <c r="AJ11">
        <f>2*SQRT((EXP(Info!$B$6*H11)*AG11)^2+(Info!$B$6*H11*0.01*AI11)^2)</f>
        <v>0.10054608296560318</v>
      </c>
      <c r="AK11">
        <f t="shared" si="9"/>
        <v>2.6158390279999999</v>
      </c>
      <c r="AL11">
        <f t="shared" si="10"/>
        <v>8.1087480323610933E-2</v>
      </c>
      <c r="AM11"/>
      <c r="AN11"/>
      <c r="AO11">
        <f t="shared" si="11"/>
        <v>4.8942383945341144</v>
      </c>
      <c r="AP11">
        <f t="shared" si="12"/>
        <v>2.1373209772535802</v>
      </c>
      <c r="AQ11">
        <f t="shared" si="13"/>
        <v>5</v>
      </c>
      <c r="AR11">
        <v>1</v>
      </c>
      <c r="AS11">
        <v>1</v>
      </c>
      <c r="AT11">
        <v>1</v>
      </c>
      <c r="AU11">
        <v>0</v>
      </c>
      <c r="AV11">
        <v>1</v>
      </c>
      <c r="AW11">
        <v>0</v>
      </c>
      <c r="AX11">
        <v>1</v>
      </c>
    </row>
    <row r="12" spans="1:58">
      <c r="A12" s="13" t="s">
        <v>147</v>
      </c>
      <c r="B12" s="13" t="s">
        <v>200</v>
      </c>
      <c r="C12" s="13" t="s">
        <v>420</v>
      </c>
      <c r="D12" s="14">
        <v>-18.579999999999998</v>
      </c>
      <c r="E12" s="14">
        <v>20.75</v>
      </c>
      <c r="F12" s="14">
        <v>2273</v>
      </c>
      <c r="G12" s="16">
        <v>0.33</v>
      </c>
      <c r="H12">
        <v>0.93300000000000005</v>
      </c>
      <c r="J12">
        <f>(F12*100*Info!$B$11)/AI12</f>
        <v>2.4764377148688212</v>
      </c>
      <c r="K12">
        <f>2*((F12*100*Info!$B$11)/AI12^2)*(AJ12/2)</f>
        <v>0.14712550548279218</v>
      </c>
      <c r="L12">
        <f t="shared" si="0"/>
        <v>0.51405128971962699</v>
      </c>
      <c r="M12">
        <f t="shared" si="1"/>
        <v>13.621271213253486</v>
      </c>
      <c r="N12">
        <f t="shared" si="2"/>
        <v>0.85491434417213197</v>
      </c>
      <c r="O12">
        <v>3.194</v>
      </c>
      <c r="P12">
        <v>3.1E-2</v>
      </c>
      <c r="S12">
        <v>2.8690000000000002</v>
      </c>
      <c r="T12">
        <v>0.11799999999999999</v>
      </c>
      <c r="U12">
        <v>1.3340000000000001</v>
      </c>
      <c r="V12">
        <v>2.7E-2</v>
      </c>
      <c r="W12" s="37">
        <f>U12*Info!$B$2</f>
        <v>0.64032</v>
      </c>
      <c r="X12" s="37">
        <f>W12*SQRT((0.5*V12/U12)^2+Info!$B$3^2)</f>
        <v>3.2665190279562127E-2</v>
      </c>
      <c r="Y12" s="28">
        <f>W12*Info!$D$2</f>
        <v>0.51865919999999999</v>
      </c>
      <c r="Z12" s="28">
        <f>Y12*SQRT(Info!$D$3^2+(X12/W12)^2)</f>
        <v>3.7048437621081946E-2</v>
      </c>
      <c r="AA12" s="37">
        <f t="shared" si="3"/>
        <v>2.5536799999999999</v>
      </c>
      <c r="AB12" s="37">
        <f t="shared" si="4"/>
        <v>3.6156115056792261E-2</v>
      </c>
      <c r="AC12" s="37">
        <f>(1-EXP(-Info!$B$6*H12*1000))+(Info!$B$6/(Info!$B$6-Info!$B$7))*(EXP(-Info!$B$7*H12*1000)-EXP(-Info!$B$6*H12*1000))*(Info!$B$9-1)</f>
        <v>9.7686616879581103E-3</v>
      </c>
      <c r="AD12" s="37">
        <f>SQRT((Info!$B$6*EXP(-Info!$B$6*H12*1000)+(Info!$B$6/(Info!$B$6+Info!$B$7))*(Info!$B$9-1)*(-Info!$B$7*EXP(-Info!$B$7*H12*1000)+Info!$B$6*EXP(-Info!$B$6*H12*1000)))^2*(0.01*H12*1000)^2)</f>
        <v>9.1407370412826375E-5</v>
      </c>
      <c r="AE12" s="37">
        <f t="shared" si="5"/>
        <v>4.2336193824194873E-4</v>
      </c>
      <c r="AF12" s="37">
        <f t="shared" si="6"/>
        <v>2.3253947640206953</v>
      </c>
      <c r="AG12" s="37">
        <f t="shared" si="7"/>
        <v>6.9668974195792141E-2</v>
      </c>
      <c r="AH12" s="37">
        <f t="shared" si="8"/>
        <v>0.81052449077054556</v>
      </c>
      <c r="AI12">
        <f>AF12*EXP(Info!$B$6*H12*1000)</f>
        <v>2.3453764986793546</v>
      </c>
      <c r="AJ12">
        <f>2*SQRT((EXP(Info!$B$6*H12)*AG12)^2+(Info!$B$6*H12*0.01*AI12)^2)</f>
        <v>0.139339140590475</v>
      </c>
      <c r="AK12">
        <f t="shared" si="9"/>
        <v>3.3956282959999999</v>
      </c>
      <c r="AL12">
        <f t="shared" si="10"/>
        <v>9.6153572382033342E-2</v>
      </c>
      <c r="AM12"/>
      <c r="AN12"/>
      <c r="AO12">
        <f t="shared" si="11"/>
        <v>5.5003487938572109</v>
      </c>
      <c r="AP12">
        <f t="shared" si="12"/>
        <v>2.3943028485757121</v>
      </c>
      <c r="AQ12">
        <f t="shared" si="13"/>
        <v>5</v>
      </c>
      <c r="AR12">
        <v>1</v>
      </c>
      <c r="AS12">
        <v>1</v>
      </c>
      <c r="AT12">
        <v>1</v>
      </c>
      <c r="AU12">
        <v>0</v>
      </c>
      <c r="AV12">
        <v>1</v>
      </c>
      <c r="AW12">
        <v>0</v>
      </c>
      <c r="AX12">
        <v>1</v>
      </c>
    </row>
    <row r="13" spans="1:58">
      <c r="A13" s="13" t="s">
        <v>147</v>
      </c>
      <c r="B13" s="13" t="s">
        <v>200</v>
      </c>
      <c r="C13" s="13" t="s">
        <v>420</v>
      </c>
      <c r="D13" s="14">
        <v>-18.579999999999998</v>
      </c>
      <c r="E13" s="14">
        <v>20.75</v>
      </c>
      <c r="F13" s="14">
        <v>2273</v>
      </c>
      <c r="G13" s="16">
        <v>0.35</v>
      </c>
      <c r="H13">
        <v>0.98</v>
      </c>
      <c r="J13">
        <f>(F13*100*Info!$B$11)/AI13</f>
        <v>2.3319555974876436</v>
      </c>
      <c r="K13">
        <f>2*((F13*100*Info!$B$11)/AI13^2)*(AJ13/2)</f>
        <v>0.1093459282167739</v>
      </c>
      <c r="L13">
        <f t="shared" si="0"/>
        <v>0.46588306542056157</v>
      </c>
      <c r="M13">
        <f t="shared" si="1"/>
        <v>11.624679257349332</v>
      </c>
      <c r="N13">
        <f t="shared" si="2"/>
        <v>0.54719984511801711</v>
      </c>
      <c r="O13">
        <v>2.7770000000000001</v>
      </c>
      <c r="P13">
        <v>8.0000000000000002E-3</v>
      </c>
      <c r="S13">
        <v>2.9609999999999999</v>
      </c>
      <c r="T13">
        <v>9.6000000000000002E-2</v>
      </c>
      <c r="U13">
        <v>1.2090000000000001</v>
      </c>
      <c r="V13">
        <v>5.0000000000000001E-3</v>
      </c>
      <c r="W13" s="37">
        <f>U13*Info!$B$2</f>
        <v>0.58032000000000006</v>
      </c>
      <c r="X13" s="37">
        <f>W13*SQRT((0.5*V13/U13)^2+Info!$B$3^2)</f>
        <v>2.9040803294674896E-2</v>
      </c>
      <c r="Y13" s="28">
        <f>W13*Info!$D$2</f>
        <v>0.47005920000000007</v>
      </c>
      <c r="Z13" s="28">
        <f>Y13*SQRT(Info!$D$3^2+(X13/W13)^2)</f>
        <v>3.3252414070608471E-2</v>
      </c>
      <c r="AA13" s="37">
        <f t="shared" si="3"/>
        <v>2.1966800000000002</v>
      </c>
      <c r="AB13" s="37">
        <f t="shared" si="4"/>
        <v>2.9314983472620283E-2</v>
      </c>
      <c r="AC13" s="37">
        <f>(1-EXP(-Info!$B$6*H13*1000))+(Info!$B$6/(Info!$B$6-Info!$B$7))*(EXP(-Info!$B$7*H13*1000)-EXP(-Info!$B$6*H13*1000))*(Info!$B$9-1)</f>
        <v>1.0258464324164503E-2</v>
      </c>
      <c r="AD13" s="37">
        <f>SQRT((Info!$B$6*EXP(-Info!$B$6*H13*1000)+(Info!$B$6/(Info!$B$6+Info!$B$7))*(Info!$B$9-1)*(-Info!$B$7*EXP(-Info!$B$7*H13*1000)+Info!$B$6*EXP(-Info!$B$6*H13*1000)))^2*(0.01*H13*1000)^2)</f>
        <v>9.5969731497788925E-5</v>
      </c>
      <c r="AE13" s="37">
        <f t="shared" si="5"/>
        <v>3.6725935110445117E-4</v>
      </c>
      <c r="AF13" s="37">
        <f t="shared" si="6"/>
        <v>2.4684062365883941</v>
      </c>
      <c r="AG13" s="37">
        <f t="shared" si="7"/>
        <v>5.8393988739888068E-2</v>
      </c>
      <c r="AH13" s="37">
        <f t="shared" si="8"/>
        <v>0.83363939094508421</v>
      </c>
      <c r="AI13">
        <f>AF13*EXP(Info!$B$6*H13*1000)</f>
        <v>2.4906901414220917</v>
      </c>
      <c r="AJ13">
        <f>2*SQRT((EXP(Info!$B$6*H13)*AG13)^2+(Info!$B$6*H13*0.01*AI13)^2)</f>
        <v>0.11678902707563647</v>
      </c>
      <c r="AK13">
        <f t="shared" si="9"/>
        <v>2.9209253960000003</v>
      </c>
      <c r="AL13">
        <f t="shared" si="10"/>
        <v>7.7960267047086376E-2</v>
      </c>
      <c r="AM13"/>
      <c r="AN13"/>
      <c r="AO13">
        <f t="shared" si="11"/>
        <v>4.9849487944328095</v>
      </c>
      <c r="AP13">
        <f t="shared" si="12"/>
        <v>2.2969396195202645</v>
      </c>
      <c r="AQ13">
        <f t="shared" si="13"/>
        <v>5</v>
      </c>
      <c r="AR13">
        <v>1</v>
      </c>
      <c r="AS13">
        <v>1</v>
      </c>
      <c r="AT13">
        <v>1</v>
      </c>
      <c r="AU13">
        <v>0</v>
      </c>
      <c r="AV13">
        <v>1</v>
      </c>
      <c r="AW13">
        <v>0</v>
      </c>
      <c r="AX13">
        <v>1</v>
      </c>
    </row>
    <row r="14" spans="1:58">
      <c r="A14" s="13" t="s">
        <v>147</v>
      </c>
      <c r="B14" s="13" t="s">
        <v>200</v>
      </c>
      <c r="C14" s="13" t="s">
        <v>420</v>
      </c>
      <c r="D14" s="14">
        <v>-18.579999999999998</v>
      </c>
      <c r="E14" s="14">
        <v>20.75</v>
      </c>
      <c r="F14" s="14">
        <v>2273</v>
      </c>
      <c r="G14" s="16">
        <v>0.37</v>
      </c>
      <c r="H14">
        <v>1.0269999999999999</v>
      </c>
      <c r="J14">
        <f>(F14*100*Info!$B$11)/AI14</f>
        <v>2.3944954528011793</v>
      </c>
      <c r="K14">
        <f>2*((F14*100*Info!$B$11)/AI14^2)*(AJ14/2)</f>
        <v>8.2280302660083376E-2</v>
      </c>
      <c r="L14">
        <f t="shared" si="0"/>
        <v>0.53755738317757107</v>
      </c>
      <c r="M14">
        <f t="shared" si="1"/>
        <v>13.772812193130827</v>
      </c>
      <c r="N14">
        <f t="shared" si="2"/>
        <v>0.49893253197349047</v>
      </c>
      <c r="O14">
        <v>3.1560000000000001</v>
      </c>
      <c r="P14">
        <v>4.7E-2</v>
      </c>
      <c r="S14">
        <v>2.972</v>
      </c>
      <c r="T14">
        <v>3.2000000000000001E-2</v>
      </c>
      <c r="U14">
        <v>1.395</v>
      </c>
      <c r="V14">
        <v>1.6E-2</v>
      </c>
      <c r="W14" s="37">
        <f>U14*Info!$B$2</f>
        <v>0.66959999999999997</v>
      </c>
      <c r="X14" s="37">
        <f>W14*SQRT((0.5*V14/U14)^2+Info!$B$3^2)</f>
        <v>3.3699495545185837E-2</v>
      </c>
      <c r="Y14" s="28">
        <f>W14*Info!$D$2</f>
        <v>0.54237599999999997</v>
      </c>
      <c r="Z14" s="28">
        <f>Y14*SQRT(Info!$D$3^2+(X14/W14)^2)</f>
        <v>3.8477697631745071E-2</v>
      </c>
      <c r="AA14" s="37">
        <f t="shared" si="3"/>
        <v>2.4864000000000002</v>
      </c>
      <c r="AB14" s="37">
        <f t="shared" si="4"/>
        <v>4.1084133190320567E-2</v>
      </c>
      <c r="AC14" s="37">
        <f>(1-EXP(-Info!$B$6*H14*1000))+(Info!$B$6/(Info!$B$6-Info!$B$7))*(EXP(-Info!$B$7*H14*1000)-EXP(-Info!$B$6*H14*1000))*(Info!$B$9-1)</f>
        <v>1.0748047525778574E-2</v>
      </c>
      <c r="AD14" s="37">
        <f>SQRT((Info!$B$6*EXP(-Info!$B$6*H14*1000)+(Info!$B$6/(Info!$B$6+Info!$B$7))*(Info!$B$9-1)*(-Info!$B$7*EXP(-Info!$B$7*H14*1000)+Info!$B$6*EXP(-Info!$B$6*H14*1000)))^2*(0.01*H14*1000)^2)</f>
        <v>1.005280547102602E-4</v>
      </c>
      <c r="AE14" s="37">
        <f t="shared" si="5"/>
        <v>5.074093693853834E-4</v>
      </c>
      <c r="AF14" s="37">
        <f t="shared" si="6"/>
        <v>2.4029000546319041</v>
      </c>
      <c r="AG14" s="37">
        <f t="shared" si="7"/>
        <v>4.1674820687174409E-2</v>
      </c>
      <c r="AH14" s="37">
        <f t="shared" si="8"/>
        <v>0.8085128043848937</v>
      </c>
      <c r="AI14">
        <f>AF14*EXP(Info!$B$6*H14*1000)</f>
        <v>2.4256378562347618</v>
      </c>
      <c r="AJ14">
        <f>2*SQRT((EXP(Info!$B$6*H14)*AG14)^2+(Info!$B$6*H14*0.01*AI14)^2)</f>
        <v>8.3350426379499923E-2</v>
      </c>
      <c r="AK14">
        <f t="shared" si="9"/>
        <v>3.3061660800000001</v>
      </c>
      <c r="AL14">
        <f t="shared" si="10"/>
        <v>0.10925914380633851</v>
      </c>
      <c r="AM14"/>
      <c r="AN14"/>
      <c r="AO14">
        <f t="shared" si="11"/>
        <v>5.7518639935763183</v>
      </c>
      <c r="AP14">
        <f t="shared" si="12"/>
        <v>2.2623655913978493</v>
      </c>
      <c r="AQ14">
        <f t="shared" si="13"/>
        <v>5</v>
      </c>
      <c r="AR14">
        <v>1</v>
      </c>
      <c r="AS14">
        <v>1</v>
      </c>
      <c r="AT14">
        <v>1</v>
      </c>
      <c r="AU14">
        <v>0</v>
      </c>
      <c r="AV14">
        <v>1</v>
      </c>
      <c r="AW14">
        <v>0</v>
      </c>
      <c r="AX14">
        <v>1</v>
      </c>
    </row>
    <row r="15" spans="1:58">
      <c r="A15" s="13" t="s">
        <v>147</v>
      </c>
      <c r="B15" s="13" t="s">
        <v>200</v>
      </c>
      <c r="C15" s="13" t="s">
        <v>420</v>
      </c>
      <c r="D15" s="14">
        <v>-18.579999999999998</v>
      </c>
      <c r="E15" s="14">
        <v>20.75</v>
      </c>
      <c r="F15" s="14">
        <v>2273</v>
      </c>
      <c r="G15" s="16">
        <v>0.42</v>
      </c>
      <c r="H15">
        <v>1.143</v>
      </c>
      <c r="J15">
        <f>(F15*100*Info!$B$11)/AI15</f>
        <v>2.237406986557287</v>
      </c>
      <c r="K15">
        <f>2*((F15*100*Info!$B$11)/AI15^2)*(AJ15/2)</f>
        <v>5.1436642438322383E-2</v>
      </c>
      <c r="L15">
        <f t="shared" si="0"/>
        <v>0.37070265420560811</v>
      </c>
      <c r="M15">
        <f t="shared" si="1"/>
        <v>8.8747159804680464</v>
      </c>
      <c r="N15">
        <f t="shared" si="2"/>
        <v>0.24652533253037365</v>
      </c>
      <c r="O15">
        <v>2.3940000000000001</v>
      </c>
      <c r="P15">
        <v>2.8000000000000001E-2</v>
      </c>
      <c r="S15">
        <v>2.9660000000000002</v>
      </c>
      <c r="T15">
        <v>2.7E-2</v>
      </c>
      <c r="U15">
        <v>0.96199999999999997</v>
      </c>
      <c r="V15">
        <v>1.4999999999999999E-2</v>
      </c>
      <c r="W15" s="37">
        <f>U15*Info!$B$2</f>
        <v>0.46175999999999995</v>
      </c>
      <c r="X15" s="37">
        <f>W15*SQRT((0.5*V15/U15)^2+Info!$B$3^2)</f>
        <v>2.3366979779167008E-2</v>
      </c>
      <c r="Y15" s="28">
        <f>W15*Info!$D$2</f>
        <v>0.37402559999999996</v>
      </c>
      <c r="Z15" s="28">
        <f>Y15*SQRT(Info!$D$3^2+(X15/W15)^2)</f>
        <v>2.6607871077498849E-2</v>
      </c>
      <c r="AA15" s="37">
        <f t="shared" si="3"/>
        <v>1.9322400000000002</v>
      </c>
      <c r="AB15" s="37">
        <f t="shared" si="4"/>
        <v>2.7239965932430971E-2</v>
      </c>
      <c r="AC15" s="37">
        <f>(1-EXP(-Info!$B$6*H15*1000))+(Info!$B$6/(Info!$B$6-Info!$B$7))*(EXP(-Info!$B$7*H15*1000)-EXP(-Info!$B$6*H15*1000))*(Info!$B$9-1)</f>
        <v>1.1955442015327587E-2</v>
      </c>
      <c r="AD15" s="37">
        <f>SQRT((Info!$B$6*EXP(-Info!$B$6*H15*1000)+(Info!$B$6/(Info!$B$6+Info!$B$7))*(Info!$B$9-1)*(-Info!$B$7*EXP(-Info!$B$7*H15*1000)+Info!$B$6*EXP(-Info!$B$6*H15*1000)))^2*(0.01*H15*1000)^2)</f>
        <v>1.1176111996653958E-4</v>
      </c>
      <c r="AE15" s="37">
        <f t="shared" si="5"/>
        <v>3.9075866960389328E-4</v>
      </c>
      <c r="AF15" s="37">
        <f t="shared" si="6"/>
        <v>2.5688736167203037</v>
      </c>
      <c r="AG15" s="37">
        <f t="shared" si="7"/>
        <v>2.9839260976349102E-2</v>
      </c>
      <c r="AH15" s="37">
        <f t="shared" si="8"/>
        <v>0.86610708588007534</v>
      </c>
      <c r="AI15">
        <f>AF15*EXP(Info!$B$6*H15*1000)</f>
        <v>2.5959420220787015</v>
      </c>
      <c r="AJ15">
        <f>2*SQRT((EXP(Info!$B$6*H15)*AG15)^2+(Info!$B$6*H15*0.01*AI15)^2)</f>
        <v>5.9679147505361074E-2</v>
      </c>
      <c r="AK15">
        <f t="shared" si="9"/>
        <v>2.5692995280000002</v>
      </c>
      <c r="AL15">
        <f t="shared" si="10"/>
        <v>7.2441965400706923E-2</v>
      </c>
      <c r="AM15"/>
      <c r="AN15"/>
      <c r="AO15">
        <f t="shared" si="11"/>
        <v>3.9665183955701919</v>
      </c>
      <c r="AP15">
        <f t="shared" si="12"/>
        <v>2.4885654885654889</v>
      </c>
      <c r="AQ15">
        <f t="shared" si="13"/>
        <v>5</v>
      </c>
      <c r="AR15">
        <v>1</v>
      </c>
      <c r="AS15">
        <v>1</v>
      </c>
      <c r="AT15">
        <v>1</v>
      </c>
      <c r="AU15">
        <v>0</v>
      </c>
      <c r="AV15">
        <v>1</v>
      </c>
      <c r="AW15">
        <v>0</v>
      </c>
      <c r="AX15">
        <v>1</v>
      </c>
    </row>
    <row r="16" spans="1:58">
      <c r="A16" s="13" t="s">
        <v>147</v>
      </c>
      <c r="B16" s="13" t="s">
        <v>200</v>
      </c>
      <c r="C16" s="13" t="s">
        <v>420</v>
      </c>
      <c r="D16" s="14">
        <v>-18.579999999999998</v>
      </c>
      <c r="E16" s="14">
        <v>20.75</v>
      </c>
      <c r="F16" s="14">
        <v>2273</v>
      </c>
      <c r="G16" s="16">
        <v>0.44</v>
      </c>
      <c r="H16">
        <v>1.19</v>
      </c>
      <c r="J16">
        <f>(F16*100*Info!$B$11)/AI16</f>
        <v>2.426663240844892</v>
      </c>
      <c r="K16">
        <f>2*((F16*100*Info!$B$11)/AI16^2)*(AJ16/2)</f>
        <v>9.9423295704675951E-2</v>
      </c>
      <c r="L16">
        <f t="shared" si="0"/>
        <v>0.51944613084112246</v>
      </c>
      <c r="M16">
        <f t="shared" si="1"/>
        <v>13.487572895030461</v>
      </c>
      <c r="N16">
        <f t="shared" si="2"/>
        <v>0.5677041119436439</v>
      </c>
      <c r="O16">
        <v>3.25</v>
      </c>
      <c r="P16">
        <v>2.3E-2</v>
      </c>
      <c r="S16">
        <v>2.9239999999999999</v>
      </c>
      <c r="T16">
        <v>6.4000000000000001E-2</v>
      </c>
      <c r="U16">
        <v>1.3480000000000001</v>
      </c>
      <c r="V16">
        <v>1.2999999999999999E-2</v>
      </c>
      <c r="W16" s="37">
        <f>U16*Info!$B$2</f>
        <v>0.64704000000000006</v>
      </c>
      <c r="X16" s="37">
        <f>W16*SQRT((0.5*V16/U16)^2+Info!$B$3^2)</f>
        <v>3.2502096916968301E-2</v>
      </c>
      <c r="Y16" s="28">
        <f>W16*Info!$D$2</f>
        <v>0.52410240000000008</v>
      </c>
      <c r="Z16" s="28">
        <f>Y16*SQRT(Info!$D$3^2+(X16/W16)^2)</f>
        <v>3.7145704573595055E-2</v>
      </c>
      <c r="AA16" s="37">
        <f t="shared" si="3"/>
        <v>2.6029599999999999</v>
      </c>
      <c r="AB16" s="37">
        <f t="shared" si="4"/>
        <v>3.4476605169302857E-2</v>
      </c>
      <c r="AC16" s="37">
        <f>(1-EXP(-Info!$B$6*H16*1000))+(Info!$B$6/(Info!$B$6-Info!$B$7))*(EXP(-Info!$B$7*H16*1000)-EXP(-Info!$B$6*H16*1000))*(Info!$B$9-1)</f>
        <v>1.2444264940067106E-2</v>
      </c>
      <c r="AD16" s="37">
        <f>SQRT((Info!$B$6*EXP(-Info!$B$6*H16*1000)+(Info!$B$6/(Info!$B$6+Info!$B$7))*(Info!$B$9-1)*(-Info!$B$7*EXP(-Info!$B$7*H16*1000)+Info!$B$6*EXP(-Info!$B$6*H16*1000)))^2*(0.01*H16*1000)^2)</f>
        <v>1.1630545987151697E-4</v>
      </c>
      <c r="AE16" s="37">
        <f t="shared" si="5"/>
        <v>5.2509282231203065E-4</v>
      </c>
      <c r="AF16" s="37">
        <f t="shared" si="6"/>
        <v>2.3675056761316031</v>
      </c>
      <c r="AG16" s="37">
        <f t="shared" si="7"/>
        <v>4.9031409226544205E-2</v>
      </c>
      <c r="AH16" s="37">
        <f t="shared" si="8"/>
        <v>0.80968046379329794</v>
      </c>
      <c r="AI16">
        <f>AF16*EXP(Info!$B$6*H16*1000)</f>
        <v>2.3934836606641401</v>
      </c>
      <c r="AJ16">
        <f>2*SQRT((EXP(Info!$B$6*H16)*AG16)^2+(Info!$B$6*H16*0.01*AI16)^2)</f>
        <v>9.806388861590358E-2</v>
      </c>
      <c r="AK16">
        <f t="shared" si="9"/>
        <v>3.4611559119999997</v>
      </c>
      <c r="AL16">
        <f t="shared" si="10"/>
        <v>9.1687083787244023E-2</v>
      </c>
      <c r="AM16"/>
      <c r="AN16"/>
      <c r="AO16">
        <f t="shared" si="11"/>
        <v>5.5580735937927432</v>
      </c>
      <c r="AP16">
        <f t="shared" si="12"/>
        <v>2.4109792284866467</v>
      </c>
      <c r="AQ16">
        <f t="shared" si="13"/>
        <v>5</v>
      </c>
      <c r="AR16">
        <v>1</v>
      </c>
      <c r="AS16">
        <v>1</v>
      </c>
      <c r="AT16">
        <v>1</v>
      </c>
      <c r="AU16">
        <v>0</v>
      </c>
      <c r="AV16">
        <v>1</v>
      </c>
      <c r="AW16">
        <v>0</v>
      </c>
      <c r="AX16">
        <v>1</v>
      </c>
    </row>
    <row r="17" spans="1:50">
      <c r="A17" s="13" t="s">
        <v>147</v>
      </c>
      <c r="B17" s="13" t="s">
        <v>200</v>
      </c>
      <c r="C17" s="13" t="s">
        <v>420</v>
      </c>
      <c r="D17" s="14">
        <v>-18.579999999999998</v>
      </c>
      <c r="E17" s="14">
        <v>20.75</v>
      </c>
      <c r="F17" s="14">
        <v>2273</v>
      </c>
      <c r="G17" s="16">
        <v>0.46</v>
      </c>
      <c r="H17">
        <v>1.2370000000000001</v>
      </c>
      <c r="J17">
        <f>(F17*100*Info!$B$11)/AI17</f>
        <v>2.2668927541547581</v>
      </c>
      <c r="K17">
        <f>2*((F17*100*Info!$B$11)/AI17^2)*(AJ17/2)</f>
        <v>9.0808440348838365E-2</v>
      </c>
      <c r="L17">
        <f t="shared" si="0"/>
        <v>0.52368493457944021</v>
      </c>
      <c r="M17">
        <f t="shared" si="1"/>
        <v>12.702372145142112</v>
      </c>
      <c r="N17">
        <f t="shared" si="2"/>
        <v>0.53593149996659029</v>
      </c>
      <c r="O17">
        <v>3.3079999999999998</v>
      </c>
      <c r="P17">
        <v>4.3999999999999997E-2</v>
      </c>
      <c r="S17">
        <v>3.0960000000000001</v>
      </c>
      <c r="T17">
        <v>7.0000000000000007E-2</v>
      </c>
      <c r="U17">
        <v>1.359</v>
      </c>
      <c r="V17">
        <v>1.7999999999999999E-2</v>
      </c>
      <c r="W17" s="37">
        <f>U17*Info!$B$2</f>
        <v>0.65232000000000001</v>
      </c>
      <c r="X17" s="37">
        <f>W17*SQRT((0.5*V17/U17)^2+Info!$B$3^2)</f>
        <v>3.2900848864429025E-2</v>
      </c>
      <c r="Y17" s="28">
        <f>W17*Info!$D$2</f>
        <v>0.52837920000000005</v>
      </c>
      <c r="Z17" s="28">
        <f>Y17*SQRT(Info!$D$3^2+(X17/W17)^2)</f>
        <v>3.7525555233776368E-2</v>
      </c>
      <c r="AA17" s="37">
        <f t="shared" si="3"/>
        <v>2.6556799999999998</v>
      </c>
      <c r="AB17" s="37">
        <f t="shared" si="4"/>
        <v>3.9578603512504085E-2</v>
      </c>
      <c r="AC17" s="37">
        <f>(1-EXP(-Info!$B$6*H17*1000))+(Info!$B$6/(Info!$B$6-Info!$B$7))*(EXP(-Info!$B$7*H17*1000)-EXP(-Info!$B$6*H17*1000))*(Info!$B$9-1)</f>
        <v>1.2932868857352158E-2</v>
      </c>
      <c r="AD17" s="37">
        <f>SQRT((Info!$B$6*EXP(-Info!$B$6*H17*1000)+(Info!$B$6/(Info!$B$6+Info!$B$7))*(Info!$B$9-1)*(-Info!$B$7*EXP(-Info!$B$7*H17*1000)+Info!$B$6*EXP(-Info!$B$6*H17*1000)))^2*(0.01*H17*1000)^2)</f>
        <v>1.2084577364953761E-4</v>
      </c>
      <c r="AE17" s="37">
        <f t="shared" si="5"/>
        <v>6.0415251027470145E-4</v>
      </c>
      <c r="AF17" s="37">
        <f t="shared" si="6"/>
        <v>2.5332752388329074</v>
      </c>
      <c r="AG17" s="37">
        <f t="shared" si="7"/>
        <v>5.1317952958578467E-2</v>
      </c>
      <c r="AH17" s="37">
        <f t="shared" si="8"/>
        <v>0.81824135621217942</v>
      </c>
      <c r="AI17">
        <f>AF17*EXP(Info!$B$6*H17*1000)</f>
        <v>2.5621762680441389</v>
      </c>
      <c r="AJ17">
        <f>2*SQRT((EXP(Info!$B$6*H17)*AG17)^2+(Info!$B$6*H17*0.01*AI17)^2)</f>
        <v>0.10263707022463384</v>
      </c>
      <c r="AK17">
        <f t="shared" si="9"/>
        <v>3.5312576959999995</v>
      </c>
      <c r="AL17">
        <f t="shared" si="10"/>
        <v>0.10525533818115336</v>
      </c>
      <c r="AM17"/>
      <c r="AN17"/>
      <c r="AO17">
        <f t="shared" si="11"/>
        <v>5.6034287937420908</v>
      </c>
      <c r="AP17">
        <f t="shared" si="12"/>
        <v>2.4341427520235466</v>
      </c>
      <c r="AQ17">
        <f t="shared" si="13"/>
        <v>5</v>
      </c>
      <c r="AR17">
        <v>1</v>
      </c>
      <c r="AS17">
        <v>1</v>
      </c>
      <c r="AT17">
        <v>1</v>
      </c>
      <c r="AU17">
        <v>0</v>
      </c>
      <c r="AV17">
        <v>1</v>
      </c>
      <c r="AW17">
        <v>0</v>
      </c>
      <c r="AX17">
        <v>1</v>
      </c>
    </row>
    <row r="18" spans="1:50">
      <c r="A18" s="13" t="s">
        <v>147</v>
      </c>
      <c r="B18" s="13" t="s">
        <v>200</v>
      </c>
      <c r="C18" s="13" t="s">
        <v>420</v>
      </c>
      <c r="D18" s="14">
        <v>-18.579999999999998</v>
      </c>
      <c r="E18" s="14">
        <v>20.75</v>
      </c>
      <c r="F18" s="14">
        <v>2273</v>
      </c>
      <c r="G18" s="16">
        <v>0.48</v>
      </c>
      <c r="H18">
        <v>1.2829999999999999</v>
      </c>
      <c r="J18">
        <f>(F18*100*Info!$B$11)/AI18</f>
        <v>2.3868911197053966</v>
      </c>
      <c r="K18">
        <f>2*((F18*100*Info!$B$11)/AI18^2)*(AJ18/2)</f>
        <v>8.5250222395177849E-2</v>
      </c>
      <c r="L18">
        <f t="shared" si="0"/>
        <v>0.53524530841121587</v>
      </c>
      <c r="M18">
        <f t="shared" si="1"/>
        <v>13.670023326564568</v>
      </c>
      <c r="N18">
        <f t="shared" si="2"/>
        <v>0.56063660746046251</v>
      </c>
      <c r="O18">
        <v>3.206</v>
      </c>
      <c r="P18">
        <v>5.2999999999999999E-2</v>
      </c>
      <c r="S18">
        <v>2.9790000000000001</v>
      </c>
      <c r="T18">
        <v>0.04</v>
      </c>
      <c r="U18">
        <v>1.389</v>
      </c>
      <c r="V18">
        <v>2.8000000000000001E-2</v>
      </c>
      <c r="W18" s="37">
        <f>U18*Info!$B$2</f>
        <v>0.66671999999999998</v>
      </c>
      <c r="X18" s="37">
        <f>W18*SQRT((0.5*V18/U18)^2+Info!$B$3^2)</f>
        <v>3.4006577246174015E-2</v>
      </c>
      <c r="Y18" s="28">
        <f>W18*Info!$D$2</f>
        <v>0.54004320000000006</v>
      </c>
      <c r="Z18" s="28">
        <f>Y18*SQRT(Info!$D$3^2+(X18/W18)^2)</f>
        <v>3.8572810573915935E-2</v>
      </c>
      <c r="AA18" s="37">
        <f t="shared" si="3"/>
        <v>2.5392799999999998</v>
      </c>
      <c r="AB18" s="37">
        <f t="shared" si="4"/>
        <v>4.3112611797477544E-2</v>
      </c>
      <c r="AC18" s="37">
        <f>(1-EXP(-Info!$B$6*H18*1000))+(Info!$B$6/(Info!$B$6-Info!$B$7))*(EXP(-Info!$B$7*H18*1000)-EXP(-Info!$B$6*H18*1000))*(Info!$B$9-1)</f>
        <v>1.3410864970986258E-2</v>
      </c>
      <c r="AD18" s="37">
        <f>SQRT((Info!$B$6*EXP(-Info!$B$6*H18*1000)+(Info!$B$6/(Info!$B$6+Info!$B$7))*(Info!$B$9-1)*(-Info!$B$7*EXP(-Info!$B$7*H18*1000)+Info!$B$6*EXP(-Info!$B$6*H18*1000)))^2*(0.01*H18*1000)^2)</f>
        <v>1.2528558898534058E-4</v>
      </c>
      <c r="AE18" s="37">
        <f t="shared" si="5"/>
        <v>6.5992357360932245E-4</v>
      </c>
      <c r="AF18" s="37">
        <f t="shared" si="6"/>
        <v>2.4049028587964743</v>
      </c>
      <c r="AG18" s="37">
        <f t="shared" si="7"/>
        <v>4.3454541934005081E-2</v>
      </c>
      <c r="AH18" s="37">
        <f t="shared" si="8"/>
        <v>0.80728528324822901</v>
      </c>
      <c r="AI18">
        <f>AF18*EXP(Info!$B$6*H18*1000)</f>
        <v>2.4333656315305308</v>
      </c>
      <c r="AJ18">
        <f>2*SQRT((EXP(Info!$B$6*H18)*AG18)^2+(Info!$B$6*H18*0.01*AI18)^2)</f>
        <v>8.6910106432657133E-2</v>
      </c>
      <c r="AK18">
        <f t="shared" si="9"/>
        <v>3.3764806159999998</v>
      </c>
      <c r="AL18">
        <f t="shared" si="10"/>
        <v>0.11465367981421178</v>
      </c>
      <c r="AM18"/>
      <c r="AN18"/>
      <c r="AO18">
        <f t="shared" si="11"/>
        <v>5.7271247936039469</v>
      </c>
      <c r="AP18">
        <f t="shared" si="12"/>
        <v>2.308135349172066</v>
      </c>
      <c r="AQ18">
        <f t="shared" si="13"/>
        <v>5</v>
      </c>
      <c r="AR18">
        <v>1</v>
      </c>
      <c r="AS18">
        <v>1</v>
      </c>
      <c r="AT18">
        <v>1</v>
      </c>
      <c r="AU18">
        <v>0</v>
      </c>
      <c r="AV18">
        <v>1</v>
      </c>
      <c r="AW18">
        <v>0</v>
      </c>
      <c r="AX18">
        <v>1</v>
      </c>
    </row>
    <row r="19" spans="1:50">
      <c r="A19" s="13" t="s">
        <v>147</v>
      </c>
      <c r="B19" s="13" t="s">
        <v>200</v>
      </c>
      <c r="C19" s="13" t="s">
        <v>420</v>
      </c>
      <c r="D19" s="14">
        <v>-18.579999999999998</v>
      </c>
      <c r="E19" s="14">
        <v>20.75</v>
      </c>
      <c r="F19" s="14">
        <v>2273</v>
      </c>
      <c r="G19" s="16">
        <v>0.51</v>
      </c>
      <c r="H19">
        <v>1.353</v>
      </c>
      <c r="J19">
        <f>(F19*100*Info!$B$11)/AI19</f>
        <v>2.2978580555434469</v>
      </c>
      <c r="K19">
        <f>2*((F19*100*Info!$B$11)/AI19^2)*(AJ19/2)</f>
        <v>8.9031752709632386E-2</v>
      </c>
      <c r="L19">
        <f t="shared" si="0"/>
        <v>0.52869442990654292</v>
      </c>
      <c r="M19">
        <f t="shared" si="1"/>
        <v>12.99905287509419</v>
      </c>
      <c r="N19">
        <f t="shared" si="2"/>
        <v>0.5348592965996819</v>
      </c>
      <c r="O19">
        <v>3.2109999999999999</v>
      </c>
      <c r="P19">
        <v>2.4E-2</v>
      </c>
      <c r="S19">
        <v>3.0659999999999998</v>
      </c>
      <c r="T19">
        <v>6.2E-2</v>
      </c>
      <c r="U19">
        <v>1.3720000000000001</v>
      </c>
      <c r="V19">
        <v>1.9E-2</v>
      </c>
      <c r="W19" s="37">
        <f>U19*Info!$B$2</f>
        <v>0.65856000000000003</v>
      </c>
      <c r="X19" s="37">
        <f>W19*SQRT((0.5*V19/U19)^2+Info!$B$3^2)</f>
        <v>3.3242243967578369E-2</v>
      </c>
      <c r="Y19" s="28">
        <f>W19*Info!$D$2</f>
        <v>0.53343360000000006</v>
      </c>
      <c r="Z19" s="28">
        <f>Y19*SQRT(Info!$D$3^2+(X19/W19)^2)</f>
        <v>3.789986423464866E-2</v>
      </c>
      <c r="AA19" s="37">
        <f t="shared" si="3"/>
        <v>2.5524399999999998</v>
      </c>
      <c r="AB19" s="37">
        <f t="shared" si="4"/>
        <v>3.534185597842876E-2</v>
      </c>
      <c r="AC19" s="37">
        <f>(1-EXP(-Info!$B$6*H19*1000))+(Info!$B$6/(Info!$B$6-Info!$B$7))*(EXP(-Info!$B$7*H19*1000)-EXP(-Info!$B$6*H19*1000))*(Info!$B$9-1)</f>
        <v>1.413784821670476E-2</v>
      </c>
      <c r="AD19" s="37">
        <f>SQRT((Info!$B$6*EXP(-Info!$B$6*H19*1000)+(Info!$B$6/(Info!$B$6+Info!$B$7))*(Info!$B$9-1)*(-Info!$B$7*EXP(-Info!$B$7*H19*1000)+Info!$B$6*EXP(-Info!$B$6*H19*1000)))^2*(0.01*H19*1000)^2)</f>
        <v>1.3203444031386819E-4</v>
      </c>
      <c r="AE19" s="37">
        <f t="shared" si="5"/>
        <v>6.0268867904575462E-4</v>
      </c>
      <c r="AF19" s="37">
        <f t="shared" si="6"/>
        <v>2.4964803906977542</v>
      </c>
      <c r="AG19" s="37">
        <f t="shared" si="7"/>
        <v>4.8966957661760555E-2</v>
      </c>
      <c r="AH19" s="37">
        <f t="shared" si="8"/>
        <v>0.81424670277160938</v>
      </c>
      <c r="AI19">
        <f>AF19*EXP(Info!$B$6*H19*1000)</f>
        <v>2.5276490873248889</v>
      </c>
      <c r="AJ19">
        <f>2*SQRT((EXP(Info!$B$6*H19)*AG19)^2+(Info!$B$6*H19*0.01*AI19)^2)</f>
        <v>9.7935130473590079E-2</v>
      </c>
      <c r="AK19">
        <f t="shared" si="9"/>
        <v>3.3939794679999995</v>
      </c>
      <c r="AL19">
        <f t="shared" si="10"/>
        <v>9.3988131789033438E-2</v>
      </c>
      <c r="AM19"/>
      <c r="AN19"/>
      <c r="AO19">
        <f t="shared" si="11"/>
        <v>5.6570303936822288</v>
      </c>
      <c r="AP19">
        <f t="shared" si="12"/>
        <v>2.3403790087463552</v>
      </c>
      <c r="AQ19">
        <f t="shared" si="13"/>
        <v>5</v>
      </c>
      <c r="AR19">
        <v>1</v>
      </c>
      <c r="AS19">
        <v>1</v>
      </c>
      <c r="AT19">
        <v>1</v>
      </c>
      <c r="AU19">
        <v>0</v>
      </c>
      <c r="AV19">
        <v>1</v>
      </c>
      <c r="AW19">
        <v>0</v>
      </c>
      <c r="AX19">
        <v>1</v>
      </c>
    </row>
    <row r="20" spans="1:50">
      <c r="A20" s="13" t="s">
        <v>147</v>
      </c>
      <c r="B20" s="13" t="s">
        <v>200</v>
      </c>
      <c r="C20" s="13" t="s">
        <v>420</v>
      </c>
      <c r="D20" s="14">
        <v>-18.579999999999998</v>
      </c>
      <c r="E20" s="14">
        <v>20.75</v>
      </c>
      <c r="F20" s="14">
        <v>2273</v>
      </c>
      <c r="G20" s="16">
        <v>0.55000000000000004</v>
      </c>
      <c r="H20">
        <v>1.5149999999999999</v>
      </c>
      <c r="J20">
        <f>(F20*100*Info!$B$11)/AI20</f>
        <v>2.4273652750271735</v>
      </c>
      <c r="K20">
        <f>2*((F20*100*Info!$B$11)/AI20^2)*(AJ20/2)</f>
        <v>0.13911343381753505</v>
      </c>
      <c r="L20">
        <f t="shared" si="0"/>
        <v>0.53177719626168307</v>
      </c>
      <c r="M20">
        <f t="shared" si="1"/>
        <v>13.811747252749038</v>
      </c>
      <c r="N20">
        <f t="shared" si="2"/>
        <v>0.81179967991044866</v>
      </c>
      <c r="O20">
        <v>3.234</v>
      </c>
      <c r="P20">
        <v>0.04</v>
      </c>
      <c r="S20">
        <v>2.9369999999999998</v>
      </c>
      <c r="T20">
        <v>0.114</v>
      </c>
      <c r="U20">
        <v>1.38</v>
      </c>
      <c r="V20">
        <v>1.7999999999999999E-2</v>
      </c>
      <c r="W20" s="37">
        <f>U20*Info!$B$2</f>
        <v>0.66239999999999988</v>
      </c>
      <c r="X20" s="37">
        <f>W20*SQRT((0.5*V20/U20)^2+Info!$B$3^2)</f>
        <v>3.3400550893660418E-2</v>
      </c>
      <c r="Y20" s="28">
        <f>W20*Info!$D$2</f>
        <v>0.53654399999999991</v>
      </c>
      <c r="Z20" s="28">
        <f>Y20*SQRT(Info!$D$3^2+(X20/W20)^2)</f>
        <v>3.8100416274891274E-2</v>
      </c>
      <c r="AA20" s="37">
        <f t="shared" si="3"/>
        <v>2.5716000000000001</v>
      </c>
      <c r="AB20" s="37">
        <f t="shared" si="4"/>
        <v>3.8930666575336205E-2</v>
      </c>
      <c r="AC20" s="37">
        <f>(1-EXP(-Info!$B$6*H20*1000))+(Info!$B$6/(Info!$B$6-Info!$B$7))*(EXP(-Info!$B$7*H20*1000)-EXP(-Info!$B$6*H20*1000))*(Info!$B$9-1)</f>
        <v>1.5818435401381774E-2</v>
      </c>
      <c r="AD20" s="37">
        <f>SQRT((Info!$B$6*EXP(-Info!$B$6*H20*1000)+(Info!$B$6/(Info!$B$6+Info!$B$7))*(Info!$B$9-1)*(-Info!$B$7*EXP(-Info!$B$7*H20*1000)+Info!$B$6*EXP(-Info!$B$6*H20*1000)))^2*(0.01*H20*1000)^2)</f>
        <v>1.4761905211620489E-4</v>
      </c>
      <c r="AE20" s="37">
        <f t="shared" si="5"/>
        <v>7.2342671242986455E-4</v>
      </c>
      <c r="AF20" s="37">
        <f t="shared" si="6"/>
        <v>2.3597773115218068</v>
      </c>
      <c r="AG20" s="37">
        <f t="shared" si="7"/>
        <v>6.8565042598457249E-2</v>
      </c>
      <c r="AH20" s="37">
        <f t="shared" si="8"/>
        <v>0.80346520651065945</v>
      </c>
      <c r="AI20">
        <f>AF20*EXP(Info!$B$6*H20*1000)</f>
        <v>2.39279142560508</v>
      </c>
      <c r="AJ20">
        <f>2*SQRT((EXP(Info!$B$6*H20)*AG20)^2+(Info!$B$6*H20*0.01*AI20)^2)</f>
        <v>0.13713199041349525</v>
      </c>
      <c r="AK20">
        <f t="shared" si="9"/>
        <v>3.4194565200000002</v>
      </c>
      <c r="AL20">
        <f t="shared" si="10"/>
        <v>0.1035322146904491</v>
      </c>
      <c r="AM20"/>
      <c r="AN20"/>
      <c r="AO20">
        <f t="shared" si="11"/>
        <v>5.6900159936453898</v>
      </c>
      <c r="AP20">
        <f t="shared" si="12"/>
        <v>2.3434782608695652</v>
      </c>
      <c r="AQ20">
        <f t="shared" si="13"/>
        <v>5</v>
      </c>
      <c r="AR20">
        <v>1</v>
      </c>
      <c r="AS20">
        <v>1</v>
      </c>
      <c r="AT20">
        <v>1</v>
      </c>
      <c r="AU20">
        <v>0</v>
      </c>
      <c r="AV20">
        <v>1</v>
      </c>
      <c r="AW20">
        <v>0</v>
      </c>
      <c r="AX20">
        <v>1</v>
      </c>
    </row>
    <row r="21" spans="1:50">
      <c r="A21" s="13" t="s">
        <v>147</v>
      </c>
      <c r="B21" s="13" t="s">
        <v>200</v>
      </c>
      <c r="C21" s="13" t="s">
        <v>420</v>
      </c>
      <c r="D21" s="14">
        <v>-18.579999999999998</v>
      </c>
      <c r="E21" s="14">
        <v>20.75</v>
      </c>
      <c r="F21" s="14">
        <v>2273</v>
      </c>
      <c r="G21" s="16">
        <v>0.56999999999999995</v>
      </c>
      <c r="H21">
        <v>1.63</v>
      </c>
      <c r="J21">
        <f>(F21*100*Info!$B$11)/AI21</f>
        <v>2.3004198511473573</v>
      </c>
      <c r="K21">
        <f>2*((F21*100*Info!$B$11)/AI21^2)*(AJ21/2)</f>
        <v>0.15465293868114499</v>
      </c>
      <c r="L21">
        <f t="shared" si="0"/>
        <v>0.52830908411215038</v>
      </c>
      <c r="M21">
        <f t="shared" si="1"/>
        <v>13.004059939573846</v>
      </c>
      <c r="N21">
        <f t="shared" si="2"/>
        <v>0.88161701685149596</v>
      </c>
      <c r="O21">
        <v>3.2789999999999999</v>
      </c>
      <c r="P21">
        <v>3.3000000000000002E-2</v>
      </c>
      <c r="S21">
        <v>3.0649999999999999</v>
      </c>
      <c r="T21">
        <v>0.152</v>
      </c>
      <c r="U21">
        <v>1.371</v>
      </c>
      <c r="V21">
        <v>1.2E-2</v>
      </c>
      <c r="W21" s="37">
        <f>U21*Info!$B$2</f>
        <v>0.65808</v>
      </c>
      <c r="X21" s="37">
        <f>W21*SQRT((0.5*V21/U21)^2+Info!$B$3^2)</f>
        <v>3.3029798909469617E-2</v>
      </c>
      <c r="Y21" s="28">
        <f>W21*Info!$D$2</f>
        <v>0.53304479999999999</v>
      </c>
      <c r="Z21" s="28">
        <f>Y21*SQRT(Info!$D$3^2+(X21/W21)^2)</f>
        <v>3.7764080153966414E-2</v>
      </c>
      <c r="AA21" s="37">
        <f t="shared" si="3"/>
        <v>2.6209199999999999</v>
      </c>
      <c r="AB21" s="37">
        <f t="shared" si="4"/>
        <v>3.6921776988655362E-2</v>
      </c>
      <c r="AC21" s="37">
        <f>(1-EXP(-Info!$B$6*H21*1000))+(Info!$B$6/(Info!$B$6-Info!$B$7))*(EXP(-Info!$B$7*H21*1000)-EXP(-Info!$B$6*H21*1000))*(Info!$B$9-1)</f>
        <v>1.7009870243922465E-2</v>
      </c>
      <c r="AD21" s="37">
        <f>SQRT((Info!$B$6*EXP(-Info!$B$6*H21*1000)+(Info!$B$6/(Info!$B$6+Info!$B$7))*(Info!$B$9-1)*(-Info!$B$7*EXP(-Info!$B$7*H21*1000)+Info!$B$6*EXP(-Info!$B$6*H21*1000)))^2*(0.01*H21*1000)^2)</f>
        <v>1.5865329732651009E-4</v>
      </c>
      <c r="AE21" s="37">
        <f t="shared" si="5"/>
        <v>7.5321429898675591E-4</v>
      </c>
      <c r="AF21" s="37">
        <f t="shared" si="6"/>
        <v>2.4873736908802986</v>
      </c>
      <c r="AG21" s="37">
        <f t="shared" si="7"/>
        <v>8.4868681394583936E-2</v>
      </c>
      <c r="AH21" s="37">
        <f t="shared" si="8"/>
        <v>0.81154117157595385</v>
      </c>
      <c r="AI21">
        <f>AF21*EXP(Info!$B$6*H21*1000)</f>
        <v>2.5248342444965646</v>
      </c>
      <c r="AJ21">
        <f>2*SQRT((EXP(Info!$B$6*H21)*AG21)^2+(Info!$B$6*H21*0.01*AI21)^2)</f>
        <v>0.16973990004452008</v>
      </c>
      <c r="AK21">
        <f t="shared" si="9"/>
        <v>3.4850373239999999</v>
      </c>
      <c r="AL21">
        <f t="shared" si="10"/>
        <v>9.8189773723630067E-2</v>
      </c>
      <c r="AM21"/>
      <c r="AN21"/>
      <c r="AO21">
        <f t="shared" si="11"/>
        <v>5.6529071936868327</v>
      </c>
      <c r="AP21">
        <f t="shared" si="12"/>
        <v>2.3916849015317285</v>
      </c>
      <c r="AQ21">
        <f t="shared" si="13"/>
        <v>5</v>
      </c>
      <c r="AR21">
        <v>1</v>
      </c>
      <c r="AS21">
        <v>1</v>
      </c>
      <c r="AT21">
        <v>1</v>
      </c>
      <c r="AU21">
        <v>0</v>
      </c>
      <c r="AV21">
        <v>1</v>
      </c>
      <c r="AW21">
        <v>0</v>
      </c>
      <c r="AX21">
        <v>1</v>
      </c>
    </row>
    <row r="22" spans="1:50">
      <c r="A22" s="13" t="s">
        <v>147</v>
      </c>
      <c r="B22" s="13" t="s">
        <v>200</v>
      </c>
      <c r="C22" s="13" t="s">
        <v>420</v>
      </c>
      <c r="D22" s="14">
        <v>-18.579999999999998</v>
      </c>
      <c r="E22" s="14">
        <v>20.75</v>
      </c>
      <c r="F22" s="14">
        <v>2273</v>
      </c>
      <c r="G22" s="16">
        <v>0.59</v>
      </c>
      <c r="H22">
        <v>1.7450000000000001</v>
      </c>
      <c r="J22">
        <f>(F22*100*Info!$B$11)/AI22</f>
        <v>2.3135196363791501</v>
      </c>
      <c r="K22">
        <f>2*((F22*100*Info!$B$11)/AI22^2)*(AJ22/2)</f>
        <v>7.034532126837055E-2</v>
      </c>
      <c r="L22">
        <f t="shared" si="0"/>
        <v>0.50634437383177666</v>
      </c>
      <c r="M22">
        <f t="shared" si="1"/>
        <v>12.534382872440146</v>
      </c>
      <c r="N22">
        <f t="shared" si="2"/>
        <v>0.53930124941111368</v>
      </c>
      <c r="O22">
        <v>3.2370000000000001</v>
      </c>
      <c r="P22">
        <v>7.4999999999999997E-2</v>
      </c>
      <c r="S22">
        <v>3.0289999999999999</v>
      </c>
      <c r="T22">
        <v>1.9E-2</v>
      </c>
      <c r="U22">
        <v>1.3140000000000001</v>
      </c>
      <c r="V22">
        <v>0.04</v>
      </c>
      <c r="W22" s="37">
        <f>U22*Info!$B$2</f>
        <v>0.63072000000000006</v>
      </c>
      <c r="X22" s="37">
        <f>W22*SQRT((0.5*V22/U22)^2+Info!$B$3^2)</f>
        <v>3.2964819065179174E-2</v>
      </c>
      <c r="Y22" s="28">
        <f>W22*Info!$D$2</f>
        <v>0.51088320000000009</v>
      </c>
      <c r="Z22" s="28">
        <f>Y22*SQRT(Info!$D$3^2+(X22/W22)^2)</f>
        <v>3.6952325991893943E-2</v>
      </c>
      <c r="AA22" s="37">
        <f t="shared" si="3"/>
        <v>2.6062799999999999</v>
      </c>
      <c r="AB22" s="37">
        <f t="shared" si="4"/>
        <v>4.9929242894319957E-2</v>
      </c>
      <c r="AC22" s="37">
        <f>(1-EXP(-Info!$B$6*H22*1000))+(Info!$B$6/(Info!$B$6-Info!$B$7))*(EXP(-Info!$B$7*H22*1000)-EXP(-Info!$B$6*H22*1000))*(Info!$B$9-1)</f>
        <v>1.8199999258768553E-2</v>
      </c>
      <c r="AD22" s="37">
        <f>SQRT((Info!$B$6*EXP(-Info!$B$6*H22*1000)+(Info!$B$6/(Info!$B$6+Info!$B$7))*(Info!$B$9-1)*(-Info!$B$7*EXP(-Info!$B$7*H22*1000)+Info!$B$6*EXP(-Info!$B$6*H22*1000)))^2*(0.01*H22*1000)^2)</f>
        <v>1.6966358537587678E-4</v>
      </c>
      <c r="AE22" s="37">
        <f t="shared" si="5"/>
        <v>1.0105892066360797E-3</v>
      </c>
      <c r="AF22" s="37">
        <f t="shared" si="6"/>
        <v>2.4706825059318565</v>
      </c>
      <c r="AG22" s="37">
        <f t="shared" si="7"/>
        <v>3.8167337957418127E-2</v>
      </c>
      <c r="AH22" s="37">
        <f t="shared" si="8"/>
        <v>0.81567596762359085</v>
      </c>
      <c r="AI22">
        <f>AF22*EXP(Info!$B$6*H22*1000)</f>
        <v>2.5105379377660344</v>
      </c>
      <c r="AJ22">
        <f>2*SQRT((EXP(Info!$B$6*H22)*AG22)^2+(Info!$B$6*H22*0.01*AI22)^2)</f>
        <v>7.6335897483448628E-2</v>
      </c>
      <c r="AK22">
        <f t="shared" si="9"/>
        <v>3.4655705159999997</v>
      </c>
      <c r="AL22">
        <f t="shared" si="10"/>
        <v>0.13278182855315449</v>
      </c>
      <c r="AM22"/>
      <c r="AN22"/>
      <c r="AO22">
        <f t="shared" si="11"/>
        <v>5.4178847939493062</v>
      </c>
      <c r="AP22">
        <f t="shared" si="12"/>
        <v>2.4634703196347032</v>
      </c>
      <c r="AQ22">
        <f t="shared" si="13"/>
        <v>5</v>
      </c>
      <c r="AR22">
        <v>1</v>
      </c>
      <c r="AS22">
        <v>1</v>
      </c>
      <c r="AT22">
        <v>1</v>
      </c>
      <c r="AU22">
        <v>0</v>
      </c>
      <c r="AV22">
        <v>1</v>
      </c>
      <c r="AW22">
        <v>0</v>
      </c>
      <c r="AX22">
        <v>1</v>
      </c>
    </row>
    <row r="23" spans="1:50">
      <c r="A23" s="13" t="s">
        <v>147</v>
      </c>
      <c r="B23" s="13" t="s">
        <v>200</v>
      </c>
      <c r="C23" s="13" t="s">
        <v>420</v>
      </c>
      <c r="D23" s="14">
        <v>-18.579999999999998</v>
      </c>
      <c r="E23" s="14">
        <v>20.75</v>
      </c>
      <c r="F23" s="14">
        <v>2273</v>
      </c>
      <c r="G23" s="16">
        <v>0.61</v>
      </c>
      <c r="H23">
        <v>1.86</v>
      </c>
      <c r="J23">
        <f>(F23*100*Info!$B$11)/AI23</f>
        <v>2.2859987095653134</v>
      </c>
      <c r="K23">
        <f>2*((F23*100*Info!$B$11)/AI23^2)*(AJ23/2)</f>
        <v>8.9719156536896119E-2</v>
      </c>
      <c r="L23">
        <f t="shared" si="0"/>
        <v>0.48206758878504752</v>
      </c>
      <c r="M23">
        <f t="shared" si="1"/>
        <v>11.791462978978924</v>
      </c>
      <c r="N23">
        <f t="shared" si="2"/>
        <v>0.47872955847567278</v>
      </c>
      <c r="O23">
        <v>3.17</v>
      </c>
      <c r="P23">
        <v>1.2999999999999999E-2</v>
      </c>
      <c r="S23">
        <v>3.0339999999999998</v>
      </c>
      <c r="T23">
        <v>7.1999999999999995E-2</v>
      </c>
      <c r="U23">
        <v>1.2509999999999999</v>
      </c>
      <c r="V23">
        <v>1.2999999999999999E-2</v>
      </c>
      <c r="W23" s="37">
        <f>U23*Info!$B$2</f>
        <v>0.6004799999999999</v>
      </c>
      <c r="X23" s="37">
        <f>W23*SQRT((0.5*V23/U23)^2+Info!$B$3^2)</f>
        <v>3.0185675013158143E-2</v>
      </c>
      <c r="Y23" s="28">
        <f>W23*Info!$D$2</f>
        <v>0.48638879999999995</v>
      </c>
      <c r="Z23" s="28">
        <f>Y23*SQRT(Info!$D$3^2+(X23/W23)^2)</f>
        <v>3.4485606615908618E-2</v>
      </c>
      <c r="AA23" s="37">
        <f t="shared" si="3"/>
        <v>2.5695199999999998</v>
      </c>
      <c r="AB23" s="37">
        <f t="shared" si="4"/>
        <v>3.0877580475160288E-2</v>
      </c>
      <c r="AC23" s="37">
        <f>(1-EXP(-Info!$B$6*H23*1000))+(Info!$B$6/(Info!$B$6-Info!$B$7))*(EXP(-Info!$B$7*H23*1000)-EXP(-Info!$B$6*H23*1000))*(Info!$B$9-1)</f>
        <v>1.9388823838557466E-2</v>
      </c>
      <c r="AD23" s="37">
        <f>SQRT((Info!$B$6*EXP(-Info!$B$6*H23*1000)+(Info!$B$6/(Info!$B$6+Info!$B$7))*(Info!$B$9-1)*(-Info!$B$7*EXP(-Info!$B$7*H23*1000)+Info!$B$6*EXP(-Info!$B$6*H23*1000)))^2*(0.01*H23*1000)^2)</f>
        <v>1.806499544888036E-4</v>
      </c>
      <c r="AE23" s="37">
        <f t="shared" si="5"/>
        <v>7.5755144051932596E-4</v>
      </c>
      <c r="AF23" s="37">
        <f t="shared" si="6"/>
        <v>2.4977912293703497</v>
      </c>
      <c r="AG23" s="37">
        <f t="shared" si="7"/>
        <v>4.9858108145538704E-2</v>
      </c>
      <c r="AH23" s="37">
        <f t="shared" si="8"/>
        <v>0.82326672029345749</v>
      </c>
      <c r="AI23">
        <f>AF23*EXP(Info!$B$6*H23*1000)</f>
        <v>2.5407620715590751</v>
      </c>
      <c r="AJ23">
        <f>2*SQRT((EXP(Info!$B$6*H23)*AG23)^2+(Info!$B$6*H23*0.01*AI23)^2)</f>
        <v>9.9717917191896904E-2</v>
      </c>
      <c r="AK23">
        <f t="shared" si="9"/>
        <v>3.4166907439999998</v>
      </c>
      <c r="AL23">
        <f t="shared" si="10"/>
        <v>8.2115837515641263E-2</v>
      </c>
      <c r="AM23"/>
      <c r="AN23"/>
      <c r="AO23">
        <f t="shared" si="11"/>
        <v>5.1581231942394075</v>
      </c>
      <c r="AP23">
        <f t="shared" si="12"/>
        <v>2.5339728217426063</v>
      </c>
      <c r="AQ23">
        <f t="shared" si="13"/>
        <v>5</v>
      </c>
      <c r="AR23">
        <v>1</v>
      </c>
      <c r="AS23">
        <v>1</v>
      </c>
      <c r="AT23">
        <v>1</v>
      </c>
      <c r="AU23">
        <v>0</v>
      </c>
      <c r="AV23">
        <v>1</v>
      </c>
      <c r="AW23">
        <v>0</v>
      </c>
      <c r="AX23">
        <v>1</v>
      </c>
    </row>
    <row r="24" spans="1:50">
      <c r="A24" s="13" t="s">
        <v>147</v>
      </c>
      <c r="B24" s="13" t="s">
        <v>200</v>
      </c>
      <c r="C24" s="13" t="s">
        <v>420</v>
      </c>
      <c r="D24" s="14">
        <v>-18.579999999999998</v>
      </c>
      <c r="E24" s="14">
        <v>20.75</v>
      </c>
      <c r="F24" s="14">
        <v>2273</v>
      </c>
      <c r="G24" s="16">
        <v>0.63</v>
      </c>
      <c r="H24">
        <v>1.9750000000000001</v>
      </c>
      <c r="J24">
        <f>(F24*100*Info!$B$11)/AI24</f>
        <v>2.4905777197913452</v>
      </c>
      <c r="K24">
        <f>2*((F24*100*Info!$B$11)/AI24^2)*(AJ24/2)</f>
        <v>0.11950669227355311</v>
      </c>
      <c r="L24">
        <f t="shared" si="0"/>
        <v>0.52830908411215038</v>
      </c>
      <c r="M24">
        <f t="shared" si="1"/>
        <v>14.079004724368101</v>
      </c>
      <c r="N24">
        <f t="shared" si="2"/>
        <v>0.73024561437908908</v>
      </c>
      <c r="O24">
        <v>3.5619999999999998</v>
      </c>
      <c r="P24">
        <v>5.2999999999999999E-2</v>
      </c>
      <c r="S24">
        <v>2.883</v>
      </c>
      <c r="T24">
        <v>8.2000000000000003E-2</v>
      </c>
      <c r="U24">
        <v>1.371</v>
      </c>
      <c r="V24">
        <v>2.7E-2</v>
      </c>
      <c r="W24" s="37">
        <f>U24*Info!$B$2</f>
        <v>0.65808</v>
      </c>
      <c r="X24" s="37">
        <f>W24*SQRT((0.5*V24/U24)^2+Info!$B$3^2)</f>
        <v>3.3536004770992035E-2</v>
      </c>
      <c r="Y24" s="28">
        <f>W24*Info!$D$2</f>
        <v>0.53304479999999999</v>
      </c>
      <c r="Z24" s="28">
        <f>Y24*SQRT(Info!$D$3^2+(X24/W24)^2)</f>
        <v>3.8055665747365408E-2</v>
      </c>
      <c r="AA24" s="37">
        <f t="shared" si="3"/>
        <v>2.9039199999999998</v>
      </c>
      <c r="AB24" s="37">
        <f t="shared" si="4"/>
        <v>4.2742410039678394E-2</v>
      </c>
      <c r="AC24" s="37">
        <f>(1-EXP(-Info!$B$6*H24*1000))+(Info!$B$6/(Info!$B$6-Info!$B$7))*(EXP(-Info!$B$7*H24*1000)-EXP(-Info!$B$6*H24*1000))*(Info!$B$9-1)</f>
        <v>2.0576345374453676E-2</v>
      </c>
      <c r="AD24" s="37">
        <f>SQRT((Info!$B$6*EXP(-Info!$B$6*H24*1000)+(Info!$B$6/(Info!$B$6+Info!$B$7))*(Info!$B$9-1)*(-Info!$B$7*EXP(-Info!$B$7*H24*1000)+Info!$B$6*EXP(-Info!$B$6*H24*1000)))^2*(0.01*H24*1000)^2)</f>
        <v>1.9161244283589406E-4</v>
      </c>
      <c r="AE24" s="37">
        <f t="shared" si="5"/>
        <v>1.04072131838204E-3</v>
      </c>
      <c r="AF24" s="37">
        <f t="shared" si="6"/>
        <v>2.2902031391402167</v>
      </c>
      <c r="AG24" s="37">
        <f t="shared" si="7"/>
        <v>5.5949234099652662E-2</v>
      </c>
      <c r="AH24" s="37">
        <f t="shared" si="8"/>
        <v>0.79438194212286395</v>
      </c>
      <c r="AI24">
        <f>AF24*EXP(Info!$B$6*H24*1000)</f>
        <v>2.332060859109883</v>
      </c>
      <c r="AJ24">
        <f>2*SQRT((EXP(Info!$B$6*H24)*AG24)^2+(Info!$B$6*H24*0.01*AI24)^2)</f>
        <v>0.11190049490854327</v>
      </c>
      <c r="AK24">
        <f t="shared" si="9"/>
        <v>3.8613424239999996</v>
      </c>
      <c r="AL24">
        <f t="shared" si="10"/>
        <v>0.11366916525952071</v>
      </c>
      <c r="AM24"/>
      <c r="AN24"/>
      <c r="AO24">
        <f t="shared" si="11"/>
        <v>5.6529071936868327</v>
      </c>
      <c r="AP24">
        <f t="shared" si="12"/>
        <v>2.5981035740335519</v>
      </c>
      <c r="AQ24">
        <f t="shared" si="13"/>
        <v>5</v>
      </c>
      <c r="AR24">
        <v>1</v>
      </c>
      <c r="AS24">
        <v>1</v>
      </c>
      <c r="AT24">
        <v>1</v>
      </c>
      <c r="AU24">
        <v>0</v>
      </c>
      <c r="AV24">
        <v>1</v>
      </c>
      <c r="AW24">
        <v>0</v>
      </c>
      <c r="AX24">
        <v>1</v>
      </c>
    </row>
    <row r="25" spans="1:50">
      <c r="A25" s="13" t="s">
        <v>147</v>
      </c>
      <c r="B25" s="13" t="s">
        <v>200</v>
      </c>
      <c r="C25" s="13" t="s">
        <v>420</v>
      </c>
      <c r="D25" s="14">
        <v>-18.579999999999998</v>
      </c>
      <c r="E25" s="14">
        <v>20.75</v>
      </c>
      <c r="F25" s="14">
        <v>2273</v>
      </c>
      <c r="G25" s="16">
        <v>0.67</v>
      </c>
      <c r="H25">
        <v>2.2709999999999999</v>
      </c>
      <c r="J25">
        <f>(F25*100*Info!$B$11)/AI25</f>
        <v>2.2006072811877213</v>
      </c>
      <c r="K25">
        <f>2*((F25*100*Info!$B$11)/AI25^2)*(AJ25/2)</f>
        <v>8.2432962361691023E-2</v>
      </c>
      <c r="L25">
        <f t="shared" si="0"/>
        <v>0.51250990654205697</v>
      </c>
      <c r="M25">
        <f t="shared" si="1"/>
        <v>12.067813442584994</v>
      </c>
      <c r="N25">
        <f t="shared" si="2"/>
        <v>0.80192390864644691</v>
      </c>
      <c r="O25">
        <v>3.7679999999999998</v>
      </c>
      <c r="P25">
        <v>0.17</v>
      </c>
      <c r="S25">
        <v>3.1760000000000002</v>
      </c>
      <c r="T25">
        <v>0.06</v>
      </c>
      <c r="U25">
        <v>1.33</v>
      </c>
      <c r="V25">
        <v>7.2999999999999995E-2</v>
      </c>
      <c r="W25" s="37">
        <f>U25*Info!$B$2</f>
        <v>0.63839999999999997</v>
      </c>
      <c r="X25" s="37">
        <f>W25*SQRT((0.5*V25/U25)^2+Info!$B$3^2)</f>
        <v>3.641204196416345E-2</v>
      </c>
      <c r="Y25" s="28">
        <f>W25*Info!$D$2</f>
        <v>0.51710400000000001</v>
      </c>
      <c r="Z25" s="28">
        <f>Y25*SQRT(Info!$D$3^2+(X25/W25)^2)</f>
        <v>3.9222096980146288E-2</v>
      </c>
      <c r="AA25" s="37">
        <f t="shared" si="3"/>
        <v>3.1295999999999999</v>
      </c>
      <c r="AB25" s="37">
        <f t="shared" si="4"/>
        <v>9.2470734829999054E-2</v>
      </c>
      <c r="AC25" s="37">
        <f>(1-EXP(-Info!$B$6*H25*1000))+(Info!$B$6/(Info!$B$6-Info!$B$7))*(EXP(-Info!$B$7*H25*1000)-EXP(-Info!$B$6*H25*1000))*(Info!$B$9-1)</f>
        <v>2.3626938974104856E-2</v>
      </c>
      <c r="AD25" s="37">
        <f>SQRT((Info!$B$6*EXP(-Info!$B$6*H25*1000)+(Info!$B$6/(Info!$B$6+Info!$B$7))*(Info!$B$9-1)*(-Info!$B$7*EXP(-Info!$B$7*H25*1000)+Info!$B$6*EXP(-Info!$B$6*H25*1000)))^2*(0.01*H25*1000)^2)</f>
        <v>2.1971936284532906E-4</v>
      </c>
      <c r="AE25" s="37">
        <f t="shared" si="5"/>
        <v>2.2904569317093279E-3</v>
      </c>
      <c r="AF25" s="37">
        <f t="shared" si="6"/>
        <v>2.5849531317866417</v>
      </c>
      <c r="AG25" s="37">
        <f t="shared" si="7"/>
        <v>4.9432975678953578E-2</v>
      </c>
      <c r="AH25" s="37">
        <f t="shared" si="8"/>
        <v>0.81390211958017677</v>
      </c>
      <c r="AI25">
        <f>AF25*EXP(Info!$B$6*H25*1000)</f>
        <v>2.6393527216549617</v>
      </c>
      <c r="AJ25">
        <f>2*SQRT((EXP(Info!$B$6*H25)*AG25)^2+(Info!$B$6*H25*0.01*AI25)^2)</f>
        <v>9.8868010400284867E-2</v>
      </c>
      <c r="AK25">
        <f t="shared" si="9"/>
        <v>4.1614291200000002</v>
      </c>
      <c r="AL25">
        <f t="shared" si="10"/>
        <v>0.24591667220689947</v>
      </c>
      <c r="AM25"/>
      <c r="AN25"/>
      <c r="AO25">
        <f t="shared" si="11"/>
        <v>5.4838559938756299</v>
      </c>
      <c r="AP25">
        <f t="shared" si="12"/>
        <v>2.8330827067669171</v>
      </c>
      <c r="AQ25">
        <f t="shared" si="13"/>
        <v>5</v>
      </c>
      <c r="AR25">
        <v>1</v>
      </c>
      <c r="AS25">
        <v>1</v>
      </c>
      <c r="AT25">
        <v>1</v>
      </c>
      <c r="AU25">
        <v>0</v>
      </c>
      <c r="AV25">
        <v>1</v>
      </c>
      <c r="AW25">
        <v>0</v>
      </c>
      <c r="AX25">
        <v>1</v>
      </c>
    </row>
    <row r="26" spans="1:50">
      <c r="A26" s="13" t="s">
        <v>147</v>
      </c>
      <c r="B26" s="13" t="s">
        <v>200</v>
      </c>
      <c r="C26" s="13" t="s">
        <v>420</v>
      </c>
      <c r="D26" s="14">
        <v>-18.579999999999998</v>
      </c>
      <c r="E26" s="14">
        <v>20.75</v>
      </c>
      <c r="F26" s="14">
        <v>2273</v>
      </c>
      <c r="G26" s="16">
        <v>0.69</v>
      </c>
      <c r="H26">
        <v>2.452</v>
      </c>
      <c r="J26">
        <f>(F26*100*Info!$B$11)/AI26</f>
        <v>2.3875118224275744</v>
      </c>
      <c r="K26">
        <f>2*((F26*100*Info!$B$11)/AI26^2)*(AJ26/2)</f>
        <v>6.9063917871207817E-2</v>
      </c>
      <c r="L26">
        <f t="shared" si="0"/>
        <v>0.48437966355140277</v>
      </c>
      <c r="M26">
        <f t="shared" si="1"/>
        <v>12.374145254015373</v>
      </c>
      <c r="N26">
        <f t="shared" si="2"/>
        <v>0.41335672524920553</v>
      </c>
      <c r="O26">
        <v>3.4140000000000001</v>
      </c>
      <c r="P26">
        <v>0.08</v>
      </c>
      <c r="S26">
        <v>2.9390000000000001</v>
      </c>
      <c r="T26">
        <v>0.01</v>
      </c>
      <c r="U26">
        <v>1.2569999999999999</v>
      </c>
      <c r="V26">
        <v>2.1000000000000001E-2</v>
      </c>
      <c r="W26" s="37">
        <f>U26*Info!$B$2</f>
        <v>0.6033599999999999</v>
      </c>
      <c r="X26" s="37">
        <f>W26*SQRT((0.5*V26/U26)^2+Info!$B$3^2)</f>
        <v>3.0586105080575392E-2</v>
      </c>
      <c r="Y26" s="28">
        <f>W26*Info!$D$2</f>
        <v>0.48872159999999992</v>
      </c>
      <c r="Z26" s="28">
        <f>Y26*SQRT(Info!$D$3^2+(X26/W26)^2)</f>
        <v>3.4798132152355533E-2</v>
      </c>
      <c r="AA26" s="37">
        <f t="shared" si="3"/>
        <v>2.8106400000000002</v>
      </c>
      <c r="AB26" s="37">
        <f t="shared" si="4"/>
        <v>5.0353846168887634E-2</v>
      </c>
      <c r="AC26" s="37">
        <f>(1-EXP(-Info!$B$6*H26*1000))+(Info!$B$6/(Info!$B$6-Info!$B$7))*(EXP(-Info!$B$7*H26*1000)-EXP(-Info!$B$6*H26*1000))*(Info!$B$9-1)</f>
        <v>2.5488097074959686E-2</v>
      </c>
      <c r="AD26" s="37">
        <f>SQRT((Info!$B$6*EXP(-Info!$B$6*H26*1000)+(Info!$B$6/(Info!$B$6+Info!$B$7))*(Info!$B$9-1)*(-Info!$B$7*EXP(-Info!$B$7*H26*1000)+Info!$B$6*EXP(-Info!$B$6*H26*1000)))^2*(0.01*H26*1000)^2)</f>
        <v>2.3682881650055994E-4</v>
      </c>
      <c r="AE26" s="37">
        <f t="shared" si="5"/>
        <v>1.4457709977820845E-3</v>
      </c>
      <c r="AF26" s="37">
        <f t="shared" si="6"/>
        <v>2.3786405348372357</v>
      </c>
      <c r="AG26" s="37">
        <f t="shared" si="7"/>
        <v>3.5185227796204872E-2</v>
      </c>
      <c r="AH26" s="37">
        <f t="shared" si="8"/>
        <v>0.80933669099599714</v>
      </c>
      <c r="AI26">
        <f>AF26*EXP(Info!$B$6*H26*1000)</f>
        <v>2.4327330077850244</v>
      </c>
      <c r="AJ26">
        <f>2*SQRT((EXP(Info!$B$6*H26)*AG26)^2+(Info!$B$6*H26*0.01*AI26)^2)</f>
        <v>7.0372037982793303E-2</v>
      </c>
      <c r="AK26">
        <f t="shared" si="9"/>
        <v>3.7373080080000003</v>
      </c>
      <c r="AL26">
        <f t="shared" si="10"/>
        <v>0.13391101850153977</v>
      </c>
      <c r="AM26"/>
      <c r="AN26"/>
      <c r="AO26">
        <f t="shared" si="11"/>
        <v>5.1828623942117789</v>
      </c>
      <c r="AP26">
        <f t="shared" si="12"/>
        <v>2.7159904534606207</v>
      </c>
      <c r="AQ26">
        <f t="shared" si="13"/>
        <v>5</v>
      </c>
      <c r="AR26">
        <v>1</v>
      </c>
      <c r="AS26">
        <v>1</v>
      </c>
      <c r="AT26">
        <v>1</v>
      </c>
      <c r="AU26">
        <v>0</v>
      </c>
      <c r="AV26">
        <v>1</v>
      </c>
      <c r="AW26">
        <v>0</v>
      </c>
      <c r="AX26">
        <v>1</v>
      </c>
    </row>
    <row r="27" spans="1:50">
      <c r="A27" s="13" t="s">
        <v>147</v>
      </c>
      <c r="B27" s="13" t="s">
        <v>200</v>
      </c>
      <c r="C27" s="13" t="s">
        <v>420</v>
      </c>
      <c r="D27" s="14">
        <v>-18.579999999999998</v>
      </c>
      <c r="E27" s="14">
        <v>20.75</v>
      </c>
      <c r="F27" s="14">
        <v>2273</v>
      </c>
      <c r="G27" s="16">
        <v>0.71</v>
      </c>
      <c r="H27">
        <v>2.633</v>
      </c>
      <c r="J27">
        <f>(F27*100*Info!$B$11)/AI27</f>
        <v>2.2081733844969427</v>
      </c>
      <c r="K27">
        <f>2*((F27*100*Info!$B$11)/AI27^2)*(AJ27/2)</f>
        <v>0.10000230529650889</v>
      </c>
      <c r="L27">
        <f t="shared" si="0"/>
        <v>0.52484097196261781</v>
      </c>
      <c r="M27">
        <f t="shared" si="1"/>
        <v>12.400656559580538</v>
      </c>
      <c r="N27">
        <f t="shared" si="2"/>
        <v>0.61303985168339603</v>
      </c>
      <c r="O27">
        <v>3.6120000000000001</v>
      </c>
      <c r="P27">
        <v>0.03</v>
      </c>
      <c r="S27">
        <v>3.1779999999999999</v>
      </c>
      <c r="T27">
        <v>9.1999999999999998E-2</v>
      </c>
      <c r="U27">
        <v>1.3620000000000001</v>
      </c>
      <c r="V27">
        <v>2.7E-2</v>
      </c>
      <c r="W27" s="37">
        <f>U27*Info!$B$2</f>
        <v>0.65376000000000001</v>
      </c>
      <c r="X27" s="37">
        <f>W27*SQRT((0.5*V27/U27)^2+Info!$B$3^2)</f>
        <v>3.3324101548278841E-2</v>
      </c>
      <c r="Y27" s="28">
        <f>W27*Info!$D$2</f>
        <v>0.52954560000000006</v>
      </c>
      <c r="Z27" s="28">
        <f>Y27*SQRT(Info!$D$3^2+(X27/W27)^2)</f>
        <v>3.7810615094663574E-2</v>
      </c>
      <c r="AA27" s="37">
        <f t="shared" si="3"/>
        <v>2.95824</v>
      </c>
      <c r="AB27" s="37">
        <f t="shared" si="4"/>
        <v>3.6544435198809684E-2</v>
      </c>
      <c r="AC27" s="37">
        <f>(1-EXP(-Info!$B$6*H27*1000))+(Info!$B$6/(Info!$B$6-Info!$B$7))*(EXP(-Info!$B$7*H27*1000)-EXP(-Info!$B$6*H27*1000))*(Info!$B$9-1)</f>
        <v>2.7346044954894334E-2</v>
      </c>
      <c r="AD27" s="37">
        <f>SQRT((Info!$B$6*EXP(-Info!$B$6*H27*1000)+(Info!$B$6/(Info!$B$6+Info!$B$7))*(Info!$B$9-1)*(-Info!$B$7*EXP(-Info!$B$7*H27*1000)+Info!$B$6*EXP(-Info!$B$6*H27*1000)))^2*(0.01*H27*1000)^2)</f>
        <v>2.5387959730559522E-4</v>
      </c>
      <c r="AE27" s="37">
        <f t="shared" si="5"/>
        <v>1.25009927942868E-3</v>
      </c>
      <c r="AF27" s="37">
        <f t="shared" si="6"/>
        <v>2.5675582359726334</v>
      </c>
      <c r="AG27" s="37">
        <f t="shared" si="7"/>
        <v>5.9558419741000755E-2</v>
      </c>
      <c r="AH27" s="37">
        <f t="shared" si="8"/>
        <v>0.80791637381140136</v>
      </c>
      <c r="AI27">
        <f>AF27*EXP(Info!$B$6*H27*1000)</f>
        <v>2.6303092219453292</v>
      </c>
      <c r="AJ27">
        <f>2*SQRT((EXP(Info!$B$6*H27)*AG27)^2+(Info!$B$6*H27*0.01*AI27)^2)</f>
        <v>0.11911971572699831</v>
      </c>
      <c r="AK27">
        <f t="shared" si="9"/>
        <v>3.933571728</v>
      </c>
      <c r="AL27">
        <f t="shared" si="10"/>
        <v>9.7186270967714469E-2</v>
      </c>
      <c r="AM27"/>
      <c r="AN27"/>
      <c r="AO27">
        <f t="shared" si="11"/>
        <v>5.6157983937282765</v>
      </c>
      <c r="AP27">
        <f t="shared" si="12"/>
        <v>2.6519823788546253</v>
      </c>
      <c r="AQ27">
        <f t="shared" si="13"/>
        <v>5</v>
      </c>
      <c r="AR27">
        <v>1</v>
      </c>
      <c r="AS27">
        <v>1</v>
      </c>
      <c r="AT27">
        <v>1</v>
      </c>
      <c r="AU27">
        <v>0</v>
      </c>
      <c r="AV27">
        <v>1</v>
      </c>
      <c r="AW27">
        <v>0</v>
      </c>
      <c r="AX27">
        <v>1</v>
      </c>
    </row>
    <row r="28" spans="1:50">
      <c r="A28" s="13" t="s">
        <v>147</v>
      </c>
      <c r="B28" s="13" t="s">
        <v>200</v>
      </c>
      <c r="C28" s="13" t="s">
        <v>420</v>
      </c>
      <c r="D28" s="14">
        <v>-18.579999999999998</v>
      </c>
      <c r="E28" s="14">
        <v>20.75</v>
      </c>
      <c r="F28" s="14">
        <v>2273</v>
      </c>
      <c r="G28" s="16">
        <v>0.76</v>
      </c>
      <c r="H28">
        <v>3.085</v>
      </c>
      <c r="J28">
        <f>(F28*100*Info!$B$11)/AI28</f>
        <v>2.3273987262363058</v>
      </c>
      <c r="K28">
        <f>2*((F28*100*Info!$B$11)/AI28^2)*(AJ28/2)</f>
        <v>0.10557830183259974</v>
      </c>
      <c r="L28">
        <f t="shared" si="0"/>
        <v>0.50249091588785144</v>
      </c>
      <c r="M28">
        <f t="shared" si="1"/>
        <v>12.51361487813489</v>
      </c>
      <c r="N28">
        <f t="shared" si="2"/>
        <v>0.61627220721531495</v>
      </c>
      <c r="O28">
        <v>3.7240000000000002</v>
      </c>
      <c r="P28">
        <v>5.6000000000000001E-2</v>
      </c>
      <c r="S28">
        <v>3.032</v>
      </c>
      <c r="T28">
        <v>8.6999999999999994E-2</v>
      </c>
      <c r="U28">
        <v>1.304</v>
      </c>
      <c r="V28">
        <v>2.5000000000000001E-2</v>
      </c>
      <c r="W28" s="37">
        <f>U28*Info!$B$2</f>
        <v>0.62592000000000003</v>
      </c>
      <c r="X28" s="37">
        <f>W28*SQRT((0.5*V28/U28)^2+Info!$B$3^2)</f>
        <v>3.1865963283729558E-2</v>
      </c>
      <c r="Y28" s="28">
        <f>W28*Info!$D$2</f>
        <v>0.50699520000000009</v>
      </c>
      <c r="Z28" s="28">
        <f>Y28*SQRT(Info!$D$3^2+(X28/W28)^2)</f>
        <v>3.6177897452936661E-2</v>
      </c>
      <c r="AA28" s="37">
        <f t="shared" si="3"/>
        <v>3.0980800000000004</v>
      </c>
      <c r="AB28" s="37">
        <f t="shared" si="4"/>
        <v>4.2419802168327005E-2</v>
      </c>
      <c r="AC28" s="37">
        <f>(1-EXP(-Info!$B$6*H28*1000))+(Info!$B$6/(Info!$B$6-Info!$B$7))*(EXP(-Info!$B$7*H28*1000)-EXP(-Info!$B$6*H28*1000))*(Info!$B$9-1)</f>
        <v>3.1971799320209812E-2</v>
      </c>
      <c r="AD28" s="37">
        <f>SQRT((Info!$B$6*EXP(-Info!$B$6*H28*1000)+(Info!$B$6/(Info!$B$6+Info!$B$7))*(Info!$B$9-1)*(-Info!$B$7*EXP(-Info!$B$7*H28*1000)+Info!$B$6*EXP(-Info!$B$6*H28*1000)))^2*(0.01*H28*1000)^2)</f>
        <v>2.9620420460579037E-4</v>
      </c>
      <c r="AE28" s="37">
        <f t="shared" si="5"/>
        <v>1.6375248697901065E-3</v>
      </c>
      <c r="AF28" s="37">
        <f t="shared" si="6"/>
        <v>2.4259536079620445</v>
      </c>
      <c r="AG28" s="37">
        <f t="shared" si="7"/>
        <v>5.660187056815686E-2</v>
      </c>
      <c r="AH28" s="37">
        <f t="shared" si="8"/>
        <v>0.80011662531729699</v>
      </c>
      <c r="AI28">
        <f>AF28*EXP(Info!$B$6*H28*1000)</f>
        <v>2.495566724954382</v>
      </c>
      <c r="AJ28">
        <f>2*SQRT((EXP(Info!$B$6*H28)*AG28)^2+(Info!$B$6*H28*0.01*AI28)^2)</f>
        <v>0.11320694385559903</v>
      </c>
      <c r="AK28">
        <f t="shared" si="9"/>
        <v>4.1195169760000008</v>
      </c>
      <c r="AL28">
        <f t="shared" si="10"/>
        <v>0.11281122188644883</v>
      </c>
      <c r="AM28"/>
      <c r="AN28"/>
      <c r="AO28">
        <f t="shared" si="11"/>
        <v>5.3766527939953539</v>
      </c>
      <c r="AP28">
        <f t="shared" si="12"/>
        <v>2.8558282208588959</v>
      </c>
      <c r="AQ28">
        <f t="shared" si="13"/>
        <v>5</v>
      </c>
      <c r="AR28">
        <v>1</v>
      </c>
      <c r="AS28">
        <v>1</v>
      </c>
      <c r="AT28">
        <v>1</v>
      </c>
      <c r="AU28">
        <v>0</v>
      </c>
      <c r="AV28">
        <v>1</v>
      </c>
      <c r="AW28">
        <v>0</v>
      </c>
      <c r="AX28">
        <v>1</v>
      </c>
    </row>
    <row r="29" spans="1:50">
      <c r="A29" s="13" t="s">
        <v>147</v>
      </c>
      <c r="B29" s="13" t="s">
        <v>200</v>
      </c>
      <c r="C29" s="13" t="s">
        <v>420</v>
      </c>
      <c r="D29" s="14">
        <v>-18.579999999999998</v>
      </c>
      <c r="E29" s="14">
        <v>20.75</v>
      </c>
      <c r="F29" s="14">
        <v>2273</v>
      </c>
      <c r="G29" s="16">
        <v>0.78</v>
      </c>
      <c r="H29">
        <v>3.2650000000000001</v>
      </c>
      <c r="J29">
        <f>(F29*100*Info!$B$11)/AI29</f>
        <v>2.1580357989756687</v>
      </c>
      <c r="K29">
        <f>2*((F29*100*Info!$B$11)/AI29^2)*(AJ29/2)</f>
        <v>6.8149010782217259E-2</v>
      </c>
      <c r="L29">
        <f t="shared" si="0"/>
        <v>0.50827110280373922</v>
      </c>
      <c r="M29">
        <f t="shared" si="1"/>
        <v>11.736479419157833</v>
      </c>
      <c r="N29">
        <f t="shared" si="2"/>
        <v>0.38333481320844076</v>
      </c>
      <c r="O29">
        <v>3.6840000000000002</v>
      </c>
      <c r="P29">
        <v>2.9000000000000001E-2</v>
      </c>
      <c r="S29">
        <v>3.2280000000000002</v>
      </c>
      <c r="T29">
        <v>4.3999999999999997E-2</v>
      </c>
      <c r="U29">
        <v>1.319</v>
      </c>
      <c r="V29">
        <v>1.0999999999999999E-2</v>
      </c>
      <c r="W29" s="37">
        <f>U29*Info!$B$2</f>
        <v>0.63311999999999991</v>
      </c>
      <c r="X29" s="37">
        <f>W29*SQRT((0.5*V29/U29)^2+Info!$B$3^2)</f>
        <v>3.1765892652340179E-2</v>
      </c>
      <c r="Y29" s="28">
        <f>W29*Info!$D$2</f>
        <v>0.51282719999999993</v>
      </c>
      <c r="Z29" s="28">
        <f>Y29*SQRT(Info!$D$3^2+(X29/W29)^2)</f>
        <v>3.6325355330116174E-2</v>
      </c>
      <c r="AA29" s="37">
        <f t="shared" si="3"/>
        <v>3.0508800000000003</v>
      </c>
      <c r="AB29" s="37">
        <f t="shared" si="4"/>
        <v>3.491879058615862E-2</v>
      </c>
      <c r="AC29" s="37">
        <f>(1-EXP(-Info!$B$6*H29*1000))+(Info!$B$6/(Info!$B$6-Info!$B$7))*(EXP(-Info!$B$7*H29*1000)-EXP(-Info!$B$6*H29*1000))*(Info!$B$9-1)</f>
        <v>3.3808368246487475E-2</v>
      </c>
      <c r="AD29" s="37">
        <f>SQRT((Info!$B$6*EXP(-Info!$B$6*H29*1000)+(Info!$B$6/(Info!$B$6+Info!$B$7))*(Info!$B$9-1)*(-Info!$B$7*EXP(-Info!$B$7*H29*1000)+Info!$B$6*EXP(-Info!$B$6*H29*1000)))^2*(0.01*H29*1000)^2)</f>
        <v>3.1295803369478737E-4</v>
      </c>
      <c r="AE29" s="37">
        <f t="shared" si="5"/>
        <v>1.5183313494077377E-3</v>
      </c>
      <c r="AF29" s="37">
        <f t="shared" si="6"/>
        <v>2.6120275254841565</v>
      </c>
      <c r="AG29" s="37">
        <f t="shared" si="7"/>
        <v>4.2495138191866066E-2</v>
      </c>
      <c r="AH29" s="37">
        <f t="shared" si="8"/>
        <v>0.80917829166175848</v>
      </c>
      <c r="AI29">
        <f>AF29*EXP(Info!$B$6*H29*1000)</f>
        <v>2.691419122728846</v>
      </c>
      <c r="AJ29">
        <f>2*SQRT((EXP(Info!$B$6*H29)*AG29)^2+(Info!$B$6*H29*0.01*AI29)^2)</f>
        <v>8.4992821204066524E-2</v>
      </c>
      <c r="AK29">
        <f t="shared" si="9"/>
        <v>4.0567551360000005</v>
      </c>
      <c r="AL29">
        <f t="shared" si="10"/>
        <v>9.2863031684830233E-2</v>
      </c>
      <c r="AM29"/>
      <c r="AN29"/>
      <c r="AO29">
        <f t="shared" si="11"/>
        <v>5.4385007939262815</v>
      </c>
      <c r="AP29">
        <f t="shared" si="12"/>
        <v>2.7930250189537529</v>
      </c>
      <c r="AQ29">
        <f t="shared" si="13"/>
        <v>5</v>
      </c>
      <c r="AR29">
        <v>1</v>
      </c>
      <c r="AS29">
        <v>1</v>
      </c>
      <c r="AT29">
        <v>1</v>
      </c>
      <c r="AU29">
        <v>0</v>
      </c>
      <c r="AV29">
        <v>1</v>
      </c>
      <c r="AW29">
        <v>0</v>
      </c>
      <c r="AX29">
        <v>1</v>
      </c>
    </row>
    <row r="30" spans="1:50">
      <c r="A30" s="13" t="s">
        <v>147</v>
      </c>
      <c r="B30" s="13" t="s">
        <v>200</v>
      </c>
      <c r="C30" s="13" t="s">
        <v>420</v>
      </c>
      <c r="D30" s="14">
        <v>-18.579999999999998</v>
      </c>
      <c r="E30" s="14">
        <v>20.75</v>
      </c>
      <c r="F30" s="14">
        <v>2273</v>
      </c>
      <c r="G30" s="16">
        <v>0.8</v>
      </c>
      <c r="H30">
        <v>3.4460000000000002</v>
      </c>
      <c r="J30">
        <f>(F30*100*Info!$B$11)/AI30</f>
        <v>2.2237777721296914</v>
      </c>
      <c r="K30">
        <f>2*((F30*100*Info!$B$11)/AI30^2)*(AJ30/2)</f>
        <v>0.10045475496121331</v>
      </c>
      <c r="L30">
        <f t="shared" si="0"/>
        <v>0.50403229906542146</v>
      </c>
      <c r="M30">
        <f t="shared" si="1"/>
        <v>11.993157307139068</v>
      </c>
      <c r="N30">
        <f t="shared" si="2"/>
        <v>0.58136539266809872</v>
      </c>
      <c r="O30">
        <v>3.7650000000000001</v>
      </c>
      <c r="P30">
        <v>8.3000000000000004E-2</v>
      </c>
      <c r="S30">
        <v>3.1509999999999998</v>
      </c>
      <c r="T30">
        <v>9.2999999999999999E-2</v>
      </c>
      <c r="U30">
        <v>1.3080000000000001</v>
      </c>
      <c r="V30">
        <v>2.3E-2</v>
      </c>
      <c r="W30" s="37">
        <f>U30*Info!$B$2</f>
        <v>0.62783999999999995</v>
      </c>
      <c r="X30" s="37">
        <f>W30*SQRT((0.5*V30/U30)^2+Info!$B$3^2)</f>
        <v>3.1873626464523928E-2</v>
      </c>
      <c r="Y30" s="28">
        <f>W30*Info!$D$2</f>
        <v>0.50855039999999996</v>
      </c>
      <c r="Z30" s="28">
        <f>Y30*SQRT(Info!$D$3^2+(X30/W30)^2)</f>
        <v>3.6236848319642814E-2</v>
      </c>
      <c r="AA30" s="37">
        <f t="shared" si="3"/>
        <v>3.1371600000000002</v>
      </c>
      <c r="AB30" s="37">
        <f t="shared" si="4"/>
        <v>5.2327603270167083E-2</v>
      </c>
      <c r="AC30" s="37">
        <f>(1-EXP(-Info!$B$6*H30*1000))+(Info!$B$6/(Info!$B$6-Info!$B$7))*(EXP(-Info!$B$7*H30*1000)-EXP(-Info!$B$6*H30*1000))*(Info!$B$9-1)</f>
        <v>3.5651963051266902E-2</v>
      </c>
      <c r="AD30" s="37">
        <f>SQRT((Info!$B$6*EXP(-Info!$B$6*H30*1000)+(Info!$B$6/(Info!$B$6+Info!$B$7))*(Info!$B$9-1)*(-Info!$B$7*EXP(-Info!$B$7*H30*1000)+Info!$B$6*EXP(-Info!$B$6*H30*1000)))^2*(0.01*H30*1000)^2)</f>
        <v>3.297470871529702E-4</v>
      </c>
      <c r="AE30" s="37">
        <f t="shared" si="5"/>
        <v>2.1331953152902315E-3</v>
      </c>
      <c r="AF30" s="37">
        <f t="shared" si="6"/>
        <v>2.5306036875940876</v>
      </c>
      <c r="AG30" s="37">
        <f t="shared" si="7"/>
        <v>5.8990759432253258E-2</v>
      </c>
      <c r="AH30" s="37">
        <f t="shared" si="8"/>
        <v>0.80311129406349979</v>
      </c>
      <c r="AI30">
        <f>AF30*EXP(Info!$B$6*H30*1000)</f>
        <v>2.6118521777174251</v>
      </c>
      <c r="AJ30">
        <f>2*SQRT((EXP(Info!$B$6*H30)*AG30)^2+(Info!$B$6*H30*0.01*AI30)^2)</f>
        <v>0.11798524735510921</v>
      </c>
      <c r="AK30">
        <f t="shared" si="9"/>
        <v>4.1714816519999998</v>
      </c>
      <c r="AL30">
        <f t="shared" si="10"/>
        <v>0.13916002813668235</v>
      </c>
      <c r="AM30"/>
      <c r="AN30"/>
      <c r="AO30">
        <f t="shared" si="11"/>
        <v>5.3931455939769348</v>
      </c>
      <c r="AP30">
        <f t="shared" si="12"/>
        <v>2.8784403669724772</v>
      </c>
      <c r="AQ30">
        <f t="shared" si="13"/>
        <v>5</v>
      </c>
      <c r="AR30">
        <v>1</v>
      </c>
      <c r="AS30">
        <v>1</v>
      </c>
      <c r="AT30">
        <v>1</v>
      </c>
      <c r="AU30">
        <v>0</v>
      </c>
      <c r="AV30">
        <v>1</v>
      </c>
      <c r="AW30">
        <v>0</v>
      </c>
      <c r="AX30">
        <v>1</v>
      </c>
    </row>
    <row r="31" spans="1:50">
      <c r="A31" s="13" t="s">
        <v>147</v>
      </c>
      <c r="B31" s="13" t="s">
        <v>200</v>
      </c>
      <c r="C31" s="13" t="s">
        <v>420</v>
      </c>
      <c r="D31" s="14">
        <v>-18.579999999999998</v>
      </c>
      <c r="E31" s="14">
        <v>20.75</v>
      </c>
      <c r="F31" s="14">
        <v>2273</v>
      </c>
      <c r="G31" s="16">
        <v>0.82</v>
      </c>
      <c r="H31">
        <v>3.6269999999999998</v>
      </c>
      <c r="J31">
        <f>(F31*100*Info!$B$11)/AI31</f>
        <v>2.1429110460095022</v>
      </c>
      <c r="K31">
        <f>2*((F31*100*Info!$B$11)/AI31^2)*(AJ31/2)</f>
        <v>6.9926442774786129E-2</v>
      </c>
      <c r="L31">
        <f t="shared" si="0"/>
        <v>0.52830908411215038</v>
      </c>
      <c r="M31">
        <f t="shared" si="1"/>
        <v>12.113677280946666</v>
      </c>
      <c r="N31">
        <f t="shared" si="2"/>
        <v>0.45719450756940244</v>
      </c>
      <c r="O31">
        <v>3.891</v>
      </c>
      <c r="P31">
        <v>2.3E-2</v>
      </c>
      <c r="S31">
        <v>3.2759999999999998</v>
      </c>
      <c r="T31">
        <v>4.4999999999999998E-2</v>
      </c>
      <c r="U31">
        <v>1.371</v>
      </c>
      <c r="V31">
        <v>2.5999999999999999E-2</v>
      </c>
      <c r="W31" s="37">
        <f>U31*Info!$B$2</f>
        <v>0.65808</v>
      </c>
      <c r="X31" s="37">
        <f>W31*SQRT((0.5*V31/U31)^2+Info!$B$3^2)</f>
        <v>3.3490458581512443E-2</v>
      </c>
      <c r="Y31" s="28">
        <f>W31*Info!$D$2</f>
        <v>0.53304479999999999</v>
      </c>
      <c r="Z31" s="28">
        <f>Y31*SQRT(Info!$D$3^2+(X31/W31)^2)</f>
        <v>3.8029340691040123E-2</v>
      </c>
      <c r="AA31" s="37">
        <f t="shared" si="3"/>
        <v>3.23292</v>
      </c>
      <c r="AB31" s="37">
        <f t="shared" si="4"/>
        <v>3.5409897147549024E-2</v>
      </c>
      <c r="AC31" s="37">
        <f>(1-EXP(-Info!$B$6*H31*1000))+(Info!$B$6/(Info!$B$6-Info!$B$7))*(EXP(-Info!$B$7*H31*1000)-EXP(-Info!$B$6*H31*1000))*(Info!$B$9-1)</f>
        <v>3.7492377109689244E-2</v>
      </c>
      <c r="AD31" s="37">
        <f>SQRT((Info!$B$6*EXP(-Info!$B$6*H31*1000)+(Info!$B$6/(Info!$B$6+Info!$B$7))*(Info!$B$9-1)*(-Info!$B$7*EXP(-Info!$B$7*H31*1000)+Info!$B$6*EXP(-Info!$B$6*H31*1000)))^2*(0.01*H31*1000)^2)</f>
        <v>3.4647827363937131E-4</v>
      </c>
      <c r="AE31" s="37">
        <f t="shared" si="5"/>
        <v>1.7370178068376568E-3</v>
      </c>
      <c r="AF31" s="37">
        <f t="shared" si="6"/>
        <v>2.6217453441945433</v>
      </c>
      <c r="AG31" s="37">
        <f t="shared" si="7"/>
        <v>4.4221012926622012E-2</v>
      </c>
      <c r="AH31" s="37">
        <f t="shared" si="8"/>
        <v>0.80028856660395098</v>
      </c>
      <c r="AI31">
        <f>AF31*EXP(Info!$B$6*H31*1000)</f>
        <v>2.7104152679190507</v>
      </c>
      <c r="AJ31">
        <f>2*SQRT((EXP(Info!$B$6*H31)*AG31)^2+(Info!$B$6*H31*0.01*AI31)^2)</f>
        <v>8.8444967643891509E-2</v>
      </c>
      <c r="AK31">
        <f t="shared" si="9"/>
        <v>4.2988137240000004</v>
      </c>
      <c r="AL31">
        <f t="shared" si="10"/>
        <v>9.4169080474191869E-2</v>
      </c>
      <c r="AM31"/>
      <c r="AN31"/>
      <c r="AO31">
        <f t="shared" si="11"/>
        <v>5.6529071936868327</v>
      </c>
      <c r="AP31">
        <f t="shared" si="12"/>
        <v>2.8380743982494532</v>
      </c>
      <c r="AQ31">
        <f t="shared" si="13"/>
        <v>5</v>
      </c>
      <c r="AR31">
        <v>1</v>
      </c>
      <c r="AS31">
        <v>1</v>
      </c>
      <c r="AT31">
        <v>1</v>
      </c>
      <c r="AU31">
        <v>0</v>
      </c>
      <c r="AV31">
        <v>1</v>
      </c>
      <c r="AW31">
        <v>0</v>
      </c>
      <c r="AX31">
        <v>1</v>
      </c>
    </row>
    <row r="32" spans="1:50">
      <c r="A32" s="13" t="s">
        <v>147</v>
      </c>
      <c r="B32" s="13" t="s">
        <v>200</v>
      </c>
      <c r="C32" s="13" t="s">
        <v>420</v>
      </c>
      <c r="D32" s="14">
        <v>-18.579999999999998</v>
      </c>
      <c r="E32" s="14">
        <v>20.75</v>
      </c>
      <c r="F32" s="14">
        <v>2273</v>
      </c>
      <c r="G32" s="16">
        <v>0.84</v>
      </c>
      <c r="H32">
        <v>3.8079999999999998</v>
      </c>
      <c r="J32">
        <f>(F32*100*Info!$B$11)/AI32</f>
        <v>2.3513237297884788</v>
      </c>
      <c r="K32">
        <f>2*((F32*100*Info!$B$11)/AI32^2)*(AJ32/2)</f>
        <v>0.12331806342438668</v>
      </c>
      <c r="L32">
        <f t="shared" si="0"/>
        <v>0.4774434392523374</v>
      </c>
      <c r="M32">
        <f t="shared" si="1"/>
        <v>12.012077745300539</v>
      </c>
      <c r="N32">
        <f t="shared" si="2"/>
        <v>0.64247168065202909</v>
      </c>
      <c r="O32">
        <v>3.5409999999999999</v>
      </c>
      <c r="P32">
        <v>0.06</v>
      </c>
      <c r="S32">
        <v>2.9830000000000001</v>
      </c>
      <c r="T32">
        <v>0.11</v>
      </c>
      <c r="U32">
        <v>1.2390000000000001</v>
      </c>
      <c r="V32">
        <v>1.2999999999999999E-2</v>
      </c>
      <c r="W32" s="37">
        <f>U32*Info!$B$2</f>
        <v>0.59472000000000003</v>
      </c>
      <c r="X32" s="37">
        <f>W32*SQRT((0.5*V32/U32)^2+Info!$B$3^2)</f>
        <v>2.9899232364728034E-2</v>
      </c>
      <c r="Y32" s="28">
        <f>W32*Info!$D$2</f>
        <v>0.48172320000000007</v>
      </c>
      <c r="Z32" s="28">
        <f>Y32*SQRT(Info!$D$3^2+(X32/W32)^2)</f>
        <v>3.4156594486734193E-2</v>
      </c>
      <c r="AA32" s="37">
        <f t="shared" si="3"/>
        <v>2.9462799999999998</v>
      </c>
      <c r="AB32" s="37">
        <f t="shared" si="4"/>
        <v>4.2355213327287117E-2</v>
      </c>
      <c r="AC32" s="37">
        <f>(1-EXP(-Info!$B$6*H32*1000))+(Info!$B$6/(Info!$B$6-Info!$B$7))*(EXP(-Info!$B$7*H32*1000)-EXP(-Info!$B$6*H32*1000))*(Info!$B$9-1)</f>
        <v>3.9329615759892536E-2</v>
      </c>
      <c r="AD32" s="37">
        <f>SQRT((Info!$B$6*EXP(-Info!$B$6*H32*1000)+(Info!$B$6/(Info!$B$6+Info!$B$7))*(Info!$B$9-1)*(-Info!$B$7*EXP(-Info!$B$7*H32*1000)+Info!$B$6*EXP(-Info!$B$6*H32*1000)))^2*(0.01*H32*1000)^2)</f>
        <v>3.6315173884243301E-4</v>
      </c>
      <c r="AE32" s="37">
        <f t="shared" si="5"/>
        <v>1.9798290631351995E-3</v>
      </c>
      <c r="AF32" s="37">
        <f t="shared" si="6"/>
        <v>2.3854007396789436</v>
      </c>
      <c r="AG32" s="37">
        <f t="shared" si="7"/>
        <v>6.4773394770155715E-2</v>
      </c>
      <c r="AH32" s="37">
        <f t="shared" si="8"/>
        <v>0.79966501497785569</v>
      </c>
      <c r="AI32">
        <f>AF32*EXP(Info!$B$6*H32*1000)</f>
        <v>2.4701740314673861</v>
      </c>
      <c r="AJ32">
        <f>2*SQRT((EXP(Info!$B$6*H32)*AG32)^2+(Info!$B$6*H32*0.01*AI32)^2)</f>
        <v>0.12955131359524488</v>
      </c>
      <c r="AK32">
        <f t="shared" si="9"/>
        <v>3.9176685159999995</v>
      </c>
      <c r="AL32">
        <f t="shared" si="10"/>
        <v>0.11263945432258736</v>
      </c>
      <c r="AM32"/>
      <c r="AN32"/>
      <c r="AO32">
        <f t="shared" si="11"/>
        <v>5.1086447942946656</v>
      </c>
      <c r="AP32">
        <f t="shared" si="12"/>
        <v>2.8579499596448747</v>
      </c>
      <c r="AQ32">
        <f t="shared" si="13"/>
        <v>5</v>
      </c>
      <c r="AR32">
        <v>1</v>
      </c>
      <c r="AS32">
        <v>1</v>
      </c>
      <c r="AT32">
        <v>1</v>
      </c>
      <c r="AU32">
        <v>0</v>
      </c>
      <c r="AV32">
        <v>1</v>
      </c>
      <c r="AW32">
        <v>0</v>
      </c>
      <c r="AX32">
        <v>1</v>
      </c>
    </row>
    <row r="33" spans="1:50">
      <c r="A33" s="13" t="s">
        <v>147</v>
      </c>
      <c r="B33" s="13" t="s">
        <v>200</v>
      </c>
      <c r="C33" s="13" t="s">
        <v>420</v>
      </c>
      <c r="D33" s="14">
        <v>-18.579999999999998</v>
      </c>
      <c r="E33" s="14">
        <v>20.75</v>
      </c>
      <c r="F33" s="14">
        <v>2273</v>
      </c>
      <c r="G33" s="16">
        <v>0.86</v>
      </c>
      <c r="H33">
        <v>3.9889999999999999</v>
      </c>
      <c r="J33">
        <f>(F33*100*Info!$B$11)/AI33</f>
        <v>2.2315867267712535</v>
      </c>
      <c r="K33">
        <f>2*((F33*100*Info!$B$11)/AI33^2)*(AJ33/2)</f>
        <v>0.11126844799785024</v>
      </c>
      <c r="L33">
        <f t="shared" si="0"/>
        <v>0.51713405607476737</v>
      </c>
      <c r="M33">
        <f t="shared" si="1"/>
        <v>12.3481156018268</v>
      </c>
      <c r="N33">
        <f t="shared" si="2"/>
        <v>0.75238979101465298</v>
      </c>
      <c r="O33">
        <v>4.0940000000000003</v>
      </c>
      <c r="P33">
        <v>0.112</v>
      </c>
      <c r="S33">
        <v>3.173</v>
      </c>
      <c r="T33">
        <v>0.105</v>
      </c>
      <c r="U33">
        <v>1.3420000000000001</v>
      </c>
      <c r="V33">
        <v>4.7E-2</v>
      </c>
      <c r="W33" s="37">
        <f>U33*Info!$B$2</f>
        <v>0.64416000000000007</v>
      </c>
      <c r="X33" s="37">
        <f>W33*SQRT((0.5*V33/U33)^2+Info!$B$3^2)</f>
        <v>3.412614340941561E-2</v>
      </c>
      <c r="Y33" s="28">
        <f>W33*Info!$D$2</f>
        <v>0.52176960000000006</v>
      </c>
      <c r="Z33" s="28">
        <f>Y33*SQRT(Info!$D$3^2+(X33/W33)^2)</f>
        <v>3.8009192199529848E-2</v>
      </c>
      <c r="AA33" s="37">
        <f t="shared" si="3"/>
        <v>3.44984</v>
      </c>
      <c r="AB33" s="37">
        <f t="shared" si="4"/>
        <v>6.5578911732354944E-2</v>
      </c>
      <c r="AC33" s="37">
        <f>(1-EXP(-Info!$B$6*H33*1000))+(Info!$B$6/(Info!$B$6-Info!$B$7))*(EXP(-Info!$B$7*H33*1000)-EXP(-Info!$B$6*H33*1000))*(Info!$B$9-1)</f>
        <v>4.1163684331129047E-2</v>
      </c>
      <c r="AD33" s="37">
        <f>SQRT((Info!$B$6*EXP(-Info!$B$6*H33*1000)+(Info!$B$6/(Info!$B$6+Info!$B$7))*(Info!$B$9-1)*(-Info!$B$7*EXP(-Info!$B$7*H33*1000)+Info!$B$6*EXP(-Info!$B$6*H33*1000)))^2*(0.01*H33*1000)^2)</f>
        <v>3.797676281269395E-4</v>
      </c>
      <c r="AE33" s="37">
        <f t="shared" si="5"/>
        <v>3.000599381365732E-3</v>
      </c>
      <c r="AF33" s="37">
        <f t="shared" si="6"/>
        <v>2.5092222752470978</v>
      </c>
      <c r="AG33" s="37">
        <f t="shared" si="7"/>
        <v>6.4884145122735895E-2</v>
      </c>
      <c r="AH33" s="37">
        <f t="shared" si="8"/>
        <v>0.79080437291115591</v>
      </c>
      <c r="AI33">
        <f>AF33*EXP(Info!$B$6*H33*1000)</f>
        <v>2.6027125664526771</v>
      </c>
      <c r="AJ33">
        <f>2*SQRT((EXP(Info!$B$6*H33)*AG33)^2+(Info!$B$6*H33*0.01*AI33)^2)</f>
        <v>0.12977303744439067</v>
      </c>
      <c r="AK33">
        <f t="shared" si="9"/>
        <v>4.5872522479999995</v>
      </c>
      <c r="AL33">
        <f t="shared" si="10"/>
        <v>0.17440055786102474</v>
      </c>
      <c r="AM33"/>
      <c r="AN33"/>
      <c r="AO33">
        <f t="shared" si="11"/>
        <v>5.5333343938203718</v>
      </c>
      <c r="AP33">
        <f t="shared" si="12"/>
        <v>3.0506706408345754</v>
      </c>
      <c r="AQ33">
        <f t="shared" si="13"/>
        <v>5</v>
      </c>
      <c r="AR33">
        <v>1</v>
      </c>
      <c r="AS33">
        <v>1</v>
      </c>
      <c r="AT33">
        <v>1</v>
      </c>
      <c r="AU33">
        <v>0</v>
      </c>
      <c r="AV33">
        <v>1</v>
      </c>
      <c r="AW33">
        <v>0</v>
      </c>
      <c r="AX33">
        <v>1</v>
      </c>
    </row>
    <row r="34" spans="1:50">
      <c r="A34" s="13" t="s">
        <v>147</v>
      </c>
      <c r="B34" s="13" t="s">
        <v>200</v>
      </c>
      <c r="C34" s="13" t="s">
        <v>420</v>
      </c>
      <c r="D34" s="14">
        <v>-18.579999999999998</v>
      </c>
      <c r="E34" s="14">
        <v>20.75</v>
      </c>
      <c r="F34" s="14">
        <v>2273</v>
      </c>
      <c r="G34" s="16">
        <v>0.91</v>
      </c>
      <c r="H34">
        <v>4.3220000000000001</v>
      </c>
      <c r="J34">
        <f>(F34*100*Info!$B$11)/AI34</f>
        <v>2.1388163794687558</v>
      </c>
      <c r="K34">
        <f>2*((F34*100*Info!$B$11)/AI34^2)*(AJ34/2)</f>
        <v>6.3061746743625038E-2</v>
      </c>
      <c r="L34">
        <f t="shared" ref="L34:L65" si="14">(M34/10.7)/J34</f>
        <v>0.51751940186915979</v>
      </c>
      <c r="M34">
        <f t="shared" ref="M34:M65" si="15">((U34/0.242530073729142))*J34</f>
        <v>11.843605015493766</v>
      </c>
      <c r="N34">
        <f t="shared" ref="N34:N65" si="16">2*M34*SQRT((0.5*K34/J34)^2+(0.5*V34/U34)^2)</f>
        <v>0.37341700640672898</v>
      </c>
      <c r="O34">
        <v>3.9630000000000001</v>
      </c>
      <c r="P34">
        <v>6.2E-2</v>
      </c>
      <c r="S34">
        <v>3.28</v>
      </c>
      <c r="T34">
        <v>0.03</v>
      </c>
      <c r="U34">
        <v>1.343</v>
      </c>
      <c r="V34">
        <v>1.4999999999999999E-2</v>
      </c>
      <c r="W34" s="37">
        <f>U34*Info!$B$2</f>
        <v>0.64463999999999999</v>
      </c>
      <c r="X34" s="37">
        <f>W34*SQRT((0.5*V34/U34)^2+Info!$B$3^2)</f>
        <v>3.2432419336213575E-2</v>
      </c>
      <c r="Y34" s="28">
        <f>W34*Info!$D$2</f>
        <v>0.52215840000000002</v>
      </c>
      <c r="Z34" s="28">
        <f>Y34*SQRT(Info!$D$3^2+(X34/W34)^2)</f>
        <v>3.7037143915977115E-2</v>
      </c>
      <c r="AA34" s="37">
        <f t="shared" ref="AA34:AA65" si="17">IF(O34-W34&gt;0,O34-W34,0)</f>
        <v>3.3183600000000002</v>
      </c>
      <c r="AB34" s="37">
        <f t="shared" ref="AB34:AB65" si="18">SQRT((0.5*P34)^2+X34^2)</f>
        <v>4.4864928663712375E-2</v>
      </c>
      <c r="AC34" s="37">
        <f>(1-EXP(-Info!$B$6*H34*1000))+(Info!$B$6/(Info!$B$6-Info!$B$7))*(EXP(-Info!$B$7*H34*1000)-EXP(-Info!$B$6*H34*1000))*(Info!$B$9-1)</f>
        <v>4.452970182275276E-2</v>
      </c>
      <c r="AD34" s="37">
        <f>SQRT((Info!$B$6*EXP(-Info!$B$6*H34*1000)+(Info!$B$6/(Info!$B$6+Info!$B$7))*(Info!$B$9-1)*(-Info!$B$7*EXP(-Info!$B$7*H34*1000)+Info!$B$6*EXP(-Info!$B$6*H34*1000)))^2*(0.01*H34*1000)^2)</f>
        <v>4.1018727252865655E-4</v>
      </c>
      <c r="AE34" s="37">
        <f t="shared" ref="AE34:AE65" si="19">IF(AA34&gt;0,AA34*AC34*SQRT((AB34/AA34)^2+(AD34/AC34)^2),AA34*AC34*SQRT((AD34/AC34)^2))</f>
        <v>2.4174405948565016E-3</v>
      </c>
      <c r="AF34" s="37">
        <f t="shared" ref="AF34:AF65" si="20">IF((S34-Y34-AA34*AC34)&gt;0,S34-Y34-AA34*AC34,0)</f>
        <v>2.6100760186594503</v>
      </c>
      <c r="AG34" s="37">
        <f t="shared" ref="AG34:AG65" si="21">SQRT((T34*0.5)^2+Z34^2+AE34^2)</f>
        <v>4.003241247392493E-2</v>
      </c>
      <c r="AH34" s="37">
        <f t="shared" ref="AH34:AH65" si="22">AF34/S34</f>
        <v>0.79575488373763736</v>
      </c>
      <c r="AI34">
        <f>AF34*EXP(Info!$B$6*H34*1000)</f>
        <v>2.7156042344968325</v>
      </c>
      <c r="AJ34">
        <f>2*SQRT((EXP(Info!$B$6*H34)*AG34)^2+(Info!$B$6*H34*0.01*AI34)^2)</f>
        <v>8.0067998419897396E-2</v>
      </c>
      <c r="AK34">
        <f t="shared" ref="AK34:AK65" si="23">AA34/0.752049334436339</f>
        <v>4.4124232920000006</v>
      </c>
      <c r="AL34">
        <f t="shared" ref="AL34:AL65" si="24">AB34/0.752049334436339*2</f>
        <v>0.11931379128827668</v>
      </c>
      <c r="AM34"/>
      <c r="AN34"/>
      <c r="AO34">
        <f t="shared" ref="AO34:AO65" si="25">U34/0.242530074</f>
        <v>5.5374575938157671</v>
      </c>
      <c r="AP34">
        <f t="shared" ref="AP34:AP65" si="26">O34/U34</f>
        <v>2.9508562918838424</v>
      </c>
      <c r="AQ34">
        <f t="shared" si="13"/>
        <v>5</v>
      </c>
      <c r="AR34">
        <v>1</v>
      </c>
      <c r="AS34">
        <v>1</v>
      </c>
      <c r="AT34">
        <v>1</v>
      </c>
      <c r="AU34">
        <v>0</v>
      </c>
      <c r="AV34">
        <v>1</v>
      </c>
      <c r="AW34">
        <v>0</v>
      </c>
      <c r="AX34">
        <v>1</v>
      </c>
    </row>
    <row r="35" spans="1:50">
      <c r="A35" s="13" t="s">
        <v>147</v>
      </c>
      <c r="B35" s="13" t="s">
        <v>200</v>
      </c>
      <c r="C35" s="13" t="s">
        <v>420</v>
      </c>
      <c r="D35" s="14">
        <v>-18.579999999999998</v>
      </c>
      <c r="E35" s="14">
        <v>20.75</v>
      </c>
      <c r="F35" s="14">
        <v>2273</v>
      </c>
      <c r="G35" s="16">
        <v>0.93</v>
      </c>
      <c r="H35">
        <v>4.3840000000000003</v>
      </c>
      <c r="J35">
        <f>(F35*100*Info!$B$11)/AI35</f>
        <v>2.1911118319369987</v>
      </c>
      <c r="K35">
        <f>2*((F35*100*Info!$B$11)/AI35^2)*(AJ35/2)</f>
        <v>6.095698147218364E-2</v>
      </c>
      <c r="L35">
        <f t="shared" si="14"/>
        <v>0.5105831775700943</v>
      </c>
      <c r="M35">
        <f t="shared" si="15"/>
        <v>11.970569804711507</v>
      </c>
      <c r="N35">
        <f t="shared" si="16"/>
        <v>0.38782504215920904</v>
      </c>
      <c r="O35">
        <v>4.2569999999999997</v>
      </c>
      <c r="P35">
        <v>4.1000000000000002E-2</v>
      </c>
      <c r="S35">
        <v>3.2250000000000001</v>
      </c>
      <c r="T35">
        <v>6.0000000000000001E-3</v>
      </c>
      <c r="U35">
        <v>1.325</v>
      </c>
      <c r="V35">
        <v>2.1999999999999999E-2</v>
      </c>
      <c r="W35" s="37">
        <f>U35*Info!$B$2</f>
        <v>0.63600000000000001</v>
      </c>
      <c r="X35" s="37">
        <f>W35*SQRT((0.5*V35/U35)^2+Info!$B$3^2)</f>
        <v>3.2235359467516413E-2</v>
      </c>
      <c r="Y35" s="28">
        <f>W35*Info!$D$2</f>
        <v>0.51516000000000006</v>
      </c>
      <c r="Z35" s="28">
        <f>Y35*SQRT(Info!$D$3^2+(X35/W35)^2)</f>
        <v>3.6677515540723314E-2</v>
      </c>
      <c r="AA35" s="37">
        <f t="shared" si="17"/>
        <v>3.6209999999999996</v>
      </c>
      <c r="AB35" s="37">
        <f t="shared" si="18"/>
        <v>3.8201680591303834E-2</v>
      </c>
      <c r="AC35" s="37">
        <f>(1-EXP(-Info!$B$6*H35*1000))+(Info!$B$6/(Info!$B$6-Info!$B$7))*(EXP(-Info!$B$7*H35*1000)-EXP(-Info!$B$6*H35*1000))*(Info!$B$9-1)</f>
        <v>4.5155227558767039E-2</v>
      </c>
      <c r="AD35" s="37">
        <f>SQRT((Info!$B$6*EXP(-Info!$B$6*H35*1000)+(Info!$B$6/(Info!$B$6+Info!$B$7))*(Info!$B$9-1)*(-Info!$B$7*EXP(-Info!$B$7*H35*1000)+Info!$B$6*EXP(-Info!$B$6*H35*1000)))^2*(0.01*H35*1000)^2)</f>
        <v>4.1582959679373546E-4</v>
      </c>
      <c r="AE35" s="37">
        <f t="shared" si="19"/>
        <v>2.2897235353650579E-3</v>
      </c>
      <c r="AF35" s="37">
        <f t="shared" si="20"/>
        <v>2.5463329210097045</v>
      </c>
      <c r="AG35" s="37">
        <f t="shared" si="21"/>
        <v>3.6871167327715636E-2</v>
      </c>
      <c r="AH35" s="37">
        <f t="shared" si="22"/>
        <v>0.78956059566192383</v>
      </c>
      <c r="AI35">
        <f>AF35*EXP(Info!$B$6*H35*1000)</f>
        <v>2.6507906772435068</v>
      </c>
      <c r="AJ35">
        <f>2*SQRT((EXP(Info!$B$6*H35)*AG35)^2+(Info!$B$6*H35*0.01*AI35)^2)</f>
        <v>7.3745299461289937E-2</v>
      </c>
      <c r="AK35">
        <f t="shared" si="23"/>
        <v>4.8148436999999991</v>
      </c>
      <c r="AL35">
        <f t="shared" si="24"/>
        <v>0.10159354936451341</v>
      </c>
      <c r="AM35"/>
      <c r="AN35"/>
      <c r="AO35">
        <f t="shared" si="25"/>
        <v>5.4632399938986529</v>
      </c>
      <c r="AP35">
        <f t="shared" si="26"/>
        <v>3.212830188679245</v>
      </c>
      <c r="AQ35">
        <f t="shared" si="13"/>
        <v>5</v>
      </c>
      <c r="AR35">
        <v>1</v>
      </c>
      <c r="AS35">
        <v>1</v>
      </c>
      <c r="AT35">
        <v>1</v>
      </c>
      <c r="AU35">
        <v>0</v>
      </c>
      <c r="AV35">
        <v>1</v>
      </c>
      <c r="AW35">
        <v>0</v>
      </c>
      <c r="AX35">
        <v>1</v>
      </c>
    </row>
    <row r="36" spans="1:50">
      <c r="A36" s="13" t="s">
        <v>147</v>
      </c>
      <c r="B36" s="13" t="s">
        <v>200</v>
      </c>
      <c r="C36" s="13" t="s">
        <v>420</v>
      </c>
      <c r="D36" s="14">
        <v>-18.579999999999998</v>
      </c>
      <c r="E36" s="14">
        <v>20.75</v>
      </c>
      <c r="F36" s="14">
        <v>2273</v>
      </c>
      <c r="G36" s="16">
        <v>0.97</v>
      </c>
      <c r="H36">
        <v>4.5069999999999997</v>
      </c>
      <c r="J36">
        <f>(F36*100*Info!$B$11)/AI36</f>
        <v>2.1390579330321708</v>
      </c>
      <c r="K36">
        <f>2*((F36*100*Info!$B$11)/AI36^2)*(AJ36/2)</f>
        <v>7.0530049268682379E-2</v>
      </c>
      <c r="L36">
        <f t="shared" si="14"/>
        <v>0.44815715887850543</v>
      </c>
      <c r="M36">
        <f t="shared" si="15"/>
        <v>10.257385147603218</v>
      </c>
      <c r="N36">
        <f t="shared" si="16"/>
        <v>0.38144760544240752</v>
      </c>
      <c r="O36">
        <v>3.629</v>
      </c>
      <c r="P36">
        <v>5.8999999999999997E-2</v>
      </c>
      <c r="S36">
        <v>3.2</v>
      </c>
      <c r="T36">
        <v>6.2E-2</v>
      </c>
      <c r="U36">
        <v>1.163</v>
      </c>
      <c r="V36">
        <v>0.02</v>
      </c>
      <c r="W36" s="37">
        <f>U36*Info!$B$2</f>
        <v>0.55823999999999996</v>
      </c>
      <c r="X36" s="37">
        <f>W36*SQRT((0.5*V36/U36)^2+Info!$B$3^2)</f>
        <v>2.8321718591921643E-2</v>
      </c>
      <c r="Y36" s="28">
        <f>W36*Info!$D$2</f>
        <v>0.45217439999999998</v>
      </c>
      <c r="Z36" s="28">
        <f>Y36*SQRT(Info!$D$3^2+(X36/W36)^2)</f>
        <v>3.2209082322798337E-2</v>
      </c>
      <c r="AA36" s="37">
        <f t="shared" si="17"/>
        <v>3.0707599999999999</v>
      </c>
      <c r="AB36" s="37">
        <f t="shared" si="18"/>
        <v>4.0894617543143746E-2</v>
      </c>
      <c r="AC36" s="37">
        <f>(1-EXP(-Info!$B$6*H36*1000))+(Info!$B$6/(Info!$B$6-Info!$B$7))*(EXP(-Info!$B$7*H36*1000)-EXP(-Info!$B$6*H36*1000))*(Info!$B$9-1)</f>
        <v>4.6395095051972299E-2</v>
      </c>
      <c r="AD36" s="37">
        <f>SQRT((Info!$B$6*EXP(-Info!$B$6*H36*1000)+(Info!$B$6/(Info!$B$6+Info!$B$7))*(Info!$B$9-1)*(-Info!$B$7*EXP(-Info!$B$7*H36*1000)+Info!$B$6*EXP(-Info!$B$6*H36*1000)))^2*(0.01*H36*1000)^2)</f>
        <v>4.2700341021220857E-4</v>
      </c>
      <c r="AE36" s="37">
        <f t="shared" si="19"/>
        <v>2.30631631739661E-3</v>
      </c>
      <c r="AF36" s="37">
        <f t="shared" si="20"/>
        <v>2.6053573979182056</v>
      </c>
      <c r="AG36" s="37">
        <f t="shared" si="21"/>
        <v>4.4763200053533812E-2</v>
      </c>
      <c r="AH36" s="37">
        <f t="shared" si="22"/>
        <v>0.81417418684943921</v>
      </c>
      <c r="AI36">
        <f>AF36*EXP(Info!$B$6*H36*1000)</f>
        <v>2.7152975743220251</v>
      </c>
      <c r="AJ36">
        <f>2*SQRT((EXP(Info!$B$6*H36)*AG36)^2+(Info!$B$6*H36*0.01*AI36)^2)</f>
        <v>8.9530100488954809E-2</v>
      </c>
      <c r="AK36">
        <f t="shared" si="23"/>
        <v>4.0831895720000002</v>
      </c>
      <c r="AL36">
        <f t="shared" si="24"/>
        <v>0.10875514589423647</v>
      </c>
      <c r="AM36"/>
      <c r="AN36"/>
      <c r="AO36">
        <f t="shared" si="25"/>
        <v>4.7952815946446297</v>
      </c>
      <c r="AP36">
        <f t="shared" si="26"/>
        <v>3.120378331900258</v>
      </c>
      <c r="AQ36">
        <f t="shared" si="13"/>
        <v>5</v>
      </c>
      <c r="AR36">
        <v>1</v>
      </c>
      <c r="AS36">
        <v>1</v>
      </c>
      <c r="AT36">
        <v>1</v>
      </c>
      <c r="AU36">
        <v>0</v>
      </c>
      <c r="AV36">
        <v>1</v>
      </c>
      <c r="AW36">
        <v>0</v>
      </c>
      <c r="AX36">
        <v>1</v>
      </c>
    </row>
    <row r="37" spans="1:50">
      <c r="A37" s="13" t="s">
        <v>147</v>
      </c>
      <c r="B37" s="13" t="s">
        <v>200</v>
      </c>
      <c r="C37" s="13" t="s">
        <v>420</v>
      </c>
      <c r="D37" s="14">
        <v>-18.579999999999998</v>
      </c>
      <c r="E37" s="14">
        <v>20.75</v>
      </c>
      <c r="F37" s="14">
        <v>2273</v>
      </c>
      <c r="G37" s="16">
        <v>1.04</v>
      </c>
      <c r="H37">
        <v>4.7229999999999999</v>
      </c>
      <c r="J37">
        <f>(F37*100*Info!$B$11)/AI37</f>
        <v>2.0895032145805064</v>
      </c>
      <c r="K37">
        <f>2*((F37*100*Info!$B$11)/AI37^2)*(AJ37/2)</f>
        <v>5.7615372388268832E-2</v>
      </c>
      <c r="L37">
        <f t="shared" si="14"/>
        <v>0.51790474766355243</v>
      </c>
      <c r="M37">
        <f t="shared" si="15"/>
        <v>11.579150895457635</v>
      </c>
      <c r="N37">
        <f t="shared" si="16"/>
        <v>0.33835489183681827</v>
      </c>
      <c r="O37">
        <v>4.4249999999999998</v>
      </c>
      <c r="P37">
        <v>4.7E-2</v>
      </c>
      <c r="S37">
        <v>3.3679999999999999</v>
      </c>
      <c r="T37">
        <v>1.9E-2</v>
      </c>
      <c r="U37">
        <v>1.3440000000000001</v>
      </c>
      <c r="V37">
        <v>1.2999999999999999E-2</v>
      </c>
      <c r="W37" s="37">
        <f>U37*Info!$B$2</f>
        <v>0.64512000000000003</v>
      </c>
      <c r="X37" s="37">
        <f>W37*SQRT((0.5*V37/U37)^2+Info!$B$3^2)</f>
        <v>3.2406541561851368E-2</v>
      </c>
      <c r="Y37" s="28">
        <f>W37*Info!$D$2</f>
        <v>0.5225472000000001</v>
      </c>
      <c r="Z37" s="28">
        <f>Y37*SQRT(Info!$D$3^2+(X37/W37)^2)</f>
        <v>3.7035990886962925E-2</v>
      </c>
      <c r="AA37" s="37">
        <f t="shared" si="17"/>
        <v>3.7798799999999999</v>
      </c>
      <c r="AB37" s="37">
        <f t="shared" si="18"/>
        <v>4.0030412638392826E-2</v>
      </c>
      <c r="AC37" s="37">
        <f>(1-EXP(-Info!$B$6*H37*1000))+(Info!$B$6/(Info!$B$6-Info!$B$7))*(EXP(-Info!$B$7*H37*1000)-EXP(-Info!$B$6*H37*1000))*(Info!$B$9-1)</f>
        <v>4.8568904536197506E-2</v>
      </c>
      <c r="AD37" s="37">
        <f>SQRT((Info!$B$6*EXP(-Info!$B$6*H37*1000)+(Info!$B$6/(Info!$B$6+Info!$B$7))*(Info!$B$9-1)*(-Info!$B$7*EXP(-Info!$B$7*H37*1000)+Info!$B$6*EXP(-Info!$B$6*H37*1000)))^2*(0.01*H37*1000)^2)</f>
        <v>4.4656202437401221E-4</v>
      </c>
      <c r="AE37" s="37">
        <f t="shared" si="19"/>
        <v>2.5747274044977931E-3</v>
      </c>
      <c r="AF37" s="37">
        <f t="shared" si="20"/>
        <v>2.6618681691217176</v>
      </c>
      <c r="AG37" s="37">
        <f t="shared" si="21"/>
        <v>3.8321584546919155E-2</v>
      </c>
      <c r="AH37" s="37">
        <f t="shared" si="22"/>
        <v>0.79034090532117507</v>
      </c>
      <c r="AI37">
        <f>AF37*EXP(Info!$B$6*H37*1000)</f>
        <v>2.7796936498432725</v>
      </c>
      <c r="AJ37">
        <f>2*SQRT((EXP(Info!$B$6*H37)*AG37)^2+(Info!$B$6*H37*0.01*AI37)^2)</f>
        <v>7.6646488812977975E-2</v>
      </c>
      <c r="AK37">
        <f t="shared" si="23"/>
        <v>5.0261064360000001</v>
      </c>
      <c r="AL37">
        <f t="shared" si="24"/>
        <v>0.10645687937054188</v>
      </c>
      <c r="AM37"/>
      <c r="AN37"/>
      <c r="AO37">
        <f t="shared" si="25"/>
        <v>5.5415807938111623</v>
      </c>
      <c r="AP37">
        <f t="shared" si="26"/>
        <v>3.292410714285714</v>
      </c>
      <c r="AQ37">
        <f t="shared" si="13"/>
        <v>5</v>
      </c>
      <c r="AR37">
        <v>1</v>
      </c>
      <c r="AS37">
        <v>1</v>
      </c>
      <c r="AT37">
        <v>1</v>
      </c>
      <c r="AU37">
        <v>0</v>
      </c>
      <c r="AV37">
        <v>1</v>
      </c>
      <c r="AW37">
        <v>0</v>
      </c>
      <c r="AX37">
        <v>1</v>
      </c>
    </row>
    <row r="38" spans="1:50">
      <c r="A38" s="13" t="s">
        <v>147</v>
      </c>
      <c r="B38" s="13" t="s">
        <v>200</v>
      </c>
      <c r="C38" s="13" t="s">
        <v>420</v>
      </c>
      <c r="D38" s="14">
        <v>-18.579999999999998</v>
      </c>
      <c r="E38" s="14">
        <v>20.75</v>
      </c>
      <c r="F38" s="14">
        <v>2273</v>
      </c>
      <c r="G38" s="16">
        <v>1.0900000000000001</v>
      </c>
      <c r="H38">
        <v>4.8780000000000001</v>
      </c>
      <c r="J38">
        <f>(F38*100*Info!$B$11)/AI38</f>
        <v>2.1727201528662654</v>
      </c>
      <c r="K38">
        <f>2*((F38*100*Info!$B$11)/AI38^2)*(AJ38/2)</f>
        <v>8.704571122205973E-2</v>
      </c>
      <c r="L38">
        <f t="shared" si="14"/>
        <v>0.54410826168224391</v>
      </c>
      <c r="M38">
        <f t="shared" si="15"/>
        <v>12.649486344829059</v>
      </c>
      <c r="N38">
        <f t="shared" si="16"/>
        <v>0.54706283455872451</v>
      </c>
      <c r="O38">
        <v>4.423</v>
      </c>
      <c r="P38">
        <v>5.8000000000000003E-2</v>
      </c>
      <c r="S38">
        <v>3.2930000000000001</v>
      </c>
      <c r="T38">
        <v>7.2999999999999995E-2</v>
      </c>
      <c r="U38">
        <v>1.4119999999999999</v>
      </c>
      <c r="V38">
        <v>2.3E-2</v>
      </c>
      <c r="W38" s="37">
        <f>U38*Info!$B$2</f>
        <v>0.67775999999999992</v>
      </c>
      <c r="X38" s="37">
        <f>W38*SQRT((0.5*V38/U38)^2+Info!$B$3^2)</f>
        <v>3.4334631845994792E-2</v>
      </c>
      <c r="Y38" s="28">
        <f>W38*Info!$D$2</f>
        <v>0.54898559999999996</v>
      </c>
      <c r="Z38" s="28">
        <f>Y38*SQRT(Info!$D$3^2+(X38/W38)^2)</f>
        <v>3.9075792691598721E-2</v>
      </c>
      <c r="AA38" s="37">
        <f t="shared" si="17"/>
        <v>3.7452399999999999</v>
      </c>
      <c r="AB38" s="37">
        <f t="shared" si="18"/>
        <v>4.4942929855540124E-2</v>
      </c>
      <c r="AC38" s="37">
        <f>(1-EXP(-Info!$B$6*H38*1000))+(Info!$B$6/(Info!$B$6-Info!$B$7))*(EXP(-Info!$B$7*H38*1000)-EXP(-Info!$B$6*H38*1000))*(Info!$B$9-1)</f>
        <v>5.0126054923302944E-2</v>
      </c>
      <c r="AD38" s="37">
        <f>SQRT((Info!$B$6*EXP(-Info!$B$6*H38*1000)+(Info!$B$6/(Info!$B$6+Info!$B$7))*(Info!$B$9-1)*(-Info!$B$7*EXP(-Info!$B$7*H38*1000)+Info!$B$6*EXP(-Info!$B$6*H38*1000)))^2*(0.01*H38*1000)^2)</f>
        <v>4.605472363055834E-4</v>
      </c>
      <c r="AE38" s="37">
        <f t="shared" si="19"/>
        <v>2.837305527300318E-3</v>
      </c>
      <c r="AF38" s="37">
        <f t="shared" si="20"/>
        <v>2.5562802940590492</v>
      </c>
      <c r="AG38" s="37">
        <f t="shared" si="21"/>
        <v>5.354640862963686E-2</v>
      </c>
      <c r="AH38" s="37">
        <f t="shared" si="22"/>
        <v>0.77627704040663503</v>
      </c>
      <c r="AI38">
        <f>AF38*EXP(Info!$B$6*H38*1000)</f>
        <v>2.6732291359447991</v>
      </c>
      <c r="AJ38">
        <f>2*SQRT((EXP(Info!$B$6*H38)*AG38)^2+(Info!$B$6*H38*0.01*AI38)^2)</f>
        <v>0.10709760807938247</v>
      </c>
      <c r="AK38">
        <f t="shared" si="23"/>
        <v>4.9800456280000001</v>
      </c>
      <c r="AL38">
        <f t="shared" si="24"/>
        <v>0.1195212276578234</v>
      </c>
      <c r="AM38"/>
      <c r="AN38"/>
      <c r="AO38">
        <f t="shared" si="25"/>
        <v>5.8219583934980363</v>
      </c>
      <c r="AP38">
        <f t="shared" si="26"/>
        <v>3.1324362606232299</v>
      </c>
      <c r="AQ38">
        <f t="shared" si="13"/>
        <v>5</v>
      </c>
      <c r="AR38">
        <v>1</v>
      </c>
      <c r="AS38">
        <v>1</v>
      </c>
      <c r="AT38">
        <v>1</v>
      </c>
      <c r="AU38">
        <v>0</v>
      </c>
      <c r="AV38">
        <v>1</v>
      </c>
      <c r="AW38">
        <v>0</v>
      </c>
      <c r="AX38">
        <v>1</v>
      </c>
    </row>
    <row r="39" spans="1:50">
      <c r="A39" s="13" t="s">
        <v>147</v>
      </c>
      <c r="B39" s="13" t="s">
        <v>200</v>
      </c>
      <c r="C39" s="13" t="s">
        <v>420</v>
      </c>
      <c r="D39" s="14">
        <v>-18.579999999999998</v>
      </c>
      <c r="E39" s="14">
        <v>20.75</v>
      </c>
      <c r="F39" s="14">
        <v>2273</v>
      </c>
      <c r="G39" s="16">
        <v>1.1100000000000001</v>
      </c>
      <c r="H39">
        <v>4.9390000000000001</v>
      </c>
      <c r="J39">
        <f>(F39*100*Info!$B$11)/AI39</f>
        <v>2.0203313797750386</v>
      </c>
      <c r="K39">
        <f>2*((F39*100*Info!$B$11)/AI39^2)*(AJ39/2)</f>
        <v>9.6011572229681222E-2</v>
      </c>
      <c r="L39">
        <f t="shared" si="14"/>
        <v>0.52946512149532809</v>
      </c>
      <c r="M39">
        <f t="shared" si="15"/>
        <v>11.445736494151536</v>
      </c>
      <c r="N39">
        <f t="shared" si="16"/>
        <v>0.74436049168695118</v>
      </c>
      <c r="O39">
        <v>4.1920000000000002</v>
      </c>
      <c r="P39">
        <v>0.13700000000000001</v>
      </c>
      <c r="S39">
        <v>3.4609999999999999</v>
      </c>
      <c r="T39">
        <v>0.111</v>
      </c>
      <c r="U39">
        <v>1.3740000000000001</v>
      </c>
      <c r="V39">
        <v>6.0999999999999999E-2</v>
      </c>
      <c r="W39" s="37">
        <f>U39*Info!$B$2</f>
        <v>0.65952</v>
      </c>
      <c r="X39" s="37">
        <f>W39*SQRT((0.5*V39/U39)^2+Info!$B$3^2)</f>
        <v>3.6079719732836066E-2</v>
      </c>
      <c r="Y39" s="28">
        <f>W39*Info!$D$2</f>
        <v>0.5342112</v>
      </c>
      <c r="Z39" s="28">
        <f>Y39*SQRT(Info!$D$3^2+(X39/W39)^2)</f>
        <v>3.9592040634289116E-2</v>
      </c>
      <c r="AA39" s="37">
        <f t="shared" si="17"/>
        <v>3.5324800000000001</v>
      </c>
      <c r="AB39" s="37">
        <f t="shared" si="18"/>
        <v>7.7420902707214675E-2</v>
      </c>
      <c r="AC39" s="37">
        <f>(1-EXP(-Info!$B$6*H39*1000))+(Info!$B$6/(Info!$B$6-Info!$B$7))*(EXP(-Info!$B$7*H39*1000)-EXP(-Info!$B$6*H39*1000))*(Info!$B$9-1)</f>
        <v>5.0738237582161762E-2</v>
      </c>
      <c r="AD39" s="37">
        <f>SQRT((Info!$B$6*EXP(-Info!$B$6*H39*1000)+(Info!$B$6/(Info!$B$6+Info!$B$7))*(Info!$B$9-1)*(-Info!$B$7*EXP(-Info!$B$7*H39*1000)+Info!$B$6*EXP(-Info!$B$6*H39*1000)))^2*(0.01*H39*1000)^2)</f>
        <v>4.6603968230202566E-4</v>
      </c>
      <c r="AE39" s="37">
        <f t="shared" si="19"/>
        <v>4.2592230110546437E-3</v>
      </c>
      <c r="AF39" s="37">
        <f t="shared" si="20"/>
        <v>2.7475569905057649</v>
      </c>
      <c r="AG39" s="37">
        <f t="shared" si="21"/>
        <v>6.8307544694895153E-2</v>
      </c>
      <c r="AH39" s="37">
        <f t="shared" si="22"/>
        <v>0.79386217581790375</v>
      </c>
      <c r="AI39">
        <f>AF39*EXP(Info!$B$6*H39*1000)</f>
        <v>2.8748644282025015</v>
      </c>
      <c r="AJ39">
        <f>2*SQRT((EXP(Info!$B$6*H39)*AG39)^2+(Info!$B$6*H39*0.01*AI39)^2)</f>
        <v>0.13662127731225962</v>
      </c>
      <c r="AK39">
        <f t="shared" si="23"/>
        <v>4.6971386559999999</v>
      </c>
      <c r="AL39">
        <f t="shared" si="24"/>
        <v>0.2058931486595667</v>
      </c>
      <c r="AM39"/>
      <c r="AN39"/>
      <c r="AO39">
        <f t="shared" si="25"/>
        <v>5.6652767936730193</v>
      </c>
      <c r="AP39">
        <f t="shared" si="26"/>
        <v>3.0509461426491993</v>
      </c>
      <c r="AQ39">
        <f t="shared" si="13"/>
        <v>5</v>
      </c>
      <c r="AR39">
        <v>1</v>
      </c>
      <c r="AS39">
        <v>1</v>
      </c>
      <c r="AT39">
        <v>1</v>
      </c>
      <c r="AU39">
        <v>0</v>
      </c>
      <c r="AV39">
        <v>1</v>
      </c>
      <c r="AW39">
        <v>0</v>
      </c>
      <c r="AX39">
        <v>1</v>
      </c>
    </row>
    <row r="40" spans="1:50">
      <c r="A40" s="13" t="s">
        <v>147</v>
      </c>
      <c r="B40" s="13" t="s">
        <v>200</v>
      </c>
      <c r="C40" s="13" t="s">
        <v>420</v>
      </c>
      <c r="D40" s="14">
        <v>-18.579999999999998</v>
      </c>
      <c r="E40" s="14">
        <v>20.75</v>
      </c>
      <c r="F40" s="14">
        <v>2273</v>
      </c>
      <c r="G40" s="16">
        <v>1.1299999999999999</v>
      </c>
      <c r="H40">
        <v>5.0010000000000003</v>
      </c>
      <c r="J40">
        <f>(F40*100*Info!$B$11)/AI40</f>
        <v>2.0656879802993751</v>
      </c>
      <c r="K40">
        <f>2*((F40*100*Info!$B$11)/AI40^2)*(AJ40/2)</f>
        <v>5.8910794185575252E-2</v>
      </c>
      <c r="L40">
        <f t="shared" si="14"/>
        <v>0.53755738317757107</v>
      </c>
      <c r="M40">
        <f t="shared" si="15"/>
        <v>11.881556329116705</v>
      </c>
      <c r="N40">
        <f t="shared" si="16"/>
        <v>0.40479202371682615</v>
      </c>
      <c r="O40">
        <v>4.3479999999999999</v>
      </c>
      <c r="P40">
        <v>8.5999999999999993E-2</v>
      </c>
      <c r="S40">
        <v>3.4169999999999998</v>
      </c>
      <c r="T40">
        <v>0.02</v>
      </c>
      <c r="U40">
        <v>1.395</v>
      </c>
      <c r="V40">
        <v>2.5999999999999999E-2</v>
      </c>
      <c r="W40" s="37">
        <f>U40*Info!$B$2</f>
        <v>0.66959999999999997</v>
      </c>
      <c r="X40" s="37">
        <f>W40*SQRT((0.5*V40/U40)^2+Info!$B$3^2)</f>
        <v>3.4056541221915065E-2</v>
      </c>
      <c r="Y40" s="28">
        <f>W40*Info!$D$2</f>
        <v>0.54237599999999997</v>
      </c>
      <c r="Z40" s="28">
        <f>Y40*SQRT(Info!$D$3^2+(X40/W40)^2)</f>
        <v>3.8683401947605389E-2</v>
      </c>
      <c r="AA40" s="37">
        <f t="shared" si="17"/>
        <v>3.6783999999999999</v>
      </c>
      <c r="AB40" s="37">
        <f t="shared" si="18"/>
        <v>5.4852967102974472E-2</v>
      </c>
      <c r="AC40" s="37">
        <f>(1-EXP(-Info!$B$6*H40*1000))+(Info!$B$6/(Info!$B$6-Info!$B$7))*(EXP(-Info!$B$7*H40*1000)-EXP(-Info!$B$6*H40*1000))*(Info!$B$9-1)</f>
        <v>5.1360090915609211E-2</v>
      </c>
      <c r="AD40" s="37">
        <f>SQRT((Info!$B$6*EXP(-Info!$B$6*H40*1000)+(Info!$B$6/(Info!$B$6+Info!$B$7))*(Info!$B$9-1)*(-Info!$B$7*EXP(-Info!$B$7*H40*1000)+Info!$B$6*EXP(-Info!$B$6*H40*1000)))^2*(0.01*H40*1000)^2)</f>
        <v>4.7161557213252987E-4</v>
      </c>
      <c r="AE40" s="37">
        <f t="shared" si="19"/>
        <v>3.308536751573863E-3</v>
      </c>
      <c r="AF40" s="37">
        <f t="shared" si="20"/>
        <v>2.685701041576023</v>
      </c>
      <c r="AG40" s="37">
        <f t="shared" si="21"/>
        <v>4.009179469263649E-2</v>
      </c>
      <c r="AH40" s="37">
        <f t="shared" si="22"/>
        <v>0.78598216025051892</v>
      </c>
      <c r="AI40">
        <f>AF40*EXP(Info!$B$6*H40*1000)</f>
        <v>2.8117406269918717</v>
      </c>
      <c r="AJ40">
        <f>2*SQRT((EXP(Info!$B$6*H40)*AG40)^2+(Info!$B$6*H40*0.01*AI40)^2)</f>
        <v>8.0187266886227612E-2</v>
      </c>
      <c r="AK40">
        <f t="shared" si="23"/>
        <v>4.8911684800000002</v>
      </c>
      <c r="AL40">
        <f t="shared" si="24"/>
        <v>0.14587598071365032</v>
      </c>
      <c r="AM40"/>
      <c r="AN40"/>
      <c r="AO40">
        <f t="shared" si="25"/>
        <v>5.7518639935763183</v>
      </c>
      <c r="AP40">
        <f t="shared" si="26"/>
        <v>3.1168458781362007</v>
      </c>
      <c r="AQ40">
        <f t="shared" si="13"/>
        <v>5</v>
      </c>
      <c r="AR40">
        <v>1</v>
      </c>
      <c r="AS40">
        <v>1</v>
      </c>
      <c r="AT40">
        <v>1</v>
      </c>
      <c r="AU40">
        <v>0</v>
      </c>
      <c r="AV40">
        <v>1</v>
      </c>
      <c r="AW40">
        <v>0</v>
      </c>
      <c r="AX40">
        <v>1</v>
      </c>
    </row>
    <row r="41" spans="1:50">
      <c r="A41" s="13" t="s">
        <v>147</v>
      </c>
      <c r="B41" s="13" t="s">
        <v>200</v>
      </c>
      <c r="C41" s="13" t="s">
        <v>420</v>
      </c>
      <c r="D41" s="14">
        <v>-18.579999999999998</v>
      </c>
      <c r="E41" s="14">
        <v>20.75</v>
      </c>
      <c r="F41" s="14">
        <v>2273</v>
      </c>
      <c r="G41" s="16">
        <v>1.1499999999999999</v>
      </c>
      <c r="H41">
        <v>5.0629999999999997</v>
      </c>
      <c r="J41">
        <f>(F41*100*Info!$B$11)/AI41</f>
        <v>2.0343748795163505</v>
      </c>
      <c r="K41">
        <f>2*((F41*100*Info!$B$11)/AI41^2)*(AJ41/2)</f>
        <v>6.1028123892703456E-2</v>
      </c>
      <c r="L41">
        <f t="shared" si="14"/>
        <v>0.53139185046729065</v>
      </c>
      <c r="M41">
        <f t="shared" si="15"/>
        <v>11.567237479942904</v>
      </c>
      <c r="N41">
        <f t="shared" si="16"/>
        <v>0.70381905949832657</v>
      </c>
      <c r="O41">
        <v>4.17</v>
      </c>
      <c r="P41">
        <v>0.218</v>
      </c>
      <c r="S41">
        <v>3.444</v>
      </c>
      <c r="T41">
        <v>2.5000000000000001E-2</v>
      </c>
      <c r="U41">
        <v>1.379</v>
      </c>
      <c r="V41">
        <v>7.2999999999999995E-2</v>
      </c>
      <c r="W41" s="37">
        <f>U41*Info!$B$2</f>
        <v>0.66191999999999995</v>
      </c>
      <c r="X41" s="37">
        <f>W41*SQRT((0.5*V41/U41)^2+Info!$B$3^2)</f>
        <v>3.744723776194981E-2</v>
      </c>
      <c r="Y41" s="28">
        <f>W41*Info!$D$2</f>
        <v>0.53615519999999994</v>
      </c>
      <c r="Z41" s="28">
        <f>Y41*SQRT(Info!$D$3^2+(X41/W41)^2)</f>
        <v>4.0480886228875967E-2</v>
      </c>
      <c r="AA41" s="37">
        <f t="shared" si="17"/>
        <v>3.5080800000000001</v>
      </c>
      <c r="AB41" s="37">
        <f t="shared" si="18"/>
        <v>0.11525318050275228</v>
      </c>
      <c r="AC41" s="37">
        <f>(1-EXP(-Info!$B$6*H41*1000))+(Info!$B$6/(Info!$B$6-Info!$B$7))*(EXP(-Info!$B$7*H41*1000)-EXP(-Info!$B$6*H41*1000))*(Info!$B$9-1)</f>
        <v>5.1981576384604787E-2</v>
      </c>
      <c r="AD41" s="37">
        <f>SQRT((Info!$B$6*EXP(-Info!$B$6*H41*1000)+(Info!$B$6/(Info!$B$6+Info!$B$7))*(Info!$B$9-1)*(-Info!$B$7*EXP(-Info!$B$7*H41*1000)+Info!$B$6*EXP(-Info!$B$6*H41*1000)))^2*(0.01*H41*1000)^2)</f>
        <v>4.7718481779289559E-4</v>
      </c>
      <c r="AE41" s="37">
        <f t="shared" si="19"/>
        <v>6.22051997331197E-3</v>
      </c>
      <c r="AF41" s="37">
        <f t="shared" si="20"/>
        <v>2.7254892715166954</v>
      </c>
      <c r="AG41" s="37">
        <f t="shared" si="21"/>
        <v>4.2821104827101004E-2</v>
      </c>
      <c r="AH41" s="37">
        <f t="shared" si="22"/>
        <v>0.79137319149729834</v>
      </c>
      <c r="AI41">
        <f>AF41*EXP(Info!$B$6*H41*1000)</f>
        <v>2.855018942367872</v>
      </c>
      <c r="AJ41">
        <f>2*SQRT((EXP(Info!$B$6*H41)*AG41)^2+(Info!$B$6*H41*0.01*AI41)^2)</f>
        <v>8.5646186199597796E-2</v>
      </c>
      <c r="AK41">
        <f t="shared" si="23"/>
        <v>4.6646939759999997</v>
      </c>
      <c r="AL41">
        <f t="shared" si="24"/>
        <v>0.30650430822901942</v>
      </c>
      <c r="AM41"/>
      <c r="AN41"/>
      <c r="AO41">
        <f t="shared" si="25"/>
        <v>5.6858927936499946</v>
      </c>
      <c r="AP41">
        <f t="shared" si="26"/>
        <v>3.0239303843364755</v>
      </c>
      <c r="AQ41">
        <f t="shared" si="13"/>
        <v>5</v>
      </c>
      <c r="AR41">
        <v>1</v>
      </c>
      <c r="AS41">
        <v>1</v>
      </c>
      <c r="AT41">
        <v>1</v>
      </c>
      <c r="AU41">
        <v>0</v>
      </c>
      <c r="AV41">
        <v>1</v>
      </c>
      <c r="AW41">
        <v>0</v>
      </c>
      <c r="AX41">
        <v>1</v>
      </c>
    </row>
    <row r="42" spans="1:50">
      <c r="A42" s="13" t="s">
        <v>147</v>
      </c>
      <c r="B42" s="13" t="s">
        <v>200</v>
      </c>
      <c r="C42" s="13" t="s">
        <v>420</v>
      </c>
      <c r="D42" s="14">
        <v>-18.579999999999998</v>
      </c>
      <c r="E42" s="14">
        <v>20.75</v>
      </c>
      <c r="F42" s="14">
        <v>2273</v>
      </c>
      <c r="G42" s="16">
        <v>1.17</v>
      </c>
      <c r="H42">
        <v>5.125</v>
      </c>
      <c r="J42">
        <f>(F42*100*Info!$B$11)/AI42</f>
        <v>2.15997757455981</v>
      </c>
      <c r="K42">
        <f>2*((F42*100*Info!$B$11)/AI42^2)*(AJ42/2)</f>
        <v>0.11106854191724133</v>
      </c>
      <c r="L42">
        <f t="shared" si="14"/>
        <v>0.54141084112149629</v>
      </c>
      <c r="M42">
        <f t="shared" si="15"/>
        <v>12.512957447272159</v>
      </c>
      <c r="N42">
        <f t="shared" si="16"/>
        <v>0.69006359943816153</v>
      </c>
      <c r="O42">
        <v>4.1950000000000003</v>
      </c>
      <c r="P42">
        <v>0.06</v>
      </c>
      <c r="S42">
        <v>3.2970000000000002</v>
      </c>
      <c r="T42">
        <v>0.114</v>
      </c>
      <c r="U42">
        <v>1.405</v>
      </c>
      <c r="V42">
        <v>2.8000000000000001E-2</v>
      </c>
      <c r="W42" s="37">
        <f>U42*Info!$B$2</f>
        <v>0.6744</v>
      </c>
      <c r="X42" s="37">
        <f>W42*SQRT((0.5*V42/U42)^2+Info!$B$3^2)</f>
        <v>3.4383088866476209E-2</v>
      </c>
      <c r="Y42" s="28">
        <f>W42*Info!$D$2</f>
        <v>0.54626400000000008</v>
      </c>
      <c r="Z42" s="28">
        <f>Y42*SQRT(Info!$D$3^2+(X42/W42)^2)</f>
        <v>3.9008335195442535E-2</v>
      </c>
      <c r="AA42" s="37">
        <f t="shared" si="17"/>
        <v>3.5206000000000004</v>
      </c>
      <c r="AB42" s="37">
        <f t="shared" si="18"/>
        <v>4.5631094661425779E-2</v>
      </c>
      <c r="AC42" s="37">
        <f>(1-EXP(-Info!$B$6*H42*1000))+(Info!$B$6/(Info!$B$6-Info!$B$7))*(EXP(-Info!$B$7*H42*1000)-EXP(-Info!$B$6*H42*1000))*(Info!$B$9-1)</f>
        <v>5.2602694200765701E-2</v>
      </c>
      <c r="AD42" s="37">
        <f>SQRT((Info!$B$6*EXP(-Info!$B$6*H42*1000)+(Info!$B$6/(Info!$B$6+Info!$B$7))*(Info!$B$9-1)*(-Info!$B$7*EXP(-Info!$B$7*H42*1000)+Info!$B$6*EXP(-Info!$B$6*H42*1000)))^2*(0.01*H42*1000)^2)</f>
        <v>4.8274742503195262E-4</v>
      </c>
      <c r="AE42" s="37">
        <f t="shared" si="19"/>
        <v>2.9410942132089327E-3</v>
      </c>
      <c r="AF42" s="37">
        <f t="shared" si="20"/>
        <v>2.5655429547967841</v>
      </c>
      <c r="AG42" s="37">
        <f t="shared" si="21"/>
        <v>6.9132483319283219E-2</v>
      </c>
      <c r="AH42" s="37">
        <f t="shared" si="22"/>
        <v>0.77814466326866361</v>
      </c>
      <c r="AI42">
        <f>AF42*EXP(Info!$B$6*H42*1000)</f>
        <v>2.6889995920815095</v>
      </c>
      <c r="AJ42">
        <f>2*SQRT((EXP(Info!$B$6*H42)*AG42)^2+(Info!$B$6*H42*0.01*AI42)^2)</f>
        <v>0.13827146514213959</v>
      </c>
      <c r="AK42">
        <f t="shared" si="23"/>
        <v>4.6813418200000001</v>
      </c>
      <c r="AL42">
        <f t="shared" si="24"/>
        <v>0.12135133314259572</v>
      </c>
      <c r="AM42"/>
      <c r="AN42"/>
      <c r="AO42">
        <f t="shared" si="25"/>
        <v>5.7930959935302706</v>
      </c>
      <c r="AP42">
        <f t="shared" si="26"/>
        <v>2.9857651245551602</v>
      </c>
      <c r="AQ42">
        <f t="shared" si="13"/>
        <v>5</v>
      </c>
      <c r="AR42">
        <v>1</v>
      </c>
      <c r="AS42">
        <v>1</v>
      </c>
      <c r="AT42">
        <v>1</v>
      </c>
      <c r="AU42">
        <v>0</v>
      </c>
      <c r="AV42">
        <v>1</v>
      </c>
      <c r="AW42">
        <v>0</v>
      </c>
      <c r="AX42">
        <v>1</v>
      </c>
    </row>
    <row r="43" spans="1:50">
      <c r="A43" s="13" t="s">
        <v>147</v>
      </c>
      <c r="B43" s="13" t="s">
        <v>200</v>
      </c>
      <c r="C43" s="13" t="s">
        <v>420</v>
      </c>
      <c r="D43" s="14">
        <v>-18.579999999999998</v>
      </c>
      <c r="E43" s="14">
        <v>20.75</v>
      </c>
      <c r="F43" s="14">
        <v>2273</v>
      </c>
      <c r="G43" s="16">
        <v>1.19</v>
      </c>
      <c r="H43">
        <v>5.1859999999999999</v>
      </c>
      <c r="J43">
        <f>(F43*100*Info!$B$11)/AI43</f>
        <v>2.0223808888116395</v>
      </c>
      <c r="K43">
        <f>2*((F43*100*Info!$B$11)/AI43^2)*(AJ43/2)</f>
        <v>8.0806324237367569E-2</v>
      </c>
      <c r="L43">
        <f t="shared" si="14"/>
        <v>0.53755738317757096</v>
      </c>
      <c r="M43">
        <f t="shared" si="15"/>
        <v>11.632459828643691</v>
      </c>
      <c r="N43">
        <f t="shared" si="16"/>
        <v>0.47922388190048559</v>
      </c>
      <c r="O43">
        <v>4.4480000000000004</v>
      </c>
      <c r="P43">
        <v>2.8000000000000001E-2</v>
      </c>
      <c r="S43">
        <v>3.4820000000000002</v>
      </c>
      <c r="T43">
        <v>8.5000000000000006E-2</v>
      </c>
      <c r="U43">
        <v>1.395</v>
      </c>
      <c r="V43">
        <v>1.4E-2</v>
      </c>
      <c r="W43" s="37">
        <f>U43*Info!$B$2</f>
        <v>0.66959999999999997</v>
      </c>
      <c r="X43" s="37">
        <f>W43*SQRT((0.5*V43/U43)^2+Info!$B$3^2)</f>
        <v>3.3648179742743888E-2</v>
      </c>
      <c r="Y43" s="28">
        <f>W43*Info!$D$2</f>
        <v>0.54237599999999997</v>
      </c>
      <c r="Z43" s="28">
        <f>Y43*SQRT(Info!$D$3^2+(X43/W43)^2)</f>
        <v>3.8448221460036354E-2</v>
      </c>
      <c r="AA43" s="37">
        <f t="shared" si="17"/>
        <v>3.7784000000000004</v>
      </c>
      <c r="AB43" s="37">
        <f t="shared" si="18"/>
        <v>3.6444478319767458E-2</v>
      </c>
      <c r="AC43" s="37">
        <f>(1-EXP(-Info!$B$6*H43*1000))+(Info!$B$6/(Info!$B$6-Info!$B$7))*(EXP(-Info!$B$7*H43*1000)-EXP(-Info!$B$6*H43*1000))*(Info!$B$9-1)</f>
        <v>5.3213435387101958E-2</v>
      </c>
      <c r="AD43" s="37">
        <f>SQRT((Info!$B$6*EXP(-Info!$B$6*H43*1000)+(Info!$B$6/(Info!$B$6+Info!$B$7))*(Info!$B$9-1)*(-Info!$B$7*EXP(-Info!$B$7*H43*1000)+Info!$B$6*EXP(-Info!$B$6*H43*1000)))^2*(0.01*H43*1000)^2)</f>
        <v>4.8821383969768328E-4</v>
      </c>
      <c r="AE43" s="37">
        <f t="shared" si="19"/>
        <v>2.6765314640861794E-3</v>
      </c>
      <c r="AF43" s="37">
        <f t="shared" si="20"/>
        <v>2.7385623557333743</v>
      </c>
      <c r="AG43" s="37">
        <f t="shared" si="21"/>
        <v>5.737316057285187E-2</v>
      </c>
      <c r="AH43" s="37">
        <f t="shared" si="22"/>
        <v>0.78649119923416833</v>
      </c>
      <c r="AI43">
        <f>AF43*EXP(Info!$B$6*H43*1000)</f>
        <v>2.8719510004415891</v>
      </c>
      <c r="AJ43">
        <f>2*SQRT((EXP(Info!$B$6*H43)*AG43)^2+(Info!$B$6*H43*0.01*AI43)^2)</f>
        <v>0.11475177847031659</v>
      </c>
      <c r="AK43">
        <f t="shared" si="23"/>
        <v>5.0241384800000004</v>
      </c>
      <c r="AL43">
        <f t="shared" si="24"/>
        <v>9.6920445643589578E-2</v>
      </c>
      <c r="AM43"/>
      <c r="AN43"/>
      <c r="AO43">
        <f t="shared" si="25"/>
        <v>5.7518639935763183</v>
      </c>
      <c r="AP43">
        <f t="shared" si="26"/>
        <v>3.188530465949821</v>
      </c>
      <c r="AQ43">
        <f t="shared" si="13"/>
        <v>5</v>
      </c>
      <c r="AR43">
        <v>1</v>
      </c>
      <c r="AS43">
        <v>1</v>
      </c>
      <c r="AT43">
        <v>1</v>
      </c>
      <c r="AU43">
        <v>0</v>
      </c>
      <c r="AV43">
        <v>1</v>
      </c>
      <c r="AW43">
        <v>0</v>
      </c>
      <c r="AX43">
        <v>1</v>
      </c>
    </row>
    <row r="44" spans="1:50">
      <c r="A44" s="13" t="s">
        <v>147</v>
      </c>
      <c r="B44" s="13" t="s">
        <v>200</v>
      </c>
      <c r="C44" s="13" t="s">
        <v>420</v>
      </c>
      <c r="D44" s="14">
        <v>-18.579999999999998</v>
      </c>
      <c r="E44" s="14">
        <v>20.75</v>
      </c>
      <c r="F44" s="14">
        <v>2273</v>
      </c>
      <c r="G44" s="16">
        <v>1.24</v>
      </c>
      <c r="H44">
        <v>5.3719999999999999</v>
      </c>
      <c r="J44">
        <f>(F44*100*Info!$B$11)/AI44</f>
        <v>1.9532167765998896</v>
      </c>
      <c r="K44">
        <f>2*((F44*100*Info!$B$11)/AI44^2)*(AJ44/2)</f>
        <v>5.1946752024826084E-2</v>
      </c>
      <c r="L44">
        <f t="shared" si="14"/>
        <v>0.53254788785046814</v>
      </c>
      <c r="M44">
        <f t="shared" si="15"/>
        <v>11.129941717148368</v>
      </c>
      <c r="N44">
        <f t="shared" si="16"/>
        <v>0.3029367182589453</v>
      </c>
      <c r="O44">
        <v>4.1310000000000002</v>
      </c>
      <c r="P44">
        <v>3.3000000000000002E-2</v>
      </c>
      <c r="S44">
        <v>3.5590000000000002</v>
      </c>
      <c r="T44">
        <v>2.1000000000000001E-2</v>
      </c>
      <c r="U44">
        <v>1.3819999999999999</v>
      </c>
      <c r="V44">
        <v>8.0000000000000002E-3</v>
      </c>
      <c r="W44" s="37">
        <f>U44*Info!$B$2</f>
        <v>0.66335999999999995</v>
      </c>
      <c r="X44" s="37">
        <f>W44*SQRT((0.5*V44/U44)^2+Info!$B$3^2)</f>
        <v>3.3223525159139872E-2</v>
      </c>
      <c r="Y44" s="28">
        <f>W44*Info!$D$2</f>
        <v>0.53732159999999995</v>
      </c>
      <c r="Z44" s="28">
        <f>Y44*SQRT(Info!$D$3^2+(X44/W44)^2)</f>
        <v>3.8026190397840276E-2</v>
      </c>
      <c r="AA44" s="37">
        <f t="shared" si="17"/>
        <v>3.4676400000000003</v>
      </c>
      <c r="AB44" s="37">
        <f t="shared" si="18"/>
        <v>3.7095183299183196E-2</v>
      </c>
      <c r="AC44" s="37">
        <f>(1-EXP(-Info!$B$6*H44*1000))+(Info!$B$6/(Info!$B$6-Info!$B$7))*(EXP(-Info!$B$7*H44*1000)-EXP(-Info!$B$6*H44*1000))*(Info!$B$9-1)</f>
        <v>5.5073501730642516E-2</v>
      </c>
      <c r="AD44" s="37">
        <f>SQRT((Info!$B$6*EXP(-Info!$B$6*H44*1000)+(Info!$B$6/(Info!$B$6+Info!$B$7))*(Info!$B$9-1)*(-Info!$B$7*EXP(-Info!$B$7*H44*1000)+Info!$B$6*EXP(-Info!$B$6*H44*1000)))^2*(0.01*H44*1000)^2)</f>
        <v>5.0484234494619035E-4</v>
      </c>
      <c r="AE44" s="37">
        <f t="shared" si="19"/>
        <v>2.6904150097523979E-3</v>
      </c>
      <c r="AF44" s="37">
        <f t="shared" si="20"/>
        <v>2.830703322458755</v>
      </c>
      <c r="AG44" s="37">
        <f t="shared" si="21"/>
        <v>3.9540858476991882E-2</v>
      </c>
      <c r="AH44" s="37">
        <f t="shared" si="22"/>
        <v>0.79536479979172658</v>
      </c>
      <c r="AI44">
        <f>AF44*EXP(Info!$B$6*H44*1000)</f>
        <v>2.9736478236723261</v>
      </c>
      <c r="AJ44">
        <f>2*SQRT((EXP(Info!$B$6*H44)*AG44)^2+(Info!$B$6*H44*0.01*AI44)^2)</f>
        <v>7.9085613003165939E-2</v>
      </c>
      <c r="AK44">
        <f t="shared" si="23"/>
        <v>4.6109209080000007</v>
      </c>
      <c r="AL44">
        <f t="shared" si="24"/>
        <v>9.8650930465847789E-2</v>
      </c>
      <c r="AM44"/>
      <c r="AN44"/>
      <c r="AO44">
        <f t="shared" si="25"/>
        <v>5.6982623936361803</v>
      </c>
      <c r="AP44">
        <f t="shared" si="26"/>
        <v>2.9891461649782927</v>
      </c>
      <c r="AQ44">
        <f t="shared" si="13"/>
        <v>5</v>
      </c>
      <c r="AR44">
        <v>1</v>
      </c>
      <c r="AS44">
        <v>1</v>
      </c>
      <c r="AT44">
        <v>1</v>
      </c>
      <c r="AU44">
        <v>0</v>
      </c>
      <c r="AV44">
        <v>1</v>
      </c>
      <c r="AW44">
        <v>0</v>
      </c>
      <c r="AX44">
        <v>1</v>
      </c>
    </row>
    <row r="45" spans="1:50">
      <c r="A45" s="13" t="s">
        <v>147</v>
      </c>
      <c r="B45" s="13" t="s">
        <v>200</v>
      </c>
      <c r="C45" s="13" t="s">
        <v>420</v>
      </c>
      <c r="D45" s="14">
        <v>-18.579999999999998</v>
      </c>
      <c r="E45" s="14">
        <v>20.75</v>
      </c>
      <c r="F45" s="14">
        <v>2273</v>
      </c>
      <c r="G45" s="16">
        <v>1.26</v>
      </c>
      <c r="H45">
        <v>5.4969999999999999</v>
      </c>
      <c r="J45">
        <f>(F45*100*Info!$B$11)/AI45</f>
        <v>1.7033511893795545</v>
      </c>
      <c r="K45">
        <f>2*((F45*100*Info!$B$11)/AI45^2)*(AJ45/2)</f>
        <v>4.3418221011073566E-2</v>
      </c>
      <c r="L45">
        <f t="shared" si="14"/>
        <v>0.49015985046729055</v>
      </c>
      <c r="M45">
        <f t="shared" si="15"/>
        <v>8.9335836977913345</v>
      </c>
      <c r="N45">
        <f t="shared" si="16"/>
        <v>0.25090428001793535</v>
      </c>
      <c r="O45">
        <v>3.9169999999999998</v>
      </c>
      <c r="P45">
        <v>3.3000000000000002E-2</v>
      </c>
      <c r="S45">
        <v>3.923</v>
      </c>
      <c r="T45">
        <v>5.0999999999999997E-2</v>
      </c>
      <c r="U45">
        <v>1.272</v>
      </c>
      <c r="V45">
        <v>1.4999999999999999E-2</v>
      </c>
      <c r="W45" s="37">
        <f>U45*Info!$B$2</f>
        <v>0.61055999999999999</v>
      </c>
      <c r="X45" s="37">
        <f>W45*SQRT((0.5*V45/U45)^2+Info!$B$3^2)</f>
        <v>3.0739531291156672E-2</v>
      </c>
      <c r="Y45" s="28">
        <f>W45*Info!$D$2</f>
        <v>0.49455360000000004</v>
      </c>
      <c r="Z45" s="28">
        <f>Y45*SQRT(Info!$D$3^2+(X45/W45)^2)</f>
        <v>3.5091585492319957E-2</v>
      </c>
      <c r="AA45" s="37">
        <f t="shared" si="17"/>
        <v>3.3064399999999998</v>
      </c>
      <c r="AB45" s="37">
        <f t="shared" si="18"/>
        <v>3.488794611323516E-2</v>
      </c>
      <c r="AC45" s="37">
        <f>(1-EXP(-Info!$B$6*H45*1000))+(Info!$B$6/(Info!$B$6-Info!$B$7))*(EXP(-Info!$B$7*H45*1000)-EXP(-Info!$B$6*H45*1000))*(Info!$B$9-1)</f>
        <v>5.6321692223567477E-2</v>
      </c>
      <c r="AD45" s="37">
        <f>SQRT((Info!$B$6*EXP(-Info!$B$6*H45*1000)+(Info!$B$6/(Info!$B$6+Info!$B$7))*(Info!$B$9-1)*(-Info!$B$7*EXP(-Info!$B$7*H45*1000)+Info!$B$6*EXP(-Info!$B$6*H45*1000)))^2*(0.01*H45*1000)^2)</f>
        <v>5.1598398300140285E-4</v>
      </c>
      <c r="AE45" s="37">
        <f t="shared" si="19"/>
        <v>2.6022483365182435E-3</v>
      </c>
      <c r="AF45" s="37">
        <f t="shared" si="20"/>
        <v>3.2422221039643073</v>
      </c>
      <c r="AG45" s="37">
        <f t="shared" si="21"/>
        <v>4.3456197127334006E-2</v>
      </c>
      <c r="AH45" s="37">
        <f t="shared" si="22"/>
        <v>0.82646497679436837</v>
      </c>
      <c r="AI45">
        <f>AF45*EXP(Info!$B$6*H45*1000)</f>
        <v>3.4098539708726574</v>
      </c>
      <c r="AJ45">
        <f>2*SQRT((EXP(Info!$B$6*H45)*AG45)^2+(Info!$B$6*H45*0.01*AI45)^2)</f>
        <v>8.6916775733583723E-2</v>
      </c>
      <c r="AK45">
        <f t="shared" si="23"/>
        <v>4.396573268</v>
      </c>
      <c r="AL45">
        <f t="shared" si="24"/>
        <v>9.2781003893537578E-2</v>
      </c>
      <c r="AM45"/>
      <c r="AN45"/>
      <c r="AO45">
        <f t="shared" si="25"/>
        <v>5.2447103941427073</v>
      </c>
      <c r="AP45">
        <f t="shared" si="26"/>
        <v>3.0794025157232703</v>
      </c>
      <c r="AQ45">
        <f t="shared" si="13"/>
        <v>5</v>
      </c>
      <c r="AR45">
        <v>1</v>
      </c>
      <c r="AS45">
        <v>1</v>
      </c>
      <c r="AT45">
        <v>1</v>
      </c>
      <c r="AU45">
        <v>0</v>
      </c>
      <c r="AV45">
        <v>1</v>
      </c>
      <c r="AW45">
        <v>0</v>
      </c>
      <c r="AX45">
        <v>1</v>
      </c>
    </row>
    <row r="46" spans="1:50">
      <c r="A46" s="13" t="s">
        <v>147</v>
      </c>
      <c r="B46" s="13" t="s">
        <v>200</v>
      </c>
      <c r="C46" s="13" t="s">
        <v>420</v>
      </c>
      <c r="D46" s="14">
        <v>-18.579999999999998</v>
      </c>
      <c r="E46" s="14">
        <v>20.75</v>
      </c>
      <c r="F46" s="14">
        <v>2273</v>
      </c>
      <c r="G46" s="16">
        <v>1.31</v>
      </c>
      <c r="H46">
        <v>5.8079999999999998</v>
      </c>
      <c r="J46">
        <f>(F46*100*Info!$B$11)/AI46</f>
        <v>1.6065927497021637</v>
      </c>
      <c r="K46">
        <f>2*((F46*100*Info!$B$11)/AI46^2)*(AJ46/2)</f>
        <v>6.2755452111334098E-2</v>
      </c>
      <c r="L46">
        <f t="shared" si="14"/>
        <v>0.38303371962616894</v>
      </c>
      <c r="M46">
        <f t="shared" si="15"/>
        <v>6.5845574062185408</v>
      </c>
      <c r="N46">
        <f t="shared" si="16"/>
        <v>0.2712345601844815</v>
      </c>
      <c r="O46">
        <v>3.8570000000000002</v>
      </c>
      <c r="P46">
        <v>3.7999999999999999E-2</v>
      </c>
      <c r="S46">
        <v>4.0149999999999997</v>
      </c>
      <c r="T46">
        <v>0.13</v>
      </c>
      <c r="U46">
        <v>0.99399999999999999</v>
      </c>
      <c r="V46">
        <v>1.2999999999999999E-2</v>
      </c>
      <c r="W46" s="37">
        <f>U46*Info!$B$2</f>
        <v>0.47711999999999999</v>
      </c>
      <c r="X46" s="37">
        <f>W46*SQRT((0.5*V46/U46)^2+Info!$B$3^2)</f>
        <v>2.4059159087549176E-2</v>
      </c>
      <c r="Y46" s="28">
        <f>W46*Info!$D$2</f>
        <v>0.38646720000000001</v>
      </c>
      <c r="Z46" s="28">
        <f>Y46*SQRT(Info!$D$3^2+(X46/W46)^2)</f>
        <v>2.7443965151180326E-2</v>
      </c>
      <c r="AA46" s="37">
        <f t="shared" si="17"/>
        <v>3.37988</v>
      </c>
      <c r="AB46" s="37">
        <f t="shared" si="18"/>
        <v>3.0656861157006925E-2</v>
      </c>
      <c r="AC46" s="37">
        <f>(1-EXP(-Info!$B$6*H46*1000))+(Info!$B$6/(Info!$B$6-Info!$B$7))*(EXP(-Info!$B$7*H46*1000)-EXP(-Info!$B$6*H46*1000))*(Info!$B$9-1)</f>
        <v>5.9420735525960201E-2</v>
      </c>
      <c r="AD46" s="37">
        <f>SQRT((Info!$B$6*EXP(-Info!$B$6*H46*1000)+(Info!$B$6/(Info!$B$6+Info!$B$7))*(Info!$B$9-1)*(-Info!$B$7*EXP(-Info!$B$7*H46*1000)+Info!$B$6*EXP(-Info!$B$6*H46*1000)))^2*(0.01*H46*1000)^2)</f>
        <v>5.4358810257412846E-4</v>
      </c>
      <c r="AE46" s="37">
        <f t="shared" si="19"/>
        <v>2.5872677137907538E-3</v>
      </c>
      <c r="AF46" s="37">
        <f t="shared" si="20"/>
        <v>3.4276978444105173</v>
      </c>
      <c r="AG46" s="37">
        <f t="shared" si="21"/>
        <v>7.0603577653274949E-2</v>
      </c>
      <c r="AH46" s="37">
        <f t="shared" si="22"/>
        <v>0.85372299985318001</v>
      </c>
      <c r="AI46">
        <f>AF46*EXP(Info!$B$6*H46*1000)</f>
        <v>3.6152153792386281</v>
      </c>
      <c r="AJ46">
        <f>2*SQRT((EXP(Info!$B$6*H46)*AG46)^2+(Info!$B$6*H46*0.01*AI46)^2)</f>
        <v>0.14121467661672638</v>
      </c>
      <c r="AK46">
        <f t="shared" si="23"/>
        <v>4.4942264359999999</v>
      </c>
      <c r="AL46">
        <f t="shared" si="24"/>
        <v>8.1528856560944218E-2</v>
      </c>
      <c r="AM46"/>
      <c r="AN46"/>
      <c r="AO46">
        <f t="shared" si="25"/>
        <v>4.0984607954228389</v>
      </c>
      <c r="AP46">
        <f t="shared" si="26"/>
        <v>3.8802816901408455</v>
      </c>
      <c r="AQ46">
        <f t="shared" si="13"/>
        <v>5</v>
      </c>
      <c r="AR46">
        <v>1</v>
      </c>
      <c r="AS46">
        <v>1</v>
      </c>
      <c r="AT46">
        <v>1</v>
      </c>
      <c r="AU46">
        <v>0</v>
      </c>
      <c r="AV46">
        <v>1</v>
      </c>
      <c r="AW46">
        <v>0</v>
      </c>
      <c r="AX46">
        <v>1</v>
      </c>
    </row>
    <row r="47" spans="1:50">
      <c r="A47" s="13" t="s">
        <v>147</v>
      </c>
      <c r="B47" s="13" t="s">
        <v>200</v>
      </c>
      <c r="C47" s="13" t="s">
        <v>420</v>
      </c>
      <c r="D47" s="14">
        <v>-18.579999999999998</v>
      </c>
      <c r="E47" s="14">
        <v>20.75</v>
      </c>
      <c r="F47" s="14">
        <v>2273</v>
      </c>
      <c r="G47" s="16">
        <v>1.35</v>
      </c>
      <c r="H47">
        <v>6.0570000000000004</v>
      </c>
      <c r="J47">
        <f>(F47*100*Info!$B$11)/AI47</f>
        <v>1.658402452920122</v>
      </c>
      <c r="K47">
        <f>2*((F47*100*Info!$B$11)/AI47^2)*(AJ47/2)</f>
        <v>2.8130106869984659E-2</v>
      </c>
      <c r="L47">
        <f t="shared" si="14"/>
        <v>0.39420874766355202</v>
      </c>
      <c r="M47">
        <f t="shared" si="15"/>
        <v>6.9951972687395028</v>
      </c>
      <c r="N47">
        <f t="shared" si="16"/>
        <v>0.17096212375437228</v>
      </c>
      <c r="O47">
        <v>3.4350000000000001</v>
      </c>
      <c r="P47">
        <v>0.04</v>
      </c>
      <c r="S47">
        <v>3.8929999999999998</v>
      </c>
      <c r="T47">
        <v>1.7000000000000001E-2</v>
      </c>
      <c r="U47">
        <v>1.0229999999999999</v>
      </c>
      <c r="V47">
        <v>1.7999999999999999E-2</v>
      </c>
      <c r="W47" s="37">
        <f>U47*Info!$B$2</f>
        <v>0.49103999999999992</v>
      </c>
      <c r="X47" s="37">
        <f>W47*SQRT((0.5*V47/U47)^2+Info!$B$3^2)</f>
        <v>2.4929161718758211E-2</v>
      </c>
      <c r="Y47" s="28">
        <f>W47*Info!$D$2</f>
        <v>0.39774239999999994</v>
      </c>
      <c r="Z47" s="28">
        <f>Y47*SQRT(Info!$D$3^2+(X47/W47)^2)</f>
        <v>2.8341479926581106E-2</v>
      </c>
      <c r="AA47" s="37">
        <f t="shared" si="17"/>
        <v>2.9439600000000001</v>
      </c>
      <c r="AB47" s="37">
        <f t="shared" si="18"/>
        <v>3.1960336418755043E-2</v>
      </c>
      <c r="AC47" s="37">
        <f>(1-EXP(-Info!$B$6*H47*1000))+(Info!$B$6/(Info!$B$6-Info!$B$7))*(EXP(-Info!$B$7*H47*1000)-EXP(-Info!$B$6*H47*1000))*(Info!$B$9-1)</f>
        <v>6.1895339546307729E-2</v>
      </c>
      <c r="AD47" s="37">
        <f>SQRT((Info!$B$6*EXP(-Info!$B$6*H47*1000)+(Info!$B$6/(Info!$B$6+Info!$B$7))*(Info!$B$9-1)*(-Info!$B$7*EXP(-Info!$B$7*H47*1000)+Info!$B$6*EXP(-Info!$B$6*H47*1000)))^2*(0.01*H47*1000)^2)</f>
        <v>5.6556995880696311E-4</v>
      </c>
      <c r="AE47" s="37">
        <f t="shared" si="19"/>
        <v>2.5856401504026683E-3</v>
      </c>
      <c r="AF47" s="37">
        <f t="shared" si="20"/>
        <v>3.3130401961892519</v>
      </c>
      <c r="AG47" s="37">
        <f t="shared" si="21"/>
        <v>2.970143126881555E-2</v>
      </c>
      <c r="AH47" s="37">
        <f t="shared" si="22"/>
        <v>0.85102496691221474</v>
      </c>
      <c r="AI47">
        <f>AF47*EXP(Info!$B$6*H47*1000)</f>
        <v>3.5022734117822076</v>
      </c>
      <c r="AJ47">
        <f>2*SQRT((EXP(Info!$B$6*H47)*AG47)^2+(Info!$B$6*H47*0.01*AI47)^2)</f>
        <v>5.940616235092154E-2</v>
      </c>
      <c r="AK47">
        <f t="shared" si="23"/>
        <v>3.9145836119999999</v>
      </c>
      <c r="AL47">
        <f t="shared" si="24"/>
        <v>8.4995318672037162E-2</v>
      </c>
      <c r="AM47"/>
      <c r="AN47"/>
      <c r="AO47">
        <f t="shared" si="25"/>
        <v>4.2180335952892998</v>
      </c>
      <c r="AP47">
        <f t="shared" si="26"/>
        <v>3.357771260997068</v>
      </c>
      <c r="AQ47">
        <f t="shared" si="13"/>
        <v>5</v>
      </c>
      <c r="AR47">
        <v>1</v>
      </c>
      <c r="AS47">
        <v>1</v>
      </c>
      <c r="AT47">
        <v>1</v>
      </c>
      <c r="AU47">
        <v>0</v>
      </c>
      <c r="AV47">
        <v>1</v>
      </c>
      <c r="AW47">
        <v>0</v>
      </c>
      <c r="AX47">
        <v>1</v>
      </c>
    </row>
    <row r="48" spans="1:50">
      <c r="A48" s="13" t="s">
        <v>147</v>
      </c>
      <c r="B48" s="13" t="s">
        <v>200</v>
      </c>
      <c r="C48" s="13" t="s">
        <v>420</v>
      </c>
      <c r="D48" s="14">
        <v>-18.579999999999998</v>
      </c>
      <c r="E48" s="14">
        <v>20.75</v>
      </c>
      <c r="F48" s="14">
        <v>2273</v>
      </c>
      <c r="G48" s="16">
        <v>1.4</v>
      </c>
      <c r="H48">
        <v>6.3689999999999998</v>
      </c>
      <c r="J48">
        <f>(F48*100*Info!$B$11)/AI48</f>
        <v>1.613642966246305</v>
      </c>
      <c r="K48">
        <f>2*((F48*100*Info!$B$11)/AI48^2)*(AJ48/2)</f>
        <v>5.0465979089639609E-2</v>
      </c>
      <c r="L48">
        <f t="shared" si="14"/>
        <v>0.3826483738317763</v>
      </c>
      <c r="M48">
        <f t="shared" si="15"/>
        <v>6.6067990696777876</v>
      </c>
      <c r="N48">
        <f t="shared" si="16"/>
        <v>0.23555691249170974</v>
      </c>
      <c r="O48">
        <v>3.4420000000000002</v>
      </c>
      <c r="P48">
        <v>6.8000000000000005E-2</v>
      </c>
      <c r="S48">
        <v>3.9740000000000002</v>
      </c>
      <c r="T48">
        <v>9.8000000000000004E-2</v>
      </c>
      <c r="U48">
        <v>0.99299999999999999</v>
      </c>
      <c r="V48">
        <v>1.7000000000000001E-2</v>
      </c>
      <c r="W48" s="37">
        <f>U48*Info!$B$2</f>
        <v>0.47663999999999995</v>
      </c>
      <c r="X48" s="37">
        <f>W48*SQRT((0.5*V48/U48)^2+Info!$B$3^2)</f>
        <v>2.4178722546900611E-2</v>
      </c>
      <c r="Y48" s="28">
        <f>W48*Info!$D$2</f>
        <v>0.38607839999999999</v>
      </c>
      <c r="Z48" s="28">
        <f>Y48*SQRT(Info!$D$3^2+(X48/W48)^2)</f>
        <v>2.7499170128802073E-2</v>
      </c>
      <c r="AA48" s="37">
        <f t="shared" si="17"/>
        <v>2.9653600000000004</v>
      </c>
      <c r="AB48" s="37">
        <f t="shared" si="18"/>
        <v>4.1720625882170084E-2</v>
      </c>
      <c r="AC48" s="37">
        <f>(1-EXP(-Info!$B$6*H48*1000))+(Info!$B$6/(Info!$B$6-Info!$B$7))*(EXP(-Info!$B$7*H48*1000)-EXP(-Info!$B$6*H48*1000))*(Info!$B$9-1)</f>
        <v>6.4987756358604584E-2</v>
      </c>
      <c r="AD48" s="37">
        <f>SQRT((Info!$B$6*EXP(-Info!$B$6*H48*1000)+(Info!$B$6/(Info!$B$6+Info!$B$7))*(Info!$B$9-1)*(-Info!$B$7*EXP(-Info!$B$7*H48*1000)+Info!$B$6*EXP(-Info!$B$6*H48*1000)))^2*(0.01*H48*1000)^2)</f>
        <v>5.9296448155639846E-4</v>
      </c>
      <c r="AE48" s="37">
        <f t="shared" si="19"/>
        <v>3.2315809569820296E-3</v>
      </c>
      <c r="AF48" s="37">
        <f t="shared" si="20"/>
        <v>3.3952095068044486</v>
      </c>
      <c r="AG48" s="37">
        <f t="shared" si="21"/>
        <v>5.6281857407643625E-2</v>
      </c>
      <c r="AH48" s="37">
        <f t="shared" si="22"/>
        <v>0.85435568867751599</v>
      </c>
      <c r="AI48">
        <f>AF48*EXP(Info!$B$6*H48*1000)</f>
        <v>3.5994200318101734</v>
      </c>
      <c r="AJ48">
        <f>2*SQRT((EXP(Info!$B$6*H48)*AG48)^2+(Info!$B$6*H48*0.01*AI48)^2)</f>
        <v>0.11257028962405277</v>
      </c>
      <c r="AK48">
        <f t="shared" si="23"/>
        <v>3.9430391920000005</v>
      </c>
      <c r="AL48">
        <f t="shared" si="24"/>
        <v>0.11095183247104312</v>
      </c>
      <c r="AM48"/>
      <c r="AN48"/>
      <c r="AO48">
        <f t="shared" si="25"/>
        <v>4.0943375954274437</v>
      </c>
      <c r="AP48">
        <f t="shared" si="26"/>
        <v>3.4662638469284999</v>
      </c>
      <c r="AQ48">
        <f t="shared" si="13"/>
        <v>5</v>
      </c>
      <c r="AR48">
        <v>1</v>
      </c>
      <c r="AS48">
        <v>1</v>
      </c>
      <c r="AT48">
        <v>1</v>
      </c>
      <c r="AU48">
        <v>0</v>
      </c>
      <c r="AV48">
        <v>1</v>
      </c>
      <c r="AW48">
        <v>0</v>
      </c>
      <c r="AX48">
        <v>1</v>
      </c>
    </row>
    <row r="49" spans="1:50">
      <c r="A49" s="13" t="s">
        <v>147</v>
      </c>
      <c r="B49" s="13" t="s">
        <v>200</v>
      </c>
      <c r="C49" s="13" t="s">
        <v>420</v>
      </c>
      <c r="D49" s="14">
        <v>-18.579999999999998</v>
      </c>
      <c r="E49" s="14">
        <v>20.75</v>
      </c>
      <c r="F49" s="14">
        <v>2273</v>
      </c>
      <c r="G49" s="16">
        <v>1.42</v>
      </c>
      <c r="H49">
        <v>6.4930000000000003</v>
      </c>
      <c r="J49">
        <f>(F49*100*Info!$B$11)/AI49</f>
        <v>1.580437935630729</v>
      </c>
      <c r="K49">
        <f>2*((F49*100*Info!$B$11)/AI49^2)*(AJ49/2)</f>
        <v>2.3477320182299311E-2</v>
      </c>
      <c r="L49">
        <f t="shared" si="14"/>
        <v>0.36492246728972022</v>
      </c>
      <c r="M49">
        <f t="shared" si="15"/>
        <v>6.1710892262944226</v>
      </c>
      <c r="N49">
        <f t="shared" si="16"/>
        <v>0.23376740947370678</v>
      </c>
      <c r="O49">
        <v>3.3119999999999998</v>
      </c>
      <c r="P49">
        <v>0.114</v>
      </c>
      <c r="S49">
        <v>4.0199999999999996</v>
      </c>
      <c r="T49">
        <v>5.0000000000000001E-3</v>
      </c>
      <c r="U49">
        <v>0.94699999999999995</v>
      </c>
      <c r="V49">
        <v>3.3000000000000002E-2</v>
      </c>
      <c r="W49" s="37">
        <f>U49*Info!$B$2</f>
        <v>0.45455999999999996</v>
      </c>
      <c r="X49" s="37">
        <f>W49*SQRT((0.5*V49/U49)^2+Info!$B$3^2)</f>
        <v>2.4068410500072499E-2</v>
      </c>
      <c r="Y49" s="28">
        <f>W49*Info!$D$2</f>
        <v>0.36819360000000001</v>
      </c>
      <c r="Z49" s="28">
        <f>Y49*SQRT(Info!$D$3^2+(X49/W49)^2)</f>
        <v>2.681394089731683E-2</v>
      </c>
      <c r="AA49" s="37">
        <f t="shared" si="17"/>
        <v>2.85744</v>
      </c>
      <c r="AB49" s="37">
        <f t="shared" si="18"/>
        <v>6.1873163681841904E-2</v>
      </c>
      <c r="AC49" s="37">
        <f>(1-EXP(-Info!$B$6*H49*1000))+(Info!$B$6/(Info!$B$6-Info!$B$7))*(EXP(-Info!$B$7*H49*1000)-EXP(-Info!$B$6*H49*1000))*(Info!$B$9-1)</f>
        <v>6.6214238043562912E-2</v>
      </c>
      <c r="AD49" s="37">
        <f>SQRT((Info!$B$6*EXP(-Info!$B$6*H49*1000)+(Info!$B$6/(Info!$B$6+Info!$B$7))*(Info!$B$9-1)*(-Info!$B$7*EXP(-Info!$B$7*H49*1000)+Info!$B$6*EXP(-Info!$B$6*H49*1000)))^2*(0.01*H49*1000)^2)</f>
        <v>6.038061694088895E-4</v>
      </c>
      <c r="AE49" s="37">
        <f t="shared" si="19"/>
        <v>4.445363817062291E-3</v>
      </c>
      <c r="AF49" s="37">
        <f t="shared" si="20"/>
        <v>3.4626031876448011</v>
      </c>
      <c r="AG49" s="37">
        <f t="shared" si="21"/>
        <v>2.7294664055650997E-2</v>
      </c>
      <c r="AH49" s="37">
        <f t="shared" si="22"/>
        <v>0.8613440765285576</v>
      </c>
      <c r="AI49">
        <f>AF49*EXP(Info!$B$6*H49*1000)</f>
        <v>3.6750439140646045</v>
      </c>
      <c r="AJ49">
        <f>2*SQRT((EXP(Info!$B$6*H49)*AG49)^2+(Info!$B$6*H49*0.01*AI49)^2)</f>
        <v>5.4592578872812283E-2</v>
      </c>
      <c r="AK49">
        <f t="shared" si="23"/>
        <v>3.7995379680000001</v>
      </c>
      <c r="AL49">
        <f t="shared" si="24"/>
        <v>0.16454549149549036</v>
      </c>
      <c r="AM49"/>
      <c r="AN49"/>
      <c r="AO49">
        <f t="shared" si="25"/>
        <v>3.9046703956392639</v>
      </c>
      <c r="AP49">
        <f t="shared" si="26"/>
        <v>3.4973600844772967</v>
      </c>
      <c r="AQ49">
        <f t="shared" si="13"/>
        <v>5</v>
      </c>
      <c r="AR49">
        <v>1</v>
      </c>
      <c r="AS49">
        <v>1</v>
      </c>
      <c r="AT49">
        <v>1</v>
      </c>
      <c r="AU49">
        <v>0</v>
      </c>
      <c r="AV49">
        <v>1</v>
      </c>
      <c r="AW49">
        <v>0</v>
      </c>
      <c r="AX49">
        <v>1</v>
      </c>
    </row>
    <row r="50" spans="1:50">
      <c r="A50" s="13" t="s">
        <v>147</v>
      </c>
      <c r="B50" s="13" t="s">
        <v>200</v>
      </c>
      <c r="C50" s="13" t="s">
        <v>420</v>
      </c>
      <c r="D50" s="14">
        <v>-18.579999999999998</v>
      </c>
      <c r="E50" s="14">
        <v>20.75</v>
      </c>
      <c r="F50" s="14">
        <v>2273</v>
      </c>
      <c r="G50" s="16">
        <v>1.47</v>
      </c>
      <c r="H50">
        <v>6.8049999999999997</v>
      </c>
      <c r="J50">
        <f>(F50*100*Info!$B$11)/AI50</f>
        <v>1.5583368257666275</v>
      </c>
      <c r="K50">
        <f>2*((F50*100*Info!$B$11)/AI50^2)*(AJ50/2)</f>
        <v>2.5618728457441821E-2</v>
      </c>
      <c r="L50">
        <f t="shared" si="14"/>
        <v>0.37532680373831839</v>
      </c>
      <c r="M50">
        <f t="shared" si="15"/>
        <v>6.2582757056009441</v>
      </c>
      <c r="N50">
        <f t="shared" si="16"/>
        <v>0.10987049273737703</v>
      </c>
      <c r="O50">
        <v>3.2330000000000001</v>
      </c>
      <c r="P50">
        <v>5.8999999999999997E-2</v>
      </c>
      <c r="S50">
        <v>4.0720000000000001</v>
      </c>
      <c r="T50">
        <v>2.9000000000000001E-2</v>
      </c>
      <c r="U50">
        <v>0.97399999999999998</v>
      </c>
      <c r="V50">
        <v>6.0000000000000001E-3</v>
      </c>
      <c r="W50" s="37">
        <f>U50*Info!$B$2</f>
        <v>0.46751999999999999</v>
      </c>
      <c r="X50" s="37">
        <f>W50*SQRT((0.5*V50/U50)^2+Info!$B$3^2)</f>
        <v>2.3420311184952265E-2</v>
      </c>
      <c r="Y50" s="28">
        <f>W50*Info!$D$2</f>
        <v>0.37869120000000001</v>
      </c>
      <c r="Z50" s="28">
        <f>Y50*SQRT(Info!$D$3^2+(X50/W50)^2)</f>
        <v>2.6802903084315332E-2</v>
      </c>
      <c r="AA50" s="37">
        <f t="shared" si="17"/>
        <v>2.7654800000000002</v>
      </c>
      <c r="AB50" s="37">
        <f t="shared" si="18"/>
        <v>3.7666443633557971E-2</v>
      </c>
      <c r="AC50" s="37">
        <f>(1-EXP(-Info!$B$6*H50*1000))+(Info!$B$6/(Info!$B$6-Info!$B$7))*(EXP(-Info!$B$7*H50*1000)-EXP(-Info!$B$6*H50*1000))*(Info!$B$9-1)</f>
        <v>6.9293808446737507E-2</v>
      </c>
      <c r="AD50" s="37">
        <f>SQRT((Info!$B$6*EXP(-Info!$B$6*H50*1000)+(Info!$B$6/(Info!$B$6+Info!$B$7))*(Info!$B$9-1)*(-Info!$B$7*EXP(-Info!$B$7*H50*1000)+Info!$B$6*EXP(-Info!$B$6*H50*1000)))^2*(0.01*H50*1000)^2)</f>
        <v>6.3097021987319974E-4</v>
      </c>
      <c r="AE50" s="37">
        <f t="shared" si="19"/>
        <v>3.1396127033471335E-3</v>
      </c>
      <c r="AF50" s="37">
        <f t="shared" si="20"/>
        <v>3.5016781586167163</v>
      </c>
      <c r="AG50" s="37">
        <f t="shared" si="21"/>
        <v>3.063499276438986E-2</v>
      </c>
      <c r="AH50" s="37">
        <f t="shared" si="22"/>
        <v>0.8599406086976219</v>
      </c>
      <c r="AI50">
        <f>AF50*EXP(Info!$B$6*H50*1000)</f>
        <v>3.7271652192645774</v>
      </c>
      <c r="AJ50">
        <f>2*SQRT((EXP(Info!$B$6*H50)*AG50)^2+(Info!$B$6*H50*0.01*AI50)^2)</f>
        <v>6.1273809416258013E-2</v>
      </c>
      <c r="AK50">
        <f t="shared" si="23"/>
        <v>3.6772587560000001</v>
      </c>
      <c r="AL50">
        <f t="shared" si="24"/>
        <v>0.10017014019908406</v>
      </c>
      <c r="AM50"/>
      <c r="AN50"/>
      <c r="AO50">
        <f t="shared" si="25"/>
        <v>4.0159967955149343</v>
      </c>
      <c r="AP50">
        <f t="shared" si="26"/>
        <v>3.3193018480492813</v>
      </c>
      <c r="AQ50">
        <f t="shared" si="13"/>
        <v>5</v>
      </c>
      <c r="AR50">
        <v>1</v>
      </c>
      <c r="AS50">
        <v>1</v>
      </c>
      <c r="AT50">
        <v>1</v>
      </c>
      <c r="AU50">
        <v>0</v>
      </c>
      <c r="AV50">
        <v>1</v>
      </c>
      <c r="AW50">
        <v>0</v>
      </c>
      <c r="AX50">
        <v>1</v>
      </c>
    </row>
    <row r="51" spans="1:50">
      <c r="A51" s="13" t="s">
        <v>147</v>
      </c>
      <c r="B51" s="13" t="s">
        <v>200</v>
      </c>
      <c r="C51" s="13" t="s">
        <v>420</v>
      </c>
      <c r="D51" s="14">
        <v>-18.579999999999998</v>
      </c>
      <c r="E51" s="14">
        <v>20.75</v>
      </c>
      <c r="F51" s="14">
        <v>2273</v>
      </c>
      <c r="G51" s="16">
        <v>1.49</v>
      </c>
      <c r="H51">
        <v>6.9290000000000003</v>
      </c>
      <c r="J51">
        <f>(F51*100*Info!$B$11)/AI51</f>
        <v>1.5628279758007313</v>
      </c>
      <c r="K51">
        <f>2*((F51*100*Info!$B$11)/AI51^2)*(AJ51/2)</f>
        <v>2.6728599915094669E-2</v>
      </c>
      <c r="L51">
        <f t="shared" si="14"/>
        <v>0.36492246728972022</v>
      </c>
      <c r="M51">
        <f t="shared" si="15"/>
        <v>6.1023281374010416</v>
      </c>
      <c r="N51">
        <f t="shared" si="16"/>
        <v>0.11369686976264841</v>
      </c>
      <c r="O51">
        <v>3.2080000000000002</v>
      </c>
      <c r="P51">
        <v>0.02</v>
      </c>
      <c r="S51">
        <v>4.05</v>
      </c>
      <c r="T51">
        <v>3.5999999999999997E-2</v>
      </c>
      <c r="U51">
        <v>0.94699999999999995</v>
      </c>
      <c r="V51">
        <v>7.0000000000000001E-3</v>
      </c>
      <c r="W51" s="37">
        <f>U51*Info!$B$2</f>
        <v>0.45455999999999996</v>
      </c>
      <c r="X51" s="37">
        <f>W51*SQRT((0.5*V51/U51)^2+Info!$B$3^2)</f>
        <v>2.2790006230802132E-2</v>
      </c>
      <c r="Y51" s="28">
        <f>W51*Info!$D$2</f>
        <v>0.36819360000000001</v>
      </c>
      <c r="Z51" s="28">
        <f>Y51*SQRT(Info!$D$3^2+(X51/W51)^2)</f>
        <v>2.60707577957527E-2</v>
      </c>
      <c r="AA51" s="37">
        <f t="shared" si="17"/>
        <v>2.7534400000000003</v>
      </c>
      <c r="AB51" s="37">
        <f t="shared" si="18"/>
        <v>2.4887434259079421E-2</v>
      </c>
      <c r="AC51" s="37">
        <f>(1-EXP(-Info!$B$6*H51*1000))+(Info!$B$6/(Info!$B$6-Info!$B$7))*(EXP(-Info!$B$7*H51*1000)-EXP(-Info!$B$6*H51*1000))*(Info!$B$9-1)</f>
        <v>7.0515194829839617E-2</v>
      </c>
      <c r="AD51" s="37">
        <f>SQRT((Info!$B$6*EXP(-Info!$B$6*H51*1000)+(Info!$B$6/(Info!$B$6+Info!$B$7))*(Info!$B$9-1)*(-Info!$B$7*EXP(-Info!$B$7*H51*1000)+Info!$B$6*EXP(-Info!$B$6*H51*1000)))^2*(0.01*H51*1000)^2)</f>
        <v>6.4172058888707737E-4</v>
      </c>
      <c r="AE51" s="37">
        <f t="shared" si="19"/>
        <v>2.4903606784961634E-3</v>
      </c>
      <c r="AF51" s="37">
        <f t="shared" si="20"/>
        <v>3.4876470419477261</v>
      </c>
      <c r="AG51" s="37">
        <f t="shared" si="21"/>
        <v>3.177870841229706E-2</v>
      </c>
      <c r="AH51" s="37">
        <f t="shared" si="22"/>
        <v>0.86114741776487069</v>
      </c>
      <c r="AI51">
        <f>AF51*EXP(Info!$B$6*H51*1000)</f>
        <v>3.7164543422769589</v>
      </c>
      <c r="AJ51">
        <f>2*SQRT((EXP(Info!$B$6*H51)*AG51)^2+(Info!$B$6*H51*0.01*AI51)^2)</f>
        <v>6.3561455742780326E-2</v>
      </c>
      <c r="AK51">
        <f t="shared" si="23"/>
        <v>3.6612491680000003</v>
      </c>
      <c r="AL51">
        <f t="shared" si="24"/>
        <v>6.6185642668595807E-2</v>
      </c>
      <c r="AM51"/>
      <c r="AN51"/>
      <c r="AO51">
        <f t="shared" si="25"/>
        <v>3.9046703956392639</v>
      </c>
      <c r="AP51">
        <f t="shared" si="26"/>
        <v>3.3875395987328409</v>
      </c>
      <c r="AQ51">
        <f t="shared" si="13"/>
        <v>5</v>
      </c>
      <c r="AR51">
        <v>1</v>
      </c>
      <c r="AS51">
        <v>1</v>
      </c>
      <c r="AT51">
        <v>1</v>
      </c>
      <c r="AU51">
        <v>0</v>
      </c>
      <c r="AV51">
        <v>1</v>
      </c>
      <c r="AW51">
        <v>0</v>
      </c>
      <c r="AX51">
        <v>1</v>
      </c>
    </row>
    <row r="52" spans="1:50">
      <c r="A52" s="13" t="s">
        <v>147</v>
      </c>
      <c r="B52" s="13" t="s">
        <v>200</v>
      </c>
      <c r="C52" s="13" t="s">
        <v>420</v>
      </c>
      <c r="D52" s="14">
        <v>-18.579999999999998</v>
      </c>
      <c r="E52" s="14">
        <v>20.75</v>
      </c>
      <c r="F52" s="14">
        <v>2273</v>
      </c>
      <c r="G52" s="16">
        <v>1.56</v>
      </c>
      <c r="H52">
        <v>7.3650000000000002</v>
      </c>
      <c r="J52">
        <f>(F52*100*Info!$B$11)/AI52</f>
        <v>1.5563799062804846</v>
      </c>
      <c r="K52">
        <f>2*((F52*100*Info!$B$11)/AI52^2)*(AJ52/2)</f>
        <v>4.0035477246764609E-2</v>
      </c>
      <c r="L52">
        <f t="shared" si="14"/>
        <v>0.34257241121495385</v>
      </c>
      <c r="M52">
        <f t="shared" si="15"/>
        <v>5.7049491446928018</v>
      </c>
      <c r="N52">
        <f t="shared" si="16"/>
        <v>0.23700071296665742</v>
      </c>
      <c r="O52">
        <v>3.331</v>
      </c>
      <c r="P52">
        <v>0.14000000000000001</v>
      </c>
      <c r="S52">
        <v>4.0510000000000002</v>
      </c>
      <c r="T52">
        <v>8.1000000000000003E-2</v>
      </c>
      <c r="U52">
        <v>0.88900000000000001</v>
      </c>
      <c r="V52">
        <v>2.9000000000000001E-2</v>
      </c>
      <c r="W52" s="37">
        <f>U52*Info!$B$2</f>
        <v>0.42671999999999999</v>
      </c>
      <c r="X52" s="37">
        <f>W52*SQRT((0.5*V52/U52)^2+Info!$B$3^2)</f>
        <v>2.2442515367043867E-2</v>
      </c>
      <c r="Y52" s="28">
        <f>W52*Info!$D$2</f>
        <v>0.34564320000000004</v>
      </c>
      <c r="Z52" s="28">
        <f>Y52*SQRT(Info!$D$3^2+(X52/W52)^2)</f>
        <v>2.5082436928879147E-2</v>
      </c>
      <c r="AA52" s="37">
        <f t="shared" si="17"/>
        <v>2.90428</v>
      </c>
      <c r="AB52" s="37">
        <f t="shared" si="18"/>
        <v>7.3509635395640496E-2</v>
      </c>
      <c r="AC52" s="37">
        <f>(1-EXP(-Info!$B$6*H52*1000))+(Info!$B$6/(Info!$B$6-Info!$B$7))*(EXP(-Info!$B$7*H52*1000)-EXP(-Info!$B$6*H52*1000))*(Info!$B$9-1)</f>
        <v>7.47982823695479E-2</v>
      </c>
      <c r="AD52" s="37">
        <f>SQRT((Info!$B$6*EXP(-Info!$B$6*H52*1000)+(Info!$B$6/(Info!$B$6+Info!$B$7))*(Info!$B$9-1)*(-Info!$B$7*EXP(-Info!$B$7*H52*1000)+Info!$B$6*EXP(-Info!$B$6*H52*1000)))^2*(0.01*H52*1000)^2)</f>
        <v>6.7931517558688119E-4</v>
      </c>
      <c r="AE52" s="37">
        <f t="shared" si="19"/>
        <v>5.8416402537269591E-3</v>
      </c>
      <c r="AF52" s="37">
        <f t="shared" si="20"/>
        <v>3.4881216444797696</v>
      </c>
      <c r="AG52" s="37">
        <f t="shared" si="21"/>
        <v>4.7994826837328655E-2</v>
      </c>
      <c r="AH52" s="37">
        <f t="shared" si="22"/>
        <v>0.86105199814361133</v>
      </c>
      <c r="AI52">
        <f>AF52*EXP(Info!$B$6*H52*1000)</f>
        <v>3.7318515829320984</v>
      </c>
      <c r="AJ52">
        <f>2*SQRT((EXP(Info!$B$6*H52)*AG52)^2+(Info!$B$6*H52*0.01*AI52)^2)</f>
        <v>9.5996137275917173E-2</v>
      </c>
      <c r="AK52">
        <f t="shared" si="23"/>
        <v>3.8618211159999998</v>
      </c>
      <c r="AL52">
        <f t="shared" si="24"/>
        <v>0.19549152437116632</v>
      </c>
      <c r="AM52"/>
      <c r="AN52"/>
      <c r="AO52">
        <f t="shared" si="25"/>
        <v>3.6655247959063417</v>
      </c>
      <c r="AP52">
        <f t="shared" si="26"/>
        <v>3.746906636670416</v>
      </c>
      <c r="AQ52">
        <f t="shared" si="13"/>
        <v>5</v>
      </c>
      <c r="AR52">
        <v>1</v>
      </c>
      <c r="AS52">
        <v>1</v>
      </c>
      <c r="AT52">
        <v>1</v>
      </c>
      <c r="AU52">
        <v>0</v>
      </c>
      <c r="AV52">
        <v>1</v>
      </c>
      <c r="AW52">
        <v>0</v>
      </c>
      <c r="AX52">
        <v>1</v>
      </c>
    </row>
    <row r="53" spans="1:50">
      <c r="A53" s="13" t="s">
        <v>147</v>
      </c>
      <c r="B53" s="13" t="s">
        <v>200</v>
      </c>
      <c r="C53" s="13" t="s">
        <v>420</v>
      </c>
      <c r="D53" s="14">
        <v>-18.579999999999998</v>
      </c>
      <c r="E53" s="14">
        <v>20.75</v>
      </c>
      <c r="F53" s="14">
        <v>2273</v>
      </c>
      <c r="G53" s="16">
        <v>1.61</v>
      </c>
      <c r="H53">
        <v>7.5380000000000003</v>
      </c>
      <c r="J53">
        <f>(F53*100*Info!$B$11)/AI53</f>
        <v>1.5968159887875744</v>
      </c>
      <c r="K53">
        <f>2*((F53*100*Info!$B$11)/AI53^2)*(AJ53/2)</f>
        <v>2.4183698156301652E-2</v>
      </c>
      <c r="L53">
        <f t="shared" si="14"/>
        <v>0.33101203738317814</v>
      </c>
      <c r="M53">
        <f t="shared" si="15"/>
        <v>5.6556488573883179</v>
      </c>
      <c r="N53">
        <f t="shared" si="16"/>
        <v>0.2092681547037637</v>
      </c>
      <c r="O53">
        <v>3.3879999999999999</v>
      </c>
      <c r="P53">
        <v>0.111</v>
      </c>
      <c r="S53">
        <v>3.956</v>
      </c>
      <c r="T53">
        <v>2.4E-2</v>
      </c>
      <c r="U53">
        <v>0.85899999999999999</v>
      </c>
      <c r="V53">
        <v>2.9000000000000001E-2</v>
      </c>
      <c r="W53" s="37">
        <f>U53*Info!$B$2</f>
        <v>0.41231999999999996</v>
      </c>
      <c r="X53" s="37">
        <f>W53*SQRT((0.5*V53/U53)^2+Info!$B$3^2)</f>
        <v>2.1759160277915138E-2</v>
      </c>
      <c r="Y53" s="28">
        <f>W53*Info!$D$2</f>
        <v>0.33397919999999998</v>
      </c>
      <c r="Z53" s="28">
        <f>Y53*SQRT(Info!$D$3^2+(X53/W53)^2)</f>
        <v>2.4279478246519222E-2</v>
      </c>
      <c r="AA53" s="37">
        <f t="shared" si="17"/>
        <v>2.9756800000000001</v>
      </c>
      <c r="AB53" s="37">
        <f t="shared" si="18"/>
        <v>5.9613010794624353E-2</v>
      </c>
      <c r="AC53" s="37">
        <f>(1-EXP(-Info!$B$6*H53*1000))+(Info!$B$6/(Info!$B$6-Info!$B$7))*(EXP(-Info!$B$7*H53*1000)-EXP(-Info!$B$6*H53*1000))*(Info!$B$9-1)</f>
        <v>7.6492828500078311E-2</v>
      </c>
      <c r="AD53" s="37">
        <f>SQRT((Info!$B$6*EXP(-Info!$B$6*H53*1000)+(Info!$B$6/(Info!$B$6+Info!$B$7))*(Info!$B$9-1)*(-Info!$B$7*EXP(-Info!$B$7*H53*1000)+Info!$B$6*EXP(-Info!$B$6*H53*1000)))^2*(0.01*H53*1000)^2)</f>
        <v>6.9414409475999819E-4</v>
      </c>
      <c r="AE53" s="37">
        <f t="shared" si="19"/>
        <v>5.0059770406968183E-3</v>
      </c>
      <c r="AF53" s="37">
        <f t="shared" si="20"/>
        <v>3.3944026200888868</v>
      </c>
      <c r="AG53" s="37">
        <f t="shared" si="21"/>
        <v>2.754183853803489E-2</v>
      </c>
      <c r="AH53" s="37">
        <f t="shared" si="22"/>
        <v>0.85803908495674597</v>
      </c>
      <c r="AI53">
        <f>AF53*EXP(Info!$B$6*H53*1000)</f>
        <v>3.6373501127744561</v>
      </c>
      <c r="AJ53">
        <f>2*SQRT((EXP(Info!$B$6*H53)*AG53)^2+(Info!$B$6*H53*0.01*AI53)^2)</f>
        <v>5.5087485241750805E-2</v>
      </c>
      <c r="AK53">
        <f t="shared" si="23"/>
        <v>3.9567616960000001</v>
      </c>
      <c r="AL53">
        <f t="shared" si="24"/>
        <v>0.158534840907224</v>
      </c>
      <c r="AM53"/>
      <c r="AN53"/>
      <c r="AO53">
        <f t="shared" si="25"/>
        <v>3.5418287960444852</v>
      </c>
      <c r="AP53">
        <f t="shared" si="26"/>
        <v>3.9441210710128054</v>
      </c>
      <c r="AQ53">
        <f t="shared" si="13"/>
        <v>5</v>
      </c>
      <c r="AR53">
        <v>1</v>
      </c>
      <c r="AS53">
        <v>1</v>
      </c>
      <c r="AT53">
        <v>1</v>
      </c>
      <c r="AU53">
        <v>0</v>
      </c>
      <c r="AV53">
        <v>1</v>
      </c>
      <c r="AW53">
        <v>0</v>
      </c>
      <c r="AX53">
        <v>1</v>
      </c>
    </row>
    <row r="54" spans="1:50">
      <c r="A54" s="13" t="s">
        <v>147</v>
      </c>
      <c r="B54" s="13" t="s">
        <v>200</v>
      </c>
      <c r="C54" s="13" t="s">
        <v>420</v>
      </c>
      <c r="D54" s="14">
        <v>-18.579999999999998</v>
      </c>
      <c r="E54" s="14">
        <v>20.75</v>
      </c>
      <c r="F54" s="14">
        <v>2273</v>
      </c>
      <c r="G54" s="16">
        <v>1.63</v>
      </c>
      <c r="H54">
        <v>7.57</v>
      </c>
      <c r="J54">
        <f>(F54*100*Info!$B$11)/AI54</f>
        <v>1.5676233145405756</v>
      </c>
      <c r="K54">
        <f>2*((F54*100*Info!$B$11)/AI54^2)*(AJ54/2)</f>
        <v>5.4614816121337985E-2</v>
      </c>
      <c r="L54">
        <f t="shared" si="14"/>
        <v>0.34257241121495391</v>
      </c>
      <c r="M54">
        <f t="shared" si="15"/>
        <v>5.7461621365066904</v>
      </c>
      <c r="N54">
        <f t="shared" si="16"/>
        <v>0.23485919024025828</v>
      </c>
      <c r="O54">
        <v>3.34</v>
      </c>
      <c r="P54">
        <v>6.8000000000000005E-2</v>
      </c>
      <c r="S54">
        <v>4.0259999999999998</v>
      </c>
      <c r="T54">
        <v>0.11899999999999999</v>
      </c>
      <c r="U54">
        <v>0.88900000000000001</v>
      </c>
      <c r="V54">
        <v>1.9E-2</v>
      </c>
      <c r="W54" s="37">
        <f>U54*Info!$B$2</f>
        <v>0.42671999999999999</v>
      </c>
      <c r="X54" s="37">
        <f>W54*SQRT((0.5*V54/U54)^2+Info!$B$3^2)</f>
        <v>2.1817848106538831E-2</v>
      </c>
      <c r="Y54" s="28">
        <f>W54*Info!$D$2</f>
        <v>0.34564320000000004</v>
      </c>
      <c r="Z54" s="28">
        <f>Y54*SQRT(Info!$D$3^2+(X54/W54)^2)</f>
        <v>2.4718187423255784E-2</v>
      </c>
      <c r="AA54" s="37">
        <f t="shared" si="17"/>
        <v>2.9132799999999999</v>
      </c>
      <c r="AB54" s="37">
        <f t="shared" si="18"/>
        <v>4.0398248674911645E-2</v>
      </c>
      <c r="AC54" s="37">
        <f>(1-EXP(-Info!$B$6*H54*1000))+(Info!$B$6/(Info!$B$6-Info!$B$7))*(EXP(-Info!$B$7*H54*1000)-EXP(-Info!$B$6*H54*1000))*(Info!$B$9-1)</f>
        <v>7.6805963839735772E-2</v>
      </c>
      <c r="AD54" s="37">
        <f>SQRT((Info!$B$6*EXP(-Info!$B$6*H54*1000)+(Info!$B$6/(Info!$B$6+Info!$B$7))*(Info!$B$9-1)*(-Info!$B$7*EXP(-Info!$B$7*H54*1000)+Info!$B$6*EXP(-Info!$B$6*H54*1000)))^2*(0.01*H54*1000)^2)</f>
        <v>6.9688154099240885E-4</v>
      </c>
      <c r="AE54" s="37">
        <f t="shared" si="19"/>
        <v>3.7080033395904483E-3</v>
      </c>
      <c r="AF54" s="37">
        <f t="shared" si="20"/>
        <v>3.4565995216649745</v>
      </c>
      <c r="AG54" s="37">
        <f t="shared" si="21"/>
        <v>6.4536718837090043E-2</v>
      </c>
      <c r="AH54" s="37">
        <f t="shared" si="22"/>
        <v>0.85856918074142441</v>
      </c>
      <c r="AI54">
        <f>AF54*EXP(Info!$B$6*H54*1000)</f>
        <v>3.7050857581808452</v>
      </c>
      <c r="AJ54">
        <f>2*SQRT((EXP(Info!$B$6*H54)*AG54)^2+(Info!$B$6*H54*0.01*AI54)^2)</f>
        <v>0.12908239850728337</v>
      </c>
      <c r="AK54">
        <f t="shared" si="23"/>
        <v>3.8737884159999996</v>
      </c>
      <c r="AL54">
        <f t="shared" si="24"/>
        <v>0.10743510252606003</v>
      </c>
      <c r="AM54"/>
      <c r="AN54"/>
      <c r="AO54">
        <f t="shared" si="25"/>
        <v>3.6655247959063417</v>
      </c>
      <c r="AP54">
        <f t="shared" si="26"/>
        <v>3.7570303712035993</v>
      </c>
      <c r="AQ54">
        <f t="shared" si="13"/>
        <v>5</v>
      </c>
      <c r="AR54">
        <v>1</v>
      </c>
      <c r="AS54">
        <v>1</v>
      </c>
      <c r="AT54">
        <v>1</v>
      </c>
      <c r="AU54">
        <v>0</v>
      </c>
      <c r="AV54">
        <v>1</v>
      </c>
      <c r="AW54">
        <v>0</v>
      </c>
      <c r="AX54">
        <v>1</v>
      </c>
    </row>
    <row r="55" spans="1:50">
      <c r="A55" s="13" t="s">
        <v>147</v>
      </c>
      <c r="B55" s="13" t="s">
        <v>200</v>
      </c>
      <c r="C55" s="13" t="s">
        <v>420</v>
      </c>
      <c r="D55" s="14">
        <v>-18.579999999999998</v>
      </c>
      <c r="E55" s="14">
        <v>20.75</v>
      </c>
      <c r="F55" s="14">
        <v>2273</v>
      </c>
      <c r="G55" s="16">
        <v>1.65</v>
      </c>
      <c r="H55">
        <v>7.6029999999999998</v>
      </c>
      <c r="J55">
        <f>(F55*100*Info!$B$11)/AI55</f>
        <v>1.5914447286684985</v>
      </c>
      <c r="K55">
        <f>2*((F55*100*Info!$B$11)/AI55^2)*(AJ55/2)</f>
        <v>3.291230641413441E-2</v>
      </c>
      <c r="L55">
        <f t="shared" si="14"/>
        <v>0.35105001869158942</v>
      </c>
      <c r="M55">
        <f t="shared" si="15"/>
        <v>5.9778407086790732</v>
      </c>
      <c r="N55">
        <f t="shared" si="16"/>
        <v>0.19509243596619508</v>
      </c>
      <c r="O55">
        <v>3.4060000000000001</v>
      </c>
      <c r="P55">
        <v>9.4E-2</v>
      </c>
      <c r="S55">
        <v>3.9870000000000001</v>
      </c>
      <c r="T55">
        <v>5.5E-2</v>
      </c>
      <c r="U55">
        <v>0.91100000000000003</v>
      </c>
      <c r="V55">
        <v>2.3E-2</v>
      </c>
      <c r="W55" s="37">
        <f>U55*Info!$B$2</f>
        <v>0.43728</v>
      </c>
      <c r="X55" s="37">
        <f>W55*SQRT((0.5*V55/U55)^2+Info!$B$3^2)</f>
        <v>2.255005312632323E-2</v>
      </c>
      <c r="Y55" s="28">
        <f>W55*Info!$D$2</f>
        <v>0.35419680000000003</v>
      </c>
      <c r="Z55" s="28">
        <f>Y55*SQRT(Info!$D$3^2+(X55/W55)^2)</f>
        <v>2.5441471952133591E-2</v>
      </c>
      <c r="AA55" s="37">
        <f t="shared" si="17"/>
        <v>2.9687200000000002</v>
      </c>
      <c r="AB55" s="37">
        <f t="shared" si="18"/>
        <v>5.2129693035735405E-2</v>
      </c>
      <c r="AC55" s="37">
        <f>(1-EXP(-Info!$B$6*H55*1000))+(Info!$B$6/(Info!$B$6-Info!$B$7))*(EXP(-Info!$B$7*H55*1000)-EXP(-Info!$B$6*H55*1000))*(Info!$B$9-1)</f>
        <v>7.7128784441039294E-2</v>
      </c>
      <c r="AD55" s="37">
        <f>SQRT((Info!$B$6*EXP(-Info!$B$6*H55*1000)+(Info!$B$6/(Info!$B$6+Info!$B$7))*(Info!$B$9-1)*(-Info!$B$7*EXP(-Info!$B$7*H55*1000)+Info!$B$6*EXP(-Info!$B$6*H55*1000)))^2*(0.01*H55*1000)^2)</f>
        <v>6.9970274410898132E-4</v>
      </c>
      <c r="AE55" s="37">
        <f t="shared" si="19"/>
        <v>4.5255802531684007E-3</v>
      </c>
      <c r="AF55" s="37">
        <f t="shared" si="20"/>
        <v>3.403829435054198</v>
      </c>
      <c r="AG55" s="37">
        <f t="shared" si="21"/>
        <v>3.7735916203519793E-2</v>
      </c>
      <c r="AH55" s="37">
        <f t="shared" si="22"/>
        <v>0.85373198772365133</v>
      </c>
      <c r="AI55">
        <f>AF55*EXP(Info!$B$6*H55*1000)</f>
        <v>3.649626476036036</v>
      </c>
      <c r="AJ55">
        <f>2*SQRT((EXP(Info!$B$6*H55)*AG55)^2+(Info!$B$6*H55*0.01*AI55)^2)</f>
        <v>7.5477094939346998E-2</v>
      </c>
      <c r="AK55">
        <f t="shared" si="23"/>
        <v>3.9475069840000003</v>
      </c>
      <c r="AL55">
        <f t="shared" si="24"/>
        <v>0.13863370565923475</v>
      </c>
      <c r="AM55"/>
      <c r="AN55"/>
      <c r="AO55">
        <f t="shared" si="25"/>
        <v>3.7562351958050364</v>
      </c>
      <c r="AP55">
        <f t="shared" si="26"/>
        <v>3.7387486278814488</v>
      </c>
      <c r="AQ55">
        <f t="shared" si="13"/>
        <v>5</v>
      </c>
      <c r="AR55">
        <v>1</v>
      </c>
      <c r="AS55">
        <v>1</v>
      </c>
      <c r="AT55">
        <v>1</v>
      </c>
      <c r="AU55">
        <v>0</v>
      </c>
      <c r="AV55">
        <v>1</v>
      </c>
      <c r="AW55">
        <v>0</v>
      </c>
      <c r="AX55">
        <v>1</v>
      </c>
    </row>
    <row r="56" spans="1:50">
      <c r="A56" s="13" t="s">
        <v>147</v>
      </c>
      <c r="B56" s="13" t="s">
        <v>200</v>
      </c>
      <c r="C56" s="13" t="s">
        <v>420</v>
      </c>
      <c r="D56" s="14">
        <v>-18.579999999999998</v>
      </c>
      <c r="E56" s="14">
        <v>20.75</v>
      </c>
      <c r="F56" s="14">
        <v>2273</v>
      </c>
      <c r="G56" s="16">
        <v>1.67</v>
      </c>
      <c r="H56">
        <v>7.6349999999999998</v>
      </c>
      <c r="J56">
        <f>(F56*100*Info!$B$11)/AI56</f>
        <v>1.5510297582064372</v>
      </c>
      <c r="K56">
        <f>2*((F56*100*Info!$B$11)/AI56^2)*(AJ56/2)</f>
        <v>3.2523254100039194E-2</v>
      </c>
      <c r="L56">
        <f t="shared" si="14"/>
        <v>0.31251543925233705</v>
      </c>
      <c r="M56">
        <f t="shared" si="15"/>
        <v>5.1865119841188392</v>
      </c>
      <c r="N56">
        <f t="shared" si="16"/>
        <v>0.13689238153809363</v>
      </c>
      <c r="O56">
        <v>3.0129999999999999</v>
      </c>
      <c r="P56">
        <v>7.2999999999999995E-2</v>
      </c>
      <c r="S56">
        <v>4.01</v>
      </c>
      <c r="T56">
        <v>6.4000000000000001E-2</v>
      </c>
      <c r="U56">
        <v>0.81100000000000005</v>
      </c>
      <c r="V56">
        <v>1.2999999999999999E-2</v>
      </c>
      <c r="W56" s="37">
        <f>U56*Info!$B$2</f>
        <v>0.38928000000000001</v>
      </c>
      <c r="X56" s="37">
        <f>W56*SQRT((0.5*V56/U56)^2+Info!$B$3^2)</f>
        <v>1.9712475643612094E-2</v>
      </c>
      <c r="Y56" s="28">
        <f>W56*Info!$D$2</f>
        <v>0.31531680000000001</v>
      </c>
      <c r="Z56" s="28">
        <f>Y56*SQRT(Info!$D$3^2+(X56/W56)^2)</f>
        <v>2.2439032101478892E-2</v>
      </c>
      <c r="AA56" s="37">
        <f t="shared" si="17"/>
        <v>2.6237200000000001</v>
      </c>
      <c r="AB56" s="37">
        <f t="shared" si="18"/>
        <v>4.1482908480481452E-2</v>
      </c>
      <c r="AC56" s="37">
        <f>(1-EXP(-Info!$B$6*H56*1000))+(Info!$B$6/(Info!$B$6-Info!$B$7))*(EXP(-Info!$B$7*H56*1000)-EXP(-Info!$B$6*H56*1000))*(Info!$B$9-1)</f>
        <v>7.7441725448225279E-2</v>
      </c>
      <c r="AD56" s="37">
        <f>SQRT((Info!$B$6*EXP(-Info!$B$6*H56*1000)+(Info!$B$6/(Info!$B$6+Info!$B$7))*(Info!$B$9-1)*(-Info!$B$7*EXP(-Info!$B$7*H56*1000)+Info!$B$6*EXP(-Info!$B$6*H56*1000)))^2*(0.01*H56*1000)^2)</f>
        <v>7.0243672288865884E-4</v>
      </c>
      <c r="AE56" s="37">
        <f t="shared" si="19"/>
        <v>3.703626152693193E-3</v>
      </c>
      <c r="AF56" s="37">
        <f t="shared" si="20"/>
        <v>3.491497796106982</v>
      </c>
      <c r="AG56" s="37">
        <f t="shared" si="21"/>
        <v>3.9258464161631604E-2</v>
      </c>
      <c r="AH56" s="37">
        <f t="shared" si="22"/>
        <v>0.87069770476483344</v>
      </c>
      <c r="AI56">
        <f>AF56*EXP(Info!$B$6*H56*1000)</f>
        <v>3.7447242944022792</v>
      </c>
      <c r="AJ56">
        <f>2*SQRT((EXP(Info!$B$6*H56)*AG56)^2+(Info!$B$6*H56*0.01*AI56)^2)</f>
        <v>7.8522426224929567E-2</v>
      </c>
      <c r="AK56">
        <f t="shared" si="23"/>
        <v>3.4887604840000002</v>
      </c>
      <c r="AL56">
        <f t="shared" si="24"/>
        <v>0.11031964681299238</v>
      </c>
      <c r="AM56"/>
      <c r="AN56"/>
      <c r="AO56">
        <f t="shared" si="25"/>
        <v>3.3439151962655154</v>
      </c>
      <c r="AP56">
        <f t="shared" si="26"/>
        <v>3.7151664611590625</v>
      </c>
      <c r="AQ56">
        <f t="shared" si="13"/>
        <v>5</v>
      </c>
      <c r="AR56">
        <v>1</v>
      </c>
      <c r="AS56">
        <v>1</v>
      </c>
      <c r="AT56">
        <v>1</v>
      </c>
      <c r="AU56">
        <v>0</v>
      </c>
      <c r="AV56">
        <v>1</v>
      </c>
      <c r="AW56">
        <v>0</v>
      </c>
      <c r="AX56">
        <v>1</v>
      </c>
    </row>
    <row r="57" spans="1:50">
      <c r="A57" s="13" t="s">
        <v>147</v>
      </c>
      <c r="B57" s="13" t="s">
        <v>200</v>
      </c>
      <c r="C57" s="13" t="s">
        <v>420</v>
      </c>
      <c r="D57" s="14">
        <v>-18.579999999999998</v>
      </c>
      <c r="E57" s="14">
        <v>20.75</v>
      </c>
      <c r="F57" s="14">
        <v>2273</v>
      </c>
      <c r="G57" s="16">
        <v>1.69</v>
      </c>
      <c r="H57">
        <v>7.6669999999999998</v>
      </c>
      <c r="J57">
        <f>(F57*100*Info!$B$11)/AI57</f>
        <v>1.5774689773014672</v>
      </c>
      <c r="K57">
        <f>2*((F57*100*Info!$B$11)/AI57^2)*(AJ57/2)</f>
        <v>2.696054357559503E-2</v>
      </c>
      <c r="L57">
        <f t="shared" si="14"/>
        <v>0.30557921495327156</v>
      </c>
      <c r="M57">
        <f t="shared" si="15"/>
        <v>5.1578465291570703</v>
      </c>
      <c r="N57">
        <f t="shared" si="16"/>
        <v>0.21411518287531686</v>
      </c>
      <c r="O57">
        <v>3.052</v>
      </c>
      <c r="P57">
        <v>0.09</v>
      </c>
      <c r="S57">
        <v>3.948</v>
      </c>
      <c r="T57">
        <v>4.2999999999999997E-2</v>
      </c>
      <c r="U57">
        <v>0.79300000000000004</v>
      </c>
      <c r="V57">
        <v>0.03</v>
      </c>
      <c r="W57" s="37">
        <f>U57*Info!$B$2</f>
        <v>0.38063999999999998</v>
      </c>
      <c r="X57" s="37">
        <f>W57*SQRT((0.5*V57/U57)^2+Info!$B$3^2)</f>
        <v>2.0348391189477365E-2</v>
      </c>
      <c r="Y57" s="28">
        <f>W57*Info!$D$2</f>
        <v>0.30831839999999999</v>
      </c>
      <c r="Z57" s="28">
        <f>Y57*SQRT(Info!$D$3^2+(X57/W57)^2)</f>
        <v>2.2567972946031287E-2</v>
      </c>
      <c r="AA57" s="37">
        <f t="shared" si="17"/>
        <v>2.67136</v>
      </c>
      <c r="AB57" s="37">
        <f t="shared" si="18"/>
        <v>4.9386810222973504E-2</v>
      </c>
      <c r="AC57" s="37">
        <f>(1-EXP(-Info!$B$6*H57*1000))+(Info!$B$6/(Info!$B$6-Info!$B$7))*(EXP(-Info!$B$7*H57*1000)-EXP(-Info!$B$6*H57*1000))*(Info!$B$9-1)</f>
        <v>7.7754570827105546E-2</v>
      </c>
      <c r="AD57" s="37">
        <f>SQRT((Info!$B$6*EXP(-Info!$B$6*H57*1000)+(Info!$B$6/(Info!$B$6+Info!$B$7))*(Info!$B$9-1)*(-Info!$B$7*EXP(-Info!$B$7*H57*1000)+Info!$B$6*EXP(-Info!$B$6*H57*1000)))^2*(0.01*H57*1000)^2)</f>
        <v>7.0516899577524844E-4</v>
      </c>
      <c r="AE57" s="37">
        <f t="shared" si="19"/>
        <v>4.2772115296209187E-3</v>
      </c>
      <c r="AF57" s="37">
        <f t="shared" si="20"/>
        <v>3.4319711496753031</v>
      </c>
      <c r="AG57" s="37">
        <f t="shared" si="21"/>
        <v>3.146200790416788E-2</v>
      </c>
      <c r="AH57" s="37">
        <f t="shared" si="22"/>
        <v>0.86929360427439295</v>
      </c>
      <c r="AI57">
        <f>AF57*EXP(Info!$B$6*H57*1000)</f>
        <v>3.6819607234574145</v>
      </c>
      <c r="AJ57">
        <f>2*SQRT((EXP(Info!$B$6*H57)*AG57)^2+(Info!$B$6*H57*0.01*AI57)^2)</f>
        <v>6.2928440404715597E-2</v>
      </c>
      <c r="AK57">
        <f t="shared" si="23"/>
        <v>3.5521073919999999</v>
      </c>
      <c r="AL57">
        <f t="shared" si="24"/>
        <v>0.13133928310697573</v>
      </c>
      <c r="AM57"/>
      <c r="AN57"/>
      <c r="AO57">
        <f t="shared" si="25"/>
        <v>3.2696975963484016</v>
      </c>
      <c r="AP57">
        <f t="shared" si="26"/>
        <v>3.8486759142496845</v>
      </c>
      <c r="AQ57">
        <f t="shared" si="13"/>
        <v>5</v>
      </c>
      <c r="AR57">
        <v>1</v>
      </c>
      <c r="AS57">
        <v>1</v>
      </c>
      <c r="AT57">
        <v>1</v>
      </c>
      <c r="AU57">
        <v>0</v>
      </c>
      <c r="AV57">
        <v>1</v>
      </c>
      <c r="AW57">
        <v>0</v>
      </c>
      <c r="AX57">
        <v>1</v>
      </c>
    </row>
    <row r="58" spans="1:50">
      <c r="A58" s="13" t="s">
        <v>147</v>
      </c>
      <c r="B58" s="13" t="s">
        <v>200</v>
      </c>
      <c r="C58" s="13" t="s">
        <v>420</v>
      </c>
      <c r="D58" s="14">
        <v>-18.579999999999998</v>
      </c>
      <c r="E58" s="14">
        <v>20.75</v>
      </c>
      <c r="F58" s="14">
        <v>2273</v>
      </c>
      <c r="G58" s="16">
        <v>1.71</v>
      </c>
      <c r="H58">
        <v>7.6989999999999998</v>
      </c>
      <c r="J58">
        <f>(F58*100*Info!$B$11)/AI58</f>
        <v>1.6250598940118668</v>
      </c>
      <c r="K58">
        <f>2*((F58*100*Info!$B$11)/AI58^2)*(AJ58/2)</f>
        <v>2.7964852308230297E-2</v>
      </c>
      <c r="L58">
        <f t="shared" si="14"/>
        <v>0.3425724112149538</v>
      </c>
      <c r="M58">
        <f t="shared" si="15"/>
        <v>5.9566973429858789</v>
      </c>
      <c r="N58">
        <f t="shared" si="16"/>
        <v>0.25593952073949205</v>
      </c>
      <c r="O58">
        <v>3.32</v>
      </c>
      <c r="P58">
        <v>0.121</v>
      </c>
      <c r="S58">
        <v>3.9020000000000001</v>
      </c>
      <c r="T58">
        <v>3.3000000000000002E-2</v>
      </c>
      <c r="U58">
        <v>0.88900000000000001</v>
      </c>
      <c r="V58">
        <v>3.5000000000000003E-2</v>
      </c>
      <c r="W58" s="37">
        <f>U58*Info!$B$2</f>
        <v>0.42671999999999999</v>
      </c>
      <c r="X58" s="37">
        <f>W58*SQRT((0.5*V58/U58)^2+Info!$B$3^2)</f>
        <v>2.2929999912778023E-2</v>
      </c>
      <c r="Y58" s="28">
        <f>W58*Info!$D$2</f>
        <v>0.34564320000000004</v>
      </c>
      <c r="Z58" s="28">
        <f>Y58*SQRT(Info!$D$3^2+(X58/W58)^2)</f>
        <v>2.5370071433308976E-2</v>
      </c>
      <c r="AA58" s="37">
        <f t="shared" si="17"/>
        <v>2.8932799999999999</v>
      </c>
      <c r="AB58" s="37">
        <f t="shared" si="18"/>
        <v>6.4699574156249287E-2</v>
      </c>
      <c r="AC58" s="37">
        <f>(1-EXP(-Info!$B$6*H58*1000))+(Info!$B$6/(Info!$B$6-Info!$B$7))*(EXP(-Info!$B$7*H58*1000)-EXP(-Info!$B$6*H58*1000))*(Info!$B$9-1)</f>
        <v>7.8067320606082236E-2</v>
      </c>
      <c r="AD58" s="37">
        <f>SQRT((Info!$B$6*EXP(-Info!$B$6*H58*1000)+(Info!$B$6/(Info!$B$6+Info!$B$7))*(Info!$B$9-1)*(-Info!$B$7*EXP(-Info!$B$7*H58*1000)+Info!$B$6*EXP(-Info!$B$6*H58*1000)))^2*(0.01*H58*1000)^2)</f>
        <v>7.0789956353407889E-4</v>
      </c>
      <c r="AE58" s="37">
        <f t="shared" si="19"/>
        <v>5.450389183908633E-3</v>
      </c>
      <c r="AF58" s="37">
        <f t="shared" si="20"/>
        <v>3.3304861826368346</v>
      </c>
      <c r="AG58" s="37">
        <f t="shared" si="21"/>
        <v>3.0750565308417802E-2</v>
      </c>
      <c r="AH58" s="37">
        <f t="shared" si="22"/>
        <v>0.853533106775201</v>
      </c>
      <c r="AI58">
        <f>AF58*EXP(Info!$B$6*H58*1000)</f>
        <v>3.5741321524818361</v>
      </c>
      <c r="AJ58">
        <f>2*SQRT((EXP(Info!$B$6*H58)*AG58)^2+(Info!$B$6*H58*0.01*AI58)^2)</f>
        <v>6.1505473209052031E-2</v>
      </c>
      <c r="AK58">
        <f t="shared" si="23"/>
        <v>3.8471944159999998</v>
      </c>
      <c r="AL58">
        <f t="shared" si="24"/>
        <v>0.17206204751112936</v>
      </c>
      <c r="AM58"/>
      <c r="AN58"/>
      <c r="AO58">
        <f t="shared" si="25"/>
        <v>3.6655247959063417</v>
      </c>
      <c r="AP58">
        <f t="shared" si="26"/>
        <v>3.734533183352081</v>
      </c>
      <c r="AQ58">
        <f t="shared" si="13"/>
        <v>5</v>
      </c>
      <c r="AR58">
        <v>1</v>
      </c>
      <c r="AS58">
        <v>1</v>
      </c>
      <c r="AT58">
        <v>1</v>
      </c>
      <c r="AU58">
        <v>0</v>
      </c>
      <c r="AV58">
        <v>1</v>
      </c>
      <c r="AW58">
        <v>0</v>
      </c>
      <c r="AX58">
        <v>1</v>
      </c>
    </row>
    <row r="59" spans="1:50">
      <c r="A59" s="13" t="s">
        <v>147</v>
      </c>
      <c r="B59" s="13" t="s">
        <v>200</v>
      </c>
      <c r="C59" s="13" t="s">
        <v>420</v>
      </c>
      <c r="D59" s="14">
        <v>-18.579999999999998</v>
      </c>
      <c r="E59" s="14">
        <v>20.75</v>
      </c>
      <c r="F59" s="14">
        <v>2273</v>
      </c>
      <c r="G59" s="16">
        <v>1.73</v>
      </c>
      <c r="H59">
        <v>7.7309999999999999</v>
      </c>
      <c r="J59">
        <f>(F59*100*Info!$B$11)/AI59</f>
        <v>1.6770001803857166</v>
      </c>
      <c r="K59">
        <f>2*((F59*100*Info!$B$11)/AI59^2)*(AJ59/2)</f>
        <v>3.1192071528671549E-2</v>
      </c>
      <c r="L59">
        <f t="shared" si="14"/>
        <v>0.34257241121495391</v>
      </c>
      <c r="M59">
        <f t="shared" si="15"/>
        <v>6.1470857508083281</v>
      </c>
      <c r="N59">
        <f t="shared" si="16"/>
        <v>0.31855386802512237</v>
      </c>
      <c r="O59">
        <v>3.3479999999999999</v>
      </c>
      <c r="P59">
        <v>0.158</v>
      </c>
      <c r="S59">
        <v>3.8010000000000002</v>
      </c>
      <c r="T59">
        <v>3.5999999999999997E-2</v>
      </c>
      <c r="U59">
        <v>0.88900000000000001</v>
      </c>
      <c r="V59">
        <v>4.2999999999999997E-2</v>
      </c>
      <c r="W59" s="37">
        <f>U59*Info!$B$2</f>
        <v>0.42671999999999999</v>
      </c>
      <c r="X59" s="37">
        <f>W59*SQRT((0.5*V59/U59)^2+Info!$B$3^2)</f>
        <v>2.3700786822382081E-2</v>
      </c>
      <c r="Y59" s="28">
        <f>W59*Info!$D$2</f>
        <v>0.34564320000000004</v>
      </c>
      <c r="Z59" s="28">
        <f>Y59*SQRT(Info!$D$3^2+(X59/W59)^2)</f>
        <v>2.5830647169035471E-2</v>
      </c>
      <c r="AA59" s="37">
        <f t="shared" si="17"/>
        <v>2.9212799999999999</v>
      </c>
      <c r="AB59" s="37">
        <f t="shared" si="18"/>
        <v>8.24786475155843E-2</v>
      </c>
      <c r="AC59" s="37">
        <f>(1-EXP(-Info!$B$6*H59*1000))+(Info!$B$6/(Info!$B$6-Info!$B$7))*(EXP(-Info!$B$7*H59*1000)-EXP(-Info!$B$6*H59*1000))*(Info!$B$9-1)</f>
        <v>7.8379974813549746E-2</v>
      </c>
      <c r="AD59" s="37">
        <f>SQRT((Info!$B$6*EXP(-Info!$B$6*H59*1000)+(Info!$B$6/(Info!$B$6+Info!$B$7))*(Info!$B$9-1)*(-Info!$B$7*EXP(-Info!$B$7*H59*1000)+Info!$B$6*EXP(-Info!$B$6*H59*1000)))^2*(0.01*H59*1000)^2)</f>
        <v>7.1062842693017571E-4</v>
      </c>
      <c r="AE59" s="37">
        <f t="shared" si="19"/>
        <v>6.7898129595823512E-3</v>
      </c>
      <c r="AF59" s="37">
        <f t="shared" si="20"/>
        <v>3.2263869471766737</v>
      </c>
      <c r="AG59" s="37">
        <f t="shared" si="21"/>
        <v>3.2207512993047333E-2</v>
      </c>
      <c r="AH59" s="37">
        <f t="shared" si="22"/>
        <v>0.84882582140928009</v>
      </c>
      <c r="AI59">
        <f>AF59*EXP(Info!$B$6*H59*1000)</f>
        <v>3.4634336267993926</v>
      </c>
      <c r="AJ59">
        <f>2*SQRT((EXP(Info!$B$6*H59)*AG59)^2+(Info!$B$6*H59*0.01*AI59)^2)</f>
        <v>6.4419593203076025E-2</v>
      </c>
      <c r="AK59">
        <f t="shared" si="23"/>
        <v>3.8844260159999999</v>
      </c>
      <c r="AL59">
        <f t="shared" si="24"/>
        <v>0.21934371520294488</v>
      </c>
      <c r="AM59"/>
      <c r="AN59"/>
      <c r="AO59">
        <f t="shared" si="25"/>
        <v>3.6655247959063417</v>
      </c>
      <c r="AP59">
        <f t="shared" si="26"/>
        <v>3.7660292463442069</v>
      </c>
      <c r="AQ59">
        <f t="shared" si="13"/>
        <v>5</v>
      </c>
      <c r="AR59">
        <v>1</v>
      </c>
      <c r="AS59">
        <v>1</v>
      </c>
      <c r="AT59">
        <v>1</v>
      </c>
      <c r="AU59">
        <v>0</v>
      </c>
      <c r="AV59">
        <v>1</v>
      </c>
      <c r="AW59">
        <v>0</v>
      </c>
      <c r="AX59">
        <v>1</v>
      </c>
    </row>
    <row r="60" spans="1:50">
      <c r="A60" s="13" t="s">
        <v>147</v>
      </c>
      <c r="B60" s="13" t="s">
        <v>200</v>
      </c>
      <c r="C60" s="13" t="s">
        <v>420</v>
      </c>
      <c r="D60" s="14">
        <v>-18.579999999999998</v>
      </c>
      <c r="E60" s="14">
        <v>20.75</v>
      </c>
      <c r="F60" s="14">
        <v>2273</v>
      </c>
      <c r="G60" s="16">
        <v>1.75</v>
      </c>
      <c r="H60">
        <v>7.7629999999999999</v>
      </c>
      <c r="J60">
        <f>(F60*100*Info!$B$11)/AI60</f>
        <v>1.6169262013708725</v>
      </c>
      <c r="K60">
        <f>2*((F60*100*Info!$B$11)/AI60^2)*(AJ60/2)</f>
        <v>2.432033607701236E-2</v>
      </c>
      <c r="L60">
        <f t="shared" si="14"/>
        <v>0.344884485981309</v>
      </c>
      <c r="M60">
        <f t="shared" si="15"/>
        <v>5.9668845515756912</v>
      </c>
      <c r="N60">
        <f t="shared" si="16"/>
        <v>0.24379564469060677</v>
      </c>
      <c r="O60">
        <v>3.4</v>
      </c>
      <c r="P60">
        <v>0.124</v>
      </c>
      <c r="S60">
        <v>3.927</v>
      </c>
      <c r="T60">
        <v>1.4E-2</v>
      </c>
      <c r="U60">
        <v>0.89500000000000002</v>
      </c>
      <c r="V60">
        <v>3.4000000000000002E-2</v>
      </c>
      <c r="W60" s="37">
        <f>U60*Info!$B$2</f>
        <v>0.42959999999999998</v>
      </c>
      <c r="X60" s="37">
        <f>W60*SQRT((0.5*V60/U60)^2+Info!$B$3^2)</f>
        <v>2.2977728347249649E-2</v>
      </c>
      <c r="Y60" s="28">
        <f>W60*Info!$D$2</f>
        <v>0.34797600000000001</v>
      </c>
      <c r="Z60" s="28">
        <f>Y60*SQRT(Info!$D$3^2+(X60/W60)^2)</f>
        <v>2.5477898167627567E-2</v>
      </c>
      <c r="AA60" s="37">
        <f t="shared" si="17"/>
        <v>2.9703999999999997</v>
      </c>
      <c r="AB60" s="37">
        <f t="shared" si="18"/>
        <v>6.6120919533835879E-2</v>
      </c>
      <c r="AC60" s="37">
        <f>(1-EXP(-Info!$B$6*H60*1000))+(Info!$B$6/(Info!$B$6-Info!$B$7))*(EXP(-Info!$B$7*H60*1000)-EXP(-Info!$B$6*H60*1000))*(Info!$B$9-1)</f>
        <v>7.8692533477893803E-2</v>
      </c>
      <c r="AD60" s="37">
        <f>SQRT((Info!$B$6*EXP(-Info!$B$6*H60*1000)+(Info!$B$6/(Info!$B$6+Info!$B$7))*(Info!$B$9-1)*(-Info!$B$7*EXP(-Info!$B$7*H60*1000)+Info!$B$6*EXP(-Info!$B$6*H60*1000)))^2*(0.01*H60*1000)^2)</f>
        <v>7.1335558672826411E-4</v>
      </c>
      <c r="AE60" s="37">
        <f t="shared" si="19"/>
        <v>5.6181386044134472E-3</v>
      </c>
      <c r="AF60" s="37">
        <f t="shared" si="20"/>
        <v>3.3452756985572645</v>
      </c>
      <c r="AG60" s="37">
        <f t="shared" si="21"/>
        <v>2.7012715087869284E-2</v>
      </c>
      <c r="AH60" s="37">
        <f t="shared" si="22"/>
        <v>0.85186546945690467</v>
      </c>
      <c r="AI60">
        <f>AF60*EXP(Info!$B$6*H60*1000)</f>
        <v>3.5921112614615383</v>
      </c>
      <c r="AJ60">
        <f>2*SQRT((EXP(Info!$B$6*H60)*AG60)^2+(Info!$B$6*H60*0.01*AI60)^2)</f>
        <v>5.4029276679849809E-2</v>
      </c>
      <c r="AK60">
        <f t="shared" si="23"/>
        <v>3.9497408799999993</v>
      </c>
      <c r="AL60">
        <f t="shared" si="24"/>
        <v>0.17584197340828314</v>
      </c>
      <c r="AM60"/>
      <c r="AN60"/>
      <c r="AO60">
        <f t="shared" si="25"/>
        <v>3.6902639958787131</v>
      </c>
      <c r="AP60">
        <f t="shared" si="26"/>
        <v>3.7988826815642458</v>
      </c>
      <c r="AQ60">
        <f t="shared" si="13"/>
        <v>5</v>
      </c>
      <c r="AR60">
        <v>1</v>
      </c>
      <c r="AS60">
        <v>1</v>
      </c>
      <c r="AT60">
        <v>1</v>
      </c>
      <c r="AU60">
        <v>0</v>
      </c>
      <c r="AV60">
        <v>1</v>
      </c>
      <c r="AW60">
        <v>0</v>
      </c>
      <c r="AX60">
        <v>1</v>
      </c>
    </row>
    <row r="61" spans="1:50">
      <c r="A61" s="13" t="s">
        <v>147</v>
      </c>
      <c r="B61" s="13" t="s">
        <v>200</v>
      </c>
      <c r="C61" s="13" t="s">
        <v>420</v>
      </c>
      <c r="D61" s="14">
        <v>-18.579999999999998</v>
      </c>
      <c r="E61" s="14">
        <v>20.75</v>
      </c>
      <c r="F61" s="14">
        <v>2273</v>
      </c>
      <c r="G61" s="16">
        <v>1.77</v>
      </c>
      <c r="H61">
        <v>7.7949999999999999</v>
      </c>
      <c r="J61">
        <f>(F61*100*Info!$B$11)/AI61</f>
        <v>1.5597539309013817</v>
      </c>
      <c r="K61">
        <f>2*((F61*100*Info!$B$11)/AI61^2)*(AJ61/2)</f>
        <v>2.4069291988817236E-2</v>
      </c>
      <c r="L61">
        <f t="shared" si="14"/>
        <v>0.32985600000000059</v>
      </c>
      <c r="M61">
        <f t="shared" si="15"/>
        <v>5.5050878611560554</v>
      </c>
      <c r="N61">
        <f t="shared" si="16"/>
        <v>0.18755308741786719</v>
      </c>
      <c r="O61">
        <v>3.3260000000000001</v>
      </c>
      <c r="P61">
        <v>9.4E-2</v>
      </c>
      <c r="S61">
        <v>4.03</v>
      </c>
      <c r="T61">
        <v>0.03</v>
      </c>
      <c r="U61">
        <v>0.85599999999999998</v>
      </c>
      <c r="V61">
        <v>2.5999999999999999E-2</v>
      </c>
      <c r="W61" s="37">
        <f>U61*Info!$B$2</f>
        <v>0.41087999999999997</v>
      </c>
      <c r="X61" s="37">
        <f>W61*SQRT((0.5*V61/U61)^2+Info!$B$3^2)</f>
        <v>2.1470760023809127E-2</v>
      </c>
      <c r="Y61" s="28">
        <f>W61*Info!$D$2</f>
        <v>0.33281280000000002</v>
      </c>
      <c r="Z61" s="28">
        <f>Y61*SQRT(Info!$D$3^2+(X61/W61)^2)</f>
        <v>2.4070080153152797E-2</v>
      </c>
      <c r="AA61" s="37">
        <f t="shared" si="17"/>
        <v>2.9151199999999999</v>
      </c>
      <c r="AB61" s="37">
        <f t="shared" si="18"/>
        <v>5.1671980182687025E-2</v>
      </c>
      <c r="AC61" s="37">
        <f>(1-EXP(-Info!$B$6*H61*1000))+(Info!$B$6/(Info!$B$6-Info!$B$7))*(EXP(-Info!$B$7*H61*1000)-EXP(-Info!$B$6*H61*1000))*(Info!$B$9-1)</f>
        <v>7.9004996627491775E-2</v>
      </c>
      <c r="AD61" s="37">
        <f>SQRT((Info!$B$6*EXP(-Info!$B$6*H61*1000)+(Info!$B$6/(Info!$B$6+Info!$B$7))*(Info!$B$9-1)*(-Info!$B$7*EXP(-Info!$B$7*H61*1000)+Info!$B$6*EXP(-Info!$B$6*H61*1000)))^2*(0.01*H61*1000)^2)</f>
        <v>7.1608104369276667E-4</v>
      </c>
      <c r="AE61" s="37">
        <f t="shared" si="19"/>
        <v>4.5850884306534011E-3</v>
      </c>
      <c r="AF61" s="37">
        <f t="shared" si="20"/>
        <v>3.4668781542312663</v>
      </c>
      <c r="AG61" s="37">
        <f t="shared" si="21"/>
        <v>2.8729632689892013E-2</v>
      </c>
      <c r="AH61" s="37">
        <f t="shared" si="22"/>
        <v>0.86026753206731166</v>
      </c>
      <c r="AI61">
        <f>AF61*EXP(Info!$B$6*H61*1000)</f>
        <v>3.7237789255257665</v>
      </c>
      <c r="AJ61">
        <f>2*SQRT((EXP(Info!$B$6*H61)*AG61)^2+(Info!$B$6*H61*0.01*AI61)^2)</f>
        <v>5.7463373218420009E-2</v>
      </c>
      <c r="AK61">
        <f t="shared" si="23"/>
        <v>3.8762350639999998</v>
      </c>
      <c r="AL61">
        <f t="shared" si="24"/>
        <v>0.13741646409783786</v>
      </c>
      <c r="AM61"/>
      <c r="AN61"/>
      <c r="AO61">
        <f t="shared" si="25"/>
        <v>3.5294591960582999</v>
      </c>
      <c r="AP61">
        <f t="shared" si="26"/>
        <v>3.8855140186915889</v>
      </c>
      <c r="AQ61">
        <f t="shared" si="13"/>
        <v>5</v>
      </c>
      <c r="AR61">
        <v>1</v>
      </c>
      <c r="AS61">
        <v>1</v>
      </c>
      <c r="AT61">
        <v>1</v>
      </c>
      <c r="AU61">
        <v>0</v>
      </c>
      <c r="AV61">
        <v>1</v>
      </c>
      <c r="AW61">
        <v>0</v>
      </c>
      <c r="AX61">
        <v>1</v>
      </c>
    </row>
    <row r="62" spans="1:50">
      <c r="A62" s="13" t="s">
        <v>147</v>
      </c>
      <c r="B62" s="13" t="s">
        <v>200</v>
      </c>
      <c r="C62" s="13" t="s">
        <v>420</v>
      </c>
      <c r="D62" s="14">
        <v>-18.579999999999998</v>
      </c>
      <c r="E62" s="14">
        <v>20.75</v>
      </c>
      <c r="F62" s="14">
        <v>2273</v>
      </c>
      <c r="G62" s="16">
        <v>1.79</v>
      </c>
      <c r="H62">
        <v>7.8280000000000003</v>
      </c>
      <c r="J62">
        <f>(F62*100*Info!$B$11)/AI62</f>
        <v>1.6264453053396086</v>
      </c>
      <c r="K62">
        <f>2*((F62*100*Info!$B$11)/AI62^2)*(AJ62/2)</f>
        <v>3.0826352785853228E-2</v>
      </c>
      <c r="L62">
        <f t="shared" si="14"/>
        <v>0.3406456822429913</v>
      </c>
      <c r="M62">
        <f t="shared" si="15"/>
        <v>5.9282448061510369</v>
      </c>
      <c r="N62">
        <f t="shared" si="16"/>
        <v>0.14221450192360716</v>
      </c>
      <c r="O62">
        <v>3.5579999999999998</v>
      </c>
      <c r="P62">
        <v>8.4000000000000005E-2</v>
      </c>
      <c r="S62">
        <v>3.9159999999999999</v>
      </c>
      <c r="T62">
        <v>4.5999999999999999E-2</v>
      </c>
      <c r="U62">
        <v>0.88400000000000001</v>
      </c>
      <c r="V62">
        <v>1.2999999999999999E-2</v>
      </c>
      <c r="W62" s="37">
        <f>U62*Info!$B$2</f>
        <v>0.42431999999999997</v>
      </c>
      <c r="X62" s="37">
        <f>W62*SQRT((0.5*V62/U62)^2+Info!$B$3^2)</f>
        <v>2.1444184666244599E-2</v>
      </c>
      <c r="Y62" s="28">
        <f>W62*Info!$D$2</f>
        <v>0.34369919999999998</v>
      </c>
      <c r="Z62" s="28">
        <f>Y62*SQRT(Info!$D$3^2+(X62/W62)^2)</f>
        <v>2.4434247282107954E-2</v>
      </c>
      <c r="AA62" s="37">
        <f t="shared" si="17"/>
        <v>3.13368</v>
      </c>
      <c r="AB62" s="37">
        <f t="shared" si="18"/>
        <v>4.7157746511045248E-2</v>
      </c>
      <c r="AC62" s="37">
        <f>(1-EXP(-Info!$B$6*H62*1000))+(Info!$B$6/(Info!$B$6-Info!$B$7))*(EXP(-Info!$B$7*H62*1000)-EXP(-Info!$B$6*H62*1000))*(Info!$B$9-1)</f>
        <v>7.9327124241899097E-2</v>
      </c>
      <c r="AD62" s="37">
        <f>SQRT((Info!$B$6*EXP(-Info!$B$6*H62*1000)+(Info!$B$6/(Info!$B$6+Info!$B$7))*(Info!$B$9-1)*(-Info!$B$7*EXP(-Info!$B$7*H62*1000)+Info!$B$6*EXP(-Info!$B$6*H62*1000)))^2*(0.01*H62*1000)^2)</f>
        <v>7.1888988851068517E-4</v>
      </c>
      <c r="AE62" s="37">
        <f t="shared" si="19"/>
        <v>4.3668321147316272E-3</v>
      </c>
      <c r="AF62" s="37">
        <f t="shared" si="20"/>
        <v>3.3237149773056456</v>
      </c>
      <c r="AG62" s="37">
        <f t="shared" si="21"/>
        <v>3.3839350805851036E-2</v>
      </c>
      <c r="AH62" s="37">
        <f t="shared" si="22"/>
        <v>0.84875254783085941</v>
      </c>
      <c r="AI62">
        <f>AF62*EXP(Info!$B$6*H62*1000)</f>
        <v>3.571087695250696</v>
      </c>
      <c r="AJ62">
        <f>2*SQRT((EXP(Info!$B$6*H62)*AG62)^2+(Info!$B$6*H62*0.01*AI62)^2)</f>
        <v>6.7683560437977061E-2</v>
      </c>
      <c r="AK62">
        <f t="shared" si="23"/>
        <v>4.1668542960000003</v>
      </c>
      <c r="AL62">
        <f t="shared" si="24"/>
        <v>0.12541131107147374</v>
      </c>
      <c r="AM62"/>
      <c r="AN62"/>
      <c r="AO62">
        <f t="shared" si="25"/>
        <v>3.6449087959293656</v>
      </c>
      <c r="AP62">
        <f t="shared" si="26"/>
        <v>4.0248868778280542</v>
      </c>
      <c r="AQ62">
        <f t="shared" si="13"/>
        <v>5</v>
      </c>
      <c r="AR62">
        <v>1</v>
      </c>
      <c r="AS62">
        <v>1</v>
      </c>
      <c r="AT62">
        <v>1</v>
      </c>
      <c r="AU62">
        <v>0</v>
      </c>
      <c r="AV62">
        <v>1</v>
      </c>
      <c r="AW62">
        <v>0</v>
      </c>
      <c r="AX62">
        <v>1</v>
      </c>
    </row>
    <row r="63" spans="1:50">
      <c r="A63" s="13" t="s">
        <v>147</v>
      </c>
      <c r="B63" s="13" t="s">
        <v>200</v>
      </c>
      <c r="C63" s="13" t="s">
        <v>420</v>
      </c>
      <c r="D63" s="14">
        <v>-18.579999999999998</v>
      </c>
      <c r="E63" s="14">
        <v>20.75</v>
      </c>
      <c r="F63" s="14">
        <v>2273</v>
      </c>
      <c r="G63" s="16">
        <v>1.81</v>
      </c>
      <c r="H63">
        <v>7.86</v>
      </c>
      <c r="J63">
        <f>(F63*100*Info!$B$11)/AI63</f>
        <v>1.6114749646085949</v>
      </c>
      <c r="K63">
        <f>2*((F63*100*Info!$B$11)/AI63^2)*(AJ63/2)</f>
        <v>3.6613290866036236E-2</v>
      </c>
      <c r="L63">
        <f t="shared" si="14"/>
        <v>0.33602153271028096</v>
      </c>
      <c r="M63">
        <f t="shared" si="15"/>
        <v>5.7939460765926754</v>
      </c>
      <c r="N63">
        <f t="shared" si="16"/>
        <v>0.13961557181406264</v>
      </c>
      <c r="O63">
        <v>3.625</v>
      </c>
      <c r="P63">
        <v>0.04</v>
      </c>
      <c r="S63">
        <v>3.948</v>
      </c>
      <c r="T63">
        <v>6.6000000000000003E-2</v>
      </c>
      <c r="U63">
        <v>0.872</v>
      </c>
      <c r="V63">
        <v>7.0000000000000001E-3</v>
      </c>
      <c r="W63" s="37">
        <f>U63*Info!$B$2</f>
        <v>0.41855999999999999</v>
      </c>
      <c r="X63" s="37">
        <f>W63*SQRT((0.5*V63/U63)^2+Info!$B$3^2)</f>
        <v>2.0995322907733524E-2</v>
      </c>
      <c r="Y63" s="28">
        <f>W63*Info!$D$2</f>
        <v>0.33903359999999999</v>
      </c>
      <c r="Z63" s="28">
        <f>Y63*SQRT(Info!$D$3^2+(X63/W63)^2)</f>
        <v>2.4011886354153855E-2</v>
      </c>
      <c r="AA63" s="37">
        <f t="shared" si="17"/>
        <v>3.2064400000000002</v>
      </c>
      <c r="AB63" s="37">
        <f t="shared" si="18"/>
        <v>2.8996613319489571E-2</v>
      </c>
      <c r="AC63" s="37">
        <f>(1-EXP(-Info!$B$6*H63*1000))+(Info!$B$6/(Info!$B$6-Info!$B$7))*(EXP(-Info!$B$7*H63*1000)-EXP(-Info!$B$6*H63*1000))*(Info!$B$9-1)</f>
        <v>7.963939346449754E-2</v>
      </c>
      <c r="AD63" s="37">
        <f>SQRT((Info!$B$6*EXP(-Info!$B$6*H63*1000)+(Info!$B$6/(Info!$B$6+Info!$B$7))*(Info!$B$9-1)*(-Info!$B$7*EXP(-Info!$B$7*H63*1000)+Info!$B$6*EXP(-Info!$B$6*H63*1000)))^2*(0.01*H63*1000)^2)</f>
        <v>7.2161188894658229E-4</v>
      </c>
      <c r="AE63" s="37">
        <f t="shared" si="19"/>
        <v>3.2690113200442759E-3</v>
      </c>
      <c r="AF63" s="37">
        <f t="shared" si="20"/>
        <v>3.3536074632196966</v>
      </c>
      <c r="AG63" s="37">
        <f t="shared" si="21"/>
        <v>4.0942119159801414E-2</v>
      </c>
      <c r="AH63" s="37">
        <f t="shared" si="22"/>
        <v>0.8494446462055969</v>
      </c>
      <c r="AI63">
        <f>AF63*EXP(Info!$B$6*H63*1000)</f>
        <v>3.6042625200244824</v>
      </c>
      <c r="AJ63">
        <f>2*SQRT((EXP(Info!$B$6*H63)*AG63)^2+(Info!$B$6*H63*0.01*AI63)^2)</f>
        <v>8.1890140958697025E-2</v>
      </c>
      <c r="AK63">
        <f t="shared" si="23"/>
        <v>4.2636032679999998</v>
      </c>
      <c r="AL63">
        <f t="shared" si="24"/>
        <v>7.7113593461850566E-2</v>
      </c>
      <c r="AM63"/>
      <c r="AN63"/>
      <c r="AO63">
        <f t="shared" si="25"/>
        <v>3.5954303959846232</v>
      </c>
      <c r="AP63">
        <f t="shared" si="26"/>
        <v>4.1571100917431192</v>
      </c>
      <c r="AQ63">
        <f t="shared" si="13"/>
        <v>5</v>
      </c>
      <c r="AR63">
        <v>1</v>
      </c>
      <c r="AS63">
        <v>1</v>
      </c>
      <c r="AT63">
        <v>1</v>
      </c>
      <c r="AU63">
        <v>0</v>
      </c>
      <c r="AV63">
        <v>1</v>
      </c>
      <c r="AW63">
        <v>0</v>
      </c>
      <c r="AX63">
        <v>1</v>
      </c>
    </row>
    <row r="64" spans="1:50">
      <c r="A64" s="13" t="s">
        <v>147</v>
      </c>
      <c r="B64" s="13" t="s">
        <v>200</v>
      </c>
      <c r="C64" s="13" t="s">
        <v>420</v>
      </c>
      <c r="D64" s="14">
        <v>-18.579999999999998</v>
      </c>
      <c r="E64" s="14">
        <v>20.75</v>
      </c>
      <c r="F64" s="14">
        <v>2273</v>
      </c>
      <c r="G64" s="16">
        <v>1.83</v>
      </c>
      <c r="H64">
        <v>7.8920000000000003</v>
      </c>
      <c r="J64">
        <f>(F64*100*Info!$B$11)/AI64</f>
        <v>1.6296790874565705</v>
      </c>
      <c r="K64">
        <f>2*((F64*100*Info!$B$11)/AI64^2)*(AJ64/2)</f>
        <v>2.6016305279303143E-2</v>
      </c>
      <c r="L64">
        <f t="shared" si="14"/>
        <v>0.32831461682243046</v>
      </c>
      <c r="M64">
        <f t="shared" si="15"/>
        <v>5.7250078770176032</v>
      </c>
      <c r="N64">
        <f t="shared" si="16"/>
        <v>0.22747221678452836</v>
      </c>
      <c r="O64">
        <v>3.593</v>
      </c>
      <c r="P64">
        <v>0.14499999999999999</v>
      </c>
      <c r="S64">
        <v>3.9009999999999998</v>
      </c>
      <c r="T64">
        <v>2.7E-2</v>
      </c>
      <c r="U64">
        <v>0.85199999999999998</v>
      </c>
      <c r="V64">
        <v>3.1E-2</v>
      </c>
      <c r="W64" s="37">
        <f>U64*Info!$B$2</f>
        <v>0.40895999999999999</v>
      </c>
      <c r="X64" s="37">
        <f>W64*SQRT((0.5*V64/U64)^2+Info!$B$3^2)</f>
        <v>2.1759464699298098E-2</v>
      </c>
      <c r="Y64" s="28">
        <f>W64*Info!$D$2</f>
        <v>0.33125760000000004</v>
      </c>
      <c r="Z64" s="28">
        <f>Y64*SQRT(Info!$D$3^2+(X64/W64)^2)</f>
        <v>2.4186266449140102E-2</v>
      </c>
      <c r="AA64" s="37">
        <f t="shared" si="17"/>
        <v>3.18404</v>
      </c>
      <c r="AB64" s="37">
        <f t="shared" si="18"/>
        <v>7.5694942393795372E-2</v>
      </c>
      <c r="AC64" s="37">
        <f>(1-EXP(-Info!$B$6*H64*1000))+(Info!$B$6/(Info!$B$6-Info!$B$7))*(EXP(-Info!$B$7*H64*1000)-EXP(-Info!$B$6*H64*1000))*(Info!$B$9-1)</f>
        <v>7.9951567258318146E-2</v>
      </c>
      <c r="AD64" s="37">
        <f>SQRT((Info!$B$6*EXP(-Info!$B$6*H64*1000)+(Info!$B$6/(Info!$B$6+Info!$B$7))*(Info!$B$9-1)*(-Info!$B$7*EXP(-Info!$B$7*H64*1000)+Info!$B$6*EXP(-Info!$B$6*H64*1000)))^2*(0.01*H64*1000)^2)</f>
        <v>7.2433218886420883E-4</v>
      </c>
      <c r="AE64" s="37">
        <f t="shared" si="19"/>
        <v>6.4764866985510591E-3</v>
      </c>
      <c r="AF64" s="37">
        <f t="shared" si="20"/>
        <v>3.3151734117868248</v>
      </c>
      <c r="AG64" s="37">
        <f t="shared" si="21"/>
        <v>2.8445920001035456E-2</v>
      </c>
      <c r="AH64" s="37">
        <f t="shared" si="22"/>
        <v>0.84982656031448989</v>
      </c>
      <c r="AI64">
        <f>AF64*EXP(Info!$B$6*H64*1000)</f>
        <v>3.5640015642351552</v>
      </c>
      <c r="AJ64">
        <f>2*SQRT((EXP(Info!$B$6*H64)*AG64)^2+(Info!$B$6*H64*0.01*AI64)^2)</f>
        <v>5.6895957875833444E-2</v>
      </c>
      <c r="AK64">
        <f t="shared" si="23"/>
        <v>4.2338179880000002</v>
      </c>
      <c r="AL64">
        <f t="shared" si="24"/>
        <v>0.20130312980205942</v>
      </c>
      <c r="AM64"/>
      <c r="AN64"/>
      <c r="AO64">
        <f t="shared" si="25"/>
        <v>3.512966396076719</v>
      </c>
      <c r="AP64">
        <f t="shared" si="26"/>
        <v>4.217136150234742</v>
      </c>
      <c r="AQ64">
        <f t="shared" si="13"/>
        <v>5</v>
      </c>
      <c r="AR64">
        <v>1</v>
      </c>
      <c r="AS64">
        <v>1</v>
      </c>
      <c r="AT64">
        <v>1</v>
      </c>
      <c r="AU64">
        <v>0</v>
      </c>
      <c r="AV64">
        <v>1</v>
      </c>
      <c r="AW64">
        <v>0</v>
      </c>
      <c r="AX64">
        <v>1</v>
      </c>
    </row>
    <row r="65" spans="1:50">
      <c r="A65" s="13" t="s">
        <v>147</v>
      </c>
      <c r="B65" s="13" t="s">
        <v>200</v>
      </c>
      <c r="C65" s="13" t="s">
        <v>420</v>
      </c>
      <c r="D65" s="14">
        <v>-18.579999999999998</v>
      </c>
      <c r="E65" s="14">
        <v>20.75</v>
      </c>
      <c r="F65" s="14">
        <v>2273</v>
      </c>
      <c r="G65" s="16">
        <v>1.89</v>
      </c>
      <c r="H65">
        <v>8.2929999999999993</v>
      </c>
      <c r="J65">
        <f>(F65*100*Info!$B$11)/AI65</f>
        <v>1.7655894871374669</v>
      </c>
      <c r="K65">
        <f>2*((F65*100*Info!$B$11)/AI65^2)*(AJ65/2)</f>
        <v>2.5490054149656455E-2</v>
      </c>
      <c r="L65">
        <f t="shared" si="14"/>
        <v>0.31598355140186962</v>
      </c>
      <c r="M65">
        <f t="shared" si="15"/>
        <v>5.9695004301594761</v>
      </c>
      <c r="N65">
        <f t="shared" si="16"/>
        <v>0.20137108958402544</v>
      </c>
      <c r="O65">
        <v>3.5590000000000002</v>
      </c>
      <c r="P65">
        <v>0.09</v>
      </c>
      <c r="S65">
        <v>3.633</v>
      </c>
      <c r="T65">
        <v>6.0000000000000001E-3</v>
      </c>
      <c r="U65">
        <v>0.82</v>
      </c>
      <c r="V65">
        <v>2.5000000000000001E-2</v>
      </c>
      <c r="W65" s="37">
        <f>U65*Info!$B$2</f>
        <v>0.39359999999999995</v>
      </c>
      <c r="X65" s="37">
        <f>W65*SQRT((0.5*V65/U65)^2+Info!$B$3^2)</f>
        <v>2.0574314083341878E-2</v>
      </c>
      <c r="Y65" s="28">
        <f>W65*Info!$D$2</f>
        <v>0.31881599999999999</v>
      </c>
      <c r="Z65" s="28">
        <f>Y65*SQRT(Info!$D$3^2+(X65/W65)^2)</f>
        <v>2.3061608991568651E-2</v>
      </c>
      <c r="AA65" s="37">
        <f t="shared" si="17"/>
        <v>3.1654</v>
      </c>
      <c r="AB65" s="37">
        <f t="shared" si="18"/>
        <v>4.9480323361918321E-2</v>
      </c>
      <c r="AC65" s="37">
        <f>(1-EXP(-Info!$B$6*H65*1000))+(Info!$B$6/(Info!$B$6-Info!$B$7))*(EXP(-Info!$B$7*H65*1000)-EXP(-Info!$B$6*H65*1000))*(Info!$B$9-1)</f>
        <v>8.385541612425669E-2</v>
      </c>
      <c r="AD65" s="37">
        <f>SQRT((Info!$B$6*EXP(-Info!$B$6*H65*1000)+(Info!$B$6/(Info!$B$6+Info!$B$7))*(Info!$B$9-1)*(-Info!$B$7*EXP(-Info!$B$7*H65*1000)+Info!$B$6*EXP(-Info!$B$6*H65*1000)))^2*(0.01*H65*1000)^2)</f>
        <v>7.5827708737610225E-4</v>
      </c>
      <c r="AE65" s="37">
        <f t="shared" si="19"/>
        <v>4.7934335181167376E-3</v>
      </c>
      <c r="AF65" s="37">
        <f t="shared" si="20"/>
        <v>3.0487480658002779</v>
      </c>
      <c r="AG65" s="37">
        <f t="shared" si="21"/>
        <v>2.3744784988974001E-2</v>
      </c>
      <c r="AH65" s="37">
        <f t="shared" si="22"/>
        <v>0.83918196140938006</v>
      </c>
      <c r="AI65">
        <f>AF65*EXP(Info!$B$6*H65*1000)</f>
        <v>3.2896541688823047</v>
      </c>
      <c r="AJ65">
        <f>2*SQRT((EXP(Info!$B$6*H65)*AG65)^2+(Info!$B$6*H65*0.01*AI65)^2)</f>
        <v>4.7493182027496021E-2</v>
      </c>
      <c r="AK65">
        <f t="shared" si="23"/>
        <v>4.20903238</v>
      </c>
      <c r="AL65">
        <f t="shared" si="24"/>
        <v>0.13158797194868557</v>
      </c>
      <c r="AM65"/>
      <c r="AN65"/>
      <c r="AO65">
        <f t="shared" si="25"/>
        <v>3.381023996224072</v>
      </c>
      <c r="AP65">
        <f t="shared" si="26"/>
        <v>4.3402439024390249</v>
      </c>
      <c r="AQ65">
        <f t="shared" si="13"/>
        <v>5</v>
      </c>
      <c r="AR65">
        <v>1</v>
      </c>
      <c r="AS65">
        <v>1</v>
      </c>
      <c r="AT65">
        <v>1</v>
      </c>
      <c r="AU65">
        <v>0</v>
      </c>
      <c r="AV65">
        <v>1</v>
      </c>
      <c r="AW65">
        <v>0</v>
      </c>
      <c r="AX65">
        <v>1</v>
      </c>
    </row>
    <row r="66" spans="1:50">
      <c r="A66" s="13" t="s">
        <v>147</v>
      </c>
      <c r="B66" s="13" t="s">
        <v>200</v>
      </c>
      <c r="C66" s="13" t="s">
        <v>420</v>
      </c>
      <c r="D66" s="14">
        <v>-18.579999999999998</v>
      </c>
      <c r="E66" s="14">
        <v>20.75</v>
      </c>
      <c r="F66" s="14">
        <v>2273</v>
      </c>
      <c r="G66" s="16">
        <v>1.91</v>
      </c>
      <c r="H66">
        <v>8.5280000000000005</v>
      </c>
      <c r="J66">
        <f>(F66*100*Info!$B$11)/AI66</f>
        <v>2.1326797281202401</v>
      </c>
      <c r="K66">
        <f>2*((F66*100*Info!$B$11)/AI66^2)*(AJ66/2)</f>
        <v>4.1974024112395564E-2</v>
      </c>
      <c r="L66">
        <f t="shared" ref="L66:L97" si="27">(M66/10.7)/J66</f>
        <v>0.31791028037383229</v>
      </c>
      <c r="M66">
        <f t="shared" ref="M66:M97" si="28">((U66/0.242530073729142))*J66</f>
        <v>7.2546086703629449</v>
      </c>
      <c r="N66">
        <f t="shared" ref="N66:N97" si="29">2*M66*SQRT((0.5*K66/J66)^2+(0.5*V66/U66)^2)</f>
        <v>0.24044040864371696</v>
      </c>
      <c r="O66">
        <v>3.7360000000000002</v>
      </c>
      <c r="P66">
        <v>0.10199999999999999</v>
      </c>
      <c r="S66">
        <v>3.1269999999999998</v>
      </c>
      <c r="T66">
        <v>2.5000000000000001E-2</v>
      </c>
      <c r="U66">
        <v>0.82499999999999996</v>
      </c>
      <c r="V66">
        <v>2.1999999999999999E-2</v>
      </c>
      <c r="W66" s="37">
        <f>U66*Info!$B$2</f>
        <v>0.39599999999999996</v>
      </c>
      <c r="X66" s="37">
        <f>W66*SQRT((0.5*V66/U66)^2+Info!$B$3^2)</f>
        <v>2.0491910599063228E-2</v>
      </c>
      <c r="Y66" s="28">
        <f>W66*Info!$D$2</f>
        <v>0.32075999999999999</v>
      </c>
      <c r="Z66" s="28">
        <f>Y66*SQRT(Info!$D$3^2+(X66/W66)^2)</f>
        <v>2.3080855838551566E-2</v>
      </c>
      <c r="AA66" s="37">
        <f t="shared" ref="AA66:AA97" si="30">IF(O66-W66&gt;0,O66-W66,0)</f>
        <v>3.3400000000000003</v>
      </c>
      <c r="AB66" s="37">
        <f t="shared" ref="AB66:AB97" si="31">SQRT((0.5*P66)^2+X66^2)</f>
        <v>5.4962882020505435E-2</v>
      </c>
      <c r="AC66" s="37">
        <f>(1-EXP(-Info!$B$6*H66*1000))+(Info!$B$6/(Info!$B$6-Info!$B$7))*(EXP(-Info!$B$7*H66*1000)-EXP(-Info!$B$6*H66*1000))*(Info!$B$9-1)</f>
        <v>8.6136267971673244E-2</v>
      </c>
      <c r="AD66" s="37">
        <f>SQRT((Info!$B$6*EXP(-Info!$B$6*H66*1000)+(Info!$B$6/(Info!$B$6+Info!$B$7))*(Info!$B$9-1)*(-Info!$B$7*EXP(-Info!$B$7*H66*1000)+Info!$B$6*EXP(-Info!$B$6*H66*1000)))^2*(0.01*H66*1000)^2)</f>
        <v>7.7804653748236288E-4</v>
      </c>
      <c r="AE66" s="37">
        <f t="shared" ref="AE66:AE97" si="32">IF(AA66&gt;0,AA66*AC66*SQRT((AB66/AA66)^2+(AD66/AC66)^2),AA66*AC66*SQRT((AD66/AC66)^2))</f>
        <v>5.4006191459801808E-3</v>
      </c>
      <c r="AF66" s="37">
        <f t="shared" ref="AF66:AF97" si="33">IF((S66-Y66-AA66*AC66)&gt;0,S66-Y66-AA66*AC66,0)</f>
        <v>2.5185448649746114</v>
      </c>
      <c r="AG66" s="37">
        <f t="shared" ref="AG66:AG97" si="34">SQRT((T66*0.5)^2+Z66^2+AE66^2)</f>
        <v>2.6798182651066614E-2</v>
      </c>
      <c r="AH66" s="37">
        <f t="shared" ref="AH66:AH97" si="35">AF66/S66</f>
        <v>0.80541888870310574</v>
      </c>
      <c r="AI66">
        <f>AF66*EXP(Info!$B$6*H66*1000)</f>
        <v>2.7234182143307142</v>
      </c>
      <c r="AJ66">
        <f>2*SQRT((EXP(Info!$B$6*H66)*AG66)^2+(Info!$B$6*H66*0.01*AI66)^2)</f>
        <v>5.3600557218786357E-2</v>
      </c>
      <c r="AK66">
        <f t="shared" ref="AK66:AK97" si="36">AA66/0.752049334436339</f>
        <v>4.441198</v>
      </c>
      <c r="AL66">
        <f t="shared" ref="AL66:AL97" si="37">AB66/0.752049334436339*2</f>
        <v>0.14616828844533214</v>
      </c>
      <c r="AM66"/>
      <c r="AN66"/>
      <c r="AO66">
        <f t="shared" ref="AO66:AO97" si="38">U66/0.242530074</f>
        <v>3.4016399962010482</v>
      </c>
      <c r="AP66">
        <f t="shared" ref="AP66:AP97" si="39">O66/U66</f>
        <v>4.5284848484848492</v>
      </c>
      <c r="AQ66">
        <f t="shared" ref="AQ66:AQ129" si="40">AR66+AS66+AT66+AU66+AV66+AW66+AX66</f>
        <v>5</v>
      </c>
      <c r="AR66">
        <v>1</v>
      </c>
      <c r="AS66">
        <v>1</v>
      </c>
      <c r="AT66">
        <v>1</v>
      </c>
      <c r="AU66">
        <v>0</v>
      </c>
      <c r="AV66">
        <v>1</v>
      </c>
      <c r="AW66">
        <v>0</v>
      </c>
      <c r="AX66">
        <v>1</v>
      </c>
    </row>
    <row r="67" spans="1:50">
      <c r="A67" s="13" t="s">
        <v>147</v>
      </c>
      <c r="B67" s="13" t="s">
        <v>200</v>
      </c>
      <c r="C67" s="13" t="s">
        <v>420</v>
      </c>
      <c r="D67" s="14">
        <v>-18.579999999999998</v>
      </c>
      <c r="E67" s="14">
        <v>20.75</v>
      </c>
      <c r="F67" s="14">
        <v>2273</v>
      </c>
      <c r="G67" s="16">
        <v>1.93</v>
      </c>
      <c r="H67">
        <v>8.7629999999999999</v>
      </c>
      <c r="J67">
        <f>(F67*100*Info!$B$11)/AI67</f>
        <v>2.0812337533301948</v>
      </c>
      <c r="K67">
        <f>2*((F67*100*Info!$B$11)/AI67^2)*(AJ67/2)</f>
        <v>3.8215030335030632E-2</v>
      </c>
      <c r="L67">
        <f t="shared" si="27"/>
        <v>0.32947065420560806</v>
      </c>
      <c r="M67">
        <f t="shared" si="28"/>
        <v>7.3370482750300683</v>
      </c>
      <c r="N67">
        <f t="shared" si="29"/>
        <v>0.31359696853751867</v>
      </c>
      <c r="O67">
        <v>3.649</v>
      </c>
      <c r="P67">
        <v>0.11799999999999999</v>
      </c>
      <c r="S67">
        <v>3.194</v>
      </c>
      <c r="T67">
        <v>0.01</v>
      </c>
      <c r="U67">
        <v>0.85499999999999998</v>
      </c>
      <c r="V67">
        <v>3.3000000000000002E-2</v>
      </c>
      <c r="W67" s="37">
        <f>U67*Info!$B$2</f>
        <v>0.41039999999999999</v>
      </c>
      <c r="X67" s="37">
        <f>W67*SQRT((0.5*V67/U67)^2+Info!$B$3^2)</f>
        <v>2.1995381333361784E-2</v>
      </c>
      <c r="Y67" s="28">
        <f>W67*Info!$D$2</f>
        <v>0.332424</v>
      </c>
      <c r="Z67" s="28">
        <f>Y67*SQRT(Info!$D$3^2+(X67/W67)^2)</f>
        <v>2.4365618603269648E-2</v>
      </c>
      <c r="AA67" s="37">
        <f t="shared" si="30"/>
        <v>3.2385999999999999</v>
      </c>
      <c r="AB67" s="37">
        <f t="shared" si="31"/>
        <v>6.2966632433376968E-2</v>
      </c>
      <c r="AC67" s="37">
        <f>(1-EXP(-Info!$B$6*H67*1000))+(Info!$B$6/(Info!$B$6-Info!$B$7))*(EXP(-Info!$B$7*H67*1000)-EXP(-Info!$B$6*H67*1000))*(Info!$B$9-1)</f>
        <v>8.8412005095991036E-2</v>
      </c>
      <c r="AD67" s="37">
        <f>SQRT((Info!$B$6*EXP(-Info!$B$6*H67*1000)+(Info!$B$6/(Info!$B$6+Info!$B$7))*(Info!$B$9-1)*(-Info!$B$7*EXP(-Info!$B$7*H67*1000)+Info!$B$6*EXP(-Info!$B$6*H67*1000)))^2*(0.01*H67*1000)^2)</f>
        <v>7.9772513329918646E-4</v>
      </c>
      <c r="AE67" s="37">
        <f t="shared" si="32"/>
        <v>6.1372710367511634E-3</v>
      </c>
      <c r="AF67" s="37">
        <f t="shared" si="33"/>
        <v>2.5752448802961232</v>
      </c>
      <c r="AG67" s="37">
        <f t="shared" si="34"/>
        <v>2.5619318212992018E-2</v>
      </c>
      <c r="AH67" s="37">
        <f t="shared" si="35"/>
        <v>0.80627579220291901</v>
      </c>
      <c r="AI67">
        <f>AF67*EXP(Info!$B$6*H67*1000)</f>
        <v>2.7907383337421066</v>
      </c>
      <c r="AJ67">
        <f>2*SQRT((EXP(Info!$B$6*H67)*AG67)^2+(Info!$B$6*H67*0.01*AI67)^2)</f>
        <v>5.1242754404900025E-2</v>
      </c>
      <c r="AK67">
        <f t="shared" si="36"/>
        <v>4.3063664199999998</v>
      </c>
      <c r="AL67">
        <f t="shared" si="37"/>
        <v>0.1674534622933227</v>
      </c>
      <c r="AM67"/>
      <c r="AN67"/>
      <c r="AO67">
        <f t="shared" si="38"/>
        <v>3.5253359960629047</v>
      </c>
      <c r="AP67">
        <f t="shared" si="39"/>
        <v>4.2678362573099413</v>
      </c>
      <c r="AQ67">
        <f t="shared" si="40"/>
        <v>5</v>
      </c>
      <c r="AR67">
        <v>1</v>
      </c>
      <c r="AS67">
        <v>1</v>
      </c>
      <c r="AT67">
        <v>1</v>
      </c>
      <c r="AU67">
        <v>0</v>
      </c>
      <c r="AV67">
        <v>1</v>
      </c>
      <c r="AW67">
        <v>0</v>
      </c>
      <c r="AX67">
        <v>1</v>
      </c>
    </row>
    <row r="68" spans="1:50">
      <c r="A68" s="13" t="s">
        <v>147</v>
      </c>
      <c r="B68" s="13" t="s">
        <v>200</v>
      </c>
      <c r="C68" s="13" t="s">
        <v>420</v>
      </c>
      <c r="D68" s="14">
        <v>-18.579999999999998</v>
      </c>
      <c r="E68" s="14">
        <v>20.75</v>
      </c>
      <c r="F68" s="14">
        <v>2273</v>
      </c>
      <c r="G68" s="16">
        <v>1.95</v>
      </c>
      <c r="H68">
        <v>8.9979999999999993</v>
      </c>
      <c r="J68">
        <f>(F68*100*Info!$B$11)/AI68</f>
        <v>2.0864793262144596</v>
      </c>
      <c r="K68">
        <f>2*((F68*100*Info!$B$11)/AI68^2)*(AJ68/2)</f>
        <v>6.0935707394171701E-2</v>
      </c>
      <c r="L68">
        <f t="shared" si="27"/>
        <v>0.31097405607476691</v>
      </c>
      <c r="M68">
        <f t="shared" si="28"/>
        <v>6.9425980471829121</v>
      </c>
      <c r="N68">
        <f t="shared" si="29"/>
        <v>0.80870095084567661</v>
      </c>
      <c r="O68">
        <v>3.464</v>
      </c>
      <c r="P68">
        <v>0.42499999999999999</v>
      </c>
      <c r="S68">
        <v>3.1560000000000001</v>
      </c>
      <c r="T68">
        <v>4.2999999999999997E-2</v>
      </c>
      <c r="U68">
        <v>0.80700000000000005</v>
      </c>
      <c r="V68">
        <v>9.0999999999999998E-2</v>
      </c>
      <c r="W68" s="37">
        <f>U68*Info!$B$2</f>
        <v>0.38736000000000004</v>
      </c>
      <c r="X68" s="37">
        <f>W68*SQRT((0.5*V68/U68)^2+Info!$B$3^2)</f>
        <v>2.9190838014692216E-2</v>
      </c>
      <c r="Y68" s="28">
        <f>W68*Info!$D$2</f>
        <v>0.31376160000000003</v>
      </c>
      <c r="Z68" s="28">
        <f>Y68*SQRT(Info!$D$3^2+(X68/W68)^2)</f>
        <v>2.8375728366560042E-2</v>
      </c>
      <c r="AA68" s="37">
        <f t="shared" si="30"/>
        <v>3.0766399999999998</v>
      </c>
      <c r="AB68" s="37">
        <f t="shared" si="31"/>
        <v>0.21449558276104427</v>
      </c>
      <c r="AC68" s="37">
        <f>(1-EXP(-Info!$B$6*H68*1000))+(Info!$B$6/(Info!$B$6-Info!$B$7))*(EXP(-Info!$B$7*H68*1000)-EXP(-Info!$B$6*H68*1000))*(Info!$B$9-1)</f>
        <v>9.0682638643619487E-2</v>
      </c>
      <c r="AD68" s="37">
        <f>SQRT((Info!$B$6*EXP(-Info!$B$6*H68*1000)+(Info!$B$6/(Info!$B$6+Info!$B$7))*(Info!$B$9-1)*(-Info!$B$7*EXP(-Info!$B$7*H68*1000)+Info!$B$6*EXP(-Info!$B$6*H68*1000)))^2*(0.01*H68*1000)^2)</f>
        <v>8.1731317424277089E-4</v>
      </c>
      <c r="AE68" s="37">
        <f t="shared" si="32"/>
        <v>1.9612891029266482E-2</v>
      </c>
      <c r="AF68" s="37">
        <f t="shared" si="33"/>
        <v>2.5632405666434948</v>
      </c>
      <c r="AG68" s="37">
        <f t="shared" si="34"/>
        <v>4.064600170814691E-2</v>
      </c>
      <c r="AH68" s="37">
        <f t="shared" si="35"/>
        <v>0.81218015419629108</v>
      </c>
      <c r="AI68">
        <f>AF68*EXP(Info!$B$6*H68*1000)</f>
        <v>2.7837221984051146</v>
      </c>
      <c r="AJ68">
        <f>2*SQRT((EXP(Info!$B$6*H68)*AG68)^2+(Info!$B$6*H68*0.01*AI68)^2)</f>
        <v>8.1298711766501899E-2</v>
      </c>
      <c r="AK68">
        <f t="shared" si="36"/>
        <v>4.0910082079999999</v>
      </c>
      <c r="AL68">
        <f t="shared" si="37"/>
        <v>0.57042955279472118</v>
      </c>
      <c r="AM68"/>
      <c r="AN68"/>
      <c r="AO68">
        <f t="shared" si="38"/>
        <v>3.3274223962839349</v>
      </c>
      <c r="AP68">
        <f t="shared" si="39"/>
        <v>4.2924411400247831</v>
      </c>
      <c r="AQ68">
        <f t="shared" si="40"/>
        <v>5</v>
      </c>
      <c r="AR68">
        <v>1</v>
      </c>
      <c r="AS68">
        <v>1</v>
      </c>
      <c r="AT68">
        <v>1</v>
      </c>
      <c r="AU68">
        <v>0</v>
      </c>
      <c r="AV68">
        <v>1</v>
      </c>
      <c r="AW68">
        <v>0</v>
      </c>
      <c r="AX68">
        <v>1</v>
      </c>
    </row>
    <row r="69" spans="1:50">
      <c r="A69" s="13" t="s">
        <v>147</v>
      </c>
      <c r="B69" s="13" t="s">
        <v>200</v>
      </c>
      <c r="C69" s="13" t="s">
        <v>420</v>
      </c>
      <c r="D69" s="14">
        <v>-18.579999999999998</v>
      </c>
      <c r="E69" s="14">
        <v>20.75</v>
      </c>
      <c r="F69" s="14">
        <v>2273</v>
      </c>
      <c r="G69" s="16">
        <v>1.97</v>
      </c>
      <c r="H69">
        <v>9.2330000000000005</v>
      </c>
      <c r="J69">
        <f>(F69*100*Info!$B$11)/AI69</f>
        <v>2.1487784724475434</v>
      </c>
      <c r="K69">
        <f>2*((F69*100*Info!$B$11)/AI69^2)*(AJ69/2)</f>
        <v>4.8142822220758469E-2</v>
      </c>
      <c r="L69">
        <f t="shared" si="27"/>
        <v>0.32947065420560812</v>
      </c>
      <c r="M69">
        <f t="shared" si="28"/>
        <v>7.5751661049443459</v>
      </c>
      <c r="N69">
        <f t="shared" si="29"/>
        <v>0.37703337547400079</v>
      </c>
      <c r="O69">
        <v>3.8210000000000002</v>
      </c>
      <c r="P69">
        <v>0.13800000000000001</v>
      </c>
      <c r="S69">
        <v>3.133</v>
      </c>
      <c r="T69">
        <v>3.2000000000000001E-2</v>
      </c>
      <c r="U69">
        <v>0.85499999999999998</v>
      </c>
      <c r="V69">
        <v>3.7999999999999999E-2</v>
      </c>
      <c r="W69" s="37">
        <f>U69*Info!$B$2</f>
        <v>0.41039999999999999</v>
      </c>
      <c r="X69" s="37">
        <f>W69*SQRT((0.5*V69/U69)^2+Info!$B$3^2)</f>
        <v>2.245539578809512E-2</v>
      </c>
      <c r="Y69" s="28">
        <f>W69*Info!$D$2</f>
        <v>0.332424</v>
      </c>
      <c r="Z69" s="28">
        <f>Y69*SQRT(Info!$D$3^2+(X69/W69)^2)</f>
        <v>2.4639385193628516E-2</v>
      </c>
      <c r="AA69" s="37">
        <f t="shared" si="30"/>
        <v>3.4106000000000001</v>
      </c>
      <c r="AB69" s="37">
        <f t="shared" si="31"/>
        <v>7.2562006587469738E-2</v>
      </c>
      <c r="AC69" s="37">
        <f>(1-EXP(-Info!$B$6*H69*1000))+(Info!$B$6/(Info!$B$6-Info!$B$7))*(EXP(-Info!$B$7*H69*1000)-EXP(-Info!$B$6*H69*1000))*(Info!$B$9-1)</f>
        <v>9.2948179736882117E-2</v>
      </c>
      <c r="AD69" s="37">
        <f>SQRT((Info!$B$6*EXP(-Info!$B$6*H69*1000)+(Info!$B$6/(Info!$B$6+Info!$B$7))*(Info!$B$9-1)*(-Info!$B$7*EXP(-Info!$B$7*H69*1000)+Info!$B$6*EXP(-Info!$B$6*H69*1000)))^2*(0.01*H69*1000)^2)</f>
        <v>8.3681095886238652E-4</v>
      </c>
      <c r="AE69" s="37">
        <f t="shared" si="32"/>
        <v>7.3235127985463435E-3</v>
      </c>
      <c r="AF69" s="37">
        <f t="shared" si="33"/>
        <v>2.4835669381893899</v>
      </c>
      <c r="AG69" s="37">
        <f t="shared" si="34"/>
        <v>3.0277601332180729E-2</v>
      </c>
      <c r="AH69" s="37">
        <f t="shared" si="35"/>
        <v>0.79271207730270987</v>
      </c>
      <c r="AI69">
        <f>AF69*EXP(Info!$B$6*H69*1000)</f>
        <v>2.7030142433811677</v>
      </c>
      <c r="AJ69">
        <f>2*SQRT((EXP(Info!$B$6*H69)*AG69)^2+(Info!$B$6*H69*0.01*AI69)^2)</f>
        <v>6.056033036809675E-2</v>
      </c>
      <c r="AK69">
        <f t="shared" si="36"/>
        <v>4.5350748200000002</v>
      </c>
      <c r="AL69">
        <f t="shared" si="37"/>
        <v>0.19297140031871701</v>
      </c>
      <c r="AM69"/>
      <c r="AN69"/>
      <c r="AO69">
        <f t="shared" si="38"/>
        <v>3.5253359960629047</v>
      </c>
      <c r="AP69">
        <f t="shared" si="39"/>
        <v>4.4690058479532171</v>
      </c>
      <c r="AQ69">
        <f t="shared" si="40"/>
        <v>5</v>
      </c>
      <c r="AR69">
        <v>1</v>
      </c>
      <c r="AS69">
        <v>1</v>
      </c>
      <c r="AT69">
        <v>1</v>
      </c>
      <c r="AU69">
        <v>0</v>
      </c>
      <c r="AV69">
        <v>1</v>
      </c>
      <c r="AW69">
        <v>0</v>
      </c>
      <c r="AX69">
        <v>1</v>
      </c>
    </row>
    <row r="70" spans="1:50">
      <c r="A70" s="13" t="s">
        <v>147</v>
      </c>
      <c r="B70" s="13" t="s">
        <v>200</v>
      </c>
      <c r="C70" s="13" t="s">
        <v>420</v>
      </c>
      <c r="D70" s="14">
        <v>-18.579999999999998</v>
      </c>
      <c r="E70" s="14">
        <v>20.75</v>
      </c>
      <c r="F70" s="14">
        <v>2273</v>
      </c>
      <c r="G70" s="16">
        <v>1.99</v>
      </c>
      <c r="H70">
        <v>9.468</v>
      </c>
      <c r="J70">
        <f>(F70*100*Info!$B$11)/AI70</f>
        <v>2.0525298945451991</v>
      </c>
      <c r="K70">
        <f>2*((F70*100*Info!$B$11)/AI70^2)*(AJ70/2)</f>
        <v>5.6175961175523738E-2</v>
      </c>
      <c r="L70">
        <f t="shared" si="27"/>
        <v>0.30673525233644916</v>
      </c>
      <c r="M70">
        <f t="shared" si="28"/>
        <v>6.7365410439062678</v>
      </c>
      <c r="N70">
        <f t="shared" si="29"/>
        <v>0.59624295106172409</v>
      </c>
      <c r="O70">
        <v>3.7229999999999999</v>
      </c>
      <c r="P70">
        <v>0.28699999999999998</v>
      </c>
      <c r="S70">
        <v>3.222</v>
      </c>
      <c r="T70">
        <v>5.0999999999999997E-2</v>
      </c>
      <c r="U70">
        <v>0.79600000000000004</v>
      </c>
      <c r="V70">
        <v>6.7000000000000004E-2</v>
      </c>
      <c r="W70" s="37">
        <f>U70*Info!$B$2</f>
        <v>0.38208000000000003</v>
      </c>
      <c r="X70" s="37">
        <f>W70*SQRT((0.5*V70/U70)^2+Info!$B$3^2)</f>
        <v>2.4970566993963116E-2</v>
      </c>
      <c r="Y70" s="28">
        <f>W70*Info!$D$2</f>
        <v>0.30948480000000006</v>
      </c>
      <c r="Z70" s="28">
        <f>Y70*SQRT(Info!$D$3^2+(X70/W70)^2)</f>
        <v>2.5466637434007663E-2</v>
      </c>
      <c r="AA70" s="37">
        <f t="shared" si="30"/>
        <v>3.3409199999999997</v>
      </c>
      <c r="AB70" s="37">
        <f t="shared" si="31"/>
        <v>0.14565637375686652</v>
      </c>
      <c r="AC70" s="37">
        <f>(1-EXP(-Info!$B$6*H70*1000))+(Info!$B$6/(Info!$B$6-Info!$B$7))*(EXP(-Info!$B$7*H70*1000)-EXP(-Info!$B$6*H70*1000))*(Info!$B$9-1)</f>
        <v>9.5208639474069254E-2</v>
      </c>
      <c r="AD70" s="37">
        <f>SQRT((Info!$B$6*EXP(-Info!$B$6*H70*1000)+(Info!$B$6/(Info!$B$6+Info!$B$7))*(Info!$B$9-1)*(-Info!$B$7*EXP(-Info!$B$7*H70*1000)+Info!$B$6*EXP(-Info!$B$6*H70*1000)))^2*(0.01*H70*1000)^2)</f>
        <v>8.5621878484271822E-4</v>
      </c>
      <c r="AE70" s="37">
        <f t="shared" si="32"/>
        <v>1.4159701656038351E-2</v>
      </c>
      <c r="AF70" s="37">
        <f t="shared" si="33"/>
        <v>2.5944307522082926</v>
      </c>
      <c r="AG70" s="37">
        <f t="shared" si="34"/>
        <v>3.872075377860322E-2</v>
      </c>
      <c r="AH70" s="37">
        <f t="shared" si="35"/>
        <v>0.80522369714720443</v>
      </c>
      <c r="AI70">
        <f>AF70*EXP(Info!$B$6*H70*1000)</f>
        <v>2.829765759968879</v>
      </c>
      <c r="AJ70">
        <f>2*SQRT((EXP(Info!$B$6*H70)*AG70)^2+(Info!$B$6*H70*0.01*AI70)^2)</f>
        <v>7.7448232003978545E-2</v>
      </c>
      <c r="AK70">
        <f t="shared" si="36"/>
        <v>4.4424213239999997</v>
      </c>
      <c r="AL70">
        <f t="shared" si="37"/>
        <v>0.38735856036901084</v>
      </c>
      <c r="AM70"/>
      <c r="AN70"/>
      <c r="AO70">
        <f t="shared" si="38"/>
        <v>3.2820671963345873</v>
      </c>
      <c r="AP70">
        <f t="shared" si="39"/>
        <v>4.6771356783919593</v>
      </c>
      <c r="AQ70">
        <f t="shared" si="40"/>
        <v>5</v>
      </c>
      <c r="AR70">
        <v>1</v>
      </c>
      <c r="AS70">
        <v>1</v>
      </c>
      <c r="AT70">
        <v>1</v>
      </c>
      <c r="AU70">
        <v>0</v>
      </c>
      <c r="AV70">
        <v>1</v>
      </c>
      <c r="AW70">
        <v>0</v>
      </c>
      <c r="AX70">
        <v>1</v>
      </c>
    </row>
    <row r="71" spans="1:50">
      <c r="A71" s="13" t="s">
        <v>147</v>
      </c>
      <c r="B71" s="13" t="s">
        <v>200</v>
      </c>
      <c r="C71" s="13" t="s">
        <v>420</v>
      </c>
      <c r="D71" s="14">
        <v>-18.579999999999998</v>
      </c>
      <c r="E71" s="14">
        <v>20.75</v>
      </c>
      <c r="F71" s="14">
        <v>2273</v>
      </c>
      <c r="G71" s="16">
        <v>2.06</v>
      </c>
      <c r="H71">
        <v>10.037000000000001</v>
      </c>
      <c r="J71">
        <f>(F71*100*Info!$B$11)/AI71</f>
        <v>2.1305733759917755</v>
      </c>
      <c r="K71">
        <f>2*((F71*100*Info!$B$11)/AI71^2)*(AJ71/2)</f>
        <v>4.6813789529711873E-2</v>
      </c>
      <c r="L71">
        <f t="shared" si="27"/>
        <v>0.31636889719626216</v>
      </c>
      <c r="M71">
        <f t="shared" si="28"/>
        <v>7.2123044981331175</v>
      </c>
      <c r="N71">
        <f t="shared" si="29"/>
        <v>0.33038453421461417</v>
      </c>
      <c r="O71">
        <v>3.746</v>
      </c>
      <c r="P71">
        <v>0.13100000000000001</v>
      </c>
      <c r="S71">
        <v>3.1429999999999998</v>
      </c>
      <c r="T71">
        <v>3.4000000000000002E-2</v>
      </c>
      <c r="U71">
        <v>0.82099999999999995</v>
      </c>
      <c r="V71">
        <v>3.3000000000000002E-2</v>
      </c>
      <c r="W71" s="37">
        <f>U71*Info!$B$2</f>
        <v>0.39407999999999999</v>
      </c>
      <c r="X71" s="37">
        <f>W71*SQRT((0.5*V71/U71)^2+Info!$B$3^2)</f>
        <v>2.1236148803396537E-2</v>
      </c>
      <c r="Y71" s="28">
        <f>W71*Info!$D$2</f>
        <v>0.31920480000000001</v>
      </c>
      <c r="Z71" s="28">
        <f>Y71*SQRT(Info!$D$3^2+(X71/W71)^2)</f>
        <v>2.3465151027751777E-2</v>
      </c>
      <c r="AA71" s="37">
        <f t="shared" si="30"/>
        <v>3.3519199999999998</v>
      </c>
      <c r="AB71" s="37">
        <f t="shared" si="31"/>
        <v>6.8856546645907249E-2</v>
      </c>
      <c r="AC71" s="37">
        <f>(1-EXP(-Info!$B$6*H71*1000))+(Info!$B$6/(Info!$B$6-Info!$B$7))*(EXP(-Info!$B$7*H71*1000)-EXP(-Info!$B$6*H71*1000))*(Info!$B$9-1)</f>
        <v>0.10066085866586739</v>
      </c>
      <c r="AD71" s="37">
        <f>SQRT((Info!$B$6*EXP(-Info!$B$6*H71*1000)+(Info!$B$6/(Info!$B$6+Info!$B$7))*(Info!$B$9-1)*(-Info!$B$7*EXP(-Info!$B$7*H71*1000)+Info!$B$6*EXP(-Info!$B$6*H71*1000)))^2*(0.01*H71*1000)^2)</f>
        <v>9.0283970741360058E-4</v>
      </c>
      <c r="AE71" s="37">
        <f t="shared" si="32"/>
        <v>7.5630109295083403E-3</v>
      </c>
      <c r="AF71" s="37">
        <f t="shared" si="33"/>
        <v>2.4863880546207056</v>
      </c>
      <c r="AG71" s="37">
        <f t="shared" si="34"/>
        <v>2.9946826995110233E-2</v>
      </c>
      <c r="AH71" s="37">
        <f t="shared" si="35"/>
        <v>0.79108751340143357</v>
      </c>
      <c r="AI71">
        <f>AF71*EXP(Info!$B$6*H71*1000)</f>
        <v>2.7261106715899177</v>
      </c>
      <c r="AJ71">
        <f>2*SQRT((EXP(Info!$B$6*H71)*AG71)^2+(Info!$B$6*H71*0.01*AI71)^2)</f>
        <v>5.9899167356817905E-2</v>
      </c>
      <c r="AK71">
        <f t="shared" si="36"/>
        <v>4.4570480239999997</v>
      </c>
      <c r="AL71">
        <f t="shared" si="37"/>
        <v>0.18311710015012572</v>
      </c>
      <c r="AM71"/>
      <c r="AN71"/>
      <c r="AO71">
        <f t="shared" si="38"/>
        <v>3.3851471962194672</v>
      </c>
      <c r="AP71">
        <f t="shared" si="39"/>
        <v>4.5627283800243612</v>
      </c>
      <c r="AQ71">
        <f t="shared" si="40"/>
        <v>5</v>
      </c>
      <c r="AR71">
        <v>1</v>
      </c>
      <c r="AS71">
        <v>1</v>
      </c>
      <c r="AT71">
        <v>1</v>
      </c>
      <c r="AU71">
        <v>0</v>
      </c>
      <c r="AV71">
        <v>1</v>
      </c>
      <c r="AW71">
        <v>0</v>
      </c>
      <c r="AX71">
        <v>1</v>
      </c>
    </row>
    <row r="72" spans="1:50">
      <c r="A72" s="13" t="s">
        <v>147</v>
      </c>
      <c r="B72" s="13" t="s">
        <v>200</v>
      </c>
      <c r="C72" s="13" t="s">
        <v>420</v>
      </c>
      <c r="D72" s="14">
        <v>-18.579999999999998</v>
      </c>
      <c r="E72" s="14">
        <v>20.75</v>
      </c>
      <c r="F72" s="14">
        <v>2273</v>
      </c>
      <c r="G72" s="16">
        <v>2.08</v>
      </c>
      <c r="H72">
        <v>10.146000000000001</v>
      </c>
      <c r="J72">
        <f>(F72*100*Info!$B$11)/AI72</f>
        <v>2.1140083883809373</v>
      </c>
      <c r="K72">
        <f>2*((F72*100*Info!$B$11)/AI72^2)*(AJ72/2)</f>
        <v>5.7538394091425388E-2</v>
      </c>
      <c r="L72">
        <f t="shared" si="27"/>
        <v>0.32561719626168278</v>
      </c>
      <c r="M72">
        <f t="shared" si="28"/>
        <v>7.3654250819915887</v>
      </c>
      <c r="N72">
        <f t="shared" si="29"/>
        <v>0.41738659660910488</v>
      </c>
      <c r="O72">
        <v>3.5529999999999999</v>
      </c>
      <c r="P72">
        <v>0.17100000000000001</v>
      </c>
      <c r="S72">
        <v>3.1520000000000001</v>
      </c>
      <c r="T72">
        <v>5.2999999999999999E-2</v>
      </c>
      <c r="U72">
        <v>0.84499999999999997</v>
      </c>
      <c r="V72">
        <v>4.2000000000000003E-2</v>
      </c>
      <c r="W72" s="37">
        <f>U72*Info!$B$2</f>
        <v>0.40559999999999996</v>
      </c>
      <c r="X72" s="37">
        <f>W72*SQRT((0.5*V72/U72)^2+Info!$B$3^2)</f>
        <v>2.2646960060900004E-2</v>
      </c>
      <c r="Y72" s="28">
        <f>W72*Info!$D$2</f>
        <v>0.32853599999999999</v>
      </c>
      <c r="Z72" s="28">
        <f>Y72*SQRT(Info!$D$3^2+(X72/W72)^2)</f>
        <v>2.4624042631542047E-2</v>
      </c>
      <c r="AA72" s="37">
        <f t="shared" si="30"/>
        <v>3.1474000000000002</v>
      </c>
      <c r="AB72" s="37">
        <f t="shared" si="31"/>
        <v>8.8448486702713019E-2</v>
      </c>
      <c r="AC72" s="37">
        <f>(1-EXP(-Info!$B$6*H72*1000))+(Info!$B$6/(Info!$B$6-Info!$B$7))*(EXP(-Info!$B$7*H72*1000)-EXP(-Info!$B$6*H72*1000))*(Info!$B$9-1)</f>
        <v>0.10170192893223481</v>
      </c>
      <c r="AD72" s="37">
        <f>SQRT((Info!$B$6*EXP(-Info!$B$6*H72*1000)+(Info!$B$6/(Info!$B$6+Info!$B$7))*(Info!$B$9-1)*(-Info!$B$7*EXP(-Info!$B$7*H72*1000)+Info!$B$6*EXP(-Info!$B$6*H72*1000)))^2*(0.01*H72*1000)^2)</f>
        <v>9.1171096187716725E-4</v>
      </c>
      <c r="AE72" s="37">
        <f t="shared" si="32"/>
        <v>9.4419824107894266E-3</v>
      </c>
      <c r="AF72" s="37">
        <f t="shared" si="33"/>
        <v>2.5033673488786841</v>
      </c>
      <c r="AG72" s="37">
        <f t="shared" si="34"/>
        <v>3.7386421430322225E-2</v>
      </c>
      <c r="AH72" s="37">
        <f t="shared" si="35"/>
        <v>0.79421552946658758</v>
      </c>
      <c r="AI72">
        <f>AF72*EXP(Info!$B$6*H72*1000)</f>
        <v>2.7474719820505853</v>
      </c>
      <c r="AJ72">
        <f>2*SQRT((EXP(Info!$B$6*H72)*AG72)^2+(Info!$B$6*H72*0.01*AI72)^2)</f>
        <v>7.4779800556727866E-2</v>
      </c>
      <c r="AK72">
        <f t="shared" si="36"/>
        <v>4.1850977800000004</v>
      </c>
      <c r="AL72">
        <f t="shared" si="37"/>
        <v>0.23521990553719499</v>
      </c>
      <c r="AM72"/>
      <c r="AN72"/>
      <c r="AO72">
        <f t="shared" si="38"/>
        <v>3.4841039961089524</v>
      </c>
      <c r="AP72">
        <f t="shared" si="39"/>
        <v>4.2047337278106509</v>
      </c>
      <c r="AQ72">
        <f t="shared" si="40"/>
        <v>5</v>
      </c>
      <c r="AR72">
        <v>1</v>
      </c>
      <c r="AS72">
        <v>1</v>
      </c>
      <c r="AT72">
        <v>1</v>
      </c>
      <c r="AU72">
        <v>0</v>
      </c>
      <c r="AV72">
        <v>1</v>
      </c>
      <c r="AW72">
        <v>0</v>
      </c>
      <c r="AX72">
        <v>1</v>
      </c>
    </row>
    <row r="73" spans="1:50">
      <c r="A73" s="13" t="s">
        <v>147</v>
      </c>
      <c r="B73" s="13" t="s">
        <v>200</v>
      </c>
      <c r="C73" s="13" t="s">
        <v>420</v>
      </c>
      <c r="D73" s="14">
        <v>-18.579999999999998</v>
      </c>
      <c r="E73" s="14">
        <v>20.75</v>
      </c>
      <c r="F73" s="14">
        <v>2273</v>
      </c>
      <c r="G73" s="16">
        <v>2.1</v>
      </c>
      <c r="H73">
        <v>10.254</v>
      </c>
      <c r="J73">
        <f>(F73*100*Info!$B$11)/AI73</f>
        <v>2.0863779358850429</v>
      </c>
      <c r="K73">
        <f>2*((F73*100*Info!$B$11)/AI73^2)*(AJ73/2)</f>
        <v>3.9850659123575417E-2</v>
      </c>
      <c r="L73">
        <f t="shared" si="27"/>
        <v>0.31598355140186968</v>
      </c>
      <c r="M73">
        <f t="shared" si="28"/>
        <v>7.054093874297803</v>
      </c>
      <c r="N73">
        <f t="shared" si="29"/>
        <v>0.39368395925750094</v>
      </c>
      <c r="O73">
        <v>3.6269999999999998</v>
      </c>
      <c r="P73">
        <v>0.2</v>
      </c>
      <c r="S73">
        <v>3.1850000000000001</v>
      </c>
      <c r="T73">
        <v>6.0000000000000001E-3</v>
      </c>
      <c r="U73">
        <v>0.82</v>
      </c>
      <c r="V73">
        <v>4.2999999999999997E-2</v>
      </c>
      <c r="W73" s="37">
        <f>U73*Info!$B$2</f>
        <v>0.39359999999999995</v>
      </c>
      <c r="X73" s="37">
        <f>W73*SQRT((0.5*V73/U73)^2+Info!$B$3^2)</f>
        <v>2.2221719105415764E-2</v>
      </c>
      <c r="Y73" s="28">
        <f>W73*Info!$D$2</f>
        <v>0.31881599999999999</v>
      </c>
      <c r="Z73" s="28">
        <f>Y73*SQRT(Info!$D$3^2+(X73/W73)^2)</f>
        <v>2.4043594446754423E-2</v>
      </c>
      <c r="AA73" s="37">
        <f t="shared" si="30"/>
        <v>3.2333999999999996</v>
      </c>
      <c r="AB73" s="37">
        <f t="shared" si="31"/>
        <v>0.10243927371862807</v>
      </c>
      <c r="AC73" s="37">
        <f>(1-EXP(-Info!$B$6*H73*1000))+(Info!$B$6/(Info!$B$6-Info!$B$7))*(EXP(-Info!$B$7*H73*1000)-EXP(-Info!$B$6*H73*1000))*(Info!$B$9-1)</f>
        <v>0.10273237899792989</v>
      </c>
      <c r="AD73" s="37">
        <f>SQRT((Info!$B$6*EXP(-Info!$B$6*H73*1000)+(Info!$B$6/(Info!$B$6+Info!$B$7))*(Info!$B$9-1)*(-Info!$B$7*EXP(-Info!$B$7*H73*1000)+Info!$B$6*EXP(-Info!$B$6*H73*1000)))^2*(0.01*H73*1000)^2)</f>
        <v>9.2048198426862647E-4</v>
      </c>
      <c r="AE73" s="37">
        <f t="shared" si="32"/>
        <v>1.0936602993324785E-2</v>
      </c>
      <c r="AF73" s="37">
        <f t="shared" si="33"/>
        <v>2.5340091257480934</v>
      </c>
      <c r="AG73" s="37">
        <f t="shared" si="34"/>
        <v>2.6583899619010014E-2</v>
      </c>
      <c r="AH73" s="37">
        <f t="shared" si="35"/>
        <v>0.79560726083142652</v>
      </c>
      <c r="AI73">
        <f>AF73*EXP(Info!$B$6*H73*1000)</f>
        <v>2.7838574771126998</v>
      </c>
      <c r="AJ73">
        <f>2*SQRT((EXP(Info!$B$6*H73)*AG73)^2+(Info!$B$6*H73*0.01*AI73)^2)</f>
        <v>5.3172799357645933E-2</v>
      </c>
      <c r="AK73">
        <f t="shared" si="36"/>
        <v>4.2994519799999997</v>
      </c>
      <c r="AL73">
        <f t="shared" si="37"/>
        <v>0.27242700452731949</v>
      </c>
      <c r="AM73"/>
      <c r="AN73"/>
      <c r="AO73">
        <f t="shared" si="38"/>
        <v>3.381023996224072</v>
      </c>
      <c r="AP73">
        <f t="shared" si="39"/>
        <v>4.4231707317073168</v>
      </c>
      <c r="AQ73">
        <f t="shared" si="40"/>
        <v>5</v>
      </c>
      <c r="AR73">
        <v>1</v>
      </c>
      <c r="AS73">
        <v>1</v>
      </c>
      <c r="AT73">
        <v>1</v>
      </c>
      <c r="AU73">
        <v>0</v>
      </c>
      <c r="AV73">
        <v>1</v>
      </c>
      <c r="AW73">
        <v>0</v>
      </c>
      <c r="AX73">
        <v>1</v>
      </c>
    </row>
    <row r="74" spans="1:50">
      <c r="A74" s="13" t="s">
        <v>147</v>
      </c>
      <c r="B74" s="13" t="s">
        <v>200</v>
      </c>
      <c r="C74" s="13" t="s">
        <v>420</v>
      </c>
      <c r="D74" s="14">
        <v>-18.579999999999998</v>
      </c>
      <c r="E74" s="14">
        <v>20.75</v>
      </c>
      <c r="F74" s="14">
        <v>2273</v>
      </c>
      <c r="G74" s="16">
        <v>2.12</v>
      </c>
      <c r="H74">
        <v>10.363</v>
      </c>
      <c r="J74">
        <f>(F74*100*Info!$B$11)/AI74</f>
        <v>2.075693082401556</v>
      </c>
      <c r="K74">
        <f>2*((F74*100*Info!$B$11)/AI74^2)*(AJ74/2)</f>
        <v>5.9545305344408189E-2</v>
      </c>
      <c r="L74">
        <f t="shared" si="27"/>
        <v>0.31020336448598185</v>
      </c>
      <c r="M74">
        <f t="shared" si="28"/>
        <v>6.889590662473279</v>
      </c>
      <c r="N74">
        <f t="shared" si="29"/>
        <v>0.22273257009176389</v>
      </c>
      <c r="O74">
        <v>3.6869999999999998</v>
      </c>
      <c r="P74">
        <v>6.9000000000000006E-2</v>
      </c>
      <c r="S74">
        <v>3.2</v>
      </c>
      <c r="T74">
        <v>6.6000000000000003E-2</v>
      </c>
      <c r="U74">
        <v>0.80500000000000005</v>
      </c>
      <c r="V74">
        <v>1.2E-2</v>
      </c>
      <c r="W74" s="37">
        <f>U74*Info!$B$2</f>
        <v>0.38640000000000002</v>
      </c>
      <c r="X74" s="37">
        <f>W74*SQRT((0.5*V74/U74)^2+Info!$B$3^2)</f>
        <v>1.9533478952813297E-2</v>
      </c>
      <c r="Y74" s="28">
        <f>W74*Info!$D$2</f>
        <v>0.31298400000000004</v>
      </c>
      <c r="Z74" s="28">
        <f>Y74*SQRT(Info!$D$3^2+(X74/W74)^2)</f>
        <v>2.2253918241963596E-2</v>
      </c>
      <c r="AA74" s="37">
        <f t="shared" si="30"/>
        <v>3.3005999999999998</v>
      </c>
      <c r="AB74" s="37">
        <f t="shared" si="31"/>
        <v>3.9646018715628936E-2</v>
      </c>
      <c r="AC74" s="37">
        <f>(1-EXP(-Info!$B$6*H74*1000))+(Info!$B$6/(Info!$B$6-Info!$B$7))*(EXP(-Info!$B$7*H74*1000)-EXP(-Info!$B$6*H74*1000))*(Info!$B$9-1)</f>
        <v>0.10377129235967812</v>
      </c>
      <c r="AD74" s="37">
        <f>SQRT((Info!$B$6*EXP(-Info!$B$6*H74*1000)+(Info!$B$6/(Info!$B$6+Info!$B$7))*(Info!$B$9-1)*(-Info!$B$7*EXP(-Info!$B$7*H74*1000)+Info!$B$6*EXP(-Info!$B$6*H74*1000)))^2*(0.01*H74*1000)^2)</f>
        <v>9.2931523001492551E-4</v>
      </c>
      <c r="AE74" s="37">
        <f t="shared" si="32"/>
        <v>5.1316944508061606E-3</v>
      </c>
      <c r="AF74" s="37">
        <f t="shared" si="33"/>
        <v>2.5445084724376463</v>
      </c>
      <c r="AG74" s="37">
        <f t="shared" si="34"/>
        <v>4.0131922020461903E-2</v>
      </c>
      <c r="AH74" s="37">
        <f t="shared" si="35"/>
        <v>0.79515889763676439</v>
      </c>
      <c r="AI74">
        <f>AF74*EXP(Info!$B$6*H74*1000)</f>
        <v>2.798187683015513</v>
      </c>
      <c r="AJ74">
        <f>2*SQRT((EXP(Info!$B$6*H74)*AG74)^2+(Info!$B$6*H74*0.01*AI74)^2)</f>
        <v>8.0271472410239172E-2</v>
      </c>
      <c r="AK74">
        <f t="shared" si="36"/>
        <v>4.3888078199999994</v>
      </c>
      <c r="AL74">
        <f t="shared" si="37"/>
        <v>0.10543462217234359</v>
      </c>
      <c r="AM74"/>
      <c r="AN74"/>
      <c r="AO74">
        <f t="shared" si="38"/>
        <v>3.3191759962931444</v>
      </c>
      <c r="AP74">
        <f t="shared" si="39"/>
        <v>4.5801242236024837</v>
      </c>
      <c r="AQ74">
        <f t="shared" si="40"/>
        <v>5</v>
      </c>
      <c r="AR74">
        <v>1</v>
      </c>
      <c r="AS74">
        <v>1</v>
      </c>
      <c r="AT74">
        <v>1</v>
      </c>
      <c r="AU74">
        <v>0</v>
      </c>
      <c r="AV74">
        <v>1</v>
      </c>
      <c r="AW74">
        <v>0</v>
      </c>
      <c r="AX74">
        <v>1</v>
      </c>
    </row>
    <row r="75" spans="1:50">
      <c r="A75" s="13" t="s">
        <v>147</v>
      </c>
      <c r="B75" s="13" t="s">
        <v>200</v>
      </c>
      <c r="C75" s="13" t="s">
        <v>420</v>
      </c>
      <c r="D75" s="14">
        <v>-18.579999999999998</v>
      </c>
      <c r="E75" s="14">
        <v>20.75</v>
      </c>
      <c r="F75" s="14">
        <v>2273</v>
      </c>
      <c r="G75" s="16">
        <v>2.14</v>
      </c>
      <c r="H75">
        <v>10.471</v>
      </c>
      <c r="J75">
        <f>(F75*100*Info!$B$11)/AI75</f>
        <v>2.1622849155572892</v>
      </c>
      <c r="K75">
        <f>2*((F75*100*Info!$B$11)/AI75^2)*(AJ75/2)</f>
        <v>4.110289552954758E-2</v>
      </c>
      <c r="L75">
        <f t="shared" si="27"/>
        <v>0.32985600000000059</v>
      </c>
      <c r="M75">
        <f t="shared" si="28"/>
        <v>7.6316963882349107</v>
      </c>
      <c r="N75">
        <f t="shared" si="29"/>
        <v>0.26594134727662982</v>
      </c>
      <c r="O75">
        <v>3.7410000000000001</v>
      </c>
      <c r="P75">
        <v>0.112</v>
      </c>
      <c r="S75">
        <v>3.1219999999999999</v>
      </c>
      <c r="T75">
        <v>0.01</v>
      </c>
      <c r="U75">
        <v>0.85599999999999998</v>
      </c>
      <c r="V75">
        <v>2.5000000000000001E-2</v>
      </c>
      <c r="W75" s="37">
        <f>U75*Info!$B$2</f>
        <v>0.41087999999999997</v>
      </c>
      <c r="X75" s="37">
        <f>W75*SQRT((0.5*V75/U75)^2+Info!$B$3^2)</f>
        <v>2.1402241377949181E-2</v>
      </c>
      <c r="Y75" s="28">
        <f>W75*Info!$D$2</f>
        <v>0.33281280000000002</v>
      </c>
      <c r="Z75" s="28">
        <f>Y75*SQRT(Info!$D$3^2+(X75/W75)^2)</f>
        <v>2.4030010387413491E-2</v>
      </c>
      <c r="AA75" s="37">
        <f t="shared" si="30"/>
        <v>3.33012</v>
      </c>
      <c r="AB75" s="37">
        <f t="shared" si="31"/>
        <v>5.9950445669736271E-2</v>
      </c>
      <c r="AC75" s="37">
        <f>(1-EXP(-Info!$B$6*H75*1000))+(Info!$B$6/(Info!$B$6-Info!$B$7))*(EXP(-Info!$B$7*H75*1000)-EXP(-Info!$B$6*H75*1000))*(Info!$B$9-1)</f>
        <v>0.10479960746072704</v>
      </c>
      <c r="AD75" s="37">
        <f>SQRT((Info!$B$6*EXP(-Info!$B$6*H75*1000)+(Info!$B$6/(Info!$B$6+Info!$B$7))*(Info!$B$9-1)*(-Info!$B$7*EXP(-Info!$B$7*H75*1000)+Info!$B$6*EXP(-Info!$B$6*H75*1000)))^2*(0.01*H75*1000)^2)</f>
        <v>9.3804864990509114E-4</v>
      </c>
      <c r="AE75" s="37">
        <f t="shared" si="32"/>
        <v>7.0165220636995091E-3</v>
      </c>
      <c r="AF75" s="37">
        <f t="shared" si="33"/>
        <v>2.4401919312028832</v>
      </c>
      <c r="AG75" s="37">
        <f t="shared" si="34"/>
        <v>2.5527886341990443E-2</v>
      </c>
      <c r="AH75" s="37">
        <f t="shared" si="35"/>
        <v>0.78161176527959109</v>
      </c>
      <c r="AI75">
        <f>AF75*EXP(Info!$B$6*H75*1000)</f>
        <v>2.6861302019487039</v>
      </c>
      <c r="AJ75">
        <f>2*SQRT((EXP(Info!$B$6*H75)*AG75)^2+(Info!$B$6*H75*0.01*AI75)^2)</f>
        <v>5.10606758041433E-2</v>
      </c>
      <c r="AK75">
        <f t="shared" si="36"/>
        <v>4.4280605639999999</v>
      </c>
      <c r="AL75">
        <f t="shared" si="37"/>
        <v>0.15943221521409665</v>
      </c>
      <c r="AM75"/>
      <c r="AN75"/>
      <c r="AO75">
        <f t="shared" si="38"/>
        <v>3.5294591960582999</v>
      </c>
      <c r="AP75">
        <f t="shared" si="39"/>
        <v>4.3703271028037385</v>
      </c>
      <c r="AQ75">
        <f t="shared" si="40"/>
        <v>5</v>
      </c>
      <c r="AR75">
        <v>1</v>
      </c>
      <c r="AS75">
        <v>1</v>
      </c>
      <c r="AT75">
        <v>1</v>
      </c>
      <c r="AU75">
        <v>0</v>
      </c>
      <c r="AV75">
        <v>1</v>
      </c>
      <c r="AW75">
        <v>0</v>
      </c>
      <c r="AX75">
        <v>1</v>
      </c>
    </row>
    <row r="76" spans="1:50">
      <c r="A76" s="13" t="s">
        <v>147</v>
      </c>
      <c r="B76" s="13" t="s">
        <v>200</v>
      </c>
      <c r="C76" s="13" t="s">
        <v>420</v>
      </c>
      <c r="D76" s="14">
        <v>-18.579999999999998</v>
      </c>
      <c r="E76" s="14">
        <v>20.75</v>
      </c>
      <c r="F76" s="14">
        <v>2273</v>
      </c>
      <c r="G76" s="16">
        <v>2.16</v>
      </c>
      <c r="H76">
        <v>10.58</v>
      </c>
      <c r="J76">
        <f>(F76*100*Info!$B$11)/AI76</f>
        <v>1.9742427933075308</v>
      </c>
      <c r="K76">
        <f>2*((F76*100*Info!$B$11)/AI76^2)*(AJ76/2)</f>
        <v>3.7588906759985295E-2</v>
      </c>
      <c r="L76">
        <f t="shared" si="27"/>
        <v>0.32330512149532764</v>
      </c>
      <c r="M76">
        <f t="shared" si="28"/>
        <v>6.8296260258217591</v>
      </c>
      <c r="N76">
        <f t="shared" si="29"/>
        <v>0.39638479323697912</v>
      </c>
      <c r="O76">
        <v>3.4910000000000001</v>
      </c>
      <c r="P76">
        <v>0.183</v>
      </c>
      <c r="S76">
        <v>3.323</v>
      </c>
      <c r="T76">
        <v>1.6E-2</v>
      </c>
      <c r="U76">
        <v>0.83899999999999997</v>
      </c>
      <c r="V76">
        <v>4.5999999999999999E-2</v>
      </c>
      <c r="W76" s="37">
        <f>U76*Info!$B$2</f>
        <v>0.40271999999999997</v>
      </c>
      <c r="X76" s="37">
        <f>W76*SQRT((0.5*V76/U76)^2+Info!$B$3^2)</f>
        <v>2.296388677902763E-2</v>
      </c>
      <c r="Y76" s="28">
        <f>W76*Info!$D$2</f>
        <v>0.32620319999999997</v>
      </c>
      <c r="Z76" s="28">
        <f>Y76*SQRT(Info!$D$3^2+(X76/W76)^2)</f>
        <v>2.4738818811964325E-2</v>
      </c>
      <c r="AA76" s="37">
        <f t="shared" si="30"/>
        <v>3.0882800000000001</v>
      </c>
      <c r="AB76" s="37">
        <f t="shared" si="31"/>
        <v>9.4337638808696084E-2</v>
      </c>
      <c r="AC76" s="37">
        <f>(1-EXP(-Info!$B$6*H76*1000))+(Info!$B$6/(Info!$B$6-Info!$B$7))*(EXP(-Info!$B$7*H76*1000)-EXP(-Info!$B$6*H76*1000))*(Info!$B$9-1)</f>
        <v>0.10583636825924839</v>
      </c>
      <c r="AD76" s="37">
        <f>SQRT((Info!$B$6*EXP(-Info!$B$6*H76*1000)+(Info!$B$6/(Info!$B$6+Info!$B$7))*(Info!$B$9-1)*(-Info!$B$7*EXP(-Info!$B$7*H76*1000)+Info!$B$6*EXP(-Info!$B$6*H76*1000)))^2*(0.01*H76*1000)^2)</f>
        <v>9.4684400294558059E-4</v>
      </c>
      <c r="AE76" s="37">
        <f t="shared" si="32"/>
        <v>1.0403738785153384E-2</v>
      </c>
      <c r="AF76" s="37">
        <f t="shared" si="33"/>
        <v>2.6699444606323284</v>
      </c>
      <c r="AG76" s="37">
        <f t="shared" si="34"/>
        <v>2.800440924070538E-2</v>
      </c>
      <c r="AH76" s="37">
        <f t="shared" si="35"/>
        <v>0.80347410792426377</v>
      </c>
      <c r="AI76">
        <f>AF76*EXP(Info!$B$6*H76*1000)</f>
        <v>2.941977975852633</v>
      </c>
      <c r="AJ76">
        <f>2*SQRT((EXP(Info!$B$6*H76)*AG76)^2+(Info!$B$6*H76*0.01*AI76)^2)</f>
        <v>5.6014253261619372E-2</v>
      </c>
      <c r="AK76">
        <f t="shared" si="36"/>
        <v>4.1064859160000005</v>
      </c>
      <c r="AL76">
        <f t="shared" si="37"/>
        <v>0.25088151664784636</v>
      </c>
      <c r="AM76"/>
      <c r="AN76"/>
      <c r="AO76">
        <f t="shared" si="38"/>
        <v>3.459364796136581</v>
      </c>
      <c r="AP76">
        <f t="shared" si="39"/>
        <v>4.1609058402860555</v>
      </c>
      <c r="AQ76">
        <f t="shared" si="40"/>
        <v>5</v>
      </c>
      <c r="AR76">
        <v>1</v>
      </c>
      <c r="AS76">
        <v>1</v>
      </c>
      <c r="AT76">
        <v>1</v>
      </c>
      <c r="AU76">
        <v>0</v>
      </c>
      <c r="AV76">
        <v>1</v>
      </c>
      <c r="AW76">
        <v>0</v>
      </c>
      <c r="AX76">
        <v>1</v>
      </c>
    </row>
    <row r="77" spans="1:50">
      <c r="A77" s="13" t="s">
        <v>147</v>
      </c>
      <c r="B77" s="13" t="s">
        <v>200</v>
      </c>
      <c r="C77" s="13" t="s">
        <v>420</v>
      </c>
      <c r="D77" s="14">
        <v>-18.579999999999998</v>
      </c>
      <c r="E77" s="14">
        <v>20.75</v>
      </c>
      <c r="F77" s="14">
        <v>2273</v>
      </c>
      <c r="G77" s="16">
        <v>2.1800000000000002</v>
      </c>
      <c r="H77">
        <v>10.689</v>
      </c>
      <c r="J77">
        <f>(F77*100*Info!$B$11)/AI77</f>
        <v>2.116377411693263</v>
      </c>
      <c r="K77">
        <f>2*((F77*100*Info!$B$11)/AI77^2)*(AJ77/2)</f>
        <v>4.7702802332173631E-2</v>
      </c>
      <c r="L77">
        <f t="shared" si="27"/>
        <v>0.32831461682243046</v>
      </c>
      <c r="M77">
        <f t="shared" si="28"/>
        <v>7.4347627369974116</v>
      </c>
      <c r="N77">
        <f t="shared" si="29"/>
        <v>0.41094893812761685</v>
      </c>
      <c r="O77">
        <v>3.7549999999999999</v>
      </c>
      <c r="P77">
        <v>0.184</v>
      </c>
      <c r="S77">
        <v>3.177</v>
      </c>
      <c r="T77">
        <v>0.03</v>
      </c>
      <c r="U77">
        <v>0.85199999999999998</v>
      </c>
      <c r="V77">
        <v>4.2999999999999997E-2</v>
      </c>
      <c r="W77" s="37">
        <f>U77*Info!$B$2</f>
        <v>0.40895999999999999</v>
      </c>
      <c r="X77" s="37">
        <f>W77*SQRT((0.5*V77/U77)^2+Info!$B$3^2)</f>
        <v>2.2904652453158945E-2</v>
      </c>
      <c r="Y77" s="28">
        <f>W77*Info!$D$2</f>
        <v>0.33125760000000004</v>
      </c>
      <c r="Z77" s="28">
        <f>Y77*SQRT(Info!$D$3^2+(X77/W77)^2)</f>
        <v>2.4870348056044579E-2</v>
      </c>
      <c r="AA77" s="37">
        <f t="shared" si="30"/>
        <v>3.3460399999999999</v>
      </c>
      <c r="AB77" s="37">
        <f t="shared" si="31"/>
        <v>9.4808349336965039E-2</v>
      </c>
      <c r="AC77" s="37">
        <f>(1-EXP(-Info!$B$6*H77*1000))+(Info!$B$6/(Info!$B$6-Info!$B$7))*(EXP(-Info!$B$7*H77*1000)-EXP(-Info!$B$6*H77*1000))*(Info!$B$9-1)</f>
        <v>0.106872049451643</v>
      </c>
      <c r="AD77" s="37">
        <f>SQRT((Info!$B$6*EXP(-Info!$B$6*H77*1000)+(Info!$B$6/(Info!$B$6+Info!$B$7))*(Info!$B$9-1)*(-Info!$B$7*EXP(-Info!$B$7*H77*1000)+Info!$B$6*EXP(-Info!$B$6*H77*1000)))^2*(0.01*H77*1000)^2)</f>
        <v>9.5562036599690554E-4</v>
      </c>
      <c r="AE77" s="37">
        <f t="shared" si="32"/>
        <v>1.0624926318306032E-2</v>
      </c>
      <c r="AF77" s="37">
        <f t="shared" si="33"/>
        <v>2.4881442476528242</v>
      </c>
      <c r="AG77" s="37">
        <f t="shared" si="34"/>
        <v>3.0926093702539164E-2</v>
      </c>
      <c r="AH77" s="37">
        <f t="shared" si="35"/>
        <v>0.78317414153378162</v>
      </c>
      <c r="AI77">
        <f>AF77*EXP(Info!$B$6*H77*1000)</f>
        <v>2.7443965262554721</v>
      </c>
      <c r="AJ77">
        <f>2*SQRT((EXP(Info!$B$6*H77)*AG77)^2+(Info!$B$6*H77*0.01*AI77)^2)</f>
        <v>6.1858250938487611E-2</v>
      </c>
      <c r="AK77">
        <f t="shared" si="36"/>
        <v>4.449229388</v>
      </c>
      <c r="AL77">
        <f t="shared" si="37"/>
        <v>0.2521333242267248</v>
      </c>
      <c r="AM77"/>
      <c r="AN77"/>
      <c r="AO77">
        <f t="shared" si="38"/>
        <v>3.512966396076719</v>
      </c>
      <c r="AP77">
        <f t="shared" si="39"/>
        <v>4.407276995305164</v>
      </c>
      <c r="AQ77">
        <f t="shared" si="40"/>
        <v>5</v>
      </c>
      <c r="AR77">
        <v>1</v>
      </c>
      <c r="AS77">
        <v>1</v>
      </c>
      <c r="AT77">
        <v>1</v>
      </c>
      <c r="AU77">
        <v>0</v>
      </c>
      <c r="AV77">
        <v>1</v>
      </c>
      <c r="AW77">
        <v>0</v>
      </c>
      <c r="AX77">
        <v>1</v>
      </c>
    </row>
    <row r="78" spans="1:50">
      <c r="A78" s="13" t="s">
        <v>147</v>
      </c>
      <c r="B78" s="13" t="s">
        <v>200</v>
      </c>
      <c r="C78" s="13" t="s">
        <v>420</v>
      </c>
      <c r="D78" s="14">
        <v>-18.579999999999998</v>
      </c>
      <c r="E78" s="14">
        <v>20.75</v>
      </c>
      <c r="F78" s="14">
        <v>2273</v>
      </c>
      <c r="G78" s="16">
        <v>2.2000000000000002</v>
      </c>
      <c r="H78">
        <v>10.797000000000001</v>
      </c>
      <c r="J78">
        <f>(F78*100*Info!$B$11)/AI78</f>
        <v>2.2089746201816118</v>
      </c>
      <c r="K78">
        <f>2*((F78*100*Info!$B$11)/AI78^2)*(AJ78/2)</f>
        <v>5.6365492057819502E-2</v>
      </c>
      <c r="L78">
        <f t="shared" si="27"/>
        <v>0.36299573831775761</v>
      </c>
      <c r="M78">
        <f t="shared" si="28"/>
        <v>8.5797775930047315</v>
      </c>
      <c r="N78">
        <f t="shared" si="29"/>
        <v>0.2735082600419616</v>
      </c>
      <c r="O78">
        <v>4.2359999999999998</v>
      </c>
      <c r="P78">
        <v>2.9000000000000001E-2</v>
      </c>
      <c r="S78">
        <v>3.1560000000000001</v>
      </c>
      <c r="T78">
        <v>4.1000000000000002E-2</v>
      </c>
      <c r="U78">
        <v>0.94199999999999995</v>
      </c>
      <c r="V78">
        <v>1.7999999999999999E-2</v>
      </c>
      <c r="W78" s="37">
        <f>U78*Info!$B$2</f>
        <v>0.45215999999999995</v>
      </c>
      <c r="X78" s="37">
        <f>W78*SQRT((0.5*V78/U78)^2+Info!$B$3^2)</f>
        <v>2.3017038558424494E-2</v>
      </c>
      <c r="Y78" s="28">
        <f>W78*Info!$D$2</f>
        <v>0.36624960000000001</v>
      </c>
      <c r="Z78" s="28">
        <f>Y78*SQRT(Info!$D$3^2+(X78/W78)^2)</f>
        <v>2.6133087229426227E-2</v>
      </c>
      <c r="AA78" s="37">
        <f t="shared" si="30"/>
        <v>3.7838399999999996</v>
      </c>
      <c r="AB78" s="37">
        <f t="shared" si="31"/>
        <v>2.7203567119037899E-2</v>
      </c>
      <c r="AC78" s="37">
        <f>(1-EXP(-Info!$B$6*H78*1000))+(Info!$B$6/(Info!$B$6-Info!$B$7))*(EXP(-Info!$B$7*H78*1000)-EXP(-Info!$B$6*H78*1000))*(Info!$B$9-1)</f>
        <v>0.10789716526094374</v>
      </c>
      <c r="AD78" s="37">
        <f>SQRT((Info!$B$6*EXP(-Info!$B$6*H78*1000)+(Info!$B$6/(Info!$B$6+Info!$B$7))*(Info!$B$9-1)*(-Info!$B$7*EXP(-Info!$B$7*H78*1000)+Info!$B$6*EXP(-Info!$B$6*H78*1000)))^2*(0.01*H78*1000)^2)</f>
        <v>9.6429751116310764E-4</v>
      </c>
      <c r="AE78" s="37">
        <f t="shared" si="32"/>
        <v>4.6828074449683267E-3</v>
      </c>
      <c r="AF78" s="37">
        <f t="shared" si="33"/>
        <v>2.3814847901990306</v>
      </c>
      <c r="AG78" s="37">
        <f t="shared" si="34"/>
        <v>3.3542762761994589E-2</v>
      </c>
      <c r="AH78" s="37">
        <f t="shared" si="35"/>
        <v>0.75458960399208819</v>
      </c>
      <c r="AI78">
        <f>AF78*EXP(Info!$B$6*H78*1000)</f>
        <v>2.629355160458573</v>
      </c>
      <c r="AJ78">
        <f>2*SQRT((EXP(Info!$B$6*H78)*AG78)^2+(Info!$B$6*H78*0.01*AI78)^2)</f>
        <v>6.7092168493013138E-2</v>
      </c>
      <c r="AK78">
        <f t="shared" si="36"/>
        <v>5.0313720479999997</v>
      </c>
      <c r="AL78">
        <f t="shared" si="37"/>
        <v>7.2345166396369384E-2</v>
      </c>
      <c r="AM78"/>
      <c r="AN78"/>
      <c r="AO78">
        <f t="shared" si="38"/>
        <v>3.8840543956622877</v>
      </c>
      <c r="AP78">
        <f t="shared" si="39"/>
        <v>4.4968152866242042</v>
      </c>
      <c r="AQ78">
        <f t="shared" si="40"/>
        <v>5</v>
      </c>
      <c r="AR78">
        <v>1</v>
      </c>
      <c r="AS78">
        <v>1</v>
      </c>
      <c r="AT78">
        <v>1</v>
      </c>
      <c r="AU78">
        <v>0</v>
      </c>
      <c r="AV78">
        <v>1</v>
      </c>
      <c r="AW78">
        <v>0</v>
      </c>
      <c r="AX78">
        <v>1</v>
      </c>
    </row>
    <row r="79" spans="1:50">
      <c r="A79" s="13" t="s">
        <v>147</v>
      </c>
      <c r="B79" s="13" t="s">
        <v>200</v>
      </c>
      <c r="C79" s="13" t="s">
        <v>420</v>
      </c>
      <c r="D79" s="14">
        <v>-18.579999999999998</v>
      </c>
      <c r="E79" s="14">
        <v>20.75</v>
      </c>
      <c r="F79" s="14">
        <v>2273</v>
      </c>
      <c r="G79" s="16">
        <v>2.2200000000000002</v>
      </c>
      <c r="H79">
        <v>10.906000000000001</v>
      </c>
      <c r="J79">
        <f>(F79*100*Info!$B$11)/AI79</f>
        <v>2.2993176584962041</v>
      </c>
      <c r="K79">
        <f>2*((F79*100*Info!$B$11)/AI79^2)*(AJ79/2)</f>
        <v>6.1842239698127195E-2</v>
      </c>
      <c r="L79">
        <f t="shared" si="27"/>
        <v>0.39767685981308487</v>
      </c>
      <c r="M79">
        <f t="shared" si="28"/>
        <v>9.783924059735936</v>
      </c>
      <c r="N79">
        <f t="shared" si="29"/>
        <v>0.27663508031065137</v>
      </c>
      <c r="O79">
        <v>4.0860000000000003</v>
      </c>
      <c r="P79">
        <v>2.7E-2</v>
      </c>
      <c r="S79">
        <v>3.0779999999999998</v>
      </c>
      <c r="T79">
        <v>3.5999999999999997E-2</v>
      </c>
      <c r="U79">
        <v>1.032</v>
      </c>
      <c r="V79">
        <v>8.9999999999999993E-3</v>
      </c>
      <c r="W79" s="37">
        <f>U79*Info!$B$2</f>
        <v>0.49536000000000002</v>
      </c>
      <c r="X79" s="37">
        <f>W79*SQRT((0.5*V79/U79)^2+Info!$B$3^2)</f>
        <v>2.486200764218369E-2</v>
      </c>
      <c r="Y79" s="28">
        <f>W79*Info!$D$2</f>
        <v>0.40124160000000003</v>
      </c>
      <c r="Z79" s="28">
        <f>Y79*SQRT(Info!$D$3^2+(X79/W79)^2)</f>
        <v>2.8425960107141501E-2</v>
      </c>
      <c r="AA79" s="37">
        <f t="shared" si="30"/>
        <v>3.5906400000000005</v>
      </c>
      <c r="AB79" s="37">
        <f t="shared" si="31"/>
        <v>2.8290801049104287E-2</v>
      </c>
      <c r="AC79" s="37">
        <f>(1-EXP(-Info!$B$6*H79*1000))+(Info!$B$6/(Info!$B$6-Info!$B$7))*(EXP(-Info!$B$7*H79*1000)-EXP(-Info!$B$6*H79*1000))*(Info!$B$9-1)</f>
        <v>0.10893070039592473</v>
      </c>
      <c r="AD79" s="37">
        <f>SQRT((Info!$B$6*EXP(-Info!$B$6*H79*1000)+(Info!$B$6/(Info!$B$6+Info!$B$7))*(Info!$B$9-1)*(-Info!$B$7*EXP(-Info!$B$7*H79*1000)+Info!$B$6*EXP(-Info!$B$6*H79*1000)))^2*(0.01*H79*1000)^2)</f>
        <v>9.7303615520950122E-4</v>
      </c>
      <c r="AE79" s="37">
        <f t="shared" si="32"/>
        <v>4.6587441957795022E-3</v>
      </c>
      <c r="AF79" s="37">
        <f t="shared" si="33"/>
        <v>2.2856274699303767</v>
      </c>
      <c r="AG79" s="37">
        <f t="shared" si="34"/>
        <v>3.3966735278718053E-2</v>
      </c>
      <c r="AH79" s="37">
        <f t="shared" si="35"/>
        <v>0.74256902856737383</v>
      </c>
      <c r="AI79">
        <f>AF79*EXP(Info!$B$6*H79*1000)</f>
        <v>2.5260445399680851</v>
      </c>
      <c r="AJ79">
        <f>2*SQRT((EXP(Info!$B$6*H79)*AG79)^2+(Info!$B$6*H79*0.01*AI79)^2)</f>
        <v>6.7940265387697693E-2</v>
      </c>
      <c r="AK79">
        <f t="shared" si="36"/>
        <v>4.7744740080000003</v>
      </c>
      <c r="AL79">
        <f t="shared" si="37"/>
        <v>7.5236556309987934E-2</v>
      </c>
      <c r="AM79"/>
      <c r="AN79"/>
      <c r="AO79">
        <f t="shared" si="38"/>
        <v>4.2551423952478569</v>
      </c>
      <c r="AP79">
        <f t="shared" si="39"/>
        <v>3.9593023255813957</v>
      </c>
      <c r="AQ79">
        <f t="shared" si="40"/>
        <v>5</v>
      </c>
      <c r="AR79">
        <v>1</v>
      </c>
      <c r="AS79">
        <v>1</v>
      </c>
      <c r="AT79">
        <v>1</v>
      </c>
      <c r="AU79">
        <v>0</v>
      </c>
      <c r="AV79">
        <v>1</v>
      </c>
      <c r="AW79">
        <v>0</v>
      </c>
      <c r="AX79">
        <v>1</v>
      </c>
    </row>
    <row r="80" spans="1:50">
      <c r="A80" s="13" t="s">
        <v>147</v>
      </c>
      <c r="B80" s="13" t="s">
        <v>200</v>
      </c>
      <c r="C80" s="13" t="s">
        <v>420</v>
      </c>
      <c r="D80" s="14">
        <v>-18.579999999999998</v>
      </c>
      <c r="E80" s="14">
        <v>20.75</v>
      </c>
      <c r="F80" s="14">
        <v>2273</v>
      </c>
      <c r="G80" s="16">
        <v>2.2400000000000002</v>
      </c>
      <c r="H80">
        <v>11.013999999999999</v>
      </c>
      <c r="J80">
        <f>(F80*100*Info!$B$11)/AI80</f>
        <v>2.1832631113636305</v>
      </c>
      <c r="K80">
        <f>2*((F80*100*Info!$B$11)/AI80^2)*(AJ80/2)</f>
        <v>6.6655021226552078E-2</v>
      </c>
      <c r="L80">
        <f t="shared" si="27"/>
        <v>0.3317827289719632</v>
      </c>
      <c r="M80">
        <f t="shared" si="28"/>
        <v>7.7507482267268761</v>
      </c>
      <c r="N80">
        <f t="shared" si="29"/>
        <v>0.29197279358766731</v>
      </c>
      <c r="O80">
        <v>3.7919999999999998</v>
      </c>
      <c r="P80">
        <v>2.7E-2</v>
      </c>
      <c r="S80">
        <v>3.1110000000000002</v>
      </c>
      <c r="T80">
        <v>6.5000000000000002E-2</v>
      </c>
      <c r="U80">
        <v>0.86099999999999999</v>
      </c>
      <c r="V80">
        <v>1.9E-2</v>
      </c>
      <c r="W80" s="37">
        <f>U80*Info!$B$2</f>
        <v>0.41327999999999998</v>
      </c>
      <c r="X80" s="37">
        <f>W80*SQRT((0.5*V80/U80)^2+Info!$B$3^2)</f>
        <v>2.1161155355981866E-2</v>
      </c>
      <c r="Y80" s="28">
        <f>W80*Info!$D$2</f>
        <v>0.33475680000000002</v>
      </c>
      <c r="Z80" s="28">
        <f>Y80*SQRT(Info!$D$3^2+(X80/W80)^2)</f>
        <v>2.3957321567554254E-2</v>
      </c>
      <c r="AA80" s="37">
        <f t="shared" si="30"/>
        <v>3.3787199999999999</v>
      </c>
      <c r="AB80" s="37">
        <f t="shared" si="31"/>
        <v>2.5100687161908535E-2</v>
      </c>
      <c r="AC80" s="37">
        <f>(1-EXP(-Info!$B$6*H80*1000))+(Info!$B$6/(Info!$B$6-Info!$B$7))*(EXP(-Info!$B$7*H80*1000)-EXP(-Info!$B$6*H80*1000))*(Info!$B$9-1)</f>
        <v>0.10995369197753994</v>
      </c>
      <c r="AD80" s="37">
        <f>SQRT((Info!$B$6*EXP(-Info!$B$6*H80*1000)+(Info!$B$6/(Info!$B$6+Info!$B$7))*(Info!$B$9-1)*(-Info!$B$7*EXP(-Info!$B$7*H80*1000)+Info!$B$6*EXP(-Info!$B$6*H80*1000)))^2*(0.01*H80*1000)^2)</f>
        <v>9.816759845442391E-4</v>
      </c>
      <c r="AE80" s="37">
        <f t="shared" si="32"/>
        <v>4.3148972398327698E-3</v>
      </c>
      <c r="AF80" s="37">
        <f t="shared" si="33"/>
        <v>2.4047404618416461</v>
      </c>
      <c r="AG80" s="37">
        <f t="shared" si="34"/>
        <v>4.0605684268110995E-2</v>
      </c>
      <c r="AH80" s="37">
        <f t="shared" si="35"/>
        <v>0.77297989773116227</v>
      </c>
      <c r="AI80">
        <f>AF80*EXP(Info!$B$6*H80*1000)</f>
        <v>2.6603201357938229</v>
      </c>
      <c r="AJ80">
        <f>2*SQRT((EXP(Info!$B$6*H80)*AG80)^2+(Info!$B$6*H80*0.01*AI80)^2)</f>
        <v>8.1219571840797367E-2</v>
      </c>
      <c r="AK80">
        <f t="shared" si="36"/>
        <v>4.4926839840000001</v>
      </c>
      <c r="AL80">
        <f t="shared" si="37"/>
        <v>6.6752767438379559E-2</v>
      </c>
      <c r="AM80"/>
      <c r="AN80"/>
      <c r="AO80">
        <f t="shared" si="38"/>
        <v>3.5500751960352757</v>
      </c>
      <c r="AP80">
        <f t="shared" si="39"/>
        <v>4.4041811846689898</v>
      </c>
      <c r="AQ80">
        <f t="shared" si="40"/>
        <v>5</v>
      </c>
      <c r="AR80">
        <v>1</v>
      </c>
      <c r="AS80">
        <v>1</v>
      </c>
      <c r="AT80">
        <v>1</v>
      </c>
      <c r="AU80">
        <v>0</v>
      </c>
      <c r="AV80">
        <v>1</v>
      </c>
      <c r="AW80">
        <v>0</v>
      </c>
      <c r="AX80">
        <v>1</v>
      </c>
    </row>
    <row r="81" spans="1:50">
      <c r="A81" s="13" t="s">
        <v>147</v>
      </c>
      <c r="B81" s="13" t="s">
        <v>200</v>
      </c>
      <c r="C81" s="13" t="s">
        <v>420</v>
      </c>
      <c r="D81" s="14">
        <v>-18.579999999999998</v>
      </c>
      <c r="E81" s="14">
        <v>20.75</v>
      </c>
      <c r="F81" s="14">
        <v>2273</v>
      </c>
      <c r="G81" s="16">
        <v>2.2599999999999998</v>
      </c>
      <c r="H81">
        <v>11.122999999999999</v>
      </c>
      <c r="J81">
        <f>(F81*100*Info!$B$11)/AI81</f>
        <v>2.2293693567379576</v>
      </c>
      <c r="K81">
        <f>2*((F81*100*Info!$B$11)/AI81^2)*(AJ81/2)</f>
        <v>7.0327796323319827E-2</v>
      </c>
      <c r="L81">
        <f t="shared" si="27"/>
        <v>0.36299573831775761</v>
      </c>
      <c r="M81">
        <f t="shared" si="28"/>
        <v>8.6589918592632475</v>
      </c>
      <c r="N81">
        <f t="shared" si="29"/>
        <v>0.29458796844409535</v>
      </c>
      <c r="O81">
        <v>3.9580000000000002</v>
      </c>
      <c r="P81">
        <v>2.1999999999999999E-2</v>
      </c>
      <c r="S81">
        <v>3.1080000000000001</v>
      </c>
      <c r="T81">
        <v>6.3E-2</v>
      </c>
      <c r="U81">
        <v>0.94199999999999995</v>
      </c>
      <c r="V81">
        <v>1.2E-2</v>
      </c>
      <c r="W81" s="37">
        <f>U81*Info!$B$2</f>
        <v>0.45215999999999995</v>
      </c>
      <c r="X81" s="37">
        <f>W81*SQRT((0.5*V81/U81)^2+Info!$B$3^2)</f>
        <v>2.2790701261698815E-2</v>
      </c>
      <c r="Y81" s="28">
        <f>W81*Info!$D$2</f>
        <v>0.36624960000000001</v>
      </c>
      <c r="Z81" s="28">
        <f>Y81*SQRT(Info!$D$3^2+(X81/W81)^2)</f>
        <v>2.600261147155801E-2</v>
      </c>
      <c r="AA81" s="37">
        <f t="shared" si="30"/>
        <v>3.5058400000000001</v>
      </c>
      <c r="AB81" s="37">
        <f t="shared" si="31"/>
        <v>2.5306443132135342E-2</v>
      </c>
      <c r="AC81" s="37">
        <f>(1-EXP(-Info!$B$6*H81*1000))+(Info!$B$6/(Info!$B$6-Info!$B$7))*(EXP(-Info!$B$7*H81*1000)-EXP(-Info!$B$6*H81*1000))*(Info!$B$9-1)</f>
        <v>0.11098508537485349</v>
      </c>
      <c r="AD81" s="37">
        <f>SQRT((Info!$B$6*EXP(-Info!$B$6*H81*1000)+(Info!$B$6/(Info!$B$6+Info!$B$7))*(Info!$B$9-1)*(-Info!$B$7*EXP(-Info!$B$7*H81*1000)+Info!$B$6*EXP(-Info!$B$6*H81*1000)))^2*(0.01*H81*1000)^2)</f>
        <v>9.9037702482133159E-4</v>
      </c>
      <c r="AE81" s="37">
        <f t="shared" si="32"/>
        <v>4.4658647495499906E-3</v>
      </c>
      <c r="AF81" s="37">
        <f t="shared" si="33"/>
        <v>2.3526544482894236</v>
      </c>
      <c r="AG81" s="37">
        <f t="shared" si="34"/>
        <v>4.1089289982939273E-2</v>
      </c>
      <c r="AH81" s="37">
        <f t="shared" si="35"/>
        <v>0.75696732570444769</v>
      </c>
      <c r="AI81">
        <f>AF81*EXP(Info!$B$6*H81*1000)</f>
        <v>2.6053012702189204</v>
      </c>
      <c r="AJ81">
        <f>2*SQRT((EXP(Info!$B$6*H81)*AG81)^2+(Info!$B$6*H81*0.01*AI81)^2)</f>
        <v>8.2186963115407685E-2</v>
      </c>
      <c r="AK81">
        <f t="shared" si="36"/>
        <v>4.6617154479999998</v>
      </c>
      <c r="AL81">
        <f t="shared" si="37"/>
        <v>6.7299954865600725E-2</v>
      </c>
      <c r="AM81"/>
      <c r="AN81"/>
      <c r="AO81">
        <f t="shared" si="38"/>
        <v>3.8840543956622877</v>
      </c>
      <c r="AP81">
        <f t="shared" si="39"/>
        <v>4.2016985138004248</v>
      </c>
      <c r="AQ81">
        <f t="shared" si="40"/>
        <v>5</v>
      </c>
      <c r="AR81">
        <v>1</v>
      </c>
      <c r="AS81">
        <v>1</v>
      </c>
      <c r="AT81">
        <v>1</v>
      </c>
      <c r="AU81">
        <v>0</v>
      </c>
      <c r="AV81">
        <v>1</v>
      </c>
      <c r="AW81">
        <v>0</v>
      </c>
      <c r="AX81">
        <v>1</v>
      </c>
    </row>
    <row r="82" spans="1:50">
      <c r="A82" s="13" t="s">
        <v>147</v>
      </c>
      <c r="B82" s="13" t="s">
        <v>200</v>
      </c>
      <c r="C82" s="13" t="s">
        <v>420</v>
      </c>
      <c r="D82" s="14">
        <v>-18.579999999999998</v>
      </c>
      <c r="E82" s="14">
        <v>20.75</v>
      </c>
      <c r="F82" s="14">
        <v>2273</v>
      </c>
      <c r="G82" s="16">
        <v>2.3199999999999998</v>
      </c>
      <c r="H82">
        <v>11.407</v>
      </c>
      <c r="J82">
        <f>(F82*100*Info!$B$11)/AI82</f>
        <v>2.2187482031399313</v>
      </c>
      <c r="K82">
        <f>2*((F82*100*Info!$B$11)/AI82^2)*(AJ82/2)</f>
        <v>4.7279510797264022E-2</v>
      </c>
      <c r="L82">
        <f t="shared" si="27"/>
        <v>0.34950863551401934</v>
      </c>
      <c r="M82">
        <f t="shared" si="28"/>
        <v>8.2975467302062285</v>
      </c>
      <c r="N82">
        <f t="shared" si="29"/>
        <v>0.24161781465130514</v>
      </c>
      <c r="O82">
        <v>3.9420000000000002</v>
      </c>
      <c r="P82">
        <v>6.7000000000000004E-2</v>
      </c>
      <c r="S82">
        <v>3.109</v>
      </c>
      <c r="T82">
        <v>2.1000000000000001E-2</v>
      </c>
      <c r="U82">
        <v>0.90700000000000003</v>
      </c>
      <c r="V82">
        <v>1.7999999999999999E-2</v>
      </c>
      <c r="W82" s="37">
        <f>U82*Info!$B$2</f>
        <v>0.43536000000000002</v>
      </c>
      <c r="X82" s="37">
        <f>W82*SQRT((0.5*V82/U82)^2+Info!$B$3^2)</f>
        <v>2.219252630954845E-2</v>
      </c>
      <c r="Y82" s="28">
        <f>W82*Info!$D$2</f>
        <v>0.35264160000000006</v>
      </c>
      <c r="Z82" s="28">
        <f>Y82*SQRT(Info!$D$3^2+(X82/W82)^2)</f>
        <v>2.5179850890996162E-2</v>
      </c>
      <c r="AA82" s="37">
        <f t="shared" si="30"/>
        <v>3.50664</v>
      </c>
      <c r="AB82" s="37">
        <f t="shared" si="31"/>
        <v>4.0184054349953299E-2</v>
      </c>
      <c r="AC82" s="37">
        <f>(1-EXP(-Info!$B$6*H82*1000))+(Info!$B$6/(Info!$B$6-Info!$B$7))*(EXP(-Info!$B$7*H82*1000)-EXP(-Info!$B$6*H82*1000))*(Info!$B$9-1)</f>
        <v>0.11366734284128754</v>
      </c>
      <c r="AD82" s="37">
        <f>SQRT((Info!$B$6*EXP(-Info!$B$6*H82*1000)+(Info!$B$6/(Info!$B$6+Info!$B$7))*(Info!$B$9-1)*(-Info!$B$7*EXP(-Info!$B$7*H82*1000)+Info!$B$6*EXP(-Info!$B$6*H82*1000)))^2*(0.01*H82*1000)^2)</f>
        <v>1.0129591808017604E-3</v>
      </c>
      <c r="AE82" s="37">
        <f t="shared" si="32"/>
        <v>5.7862249194468428E-3</v>
      </c>
      <c r="AF82" s="37">
        <f t="shared" si="33"/>
        <v>2.3577679488990273</v>
      </c>
      <c r="AG82" s="37">
        <f t="shared" si="34"/>
        <v>2.7888264372513894E-2</v>
      </c>
      <c r="AH82" s="37">
        <f t="shared" si="35"/>
        <v>0.75836859083275243</v>
      </c>
      <c r="AI82">
        <f>AF82*EXP(Info!$B$6*H82*1000)</f>
        <v>2.6177728543855996</v>
      </c>
      <c r="AJ82">
        <f>2*SQRT((EXP(Info!$B$6*H82)*AG82)^2+(Info!$B$6*H82*0.01*AI82)^2)</f>
        <v>5.578236401884442E-2</v>
      </c>
      <c r="AK82">
        <f t="shared" si="36"/>
        <v>4.6627792079999999</v>
      </c>
      <c r="AL82">
        <f t="shared" si="37"/>
        <v>0.1068654741382658</v>
      </c>
      <c r="AM82"/>
      <c r="AN82"/>
      <c r="AO82">
        <f t="shared" si="38"/>
        <v>3.7397423958234555</v>
      </c>
      <c r="AP82">
        <f t="shared" si="39"/>
        <v>4.3461962513781698</v>
      </c>
      <c r="AQ82">
        <f t="shared" si="40"/>
        <v>5</v>
      </c>
      <c r="AR82">
        <v>1</v>
      </c>
      <c r="AS82">
        <v>1</v>
      </c>
      <c r="AT82">
        <v>1</v>
      </c>
      <c r="AU82">
        <v>0</v>
      </c>
      <c r="AV82">
        <v>1</v>
      </c>
      <c r="AW82">
        <v>0</v>
      </c>
      <c r="AX82">
        <v>1</v>
      </c>
    </row>
    <row r="83" spans="1:50">
      <c r="A83" s="13" t="s">
        <v>147</v>
      </c>
      <c r="B83" s="13" t="s">
        <v>200</v>
      </c>
      <c r="C83" s="13" t="s">
        <v>420</v>
      </c>
      <c r="D83" s="14">
        <v>-18.579999999999998</v>
      </c>
      <c r="E83" s="14">
        <v>20.75</v>
      </c>
      <c r="F83" s="14">
        <v>2273</v>
      </c>
      <c r="G83" s="16">
        <v>2.34</v>
      </c>
      <c r="H83">
        <v>11.473000000000001</v>
      </c>
      <c r="J83">
        <f>(F83*100*Info!$B$11)/AI83</f>
        <v>2.2507261456097911</v>
      </c>
      <c r="K83">
        <f>2*((F83*100*Info!$B$11)/AI83^2)*(AJ83/2)</f>
        <v>4.5499209334006127E-2</v>
      </c>
      <c r="L83">
        <f t="shared" si="27"/>
        <v>0.34295775700934639</v>
      </c>
      <c r="M83">
        <f t="shared" si="28"/>
        <v>8.2593726987846932</v>
      </c>
      <c r="N83">
        <f t="shared" si="29"/>
        <v>0.20069688819421388</v>
      </c>
      <c r="O83">
        <v>3.9279999999999999</v>
      </c>
      <c r="P83">
        <v>1.7999999999999999E-2</v>
      </c>
      <c r="S83">
        <v>3.069</v>
      </c>
      <c r="T83">
        <v>1.4999999999999999E-2</v>
      </c>
      <c r="U83">
        <v>0.89</v>
      </c>
      <c r="V83">
        <v>1.2E-2</v>
      </c>
      <c r="W83" s="37">
        <f>U83*Info!$B$2</f>
        <v>0.42719999999999997</v>
      </c>
      <c r="X83" s="37">
        <f>W83*SQRT((0.5*V83/U83)^2+Info!$B$3^2)</f>
        <v>2.1553282812601889E-2</v>
      </c>
      <c r="Y83" s="28">
        <f>W83*Info!$D$2</f>
        <v>0.34603200000000001</v>
      </c>
      <c r="Z83" s="28">
        <f>Y83*SQRT(Info!$D$3^2+(X83/W83)^2)</f>
        <v>2.4579110662511776E-2</v>
      </c>
      <c r="AA83" s="37">
        <f t="shared" si="30"/>
        <v>3.5007999999999999</v>
      </c>
      <c r="AB83" s="37">
        <f t="shared" si="31"/>
        <v>2.3356883353735359E-2</v>
      </c>
      <c r="AC83" s="37">
        <f>(1-EXP(-Info!$B$6*H83*1000))+(Info!$B$6/(Info!$B$6-Info!$B$7))*(EXP(-Info!$B$7*H83*1000)-EXP(-Info!$B$6*H83*1000))*(Info!$B$9-1)</f>
        <v>0.11428964216176069</v>
      </c>
      <c r="AD83" s="37">
        <f>SQRT((Info!$B$6*EXP(-Info!$B$6*H83*1000)+(Info!$B$6/(Info!$B$6+Info!$B$7))*(Info!$B$9-1)*(-Info!$B$7*EXP(-Info!$B$7*H83*1000)+Info!$B$6*EXP(-Info!$B$6*H83*1000)))^2*(0.01*H83*1000)^2)</f>
        <v>1.0181888810396709E-3</v>
      </c>
      <c r="AE83" s="37">
        <f t="shared" si="32"/>
        <v>4.4532515089194136E-3</v>
      </c>
      <c r="AF83" s="37">
        <f t="shared" si="33"/>
        <v>2.3228628207201081</v>
      </c>
      <c r="AG83" s="37">
        <f t="shared" si="34"/>
        <v>2.6080915052231066E-2</v>
      </c>
      <c r="AH83" s="37">
        <f t="shared" si="35"/>
        <v>0.75687938114047182</v>
      </c>
      <c r="AI83">
        <f>AF83*EXP(Info!$B$6*H83*1000)</f>
        <v>2.5805799733680717</v>
      </c>
      <c r="AJ83">
        <f>2*SQRT((EXP(Info!$B$6*H83)*AG83)^2+(Info!$B$6*H83*0.01*AI83)^2)</f>
        <v>5.2167318818614722E-2</v>
      </c>
      <c r="AK83">
        <f t="shared" si="36"/>
        <v>4.6550137600000001</v>
      </c>
      <c r="AL83">
        <f t="shared" si="37"/>
        <v>6.2115295590923811E-2</v>
      </c>
      <c r="AM83"/>
      <c r="AN83"/>
      <c r="AO83">
        <f t="shared" si="38"/>
        <v>3.669647995901737</v>
      </c>
      <c r="AP83">
        <f t="shared" si="39"/>
        <v>4.4134831460674153</v>
      </c>
      <c r="AQ83">
        <f t="shared" si="40"/>
        <v>5</v>
      </c>
      <c r="AR83">
        <v>1</v>
      </c>
      <c r="AS83">
        <v>1</v>
      </c>
      <c r="AT83">
        <v>1</v>
      </c>
      <c r="AU83">
        <v>0</v>
      </c>
      <c r="AV83">
        <v>1</v>
      </c>
      <c r="AW83">
        <v>0</v>
      </c>
      <c r="AX83">
        <v>1</v>
      </c>
    </row>
    <row r="84" spans="1:50">
      <c r="A84" s="13" t="s">
        <v>147</v>
      </c>
      <c r="B84" s="13" t="s">
        <v>200</v>
      </c>
      <c r="C84" s="13" t="s">
        <v>420</v>
      </c>
      <c r="D84" s="14">
        <v>-18.579999999999998</v>
      </c>
      <c r="E84" s="14">
        <v>20.75</v>
      </c>
      <c r="F84" s="14">
        <v>2273</v>
      </c>
      <c r="G84" s="16">
        <v>2.36</v>
      </c>
      <c r="H84">
        <v>11.54</v>
      </c>
      <c r="J84">
        <f>(F84*100*Info!$B$11)/AI84</f>
        <v>2.2183417171286286</v>
      </c>
      <c r="K84">
        <f>2*((F84*100*Info!$B$11)/AI84^2)*(AJ84/2)</f>
        <v>4.2520307445300658E-2</v>
      </c>
      <c r="L84">
        <f t="shared" si="27"/>
        <v>0.34411379439252399</v>
      </c>
      <c r="M84">
        <f t="shared" si="28"/>
        <v>8.1679732452818463</v>
      </c>
      <c r="N84">
        <f t="shared" si="29"/>
        <v>0.17688351758356849</v>
      </c>
      <c r="O84">
        <v>3.722</v>
      </c>
      <c r="P84">
        <v>2.5999999999999999E-2</v>
      </c>
      <c r="S84">
        <v>3.081</v>
      </c>
      <c r="T84">
        <v>4.0000000000000001E-3</v>
      </c>
      <c r="U84">
        <v>0.89300000000000002</v>
      </c>
      <c r="V84">
        <v>8.9999999999999993E-3</v>
      </c>
      <c r="W84" s="37">
        <f>U84*Info!$B$2</f>
        <v>0.42863999999999997</v>
      </c>
      <c r="X84" s="37">
        <f>W84*SQRT((0.5*V84/U84)^2+Info!$B$3^2)</f>
        <v>2.1540571580160078E-2</v>
      </c>
      <c r="Y84" s="28">
        <f>W84*Info!$D$2</f>
        <v>0.34719840000000002</v>
      </c>
      <c r="Z84" s="28">
        <f>Y84*SQRT(Info!$D$3^2+(X84/W84)^2)</f>
        <v>2.4612897939348795E-2</v>
      </c>
      <c r="AA84" s="37">
        <f t="shared" si="30"/>
        <v>3.2933599999999998</v>
      </c>
      <c r="AB84" s="37">
        <f t="shared" si="31"/>
        <v>2.5159416209443335E-2</v>
      </c>
      <c r="AC84" s="37">
        <f>(1-EXP(-Info!$B$6*H84*1000))+(Info!$B$6/(Info!$B$6-Info!$B$7))*(EXP(-Info!$B$7*H84*1000)-EXP(-Info!$B$6*H84*1000))*(Info!$B$9-1)</f>
        <v>0.11492096874061933</v>
      </c>
      <c r="AD84" s="37">
        <f>SQRT((Info!$B$6*EXP(-Info!$B$6*H84*1000)+(Info!$B$6/(Info!$B$6+Info!$B$7))*(Info!$B$9-1)*(-Info!$B$7*EXP(-Info!$B$7*H84*1000)+Info!$B$6*EXP(-Info!$B$6*H84*1000)))^2*(0.01*H84*1000)^2)</f>
        <v>1.0234907868836806E-3</v>
      </c>
      <c r="AE84" s="37">
        <f t="shared" si="32"/>
        <v>4.4409065101452018E-3</v>
      </c>
      <c r="AF84" s="37">
        <f t="shared" si="33"/>
        <v>2.3553254783883939</v>
      </c>
      <c r="AG84" s="37">
        <f t="shared" si="34"/>
        <v>2.5090165316407346E-2</v>
      </c>
      <c r="AH84" s="37">
        <f t="shared" si="35"/>
        <v>0.7644678605609847</v>
      </c>
      <c r="AI84">
        <f>AF84*EXP(Info!$B$6*H84*1000)</f>
        <v>2.6182525316318324</v>
      </c>
      <c r="AJ84">
        <f>2*SQRT((EXP(Info!$B$6*H84)*AG84)^2+(Info!$B$6*H84*0.01*AI84)^2)</f>
        <v>5.0185641713722952E-2</v>
      </c>
      <c r="AK84">
        <f t="shared" si="36"/>
        <v>4.3791807919999997</v>
      </c>
      <c r="AL84">
        <f t="shared" si="37"/>
        <v>6.6908951467393604E-2</v>
      </c>
      <c r="AM84"/>
      <c r="AN84"/>
      <c r="AO84">
        <f t="shared" si="38"/>
        <v>3.6820175958879227</v>
      </c>
      <c r="AP84">
        <f t="shared" si="39"/>
        <v>4.1679731243001115</v>
      </c>
      <c r="AQ84">
        <f t="shared" si="40"/>
        <v>5</v>
      </c>
      <c r="AR84">
        <v>1</v>
      </c>
      <c r="AS84">
        <v>1</v>
      </c>
      <c r="AT84">
        <v>1</v>
      </c>
      <c r="AU84">
        <v>0</v>
      </c>
      <c r="AV84">
        <v>1</v>
      </c>
      <c r="AW84">
        <v>0</v>
      </c>
      <c r="AX84">
        <v>1</v>
      </c>
    </row>
    <row r="85" spans="1:50">
      <c r="A85" s="13" t="s">
        <v>147</v>
      </c>
      <c r="B85" s="13" t="s">
        <v>200</v>
      </c>
      <c r="C85" s="13" t="s">
        <v>420</v>
      </c>
      <c r="D85" s="14">
        <v>-18.579999999999998</v>
      </c>
      <c r="E85" s="14">
        <v>20.75</v>
      </c>
      <c r="F85" s="14">
        <v>2273</v>
      </c>
      <c r="G85" s="16">
        <v>2.38</v>
      </c>
      <c r="H85">
        <v>11.606</v>
      </c>
      <c r="J85">
        <f>(F85*100*Info!$B$11)/AI85</f>
        <v>2.2884781153849914</v>
      </c>
      <c r="K85">
        <f>2*((F85*100*Info!$B$11)/AI85^2)*(AJ85/2)</f>
        <v>4.7722912371538299E-2</v>
      </c>
      <c r="L85">
        <f t="shared" si="27"/>
        <v>0.361069009345795</v>
      </c>
      <c r="M85">
        <f t="shared" si="28"/>
        <v>8.8413942285380216</v>
      </c>
      <c r="N85">
        <f t="shared" si="29"/>
        <v>0.2163678681790584</v>
      </c>
      <c r="O85">
        <v>3.7639999999999998</v>
      </c>
      <c r="P85">
        <v>3.3000000000000002E-2</v>
      </c>
      <c r="S85">
        <v>3.0289999999999999</v>
      </c>
      <c r="T85">
        <v>6.0000000000000001E-3</v>
      </c>
      <c r="U85">
        <v>0.93700000000000006</v>
      </c>
      <c r="V85">
        <v>1.2E-2</v>
      </c>
      <c r="W85" s="37">
        <f>U85*Info!$B$2</f>
        <v>0.44975999999999999</v>
      </c>
      <c r="X85" s="37">
        <f>W85*SQRT((0.5*V85/U85)^2+Info!$B$3^2)</f>
        <v>2.267166831091175E-2</v>
      </c>
      <c r="Y85" s="28">
        <f>W85*Info!$D$2</f>
        <v>0.36430560000000001</v>
      </c>
      <c r="Z85" s="28">
        <f>Y85*SQRT(Info!$D$3^2+(X85/W85)^2)</f>
        <v>2.5865707158258797E-2</v>
      </c>
      <c r="AA85" s="37">
        <f t="shared" si="30"/>
        <v>3.3142399999999999</v>
      </c>
      <c r="AB85" s="37">
        <f t="shared" si="31"/>
        <v>2.804023081217414E-2</v>
      </c>
      <c r="AC85" s="37">
        <f>(1-EXP(-Info!$B$6*H85*1000))+(Info!$B$6/(Info!$B$6-Info!$B$7))*(EXP(-Info!$B$7*H85*1000)-EXP(-Info!$B$6*H85*1000))*(Info!$B$9-1)</f>
        <v>0.11554247725189656</v>
      </c>
      <c r="AD85" s="37">
        <f>SQRT((Info!$B$6*EXP(-Info!$B$6*H85*1000)+(Info!$B$6/(Info!$B$6+Info!$B$7))*(Info!$B$9-1)*(-Info!$B$7*EXP(-Info!$B$7*H85*1000)+Info!$B$6*EXP(-Info!$B$6*H85*1000)))^2*(0.01*H85*1000)^2)</f>
        <v>1.0287066389713735E-3</v>
      </c>
      <c r="AE85" s="37">
        <f t="shared" si="32"/>
        <v>4.7032356116574921E-3</v>
      </c>
      <c r="AF85" s="37">
        <f t="shared" si="33"/>
        <v>2.2817589001926746</v>
      </c>
      <c r="AG85" s="37">
        <f t="shared" si="34"/>
        <v>2.6460446557372452E-2</v>
      </c>
      <c r="AH85" s="37">
        <f t="shared" si="35"/>
        <v>0.75330435793749573</v>
      </c>
      <c r="AI85">
        <f>AF85*EXP(Info!$B$6*H85*1000)</f>
        <v>2.5380093337355012</v>
      </c>
      <c r="AJ85">
        <f>2*SQRT((EXP(Info!$B$6*H85)*AG85)^2+(Info!$B$6*H85*0.01*AI85)^2)</f>
        <v>5.29265262436776E-2</v>
      </c>
      <c r="AK85">
        <f t="shared" si="36"/>
        <v>4.4069449279999997</v>
      </c>
      <c r="AL85">
        <f t="shared" si="37"/>
        <v>7.4570189821895908E-2</v>
      </c>
      <c r="AM85"/>
      <c r="AN85"/>
      <c r="AO85">
        <f t="shared" si="38"/>
        <v>3.863438395685312</v>
      </c>
      <c r="AP85">
        <f t="shared" si="39"/>
        <v>4.0170757737459972</v>
      </c>
      <c r="AQ85">
        <f t="shared" si="40"/>
        <v>5</v>
      </c>
      <c r="AR85">
        <v>1</v>
      </c>
      <c r="AS85">
        <v>1</v>
      </c>
      <c r="AT85">
        <v>1</v>
      </c>
      <c r="AU85">
        <v>0</v>
      </c>
      <c r="AV85">
        <v>1</v>
      </c>
      <c r="AW85">
        <v>0</v>
      </c>
      <c r="AX85">
        <v>1</v>
      </c>
    </row>
    <row r="86" spans="1:50">
      <c r="A86" s="13" t="s">
        <v>147</v>
      </c>
      <c r="B86" s="13" t="s">
        <v>200</v>
      </c>
      <c r="C86" s="13" t="s">
        <v>420</v>
      </c>
      <c r="D86" s="14">
        <v>-18.579999999999998</v>
      </c>
      <c r="E86" s="14">
        <v>20.75</v>
      </c>
      <c r="F86" s="14">
        <v>2273</v>
      </c>
      <c r="G86" s="16">
        <v>2.4</v>
      </c>
      <c r="H86">
        <v>11.673</v>
      </c>
      <c r="J86">
        <f>(F86*100*Info!$B$11)/AI86</f>
        <v>2.1547849680848339</v>
      </c>
      <c r="K86">
        <f>2*((F86*100*Info!$B$11)/AI86^2)*(AJ86/2)</f>
        <v>7.3543940125568724E-2</v>
      </c>
      <c r="L86">
        <f t="shared" si="27"/>
        <v>0.32369046728972017</v>
      </c>
      <c r="M86">
        <f t="shared" si="28"/>
        <v>7.4630718795422171</v>
      </c>
      <c r="N86">
        <f t="shared" si="29"/>
        <v>0.37515238313804433</v>
      </c>
      <c r="O86">
        <v>3.395</v>
      </c>
      <c r="P86">
        <v>0.11899999999999999</v>
      </c>
      <c r="S86">
        <v>3.0960000000000001</v>
      </c>
      <c r="T86">
        <v>7.6999999999999999E-2</v>
      </c>
      <c r="U86">
        <v>0.84</v>
      </c>
      <c r="V86">
        <v>3.1E-2</v>
      </c>
      <c r="W86" s="37">
        <f>U86*Info!$B$2</f>
        <v>0.40319999999999995</v>
      </c>
      <c r="X86" s="37">
        <f>W86*SQRT((0.5*V86/U86)^2+Info!$B$3^2)</f>
        <v>2.1489048373532039E-2</v>
      </c>
      <c r="Y86" s="28">
        <f>W86*Info!$D$2</f>
        <v>0.32659199999999999</v>
      </c>
      <c r="Z86" s="28">
        <f>Y86*SQRT(Info!$D$3^2+(X86/W86)^2)</f>
        <v>2.3866905314263099E-2</v>
      </c>
      <c r="AA86" s="37">
        <f t="shared" si="30"/>
        <v>2.9918</v>
      </c>
      <c r="AB86" s="37">
        <f t="shared" si="31"/>
        <v>6.3261593403897129E-2</v>
      </c>
      <c r="AC86" s="37">
        <f>(1-EXP(-Info!$B$6*H86*1000))+(Info!$B$6/(Info!$B$6-Info!$B$7))*(EXP(-Info!$B$7*H86*1000)-EXP(-Info!$B$6*H86*1000))*(Info!$B$9-1)</f>
        <v>0.11617300153517546</v>
      </c>
      <c r="AD86" s="37">
        <f>SQRT((Info!$B$6*EXP(-Info!$B$6*H86*1000)+(Info!$B$6/(Info!$B$6+Info!$B$7))*(Info!$B$9-1)*(-Info!$B$7*EXP(-Info!$B$7*H86*1000)+Info!$B$6*EXP(-Info!$B$6*H86*1000)))^2*(0.01*H86*1000)^2)</f>
        <v>1.0339945000361647E-3</v>
      </c>
      <c r="AE86" s="37">
        <f t="shared" si="32"/>
        <v>7.9738211148746036E-3</v>
      </c>
      <c r="AF86" s="37">
        <f t="shared" si="33"/>
        <v>2.4218416140070622</v>
      </c>
      <c r="AG86" s="37">
        <f t="shared" si="34"/>
        <v>4.5994140849156213E-2</v>
      </c>
      <c r="AH86" s="37">
        <f t="shared" si="35"/>
        <v>0.78224858333561442</v>
      </c>
      <c r="AI86">
        <f>AF86*EXP(Info!$B$6*H86*1000)</f>
        <v>2.6954795503603446</v>
      </c>
      <c r="AJ86">
        <f>2*SQRT((EXP(Info!$B$6*H86)*AG86)^2+(Info!$B$6*H86*0.01*AI86)^2)</f>
        <v>9.1998129557023869E-2</v>
      </c>
      <c r="AK86">
        <f t="shared" si="36"/>
        <v>3.9781964599999999</v>
      </c>
      <c r="AL86">
        <f t="shared" si="37"/>
        <v>0.16823788149832403</v>
      </c>
      <c r="AM86"/>
      <c r="AN86"/>
      <c r="AO86">
        <f t="shared" si="38"/>
        <v>3.4634879961319762</v>
      </c>
      <c r="AP86">
        <f t="shared" si="39"/>
        <v>4.041666666666667</v>
      </c>
      <c r="AQ86">
        <f t="shared" si="40"/>
        <v>5</v>
      </c>
      <c r="AR86">
        <v>1</v>
      </c>
      <c r="AS86">
        <v>1</v>
      </c>
      <c r="AT86">
        <v>1</v>
      </c>
      <c r="AU86">
        <v>0</v>
      </c>
      <c r="AV86">
        <v>1</v>
      </c>
      <c r="AW86">
        <v>0</v>
      </c>
      <c r="AX86">
        <v>1</v>
      </c>
    </row>
    <row r="87" spans="1:50">
      <c r="A87" s="13" t="s">
        <v>147</v>
      </c>
      <c r="B87" s="13" t="s">
        <v>200</v>
      </c>
      <c r="C87" s="13" t="s">
        <v>420</v>
      </c>
      <c r="D87" s="14">
        <v>-18.579999999999998</v>
      </c>
      <c r="E87" s="14">
        <v>20.75</v>
      </c>
      <c r="F87" s="14">
        <v>2273</v>
      </c>
      <c r="G87" s="16">
        <v>2.42</v>
      </c>
      <c r="H87">
        <v>11.739000000000001</v>
      </c>
      <c r="J87">
        <f>(F87*100*Info!$B$11)/AI87</f>
        <v>2.1881702249632276</v>
      </c>
      <c r="K87">
        <f>2*((F87*100*Info!$B$11)/AI87^2)*(AJ87/2)</f>
        <v>4.6321065666045276E-2</v>
      </c>
      <c r="L87">
        <f t="shared" si="27"/>
        <v>0.35220605607476696</v>
      </c>
      <c r="M87">
        <f t="shared" si="28"/>
        <v>8.2463488130135136</v>
      </c>
      <c r="N87">
        <f t="shared" si="29"/>
        <v>0.25106515178671784</v>
      </c>
      <c r="O87">
        <v>3.6339999999999999</v>
      </c>
      <c r="P87">
        <v>3.3000000000000002E-2</v>
      </c>
      <c r="S87">
        <v>3.1120000000000001</v>
      </c>
      <c r="T87">
        <v>2.1999999999999999E-2</v>
      </c>
      <c r="U87">
        <v>0.91400000000000003</v>
      </c>
      <c r="V87">
        <v>0.02</v>
      </c>
      <c r="W87" s="37">
        <f>U87*Info!$B$2</f>
        <v>0.43872</v>
      </c>
      <c r="X87" s="37">
        <f>W87*SQRT((0.5*V87/U87)^2+Info!$B$3^2)</f>
        <v>2.2455023847682731E-2</v>
      </c>
      <c r="Y87" s="28">
        <f>W87*Info!$D$2</f>
        <v>0.35536320000000005</v>
      </c>
      <c r="Z87" s="28">
        <f>Y87*SQRT(Info!$D$3^2+(X87/W87)^2)</f>
        <v>2.5426984948499109E-2</v>
      </c>
      <c r="AA87" s="37">
        <f t="shared" si="30"/>
        <v>3.1952799999999999</v>
      </c>
      <c r="AB87" s="37">
        <f t="shared" si="31"/>
        <v>2.786535655612539E-2</v>
      </c>
      <c r="AC87" s="37">
        <f>(1-EXP(-Info!$B$6*H87*1000))+(Info!$B$6/(Info!$B$6-Info!$B$7))*(EXP(-Info!$B$7*H87*1000)-EXP(-Info!$B$6*H87*1000))*(Info!$B$9-1)</f>
        <v>0.11679372021331309</v>
      </c>
      <c r="AD87" s="37">
        <f>SQRT((Info!$B$6*EXP(-Info!$B$6*H87*1000)+(Info!$B$6/(Info!$B$6+Info!$B$7))*(Info!$B$9-1)*(-Info!$B$7*EXP(-Info!$B$7*H87*1000)+Info!$B$6*EXP(-Info!$B$6*H87*1000)))^2*(0.01*H87*1000)^2)</f>
        <v>1.0391965299521224E-3</v>
      </c>
      <c r="AE87" s="37">
        <f t="shared" si="32"/>
        <v>4.6494774332590172E-3</v>
      </c>
      <c r="AF87" s="37">
        <f t="shared" si="33"/>
        <v>2.3834481616768048</v>
      </c>
      <c r="AG87" s="37">
        <f t="shared" si="34"/>
        <v>2.8091799585886007E-2</v>
      </c>
      <c r="AH87" s="37">
        <f t="shared" si="35"/>
        <v>0.76588951210694245</v>
      </c>
      <c r="AI87">
        <f>AF87*EXP(Info!$B$6*H87*1000)</f>
        <v>2.6543541954073269</v>
      </c>
      <c r="AJ87">
        <f>2*SQRT((EXP(Info!$B$6*H87)*AG87)^2+(Info!$B$6*H87*0.01*AI87)^2)</f>
        <v>5.6189648128710731E-2</v>
      </c>
      <c r="AK87">
        <f t="shared" si="36"/>
        <v>4.2487638159999994</v>
      </c>
      <c r="AL87">
        <f t="shared" si="37"/>
        <v>7.4105129225359861E-2</v>
      </c>
      <c r="AM87"/>
      <c r="AN87"/>
      <c r="AO87">
        <f t="shared" si="38"/>
        <v>3.7686047957912221</v>
      </c>
      <c r="AP87">
        <f t="shared" si="39"/>
        <v>3.9759299781181618</v>
      </c>
      <c r="AQ87">
        <f t="shared" si="40"/>
        <v>5</v>
      </c>
      <c r="AR87">
        <v>1</v>
      </c>
      <c r="AS87">
        <v>1</v>
      </c>
      <c r="AT87">
        <v>1</v>
      </c>
      <c r="AU87">
        <v>0</v>
      </c>
      <c r="AV87">
        <v>1</v>
      </c>
      <c r="AW87">
        <v>0</v>
      </c>
      <c r="AX87">
        <v>1</v>
      </c>
    </row>
    <row r="88" spans="1:50">
      <c r="A88" s="13" t="s">
        <v>147</v>
      </c>
      <c r="B88" s="13" t="s">
        <v>200</v>
      </c>
      <c r="C88" s="13" t="s">
        <v>420</v>
      </c>
      <c r="D88" s="14">
        <v>-18.579999999999998</v>
      </c>
      <c r="E88" s="14">
        <v>20.75</v>
      </c>
      <c r="F88" s="14">
        <v>2273</v>
      </c>
      <c r="G88" s="16">
        <v>2.44</v>
      </c>
      <c r="H88">
        <v>11.805999999999999</v>
      </c>
      <c r="J88">
        <f>(F88*100*Info!$B$11)/AI88</f>
        <v>2.2783950296867035</v>
      </c>
      <c r="K88">
        <f>2*((F88*100*Info!$B$11)/AI88^2)*(AJ88/2)</f>
        <v>9.9317878602774815E-2</v>
      </c>
      <c r="L88">
        <f t="shared" si="27"/>
        <v>0.33332411214953334</v>
      </c>
      <c r="M88">
        <f t="shared" si="28"/>
        <v>8.1260508042396609</v>
      </c>
      <c r="N88">
        <f t="shared" si="29"/>
        <v>0.36417450355291392</v>
      </c>
      <c r="O88">
        <v>3.5920000000000001</v>
      </c>
      <c r="P88">
        <v>1.6E-2</v>
      </c>
      <c r="S88">
        <v>2.9969999999999999</v>
      </c>
      <c r="T88">
        <v>0.1</v>
      </c>
      <c r="U88">
        <v>0.86499999999999999</v>
      </c>
      <c r="V88">
        <v>8.9999999999999993E-3</v>
      </c>
      <c r="W88" s="37">
        <f>U88*Info!$B$2</f>
        <v>0.41519999999999996</v>
      </c>
      <c r="X88" s="37">
        <f>W88*SQRT((0.5*V88/U88)^2+Info!$B$3^2)</f>
        <v>2.0872067458687457E-2</v>
      </c>
      <c r="Y88" s="28">
        <f>W88*Info!$D$2</f>
        <v>0.336312</v>
      </c>
      <c r="Z88" s="28">
        <f>Y88*SQRT(Info!$D$3^2+(X88/W88)^2)</f>
        <v>2.3845123335390826E-2</v>
      </c>
      <c r="AA88" s="37">
        <f t="shared" si="30"/>
        <v>3.1768000000000001</v>
      </c>
      <c r="AB88" s="37">
        <f t="shared" si="31"/>
        <v>2.2352700060619072E-2</v>
      </c>
      <c r="AC88" s="37">
        <f>(1-EXP(-Info!$B$6*H88*1000))+(Info!$B$6/(Info!$B$6-Info!$B$7))*(EXP(-Info!$B$7*H88*1000)-EXP(-Info!$B$6*H88*1000))*(Info!$B$9-1)</f>
        <v>0.11742344319125099</v>
      </c>
      <c r="AD88" s="37">
        <f>SQRT((Info!$B$6*EXP(-Info!$B$6*H88*1000)+(Info!$B$6/(Info!$B$6+Info!$B$7))*(Info!$B$9-1)*(-Info!$B$7*EXP(-Info!$B$7*H88*1000)+Info!$B$6*EXP(-Info!$B$6*H88*1000)))^2*(0.01*H88*1000)^2)</f>
        <v>1.0444703725881097E-3</v>
      </c>
      <c r="AE88" s="37">
        <f t="shared" si="32"/>
        <v>4.2307002338578658E-3</v>
      </c>
      <c r="AF88" s="37">
        <f t="shared" si="33"/>
        <v>2.2876572056700337</v>
      </c>
      <c r="AG88" s="37">
        <f t="shared" si="34"/>
        <v>5.5556176356448127E-2</v>
      </c>
      <c r="AH88" s="37">
        <f t="shared" si="35"/>
        <v>0.76331571760761885</v>
      </c>
      <c r="AI88">
        <f>AF88*EXP(Info!$B$6*H88*1000)</f>
        <v>2.5492413480621079</v>
      </c>
      <c r="AJ88">
        <f>2*SQRT((EXP(Info!$B$6*H88)*AG88)^2+(Info!$B$6*H88*0.01*AI88)^2)</f>
        <v>0.11112438336508368</v>
      </c>
      <c r="AK88">
        <f t="shared" si="36"/>
        <v>4.2241909599999996</v>
      </c>
      <c r="AL88">
        <f t="shared" si="37"/>
        <v>5.9444770541210362E-2</v>
      </c>
      <c r="AM88"/>
      <c r="AN88"/>
      <c r="AO88">
        <f t="shared" si="38"/>
        <v>3.5665679960168566</v>
      </c>
      <c r="AP88">
        <f t="shared" si="39"/>
        <v>4.1526011560693643</v>
      </c>
      <c r="AQ88">
        <f t="shared" si="40"/>
        <v>5</v>
      </c>
      <c r="AR88">
        <v>1</v>
      </c>
      <c r="AS88">
        <v>1</v>
      </c>
      <c r="AT88">
        <v>1</v>
      </c>
      <c r="AU88">
        <v>0</v>
      </c>
      <c r="AV88">
        <v>1</v>
      </c>
      <c r="AW88">
        <v>0</v>
      </c>
      <c r="AX88">
        <v>1</v>
      </c>
    </row>
    <row r="89" spans="1:50">
      <c r="A89" s="13" t="s">
        <v>147</v>
      </c>
      <c r="B89" s="13" t="s">
        <v>200</v>
      </c>
      <c r="C89" s="13" t="s">
        <v>420</v>
      </c>
      <c r="D89" s="14">
        <v>-18.579999999999998</v>
      </c>
      <c r="E89" s="14">
        <v>20.75</v>
      </c>
      <c r="F89" s="14">
        <v>2273</v>
      </c>
      <c r="G89" s="16">
        <v>2.46</v>
      </c>
      <c r="H89">
        <v>11.872</v>
      </c>
      <c r="J89">
        <f>(F89*100*Info!$B$11)/AI89</f>
        <v>2.2722686952325866</v>
      </c>
      <c r="K89">
        <f>2*((F89*100*Info!$B$11)/AI89^2)*(AJ89/2)</f>
        <v>6.0489664365224863E-2</v>
      </c>
      <c r="L89">
        <f t="shared" si="27"/>
        <v>0.36376642990654262</v>
      </c>
      <c r="M89">
        <f t="shared" si="28"/>
        <v>8.8443532602687664</v>
      </c>
      <c r="N89">
        <f t="shared" si="29"/>
        <v>0.24440746554793538</v>
      </c>
      <c r="O89">
        <v>3.77</v>
      </c>
      <c r="P89">
        <v>0.01</v>
      </c>
      <c r="S89">
        <v>3.0510000000000002</v>
      </c>
      <c r="T89">
        <v>4.2999999999999997E-2</v>
      </c>
      <c r="U89">
        <v>0.94399999999999995</v>
      </c>
      <c r="V89">
        <v>7.0000000000000001E-3</v>
      </c>
      <c r="W89" s="37">
        <f>U89*Info!$B$2</f>
        <v>0.45311999999999997</v>
      </c>
      <c r="X89" s="37">
        <f>W89*SQRT((0.5*V89/U89)^2+Info!$B$3^2)</f>
        <v>2.2718202745815964E-2</v>
      </c>
      <c r="Y89" s="28">
        <f>W89*Info!$D$2</f>
        <v>0.3670272</v>
      </c>
      <c r="Z89" s="28">
        <f>Y89*SQRT(Info!$D$3^2+(X89/W89)^2)</f>
        <v>2.598839364676471E-2</v>
      </c>
      <c r="AA89" s="37">
        <f t="shared" si="30"/>
        <v>3.3168800000000003</v>
      </c>
      <c r="AB89" s="37">
        <f t="shared" si="31"/>
        <v>2.3261916000192246E-2</v>
      </c>
      <c r="AC89" s="37">
        <f>(1-EXP(-Info!$B$6*H89*1000))+(Info!$B$6/(Info!$B$6-Info!$B$7))*(EXP(-Info!$B$7*H89*1000)-EXP(-Info!$B$6*H89*1000))*(Info!$B$9-1)</f>
        <v>0.11804337301111102</v>
      </c>
      <c r="AD89" s="37">
        <f>SQRT((Info!$B$6*EXP(-Info!$B$6*H89*1000)+(Info!$B$6/(Info!$B$6+Info!$B$7))*(Info!$B$9-1)*(-Info!$B$7*EXP(-Info!$B$7*H89*1000)+Info!$B$6*EXP(-Info!$B$6*H89*1000)))^2*(0.01*H89*1000)^2)</f>
        <v>1.0496586062681164E-3</v>
      </c>
      <c r="AE89" s="37">
        <f t="shared" si="32"/>
        <v>4.4341323470331439E-3</v>
      </c>
      <c r="AF89" s="37">
        <f t="shared" si="33"/>
        <v>2.2924370969269061</v>
      </c>
      <c r="AG89" s="37">
        <f t="shared" si="34"/>
        <v>3.4019231825692449E-2</v>
      </c>
      <c r="AH89" s="37">
        <f t="shared" si="35"/>
        <v>0.75137236870760604</v>
      </c>
      <c r="AI89">
        <f>AF89*EXP(Info!$B$6*H89*1000)</f>
        <v>2.5561144371185467</v>
      </c>
      <c r="AJ89">
        <f>2*SQRT((EXP(Info!$B$6*H89)*AG89)^2+(Info!$B$6*H89*0.01*AI89)^2)</f>
        <v>6.8045871821765344E-2</v>
      </c>
      <c r="AK89">
        <f t="shared" si="36"/>
        <v>4.4104553360000001</v>
      </c>
      <c r="AL89">
        <f t="shared" si="37"/>
        <v>6.1862739410911256E-2</v>
      </c>
      <c r="AM89"/>
      <c r="AN89"/>
      <c r="AO89">
        <f t="shared" si="38"/>
        <v>3.8923007956530782</v>
      </c>
      <c r="AP89">
        <f t="shared" si="39"/>
        <v>3.9936440677966103</v>
      </c>
      <c r="AQ89">
        <f t="shared" si="40"/>
        <v>5</v>
      </c>
      <c r="AR89">
        <v>1</v>
      </c>
      <c r="AS89">
        <v>1</v>
      </c>
      <c r="AT89">
        <v>1</v>
      </c>
      <c r="AU89">
        <v>0</v>
      </c>
      <c r="AV89">
        <v>1</v>
      </c>
      <c r="AW89">
        <v>0</v>
      </c>
      <c r="AX89">
        <v>1</v>
      </c>
    </row>
    <row r="90" spans="1:50">
      <c r="A90" s="13" t="s">
        <v>147</v>
      </c>
      <c r="B90" s="13" t="s">
        <v>200</v>
      </c>
      <c r="C90" s="13" t="s">
        <v>420</v>
      </c>
      <c r="D90" s="14">
        <v>-18.579999999999998</v>
      </c>
      <c r="E90" s="14">
        <v>20.75</v>
      </c>
      <c r="F90" s="14">
        <v>2273</v>
      </c>
      <c r="G90" s="16">
        <v>2.48</v>
      </c>
      <c r="H90">
        <v>11.939</v>
      </c>
      <c r="J90">
        <f>(F90*100*Info!$B$11)/AI90</f>
        <v>2.2917457703801896</v>
      </c>
      <c r="K90">
        <f>2*((F90*100*Info!$B$11)/AI90^2)*(AJ90/2)</f>
        <v>7.4090816836856421E-2</v>
      </c>
      <c r="L90">
        <f t="shared" si="27"/>
        <v>0.36492246728972022</v>
      </c>
      <c r="M90">
        <f t="shared" si="28"/>
        <v>8.9485118739287373</v>
      </c>
      <c r="N90">
        <f t="shared" si="29"/>
        <v>0.30154118774916056</v>
      </c>
      <c r="O90">
        <v>3.802</v>
      </c>
      <c r="P90">
        <v>6.8000000000000005E-2</v>
      </c>
      <c r="S90">
        <v>3.0369999999999999</v>
      </c>
      <c r="T90">
        <v>6.2E-2</v>
      </c>
      <c r="U90">
        <v>0.94699999999999995</v>
      </c>
      <c r="V90">
        <v>8.9999999999999993E-3</v>
      </c>
      <c r="W90" s="37">
        <f>U90*Info!$B$2</f>
        <v>0.45455999999999996</v>
      </c>
      <c r="X90" s="37">
        <f>W90*SQRT((0.5*V90/U90)^2+Info!$B$3^2)</f>
        <v>2.2830409194756016E-2</v>
      </c>
      <c r="Y90" s="28">
        <f>W90*Info!$D$2</f>
        <v>0.36819360000000001</v>
      </c>
      <c r="Z90" s="28">
        <f>Y90*SQRT(Info!$D$3^2+(X90/W90)^2)</f>
        <v>2.6093940590964794E-2</v>
      </c>
      <c r="AA90" s="37">
        <f t="shared" si="30"/>
        <v>3.3474400000000002</v>
      </c>
      <c r="AB90" s="37">
        <f t="shared" si="31"/>
        <v>4.0953969087256979E-2</v>
      </c>
      <c r="AC90" s="37">
        <f>(1-EXP(-Info!$B$6*H90*1000))+(Info!$B$6/(Info!$B$6-Info!$B$7))*(EXP(-Info!$B$7*H90*1000)-EXP(-Info!$B$6*H90*1000))*(Info!$B$9-1)</f>
        <v>0.11867229567273489</v>
      </c>
      <c r="AD90" s="37">
        <f>SQRT((Info!$B$6*EXP(-Info!$B$6*H90*1000)+(Info!$B$6/(Info!$B$6+Info!$B$7))*(Info!$B$9-1)*(-Info!$B$7*EXP(-Info!$B$7*H90*1000)+Info!$B$6*EXP(-Info!$B$6*H90*1000)))^2*(0.01*H90*1000)^2)</f>
        <v>1.0549184567824031E-3</v>
      </c>
      <c r="AE90" s="37">
        <f t="shared" si="32"/>
        <v>6.007536828285409E-3</v>
      </c>
      <c r="AF90" s="37">
        <f t="shared" si="33"/>
        <v>2.2715580105732602</v>
      </c>
      <c r="AG90" s="37">
        <f t="shared" si="34"/>
        <v>4.0963205859746936E-2</v>
      </c>
      <c r="AH90" s="37">
        <f t="shared" si="35"/>
        <v>0.7479611493491144</v>
      </c>
      <c r="AI90">
        <f>AF90*EXP(Info!$B$6*H90*1000)</f>
        <v>2.534390547138651</v>
      </c>
      <c r="AJ90">
        <f>2*SQRT((EXP(Info!$B$6*H90)*AG90)^2+(Info!$B$6*H90*0.01*AI90)^2)</f>
        <v>8.1935382295898876E-2</v>
      </c>
      <c r="AK90">
        <f t="shared" si="36"/>
        <v>4.4510909679999999</v>
      </c>
      <c r="AL90">
        <f t="shared" si="37"/>
        <v>0.10891298539065121</v>
      </c>
      <c r="AM90"/>
      <c r="AN90"/>
      <c r="AO90">
        <f t="shared" si="38"/>
        <v>3.9046703956392639</v>
      </c>
      <c r="AP90">
        <f t="shared" si="39"/>
        <v>4.0147835269271388</v>
      </c>
      <c r="AQ90">
        <f t="shared" si="40"/>
        <v>5</v>
      </c>
      <c r="AR90">
        <v>1</v>
      </c>
      <c r="AS90">
        <v>1</v>
      </c>
      <c r="AT90">
        <v>1</v>
      </c>
      <c r="AU90">
        <v>0</v>
      </c>
      <c r="AV90">
        <v>1</v>
      </c>
      <c r="AW90">
        <v>0</v>
      </c>
      <c r="AX90">
        <v>1</v>
      </c>
    </row>
    <row r="91" spans="1:50">
      <c r="A91" s="13" t="s">
        <v>147</v>
      </c>
      <c r="B91" s="13" t="s">
        <v>200</v>
      </c>
      <c r="C91" s="13" t="s">
        <v>420</v>
      </c>
      <c r="D91" s="14">
        <v>-18.579999999999998</v>
      </c>
      <c r="E91" s="14">
        <v>20.75</v>
      </c>
      <c r="F91" s="14">
        <v>2273</v>
      </c>
      <c r="G91" s="16">
        <v>2.5</v>
      </c>
      <c r="H91">
        <v>12.005000000000001</v>
      </c>
      <c r="J91">
        <f>(F91*100*Info!$B$11)/AI91</f>
        <v>2.3001776682652531</v>
      </c>
      <c r="K91">
        <f>2*((F91*100*Info!$B$11)/AI91^2)*(AJ91/2)</f>
        <v>7.6804031196355496E-2</v>
      </c>
      <c r="L91">
        <f t="shared" si="27"/>
        <v>0.38072164485981375</v>
      </c>
      <c r="M91">
        <f t="shared" si="28"/>
        <v>9.3702834510498114</v>
      </c>
      <c r="N91">
        <f t="shared" si="29"/>
        <v>0.34773479060760409</v>
      </c>
      <c r="O91">
        <v>3.9279999999999999</v>
      </c>
      <c r="P91">
        <v>6.6000000000000003E-2</v>
      </c>
      <c r="S91">
        <v>3.0579999999999998</v>
      </c>
      <c r="T91">
        <v>6.3E-2</v>
      </c>
      <c r="U91">
        <v>0.98799999999999999</v>
      </c>
      <c r="V91">
        <v>1.6E-2</v>
      </c>
      <c r="W91" s="37">
        <f>U91*Info!$B$2</f>
        <v>0.47423999999999999</v>
      </c>
      <c r="X91" s="37">
        <f>W91*SQRT((0.5*V91/U91)^2+Info!$B$3^2)</f>
        <v>2.4020918883339997E-2</v>
      </c>
      <c r="Y91" s="28">
        <f>W91*Info!$D$2</f>
        <v>0.38413440000000004</v>
      </c>
      <c r="Z91" s="28">
        <f>Y91*SQRT(Info!$D$3^2+(X91/W91)^2)</f>
        <v>2.7339911749616169E-2</v>
      </c>
      <c r="AA91" s="37">
        <f t="shared" si="30"/>
        <v>3.4537599999999999</v>
      </c>
      <c r="AB91" s="37">
        <f t="shared" si="31"/>
        <v>4.0816718927419927E-2</v>
      </c>
      <c r="AC91" s="37">
        <f>(1-EXP(-Info!$B$6*H91*1000))+(Info!$B$6/(Info!$B$6-Info!$B$7))*(EXP(-Info!$B$7*H91*1000)-EXP(-Info!$B$6*H91*1000))*(Info!$B$9-1)</f>
        <v>0.11929143760798655</v>
      </c>
      <c r="AD91" s="37">
        <f>SQRT((Info!$B$6*EXP(-Info!$B$6*H91*1000)+(Info!$B$6/(Info!$B$6+Info!$B$7))*(Info!$B$9-1)*(-Info!$B$7*EXP(-Info!$B$7*H91*1000)+Info!$B$6*EXP(-Info!$B$6*H91*1000)))^2*(0.01*H91*1000)^2)</f>
        <v>1.0600929201196102E-3</v>
      </c>
      <c r="AE91" s="37">
        <f t="shared" si="32"/>
        <v>6.0920567110425185E-3</v>
      </c>
      <c r="AF91" s="37">
        <f t="shared" si="33"/>
        <v>2.2618616044470401</v>
      </c>
      <c r="AG91" s="37">
        <f t="shared" si="34"/>
        <v>4.2152507985259415E-2</v>
      </c>
      <c r="AH91" s="37">
        <f t="shared" si="35"/>
        <v>0.73965389288654027</v>
      </c>
      <c r="AI91">
        <f>AF91*EXP(Info!$B$6*H91*1000)</f>
        <v>2.5251000811937052</v>
      </c>
      <c r="AJ91">
        <f>2*SQRT((EXP(Info!$B$6*H91)*AG91)^2+(Info!$B$6*H91*0.01*AI91)^2)</f>
        <v>8.4314298015155109E-2</v>
      </c>
      <c r="AK91">
        <f t="shared" si="36"/>
        <v>4.5924646720000002</v>
      </c>
      <c r="AL91">
        <f t="shared" si="37"/>
        <v>0.10854798231558055</v>
      </c>
      <c r="AM91"/>
      <c r="AN91"/>
      <c r="AO91">
        <f t="shared" si="38"/>
        <v>4.0737215954504675</v>
      </c>
      <c r="AP91">
        <f t="shared" si="39"/>
        <v>3.9757085020242915</v>
      </c>
      <c r="AQ91">
        <f t="shared" si="40"/>
        <v>5</v>
      </c>
      <c r="AR91">
        <v>1</v>
      </c>
      <c r="AS91">
        <v>1</v>
      </c>
      <c r="AT91">
        <v>1</v>
      </c>
      <c r="AU91">
        <v>0</v>
      </c>
      <c r="AV91">
        <v>1</v>
      </c>
      <c r="AW91">
        <v>0</v>
      </c>
      <c r="AX91">
        <v>1</v>
      </c>
    </row>
    <row r="92" spans="1:50">
      <c r="A92" s="13" t="s">
        <v>147</v>
      </c>
      <c r="B92" s="13" t="s">
        <v>200</v>
      </c>
      <c r="C92" s="13" t="s">
        <v>420</v>
      </c>
      <c r="D92" s="14">
        <v>-18.579999999999998</v>
      </c>
      <c r="E92" s="14">
        <v>20.75</v>
      </c>
      <c r="F92" s="14">
        <v>2273</v>
      </c>
      <c r="G92" s="16">
        <v>2.57</v>
      </c>
      <c r="H92">
        <v>12.238</v>
      </c>
      <c r="J92">
        <f>(F92*100*Info!$B$11)/AI92</f>
        <v>2.7491814008445967</v>
      </c>
      <c r="K92">
        <f>2*((F92*100*Info!$B$11)/AI92^2)*(AJ92/2)</f>
        <v>8.0714573435953549E-2</v>
      </c>
      <c r="L92">
        <f t="shared" si="27"/>
        <v>0.36415177570093515</v>
      </c>
      <c r="M92">
        <f t="shared" si="28"/>
        <v>10.711976390604525</v>
      </c>
      <c r="N92">
        <f t="shared" si="29"/>
        <v>0.33430271299650949</v>
      </c>
      <c r="O92">
        <v>4.1760000000000002</v>
      </c>
      <c r="P92">
        <v>2.9000000000000001E-2</v>
      </c>
      <c r="S92">
        <v>2.7080000000000002</v>
      </c>
      <c r="T92">
        <v>3.2000000000000001E-2</v>
      </c>
      <c r="U92">
        <v>0.94499999999999995</v>
      </c>
      <c r="V92">
        <v>0.01</v>
      </c>
      <c r="W92" s="37">
        <f>U92*Info!$B$2</f>
        <v>0.45359999999999995</v>
      </c>
      <c r="X92" s="37">
        <f>W92*SQRT((0.5*V92/U92)^2+Info!$B$3^2)</f>
        <v>2.2806630614801478E-2</v>
      </c>
      <c r="Y92" s="28">
        <f>W92*Info!$D$2</f>
        <v>0.36741599999999996</v>
      </c>
      <c r="Z92" s="28">
        <f>Y92*SQRT(Info!$D$3^2+(X92/W92)^2)</f>
        <v>2.6052863974618992E-2</v>
      </c>
      <c r="AA92" s="37">
        <f t="shared" si="30"/>
        <v>3.7224000000000004</v>
      </c>
      <c r="AB92" s="37">
        <f t="shared" si="31"/>
        <v>2.7025772884415353E-2</v>
      </c>
      <c r="AC92" s="37">
        <f>(1-EXP(-Info!$B$6*H92*1000))+(Info!$B$6/(Info!$B$6-Info!$B$7))*(EXP(-Info!$B$7*H92*1000)-EXP(-Info!$B$6*H92*1000))*(Info!$B$9-1)</f>
        <v>0.1214740742184806</v>
      </c>
      <c r="AD92" s="37">
        <f>SQRT((Info!$B$6*EXP(-Info!$B$6*H92*1000)+(Info!$B$6/(Info!$B$6+Info!$B$7))*(Info!$B$9-1)*(-Info!$B$7*EXP(-Info!$B$7*H92*1000)+Info!$B$6*EXP(-Info!$B$6*H92*1000)))^2*(0.01*H92*1000)^2)</f>
        <v>1.0783058188921866E-3</v>
      </c>
      <c r="AE92" s="37">
        <f t="shared" si="32"/>
        <v>5.1854519284854446E-3</v>
      </c>
      <c r="AF92" s="37">
        <f t="shared" si="33"/>
        <v>1.888408906129128</v>
      </c>
      <c r="AG92" s="37">
        <f t="shared" si="34"/>
        <v>3.1010331068575089E-2</v>
      </c>
      <c r="AH92" s="37">
        <f t="shared" si="35"/>
        <v>0.69734450004768389</v>
      </c>
      <c r="AI92">
        <f>AF92*EXP(Info!$B$6*H92*1000)</f>
        <v>2.1126939150367319</v>
      </c>
      <c r="AJ92">
        <f>2*SQRT((EXP(Info!$B$6*H92)*AG92)^2+(Info!$B$6*H92*0.01*AI92)^2)</f>
        <v>6.2027623241062299E-2</v>
      </c>
      <c r="AK92">
        <f t="shared" si="36"/>
        <v>4.9496752800000001</v>
      </c>
      <c r="AL92">
        <f t="shared" si="37"/>
        <v>7.1872340408814184E-2</v>
      </c>
      <c r="AM92"/>
      <c r="AN92"/>
      <c r="AO92">
        <f t="shared" si="38"/>
        <v>3.8964239956484734</v>
      </c>
      <c r="AP92">
        <f t="shared" si="39"/>
        <v>4.4190476190476193</v>
      </c>
      <c r="AQ92">
        <f t="shared" si="40"/>
        <v>5</v>
      </c>
      <c r="AR92">
        <v>1</v>
      </c>
      <c r="AS92">
        <v>1</v>
      </c>
      <c r="AT92">
        <v>1</v>
      </c>
      <c r="AU92">
        <v>0</v>
      </c>
      <c r="AV92">
        <v>1</v>
      </c>
      <c r="AW92">
        <v>0</v>
      </c>
      <c r="AX92">
        <v>1</v>
      </c>
    </row>
    <row r="93" spans="1:50">
      <c r="A93" s="13" t="s">
        <v>147</v>
      </c>
      <c r="B93" s="13" t="s">
        <v>200</v>
      </c>
      <c r="C93" s="13" t="s">
        <v>420</v>
      </c>
      <c r="D93" s="14">
        <v>-18.579999999999998</v>
      </c>
      <c r="E93" s="14">
        <v>20.75</v>
      </c>
      <c r="F93" s="14">
        <v>2273</v>
      </c>
      <c r="G93" s="16">
        <v>2.62</v>
      </c>
      <c r="H93">
        <v>12.404</v>
      </c>
      <c r="J93">
        <f>(F93*100*Info!$B$11)/AI93</f>
        <v>3.3359920593715922</v>
      </c>
      <c r="K93">
        <f>2*((F93*100*Info!$B$11)/AI93^2)*(AJ93/2)</f>
        <v>0.19660057289195684</v>
      </c>
      <c r="L93">
        <f t="shared" si="27"/>
        <v>0.4304312523364493</v>
      </c>
      <c r="M93">
        <f t="shared" si="28"/>
        <v>15.364293066927484</v>
      </c>
      <c r="N93">
        <f t="shared" si="29"/>
        <v>0.92571726652413877</v>
      </c>
      <c r="O93">
        <v>4.4039999999999999</v>
      </c>
      <c r="P93">
        <v>5.6000000000000001E-2</v>
      </c>
      <c r="S93">
        <v>2.464</v>
      </c>
      <c r="T93">
        <v>8.1000000000000003E-2</v>
      </c>
      <c r="U93">
        <v>1.117</v>
      </c>
      <c r="V93">
        <v>1.4E-2</v>
      </c>
      <c r="W93" s="37">
        <f>U93*Info!$B$2</f>
        <v>0.53615999999999997</v>
      </c>
      <c r="X93" s="37">
        <f>W93*SQRT((0.5*V93/U93)^2+Info!$B$3^2)</f>
        <v>2.7017743503112916E-2</v>
      </c>
      <c r="Y93" s="28">
        <f>W93*Info!$D$2</f>
        <v>0.4342896</v>
      </c>
      <c r="Z93" s="28">
        <f>Y93*SQRT(Info!$D$3^2+(X93/W93)^2)</f>
        <v>3.0829278128117112E-2</v>
      </c>
      <c r="AA93" s="37">
        <f t="shared" si="30"/>
        <v>3.8678400000000002</v>
      </c>
      <c r="AB93" s="37">
        <f t="shared" si="31"/>
        <v>3.8909619170585573E-2</v>
      </c>
      <c r="AC93" s="37">
        <f>(1-EXP(-Info!$B$6*H93*1000))+(Info!$B$6/(Info!$B$6-Info!$B$7))*(EXP(-Info!$B$7*H93*1000)-EXP(-Info!$B$6*H93*1000))*(Info!$B$9-1)</f>
        <v>0.12302612178403537</v>
      </c>
      <c r="AD93" s="37">
        <f>SQRT((Info!$B$6*EXP(-Info!$B$6*H93*1000)+(Info!$B$6/(Info!$B$6+Info!$B$7))*(Info!$B$9-1)*(-Info!$B$7*EXP(-Info!$B$7*H93*1000)+Info!$B$6*EXP(-Info!$B$6*H93*1000)))^2*(0.01*H93*1000)^2)</f>
        <v>1.0912298076032275E-3</v>
      </c>
      <c r="AE93" s="37">
        <f t="shared" si="32"/>
        <v>6.3819068597754294E-3</v>
      </c>
      <c r="AF93" s="37">
        <f t="shared" si="33"/>
        <v>1.5538650451188365</v>
      </c>
      <c r="AG93" s="37">
        <f t="shared" si="34"/>
        <v>5.1297398813854575E-2</v>
      </c>
      <c r="AH93" s="37">
        <f t="shared" si="35"/>
        <v>0.63062704753199539</v>
      </c>
      <c r="AI93">
        <f>AF93*EXP(Info!$B$6*H93*1000)</f>
        <v>1.7410649406613505</v>
      </c>
      <c r="AJ93">
        <f>2*SQRT((EXP(Info!$B$6*H93)*AG93)^2+(Info!$B$6*H93*0.01*AI93)^2)</f>
        <v>0.10260646868584007</v>
      </c>
      <c r="AK93">
        <f t="shared" si="36"/>
        <v>5.1430668480000001</v>
      </c>
      <c r="AL93">
        <f t="shared" si="37"/>
        <v>0.10347624122225527</v>
      </c>
      <c r="AM93"/>
      <c r="AN93"/>
      <c r="AO93">
        <f t="shared" si="38"/>
        <v>4.6056143948564499</v>
      </c>
      <c r="AP93">
        <f t="shared" si="39"/>
        <v>3.9427036705461056</v>
      </c>
      <c r="AQ93">
        <f t="shared" si="40"/>
        <v>5</v>
      </c>
      <c r="AR93">
        <v>1</v>
      </c>
      <c r="AS93">
        <v>1</v>
      </c>
      <c r="AT93">
        <v>1</v>
      </c>
      <c r="AU93">
        <v>0</v>
      </c>
      <c r="AV93">
        <v>1</v>
      </c>
      <c r="AW93">
        <v>0</v>
      </c>
      <c r="AX93">
        <v>1</v>
      </c>
    </row>
    <row r="94" spans="1:50">
      <c r="A94" s="13" t="s">
        <v>147</v>
      </c>
      <c r="B94" s="13" t="s">
        <v>200</v>
      </c>
      <c r="C94" s="13" t="s">
        <v>420</v>
      </c>
      <c r="D94" s="14">
        <v>-18.579999999999998</v>
      </c>
      <c r="E94" s="14">
        <v>20.75</v>
      </c>
      <c r="F94" s="14">
        <v>2273</v>
      </c>
      <c r="G94" s="16">
        <v>2.64</v>
      </c>
      <c r="H94">
        <v>12.471</v>
      </c>
      <c r="J94">
        <f>(F94*100*Info!$B$11)/AI94</f>
        <v>3.1023720157153067</v>
      </c>
      <c r="K94">
        <f>2*((F94*100*Info!$B$11)/AI94^2)*(AJ94/2)</f>
        <v>0.1188133847407709</v>
      </c>
      <c r="L94">
        <f t="shared" si="27"/>
        <v>0.40037428037383249</v>
      </c>
      <c r="M94">
        <f t="shared" si="28"/>
        <v>13.290576606710072</v>
      </c>
      <c r="N94">
        <f t="shared" si="29"/>
        <v>0.57553264769485935</v>
      </c>
      <c r="O94">
        <v>4.1879999999999997</v>
      </c>
      <c r="P94">
        <v>3.9E-2</v>
      </c>
      <c r="S94">
        <v>2.5299999999999998</v>
      </c>
      <c r="T94">
        <v>4.1000000000000002E-2</v>
      </c>
      <c r="U94">
        <v>1.0389999999999999</v>
      </c>
      <c r="V94">
        <v>2.1000000000000001E-2</v>
      </c>
      <c r="W94" s="37">
        <f>U94*Info!$B$2</f>
        <v>0.49871999999999994</v>
      </c>
      <c r="X94" s="37">
        <f>W94*SQRT((0.5*V94/U94)^2+Info!$B$3^2)</f>
        <v>2.544023773473825E-2</v>
      </c>
      <c r="Y94" s="28">
        <f>W94*Info!$D$2</f>
        <v>0.40396319999999997</v>
      </c>
      <c r="Z94" s="28">
        <f>Y94*SQRT(Info!$D$3^2+(X94/W94)^2)</f>
        <v>2.8854762597034136E-2</v>
      </c>
      <c r="AA94" s="37">
        <f t="shared" si="30"/>
        <v>3.6892799999999997</v>
      </c>
      <c r="AB94" s="37">
        <f t="shared" si="31"/>
        <v>3.205394977221996E-2</v>
      </c>
      <c r="AC94" s="37">
        <f>(1-EXP(-Info!$B$6*H94*1000))+(Info!$B$6/(Info!$B$6-Info!$B$7))*(EXP(-Info!$B$7*H94*1000)-EXP(-Info!$B$6*H94*1000))*(Info!$B$9-1)</f>
        <v>0.12365185304649245</v>
      </c>
      <c r="AD94" s="37">
        <f>SQRT((Info!$B$6*EXP(-Info!$B$6*H94*1000)+(Info!$B$6/(Info!$B$6+Info!$B$7))*(Info!$B$9-1)*(-Info!$B$7*EXP(-Info!$B$7*H94*1000)+Info!$B$6*EXP(-Info!$B$6*H94*1000)))^2*(0.01*H94*1000)^2)</f>
        <v>1.0964339518378225E-3</v>
      </c>
      <c r="AE94" s="37">
        <f t="shared" si="32"/>
        <v>5.6632161182669383E-3</v>
      </c>
      <c r="AF94" s="37">
        <f t="shared" si="33"/>
        <v>1.669850491592636</v>
      </c>
      <c r="AG94" s="37">
        <f t="shared" si="34"/>
        <v>3.5845771596290106E-2</v>
      </c>
      <c r="AH94" s="37">
        <f t="shared" si="35"/>
        <v>0.66001995715123962</v>
      </c>
      <c r="AI94">
        <f>AF94*EXP(Info!$B$6*H94*1000)</f>
        <v>1.8721735457497541</v>
      </c>
      <c r="AJ94">
        <f>2*SQRT((EXP(Info!$B$6*H94)*AG94)^2+(Info!$B$6*H94*0.01*AI94)^2)</f>
        <v>7.1699742863162552E-2</v>
      </c>
      <c r="AK94">
        <f t="shared" si="36"/>
        <v>4.9056356159999996</v>
      </c>
      <c r="AL94">
        <f t="shared" si="37"/>
        <v>8.5244274024241756E-2</v>
      </c>
      <c r="AM94"/>
      <c r="AN94"/>
      <c r="AO94">
        <f t="shared" si="38"/>
        <v>4.2840047952156226</v>
      </c>
      <c r="AP94">
        <f t="shared" si="39"/>
        <v>4.0307988450433108</v>
      </c>
      <c r="AQ94">
        <f t="shared" si="40"/>
        <v>5</v>
      </c>
      <c r="AR94">
        <v>1</v>
      </c>
      <c r="AS94">
        <v>1</v>
      </c>
      <c r="AT94">
        <v>1</v>
      </c>
      <c r="AU94">
        <v>0</v>
      </c>
      <c r="AV94">
        <v>1</v>
      </c>
      <c r="AW94">
        <v>0</v>
      </c>
      <c r="AX94">
        <v>1</v>
      </c>
    </row>
    <row r="95" spans="1:50">
      <c r="A95" s="13" t="s">
        <v>147</v>
      </c>
      <c r="B95" s="13" t="s">
        <v>200</v>
      </c>
      <c r="C95" s="13" t="s">
        <v>420</v>
      </c>
      <c r="D95" s="14">
        <v>-18.579999999999998</v>
      </c>
      <c r="E95" s="14">
        <v>20.75</v>
      </c>
      <c r="F95" s="14">
        <v>2273</v>
      </c>
      <c r="G95" s="16">
        <v>2.66</v>
      </c>
      <c r="H95">
        <v>12.538</v>
      </c>
      <c r="J95">
        <f>(F95*100*Info!$B$11)/AI95</f>
        <v>3.0499160568158268</v>
      </c>
      <c r="K95">
        <f>2*((F95*100*Info!$B$11)/AI95^2)*(AJ95/2)</f>
        <v>0.17754218987601023</v>
      </c>
      <c r="L95">
        <f t="shared" si="27"/>
        <v>0.41154930841121573</v>
      </c>
      <c r="M95">
        <f t="shared" si="28"/>
        <v>13.430542029674525</v>
      </c>
      <c r="N95">
        <f t="shared" si="29"/>
        <v>0.78826696351203795</v>
      </c>
      <c r="O95">
        <v>4.4009999999999998</v>
      </c>
      <c r="P95">
        <v>6.5000000000000002E-2</v>
      </c>
      <c r="S95">
        <v>2.5960000000000001</v>
      </c>
      <c r="T95">
        <v>9.2999999999999999E-2</v>
      </c>
      <c r="U95">
        <v>1.0680000000000001</v>
      </c>
      <c r="V95">
        <v>8.0000000000000002E-3</v>
      </c>
      <c r="W95" s="37">
        <f>U95*Info!$B$2</f>
        <v>0.51263999999999998</v>
      </c>
      <c r="X95" s="37">
        <f>W95*SQRT((0.5*V95/U95)^2+Info!$B$3^2)</f>
        <v>2.5703809523103773E-2</v>
      </c>
      <c r="Y95" s="28">
        <f>W95*Info!$D$2</f>
        <v>0.41523840000000001</v>
      </c>
      <c r="Z95" s="28">
        <f>Y95*SQRT(Info!$D$3^2+(X95/W95)^2)</f>
        <v>2.9402946981770386E-2</v>
      </c>
      <c r="AA95" s="37">
        <f t="shared" si="30"/>
        <v>3.8883599999999996</v>
      </c>
      <c r="AB95" s="37">
        <f t="shared" si="31"/>
        <v>4.1435924316949903E-2</v>
      </c>
      <c r="AC95" s="37">
        <f>(1-EXP(-Info!$B$6*H95*1000))+(Info!$B$6/(Info!$B$6-Info!$B$7))*(EXP(-Info!$B$7*H95*1000)-EXP(-Info!$B$6*H95*1000))*(Info!$B$9-1)</f>
        <v>0.12427718350132153</v>
      </c>
      <c r="AD95" s="37">
        <f>SQRT((Info!$B$6*EXP(-Info!$B$6*H95*1000)+(Info!$B$6/(Info!$B$6+Info!$B$7))*(Info!$B$9-1)*(-Info!$B$7*EXP(-Info!$B$7*H95*1000)+Info!$B$6*EXP(-Info!$B$6*H95*1000)))^2*(0.01*H95*1000)^2)</f>
        <v>1.1016311100871762E-3</v>
      </c>
      <c r="AE95" s="37">
        <f t="shared" si="32"/>
        <v>6.6982432502307124E-3</v>
      </c>
      <c r="AF95" s="37">
        <f t="shared" si="33"/>
        <v>1.6975271707608017</v>
      </c>
      <c r="AG95" s="37">
        <f t="shared" si="34"/>
        <v>5.5422466147331095E-2</v>
      </c>
      <c r="AH95" s="37">
        <f t="shared" si="35"/>
        <v>0.65390106731926101</v>
      </c>
      <c r="AI95">
        <f>AF95*EXP(Info!$B$6*H95*1000)</f>
        <v>1.9043733364125413</v>
      </c>
      <c r="AJ95">
        <f>2*SQRT((EXP(Info!$B$6*H95)*AG95)^2+(Info!$B$6*H95*0.01*AI95)^2)</f>
        <v>0.11085767810972363</v>
      </c>
      <c r="AK95">
        <f t="shared" si="36"/>
        <v>5.1703522919999996</v>
      </c>
      <c r="AL95">
        <f t="shared" si="37"/>
        <v>0.11019469712849657</v>
      </c>
      <c r="AM95"/>
      <c r="AN95"/>
      <c r="AO95">
        <f t="shared" si="38"/>
        <v>4.4035775950820844</v>
      </c>
      <c r="AP95">
        <f t="shared" si="39"/>
        <v>4.1207865168539319</v>
      </c>
      <c r="AQ95">
        <f t="shared" si="40"/>
        <v>5</v>
      </c>
      <c r="AR95">
        <v>1</v>
      </c>
      <c r="AS95">
        <v>1</v>
      </c>
      <c r="AT95">
        <v>1</v>
      </c>
      <c r="AU95">
        <v>0</v>
      </c>
      <c r="AV95">
        <v>1</v>
      </c>
      <c r="AW95">
        <v>0</v>
      </c>
      <c r="AX95">
        <v>1</v>
      </c>
    </row>
    <row r="96" spans="1:50">
      <c r="A96" s="13" t="s">
        <v>147</v>
      </c>
      <c r="B96" s="13" t="s">
        <v>200</v>
      </c>
      <c r="C96" s="13" t="s">
        <v>420</v>
      </c>
      <c r="D96" s="14">
        <v>-18.579999999999998</v>
      </c>
      <c r="E96" s="14">
        <v>20.75</v>
      </c>
      <c r="F96" s="14">
        <v>2273</v>
      </c>
      <c r="G96" s="16">
        <v>2.68</v>
      </c>
      <c r="H96">
        <v>12.603999999999999</v>
      </c>
      <c r="J96">
        <f>(F96*100*Info!$B$11)/AI96</f>
        <v>2.8877561702881667</v>
      </c>
      <c r="K96">
        <f>2*((F96*100*Info!$B$11)/AI96^2)*(AJ96/2)</f>
        <v>0.14099949523193317</v>
      </c>
      <c r="L96">
        <f t="shared" si="27"/>
        <v>0.40769585046729045</v>
      </c>
      <c r="M96">
        <f t="shared" si="28"/>
        <v>12.597390423329456</v>
      </c>
      <c r="N96">
        <f t="shared" si="29"/>
        <v>0.66396932096124039</v>
      </c>
      <c r="O96">
        <v>4.1100000000000003</v>
      </c>
      <c r="P96">
        <v>1.0999999999999999E-2</v>
      </c>
      <c r="S96">
        <v>2.653</v>
      </c>
      <c r="T96">
        <v>7.8E-2</v>
      </c>
      <c r="U96">
        <v>1.0580000000000001</v>
      </c>
      <c r="V96">
        <v>2.1000000000000001E-2</v>
      </c>
      <c r="W96" s="37">
        <f>U96*Info!$B$2</f>
        <v>0.50783999999999996</v>
      </c>
      <c r="X96" s="37">
        <f>W96*SQRT((0.5*V96/U96)^2+Info!$B$3^2)</f>
        <v>2.5887357223169767E-2</v>
      </c>
      <c r="Y96" s="28">
        <f>W96*Info!$D$2</f>
        <v>0.4113504</v>
      </c>
      <c r="Z96" s="28">
        <f>Y96*SQRT(Info!$D$3^2+(X96/W96)^2)</f>
        <v>2.9371955121523661E-2</v>
      </c>
      <c r="AA96" s="37">
        <f t="shared" si="30"/>
        <v>3.6021600000000005</v>
      </c>
      <c r="AB96" s="37">
        <f t="shared" si="31"/>
        <v>2.6465170772167708E-2</v>
      </c>
      <c r="AC96" s="37">
        <f>(1-EXP(-Info!$B$6*H96*1000))+(Info!$B$6/(Info!$B$6-Info!$B$7))*(EXP(-Info!$B$7*H96*1000)-EXP(-Info!$B$6*H96*1000))*(Info!$B$9-1)</f>
        <v>0.1248927890293515</v>
      </c>
      <c r="AD96" s="37">
        <f>SQRT((Info!$B$6*EXP(-Info!$B$6*H96*1000)+(Info!$B$6/(Info!$B$6+Info!$B$7))*(Info!$B$9-1)*(-Info!$B$7*EXP(-Info!$B$7*H96*1000)+Info!$B$6*EXP(-Info!$B$6*H96*1000)))^2*(0.01*H96*1000)^2)</f>
        <v>1.1067438748860229E-3</v>
      </c>
      <c r="AE96" s="37">
        <f t="shared" si="32"/>
        <v>5.1786671429890248E-3</v>
      </c>
      <c r="AF96" s="37">
        <f t="shared" si="33"/>
        <v>1.7917657910700313</v>
      </c>
      <c r="AG96" s="37">
        <f t="shared" si="34"/>
        <v>4.9097152066476059E-2</v>
      </c>
      <c r="AH96" s="37">
        <f t="shared" si="35"/>
        <v>0.67537346063702652</v>
      </c>
      <c r="AI96">
        <f>AF96*EXP(Info!$B$6*H96*1000)</f>
        <v>2.0113120618202833</v>
      </c>
      <c r="AJ96">
        <f>2*SQRT((EXP(Info!$B$6*H96)*AG96)^2+(Info!$B$6*H96*0.01*AI96)^2)</f>
        <v>9.8205654753136279E-2</v>
      </c>
      <c r="AK96">
        <f t="shared" si="36"/>
        <v>4.7897921520000004</v>
      </c>
      <c r="AL96">
        <f t="shared" si="37"/>
        <v>7.0381475151502795E-2</v>
      </c>
      <c r="AM96"/>
      <c r="AN96"/>
      <c r="AO96">
        <f t="shared" si="38"/>
        <v>4.362345595128132</v>
      </c>
      <c r="AP96">
        <f t="shared" si="39"/>
        <v>3.8846880907372401</v>
      </c>
      <c r="AQ96">
        <f t="shared" si="40"/>
        <v>5</v>
      </c>
      <c r="AR96">
        <v>1</v>
      </c>
      <c r="AS96">
        <v>1</v>
      </c>
      <c r="AT96">
        <v>1</v>
      </c>
      <c r="AU96">
        <v>0</v>
      </c>
      <c r="AV96">
        <v>1</v>
      </c>
      <c r="AW96">
        <v>0</v>
      </c>
      <c r="AX96">
        <v>1</v>
      </c>
    </row>
    <row r="97" spans="1:50">
      <c r="A97" s="13" t="s">
        <v>147</v>
      </c>
      <c r="B97" s="13" t="s">
        <v>200</v>
      </c>
      <c r="C97" s="13" t="s">
        <v>420</v>
      </c>
      <c r="D97" s="14">
        <v>-18.579999999999998</v>
      </c>
      <c r="E97" s="14">
        <v>20.75</v>
      </c>
      <c r="F97" s="14">
        <v>2273</v>
      </c>
      <c r="G97" s="16">
        <v>2.7</v>
      </c>
      <c r="H97">
        <v>12.670999999999999</v>
      </c>
      <c r="J97">
        <f>(F97*100*Info!$B$11)/AI97</f>
        <v>2.7229785207399453</v>
      </c>
      <c r="K97">
        <f>2*((F97*100*Info!$B$11)/AI97^2)*(AJ97/2)</f>
        <v>0.11121885732180664</v>
      </c>
      <c r="L97">
        <f t="shared" si="27"/>
        <v>0.37686818691588858</v>
      </c>
      <c r="M97">
        <f t="shared" si="28"/>
        <v>10.980382565907233</v>
      </c>
      <c r="N97">
        <f t="shared" si="29"/>
        <v>0.51200830166990119</v>
      </c>
      <c r="O97">
        <v>3.9169999999999998</v>
      </c>
      <c r="P97">
        <v>0.05</v>
      </c>
      <c r="S97">
        <v>2.7120000000000002</v>
      </c>
      <c r="T97">
        <v>6.7000000000000004E-2</v>
      </c>
      <c r="U97">
        <v>0.97799999999999998</v>
      </c>
      <c r="V97">
        <v>2.1999999999999999E-2</v>
      </c>
      <c r="W97" s="37">
        <f>U97*Info!$B$2</f>
        <v>0.46943999999999997</v>
      </c>
      <c r="X97" s="37">
        <f>W97*SQRT((0.5*V97/U97)^2+Info!$B$3^2)</f>
        <v>2.4058536613850812E-2</v>
      </c>
      <c r="Y97" s="28">
        <f>W97*Info!$D$2</f>
        <v>0.38024639999999998</v>
      </c>
      <c r="Z97" s="28">
        <f>Y97*SQRT(Info!$D$3^2+(X97/W97)^2)</f>
        <v>2.7225496171875366E-2</v>
      </c>
      <c r="AA97" s="37">
        <f t="shared" si="30"/>
        <v>3.4475599999999997</v>
      </c>
      <c r="AB97" s="37">
        <f t="shared" si="31"/>
        <v>3.4696011067556459E-2</v>
      </c>
      <c r="AC97" s="37">
        <f>(1-EXP(-Info!$B$6*H97*1000))+(Info!$B$6/(Info!$B$6-Info!$B$7))*(EXP(-Info!$B$7*H97*1000)-EXP(-Info!$B$6*H97*1000))*(Info!$B$9-1)</f>
        <v>0.12551732458961395</v>
      </c>
      <c r="AD97" s="37">
        <f>SQRT((Info!$B$6*EXP(-Info!$B$6*H97*1000)+(Info!$B$6/(Info!$B$6+Info!$B$7))*(Info!$B$9-1)*(-Info!$B$7*EXP(-Info!$B$7*H97*1000)+Info!$B$6*EXP(-Info!$B$6*H97*1000)))^2*(0.01*H97*1000)^2)</f>
        <v>1.1119271850294288E-3</v>
      </c>
      <c r="AE97" s="37">
        <f t="shared" si="32"/>
        <v>5.8017947972483315E-3</v>
      </c>
      <c r="AF97" s="37">
        <f t="shared" si="33"/>
        <v>1.8990250924378309</v>
      </c>
      <c r="AG97" s="37">
        <f t="shared" si="34"/>
        <v>4.3556153005909259E-2</v>
      </c>
      <c r="AH97" s="37">
        <f t="shared" si="35"/>
        <v>0.70023049131188453</v>
      </c>
      <c r="AI97">
        <f>AF97*EXP(Info!$B$6*H97*1000)</f>
        <v>2.1330241030760009</v>
      </c>
      <c r="AJ97">
        <f>2*SQRT((EXP(Info!$B$6*H97)*AG97)^2+(Info!$B$6*H97*0.01*AI97)^2)</f>
        <v>8.7122429199154486E-2</v>
      </c>
      <c r="AK97">
        <f t="shared" si="36"/>
        <v>4.5842205319999998</v>
      </c>
      <c r="AL97">
        <f t="shared" si="37"/>
        <v>9.2270571833059645E-2</v>
      </c>
      <c r="AM97"/>
      <c r="AN97"/>
      <c r="AO97">
        <f t="shared" si="38"/>
        <v>4.0324895954965152</v>
      </c>
      <c r="AP97">
        <f t="shared" si="39"/>
        <v>4.0051124744376274</v>
      </c>
      <c r="AQ97">
        <f t="shared" si="40"/>
        <v>5</v>
      </c>
      <c r="AR97">
        <v>1</v>
      </c>
      <c r="AS97">
        <v>1</v>
      </c>
      <c r="AT97">
        <v>1</v>
      </c>
      <c r="AU97">
        <v>0</v>
      </c>
      <c r="AV97">
        <v>1</v>
      </c>
      <c r="AW97">
        <v>0</v>
      </c>
      <c r="AX97">
        <v>1</v>
      </c>
    </row>
    <row r="98" spans="1:50">
      <c r="A98" s="13" t="s">
        <v>147</v>
      </c>
      <c r="B98" s="13" t="s">
        <v>200</v>
      </c>
      <c r="C98" s="13" t="s">
        <v>420</v>
      </c>
      <c r="D98" s="14">
        <v>-18.579999999999998</v>
      </c>
      <c r="E98" s="14">
        <v>20.75</v>
      </c>
      <c r="F98" s="14">
        <v>2273</v>
      </c>
      <c r="G98" s="16">
        <v>2.72</v>
      </c>
      <c r="H98">
        <v>12.737</v>
      </c>
      <c r="J98">
        <f>(F98*100*Info!$B$11)/AI98</f>
        <v>2.8784183048377576</v>
      </c>
      <c r="K98">
        <f>2*((F98*100*Info!$B$11)/AI98^2)*(AJ98/2)</f>
        <v>8.3475595143174069E-2</v>
      </c>
      <c r="L98">
        <f t="shared" ref="L98:L129" si="41">(M98/10.7)/J98</f>
        <v>0.3664638504672903</v>
      </c>
      <c r="M98">
        <f t="shared" ref="M98:M125" si="42">((U98/0.242530073729142))*J98</f>
        <v>11.286747931136215</v>
      </c>
      <c r="N98">
        <f t="shared" ref="N98:N129" si="43">2*M98*SQRT((0.5*K98/J98)^2+(0.5*V98/U98)^2)</f>
        <v>0.35239600652586134</v>
      </c>
      <c r="O98">
        <v>4.3639999999999999</v>
      </c>
      <c r="P98">
        <v>4.4999999999999998E-2</v>
      </c>
      <c r="S98">
        <v>2.6579999999999999</v>
      </c>
      <c r="T98">
        <v>2.3E-2</v>
      </c>
      <c r="U98">
        <v>0.95099999999999996</v>
      </c>
      <c r="V98">
        <v>1.0999999999999999E-2</v>
      </c>
      <c r="W98" s="37">
        <f>U98*Info!$B$2</f>
        <v>0.45647999999999994</v>
      </c>
      <c r="X98" s="37">
        <f>W98*SQRT((0.5*V98/U98)^2+Info!$B$3^2)</f>
        <v>2.2976174094047945E-2</v>
      </c>
      <c r="Y98" s="28">
        <f>W98*Info!$D$2</f>
        <v>0.36974879999999999</v>
      </c>
      <c r="Z98" s="28">
        <f>Y98*SQRT(Info!$D$3^2+(X98/W98)^2)</f>
        <v>2.6232491876815669E-2</v>
      </c>
      <c r="AA98" s="37">
        <f t="shared" ref="AA98:AA125" si="44">IF(O98-W98&gt;0,O98-W98,0)</f>
        <v>3.9075199999999999</v>
      </c>
      <c r="AB98" s="37">
        <f t="shared" ref="AB98:AB125" si="45">SQRT((0.5*P98)^2+X98^2)</f>
        <v>3.2158273834271639E-2</v>
      </c>
      <c r="AC98" s="37">
        <f>(1-EXP(-Info!$B$6*H98*1000))+(Info!$B$6/(Info!$B$6-Info!$B$7))*(EXP(-Info!$B$7*H98*1000)-EXP(-Info!$B$6*H98*1000))*(Info!$B$9-1)</f>
        <v>0.12613214757059271</v>
      </c>
      <c r="AD98" s="37">
        <f>SQRT((Info!$B$6*EXP(-Info!$B$6*H98*1000)+(Info!$B$6/(Info!$B$6+Info!$B$7))*(Info!$B$9-1)*(-Info!$B$7*EXP(-Info!$B$7*H98*1000)+Info!$B$6*EXP(-Info!$B$6*H98*1000)))^2*(0.01*H98*1000)^2)</f>
        <v>1.1170263212350476E-3</v>
      </c>
      <c r="AE98" s="37">
        <f t="shared" ref="AE98:AE125" si="46">IF(AA98&gt;0,AA98*AC98*SQRT((AB98/AA98)^2+(AD98/AC98)^2),AA98*AC98*SQRT((AD98/AC98)^2))</f>
        <v>5.9585398557813534E-3</v>
      </c>
      <c r="AF98" s="37">
        <f t="shared" ref="AF98:AF125" si="47">IF((S98-Y98-AA98*AC98)&gt;0,S98-Y98-AA98*AC98,0)</f>
        <v>1.7953873107249576</v>
      </c>
      <c r="AG98" s="37">
        <f t="shared" ref="AG98:AG125" si="48">SQRT((T98*0.5)^2+Z98^2+AE98^2)</f>
        <v>2.9255731528713053E-2</v>
      </c>
      <c r="AH98" s="37">
        <f t="shared" ref="AH98:AH125" si="49">AF98/S98</f>
        <v>0.67546550441119546</v>
      </c>
      <c r="AI98">
        <f>AF98*EXP(Info!$B$6*H98*1000)</f>
        <v>2.0178369513335612</v>
      </c>
      <c r="AJ98">
        <f>2*SQRT((EXP(Info!$B$6*H98)*AG98)^2+(Info!$B$6*H98*0.01*AI98)^2)</f>
        <v>5.8518298098424279E-2</v>
      </c>
      <c r="AK98">
        <f t="shared" ref="AK98:AK125" si="50">AA98/0.752049334436339</f>
        <v>5.1958293439999998</v>
      </c>
      <c r="AL98">
        <f t="shared" ref="AL98:AL125" si="51">AB98/0.752049334436339*2</f>
        <v>8.5521713434861993E-2</v>
      </c>
      <c r="AM98"/>
      <c r="AN98"/>
      <c r="AO98">
        <f t="shared" ref="AO98:AO125" si="52">U98/0.242530074</f>
        <v>3.9211631956208444</v>
      </c>
      <c r="AP98">
        <f t="shared" ref="AP98:AP125" si="53">O98/U98</f>
        <v>4.5888538380651944</v>
      </c>
      <c r="AQ98">
        <f t="shared" si="40"/>
        <v>5</v>
      </c>
      <c r="AR98">
        <v>1</v>
      </c>
      <c r="AS98">
        <v>1</v>
      </c>
      <c r="AT98">
        <v>1</v>
      </c>
      <c r="AU98">
        <v>0</v>
      </c>
      <c r="AV98">
        <v>1</v>
      </c>
      <c r="AW98">
        <v>0</v>
      </c>
      <c r="AX98">
        <v>1</v>
      </c>
    </row>
    <row r="99" spans="1:50">
      <c r="A99" s="13" t="s">
        <v>147</v>
      </c>
      <c r="B99" s="13" t="s">
        <v>200</v>
      </c>
      <c r="C99" s="13" t="s">
        <v>420</v>
      </c>
      <c r="D99" s="14">
        <v>-18.579999999999998</v>
      </c>
      <c r="E99" s="14">
        <v>20.75</v>
      </c>
      <c r="F99" s="14">
        <v>2273</v>
      </c>
      <c r="G99" s="16">
        <v>2.74</v>
      </c>
      <c r="H99">
        <v>12.804</v>
      </c>
      <c r="J99">
        <f>(F99*100*Info!$B$11)/AI99</f>
        <v>3.1114320663426978</v>
      </c>
      <c r="K99">
        <f>2*((F99*100*Info!$B$11)/AI99^2)*(AJ99/2)</f>
        <v>0.16624472921731634</v>
      </c>
      <c r="L99">
        <f t="shared" si="41"/>
        <v>0.40268635514018764</v>
      </c>
      <c r="M99">
        <f t="shared" si="42"/>
        <v>13.406364247261722</v>
      </c>
      <c r="N99">
        <f t="shared" si="43"/>
        <v>0.75664346391474868</v>
      </c>
      <c r="O99">
        <v>4.484</v>
      </c>
      <c r="P99">
        <v>6.5000000000000002E-2</v>
      </c>
      <c r="S99">
        <v>2.5710000000000002</v>
      </c>
      <c r="T99">
        <v>0.08</v>
      </c>
      <c r="U99">
        <v>1.0449999999999999</v>
      </c>
      <c r="V99">
        <v>1.9E-2</v>
      </c>
      <c r="W99" s="37">
        <f>U99*Info!$B$2</f>
        <v>0.50159999999999993</v>
      </c>
      <c r="X99" s="37">
        <f>W99*SQRT((0.5*V99/U99)^2+Info!$B$3^2)</f>
        <v>2.5491174943497601E-2</v>
      </c>
      <c r="Y99" s="28">
        <f>W99*Info!$D$2</f>
        <v>0.40629599999999999</v>
      </c>
      <c r="Z99" s="28">
        <f>Y99*SQRT(Info!$D$3^2+(X99/W99)^2)</f>
        <v>2.8965926172660181E-2</v>
      </c>
      <c r="AA99" s="37">
        <f t="shared" si="44"/>
        <v>3.9824000000000002</v>
      </c>
      <c r="AB99" s="37">
        <f t="shared" si="45"/>
        <v>4.1304358123568516E-2</v>
      </c>
      <c r="AC99" s="37">
        <f>(1-EXP(-Info!$B$6*H99*1000))+(Info!$B$6/(Info!$B$6-Info!$B$7))*(EXP(-Info!$B$7*H99*1000)-EXP(-Info!$B$6*H99*1000))*(Info!$B$9-1)</f>
        <v>0.12675588921747116</v>
      </c>
      <c r="AD99" s="37">
        <f>SQRT((Info!$B$6*EXP(-Info!$B$6*H99*1000)+(Info!$B$6/(Info!$B$6+Info!$B$7))*(Info!$B$9-1)*(-Info!$B$7*EXP(-Info!$B$7*H99*1000)+Info!$B$6*EXP(-Info!$B$6*H99*1000)))^2*(0.01*H99*1000)^2)</f>
        <v>1.1221958092995337E-3</v>
      </c>
      <c r="AE99" s="37">
        <f t="shared" si="46"/>
        <v>6.8835639207988544E-3</v>
      </c>
      <c r="AF99" s="37">
        <f t="shared" si="47"/>
        <v>1.6599113467803432</v>
      </c>
      <c r="AG99" s="37">
        <f t="shared" si="48"/>
        <v>4.9863898075578929E-2</v>
      </c>
      <c r="AH99" s="37">
        <f t="shared" si="49"/>
        <v>0.64562868408414742</v>
      </c>
      <c r="AI99">
        <f>AF99*EXP(Info!$B$6*H99*1000)</f>
        <v>1.8667220408651584</v>
      </c>
      <c r="AJ99">
        <f>2*SQRT((EXP(Info!$B$6*H99)*AG99)^2+(Info!$B$6*H99*0.01*AI99)^2)</f>
        <v>9.9739506950701926E-2</v>
      </c>
      <c r="AK99">
        <f t="shared" si="50"/>
        <v>5.2953972800000004</v>
      </c>
      <c r="AL99">
        <f t="shared" si="51"/>
        <v>0.10984480999381811</v>
      </c>
      <c r="AM99"/>
      <c r="AN99"/>
      <c r="AO99">
        <f t="shared" si="52"/>
        <v>4.308743995187994</v>
      </c>
      <c r="AP99">
        <f t="shared" si="53"/>
        <v>4.290909090909091</v>
      </c>
      <c r="AQ99">
        <f t="shared" si="40"/>
        <v>5</v>
      </c>
      <c r="AR99">
        <v>1</v>
      </c>
      <c r="AS99">
        <v>1</v>
      </c>
      <c r="AT99">
        <v>1</v>
      </c>
      <c r="AU99">
        <v>0</v>
      </c>
      <c r="AV99">
        <v>1</v>
      </c>
      <c r="AW99">
        <v>0</v>
      </c>
      <c r="AX99">
        <v>1</v>
      </c>
    </row>
    <row r="100" spans="1:50">
      <c r="A100" s="13" t="s">
        <v>147</v>
      </c>
      <c r="B100" s="13" t="s">
        <v>200</v>
      </c>
      <c r="C100" s="13" t="s">
        <v>420</v>
      </c>
      <c r="D100" s="14">
        <v>-18.579999999999998</v>
      </c>
      <c r="E100" s="14">
        <v>20.75</v>
      </c>
      <c r="F100" s="14">
        <v>2273</v>
      </c>
      <c r="G100" s="16">
        <v>2.8</v>
      </c>
      <c r="H100">
        <v>12.99</v>
      </c>
      <c r="J100">
        <f>(F100*100*Info!$B$11)/AI100</f>
        <v>2.8881708762811518</v>
      </c>
      <c r="K100">
        <f>2*((F100*100*Info!$B$11)/AI100^2)*(AJ100/2)</f>
        <v>9.2746527833769909E-2</v>
      </c>
      <c r="L100">
        <f t="shared" si="41"/>
        <v>0.38418975700934643</v>
      </c>
      <c r="M100">
        <f t="shared" si="42"/>
        <v>11.872780638611216</v>
      </c>
      <c r="N100">
        <f t="shared" si="43"/>
        <v>0.3929875177447284</v>
      </c>
      <c r="O100">
        <v>4.4260000000000002</v>
      </c>
      <c r="P100">
        <v>2.7E-2</v>
      </c>
      <c r="S100">
        <v>2.68</v>
      </c>
      <c r="T100">
        <v>3.2000000000000001E-2</v>
      </c>
      <c r="U100">
        <v>0.997</v>
      </c>
      <c r="V100">
        <v>8.0000000000000002E-3</v>
      </c>
      <c r="W100" s="37">
        <f>U100*Info!$B$2</f>
        <v>0.47855999999999999</v>
      </c>
      <c r="X100" s="37">
        <f>W100*SQRT((0.5*V100/U100)^2+Info!$B$3^2)</f>
        <v>2.4004907498259603E-2</v>
      </c>
      <c r="Y100" s="28">
        <f>W100*Info!$D$2</f>
        <v>0.38763360000000002</v>
      </c>
      <c r="Z100" s="28">
        <f>Y100*SQRT(Info!$D$3^2+(X100/W100)^2)</f>
        <v>2.7453919324657457E-2</v>
      </c>
      <c r="AA100" s="37">
        <f t="shared" si="44"/>
        <v>3.9474400000000003</v>
      </c>
      <c r="AB100" s="37">
        <f t="shared" si="45"/>
        <v>2.7540616986552791E-2</v>
      </c>
      <c r="AC100" s="37">
        <f>(1-EXP(-Info!$B$6*H100*1000))+(Info!$B$6/(Info!$B$6-Info!$B$7))*(EXP(-Info!$B$7*H100*1000)-EXP(-Info!$B$6*H100*1000))*(Info!$B$9-1)</f>
        <v>0.12848537693879386</v>
      </c>
      <c r="AD100" s="37">
        <f>SQRT((Info!$B$6*EXP(-Info!$B$6*H100*1000)+(Info!$B$6/(Info!$B$6+Info!$B$7))*(Info!$B$9-1)*(-Info!$B$7*EXP(-Info!$B$7*H100*1000)+Info!$B$6*EXP(-Info!$B$6*H100*1000)))^2*(0.01*H100*1000)^2)</f>
        <v>1.1365105010307901E-3</v>
      </c>
      <c r="AE100" s="37">
        <f t="shared" si="46"/>
        <v>5.7138781811710377E-3</v>
      </c>
      <c r="AF100" s="37">
        <f t="shared" si="47"/>
        <v>1.7851780836567277</v>
      </c>
      <c r="AG100" s="37">
        <f t="shared" si="48"/>
        <v>3.2285694822228352E-2</v>
      </c>
      <c r="AH100" s="37">
        <f t="shared" si="49"/>
        <v>0.66611122524504762</v>
      </c>
      <c r="AI100">
        <f>AF100*EXP(Info!$B$6*H100*1000)</f>
        <v>2.0110232620222348</v>
      </c>
      <c r="AJ100">
        <f>2*SQRT((EXP(Info!$B$6*H100)*AG100)^2+(Info!$B$6*H100*0.01*AI100)^2)</f>
        <v>6.4579082379524491E-2</v>
      </c>
      <c r="AK100">
        <f t="shared" si="50"/>
        <v>5.2489109680000006</v>
      </c>
      <c r="AL100">
        <f t="shared" si="51"/>
        <v>7.3241516814038496E-2</v>
      </c>
      <c r="AM100"/>
      <c r="AN100"/>
      <c r="AO100">
        <f t="shared" si="52"/>
        <v>4.1108303954090246</v>
      </c>
      <c r="AP100">
        <f t="shared" si="53"/>
        <v>4.4393179538615852</v>
      </c>
      <c r="AQ100">
        <f t="shared" si="40"/>
        <v>5</v>
      </c>
      <c r="AR100">
        <v>1</v>
      </c>
      <c r="AS100">
        <v>1</v>
      </c>
      <c r="AT100">
        <v>1</v>
      </c>
      <c r="AU100">
        <v>0</v>
      </c>
      <c r="AV100">
        <v>1</v>
      </c>
      <c r="AW100">
        <v>0</v>
      </c>
      <c r="AX100">
        <v>1</v>
      </c>
    </row>
    <row r="101" spans="1:50">
      <c r="A101" s="13" t="s">
        <v>147</v>
      </c>
      <c r="B101" s="13" t="s">
        <v>200</v>
      </c>
      <c r="C101" s="13" t="s">
        <v>420</v>
      </c>
      <c r="D101" s="14">
        <v>-18.579999999999998</v>
      </c>
      <c r="E101" s="14">
        <v>20.75</v>
      </c>
      <c r="F101" s="14">
        <v>2273</v>
      </c>
      <c r="G101" s="16">
        <v>2.82</v>
      </c>
      <c r="H101">
        <v>13.03</v>
      </c>
      <c r="J101">
        <f>(F101*100*Info!$B$11)/AI101</f>
        <v>3.0375593495805786</v>
      </c>
      <c r="K101">
        <f>2*((F101*100*Info!$B$11)/AI101^2)*(AJ101/2)</f>
        <v>0.10879958907405475</v>
      </c>
      <c r="L101">
        <f t="shared" si="41"/>
        <v>0.40345704672897265</v>
      </c>
      <c r="M101">
        <f t="shared" si="42"/>
        <v>13.113114551569623</v>
      </c>
      <c r="N101">
        <f t="shared" si="43"/>
        <v>0.62564257071788398</v>
      </c>
      <c r="O101">
        <v>4.2910000000000004</v>
      </c>
      <c r="P101">
        <v>0.107</v>
      </c>
      <c r="S101">
        <v>2.5920000000000001</v>
      </c>
      <c r="T101">
        <v>0.03</v>
      </c>
      <c r="U101">
        <v>1.0469999999999999</v>
      </c>
      <c r="V101">
        <v>3.3000000000000002E-2</v>
      </c>
      <c r="W101" s="37">
        <f>U101*Info!$B$2</f>
        <v>0.5025599999999999</v>
      </c>
      <c r="X101" s="37">
        <f>W101*SQRT((0.5*V101/U101)^2+Info!$B$3^2)</f>
        <v>2.6346589608524287E-2</v>
      </c>
      <c r="Y101" s="28">
        <f>W101*Info!$D$2</f>
        <v>0.40707359999999992</v>
      </c>
      <c r="Z101" s="28">
        <f>Y101*SQRT(Info!$D$3^2+(X101/W101)^2)</f>
        <v>2.9490665813521402E-2</v>
      </c>
      <c r="AA101" s="37">
        <f t="shared" si="44"/>
        <v>3.7884400000000005</v>
      </c>
      <c r="AB101" s="37">
        <f t="shared" si="45"/>
        <v>5.9635499360699576E-2</v>
      </c>
      <c r="AC101" s="37">
        <f>(1-EXP(-Info!$B$6*H101*1000))+(Info!$B$6/(Info!$B$6-Info!$B$7))*(EXP(-Info!$B$7*H101*1000)-EXP(-Info!$B$6*H101*1000))*(Info!$B$9-1)</f>
        <v>0.12885690796544977</v>
      </c>
      <c r="AD101" s="37">
        <f>SQRT((Info!$B$6*EXP(-Info!$B$6*H101*1000)+(Info!$B$6/(Info!$B$6+Info!$B$7))*(Info!$B$9-1)*(-Info!$B$7*EXP(-Info!$B$7*H101*1000)+Info!$B$6*EXP(-Info!$B$6*H101*1000)))^2*(0.01*H101*1000)^2)</f>
        <v>1.1395819417770381E-3</v>
      </c>
      <c r="AE101" s="37">
        <f t="shared" si="46"/>
        <v>8.8141507507157445E-3</v>
      </c>
      <c r="AF101" s="37">
        <f t="shared" si="47"/>
        <v>1.6967597355873716</v>
      </c>
      <c r="AG101" s="37">
        <f t="shared" si="48"/>
        <v>3.424016097481352E-2</v>
      </c>
      <c r="AH101" s="37">
        <f t="shared" si="49"/>
        <v>0.65461409551981931</v>
      </c>
      <c r="AI101">
        <f>AF101*EXP(Info!$B$6*H101*1000)</f>
        <v>1.9121202743572803</v>
      </c>
      <c r="AJ101">
        <f>2*SQRT((EXP(Info!$B$6*H101)*AG101)^2+(Info!$B$6*H101*0.01*AI101)^2)</f>
        <v>6.8488505463758745E-2</v>
      </c>
      <c r="AK101">
        <f t="shared" si="50"/>
        <v>5.0374886680000008</v>
      </c>
      <c r="AL101">
        <f t="shared" si="51"/>
        <v>0.15859464699984446</v>
      </c>
      <c r="AM101"/>
      <c r="AN101"/>
      <c r="AO101">
        <f t="shared" si="52"/>
        <v>4.3169903951787845</v>
      </c>
      <c r="AP101">
        <f t="shared" si="53"/>
        <v>4.0983763132760274</v>
      </c>
      <c r="AQ101">
        <f t="shared" si="40"/>
        <v>5</v>
      </c>
      <c r="AR101">
        <v>1</v>
      </c>
      <c r="AS101">
        <v>1</v>
      </c>
      <c r="AT101">
        <v>1</v>
      </c>
      <c r="AU101">
        <v>0</v>
      </c>
      <c r="AV101">
        <v>1</v>
      </c>
      <c r="AW101">
        <v>0</v>
      </c>
      <c r="AX101">
        <v>1</v>
      </c>
    </row>
    <row r="102" spans="1:50">
      <c r="A102" s="13" t="s">
        <v>147</v>
      </c>
      <c r="B102" s="13" t="s">
        <v>200</v>
      </c>
      <c r="C102" s="13" t="s">
        <v>420</v>
      </c>
      <c r="D102" s="14">
        <v>-18.579999999999998</v>
      </c>
      <c r="E102" s="14">
        <v>20.75</v>
      </c>
      <c r="F102" s="14">
        <v>2273</v>
      </c>
      <c r="G102" s="16">
        <v>2.84</v>
      </c>
      <c r="H102">
        <v>13.07</v>
      </c>
      <c r="J102">
        <f>(F102*100*Info!$B$11)/AI102</f>
        <v>2.8846583454708052</v>
      </c>
      <c r="K102">
        <f>2*((F102*100*Info!$B$11)/AI102^2)*(AJ102/2)</f>
        <v>8.634593859760957E-2</v>
      </c>
      <c r="L102">
        <f t="shared" si="41"/>
        <v>0.37301472897196325</v>
      </c>
      <c r="M102">
        <f t="shared" si="42"/>
        <v>11.513414544763796</v>
      </c>
      <c r="N102">
        <f t="shared" si="43"/>
        <v>0.37772625532869875</v>
      </c>
      <c r="O102">
        <v>4.1139999999999999</v>
      </c>
      <c r="P102">
        <v>0.05</v>
      </c>
      <c r="S102">
        <v>2.6339999999999999</v>
      </c>
      <c r="T102">
        <v>2.5000000000000001E-2</v>
      </c>
      <c r="U102">
        <v>0.96799999999999997</v>
      </c>
      <c r="V102">
        <v>1.2999999999999999E-2</v>
      </c>
      <c r="W102" s="37">
        <f>U102*Info!$B$2</f>
        <v>0.46463999999999994</v>
      </c>
      <c r="X102" s="37">
        <f>W102*SQRT((0.5*V102/U102)^2+Info!$B$3^2)</f>
        <v>2.3440567911208975E-2</v>
      </c>
      <c r="Y102" s="28">
        <f>W102*Info!$D$2</f>
        <v>0.37635839999999998</v>
      </c>
      <c r="Z102" s="28">
        <f>Y102*SQRT(Info!$D$3^2+(X102/W102)^2)</f>
        <v>2.6732283218849826E-2</v>
      </c>
      <c r="AA102" s="37">
        <f t="shared" si="44"/>
        <v>3.6493599999999997</v>
      </c>
      <c r="AB102" s="37">
        <f t="shared" si="45"/>
        <v>3.4270398655399388E-2</v>
      </c>
      <c r="AC102" s="37">
        <f>(1-EXP(-Info!$B$6*H102*1000))+(Info!$B$6/(Info!$B$6-Info!$B$7))*(EXP(-Info!$B$7*H102*1000)-EXP(-Info!$B$6*H102*1000))*(Info!$B$9-1)</f>
        <v>0.12922829687321424</v>
      </c>
      <c r="AD102" s="37">
        <f>SQRT((Info!$B$6*EXP(-Info!$B$6*H102*1000)+(Info!$B$6/(Info!$B$6+Info!$B$7))*(Info!$B$9-1)*(-Info!$B$7*EXP(-Info!$B$7*H102*1000)+Info!$B$6*EXP(-Info!$B$6*H102*1000)))^2*(0.01*H102*1000)^2)</f>
        <v>1.142650912145119E-3</v>
      </c>
      <c r="AE102" s="37">
        <f t="shared" si="46"/>
        <v>6.0829160449561662E-3</v>
      </c>
      <c r="AF102" s="37">
        <f t="shared" si="47"/>
        <v>1.7860410225227668</v>
      </c>
      <c r="AG102" s="37">
        <f t="shared" si="48"/>
        <v>3.0130828626222433E-2</v>
      </c>
      <c r="AH102" s="37">
        <f t="shared" si="49"/>
        <v>0.67807176253711721</v>
      </c>
      <c r="AI102">
        <f>AF102*EXP(Info!$B$6*H102*1000)</f>
        <v>2.0134720030245332</v>
      </c>
      <c r="AJ102">
        <f>2*SQRT((EXP(Info!$B$6*H102)*AG102)^2+(Info!$B$6*H102*0.01*AI102)^2)</f>
        <v>6.026888078934263E-2</v>
      </c>
      <c r="AK102">
        <f t="shared" si="50"/>
        <v>4.8525539919999998</v>
      </c>
      <c r="AL102">
        <f t="shared" si="51"/>
        <v>9.1138698184169128E-2</v>
      </c>
      <c r="AM102"/>
      <c r="AN102"/>
      <c r="AO102">
        <f t="shared" si="52"/>
        <v>3.9912575955425633</v>
      </c>
      <c r="AP102">
        <f t="shared" si="53"/>
        <v>4.25</v>
      </c>
      <c r="AQ102">
        <f t="shared" si="40"/>
        <v>5</v>
      </c>
      <c r="AR102">
        <v>1</v>
      </c>
      <c r="AS102">
        <v>1</v>
      </c>
      <c r="AT102">
        <v>1</v>
      </c>
      <c r="AU102">
        <v>0</v>
      </c>
      <c r="AV102">
        <v>1</v>
      </c>
      <c r="AW102">
        <v>0</v>
      </c>
      <c r="AX102">
        <v>1</v>
      </c>
    </row>
    <row r="103" spans="1:50">
      <c r="A103" s="13" t="s">
        <v>147</v>
      </c>
      <c r="B103" s="13" t="s">
        <v>200</v>
      </c>
      <c r="C103" s="13" t="s">
        <v>420</v>
      </c>
      <c r="D103" s="14">
        <v>-18.579999999999998</v>
      </c>
      <c r="E103" s="14">
        <v>20.75</v>
      </c>
      <c r="F103" s="14">
        <v>2273</v>
      </c>
      <c r="G103" s="16">
        <v>2.86</v>
      </c>
      <c r="H103">
        <v>13.11</v>
      </c>
      <c r="J103">
        <f>(F103*100*Info!$B$11)/AI103</f>
        <v>2.8094664573523729</v>
      </c>
      <c r="K103">
        <f>2*((F103*100*Info!$B$11)/AI103^2)*(AJ103/2)</f>
        <v>8.6010825473706393E-2</v>
      </c>
      <c r="L103">
        <f t="shared" si="41"/>
        <v>0.3471965607476642</v>
      </c>
      <c r="M103">
        <f t="shared" si="42"/>
        <v>10.437176879356747</v>
      </c>
      <c r="N103">
        <f t="shared" si="43"/>
        <v>0.36371999070351174</v>
      </c>
      <c r="O103">
        <v>4.4180000000000001</v>
      </c>
      <c r="P103">
        <v>7.9000000000000001E-2</v>
      </c>
      <c r="S103">
        <v>2.7</v>
      </c>
      <c r="T103">
        <v>3.5999999999999997E-2</v>
      </c>
      <c r="U103">
        <v>0.90100000000000002</v>
      </c>
      <c r="V103">
        <v>1.4999999999999999E-2</v>
      </c>
      <c r="W103" s="37">
        <f>U103*Info!$B$2</f>
        <v>0.43247999999999998</v>
      </c>
      <c r="X103" s="37">
        <f>W103*SQRT((0.5*V103/U103)^2+Info!$B$3^2)</f>
        <v>2.1921618918318966E-2</v>
      </c>
      <c r="Y103" s="28">
        <f>W103*Info!$D$2</f>
        <v>0.35030879999999998</v>
      </c>
      <c r="Z103" s="28">
        <f>Y103*SQRT(Info!$D$3^2+(X103/W103)^2)</f>
        <v>2.4941618487724491E-2</v>
      </c>
      <c r="AA103" s="37">
        <f t="shared" si="44"/>
        <v>3.9855200000000002</v>
      </c>
      <c r="AB103" s="37">
        <f t="shared" si="45"/>
        <v>4.5175296080933437E-2</v>
      </c>
      <c r="AC103" s="37">
        <f>(1-EXP(-Info!$B$6*H103*1000))+(Info!$B$6/(Info!$B$6-Info!$B$7))*(EXP(-Info!$B$7*H103*1000)-EXP(-Info!$B$6*H103*1000))*(Info!$B$9-1)</f>
        <v>0.1295995437148712</v>
      </c>
      <c r="AD103" s="37">
        <f>SQRT((Info!$B$6*EXP(-Info!$B$6*H103*1000)+(Info!$B$6/(Info!$B$6+Info!$B$7))*(Info!$B$9-1)*(-Info!$B$7*EXP(-Info!$B$7*H103*1000)+Info!$B$6*EXP(-Info!$B$6*H103*1000)))^2*(0.01*H103*1000)^2)</f>
        <v>1.1457174135333598E-3</v>
      </c>
      <c r="AE103" s="37">
        <f t="shared" si="46"/>
        <v>7.4248498867270623E-3</v>
      </c>
      <c r="AF103" s="37">
        <f t="shared" si="47"/>
        <v>1.8331696265335067</v>
      </c>
      <c r="AG103" s="37">
        <f t="shared" si="48"/>
        <v>3.1641945714946655E-2</v>
      </c>
      <c r="AH103" s="37">
        <f t="shared" si="49"/>
        <v>0.67895171353092831</v>
      </c>
      <c r="AI103">
        <f>AF103*EXP(Info!$B$6*H103*1000)</f>
        <v>2.0673600860037094</v>
      </c>
      <c r="AJ103">
        <f>2*SQRT((EXP(Info!$B$6*H103)*AG103)^2+(Info!$B$6*H103*0.01*AI103)^2)</f>
        <v>6.329150044957077E-2</v>
      </c>
      <c r="AK103">
        <f t="shared" si="50"/>
        <v>5.2995459440000001</v>
      </c>
      <c r="AL103">
        <f t="shared" si="51"/>
        <v>0.12013918239763438</v>
      </c>
      <c r="AM103"/>
      <c r="AN103"/>
      <c r="AO103">
        <f t="shared" si="52"/>
        <v>3.7150031958510845</v>
      </c>
      <c r="AP103">
        <f t="shared" si="53"/>
        <v>4.9034406215316313</v>
      </c>
      <c r="AQ103">
        <f t="shared" si="40"/>
        <v>5</v>
      </c>
      <c r="AR103">
        <v>1</v>
      </c>
      <c r="AS103">
        <v>1</v>
      </c>
      <c r="AT103">
        <v>1</v>
      </c>
      <c r="AU103">
        <v>0</v>
      </c>
      <c r="AV103">
        <v>1</v>
      </c>
      <c r="AW103">
        <v>0</v>
      </c>
      <c r="AX103">
        <v>1</v>
      </c>
    </row>
    <row r="104" spans="1:50">
      <c r="A104" s="13" t="s">
        <v>147</v>
      </c>
      <c r="B104" s="13" t="s">
        <v>200</v>
      </c>
      <c r="C104" s="13" t="s">
        <v>420</v>
      </c>
      <c r="D104" s="14">
        <v>-18.579999999999998</v>
      </c>
      <c r="E104" s="14">
        <v>20.75</v>
      </c>
      <c r="F104" s="14">
        <v>2273</v>
      </c>
      <c r="G104" s="16">
        <v>2.88</v>
      </c>
      <c r="H104">
        <v>13.15</v>
      </c>
      <c r="J104">
        <f>(F104*100*Info!$B$11)/AI104</f>
        <v>2.7658395136661329</v>
      </c>
      <c r="K104">
        <f>2*((F104*100*Info!$B$11)/AI104^2)*(AJ104/2)</f>
        <v>0.12445641142088565</v>
      </c>
      <c r="L104">
        <f t="shared" si="41"/>
        <v>0.34526983177570153</v>
      </c>
      <c r="M104">
        <f t="shared" si="42"/>
        <v>10.218082096542403</v>
      </c>
      <c r="N104">
        <f t="shared" si="43"/>
        <v>0.52378717110228579</v>
      </c>
      <c r="O104">
        <v>4.4020000000000001</v>
      </c>
      <c r="P104">
        <v>6.4000000000000001E-2</v>
      </c>
      <c r="S104">
        <v>2.726</v>
      </c>
      <c r="T104">
        <v>7.9000000000000001E-2</v>
      </c>
      <c r="U104">
        <v>0.89600000000000002</v>
      </c>
      <c r="V104">
        <v>2.1999999999999999E-2</v>
      </c>
      <c r="W104" s="37">
        <f>U104*Info!$B$2</f>
        <v>0.43008000000000002</v>
      </c>
      <c r="X104" s="37">
        <f>W104*SQRT((0.5*V104/U104)^2+Info!$B$3^2)</f>
        <v>2.2142728287182681E-2</v>
      </c>
      <c r="Y104" s="28">
        <f>W104*Info!$D$2</f>
        <v>0.34836480000000003</v>
      </c>
      <c r="Z104" s="28">
        <f>Y104*SQRT(Info!$D$3^2+(X104/W104)^2)</f>
        <v>2.5001623699975977E-2</v>
      </c>
      <c r="AA104" s="37">
        <f t="shared" si="44"/>
        <v>3.9719199999999999</v>
      </c>
      <c r="AB104" s="37">
        <f t="shared" si="45"/>
        <v>3.8914013105820891E-2</v>
      </c>
      <c r="AC104" s="37">
        <f>(1-EXP(-Info!$B$6*H104*1000))+(Info!$B$6/(Info!$B$6-Info!$B$7))*(EXP(-Info!$B$7*H104*1000)-EXP(-Info!$B$6*H104*1000))*(Info!$B$9-1)</f>
        <v>0.12997064854318532</v>
      </c>
      <c r="AD104" s="37">
        <f>SQRT((Info!$B$6*EXP(-Info!$B$6*H104*1000)+(Info!$B$6/(Info!$B$6+Info!$B$7))*(Info!$B$9-1)*(-Info!$B$7*EXP(-Info!$B$7*H104*1000)+Info!$B$6*EXP(-Info!$B$6*H104*1000)))^2*(0.01*H104*1000)^2)</f>
        <v>1.1487814473393932E-3</v>
      </c>
      <c r="AE104" s="37">
        <f t="shared" si="46"/>
        <v>6.8117462209038478E-3</v>
      </c>
      <c r="AF104" s="37">
        <f t="shared" si="47"/>
        <v>1.8614021816383512</v>
      </c>
      <c r="AG104" s="37">
        <f t="shared" si="48"/>
        <v>4.7241201024245755E-2</v>
      </c>
      <c r="AH104" s="37">
        <f t="shared" si="49"/>
        <v>0.68283278856872753</v>
      </c>
      <c r="AI104">
        <f>AF104*EXP(Info!$B$6*H104*1000)</f>
        <v>2.0999695709740478</v>
      </c>
      <c r="AJ104">
        <f>2*SQRT((EXP(Info!$B$6*H104)*AG104)^2+(Info!$B$6*H104*0.01*AI104)^2)</f>
        <v>9.4493796767716298E-2</v>
      </c>
      <c r="AK104">
        <f t="shared" si="50"/>
        <v>5.2814620239999996</v>
      </c>
      <c r="AL104">
        <f t="shared" si="51"/>
        <v>0.10348792645362008</v>
      </c>
      <c r="AM104"/>
      <c r="AN104"/>
      <c r="AO104">
        <f t="shared" si="52"/>
        <v>3.6943871958741084</v>
      </c>
      <c r="AP104">
        <f t="shared" si="53"/>
        <v>4.9129464285714288</v>
      </c>
      <c r="AQ104">
        <f t="shared" si="40"/>
        <v>5</v>
      </c>
      <c r="AR104">
        <v>1</v>
      </c>
      <c r="AS104">
        <v>1</v>
      </c>
      <c r="AT104">
        <v>1</v>
      </c>
      <c r="AU104">
        <v>0</v>
      </c>
      <c r="AV104">
        <v>1</v>
      </c>
      <c r="AW104">
        <v>0</v>
      </c>
      <c r="AX104">
        <v>1</v>
      </c>
    </row>
    <row r="105" spans="1:50">
      <c r="A105" s="13" t="s">
        <v>147</v>
      </c>
      <c r="B105" s="13" t="s">
        <v>200</v>
      </c>
      <c r="C105" s="13" t="s">
        <v>420</v>
      </c>
      <c r="D105" s="14">
        <v>-18.579999999999998</v>
      </c>
      <c r="E105" s="14">
        <v>20.75</v>
      </c>
      <c r="F105" s="14">
        <v>2273</v>
      </c>
      <c r="G105" s="16">
        <v>2.9</v>
      </c>
      <c r="H105">
        <v>13.19</v>
      </c>
      <c r="J105">
        <f>(F105*100*Info!$B$11)/AI105</f>
        <v>2.7100739871164161</v>
      </c>
      <c r="K105">
        <f>2*((F105*100*Info!$B$11)/AI105^2)*(AJ105/2)</f>
        <v>8.7330123124908676E-2</v>
      </c>
      <c r="L105">
        <f t="shared" si="41"/>
        <v>0.32253442990654263</v>
      </c>
      <c r="M105">
        <f t="shared" si="42"/>
        <v>9.3527862022988426</v>
      </c>
      <c r="N105">
        <f t="shared" si="43"/>
        <v>0.3254876491030026</v>
      </c>
      <c r="O105">
        <v>3.9889999999999999</v>
      </c>
      <c r="P105">
        <v>4.5999999999999999E-2</v>
      </c>
      <c r="S105">
        <v>2.6920000000000002</v>
      </c>
      <c r="T105">
        <v>0.05</v>
      </c>
      <c r="U105">
        <v>0.83699999999999997</v>
      </c>
      <c r="V105">
        <v>1.0999999999999999E-2</v>
      </c>
      <c r="W105" s="37">
        <f>U105*Info!$B$2</f>
        <v>0.40175999999999995</v>
      </c>
      <c r="X105" s="37">
        <f>W105*SQRT((0.5*V105/U105)^2+Info!$B$3^2)</f>
        <v>2.0260734043958031E-2</v>
      </c>
      <c r="Y105" s="28">
        <f>W105*Info!$D$2</f>
        <v>0.32542559999999998</v>
      </c>
      <c r="Z105" s="28">
        <f>Y105*SQRT(Info!$D$3^2+(X105/W105)^2)</f>
        <v>2.3110211168156817E-2</v>
      </c>
      <c r="AA105" s="37">
        <f t="shared" si="44"/>
        <v>3.58724</v>
      </c>
      <c r="AB105" s="37">
        <f t="shared" si="45"/>
        <v>3.0651220921849097E-2</v>
      </c>
      <c r="AC105" s="37">
        <f>(1-EXP(-Info!$B$6*H105*1000))+(Info!$B$6/(Info!$B$6-Info!$B$7))*(EXP(-Info!$B$7*H105*1000)-EXP(-Info!$B$6*H105*1000))*(Info!$B$9-1)</f>
        <v>0.13034161141090184</v>
      </c>
      <c r="AD105" s="37">
        <f>SQRT((Info!$B$6*EXP(-Info!$B$6*H105*1000)+(Info!$B$6/(Info!$B$6+Info!$B$7))*(Info!$B$9-1)*(-Info!$B$7*EXP(-Info!$B$7*H105*1000)+Info!$B$6*EXP(-Info!$B$6*H105*1000)))^2*(0.01*H105*1000)^2)</f>
        <v>1.1518430149601605E-3</v>
      </c>
      <c r="AE105" s="37">
        <f t="shared" si="46"/>
        <v>5.7475182550044803E-3</v>
      </c>
      <c r="AF105" s="37">
        <f t="shared" si="47"/>
        <v>1.8990077578823568</v>
      </c>
      <c r="AG105" s="37">
        <f t="shared" si="48"/>
        <v>3.4527030372280929E-2</v>
      </c>
      <c r="AH105" s="37">
        <f t="shared" si="49"/>
        <v>0.70542635879730931</v>
      </c>
      <c r="AI105">
        <f>AF105*EXP(Info!$B$6*H105*1000)</f>
        <v>2.1431809037348755</v>
      </c>
      <c r="AJ105">
        <f>2*SQRT((EXP(Info!$B$6*H105)*AG105)^2+(Info!$B$6*H105*0.01*AI105)^2)</f>
        <v>6.906241419676773E-2</v>
      </c>
      <c r="AK105">
        <f t="shared" si="50"/>
        <v>4.7699530279999998</v>
      </c>
      <c r="AL105">
        <f t="shared" si="51"/>
        <v>8.1513856919565489E-2</v>
      </c>
      <c r="AM105"/>
      <c r="AN105"/>
      <c r="AO105">
        <f t="shared" si="52"/>
        <v>3.4511183961457905</v>
      </c>
      <c r="AP105">
        <f t="shared" si="53"/>
        <v>4.7658303464755081</v>
      </c>
      <c r="AQ105">
        <f t="shared" si="40"/>
        <v>5</v>
      </c>
      <c r="AR105">
        <v>1</v>
      </c>
      <c r="AS105">
        <v>1</v>
      </c>
      <c r="AT105">
        <v>1</v>
      </c>
      <c r="AU105">
        <v>0</v>
      </c>
      <c r="AV105">
        <v>1</v>
      </c>
      <c r="AW105">
        <v>0</v>
      </c>
      <c r="AX105">
        <v>1</v>
      </c>
    </row>
    <row r="106" spans="1:50">
      <c r="A106" s="13" t="s">
        <v>147</v>
      </c>
      <c r="B106" s="13" t="s">
        <v>200</v>
      </c>
      <c r="C106" s="13" t="s">
        <v>420</v>
      </c>
      <c r="D106" s="14">
        <v>-18.579999999999998</v>
      </c>
      <c r="E106" s="14">
        <v>20.75</v>
      </c>
      <c r="F106" s="14">
        <v>2273</v>
      </c>
      <c r="G106" s="16">
        <v>2.92</v>
      </c>
      <c r="H106">
        <v>13.23</v>
      </c>
      <c r="J106">
        <f>(F106*100*Info!$B$11)/AI106</f>
        <v>2.801142963828116</v>
      </c>
      <c r="K106">
        <f>2*((F106*100*Info!$B$11)/AI106^2)*(AJ106/2)</f>
        <v>7.3150139325872957E-2</v>
      </c>
      <c r="L106">
        <f t="shared" si="41"/>
        <v>0.3676198878504679</v>
      </c>
      <c r="M106">
        <f t="shared" si="42"/>
        <v>11.018387725707125</v>
      </c>
      <c r="N106">
        <f t="shared" si="43"/>
        <v>0.31453809954645695</v>
      </c>
      <c r="O106">
        <v>4.0650000000000004</v>
      </c>
      <c r="P106">
        <v>3.4000000000000002E-2</v>
      </c>
      <c r="S106">
        <v>2.6789999999999998</v>
      </c>
      <c r="T106">
        <v>6.0000000000000001E-3</v>
      </c>
      <c r="U106">
        <v>0.95399999999999996</v>
      </c>
      <c r="V106">
        <v>1.0999999999999999E-2</v>
      </c>
      <c r="W106" s="37">
        <f>U106*Info!$B$2</f>
        <v>0.45791999999999994</v>
      </c>
      <c r="X106" s="37">
        <f>W106*SQRT((0.5*V106/U106)^2+Info!$B$3^2)</f>
        <v>2.3047698713754481E-2</v>
      </c>
      <c r="Y106" s="28">
        <f>W106*Info!$D$2</f>
        <v>0.3709152</v>
      </c>
      <c r="Z106" s="28">
        <f>Y106*SQRT(Info!$D$3^2+(X106/W106)^2)</f>
        <v>2.6314695181878893E-2</v>
      </c>
      <c r="AA106" s="37">
        <f t="shared" si="44"/>
        <v>3.6070800000000003</v>
      </c>
      <c r="AB106" s="37">
        <f t="shared" si="45"/>
        <v>2.8639071493328828E-2</v>
      </c>
      <c r="AC106" s="37">
        <f>(1-EXP(-Info!$B$6*H106*1000))+(Info!$B$6/(Info!$B$6-Info!$B$7))*(EXP(-Info!$B$7*H106*1000)-EXP(-Info!$B$6*H106*1000))*(Info!$B$9-1)</f>
        <v>0.13071243237074631</v>
      </c>
      <c r="AD106" s="37">
        <f>SQRT((Info!$B$6*EXP(-Info!$B$6*H106*1000)+(Info!$B$6/(Info!$B$6+Info!$B$7))*(Info!$B$9-1)*(-Info!$B$7*EXP(-Info!$B$7*H106*1000)+Info!$B$6*EXP(-Info!$B$6*H106*1000)))^2*(0.01*H106*1000)^2)</f>
        <v>1.1549021177919127E-3</v>
      </c>
      <c r="AE106" s="37">
        <f t="shared" si="46"/>
        <v>5.6006923724103569E-3</v>
      </c>
      <c r="AF106" s="37">
        <f t="shared" si="47"/>
        <v>1.836594599444128</v>
      </c>
      <c r="AG106" s="37">
        <f t="shared" si="48"/>
        <v>2.7070850329562531E-2</v>
      </c>
      <c r="AH106" s="37">
        <f t="shared" si="49"/>
        <v>0.68555229542520646</v>
      </c>
      <c r="AI106">
        <f>AF106*EXP(Info!$B$6*H106*1000)</f>
        <v>2.0735031706339355</v>
      </c>
      <c r="AJ106">
        <f>2*SQRT((EXP(Info!$B$6*H106)*AG106)^2+(Info!$B$6*H106*0.01*AI106)^2)</f>
        <v>5.4148270110864268E-2</v>
      </c>
      <c r="AK106">
        <f t="shared" si="50"/>
        <v>4.7963342760000005</v>
      </c>
      <c r="AL106">
        <f t="shared" si="51"/>
        <v>7.6162746729358688E-2</v>
      </c>
      <c r="AM106"/>
      <c r="AN106"/>
      <c r="AO106">
        <f t="shared" si="52"/>
        <v>3.9335327956070301</v>
      </c>
      <c r="AP106">
        <f t="shared" si="53"/>
        <v>4.2610062893081766</v>
      </c>
      <c r="AQ106">
        <f t="shared" si="40"/>
        <v>5</v>
      </c>
      <c r="AR106">
        <v>1</v>
      </c>
      <c r="AS106">
        <v>1</v>
      </c>
      <c r="AT106">
        <v>1</v>
      </c>
      <c r="AU106">
        <v>0</v>
      </c>
      <c r="AV106">
        <v>1</v>
      </c>
      <c r="AW106">
        <v>0</v>
      </c>
      <c r="AX106">
        <v>1</v>
      </c>
    </row>
    <row r="107" spans="1:50">
      <c r="A107" s="13" t="s">
        <v>147</v>
      </c>
      <c r="B107" s="13" t="s">
        <v>200</v>
      </c>
      <c r="C107" s="13" t="s">
        <v>420</v>
      </c>
      <c r="D107" s="14">
        <v>-18.579999999999998</v>
      </c>
      <c r="E107" s="14">
        <v>20.75</v>
      </c>
      <c r="F107" s="14">
        <v>2273</v>
      </c>
      <c r="G107" s="16">
        <v>2.94</v>
      </c>
      <c r="H107">
        <v>13.27</v>
      </c>
      <c r="J107">
        <f>(F107*100*Info!$B$11)/AI107</f>
        <v>2.9603800132109277</v>
      </c>
      <c r="K107">
        <f>2*((F107*100*Info!$B$11)/AI107^2)*(AJ107/2)</f>
        <v>0.1052669482560095</v>
      </c>
      <c r="L107">
        <f t="shared" si="41"/>
        <v>0.36569315887850534</v>
      </c>
      <c r="M107">
        <f t="shared" si="42"/>
        <v>11.58372068807728</v>
      </c>
      <c r="N107">
        <f t="shared" si="43"/>
        <v>0.85091862383922934</v>
      </c>
      <c r="O107">
        <v>4.101</v>
      </c>
      <c r="P107">
        <v>0.27400000000000002</v>
      </c>
      <c r="S107">
        <v>2.5840000000000001</v>
      </c>
      <c r="T107">
        <v>1.2999999999999999E-2</v>
      </c>
      <c r="U107">
        <v>0.94899999999999995</v>
      </c>
      <c r="V107">
        <v>6.0999999999999999E-2</v>
      </c>
      <c r="W107" s="37">
        <f>U107*Info!$B$2</f>
        <v>0.45551999999999998</v>
      </c>
      <c r="X107" s="37">
        <f>W107*SQRT((0.5*V107/U107)^2+Info!$B$3^2)</f>
        <v>2.707537213040663E-2</v>
      </c>
      <c r="Y107" s="28">
        <f>W107*Info!$D$2</f>
        <v>0.3689712</v>
      </c>
      <c r="Z107" s="28">
        <f>Y107*SQRT(Info!$D$3^2+(X107/W107)^2)</f>
        <v>2.8658687735261014E-2</v>
      </c>
      <c r="AA107" s="37">
        <f t="shared" si="44"/>
        <v>3.6454800000000001</v>
      </c>
      <c r="AB107" s="37">
        <f t="shared" si="45"/>
        <v>0.13964983271024711</v>
      </c>
      <c r="AC107" s="37">
        <f>(1-EXP(-Info!$B$6*H107*1000))+(Info!$B$6/(Info!$B$6-Info!$B$7))*(EXP(-Info!$B$7*H107*1000)-EXP(-Info!$B$6*H107*1000))*(Info!$B$9-1)</f>
        <v>0.13108311147542515</v>
      </c>
      <c r="AD107" s="37">
        <f>SQRT((Info!$B$6*EXP(-Info!$B$6*H107*1000)+(Info!$B$6/(Info!$B$6+Info!$B$7))*(Info!$B$9-1)*(-Info!$B$7*EXP(-Info!$B$7*H107*1000)+Info!$B$6*EXP(-Info!$B$6*H107*1000)))^2*(0.01*H107*1000)^2)</f>
        <v>1.1579587572302062E-3</v>
      </c>
      <c r="AE107" s="37">
        <f t="shared" si="46"/>
        <v>1.8786149773169905E-2</v>
      </c>
      <c r="AF107" s="37">
        <f t="shared" si="47"/>
        <v>1.7371679387785675</v>
      </c>
      <c r="AG107" s="37">
        <f t="shared" si="48"/>
        <v>3.4878213916529205E-2</v>
      </c>
      <c r="AH107" s="37">
        <f t="shared" si="49"/>
        <v>0.67227861407839296</v>
      </c>
      <c r="AI107">
        <f>AF107*EXP(Info!$B$6*H107*1000)</f>
        <v>1.9619706899036897</v>
      </c>
      <c r="AJ107">
        <f>2*SQRT((EXP(Info!$B$6*H107)*AG107)^2+(Info!$B$6*H107*0.01*AI107)^2)</f>
        <v>6.9764917399874241E-2</v>
      </c>
      <c r="AK107">
        <f t="shared" si="50"/>
        <v>4.8473947559999999</v>
      </c>
      <c r="AL107">
        <f t="shared" si="51"/>
        <v>0.37138476510963114</v>
      </c>
      <c r="AM107"/>
      <c r="AN107"/>
      <c r="AO107">
        <f t="shared" si="52"/>
        <v>3.9129167956300543</v>
      </c>
      <c r="AP107">
        <f t="shared" si="53"/>
        <v>4.3213909378292943</v>
      </c>
      <c r="AQ107">
        <f t="shared" si="40"/>
        <v>5</v>
      </c>
      <c r="AR107">
        <v>1</v>
      </c>
      <c r="AS107">
        <v>1</v>
      </c>
      <c r="AT107">
        <v>1</v>
      </c>
      <c r="AU107">
        <v>0</v>
      </c>
      <c r="AV107">
        <v>1</v>
      </c>
      <c r="AW107">
        <v>0</v>
      </c>
      <c r="AX107">
        <v>1</v>
      </c>
    </row>
    <row r="108" spans="1:50">
      <c r="A108" s="13" t="s">
        <v>147</v>
      </c>
      <c r="B108" s="13" t="s">
        <v>200</v>
      </c>
      <c r="C108" s="13" t="s">
        <v>420</v>
      </c>
      <c r="D108" s="14">
        <v>-18.579999999999998</v>
      </c>
      <c r="E108" s="14">
        <v>20.75</v>
      </c>
      <c r="F108" s="14">
        <v>2273</v>
      </c>
      <c r="G108" s="16">
        <v>2.96</v>
      </c>
      <c r="H108">
        <v>13.353999999999999</v>
      </c>
      <c r="J108">
        <f>(F108*100*Info!$B$11)/AI108</f>
        <v>2.4776648059176671</v>
      </c>
      <c r="K108">
        <f>2*((F108*100*Info!$B$11)/AI108^2)*(AJ108/2)</f>
        <v>6.6732482644789079E-2</v>
      </c>
      <c r="L108">
        <f t="shared" si="41"/>
        <v>0.34873794392523427</v>
      </c>
      <c r="M108">
        <f t="shared" si="42"/>
        <v>9.2453963126225673</v>
      </c>
      <c r="N108">
        <f t="shared" si="43"/>
        <v>0.28716278736271894</v>
      </c>
      <c r="O108">
        <v>4.03</v>
      </c>
      <c r="P108">
        <v>0.02</v>
      </c>
      <c r="S108">
        <v>2.9</v>
      </c>
      <c r="T108">
        <v>3.6999999999999998E-2</v>
      </c>
      <c r="U108">
        <v>0.90500000000000003</v>
      </c>
      <c r="V108">
        <v>1.4E-2</v>
      </c>
      <c r="W108" s="37">
        <f>U108*Info!$B$2</f>
        <v>0.43440000000000001</v>
      </c>
      <c r="X108" s="37">
        <f>W108*SQRT((0.5*V108/U108)^2+Info!$B$3^2)</f>
        <v>2.1978352986518349E-2</v>
      </c>
      <c r="Y108" s="28">
        <f>W108*Info!$D$2</f>
        <v>0.35186400000000001</v>
      </c>
      <c r="Z108" s="28">
        <f>Y108*SQRT(Info!$D$3^2+(X108/W108)^2)</f>
        <v>2.5028952815489502E-2</v>
      </c>
      <c r="AA108" s="37">
        <f t="shared" si="44"/>
        <v>3.5956000000000001</v>
      </c>
      <c r="AB108" s="37">
        <f t="shared" si="45"/>
        <v>2.4146386893280743E-2</v>
      </c>
      <c r="AC108" s="37">
        <f>(1-EXP(-Info!$B$6*H108*1000))+(Info!$B$6/(Info!$B$6-Info!$B$7))*(EXP(-Info!$B$7*H108*1000)-EXP(-Info!$B$6*H108*1000))*(Info!$B$9-1)</f>
        <v>0.13186107609104103</v>
      </c>
      <c r="AD108" s="37">
        <f>SQRT((Info!$B$6*EXP(-Info!$B$6*H108*1000)+(Info!$B$6/(Info!$B$6+Info!$B$7))*(Info!$B$9-1)*(-Info!$B$7*EXP(-Info!$B$7*H108*1000)+Info!$B$6*EXP(-Info!$B$6*H108*1000)))^2*(0.01*H108*1000)^2)</f>
        <v>1.1643696879091387E-3</v>
      </c>
      <c r="AE108" s="37">
        <f t="shared" si="46"/>
        <v>5.2597851098092211E-3</v>
      </c>
      <c r="AF108" s="37">
        <f t="shared" si="47"/>
        <v>2.0740163148070527</v>
      </c>
      <c r="AG108" s="37">
        <f t="shared" si="48"/>
        <v>3.1565231164073081E-2</v>
      </c>
      <c r="AH108" s="37">
        <f t="shared" si="49"/>
        <v>0.7151780395886389</v>
      </c>
      <c r="AI108">
        <f>AF108*EXP(Info!$B$6*H108*1000)</f>
        <v>2.3442149248858257</v>
      </c>
      <c r="AJ108">
        <f>2*SQRT((EXP(Info!$B$6*H108)*AG108)^2+(Info!$B$6*H108*0.01*AI108)^2)</f>
        <v>6.3138194245229665E-2</v>
      </c>
      <c r="AK108">
        <f t="shared" si="50"/>
        <v>4.7810693200000003</v>
      </c>
      <c r="AL108">
        <f t="shared" si="51"/>
        <v>6.421490130399081E-2</v>
      </c>
      <c r="AM108"/>
      <c r="AN108"/>
      <c r="AO108">
        <f t="shared" si="52"/>
        <v>3.731495995832665</v>
      </c>
      <c r="AP108">
        <f t="shared" si="53"/>
        <v>4.4530386740331496</v>
      </c>
      <c r="AQ108">
        <f t="shared" si="40"/>
        <v>5</v>
      </c>
      <c r="AR108">
        <v>1</v>
      </c>
      <c r="AS108">
        <v>1</v>
      </c>
      <c r="AT108">
        <v>1</v>
      </c>
      <c r="AU108">
        <v>0</v>
      </c>
      <c r="AV108">
        <v>1</v>
      </c>
      <c r="AW108">
        <v>0</v>
      </c>
      <c r="AX108">
        <v>1</v>
      </c>
    </row>
    <row r="109" spans="1:50">
      <c r="A109" s="13" t="s">
        <v>147</v>
      </c>
      <c r="B109" s="13" t="s">
        <v>200</v>
      </c>
      <c r="C109" s="13" t="s">
        <v>420</v>
      </c>
      <c r="D109" s="14">
        <v>-18.579999999999998</v>
      </c>
      <c r="E109" s="14">
        <v>20.75</v>
      </c>
      <c r="F109" s="14">
        <v>2273</v>
      </c>
      <c r="G109" s="16">
        <v>2.98</v>
      </c>
      <c r="H109">
        <v>13.438000000000001</v>
      </c>
      <c r="J109">
        <f>(F109*100*Info!$B$11)/AI109</f>
        <v>2.7207552207918533</v>
      </c>
      <c r="K109">
        <f>2*((F109*100*Info!$B$11)/AI109^2)*(AJ109/2)</f>
        <v>8.0882010327961301E-2</v>
      </c>
      <c r="L109">
        <f t="shared" si="41"/>
        <v>0.34642586915887913</v>
      </c>
      <c r="M109">
        <f t="shared" si="42"/>
        <v>10.085177915805721</v>
      </c>
      <c r="N109">
        <f t="shared" si="43"/>
        <v>0.30992349612341957</v>
      </c>
      <c r="O109">
        <v>4.1500000000000004</v>
      </c>
      <c r="P109">
        <v>3.5999999999999997E-2</v>
      </c>
      <c r="S109">
        <v>2.73</v>
      </c>
      <c r="T109">
        <v>3.7999999999999999E-2</v>
      </c>
      <c r="U109">
        <v>0.89900000000000002</v>
      </c>
      <c r="V109">
        <v>7.0000000000000001E-3</v>
      </c>
      <c r="W109" s="37">
        <f>U109*Info!$B$2</f>
        <v>0.43152000000000001</v>
      </c>
      <c r="X109" s="37">
        <f>W109*SQRT((0.5*V109/U109)^2+Info!$B$3^2)</f>
        <v>2.1641307169392519E-2</v>
      </c>
      <c r="Y109" s="28">
        <f>W109*Info!$D$2</f>
        <v>0.34953120000000004</v>
      </c>
      <c r="Z109" s="28">
        <f>Y109*SQRT(Info!$D$3^2+(X109/W109)^2)</f>
        <v>2.4753021542979359E-2</v>
      </c>
      <c r="AA109" s="37">
        <f t="shared" si="44"/>
        <v>3.7184800000000005</v>
      </c>
      <c r="AB109" s="37">
        <f t="shared" si="45"/>
        <v>2.8148644301280303E-2</v>
      </c>
      <c r="AC109" s="37">
        <f>(1-EXP(-Info!$B$6*H109*1000))+(Info!$B$6/(Info!$B$6-Info!$B$7))*(EXP(-Info!$B$7*H109*1000)-EXP(-Info!$B$6*H109*1000))*(Info!$B$9-1)</f>
        <v>0.13263841584535707</v>
      </c>
      <c r="AD109" s="37">
        <f>SQRT((Info!$B$6*EXP(-Info!$B$6*H109*1000)+(Info!$B$6/(Info!$B$6+Info!$B$7))*(Info!$B$9-1)*(-Info!$B$7*EXP(-Info!$B$7*H109*1000)+Info!$B$6*EXP(-Info!$B$6*H109*1000)))^2*(0.01*H109*1000)^2)</f>
        <v>1.1707697740813683E-3</v>
      </c>
      <c r="AE109" s="37">
        <f t="shared" si="46"/>
        <v>5.7352008679213574E-3</v>
      </c>
      <c r="AF109" s="37">
        <f t="shared" si="47"/>
        <v>1.8872555034473566</v>
      </c>
      <c r="AG109" s="37">
        <f t="shared" si="48"/>
        <v>3.1727032708758096E-2</v>
      </c>
      <c r="AH109" s="37">
        <f t="shared" si="49"/>
        <v>0.69130238221514895</v>
      </c>
      <c r="AI109">
        <f>AF109*EXP(Info!$B$6*H109*1000)</f>
        <v>2.1347671310196423</v>
      </c>
      <c r="AJ109">
        <f>2*SQRT((EXP(Info!$B$6*H109)*AG109)^2+(Info!$B$6*H109*0.01*AI109)^2)</f>
        <v>6.3461885810025404E-2</v>
      </c>
      <c r="AK109">
        <f t="shared" si="50"/>
        <v>4.9444628560000004</v>
      </c>
      <c r="AL109">
        <f t="shared" si="51"/>
        <v>7.485850465482484E-2</v>
      </c>
      <c r="AM109"/>
      <c r="AN109"/>
      <c r="AO109">
        <f t="shared" si="52"/>
        <v>3.7067567958602941</v>
      </c>
      <c r="AP109">
        <f t="shared" si="53"/>
        <v>4.6162402669632927</v>
      </c>
      <c r="AQ109">
        <f t="shared" si="40"/>
        <v>5</v>
      </c>
      <c r="AR109">
        <v>1</v>
      </c>
      <c r="AS109">
        <v>1</v>
      </c>
      <c r="AT109">
        <v>1</v>
      </c>
      <c r="AU109">
        <v>0</v>
      </c>
      <c r="AV109">
        <v>1</v>
      </c>
      <c r="AW109">
        <v>0</v>
      </c>
      <c r="AX109">
        <v>1</v>
      </c>
    </row>
    <row r="110" spans="1:50">
      <c r="A110" s="13" t="s">
        <v>147</v>
      </c>
      <c r="B110" s="13" t="s">
        <v>200</v>
      </c>
      <c r="C110" s="13" t="s">
        <v>420</v>
      </c>
      <c r="D110" s="14">
        <v>-18.579999999999998</v>
      </c>
      <c r="E110" s="14">
        <v>20.75</v>
      </c>
      <c r="F110" s="14">
        <v>2273</v>
      </c>
      <c r="G110" s="16">
        <v>3</v>
      </c>
      <c r="H110">
        <v>13.523</v>
      </c>
      <c r="J110">
        <f>(F110*100*Info!$B$11)/AI110</f>
        <v>2.342274217580143</v>
      </c>
      <c r="K110">
        <f>2*((F110*100*Info!$B$11)/AI110^2)*(AJ110/2)</f>
        <v>5.8153620412044534E-2</v>
      </c>
      <c r="L110">
        <f t="shared" si="41"/>
        <v>0.35105001869158942</v>
      </c>
      <c r="M110">
        <f t="shared" si="42"/>
        <v>8.7981328641270071</v>
      </c>
      <c r="N110">
        <f t="shared" si="43"/>
        <v>0.22599378966432729</v>
      </c>
      <c r="O110">
        <v>4.1420000000000003</v>
      </c>
      <c r="P110">
        <v>2.1999999999999999E-2</v>
      </c>
      <c r="S110">
        <v>3.0390000000000001</v>
      </c>
      <c r="T110">
        <v>3.4000000000000002E-2</v>
      </c>
      <c r="U110">
        <v>0.91100000000000003</v>
      </c>
      <c r="V110">
        <v>6.0000000000000001E-3</v>
      </c>
      <c r="W110" s="37">
        <f>U110*Info!$B$2</f>
        <v>0.43728</v>
      </c>
      <c r="X110" s="37">
        <f>W110*SQRT((0.5*V110/U110)^2+Info!$B$3^2)</f>
        <v>2.1911369103732429E-2</v>
      </c>
      <c r="Y110" s="28">
        <f>W110*Info!$D$2</f>
        <v>0.35419680000000003</v>
      </c>
      <c r="Z110" s="28">
        <f>Y110*SQRT(Info!$D$3^2+(X110/W110)^2)</f>
        <v>2.5072641556309946E-2</v>
      </c>
      <c r="AA110" s="37">
        <f t="shared" si="44"/>
        <v>3.7047200000000005</v>
      </c>
      <c r="AB110" s="37">
        <f t="shared" si="45"/>
        <v>2.4517505909043849E-2</v>
      </c>
      <c r="AC110" s="37">
        <f>(1-EXP(-Info!$B$6*H110*1000))+(Info!$B$6/(Info!$B$6-Info!$B$7))*(EXP(-Info!$B$7*H110*1000)-EXP(-Info!$B$6*H110*1000))*(Info!$B$9-1)</f>
        <v>0.13342437407853244</v>
      </c>
      <c r="AD110" s="37">
        <f>SQRT((Info!$B$6*EXP(-Info!$B$6*H110*1000)+(Info!$B$6/(Info!$B$6+Info!$B$7))*(Info!$B$9-1)*(-Info!$B$7*EXP(-Info!$B$7*H110*1000)+Info!$B$6*EXP(-Info!$B$6*H110*1000)))^2*(0.01*H110*1000)^2)</f>
        <v>1.1772350260063256E-3</v>
      </c>
      <c r="AE110" s="37">
        <f t="shared" si="46"/>
        <v>5.4518006476978178E-3</v>
      </c>
      <c r="AF110" s="37">
        <f t="shared" si="47"/>
        <v>2.1905032528637793</v>
      </c>
      <c r="AG110" s="37">
        <f t="shared" si="48"/>
        <v>3.0779205397694055E-2</v>
      </c>
      <c r="AH110" s="37">
        <f t="shared" si="49"/>
        <v>0.72079738495023993</v>
      </c>
      <c r="AI110">
        <f>AF110*EXP(Info!$B$6*H110*1000)</f>
        <v>2.4797176920203219</v>
      </c>
      <c r="AJ110">
        <f>2*SQRT((EXP(Info!$B$6*H110)*AG110)^2+(Info!$B$6*H110*0.01*AI110)^2)</f>
        <v>6.156604564420385E-2</v>
      </c>
      <c r="AK110">
        <f t="shared" si="50"/>
        <v>4.9261661840000004</v>
      </c>
      <c r="AL110">
        <f t="shared" si="51"/>
        <v>6.5201855214511217E-2</v>
      </c>
      <c r="AM110"/>
      <c r="AN110"/>
      <c r="AO110">
        <f t="shared" si="52"/>
        <v>3.7562351958050364</v>
      </c>
      <c r="AP110">
        <f t="shared" si="53"/>
        <v>4.5466520307354559</v>
      </c>
      <c r="AQ110">
        <f t="shared" si="40"/>
        <v>5</v>
      </c>
      <c r="AR110">
        <v>1</v>
      </c>
      <c r="AS110">
        <v>1</v>
      </c>
      <c r="AT110">
        <v>1</v>
      </c>
      <c r="AU110">
        <v>0</v>
      </c>
      <c r="AV110">
        <v>1</v>
      </c>
      <c r="AW110">
        <v>0</v>
      </c>
      <c r="AX110">
        <v>1</v>
      </c>
    </row>
    <row r="111" spans="1:50">
      <c r="A111" s="13" t="s">
        <v>147</v>
      </c>
      <c r="B111" s="13" t="s">
        <v>200</v>
      </c>
      <c r="C111" s="13" t="s">
        <v>420</v>
      </c>
      <c r="D111" s="14">
        <v>-18.579999999999998</v>
      </c>
      <c r="E111" s="14">
        <v>20.75</v>
      </c>
      <c r="F111" s="14">
        <v>2273</v>
      </c>
      <c r="G111" s="16">
        <v>3.02</v>
      </c>
      <c r="H111">
        <v>13.606999999999999</v>
      </c>
      <c r="J111">
        <f>(F111*100*Info!$B$11)/AI111</f>
        <v>2.3764920802399594</v>
      </c>
      <c r="K111">
        <f>2*((F111*100*Info!$B$11)/AI111^2)*(AJ111/2)</f>
        <v>0.12278287732858367</v>
      </c>
      <c r="L111">
        <f t="shared" si="41"/>
        <v>0.37070265420560811</v>
      </c>
      <c r="M111">
        <f t="shared" si="42"/>
        <v>9.4263995637260916</v>
      </c>
      <c r="N111">
        <f t="shared" si="43"/>
        <v>0.48859518740268515</v>
      </c>
      <c r="O111">
        <v>4.2</v>
      </c>
      <c r="P111">
        <v>3.9E-2</v>
      </c>
      <c r="S111">
        <v>3.0329999999999999</v>
      </c>
      <c r="T111">
        <v>0.114</v>
      </c>
      <c r="U111">
        <v>0.96199999999999997</v>
      </c>
      <c r="V111">
        <v>4.0000000000000001E-3</v>
      </c>
      <c r="W111" s="37">
        <f>U111*Info!$B$2</f>
        <v>0.46175999999999995</v>
      </c>
      <c r="X111" s="37">
        <f>W111*SQRT((0.5*V111/U111)^2+Info!$B$3^2)</f>
        <v>2.3107949800880215E-2</v>
      </c>
      <c r="Y111" s="28">
        <f>W111*Info!$D$2</f>
        <v>0.37402559999999996</v>
      </c>
      <c r="Z111" s="28">
        <f>Y111*SQRT(Info!$D$3^2+(X111/W111)^2)</f>
        <v>2.6459032654970592E-2</v>
      </c>
      <c r="AA111" s="37">
        <f t="shared" si="44"/>
        <v>3.7382400000000002</v>
      </c>
      <c r="AB111" s="37">
        <f t="shared" si="45"/>
        <v>3.0236192617457643E-2</v>
      </c>
      <c r="AC111" s="37">
        <f>(1-EXP(-Info!$B$6*H111*1000))+(Info!$B$6/(Info!$B$6-Info!$B$7))*(EXP(-Info!$B$7*H111*1000)-EXP(-Info!$B$6*H111*1000))*(Info!$B$9-1)</f>
        <v>0.13420045814741063</v>
      </c>
      <c r="AD111" s="37">
        <f>SQRT((Info!$B$6*EXP(-Info!$B$6*H111*1000)+(Info!$B$6/(Info!$B$6+Info!$B$7))*(Info!$B$9-1)*(-Info!$B$7*EXP(-Info!$B$7*H111*1000)+Info!$B$6*EXP(-Info!$B$6*H111*1000)))^2*(0.01*H111*1000)^2)</f>
        <v>1.1836133331184337E-3</v>
      </c>
      <c r="AE111" s="37">
        <f t="shared" si="46"/>
        <v>6.0035301824306001E-3</v>
      </c>
      <c r="AF111" s="37">
        <f t="shared" si="47"/>
        <v>2.1573008793350237</v>
      </c>
      <c r="AG111" s="37">
        <f t="shared" si="48"/>
        <v>6.3127828916319906E-2</v>
      </c>
      <c r="AH111" s="37">
        <f t="shared" si="49"/>
        <v>0.71127625431421815</v>
      </c>
      <c r="AI111">
        <f>AF111*EXP(Info!$B$6*H111*1000)</f>
        <v>2.4440135379327979</v>
      </c>
      <c r="AJ111">
        <f>2*SQRT((EXP(Info!$B$6*H111)*AG111)^2+(Info!$B$6*H111*0.01*AI111)^2)</f>
        <v>0.12627141361527303</v>
      </c>
      <c r="AK111">
        <f t="shared" si="50"/>
        <v>4.9707377280000005</v>
      </c>
      <c r="AL111">
        <f t="shared" si="51"/>
        <v>8.0410130646866848E-2</v>
      </c>
      <c r="AM111"/>
      <c r="AN111"/>
      <c r="AO111">
        <f t="shared" si="52"/>
        <v>3.9665183955701919</v>
      </c>
      <c r="AP111">
        <f t="shared" si="53"/>
        <v>4.3659043659043659</v>
      </c>
      <c r="AQ111">
        <f t="shared" si="40"/>
        <v>5</v>
      </c>
      <c r="AR111">
        <v>1</v>
      </c>
      <c r="AS111">
        <v>1</v>
      </c>
      <c r="AT111">
        <v>1</v>
      </c>
      <c r="AU111">
        <v>0</v>
      </c>
      <c r="AV111">
        <v>1</v>
      </c>
      <c r="AW111">
        <v>0</v>
      </c>
      <c r="AX111">
        <v>1</v>
      </c>
    </row>
    <row r="112" spans="1:50">
      <c r="A112" s="13" t="s">
        <v>147</v>
      </c>
      <c r="B112" s="13" t="s">
        <v>200</v>
      </c>
      <c r="C112" s="13" t="s">
        <v>420</v>
      </c>
      <c r="D112" s="14">
        <v>-18.579999999999998</v>
      </c>
      <c r="E112" s="14">
        <v>20.75</v>
      </c>
      <c r="F112" s="14">
        <v>2273</v>
      </c>
      <c r="G112" s="16">
        <v>3.1</v>
      </c>
      <c r="H112">
        <v>13.944000000000001</v>
      </c>
      <c r="J112">
        <f>(F112*100*Info!$B$11)/AI112</f>
        <v>2.6071648435027779</v>
      </c>
      <c r="K112">
        <f>2*((F112*100*Info!$B$11)/AI112^2)*(AJ112/2)</f>
        <v>0.1084514208098451</v>
      </c>
      <c r="L112">
        <f t="shared" si="41"/>
        <v>0.36183970093458007</v>
      </c>
      <c r="M112">
        <f t="shared" si="42"/>
        <v>10.0941204956841</v>
      </c>
      <c r="N112">
        <f t="shared" si="43"/>
        <v>0.43089174646385275</v>
      </c>
      <c r="O112">
        <v>4.2709999999999999</v>
      </c>
      <c r="P112">
        <v>0.02</v>
      </c>
      <c r="S112">
        <v>2.85</v>
      </c>
      <c r="T112">
        <v>7.5999999999999998E-2</v>
      </c>
      <c r="U112">
        <v>0.93899999999999995</v>
      </c>
      <c r="V112">
        <v>8.9999999999999993E-3</v>
      </c>
      <c r="W112" s="37">
        <f>U112*Info!$B$2</f>
        <v>0.45071999999999995</v>
      </c>
      <c r="X112" s="37">
        <f>W112*SQRT((0.5*V112/U112)^2+Info!$B$3^2)</f>
        <v>2.2639277726994738E-2</v>
      </c>
      <c r="Y112" s="28">
        <f>W112*Info!$D$2</f>
        <v>0.3650832</v>
      </c>
      <c r="Z112" s="28">
        <f>Y112*SQRT(Info!$D$3^2+(X112/W112)^2)</f>
        <v>2.5874501246810542E-2</v>
      </c>
      <c r="AA112" s="37">
        <f t="shared" si="44"/>
        <v>3.8202799999999999</v>
      </c>
      <c r="AB112" s="37">
        <f t="shared" si="45"/>
        <v>2.4749482742069583E-2</v>
      </c>
      <c r="AC112" s="37">
        <f>(1-EXP(-Info!$B$6*H112*1000))+(Info!$B$6/(Info!$B$6-Info!$B$7))*(EXP(-Info!$B$7*H112*1000)-EXP(-Info!$B$6*H112*1000))*(Info!$B$9-1)</f>
        <v>0.13730777103561925</v>
      </c>
      <c r="AD112" s="37">
        <f>SQRT((Info!$B$6*EXP(-Info!$B$6*H112*1000)+(Info!$B$6/(Info!$B$6+Info!$B$7))*(Info!$B$9-1)*(-Info!$B$7*EXP(-Info!$B$7*H112*1000)+Info!$B$6*EXP(-Info!$B$6*H112*1000)))^2*(0.01*H112*1000)^2)</f>
        <v>1.2090939867252751E-3</v>
      </c>
      <c r="AE112" s="37">
        <f t="shared" si="46"/>
        <v>5.7344830156956586E-3</v>
      </c>
      <c r="AF112" s="37">
        <f t="shared" si="47"/>
        <v>1.9603626684680446</v>
      </c>
      <c r="AG112" s="37">
        <f t="shared" si="48"/>
        <v>4.6328977003906549E-2</v>
      </c>
      <c r="AH112" s="37">
        <f t="shared" si="49"/>
        <v>0.6878465503396648</v>
      </c>
      <c r="AI112">
        <f>AF112*EXP(Info!$B$6*H112*1000)</f>
        <v>2.2277758275894568</v>
      </c>
      <c r="AJ112">
        <f>2*SQRT((EXP(Info!$B$6*H112)*AG112)^2+(Info!$B$6*H112*0.01*AI112)^2)</f>
        <v>9.2669803503219753E-2</v>
      </c>
      <c r="AK112">
        <f t="shared" si="50"/>
        <v>5.0798263160000001</v>
      </c>
      <c r="AL112">
        <f t="shared" si="51"/>
        <v>6.5818774404259844E-2</v>
      </c>
      <c r="AM112"/>
      <c r="AN112"/>
      <c r="AO112">
        <f t="shared" si="52"/>
        <v>3.871684795676102</v>
      </c>
      <c r="AP112">
        <f t="shared" si="53"/>
        <v>4.5484558040468581</v>
      </c>
      <c r="AQ112">
        <f t="shared" si="40"/>
        <v>5</v>
      </c>
      <c r="AR112">
        <v>1</v>
      </c>
      <c r="AS112">
        <v>1</v>
      </c>
      <c r="AT112">
        <v>1</v>
      </c>
      <c r="AU112">
        <v>0</v>
      </c>
      <c r="AV112">
        <v>1</v>
      </c>
      <c r="AW112">
        <v>0</v>
      </c>
      <c r="AX112">
        <v>1</v>
      </c>
    </row>
    <row r="113" spans="1:50">
      <c r="A113" s="13" t="s">
        <v>147</v>
      </c>
      <c r="B113" s="13" t="s">
        <v>200</v>
      </c>
      <c r="C113" s="13" t="s">
        <v>420</v>
      </c>
      <c r="D113" s="14">
        <v>-18.579999999999998</v>
      </c>
      <c r="E113" s="14">
        <v>20.75</v>
      </c>
      <c r="F113" s="14">
        <v>2273</v>
      </c>
      <c r="G113" s="16">
        <v>3.12</v>
      </c>
      <c r="H113">
        <v>14.028</v>
      </c>
      <c r="J113">
        <f>(F113*100*Info!$B$11)/AI113</f>
        <v>2.5820107998755679</v>
      </c>
      <c r="K113">
        <f>2*((F113*100*Info!$B$11)/AI113^2)*(AJ113/2)</f>
        <v>8.2022513315333848E-2</v>
      </c>
      <c r="L113">
        <f t="shared" si="41"/>
        <v>0.36646385046729035</v>
      </c>
      <c r="M113">
        <f t="shared" si="42"/>
        <v>10.124485730474658</v>
      </c>
      <c r="N113">
        <f t="shared" si="43"/>
        <v>0.35448061482857951</v>
      </c>
      <c r="O113">
        <v>4.3840000000000003</v>
      </c>
      <c r="P113">
        <v>7.0000000000000007E-2</v>
      </c>
      <c r="S113">
        <v>2.89</v>
      </c>
      <c r="T113">
        <v>4.5999999999999999E-2</v>
      </c>
      <c r="U113">
        <v>0.95099999999999996</v>
      </c>
      <c r="V113">
        <v>1.4E-2</v>
      </c>
      <c r="W113" s="37">
        <f>U113*Info!$B$2</f>
        <v>0.45647999999999994</v>
      </c>
      <c r="X113" s="37">
        <f>W113*SQRT((0.5*V113/U113)^2+Info!$B$3^2)</f>
        <v>2.3069992977892299E-2</v>
      </c>
      <c r="Y113" s="28">
        <f>W113*Info!$D$2</f>
        <v>0.36974879999999999</v>
      </c>
      <c r="Z113" s="28">
        <f>Y113*SQRT(Info!$D$3^2+(X113/W113)^2)</f>
        <v>2.6286460052034395E-2</v>
      </c>
      <c r="AA113" s="37">
        <f t="shared" si="44"/>
        <v>3.9275200000000003</v>
      </c>
      <c r="AB113" s="37">
        <f t="shared" si="45"/>
        <v>4.1919262588933984E-2</v>
      </c>
      <c r="AC113" s="37">
        <f>(1-EXP(-Info!$B$6*H113*1000))+(Info!$B$6/(Info!$B$6-Info!$B$7))*(EXP(-Info!$B$7*H113*1000)-EXP(-Info!$B$6*H113*1000))*(Info!$B$9-1)</f>
        <v>0.13808073559283957</v>
      </c>
      <c r="AD113" s="37">
        <f>SQRT((Info!$B$6*EXP(-Info!$B$6*H113*1000)+(Info!$B$6/(Info!$B$6+Info!$B$7))*(Info!$B$9-1)*(-Info!$B$7*EXP(-Info!$B$7*H113*1000)+Info!$B$6*EXP(-Info!$B$6*H113*1000)))^2*(0.01*H113*1000)^2)</f>
        <v>1.2154182657432215E-3</v>
      </c>
      <c r="AE113" s="37">
        <f t="shared" si="46"/>
        <v>7.5027204564950952E-3</v>
      </c>
      <c r="AF113" s="37">
        <f t="shared" si="47"/>
        <v>1.9779363493444109</v>
      </c>
      <c r="AG113" s="37">
        <f t="shared" si="48"/>
        <v>3.572490442696117E-2</v>
      </c>
      <c r="AH113" s="37">
        <f t="shared" si="49"/>
        <v>0.68440704129564389</v>
      </c>
      <c r="AI113">
        <f>AF113*EXP(Info!$B$6*H113*1000)</f>
        <v>2.2494789011635601</v>
      </c>
      <c r="AJ113">
        <f>2*SQRT((EXP(Info!$B$6*H113)*AG113)^2+(Info!$B$6*H113*0.01*AI113)^2)</f>
        <v>7.1459001307098508E-2</v>
      </c>
      <c r="AK113">
        <f t="shared" si="50"/>
        <v>5.2224233440000001</v>
      </c>
      <c r="AL113">
        <f t="shared" si="51"/>
        <v>0.11148008692901104</v>
      </c>
      <c r="AM113"/>
      <c r="AN113"/>
      <c r="AO113">
        <f t="shared" si="52"/>
        <v>3.9211631956208444</v>
      </c>
      <c r="AP113">
        <f t="shared" si="53"/>
        <v>4.6098843322818093</v>
      </c>
      <c r="AQ113">
        <f t="shared" si="40"/>
        <v>5</v>
      </c>
      <c r="AR113">
        <v>1</v>
      </c>
      <c r="AS113">
        <v>1</v>
      </c>
      <c r="AT113">
        <v>1</v>
      </c>
      <c r="AU113">
        <v>0</v>
      </c>
      <c r="AV113">
        <v>1</v>
      </c>
      <c r="AW113">
        <v>0</v>
      </c>
      <c r="AX113">
        <v>1</v>
      </c>
    </row>
    <row r="114" spans="1:50">
      <c r="A114" s="13" t="s">
        <v>147</v>
      </c>
      <c r="B114" s="13" t="s">
        <v>200</v>
      </c>
      <c r="C114" s="13" t="s">
        <v>420</v>
      </c>
      <c r="D114" s="14">
        <v>-18.579999999999998</v>
      </c>
      <c r="E114" s="14">
        <v>20.75</v>
      </c>
      <c r="F114" s="14">
        <v>2273</v>
      </c>
      <c r="G114" s="16">
        <v>3.14</v>
      </c>
      <c r="H114">
        <v>14.095000000000001</v>
      </c>
      <c r="J114">
        <f>(F114*100*Info!$B$11)/AI114</f>
        <v>2.5145260646017036</v>
      </c>
      <c r="K114">
        <f>2*((F114*100*Info!$B$11)/AI114^2)*(AJ114/2)</f>
        <v>0.14870791906889114</v>
      </c>
      <c r="L114">
        <f t="shared" si="41"/>
        <v>0.35644485981308471</v>
      </c>
      <c r="M114">
        <f t="shared" si="42"/>
        <v>9.5903018293483289</v>
      </c>
      <c r="N114">
        <f t="shared" si="43"/>
        <v>0.57656452916123835</v>
      </c>
      <c r="O114">
        <v>4.1829999999999998</v>
      </c>
      <c r="P114">
        <v>5.3999999999999999E-2</v>
      </c>
      <c r="S114">
        <v>2.9079999999999999</v>
      </c>
      <c r="T114">
        <v>0.126</v>
      </c>
      <c r="U114">
        <v>0.92500000000000004</v>
      </c>
      <c r="V114">
        <v>0.01</v>
      </c>
      <c r="W114" s="37">
        <f>U114*Info!$B$2</f>
        <v>0.44400000000000001</v>
      </c>
      <c r="X114" s="37">
        <f>W114*SQRT((0.5*V114/U114)^2+Info!$B$3^2)</f>
        <v>2.2329352879114077E-2</v>
      </c>
      <c r="Y114" s="28">
        <f>W114*Info!$D$2</f>
        <v>0.35964000000000002</v>
      </c>
      <c r="Z114" s="28">
        <f>Y114*SQRT(Info!$D$3^2+(X114/W114)^2)</f>
        <v>2.550458358805335E-2</v>
      </c>
      <c r="AA114" s="37">
        <f t="shared" si="44"/>
        <v>3.7389999999999999</v>
      </c>
      <c r="AB114" s="37">
        <f t="shared" si="45"/>
        <v>3.503712316957544E-2</v>
      </c>
      <c r="AC114" s="37">
        <f>(1-EXP(-Info!$B$6*H114*1000))+(Info!$B$6/(Info!$B$6-Info!$B$7))*(EXP(-Info!$B$7*H114*1000)-EXP(-Info!$B$6*H114*1000))*(Info!$B$9-1)</f>
        <v>0.13869682165096275</v>
      </c>
      <c r="AD114" s="37">
        <f>SQRT((Info!$B$6*EXP(-Info!$B$6*H114*1000)+(Info!$B$6/(Info!$B$6+Info!$B$7))*(Info!$B$9-1)*(-Info!$B$7*EXP(-Info!$B$7*H114*1000)+Info!$B$6*EXP(-Info!$B$6*H114*1000)))^2*(0.01*H114*1000)^2)</f>
        <v>1.2204549299257366E-3</v>
      </c>
      <c r="AE114" s="37">
        <f t="shared" si="46"/>
        <v>6.6662312623483131E-3</v>
      </c>
      <c r="AF114" s="37">
        <f t="shared" si="47"/>
        <v>2.0297725838470502</v>
      </c>
      <c r="AG114" s="37">
        <f t="shared" si="48"/>
        <v>6.8292916347474211E-2</v>
      </c>
      <c r="AH114" s="37">
        <f t="shared" si="49"/>
        <v>0.697996074225258</v>
      </c>
      <c r="AI114">
        <f>AF114*EXP(Info!$B$6*H114*1000)</f>
        <v>2.3098503128129408</v>
      </c>
      <c r="AJ114">
        <f>2*SQRT((EXP(Info!$B$6*H114)*AG114)^2+(Info!$B$6*H114*0.01*AI114)^2)</f>
        <v>0.13660348890972757</v>
      </c>
      <c r="AK114">
        <f t="shared" si="50"/>
        <v>4.9717482999999998</v>
      </c>
      <c r="AL114">
        <f t="shared" si="51"/>
        <v>9.3177725357168922E-2</v>
      </c>
      <c r="AM114"/>
      <c r="AN114"/>
      <c r="AO114">
        <f t="shared" si="52"/>
        <v>3.8139599957405697</v>
      </c>
      <c r="AP114">
        <f t="shared" si="53"/>
        <v>4.5221621621621617</v>
      </c>
      <c r="AQ114">
        <f t="shared" si="40"/>
        <v>5</v>
      </c>
      <c r="AR114">
        <v>1</v>
      </c>
      <c r="AS114">
        <v>1</v>
      </c>
      <c r="AT114">
        <v>1</v>
      </c>
      <c r="AU114">
        <v>0</v>
      </c>
      <c r="AV114">
        <v>1</v>
      </c>
      <c r="AW114">
        <v>0</v>
      </c>
      <c r="AX114">
        <v>1</v>
      </c>
    </row>
    <row r="115" spans="1:50">
      <c r="A115" s="13" t="s">
        <v>147</v>
      </c>
      <c r="B115" s="13" t="s">
        <v>200</v>
      </c>
      <c r="C115" s="13" t="s">
        <v>420</v>
      </c>
      <c r="D115" s="14">
        <v>-18.579999999999998</v>
      </c>
      <c r="E115" s="14">
        <v>20.75</v>
      </c>
      <c r="F115" s="14">
        <v>2273</v>
      </c>
      <c r="G115" s="16">
        <v>3.16</v>
      </c>
      <c r="H115">
        <v>14.146000000000001</v>
      </c>
      <c r="J115">
        <f>(F115*100*Info!$B$11)/AI115</f>
        <v>2.7038240537938671</v>
      </c>
      <c r="K115">
        <f>2*((F115*100*Info!$B$11)/AI115^2)*(AJ115/2)</f>
        <v>8.1077632587530854E-2</v>
      </c>
      <c r="L115">
        <f t="shared" si="41"/>
        <v>0.36569315887850529</v>
      </c>
      <c r="M115">
        <f t="shared" si="42"/>
        <v>10.579838564334144</v>
      </c>
      <c r="N115">
        <f t="shared" si="43"/>
        <v>0.36395748435112146</v>
      </c>
      <c r="O115">
        <v>4.3159999999999998</v>
      </c>
      <c r="P115">
        <v>0.04</v>
      </c>
      <c r="S115">
        <v>2.7930000000000001</v>
      </c>
      <c r="T115">
        <v>3.5000000000000003E-2</v>
      </c>
      <c r="U115">
        <v>0.94899999999999995</v>
      </c>
      <c r="V115">
        <v>1.6E-2</v>
      </c>
      <c r="W115" s="37">
        <f>U115*Info!$B$2</f>
        <v>0.45551999999999998</v>
      </c>
      <c r="X115" s="37">
        <f>W115*SQRT((0.5*V115/U115)^2+Info!$B$3^2)</f>
        <v>2.3097440897207638E-2</v>
      </c>
      <c r="Y115" s="28">
        <f>W115*Info!$D$2</f>
        <v>0.3689712</v>
      </c>
      <c r="Z115" s="28">
        <f>Y115*SQRT(Info!$D$3^2+(X115/W115)^2)</f>
        <v>2.6274956142821632E-2</v>
      </c>
      <c r="AA115" s="37">
        <f t="shared" si="44"/>
        <v>3.8604799999999999</v>
      </c>
      <c r="AB115" s="37">
        <f t="shared" si="45"/>
        <v>3.0553097649829223E-2</v>
      </c>
      <c r="AC115" s="37">
        <f>(1-EXP(-Info!$B$6*H115*1000))+(Info!$B$6/(Info!$B$6-Info!$B$7))*(EXP(-Info!$B$7*H115*1000)-EXP(-Info!$B$6*H115*1000))*(Info!$B$9-1)</f>
        <v>0.13916551802538041</v>
      </c>
      <c r="AD115" s="37">
        <f>SQRT((Info!$B$6*EXP(-Info!$B$6*H115*1000)+(Info!$B$6/(Info!$B$6+Info!$B$7))*(Info!$B$9-1)*(-Info!$B$7*EXP(-Info!$B$7*H115*1000)+Info!$B$6*EXP(-Info!$B$6*H115*1000)))^2*(0.01*H115*1000)^2)</f>
        <v>1.2242842320045557E-3</v>
      </c>
      <c r="AE115" s="37">
        <f t="shared" si="46"/>
        <v>6.3574460216600055E-3</v>
      </c>
      <c r="AF115" s="37">
        <f t="shared" si="47"/>
        <v>1.8867831009733798</v>
      </c>
      <c r="AG115" s="37">
        <f t="shared" si="48"/>
        <v>3.2203112275454387E-2</v>
      </c>
      <c r="AH115" s="37">
        <f t="shared" si="49"/>
        <v>0.67553995738395256</v>
      </c>
      <c r="AI115">
        <f>AF115*EXP(Info!$B$6*H115*1000)</f>
        <v>2.1481349012879738</v>
      </c>
      <c r="AJ115">
        <f>2*SQRT((EXP(Info!$B$6*H115)*AG115)^2+(Info!$B$6*H115*0.01*AI115)^2)</f>
        <v>6.4414580538514635E-2</v>
      </c>
      <c r="AK115">
        <f t="shared" si="50"/>
        <v>5.1332802559999999</v>
      </c>
      <c r="AL115">
        <f t="shared" si="51"/>
        <v>8.125290788995583E-2</v>
      </c>
      <c r="AM115"/>
      <c r="AN115"/>
      <c r="AO115">
        <f t="shared" si="52"/>
        <v>3.9129167956300543</v>
      </c>
      <c r="AP115">
        <f t="shared" si="53"/>
        <v>4.5479452054794525</v>
      </c>
      <c r="AQ115">
        <f t="shared" si="40"/>
        <v>5</v>
      </c>
      <c r="AR115">
        <v>1</v>
      </c>
      <c r="AS115">
        <v>1</v>
      </c>
      <c r="AT115">
        <v>1</v>
      </c>
      <c r="AU115">
        <v>0</v>
      </c>
      <c r="AV115">
        <v>1</v>
      </c>
      <c r="AW115">
        <v>0</v>
      </c>
      <c r="AX115">
        <v>1</v>
      </c>
    </row>
    <row r="116" spans="1:50">
      <c r="A116" s="13" t="s">
        <v>147</v>
      </c>
      <c r="B116" s="13" t="s">
        <v>200</v>
      </c>
      <c r="C116" s="13" t="s">
        <v>420</v>
      </c>
      <c r="D116" s="14">
        <v>-18.579999999999998</v>
      </c>
      <c r="E116" s="14">
        <v>20.75</v>
      </c>
      <c r="F116" s="14">
        <v>2273</v>
      </c>
      <c r="G116" s="16">
        <v>3.18</v>
      </c>
      <c r="H116">
        <v>14.196999999999999</v>
      </c>
      <c r="J116">
        <f>(F116*100*Info!$B$11)/AI116</f>
        <v>2.5711211263727876</v>
      </c>
      <c r="K116">
        <f>2*((F116*100*Info!$B$11)/AI116^2)*(AJ116/2)</f>
        <v>0.13202401911691505</v>
      </c>
      <c r="L116">
        <f t="shared" si="41"/>
        <v>0.33409480373831835</v>
      </c>
      <c r="M116">
        <f t="shared" si="42"/>
        <v>9.1912808267016768</v>
      </c>
      <c r="N116">
        <f t="shared" si="43"/>
        <v>0.48880586707392448</v>
      </c>
      <c r="O116">
        <v>4.1449999999999996</v>
      </c>
      <c r="P116">
        <v>2.7E-2</v>
      </c>
      <c r="S116">
        <v>2.8410000000000002</v>
      </c>
      <c r="T116">
        <v>0.105</v>
      </c>
      <c r="U116">
        <v>0.86699999999999999</v>
      </c>
      <c r="V116">
        <v>1.2E-2</v>
      </c>
      <c r="W116" s="37">
        <f>U116*Info!$B$2</f>
        <v>0.41615999999999997</v>
      </c>
      <c r="X116" s="37">
        <f>W116*SQRT((0.5*V116/U116)^2+Info!$B$3^2)</f>
        <v>2.1006362464739109E-2</v>
      </c>
      <c r="Y116" s="28">
        <f>W116*Info!$D$2</f>
        <v>0.33708959999999999</v>
      </c>
      <c r="Z116" s="28">
        <f>Y116*SQRT(Info!$D$3^2+(X116/W116)^2)</f>
        <v>2.3949717075172308E-2</v>
      </c>
      <c r="AA116" s="37">
        <f t="shared" si="44"/>
        <v>3.7288399999999995</v>
      </c>
      <c r="AB116" s="37">
        <f t="shared" si="45"/>
        <v>2.4970327671057904E-2</v>
      </c>
      <c r="AC116" s="37">
        <f>(1-EXP(-Info!$B$6*H116*1000))+(Info!$B$6/(Info!$B$6-Info!$B$7))*(EXP(-Info!$B$7*H116*1000)-EXP(-Info!$B$6*H116*1000))*(Info!$B$9-1)</f>
        <v>0.13963398574997229</v>
      </c>
      <c r="AD116" s="37">
        <f>SQRT((Info!$B$6*EXP(-Info!$B$6*H116*1000)+(Info!$B$6/(Info!$B$6+Info!$B$7))*(Info!$B$9-1)*(-Info!$B$7*EXP(-Info!$B$7*H116*1000)+Info!$B$6*EXP(-Info!$B$6*H116*1000)))^2*(0.01*H116*1000)^2)</f>
        <v>1.2281095811750705E-3</v>
      </c>
      <c r="AE116" s="37">
        <f t="shared" si="46"/>
        <v>5.7557142681235818E-3</v>
      </c>
      <c r="AF116" s="37">
        <f t="shared" si="47"/>
        <v>1.9832376085760735</v>
      </c>
      <c r="AG116" s="37">
        <f t="shared" si="48"/>
        <v>5.7991095822695758E-2</v>
      </c>
      <c r="AH116" s="37">
        <f t="shared" si="49"/>
        <v>0.69807729974518595</v>
      </c>
      <c r="AI116">
        <f>AF116*EXP(Info!$B$6*H116*1000)</f>
        <v>2.2590062978053598</v>
      </c>
      <c r="AJ116">
        <f>2*SQRT((EXP(Info!$B$6*H116)*AG116)^2+(Info!$B$6*H116*0.01*AI116)^2)</f>
        <v>0.11599729300479635</v>
      </c>
      <c r="AK116">
        <f t="shared" si="50"/>
        <v>4.9582385479999989</v>
      </c>
      <c r="AL116">
        <f t="shared" si="51"/>
        <v>6.640608940841139E-2</v>
      </c>
      <c r="AM116"/>
      <c r="AN116"/>
      <c r="AO116">
        <f t="shared" si="52"/>
        <v>3.5748143960076471</v>
      </c>
      <c r="AP116">
        <f t="shared" si="53"/>
        <v>4.7808535178777385</v>
      </c>
      <c r="AQ116">
        <f t="shared" si="40"/>
        <v>5</v>
      </c>
      <c r="AR116">
        <v>1</v>
      </c>
      <c r="AS116">
        <v>1</v>
      </c>
      <c r="AT116">
        <v>1</v>
      </c>
      <c r="AU116">
        <v>0</v>
      </c>
      <c r="AV116">
        <v>1</v>
      </c>
      <c r="AW116">
        <v>0</v>
      </c>
      <c r="AX116">
        <v>1</v>
      </c>
    </row>
    <row r="117" spans="1:50">
      <c r="A117" s="13" t="s">
        <v>147</v>
      </c>
      <c r="B117" s="13" t="s">
        <v>200</v>
      </c>
      <c r="C117" s="13" t="s">
        <v>420</v>
      </c>
      <c r="D117" s="14">
        <v>-18.579999999999998</v>
      </c>
      <c r="E117" s="14">
        <v>20.75</v>
      </c>
      <c r="F117" s="14">
        <v>2273</v>
      </c>
      <c r="G117" s="16">
        <v>3.2</v>
      </c>
      <c r="H117">
        <v>14.247999999999999</v>
      </c>
      <c r="J117">
        <f>(F117*100*Info!$B$11)/AI117</f>
        <v>2.5843178154141988</v>
      </c>
      <c r="K117">
        <f>2*((F117*100*Info!$B$11)/AI117^2)*(AJ117/2)</f>
        <v>6.7585578704714974E-2</v>
      </c>
      <c r="L117">
        <f t="shared" si="41"/>
        <v>0.31636889719626221</v>
      </c>
      <c r="M117">
        <f t="shared" si="42"/>
        <v>8.7482962167595062</v>
      </c>
      <c r="N117">
        <f t="shared" si="43"/>
        <v>0.26745528859525047</v>
      </c>
      <c r="O117">
        <v>3.903</v>
      </c>
      <c r="P117">
        <v>5.5E-2</v>
      </c>
      <c r="S117">
        <v>2.7829999999999999</v>
      </c>
      <c r="T117">
        <v>3.5000000000000003E-2</v>
      </c>
      <c r="U117">
        <v>0.82099999999999995</v>
      </c>
      <c r="V117">
        <v>1.2999999999999999E-2</v>
      </c>
      <c r="W117" s="37">
        <f>U117*Info!$B$2</f>
        <v>0.39407999999999999</v>
      </c>
      <c r="X117" s="37">
        <f>W117*SQRT((0.5*V117/U117)^2+Info!$B$3^2)</f>
        <v>1.9949486609935608E-2</v>
      </c>
      <c r="Y117" s="28">
        <f>W117*Info!$D$2</f>
        <v>0.31920480000000001</v>
      </c>
      <c r="Z117" s="28">
        <f>Y117*SQRT(Info!$D$3^2+(X117/W117)^2)</f>
        <v>2.2712227137715937E-2</v>
      </c>
      <c r="AA117" s="37">
        <f t="shared" si="44"/>
        <v>3.5089199999999998</v>
      </c>
      <c r="AB117" s="37">
        <f t="shared" si="45"/>
        <v>3.3973990286688439E-2</v>
      </c>
      <c r="AC117" s="37">
        <f>(1-EXP(-Info!$B$6*H117*1000))+(Info!$B$6/(Info!$B$6-Info!$B$7))*(EXP(-Info!$B$7*H117*1000)-EXP(-Info!$B$6*H117*1000))*(Info!$B$9-1)</f>
        <v>0.14010222493301894</v>
      </c>
      <c r="AD117" s="37">
        <f>SQRT((Info!$B$6*EXP(-Info!$B$6*H117*1000)+(Info!$B$6/(Info!$B$6+Info!$B$7))*(Info!$B$9-1)*(-Info!$B$7*EXP(-Info!$B$7*H117*1000)+Info!$B$6*EXP(-Info!$B$6*H117*1000)))^2*(0.01*H117*1000)^2)</f>
        <v>1.2319309802955624E-3</v>
      </c>
      <c r="AE117" s="37">
        <f t="shared" si="46"/>
        <v>6.4297854529122983E-3</v>
      </c>
      <c r="AF117" s="37">
        <f t="shared" si="47"/>
        <v>1.9721877008880311</v>
      </c>
      <c r="AG117" s="37">
        <f t="shared" si="48"/>
        <v>2.9384305377627748E-2</v>
      </c>
      <c r="AH117" s="37">
        <f t="shared" si="49"/>
        <v>0.70865530035502378</v>
      </c>
      <c r="AI117">
        <f>AF117*EXP(Info!$B$6*H117*1000)</f>
        <v>2.2474707956790669</v>
      </c>
      <c r="AJ117">
        <f>2*SQRT((EXP(Info!$B$6*H117)*AG117)^2+(Info!$B$6*H117*0.01*AI117)^2)</f>
        <v>5.877629037803575E-2</v>
      </c>
      <c r="AK117">
        <f t="shared" si="50"/>
        <v>4.6658109239999996</v>
      </c>
      <c r="AL117">
        <f t="shared" si="51"/>
        <v>9.0350429768419241E-2</v>
      </c>
      <c r="AM117"/>
      <c r="AN117"/>
      <c r="AO117">
        <f t="shared" si="52"/>
        <v>3.3851471962194672</v>
      </c>
      <c r="AP117">
        <f t="shared" si="53"/>
        <v>4.7539585870889161</v>
      </c>
      <c r="AQ117">
        <f t="shared" si="40"/>
        <v>5</v>
      </c>
      <c r="AR117">
        <v>1</v>
      </c>
      <c r="AS117">
        <v>1</v>
      </c>
      <c r="AT117">
        <v>1</v>
      </c>
      <c r="AU117">
        <v>0</v>
      </c>
      <c r="AV117">
        <v>1</v>
      </c>
      <c r="AW117">
        <v>0</v>
      </c>
      <c r="AX117">
        <v>1</v>
      </c>
    </row>
    <row r="118" spans="1:50">
      <c r="A118" s="13" t="s">
        <v>147</v>
      </c>
      <c r="B118" s="13" t="s">
        <v>200</v>
      </c>
      <c r="C118" s="13" t="s">
        <v>420</v>
      </c>
      <c r="D118" s="14">
        <v>-18.579999999999998</v>
      </c>
      <c r="E118" s="14">
        <v>20.75</v>
      </c>
      <c r="F118" s="14">
        <v>2273</v>
      </c>
      <c r="G118" s="16">
        <v>3.25</v>
      </c>
      <c r="H118">
        <v>15.118</v>
      </c>
      <c r="J118">
        <f>(F118*100*Info!$B$11)/AI118</f>
        <v>3.2344946161592976</v>
      </c>
      <c r="K118">
        <f>2*((F118*100*Info!$B$11)/AI118^2)*(AJ118/2)</f>
        <v>0.12046387759582038</v>
      </c>
      <c r="L118">
        <f t="shared" si="41"/>
        <v>0.3317827289719632</v>
      </c>
      <c r="M118">
        <f t="shared" si="42"/>
        <v>11.48269912136066</v>
      </c>
      <c r="N118">
        <f t="shared" si="43"/>
        <v>0.44076369256200343</v>
      </c>
      <c r="O118">
        <v>3.3919999999999999</v>
      </c>
      <c r="P118">
        <v>1.7999999999999999E-2</v>
      </c>
      <c r="S118">
        <v>2.339</v>
      </c>
      <c r="T118">
        <v>4.5999999999999999E-2</v>
      </c>
      <c r="U118">
        <v>0.86099999999999999</v>
      </c>
      <c r="V118">
        <v>8.0000000000000002E-3</v>
      </c>
      <c r="W118" s="37">
        <f>U118*Info!$B$2</f>
        <v>0.41327999999999998</v>
      </c>
      <c r="X118" s="37">
        <f>W118*SQRT((0.5*V118/U118)^2+Info!$B$3^2)</f>
        <v>2.0753006914661788E-2</v>
      </c>
      <c r="Y118" s="28">
        <f>W118*Info!$D$2</f>
        <v>0.33475680000000002</v>
      </c>
      <c r="Z118" s="28">
        <f>Y118*SQRT(Info!$D$3^2+(X118/W118)^2)</f>
        <v>2.3721914399373423E-2</v>
      </c>
      <c r="AA118" s="37">
        <f t="shared" si="44"/>
        <v>2.97872</v>
      </c>
      <c r="AB118" s="37">
        <f t="shared" si="45"/>
        <v>2.2620506095134121E-2</v>
      </c>
      <c r="AC118" s="37">
        <f>(1-EXP(-Info!$B$6*H118*1000))+(Info!$B$6/(Info!$B$6-Info!$B$7))*(EXP(-Info!$B$7*H118*1000)-EXP(-Info!$B$6*H118*1000))*(Info!$B$9-1)</f>
        <v>0.14805473771963143</v>
      </c>
      <c r="AD118" s="37">
        <f>SQRT((Info!$B$6*EXP(-Info!$B$6*H118*1000)+(Info!$B$6/(Info!$B$6+Info!$B$7))*(Info!$B$9-1)*(-Info!$B$7*EXP(-Info!$B$7*H118*1000)+Info!$B$6*EXP(-Info!$B$6*H118*1000)))^2*(0.01*H118*1000)^2)</f>
        <v>1.2965139109390083E-3</v>
      </c>
      <c r="AE118" s="37">
        <f t="shared" si="46"/>
        <v>5.1118453827035081E-3</v>
      </c>
      <c r="AF118" s="37">
        <f t="shared" si="47"/>
        <v>1.5632295916597794</v>
      </c>
      <c r="AG118" s="37">
        <f t="shared" si="48"/>
        <v>3.3434416190325007E-2</v>
      </c>
      <c r="AH118" s="37">
        <f t="shared" si="49"/>
        <v>0.66833244619913612</v>
      </c>
      <c r="AI118">
        <f>AF118*EXP(Info!$B$6*H118*1000)</f>
        <v>1.7956990213801263</v>
      </c>
      <c r="AJ118">
        <f>2*SQRT((EXP(Info!$B$6*H118)*AG118)^2+(Info!$B$6*H118*0.01*AI118)^2)</f>
        <v>6.6878103933074057E-2</v>
      </c>
      <c r="AK118">
        <f t="shared" si="50"/>
        <v>3.960803984</v>
      </c>
      <c r="AL118">
        <f t="shared" si="51"/>
        <v>6.0156973909399683E-2</v>
      </c>
      <c r="AM118"/>
      <c r="AN118"/>
      <c r="AO118">
        <f t="shared" si="52"/>
        <v>3.5500751960352757</v>
      </c>
      <c r="AP118">
        <f t="shared" si="53"/>
        <v>3.9396051103368177</v>
      </c>
      <c r="AQ118">
        <f t="shared" si="40"/>
        <v>5</v>
      </c>
      <c r="AR118">
        <v>1</v>
      </c>
      <c r="AS118">
        <v>1</v>
      </c>
      <c r="AT118">
        <v>1</v>
      </c>
      <c r="AU118">
        <v>0</v>
      </c>
      <c r="AV118">
        <v>1</v>
      </c>
      <c r="AW118">
        <v>0</v>
      </c>
      <c r="AX118">
        <v>1</v>
      </c>
    </row>
    <row r="119" spans="1:50">
      <c r="A119" s="13" t="s">
        <v>147</v>
      </c>
      <c r="B119" s="13" t="s">
        <v>200</v>
      </c>
      <c r="C119" s="13" t="s">
        <v>420</v>
      </c>
      <c r="D119" s="14">
        <v>-18.579999999999998</v>
      </c>
      <c r="E119" s="14">
        <v>20.75</v>
      </c>
      <c r="F119" s="14">
        <v>2273</v>
      </c>
      <c r="G119" s="16">
        <v>3.29</v>
      </c>
      <c r="H119">
        <v>17.504999999999999</v>
      </c>
      <c r="J119">
        <f>(F119*100*Info!$B$11)/AI119</f>
        <v>2.5964359046387626</v>
      </c>
      <c r="K119">
        <f>2*((F119*100*Info!$B$11)/AI119^2)*(AJ119/2)</f>
        <v>9.0583646126898926E-2</v>
      </c>
      <c r="L119">
        <f t="shared" si="41"/>
        <v>0.41154930841121568</v>
      </c>
      <c r="M119">
        <f t="shared" si="42"/>
        <v>11.43360698950301</v>
      </c>
      <c r="N119">
        <f t="shared" si="43"/>
        <v>0.46323466113659517</v>
      </c>
      <c r="O119">
        <v>3.294</v>
      </c>
      <c r="P119">
        <v>6.4000000000000001E-2</v>
      </c>
      <c r="S119">
        <v>2.7919999999999998</v>
      </c>
      <c r="T119">
        <v>4.8000000000000001E-2</v>
      </c>
      <c r="U119">
        <v>1.0680000000000001</v>
      </c>
      <c r="V119">
        <v>2.1999999999999999E-2</v>
      </c>
      <c r="W119" s="37">
        <f>U119*Info!$B$2</f>
        <v>0.51263999999999998</v>
      </c>
      <c r="X119" s="37">
        <f>W119*SQRT((0.5*V119/U119)^2+Info!$B$3^2)</f>
        <v>2.6170170500017766E-2</v>
      </c>
      <c r="Y119" s="28">
        <f>W119*Info!$D$2</f>
        <v>0.41523840000000001</v>
      </c>
      <c r="Z119" s="28">
        <f>Y119*SQRT(Info!$D$3^2+(X119/W119)^2)</f>
        <v>2.96716305991565E-2</v>
      </c>
      <c r="AA119" s="37">
        <f t="shared" si="44"/>
        <v>2.7813600000000003</v>
      </c>
      <c r="AB119" s="37">
        <f t="shared" si="45"/>
        <v>4.1338575495534435E-2</v>
      </c>
      <c r="AC119" s="37">
        <f>(1-EXP(-Info!$B$6*H119*1000))+(Info!$B$6/(Info!$B$6-Info!$B$7))*(EXP(-Info!$B$7*H119*1000)-EXP(-Info!$B$6*H119*1000))*(Info!$B$9-1)</f>
        <v>0.16953680439267793</v>
      </c>
      <c r="AD119" s="37">
        <f>SQRT((Info!$B$6*EXP(-Info!$B$6*H119*1000)+(Info!$B$6/(Info!$B$6+Info!$B$7))*(Info!$B$9-1)*(-Info!$B$7*EXP(-Info!$B$7*H119*1000)+Info!$B$6*EXP(-Info!$B$6*H119*1000)))^2*(0.01*H119*1000)^2)</f>
        <v>1.4679234518025534E-3</v>
      </c>
      <c r="AE119" s="37">
        <f t="shared" si="46"/>
        <v>8.1109345253439942E-3</v>
      </c>
      <c r="AF119" s="37">
        <f t="shared" si="47"/>
        <v>1.9052187137343812</v>
      </c>
      <c r="AG119" s="37">
        <f t="shared" si="48"/>
        <v>3.9015290865085421E-2</v>
      </c>
      <c r="AH119" s="37">
        <f t="shared" si="49"/>
        <v>0.68238492612262946</v>
      </c>
      <c r="AI119">
        <f>AF119*EXP(Info!$B$6*H119*1000)</f>
        <v>2.2369813968909118</v>
      </c>
      <c r="AJ119">
        <f>2*SQRT((EXP(Info!$B$6*H119)*AG119)^2+(Info!$B$6*H119*0.01*AI119)^2)</f>
        <v>7.804310935864002E-2</v>
      </c>
      <c r="AK119">
        <f t="shared" si="50"/>
        <v>3.6983743920000003</v>
      </c>
      <c r="AL119">
        <f t="shared" si="51"/>
        <v>0.10993580767282428</v>
      </c>
      <c r="AM119"/>
      <c r="AN119"/>
      <c r="AO119">
        <f t="shared" si="52"/>
        <v>4.4035775950820844</v>
      </c>
      <c r="AP119">
        <f t="shared" si="53"/>
        <v>3.084269662921348</v>
      </c>
      <c r="AQ119">
        <f t="shared" si="40"/>
        <v>5</v>
      </c>
      <c r="AR119">
        <v>1</v>
      </c>
      <c r="AS119">
        <v>1</v>
      </c>
      <c r="AT119">
        <v>1</v>
      </c>
      <c r="AU119">
        <v>0</v>
      </c>
      <c r="AV119">
        <v>1</v>
      </c>
      <c r="AW119">
        <v>0</v>
      </c>
      <c r="AX119">
        <v>1</v>
      </c>
    </row>
    <row r="120" spans="1:50">
      <c r="A120" s="13" t="s">
        <v>147</v>
      </c>
      <c r="B120" s="13" t="s">
        <v>200</v>
      </c>
      <c r="C120" s="13" t="s">
        <v>420</v>
      </c>
      <c r="D120" s="14">
        <v>-18.579999999999998</v>
      </c>
      <c r="E120" s="14">
        <v>20.75</v>
      </c>
      <c r="F120" s="14">
        <v>2273</v>
      </c>
      <c r="G120" s="16">
        <v>3.31</v>
      </c>
      <c r="H120">
        <v>17.675000000000001</v>
      </c>
      <c r="J120">
        <f>(F120*100*Info!$B$11)/AI120</f>
        <v>2.3021980100329817</v>
      </c>
      <c r="K120">
        <f>2*((F120*100*Info!$B$11)/AI120^2)*(AJ120/2)</f>
        <v>7.6659599422713484E-2</v>
      </c>
      <c r="L120">
        <f t="shared" si="41"/>
        <v>0.40268635514018758</v>
      </c>
      <c r="M120">
        <f t="shared" si="42"/>
        <v>9.9195818625415662</v>
      </c>
      <c r="N120">
        <f t="shared" si="43"/>
        <v>0.34939622195606052</v>
      </c>
      <c r="O120">
        <v>3.415</v>
      </c>
      <c r="P120">
        <v>5.8999999999999997E-2</v>
      </c>
      <c r="S120">
        <v>3.05</v>
      </c>
      <c r="T120">
        <v>5.8999999999999997E-2</v>
      </c>
      <c r="U120">
        <v>1.0449999999999999</v>
      </c>
      <c r="V120">
        <v>1.2E-2</v>
      </c>
      <c r="W120" s="37">
        <f>U120*Info!$B$2</f>
        <v>0.50159999999999993</v>
      </c>
      <c r="X120" s="37">
        <f>W120*SQRT((0.5*V120/U120)^2+Info!$B$3^2)</f>
        <v>2.5244817289891405E-2</v>
      </c>
      <c r="Y120" s="28">
        <f>W120*Info!$D$2</f>
        <v>0.40629599999999999</v>
      </c>
      <c r="Z120" s="28">
        <f>Y120*SQRT(Info!$D$3^2+(X120/W120)^2)</f>
        <v>2.8824020432965284E-2</v>
      </c>
      <c r="AA120" s="37">
        <f t="shared" si="44"/>
        <v>2.9134000000000002</v>
      </c>
      <c r="AB120" s="37">
        <f t="shared" si="45"/>
        <v>3.882719150286304E-2</v>
      </c>
      <c r="AC120" s="37">
        <f>(1-EXP(-Info!$B$6*H120*1000))+(Info!$B$6/(Info!$B$6-Info!$B$7))*(EXP(-Info!$B$7*H120*1000)-EXP(-Info!$B$6*H120*1000))*(Info!$B$9-1)</f>
        <v>0.17104809056453057</v>
      </c>
      <c r="AD120" s="37">
        <f>SQRT((Info!$B$6*EXP(-Info!$B$6*H120*1000)+(Info!$B$6/(Info!$B$6+Info!$B$7))*(Info!$B$9-1)*(-Info!$B$7*EXP(-Info!$B$7*H120*1000)+Info!$B$6*EXP(-Info!$B$6*H120*1000)))^2*(0.01*H120*1000)^2)</f>
        <v>1.4798128393639228E-3</v>
      </c>
      <c r="AE120" s="37">
        <f t="shared" si="46"/>
        <v>7.9179722348753992E-3</v>
      </c>
      <c r="AF120" s="37">
        <f t="shared" si="47"/>
        <v>2.1453724929492961</v>
      </c>
      <c r="AG120" s="37">
        <f t="shared" si="48"/>
        <v>4.1997243221814667E-2</v>
      </c>
      <c r="AH120" s="37">
        <f t="shared" si="49"/>
        <v>0.70340081736042503</v>
      </c>
      <c r="AI120">
        <f>AF120*EXP(Info!$B$6*H120*1000)</f>
        <v>2.5228841270752937</v>
      </c>
      <c r="AJ120">
        <f>2*SQRT((EXP(Info!$B$6*H120)*AG120)^2+(Info!$B$6*H120*0.01*AI120)^2)</f>
        <v>8.4008102573567722E-2</v>
      </c>
      <c r="AK120">
        <f t="shared" si="50"/>
        <v>3.8739479800000001</v>
      </c>
      <c r="AL120">
        <f t="shared" si="51"/>
        <v>0.10325703308271397</v>
      </c>
      <c r="AM120"/>
      <c r="AN120"/>
      <c r="AO120">
        <f t="shared" si="52"/>
        <v>4.308743995187994</v>
      </c>
      <c r="AP120">
        <f t="shared" si="53"/>
        <v>3.2679425837320575</v>
      </c>
      <c r="AQ120">
        <f t="shared" si="40"/>
        <v>5</v>
      </c>
      <c r="AR120">
        <v>1</v>
      </c>
      <c r="AS120">
        <v>1</v>
      </c>
      <c r="AT120">
        <v>1</v>
      </c>
      <c r="AU120">
        <v>0</v>
      </c>
      <c r="AV120">
        <v>1</v>
      </c>
      <c r="AW120">
        <v>0</v>
      </c>
      <c r="AX120">
        <v>1</v>
      </c>
    </row>
    <row r="121" spans="1:50">
      <c r="A121" s="13" t="s">
        <v>147</v>
      </c>
      <c r="B121" s="13" t="s">
        <v>200</v>
      </c>
      <c r="C121" s="13" t="s">
        <v>420</v>
      </c>
      <c r="D121" s="14">
        <v>-18.579999999999998</v>
      </c>
      <c r="E121" s="14">
        <v>20.75</v>
      </c>
      <c r="F121" s="14">
        <v>2273</v>
      </c>
      <c r="G121" s="16">
        <v>3.33</v>
      </c>
      <c r="H121">
        <v>17.844000000000001</v>
      </c>
      <c r="J121">
        <f>(F121*100*Info!$B$11)/AI121</f>
        <v>2.5020731983011255</v>
      </c>
      <c r="K121">
        <f>2*((F121*100*Info!$B$11)/AI121^2)*(AJ121/2)</f>
        <v>8.9932003748724926E-2</v>
      </c>
      <c r="L121">
        <f t="shared" si="41"/>
        <v>0.43775282242990732</v>
      </c>
      <c r="M121">
        <f t="shared" si="42"/>
        <v>11.719598767963207</v>
      </c>
      <c r="N121">
        <f t="shared" si="43"/>
        <v>0.46461022694498294</v>
      </c>
      <c r="O121">
        <v>3.2829999999999999</v>
      </c>
      <c r="P121">
        <v>3.5000000000000003E-2</v>
      </c>
      <c r="S121">
        <v>2.8849999999999998</v>
      </c>
      <c r="T121">
        <v>5.2999999999999999E-2</v>
      </c>
      <c r="U121">
        <v>1.1359999999999999</v>
      </c>
      <c r="V121">
        <v>1.9E-2</v>
      </c>
      <c r="W121" s="37">
        <f>U121*Info!$B$2</f>
        <v>0.54527999999999988</v>
      </c>
      <c r="X121" s="37">
        <f>W121*SQRT((0.5*V121/U121)^2+Info!$B$3^2)</f>
        <v>2.7642707826839249E-2</v>
      </c>
      <c r="Y121" s="28">
        <f>W121*Info!$D$2</f>
        <v>0.44167679999999993</v>
      </c>
      <c r="Z121" s="28">
        <f>Y121*SQRT(Info!$D$3^2+(X121/W121)^2)</f>
        <v>3.1448921432239929E-2</v>
      </c>
      <c r="AA121" s="37">
        <f t="shared" si="44"/>
        <v>2.7377199999999999</v>
      </c>
      <c r="AB121" s="37">
        <f t="shared" si="45"/>
        <v>3.2716498834685838E-2</v>
      </c>
      <c r="AC121" s="37">
        <f>(1-EXP(-Info!$B$6*H121*1000))+(Info!$B$6/(Info!$B$6-Info!$B$7))*(EXP(-Info!$B$7*H121*1000)-EXP(-Info!$B$6*H121*1000))*(Info!$B$9-1)</f>
        <v>0.17254804983941194</v>
      </c>
      <c r="AD121" s="37">
        <f>SQRT((Info!$B$6*EXP(-Info!$B$6*H121*1000)+(Info!$B$6/(Info!$B$6+Info!$B$7))*(Info!$B$9-1)*(-Info!$B$7*EXP(-Info!$B$7*H121*1000)+Info!$B$6*EXP(-Info!$B$6*H121*1000)))^2*(0.01*H121*1000)^2)</f>
        <v>1.4915908866170626E-3</v>
      </c>
      <c r="AE121" s="37">
        <f t="shared" si="46"/>
        <v>6.9673072377697829E-3</v>
      </c>
      <c r="AF121" s="37">
        <f t="shared" si="47"/>
        <v>1.9709349529936451</v>
      </c>
      <c r="AG121" s="37">
        <f t="shared" si="48"/>
        <v>4.1711245838462786E-2</v>
      </c>
      <c r="AH121" s="37">
        <f t="shared" si="49"/>
        <v>0.68316636152292731</v>
      </c>
      <c r="AI121">
        <f>AF121*EXP(Info!$B$6*H121*1000)</f>
        <v>2.3213464821253886</v>
      </c>
      <c r="AJ121">
        <f>2*SQRT((EXP(Info!$B$6*H121)*AG121)^2+(Info!$B$6*H121*0.01*AI121)^2)</f>
        <v>8.3436144343953411E-2</v>
      </c>
      <c r="AK121">
        <f t="shared" si="50"/>
        <v>3.640346284</v>
      </c>
      <c r="AL121">
        <f t="shared" si="51"/>
        <v>8.7006257000963511E-2</v>
      </c>
      <c r="AM121"/>
      <c r="AN121"/>
      <c r="AO121">
        <f t="shared" si="52"/>
        <v>4.6839551947689584</v>
      </c>
      <c r="AP121">
        <f t="shared" si="53"/>
        <v>2.8899647887323945</v>
      </c>
      <c r="AQ121">
        <f t="shared" si="40"/>
        <v>5</v>
      </c>
      <c r="AR121">
        <v>1</v>
      </c>
      <c r="AS121">
        <v>1</v>
      </c>
      <c r="AT121">
        <v>1</v>
      </c>
      <c r="AU121">
        <v>0</v>
      </c>
      <c r="AV121">
        <v>1</v>
      </c>
      <c r="AW121">
        <v>0</v>
      </c>
      <c r="AX121">
        <v>1</v>
      </c>
    </row>
    <row r="122" spans="1:50">
      <c r="A122" s="13" t="s">
        <v>147</v>
      </c>
      <c r="B122" s="13" t="s">
        <v>200</v>
      </c>
      <c r="C122" s="13" t="s">
        <v>420</v>
      </c>
      <c r="D122" s="14">
        <v>-18.579999999999998</v>
      </c>
      <c r="E122" s="14">
        <v>20.75</v>
      </c>
      <c r="F122" s="14">
        <v>2273</v>
      </c>
      <c r="G122" s="16">
        <v>3.35</v>
      </c>
      <c r="H122">
        <v>18.012</v>
      </c>
      <c r="J122">
        <f>(F122*100*Info!$B$11)/AI122</f>
        <v>2.5138431740396645</v>
      </c>
      <c r="K122">
        <f>2*((F122*100*Info!$B$11)/AI122^2)*(AJ122/2)</f>
        <v>9.7942205369018251E-2</v>
      </c>
      <c r="L122">
        <f t="shared" si="41"/>
        <v>0.40846654205607552</v>
      </c>
      <c r="M122">
        <f t="shared" si="42"/>
        <v>10.986982865712385</v>
      </c>
      <c r="N122">
        <f t="shared" si="43"/>
        <v>0.43602274398604562</v>
      </c>
      <c r="O122">
        <v>3.13</v>
      </c>
      <c r="P122">
        <v>4.5999999999999999E-2</v>
      </c>
      <c r="S122">
        <v>2.827</v>
      </c>
      <c r="T122">
        <v>6.7000000000000004E-2</v>
      </c>
      <c r="U122">
        <v>1.06</v>
      </c>
      <c r="V122">
        <v>8.0000000000000002E-3</v>
      </c>
      <c r="W122" s="37">
        <f>U122*Info!$B$2</f>
        <v>0.50880000000000003</v>
      </c>
      <c r="X122" s="37">
        <f>W122*SQRT((0.5*V122/U122)^2+Info!$B$3^2)</f>
        <v>2.5512349950563163E-2</v>
      </c>
      <c r="Y122" s="28">
        <f>W122*Info!$D$2</f>
        <v>0.41212800000000005</v>
      </c>
      <c r="Z122" s="28">
        <f>Y122*SQRT(Info!$D$3^2+(X122/W122)^2)</f>
        <v>2.9183318676257512E-2</v>
      </c>
      <c r="AA122" s="37">
        <f t="shared" si="44"/>
        <v>2.6212</v>
      </c>
      <c r="AB122" s="37">
        <f t="shared" si="45"/>
        <v>3.4349381362697065E-2</v>
      </c>
      <c r="AC122" s="37">
        <f>(1-EXP(-Info!$B$6*H122*1000))+(Info!$B$6/(Info!$B$6-Info!$B$7))*(EXP(-Info!$B$7*H122*1000)-EXP(-Info!$B$6*H122*1000))*(Info!$B$9-1)</f>
        <v>0.17403672912793003</v>
      </c>
      <c r="AD122" s="37">
        <f>SQRT((Info!$B$6*EXP(-Info!$B$6*H122*1000)+(Info!$B$6/(Info!$B$6+Info!$B$7))*(Info!$B$9-1)*(-Info!$B$7*EXP(-Info!$B$7*H122*1000)+Info!$B$6*EXP(-Info!$B$6*H122*1000)))^2*(0.01*H122*1000)^2)</f>
        <v>1.5032584249476486E-3</v>
      </c>
      <c r="AE122" s="37">
        <f t="shared" si="46"/>
        <v>7.1598475160447499E-3</v>
      </c>
      <c r="AF122" s="37">
        <f t="shared" si="47"/>
        <v>1.9586869256098698</v>
      </c>
      <c r="AG122" s="37">
        <f t="shared" si="48"/>
        <v>4.5001994460390451E-2</v>
      </c>
      <c r="AH122" s="37">
        <f t="shared" si="49"/>
        <v>0.69284999137243364</v>
      </c>
      <c r="AI122">
        <f>AF122*EXP(Info!$B$6*H122*1000)</f>
        <v>2.3104777883033103</v>
      </c>
      <c r="AJ122">
        <f>2*SQRT((EXP(Info!$B$6*H122)*AG122)^2+(Info!$B$6*H122*0.01*AI122)^2)</f>
        <v>9.0018857333455646E-2</v>
      </c>
      <c r="AK122">
        <f t="shared" si="50"/>
        <v>3.4854096399999999</v>
      </c>
      <c r="AL122">
        <f t="shared" si="51"/>
        <v>9.1348744795956574E-2</v>
      </c>
      <c r="AM122"/>
      <c r="AN122"/>
      <c r="AO122">
        <f t="shared" si="52"/>
        <v>4.3705919951189225</v>
      </c>
      <c r="AP122">
        <f t="shared" si="53"/>
        <v>2.9528301886792452</v>
      </c>
      <c r="AQ122">
        <f t="shared" si="40"/>
        <v>5</v>
      </c>
      <c r="AR122">
        <v>1</v>
      </c>
      <c r="AS122">
        <v>1</v>
      </c>
      <c r="AT122">
        <v>1</v>
      </c>
      <c r="AU122">
        <v>0</v>
      </c>
      <c r="AV122">
        <v>1</v>
      </c>
      <c r="AW122">
        <v>0</v>
      </c>
      <c r="AX122">
        <v>1</v>
      </c>
    </row>
    <row r="123" spans="1:50">
      <c r="A123" s="13" t="s">
        <v>147</v>
      </c>
      <c r="B123" s="13" t="s">
        <v>200</v>
      </c>
      <c r="C123" s="13" t="s">
        <v>420</v>
      </c>
      <c r="D123" s="14">
        <v>-18.579999999999998</v>
      </c>
      <c r="E123" s="14">
        <v>20.75</v>
      </c>
      <c r="F123" s="14">
        <v>2273</v>
      </c>
      <c r="G123" s="16">
        <v>3.37</v>
      </c>
      <c r="H123">
        <v>18.178999999999998</v>
      </c>
      <c r="J123">
        <f>(F123*100*Info!$B$11)/AI123</f>
        <v>2.4532959497411402</v>
      </c>
      <c r="K123">
        <f>2*((F123*100*Info!$B$11)/AI123^2)*(AJ123/2)</f>
        <v>9.9867231045525168E-2</v>
      </c>
      <c r="L123">
        <f t="shared" si="41"/>
        <v>0.43235798130841196</v>
      </c>
      <c r="M123">
        <f t="shared" si="42"/>
        <v>11.349512302889353</v>
      </c>
      <c r="N123">
        <f t="shared" si="43"/>
        <v>0.54727039545380129</v>
      </c>
      <c r="O123">
        <v>3.278</v>
      </c>
      <c r="P123">
        <v>6.9000000000000006E-2</v>
      </c>
      <c r="S123">
        <v>2.9209999999999998</v>
      </c>
      <c r="T123">
        <v>7.0999999999999994E-2</v>
      </c>
      <c r="U123">
        <v>1.1220000000000001</v>
      </c>
      <c r="V123">
        <v>2.9000000000000001E-2</v>
      </c>
      <c r="W123" s="37">
        <f>U123*Info!$B$2</f>
        <v>0.53856000000000004</v>
      </c>
      <c r="X123" s="37">
        <f>W123*SQRT((0.5*V123/U123)^2+Info!$B$3^2)</f>
        <v>2.7812924765295725E-2</v>
      </c>
      <c r="Y123" s="28">
        <f>W123*Info!$D$2</f>
        <v>0.43623360000000005</v>
      </c>
      <c r="Z123" s="28">
        <f>Y123*SQRT(Info!$D$3^2+(X123/W123)^2)</f>
        <v>3.1357316572130353E-2</v>
      </c>
      <c r="AA123" s="37">
        <f t="shared" si="44"/>
        <v>2.7394400000000001</v>
      </c>
      <c r="AB123" s="37">
        <f t="shared" si="45"/>
        <v>4.4314882195488237E-2</v>
      </c>
      <c r="AC123" s="37">
        <f>(1-EXP(-Info!$B$6*H123*1000))+(Info!$B$6/(Info!$B$6-Info!$B$7))*(EXP(-Info!$B$7*H123*1000)-EXP(-Info!$B$6*H123*1000))*(Info!$B$9-1)</f>
        <v>0.17551417494557947</v>
      </c>
      <c r="AD123" s="37">
        <f>SQRT((Info!$B$6*EXP(-Info!$B$6*H123*1000)+(Info!$B$6/(Info!$B$6+Info!$B$7))*(Info!$B$9-1)*(-Info!$B$7*EXP(-Info!$B$7*H123*1000)+Info!$B$6*EXP(-Info!$B$6*H123*1000)))^2*(0.01*H123*1000)^2)</f>
        <v>1.5148162777022462E-3</v>
      </c>
      <c r="AE123" s="37">
        <f t="shared" si="46"/>
        <v>8.815666941564106E-3</v>
      </c>
      <c r="AF123" s="37">
        <f t="shared" si="47"/>
        <v>2.0039558485870814</v>
      </c>
      <c r="AG123" s="37">
        <f t="shared" si="48"/>
        <v>4.8179324260821541E-2</v>
      </c>
      <c r="AH123" s="37">
        <f t="shared" si="49"/>
        <v>0.68605130044063045</v>
      </c>
      <c r="AI123">
        <f>AF123*EXP(Info!$B$6*H123*1000)</f>
        <v>2.3675002673482539</v>
      </c>
      <c r="AJ123">
        <f>2*SQRT((EXP(Info!$B$6*H123)*AG123)^2+(Info!$B$6*H123*0.01*AI123)^2)</f>
        <v>9.6374714279603424E-2</v>
      </c>
      <c r="AK123">
        <f t="shared" si="50"/>
        <v>3.6426333680000003</v>
      </c>
      <c r="AL123">
        <f t="shared" si="51"/>
        <v>0.11785099771068142</v>
      </c>
      <c r="AM123"/>
      <c r="AN123"/>
      <c r="AO123">
        <f t="shared" si="52"/>
        <v>4.626230394833426</v>
      </c>
      <c r="AP123">
        <f t="shared" si="53"/>
        <v>2.9215686274509802</v>
      </c>
      <c r="AQ123">
        <f t="shared" si="40"/>
        <v>5</v>
      </c>
      <c r="AR123">
        <v>1</v>
      </c>
      <c r="AS123">
        <v>1</v>
      </c>
      <c r="AT123">
        <v>1</v>
      </c>
      <c r="AU123">
        <v>0</v>
      </c>
      <c r="AV123">
        <v>1</v>
      </c>
      <c r="AW123">
        <v>0</v>
      </c>
      <c r="AX123">
        <v>1</v>
      </c>
    </row>
    <row r="124" spans="1:50">
      <c r="A124" s="13" t="s">
        <v>147</v>
      </c>
      <c r="B124" s="13" t="s">
        <v>200</v>
      </c>
      <c r="C124" s="13" t="s">
        <v>420</v>
      </c>
      <c r="D124" s="14">
        <v>-18.579999999999998</v>
      </c>
      <c r="E124" s="14">
        <v>20.75</v>
      </c>
      <c r="F124" s="14">
        <v>2273</v>
      </c>
      <c r="G124" s="16">
        <v>3.39</v>
      </c>
      <c r="H124">
        <v>18.347000000000001</v>
      </c>
      <c r="J124">
        <f>(F124*100*Info!$B$11)/AI124</f>
        <v>2.3594589179382086</v>
      </c>
      <c r="K124">
        <f>2*((F124*100*Info!$B$11)/AI124^2)*(AJ124/2)</f>
        <v>8.4936940077995682E-2</v>
      </c>
      <c r="L124">
        <f t="shared" si="41"/>
        <v>0.41077861682243061</v>
      </c>
      <c r="M124">
        <f t="shared" si="42"/>
        <v>10.370603397132065</v>
      </c>
      <c r="N124">
        <f t="shared" si="43"/>
        <v>0.3834559468919978</v>
      </c>
      <c r="O124">
        <v>3.145</v>
      </c>
      <c r="P124">
        <v>3.1E-2</v>
      </c>
      <c r="S124">
        <v>2.9609999999999999</v>
      </c>
      <c r="T124">
        <v>6.5000000000000002E-2</v>
      </c>
      <c r="U124">
        <v>1.0660000000000001</v>
      </c>
      <c r="V124">
        <v>8.9999999999999993E-3</v>
      </c>
      <c r="W124" s="37">
        <f>U124*Info!$B$2</f>
        <v>0.51168000000000002</v>
      </c>
      <c r="X124" s="37">
        <f>W124*SQRT((0.5*V124/U124)^2+Info!$B$3^2)</f>
        <v>2.5675020077888942E-2</v>
      </c>
      <c r="Y124" s="28">
        <f>W124*Info!$D$2</f>
        <v>0.41446080000000007</v>
      </c>
      <c r="Z124" s="28">
        <f>Y124*SQRT(Info!$D$3^2+(X124/W124)^2)</f>
        <v>2.9358982847557925E-2</v>
      </c>
      <c r="AA124" s="37">
        <f t="shared" si="44"/>
        <v>2.6333199999999999</v>
      </c>
      <c r="AB124" s="37">
        <f t="shared" si="45"/>
        <v>2.9990942899482176E-2</v>
      </c>
      <c r="AC124" s="37">
        <f>(1-EXP(-Info!$B$6*H124*1000))+(Info!$B$6/(Info!$B$6-Info!$B$7))*(EXP(-Info!$B$7*H124*1000)-EXP(-Info!$B$6*H124*1000))*(Info!$B$9-1)</f>
        <v>0.17699808496891603</v>
      </c>
      <c r="AD124" s="37">
        <f>SQRT((Info!$B$6*EXP(-Info!$B$6*H124*1000)+(Info!$B$6/(Info!$B$6+Info!$B$7))*(Info!$B$9-1)*(-Info!$B$7*EXP(-Info!$B$7*H124*1000)+Info!$B$6*EXP(-Info!$B$6*H124*1000)))^2*(0.01*H124*1000)^2)</f>
        <v>1.5264029591086617E-3</v>
      </c>
      <c r="AE124" s="37">
        <f t="shared" si="46"/>
        <v>6.6584463563980172E-3</v>
      </c>
      <c r="AF124" s="37">
        <f t="shared" si="47"/>
        <v>2.080446602889654</v>
      </c>
      <c r="AG124" s="37">
        <f t="shared" si="48"/>
        <v>4.4300505434184727E-2</v>
      </c>
      <c r="AH124" s="37">
        <f t="shared" si="49"/>
        <v>0.7026162117155198</v>
      </c>
      <c r="AI124">
        <f>AF124*EXP(Info!$B$6*H124*1000)</f>
        <v>2.4616571082203715</v>
      </c>
      <c r="AJ124">
        <f>2*SQRT((EXP(Info!$B$6*H124)*AG124)^2+(Info!$B$6*H124*0.01*AI124)^2)</f>
        <v>8.8615919821224673E-2</v>
      </c>
      <c r="AK124">
        <f t="shared" si="50"/>
        <v>3.5015256039999998</v>
      </c>
      <c r="AL124">
        <f t="shared" si="51"/>
        <v>7.97579135468829E-2</v>
      </c>
      <c r="AM124"/>
      <c r="AN124"/>
      <c r="AO124">
        <f t="shared" si="52"/>
        <v>4.3953311950912939</v>
      </c>
      <c r="AP124">
        <f t="shared" si="53"/>
        <v>2.9502814258911818</v>
      </c>
      <c r="AQ124">
        <f t="shared" si="40"/>
        <v>5</v>
      </c>
      <c r="AR124">
        <v>1</v>
      </c>
      <c r="AS124">
        <v>1</v>
      </c>
      <c r="AT124">
        <v>1</v>
      </c>
      <c r="AU124">
        <v>0</v>
      </c>
      <c r="AV124">
        <v>1</v>
      </c>
      <c r="AW124">
        <v>0</v>
      </c>
      <c r="AX124">
        <v>1</v>
      </c>
    </row>
    <row r="125" spans="1:50">
      <c r="A125" s="13" t="s">
        <v>147</v>
      </c>
      <c r="B125" s="13" t="s">
        <v>200</v>
      </c>
      <c r="C125" s="13" t="s">
        <v>420</v>
      </c>
      <c r="D125" s="14">
        <v>-18.579999999999998</v>
      </c>
      <c r="E125" s="14">
        <v>20.75</v>
      </c>
      <c r="F125" s="14">
        <v>2273</v>
      </c>
      <c r="G125" s="16">
        <v>3.41</v>
      </c>
      <c r="H125">
        <v>18.515000000000001</v>
      </c>
      <c r="J125">
        <f>(F125*100*Info!$B$11)/AI125</f>
        <v>2.4217368709418654</v>
      </c>
      <c r="K125">
        <f>2*((F125*100*Info!$B$11)/AI125^2)*(AJ125/2)</f>
        <v>0.10976477859250523</v>
      </c>
      <c r="L125">
        <f t="shared" si="41"/>
        <v>0.41578811214953337</v>
      </c>
      <c r="M125">
        <f t="shared" si="42"/>
        <v>10.77414459810265</v>
      </c>
      <c r="N125">
        <f t="shared" si="43"/>
        <v>0.49482661063251349</v>
      </c>
      <c r="O125">
        <v>3.2109999999999999</v>
      </c>
      <c r="P125">
        <v>0.03</v>
      </c>
      <c r="S125">
        <v>2.9239999999999999</v>
      </c>
      <c r="T125">
        <v>0.09</v>
      </c>
      <c r="U125">
        <v>1.079</v>
      </c>
      <c r="V125">
        <v>8.0000000000000002E-3</v>
      </c>
      <c r="W125" s="37">
        <f>U125*Info!$B$2</f>
        <v>0.51791999999999994</v>
      </c>
      <c r="X125" s="37">
        <f>W125*SQRT((0.5*V125/U125)^2+Info!$B$3^2)</f>
        <v>2.5967079466124025E-2</v>
      </c>
      <c r="Y125" s="28">
        <f>W125*Info!$D$2</f>
        <v>0.41951519999999998</v>
      </c>
      <c r="Z125" s="28">
        <f>Y125*SQRT(Info!$D$3^2+(X125/W125)^2)</f>
        <v>2.970494339659983E-2</v>
      </c>
      <c r="AA125" s="37">
        <f t="shared" si="44"/>
        <v>2.6930800000000001</v>
      </c>
      <c r="AB125" s="37">
        <f t="shared" si="45"/>
        <v>2.998815126012272E-2</v>
      </c>
      <c r="AC125" s="37">
        <f>(1-EXP(-Info!$B$6*H125*1000))+(Info!$B$6/(Info!$B$6-Info!$B$7))*(EXP(-Info!$B$7*H125*1000)-EXP(-Info!$B$6*H125*1000))*(Info!$B$9-1)</f>
        <v>0.17847960882423963</v>
      </c>
      <c r="AD125" s="37">
        <f>SQRT((Info!$B$6*EXP(-Info!$B$6*H125*1000)+(Info!$B$6/(Info!$B$6+Info!$B$7))*(Info!$B$9-1)*(-Info!$B$7*EXP(-Info!$B$7*H125*1000)+Info!$B$6*EXP(-Info!$B$6*H125*1000)))^2*(0.01*H125*1000)^2)</f>
        <v>1.5379492368464925E-3</v>
      </c>
      <c r="AE125" s="37">
        <f t="shared" si="46"/>
        <v>6.7676810901710202E-3</v>
      </c>
      <c r="AF125" s="37">
        <f t="shared" si="47"/>
        <v>2.023824935067617</v>
      </c>
      <c r="AG125" s="37">
        <f t="shared" si="48"/>
        <v>5.4343216407693962E-2</v>
      </c>
      <c r="AH125" s="37">
        <f t="shared" si="49"/>
        <v>0.6921425906523998</v>
      </c>
      <c r="AI125">
        <f>AF125*EXP(Info!$B$6*H125*1000)</f>
        <v>2.3983525570379629</v>
      </c>
      <c r="AJ125">
        <f>2*SQRT((EXP(Info!$B$6*H125)*AG125)^2+(Info!$B$6*H125*0.01*AI125)^2)</f>
        <v>0.10870488886253585</v>
      </c>
      <c r="AK125">
        <f t="shared" si="50"/>
        <v>3.5809884759999999</v>
      </c>
      <c r="AL125">
        <f t="shared" si="51"/>
        <v>7.975048946117036E-2</v>
      </c>
      <c r="AM125"/>
      <c r="AN125"/>
      <c r="AO125">
        <f t="shared" si="52"/>
        <v>4.448932795031431</v>
      </c>
      <c r="AP125">
        <f t="shared" si="53"/>
        <v>2.9759036144578315</v>
      </c>
      <c r="AQ125">
        <f t="shared" si="40"/>
        <v>5</v>
      </c>
      <c r="AR125">
        <v>1</v>
      </c>
      <c r="AS125">
        <v>1</v>
      </c>
      <c r="AT125">
        <v>1</v>
      </c>
      <c r="AU125">
        <v>0</v>
      </c>
      <c r="AV125">
        <v>1</v>
      </c>
      <c r="AW125">
        <v>0</v>
      </c>
      <c r="AX125">
        <v>1</v>
      </c>
    </row>
    <row r="126" spans="1:50">
      <c r="A126" s="13" t="s">
        <v>345</v>
      </c>
      <c r="B126" s="13" t="s">
        <v>348</v>
      </c>
      <c r="C126" s="13" t="s">
        <v>432</v>
      </c>
      <c r="D126" s="13">
        <v>-57.615000000000002</v>
      </c>
      <c r="E126" s="13">
        <v>33.686999999999998</v>
      </c>
      <c r="F126" s="13">
        <v>4583</v>
      </c>
      <c r="G126">
        <v>32</v>
      </c>
      <c r="H126">
        <v>0.14000000000000001</v>
      </c>
      <c r="J126">
        <f>(F126*100*Info!$B$11)/AI126</f>
        <v>2.8703194704498713</v>
      </c>
      <c r="AI126">
        <v>4.08</v>
      </c>
      <c r="AM126">
        <v>0.91</v>
      </c>
      <c r="AQ126">
        <f t="shared" si="40"/>
        <v>2</v>
      </c>
      <c r="AR126">
        <v>0</v>
      </c>
      <c r="AS126">
        <v>0</v>
      </c>
      <c r="AT126">
        <v>1</v>
      </c>
      <c r="AU126">
        <v>0</v>
      </c>
      <c r="AV126">
        <v>1</v>
      </c>
      <c r="AW126">
        <v>0</v>
      </c>
      <c r="AX126">
        <v>0</v>
      </c>
    </row>
    <row r="127" spans="1:50">
      <c r="A127" s="13" t="s">
        <v>345</v>
      </c>
      <c r="B127" s="13" t="s">
        <v>348</v>
      </c>
      <c r="C127" s="13" t="s">
        <v>432</v>
      </c>
      <c r="D127" s="13">
        <v>-57.615000000000002</v>
      </c>
      <c r="E127" s="13">
        <v>33.686999999999998</v>
      </c>
      <c r="F127" s="13">
        <v>4583</v>
      </c>
      <c r="G127">
        <v>88</v>
      </c>
      <c r="H127">
        <v>1.05948</v>
      </c>
      <c r="J127">
        <f>(F127*100*Info!$B$11)/AI127</f>
        <v>2.6024229865412165</v>
      </c>
      <c r="AI127">
        <v>4.5</v>
      </c>
      <c r="AM127">
        <v>0.91</v>
      </c>
      <c r="AQ127">
        <f t="shared" si="40"/>
        <v>2</v>
      </c>
      <c r="AR127">
        <v>0</v>
      </c>
      <c r="AS127">
        <v>0</v>
      </c>
      <c r="AT127">
        <v>1</v>
      </c>
      <c r="AU127">
        <v>0</v>
      </c>
      <c r="AV127">
        <v>1</v>
      </c>
      <c r="AW127">
        <v>0</v>
      </c>
      <c r="AX127">
        <v>0</v>
      </c>
    </row>
    <row r="128" spans="1:50">
      <c r="A128" s="13" t="s">
        <v>345</v>
      </c>
      <c r="B128" s="13" t="s">
        <v>348</v>
      </c>
      <c r="C128" s="13" t="s">
        <v>432</v>
      </c>
      <c r="D128" s="13">
        <v>-57.615000000000002</v>
      </c>
      <c r="E128" s="13">
        <v>33.686999999999998</v>
      </c>
      <c r="F128" s="13">
        <v>4583</v>
      </c>
      <c r="G128">
        <v>208</v>
      </c>
      <c r="H128">
        <v>10.249599999999999</v>
      </c>
      <c r="J128">
        <f>(F128*100*Info!$B$11)/AI128</f>
        <v>2.9498497328552831</v>
      </c>
      <c r="AI128">
        <v>3.97</v>
      </c>
      <c r="AM128">
        <v>0.91</v>
      </c>
      <c r="AQ128">
        <f t="shared" si="40"/>
        <v>2</v>
      </c>
      <c r="AR128">
        <v>0</v>
      </c>
      <c r="AS128">
        <v>0</v>
      </c>
      <c r="AT128">
        <v>1</v>
      </c>
      <c r="AU128">
        <v>0</v>
      </c>
      <c r="AV128">
        <v>1</v>
      </c>
      <c r="AW128">
        <v>0</v>
      </c>
      <c r="AX128">
        <v>0</v>
      </c>
    </row>
    <row r="129" spans="1:50">
      <c r="A129" s="13" t="s">
        <v>345</v>
      </c>
      <c r="B129" s="13" t="s">
        <v>348</v>
      </c>
      <c r="C129" s="13" t="s">
        <v>432</v>
      </c>
      <c r="D129" s="13">
        <v>-57.615000000000002</v>
      </c>
      <c r="E129" s="13">
        <v>33.686999999999998</v>
      </c>
      <c r="F129" s="13">
        <v>4583</v>
      </c>
      <c r="G129">
        <v>263</v>
      </c>
      <c r="H129">
        <v>11.596399999999999</v>
      </c>
      <c r="J129">
        <f>(F129*100*Info!$B$11)/AI129</f>
        <v>5.7406389408997427</v>
      </c>
      <c r="AI129">
        <v>2.04</v>
      </c>
      <c r="AM129">
        <v>0.99</v>
      </c>
      <c r="AQ129">
        <f t="shared" si="40"/>
        <v>2</v>
      </c>
      <c r="AR129">
        <v>0</v>
      </c>
      <c r="AS129">
        <v>0</v>
      </c>
      <c r="AT129">
        <v>1</v>
      </c>
      <c r="AU129">
        <v>0</v>
      </c>
      <c r="AV129">
        <v>1</v>
      </c>
      <c r="AW129">
        <v>0</v>
      </c>
      <c r="AX129">
        <v>0</v>
      </c>
    </row>
    <row r="130" spans="1:50">
      <c r="A130" s="13" t="s">
        <v>345</v>
      </c>
      <c r="B130" s="13" t="s">
        <v>348</v>
      </c>
      <c r="C130" s="13" t="s">
        <v>432</v>
      </c>
      <c r="D130" s="13">
        <v>-57.615000000000002</v>
      </c>
      <c r="E130" s="13">
        <v>33.686999999999998</v>
      </c>
      <c r="F130" s="13">
        <v>4583</v>
      </c>
      <c r="G130">
        <v>350</v>
      </c>
      <c r="H130">
        <v>12.047499999999999</v>
      </c>
      <c r="J130">
        <f>(F130*100*Info!$B$11)/AI130</f>
        <v>4.574571656029482</v>
      </c>
      <c r="AI130">
        <v>2.56</v>
      </c>
      <c r="AM130">
        <v>0.99</v>
      </c>
      <c r="AQ130">
        <f t="shared" ref="AQ130:AQ193" si="54">AR130+AS130+AT130+AU130+AV130+AW130+AX130</f>
        <v>2</v>
      </c>
      <c r="AR130">
        <v>0</v>
      </c>
      <c r="AS130">
        <v>0</v>
      </c>
      <c r="AT130">
        <v>1</v>
      </c>
      <c r="AU130">
        <v>0</v>
      </c>
      <c r="AV130">
        <v>1</v>
      </c>
      <c r="AW130">
        <v>0</v>
      </c>
      <c r="AX130">
        <v>0</v>
      </c>
    </row>
    <row r="131" spans="1:50">
      <c r="A131" s="13" t="s">
        <v>345</v>
      </c>
      <c r="B131" s="13" t="s">
        <v>348</v>
      </c>
      <c r="C131" s="13" t="s">
        <v>432</v>
      </c>
      <c r="D131" s="13">
        <v>-57.615000000000002</v>
      </c>
      <c r="E131" s="13">
        <v>33.686999999999998</v>
      </c>
      <c r="F131" s="13">
        <v>4583</v>
      </c>
      <c r="G131">
        <v>448</v>
      </c>
      <c r="H131">
        <v>12.7286</v>
      </c>
      <c r="J131">
        <f>(F131*100*Info!$B$11)/AI131</f>
        <v>4.1824655140840985</v>
      </c>
      <c r="AI131">
        <v>2.8</v>
      </c>
      <c r="AM131">
        <v>0.94</v>
      </c>
      <c r="AQ131">
        <f t="shared" si="54"/>
        <v>2</v>
      </c>
      <c r="AR131">
        <v>0</v>
      </c>
      <c r="AS131">
        <v>0</v>
      </c>
      <c r="AT131">
        <v>1</v>
      </c>
      <c r="AU131">
        <v>0</v>
      </c>
      <c r="AV131">
        <v>1</v>
      </c>
      <c r="AW131">
        <v>0</v>
      </c>
      <c r="AX131">
        <v>0</v>
      </c>
    </row>
    <row r="132" spans="1:50">
      <c r="A132" s="13" t="s">
        <v>345</v>
      </c>
      <c r="B132" s="13" t="s">
        <v>348</v>
      </c>
      <c r="C132" s="13" t="s">
        <v>432</v>
      </c>
      <c r="D132" s="13">
        <v>-57.615000000000002</v>
      </c>
      <c r="E132" s="13">
        <v>33.686999999999998</v>
      </c>
      <c r="F132" s="13">
        <v>4583</v>
      </c>
      <c r="G132">
        <v>573</v>
      </c>
      <c r="H132">
        <v>16.0124</v>
      </c>
      <c r="J132">
        <f>(F132*100*Info!$B$11)/AI132</f>
        <v>6.3994007865767619</v>
      </c>
      <c r="AI132">
        <v>1.83</v>
      </c>
      <c r="AM132">
        <v>0.93</v>
      </c>
      <c r="AQ132">
        <f t="shared" si="54"/>
        <v>2</v>
      </c>
      <c r="AR132">
        <v>0</v>
      </c>
      <c r="AS132">
        <v>0</v>
      </c>
      <c r="AT132">
        <v>1</v>
      </c>
      <c r="AU132">
        <v>0</v>
      </c>
      <c r="AV132">
        <v>1</v>
      </c>
      <c r="AW132">
        <v>0</v>
      </c>
      <c r="AX132">
        <v>0</v>
      </c>
    </row>
    <row r="133" spans="1:50">
      <c r="A133" s="13" t="s">
        <v>345</v>
      </c>
      <c r="B133" s="13" t="s">
        <v>348</v>
      </c>
      <c r="C133" s="13" t="s">
        <v>432</v>
      </c>
      <c r="D133" s="13">
        <v>-57.615000000000002</v>
      </c>
      <c r="E133" s="13">
        <v>33.686999999999998</v>
      </c>
      <c r="F133" s="13">
        <v>4583</v>
      </c>
      <c r="G133">
        <v>703</v>
      </c>
      <c r="H133">
        <v>21.216799999999999</v>
      </c>
      <c r="J133">
        <f>(F133*100*Info!$B$11)/AI133</f>
        <v>6.3302180753705262</v>
      </c>
      <c r="AI133">
        <v>1.85</v>
      </c>
      <c r="AM133">
        <v>0.95</v>
      </c>
      <c r="AQ133">
        <f t="shared" si="54"/>
        <v>2</v>
      </c>
      <c r="AR133">
        <v>0</v>
      </c>
      <c r="AS133">
        <v>0</v>
      </c>
      <c r="AT133">
        <v>1</v>
      </c>
      <c r="AU133">
        <v>0</v>
      </c>
      <c r="AV133">
        <v>1</v>
      </c>
      <c r="AW133">
        <v>0</v>
      </c>
      <c r="AX133">
        <v>0</v>
      </c>
    </row>
    <row r="134" spans="1:50">
      <c r="A134" s="13" t="s">
        <v>345</v>
      </c>
      <c r="B134" s="13" t="s">
        <v>348</v>
      </c>
      <c r="C134" s="13" t="s">
        <v>432</v>
      </c>
      <c r="D134" s="13">
        <v>-57.615000000000002</v>
      </c>
      <c r="E134" s="13">
        <v>33.686999999999998</v>
      </c>
      <c r="F134" s="13">
        <v>4583</v>
      </c>
      <c r="G134">
        <v>865</v>
      </c>
      <c r="H134">
        <v>25.733799999999999</v>
      </c>
      <c r="J134">
        <f>(F134*100*Info!$B$11)/AI134</f>
        <v>6.8086647903694626</v>
      </c>
      <c r="AI134">
        <v>1.72</v>
      </c>
      <c r="AM134">
        <v>0.93</v>
      </c>
      <c r="AQ134">
        <f t="shared" si="54"/>
        <v>2</v>
      </c>
      <c r="AR134">
        <v>0</v>
      </c>
      <c r="AS134">
        <v>0</v>
      </c>
      <c r="AT134">
        <v>1</v>
      </c>
      <c r="AU134">
        <v>0</v>
      </c>
      <c r="AV134">
        <v>1</v>
      </c>
      <c r="AW134">
        <v>0</v>
      </c>
      <c r="AX134">
        <v>0</v>
      </c>
    </row>
    <row r="135" spans="1:50">
      <c r="A135" s="13" t="s">
        <v>345</v>
      </c>
      <c r="B135" s="13" t="s">
        <v>348</v>
      </c>
      <c r="C135" s="13" t="s">
        <v>432</v>
      </c>
      <c r="D135" s="13">
        <v>-57.615000000000002</v>
      </c>
      <c r="E135" s="13">
        <v>33.686999999999998</v>
      </c>
      <c r="F135" s="13">
        <v>4583</v>
      </c>
      <c r="G135">
        <v>977</v>
      </c>
      <c r="H135">
        <v>26.825700000000001</v>
      </c>
      <c r="J135">
        <f>(F135*100*Info!$B$11)/AI135</f>
        <v>7.6044827528801786</v>
      </c>
      <c r="AI135">
        <v>1.54</v>
      </c>
      <c r="AM135">
        <v>0.94</v>
      </c>
      <c r="AQ135">
        <f t="shared" si="54"/>
        <v>2</v>
      </c>
      <c r="AR135">
        <v>0</v>
      </c>
      <c r="AS135">
        <v>0</v>
      </c>
      <c r="AT135">
        <v>1</v>
      </c>
      <c r="AU135">
        <v>0</v>
      </c>
      <c r="AV135">
        <v>1</v>
      </c>
      <c r="AW135">
        <v>0</v>
      </c>
      <c r="AX135">
        <v>0</v>
      </c>
    </row>
    <row r="136" spans="1:50">
      <c r="A136" s="13" t="s">
        <v>345</v>
      </c>
      <c r="B136" s="13" t="s">
        <v>348</v>
      </c>
      <c r="C136" s="13" t="s">
        <v>432</v>
      </c>
      <c r="D136" s="13">
        <v>-57.615000000000002</v>
      </c>
      <c r="E136" s="13">
        <v>33.686999999999998</v>
      </c>
      <c r="F136" s="13">
        <v>4583</v>
      </c>
      <c r="G136">
        <v>1135</v>
      </c>
      <c r="H136">
        <v>28.366299999999999</v>
      </c>
      <c r="J136">
        <f>(F136*100*Info!$B$11)/AI136</f>
        <v>12.073096329314923</v>
      </c>
      <c r="AI136">
        <v>0.97</v>
      </c>
      <c r="AM136">
        <v>0.9</v>
      </c>
      <c r="AQ136">
        <f t="shared" si="54"/>
        <v>2</v>
      </c>
      <c r="AR136">
        <v>0</v>
      </c>
      <c r="AS136">
        <v>0</v>
      </c>
      <c r="AT136">
        <v>1</v>
      </c>
      <c r="AU136">
        <v>0</v>
      </c>
      <c r="AV136">
        <v>1</v>
      </c>
      <c r="AW136">
        <v>0</v>
      </c>
      <c r="AX136">
        <v>0</v>
      </c>
    </row>
    <row r="137" spans="1:50">
      <c r="A137" s="13" t="s">
        <v>345</v>
      </c>
      <c r="B137" s="13" t="s">
        <v>348</v>
      </c>
      <c r="C137" s="13" t="s">
        <v>432</v>
      </c>
      <c r="D137" s="13">
        <v>-57.615000000000002</v>
      </c>
      <c r="E137" s="13">
        <v>33.686999999999998</v>
      </c>
      <c r="F137" s="13">
        <v>4583</v>
      </c>
      <c r="G137">
        <v>1315</v>
      </c>
      <c r="H137">
        <v>32.066699999999997</v>
      </c>
      <c r="J137">
        <f>(F137*100*Info!$B$11)/AI137</f>
        <v>8.9396209461339495</v>
      </c>
      <c r="AI137">
        <v>1.31</v>
      </c>
      <c r="AM137">
        <v>0.94</v>
      </c>
      <c r="AQ137">
        <f t="shared" si="54"/>
        <v>2</v>
      </c>
      <c r="AR137">
        <v>0</v>
      </c>
      <c r="AS137">
        <v>0</v>
      </c>
      <c r="AT137">
        <v>1</v>
      </c>
      <c r="AU137">
        <v>0</v>
      </c>
      <c r="AV137">
        <v>1</v>
      </c>
      <c r="AW137">
        <v>0</v>
      </c>
      <c r="AX137">
        <v>0</v>
      </c>
    </row>
    <row r="138" spans="1:50">
      <c r="A138" s="13" t="s">
        <v>345</v>
      </c>
      <c r="B138" s="13" t="s">
        <v>348</v>
      </c>
      <c r="C138" s="13" t="s">
        <v>432</v>
      </c>
      <c r="D138" s="13">
        <v>-57.615000000000002</v>
      </c>
      <c r="E138" s="13">
        <v>33.686999999999998</v>
      </c>
      <c r="F138" s="13">
        <v>4583</v>
      </c>
      <c r="G138">
        <v>1510</v>
      </c>
      <c r="H138">
        <v>37.2667</v>
      </c>
      <c r="J138">
        <f>(F138*100*Info!$B$11)/AI138</f>
        <v>7.4119642021743504</v>
      </c>
      <c r="AI138">
        <v>1.58</v>
      </c>
      <c r="AM138">
        <v>0.92</v>
      </c>
      <c r="AQ138">
        <f t="shared" si="54"/>
        <v>2</v>
      </c>
      <c r="AR138">
        <v>0</v>
      </c>
      <c r="AS138">
        <v>0</v>
      </c>
      <c r="AT138">
        <v>1</v>
      </c>
      <c r="AU138">
        <v>0</v>
      </c>
      <c r="AV138">
        <v>1</v>
      </c>
      <c r="AW138">
        <v>0</v>
      </c>
      <c r="AX138">
        <v>0</v>
      </c>
    </row>
    <row r="139" spans="1:50">
      <c r="A139" s="13" t="s">
        <v>345</v>
      </c>
      <c r="B139" s="13" t="s">
        <v>348</v>
      </c>
      <c r="C139" s="13" t="s">
        <v>432</v>
      </c>
      <c r="D139" s="13">
        <v>-57.615000000000002</v>
      </c>
      <c r="E139" s="13">
        <v>33.686999999999998</v>
      </c>
      <c r="F139" s="13">
        <v>4583</v>
      </c>
      <c r="G139">
        <v>1775</v>
      </c>
      <c r="H139">
        <v>44.333300000000001</v>
      </c>
      <c r="J139">
        <f>(F139*100*Info!$B$11)/AI139</f>
        <v>6.6539224087701561</v>
      </c>
      <c r="AI139">
        <v>1.76</v>
      </c>
      <c r="AM139">
        <v>0.95</v>
      </c>
      <c r="AQ139">
        <f t="shared" si="54"/>
        <v>2</v>
      </c>
      <c r="AR139">
        <v>0</v>
      </c>
      <c r="AS139">
        <v>0</v>
      </c>
      <c r="AT139">
        <v>1</v>
      </c>
      <c r="AU139">
        <v>0</v>
      </c>
      <c r="AV139">
        <v>1</v>
      </c>
      <c r="AW139">
        <v>0</v>
      </c>
      <c r="AX139">
        <v>0</v>
      </c>
    </row>
    <row r="140" spans="1:50">
      <c r="A140" s="13" t="s">
        <v>345</v>
      </c>
      <c r="B140" s="13" t="s">
        <v>348</v>
      </c>
      <c r="C140" s="13" t="s">
        <v>432</v>
      </c>
      <c r="D140" s="13">
        <v>-57.615000000000002</v>
      </c>
      <c r="E140" s="13">
        <v>33.686999999999998</v>
      </c>
      <c r="F140" s="13">
        <v>4583</v>
      </c>
      <c r="G140">
        <v>1870</v>
      </c>
      <c r="H140">
        <v>46.866700000000002</v>
      </c>
      <c r="J140">
        <f>(F140*100*Info!$B$11)/AI140</f>
        <v>3.7177471236303097</v>
      </c>
      <c r="AI140">
        <v>3.15</v>
      </c>
      <c r="AM140">
        <v>0.96</v>
      </c>
      <c r="AQ140">
        <f t="shared" si="54"/>
        <v>2</v>
      </c>
      <c r="AR140">
        <v>0</v>
      </c>
      <c r="AS140">
        <v>0</v>
      </c>
      <c r="AT140">
        <v>1</v>
      </c>
      <c r="AU140">
        <v>0</v>
      </c>
      <c r="AV140">
        <v>1</v>
      </c>
      <c r="AW140">
        <v>0</v>
      </c>
      <c r="AX140">
        <v>0</v>
      </c>
    </row>
    <row r="141" spans="1:50">
      <c r="A141" s="13" t="s">
        <v>345</v>
      </c>
      <c r="B141" s="13" t="s">
        <v>348</v>
      </c>
      <c r="C141" s="13" t="s">
        <v>432</v>
      </c>
      <c r="D141" s="13">
        <v>-57.615000000000002</v>
      </c>
      <c r="E141" s="13">
        <v>33.686999999999998</v>
      </c>
      <c r="F141" s="13">
        <v>4583</v>
      </c>
      <c r="G141">
        <v>1952</v>
      </c>
      <c r="H141">
        <v>49.0533</v>
      </c>
      <c r="J141">
        <f>(F141*100*Info!$B$11)/AI141</f>
        <v>4.3861061570919384</v>
      </c>
      <c r="AI141">
        <v>2.67</v>
      </c>
      <c r="AM141">
        <v>0.94</v>
      </c>
      <c r="AQ141">
        <f t="shared" si="54"/>
        <v>2</v>
      </c>
      <c r="AR141">
        <v>0</v>
      </c>
      <c r="AS141">
        <v>0</v>
      </c>
      <c r="AT141">
        <v>1</v>
      </c>
      <c r="AU141">
        <v>0</v>
      </c>
      <c r="AV141">
        <v>1</v>
      </c>
      <c r="AW141">
        <v>0</v>
      </c>
      <c r="AX141">
        <v>0</v>
      </c>
    </row>
    <row r="142" spans="1:50">
      <c r="A142" s="13" t="s">
        <v>345</v>
      </c>
      <c r="B142" s="13" t="s">
        <v>348</v>
      </c>
      <c r="C142" s="13" t="s">
        <v>432</v>
      </c>
      <c r="D142" s="13">
        <v>-57.615000000000002</v>
      </c>
      <c r="E142" s="13">
        <v>33.686999999999998</v>
      </c>
      <c r="F142" s="13">
        <v>4583</v>
      </c>
      <c r="G142">
        <v>2045</v>
      </c>
      <c r="H142">
        <v>51.533299999999997</v>
      </c>
      <c r="J142">
        <f>(F142*100*Info!$B$11)/AI142</f>
        <v>4.5925111527197942</v>
      </c>
      <c r="AI142">
        <v>2.5499999999999998</v>
      </c>
      <c r="AM142">
        <v>0.96</v>
      </c>
      <c r="AQ142">
        <f t="shared" si="54"/>
        <v>2</v>
      </c>
      <c r="AR142">
        <v>0</v>
      </c>
      <c r="AS142">
        <v>0</v>
      </c>
      <c r="AT142">
        <v>1</v>
      </c>
      <c r="AU142">
        <v>0</v>
      </c>
      <c r="AV142">
        <v>1</v>
      </c>
      <c r="AW142">
        <v>0</v>
      </c>
      <c r="AX142">
        <v>0</v>
      </c>
    </row>
    <row r="143" spans="1:50">
      <c r="A143" s="13" t="s">
        <v>345</v>
      </c>
      <c r="B143" s="13" t="s">
        <v>348</v>
      </c>
      <c r="C143" s="13" t="s">
        <v>432</v>
      </c>
      <c r="D143" s="13">
        <v>-57.615000000000002</v>
      </c>
      <c r="E143" s="13">
        <v>33.686999999999998</v>
      </c>
      <c r="F143" s="13">
        <v>4583</v>
      </c>
      <c r="G143">
        <v>2165</v>
      </c>
      <c r="H143">
        <v>54.7333</v>
      </c>
      <c r="J143">
        <f>(F143*100*Info!$B$11)/AI143</f>
        <v>3.7534946921267545</v>
      </c>
      <c r="AI143">
        <v>3.12</v>
      </c>
      <c r="AM143">
        <v>0.99</v>
      </c>
      <c r="AQ143">
        <f t="shared" si="54"/>
        <v>2</v>
      </c>
      <c r="AR143">
        <v>0</v>
      </c>
      <c r="AS143">
        <v>0</v>
      </c>
      <c r="AT143">
        <v>1</v>
      </c>
      <c r="AU143">
        <v>0</v>
      </c>
      <c r="AV143">
        <v>1</v>
      </c>
      <c r="AW143">
        <v>0</v>
      </c>
      <c r="AX143">
        <v>0</v>
      </c>
    </row>
    <row r="144" spans="1:50">
      <c r="A144" s="13" t="s">
        <v>345</v>
      </c>
      <c r="B144" s="13" t="s">
        <v>348</v>
      </c>
      <c r="C144" s="13" t="s">
        <v>432</v>
      </c>
      <c r="D144" s="13">
        <v>-57.615000000000002</v>
      </c>
      <c r="E144" s="13">
        <v>33.686999999999998</v>
      </c>
      <c r="F144" s="13">
        <v>4583</v>
      </c>
      <c r="G144">
        <v>2305</v>
      </c>
      <c r="H144">
        <v>58.466700000000003</v>
      </c>
      <c r="J144">
        <f>(F144*100*Info!$B$11)/AI144</f>
        <v>4.556771766317306</v>
      </c>
      <c r="AI144">
        <v>2.57</v>
      </c>
      <c r="AM144">
        <v>0.95</v>
      </c>
      <c r="AQ144">
        <f t="shared" si="54"/>
        <v>2</v>
      </c>
      <c r="AR144">
        <v>0</v>
      </c>
      <c r="AS144">
        <v>0</v>
      </c>
      <c r="AT144">
        <v>1</v>
      </c>
      <c r="AU144">
        <v>0</v>
      </c>
      <c r="AV144">
        <v>1</v>
      </c>
      <c r="AW144">
        <v>0</v>
      </c>
      <c r="AX144">
        <v>0</v>
      </c>
    </row>
    <row r="145" spans="1:50">
      <c r="A145" s="13" t="s">
        <v>345</v>
      </c>
      <c r="B145" s="13" t="s">
        <v>348</v>
      </c>
      <c r="C145" s="13" t="s">
        <v>432</v>
      </c>
      <c r="D145" s="13">
        <v>-57.615000000000002</v>
      </c>
      <c r="E145" s="13">
        <v>33.686999999999998</v>
      </c>
      <c r="F145" s="13">
        <v>4583</v>
      </c>
      <c r="G145">
        <v>2395</v>
      </c>
      <c r="H145">
        <v>60.866700000000002</v>
      </c>
      <c r="J145">
        <f>(F145*100*Info!$B$11)/AI145</f>
        <v>5.7406389408997427</v>
      </c>
      <c r="AI145">
        <v>2.04</v>
      </c>
      <c r="AM145">
        <v>0.98</v>
      </c>
      <c r="AQ145">
        <f t="shared" si="54"/>
        <v>2</v>
      </c>
      <c r="AR145">
        <v>0</v>
      </c>
      <c r="AS145">
        <v>0</v>
      </c>
      <c r="AT145">
        <v>1</v>
      </c>
      <c r="AU145">
        <v>0</v>
      </c>
      <c r="AV145">
        <v>1</v>
      </c>
      <c r="AW145">
        <v>0</v>
      </c>
      <c r="AX145">
        <v>0</v>
      </c>
    </row>
    <row r="146" spans="1:50">
      <c r="A146" s="13" t="s">
        <v>345</v>
      </c>
      <c r="B146" s="13" t="s">
        <v>348</v>
      </c>
      <c r="C146" s="13" t="s">
        <v>432</v>
      </c>
      <c r="D146" s="13">
        <v>-57.615000000000002</v>
      </c>
      <c r="E146" s="13">
        <v>33.686999999999998</v>
      </c>
      <c r="F146" s="13">
        <v>4583</v>
      </c>
      <c r="G146">
        <v>2605</v>
      </c>
      <c r="H146">
        <v>70.84</v>
      </c>
      <c r="J146">
        <f>(F146*100*Info!$B$11)/AI146</f>
        <v>6.7304042755376292</v>
      </c>
      <c r="AI146">
        <v>1.74</v>
      </c>
      <c r="AM146">
        <v>0.97</v>
      </c>
      <c r="AQ146">
        <f t="shared" si="54"/>
        <v>2</v>
      </c>
      <c r="AR146">
        <v>0</v>
      </c>
      <c r="AS146">
        <v>0</v>
      </c>
      <c r="AT146">
        <v>1</v>
      </c>
      <c r="AU146">
        <v>0</v>
      </c>
      <c r="AV146">
        <v>1</v>
      </c>
      <c r="AW146">
        <v>0</v>
      </c>
      <c r="AX146">
        <v>0</v>
      </c>
    </row>
    <row r="147" spans="1:50">
      <c r="A147" s="13" t="s">
        <v>345</v>
      </c>
      <c r="B147" s="13" t="s">
        <v>348</v>
      </c>
      <c r="C147" s="13" t="s">
        <v>432</v>
      </c>
      <c r="D147" s="13">
        <v>-57.615000000000002</v>
      </c>
      <c r="E147" s="13">
        <v>33.686999999999998</v>
      </c>
      <c r="F147" s="13">
        <v>4583</v>
      </c>
      <c r="G147">
        <v>2740</v>
      </c>
      <c r="H147">
        <v>77.319999999999993</v>
      </c>
      <c r="J147">
        <f>(F147*100*Info!$B$11)/AI147</f>
        <v>4.8193018269281789E-2</v>
      </c>
      <c r="AI147">
        <v>243</v>
      </c>
      <c r="AM147">
        <v>0.93</v>
      </c>
      <c r="AQ147">
        <f t="shared" si="54"/>
        <v>2</v>
      </c>
      <c r="AR147">
        <v>0</v>
      </c>
      <c r="AS147">
        <v>0</v>
      </c>
      <c r="AT147">
        <v>1</v>
      </c>
      <c r="AU147">
        <v>0</v>
      </c>
      <c r="AV147">
        <v>1</v>
      </c>
      <c r="AW147">
        <v>0</v>
      </c>
      <c r="AX147">
        <v>0</v>
      </c>
    </row>
    <row r="148" spans="1:50">
      <c r="A148" s="13" t="s">
        <v>345</v>
      </c>
      <c r="B148" s="13" t="s">
        <v>348</v>
      </c>
      <c r="C148" s="13" t="s">
        <v>432</v>
      </c>
      <c r="D148" s="13">
        <v>-57.615000000000002</v>
      </c>
      <c r="E148" s="13">
        <v>33.686999999999998</v>
      </c>
      <c r="F148" s="13">
        <v>4583</v>
      </c>
      <c r="G148">
        <v>2830</v>
      </c>
      <c r="H148">
        <v>81.64</v>
      </c>
      <c r="J148">
        <f>(F148*100*Info!$B$11)/AI148</f>
        <v>2.4969943367666256</v>
      </c>
      <c r="AI148">
        <v>4.6900000000000004</v>
      </c>
      <c r="AM148">
        <v>0.99</v>
      </c>
      <c r="AQ148">
        <f t="shared" si="54"/>
        <v>2</v>
      </c>
      <c r="AR148">
        <v>0</v>
      </c>
      <c r="AS148">
        <v>0</v>
      </c>
      <c r="AT148">
        <v>1</v>
      </c>
      <c r="AU148">
        <v>0</v>
      </c>
      <c r="AV148">
        <v>1</v>
      </c>
      <c r="AW148">
        <v>0</v>
      </c>
      <c r="AX148">
        <v>0</v>
      </c>
    </row>
    <row r="149" spans="1:50">
      <c r="A149" s="34" t="s">
        <v>102</v>
      </c>
      <c r="B149" s="13" t="s">
        <v>201</v>
      </c>
      <c r="D149" s="14">
        <v>-57.62</v>
      </c>
      <c r="E149" s="14">
        <v>33.68</v>
      </c>
      <c r="F149" s="14">
        <v>4584</v>
      </c>
      <c r="G149" s="31">
        <v>2.4</v>
      </c>
      <c r="H149">
        <v>15.238556603773601</v>
      </c>
      <c r="I149" s="32"/>
      <c r="J149">
        <f>(F149*100*Info!$B$11)/AI149</f>
        <v>2.6643043801742854</v>
      </c>
      <c r="K149">
        <f>2*((F149*100*Info!$B$11)/AI149^2)*(AJ149/2)</f>
        <v>0.13005027171527248</v>
      </c>
      <c r="L149" s="26">
        <f t="shared" ref="L149:L212" si="55">(M149/10.7)/J149</f>
        <v>0.96869295168199243</v>
      </c>
      <c r="M149" s="20">
        <f t="shared" ref="M149:M212" si="56">((U149/0.242530073729142))*J149</f>
        <v>27.615553754050101</v>
      </c>
      <c r="N149" s="20">
        <f t="shared" ref="N149:N180" si="57">2*M149*SQRT((0.5*K149/J149)^2+(0.5*V149/U149)^2)</f>
        <v>1.9187951631071098</v>
      </c>
      <c r="O149" s="32">
        <v>1.9357568562043674</v>
      </c>
      <c r="P149" s="32">
        <v>5.4989815210447109E-2</v>
      </c>
      <c r="S149" s="32">
        <v>4.909179147418218</v>
      </c>
      <c r="T149" s="32">
        <v>0.15532227228474271</v>
      </c>
      <c r="U149" s="32">
        <v>2.5138277510179718</v>
      </c>
      <c r="V149" s="32">
        <v>0.12430578553761945</v>
      </c>
      <c r="W149" s="37">
        <f>U149*Info!$B$2</f>
        <v>1.2066373204886265</v>
      </c>
      <c r="X149" s="37">
        <f>W149*SQRT((0.5*V149/U149)^2+Info!$B$3^2)</f>
        <v>6.730501563118392E-2</v>
      </c>
      <c r="Y149" s="28">
        <f>W149*Info!$D$2</f>
        <v>0.97737622959578752</v>
      </c>
      <c r="Z149" s="28">
        <f>Y149*SQRT(Info!$D$3^2+(X149/W149)^2)</f>
        <v>7.3213870657538885E-2</v>
      </c>
      <c r="AA149" s="37">
        <f t="shared" ref="AA149:AA212" si="58">IF(O149-W149&gt;0,O149-W149,0)</f>
        <v>0.72911953571574095</v>
      </c>
      <c r="AB149" s="37">
        <f t="shared" ref="AB149:AB180" si="59">SQRT((0.5*P149)^2+X149^2)</f>
        <v>7.2704436407510176E-2</v>
      </c>
      <c r="AC149" s="37">
        <f>(1-EXP(-Info!$B$6*H149*1000))+(Info!$B$6/(Info!$B$6-Info!$B$7))*(EXP(-Info!$B$7*H149*1000)-EXP(-Info!$B$6*H149*1000))*(Info!$B$9-1)</f>
        <v>0.14915150999847304</v>
      </c>
      <c r="AD149" s="37">
        <f>SQRT((Info!$B$6*EXP(-Info!$B$6*H149*1000)+(Info!$B$6/(Info!$B$6+Info!$B$7))*(Info!$B$9-1)*(-Info!$B$7*EXP(-Info!$B$7*H149*1000)+Info!$B$6*EXP(-Info!$B$6*H149*1000)))^2*(0.01*H149*1000)^2)</f>
        <v>1.3053734010464329E-3</v>
      </c>
      <c r="AE149" s="37">
        <f t="shared" ref="AE149:AE180" si="60">IF(AA149&gt;0,AA149*AC149*SQRT((AB149/AA149)^2+(AD149/AC149)^2),AA149*AC149*SQRT((AD149/AC149)^2))</f>
        <v>1.0885664797312454E-2</v>
      </c>
      <c r="AF149" s="37">
        <f t="shared" ref="AF149:AF212" si="61">IF((S149-Y149-AA149*AC149)&gt;0,S149-Y149-AA149*AC149,0)</f>
        <v>3.8230536381010425</v>
      </c>
      <c r="AG149" s="37">
        <f t="shared" ref="AG149:AG180" si="62">SQRT((T149*0.5)^2+Z149^2+AE149^2)</f>
        <v>0.10728476416370696</v>
      </c>
      <c r="AH149" s="37">
        <f t="shared" ref="AH149:AH212" si="63">AF149/S149</f>
        <v>0.77875618780618772</v>
      </c>
      <c r="AI149">
        <f>AF149*EXP(Info!$B$6*H149*1000)</f>
        <v>4.396441644821989</v>
      </c>
      <c r="AJ149">
        <f>2*SQRT((EXP(Info!$B$6*H149)*AG149)^2+(Info!$B$6*H149*0.01*AI149)^2)</f>
        <v>0.21459951601026811</v>
      </c>
      <c r="AK149">
        <f t="shared" ref="AK149:AK212" si="64">AA149/0.752049334436339</f>
        <v>0.96951024664122076</v>
      </c>
      <c r="AL149">
        <f t="shared" ref="AL149:AL180" si="65">AB149/0.752049334436339*2</f>
        <v>0.19335017818213257</v>
      </c>
      <c r="AM149"/>
      <c r="AN149"/>
      <c r="AO149">
        <f t="shared" ref="AO149:AO212" si="66">U149/0.242530074</f>
        <v>10.365014571421653</v>
      </c>
      <c r="AP149">
        <f t="shared" ref="AP149:AP212" si="67">O149/U149</f>
        <v>0.77004355426519766</v>
      </c>
      <c r="AQ149">
        <f t="shared" si="54"/>
        <v>5</v>
      </c>
      <c r="AR149">
        <v>1</v>
      </c>
      <c r="AS149">
        <v>1</v>
      </c>
      <c r="AT149">
        <v>1</v>
      </c>
      <c r="AU149">
        <v>0</v>
      </c>
      <c r="AV149">
        <v>0</v>
      </c>
      <c r="AW149">
        <v>1</v>
      </c>
      <c r="AX149">
        <v>1</v>
      </c>
    </row>
    <row r="150" spans="1:50">
      <c r="A150" s="34" t="s">
        <v>102</v>
      </c>
      <c r="B150" s="13" t="s">
        <v>201</v>
      </c>
      <c r="D150" s="14">
        <v>-57.62</v>
      </c>
      <c r="E150" s="14">
        <v>33.68</v>
      </c>
      <c r="F150" s="14">
        <v>4584</v>
      </c>
      <c r="G150" s="31">
        <v>2.6</v>
      </c>
      <c r="H150">
        <v>16.330400338257199</v>
      </c>
      <c r="I150" s="32"/>
      <c r="J150">
        <f>(F150*100*Info!$B$11)/AI150</f>
        <v>2.7551849422089072</v>
      </c>
      <c r="K150">
        <f>2*((F150*100*Info!$B$11)/AI150^2)*(AJ150/2)</f>
        <v>0.10016079385239246</v>
      </c>
      <c r="L150" s="26">
        <f t="shared" si="55"/>
        <v>1.0548438862802214</v>
      </c>
      <c r="M150" s="20">
        <f t="shared" si="56"/>
        <v>31.09730291290618</v>
      </c>
      <c r="N150" s="20">
        <f t="shared" si="57"/>
        <v>1.1441081946359901</v>
      </c>
      <c r="O150" s="32">
        <v>1.941125066659215</v>
      </c>
      <c r="P150" s="32">
        <v>1.0982672879367331E-2</v>
      </c>
      <c r="S150" s="32">
        <v>4.8241543016356738</v>
      </c>
      <c r="T150" s="32">
        <v>2.7292903012110258E-2</v>
      </c>
      <c r="U150" s="32">
        <v>2.7373956109813617</v>
      </c>
      <c r="V150" s="32">
        <v>1.5488277266472703E-2</v>
      </c>
      <c r="W150" s="37">
        <f>U150*Info!$B$2</f>
        <v>1.3139498932710536</v>
      </c>
      <c r="X150" s="37">
        <f>W150*SQRT((0.5*V150/U150)^2+Info!$B$3^2)</f>
        <v>6.58025704731212E-2</v>
      </c>
      <c r="Y150" s="28">
        <f>W150*Info!$D$2</f>
        <v>1.0642994135495536</v>
      </c>
      <c r="Z150" s="28">
        <f>Y150*SQRT(Info!$D$3^2+(X150/W150)^2)</f>
        <v>7.5317540150244361E-2</v>
      </c>
      <c r="AA150" s="37">
        <f t="shared" si="58"/>
        <v>0.62717517338816142</v>
      </c>
      <c r="AB150" s="37">
        <f t="shared" si="59"/>
        <v>6.6031303612482772E-2</v>
      </c>
      <c r="AC150" s="37">
        <f>(1-EXP(-Info!$B$6*H150*1000))+(Info!$B$6/(Info!$B$6-Info!$B$7))*(EXP(-Info!$B$7*H150*1000)-EXP(-Info!$B$6*H150*1000))*(Info!$B$9-1)</f>
        <v>0.15902721180827409</v>
      </c>
      <c r="AD150" s="37">
        <f>SQRT((Info!$B$6*EXP(-Info!$B$6*H150*1000)+(Info!$B$6/(Info!$B$6+Info!$B$7))*(Info!$B$9-1)*(-Info!$B$7*EXP(-Info!$B$7*H150*1000)+Info!$B$6*EXP(-Info!$B$6*H150*1000)))^2*(0.01*H150*1000)^2)</f>
        <v>1.3846251796251242E-3</v>
      </c>
      <c r="AE150" s="37">
        <f t="shared" si="60"/>
        <v>1.0536620890135061E-2</v>
      </c>
      <c r="AF150" s="37">
        <f t="shared" si="61"/>
        <v>3.6601169689468298</v>
      </c>
      <c r="AG150" s="37">
        <f t="shared" si="62"/>
        <v>7.7265631899138806E-2</v>
      </c>
      <c r="AH150" s="37">
        <f t="shared" si="63"/>
        <v>0.75870644678712573</v>
      </c>
      <c r="AI150">
        <f>AF150*EXP(Info!$B$6*H150*1000)</f>
        <v>4.2514237618070254</v>
      </c>
      <c r="AJ150">
        <f>2*SQRT((EXP(Info!$B$6*H150)*AG150)^2+(Info!$B$6*H150*0.01*AI150)^2)</f>
        <v>0.15455440847615839</v>
      </c>
      <c r="AK150">
        <f t="shared" si="64"/>
        <v>0.83395482805423826</v>
      </c>
      <c r="AL150">
        <f t="shared" si="65"/>
        <v>0.17560364882703669</v>
      </c>
      <c r="AM150"/>
      <c r="AN150"/>
      <c r="AO150">
        <f t="shared" si="66"/>
        <v>11.28682957059322</v>
      </c>
      <c r="AP150">
        <f t="shared" si="67"/>
        <v>0.70911382296083902</v>
      </c>
      <c r="AQ150">
        <f t="shared" si="54"/>
        <v>5</v>
      </c>
      <c r="AR150">
        <v>1</v>
      </c>
      <c r="AS150">
        <v>1</v>
      </c>
      <c r="AT150">
        <v>1</v>
      </c>
      <c r="AU150">
        <v>0</v>
      </c>
      <c r="AV150">
        <v>0</v>
      </c>
      <c r="AW150">
        <v>1</v>
      </c>
      <c r="AX150">
        <v>1</v>
      </c>
    </row>
    <row r="151" spans="1:50">
      <c r="A151" s="34" t="s">
        <v>102</v>
      </c>
      <c r="B151" s="13" t="s">
        <v>201</v>
      </c>
      <c r="D151" s="14">
        <v>-57.62</v>
      </c>
      <c r="E151" s="14">
        <v>33.68</v>
      </c>
      <c r="F151" s="14">
        <v>4584</v>
      </c>
      <c r="G151" s="31">
        <v>2.8</v>
      </c>
      <c r="H151">
        <v>17.073002819548872</v>
      </c>
      <c r="I151" s="32"/>
      <c r="J151">
        <f>(F151*100*Info!$B$11)/AI151</f>
        <v>2.9263424875154462</v>
      </c>
      <c r="K151">
        <f>2*((F151*100*Info!$B$11)/AI151^2)*(AJ151/2)</f>
        <v>0.11436607461051962</v>
      </c>
      <c r="L151" s="26">
        <f t="shared" si="55"/>
        <v>1.0688200823385614</v>
      </c>
      <c r="M151" s="20">
        <f t="shared" si="56"/>
        <v>33.466749717490863</v>
      </c>
      <c r="N151" s="20">
        <f t="shared" si="57"/>
        <v>1.3168980819153122</v>
      </c>
      <c r="O151" s="32">
        <v>1.9811301362250981</v>
      </c>
      <c r="P151" s="32">
        <v>9.1261556578705147E-2</v>
      </c>
      <c r="S151" s="32">
        <v>4.6087123256702238</v>
      </c>
      <c r="T151" s="32">
        <v>2.1468634037187271E-2</v>
      </c>
      <c r="U151" s="32">
        <v>2.7736648430885209</v>
      </c>
      <c r="V151" s="32">
        <v>1.271337756288206E-2</v>
      </c>
      <c r="W151" s="37">
        <f>U151*Info!$B$2</f>
        <v>1.3313591246824901</v>
      </c>
      <c r="X151" s="37">
        <f>W151*SQRT((0.5*V151/U151)^2+Info!$B$3^2)</f>
        <v>6.6637847229678457E-2</v>
      </c>
      <c r="Y151" s="28">
        <f>W151*Info!$D$2</f>
        <v>1.0784008909928171</v>
      </c>
      <c r="Z151" s="28">
        <f>Y151*SQRT(Info!$D$3^2+(X151/W151)^2)</f>
        <v>7.6294499309045277E-2</v>
      </c>
      <c r="AA151" s="37">
        <f t="shared" si="58"/>
        <v>0.64977101154260808</v>
      </c>
      <c r="AB151" s="37">
        <f t="shared" si="59"/>
        <v>8.0763671354749683E-2</v>
      </c>
      <c r="AC151" s="37">
        <f>(1-EXP(-Info!$B$6*H151*1000))+(Info!$B$6/(Info!$B$6-Info!$B$7))*(EXP(-Info!$B$7*H151*1000)-EXP(-Info!$B$6*H151*1000))*(Info!$B$9-1)</f>
        <v>0.16568529597121992</v>
      </c>
      <c r="AD151" s="37">
        <f>SQRT((Info!$B$6*EXP(-Info!$B$6*H151*1000)+(Info!$B$6/(Info!$B$6+Info!$B$7))*(Info!$B$9-1)*(-Info!$B$7*EXP(-Info!$B$7*H151*1000)+Info!$B$6*EXP(-Info!$B$6*H151*1000)))^2*(0.01*H151*1000)^2)</f>
        <v>1.4375219868925579E-3</v>
      </c>
      <c r="AE151" s="37">
        <f t="shared" si="60"/>
        <v>1.3413913330829004E-2</v>
      </c>
      <c r="AF151" s="37">
        <f t="shared" si="61"/>
        <v>3.4226539323164507</v>
      </c>
      <c r="AG151" s="37">
        <f t="shared" si="62"/>
        <v>7.820491837167641E-2</v>
      </c>
      <c r="AH151" s="37">
        <f t="shared" si="63"/>
        <v>0.74264863815701709</v>
      </c>
      <c r="AI151">
        <f>AF151*EXP(Info!$B$6*H151*1000)</f>
        <v>4.0027641267051237</v>
      </c>
      <c r="AJ151">
        <f>2*SQRT((EXP(Info!$B$6*H151)*AG151)^2+(Info!$B$6*H151*0.01*AI151)^2)</f>
        <v>0.1564343280788501</v>
      </c>
      <c r="AK151">
        <f t="shared" si="64"/>
        <v>0.86400051404820599</v>
      </c>
      <c r="AL151">
        <f t="shared" si="65"/>
        <v>0.2147829076008213</v>
      </c>
      <c r="AM151"/>
      <c r="AN151"/>
      <c r="AO151">
        <f t="shared" si="66"/>
        <v>11.436374868250445</v>
      </c>
      <c r="AP151">
        <f t="shared" si="67"/>
        <v>0.71426442930252432</v>
      </c>
      <c r="AQ151">
        <f t="shared" si="54"/>
        <v>5</v>
      </c>
      <c r="AR151">
        <v>1</v>
      </c>
      <c r="AS151">
        <v>1</v>
      </c>
      <c r="AT151">
        <v>1</v>
      </c>
      <c r="AU151">
        <v>0</v>
      </c>
      <c r="AV151">
        <v>0</v>
      </c>
      <c r="AW151">
        <v>1</v>
      </c>
      <c r="AX151">
        <v>1</v>
      </c>
    </row>
    <row r="152" spans="1:50">
      <c r="A152" s="34" t="s">
        <v>102</v>
      </c>
      <c r="B152" s="13" t="s">
        <v>201</v>
      </c>
      <c r="D152" s="14">
        <v>-57.62</v>
      </c>
      <c r="E152" s="14">
        <v>33.68</v>
      </c>
      <c r="F152" s="14">
        <v>4584</v>
      </c>
      <c r="G152" s="31">
        <v>3</v>
      </c>
      <c r="H152">
        <v>17.29741447368421</v>
      </c>
      <c r="I152" s="32"/>
      <c r="J152">
        <f>(F152*100*Info!$B$11)/AI152</f>
        <v>2.7035617502987348</v>
      </c>
      <c r="K152">
        <f>2*((F152*100*Info!$B$11)/AI152^2)*(AJ152/2)</f>
        <v>0.11259299309482199</v>
      </c>
      <c r="L152" s="26">
        <f t="shared" si="55"/>
        <v>0.85072336984085539</v>
      </c>
      <c r="M152" s="20">
        <f t="shared" si="56"/>
        <v>24.609819841820695</v>
      </c>
      <c r="N152" s="20">
        <f t="shared" si="57"/>
        <v>1.1533040375443824</v>
      </c>
      <c r="O152" s="32">
        <v>2.0568799859671567</v>
      </c>
      <c r="P152" s="32">
        <v>3.8165792783751169E-3</v>
      </c>
      <c r="S152" s="32">
        <v>4.7226394200015145</v>
      </c>
      <c r="T152" s="32">
        <v>0.13089033636986178</v>
      </c>
      <c r="U152" s="32">
        <v>2.2076882172334926</v>
      </c>
      <c r="V152" s="32">
        <v>4.7441713634197191E-2</v>
      </c>
      <c r="W152" s="37">
        <f>U152*Info!$B$2</f>
        <v>1.0596903442720764</v>
      </c>
      <c r="X152" s="37">
        <f>W152*SQRT((0.5*V152/U152)^2+Info!$B$3^2)</f>
        <v>5.4194098544486494E-2</v>
      </c>
      <c r="Y152" s="28">
        <f>W152*Info!$D$2</f>
        <v>0.85834917886038198</v>
      </c>
      <c r="Z152" s="28">
        <f>Y152*SQRT(Info!$D$3^2+(X152/W152)^2)</f>
        <v>6.1391157263419587E-2</v>
      </c>
      <c r="AA152" s="37">
        <f t="shared" si="58"/>
        <v>0.99718964169508029</v>
      </c>
      <c r="AB152" s="37">
        <f t="shared" si="59"/>
        <v>5.4227685607967292E-2</v>
      </c>
      <c r="AC152" s="37">
        <f>(1-EXP(-Info!$B$6*H152*1000))+(Info!$B$6/(Info!$B$6-Info!$B$7))*(EXP(-Info!$B$7*H152*1000)-EXP(-Info!$B$6*H152*1000))*(Info!$B$9-1)</f>
        <v>0.16768804620803252</v>
      </c>
      <c r="AD152" s="37">
        <f>SQRT((Info!$B$6*EXP(-Info!$B$6*H152*1000)+(Info!$B$6/(Info!$B$6+Info!$B$7))*(Info!$B$9-1)*(-Info!$B$7*EXP(-Info!$B$7*H152*1000)+Info!$B$6*EXP(-Info!$B$6*H152*1000)))^2*(0.01*H152*1000)^2)</f>
        <v>1.4533486320901644E-3</v>
      </c>
      <c r="AE152" s="37">
        <f t="shared" si="60"/>
        <v>9.2080997921881909E-3</v>
      </c>
      <c r="AF152" s="37">
        <f t="shared" si="61"/>
        <v>3.6970734584263965</v>
      </c>
      <c r="AG152" s="37">
        <f t="shared" si="62"/>
        <v>9.0203843214569868E-2</v>
      </c>
      <c r="AH152" s="37">
        <f t="shared" si="63"/>
        <v>0.78284051133957011</v>
      </c>
      <c r="AI152">
        <f>AF152*EXP(Info!$B$6*H152*1000)</f>
        <v>4.3326026232563635</v>
      </c>
      <c r="AJ152">
        <f>2*SQRT((EXP(Info!$B$6*H152)*AG152)^2+(Info!$B$6*H152*0.01*AI152)^2)</f>
        <v>0.18043630673092956</v>
      </c>
      <c r="AK152">
        <f t="shared" si="64"/>
        <v>1.3259630665619482</v>
      </c>
      <c r="AL152">
        <f t="shared" si="65"/>
        <v>0.14421310710582821</v>
      </c>
      <c r="AM152"/>
      <c r="AN152"/>
      <c r="AO152">
        <f t="shared" si="66"/>
        <v>9.1027400471311957</v>
      </c>
      <c r="AP152">
        <f t="shared" si="67"/>
        <v>0.93168952477568712</v>
      </c>
      <c r="AQ152">
        <f t="shared" si="54"/>
        <v>5</v>
      </c>
      <c r="AR152">
        <v>1</v>
      </c>
      <c r="AS152">
        <v>1</v>
      </c>
      <c r="AT152">
        <v>1</v>
      </c>
      <c r="AU152">
        <v>0</v>
      </c>
      <c r="AV152">
        <v>0</v>
      </c>
      <c r="AW152">
        <v>1</v>
      </c>
      <c r="AX152">
        <v>1</v>
      </c>
    </row>
    <row r="153" spans="1:50">
      <c r="A153" s="34" t="s">
        <v>102</v>
      </c>
      <c r="B153" s="13" t="s">
        <v>201</v>
      </c>
      <c r="D153" s="14">
        <v>-57.62</v>
      </c>
      <c r="E153" s="14">
        <v>33.68</v>
      </c>
      <c r="F153" s="14">
        <v>4584</v>
      </c>
      <c r="G153" s="31">
        <v>3.25</v>
      </c>
      <c r="H153">
        <v>17.624077452153109</v>
      </c>
      <c r="I153" s="32"/>
      <c r="J153">
        <f>(F153*100*Info!$B$11)/AI153</f>
        <v>3.1573603876620551</v>
      </c>
      <c r="K153">
        <f>2*((F153*100*Info!$B$11)/AI153^2)*(AJ153/2)</f>
        <v>0.15091953904772512</v>
      </c>
      <c r="L153" s="26">
        <f t="shared" si="55"/>
        <v>0.8963006705219333</v>
      </c>
      <c r="M153" s="20">
        <f t="shared" si="56"/>
        <v>30.280403288187532</v>
      </c>
      <c r="N153" s="20">
        <f t="shared" si="57"/>
        <v>1.5012520661877478</v>
      </c>
      <c r="O153" s="32">
        <v>1.9557231018145513</v>
      </c>
      <c r="P153" s="32">
        <v>8.9337681463877213E-3</v>
      </c>
      <c r="S153" s="32">
        <v>4.2037432691545327</v>
      </c>
      <c r="T153" s="32">
        <v>0.12066544929602459</v>
      </c>
      <c r="U153" s="32">
        <v>2.3259645844452534</v>
      </c>
      <c r="V153" s="32">
        <v>3.0614576172441618E-2</v>
      </c>
      <c r="W153" s="37">
        <f>U153*Info!$B$2</f>
        <v>1.1164630005337217</v>
      </c>
      <c r="X153" s="37">
        <f>W153*SQRT((0.5*V153/U153)^2+Info!$B$3^2)</f>
        <v>5.6304616239673221E-2</v>
      </c>
      <c r="Y153" s="28">
        <f>W153*Info!$D$2</f>
        <v>0.90433503043231467</v>
      </c>
      <c r="Z153" s="28">
        <f>Y153*SQRT(Info!$D$3^2+(X153/W153)^2)</f>
        <v>6.4222498195265473E-2</v>
      </c>
      <c r="AA153" s="37">
        <f t="shared" si="58"/>
        <v>0.83926010128082962</v>
      </c>
      <c r="AB153" s="37">
        <f t="shared" si="59"/>
        <v>5.648152674300002E-2</v>
      </c>
      <c r="AC153" s="37">
        <f>(1-EXP(-Info!$B$6*H153*1000))+(Info!$B$6/(Info!$B$6-Info!$B$7))*(EXP(-Info!$B$7*H153*1000)-EXP(-Info!$B$6*H153*1000))*(Info!$B$9-1)</f>
        <v>0.17059565136382182</v>
      </c>
      <c r="AD153" s="37">
        <f>SQRT((Info!$B$6*EXP(-Info!$B$6*H153*1000)+(Info!$B$6/(Info!$B$6+Info!$B$7))*(Info!$B$9-1)*(-Info!$B$7*EXP(-Info!$B$7*H153*1000)+Info!$B$6*EXP(-Info!$B$6*H153*1000)))^2*(0.01*H153*1000)^2)</f>
        <v>1.4762558265971693E-3</v>
      </c>
      <c r="AE153" s="37">
        <f t="shared" si="60"/>
        <v>9.7148311066809889E-3</v>
      </c>
      <c r="AF153" s="37">
        <f t="shared" si="61"/>
        <v>3.1562341150805477</v>
      </c>
      <c r="AG153" s="37">
        <f t="shared" si="62"/>
        <v>8.8650690247313271E-2</v>
      </c>
      <c r="AH153" s="37">
        <f t="shared" si="63"/>
        <v>0.75081514569164864</v>
      </c>
      <c r="AI153">
        <f>AF153*EXP(Info!$B$6*H153*1000)</f>
        <v>3.7098896841970523</v>
      </c>
      <c r="AJ153">
        <f>2*SQRT((EXP(Info!$B$6*H153)*AG153)^2+(Info!$B$6*H153*0.01*AI153)^2)</f>
        <v>0.17733003911901152</v>
      </c>
      <c r="AK153">
        <f t="shared" si="64"/>
        <v>1.1159641566731191</v>
      </c>
      <c r="AL153">
        <f t="shared" si="65"/>
        <v>0.15020697222033425</v>
      </c>
      <c r="AM153"/>
      <c r="AN153"/>
      <c r="AO153">
        <f t="shared" si="66"/>
        <v>9.5904171638740898</v>
      </c>
      <c r="AP153">
        <f t="shared" si="67"/>
        <v>0.84082239037229134</v>
      </c>
      <c r="AQ153">
        <f t="shared" si="54"/>
        <v>5</v>
      </c>
      <c r="AR153">
        <v>1</v>
      </c>
      <c r="AS153">
        <v>1</v>
      </c>
      <c r="AT153">
        <v>1</v>
      </c>
      <c r="AU153">
        <v>0</v>
      </c>
      <c r="AV153">
        <v>0</v>
      </c>
      <c r="AW153">
        <v>1</v>
      </c>
      <c r="AX153">
        <v>1</v>
      </c>
    </row>
    <row r="154" spans="1:50">
      <c r="A154" s="34" t="s">
        <v>102</v>
      </c>
      <c r="B154" s="13" t="s">
        <v>201</v>
      </c>
      <c r="D154" s="14">
        <v>-57.62</v>
      </c>
      <c r="E154" s="14">
        <v>33.68</v>
      </c>
      <c r="F154" s="14">
        <v>4584</v>
      </c>
      <c r="G154" s="31">
        <v>3.4</v>
      </c>
      <c r="H154">
        <v>17.837319377990429</v>
      </c>
      <c r="I154" s="32" t="s">
        <v>121</v>
      </c>
      <c r="J154">
        <f>(F154*100*Info!$B$11)/AI154</f>
        <v>3.6856296329681326</v>
      </c>
      <c r="K154">
        <f>2*((F154*100*Info!$B$11)/AI154^2)*(AJ154/2)</f>
        <v>0.23572490924306796</v>
      </c>
      <c r="L154" s="26">
        <f t="shared" si="55"/>
        <v>1.0575886181462968</v>
      </c>
      <c r="M154" s="20">
        <f t="shared" si="56"/>
        <v>41.707315470668966</v>
      </c>
      <c r="N154" s="20">
        <f t="shared" si="57"/>
        <v>3.3717958913523742</v>
      </c>
      <c r="O154" s="32">
        <v>1.9364271790214482</v>
      </c>
      <c r="P154" s="32">
        <v>5.5008857337419038E-2</v>
      </c>
      <c r="S154" s="32">
        <v>3.8724113269052953</v>
      </c>
      <c r="T154" s="32">
        <v>0.12251981613513239</v>
      </c>
      <c r="U154" s="32">
        <v>2.7445183872151131</v>
      </c>
      <c r="V154" s="32">
        <v>0.13571316248977794</v>
      </c>
      <c r="W154" s="37">
        <f>U154*Info!$B$2</f>
        <v>1.3173688258632543</v>
      </c>
      <c r="X154" s="37">
        <f>W154*SQRT((0.5*V154/U154)^2+Info!$B$3^2)</f>
        <v>7.3481507584114605E-2</v>
      </c>
      <c r="Y154" s="28">
        <f>W154*Info!$D$2</f>
        <v>1.0670687489492361</v>
      </c>
      <c r="Z154" s="28">
        <f>Y154*SQRT(Info!$D$3^2+(X154/W154)^2)</f>
        <v>7.9932610393625952E-2</v>
      </c>
      <c r="AA154" s="37">
        <f t="shared" si="58"/>
        <v>0.61905835315819391</v>
      </c>
      <c r="AB154" s="37">
        <f t="shared" si="59"/>
        <v>7.8460343825568477E-2</v>
      </c>
      <c r="AC154" s="37">
        <f>(1-EXP(-Info!$B$6*H154*1000))+(Info!$B$6/(Info!$B$6-Info!$B$7))*(EXP(-Info!$B$7*H154*1000)-EXP(-Info!$B$6*H154*1000))*(Info!$B$9-1)</f>
        <v>0.17248880206692788</v>
      </c>
      <c r="AD154" s="37">
        <f>SQRT((Info!$B$6*EXP(-Info!$B$6*H154*1000)+(Info!$B$6/(Info!$B$6+Info!$B$7))*(Info!$B$9-1)*(-Info!$B$7*EXP(-Info!$B$7*H154*1000)+Info!$B$6*EXP(-Info!$B$6*H154*1000)))^2*(0.01*H154*1000)^2)</f>
        <v>1.4911260792099949E-3</v>
      </c>
      <c r="AE154" s="37">
        <f t="shared" si="60"/>
        <v>1.3564975351303162E-2</v>
      </c>
      <c r="AF154" s="37">
        <f t="shared" si="61"/>
        <v>2.6985619442102773</v>
      </c>
      <c r="AG154" s="37">
        <f t="shared" si="62"/>
        <v>0.10161696264437017</v>
      </c>
      <c r="AH154" s="37">
        <f t="shared" si="63"/>
        <v>0.69686862174501485</v>
      </c>
      <c r="AI154">
        <f>AF154*EXP(Info!$B$6*H154*1000)</f>
        <v>3.1781431934186815</v>
      </c>
      <c r="AJ154">
        <f>2*SQRT((EXP(Info!$B$6*H154)*AG154)^2+(Info!$B$6*H154*0.01*AI154)^2)</f>
        <v>0.2032671728946267</v>
      </c>
      <c r="AK154">
        <f t="shared" si="64"/>
        <v>0.82316189219445046</v>
      </c>
      <c r="AL154">
        <f t="shared" si="65"/>
        <v>0.20865743836971681</v>
      </c>
      <c r="AM154"/>
      <c r="AN154"/>
      <c r="AO154">
        <f t="shared" si="66"/>
        <v>11.316198201527424</v>
      </c>
      <c r="AP154">
        <f t="shared" si="67"/>
        <v>0.7055617437441758</v>
      </c>
      <c r="AQ154">
        <f t="shared" si="54"/>
        <v>5</v>
      </c>
      <c r="AR154">
        <v>1</v>
      </c>
      <c r="AS154">
        <v>1</v>
      </c>
      <c r="AT154">
        <v>1</v>
      </c>
      <c r="AU154">
        <v>0</v>
      </c>
      <c r="AV154">
        <v>0</v>
      </c>
      <c r="AW154">
        <v>1</v>
      </c>
      <c r="AX154">
        <v>1</v>
      </c>
    </row>
    <row r="155" spans="1:50">
      <c r="A155" s="34" t="s">
        <v>102</v>
      </c>
      <c r="B155" s="13" t="s">
        <v>201</v>
      </c>
      <c r="D155" s="14">
        <v>-57.62</v>
      </c>
      <c r="E155" s="14">
        <v>33.68</v>
      </c>
      <c r="F155" s="14">
        <v>4584</v>
      </c>
      <c r="G155" s="31">
        <v>3.6</v>
      </c>
      <c r="H155">
        <v>18.121641945773526</v>
      </c>
      <c r="I155" s="32" t="s">
        <v>51</v>
      </c>
      <c r="J155">
        <f>(F155*100*Info!$B$11)/AI155</f>
        <v>3.0344540745244197</v>
      </c>
      <c r="K155">
        <f>2*((F155*100*Info!$B$11)/AI155^2)*(AJ155/2)</f>
        <v>0.16454907465999005</v>
      </c>
      <c r="L155" s="26">
        <f t="shared" si="55"/>
        <v>1.0207447445568958</v>
      </c>
      <c r="M155" s="20">
        <f t="shared" si="56"/>
        <v>33.142212626119644</v>
      </c>
      <c r="N155" s="20">
        <f t="shared" si="57"/>
        <v>2.4322280698266652</v>
      </c>
      <c r="O155" s="32">
        <v>1.7942827684153912</v>
      </c>
      <c r="P155" s="32">
        <v>5.097090450911209E-2</v>
      </c>
      <c r="S155" s="32">
        <v>4.3905117162864808</v>
      </c>
      <c r="T155" s="32">
        <v>0.13891207384946269</v>
      </c>
      <c r="U155" s="32">
        <v>2.6489058902693943</v>
      </c>
      <c r="V155" s="32">
        <v>0.13098523849608429</v>
      </c>
      <c r="W155" s="37">
        <f>U155*Info!$B$2</f>
        <v>1.2714748273293093</v>
      </c>
      <c r="X155" s="37">
        <f>W155*SQRT((0.5*V155/U155)^2+Info!$B$3^2)</f>
        <v>7.0921586523945618E-2</v>
      </c>
      <c r="Y155" s="28">
        <f>W155*Info!$D$2</f>
        <v>1.0298946101367406</v>
      </c>
      <c r="Z155" s="28">
        <f>Y155*SQRT(Info!$D$3^2+(X155/W155)^2)</f>
        <v>7.7147948245714859E-2</v>
      </c>
      <c r="AA155" s="37">
        <f t="shared" si="58"/>
        <v>0.52280794108608197</v>
      </c>
      <c r="AB155" s="37">
        <f t="shared" si="59"/>
        <v>7.5361659427674241E-2</v>
      </c>
      <c r="AC155" s="37">
        <f>(1-EXP(-Info!$B$6*H155*1000))+(Info!$B$6/(Info!$B$6-Info!$B$7))*(EXP(-Info!$B$7*H155*1000)-EXP(-Info!$B$6*H155*1000))*(Info!$B$9-1)</f>
        <v>0.17500699577515325</v>
      </c>
      <c r="AD155" s="37">
        <f>SQRT((Info!$B$6*EXP(-Info!$B$6*H155*1000)+(Info!$B$6/(Info!$B$6+Info!$B$7))*(Info!$B$9-1)*(-Info!$B$7*EXP(-Info!$B$7*H155*1000)+Info!$B$6*EXP(-Info!$B$6*H155*1000)))^2*(0.01*H155*1000)^2)</f>
        <v>1.5108511183817353E-3</v>
      </c>
      <c r="AE155" s="37">
        <f t="shared" si="60"/>
        <v>1.3212449745778636E-2</v>
      </c>
      <c r="AF155" s="37">
        <f t="shared" si="61"/>
        <v>3.2691220590128713</v>
      </c>
      <c r="AG155" s="37">
        <f t="shared" si="62"/>
        <v>0.10464471229879639</v>
      </c>
      <c r="AH155" s="37">
        <f t="shared" si="63"/>
        <v>0.74458793650092181</v>
      </c>
      <c r="AI155">
        <f>AF155*EXP(Info!$B$6*H155*1000)</f>
        <v>3.8601535708908949</v>
      </c>
      <c r="AJ155">
        <f>2*SQRT((EXP(Info!$B$6*H155)*AG155)^2+(Info!$B$6*H155*0.01*AI155)^2)</f>
        <v>0.2093242087491812</v>
      </c>
      <c r="AK155">
        <f t="shared" si="64"/>
        <v>0.69517771926216321</v>
      </c>
      <c r="AL155">
        <f t="shared" si="65"/>
        <v>0.20041679708195687</v>
      </c>
      <c r="AM155"/>
      <c r="AN155"/>
      <c r="AO155">
        <f t="shared" si="66"/>
        <v>10.921968754561112</v>
      </c>
      <c r="AP155">
        <f t="shared" si="67"/>
        <v>0.6773675029402092</v>
      </c>
      <c r="AQ155">
        <f t="shared" si="54"/>
        <v>5</v>
      </c>
      <c r="AR155">
        <v>1</v>
      </c>
      <c r="AS155">
        <v>1</v>
      </c>
      <c r="AT155">
        <v>1</v>
      </c>
      <c r="AU155">
        <v>0</v>
      </c>
      <c r="AV155">
        <v>0</v>
      </c>
      <c r="AW155">
        <v>1</v>
      </c>
      <c r="AX155">
        <v>1</v>
      </c>
    </row>
    <row r="156" spans="1:50">
      <c r="A156" s="34" t="s">
        <v>102</v>
      </c>
      <c r="B156" s="13" t="s">
        <v>201</v>
      </c>
      <c r="D156" s="14">
        <v>-57.62</v>
      </c>
      <c r="E156" s="14">
        <v>33.68</v>
      </c>
      <c r="F156" s="14">
        <v>4584</v>
      </c>
      <c r="G156" s="31">
        <v>3.8</v>
      </c>
      <c r="H156">
        <v>18.390807272727272</v>
      </c>
      <c r="I156" s="32" t="s">
        <v>51</v>
      </c>
      <c r="J156">
        <f>(F156*100*Info!$B$11)/AI156</f>
        <v>3.6470455043754204</v>
      </c>
      <c r="K156">
        <f>2*((F156*100*Info!$B$11)/AI156^2)*(AJ156/2)</f>
        <v>0.2331019413065972</v>
      </c>
      <c r="L156" s="26">
        <f t="shared" si="55"/>
        <v>1.0731967591739653</v>
      </c>
      <c r="M156" s="20">
        <f t="shared" si="56"/>
        <v>41.879772349655788</v>
      </c>
      <c r="N156" s="20">
        <f t="shared" si="57"/>
        <v>3.3843281795454656</v>
      </c>
      <c r="O156" s="32">
        <v>1.8265665969167444</v>
      </c>
      <c r="P156" s="32">
        <v>2.1043252511139286E-2</v>
      </c>
      <c r="S156" s="32">
        <v>3.8829963003549608</v>
      </c>
      <c r="T156" s="32">
        <v>0.12285471573421106</v>
      </c>
      <c r="U156" s="32">
        <v>2.7850226336732176</v>
      </c>
      <c r="V156" s="32">
        <v>0.13771604919175867</v>
      </c>
      <c r="W156" s="37">
        <f>U156*Info!$B$2</f>
        <v>1.3368108641631444</v>
      </c>
      <c r="X156" s="37">
        <f>W156*SQRT((0.5*V156/U156)^2+Info!$B$3^2)</f>
        <v>7.4565964918109781E-2</v>
      </c>
      <c r="Y156" s="28">
        <f>W156*Info!$D$2</f>
        <v>1.082816799972147</v>
      </c>
      <c r="Z156" s="28">
        <f>Y156*SQRT(Info!$D$3^2+(X156/W156)^2)</f>
        <v>8.111227461686632E-2</v>
      </c>
      <c r="AA156" s="37">
        <f t="shared" si="58"/>
        <v>0.48975573275359996</v>
      </c>
      <c r="AB156" s="37">
        <f t="shared" si="59"/>
        <v>7.5304632946656555E-2</v>
      </c>
      <c r="AC156" s="37">
        <f>(1-EXP(-Info!$B$6*H156*1000))+(Info!$B$6/(Info!$B$6-Info!$B$7))*(EXP(-Info!$B$7*H156*1000)-EXP(-Info!$B$6*H156*1000))*(Info!$B$9-1)</f>
        <v>0.1773846333695388</v>
      </c>
      <c r="AD156" s="37">
        <f>SQRT((Info!$B$6*EXP(-Info!$B$6*H156*1000)+(Info!$B$6/(Info!$B$6+Info!$B$7))*(Info!$B$9-1)*(-Info!$B$7*EXP(-Info!$B$7*H156*1000)+Info!$B$6*EXP(-Info!$B$6*H156*1000)))^2*(0.01*H156*1000)^2)</f>
        <v>1.5294176287393249E-3</v>
      </c>
      <c r="AE156" s="37">
        <f t="shared" si="60"/>
        <v>1.3378869396281894E-2</v>
      </c>
      <c r="AF156" s="37">
        <f t="shared" si="61"/>
        <v>2.7133043592876867</v>
      </c>
      <c r="AG156" s="37">
        <f t="shared" si="62"/>
        <v>0.10262317250201416</v>
      </c>
      <c r="AH156" s="37">
        <f t="shared" si="63"/>
        <v>0.69876563081959475</v>
      </c>
      <c r="AI156">
        <f>AF156*EXP(Info!$B$6*H156*1000)</f>
        <v>3.2117665429255093</v>
      </c>
      <c r="AJ156">
        <f>2*SQRT((EXP(Info!$B$6*H156)*AG156)^2+(Info!$B$6*H156*0.01*AI156)^2)</f>
        <v>0.20528096380517441</v>
      </c>
      <c r="AK156">
        <f t="shared" si="64"/>
        <v>0.65122819784246189</v>
      </c>
      <c r="AL156">
        <f t="shared" si="65"/>
        <v>0.20026514085833844</v>
      </c>
      <c r="AM156"/>
      <c r="AN156"/>
      <c r="AO156">
        <f t="shared" si="66"/>
        <v>11.483205310336967</v>
      </c>
      <c r="AP156">
        <f t="shared" si="67"/>
        <v>0.65585341204486092</v>
      </c>
      <c r="AQ156">
        <f t="shared" si="54"/>
        <v>5</v>
      </c>
      <c r="AR156">
        <v>1</v>
      </c>
      <c r="AS156">
        <v>1</v>
      </c>
      <c r="AT156">
        <v>1</v>
      </c>
      <c r="AU156">
        <v>0</v>
      </c>
      <c r="AV156">
        <v>0</v>
      </c>
      <c r="AW156">
        <v>1</v>
      </c>
      <c r="AX156">
        <v>1</v>
      </c>
    </row>
    <row r="157" spans="1:50">
      <c r="A157" s="34" t="s">
        <v>102</v>
      </c>
      <c r="B157" s="13" t="s">
        <v>201</v>
      </c>
      <c r="D157" s="14">
        <v>-57.62</v>
      </c>
      <c r="E157" s="14">
        <v>33.68</v>
      </c>
      <c r="F157" s="14">
        <v>4584</v>
      </c>
      <c r="G157" s="31">
        <v>4</v>
      </c>
      <c r="H157">
        <v>18.599343636363635</v>
      </c>
      <c r="I157" s="32" t="s">
        <v>51</v>
      </c>
      <c r="J157">
        <f>(F157*100*Info!$B$11)/AI157</f>
        <v>3.0752269487389943</v>
      </c>
      <c r="K157">
        <f>2*((F157*100*Info!$B$11)/AI157^2)*(AJ157/2)</f>
        <v>0.16956029554004554</v>
      </c>
      <c r="L157" s="26">
        <f t="shared" si="55"/>
        <v>1.0364754676476109</v>
      </c>
      <c r="M157" s="20">
        <f t="shared" si="56"/>
        <v>34.105151001039594</v>
      </c>
      <c r="N157" s="20">
        <f t="shared" si="57"/>
        <v>2.5259296722232785</v>
      </c>
      <c r="O157" s="32">
        <v>1.7169724382251403</v>
      </c>
      <c r="P157" s="32">
        <v>4.8774719199270823E-2</v>
      </c>
      <c r="S157" s="32">
        <v>4.3337756026007579</v>
      </c>
      <c r="T157" s="32">
        <v>0.13711699124325824</v>
      </c>
      <c r="U157" s="32">
        <v>2.6897282459811356</v>
      </c>
      <c r="V157" s="32">
        <v>0.13300385532143727</v>
      </c>
      <c r="W157" s="37">
        <f>U157*Info!$B$2</f>
        <v>1.291069558070945</v>
      </c>
      <c r="X157" s="37">
        <f>W157*SQRT((0.5*V157/U157)^2+Info!$B$3^2)</f>
        <v>7.2014560888703866E-2</v>
      </c>
      <c r="Y157" s="28">
        <f>W157*Info!$D$2</f>
        <v>1.0457663420374654</v>
      </c>
      <c r="Z157" s="28">
        <f>Y157*SQRT(Info!$D$3^2+(X157/W157)^2)</f>
        <v>7.8336877228540033E-2</v>
      </c>
      <c r="AA157" s="37">
        <f t="shared" si="58"/>
        <v>0.42590288015419531</v>
      </c>
      <c r="AB157" s="37">
        <f t="shared" si="59"/>
        <v>7.6031837333019686E-2</v>
      </c>
      <c r="AC157" s="37">
        <f>(1-EXP(-Info!$B$6*H157*1000))+(Info!$B$6/(Info!$B$6-Info!$B$7))*(EXP(-Info!$B$7*H157*1000)-EXP(-Info!$B$6*H157*1000))*(Info!$B$9-1)</f>
        <v>0.17922250261335848</v>
      </c>
      <c r="AD157" s="37">
        <f>SQRT((Info!$B$6*EXP(-Info!$B$6*H157*1000)+(Info!$B$6/(Info!$B$6+Info!$B$7))*(Info!$B$9-1)*(-Info!$B$7*EXP(-Info!$B$7*H157*1000)+Info!$B$6*EXP(-Info!$B$6*H157*1000)))^2*(0.01*H157*1000)^2)</f>
        <v>1.5437307894790319E-3</v>
      </c>
      <c r="AE157" s="37">
        <f t="shared" si="60"/>
        <v>1.3642468517790444E-2</v>
      </c>
      <c r="AF157" s="37">
        <f t="shared" si="61"/>
        <v>3.2116778805118202</v>
      </c>
      <c r="AG157" s="37">
        <f t="shared" si="62"/>
        <v>0.10499071674714483</v>
      </c>
      <c r="AH157" s="37">
        <f t="shared" si="63"/>
        <v>0.74108079767315327</v>
      </c>
      <c r="AI157">
        <f>AF157*EXP(Info!$B$6*H157*1000)</f>
        <v>3.8089737527446559</v>
      </c>
      <c r="AJ157">
        <f>2*SQRT((EXP(Info!$B$6*H157)*AG157)^2+(Info!$B$6*H157*0.01*AI157)^2)</f>
        <v>0.21001725270536317</v>
      </c>
      <c r="AK157">
        <f t="shared" si="64"/>
        <v>0.56632305974103347</v>
      </c>
      <c r="AL157">
        <f t="shared" si="65"/>
        <v>0.20219906820343256</v>
      </c>
      <c r="AM157"/>
      <c r="AN157"/>
      <c r="AO157">
        <f t="shared" si="66"/>
        <v>11.090287491443785</v>
      </c>
      <c r="AP157">
        <f t="shared" si="67"/>
        <v>0.63834420476884945</v>
      </c>
      <c r="AQ157">
        <f t="shared" si="54"/>
        <v>5</v>
      </c>
      <c r="AR157">
        <v>1</v>
      </c>
      <c r="AS157">
        <v>1</v>
      </c>
      <c r="AT157">
        <v>1</v>
      </c>
      <c r="AU157">
        <v>0</v>
      </c>
      <c r="AV157">
        <v>0</v>
      </c>
      <c r="AW157">
        <v>1</v>
      </c>
      <c r="AX157">
        <v>1</v>
      </c>
    </row>
    <row r="158" spans="1:50">
      <c r="A158" s="34" t="s">
        <v>102</v>
      </c>
      <c r="B158" s="13" t="s">
        <v>201</v>
      </c>
      <c r="D158" s="14">
        <v>-57.62</v>
      </c>
      <c r="E158" s="14">
        <v>33.68</v>
      </c>
      <c r="F158" s="14">
        <v>4584</v>
      </c>
      <c r="G158" s="31">
        <v>4.2</v>
      </c>
      <c r="H158">
        <v>18.832360511363635</v>
      </c>
      <c r="I158" s="32" t="s">
        <v>51</v>
      </c>
      <c r="J158">
        <f>(F158*100*Info!$B$11)/AI158</f>
        <v>4.7249138760952967</v>
      </c>
      <c r="K158">
        <f>2*((F158*100*Info!$B$11)/AI158^2)*(AJ158/2)</f>
        <v>0.36637277898633236</v>
      </c>
      <c r="L158" s="26">
        <f t="shared" si="55"/>
        <v>1.0551437134379691</v>
      </c>
      <c r="M158" s="20">
        <f t="shared" si="56"/>
        <v>53.344455950006243</v>
      </c>
      <c r="N158" s="20">
        <f t="shared" si="57"/>
        <v>4.9058727850766886</v>
      </c>
      <c r="O158" s="32">
        <v>1.820478670420635</v>
      </c>
      <c r="P158" s="32">
        <v>9.0448997847752247E-2</v>
      </c>
      <c r="S158" s="32">
        <v>3.2422234903632021</v>
      </c>
      <c r="T158" s="32">
        <v>0.1025812064819481</v>
      </c>
      <c r="U158" s="32">
        <v>2.7381736839799791</v>
      </c>
      <c r="V158" s="32">
        <v>0.13539942447836206</v>
      </c>
      <c r="W158" s="37">
        <f>U158*Info!$B$2</f>
        <v>1.3143233683103899</v>
      </c>
      <c r="X158" s="37">
        <f>W158*SQRT((0.5*V158/U158)^2+Info!$B$3^2)</f>
        <v>7.3311635026122896E-2</v>
      </c>
      <c r="Y158" s="28">
        <f>W158*Info!$D$2</f>
        <v>1.0646019283314159</v>
      </c>
      <c r="Z158" s="28">
        <f>Y158*SQRT(Info!$D$3^2+(X158/W158)^2)</f>
        <v>7.9747824350974661E-2</v>
      </c>
      <c r="AA158" s="37">
        <f t="shared" si="58"/>
        <v>0.50615530211024518</v>
      </c>
      <c r="AB158" s="37">
        <f t="shared" si="59"/>
        <v>8.6138557760849013E-2</v>
      </c>
      <c r="AC158" s="37">
        <f>(1-EXP(-Info!$B$6*H158*1000))+(Info!$B$6/(Info!$B$6-Info!$B$7))*(EXP(-Info!$B$7*H158*1000)-EXP(-Info!$B$6*H158*1000))*(Info!$B$9-1)</f>
        <v>0.18127178427464671</v>
      </c>
      <c r="AD158" s="37">
        <f>SQRT((Info!$B$6*EXP(-Info!$B$6*H158*1000)+(Info!$B$6/(Info!$B$6+Info!$B$7))*(Info!$B$9-1)*(-Info!$B$7*EXP(-Info!$B$7*H158*1000)+Info!$B$6*EXP(-Info!$B$6*H158*1000)))^2*(0.01*H158*1000)^2)</f>
        <v>1.5596508303193919E-3</v>
      </c>
      <c r="AE158" s="37">
        <f t="shared" si="60"/>
        <v>1.5634432913202725E-2</v>
      </c>
      <c r="AF158" s="37">
        <f t="shared" si="61"/>
        <v>2.0858698872981893</v>
      </c>
      <c r="AG158" s="37">
        <f t="shared" si="62"/>
        <v>9.6098267216710845E-2</v>
      </c>
      <c r="AH158" s="37">
        <f t="shared" si="63"/>
        <v>0.64334549838960209</v>
      </c>
      <c r="AI158">
        <f>AF158*EXP(Info!$B$6*H158*1000)</f>
        <v>2.4790840719323231</v>
      </c>
      <c r="AJ158">
        <f>2*SQRT((EXP(Info!$B$6*H158)*AG158)^2+(Info!$B$6*H158*0.01*AI158)^2)</f>
        <v>0.19222973044435634</v>
      </c>
      <c r="AK158">
        <f t="shared" si="64"/>
        <v>0.67303470521599296</v>
      </c>
      <c r="AL158">
        <f t="shared" si="65"/>
        <v>0.22907688050920186</v>
      </c>
      <c r="AM158"/>
      <c r="AN158"/>
      <c r="AO158">
        <f t="shared" si="66"/>
        <v>11.290037721177535</v>
      </c>
      <c r="AP158">
        <f t="shared" si="67"/>
        <v>0.66485142307501122</v>
      </c>
      <c r="AQ158">
        <f t="shared" si="54"/>
        <v>5</v>
      </c>
      <c r="AR158">
        <v>1</v>
      </c>
      <c r="AS158">
        <v>1</v>
      </c>
      <c r="AT158">
        <v>1</v>
      </c>
      <c r="AU158">
        <v>0</v>
      </c>
      <c r="AV158">
        <v>0</v>
      </c>
      <c r="AW158">
        <v>1</v>
      </c>
      <c r="AX158">
        <v>1</v>
      </c>
    </row>
    <row r="159" spans="1:50">
      <c r="A159" s="34" t="s">
        <v>102</v>
      </c>
      <c r="B159" s="13" t="s">
        <v>201</v>
      </c>
      <c r="D159" s="14">
        <v>-57.62</v>
      </c>
      <c r="E159" s="14">
        <v>33.68</v>
      </c>
      <c r="F159" s="14">
        <v>4584</v>
      </c>
      <c r="G159" s="31">
        <v>4.4000000000000004</v>
      </c>
      <c r="H159">
        <v>19.163299431818182</v>
      </c>
      <c r="I159" s="32" t="s">
        <v>51</v>
      </c>
      <c r="J159">
        <f>(F159*100*Info!$B$11)/AI159</f>
        <v>3.091604746504053</v>
      </c>
      <c r="K159">
        <f>2*((F159*100*Info!$B$11)/AI159^2)*(AJ159/2)</f>
        <v>0.13879670733326066</v>
      </c>
      <c r="L159" s="26">
        <f t="shared" si="55"/>
        <v>0.96369707545323346</v>
      </c>
      <c r="M159" s="20">
        <f t="shared" si="56"/>
        <v>31.879263843497213</v>
      </c>
      <c r="N159" s="20">
        <f t="shared" si="57"/>
        <v>1.4695921040018189</v>
      </c>
      <c r="O159" s="32">
        <v>1.8441672097628883</v>
      </c>
      <c r="P159" s="32">
        <v>8.7783051150704602E-3</v>
      </c>
      <c r="S159" s="32">
        <v>4.2690828996635535</v>
      </c>
      <c r="T159" s="32">
        <v>9.7002961086906175E-2</v>
      </c>
      <c r="U159" s="32">
        <v>2.500863093555874</v>
      </c>
      <c r="V159" s="32">
        <v>2.6175974696718098E-2</v>
      </c>
      <c r="W159" s="37">
        <f>U159*Info!$B$2</f>
        <v>1.2004142849068196</v>
      </c>
      <c r="X159" s="37">
        <f>W159*SQRT((0.5*V159/U159)^2+Info!$B$3^2)</f>
        <v>6.0348592374943562E-2</v>
      </c>
      <c r="Y159" s="28">
        <f>W159*Info!$D$2</f>
        <v>0.97233557077452393</v>
      </c>
      <c r="Z159" s="28">
        <f>Y159*SQRT(Info!$D$3^2+(X159/W159)^2)</f>
        <v>6.8942557665187088E-2</v>
      </c>
      <c r="AA159" s="37">
        <f t="shared" si="58"/>
        <v>0.64375292485606872</v>
      </c>
      <c r="AB159" s="37">
        <f t="shared" si="59"/>
        <v>6.050799337121017E-2</v>
      </c>
      <c r="AC159" s="37">
        <f>(1-EXP(-Info!$B$6*H159*1000))+(Info!$B$6/(Info!$B$6-Info!$B$7))*(EXP(-Info!$B$7*H159*1000)-EXP(-Info!$B$6*H159*1000))*(Info!$B$9-1)</f>
        <v>0.18417439601593114</v>
      </c>
      <c r="AD159" s="37">
        <f>SQRT((Info!$B$6*EXP(-Info!$B$6*H159*1000)+(Info!$B$6/(Info!$B$6+Info!$B$7))*(Info!$B$9-1)*(-Info!$B$7*EXP(-Info!$B$7*H159*1000)+Info!$B$6*EXP(-Info!$B$6*H159*1000)))^2*(0.01*H159*1000)^2)</f>
        <v>1.5821284414870567E-3</v>
      </c>
      <c r="AE159" s="37">
        <f t="shared" si="60"/>
        <v>1.1190468866919392E-2</v>
      </c>
      <c r="AF159" s="37">
        <f t="shared" si="61"/>
        <v>3.1781845227701742</v>
      </c>
      <c r="AG159" s="37">
        <f t="shared" si="62"/>
        <v>8.5033502020004426E-2</v>
      </c>
      <c r="AH159" s="37">
        <f t="shared" si="63"/>
        <v>0.7444654033353737</v>
      </c>
      <c r="AI159">
        <f>AF159*EXP(Info!$B$6*H159*1000)</f>
        <v>3.7887956876522759</v>
      </c>
      <c r="AJ159">
        <f>2*SQRT((EXP(Info!$B$6*H159)*AG159)^2+(Info!$B$6*H159*0.01*AI159)^2)</f>
        <v>0.17009689443621237</v>
      </c>
      <c r="AK159">
        <f t="shared" si="64"/>
        <v>0.85599826418111458</v>
      </c>
      <c r="AL159">
        <f t="shared" si="65"/>
        <v>0.16091495757139632</v>
      </c>
      <c r="AM159"/>
      <c r="AN159"/>
      <c r="AO159">
        <f t="shared" si="66"/>
        <v>10.31155869583363</v>
      </c>
      <c r="AP159">
        <f t="shared" si="67"/>
        <v>0.7374123015829479</v>
      </c>
      <c r="AQ159">
        <f t="shared" si="54"/>
        <v>5</v>
      </c>
      <c r="AR159">
        <v>1</v>
      </c>
      <c r="AS159">
        <v>1</v>
      </c>
      <c r="AT159">
        <v>1</v>
      </c>
      <c r="AU159">
        <v>0</v>
      </c>
      <c r="AV159">
        <v>0</v>
      </c>
      <c r="AW159">
        <v>1</v>
      </c>
      <c r="AX159">
        <v>1</v>
      </c>
    </row>
    <row r="160" spans="1:50">
      <c r="A160" s="34" t="s">
        <v>102</v>
      </c>
      <c r="B160" s="13" t="s">
        <v>201</v>
      </c>
      <c r="D160" s="14">
        <v>-57.62</v>
      </c>
      <c r="E160" s="14">
        <v>33.68</v>
      </c>
      <c r="F160" s="14">
        <v>4584</v>
      </c>
      <c r="G160" s="31">
        <v>4.5999999999999996</v>
      </c>
      <c r="H160">
        <v>19.432272368421053</v>
      </c>
      <c r="I160" s="32" t="s">
        <v>51</v>
      </c>
      <c r="J160">
        <f>(F160*100*Info!$B$11)/AI160</f>
        <v>3.707341494504047</v>
      </c>
      <c r="K160">
        <f>2*((F160*100*Info!$B$11)/AI160^2)*(AJ160/2)</f>
        <v>0.21107142524698411</v>
      </c>
      <c r="L160" s="26">
        <f t="shared" si="55"/>
        <v>0.89266287812056577</v>
      </c>
      <c r="M160" s="20">
        <f t="shared" si="56"/>
        <v>35.410645576659668</v>
      </c>
      <c r="N160" s="20">
        <f t="shared" si="57"/>
        <v>2.6702990597706124</v>
      </c>
      <c r="O160" s="32">
        <v>1.802760058347185</v>
      </c>
      <c r="P160" s="32">
        <v>5.1211722257136896E-2</v>
      </c>
      <c r="S160" s="32">
        <v>3.6733264956756666</v>
      </c>
      <c r="T160" s="32">
        <v>0.11622094061329026</v>
      </c>
      <c r="U160" s="32">
        <v>2.3165242520105833</v>
      </c>
      <c r="V160" s="32">
        <v>0.11454936271847339</v>
      </c>
      <c r="W160" s="37">
        <f>U160*Info!$B$2</f>
        <v>1.1119316409650799</v>
      </c>
      <c r="X160" s="37">
        <f>W160*SQRT((0.5*V160/U160)^2+Info!$B$3^2)</f>
        <v>6.2022428119210569E-2</v>
      </c>
      <c r="Y160" s="28">
        <f>W160*Info!$D$2</f>
        <v>0.90066462918171475</v>
      </c>
      <c r="Z160" s="28">
        <f>Y160*SQRT(Info!$D$3^2+(X160/W160)^2)</f>
        <v>6.7467513194997067E-2</v>
      </c>
      <c r="AA160" s="37">
        <f t="shared" si="58"/>
        <v>0.6908284173821051</v>
      </c>
      <c r="AB160" s="37">
        <f t="shared" si="59"/>
        <v>6.7100236318050135E-2</v>
      </c>
      <c r="AC160" s="37">
        <f>(1-EXP(-Info!$B$6*H160*1000))+(Info!$B$6/(Info!$B$6-Info!$B$7))*(EXP(-Info!$B$7*H160*1000)-EXP(-Info!$B$6*H160*1000))*(Info!$B$9-1)</f>
        <v>0.18652674336476441</v>
      </c>
      <c r="AD160" s="37">
        <f>SQRT((Info!$B$6*EXP(-Info!$B$6*H160*1000)+(Info!$B$6/(Info!$B$6+Info!$B$7))*(Info!$B$9-1)*(-Info!$B$7*EXP(-Info!$B$7*H160*1000)+Info!$B$6*EXP(-Info!$B$6*H160*1000)))^2*(0.01*H160*1000)^2)</f>
        <v>1.6002830885123314E-3</v>
      </c>
      <c r="AE160" s="37">
        <f t="shared" si="60"/>
        <v>1.2564718316564924E-2</v>
      </c>
      <c r="AF160" s="37">
        <f t="shared" si="61"/>
        <v>2.6438038915758337</v>
      </c>
      <c r="AG160" s="37">
        <f t="shared" si="62"/>
        <v>8.9925325922963498E-2</v>
      </c>
      <c r="AH160" s="37">
        <f t="shared" si="63"/>
        <v>0.71973016683602364</v>
      </c>
      <c r="AI160">
        <f>AF160*EXP(Info!$B$6*H160*1000)</f>
        <v>3.1595305554787698</v>
      </c>
      <c r="AJ160">
        <f>2*SQRT((EXP(Info!$B$6*H160)*AG160)^2+(Info!$B$6*H160*0.01*AI160)^2)</f>
        <v>0.17988270528758307</v>
      </c>
      <c r="AK160">
        <f t="shared" si="64"/>
        <v>0.91859454659298512</v>
      </c>
      <c r="AL160">
        <f t="shared" si="65"/>
        <v>0.17844636846422252</v>
      </c>
      <c r="AM160"/>
      <c r="AN160"/>
      <c r="AO160">
        <f t="shared" si="66"/>
        <v>9.5514927852229299</v>
      </c>
      <c r="AP160">
        <f t="shared" si="67"/>
        <v>0.77821764947313354</v>
      </c>
      <c r="AQ160">
        <f t="shared" si="54"/>
        <v>5</v>
      </c>
      <c r="AR160">
        <v>1</v>
      </c>
      <c r="AS160">
        <v>1</v>
      </c>
      <c r="AT160">
        <v>1</v>
      </c>
      <c r="AU160">
        <v>0</v>
      </c>
      <c r="AV160">
        <v>0</v>
      </c>
      <c r="AW160">
        <v>1</v>
      </c>
      <c r="AX160">
        <v>1</v>
      </c>
    </row>
    <row r="161" spans="1:50">
      <c r="A161" s="34" t="s">
        <v>102</v>
      </c>
      <c r="B161" s="13" t="s">
        <v>201</v>
      </c>
      <c r="D161" s="14">
        <v>-57.62</v>
      </c>
      <c r="E161" s="14">
        <v>33.68</v>
      </c>
      <c r="F161" s="14">
        <v>4584</v>
      </c>
      <c r="G161" s="31">
        <v>4.8</v>
      </c>
      <c r="H161">
        <v>19.659934649122807</v>
      </c>
      <c r="I161" s="32" t="s">
        <v>51</v>
      </c>
      <c r="J161">
        <f>(F161*100*Info!$B$11)/AI161</f>
        <v>3.3783733238296971</v>
      </c>
      <c r="K161">
        <f>2*((F161*100*Info!$B$11)/AI161^2)*(AJ161/2)</f>
        <v>0.21096487618943124</v>
      </c>
      <c r="L161" s="26">
        <f t="shared" si="55"/>
        <v>0.94458032791562718</v>
      </c>
      <c r="M161" s="20">
        <f t="shared" si="56"/>
        <v>34.145251307875746</v>
      </c>
      <c r="N161" s="20">
        <f t="shared" si="57"/>
        <v>2.7197822562630325</v>
      </c>
      <c r="O161" s="32">
        <v>1.7132705073580232</v>
      </c>
      <c r="P161" s="32">
        <v>4.8669556976209512E-2</v>
      </c>
      <c r="S161" s="32">
        <v>3.9494092263563267</v>
      </c>
      <c r="T161" s="32">
        <v>0.16054196334872703</v>
      </c>
      <c r="U161" s="32">
        <v>2.4512537613254737</v>
      </c>
      <c r="V161" s="32">
        <v>0.12121157634218072</v>
      </c>
      <c r="W161" s="37">
        <f>U161*Info!$B$2</f>
        <v>1.1766018054362273</v>
      </c>
      <c r="X161" s="37">
        <f>W161*SQRT((0.5*V161/U161)^2+Info!$B$3^2)</f>
        <v>6.5629664822977718E-2</v>
      </c>
      <c r="Y161" s="28">
        <f>W161*Info!$D$2</f>
        <v>0.95304746240334415</v>
      </c>
      <c r="Z161" s="28">
        <f>Y161*SQRT(Info!$D$3^2+(X161/W161)^2)</f>
        <v>7.1391437125242346E-2</v>
      </c>
      <c r="AA161" s="37">
        <f t="shared" si="58"/>
        <v>0.53666870192179594</v>
      </c>
      <c r="AB161" s="37">
        <f t="shared" si="59"/>
        <v>6.9995959517971634E-2</v>
      </c>
      <c r="AC161" s="37">
        <f>(1-EXP(-Info!$B$6*H161*1000))+(Info!$B$6/(Info!$B$6-Info!$B$7))*(EXP(-Info!$B$7*H161*1000)-EXP(-Info!$B$6*H161*1000))*(Info!$B$9-1)</f>
        <v>0.18851306939454429</v>
      </c>
      <c r="AD161" s="37">
        <f>SQRT((Info!$B$6*EXP(-Info!$B$6*H161*1000)+(Info!$B$6/(Info!$B$6+Info!$B$7))*(Info!$B$9-1)*(-Info!$B$7*EXP(-Info!$B$7*H161*1000)+Info!$B$6*EXP(-Info!$B$6*H161*1000)))^2*(0.01*H161*1000)^2)</f>
        <v>1.6155697265138422E-3</v>
      </c>
      <c r="AE161" s="37">
        <f t="shared" si="60"/>
        <v>1.3223607709785503E-2</v>
      </c>
      <c r="AF161" s="37">
        <f t="shared" si="61"/>
        <v>2.8951926997057189</v>
      </c>
      <c r="AG161" s="37">
        <f t="shared" si="62"/>
        <v>0.10823599953174422</v>
      </c>
      <c r="AH161" s="37">
        <f t="shared" si="63"/>
        <v>0.73306981722347009</v>
      </c>
      <c r="AI161">
        <f>AF161*EXP(Info!$B$6*H161*1000)</f>
        <v>3.4671889719403719</v>
      </c>
      <c r="AJ161">
        <f>2*SQRT((EXP(Info!$B$6*H161)*AG161)^2+(Info!$B$6*H161*0.01*AI161)^2)</f>
        <v>0.21651103122066756</v>
      </c>
      <c r="AK161">
        <f t="shared" si="64"/>
        <v>0.71360837294541202</v>
      </c>
      <c r="AL161">
        <f t="shared" si="65"/>
        <v>0.18614725474209376</v>
      </c>
      <c r="AM161"/>
      <c r="AN161"/>
      <c r="AO161">
        <f t="shared" si="66"/>
        <v>10.107009497409685</v>
      </c>
      <c r="AP161">
        <f t="shared" si="67"/>
        <v>0.69893641139446994</v>
      </c>
      <c r="AQ161">
        <f t="shared" si="54"/>
        <v>5</v>
      </c>
      <c r="AR161">
        <v>1</v>
      </c>
      <c r="AS161">
        <v>1</v>
      </c>
      <c r="AT161">
        <v>1</v>
      </c>
      <c r="AU161">
        <v>0</v>
      </c>
      <c r="AV161">
        <v>0</v>
      </c>
      <c r="AW161">
        <v>1</v>
      </c>
      <c r="AX161">
        <v>1</v>
      </c>
    </row>
    <row r="162" spans="1:50">
      <c r="A162" s="34" t="s">
        <v>102</v>
      </c>
      <c r="B162" s="13" t="s">
        <v>201</v>
      </c>
      <c r="D162" s="14">
        <v>-57.62</v>
      </c>
      <c r="E162" s="14">
        <v>33.68</v>
      </c>
      <c r="F162" s="14">
        <v>4584</v>
      </c>
      <c r="G162" s="31">
        <v>5</v>
      </c>
      <c r="H162">
        <v>19.887596929824561</v>
      </c>
      <c r="I162" s="32" t="s">
        <v>51</v>
      </c>
      <c r="J162">
        <f>(F162*100*Info!$B$11)/AI162</f>
        <v>3.6613745537564384</v>
      </c>
      <c r="K162">
        <f>2*((F162*100*Info!$B$11)/AI162^2)*(AJ162/2)</f>
        <v>0.19873204620022972</v>
      </c>
      <c r="L162" s="26">
        <f t="shared" si="55"/>
        <v>0.84054749422577868</v>
      </c>
      <c r="M162" s="20">
        <f t="shared" si="56"/>
        <v>32.92988351042743</v>
      </c>
      <c r="N162" s="20">
        <f t="shared" si="57"/>
        <v>2.4178888104623595</v>
      </c>
      <c r="O162" s="32">
        <v>1.8080624590209757</v>
      </c>
      <c r="P162" s="32">
        <v>5.1362349662789089E-2</v>
      </c>
      <c r="S162" s="32">
        <v>3.6588988695660505</v>
      </c>
      <c r="T162" s="32">
        <v>0.11576446273710626</v>
      </c>
      <c r="U162" s="32">
        <v>2.1812810894974333</v>
      </c>
      <c r="V162" s="32">
        <v>0.10786174955644141</v>
      </c>
      <c r="W162" s="37">
        <f>U162*Info!$B$2</f>
        <v>1.047014922958768</v>
      </c>
      <c r="X162" s="37">
        <f>W162*SQRT((0.5*V162/U162)^2+Info!$B$3^2)</f>
        <v>5.8401438907331502E-2</v>
      </c>
      <c r="Y162" s="28">
        <f>W162*Info!$D$2</f>
        <v>0.84808208759660209</v>
      </c>
      <c r="Z162" s="28">
        <f>Y162*SQRT(Info!$D$3^2+(X162/W162)^2)</f>
        <v>6.3528629393772185E-2</v>
      </c>
      <c r="AA162" s="37">
        <f t="shared" si="58"/>
        <v>0.76104753606220776</v>
      </c>
      <c r="AB162" s="37">
        <f t="shared" si="59"/>
        <v>6.3798517280321071E-2</v>
      </c>
      <c r="AC162" s="37">
        <f>(1-EXP(-Info!$B$6*H162*1000))+(Info!$B$6/(Info!$B$6-Info!$B$7))*(EXP(-Info!$B$7*H162*1000)-EXP(-Info!$B$6*H162*1000))*(Info!$B$9-1)</f>
        <v>0.19049506663261945</v>
      </c>
      <c r="AD162" s="37">
        <f>SQRT((Info!$B$6*EXP(-Info!$B$6*H162*1000)+(Info!$B$6/(Info!$B$6+Info!$B$7))*(Info!$B$9-1)*(-Info!$B$7*EXP(-Info!$B$7*H162*1000)+Info!$B$6*EXP(-Info!$B$6*H162*1000)))^2*(0.01*H162*1000)^2)</f>
        <v>1.6307835487180322E-3</v>
      </c>
      <c r="AE162" s="37">
        <f t="shared" si="60"/>
        <v>1.2216509632624453E-2</v>
      </c>
      <c r="AF162" s="37">
        <f t="shared" si="61"/>
        <v>2.6658409808766872</v>
      </c>
      <c r="AG162" s="37">
        <f t="shared" si="62"/>
        <v>8.6807157357316894E-2</v>
      </c>
      <c r="AH162" s="37">
        <f t="shared" si="63"/>
        <v>0.72859105318558826</v>
      </c>
      <c r="AI162">
        <f>AF162*EXP(Info!$B$6*H162*1000)</f>
        <v>3.1991970664302229</v>
      </c>
      <c r="AJ162">
        <f>2*SQRT((EXP(Info!$B$6*H162)*AG162)^2+(Info!$B$6*H162*0.01*AI162)^2)</f>
        <v>0.17364598182318169</v>
      </c>
      <c r="AK162">
        <f t="shared" si="64"/>
        <v>1.0119649087019176</v>
      </c>
      <c r="AL162">
        <f t="shared" si="65"/>
        <v>0.16966577685528586</v>
      </c>
      <c r="AM162"/>
      <c r="AN162"/>
      <c r="AO162">
        <f t="shared" si="66"/>
        <v>8.9938581781714753</v>
      </c>
      <c r="AP162">
        <f t="shared" si="67"/>
        <v>0.82889934164218737</v>
      </c>
      <c r="AQ162">
        <f t="shared" si="54"/>
        <v>5</v>
      </c>
      <c r="AR162">
        <v>1</v>
      </c>
      <c r="AS162">
        <v>1</v>
      </c>
      <c r="AT162">
        <v>1</v>
      </c>
      <c r="AU162">
        <v>0</v>
      </c>
      <c r="AV162">
        <v>0</v>
      </c>
      <c r="AW162">
        <v>1</v>
      </c>
      <c r="AX162">
        <v>1</v>
      </c>
    </row>
    <row r="163" spans="1:50">
      <c r="A163" s="34" t="s">
        <v>102</v>
      </c>
      <c r="B163" s="13" t="s">
        <v>201</v>
      </c>
      <c r="D163" s="14">
        <v>-57.62</v>
      </c>
      <c r="E163" s="14">
        <v>33.68</v>
      </c>
      <c r="F163" s="14">
        <v>4584</v>
      </c>
      <c r="G163" s="31">
        <v>5.2</v>
      </c>
      <c r="H163">
        <v>20.115259210526318</v>
      </c>
      <c r="I163" s="32" t="s">
        <v>51</v>
      </c>
      <c r="J163">
        <f>(F163*100*Info!$B$11)/AI163</f>
        <v>3.8046930684060123</v>
      </c>
      <c r="K163">
        <f>2*((F163*100*Info!$B$11)/AI163^2)*(AJ163/2)</f>
        <v>0.24612108788522236</v>
      </c>
      <c r="L163" s="26">
        <f t="shared" si="55"/>
        <v>1.0441726880604896</v>
      </c>
      <c r="M163" s="20">
        <f t="shared" si="56"/>
        <v>42.508495496764006</v>
      </c>
      <c r="N163" s="20">
        <f t="shared" si="57"/>
        <v>3.4612012112479724</v>
      </c>
      <c r="O163" s="32">
        <v>1.8517900136495591</v>
      </c>
      <c r="P163" s="32">
        <v>5.2604535705381962E-2</v>
      </c>
      <c r="S163" s="32">
        <v>3.7196818230498874</v>
      </c>
      <c r="T163" s="32">
        <v>0.11768758392860983</v>
      </c>
      <c r="U163" s="32">
        <v>2.7097030855275559</v>
      </c>
      <c r="V163" s="32">
        <v>0.13399158732487315</v>
      </c>
      <c r="W163" s="37">
        <f>U163*Info!$B$2</f>
        <v>1.3006574810532268</v>
      </c>
      <c r="X163" s="37">
        <f>W163*SQRT((0.5*V163/U163)^2+Info!$B$3^2)</f>
        <v>7.2549365585389144E-2</v>
      </c>
      <c r="Y163" s="28">
        <f>W163*Info!$D$2</f>
        <v>1.0535325596531138</v>
      </c>
      <c r="Z163" s="28">
        <f>Y163*SQRT(Info!$D$3^2+(X163/W163)^2)</f>
        <v>7.8918633603201949E-2</v>
      </c>
      <c r="AA163" s="37">
        <f t="shared" si="58"/>
        <v>0.55113253259633233</v>
      </c>
      <c r="AB163" s="37">
        <f t="shared" si="59"/>
        <v>7.7170070241235025E-2</v>
      </c>
      <c r="AC163" s="37">
        <f>(1-EXP(-Info!$B$6*H163*1000))+(Info!$B$6/(Info!$B$6-Info!$B$7))*(EXP(-Info!$B$7*H163*1000)-EXP(-Info!$B$6*H163*1000))*(Info!$B$9-1)</f>
        <v>0.19247274422668445</v>
      </c>
      <c r="AD163" s="37">
        <f>SQRT((Info!$B$6*EXP(-Info!$B$6*H163*1000)+(Info!$B$6/(Info!$B$6+Info!$B$7))*(Info!$B$9-1)*(-Info!$B$7*EXP(-Info!$B$7*H163*1000)+Info!$B$6*EXP(-Info!$B$6*H163*1000)))^2*(0.01*H163*1000)^2)</f>
        <v>1.6459247922839483E-3</v>
      </c>
      <c r="AE163" s="37">
        <f t="shared" si="60"/>
        <v>1.4880809675832107E-2</v>
      </c>
      <c r="AF163" s="37">
        <f t="shared" si="61"/>
        <v>2.5600712724153549</v>
      </c>
      <c r="AG163" s="37">
        <f t="shared" si="62"/>
        <v>9.9559937119019767E-2</v>
      </c>
      <c r="AH163" s="37">
        <f t="shared" si="63"/>
        <v>0.68825006928046062</v>
      </c>
      <c r="AI163">
        <f>AF163*EXP(Info!$B$6*H163*1000)</f>
        <v>3.0786869061128375</v>
      </c>
      <c r="AJ163">
        <f>2*SQRT((EXP(Info!$B$6*H163)*AG163)^2+(Info!$B$6*H163*0.01*AI163)^2)</f>
        <v>0.19915660921051226</v>
      </c>
      <c r="AK163">
        <f t="shared" si="64"/>
        <v>0.73284092859334304</v>
      </c>
      <c r="AL163">
        <f t="shared" si="65"/>
        <v>0.20522608479954044</v>
      </c>
      <c r="AM163"/>
      <c r="AN163"/>
      <c r="AO163">
        <f t="shared" si="66"/>
        <v>11.172647749769604</v>
      </c>
      <c r="AP163">
        <f t="shared" si="67"/>
        <v>0.68339222239510844</v>
      </c>
      <c r="AQ163">
        <f t="shared" si="54"/>
        <v>5</v>
      </c>
      <c r="AR163">
        <v>1</v>
      </c>
      <c r="AS163">
        <v>1</v>
      </c>
      <c r="AT163">
        <v>1</v>
      </c>
      <c r="AU163">
        <v>0</v>
      </c>
      <c r="AV163">
        <v>0</v>
      </c>
      <c r="AW163">
        <v>1</v>
      </c>
      <c r="AX163">
        <v>1</v>
      </c>
    </row>
    <row r="164" spans="1:50">
      <c r="A164" s="34" t="s">
        <v>102</v>
      </c>
      <c r="B164" s="13" t="s">
        <v>201</v>
      </c>
      <c r="D164" s="14">
        <v>-57.62</v>
      </c>
      <c r="E164" s="14">
        <v>33.68</v>
      </c>
      <c r="F164" s="14">
        <v>4584</v>
      </c>
      <c r="G164" s="31">
        <v>5.4</v>
      </c>
      <c r="H164">
        <v>20.263152165758509</v>
      </c>
      <c r="I164" s="32" t="s">
        <v>51</v>
      </c>
      <c r="J164">
        <f>(F164*100*Info!$B$11)/AI164</f>
        <v>3.8968563481238991</v>
      </c>
      <c r="K164">
        <f>2*((F164*100*Info!$B$11)/AI164^2)*(AJ164/2)</f>
        <v>0.24151714832977536</v>
      </c>
      <c r="L164" s="26">
        <f t="shared" si="55"/>
        <v>0.95730346079819861</v>
      </c>
      <c r="M164" s="20">
        <f t="shared" si="56"/>
        <v>39.916072530729089</v>
      </c>
      <c r="N164" s="20">
        <f t="shared" si="57"/>
        <v>3.1648151406632139</v>
      </c>
      <c r="O164" s="32">
        <v>1.7427132698358685</v>
      </c>
      <c r="P164" s="32">
        <v>9.4823812086971757E-2</v>
      </c>
      <c r="S164" s="32">
        <v>3.5686371135403854</v>
      </c>
      <c r="T164" s="32">
        <v>0.11290865718890368</v>
      </c>
      <c r="U164" s="32">
        <v>2.4842712045354838</v>
      </c>
      <c r="V164" s="32">
        <v>0.12284424954860945</v>
      </c>
      <c r="W164" s="37">
        <f>U164*Info!$B$2</f>
        <v>1.1924501781770322</v>
      </c>
      <c r="X164" s="37">
        <f>W164*SQRT((0.5*V164/U164)^2+Info!$B$3^2)</f>
        <v>6.651367110799529E-2</v>
      </c>
      <c r="Y164" s="28">
        <f>W164*Info!$D$2</f>
        <v>0.96588464432339616</v>
      </c>
      <c r="Z164" s="28">
        <f>Y164*SQRT(Info!$D$3^2+(X164/W164)^2)</f>
        <v>7.235305226201591E-2</v>
      </c>
      <c r="AA164" s="37">
        <f t="shared" si="58"/>
        <v>0.55026309165883625</v>
      </c>
      <c r="AB164" s="37">
        <f t="shared" si="59"/>
        <v>8.1682049918809577E-2</v>
      </c>
      <c r="AC164" s="37">
        <f>(1-EXP(-Info!$B$6*H164*1000))+(Info!$B$6/(Info!$B$6-Info!$B$7))*(EXP(-Info!$B$7*H164*1000)-EXP(-Info!$B$6*H164*1000))*(Info!$B$9-1)</f>
        <v>0.19375516414440555</v>
      </c>
      <c r="AD164" s="37">
        <f>SQRT((Info!$B$6*EXP(-Info!$B$6*H164*1000)+(Info!$B$6/(Info!$B$6+Info!$B$7))*(Info!$B$9-1)*(-Info!$B$7*EXP(-Info!$B$7*H164*1000)+Info!$B$6*EXP(-Info!$B$6*H164*1000)))^2*(0.01*H164*1000)^2)</f>
        <v>1.6557220031165115E-3</v>
      </c>
      <c r="AE164" s="37">
        <f t="shared" si="60"/>
        <v>1.5852521706791051E-2</v>
      </c>
      <c r="AF164" s="37">
        <f t="shared" si="61"/>
        <v>2.4961361535700237</v>
      </c>
      <c r="AG164" s="37">
        <f t="shared" si="62"/>
        <v>9.3130864020176632E-2</v>
      </c>
      <c r="AH164" s="37">
        <f t="shared" si="63"/>
        <v>0.69946483045277996</v>
      </c>
      <c r="AI164">
        <f>AF164*EXP(Info!$B$6*H164*1000)</f>
        <v>3.0058738852714413</v>
      </c>
      <c r="AJ164">
        <f>2*SQRT((EXP(Info!$B$6*H164)*AG164)^2+(Info!$B$6*H164*0.01*AI164)^2)</f>
        <v>0.18629634355374983</v>
      </c>
      <c r="AK164">
        <f t="shared" si="64"/>
        <v>0.73168483297875453</v>
      </c>
      <c r="AL164">
        <f t="shared" si="65"/>
        <v>0.21722524355408218</v>
      </c>
      <c r="AM164"/>
      <c r="AN164"/>
      <c r="AO164">
        <f t="shared" si="66"/>
        <v>10.24314701910116</v>
      </c>
      <c r="AP164">
        <f t="shared" si="67"/>
        <v>0.70149880039434986</v>
      </c>
      <c r="AQ164">
        <f t="shared" si="54"/>
        <v>5</v>
      </c>
      <c r="AR164">
        <v>1</v>
      </c>
      <c r="AS164">
        <v>1</v>
      </c>
      <c r="AT164">
        <v>1</v>
      </c>
      <c r="AU164">
        <v>0</v>
      </c>
      <c r="AV164">
        <v>0</v>
      </c>
      <c r="AW164">
        <v>1</v>
      </c>
      <c r="AX164">
        <v>1</v>
      </c>
    </row>
    <row r="165" spans="1:50">
      <c r="A165" s="34" t="s">
        <v>102</v>
      </c>
      <c r="B165" s="13" t="s">
        <v>201</v>
      </c>
      <c r="D165" s="14">
        <v>-57.62</v>
      </c>
      <c r="E165" s="14">
        <v>33.68</v>
      </c>
      <c r="F165" s="14">
        <v>4584</v>
      </c>
      <c r="G165" s="31">
        <v>5.6</v>
      </c>
      <c r="H165">
        <v>20.391102789623311</v>
      </c>
      <c r="I165" s="32" t="s">
        <v>51</v>
      </c>
      <c r="J165">
        <f>(F165*100*Info!$B$11)/AI165</f>
        <v>3.3176847547370762</v>
      </c>
      <c r="K165">
        <f>2*((F165*100*Info!$B$11)/AI165^2)*(AJ165/2)</f>
        <v>0.19370247349947864</v>
      </c>
      <c r="L165" s="26">
        <f t="shared" si="55"/>
        <v>1.045869189383885</v>
      </c>
      <c r="M165" s="20">
        <f t="shared" si="56"/>
        <v>37.127547636229089</v>
      </c>
      <c r="N165" s="20">
        <f t="shared" si="57"/>
        <v>2.8406755790783338</v>
      </c>
      <c r="O165" s="32">
        <v>1.7469309067009058</v>
      </c>
      <c r="P165" s="32">
        <v>4.9625761333095722E-2</v>
      </c>
      <c r="S165" s="32">
        <v>4.0702457210783978</v>
      </c>
      <c r="T165" s="32">
        <v>0.12877912888708237</v>
      </c>
      <c r="U165" s="32">
        <v>2.7141056282517342</v>
      </c>
      <c r="V165" s="32">
        <v>0.13420928781428429</v>
      </c>
      <c r="W165" s="37">
        <f>U165*Info!$B$2</f>
        <v>1.3027707015608323</v>
      </c>
      <c r="X165" s="37">
        <f>W165*SQRT((0.5*V165/U165)^2+Info!$B$3^2)</f>
        <v>7.2667238899003325E-2</v>
      </c>
      <c r="Y165" s="28">
        <f>W165*Info!$D$2</f>
        <v>1.0552442682642742</v>
      </c>
      <c r="Z165" s="28">
        <f>Y165*SQRT(Info!$D$3^2+(X165/W165)^2)</f>
        <v>7.9046855273696967E-2</v>
      </c>
      <c r="AA165" s="37">
        <f t="shared" si="58"/>
        <v>0.44416020514007348</v>
      </c>
      <c r="AB165" s="37">
        <f t="shared" si="59"/>
        <v>7.6786760943388974E-2</v>
      </c>
      <c r="AC165" s="37">
        <f>(1-EXP(-Info!$B$6*H165*1000))+(Info!$B$6/(Info!$B$6-Info!$B$7))*(EXP(-Info!$B$7*H165*1000)-EXP(-Info!$B$6*H165*1000))*(Info!$B$9-1)</f>
        <v>0.19486319297518306</v>
      </c>
      <c r="AD165" s="37">
        <f>SQRT((Info!$B$6*EXP(-Info!$B$6*H165*1000)+(Info!$B$6/(Info!$B$6+Info!$B$7))*(Info!$B$9-1)*(-Info!$B$7*EXP(-Info!$B$7*H165*1000)+Info!$B$6*EXP(-Info!$B$6*H165*1000)))^2*(0.01*H165*1000)^2)</f>
        <v>1.6641735472537329E-3</v>
      </c>
      <c r="AE165" s="37">
        <f t="shared" si="60"/>
        <v>1.498115933075112E-2</v>
      </c>
      <c r="AF165" s="37">
        <f t="shared" si="61"/>
        <v>2.9284509770480169</v>
      </c>
      <c r="AG165" s="37">
        <f t="shared" si="62"/>
        <v>0.10304783584715931</v>
      </c>
      <c r="AH165" s="37">
        <f t="shared" si="63"/>
        <v>0.71947768703068227</v>
      </c>
      <c r="AI165">
        <f>AF165*EXP(Info!$B$6*H165*1000)</f>
        <v>3.5306123388471686</v>
      </c>
      <c r="AJ165">
        <f>2*SQRT((EXP(Info!$B$6*H165)*AG165)^2+(Info!$B$6*H165*0.01*AI165)^2)</f>
        <v>0.20613421514084559</v>
      </c>
      <c r="AK165">
        <f t="shared" si="64"/>
        <v>0.5905998247747557</v>
      </c>
      <c r="AL165">
        <f t="shared" si="65"/>
        <v>0.20420671205284863</v>
      </c>
      <c r="AM165"/>
      <c r="AN165"/>
      <c r="AO165">
        <f t="shared" si="66"/>
        <v>11.190800313909664</v>
      </c>
      <c r="AP165">
        <f t="shared" si="67"/>
        <v>0.64364882800312195</v>
      </c>
      <c r="AQ165">
        <f t="shared" si="54"/>
        <v>5</v>
      </c>
      <c r="AR165">
        <v>1</v>
      </c>
      <c r="AS165">
        <v>1</v>
      </c>
      <c r="AT165">
        <v>1</v>
      </c>
      <c r="AU165">
        <v>0</v>
      </c>
      <c r="AV165">
        <v>0</v>
      </c>
      <c r="AW165">
        <v>1</v>
      </c>
      <c r="AX165">
        <v>1</v>
      </c>
    </row>
    <row r="166" spans="1:50">
      <c r="A166" s="34" t="s">
        <v>102</v>
      </c>
      <c r="B166" s="13" t="s">
        <v>201</v>
      </c>
      <c r="D166" s="14">
        <v>-57.62</v>
      </c>
      <c r="E166" s="14">
        <v>33.68</v>
      </c>
      <c r="F166" s="14">
        <v>4584</v>
      </c>
      <c r="G166" s="31">
        <v>5.8</v>
      </c>
      <c r="H166">
        <v>20.519053413488116</v>
      </c>
      <c r="I166" s="32" t="s">
        <v>51</v>
      </c>
      <c r="J166">
        <f>(F166*100*Info!$B$11)/AI166</f>
        <v>3.9055821259105143</v>
      </c>
      <c r="K166">
        <f>2*((F166*100*Info!$B$11)/AI166^2)*(AJ166/2)</f>
        <v>0.180387568937832</v>
      </c>
      <c r="L166" s="26">
        <f t="shared" si="55"/>
        <v>0.92070489621996565</v>
      </c>
      <c r="M166" s="20">
        <f t="shared" si="56"/>
        <v>38.47600786929042</v>
      </c>
      <c r="N166" s="20">
        <f t="shared" si="57"/>
        <v>1.8344068360543808</v>
      </c>
      <c r="O166" s="32">
        <v>1.8247400930883027</v>
      </c>
      <c r="P166" s="32">
        <v>2.3616797597427384E-2</v>
      </c>
      <c r="S166" s="32">
        <v>3.5465231912160671</v>
      </c>
      <c r="T166" s="32">
        <v>3.5532917516733466E-2</v>
      </c>
      <c r="U166" s="32">
        <v>2.3892953020842103</v>
      </c>
      <c r="V166" s="32">
        <v>2.8251596152388522E-2</v>
      </c>
      <c r="W166" s="37">
        <f>U166*Info!$B$2</f>
        <v>1.1468617450004208</v>
      </c>
      <c r="X166" s="37">
        <f>W166*SQRT((0.5*V166/U166)^2+Info!$B$3^2)</f>
        <v>5.7742560127072705E-2</v>
      </c>
      <c r="Y166" s="28">
        <f>W166*Info!$D$2</f>
        <v>0.9289580134503409</v>
      </c>
      <c r="Z166" s="28">
        <f>Y166*SQRT(Info!$D$3^2+(X166/W166)^2)</f>
        <v>6.5916448851768242E-2</v>
      </c>
      <c r="AA166" s="37">
        <f t="shared" si="58"/>
        <v>0.67787834808788183</v>
      </c>
      <c r="AB166" s="37">
        <f t="shared" si="59"/>
        <v>5.8937607113099436E-2</v>
      </c>
      <c r="AC166" s="37">
        <f>(1-EXP(-Info!$B$6*H166*1000))+(Info!$B$6/(Info!$B$6-Info!$B$7))*(EXP(-Info!$B$7*H166*1000)-EXP(-Info!$B$6*H166*1000))*(Info!$B$9-1)</f>
        <v>0.19596986374727621</v>
      </c>
      <c r="AD166" s="37">
        <f>SQRT((Info!$B$6*EXP(-Info!$B$6*H166*1000)+(Info!$B$6/(Info!$B$6+Info!$B$7))*(Info!$B$9-1)*(-Info!$B$7*EXP(-Info!$B$7*H166*1000)+Info!$B$6*EXP(-Info!$B$6*H166*1000)))^2*(0.01*H166*1000)^2)</f>
        <v>1.6726023312129588E-3</v>
      </c>
      <c r="AE166" s="37">
        <f t="shared" si="60"/>
        <v>1.160551293766806E-2</v>
      </c>
      <c r="AF166" s="37">
        <f t="shared" si="61"/>
        <v>2.4847214502537152</v>
      </c>
      <c r="AG166" s="37">
        <f t="shared" si="62"/>
        <v>6.9248200096370047E-2</v>
      </c>
      <c r="AH166" s="37">
        <f t="shared" si="63"/>
        <v>0.70060769838127834</v>
      </c>
      <c r="AI166">
        <f>AF166*EXP(Info!$B$6*H166*1000)</f>
        <v>2.999158218635356</v>
      </c>
      <c r="AJ166">
        <f>2*SQRT((EXP(Info!$B$6*H166)*AG166)^2+(Info!$B$6*H166*0.01*AI166)^2)</f>
        <v>0.13852246412394262</v>
      </c>
      <c r="AK166">
        <f t="shared" si="64"/>
        <v>0.90137483945245644</v>
      </c>
      <c r="AL166">
        <f t="shared" si="65"/>
        <v>0.15673867235657662</v>
      </c>
      <c r="AM166"/>
      <c r="AN166"/>
      <c r="AO166">
        <f t="shared" si="66"/>
        <v>9.8515423785514127</v>
      </c>
      <c r="AP166">
        <f t="shared" si="67"/>
        <v>0.76371476204576327</v>
      </c>
      <c r="AQ166">
        <f t="shared" si="54"/>
        <v>5</v>
      </c>
      <c r="AR166">
        <v>1</v>
      </c>
      <c r="AS166">
        <v>1</v>
      </c>
      <c r="AT166">
        <v>1</v>
      </c>
      <c r="AU166">
        <v>0</v>
      </c>
      <c r="AV166">
        <v>0</v>
      </c>
      <c r="AW166">
        <v>1</v>
      </c>
      <c r="AX166">
        <v>1</v>
      </c>
    </row>
    <row r="167" spans="1:50">
      <c r="A167" s="34" t="s">
        <v>102</v>
      </c>
      <c r="B167" s="13" t="s">
        <v>201</v>
      </c>
      <c r="D167" s="14">
        <v>-57.62</v>
      </c>
      <c r="E167" s="14">
        <v>33.68</v>
      </c>
      <c r="F167" s="14">
        <v>4584</v>
      </c>
      <c r="G167" s="31">
        <v>6</v>
      </c>
      <c r="H167">
        <v>20.647004037352918</v>
      </c>
      <c r="I167" s="32" t="s">
        <v>51</v>
      </c>
      <c r="J167">
        <f>(F167*100*Info!$B$11)/AI167</f>
        <v>3.6871066907080183</v>
      </c>
      <c r="K167">
        <f>2*((F167*100*Info!$B$11)/AI167^2)*(AJ167/2)</f>
        <v>0.22458331660419728</v>
      </c>
      <c r="L167" s="26">
        <f t="shared" si="55"/>
        <v>0.99334482485323394</v>
      </c>
      <c r="M167" s="20">
        <f t="shared" si="56"/>
        <v>39.189481343893014</v>
      </c>
      <c r="N167" s="20">
        <f t="shared" si="57"/>
        <v>3.0746307715392813</v>
      </c>
      <c r="O167" s="32">
        <v>1.8133293998505149</v>
      </c>
      <c r="P167" s="32">
        <v>5.1511969746536913E-2</v>
      </c>
      <c r="S167" s="32">
        <v>3.7446258115227367</v>
      </c>
      <c r="T167" s="32">
        <v>0.11847679060718153</v>
      </c>
      <c r="U167" s="32">
        <v>2.5778011316282461</v>
      </c>
      <c r="V167" s="32">
        <v>0.12746919294571932</v>
      </c>
      <c r="W167" s="37">
        <f>U167*Info!$B$2</f>
        <v>1.2373445431815582</v>
      </c>
      <c r="X167" s="37">
        <f>W167*SQRT((0.5*V167/U167)^2+Info!$B$3^2)</f>
        <v>6.9017833615713925E-2</v>
      </c>
      <c r="Y167" s="28">
        <f>W167*Info!$D$2</f>
        <v>1.0022490799770623</v>
      </c>
      <c r="Z167" s="28">
        <f>Y167*SQRT(Info!$D$3^2+(X167/W167)^2)</f>
        <v>7.5077060691792208E-2</v>
      </c>
      <c r="AA167" s="37">
        <f t="shared" si="58"/>
        <v>0.57598485666895671</v>
      </c>
      <c r="AB167" s="37">
        <f t="shared" si="59"/>
        <v>7.3667035462263608E-2</v>
      </c>
      <c r="AC167" s="37">
        <f>(1-EXP(-Info!$B$6*H167*1000))+(Info!$B$6/(Info!$B$6-Info!$B$7))*(EXP(-Info!$B$7*H167*1000)-EXP(-Info!$B$6*H167*1000))*(Info!$B$9-1)</f>
        <v>0.19707517807445293</v>
      </c>
      <c r="AD167" s="37">
        <f>SQRT((Info!$B$6*EXP(-Info!$B$6*H167*1000)+(Info!$B$6/(Info!$B$6+Info!$B$7))*(Info!$B$9-1)*(-Info!$B$7*EXP(-Info!$B$7*H167*1000)+Info!$B$6*EXP(-Info!$B$6*H167*1000)))^2*(0.01*H167*1000)^2)</f>
        <v>1.6810083967394509E-3</v>
      </c>
      <c r="AE167" s="37">
        <f t="shared" si="60"/>
        <v>1.4550195241651336E-2</v>
      </c>
      <c r="AF167" s="37">
        <f t="shared" si="61"/>
        <v>2.6288644133494516</v>
      </c>
      <c r="AG167" s="37">
        <f t="shared" si="62"/>
        <v>9.6733968707138795E-2</v>
      </c>
      <c r="AH167" s="37">
        <f t="shared" si="63"/>
        <v>0.70203661077698831</v>
      </c>
      <c r="AI167">
        <f>AF167*EXP(Info!$B$6*H167*1000)</f>
        <v>3.1768700268422614</v>
      </c>
      <c r="AJ167">
        <f>2*SQRT((EXP(Info!$B$6*H167)*AG167)^2+(Info!$B$6*H167*0.01*AI167)^2)</f>
        <v>0.19350457334113527</v>
      </c>
      <c r="AK167">
        <f t="shared" si="64"/>
        <v>0.76588706391271177</v>
      </c>
      <c r="AL167">
        <f t="shared" si="65"/>
        <v>0.19591011410834383</v>
      </c>
      <c r="AM167"/>
      <c r="AN167"/>
      <c r="AO167">
        <f t="shared" si="66"/>
        <v>10.628789614059352</v>
      </c>
      <c r="AP167">
        <f t="shared" si="67"/>
        <v>0.7034403769949239</v>
      </c>
      <c r="AQ167">
        <f t="shared" si="54"/>
        <v>5</v>
      </c>
      <c r="AR167">
        <v>1</v>
      </c>
      <c r="AS167">
        <v>1</v>
      </c>
      <c r="AT167">
        <v>1</v>
      </c>
      <c r="AU167">
        <v>0</v>
      </c>
      <c r="AV167">
        <v>0</v>
      </c>
      <c r="AW167">
        <v>1</v>
      </c>
      <c r="AX167">
        <v>1</v>
      </c>
    </row>
    <row r="168" spans="1:50">
      <c r="A168" s="34" t="s">
        <v>102</v>
      </c>
      <c r="B168" s="13" t="s">
        <v>201</v>
      </c>
      <c r="D168" s="14">
        <v>-57.62</v>
      </c>
      <c r="E168" s="14">
        <v>33.68</v>
      </c>
      <c r="F168" s="14">
        <v>4584</v>
      </c>
      <c r="G168" s="31">
        <v>6.6</v>
      </c>
      <c r="H168">
        <v>21.059227913066245</v>
      </c>
      <c r="I168" s="32" t="s">
        <v>51</v>
      </c>
      <c r="J168">
        <f>(F168*100*Info!$B$11)/AI168</f>
        <v>4.2175800634408844</v>
      </c>
      <c r="K168">
        <f>2*((F168*100*Info!$B$11)/AI168^2)*(AJ168/2)</f>
        <v>0.26648165088943121</v>
      </c>
      <c r="L168" s="26">
        <f t="shared" si="55"/>
        <v>0.91788935035373476</v>
      </c>
      <c r="M168" s="20">
        <f t="shared" si="56"/>
        <v>41.422608522113798</v>
      </c>
      <c r="N168" s="20">
        <f t="shared" si="57"/>
        <v>2.8512968574487534</v>
      </c>
      <c r="O168" s="32">
        <v>1.7443059259718376</v>
      </c>
      <c r="P168" s="32">
        <v>9.1658413089745011E-2</v>
      </c>
      <c r="S168" s="32">
        <v>3.3362271863628772</v>
      </c>
      <c r="T168" s="32">
        <v>0.10990704449722867</v>
      </c>
      <c r="U168" s="32">
        <v>2.3819887584363952</v>
      </c>
      <c r="V168" s="32">
        <v>6.5059379888065108E-2</v>
      </c>
      <c r="W168" s="37">
        <f>U168*Info!$B$2</f>
        <v>1.1433546040494698</v>
      </c>
      <c r="X168" s="37">
        <f>W168*SQRT((0.5*V168/U168)^2+Info!$B$3^2)</f>
        <v>5.9261743276759649E-2</v>
      </c>
      <c r="Y168" s="28">
        <f>W168*Info!$D$2</f>
        <v>0.92611722928007056</v>
      </c>
      <c r="Z168" s="28">
        <f>Y168*SQRT(Info!$D$3^2+(X168/W168)^2)</f>
        <v>6.6696521402339129E-2</v>
      </c>
      <c r="AA168" s="37">
        <f t="shared" si="58"/>
        <v>0.60095132192236789</v>
      </c>
      <c r="AB168" s="37">
        <f t="shared" si="59"/>
        <v>7.4915087857741661E-2</v>
      </c>
      <c r="AC168" s="37">
        <f>(1-EXP(-Info!$B$6*H168*1000))+(Info!$B$6/(Info!$B$6-Info!$B$7))*(EXP(-Info!$B$7*H168*1000)-EXP(-Info!$B$6*H168*1000))*(Info!$B$9-1)</f>
        <v>0.20062700978394418</v>
      </c>
      <c r="AD168" s="37">
        <f>SQRT((Info!$B$6*EXP(-Info!$B$6*H168*1000)+(Info!$B$6/(Info!$B$6+Info!$B$7))*(Info!$B$9-1)*(-Info!$B$7*EXP(-Info!$B$7*H168*1000)+Info!$B$6*EXP(-Info!$B$6*H168*1000)))^2*(0.01*H168*1000)^2)</f>
        <v>1.7079365616867637E-3</v>
      </c>
      <c r="AE168" s="37">
        <f t="shared" si="60"/>
        <v>1.5064994891162368E-2</v>
      </c>
      <c r="AF168" s="37">
        <f t="shared" si="61"/>
        <v>2.2895428903398134</v>
      </c>
      <c r="AG168" s="37">
        <f t="shared" si="62"/>
        <v>8.7722686038289893E-2</v>
      </c>
      <c r="AH168" s="37">
        <f t="shared" si="63"/>
        <v>0.6862670802811397</v>
      </c>
      <c r="AI168">
        <f>AF168*EXP(Info!$B$6*H168*1000)</f>
        <v>2.777293745533195</v>
      </c>
      <c r="AJ168">
        <f>2*SQRT((EXP(Info!$B$6*H168)*AG168)^2+(Info!$B$6*H168*0.01*AI168)^2)</f>
        <v>0.17547925852788049</v>
      </c>
      <c r="AK168">
        <f t="shared" si="64"/>
        <v>0.79908497276017254</v>
      </c>
      <c r="AL168">
        <f t="shared" si="65"/>
        <v>0.19922918464887818</v>
      </c>
      <c r="AM168"/>
      <c r="AN168"/>
      <c r="AO168">
        <f t="shared" si="66"/>
        <v>9.8214160378163875</v>
      </c>
      <c r="AP168">
        <f t="shared" si="67"/>
        <v>0.73228973889736126</v>
      </c>
      <c r="AQ168">
        <f t="shared" si="54"/>
        <v>5</v>
      </c>
      <c r="AR168">
        <v>1</v>
      </c>
      <c r="AS168">
        <v>1</v>
      </c>
      <c r="AT168">
        <v>1</v>
      </c>
      <c r="AU168">
        <v>0</v>
      </c>
      <c r="AV168">
        <v>0</v>
      </c>
      <c r="AW168">
        <v>1</v>
      </c>
      <c r="AX168">
        <v>1</v>
      </c>
    </row>
    <row r="169" spans="1:50">
      <c r="A169" s="34" t="s">
        <v>102</v>
      </c>
      <c r="B169" s="13" t="s">
        <v>201</v>
      </c>
      <c r="D169" s="14">
        <v>-57.62</v>
      </c>
      <c r="E169" s="14">
        <v>33.68</v>
      </c>
      <c r="F169" s="14">
        <v>4584</v>
      </c>
      <c r="G169" s="31">
        <v>7.2</v>
      </c>
      <c r="H169">
        <v>21.613311809374181</v>
      </c>
      <c r="I169" s="32" t="s">
        <v>51</v>
      </c>
      <c r="J169">
        <f>(F169*100*Info!$B$11)/AI169</f>
        <v>5.8095744096802848</v>
      </c>
      <c r="K169">
        <f>2*((F169*100*Info!$B$11)/AI169^2)*(AJ169/2)</f>
        <v>0.45351236091092667</v>
      </c>
      <c r="L169" s="26">
        <f t="shared" si="55"/>
        <v>0.99086070528411863</v>
      </c>
      <c r="M169" s="20">
        <f t="shared" si="56"/>
        <v>61.5943252676472</v>
      </c>
      <c r="N169" s="20">
        <f t="shared" si="57"/>
        <v>4.94994447467265</v>
      </c>
      <c r="O169" s="32">
        <v>1.9251493216937663</v>
      </c>
      <c r="P169" s="32">
        <v>1.5085517330658001E-2</v>
      </c>
      <c r="S169" s="32">
        <v>2.7953553367132686</v>
      </c>
      <c r="T169" s="32">
        <v>6.1052056090399105E-2</v>
      </c>
      <c r="U169" s="32">
        <v>2.5713546630141759</v>
      </c>
      <c r="V169" s="32">
        <v>4.9091694266043782E-2</v>
      </c>
      <c r="W169" s="37">
        <f>U169*Info!$B$2</f>
        <v>1.2342502382468044</v>
      </c>
      <c r="X169" s="37">
        <f>W169*SQRT((0.5*V169/U169)^2+Info!$B$3^2)</f>
        <v>6.2827142276369624E-2</v>
      </c>
      <c r="Y169" s="28">
        <f>W169*Info!$D$2</f>
        <v>0.99974269297991158</v>
      </c>
      <c r="Z169" s="28">
        <f>Y169*SQRT(Info!$D$3^2+(X169/W169)^2)</f>
        <v>7.1333752379480517E-2</v>
      </c>
      <c r="AA169" s="37">
        <f t="shared" si="58"/>
        <v>0.69089908344696194</v>
      </c>
      <c r="AB169" s="37">
        <f t="shared" si="59"/>
        <v>6.3278298135289526E-2</v>
      </c>
      <c r="AC169" s="37">
        <f>(1-EXP(-Info!$B$6*H169*1000))+(Info!$B$6/(Info!$B$6-Info!$B$7))*(EXP(-Info!$B$7*H169*1000)-EXP(-Info!$B$6*H169*1000))*(Info!$B$9-1)</f>
        <v>0.20537908542694613</v>
      </c>
      <c r="AD169" s="37">
        <f>SQRT((Info!$B$6*EXP(-Info!$B$6*H169*1000)+(Info!$B$6/(Info!$B$6+Info!$B$7))*(Info!$B$9-1)*(-Info!$B$7*EXP(-Info!$B$7*H169*1000)+Info!$B$6*EXP(-Info!$B$6*H169*1000)))^2*(0.01*H169*1000)^2)</f>
        <v>1.7437632313421281E-3</v>
      </c>
      <c r="AE169" s="37">
        <f t="shared" si="60"/>
        <v>1.3051761833234555E-2</v>
      </c>
      <c r="AF169" s="37">
        <f t="shared" si="61"/>
        <v>1.6537164218527047</v>
      </c>
      <c r="AG169" s="37">
        <f t="shared" si="62"/>
        <v>7.8680944984823545E-2</v>
      </c>
      <c r="AH169" s="37">
        <f t="shared" si="63"/>
        <v>0.59159434943148104</v>
      </c>
      <c r="AI169">
        <f>AF169*EXP(Info!$B$6*H169*1000)</f>
        <v>2.0162335320057436</v>
      </c>
      <c r="AJ169">
        <f>2*SQRT((EXP(Info!$B$6*H169)*AG169)^2+(Info!$B$6*H169*0.01*AI169)^2)</f>
        <v>0.15739308334257521</v>
      </c>
      <c r="AK169">
        <f t="shared" si="64"/>
        <v>0.9186885112594253</v>
      </c>
      <c r="AL169">
        <f t="shared" si="65"/>
        <v>0.16828230606098896</v>
      </c>
      <c r="AM169"/>
      <c r="AN169"/>
      <c r="AO169">
        <f t="shared" si="66"/>
        <v>10.602209534699503</v>
      </c>
      <c r="AP169">
        <f t="shared" si="67"/>
        <v>0.74869069964743051</v>
      </c>
      <c r="AQ169">
        <f t="shared" si="54"/>
        <v>5</v>
      </c>
      <c r="AR169">
        <v>1</v>
      </c>
      <c r="AS169">
        <v>1</v>
      </c>
      <c r="AT169">
        <v>1</v>
      </c>
      <c r="AU169">
        <v>0</v>
      </c>
      <c r="AV169">
        <v>0</v>
      </c>
      <c r="AW169">
        <v>1</v>
      </c>
      <c r="AX169">
        <v>1</v>
      </c>
    </row>
    <row r="170" spans="1:50">
      <c r="A170" s="34" t="s">
        <v>102</v>
      </c>
      <c r="B170" s="13" t="s">
        <v>201</v>
      </c>
      <c r="D170" s="14">
        <v>-57.62</v>
      </c>
      <c r="E170" s="14">
        <v>33.68</v>
      </c>
      <c r="F170" s="14">
        <v>4584</v>
      </c>
      <c r="G170" s="31">
        <v>7.78</v>
      </c>
      <c r="H170">
        <v>22.206600941176472</v>
      </c>
      <c r="I170" s="32" t="s">
        <v>51</v>
      </c>
      <c r="J170">
        <f>(F170*100*Info!$B$11)/AI170</f>
        <v>4.3248624358014327</v>
      </c>
      <c r="K170">
        <f>2*((F170*100*Info!$B$11)/AI170^2)*(AJ170/2)</f>
        <v>0.30618333344710752</v>
      </c>
      <c r="L170" s="26">
        <f t="shared" si="55"/>
        <v>1.026762824879067</v>
      </c>
      <c r="M170" s="20">
        <f t="shared" si="56"/>
        <v>47.514505298226204</v>
      </c>
      <c r="N170" s="20">
        <f t="shared" si="57"/>
        <v>4.1031383206620129</v>
      </c>
      <c r="O170" s="32">
        <v>1.848553979835531</v>
      </c>
      <c r="P170" s="32">
        <v>9.7394062003729756E-2</v>
      </c>
      <c r="S170" s="32">
        <v>3.3652080129844202</v>
      </c>
      <c r="T170" s="32">
        <v>0.1064723326632829</v>
      </c>
      <c r="U170" s="32">
        <v>2.664523240736806</v>
      </c>
      <c r="V170" s="32">
        <v>0.13175749785915394</v>
      </c>
      <c r="W170" s="37">
        <f>U170*Info!$B$2</f>
        <v>1.2789711555536669</v>
      </c>
      <c r="X170" s="37">
        <f>W170*SQRT((0.5*V170/U170)^2+Info!$B$3^2)</f>
        <v>7.1339724169574362E-2</v>
      </c>
      <c r="Y170" s="28">
        <f>W170*Info!$D$2</f>
        <v>1.0359666359984703</v>
      </c>
      <c r="Z170" s="28">
        <f>Y170*SQRT(Info!$D$3^2+(X170/W170)^2)</f>
        <v>7.760279511287653E-2</v>
      </c>
      <c r="AA170" s="37">
        <f t="shared" si="58"/>
        <v>0.56958282428186413</v>
      </c>
      <c r="AB170" s="37">
        <f t="shared" si="59"/>
        <v>8.6375674081233894E-2</v>
      </c>
      <c r="AC170" s="37">
        <f>(1-EXP(-Info!$B$6*H170*1000))+(Info!$B$6/(Info!$B$6-Info!$B$7))*(EXP(-Info!$B$7*H170*1000)-EXP(-Info!$B$6*H170*1000))*(Info!$B$9-1)</f>
        <v>0.21043949105699095</v>
      </c>
      <c r="AD170" s="37">
        <f>SQRT((Info!$B$6*EXP(-Info!$B$6*H170*1000)+(Info!$B$6/(Info!$B$6+Info!$B$7))*(Info!$B$9-1)*(-Info!$B$7*EXP(-Info!$B$7*H170*1000)+Info!$B$6*EXP(-Info!$B$6*H170*1000)))^2*(0.01*H170*1000)^2)</f>
        <v>1.7816600167329377E-3</v>
      </c>
      <c r="AE170" s="37">
        <f t="shared" si="60"/>
        <v>1.8205158777732957E-2</v>
      </c>
      <c r="AF170" s="37">
        <f t="shared" si="61"/>
        <v>2.2093786573292706</v>
      </c>
      <c r="AG170" s="37">
        <f t="shared" si="62"/>
        <v>9.5852548328898154E-2</v>
      </c>
      <c r="AH170" s="37">
        <f t="shared" si="63"/>
        <v>0.6565355392013027</v>
      </c>
      <c r="AI170">
        <f>AF170*EXP(Info!$B$6*H170*1000)</f>
        <v>2.7084003029819521</v>
      </c>
      <c r="AJ170">
        <f>2*SQRT((EXP(Info!$B$6*H170)*AG170)^2+(Info!$B$6*H170*0.01*AI170)^2)</f>
        <v>0.19174414108792343</v>
      </c>
      <c r="AK170">
        <f t="shared" si="64"/>
        <v>0.75737428144759478</v>
      </c>
      <c r="AL170">
        <f t="shared" si="65"/>
        <v>0.22970746765163341</v>
      </c>
      <c r="AM170"/>
      <c r="AN170"/>
      <c r="AO170">
        <f t="shared" si="66"/>
        <v>10.986362213936429</v>
      </c>
      <c r="AP170">
        <f t="shared" si="67"/>
        <v>0.69376538045296254</v>
      </c>
      <c r="AQ170">
        <f t="shared" si="54"/>
        <v>5</v>
      </c>
      <c r="AR170">
        <v>1</v>
      </c>
      <c r="AS170">
        <v>1</v>
      </c>
      <c r="AT170">
        <v>1</v>
      </c>
      <c r="AU170">
        <v>0</v>
      </c>
      <c r="AV170">
        <v>0</v>
      </c>
      <c r="AW170">
        <v>1</v>
      </c>
      <c r="AX170">
        <v>1</v>
      </c>
    </row>
    <row r="171" spans="1:50">
      <c r="A171" s="34" t="s">
        <v>102</v>
      </c>
      <c r="B171" s="13" t="s">
        <v>201</v>
      </c>
      <c r="D171" s="14">
        <v>-57.62</v>
      </c>
      <c r="E171" s="14">
        <v>33.68</v>
      </c>
      <c r="F171" s="14">
        <v>4584</v>
      </c>
      <c r="G171" s="31">
        <v>8.3800000000000008</v>
      </c>
      <c r="H171">
        <v>22.935220307692308</v>
      </c>
      <c r="I171" s="32" t="s">
        <v>51</v>
      </c>
      <c r="J171">
        <f>(F171*100*Info!$B$11)/AI171</f>
        <v>5.003120476017024</v>
      </c>
      <c r="K171">
        <f>2*((F171*100*Info!$B$11)/AI171^2)*(AJ171/2)</f>
        <v>0.37096166936736513</v>
      </c>
      <c r="L171" s="26">
        <f t="shared" si="55"/>
        <v>0.99606391299887598</v>
      </c>
      <c r="M171" s="20">
        <f t="shared" si="56"/>
        <v>53.322677016445581</v>
      </c>
      <c r="N171" s="20">
        <f t="shared" si="57"/>
        <v>4.1572163136733575</v>
      </c>
      <c r="O171" s="32">
        <v>1.9885649364207796</v>
      </c>
      <c r="P171" s="32">
        <v>5.9419028980170624E-2</v>
      </c>
      <c r="S171" s="32">
        <v>3.0641253876392458</v>
      </c>
      <c r="T171" s="32">
        <v>9.1639504465609881E-2</v>
      </c>
      <c r="U171" s="32">
        <v>2.5848573605665393</v>
      </c>
      <c r="V171" s="32">
        <v>6.2286534488268645E-2</v>
      </c>
      <c r="W171" s="37">
        <f>U171*Info!$B$2</f>
        <v>1.2407315330719388</v>
      </c>
      <c r="X171" s="37">
        <f>W171*SQRT((0.5*V171/U171)^2+Info!$B$3^2)</f>
        <v>6.3812244247499761E-2</v>
      </c>
      <c r="Y171" s="28">
        <f>W171*Info!$D$2</f>
        <v>1.0049925417882706</v>
      </c>
      <c r="Z171" s="28">
        <f>Y171*SQRT(Info!$D$3^2+(X171/W171)^2)</f>
        <v>7.2087903793277244E-2</v>
      </c>
      <c r="AA171" s="37">
        <f t="shared" si="58"/>
        <v>0.74783340334884074</v>
      </c>
      <c r="AB171" s="37">
        <f t="shared" si="59"/>
        <v>7.0389329923924937E-2</v>
      </c>
      <c r="AC171" s="37">
        <f>(1-EXP(-Info!$B$6*H171*1000))+(Info!$B$6/(Info!$B$6-Info!$B$7))*(EXP(-Info!$B$7*H171*1000)-EXP(-Info!$B$6*H171*1000))*(Info!$B$9-1)</f>
        <v>0.21661491931987234</v>
      </c>
      <c r="AD171" s="37">
        <f>SQRT((Info!$B$6*EXP(-Info!$B$6*H171*1000)+(Info!$B$6/(Info!$B$6+Info!$B$7))*(Info!$B$9-1)*(-Info!$B$7*EXP(-Info!$B$7*H171*1000)+Info!$B$6*EXP(-Info!$B$6*H171*1000)))^2*(0.01*H171*1000)^2)</f>
        <v>1.827549264013575E-3</v>
      </c>
      <c r="AE171" s="37">
        <f t="shared" si="60"/>
        <v>1.5308508825678808E-2</v>
      </c>
      <c r="AF171" s="37">
        <f t="shared" si="61"/>
        <v>1.8971409735198603</v>
      </c>
      <c r="AG171" s="37">
        <f t="shared" si="62"/>
        <v>8.6778257705777406E-2</v>
      </c>
      <c r="AH171" s="37">
        <f t="shared" si="63"/>
        <v>0.61914599878091536</v>
      </c>
      <c r="AI171">
        <f>AF171*EXP(Info!$B$6*H171*1000)</f>
        <v>2.3412305955112496</v>
      </c>
      <c r="AJ171">
        <f>2*SQRT((EXP(Info!$B$6*H171)*AG171)^2+(Info!$B$6*H171*0.01*AI171)^2)</f>
        <v>0.17359302344368496</v>
      </c>
      <c r="AK171">
        <f t="shared" si="64"/>
        <v>0.99439407643295352</v>
      </c>
      <c r="AL171">
        <f t="shared" si="65"/>
        <v>0.18719338399968596</v>
      </c>
      <c r="AM171"/>
      <c r="AN171"/>
      <c r="AO171">
        <f t="shared" si="66"/>
        <v>10.657883857185229</v>
      </c>
      <c r="AP171">
        <f t="shared" si="67"/>
        <v>0.76931321888683768</v>
      </c>
      <c r="AQ171">
        <f t="shared" si="54"/>
        <v>5</v>
      </c>
      <c r="AR171">
        <v>1</v>
      </c>
      <c r="AS171">
        <v>1</v>
      </c>
      <c r="AT171">
        <v>1</v>
      </c>
      <c r="AU171">
        <v>0</v>
      </c>
      <c r="AV171">
        <v>0</v>
      </c>
      <c r="AW171">
        <v>1</v>
      </c>
      <c r="AX171">
        <v>1</v>
      </c>
    </row>
    <row r="172" spans="1:50">
      <c r="A172" s="34" t="s">
        <v>102</v>
      </c>
      <c r="B172" s="13" t="s">
        <v>201</v>
      </c>
      <c r="D172" s="14">
        <v>-57.62</v>
      </c>
      <c r="E172" s="14">
        <v>33.68</v>
      </c>
      <c r="F172" s="14">
        <v>4584</v>
      </c>
      <c r="G172" s="31">
        <v>8.98</v>
      </c>
      <c r="H172">
        <v>23.532829898989903</v>
      </c>
      <c r="I172" s="32" t="s">
        <v>51</v>
      </c>
      <c r="J172">
        <f>(F172*100*Info!$B$11)/AI172</f>
        <v>4.7270007129255829</v>
      </c>
      <c r="K172">
        <f>2*((F172*100*Info!$B$11)/AI172^2)*(AJ172/2)</f>
        <v>0.49399279235168586</v>
      </c>
      <c r="L172" s="26">
        <f t="shared" si="55"/>
        <v>1.0791346193618772</v>
      </c>
      <c r="M172" s="20">
        <f t="shared" si="56"/>
        <v>54.581450231209097</v>
      </c>
      <c r="N172" s="20">
        <f t="shared" si="57"/>
        <v>6.3103268534761394</v>
      </c>
      <c r="O172" s="32">
        <v>1.9670223504730968</v>
      </c>
      <c r="P172" s="32">
        <v>0.76710203593850912</v>
      </c>
      <c r="S172" s="32">
        <v>3.2238384292044446</v>
      </c>
      <c r="T172" s="32">
        <v>0.10199951871103553</v>
      </c>
      <c r="U172" s="32">
        <v>2.8004318071333105</v>
      </c>
      <c r="V172" s="32">
        <v>0.13847801444998556</v>
      </c>
      <c r="W172" s="37">
        <f>U172*Info!$B$2</f>
        <v>1.3442072674239891</v>
      </c>
      <c r="X172" s="37">
        <f>W172*SQRT((0.5*V172/U172)^2+Info!$B$3^2)</f>
        <v>7.4978528849817205E-2</v>
      </c>
      <c r="Y172" s="28">
        <f>W172*Info!$D$2</f>
        <v>1.0888078866134312</v>
      </c>
      <c r="Z172" s="28">
        <f>Y172*SQRT(Info!$D$3^2+(X172/W172)^2)</f>
        <v>8.1561058441529735E-2</v>
      </c>
      <c r="AA172" s="37">
        <f t="shared" si="58"/>
        <v>0.62281508304910771</v>
      </c>
      <c r="AB172" s="37">
        <f t="shared" si="59"/>
        <v>0.39081090462490209</v>
      </c>
      <c r="AC172" s="37">
        <f>(1-EXP(-Info!$B$6*H172*1000))+(Info!$B$6/(Info!$B$6-Info!$B$7))*(EXP(-Info!$B$7*H172*1000)-EXP(-Info!$B$6*H172*1000))*(Info!$B$9-1)</f>
        <v>0.22164785353468286</v>
      </c>
      <c r="AD172" s="37">
        <f>SQRT((Info!$B$6*EXP(-Info!$B$6*H172*1000)+(Info!$B$6/(Info!$B$6+Info!$B$7))*(Info!$B$9-1)*(-Info!$B$7*EXP(-Info!$B$7*H172*1000)+Info!$B$6*EXP(-Info!$B$6*H172*1000)))^2*(0.01*H172*1000)^2)</f>
        <v>1.8646558958127155E-3</v>
      </c>
      <c r="AE172" s="37">
        <f t="shared" si="60"/>
        <v>8.6630182741348774E-2</v>
      </c>
      <c r="AF172" s="37">
        <f t="shared" si="61"/>
        <v>1.9969849162841535</v>
      </c>
      <c r="AG172" s="37">
        <f t="shared" si="62"/>
        <v>0.12945257923356659</v>
      </c>
      <c r="AH172" s="37">
        <f t="shared" si="63"/>
        <v>0.61944323828193681</v>
      </c>
      <c r="AI172">
        <f>AF172*EXP(Info!$B$6*H172*1000)</f>
        <v>2.4779896265829628</v>
      </c>
      <c r="AJ172">
        <f>2*SQRT((EXP(Info!$B$6*H172)*AG172)^2+(Info!$B$6*H172*0.01*AI172)^2)</f>
        <v>0.25896103880564408</v>
      </c>
      <c r="AK172">
        <f t="shared" si="64"/>
        <v>0.82815721593039848</v>
      </c>
      <c r="AL172">
        <f t="shared" si="65"/>
        <v>1.0393225197594647</v>
      </c>
      <c r="AM172"/>
      <c r="AN172"/>
      <c r="AO172">
        <f t="shared" si="66"/>
        <v>11.546740414276666</v>
      </c>
      <c r="AP172">
        <f t="shared" si="67"/>
        <v>0.70239966046045543</v>
      </c>
      <c r="AQ172">
        <f t="shared" si="54"/>
        <v>5</v>
      </c>
      <c r="AR172">
        <v>1</v>
      </c>
      <c r="AS172">
        <v>1</v>
      </c>
      <c r="AT172">
        <v>1</v>
      </c>
      <c r="AU172">
        <v>0</v>
      </c>
      <c r="AV172">
        <v>0</v>
      </c>
      <c r="AW172">
        <v>1</v>
      </c>
      <c r="AX172">
        <v>1</v>
      </c>
    </row>
    <row r="173" spans="1:50">
      <c r="A173" s="34" t="s">
        <v>102</v>
      </c>
      <c r="B173" s="13" t="s">
        <v>201</v>
      </c>
      <c r="D173" s="14">
        <v>-57.62</v>
      </c>
      <c r="E173" s="14">
        <v>33.68</v>
      </c>
      <c r="F173" s="14">
        <v>4584</v>
      </c>
      <c r="G173" s="31">
        <v>9.58</v>
      </c>
      <c r="H173">
        <v>23.946140279078854</v>
      </c>
      <c r="I173" s="32" t="s">
        <v>51</v>
      </c>
      <c r="J173">
        <f>(F173*100*Info!$B$11)/AI173</f>
        <v>4.9782297174960606</v>
      </c>
      <c r="K173">
        <f>2*((F173*100*Info!$B$11)/AI173^2)*(AJ173/2)</f>
        <v>0.40226573469779364</v>
      </c>
      <c r="L173" s="26">
        <f t="shared" si="55"/>
        <v>1.0553522856492457</v>
      </c>
      <c r="M173" s="20">
        <f t="shared" si="56"/>
        <v>56.21551138605718</v>
      </c>
      <c r="N173" s="20">
        <f t="shared" si="57"/>
        <v>5.3255493479613287</v>
      </c>
      <c r="O173" s="32">
        <v>1.7281885819510605</v>
      </c>
      <c r="P173" s="32">
        <v>7.6734746125080341E-2</v>
      </c>
      <c r="S173" s="32">
        <v>3.046952291022003</v>
      </c>
      <c r="T173" s="32">
        <v>9.6402991044568342E-2</v>
      </c>
      <c r="U173" s="32">
        <v>2.7387149438414116</v>
      </c>
      <c r="V173" s="32">
        <v>0.13542618913327056</v>
      </c>
      <c r="W173" s="37">
        <f>U173*Info!$B$2</f>
        <v>1.3145831730438775</v>
      </c>
      <c r="X173" s="37">
        <f>W173*SQRT((0.5*V173/U173)^2+Info!$B$3^2)</f>
        <v>7.3326126672744088E-2</v>
      </c>
      <c r="Y173" s="28">
        <f>W173*Info!$D$2</f>
        <v>1.0648123701655408</v>
      </c>
      <c r="Z173" s="28">
        <f>Y173*SQRT(Info!$D$3^2+(X173/W173)^2)</f>
        <v>7.9763588251055326E-2</v>
      </c>
      <c r="AA173" s="37">
        <f t="shared" si="58"/>
        <v>0.413605408907183</v>
      </c>
      <c r="AB173" s="37">
        <f t="shared" si="59"/>
        <v>8.275733301978408E-2</v>
      </c>
      <c r="AC173" s="37">
        <f>(1-EXP(-Info!$B$6*H173*1000))+(Info!$B$6/(Info!$B$6-Info!$B$7))*(EXP(-Info!$B$7*H173*1000)-EXP(-Info!$B$6*H173*1000))*(Info!$B$9-1)</f>
        <v>0.22511182016581532</v>
      </c>
      <c r="AD173" s="37">
        <f>SQRT((Info!$B$6*EXP(-Info!$B$6*H173*1000)+(Info!$B$6/(Info!$B$6+Info!$B$7))*(Info!$B$9-1)*(-Info!$B$7*EXP(-Info!$B$7*H173*1000)+Info!$B$6*EXP(-Info!$B$6*H173*1000)))^2*(0.01*H173*1000)^2)</f>
        <v>1.8900412168913979E-3</v>
      </c>
      <c r="AE173" s="37">
        <f t="shared" si="60"/>
        <v>1.8646048027027601E-2</v>
      </c>
      <c r="AF173" s="37">
        <f t="shared" si="61"/>
        <v>1.8890324544269399</v>
      </c>
      <c r="AG173" s="37">
        <f t="shared" si="62"/>
        <v>9.5043617819898313E-2</v>
      </c>
      <c r="AH173" s="37">
        <f t="shared" si="63"/>
        <v>0.61997441180587842</v>
      </c>
      <c r="AI173">
        <f>AF173*EXP(Info!$B$6*H173*1000)</f>
        <v>2.3529365650429397</v>
      </c>
      <c r="AJ173">
        <f>2*SQRT((EXP(Info!$B$6*H173)*AG173)^2+(Info!$B$6*H173*0.01*AI173)^2)</f>
        <v>0.1901289835436466</v>
      </c>
      <c r="AK173">
        <f t="shared" si="64"/>
        <v>0.54997111222388129</v>
      </c>
      <c r="AL173">
        <f t="shared" si="65"/>
        <v>0.22008485143281378</v>
      </c>
      <c r="AM173"/>
      <c r="AN173"/>
      <c r="AO173">
        <f t="shared" si="66"/>
        <v>11.292269443835702</v>
      </c>
      <c r="AP173">
        <f t="shared" si="67"/>
        <v>0.63102170813259095</v>
      </c>
      <c r="AQ173">
        <f t="shared" si="54"/>
        <v>5</v>
      </c>
      <c r="AR173">
        <v>1</v>
      </c>
      <c r="AS173">
        <v>1</v>
      </c>
      <c r="AT173">
        <v>1</v>
      </c>
      <c r="AU173">
        <v>0</v>
      </c>
      <c r="AV173">
        <v>0</v>
      </c>
      <c r="AW173">
        <v>1</v>
      </c>
      <c r="AX173">
        <v>1</v>
      </c>
    </row>
    <row r="174" spans="1:50">
      <c r="A174" s="34" t="s">
        <v>102</v>
      </c>
      <c r="B174" s="13" t="s">
        <v>201</v>
      </c>
      <c r="D174" s="14">
        <v>-57.62</v>
      </c>
      <c r="E174" s="14">
        <v>33.68</v>
      </c>
      <c r="F174" s="14">
        <v>4584</v>
      </c>
      <c r="G174" s="31">
        <v>9.91</v>
      </c>
      <c r="H174">
        <v>24.197037566384004</v>
      </c>
      <c r="I174" s="32" t="s">
        <v>52</v>
      </c>
      <c r="J174">
        <f>(F174*100*Info!$B$11)/AI174</f>
        <v>7.4500679012659781</v>
      </c>
      <c r="K174">
        <f>2*((F174*100*Info!$B$11)/AI174^2)*(AJ174/2)</f>
        <v>0.90964276770778218</v>
      </c>
      <c r="L174" s="26">
        <f t="shared" si="55"/>
        <v>1.1275127937961273</v>
      </c>
      <c r="M174" s="20">
        <f t="shared" si="56"/>
        <v>89.880501544601614</v>
      </c>
      <c r="N174" s="20">
        <f t="shared" si="57"/>
        <v>11.840114299078085</v>
      </c>
      <c r="O174" s="32">
        <v>1.9474904907959771</v>
      </c>
      <c r="P174" s="32">
        <v>5.5323137236853205E-2</v>
      </c>
      <c r="S174" s="32">
        <v>2.5203729620761623</v>
      </c>
      <c r="T174" s="32">
        <v>7.9742466860386399E-2</v>
      </c>
      <c r="U174" s="32">
        <v>2.9259766428062046</v>
      </c>
      <c r="V174" s="32">
        <v>0.14468605691120465</v>
      </c>
      <c r="W174" s="37">
        <f>U174*Info!$B$2</f>
        <v>1.4044687885469782</v>
      </c>
      <c r="X174" s="37">
        <f>W174*SQRT((0.5*V174/U174)^2+Info!$B$3^2)</f>
        <v>7.8339855863554242E-2</v>
      </c>
      <c r="Y174" s="28">
        <f>W174*Info!$D$2</f>
        <v>1.1376197187230523</v>
      </c>
      <c r="Z174" s="28">
        <f>Y174*SQRT(Info!$D$3^2+(X174/W174)^2)</f>
        <v>8.5217483730396504E-2</v>
      </c>
      <c r="AA174" s="37">
        <f t="shared" si="58"/>
        <v>0.54302170224899893</v>
      </c>
      <c r="AB174" s="37">
        <f t="shared" si="59"/>
        <v>8.3080054135480544E-2</v>
      </c>
      <c r="AC174" s="37">
        <f>(1-EXP(-Info!$B$6*H174*1000))+(Info!$B$6/(Info!$B$6-Info!$B$7))*(EXP(-Info!$B$7*H174*1000)-EXP(-Info!$B$6*H174*1000))*(Info!$B$9-1)</f>
        <v>0.22720790709471178</v>
      </c>
      <c r="AD174" s="37">
        <f>SQRT((Info!$B$6*EXP(-Info!$B$6*H174*1000)+(Info!$B$6/(Info!$B$6+Info!$B$7))*(Info!$B$9-1)*(-Info!$B$7*EXP(-Info!$B$7*H174*1000)+Info!$B$6*EXP(-Info!$B$6*H174*1000)))^2*(0.01*H174*1000)^2)</f>
        <v>1.9053410574611628E-3</v>
      </c>
      <c r="AE174" s="37">
        <f t="shared" si="60"/>
        <v>1.890477895462726E-2</v>
      </c>
      <c r="AF174" s="37">
        <f t="shared" si="61"/>
        <v>1.2593744188781073</v>
      </c>
      <c r="AG174" s="37">
        <f t="shared" si="62"/>
        <v>9.5964188403324005E-2</v>
      </c>
      <c r="AH174" s="37">
        <f t="shared" si="63"/>
        <v>0.49967780079686902</v>
      </c>
      <c r="AI174">
        <f>AF174*EXP(Info!$B$6*H174*1000)</f>
        <v>1.5722620097850941</v>
      </c>
      <c r="AJ174">
        <f>2*SQRT((EXP(Info!$B$6*H174)*AG174)^2+(Info!$B$6*H174*0.01*AI174)^2)</f>
        <v>0.19197097061352719</v>
      </c>
      <c r="AK174">
        <f t="shared" si="64"/>
        <v>0.72205595748049389</v>
      </c>
      <c r="AL174">
        <f t="shared" si="65"/>
        <v>0.22094309596789696</v>
      </c>
      <c r="AM174"/>
      <c r="AN174"/>
      <c r="AO174">
        <f t="shared" si="66"/>
        <v>12.064386880145035</v>
      </c>
      <c r="AP174">
        <f t="shared" si="67"/>
        <v>0.66558647882035216</v>
      </c>
      <c r="AQ174">
        <f t="shared" si="54"/>
        <v>5</v>
      </c>
      <c r="AR174">
        <v>1</v>
      </c>
      <c r="AS174">
        <v>1</v>
      </c>
      <c r="AT174">
        <v>1</v>
      </c>
      <c r="AU174">
        <v>0</v>
      </c>
      <c r="AV174">
        <v>0</v>
      </c>
      <c r="AW174">
        <v>1</v>
      </c>
      <c r="AX174">
        <v>1</v>
      </c>
    </row>
    <row r="175" spans="1:50">
      <c r="A175" s="34" t="s">
        <v>102</v>
      </c>
      <c r="B175" s="13" t="s">
        <v>201</v>
      </c>
      <c r="D175" s="14">
        <v>-57.62</v>
      </c>
      <c r="E175" s="14">
        <v>33.68</v>
      </c>
      <c r="F175" s="14">
        <v>4584</v>
      </c>
      <c r="G175" s="31">
        <v>10.08</v>
      </c>
      <c r="H175">
        <v>24.390164091667931</v>
      </c>
      <c r="I175" s="32"/>
      <c r="J175">
        <f>(F175*100*Info!$B$11)/AI175</f>
        <v>5.0884229955480942</v>
      </c>
      <c r="K175">
        <f>2*((F175*100*Info!$B$11)/AI175^2)*(AJ175/2)</f>
        <v>0.40282504504345018</v>
      </c>
      <c r="L175" s="26">
        <f t="shared" si="55"/>
        <v>1.0083668154701177</v>
      </c>
      <c r="M175" s="20">
        <f t="shared" si="56"/>
        <v>54.901666742107508</v>
      </c>
      <c r="N175" s="20">
        <f t="shared" si="57"/>
        <v>5.1245002306527647</v>
      </c>
      <c r="O175" s="32">
        <v>1.7267847154004374</v>
      </c>
      <c r="P175" s="32">
        <v>4.9053460461084698E-2</v>
      </c>
      <c r="S175" s="32">
        <v>2.9657307967730047</v>
      </c>
      <c r="T175" s="32">
        <v>9.383321172580969E-2</v>
      </c>
      <c r="U175" s="32">
        <v>2.6167842756912689</v>
      </c>
      <c r="V175" s="32">
        <v>0.12939686294757918</v>
      </c>
      <c r="W175" s="37">
        <f>U175*Info!$B$2</f>
        <v>1.256056452331809</v>
      </c>
      <c r="X175" s="37">
        <f>W175*SQRT((0.5*V175/U175)^2+Info!$B$3^2)</f>
        <v>7.0061565080390423E-2</v>
      </c>
      <c r="Y175" s="28">
        <f>W175*Info!$D$2</f>
        <v>1.0174057263887653</v>
      </c>
      <c r="Z175" s="28">
        <f>Y175*SQRT(Info!$D$3^2+(X175/W175)^2)</f>
        <v>7.6212423632271528E-2</v>
      </c>
      <c r="AA175" s="37">
        <f t="shared" si="58"/>
        <v>0.47072826306862847</v>
      </c>
      <c r="AB175" s="37">
        <f t="shared" si="59"/>
        <v>7.4230609571224612E-2</v>
      </c>
      <c r="AC175" s="37">
        <f>(1-EXP(-Info!$B$6*H175*1000))+(Info!$B$6/(Info!$B$6-Info!$B$7))*(EXP(-Info!$B$7*H175*1000)-EXP(-Info!$B$6*H175*1000))*(Info!$B$9-1)</f>
        <v>0.2288179223849777</v>
      </c>
      <c r="AD175" s="37">
        <f>SQRT((Info!$B$6*EXP(-Info!$B$6*H175*1000)+(Info!$B$6/(Info!$B$6+Info!$B$7))*(Info!$B$9-1)*(-Info!$B$7*EXP(-Info!$B$7*H175*1000)+Info!$B$6*EXP(-Info!$B$6*H175*1000)))^2*(0.01*H175*1000)^2)</f>
        <v>1.9170615626701232E-3</v>
      </c>
      <c r="AE175" s="37">
        <f t="shared" si="60"/>
        <v>1.7009249261267258E-2</v>
      </c>
      <c r="AF175" s="37">
        <f t="shared" si="61"/>
        <v>1.8406140072209867</v>
      </c>
      <c r="AG175" s="37">
        <f t="shared" si="62"/>
        <v>9.1097837416877769E-2</v>
      </c>
      <c r="AH175" s="37">
        <f t="shared" si="63"/>
        <v>0.62062747206312474</v>
      </c>
      <c r="AI175">
        <f>AF175*EXP(Info!$B$6*H175*1000)</f>
        <v>2.3019821154271316</v>
      </c>
      <c r="AJ175">
        <f>2*SQRT((EXP(Info!$B$6*H175)*AG175)^2+(Info!$B$6*H175*0.01*AI175)^2)</f>
        <v>0.18223643163067424</v>
      </c>
      <c r="AK175">
        <f t="shared" si="64"/>
        <v>0.62592737140235533</v>
      </c>
      <c r="AL175">
        <f t="shared" si="65"/>
        <v>0.19740888309371474</v>
      </c>
      <c r="AM175"/>
      <c r="AN175"/>
      <c r="AO175">
        <f t="shared" si="66"/>
        <v>10.789524913480498</v>
      </c>
      <c r="AP175">
        <f t="shared" si="67"/>
        <v>0.65988806621985574</v>
      </c>
      <c r="AQ175">
        <f t="shared" si="54"/>
        <v>5</v>
      </c>
      <c r="AR175">
        <v>1</v>
      </c>
      <c r="AS175">
        <v>1</v>
      </c>
      <c r="AT175">
        <v>1</v>
      </c>
      <c r="AU175">
        <v>0</v>
      </c>
      <c r="AV175">
        <v>0</v>
      </c>
      <c r="AW175">
        <v>1</v>
      </c>
      <c r="AX175">
        <v>1</v>
      </c>
    </row>
    <row r="176" spans="1:50">
      <c r="A176" s="34" t="s">
        <v>102</v>
      </c>
      <c r="B176" s="13" t="s">
        <v>201</v>
      </c>
      <c r="D176" s="14">
        <v>-57.62</v>
      </c>
      <c r="E176" s="14">
        <v>33.68</v>
      </c>
      <c r="F176" s="14">
        <v>4584</v>
      </c>
      <c r="G176" s="31">
        <v>10.25</v>
      </c>
      <c r="H176">
        <v>24.596978418576413</v>
      </c>
      <c r="I176" s="32"/>
      <c r="J176">
        <f>(F176*100*Info!$B$11)/AI176</f>
        <v>4.4281636580738368</v>
      </c>
      <c r="K176">
        <f>2*((F176*100*Info!$B$11)/AI176^2)*(AJ176/2)</f>
        <v>0.34780899274189897</v>
      </c>
      <c r="L176" s="26">
        <f t="shared" si="55"/>
        <v>1.1479535377751378</v>
      </c>
      <c r="M176" s="20">
        <f t="shared" si="56"/>
        <v>54.391589667324766</v>
      </c>
      <c r="N176" s="20">
        <f t="shared" si="57"/>
        <v>5.0483078117722116</v>
      </c>
      <c r="O176" s="32">
        <v>1.9609499615115886</v>
      </c>
      <c r="P176" s="32">
        <v>5.5705485776707094E-2</v>
      </c>
      <c r="S176" s="32">
        <v>3.3917145579803623</v>
      </c>
      <c r="T176" s="32">
        <v>0.10731097730743949</v>
      </c>
      <c r="U176" s="32">
        <v>2.9790218408502986</v>
      </c>
      <c r="V176" s="32">
        <v>0.14730907871896357</v>
      </c>
      <c r="W176" s="37">
        <f>U176*Info!$B$2</f>
        <v>1.4299304836081432</v>
      </c>
      <c r="X176" s="37">
        <f>W176*SQRT((0.5*V176/U176)^2+Info!$B$3^2)</f>
        <v>7.9760083594778555E-2</v>
      </c>
      <c r="Y176" s="28">
        <f>W176*Info!$D$2</f>
        <v>1.158243691722596</v>
      </c>
      <c r="Z176" s="28">
        <f>Y176*SQRT(Info!$D$3^2+(X176/W176)^2)</f>
        <v>8.676239637090305E-2</v>
      </c>
      <c r="AA176" s="37">
        <f t="shared" si="58"/>
        <v>0.53101947790344539</v>
      </c>
      <c r="AB176" s="37">
        <f t="shared" si="59"/>
        <v>8.4483407965415272E-2</v>
      </c>
      <c r="AC176" s="37">
        <f>(1-EXP(-Info!$B$6*H176*1000))+(Info!$B$6/(Info!$B$6-Info!$B$7))*(EXP(-Info!$B$7*H176*1000)-EXP(-Info!$B$6*H176*1000))*(Info!$B$9-1)</f>
        <v>0.23053874179942085</v>
      </c>
      <c r="AD176" s="37">
        <f>SQRT((Info!$B$6*EXP(-Info!$B$6*H176*1000)+(Info!$B$6/(Info!$B$6+Info!$B$7))*(Info!$B$9-1)*(-Info!$B$7*EXP(-Info!$B$7*H176*1000)+Info!$B$6*EXP(-Info!$B$6*H176*1000)))^2*(0.01*H176*1000)^2)</f>
        <v>1.9295584814940012E-3</v>
      </c>
      <c r="AE176" s="37">
        <f t="shared" si="60"/>
        <v>1.9503631981207865E-2</v>
      </c>
      <c r="AF176" s="37">
        <f t="shared" si="61"/>
        <v>2.111050303950921</v>
      </c>
      <c r="AG176" s="37">
        <f t="shared" si="62"/>
        <v>0.103860563002275</v>
      </c>
      <c r="AH176" s="37">
        <f t="shared" si="63"/>
        <v>0.6224139053753307</v>
      </c>
      <c r="AI176">
        <f>AF176*EXP(Info!$B$6*H176*1000)</f>
        <v>2.6452181165713706</v>
      </c>
      <c r="AJ176">
        <f>2*SQRT((EXP(Info!$B$6*H176)*AG176)^2+(Info!$B$6*H176*0.01*AI176)^2)</f>
        <v>0.20776798685609252</v>
      </c>
      <c r="AK176">
        <f t="shared" si="64"/>
        <v>0.70609659976821137</v>
      </c>
      <c r="AL176">
        <f t="shared" si="65"/>
        <v>0.22467517514322538</v>
      </c>
      <c r="AM176"/>
      <c r="AN176"/>
      <c r="AO176">
        <f t="shared" si="66"/>
        <v>12.283102840476181</v>
      </c>
      <c r="AP176">
        <f t="shared" si="67"/>
        <v>0.65825296566200298</v>
      </c>
      <c r="AQ176">
        <f t="shared" si="54"/>
        <v>5</v>
      </c>
      <c r="AR176">
        <v>1</v>
      </c>
      <c r="AS176">
        <v>1</v>
      </c>
      <c r="AT176">
        <v>1</v>
      </c>
      <c r="AU176">
        <v>0</v>
      </c>
      <c r="AV176">
        <v>0</v>
      </c>
      <c r="AW176">
        <v>1</v>
      </c>
      <c r="AX176">
        <v>1</v>
      </c>
    </row>
    <row r="177" spans="1:50">
      <c r="A177" s="34" t="s">
        <v>102</v>
      </c>
      <c r="B177" s="13" t="s">
        <v>201</v>
      </c>
      <c r="D177" s="14">
        <v>-57.62</v>
      </c>
      <c r="E177" s="14">
        <v>33.68</v>
      </c>
      <c r="F177" s="14">
        <v>4584</v>
      </c>
      <c r="G177" s="31">
        <v>10.41</v>
      </c>
      <c r="H177">
        <v>24.791627196843223</v>
      </c>
      <c r="I177" s="32"/>
      <c r="J177">
        <f>(F177*100*Info!$B$11)/AI177</f>
        <v>4.5616236710289719</v>
      </c>
      <c r="K177">
        <f>2*((F177*100*Info!$B$11)/AI177^2)*(AJ177/2)</f>
        <v>0.33472473193066365</v>
      </c>
      <c r="L177" s="26">
        <f t="shared" si="55"/>
        <v>1.0195115778767461</v>
      </c>
      <c r="M177" s="20">
        <f t="shared" si="56"/>
        <v>49.761721167878079</v>
      </c>
      <c r="N177" s="20">
        <f t="shared" si="57"/>
        <v>4.4031607562863826</v>
      </c>
      <c r="O177" s="32">
        <v>1.9650995990641302</v>
      </c>
      <c r="P177" s="32">
        <v>5.5823366181714171E-2</v>
      </c>
      <c r="S177" s="32">
        <v>3.2356678502890732</v>
      </c>
      <c r="T177" s="32">
        <v>0.10237379157977854</v>
      </c>
      <c r="U177" s="32">
        <v>2.6457057342067238</v>
      </c>
      <c r="V177" s="32">
        <v>0.13082699459371186</v>
      </c>
      <c r="W177" s="37">
        <f>U177*Info!$B$2</f>
        <v>1.2699387524192274</v>
      </c>
      <c r="X177" s="37">
        <f>W177*SQRT((0.5*V177/U177)^2+Info!$B$3^2)</f>
        <v>7.0835905811043542E-2</v>
      </c>
      <c r="Y177" s="28">
        <f>W177*Info!$D$2</f>
        <v>1.0286503894595742</v>
      </c>
      <c r="Z177" s="28">
        <f>Y177*SQRT(Info!$D$3^2+(X177/W177)^2)</f>
        <v>7.7054745434996672E-2</v>
      </c>
      <c r="AA177" s="37">
        <f t="shared" si="58"/>
        <v>0.69516084664490285</v>
      </c>
      <c r="AB177" s="37">
        <f t="shared" si="59"/>
        <v>7.6136637731354206E-2</v>
      </c>
      <c r="AC177" s="37">
        <f>(1-EXP(-Info!$B$6*H177*1000))+(Info!$B$6/(Info!$B$6-Info!$B$7))*(EXP(-Info!$B$7*H177*1000)-EXP(-Info!$B$6*H177*1000))*(Info!$B$9-1)</f>
        <v>0.23215521951425444</v>
      </c>
      <c r="AD177" s="37">
        <f>SQRT((Info!$B$6*EXP(-Info!$B$6*H177*1000)+(Info!$B$6/(Info!$B$6+Info!$B$7))*(Info!$B$9-1)*(-Info!$B$7*EXP(-Info!$B$7*H177*1000)+Info!$B$6*EXP(-Info!$B$6*H177*1000)))^2*(0.01*H177*1000)^2)</f>
        <v>1.9412691576744091E-3</v>
      </c>
      <c r="AE177" s="37">
        <f t="shared" si="60"/>
        <v>1.7726958735387117E-2</v>
      </c>
      <c r="AF177" s="37">
        <f t="shared" si="61"/>
        <v>2.0456322418789368</v>
      </c>
      <c r="AG177" s="37">
        <f t="shared" si="62"/>
        <v>9.4190111798761772E-2</v>
      </c>
      <c r="AH177" s="37">
        <f t="shared" si="63"/>
        <v>0.63221329769561507</v>
      </c>
      <c r="AI177">
        <f>AF177*EXP(Info!$B$6*H177*1000)</f>
        <v>2.5678266284596076</v>
      </c>
      <c r="AJ177">
        <f>2*SQRT((EXP(Info!$B$6*H177)*AG177)^2+(Info!$B$6*H177*0.01*AI177)^2)</f>
        <v>0.18842305763063524</v>
      </c>
      <c r="AK177">
        <f t="shared" si="64"/>
        <v>0.92435537778372734</v>
      </c>
      <c r="AL177">
        <f t="shared" si="65"/>
        <v>0.20247777438276338</v>
      </c>
      <c r="AM177"/>
      <c r="AN177"/>
      <c r="AO177">
        <f t="shared" si="66"/>
        <v>10.908773871098244</v>
      </c>
      <c r="AP177">
        <f t="shared" si="67"/>
        <v>0.74275062931491764</v>
      </c>
      <c r="AQ177">
        <f t="shared" si="54"/>
        <v>5</v>
      </c>
      <c r="AR177">
        <v>1</v>
      </c>
      <c r="AS177">
        <v>1</v>
      </c>
      <c r="AT177">
        <v>1</v>
      </c>
      <c r="AU177">
        <v>0</v>
      </c>
      <c r="AV177">
        <v>0</v>
      </c>
      <c r="AW177">
        <v>1</v>
      </c>
      <c r="AX177">
        <v>1</v>
      </c>
    </row>
    <row r="178" spans="1:50">
      <c r="A178" s="34" t="s">
        <v>102</v>
      </c>
      <c r="B178" s="13" t="s">
        <v>201</v>
      </c>
      <c r="D178" s="14">
        <v>-57.62</v>
      </c>
      <c r="E178" s="14">
        <v>33.68</v>
      </c>
      <c r="F178" s="14">
        <v>4584</v>
      </c>
      <c r="G178" s="31">
        <v>10.58</v>
      </c>
      <c r="H178">
        <v>24.998441523751708</v>
      </c>
      <c r="I178" s="32"/>
      <c r="J178">
        <f>(F178*100*Info!$B$11)/AI178</f>
        <v>4.0058564466019631</v>
      </c>
      <c r="K178">
        <f>2*((F178*100*Info!$B$11)/AI178^2)*(AJ178/2)</f>
        <v>0.21766692149868186</v>
      </c>
      <c r="L178" s="26">
        <f t="shared" si="55"/>
        <v>1.0840075248124206</v>
      </c>
      <c r="M178" s="20">
        <f t="shared" si="56"/>
        <v>46.46345028635313</v>
      </c>
      <c r="N178" s="20">
        <f t="shared" si="57"/>
        <v>2.5339238265050006</v>
      </c>
      <c r="O178" s="32">
        <v>1.8597667309859172</v>
      </c>
      <c r="P178" s="32">
        <v>8.5429766405245734E-3</v>
      </c>
      <c r="S178" s="32">
        <v>3.5379052298730564</v>
      </c>
      <c r="T178" s="32">
        <v>1.6596740027101872E-2</v>
      </c>
      <c r="U178" s="32">
        <v>2.8130773465980017</v>
      </c>
      <c r="V178" s="32">
        <v>1.3083244325860034E-2</v>
      </c>
      <c r="W178" s="37">
        <f>U178*Info!$B$2</f>
        <v>1.3502771263670408</v>
      </c>
      <c r="X178" s="37">
        <f>W178*SQRT((0.5*V178/U178)^2+Info!$B$3^2)</f>
        <v>6.7586834966755743E-2</v>
      </c>
      <c r="Y178" s="28">
        <f>W178*Info!$D$2</f>
        <v>1.0937244723573032</v>
      </c>
      <c r="Z178" s="28">
        <f>Y178*SQRT(Info!$D$3^2+(X178/W178)^2)</f>
        <v>7.7379809399541935E-2</v>
      </c>
      <c r="AA178" s="37">
        <f t="shared" si="58"/>
        <v>0.50948960461887638</v>
      </c>
      <c r="AB178" s="37">
        <f t="shared" si="59"/>
        <v>6.7721679492564371E-2</v>
      </c>
      <c r="AC178" s="37">
        <f>(1-EXP(-Info!$B$6*H178*1000))+(Info!$B$6/(Info!$B$6-Info!$B$7))*(EXP(-Info!$B$7*H178*1000)-EXP(-Info!$B$6*H178*1000))*(Info!$B$9-1)</f>
        <v>0.23386942148028769</v>
      </c>
      <c r="AD178" s="37">
        <f>SQRT((Info!$B$6*EXP(-Info!$B$6*H178*1000)+(Info!$B$6/(Info!$B$6+Info!$B$7))*(Info!$B$9-1)*(-Info!$B$7*EXP(-Info!$B$7*H178*1000)+Info!$B$6*EXP(-Info!$B$6*H178*1000)))^2*(0.01*H178*1000)^2)</f>
        <v>1.9536575848341721E-3</v>
      </c>
      <c r="AE178" s="37">
        <f t="shared" si="60"/>
        <v>1.5869276994897989E-2</v>
      </c>
      <c r="AF178" s="37">
        <f t="shared" si="61"/>
        <v>2.3250267184333162</v>
      </c>
      <c r="AG178" s="37">
        <f t="shared" si="62"/>
        <v>7.9425007396487154E-2</v>
      </c>
      <c r="AH178" s="37">
        <f t="shared" si="63"/>
        <v>0.65717608792950633</v>
      </c>
      <c r="AI178">
        <f>AF178*EXP(Info!$B$6*H178*1000)</f>
        <v>2.9240834981533119</v>
      </c>
      <c r="AJ178">
        <f>2*SQRT((EXP(Info!$B$6*H178)*AG178)^2+(Info!$B$6*H178*0.01*AI178)^2)</f>
        <v>0.15888643583022799</v>
      </c>
      <c r="AK178">
        <f t="shared" si="64"/>
        <v>0.6774683272617199</v>
      </c>
      <c r="AL178">
        <f t="shared" si="65"/>
        <v>0.18009903444252567</v>
      </c>
      <c r="AM178"/>
      <c r="AN178"/>
      <c r="AO178">
        <f t="shared" si="66"/>
        <v>11.598880502539251</v>
      </c>
      <c r="AP178">
        <f t="shared" si="67"/>
        <v>0.66111468041752508</v>
      </c>
      <c r="AQ178">
        <f t="shared" si="54"/>
        <v>5</v>
      </c>
      <c r="AR178">
        <v>1</v>
      </c>
      <c r="AS178">
        <v>1</v>
      </c>
      <c r="AT178">
        <v>1</v>
      </c>
      <c r="AU178">
        <v>0</v>
      </c>
      <c r="AV178">
        <v>0</v>
      </c>
      <c r="AW178">
        <v>1</v>
      </c>
      <c r="AX178">
        <v>1</v>
      </c>
    </row>
    <row r="179" spans="1:50">
      <c r="A179" s="34" t="s">
        <v>102</v>
      </c>
      <c r="B179" s="13" t="s">
        <v>201</v>
      </c>
      <c r="D179" s="14">
        <v>-57.62</v>
      </c>
      <c r="E179" s="14">
        <v>33.68</v>
      </c>
      <c r="F179" s="14">
        <v>4584</v>
      </c>
      <c r="G179" s="31">
        <v>10.75</v>
      </c>
      <c r="H179">
        <v>25.20525585066019</v>
      </c>
      <c r="I179" s="32"/>
      <c r="J179">
        <f>(F179*100*Info!$B$11)/AI179</f>
        <v>4.7993801767436901</v>
      </c>
      <c r="K179">
        <f>2*((F179*100*Info!$B$11)/AI179^2)*(AJ179/2)</f>
        <v>0.40910347458454943</v>
      </c>
      <c r="L179" s="26">
        <f t="shared" si="55"/>
        <v>1.1734907762954654</v>
      </c>
      <c r="M179" s="20">
        <f t="shared" si="56"/>
        <v>60.262703551981019</v>
      </c>
      <c r="N179" s="20">
        <f t="shared" si="57"/>
        <v>5.9386120366205377</v>
      </c>
      <c r="O179" s="32">
        <v>1.7511455887558807</v>
      </c>
      <c r="P179" s="32">
        <v>4.9745489483163235E-2</v>
      </c>
      <c r="S179" s="32">
        <v>3.1891204770358987</v>
      </c>
      <c r="T179" s="32">
        <v>0.10090107209542822</v>
      </c>
      <c r="U179" s="32">
        <v>3.0452928081008581</v>
      </c>
      <c r="V179" s="32">
        <v>0.15058609904745771</v>
      </c>
      <c r="W179" s="37">
        <f>U179*Info!$B$2</f>
        <v>1.4617405478884118</v>
      </c>
      <c r="X179" s="37">
        <f>W179*SQRT((0.5*V179/U179)^2+Info!$B$3^2)</f>
        <v>8.1534416973382706E-2</v>
      </c>
      <c r="Y179" s="28">
        <f>W179*Info!$D$2</f>
        <v>1.1840098437896136</v>
      </c>
      <c r="Z179" s="28">
        <f>Y179*SQRT(Info!$D$3^2+(X179/W179)^2)</f>
        <v>8.8692502370674789E-2</v>
      </c>
      <c r="AA179" s="37">
        <f t="shared" si="58"/>
        <v>0.28940504086746888</v>
      </c>
      <c r="AB179" s="37">
        <f t="shared" si="59"/>
        <v>8.5243853632794631E-2</v>
      </c>
      <c r="AC179" s="37">
        <f>(1-EXP(-Info!$B$6*H179*1000))+(Info!$B$6/(Info!$B$6-Info!$B$7))*(EXP(-Info!$B$7*H179*1000)-EXP(-Info!$B$6*H179*1000))*(Info!$B$9-1)</f>
        <v>0.23558022408385879</v>
      </c>
      <c r="AD179" s="37">
        <f>SQRT((Info!$B$6*EXP(-Info!$B$6*H179*1000)+(Info!$B$6/(Info!$B$6+Info!$B$7))*(Info!$B$9-1)*(-Info!$B$7*EXP(-Info!$B$7*H179*1000)+Info!$B$6*EXP(-Info!$B$6*H179*1000)))^2*(0.01*H179*1000)^2)</f>
        <v>1.965990367813697E-3</v>
      </c>
      <c r="AE179" s="37">
        <f t="shared" si="60"/>
        <v>2.0089824672383245E-2</v>
      </c>
      <c r="AF179" s="37">
        <f t="shared" si="61"/>
        <v>1.9369325288677284</v>
      </c>
      <c r="AG179" s="37">
        <f t="shared" si="62"/>
        <v>0.10399623848794221</v>
      </c>
      <c r="AH179" s="37">
        <f t="shared" si="63"/>
        <v>0.60735633627362806</v>
      </c>
      <c r="AI179">
        <f>AF179*EXP(Info!$B$6*H179*1000)</f>
        <v>2.4406190591526085</v>
      </c>
      <c r="AJ179">
        <f>2*SQRT((EXP(Info!$B$6*H179)*AG179)^2+(Info!$B$6*H179*0.01*AI179)^2)</f>
        <v>0.20804055950284203</v>
      </c>
      <c r="AK179">
        <f t="shared" si="64"/>
        <v>0.38482188284147334</v>
      </c>
      <c r="AL179">
        <f t="shared" si="65"/>
        <v>0.22669750435105404</v>
      </c>
      <c r="AM179"/>
      <c r="AN179"/>
      <c r="AO179">
        <f t="shared" si="66"/>
        <v>12.556351292338524</v>
      </c>
      <c r="AP179">
        <f t="shared" si="67"/>
        <v>0.57503356790441151</v>
      </c>
      <c r="AQ179">
        <f t="shared" si="54"/>
        <v>5</v>
      </c>
      <c r="AR179">
        <v>1</v>
      </c>
      <c r="AS179">
        <v>1</v>
      </c>
      <c r="AT179">
        <v>1</v>
      </c>
      <c r="AU179">
        <v>0</v>
      </c>
      <c r="AV179">
        <v>0</v>
      </c>
      <c r="AW179">
        <v>1</v>
      </c>
      <c r="AX179">
        <v>1</v>
      </c>
    </row>
    <row r="180" spans="1:50">
      <c r="A180" s="34" t="s">
        <v>102</v>
      </c>
      <c r="B180" s="13" t="s">
        <v>201</v>
      </c>
      <c r="D180" s="14">
        <v>-57.62</v>
      </c>
      <c r="E180" s="14">
        <v>33.68</v>
      </c>
      <c r="F180" s="14">
        <v>4584</v>
      </c>
      <c r="G180" s="31">
        <v>10.91</v>
      </c>
      <c r="H180">
        <v>25.399904628927001</v>
      </c>
      <c r="I180" s="32"/>
      <c r="J180">
        <f>(F180*100*Info!$B$11)/AI180</f>
        <v>4.3330891829462157</v>
      </c>
      <c r="K180">
        <f>2*((F180*100*Info!$B$11)/AI180^2)*(AJ180/2)</f>
        <v>0.25762847053031535</v>
      </c>
      <c r="L180" s="26">
        <f t="shared" si="55"/>
        <v>1.090797722259901</v>
      </c>
      <c r="M180" s="20">
        <f t="shared" si="56"/>
        <v>50.573804778842195</v>
      </c>
      <c r="N180" s="20">
        <f t="shared" si="57"/>
        <v>3.058620186793775</v>
      </c>
      <c r="O180" s="32">
        <v>1.6625858603318915</v>
      </c>
      <c r="P180" s="32">
        <v>7.796096927968967E-3</v>
      </c>
      <c r="S180" s="32">
        <v>3.314187983512686</v>
      </c>
      <c r="T180" s="32">
        <v>1.976070368793709E-2</v>
      </c>
      <c r="U180" s="32">
        <v>2.8306983964350314</v>
      </c>
      <c r="V180" s="32">
        <v>3.1343630566168096E-2</v>
      </c>
      <c r="W180" s="37">
        <f>U180*Info!$B$2</f>
        <v>1.3587352302888149</v>
      </c>
      <c r="X180" s="37">
        <f>W180*SQRT((0.5*V180/U180)^2+Info!$B$3^2)</f>
        <v>6.8351965151480024E-2</v>
      </c>
      <c r="Y180" s="28">
        <f>W180*Info!$D$2</f>
        <v>1.1005755365339402</v>
      </c>
      <c r="Z180" s="28">
        <f>Y180*SQRT(Info!$D$3^2+(X180/W180)^2)</f>
        <v>7.8060615332200586E-2</v>
      </c>
      <c r="AA180" s="37">
        <f t="shared" si="58"/>
        <v>0.30385063004307655</v>
      </c>
      <c r="AB180" s="37">
        <f t="shared" si="59"/>
        <v>6.8463025947563191E-2</v>
      </c>
      <c r="AC180" s="37">
        <f>(1-EXP(-Info!$B$6*H180*1000))+(Info!$B$6/(Info!$B$6-Info!$B$7))*(EXP(-Info!$B$7*H180*1000)-EXP(-Info!$B$6*H180*1000))*(Info!$B$9-1)</f>
        <v>0.23718729178797693</v>
      </c>
      <c r="AD180" s="37">
        <f>SQRT((Info!$B$6*EXP(-Info!$B$6*H180*1000)+(Info!$B$6/(Info!$B$6+Info!$B$7))*(Info!$B$9-1)*(-Info!$B$7*EXP(-Info!$B$7*H180*1000)+Info!$B$6*EXP(-Info!$B$6*H180*1000)))^2*(0.01*H180*1000)^2)</f>
        <v>1.9775470112866063E-3</v>
      </c>
      <c r="AE180" s="37">
        <f t="shared" si="60"/>
        <v>1.6249673134641849E-2</v>
      </c>
      <c r="AF180" s="37">
        <f t="shared" si="61"/>
        <v>2.1415429389307583</v>
      </c>
      <c r="AG180" s="37">
        <f t="shared" si="62"/>
        <v>8.0343841678034683E-2</v>
      </c>
      <c r="AH180" s="37">
        <f t="shared" si="63"/>
        <v>0.64617425130512696</v>
      </c>
      <c r="AI180">
        <f>AF180*EXP(Info!$B$6*H180*1000)</f>
        <v>2.7032581691557716</v>
      </c>
      <c r="AJ180">
        <f>2*SQRT((EXP(Info!$B$6*H180)*AG180)^2+(Info!$B$6*H180*0.01*AI180)^2)</f>
        <v>0.16072511738487946</v>
      </c>
      <c r="AK180">
        <f t="shared" si="64"/>
        <v>0.4040301827682789</v>
      </c>
      <c r="AL180">
        <f t="shared" si="65"/>
        <v>0.18207057120494954</v>
      </c>
      <c r="AM180"/>
      <c r="AN180"/>
      <c r="AO180">
        <f t="shared" si="66"/>
        <v>11.67153561514615</v>
      </c>
      <c r="AP180">
        <f t="shared" si="67"/>
        <v>0.58734122378623754</v>
      </c>
      <c r="AQ180">
        <f t="shared" si="54"/>
        <v>5</v>
      </c>
      <c r="AR180">
        <v>1</v>
      </c>
      <c r="AS180">
        <v>1</v>
      </c>
      <c r="AT180">
        <v>1</v>
      </c>
      <c r="AU180">
        <v>0</v>
      </c>
      <c r="AV180">
        <v>0</v>
      </c>
      <c r="AW180">
        <v>1</v>
      </c>
      <c r="AX180">
        <v>1</v>
      </c>
    </row>
    <row r="181" spans="1:50">
      <c r="A181" s="34" t="s">
        <v>102</v>
      </c>
      <c r="B181" s="13" t="s">
        <v>201</v>
      </c>
      <c r="D181" s="14">
        <v>-57.62</v>
      </c>
      <c r="E181" s="14">
        <v>33.68</v>
      </c>
      <c r="F181" s="14">
        <v>4584</v>
      </c>
      <c r="G181" s="31">
        <v>11.08</v>
      </c>
      <c r="H181">
        <v>25.599082976131392</v>
      </c>
      <c r="I181" s="32" t="s">
        <v>122</v>
      </c>
      <c r="J181">
        <f>(F181*100*Info!$B$11)/AI181</f>
        <v>5.0611257178618647</v>
      </c>
      <c r="K181">
        <f>2*((F181*100*Info!$B$11)/AI181^2)*(AJ181/2)</f>
        <v>0.43183157663508825</v>
      </c>
      <c r="L181" s="26">
        <f t="shared" si="55"/>
        <v>1.1116538719181517</v>
      </c>
      <c r="M181" s="20">
        <f t="shared" si="56"/>
        <v>60.200554005624731</v>
      </c>
      <c r="N181" s="20">
        <f t="shared" ref="N181:N212" si="68">2*M181*SQRT((0.5*K181/J181)^2+(0.5*V181/U181)^2)</f>
        <v>5.936775116853827</v>
      </c>
      <c r="O181" s="32">
        <v>1.744398548764359</v>
      </c>
      <c r="P181" s="32">
        <v>4.955382363362118E-2</v>
      </c>
      <c r="S181" s="32">
        <v>3.037660279325757</v>
      </c>
      <c r="T181" s="32">
        <v>9.6108999660791616E-2</v>
      </c>
      <c r="U181" s="32">
        <v>2.8848216020382713</v>
      </c>
      <c r="V181" s="32">
        <v>0.14265098920641894</v>
      </c>
      <c r="W181" s="37">
        <f>U181*Info!$B$2</f>
        <v>1.3847143689783701</v>
      </c>
      <c r="X181" s="37">
        <f>W181*SQRT((0.5*V181/U181)^2+Info!$B$3^2)</f>
        <v>7.7237974216704697E-2</v>
      </c>
      <c r="Y181" s="28">
        <f>W181*Info!$D$2</f>
        <v>1.1216186388724798</v>
      </c>
      <c r="Z181" s="28">
        <f>Y181*SQRT(Info!$D$3^2+(X181/W181)^2)</f>
        <v>8.4018865475637777E-2</v>
      </c>
      <c r="AA181" s="37">
        <f t="shared" si="58"/>
        <v>0.35968417978598888</v>
      </c>
      <c r="AB181" s="37">
        <f t="shared" ref="AB181:AB212" si="69">SQRT((0.5*P181)^2+X181^2)</f>
        <v>8.1114733681855525E-2</v>
      </c>
      <c r="AC181" s="37">
        <f>(1-EXP(-Info!$B$6*H181*1000))+(Info!$B$6/(Info!$B$6-Info!$B$7))*(EXP(-Info!$B$7*H181*1000)-EXP(-Info!$B$6*H181*1000))*(Info!$B$9-1)</f>
        <v>0.23882865124835065</v>
      </c>
      <c r="AD181" s="37">
        <f>SQRT((Info!$B$6*EXP(-Info!$B$6*H181*1000)+(Info!$B$6/(Info!$B$6+Info!$B$7))*(Info!$B$9-1)*(-Info!$B$7*EXP(-Info!$B$7*H181*1000)+Info!$B$6*EXP(-Info!$B$6*H181*1000)))^2*(0.01*H181*1000)^2)</f>
        <v>1.9893218559563961E-3</v>
      </c>
      <c r="AE181" s="37">
        <f t="shared" ref="AE181:AE212" si="70">IF(AA181&gt;0,AA181*AC181*SQRT((AB181/AA181)^2+(AD181/AC181)^2),AA181*AC181*SQRT((AD181/AC181)^2))</f>
        <v>1.9385732008285021E-2</v>
      </c>
      <c r="AF181" s="37">
        <f t="shared" si="61"/>
        <v>1.8301387529196202</v>
      </c>
      <c r="AG181" s="37">
        <f t="shared" ref="AG181:AG212" si="71">SQRT((T181*0.5)^2+Z181^2+AE181^2)</f>
        <v>9.8712771794028126E-2</v>
      </c>
      <c r="AH181" s="37">
        <f t="shared" si="63"/>
        <v>0.60248302464087267</v>
      </c>
      <c r="AI181">
        <f>AF181*EXP(Info!$B$6*H181*1000)</f>
        <v>2.3143978996886805</v>
      </c>
      <c r="AJ181">
        <f>2*SQRT((EXP(Info!$B$6*H181)*AG181)^2+(Info!$B$6*H181*0.01*AI181)^2)</f>
        <v>0.1974718965103521</v>
      </c>
      <c r="AK181">
        <f t="shared" si="64"/>
        <v>0.4782720538614294</v>
      </c>
      <c r="AL181">
        <f t="shared" ref="AL181:AL212" si="72">AB181/0.752049334436339*2</f>
        <v>0.21571652275352657</v>
      </c>
      <c r="AM181"/>
      <c r="AN181"/>
      <c r="AO181">
        <f t="shared" si="66"/>
        <v>11.894696416240203</v>
      </c>
      <c r="AP181">
        <f t="shared" si="67"/>
        <v>0.60468160233265511</v>
      </c>
      <c r="AQ181">
        <f t="shared" si="54"/>
        <v>5</v>
      </c>
      <c r="AR181">
        <v>1</v>
      </c>
      <c r="AS181">
        <v>1</v>
      </c>
      <c r="AT181">
        <v>1</v>
      </c>
      <c r="AU181">
        <v>0</v>
      </c>
      <c r="AV181">
        <v>0</v>
      </c>
      <c r="AW181">
        <v>1</v>
      </c>
      <c r="AX181">
        <v>1</v>
      </c>
    </row>
    <row r="182" spans="1:50">
      <c r="A182" s="34" t="s">
        <v>102</v>
      </c>
      <c r="B182" s="13" t="s">
        <v>201</v>
      </c>
      <c r="D182" s="14">
        <v>-57.62</v>
      </c>
      <c r="E182" s="14">
        <v>33.68</v>
      </c>
      <c r="F182" s="14">
        <v>4584</v>
      </c>
      <c r="G182" s="31">
        <v>11.25</v>
      </c>
      <c r="H182">
        <v>25.773444389297477</v>
      </c>
      <c r="I182" s="32"/>
      <c r="J182">
        <f>(F182*100*Info!$B$11)/AI182</f>
        <v>4.0591564760674501</v>
      </c>
      <c r="K182">
        <f>2*((F182*100*Info!$B$11)/AI182^2)*(AJ182/2)</f>
        <v>0.28301167018352857</v>
      </c>
      <c r="L182" s="26">
        <f t="shared" si="55"/>
        <v>1.0876025220854404</v>
      </c>
      <c r="M182" s="20">
        <f t="shared" si="56"/>
        <v>47.237812383741357</v>
      </c>
      <c r="N182" s="20">
        <f t="shared" si="68"/>
        <v>4.037745268266363</v>
      </c>
      <c r="O182" s="32">
        <v>1.7018204197814168</v>
      </c>
      <c r="P182" s="32">
        <v>4.8344289782675909E-2</v>
      </c>
      <c r="S182" s="32">
        <v>3.4589861798027268</v>
      </c>
      <c r="T182" s="32">
        <v>0.10943939447209414</v>
      </c>
      <c r="U182" s="32">
        <v>2.8224066226023945</v>
      </c>
      <c r="V182" s="32">
        <v>0.139564642878613</v>
      </c>
      <c r="W182" s="37">
        <f>U182*Info!$B$2</f>
        <v>1.3547551788491492</v>
      </c>
      <c r="X182" s="37">
        <f>W182*SQRT((0.5*V182/U182)^2+Info!$B$3^2)</f>
        <v>7.5566880735916053E-2</v>
      </c>
      <c r="Y182" s="28">
        <f>W182*Info!$D$2</f>
        <v>1.097351694867811</v>
      </c>
      <c r="Z182" s="28">
        <f>Y182*SQRT(Info!$D$3^2+(X182/W182)^2)</f>
        <v>8.2201063030875723E-2</v>
      </c>
      <c r="AA182" s="37">
        <f t="shared" si="58"/>
        <v>0.34706524093226765</v>
      </c>
      <c r="AB182" s="37">
        <f t="shared" si="69"/>
        <v>7.9338805466202963E-2</v>
      </c>
      <c r="AC182" s="37">
        <f>(1-EXP(-Info!$B$6*H182*1000))+(Info!$B$6/(Info!$B$6-Info!$B$7))*(EXP(-Info!$B$7*H182*1000)-EXP(-Info!$B$6*H182*1000))*(Info!$B$9-1)</f>
        <v>0.24026292902977409</v>
      </c>
      <c r="AD182" s="37">
        <f>SQRT((Info!$B$6*EXP(-Info!$B$6*H182*1000)+(Info!$B$6/(Info!$B$6+Info!$B$7))*(Info!$B$9-1)*(-Info!$B$7*EXP(-Info!$B$7*H182*1000)+Info!$B$6*EXP(-Info!$B$6*H182*1000)))^2*(0.01*H182*1000)^2)</f>
        <v>1.9995875917234464E-3</v>
      </c>
      <c r="AE182" s="37">
        <f t="shared" si="70"/>
        <v>1.9074802434836179E-2</v>
      </c>
      <c r="AF182" s="37">
        <f t="shared" si="61"/>
        <v>2.278247573584105</v>
      </c>
      <c r="AG182" s="37">
        <f t="shared" si="71"/>
        <v>0.1005738938141439</v>
      </c>
      <c r="AH182" s="37">
        <f t="shared" si="63"/>
        <v>0.65864604689286099</v>
      </c>
      <c r="AI182">
        <f>AF182*EXP(Info!$B$6*H182*1000)</f>
        <v>2.8856879010557326</v>
      </c>
      <c r="AJ182">
        <f>2*SQRT((EXP(Info!$B$6*H182)*AG182)^2+(Info!$B$6*H182*0.01*AI182)^2)</f>
        <v>0.20119533635160436</v>
      </c>
      <c r="AK182">
        <f t="shared" si="64"/>
        <v>0.4614926508676363</v>
      </c>
      <c r="AL182">
        <f t="shared" si="72"/>
        <v>0.21099361925682017</v>
      </c>
      <c r="AM182"/>
      <c r="AN182"/>
      <c r="AO182">
        <f t="shared" si="66"/>
        <v>11.637346973317603</v>
      </c>
      <c r="AP182">
        <f t="shared" si="67"/>
        <v>0.60296783821044775</v>
      </c>
      <c r="AQ182">
        <f t="shared" si="54"/>
        <v>5</v>
      </c>
      <c r="AR182">
        <v>1</v>
      </c>
      <c r="AS182">
        <v>1</v>
      </c>
      <c r="AT182">
        <v>1</v>
      </c>
      <c r="AU182">
        <v>0</v>
      </c>
      <c r="AV182">
        <v>0</v>
      </c>
      <c r="AW182">
        <v>1</v>
      </c>
      <c r="AX182">
        <v>1</v>
      </c>
    </row>
    <row r="183" spans="1:50">
      <c r="A183" s="34" t="s">
        <v>102</v>
      </c>
      <c r="B183" s="13" t="s">
        <v>201</v>
      </c>
      <c r="D183" s="14">
        <v>-57.62</v>
      </c>
      <c r="E183" s="14">
        <v>33.68</v>
      </c>
      <c r="F183" s="14">
        <v>4584</v>
      </c>
      <c r="G183" s="31">
        <v>11.41</v>
      </c>
      <c r="H183">
        <v>25.937549248747914</v>
      </c>
      <c r="I183" s="32"/>
      <c r="J183">
        <f>(F183*100*Info!$B$11)/AI183</f>
        <v>4.4427879354673392</v>
      </c>
      <c r="K183">
        <f>2*((F183*100*Info!$B$11)/AI183^2)*(AJ183/2)</f>
        <v>0.31860200625530899</v>
      </c>
      <c r="L183" s="26">
        <f t="shared" si="55"/>
        <v>1.0205575246432779</v>
      </c>
      <c r="M183" s="20">
        <f t="shared" si="56"/>
        <v>48.515091039910551</v>
      </c>
      <c r="N183" s="20">
        <f t="shared" si="68"/>
        <v>4.2260574620525508</v>
      </c>
      <c r="O183" s="32">
        <v>1.8676996481357306</v>
      </c>
      <c r="P183" s="32">
        <v>5.3056487022333912E-2</v>
      </c>
      <c r="S183" s="32">
        <v>3.252208703497077</v>
      </c>
      <c r="T183" s="32">
        <v>0.10289713017237129</v>
      </c>
      <c r="U183" s="32">
        <v>2.6484200411532433</v>
      </c>
      <c r="V183" s="32">
        <v>0.13096121383647449</v>
      </c>
      <c r="W183" s="37">
        <f>U183*Info!$B$2</f>
        <v>1.2712416197535568</v>
      </c>
      <c r="X183" s="37">
        <f>W183*SQRT((0.5*V183/U183)^2+Info!$B$3^2)</f>
        <v>7.0908578440021144E-2</v>
      </c>
      <c r="Y183" s="28">
        <f>W183*Info!$D$2</f>
        <v>1.029705712000381</v>
      </c>
      <c r="Z183" s="28">
        <f>Y183*SQRT(Info!$D$3^2+(X183/W183)^2)</f>
        <v>7.7133798153555783E-2</v>
      </c>
      <c r="AA183" s="37">
        <f t="shared" si="58"/>
        <v>0.59645802838217388</v>
      </c>
      <c r="AB183" s="37">
        <f t="shared" si="69"/>
        <v>7.5708481692426E-2</v>
      </c>
      <c r="AC183" s="37">
        <f>(1-EXP(-Info!$B$6*H183*1000))+(Info!$B$6/(Info!$B$6-Info!$B$7))*(EXP(-Info!$B$7*H183*1000)-EXP(-Info!$B$6*H183*1000))*(Info!$B$9-1)</f>
        <v>0.24161064609894575</v>
      </c>
      <c r="AD183" s="37">
        <f>SQRT((Info!$B$6*EXP(-Info!$B$6*H183*1000)+(Info!$B$6/(Info!$B$6+Info!$B$7))*(Info!$B$9-1)*(-Info!$B$7*EXP(-Info!$B$7*H183*1000)+Info!$B$6*EXP(-Info!$B$6*H183*1000)))^2*(0.01*H183*1000)^2)</f>
        <v>2.0092137324526052E-3</v>
      </c>
      <c r="AE183" s="37">
        <f t="shared" si="70"/>
        <v>1.8331190533672652E-2</v>
      </c>
      <c r="AF183" s="37">
        <f t="shared" si="61"/>
        <v>2.0783923818883756</v>
      </c>
      <c r="AG183" s="37">
        <f t="shared" si="71"/>
        <v>9.4512487076590976E-2</v>
      </c>
      <c r="AH183" s="37">
        <f t="shared" si="63"/>
        <v>0.63907103491036565</v>
      </c>
      <c r="AI183">
        <f>AF183*EXP(Info!$B$6*H183*1000)</f>
        <v>2.6365108804698596</v>
      </c>
      <c r="AJ183">
        <f>2*SQRT((EXP(Info!$B$6*H183)*AG183)^2+(Info!$B$6*H183*0.01*AI183)^2)</f>
        <v>0.18906994171966676</v>
      </c>
      <c r="AK183">
        <f t="shared" si="64"/>
        <v>0.79311024033977662</v>
      </c>
      <c r="AL183">
        <f t="shared" si="72"/>
        <v>0.20133913621283769</v>
      </c>
      <c r="AM183"/>
      <c r="AN183"/>
      <c r="AO183">
        <f t="shared" si="66"/>
        <v>10.919965501487635</v>
      </c>
      <c r="AP183">
        <f t="shared" si="67"/>
        <v>0.70521277558466477</v>
      </c>
      <c r="AQ183">
        <f t="shared" si="54"/>
        <v>5</v>
      </c>
      <c r="AR183">
        <v>1</v>
      </c>
      <c r="AS183">
        <v>1</v>
      </c>
      <c r="AT183">
        <v>1</v>
      </c>
      <c r="AU183">
        <v>0</v>
      </c>
      <c r="AV183">
        <v>0</v>
      </c>
      <c r="AW183">
        <v>1</v>
      </c>
      <c r="AX183">
        <v>1</v>
      </c>
    </row>
    <row r="184" spans="1:50">
      <c r="A184" s="34" t="s">
        <v>102</v>
      </c>
      <c r="B184" s="13" t="s">
        <v>201</v>
      </c>
      <c r="D184" s="14">
        <v>-57.62</v>
      </c>
      <c r="E184" s="14">
        <v>33.68</v>
      </c>
      <c r="F184" s="14">
        <v>4584</v>
      </c>
      <c r="G184" s="31">
        <v>11.58</v>
      </c>
      <c r="H184">
        <v>26.111910661914003</v>
      </c>
      <c r="I184" s="32"/>
      <c r="J184">
        <f>(F184*100*Info!$B$11)/AI184</f>
        <v>4.5961594620062236</v>
      </c>
      <c r="K184">
        <f>2*((F184*100*Info!$B$11)/AI184^2)*(AJ184/2)</f>
        <v>0.34210673953263554</v>
      </c>
      <c r="L184" s="26">
        <f t="shared" si="55"/>
        <v>1.092128452197322</v>
      </c>
      <c r="M184" s="20">
        <f t="shared" si="56"/>
        <v>53.709682756434376</v>
      </c>
      <c r="N184" s="20">
        <f t="shared" si="68"/>
        <v>4.0408207606308633</v>
      </c>
      <c r="O184" s="32">
        <v>1.8496133242519412</v>
      </c>
      <c r="P184" s="32">
        <v>8.9916989692249306E-3</v>
      </c>
      <c r="S184" s="32">
        <v>3.2266460849023564</v>
      </c>
      <c r="T184" s="32">
        <v>0.10208835056045422</v>
      </c>
      <c r="U184" s="32">
        <v>2.8341517361542792</v>
      </c>
      <c r="V184" s="32">
        <v>3.1037712730882797E-2</v>
      </c>
      <c r="W184" s="37">
        <f>U184*Info!$B$2</f>
        <v>1.360392833354054</v>
      </c>
      <c r="X184" s="37">
        <f>W184*SQRT((0.5*V184/U184)^2+Info!$B$3^2)</f>
        <v>6.8426310833105797E-2</v>
      </c>
      <c r="Y184" s="28">
        <f>W184*Info!$D$2</f>
        <v>1.1019181950167838</v>
      </c>
      <c r="Z184" s="28">
        <f>Y184*SQRT(Info!$D$3^2+(X184/W184)^2)</f>
        <v>7.8150652310829377E-2</v>
      </c>
      <c r="AA184" s="37">
        <f t="shared" si="58"/>
        <v>0.48922049089788722</v>
      </c>
      <c r="AB184" s="37">
        <f t="shared" si="69"/>
        <v>6.8573848344810742E-2</v>
      </c>
      <c r="AC184" s="37">
        <f>(1-EXP(-Info!$B$6*H184*1000))+(Info!$B$6/(Info!$B$6-Info!$B$7))*(EXP(-Info!$B$7*H184*1000)-EXP(-Info!$B$6*H184*1000))*(Info!$B$9-1)</f>
        <v>0.24304027078696872</v>
      </c>
      <c r="AD184" s="37">
        <f>SQRT((Info!$B$6*EXP(-Info!$B$6*H184*1000)+(Info!$B$6/(Info!$B$6+Info!$B$7))*(Info!$B$9-1)*(-Info!$B$7*EXP(-Info!$B$7*H184*1000)+Info!$B$6*EXP(-Info!$B$6*H184*1000)))^2*(0.01*H184*1000)^2)</f>
        <v>2.019403639700568E-3</v>
      </c>
      <c r="AE184" s="37">
        <f t="shared" si="70"/>
        <v>1.6695462187821537E-2</v>
      </c>
      <c r="AF184" s="37">
        <f t="shared" si="61"/>
        <v>2.0058276093032159</v>
      </c>
      <c r="AG184" s="37">
        <f t="shared" si="71"/>
        <v>9.482494790038995E-2</v>
      </c>
      <c r="AH184" s="37">
        <f t="shared" si="63"/>
        <v>0.62164475325899138</v>
      </c>
      <c r="AI184">
        <f>AF184*EXP(Info!$B$6*H184*1000)</f>
        <v>2.5485318401827031</v>
      </c>
      <c r="AJ184">
        <f>2*SQRT((EXP(Info!$B$6*H184)*AG184)^2+(Info!$B$6*H184*0.01*AI184)^2)</f>
        <v>0.18969531532734094</v>
      </c>
      <c r="AK184">
        <f t="shared" si="64"/>
        <v>0.65051648674692064</v>
      </c>
      <c r="AL184">
        <f t="shared" si="72"/>
        <v>0.18236529228818968</v>
      </c>
      <c r="AM184"/>
      <c r="AN184"/>
      <c r="AO184">
        <f t="shared" si="66"/>
        <v>11.68577442546065</v>
      </c>
      <c r="AP184">
        <f t="shared" si="67"/>
        <v>0.65261619575870733</v>
      </c>
      <c r="AQ184">
        <f t="shared" si="54"/>
        <v>5</v>
      </c>
      <c r="AR184">
        <v>1</v>
      </c>
      <c r="AS184">
        <v>1</v>
      </c>
      <c r="AT184">
        <v>1</v>
      </c>
      <c r="AU184">
        <v>0</v>
      </c>
      <c r="AV184">
        <v>0</v>
      </c>
      <c r="AW184">
        <v>1</v>
      </c>
      <c r="AX184">
        <v>1</v>
      </c>
    </row>
    <row r="185" spans="1:50">
      <c r="A185" s="34" t="s">
        <v>102</v>
      </c>
      <c r="B185" s="13" t="s">
        <v>201</v>
      </c>
      <c r="D185" s="14">
        <v>-57.62</v>
      </c>
      <c r="E185" s="14">
        <v>33.68</v>
      </c>
      <c r="F185" s="14">
        <v>4584</v>
      </c>
      <c r="G185" s="31">
        <v>11.75</v>
      </c>
      <c r="H185">
        <v>26.286272075080092</v>
      </c>
      <c r="I185" s="32"/>
      <c r="J185">
        <f>(F185*100*Info!$B$11)/AI185</f>
        <v>4.6269999657846332</v>
      </c>
      <c r="K185">
        <f>2*((F185*100*Info!$B$11)/AI185^2)*(AJ185/2)</f>
        <v>0.33943011353857822</v>
      </c>
      <c r="L185" s="26">
        <f t="shared" si="55"/>
        <v>1.0080221778416902</v>
      </c>
      <c r="M185" s="20">
        <f t="shared" si="56"/>
        <v>49.906068831505074</v>
      </c>
      <c r="N185" s="20">
        <f t="shared" si="68"/>
        <v>4.4151120334621403</v>
      </c>
      <c r="O185" s="32">
        <v>1.8314109635255607</v>
      </c>
      <c r="P185" s="32">
        <v>5.2025619920121377E-2</v>
      </c>
      <c r="S185" s="32">
        <v>3.1470931492286218</v>
      </c>
      <c r="T185" s="32">
        <v>9.9571363022473519E-2</v>
      </c>
      <c r="U185" s="32">
        <v>2.6158899163043432</v>
      </c>
      <c r="V185" s="32">
        <v>0.12935263794206728</v>
      </c>
      <c r="W185" s="37">
        <f>U185*Info!$B$2</f>
        <v>1.2556271598260846</v>
      </c>
      <c r="X185" s="37">
        <f>W185*SQRT((0.5*V185/U185)^2+Info!$B$3^2)</f>
        <v>7.0037619576370669E-2</v>
      </c>
      <c r="Y185" s="28">
        <f>W185*Info!$D$2</f>
        <v>1.0170579994591287</v>
      </c>
      <c r="Z185" s="28">
        <f>Y185*SQRT(Info!$D$3^2+(X185/W185)^2)</f>
        <v>7.6186375899904346E-2</v>
      </c>
      <c r="AA185" s="37">
        <f t="shared" si="58"/>
        <v>0.57578380369947602</v>
      </c>
      <c r="AB185" s="37">
        <f t="shared" si="69"/>
        <v>7.4712344615482734E-2</v>
      </c>
      <c r="AC185" s="37">
        <f>(1-EXP(-Info!$B$6*H185*1000))+(Info!$B$6/(Info!$B$6-Info!$B$7))*(EXP(-Info!$B$7*H185*1000)-EXP(-Info!$B$6*H185*1000))*(Info!$B$9-1)</f>
        <v>0.24446750413510493</v>
      </c>
      <c r="AD185" s="37">
        <f>SQRT((Info!$B$6*EXP(-Info!$B$6*H185*1000)+(Info!$B$6/(Info!$B$6+Info!$B$7))*(Info!$B$9-1)*(-Info!$B$7*EXP(-Info!$B$7*H185*1000)+Info!$B$6*EXP(-Info!$B$6*H185*1000)))^2*(0.01*H185*1000)^2)</f>
        <v>2.0295546287834652E-3</v>
      </c>
      <c r="AE185" s="37">
        <f t="shared" si="70"/>
        <v>1.8302085472313011E-2</v>
      </c>
      <c r="AF185" s="37">
        <f t="shared" si="61"/>
        <v>1.9892747203576651</v>
      </c>
      <c r="AG185" s="37">
        <f t="shared" si="71"/>
        <v>9.2832883661640497E-2</v>
      </c>
      <c r="AH185" s="37">
        <f t="shared" si="63"/>
        <v>0.63209909145690601</v>
      </c>
      <c r="AI185">
        <f>AF185*EXP(Info!$B$6*H185*1000)</f>
        <v>2.5315450222817391</v>
      </c>
      <c r="AJ185">
        <f>2*SQRT((EXP(Info!$B$6*H185)*AG185)^2+(Info!$B$6*H185*0.01*AI185)^2)</f>
        <v>0.1857105296510195</v>
      </c>
      <c r="AK185">
        <f t="shared" si="64"/>
        <v>0.7656197237791933</v>
      </c>
      <c r="AL185">
        <f t="shared" si="72"/>
        <v>0.19869000927041477</v>
      </c>
      <c r="AM185"/>
      <c r="AN185"/>
      <c r="AO185">
        <f t="shared" si="66"/>
        <v>10.785837290860444</v>
      </c>
      <c r="AP185">
        <f t="shared" si="67"/>
        <v>0.70011010482923053</v>
      </c>
      <c r="AQ185">
        <f t="shared" si="54"/>
        <v>5</v>
      </c>
      <c r="AR185">
        <v>1</v>
      </c>
      <c r="AS185">
        <v>1</v>
      </c>
      <c r="AT185">
        <v>1</v>
      </c>
      <c r="AU185">
        <v>0</v>
      </c>
      <c r="AV185">
        <v>0</v>
      </c>
      <c r="AW185">
        <v>1</v>
      </c>
      <c r="AX185">
        <v>1</v>
      </c>
    </row>
    <row r="186" spans="1:50">
      <c r="A186" s="34" t="s">
        <v>102</v>
      </c>
      <c r="B186" s="13" t="s">
        <v>201</v>
      </c>
      <c r="D186" s="14">
        <v>-57.62</v>
      </c>
      <c r="E186" s="14">
        <v>33.68</v>
      </c>
      <c r="F186" s="14">
        <v>4584</v>
      </c>
      <c r="G186" s="31">
        <v>11.91</v>
      </c>
      <c r="H186">
        <v>26.430639816360603</v>
      </c>
      <c r="I186" s="32"/>
      <c r="J186">
        <f>(F186*100*Info!$B$11)/AI186</f>
        <v>4.0173429582291549</v>
      </c>
      <c r="K186">
        <f>2*((F186*100*Info!$B$11)/AI186^2)*(AJ186/2)</f>
        <v>0.27523543623306157</v>
      </c>
      <c r="L186" s="26">
        <f t="shared" si="55"/>
        <v>1.0712601488471021</v>
      </c>
      <c r="M186" s="20">
        <f t="shared" si="56"/>
        <v>46.048727744805916</v>
      </c>
      <c r="N186" s="20">
        <f t="shared" si="68"/>
        <v>3.8907912349923035</v>
      </c>
      <c r="O186" s="32">
        <v>1.8096621476932868</v>
      </c>
      <c r="P186" s="32">
        <v>5.1407792655385337E-2</v>
      </c>
      <c r="S186" s="32">
        <v>3.4857384154344522</v>
      </c>
      <c r="T186" s="32">
        <v>0.1102858125599738</v>
      </c>
      <c r="U186" s="32">
        <v>2.779996990847879</v>
      </c>
      <c r="V186" s="32">
        <v>0.13746753714514678</v>
      </c>
      <c r="W186" s="37">
        <f>U186*Info!$B$2</f>
        <v>1.334398555606982</v>
      </c>
      <c r="X186" s="37">
        <f>W186*SQRT((0.5*V186/U186)^2+Info!$B$3^2)</f>
        <v>7.4431408774086313E-2</v>
      </c>
      <c r="Y186" s="28">
        <f>W186*Info!$D$2</f>
        <v>1.0808628300416554</v>
      </c>
      <c r="Z186" s="28">
        <f>Y186*SQRT(Info!$D$3^2+(X186/W186)^2)</f>
        <v>8.096590549366911E-2</v>
      </c>
      <c r="AA186" s="37">
        <f t="shared" si="58"/>
        <v>0.47526359208630486</v>
      </c>
      <c r="AB186" s="37">
        <f t="shared" si="69"/>
        <v>7.8744681715782597E-2</v>
      </c>
      <c r="AC186" s="37">
        <f>(1-EXP(-Info!$B$6*H186*1000))+(Info!$B$6/(Info!$B$6-Info!$B$7))*(EXP(-Info!$B$7*H186*1000)-EXP(-Info!$B$6*H186*1000))*(Info!$B$9-1)</f>
        <v>0.24564741770633655</v>
      </c>
      <c r="AD186" s="37">
        <f>SQRT((Info!$B$6*EXP(-Info!$B$6*H186*1000)+(Info!$B$6/(Info!$B$6+Info!$B$7))*(Info!$B$9-1)*(-Info!$B$7*EXP(-Info!$B$7*H186*1000)+Info!$B$6*EXP(-Info!$B$6*H186*1000)))^2*(0.01*H186*1000)^2)</f>
        <v>2.0379300617004038E-3</v>
      </c>
      <c r="AE186" s="37">
        <f t="shared" si="70"/>
        <v>1.9367661004798059E-2</v>
      </c>
      <c r="AF186" s="37">
        <f t="shared" si="61"/>
        <v>2.2881283112669584</v>
      </c>
      <c r="AG186" s="37">
        <f t="shared" si="71"/>
        <v>9.9856518356139137E-2</v>
      </c>
      <c r="AH186" s="37">
        <f t="shared" si="63"/>
        <v>0.65642570915114773</v>
      </c>
      <c r="AI186">
        <f>AF186*EXP(Info!$B$6*H186*1000)</f>
        <v>2.9157228678935487</v>
      </c>
      <c r="AJ186">
        <f>2*SQRT((EXP(Info!$B$6*H186)*AG186)^2+(Info!$B$6*H186*0.01*AI186)^2)</f>
        <v>0.199761450247987</v>
      </c>
      <c r="AK186">
        <f t="shared" si="64"/>
        <v>0.6319579983971596</v>
      </c>
      <c r="AL186">
        <f t="shared" si="72"/>
        <v>0.20941360655495223</v>
      </c>
      <c r="AM186"/>
      <c r="AN186"/>
      <c r="AO186">
        <f t="shared" si="66"/>
        <v>11.462483579862672</v>
      </c>
      <c r="AP186">
        <f t="shared" si="67"/>
        <v>0.65095831169995366</v>
      </c>
      <c r="AQ186">
        <f t="shared" si="54"/>
        <v>5</v>
      </c>
      <c r="AR186">
        <v>1</v>
      </c>
      <c r="AS186">
        <v>1</v>
      </c>
      <c r="AT186">
        <v>1</v>
      </c>
      <c r="AU186">
        <v>0</v>
      </c>
      <c r="AV186">
        <v>0</v>
      </c>
      <c r="AW186">
        <v>1</v>
      </c>
      <c r="AX186">
        <v>1</v>
      </c>
    </row>
    <row r="187" spans="1:50">
      <c r="A187" s="34" t="s">
        <v>102</v>
      </c>
      <c r="B187" s="13" t="s">
        <v>201</v>
      </c>
      <c r="D187" s="14">
        <v>-57.62</v>
      </c>
      <c r="E187" s="14">
        <v>33.68</v>
      </c>
      <c r="F187" s="14">
        <v>4584</v>
      </c>
      <c r="G187" s="31">
        <v>12.25</v>
      </c>
      <c r="H187">
        <v>26.727742487479134</v>
      </c>
      <c r="I187" s="32"/>
      <c r="J187">
        <f>(F187*100*Info!$B$11)/AI187</f>
        <v>2.926142375305631</v>
      </c>
      <c r="K187">
        <f>2*((F187*100*Info!$B$11)/AI187^2)*(AJ187/2)</f>
        <v>0.15115944730677039</v>
      </c>
      <c r="L187" s="26">
        <f t="shared" si="55"/>
        <v>0.9970347290069107</v>
      </c>
      <c r="M187" s="20">
        <f t="shared" si="56"/>
        <v>31.21688160112382</v>
      </c>
      <c r="N187" s="20">
        <f t="shared" si="68"/>
        <v>2.2323369189784361</v>
      </c>
      <c r="O187" s="32">
        <v>1.9561354747143611</v>
      </c>
      <c r="P187" s="32">
        <v>5.5568718734676933E-2</v>
      </c>
      <c r="S187" s="32">
        <v>4.3159995419850272</v>
      </c>
      <c r="T187" s="32">
        <v>0.13655457173396846</v>
      </c>
      <c r="U187" s="32">
        <v>2.5873766978012047</v>
      </c>
      <c r="V187" s="32">
        <v>0.12794269327787813</v>
      </c>
      <c r="W187" s="37">
        <f>U187*Info!$B$2</f>
        <v>1.2419408149445783</v>
      </c>
      <c r="X187" s="37">
        <f>W187*SQRT((0.5*V187/U187)^2+Info!$B$3^2)</f>
        <v>6.9274209029935294E-2</v>
      </c>
      <c r="Y187" s="28">
        <f>W187*Info!$D$2</f>
        <v>1.0059720601051085</v>
      </c>
      <c r="Z187" s="28">
        <f>Y187*SQRT(Info!$D$3^2+(X187/W187)^2)</f>
        <v>7.5355943866256242E-2</v>
      </c>
      <c r="AA187" s="37">
        <f t="shared" si="58"/>
        <v>0.7141946597697828</v>
      </c>
      <c r="AB187" s="37">
        <f t="shared" si="69"/>
        <v>7.4638372585263249E-2</v>
      </c>
      <c r="AC187" s="37">
        <f>(1-EXP(-Info!$B$6*H187*1000))+(Info!$B$6/(Info!$B$6-Info!$B$7))*(EXP(-Info!$B$7*H187*1000)-EXP(-Info!$B$6*H187*1000))*(Info!$B$9-1)</f>
        <v>0.2480704889031323</v>
      </c>
      <c r="AD187" s="37">
        <f>SQRT((Info!$B$6*EXP(-Info!$B$6*H187*1000)+(Info!$B$6/(Info!$B$6+Info!$B$7))*(Info!$B$9-1)*(-Info!$B$7*EXP(-Info!$B$7*H187*1000)+Info!$B$6*EXP(-Info!$B$6*H187*1000)))^2*(0.01*H187*1000)^2)</f>
        <v>2.0550828437300339E-3</v>
      </c>
      <c r="AE187" s="37">
        <f t="shared" si="70"/>
        <v>1.8573659898766054E-2</v>
      </c>
      <c r="AF187" s="37">
        <f t="shared" si="61"/>
        <v>3.1328568634588225</v>
      </c>
      <c r="AG187" s="37">
        <f t="shared" si="71"/>
        <v>0.10336966132947943</v>
      </c>
      <c r="AH187" s="37">
        <f t="shared" si="63"/>
        <v>0.72587052732122159</v>
      </c>
      <c r="AI187">
        <f>AF187*EXP(Info!$B$6*H187*1000)</f>
        <v>4.0030378666234281</v>
      </c>
      <c r="AJ187">
        <f>2*SQRT((EXP(Info!$B$6*H187)*AG187)^2+(Info!$B$6*H187*0.01*AI187)^2)</f>
        <v>0.20679000330722772</v>
      </c>
      <c r="AK187">
        <f t="shared" si="64"/>
        <v>0.94966463909588017</v>
      </c>
      <c r="AL187">
        <f t="shared" si="72"/>
        <v>0.19849328805324909</v>
      </c>
      <c r="AM187"/>
      <c r="AN187"/>
      <c r="AO187">
        <f t="shared" si="66"/>
        <v>10.668271588459602</v>
      </c>
      <c r="AP187">
        <f t="shared" si="67"/>
        <v>0.75603041349824218</v>
      </c>
      <c r="AQ187">
        <f t="shared" si="54"/>
        <v>5</v>
      </c>
      <c r="AR187">
        <v>1</v>
      </c>
      <c r="AS187">
        <v>1</v>
      </c>
      <c r="AT187">
        <v>1</v>
      </c>
      <c r="AU187">
        <v>0</v>
      </c>
      <c r="AV187">
        <v>0</v>
      </c>
      <c r="AW187">
        <v>1</v>
      </c>
      <c r="AX187">
        <v>1</v>
      </c>
    </row>
    <row r="188" spans="1:50">
      <c r="A188" s="34" t="s">
        <v>102</v>
      </c>
      <c r="B188" s="13" t="s">
        <v>201</v>
      </c>
      <c r="D188" s="14">
        <v>-57.62</v>
      </c>
      <c r="E188" s="14">
        <v>33.68</v>
      </c>
      <c r="F188" s="14">
        <v>4584</v>
      </c>
      <c r="G188" s="31">
        <v>12.41</v>
      </c>
      <c r="H188">
        <v>26.885706193327138</v>
      </c>
      <c r="I188" s="32" t="s">
        <v>51</v>
      </c>
      <c r="J188">
        <f>(F188*100*Info!$B$11)/AI188</f>
        <v>2.8907786419337524</v>
      </c>
      <c r="K188">
        <f>2*((F188*100*Info!$B$11)/AI188^2)*(AJ188/2)</f>
        <v>0.11654633476507952</v>
      </c>
      <c r="L188" s="26">
        <f t="shared" si="55"/>
        <v>1.0384702153880716</v>
      </c>
      <c r="M188" s="20">
        <f t="shared" si="56"/>
        <v>32.121266452531536</v>
      </c>
      <c r="N188" s="20">
        <f t="shared" si="68"/>
        <v>2.0493800876460608</v>
      </c>
      <c r="O188" s="32">
        <v>1.7410902195812716</v>
      </c>
      <c r="P188" s="32">
        <v>7.1777972162199374E-3</v>
      </c>
      <c r="S188" s="32">
        <v>4.3259662452139764</v>
      </c>
      <c r="T188" s="32">
        <v>2.7049643270509131E-2</v>
      </c>
      <c r="U188" s="32">
        <v>2.6949047595683804</v>
      </c>
      <c r="V188" s="32">
        <v>0.13325982774737141</v>
      </c>
      <c r="W188" s="37">
        <f>U188*Info!$B$2</f>
        <v>1.2935542845928225</v>
      </c>
      <c r="X188" s="37">
        <f>W188*SQRT((0.5*V188/U188)^2+Info!$B$3^2)</f>
        <v>7.2153156433988716E-2</v>
      </c>
      <c r="Y188" s="28">
        <f>W188*Info!$D$2</f>
        <v>1.0477789705201863</v>
      </c>
      <c r="Z188" s="28">
        <f>Y188*SQRT(Info!$D$3^2+(X188/W188)^2)</f>
        <v>7.8487640380900031E-2</v>
      </c>
      <c r="AA188" s="37">
        <f t="shared" si="58"/>
        <v>0.44753593498844912</v>
      </c>
      <c r="AB188" s="37">
        <f t="shared" si="69"/>
        <v>7.2242357219341483E-2</v>
      </c>
      <c r="AC188" s="37">
        <f>(1-EXP(-Info!$B$6*H188*1000))+(Info!$B$6/(Info!$B$6-Info!$B$7))*(EXP(-Info!$B$7*H188*1000)-EXP(-Info!$B$6*H188*1000))*(Info!$B$9-1)</f>
        <v>0.2493559765014508</v>
      </c>
      <c r="AD188" s="37">
        <f>SQRT((Info!$B$6*EXP(-Info!$B$6*H188*1000)+(Info!$B$6/(Info!$B$6+Info!$B$7))*(Info!$B$9-1)*(-Info!$B$7*EXP(-Info!$B$7*H188*1000)+Info!$B$6*EXP(-Info!$B$6*H188*1000)))^2*(0.01*H188*1000)^2)</f>
        <v>2.0641570125184533E-3</v>
      </c>
      <c r="AE188" s="37">
        <f t="shared" si="70"/>
        <v>1.8037734406593828E-2</v>
      </c>
      <c r="AF188" s="37">
        <f t="shared" si="61"/>
        <v>3.1665915146052557</v>
      </c>
      <c r="AG188" s="37">
        <f t="shared" si="71"/>
        <v>8.1661437382339511E-2</v>
      </c>
      <c r="AH188" s="37">
        <f t="shared" si="63"/>
        <v>0.73199635297862242</v>
      </c>
      <c r="AI188">
        <f>AF188*EXP(Info!$B$6*H188*1000)</f>
        <v>4.0520081896150595</v>
      </c>
      <c r="AJ188">
        <f>2*SQRT((EXP(Info!$B$6*H188)*AG188)^2+(Info!$B$6*H188*0.01*AI188)^2)</f>
        <v>0.16336314932153251</v>
      </c>
      <c r="AK188">
        <f t="shared" si="64"/>
        <v>0.59508853275414075</v>
      </c>
      <c r="AL188">
        <f t="shared" si="72"/>
        <v>0.19212132478911673</v>
      </c>
      <c r="AM188"/>
      <c r="AN188"/>
      <c r="AO188">
        <f t="shared" si="66"/>
        <v>11.111631292242876</v>
      </c>
      <c r="AP188">
        <f t="shared" si="67"/>
        <v>0.64606744019411178</v>
      </c>
      <c r="AQ188">
        <f t="shared" si="54"/>
        <v>5</v>
      </c>
      <c r="AR188">
        <v>1</v>
      </c>
      <c r="AS188">
        <v>1</v>
      </c>
      <c r="AT188">
        <v>1</v>
      </c>
      <c r="AU188">
        <v>0</v>
      </c>
      <c r="AV188">
        <v>0</v>
      </c>
      <c r="AW188">
        <v>1</v>
      </c>
      <c r="AX188">
        <v>1</v>
      </c>
    </row>
    <row r="189" spans="1:50">
      <c r="A189" s="34" t="s">
        <v>102</v>
      </c>
      <c r="B189" s="13" t="s">
        <v>201</v>
      </c>
      <c r="D189" s="14">
        <v>-57.62</v>
      </c>
      <c r="E189" s="14">
        <v>33.68</v>
      </c>
      <c r="F189" s="14">
        <v>4584</v>
      </c>
      <c r="G189" s="31">
        <v>12.58</v>
      </c>
      <c r="H189">
        <v>27.137111405709025</v>
      </c>
      <c r="I189" s="32" t="s">
        <v>53</v>
      </c>
      <c r="J189">
        <f>(F189*100*Info!$B$11)/AI189</f>
        <v>3.6736978084216716</v>
      </c>
      <c r="K189">
        <f>2*((F189*100*Info!$B$11)/AI189^2)*(AJ189/2)</f>
        <v>0.23112820527901085</v>
      </c>
      <c r="L189" s="26">
        <f t="shared" si="55"/>
        <v>1.0535912676854911</v>
      </c>
      <c r="M189" s="20">
        <f t="shared" si="56"/>
        <v>41.415162462431866</v>
      </c>
      <c r="N189" s="20">
        <f t="shared" si="68"/>
        <v>3.3140920365389159</v>
      </c>
      <c r="O189" s="32">
        <v>1.7202411467974663</v>
      </c>
      <c r="P189" s="32">
        <v>4.8867574704234112E-2</v>
      </c>
      <c r="S189" s="32">
        <v>3.6515745903362724</v>
      </c>
      <c r="T189" s="32">
        <v>0.11553272874275501</v>
      </c>
      <c r="U189" s="32">
        <v>2.7341449758039227</v>
      </c>
      <c r="V189" s="32">
        <v>0.13520020966170498</v>
      </c>
      <c r="W189" s="37">
        <f>U189*Info!$B$2</f>
        <v>1.3123895883858829</v>
      </c>
      <c r="X189" s="37">
        <f>W189*SQRT((0.5*V189/U189)^2+Info!$B$3^2)</f>
        <v>7.3203770727682749E-2</v>
      </c>
      <c r="Y189" s="28">
        <f>W189*Info!$D$2</f>
        <v>1.0630355665925653</v>
      </c>
      <c r="Z189" s="28">
        <f>Y189*SQRT(Info!$D$3^2+(X189/W189)^2)</f>
        <v>7.9630490409061061E-2</v>
      </c>
      <c r="AA189" s="37">
        <f t="shared" si="58"/>
        <v>0.40785155841158338</v>
      </c>
      <c r="AB189" s="37">
        <f t="shared" si="69"/>
        <v>7.7173842803890599E-2</v>
      </c>
      <c r="AC189" s="37">
        <f>(1-EXP(-Info!$B$6*H189*1000))+(Info!$B$6/(Info!$B$6-Info!$B$7))*(EXP(-Info!$B$7*H189*1000)-EXP(-Info!$B$6*H189*1000))*(Info!$B$9-1)</f>
        <v>0.25139786119321783</v>
      </c>
      <c r="AD189" s="37">
        <f>SQRT((Info!$B$6*EXP(-Info!$B$6*H189*1000)+(Info!$B$6/(Info!$B$6+Info!$B$7))*(Info!$B$9-1)*(-Info!$B$7*EXP(-Info!$B$7*H189*1000)+Info!$B$6*EXP(-Info!$B$6*H189*1000)))^2*(0.01*H189*1000)^2)</f>
        <v>2.0785337871238887E-3</v>
      </c>
      <c r="AE189" s="37">
        <f t="shared" si="70"/>
        <v>1.9419850860902289E-2</v>
      </c>
      <c r="AF189" s="37">
        <f t="shared" si="61"/>
        <v>2.4860060142747145</v>
      </c>
      <c r="AG189" s="37">
        <f t="shared" si="71"/>
        <v>0.10027511387644497</v>
      </c>
      <c r="AH189" s="37">
        <f t="shared" si="63"/>
        <v>0.68080384304727537</v>
      </c>
      <c r="AI189">
        <f>AF189*EXP(Info!$B$6*H189*1000)</f>
        <v>3.1884655032397209</v>
      </c>
      <c r="AJ189">
        <f>2*SQRT((EXP(Info!$B$6*H189)*AG189)^2+(Info!$B$6*H189*0.01*AI189)^2)</f>
        <v>0.20060014399345699</v>
      </c>
      <c r="AK189">
        <f t="shared" si="64"/>
        <v>0.54232021721988244</v>
      </c>
      <c r="AL189">
        <f t="shared" si="72"/>
        <v>0.20523611755266666</v>
      </c>
      <c r="AM189"/>
      <c r="AN189"/>
      <c r="AO189">
        <f t="shared" si="66"/>
        <v>11.273426551644571</v>
      </c>
      <c r="AP189">
        <f t="shared" si="67"/>
        <v>0.62916968998385414</v>
      </c>
      <c r="AQ189">
        <f t="shared" si="54"/>
        <v>5</v>
      </c>
      <c r="AR189">
        <v>1</v>
      </c>
      <c r="AS189">
        <v>1</v>
      </c>
      <c r="AT189">
        <v>1</v>
      </c>
      <c r="AU189">
        <v>0</v>
      </c>
      <c r="AV189">
        <v>0</v>
      </c>
      <c r="AW189">
        <v>1</v>
      </c>
      <c r="AX189">
        <v>1</v>
      </c>
    </row>
    <row r="190" spans="1:50">
      <c r="A190" s="34" t="s">
        <v>102</v>
      </c>
      <c r="B190" s="13" t="s">
        <v>201</v>
      </c>
      <c r="D190" s="14">
        <v>-57.62</v>
      </c>
      <c r="E190" s="14">
        <v>33.68</v>
      </c>
      <c r="F190" s="14">
        <v>4584</v>
      </c>
      <c r="G190" s="31">
        <v>12.74</v>
      </c>
      <c r="H190">
        <v>27.37372807618609</v>
      </c>
      <c r="I190" s="30" t="s">
        <v>54</v>
      </c>
      <c r="J190">
        <f>(F190*100*Info!$B$11)/AI190</f>
        <v>4.2754873263577631</v>
      </c>
      <c r="K190">
        <f>2*((F190*100*Info!$B$11)/AI190^2)*(AJ190/2)</f>
        <v>0.23558401455777356</v>
      </c>
      <c r="L190" s="26">
        <f t="shared" si="55"/>
        <v>1.026644220827428</v>
      </c>
      <c r="M190" s="20">
        <f t="shared" si="56"/>
        <v>46.966626596639358</v>
      </c>
      <c r="N190" s="20">
        <f t="shared" si="68"/>
        <v>2.5956256683611096</v>
      </c>
      <c r="O190" s="32">
        <v>1.6649855452667865</v>
      </c>
      <c r="P190" s="32">
        <v>1.0577456013053353E-2</v>
      </c>
      <c r="S190" s="32">
        <v>3.2651297205987535</v>
      </c>
      <c r="T190" s="32">
        <v>1.5399059419166979E-2</v>
      </c>
      <c r="U190" s="32">
        <v>2.6642154547083479</v>
      </c>
      <c r="V190" s="32">
        <v>1.134263130585135E-2</v>
      </c>
      <c r="W190" s="37">
        <f>U190*Info!$B$2</f>
        <v>1.2788234182600069</v>
      </c>
      <c r="X190" s="37">
        <f>W190*SQRT((0.5*V190/U190)^2+Info!$B$3^2)</f>
        <v>6.3999092822774398E-2</v>
      </c>
      <c r="Y190" s="28">
        <f>W190*Info!$D$2</f>
        <v>1.0358469687906056</v>
      </c>
      <c r="Z190" s="28">
        <f>Y190*SQRT(Info!$D$3^2+(X190/W190)^2)</f>
        <v>7.3278624249862381E-2</v>
      </c>
      <c r="AA190" s="37">
        <f t="shared" si="58"/>
        <v>0.38616212700677965</v>
      </c>
      <c r="AB190" s="37">
        <f t="shared" si="69"/>
        <v>6.4217244771674162E-2</v>
      </c>
      <c r="AC190" s="37">
        <f>(1-EXP(-Info!$B$6*H190*1000))+(Info!$B$6/(Info!$B$6-Info!$B$7))*(EXP(-Info!$B$7*H190*1000)-EXP(-Info!$B$6*H190*1000))*(Info!$B$9-1)</f>
        <v>0.25331513643990938</v>
      </c>
      <c r="AD190" s="37">
        <f>SQRT((Info!$B$6*EXP(-Info!$B$6*H190*1000)+(Info!$B$6/(Info!$B$6+Info!$B$7))*(Info!$B$9-1)*(-Info!$B$7*EXP(-Info!$B$7*H190*1000)+Info!$B$6*EXP(-Info!$B$6*H190*1000)))^2*(0.01*H190*1000)^2)</f>
        <v>2.0919920454470905E-3</v>
      </c>
      <c r="AE190" s="37">
        <f t="shared" si="70"/>
        <v>1.6287247107178989E-2</v>
      </c>
      <c r="AF190" s="37">
        <f t="shared" si="61"/>
        <v>2.1314620399174995</v>
      </c>
      <c r="AG190" s="37">
        <f t="shared" si="71"/>
        <v>7.5460678157776906E-2</v>
      </c>
      <c r="AH190" s="37">
        <f t="shared" si="63"/>
        <v>0.65279551574037797</v>
      </c>
      <c r="AI190">
        <f>AF190*EXP(Info!$B$6*H190*1000)</f>
        <v>2.7396780383999921</v>
      </c>
      <c r="AJ190">
        <f>2*SQRT((EXP(Info!$B$6*H190)*AG190)^2+(Info!$B$6*H190*0.01*AI190)^2)</f>
        <v>0.15095924782727999</v>
      </c>
      <c r="AK190">
        <f t="shared" si="64"/>
        <v>0.5134797802809149</v>
      </c>
      <c r="AL190">
        <f t="shared" si="72"/>
        <v>0.17077934074579026</v>
      </c>
      <c r="AM190"/>
      <c r="AN190"/>
      <c r="AO190">
        <f t="shared" si="66"/>
        <v>10.985093150585307</v>
      </c>
      <c r="AP190">
        <f t="shared" si="67"/>
        <v>0.62494403083066452</v>
      </c>
      <c r="AQ190">
        <f t="shared" si="54"/>
        <v>5</v>
      </c>
      <c r="AR190">
        <v>1</v>
      </c>
      <c r="AS190">
        <v>1</v>
      </c>
      <c r="AT190">
        <v>1</v>
      </c>
      <c r="AU190">
        <v>0</v>
      </c>
      <c r="AV190">
        <v>0</v>
      </c>
      <c r="AW190">
        <v>1</v>
      </c>
      <c r="AX190">
        <v>1</v>
      </c>
    </row>
    <row r="191" spans="1:50">
      <c r="A191" s="34" t="s">
        <v>102</v>
      </c>
      <c r="B191" s="13" t="s">
        <v>201</v>
      </c>
      <c r="D191" s="14">
        <v>-57.62</v>
      </c>
      <c r="E191" s="14">
        <v>33.68</v>
      </c>
      <c r="F191" s="14">
        <v>4584</v>
      </c>
      <c r="G191" s="31">
        <v>13.05</v>
      </c>
      <c r="H191">
        <v>27.832172875235408</v>
      </c>
      <c r="I191" s="30" t="s">
        <v>54</v>
      </c>
      <c r="J191">
        <f>(F191*100*Info!$B$11)/AI191</f>
        <v>3.1756407490130742</v>
      </c>
      <c r="K191">
        <f>2*((F191*100*Info!$B$11)/AI191^2)*(AJ191/2)</f>
        <v>0.12814009277814742</v>
      </c>
      <c r="L191" s="26">
        <f t="shared" si="55"/>
        <v>1.0062338310486982</v>
      </c>
      <c r="M191" s="20">
        <f t="shared" si="56"/>
        <v>34.191177578977481</v>
      </c>
      <c r="N191" s="20">
        <f t="shared" si="68"/>
        <v>1.387572230066072</v>
      </c>
      <c r="O191" s="32">
        <v>1.6208349970232085</v>
      </c>
      <c r="P191" s="32">
        <v>1.5823218621375246E-2</v>
      </c>
      <c r="S191" s="32">
        <v>3.9673209953097603</v>
      </c>
      <c r="T191" s="32">
        <v>2.1165340405556399E-2</v>
      </c>
      <c r="U191" s="32">
        <v>2.6112490279930767</v>
      </c>
      <c r="V191" s="32">
        <v>1.1310557822740486E-2</v>
      </c>
      <c r="W191" s="37">
        <f>U191*Info!$B$2</f>
        <v>1.2533995334366768</v>
      </c>
      <c r="X191" s="37">
        <f>W191*SQRT((0.5*V191/U191)^2+Info!$B$3^2)</f>
        <v>6.272873879028705E-2</v>
      </c>
      <c r="Y191" s="28">
        <f>W191*Info!$D$2</f>
        <v>1.0152536220837083</v>
      </c>
      <c r="Z191" s="28">
        <f>Y191*SQRT(Info!$D$3^2+(X191/W191)^2)</f>
        <v>7.1822936350560113E-2</v>
      </c>
      <c r="AA191" s="37">
        <f t="shared" si="58"/>
        <v>0.36743546358653179</v>
      </c>
      <c r="AB191" s="37">
        <f t="shared" si="69"/>
        <v>6.3225692816330781E-2</v>
      </c>
      <c r="AC191" s="37">
        <f>(1-EXP(-Info!$B$6*H191*1000))+(Info!$B$6/(Info!$B$6-Info!$B$7))*(EXP(-Info!$B$7*H191*1000)-EXP(-Info!$B$6*H191*1000))*(Info!$B$9-1)</f>
        <v>0.25701747988880136</v>
      </c>
      <c r="AD191" s="37">
        <f>SQRT((Info!$B$6*EXP(-Info!$B$6*H191*1000)+(Info!$B$6/(Info!$B$6+Info!$B$7))*(Info!$B$9-1)*(-Info!$B$7*EXP(-Info!$B$7*H191*1000)+Info!$B$6*EXP(-Info!$B$6*H191*1000)))^2*(0.01*H191*1000)^2)</f>
        <v>2.1178673857616044E-3</v>
      </c>
      <c r="AE191" s="37">
        <f t="shared" si="70"/>
        <v>1.6268730159842173E-2</v>
      </c>
      <c r="AF191" s="37">
        <f t="shared" si="61"/>
        <v>2.8576300363532683</v>
      </c>
      <c r="AG191" s="37">
        <f t="shared" si="71"/>
        <v>7.439891582308937E-2</v>
      </c>
      <c r="AH191" s="37">
        <f t="shared" si="63"/>
        <v>0.72029211645128055</v>
      </c>
      <c r="AI191">
        <f>AF191*EXP(Info!$B$6*H191*1000)</f>
        <v>3.6885339549570189</v>
      </c>
      <c r="AJ191">
        <f>2*SQRT((EXP(Info!$B$6*H191)*AG191)^2+(Info!$B$6*H191*0.01*AI191)^2)</f>
        <v>0.14883581631531506</v>
      </c>
      <c r="AK191">
        <f t="shared" si="64"/>
        <v>0.48857893593101132</v>
      </c>
      <c r="AL191">
        <f t="shared" si="72"/>
        <v>0.16814240747575007</v>
      </c>
      <c r="AM191"/>
      <c r="AN191"/>
      <c r="AO191">
        <f t="shared" si="66"/>
        <v>10.7667019801968</v>
      </c>
      <c r="AP191">
        <f t="shared" si="67"/>
        <v>0.62071253245000957</v>
      </c>
      <c r="AQ191">
        <f t="shared" si="54"/>
        <v>5</v>
      </c>
      <c r="AR191">
        <v>1</v>
      </c>
      <c r="AS191">
        <v>1</v>
      </c>
      <c r="AT191">
        <v>1</v>
      </c>
      <c r="AU191">
        <v>0</v>
      </c>
      <c r="AV191">
        <v>0</v>
      </c>
      <c r="AW191">
        <v>1</v>
      </c>
      <c r="AX191">
        <v>1</v>
      </c>
    </row>
    <row r="192" spans="1:50">
      <c r="A192" s="34" t="s">
        <v>102</v>
      </c>
      <c r="B192" s="13" t="s">
        <v>201</v>
      </c>
      <c r="D192" s="14">
        <v>-57.62</v>
      </c>
      <c r="E192" s="14">
        <v>33.68</v>
      </c>
      <c r="F192" s="14">
        <v>4584</v>
      </c>
      <c r="G192" s="31">
        <v>13.21</v>
      </c>
      <c r="H192">
        <v>28.068789545712477</v>
      </c>
      <c r="I192" s="30" t="s">
        <v>54</v>
      </c>
      <c r="J192">
        <f>(F192*100*Info!$B$11)/AI192</f>
        <v>4.8826747175691079</v>
      </c>
      <c r="K192">
        <f>2*((F192*100*Info!$B$11)/AI192^2)*(AJ192/2)</f>
        <v>0.31986259705386294</v>
      </c>
      <c r="L192" s="26">
        <f t="shared" si="55"/>
        <v>1.0685191651346768</v>
      </c>
      <c r="M192" s="20">
        <f t="shared" si="56"/>
        <v>55.82437718740016</v>
      </c>
      <c r="N192" s="20">
        <f t="shared" si="68"/>
        <v>3.6650144869613146</v>
      </c>
      <c r="O192" s="32">
        <v>1.6789332954903831</v>
      </c>
      <c r="P192" s="32">
        <v>8.6287723827277226E-3</v>
      </c>
      <c r="S192" s="32">
        <v>3.0227331646903841</v>
      </c>
      <c r="T192" s="32">
        <v>1.4860059714032254E-2</v>
      </c>
      <c r="U192" s="32">
        <v>2.7728839413419242</v>
      </c>
      <c r="V192" s="32">
        <v>1.2003607149541354E-2</v>
      </c>
      <c r="W192" s="37">
        <f>U192*Info!$B$2</f>
        <v>1.3309842918441235</v>
      </c>
      <c r="X192" s="37">
        <f>W192*SQRT((0.5*V192/U192)^2+Info!$B$3^2)</f>
        <v>6.6611540667608785E-2</v>
      </c>
      <c r="Y192" s="28">
        <f>W192*Info!$D$2</f>
        <v>1.07809727639374</v>
      </c>
      <c r="Z192" s="28">
        <f>Y192*SQRT(Info!$D$3^2+(X192/W192)^2)</f>
        <v>7.6268695510201365E-2</v>
      </c>
      <c r="AA192" s="37">
        <f t="shared" si="58"/>
        <v>0.34794900364625958</v>
      </c>
      <c r="AB192" s="37">
        <f t="shared" si="69"/>
        <v>6.6751114435046929E-2</v>
      </c>
      <c r="AC192" s="37">
        <f>(1-EXP(-Info!$B$6*H192*1000))+(Info!$B$6/(Info!$B$6-Info!$B$7))*(EXP(-Info!$B$7*H192*1000)-EXP(-Info!$B$6*H192*1000))*(Info!$B$9-1)</f>
        <v>0.25892199694577434</v>
      </c>
      <c r="AD192" s="37">
        <f>SQRT((Info!$B$6*EXP(-Info!$B$6*H192*1000)+(Info!$B$6/(Info!$B$6+Info!$B$7))*(Info!$B$9-1)*(-Info!$B$7*EXP(-Info!$B$7*H192*1000)+Info!$B$6*EXP(-Info!$B$6*H192*1000)))^2*(0.01*H192*1000)^2)</f>
        <v>2.1311196215819455E-3</v>
      </c>
      <c r="AE192" s="37">
        <f t="shared" si="70"/>
        <v>1.7299231574889665E-2</v>
      </c>
      <c r="AF192" s="37">
        <f t="shared" si="61"/>
        <v>1.854544237437262</v>
      </c>
      <c r="AG192" s="37">
        <f t="shared" si="71"/>
        <v>7.855814834621308E-2</v>
      </c>
      <c r="AH192" s="37">
        <f t="shared" si="63"/>
        <v>0.61353223602428741</v>
      </c>
      <c r="AI192">
        <f>AF192*EXP(Info!$B$6*H192*1000)</f>
        <v>2.3989840423593765</v>
      </c>
      <c r="AJ192">
        <f>2*SQRT((EXP(Info!$B$6*H192)*AG192)^2+(Info!$B$6*H192*0.01*AI192)^2)</f>
        <v>0.15715674511733102</v>
      </c>
      <c r="AK192">
        <f t="shared" si="64"/>
        <v>0.46266779014843135</v>
      </c>
      <c r="AL192">
        <f t="shared" si="72"/>
        <v>0.17751791372856379</v>
      </c>
      <c r="AM192"/>
      <c r="AN192"/>
      <c r="AO192">
        <f t="shared" si="66"/>
        <v>11.433155054172474</v>
      </c>
      <c r="AP192">
        <f t="shared" si="67"/>
        <v>0.60548271438936285</v>
      </c>
      <c r="AQ192">
        <f t="shared" si="54"/>
        <v>5</v>
      </c>
      <c r="AR192">
        <v>1</v>
      </c>
      <c r="AS192">
        <v>1</v>
      </c>
      <c r="AT192">
        <v>1</v>
      </c>
      <c r="AU192">
        <v>0</v>
      </c>
      <c r="AV192">
        <v>0</v>
      </c>
      <c r="AW192">
        <v>1</v>
      </c>
      <c r="AX192">
        <v>1</v>
      </c>
    </row>
    <row r="193" spans="1:50">
      <c r="A193" s="34" t="s">
        <v>102</v>
      </c>
      <c r="B193" s="13" t="s">
        <v>201</v>
      </c>
      <c r="D193" s="14">
        <v>-57.62</v>
      </c>
      <c r="E193" s="14">
        <v>33.68</v>
      </c>
      <c r="F193" s="14">
        <v>4584</v>
      </c>
      <c r="G193" s="31">
        <v>13.69</v>
      </c>
      <c r="H193">
        <v>28.701903354037263</v>
      </c>
      <c r="I193" s="30" t="s">
        <v>54</v>
      </c>
      <c r="J193">
        <f>(F193*100*Info!$B$11)/AI193</f>
        <v>2.9010236392216702</v>
      </c>
      <c r="K193">
        <f>2*((F193*100*Info!$B$11)/AI193^2)*(AJ193/2)</f>
        <v>0.10349371521681061</v>
      </c>
      <c r="L193" s="26">
        <f t="shared" si="55"/>
        <v>0.97189527134992082</v>
      </c>
      <c r="M193" s="20">
        <f t="shared" si="56"/>
        <v>30.168555380262514</v>
      </c>
      <c r="N193" s="20">
        <f t="shared" si="68"/>
        <v>1.0839253835321603</v>
      </c>
      <c r="O193" s="32">
        <v>1.7077869363626943</v>
      </c>
      <c r="P193" s="32">
        <v>8.2199023707180113E-3</v>
      </c>
      <c r="S193" s="32">
        <v>4.2151449079437411</v>
      </c>
      <c r="T193" s="32">
        <v>2.1352435783254391E-2</v>
      </c>
      <c r="U193" s="32">
        <v>2.5221380004472582</v>
      </c>
      <c r="V193" s="32">
        <v>1.0757839592377057E-2</v>
      </c>
      <c r="W193" s="37">
        <f>U193*Info!$B$2</f>
        <v>1.2106262402146839</v>
      </c>
      <c r="X193" s="37">
        <f>W193*SQRT((0.5*V193/U193)^2+Info!$B$3^2)</f>
        <v>6.058635032606028E-2</v>
      </c>
      <c r="Y193" s="28">
        <f>W193*Info!$D$2</f>
        <v>0.98060725457389397</v>
      </c>
      <c r="Z193" s="28">
        <f>Y193*SQRT(Info!$D$3^2+(X193/W193)^2)</f>
        <v>6.9370934653915528E-2</v>
      </c>
      <c r="AA193" s="37">
        <f t="shared" si="58"/>
        <v>0.49716069614801039</v>
      </c>
      <c r="AB193" s="37">
        <f t="shared" si="69"/>
        <v>6.0725592171490088E-2</v>
      </c>
      <c r="AC193" s="37">
        <f>(1-EXP(-Info!$B$6*H193*1000))+(Info!$B$6/(Info!$B$6-Info!$B$7))*(EXP(-Info!$B$7*H193*1000)-EXP(-Info!$B$6*H193*1000))*(Info!$B$9-1)</f>
        <v>0.26399666245154824</v>
      </c>
      <c r="AD193" s="37">
        <f>SQRT((Info!$B$6*EXP(-Info!$B$6*H193*1000)+(Info!$B$6/(Info!$B$6+Info!$B$7))*(Info!$B$9-1)*(-Info!$B$7*EXP(-Info!$B$7*H193*1000)+Info!$B$6*EXP(-Info!$B$6*H193*1000)))^2*(0.01*H193*1000)^2)</f>
        <v>2.1662366478055997E-3</v>
      </c>
      <c r="AE193" s="37">
        <f t="shared" si="70"/>
        <v>1.6067487656720031E-2</v>
      </c>
      <c r="AF193" s="37">
        <f t="shared" si="61"/>
        <v>3.1032888888846841</v>
      </c>
      <c r="AG193" s="37">
        <f t="shared" si="71"/>
        <v>7.2003280222682695E-2</v>
      </c>
      <c r="AH193" s="37">
        <f t="shared" si="63"/>
        <v>0.73622353600141122</v>
      </c>
      <c r="AI193">
        <f>AF193*EXP(Info!$B$6*H193*1000)</f>
        <v>4.0376984775699816</v>
      </c>
      <c r="AJ193">
        <f>2*SQRT((EXP(Info!$B$6*H193)*AG193)^2+(Info!$B$6*H193*0.01*AI193)^2)</f>
        <v>0.1440444713098207</v>
      </c>
      <c r="AK193">
        <f t="shared" si="64"/>
        <v>0.66107457766800937</v>
      </c>
      <c r="AL193">
        <f t="shared" si="72"/>
        <v>0.16149363982086073</v>
      </c>
      <c r="AM193"/>
      <c r="AN193"/>
      <c r="AO193">
        <f t="shared" si="66"/>
        <v>10.39927939183022</v>
      </c>
      <c r="AP193">
        <f t="shared" si="67"/>
        <v>0.67711875244726794</v>
      </c>
      <c r="AQ193">
        <f t="shared" si="54"/>
        <v>5</v>
      </c>
      <c r="AR193">
        <v>1</v>
      </c>
      <c r="AS193">
        <v>1</v>
      </c>
      <c r="AT193">
        <v>1</v>
      </c>
      <c r="AU193">
        <v>0</v>
      </c>
      <c r="AV193">
        <v>0</v>
      </c>
      <c r="AW193">
        <v>1</v>
      </c>
      <c r="AX193">
        <v>1</v>
      </c>
    </row>
    <row r="194" spans="1:50">
      <c r="A194" s="34" t="s">
        <v>102</v>
      </c>
      <c r="B194" s="13" t="s">
        <v>201</v>
      </c>
      <c r="D194" s="14">
        <v>-57.62</v>
      </c>
      <c r="E194" s="14">
        <v>33.68</v>
      </c>
      <c r="F194" s="14">
        <v>4584</v>
      </c>
      <c r="G194" s="31">
        <v>14.19</v>
      </c>
      <c r="H194">
        <v>29.442433333333334</v>
      </c>
      <c r="I194" s="30" t="s">
        <v>55</v>
      </c>
      <c r="J194">
        <f>(F194*100*Info!$B$11)/AI194</f>
        <v>6.6151339022856073</v>
      </c>
      <c r="K194">
        <f>2*((F194*100*Info!$B$11)/AI194^2)*(AJ194/2)</f>
        <v>0.56981280766860976</v>
      </c>
      <c r="L194" s="26">
        <f t="shared" si="55"/>
        <v>1.035349564314797</v>
      </c>
      <c r="M194" s="20">
        <f t="shared" si="56"/>
        <v>73.284043238685271</v>
      </c>
      <c r="N194" s="20">
        <f t="shared" si="68"/>
        <v>6.3370821977998624</v>
      </c>
      <c r="O194" s="32">
        <v>1.62034829709453</v>
      </c>
      <c r="P194" s="32">
        <v>7.2411907834026082E-3</v>
      </c>
      <c r="S194" s="32">
        <v>2.4855951512507093</v>
      </c>
      <c r="T194" s="32">
        <v>1.1770173719485433E-2</v>
      </c>
      <c r="U194" s="32">
        <v>2.6868064460051198</v>
      </c>
      <c r="V194" s="32">
        <v>2.0434804809652971E-2</v>
      </c>
      <c r="W194" s="37">
        <f>U194*Info!$B$2</f>
        <v>1.2896670940824575</v>
      </c>
      <c r="X194" s="37">
        <f>W194*SQRT((0.5*V194/U194)^2+Info!$B$3^2)</f>
        <v>6.466958878607458E-2</v>
      </c>
      <c r="Y194" s="28">
        <f>W194*Info!$D$2</f>
        <v>1.0446303462067907</v>
      </c>
      <c r="Z194" s="28">
        <f>Y194*SQRT(Info!$D$3^2+(X194/W194)^2)</f>
        <v>7.3973263848083823E-2</v>
      </c>
      <c r="AA194" s="37">
        <f t="shared" si="58"/>
        <v>0.33068120301207249</v>
      </c>
      <c r="AB194" s="37">
        <f t="shared" si="69"/>
        <v>6.4770860923337989E-2</v>
      </c>
      <c r="AC194" s="37">
        <f>(1-EXP(-Info!$B$6*H194*1000))+(Info!$B$6/(Info!$B$6-Info!$B$7))*(EXP(-Info!$B$7*H194*1000)-EXP(-Info!$B$6*H194*1000))*(Info!$B$9-1)</f>
        <v>0.26989327100958937</v>
      </c>
      <c r="AD194" s="37">
        <f>SQRT((Info!$B$6*EXP(-Info!$B$6*H194*1000)+(Info!$B$6/(Info!$B$6+Info!$B$7))*(Info!$B$9-1)*(-Info!$B$7*EXP(-Info!$B$7*H194*1000)+Info!$B$6*EXP(-Info!$B$6*H194*1000)))^2*(0.01*H194*1000)^2)</f>
        <v>2.2066850493853113E-3</v>
      </c>
      <c r="AE194" s="37">
        <f t="shared" si="70"/>
        <v>1.7496442825477309E-2</v>
      </c>
      <c r="AF194" s="37">
        <f t="shared" si="61"/>
        <v>1.3517161735016043</v>
      </c>
      <c r="AG194" s="37">
        <f t="shared" si="71"/>
        <v>7.6241743967659467E-2</v>
      </c>
      <c r="AH194" s="37">
        <f t="shared" si="63"/>
        <v>0.54381992691828507</v>
      </c>
      <c r="AI194">
        <f>AF194*EXP(Info!$B$6*H194*1000)</f>
        <v>1.7707062176674497</v>
      </c>
      <c r="AJ194">
        <f>2*SQRT((EXP(Info!$B$6*H194)*AG194)^2+(Info!$B$6*H194*0.01*AI194)^2)</f>
        <v>0.15252466485927707</v>
      </c>
      <c r="AK194">
        <f t="shared" si="64"/>
        <v>0.4397067956451528</v>
      </c>
      <c r="AL194">
        <f t="shared" si="72"/>
        <v>0.17225162753952505</v>
      </c>
      <c r="AM194"/>
      <c r="AN194"/>
      <c r="AO194">
        <f t="shared" si="66"/>
        <v>11.078240325796131</v>
      </c>
      <c r="AP194">
        <f t="shared" si="67"/>
        <v>0.60307593034985685</v>
      </c>
      <c r="AQ194">
        <f t="shared" ref="AQ194:AQ257" si="73">AR194+AS194+AT194+AU194+AV194+AW194+AX194</f>
        <v>5</v>
      </c>
      <c r="AR194">
        <v>1</v>
      </c>
      <c r="AS194">
        <v>1</v>
      </c>
      <c r="AT194">
        <v>1</v>
      </c>
      <c r="AU194">
        <v>0</v>
      </c>
      <c r="AV194">
        <v>0</v>
      </c>
      <c r="AW194">
        <v>1</v>
      </c>
      <c r="AX194">
        <v>1</v>
      </c>
    </row>
    <row r="195" spans="1:50">
      <c r="A195" s="34" t="s">
        <v>102</v>
      </c>
      <c r="B195" s="13" t="s">
        <v>201</v>
      </c>
      <c r="D195" s="14">
        <v>-57.62</v>
      </c>
      <c r="E195" s="14">
        <v>33.68</v>
      </c>
      <c r="F195" s="14">
        <v>4584</v>
      </c>
      <c r="G195" s="31">
        <v>14.67</v>
      </c>
      <c r="H195">
        <v>30.644141295546557</v>
      </c>
      <c r="I195" s="30" t="s">
        <v>123</v>
      </c>
      <c r="J195">
        <f>(F195*100*Info!$B$11)/AI195</f>
        <v>2.4649602888468896</v>
      </c>
      <c r="K195">
        <f>2*((F195*100*Info!$B$11)/AI195^2)*(AJ195/2)</f>
        <v>7.8390580224260792E-2</v>
      </c>
      <c r="L195" s="26">
        <f t="shared" si="55"/>
        <v>1.013055899947827</v>
      </c>
      <c r="M195" s="20">
        <f t="shared" si="56"/>
        <v>26.71942543216182</v>
      </c>
      <c r="N195" s="20">
        <f t="shared" si="68"/>
        <v>0.91411935862305338</v>
      </c>
      <c r="O195" s="32">
        <v>1.781153543527322</v>
      </c>
      <c r="P195" s="32">
        <v>7.9975160527556433E-3</v>
      </c>
      <c r="S195" s="32">
        <v>4.7550025426666656</v>
      </c>
      <c r="T195" s="32">
        <v>2.2147966586149408E-2</v>
      </c>
      <c r="U195" s="32">
        <v>2.6289527865351499</v>
      </c>
      <c r="V195" s="32">
        <v>3.3158336400936107E-2</v>
      </c>
      <c r="W195" s="37">
        <f>U195*Info!$B$2</f>
        <v>1.2618973375368718</v>
      </c>
      <c r="X195" s="37">
        <f>W195*SQRT((0.5*V195/U195)^2+Info!$B$3^2)</f>
        <v>6.3594748225968847E-2</v>
      </c>
      <c r="Y195" s="28">
        <f>W195*Info!$D$2</f>
        <v>1.0221368434048663</v>
      </c>
      <c r="Z195" s="28">
        <f>Y195*SQRT(Info!$D$3^2+(X195/W195)^2)</f>
        <v>7.256286446300711E-2</v>
      </c>
      <c r="AA195" s="37">
        <f t="shared" si="58"/>
        <v>0.51925620599045019</v>
      </c>
      <c r="AB195" s="37">
        <f t="shared" si="69"/>
        <v>6.372034265191838E-2</v>
      </c>
      <c r="AC195" s="37">
        <f>(1-EXP(-Info!$B$6*H195*1000))+(Info!$B$6/(Info!$B$6-Info!$B$7))*(EXP(-Info!$B$7*H195*1000)-EXP(-Info!$B$6*H195*1000))*(Info!$B$9-1)</f>
        <v>0.27937322780982865</v>
      </c>
      <c r="AD195" s="37">
        <f>SQRT((Info!$B$6*EXP(-Info!$B$6*H195*1000)+(Info!$B$6/(Info!$B$6+Info!$B$7))*(Info!$B$9-1)*(-Info!$B$7*EXP(-Info!$B$7*H195*1000)+Info!$B$6*EXP(-Info!$B$6*H195*1000)))^2*(0.01*H195*1000)^2)</f>
        <v>2.2709033528876352E-3</v>
      </c>
      <c r="AE195" s="37">
        <f t="shared" si="70"/>
        <v>1.7840769264039318E-2</v>
      </c>
      <c r="AF195" s="37">
        <f t="shared" si="61"/>
        <v>3.5877994169339615</v>
      </c>
      <c r="AG195" s="37">
        <f t="shared" si="71"/>
        <v>7.5540025502939354E-2</v>
      </c>
      <c r="AH195" s="37">
        <f t="shared" si="63"/>
        <v>0.75453154540730871</v>
      </c>
      <c r="AI195">
        <f>AF195*EXP(Info!$B$6*H195*1000)</f>
        <v>4.751986790407658</v>
      </c>
      <c r="AJ195">
        <f>2*SQRT((EXP(Info!$B$6*H195)*AG195)^2+(Info!$B$6*H195*0.01*AI195)^2)</f>
        <v>0.15112251641682226</v>
      </c>
      <c r="AK195">
        <f t="shared" si="64"/>
        <v>0.69045497710550163</v>
      </c>
      <c r="AL195">
        <f t="shared" si="72"/>
        <v>0.16945787924851174</v>
      </c>
      <c r="AM195"/>
      <c r="AN195"/>
      <c r="AO195">
        <f t="shared" si="66"/>
        <v>10.839698117335955</v>
      </c>
      <c r="AP195">
        <f t="shared" si="67"/>
        <v>0.67751446608320731</v>
      </c>
      <c r="AQ195">
        <f t="shared" si="73"/>
        <v>5</v>
      </c>
      <c r="AR195">
        <v>1</v>
      </c>
      <c r="AS195">
        <v>1</v>
      </c>
      <c r="AT195">
        <v>1</v>
      </c>
      <c r="AU195">
        <v>0</v>
      </c>
      <c r="AV195">
        <v>0</v>
      </c>
      <c r="AW195">
        <v>1</v>
      </c>
      <c r="AX195">
        <v>1</v>
      </c>
    </row>
    <row r="196" spans="1:50">
      <c r="A196" s="34" t="s">
        <v>102</v>
      </c>
      <c r="B196" s="13" t="s">
        <v>201</v>
      </c>
      <c r="D196" s="14">
        <v>-57.62</v>
      </c>
      <c r="E196" s="14">
        <v>33.68</v>
      </c>
      <c r="F196" s="14">
        <v>4584</v>
      </c>
      <c r="G196" s="31">
        <v>14.85</v>
      </c>
      <c r="H196">
        <v>31.098637651821861</v>
      </c>
      <c r="I196" s="30"/>
      <c r="J196">
        <f>(F196*100*Info!$B$11)/AI196</f>
        <v>2.161012937241352</v>
      </c>
      <c r="K196">
        <f>2*((F196*100*Info!$B$11)/AI196^2)*(AJ196/2)</f>
        <v>5.3941747825122989E-2</v>
      </c>
      <c r="L196" s="26">
        <f t="shared" si="55"/>
        <v>0.90650718901300953</v>
      </c>
      <c r="M196" s="20">
        <f t="shared" si="56"/>
        <v>20.961019265805636</v>
      </c>
      <c r="N196" s="20">
        <f t="shared" si="68"/>
        <v>0.54713371374256881</v>
      </c>
      <c r="O196" s="32">
        <v>1.6547068460589871</v>
      </c>
      <c r="P196" s="32">
        <v>7.4014285754742002E-3</v>
      </c>
      <c r="S196" s="32">
        <v>5.1387246166458533</v>
      </c>
      <c r="T196" s="32">
        <v>2.1881983061730191E-2</v>
      </c>
      <c r="U196" s="32">
        <v>2.3524512326443507</v>
      </c>
      <c r="V196" s="32">
        <v>1.795731091158765E-2</v>
      </c>
      <c r="W196" s="37">
        <f>U196*Info!$B$2</f>
        <v>1.1291765916692884</v>
      </c>
      <c r="X196" s="37">
        <f>W196*SQRT((0.5*V196/U196)^2+Info!$B$3^2)</f>
        <v>5.662308206737586E-2</v>
      </c>
      <c r="Y196" s="28">
        <f>W196*Info!$D$2</f>
        <v>0.91463303925212369</v>
      </c>
      <c r="Z196" s="28">
        <f>Y196*SQRT(Info!$D$3^2+(X196/W196)^2)</f>
        <v>6.4768467435425581E-2</v>
      </c>
      <c r="AA196" s="37">
        <f t="shared" si="58"/>
        <v>0.52553025438969869</v>
      </c>
      <c r="AB196" s="37">
        <f t="shared" si="69"/>
        <v>5.6743886975146873E-2</v>
      </c>
      <c r="AC196" s="37">
        <f>(1-EXP(-Info!$B$6*H196*1000))+(Info!$B$6/(Info!$B$6-Info!$B$7))*(EXP(-Info!$B$7*H196*1000)-EXP(-Info!$B$6*H196*1000))*(Info!$B$9-1)</f>
        <v>0.28293018103976741</v>
      </c>
      <c r="AD196" s="37">
        <f>SQRT((Info!$B$6*EXP(-Info!$B$6*H196*1000)+(Info!$B$6/(Info!$B$6+Info!$B$7))*(Info!$B$9-1)*(-Info!$B$7*EXP(-Info!$B$7*H196*1000)+Info!$B$6*EXP(-Info!$B$6*H196*1000)))^2*(0.01*H196*1000)^2)</f>
        <v>2.2947386117836044E-3</v>
      </c>
      <c r="AE196" s="37">
        <f t="shared" si="70"/>
        <v>1.6099787759096398E-2</v>
      </c>
      <c r="AF196" s="37">
        <f t="shared" si="61"/>
        <v>4.0754032073773772</v>
      </c>
      <c r="AG196" s="37">
        <f t="shared" si="71"/>
        <v>6.763033960805015E-2</v>
      </c>
      <c r="AH196" s="37">
        <f t="shared" si="63"/>
        <v>0.79307678683071225</v>
      </c>
      <c r="AI196">
        <f>AF196*EXP(Info!$B$6*H196*1000)</f>
        <v>5.4203556719251846</v>
      </c>
      <c r="AJ196">
        <f>2*SQRT((EXP(Info!$B$6*H196)*AG196)^2+(Info!$B$6*H196*0.01*AI196)^2)</f>
        <v>0.13529926347905463</v>
      </c>
      <c r="AK196">
        <f t="shared" si="64"/>
        <v>0.69879757926198238</v>
      </c>
      <c r="AL196">
        <f t="shared" si="72"/>
        <v>0.15090469302170559</v>
      </c>
      <c r="AM196"/>
      <c r="AN196"/>
      <c r="AO196">
        <f t="shared" si="66"/>
        <v>9.6996269116066429</v>
      </c>
      <c r="AP196">
        <f t="shared" si="67"/>
        <v>0.70339687518153526</v>
      </c>
      <c r="AQ196">
        <f t="shared" si="73"/>
        <v>5</v>
      </c>
      <c r="AR196">
        <v>1</v>
      </c>
      <c r="AS196">
        <v>1</v>
      </c>
      <c r="AT196">
        <v>1</v>
      </c>
      <c r="AU196">
        <v>0</v>
      </c>
      <c r="AV196">
        <v>0</v>
      </c>
      <c r="AW196">
        <v>1</v>
      </c>
      <c r="AX196">
        <v>1</v>
      </c>
    </row>
    <row r="197" spans="1:50">
      <c r="A197" s="34" t="s">
        <v>102</v>
      </c>
      <c r="B197" s="13" t="s">
        <v>201</v>
      </c>
      <c r="D197" s="14">
        <v>-57.62</v>
      </c>
      <c r="E197" s="14">
        <v>33.68</v>
      </c>
      <c r="F197" s="14">
        <v>4584</v>
      </c>
      <c r="G197" s="31">
        <v>15.19</v>
      </c>
      <c r="H197">
        <v>32.222297766749378</v>
      </c>
      <c r="I197" s="30" t="s">
        <v>54</v>
      </c>
      <c r="J197">
        <f>(F197*100*Info!$B$11)/AI197</f>
        <v>2.1782095817701199</v>
      </c>
      <c r="K197">
        <f>2*((F197*100*Info!$B$11)/AI197^2)*(AJ197/2)</f>
        <v>5.5991598189416854E-2</v>
      </c>
      <c r="L197" s="26">
        <f t="shared" si="55"/>
        <v>0.92526782606680003</v>
      </c>
      <c r="M197" s="20">
        <f t="shared" si="56"/>
        <v>21.565071515532743</v>
      </c>
      <c r="N197" s="20">
        <f t="shared" si="68"/>
        <v>0.58805431072946202</v>
      </c>
      <c r="O197" s="32">
        <v>1.6202191280384088</v>
      </c>
      <c r="P197" s="32">
        <v>7.2761906516705267E-3</v>
      </c>
      <c r="S197" s="32">
        <v>5.071741075255348</v>
      </c>
      <c r="T197" s="32">
        <v>2.1099760282506562E-2</v>
      </c>
      <c r="U197" s="32">
        <v>2.401136432604468</v>
      </c>
      <c r="V197" s="32">
        <v>2.1852340897942996E-2</v>
      </c>
      <c r="W197" s="37">
        <f>U197*Info!$B$2</f>
        <v>1.1525454876501446</v>
      </c>
      <c r="X197" s="37">
        <f>W197*SQRT((0.5*V197/U197)^2+Info!$B$3^2)</f>
        <v>5.7865431661687637E-2</v>
      </c>
      <c r="Y197" s="28">
        <f>W197*Info!$D$2</f>
        <v>0.93356184499661721</v>
      </c>
      <c r="Z197" s="28">
        <f>Y197*SQRT(Info!$D$3^2+(X197/W197)^2)</f>
        <v>6.6149337894615065E-2</v>
      </c>
      <c r="AA197" s="37">
        <f t="shared" si="58"/>
        <v>0.4676736403882642</v>
      </c>
      <c r="AB197" s="37">
        <f t="shared" si="69"/>
        <v>5.7979685399226738E-2</v>
      </c>
      <c r="AC197" s="37">
        <f>(1-EXP(-Info!$B$6*H197*1000))+(Info!$B$6/(Info!$B$6-Info!$B$7))*(EXP(-Info!$B$7*H197*1000)-EXP(-Info!$B$6*H197*1000))*(Info!$B$9-1)</f>
        <v>0.29165766097603474</v>
      </c>
      <c r="AD197" s="37">
        <f>SQRT((Info!$B$6*EXP(-Info!$B$6*H197*1000)+(Info!$B$6/(Info!$B$6+Info!$B$7))*(Info!$B$9-1)*(-Info!$B$7*EXP(-Info!$B$7*H197*1000)+Info!$B$6*EXP(-Info!$B$6*H197*1000)))^2*(0.01*H197*1000)^2)</f>
        <v>2.3526149766961678E-3</v>
      </c>
      <c r="AE197" s="37">
        <f t="shared" si="70"/>
        <v>1.6945975462645927E-2</v>
      </c>
      <c r="AF197" s="37">
        <f t="shared" si="61"/>
        <v>4.0017786302029421</v>
      </c>
      <c r="AG197" s="37">
        <f t="shared" si="71"/>
        <v>6.9095592907734454E-2</v>
      </c>
      <c r="AH197" s="37">
        <f t="shared" si="63"/>
        <v>0.78903448950249566</v>
      </c>
      <c r="AI197">
        <f>AF197*EXP(Info!$B$6*H197*1000)</f>
        <v>5.3775627604947607</v>
      </c>
      <c r="AJ197">
        <f>2*SQRT((EXP(Info!$B$6*H197)*AG197)^2+(Info!$B$6*H197*0.01*AI197)^2)</f>
        <v>0.13823203049143998</v>
      </c>
      <c r="AK197">
        <f t="shared" si="64"/>
        <v>0.62186563962427488</v>
      </c>
      <c r="AL197">
        <f t="shared" si="72"/>
        <v>0.15419117535070359</v>
      </c>
      <c r="AM197"/>
      <c r="AN197"/>
      <c r="AO197">
        <f t="shared" si="66"/>
        <v>9.9003657278580128</v>
      </c>
      <c r="AP197">
        <f t="shared" si="67"/>
        <v>0.67477178973998875</v>
      </c>
      <c r="AQ197">
        <f t="shared" si="73"/>
        <v>5</v>
      </c>
      <c r="AR197">
        <v>1</v>
      </c>
      <c r="AS197">
        <v>1</v>
      </c>
      <c r="AT197">
        <v>1</v>
      </c>
      <c r="AU197">
        <v>0</v>
      </c>
      <c r="AV197">
        <v>0</v>
      </c>
      <c r="AW197">
        <v>1</v>
      </c>
      <c r="AX197">
        <v>1</v>
      </c>
    </row>
    <row r="198" spans="1:50">
      <c r="A198" s="34" t="s">
        <v>102</v>
      </c>
      <c r="B198" s="13" t="s">
        <v>201</v>
      </c>
      <c r="D198" s="14">
        <v>-57.62</v>
      </c>
      <c r="E198" s="14">
        <v>33.68</v>
      </c>
      <c r="F198" s="14">
        <v>4584</v>
      </c>
      <c r="G198" s="31">
        <v>15.52</v>
      </c>
      <c r="H198">
        <v>33.516094292803977</v>
      </c>
      <c r="I198" s="30" t="s">
        <v>54</v>
      </c>
      <c r="J198">
        <f>(F198*100*Info!$B$11)/AI198</f>
        <v>2.6985178754316057</v>
      </c>
      <c r="K198">
        <f>2*((F198*100*Info!$B$11)/AI198^2)*(AJ198/2)</f>
        <v>0.11317578511588997</v>
      </c>
      <c r="L198" s="26">
        <f t="shared" si="55"/>
        <v>0.80576196578240133</v>
      </c>
      <c r="M198" s="20">
        <f t="shared" si="56"/>
        <v>23.265684827671901</v>
      </c>
      <c r="N198" s="20">
        <f t="shared" si="68"/>
        <v>1.5085328139495102</v>
      </c>
      <c r="O198" s="32">
        <v>1.4437248032892074</v>
      </c>
      <c r="P198" s="32">
        <v>5.3258102538598058E-3</v>
      </c>
      <c r="S198" s="32">
        <v>4.1377826649947824</v>
      </c>
      <c r="T198" s="32">
        <v>0.13091594061817938</v>
      </c>
      <c r="U198" s="32">
        <v>2.0910101459719828</v>
      </c>
      <c r="V198" s="32">
        <v>0.10339795901167986</v>
      </c>
      <c r="W198" s="37">
        <f>U198*Info!$B$2</f>
        <v>1.0036848700665517</v>
      </c>
      <c r="X198" s="37">
        <f>W198*SQRT((0.5*V198/U198)^2+Info!$B$3^2)</f>
        <v>5.5984532155243245E-2</v>
      </c>
      <c r="Y198" s="28">
        <f>W198*Info!$D$2</f>
        <v>0.81298474475390692</v>
      </c>
      <c r="Z198" s="28">
        <f>Y198*SQRT(Info!$D$3^2+(X198/W198)^2)</f>
        <v>6.0899537093900009E-2</v>
      </c>
      <c r="AA198" s="37">
        <f t="shared" si="58"/>
        <v>0.44003993322265567</v>
      </c>
      <c r="AB198" s="37">
        <f t="shared" si="69"/>
        <v>5.6047826936969594E-2</v>
      </c>
      <c r="AC198" s="37">
        <f>(1-EXP(-Info!$B$6*H198*1000))+(Info!$B$6/(Info!$B$6-Info!$B$7))*(EXP(-Info!$B$7*H198*1000)-EXP(-Info!$B$6*H198*1000))*(Info!$B$9-1)</f>
        <v>0.30159043883169834</v>
      </c>
      <c r="AD198" s="37">
        <f>SQRT((Info!$B$6*EXP(-Info!$B$6*H198*1000)+(Info!$B$6/(Info!$B$6+Info!$B$7))*(Info!$B$9-1)*(-Info!$B$7*EXP(-Info!$B$7*H198*1000)+Info!$B$6*EXP(-Info!$B$6*H198*1000)))^2*(0.01*H198*1000)^2)</f>
        <v>2.417424932660949E-3</v>
      </c>
      <c r="AE198" s="37">
        <f t="shared" si="70"/>
        <v>1.693692781332835E-2</v>
      </c>
      <c r="AF198" s="37">
        <f t="shared" si="61"/>
        <v>3.1920860836767839</v>
      </c>
      <c r="AG198" s="37">
        <f t="shared" si="71"/>
        <v>9.0996478058169183E-2</v>
      </c>
      <c r="AH198" s="37">
        <f t="shared" si="63"/>
        <v>0.77144846458019778</v>
      </c>
      <c r="AI198">
        <f>AF198*EXP(Info!$B$6*H198*1000)</f>
        <v>4.3407008114061103</v>
      </c>
      <c r="AJ198">
        <f>2*SQRT((EXP(Info!$B$6*H198)*AG198)^2+(Info!$B$6*H198*0.01*AI198)^2)</f>
        <v>0.18204890423617956</v>
      </c>
      <c r="AK198">
        <f t="shared" si="64"/>
        <v>0.58512109920616528</v>
      </c>
      <c r="AL198">
        <f t="shared" si="72"/>
        <v>0.14905359095617693</v>
      </c>
      <c r="AM198"/>
      <c r="AN198"/>
      <c r="AO198">
        <f t="shared" si="66"/>
        <v>8.6216530242430167</v>
      </c>
      <c r="AP198">
        <f t="shared" si="67"/>
        <v>0.6904437102183969</v>
      </c>
      <c r="AQ198">
        <f t="shared" si="73"/>
        <v>5</v>
      </c>
      <c r="AR198">
        <v>1</v>
      </c>
      <c r="AS198">
        <v>1</v>
      </c>
      <c r="AT198">
        <v>1</v>
      </c>
      <c r="AU198">
        <v>0</v>
      </c>
      <c r="AV198">
        <v>0</v>
      </c>
      <c r="AW198">
        <v>1</v>
      </c>
      <c r="AX198">
        <v>1</v>
      </c>
    </row>
    <row r="199" spans="1:50">
      <c r="A199" s="34" t="s">
        <v>102</v>
      </c>
      <c r="B199" s="13" t="s">
        <v>201</v>
      </c>
      <c r="D199" s="14">
        <v>-57.62</v>
      </c>
      <c r="E199" s="14">
        <v>33.68</v>
      </c>
      <c r="F199" s="14">
        <v>4584</v>
      </c>
      <c r="G199" s="31">
        <v>15.82</v>
      </c>
      <c r="H199">
        <v>34.859324414715729</v>
      </c>
      <c r="I199" s="30" t="s">
        <v>54</v>
      </c>
      <c r="J199">
        <f>(F199*100*Info!$B$11)/AI199</f>
        <v>2.5610412870103998</v>
      </c>
      <c r="K199">
        <f>2*((F199*100*Info!$B$11)/AI199^2)*(AJ199/2)</f>
        <v>0.1094273763392864</v>
      </c>
      <c r="L199" s="26">
        <f t="shared" si="55"/>
        <v>0.87682646111856677</v>
      </c>
      <c r="M199" s="20">
        <f t="shared" si="56"/>
        <v>24.027799822606195</v>
      </c>
      <c r="N199" s="20">
        <f t="shared" si="68"/>
        <v>1.5702567090410688</v>
      </c>
      <c r="O199" s="32">
        <v>1.5577204403108991</v>
      </c>
      <c r="P199" s="32">
        <v>4.42507843315572E-2</v>
      </c>
      <c r="S199" s="32">
        <v>4.3520810791311133</v>
      </c>
      <c r="T199" s="32">
        <v>0.13769616102390175</v>
      </c>
      <c r="U199" s="32">
        <v>2.2754276130114111</v>
      </c>
      <c r="V199" s="32">
        <v>0.11251718291153182</v>
      </c>
      <c r="W199" s="37">
        <f>U199*Info!$B$2</f>
        <v>1.0922052542454772</v>
      </c>
      <c r="X199" s="37">
        <f>W199*SQRT((0.5*V199/U199)^2+Info!$B$3^2)</f>
        <v>6.0922110116472188E-2</v>
      </c>
      <c r="Y199" s="28">
        <f>W199*Info!$D$2</f>
        <v>0.88468625593883665</v>
      </c>
      <c r="Z199" s="28">
        <f>Y199*SQRT(Info!$D$3^2+(X199/W199)^2)</f>
        <v>6.6270595860097509E-2</v>
      </c>
      <c r="AA199" s="37">
        <f t="shared" si="58"/>
        <v>0.46551518606542186</v>
      </c>
      <c r="AB199" s="37">
        <f t="shared" si="69"/>
        <v>6.4815403103992655E-2</v>
      </c>
      <c r="AC199" s="37">
        <f>(1-EXP(-Info!$B$6*H199*1000))+(Info!$B$6/(Info!$B$6-Info!$B$7))*(EXP(-Info!$B$7*H199*1000)-EXP(-Info!$B$6*H199*1000))*(Info!$B$9-1)</f>
        <v>0.3117727104858915</v>
      </c>
      <c r="AD199" s="37">
        <f>SQRT((Info!$B$6*EXP(-Info!$B$6*H199*1000)+(Info!$B$6/(Info!$B$6+Info!$B$7))*(Info!$B$9-1)*(-Info!$B$7*EXP(-Info!$B$7*H199*1000)+Info!$B$6*EXP(-Info!$B$6*H199*1000)))^2*(0.01*H199*1000)^2)</f>
        <v>2.4826769427716928E-3</v>
      </c>
      <c r="AE199" s="37">
        <f t="shared" si="70"/>
        <v>2.0240696190497807E-2</v>
      </c>
      <c r="AF199" s="37">
        <f t="shared" si="61"/>
        <v>3.3222598918603161</v>
      </c>
      <c r="AG199" s="37">
        <f t="shared" si="71"/>
        <v>9.7680785460132716E-2</v>
      </c>
      <c r="AH199" s="37">
        <f t="shared" si="63"/>
        <v>0.76337270180720085</v>
      </c>
      <c r="AI199">
        <f>AF199*EXP(Info!$B$6*H199*1000)</f>
        <v>4.5737094481414733</v>
      </c>
      <c r="AJ199">
        <f>2*SQRT((EXP(Info!$B$6*H199)*AG199)^2+(Info!$B$6*H199*0.01*AI199)^2)</f>
        <v>0.19542403614764317</v>
      </c>
      <c r="AK199">
        <f t="shared" si="64"/>
        <v>0.61899554291119141</v>
      </c>
      <c r="AL199">
        <f t="shared" si="72"/>
        <v>0.17237008301475806</v>
      </c>
      <c r="AM199"/>
      <c r="AN199"/>
      <c r="AO199">
        <f t="shared" si="66"/>
        <v>9.3820431234907833</v>
      </c>
      <c r="AP199">
        <f t="shared" si="67"/>
        <v>0.68458360591367551</v>
      </c>
      <c r="AQ199">
        <f t="shared" si="73"/>
        <v>5</v>
      </c>
      <c r="AR199">
        <v>1</v>
      </c>
      <c r="AS199">
        <v>1</v>
      </c>
      <c r="AT199">
        <v>1</v>
      </c>
      <c r="AU199">
        <v>0</v>
      </c>
      <c r="AV199">
        <v>0</v>
      </c>
      <c r="AW199">
        <v>1</v>
      </c>
      <c r="AX199">
        <v>1</v>
      </c>
    </row>
    <row r="200" spans="1:50">
      <c r="A200" s="34" t="s">
        <v>102</v>
      </c>
      <c r="B200" s="13" t="s">
        <v>201</v>
      </c>
      <c r="D200" s="14">
        <v>-57.62</v>
      </c>
      <c r="E200" s="14">
        <v>33.68</v>
      </c>
      <c r="F200" s="14">
        <v>4584</v>
      </c>
      <c r="G200" s="31">
        <v>16.420000000000002</v>
      </c>
      <c r="H200">
        <v>35.5</v>
      </c>
      <c r="I200" s="30" t="s">
        <v>54</v>
      </c>
      <c r="J200">
        <f>(F200*100*Info!$B$11)/AI200</f>
        <v>2.0120325987961092</v>
      </c>
      <c r="K200">
        <f>2*((F200*100*Info!$B$11)/AI200^2)*(AJ200/2)</f>
        <v>7.181774097833965E-2</v>
      </c>
      <c r="L200" s="26">
        <f t="shared" si="55"/>
        <v>0.80719164487740458</v>
      </c>
      <c r="M200" s="20">
        <f t="shared" si="56"/>
        <v>17.377826161770336</v>
      </c>
      <c r="N200" s="20">
        <f t="shared" si="68"/>
        <v>1.0597988192029704</v>
      </c>
      <c r="O200" s="32">
        <v>1.5022009826321376</v>
      </c>
      <c r="P200" s="32">
        <v>4.2673621007271907E-2</v>
      </c>
      <c r="S200" s="32">
        <v>5.1756932809607505</v>
      </c>
      <c r="T200" s="32">
        <v>0.16375455384847334</v>
      </c>
      <c r="U200" s="32">
        <v>2.0947202658586086</v>
      </c>
      <c r="V200" s="32">
        <v>0.10358142001721575</v>
      </c>
      <c r="W200" s="37">
        <f>U200*Info!$B$2</f>
        <v>1.0054657276121322</v>
      </c>
      <c r="X200" s="37">
        <f>W200*SQRT((0.5*V200/U200)^2+Info!$B$3^2)</f>
        <v>5.6083866597255755E-2</v>
      </c>
      <c r="Y200" s="28">
        <f>W200*Info!$D$2</f>
        <v>0.81442723936582706</v>
      </c>
      <c r="Z200" s="28">
        <f>Y200*SQRT(Info!$D$3^2+(X200/W200)^2)</f>
        <v>6.1007592324571001E-2</v>
      </c>
      <c r="AA200" s="37">
        <f t="shared" si="58"/>
        <v>0.49673525502000548</v>
      </c>
      <c r="AB200" s="37">
        <f t="shared" si="69"/>
        <v>6.0005496206321375E-2</v>
      </c>
      <c r="AC200" s="37">
        <f>(1-EXP(-Info!$B$6*H200*1000))+(Info!$B$6/(Info!$B$6-Info!$B$7))*(EXP(-Info!$B$7*H200*1000)-EXP(-Info!$B$6*H200*1000))*(Info!$B$9-1)</f>
        <v>0.31658312817749834</v>
      </c>
      <c r="AD200" s="37">
        <f>SQRT((Info!$B$6*EXP(-Info!$B$6*H200*1000)+(Info!$B$6/(Info!$B$6+Info!$B$7))*(Info!$B$9-1)*(-Info!$B$7*EXP(-Info!$B$7*H200*1000)+Info!$B$6*EXP(-Info!$B$6*H200*1000)))^2*(0.01*H200*1000)^2)</f>
        <v>2.5130816827368843E-3</v>
      </c>
      <c r="AE200" s="37">
        <f t="shared" si="70"/>
        <v>1.9037699615034726E-2</v>
      </c>
      <c r="AF200" s="37">
        <f t="shared" si="61"/>
        <v>4.2040080406846432</v>
      </c>
      <c r="AG200" s="37">
        <f t="shared" si="71"/>
        <v>0.10386649510020778</v>
      </c>
      <c r="AH200" s="37">
        <f t="shared" si="63"/>
        <v>0.81225988722118869</v>
      </c>
      <c r="AI200">
        <f>AF200*EXP(Info!$B$6*H200*1000)</f>
        <v>5.8217042499652143</v>
      </c>
      <c r="AJ200">
        <f>2*SQRT((EXP(Info!$B$6*H200)*AG200)^2+(Info!$B$6*H200*0.01*AI200)^2)</f>
        <v>0.20780063311432931</v>
      </c>
      <c r="AK200">
        <f t="shared" si="64"/>
        <v>0.66050886860010127</v>
      </c>
      <c r="AL200">
        <f t="shared" si="72"/>
        <v>0.15957861661109107</v>
      </c>
      <c r="AM200"/>
      <c r="AN200"/>
      <c r="AO200">
        <f t="shared" si="66"/>
        <v>8.6369505905424688</v>
      </c>
      <c r="AP200">
        <f t="shared" si="67"/>
        <v>0.71713679726891733</v>
      </c>
      <c r="AQ200">
        <f t="shared" si="73"/>
        <v>5</v>
      </c>
      <c r="AR200">
        <v>1</v>
      </c>
      <c r="AS200">
        <v>1</v>
      </c>
      <c r="AT200">
        <v>1</v>
      </c>
      <c r="AU200">
        <v>0</v>
      </c>
      <c r="AV200">
        <v>0</v>
      </c>
      <c r="AW200">
        <v>1</v>
      </c>
      <c r="AX200">
        <v>1</v>
      </c>
    </row>
    <row r="201" spans="1:50">
      <c r="A201" s="34" t="s">
        <v>102</v>
      </c>
      <c r="B201" s="13" t="s">
        <v>201</v>
      </c>
      <c r="D201" s="14">
        <v>-57.62</v>
      </c>
      <c r="E201" s="14">
        <v>33.68</v>
      </c>
      <c r="F201" s="14">
        <v>4584</v>
      </c>
      <c r="G201" s="31">
        <v>16.72</v>
      </c>
      <c r="H201">
        <v>36.299999999999997</v>
      </c>
      <c r="I201" s="30" t="s">
        <v>54</v>
      </c>
      <c r="J201">
        <f>(F201*100*Info!$B$11)/AI201</f>
        <v>2.0473234272298995</v>
      </c>
      <c r="K201">
        <f>2*((F201*100*Info!$B$11)/AI201^2)*(AJ201/2)</f>
        <v>7.9501567780324439E-2</v>
      </c>
      <c r="L201" s="26">
        <f t="shared" si="55"/>
        <v>0.94226898507794465</v>
      </c>
      <c r="M201" s="20">
        <f t="shared" si="56"/>
        <v>20.641684236553715</v>
      </c>
      <c r="N201" s="20">
        <f t="shared" si="68"/>
        <v>1.2978195628360485</v>
      </c>
      <c r="O201" s="32">
        <v>1.6211766944279935</v>
      </c>
      <c r="P201" s="32">
        <v>4.6053411390147764E-2</v>
      </c>
      <c r="S201" s="32">
        <v>5.1963822789773459</v>
      </c>
      <c r="T201" s="32">
        <v>0.16440913623113546</v>
      </c>
      <c r="U201" s="32">
        <v>2.4452556607329234</v>
      </c>
      <c r="V201" s="32">
        <v>0.12091497741825337</v>
      </c>
      <c r="W201" s="37">
        <f>U201*Info!$B$2</f>
        <v>1.1737227171518032</v>
      </c>
      <c r="X201" s="37">
        <f>W201*SQRT((0.5*V201/U201)^2+Info!$B$3^2)</f>
        <v>6.546907217538063E-2</v>
      </c>
      <c r="Y201" s="28">
        <f>W201*Info!$D$2</f>
        <v>0.95071540089296069</v>
      </c>
      <c r="Z201" s="28">
        <f>Y201*SQRT(Info!$D$3^2+(X201/W201)^2)</f>
        <v>7.1216745696684416E-2</v>
      </c>
      <c r="AA201" s="37">
        <f t="shared" si="58"/>
        <v>0.4474539772761903</v>
      </c>
      <c r="AB201" s="37">
        <f t="shared" si="69"/>
        <v>6.9400494138534385E-2</v>
      </c>
      <c r="AC201" s="37">
        <f>(1-EXP(-Info!$B$6*H201*1000))+(Info!$B$6/(Info!$B$6-Info!$B$7))*(EXP(-Info!$B$7*H201*1000)-EXP(-Info!$B$6*H201*1000))*(Info!$B$9-1)</f>
        <v>0.3225482921244856</v>
      </c>
      <c r="AD201" s="37">
        <f>SQRT((Info!$B$6*EXP(-Info!$B$6*H201*1000)+(Info!$B$6/(Info!$B$6+Info!$B$7))*(Info!$B$9-1)*(-Info!$B$7*EXP(-Info!$B$7*H201*1000)+Info!$B$6*EXP(-Info!$B$6*H201*1000)))^2*(0.01*H201*1000)^2)</f>
        <v>2.5504050968497916E-3</v>
      </c>
      <c r="AE201" s="37">
        <f t="shared" si="70"/>
        <v>2.2414080913173349E-2</v>
      </c>
      <c r="AF201" s="37">
        <f t="shared" si="61"/>
        <v>4.1013413619096424</v>
      </c>
      <c r="AG201" s="37">
        <f t="shared" si="71"/>
        <v>0.1110486691044765</v>
      </c>
      <c r="AH201" s="37">
        <f t="shared" si="63"/>
        <v>0.78926859913716574</v>
      </c>
      <c r="AI201">
        <f>AF201*EXP(Info!$B$6*H201*1000)</f>
        <v>5.7213523645985855</v>
      </c>
      <c r="AJ201">
        <f>2*SQRT((EXP(Info!$B$6*H201)*AG201)^2+(Info!$B$6*H201*0.01*AI201)^2)</f>
        <v>0.22217128801417116</v>
      </c>
      <c r="AK201">
        <f t="shared" si="64"/>
        <v>0.59497955358415022</v>
      </c>
      <c r="AL201">
        <f t="shared" si="72"/>
        <v>0.18456367411201835</v>
      </c>
      <c r="AM201"/>
      <c r="AN201"/>
      <c r="AO201">
        <f t="shared" si="66"/>
        <v>10.082278129074101</v>
      </c>
      <c r="AP201">
        <f t="shared" si="67"/>
        <v>0.66298862751311394</v>
      </c>
      <c r="AQ201">
        <f t="shared" si="73"/>
        <v>5</v>
      </c>
      <c r="AR201">
        <v>1</v>
      </c>
      <c r="AS201">
        <v>1</v>
      </c>
      <c r="AT201">
        <v>1</v>
      </c>
      <c r="AU201">
        <v>0</v>
      </c>
      <c r="AV201">
        <v>0</v>
      </c>
      <c r="AW201">
        <v>1</v>
      </c>
      <c r="AX201">
        <v>1</v>
      </c>
    </row>
    <row r="202" spans="1:50">
      <c r="A202" s="34" t="s">
        <v>102</v>
      </c>
      <c r="B202" s="13" t="s">
        <v>201</v>
      </c>
      <c r="D202" s="14">
        <v>-57.62</v>
      </c>
      <c r="E202" s="14">
        <v>33.68</v>
      </c>
      <c r="F202" s="14">
        <v>4584</v>
      </c>
      <c r="G202" s="31">
        <v>17.02</v>
      </c>
      <c r="H202">
        <v>37.200000000000003</v>
      </c>
      <c r="I202" s="30" t="s">
        <v>54</v>
      </c>
      <c r="J202">
        <f>(F202*100*Info!$B$11)/AI202</f>
        <v>2.3227191415720485</v>
      </c>
      <c r="K202">
        <f>2*((F202*100*Info!$B$11)/AI202^2)*(AJ202/2)</f>
        <v>9.108572961263435E-2</v>
      </c>
      <c r="L202" s="26">
        <f t="shared" si="55"/>
        <v>0.84571043070516982</v>
      </c>
      <c r="M202" s="20">
        <f t="shared" si="56"/>
        <v>21.018521520198622</v>
      </c>
      <c r="N202" s="20">
        <f t="shared" si="68"/>
        <v>1.3265020072482023</v>
      </c>
      <c r="O202" s="32">
        <v>1.4974833411021835</v>
      </c>
      <c r="P202" s="32">
        <v>4.2539605087281843E-2</v>
      </c>
      <c r="S202" s="32">
        <v>4.5848175873561505</v>
      </c>
      <c r="T202" s="32">
        <v>0.14505974711754444</v>
      </c>
      <c r="U202" s="32">
        <v>2.1946792803029935</v>
      </c>
      <c r="V202" s="32">
        <v>0.108524274119707</v>
      </c>
      <c r="W202" s="37">
        <f>U202*Info!$B$2</f>
        <v>1.0534460545454369</v>
      </c>
      <c r="X202" s="37">
        <f>W202*SQRT((0.5*V202/U202)^2+Info!$B$3^2)</f>
        <v>5.8760160956299518E-2</v>
      </c>
      <c r="Y202" s="28">
        <f>W202*Info!$D$2</f>
        <v>0.85329130418180399</v>
      </c>
      <c r="Z202" s="28">
        <f>Y202*SQRT(Info!$D$3^2+(X202/W202)^2)</f>
        <v>6.3918844438651881E-2</v>
      </c>
      <c r="AA202" s="37">
        <f t="shared" si="58"/>
        <v>0.44403728655674657</v>
      </c>
      <c r="AB202" s="37">
        <f t="shared" si="69"/>
        <v>6.2491287519587081E-2</v>
      </c>
      <c r="AC202" s="37">
        <f>(1-EXP(-Info!$B$6*H202*1000))+(Info!$B$6/(Info!$B$6-Info!$B$7))*(EXP(-Info!$B$7*H202*1000)-EXP(-Info!$B$6*H202*1000))*(Info!$B$9-1)</f>
        <v>0.32920438561410553</v>
      </c>
      <c r="AD202" s="37">
        <f>SQRT((Info!$B$6*EXP(-Info!$B$6*H202*1000)+(Info!$B$6/(Info!$B$6+Info!$B$7))*(Info!$B$9-1)*(-Info!$B$7*EXP(-Info!$B$7*H202*1000)+Info!$B$6*EXP(-Info!$B$6*H202*1000)))^2*(0.01*H202*1000)^2)</f>
        <v>2.5915508963425555E-3</v>
      </c>
      <c r="AE202" s="37">
        <f t="shared" si="70"/>
        <v>2.0604565020282638E-2</v>
      </c>
      <c r="AF202" s="37">
        <f t="shared" si="61"/>
        <v>3.5853472610636783</v>
      </c>
      <c r="AG202" s="37">
        <f t="shared" si="71"/>
        <v>9.8847100779431665E-2</v>
      </c>
      <c r="AH202" s="37">
        <f t="shared" si="63"/>
        <v>0.78200434210321113</v>
      </c>
      <c r="AI202">
        <f>AF202*EXP(Info!$B$6*H202*1000)</f>
        <v>5.0429940158636803</v>
      </c>
      <c r="AJ202">
        <f>2*SQRT((EXP(Info!$B$6*H202)*AG202)^2+(Info!$B$6*H202*0.01*AI202)^2)</f>
        <v>0.19776165837088738</v>
      </c>
      <c r="AK202">
        <f t="shared" si="64"/>
        <v>0.59043637993450593</v>
      </c>
      <c r="AL202">
        <f t="shared" si="72"/>
        <v>0.16618933002958988</v>
      </c>
      <c r="AM202"/>
      <c r="AN202"/>
      <c r="AO202">
        <f t="shared" si="66"/>
        <v>9.0491015984392664</v>
      </c>
      <c r="AP202">
        <f t="shared" si="67"/>
        <v>0.68232445375592354</v>
      </c>
      <c r="AQ202">
        <f t="shared" si="73"/>
        <v>5</v>
      </c>
      <c r="AR202">
        <v>1</v>
      </c>
      <c r="AS202">
        <v>1</v>
      </c>
      <c r="AT202">
        <v>1</v>
      </c>
      <c r="AU202">
        <v>0</v>
      </c>
      <c r="AV202">
        <v>0</v>
      </c>
      <c r="AW202">
        <v>1</v>
      </c>
      <c r="AX202">
        <v>1</v>
      </c>
    </row>
    <row r="203" spans="1:50">
      <c r="A203" s="34" t="s">
        <v>102</v>
      </c>
      <c r="B203" s="13" t="s">
        <v>201</v>
      </c>
      <c r="D203" s="14">
        <v>-57.62</v>
      </c>
      <c r="E203" s="14">
        <v>33.68</v>
      </c>
      <c r="F203" s="14">
        <v>4584</v>
      </c>
      <c r="G203" s="31">
        <v>17.32</v>
      </c>
      <c r="H203">
        <v>38.1</v>
      </c>
      <c r="I203" s="30" t="s">
        <v>56</v>
      </c>
      <c r="J203">
        <f>(F203*100*Info!$B$11)/AI203</f>
        <v>3.1077820009009125</v>
      </c>
      <c r="K203">
        <f>2*((F203*100*Info!$B$11)/AI203^2)*(AJ203/2)</f>
        <v>0.14751154473945921</v>
      </c>
      <c r="L203" s="26">
        <f t="shared" si="55"/>
        <v>0.8637455526102078</v>
      </c>
      <c r="M203" s="20">
        <f t="shared" si="56"/>
        <v>28.722361834834309</v>
      </c>
      <c r="N203" s="20">
        <f t="shared" si="68"/>
        <v>1.9687144392267528</v>
      </c>
      <c r="O203" s="32">
        <v>1.3563579916762438</v>
      </c>
      <c r="P203" s="32">
        <v>3.8530601135381128E-2</v>
      </c>
      <c r="S203" s="32">
        <v>3.6232832375374997</v>
      </c>
      <c r="T203" s="32">
        <v>0.11463761429067279</v>
      </c>
      <c r="U203" s="32">
        <v>2.2414817163681624</v>
      </c>
      <c r="V203" s="32">
        <v>0.11083859878964475</v>
      </c>
      <c r="W203" s="37">
        <f>U203*Info!$B$2</f>
        <v>1.0759112238567179</v>
      </c>
      <c r="X203" s="37">
        <f>W203*SQRT((0.5*V203/U203)^2+Info!$B$3^2)</f>
        <v>6.0013245496267721E-2</v>
      </c>
      <c r="Y203" s="28">
        <f>W203*Info!$D$2</f>
        <v>0.87148809132394156</v>
      </c>
      <c r="Z203" s="28">
        <f>Y203*SQRT(Info!$D$3^2+(X203/W203)^2)</f>
        <v>6.5281940020338186E-2</v>
      </c>
      <c r="AA203" s="37">
        <f t="shared" si="58"/>
        <v>0.28044676781952593</v>
      </c>
      <c r="AB203" s="37">
        <f t="shared" si="69"/>
        <v>6.3029686981284902E-2</v>
      </c>
      <c r="AC203" s="37">
        <f>(1-EXP(-Info!$B$6*H203*1000))+(Info!$B$6/(Info!$B$6-Info!$B$7))*(EXP(-Info!$B$7*H203*1000)-EXP(-Info!$B$6*H203*1000))*(Info!$B$9-1)</f>
        <v>0.33580300991764872</v>
      </c>
      <c r="AD203" s="37">
        <f>SQRT((Info!$B$6*EXP(-Info!$B$6*H203*1000)+(Info!$B$6/(Info!$B$6+Info!$B$7))*(Info!$B$9-1)*(-Info!$B$7*EXP(-Info!$B$7*H203*1000)+Info!$B$6*EXP(-Info!$B$6*H203*1000)))^2*(0.01*H203*1000)^2)</f>
        <v>2.6318154621518277E-3</v>
      </c>
      <c r="AE203" s="37">
        <f t="shared" si="70"/>
        <v>2.1178423906245705E-2</v>
      </c>
      <c r="AF203" s="37">
        <f t="shared" si="61"/>
        <v>2.6576202774580855</v>
      </c>
      <c r="AG203" s="37">
        <f t="shared" si="71"/>
        <v>8.9418694826842213E-2</v>
      </c>
      <c r="AH203" s="37">
        <f t="shared" si="63"/>
        <v>0.73348399869072611</v>
      </c>
      <c r="AI203">
        <f>AF203*EXP(Info!$B$6*H203*1000)</f>
        <v>3.7690734833023227</v>
      </c>
      <c r="AJ203">
        <f>2*SQRT((EXP(Info!$B$6*H203)*AG203)^2+(Info!$B$6*H203*0.01*AI203)^2)</f>
        <v>0.17889988795780618</v>
      </c>
      <c r="AK203">
        <f t="shared" si="64"/>
        <v>0.3729100671696236</v>
      </c>
      <c r="AL203">
        <f t="shared" si="72"/>
        <v>0.16762114955802906</v>
      </c>
      <c r="AM203"/>
      <c r="AN203"/>
      <c r="AO203">
        <f t="shared" si="66"/>
        <v>9.242077402607654</v>
      </c>
      <c r="AP203">
        <f t="shared" si="67"/>
        <v>0.60511668766762428</v>
      </c>
      <c r="AQ203">
        <f t="shared" si="73"/>
        <v>5</v>
      </c>
      <c r="AR203">
        <v>1</v>
      </c>
      <c r="AS203">
        <v>1</v>
      </c>
      <c r="AT203">
        <v>1</v>
      </c>
      <c r="AU203">
        <v>0</v>
      </c>
      <c r="AV203">
        <v>0</v>
      </c>
      <c r="AW203">
        <v>1</v>
      </c>
      <c r="AX203">
        <v>1</v>
      </c>
    </row>
    <row r="204" spans="1:50">
      <c r="A204" s="34" t="s">
        <v>102</v>
      </c>
      <c r="B204" s="13" t="s">
        <v>201</v>
      </c>
      <c r="D204" s="14">
        <v>-57.62</v>
      </c>
      <c r="E204" s="14">
        <v>33.68</v>
      </c>
      <c r="F204" s="14">
        <v>4584</v>
      </c>
      <c r="G204" s="31">
        <v>17.62</v>
      </c>
      <c r="H204">
        <v>38.9</v>
      </c>
      <c r="I204" s="30"/>
      <c r="J204">
        <f>(F204*100*Info!$B$11)/AI204</f>
        <v>1.955390942673392</v>
      </c>
      <c r="K204">
        <f>2*((F204*100*Info!$B$11)/AI204^2)*(AJ204/2)</f>
        <v>7.3804481141168943E-2</v>
      </c>
      <c r="L204" s="26">
        <f t="shared" si="55"/>
        <v>0.94817542922624443</v>
      </c>
      <c r="M204" s="20">
        <f t="shared" si="56"/>
        <v>19.838374016206657</v>
      </c>
      <c r="N204" s="20">
        <f t="shared" si="68"/>
        <v>1.2341002775616261</v>
      </c>
      <c r="O204" s="32">
        <v>1.6575208463119064</v>
      </c>
      <c r="P204" s="32">
        <v>4.7085854173274759E-2</v>
      </c>
      <c r="S204" s="32">
        <v>5.3124255743801081</v>
      </c>
      <c r="T204" s="32">
        <v>0.16808064785947879</v>
      </c>
      <c r="U204" s="32">
        <v>2.4605833073149004</v>
      </c>
      <c r="V204" s="32">
        <v>0.12167291126954613</v>
      </c>
      <c r="W204" s="37">
        <f>U204*Info!$B$2</f>
        <v>1.1810799875111522</v>
      </c>
      <c r="X204" s="37">
        <f>W204*SQRT((0.5*V204/U204)^2+Info!$B$3^2)</f>
        <v>6.587945331321772E-2</v>
      </c>
      <c r="Y204" s="28">
        <f>W204*Info!$D$2</f>
        <v>0.95667478988403332</v>
      </c>
      <c r="Z204" s="28">
        <f>Y204*SQRT(Info!$D$3^2+(X204/W204)^2)</f>
        <v>7.1663155095213371E-2</v>
      </c>
      <c r="AA204" s="37">
        <f t="shared" si="58"/>
        <v>0.47644085880075426</v>
      </c>
      <c r="AB204" s="37">
        <f t="shared" si="69"/>
        <v>6.9959786911161739E-2</v>
      </c>
      <c r="AC204" s="37">
        <f>(1-EXP(-Info!$B$6*H204*1000))+(Info!$B$6/(Info!$B$6-Info!$B$7))*(EXP(-Info!$B$7*H204*1000)-EXP(-Info!$B$6*H204*1000))*(Info!$B$9-1)</f>
        <v>0.34162059562378899</v>
      </c>
      <c r="AD204" s="37">
        <f>SQRT((Info!$B$6*EXP(-Info!$B$6*H204*1000)+(Info!$B$6/(Info!$B$6+Info!$B$7))*(Info!$B$9-1)*(-Info!$B$7*EXP(-Info!$B$7*H204*1000)+Info!$B$6*EXP(-Info!$B$6*H204*1000)))^2*(0.01*H204*1000)^2)</f>
        <v>2.6668758528170361E-3</v>
      </c>
      <c r="AE204" s="37">
        <f t="shared" si="70"/>
        <v>2.3933455686730391E-2</v>
      </c>
      <c r="AF204" s="37">
        <f t="shared" si="61"/>
        <v>4.1929887745330516</v>
      </c>
      <c r="AG204" s="37">
        <f t="shared" si="71"/>
        <v>0.11300970819148601</v>
      </c>
      <c r="AH204" s="37">
        <f t="shared" si="63"/>
        <v>0.78927953264028916</v>
      </c>
      <c r="AI204">
        <f>AF204*EXP(Info!$B$6*H204*1000)</f>
        <v>5.9903411005194362</v>
      </c>
      <c r="AJ204">
        <f>2*SQRT((EXP(Info!$B$6*H204)*AG204)^2+(Info!$B$6*H204*0.01*AI204)^2)</f>
        <v>0.22610006374377589</v>
      </c>
      <c r="AK204">
        <f t="shared" si="64"/>
        <v>0.63352340994736289</v>
      </c>
      <c r="AL204">
        <f t="shared" si="72"/>
        <v>0.18605105731154353</v>
      </c>
      <c r="AM204"/>
      <c r="AN204"/>
      <c r="AO204">
        <f t="shared" si="66"/>
        <v>10.145477081390329</v>
      </c>
      <c r="AP204">
        <f t="shared" si="67"/>
        <v>0.67362923311085454</v>
      </c>
      <c r="AQ204">
        <f t="shared" si="73"/>
        <v>5</v>
      </c>
      <c r="AR204">
        <v>1</v>
      </c>
      <c r="AS204">
        <v>1</v>
      </c>
      <c r="AT204">
        <v>1</v>
      </c>
      <c r="AU204">
        <v>0</v>
      </c>
      <c r="AV204">
        <v>0</v>
      </c>
      <c r="AW204">
        <v>1</v>
      </c>
      <c r="AX204">
        <v>1</v>
      </c>
    </row>
    <row r="205" spans="1:50">
      <c r="A205" s="34" t="s">
        <v>102</v>
      </c>
      <c r="B205" s="13" t="s">
        <v>201</v>
      </c>
      <c r="D205" s="14">
        <v>-57.62</v>
      </c>
      <c r="E205" s="14">
        <v>33.68</v>
      </c>
      <c r="F205" s="14">
        <v>4584</v>
      </c>
      <c r="G205" s="31">
        <v>17.920000000000002</v>
      </c>
      <c r="H205">
        <v>39.700000000000003</v>
      </c>
      <c r="I205" s="30" t="s">
        <v>124</v>
      </c>
      <c r="J205">
        <f>(F205*100*Info!$B$11)/AI205</f>
        <v>2.0757465862607836</v>
      </c>
      <c r="K205">
        <f>2*((F205*100*Info!$B$11)/AI205^2)*(AJ205/2)</f>
        <v>8.1219278971716449E-2</v>
      </c>
      <c r="L205" s="26">
        <f t="shared" si="55"/>
        <v>0.94679121856015092</v>
      </c>
      <c r="M205" s="20">
        <f t="shared" si="56"/>
        <v>21.02869544615875</v>
      </c>
      <c r="N205" s="20">
        <f t="shared" si="68"/>
        <v>1.3260030514774803</v>
      </c>
      <c r="O205" s="32">
        <v>1.7652934708353194</v>
      </c>
      <c r="P205" s="32">
        <v>5.0147393998533525E-2</v>
      </c>
      <c r="S205" s="32">
        <v>5.0798286375938222</v>
      </c>
      <c r="T205" s="32">
        <v>0.16072147768800188</v>
      </c>
      <c r="U205" s="32">
        <v>2.4569911812654239</v>
      </c>
      <c r="V205" s="32">
        <v>0.12149528491859607</v>
      </c>
      <c r="W205" s="37">
        <f>U205*Info!$B$2</f>
        <v>1.1793557670074035</v>
      </c>
      <c r="X205" s="37">
        <f>W205*SQRT((0.5*V205/U205)^2+Info!$B$3^2)</f>
        <v>6.578327802841101E-2</v>
      </c>
      <c r="Y205" s="28">
        <f>W205*Info!$D$2</f>
        <v>0.9552781712759969</v>
      </c>
      <c r="Z205" s="28">
        <f>Y205*SQRT(Info!$D$3^2+(X205/W205)^2)</f>
        <v>7.1558536371092191E-2</v>
      </c>
      <c r="AA205" s="37">
        <f t="shared" si="58"/>
        <v>0.58593770382791588</v>
      </c>
      <c r="AB205" s="37">
        <f t="shared" si="69"/>
        <v>7.0399786571936865E-2</v>
      </c>
      <c r="AC205" s="37">
        <f>(1-EXP(-Info!$B$6*H205*1000))+(Info!$B$6/(Info!$B$6-Info!$B$7))*(EXP(-Info!$B$7*H205*1000)-EXP(-Info!$B$6*H205*1000))*(Info!$B$9-1)</f>
        <v>0.3473934864427547</v>
      </c>
      <c r="AD205" s="37">
        <f>SQRT((Info!$B$6*EXP(-Info!$B$6*H205*1000)+(Info!$B$6/(Info!$B$6+Info!$B$7))*(Info!$B$9-1)*(-Info!$B$7*EXP(-Info!$B$7*H205*1000)+Info!$B$6*EXP(-Info!$B$6*H205*1000)))^2*(0.01*H205*1000)^2)</f>
        <v>2.7012573451622507E-3</v>
      </c>
      <c r="AE205" s="37">
        <f t="shared" si="70"/>
        <v>2.4507590509641367E-2</v>
      </c>
      <c r="AF205" s="37">
        <f t="shared" si="61"/>
        <v>3.9209995245467835</v>
      </c>
      <c r="AG205" s="37">
        <f t="shared" si="71"/>
        <v>0.11035893469816982</v>
      </c>
      <c r="AH205" s="37">
        <f t="shared" si="63"/>
        <v>0.77187633762465957</v>
      </c>
      <c r="AI205">
        <f>AF205*EXP(Info!$B$6*H205*1000)</f>
        <v>5.6430099940958112</v>
      </c>
      <c r="AJ205">
        <f>2*SQRT((EXP(Info!$B$6*H205)*AG205)^2+(Info!$B$6*H205*0.01*AI205)^2)</f>
        <v>0.22079824482634178</v>
      </c>
      <c r="AK205">
        <f t="shared" si="64"/>
        <v>0.77912136477997973</v>
      </c>
      <c r="AL205">
        <f t="shared" si="72"/>
        <v>0.1872211924094089</v>
      </c>
      <c r="AM205"/>
      <c r="AN205"/>
      <c r="AO205">
        <f t="shared" si="66"/>
        <v>10.130666027279668</v>
      </c>
      <c r="AP205">
        <f t="shared" si="67"/>
        <v>0.71847773988596109</v>
      </c>
      <c r="AQ205">
        <f t="shared" si="73"/>
        <v>5</v>
      </c>
      <c r="AR205">
        <v>1</v>
      </c>
      <c r="AS205">
        <v>1</v>
      </c>
      <c r="AT205">
        <v>1</v>
      </c>
      <c r="AU205">
        <v>0</v>
      </c>
      <c r="AV205">
        <v>0</v>
      </c>
      <c r="AW205">
        <v>1</v>
      </c>
      <c r="AX205">
        <v>1</v>
      </c>
    </row>
    <row r="206" spans="1:50">
      <c r="A206" s="34" t="s">
        <v>102</v>
      </c>
      <c r="B206" s="13" t="s">
        <v>201</v>
      </c>
      <c r="D206" s="14">
        <v>-57.62</v>
      </c>
      <c r="E206" s="14">
        <v>33.68</v>
      </c>
      <c r="F206" s="14">
        <v>4584</v>
      </c>
      <c r="G206" s="31">
        <v>18.82</v>
      </c>
      <c r="H206">
        <v>41.8</v>
      </c>
      <c r="I206" s="30" t="s">
        <v>125</v>
      </c>
      <c r="J206">
        <f>(F206*100*Info!$B$11)/AI206</f>
        <v>1.7786194118607954</v>
      </c>
      <c r="K206">
        <f>2*((F206*100*Info!$B$11)/AI206^2)*(AJ206/2)</f>
        <v>3.8603921269087481E-2</v>
      </c>
      <c r="L206" s="26">
        <f t="shared" si="55"/>
        <v>0.95406408779183116</v>
      </c>
      <c r="M206" s="20">
        <f t="shared" si="56"/>
        <v>18.157010901752198</v>
      </c>
      <c r="N206" s="20">
        <f t="shared" si="68"/>
        <v>0.39582708638899894</v>
      </c>
      <c r="O206" s="32">
        <v>1.4442286956432584</v>
      </c>
      <c r="P206" s="32">
        <v>9.5108363528939501E-4</v>
      </c>
      <c r="S206" s="32">
        <v>5.5440462557967036</v>
      </c>
      <c r="T206" s="32">
        <v>4.7185034228539001E-3</v>
      </c>
      <c r="U206" s="32">
        <v>2.4758647990329297</v>
      </c>
      <c r="V206" s="32">
        <v>5.0545873217583736E-3</v>
      </c>
      <c r="W206" s="37">
        <f>U206*Info!$B$2</f>
        <v>1.1884151035358061</v>
      </c>
      <c r="X206" s="37">
        <f>W206*SQRT((0.5*V206/U206)^2+Info!$B$3^2)</f>
        <v>5.9433136882655495E-2</v>
      </c>
      <c r="Y206" s="28">
        <f>W206*Info!$D$2</f>
        <v>0.96261623386400308</v>
      </c>
      <c r="Z206" s="28">
        <f>Y206*SQRT(Info!$D$3^2+(X206/W206)^2)</f>
        <v>6.8074338736367035E-2</v>
      </c>
      <c r="AA206" s="37">
        <f t="shared" si="58"/>
        <v>0.25581359210745225</v>
      </c>
      <c r="AB206" s="37">
        <f t="shared" si="69"/>
        <v>5.9435039326417492E-2</v>
      </c>
      <c r="AC206" s="37">
        <f>(1-EXP(-Info!$B$6*H206*1000))+(Info!$B$6/(Info!$B$6-Info!$B$7))*(EXP(-Info!$B$7*H206*1000)-EXP(-Info!$B$6*H206*1000))*(Info!$B$9-1)</f>
        <v>0.36233709994948521</v>
      </c>
      <c r="AD206" s="37">
        <f>SQRT((Info!$B$6*EXP(-Info!$B$6*H206*1000)+(Info!$B$6/(Info!$B$6+Info!$B$7))*(Info!$B$9-1)*(-Info!$B$7*EXP(-Info!$B$7*H206*1000)+Info!$B$6*EXP(-Info!$B$6*H206*1000)))^2*(0.01*H206*1000)^2)</f>
        <v>2.7883375082717898E-3</v>
      </c>
      <c r="AE206" s="37">
        <f t="shared" si="70"/>
        <v>2.1547329338956936E-2</v>
      </c>
      <c r="AF206" s="37">
        <f t="shared" si="61"/>
        <v>4.4887392668408257</v>
      </c>
      <c r="AG206" s="37">
        <f t="shared" si="71"/>
        <v>7.1442067891914957E-2</v>
      </c>
      <c r="AH206" s="37">
        <f t="shared" si="63"/>
        <v>0.80965039967830754</v>
      </c>
      <c r="AI206">
        <f>AF206*EXP(Info!$B$6*H206*1000)</f>
        <v>6.5857027385219071</v>
      </c>
      <c r="AJ206">
        <f>2*SQRT((EXP(Info!$B$6*H206)*AG206)^2+(Info!$B$6*H206*0.01*AI206)^2)</f>
        <v>0.14293892685762008</v>
      </c>
      <c r="AK206">
        <f t="shared" si="64"/>
        <v>0.34015533342527926</v>
      </c>
      <c r="AL206">
        <f t="shared" si="72"/>
        <v>0.15806154358467467</v>
      </c>
      <c r="AM206"/>
      <c r="AN206"/>
      <c r="AO206">
        <f t="shared" si="66"/>
        <v>10.208485727971738</v>
      </c>
      <c r="AP206">
        <f t="shared" si="67"/>
        <v>0.58332292466348434</v>
      </c>
      <c r="AQ206">
        <f t="shared" si="73"/>
        <v>5</v>
      </c>
      <c r="AR206">
        <v>1</v>
      </c>
      <c r="AS206">
        <v>1</v>
      </c>
      <c r="AT206">
        <v>1</v>
      </c>
      <c r="AU206">
        <v>0</v>
      </c>
      <c r="AV206">
        <v>0</v>
      </c>
      <c r="AW206">
        <v>1</v>
      </c>
      <c r="AX206">
        <v>1</v>
      </c>
    </row>
    <row r="207" spans="1:50">
      <c r="A207" s="34" t="s">
        <v>102</v>
      </c>
      <c r="B207" s="13" t="s">
        <v>201</v>
      </c>
      <c r="D207" s="14">
        <v>-57.62</v>
      </c>
      <c r="E207" s="14">
        <v>33.68</v>
      </c>
      <c r="F207" s="14">
        <v>4584</v>
      </c>
      <c r="G207" s="31">
        <v>19.420000000000002</v>
      </c>
      <c r="H207">
        <v>43.8</v>
      </c>
      <c r="I207" s="30" t="s">
        <v>57</v>
      </c>
      <c r="J207">
        <f>(F207*100*Info!$B$11)/AI207</f>
        <v>2.1219009205329691</v>
      </c>
      <c r="K207">
        <f>2*((F207*100*Info!$B$11)/AI207^2)*(AJ207/2)</f>
        <v>8.2224396924213503E-2</v>
      </c>
      <c r="L207" s="26">
        <f t="shared" si="55"/>
        <v>0.94106999174410499</v>
      </c>
      <c r="M207" s="20">
        <f t="shared" si="56"/>
        <v>21.366372914915136</v>
      </c>
      <c r="N207" s="20">
        <f t="shared" si="68"/>
        <v>1.3423072408273382</v>
      </c>
      <c r="O207" s="32">
        <v>1.5141393329597388</v>
      </c>
      <c r="P207" s="32">
        <v>4.3012758475042323E-2</v>
      </c>
      <c r="S207" s="32">
        <v>4.7723330181741401</v>
      </c>
      <c r="T207" s="32">
        <v>0.15099257660461254</v>
      </c>
      <c r="U207" s="32">
        <v>2.4421441869571949</v>
      </c>
      <c r="V207" s="32">
        <v>0.12076111874925148</v>
      </c>
      <c r="W207" s="37">
        <f>U207*Info!$B$2</f>
        <v>1.1722292097394535</v>
      </c>
      <c r="X207" s="37">
        <f>W207*SQRT((0.5*V207/U207)^2+Info!$B$3^2)</f>
        <v>6.5385765834671081E-2</v>
      </c>
      <c r="Y207" s="28">
        <f>W207*Info!$D$2</f>
        <v>0.94950565988895741</v>
      </c>
      <c r="Z207" s="28">
        <f>Y207*SQRT(Info!$D$3^2+(X207/W207)^2)</f>
        <v>7.112612570950419E-2</v>
      </c>
      <c r="AA207" s="37">
        <f t="shared" si="58"/>
        <v>0.34191012322028524</v>
      </c>
      <c r="AB207" s="37">
        <f t="shared" si="69"/>
        <v>6.8831843805716275E-2</v>
      </c>
      <c r="AC207" s="37">
        <f>(1-EXP(-Info!$B$6*H207*1000))+(Info!$B$6/(Info!$B$6-Info!$B$7))*(EXP(-Info!$B$7*H207*1000)-EXP(-Info!$B$6*H207*1000))*(Info!$B$9-1)</f>
        <v>0.37629031921562273</v>
      </c>
      <c r="AD207" s="37">
        <f>SQRT((Info!$B$6*EXP(-Info!$B$6*H207*1000)+(Info!$B$6/(Info!$B$6+Info!$B$7))*(Info!$B$9-1)*(-Info!$B$7*EXP(-Info!$B$7*H207*1000)+Info!$B$6*EXP(-Info!$B$6*H207*1000)))^2*(0.01*H207*1000)^2)</f>
        <v>2.8671040014655526E-3</v>
      </c>
      <c r="AE207" s="37">
        <f t="shared" si="70"/>
        <v>2.5919300883700321E-2</v>
      </c>
      <c r="AF207" s="37">
        <f t="shared" si="61"/>
        <v>3.6941698888755687</v>
      </c>
      <c r="AG207" s="37">
        <f t="shared" si="71"/>
        <v>0.10691316787079563</v>
      </c>
      <c r="AH207" s="37">
        <f t="shared" si="63"/>
        <v>0.77408049161852732</v>
      </c>
      <c r="AI207">
        <f>AF207*EXP(Info!$B$6*H207*1000)</f>
        <v>5.5202665770736044</v>
      </c>
      <c r="AJ207">
        <f>2*SQRT((EXP(Info!$B$6*H207)*AG207)^2+(Info!$B$6*H207*0.01*AI207)^2)</f>
        <v>0.21391224527428021</v>
      </c>
      <c r="AK207">
        <f t="shared" si="64"/>
        <v>0.4546378908460133</v>
      </c>
      <c r="AL207">
        <f t="shared" si="72"/>
        <v>0.18305140541692186</v>
      </c>
      <c r="AM207"/>
      <c r="AN207"/>
      <c r="AO207">
        <f t="shared" si="66"/>
        <v>10.069448900416345</v>
      </c>
      <c r="AP207">
        <f t="shared" si="67"/>
        <v>0.62000406898426841</v>
      </c>
      <c r="AQ207">
        <f t="shared" si="73"/>
        <v>5</v>
      </c>
      <c r="AR207">
        <v>1</v>
      </c>
      <c r="AS207">
        <v>1</v>
      </c>
      <c r="AT207">
        <v>1</v>
      </c>
      <c r="AU207">
        <v>0</v>
      </c>
      <c r="AV207">
        <v>0</v>
      </c>
      <c r="AW207">
        <v>1</v>
      </c>
      <c r="AX207">
        <v>1</v>
      </c>
    </row>
    <row r="208" spans="1:50">
      <c r="A208" s="34" t="s">
        <v>102</v>
      </c>
      <c r="B208" s="13" t="s">
        <v>201</v>
      </c>
      <c r="D208" s="14">
        <v>-57.62</v>
      </c>
      <c r="E208" s="14">
        <v>33.68</v>
      </c>
      <c r="F208" s="14">
        <v>4584</v>
      </c>
      <c r="G208" s="31">
        <v>19.72</v>
      </c>
      <c r="H208">
        <v>45</v>
      </c>
      <c r="I208" s="30" t="s">
        <v>54</v>
      </c>
      <c r="J208">
        <f>(F208*100*Info!$B$11)/AI208</f>
        <v>1.92508197289353</v>
      </c>
      <c r="K208">
        <f>2*((F208*100*Info!$B$11)/AI208^2)*(AJ208/2)</f>
        <v>6.8464146387047869E-2</v>
      </c>
      <c r="L208" s="26">
        <f t="shared" si="55"/>
        <v>0.89954379422934516</v>
      </c>
      <c r="M208" s="20">
        <f t="shared" si="56"/>
        <v>18.529142300461004</v>
      </c>
      <c r="N208" s="20">
        <f t="shared" si="68"/>
        <v>1.1286061365194784</v>
      </c>
      <c r="O208" s="32">
        <v>1.4706237653927687</v>
      </c>
      <c r="P208" s="32">
        <v>4.1776594433253815E-2</v>
      </c>
      <c r="S208" s="32">
        <v>5.0695358762391241</v>
      </c>
      <c r="T208" s="32">
        <v>0.16039582343223144</v>
      </c>
      <c r="U208" s="32">
        <v>2.334380723286277</v>
      </c>
      <c r="V208" s="32">
        <v>0.11543234393624227</v>
      </c>
      <c r="W208" s="37">
        <f>U208*Info!$B$2</f>
        <v>1.1205027471774129</v>
      </c>
      <c r="X208" s="37">
        <f>W208*SQRT((0.5*V208/U208)^2+Info!$B$3^2)</f>
        <v>6.2500515799578354E-2</v>
      </c>
      <c r="Y208" s="28">
        <f>W208*Info!$D$2</f>
        <v>0.90760722521370452</v>
      </c>
      <c r="Z208" s="28">
        <f>Y208*SQRT(Info!$D$3^2+(X208/W208)^2)</f>
        <v>6.798757324201074E-2</v>
      </c>
      <c r="AA208" s="37">
        <f t="shared" si="58"/>
        <v>0.35012101821535579</v>
      </c>
      <c r="AB208" s="37">
        <f t="shared" si="69"/>
        <v>6.5898675524045908E-2</v>
      </c>
      <c r="AC208" s="37">
        <f>(1-EXP(-Info!$B$6*H208*1000))+(Info!$B$6/(Info!$B$6-Info!$B$7))*(EXP(-Info!$B$7*H208*1000)-EXP(-Info!$B$6*H208*1000))*(Info!$B$9-1)</f>
        <v>0.38453382536785558</v>
      </c>
      <c r="AD208" s="37">
        <f>SQRT((Info!$B$6*EXP(-Info!$B$6*H208*1000)+(Info!$B$6/(Info!$B$6+Info!$B$7))*(Info!$B$9-1)*(-Info!$B$7*EXP(-Info!$B$7*H208*1000)+Info!$B$6*EXP(-Info!$B$6*H208*1000)))^2*(0.01*H208*1000)^2)</f>
        <v>2.9124636951572982E-3</v>
      </c>
      <c r="AE208" s="37">
        <f t="shared" si="70"/>
        <v>2.5360778596181046E-2</v>
      </c>
      <c r="AF208" s="37">
        <f t="shared" si="61"/>
        <v>4.0272952765493804</v>
      </c>
      <c r="AG208" s="37">
        <f t="shared" si="71"/>
        <v>0.10815352167159506</v>
      </c>
      <c r="AH208" s="37">
        <f t="shared" si="63"/>
        <v>0.79441104173367871</v>
      </c>
      <c r="AI208">
        <f>AF208*EXP(Info!$B$6*H208*1000)</f>
        <v>6.0846545219441923</v>
      </c>
      <c r="AJ208">
        <f>2*SQRT((EXP(Info!$B$6*H208)*AG208)^2+(Info!$B$6*H208*0.01*AI208)^2)</f>
        <v>0.21639633208909573</v>
      </c>
      <c r="AK208">
        <f t="shared" si="64"/>
        <v>0.46555591792095857</v>
      </c>
      <c r="AL208">
        <f t="shared" si="72"/>
        <v>0.17525093768864769</v>
      </c>
      <c r="AM208"/>
      <c r="AN208"/>
      <c r="AO208">
        <f t="shared" si="66"/>
        <v>9.6251185875046446</v>
      </c>
      <c r="AP208">
        <f t="shared" si="67"/>
        <v>0.62998453967802859</v>
      </c>
      <c r="AQ208">
        <f t="shared" si="73"/>
        <v>5</v>
      </c>
      <c r="AR208">
        <v>1</v>
      </c>
      <c r="AS208">
        <v>1</v>
      </c>
      <c r="AT208">
        <v>1</v>
      </c>
      <c r="AU208">
        <v>0</v>
      </c>
      <c r="AV208">
        <v>0</v>
      </c>
      <c r="AW208">
        <v>1</v>
      </c>
      <c r="AX208">
        <v>1</v>
      </c>
    </row>
    <row r="209" spans="1:50">
      <c r="A209" s="34" t="s">
        <v>102</v>
      </c>
      <c r="B209" s="13" t="s">
        <v>201</v>
      </c>
      <c r="D209" s="14">
        <v>-57.62</v>
      </c>
      <c r="E209" s="14">
        <v>33.68</v>
      </c>
      <c r="F209" s="14">
        <v>4584</v>
      </c>
      <c r="G209" s="31">
        <v>20.02</v>
      </c>
      <c r="H209">
        <v>46.3</v>
      </c>
      <c r="I209" s="30" t="s">
        <v>58</v>
      </c>
      <c r="J209">
        <f>(F209*100*Info!$B$11)/AI209</f>
        <v>2.3975789402213974</v>
      </c>
      <c r="K209">
        <f>2*((F209*100*Info!$B$11)/AI209^2)*(AJ209/2)</f>
        <v>8.813692127811916E-2</v>
      </c>
      <c r="L209" s="26">
        <f t="shared" si="55"/>
        <v>0.77244779134681807</v>
      </c>
      <c r="M209" s="20">
        <f t="shared" si="56"/>
        <v>19.816448759404196</v>
      </c>
      <c r="N209" s="20">
        <f t="shared" si="68"/>
        <v>1.221011851271592</v>
      </c>
      <c r="O209" s="32">
        <v>1.2174792084389221</v>
      </c>
      <c r="P209" s="32">
        <v>3.4585416283061131E-2</v>
      </c>
      <c r="S209" s="32">
        <v>4.0750971901801121</v>
      </c>
      <c r="T209" s="32">
        <v>0.12893262526237634</v>
      </c>
      <c r="U209" s="32">
        <v>2.0045574717236465</v>
      </c>
      <c r="V209" s="32">
        <v>9.9122977330888276E-2</v>
      </c>
      <c r="W209" s="37">
        <f>U209*Info!$B$2</f>
        <v>0.96218758642735025</v>
      </c>
      <c r="X209" s="37">
        <f>W209*SQRT((0.5*V209/U209)^2+Info!$B$3^2)</f>
        <v>5.3669855427975179E-2</v>
      </c>
      <c r="Y209" s="28">
        <f>W209*Info!$D$2</f>
        <v>0.7793719450061537</v>
      </c>
      <c r="Z209" s="28">
        <f>Y209*SQRT(Info!$D$3^2+(X209/W209)^2)</f>
        <v>5.8381649817075686E-2</v>
      </c>
      <c r="AA209" s="37">
        <f t="shared" si="58"/>
        <v>0.25529162201157185</v>
      </c>
      <c r="AB209" s="37">
        <f t="shared" si="69"/>
        <v>5.6386976657096223E-2</v>
      </c>
      <c r="AC209" s="37">
        <f>(1-EXP(-Info!$B$6*H209*1000))+(Info!$B$6/(Info!$B$6-Info!$B$7))*(EXP(-Info!$B$7*H209*1000)-EXP(-Info!$B$6*H209*1000))*(Info!$B$9-1)</f>
        <v>0.39335710562951026</v>
      </c>
      <c r="AD209" s="37">
        <f>SQRT((Info!$B$6*EXP(-Info!$B$6*H209*1000)+(Info!$B$6/(Info!$B$6+Info!$B$7))*(Info!$B$9-1)*(-Info!$B$7*EXP(-Info!$B$7*H209*1000)+Info!$B$6*EXP(-Info!$B$6*H209*1000)))^2*(0.01*H209*1000)^2)</f>
        <v>2.9600311258430943E-3</v>
      </c>
      <c r="AE209" s="37">
        <f t="shared" si="70"/>
        <v>2.2193086906507224E-2</v>
      </c>
      <c r="AF209" s="37">
        <f t="shared" si="61"/>
        <v>3.1953044716480234</v>
      </c>
      <c r="AG209" s="37">
        <f t="shared" si="71"/>
        <v>8.9759988892966824E-2</v>
      </c>
      <c r="AH209" s="37">
        <f t="shared" si="63"/>
        <v>0.7841050955417328</v>
      </c>
      <c r="AI209">
        <f>AF209*EXP(Info!$B$6*H209*1000)</f>
        <v>4.8855362111239682</v>
      </c>
      <c r="AJ209">
        <f>2*SQRT((EXP(Info!$B$6*H209)*AG209)^2+(Info!$B$6*H209*0.01*AI209)^2)</f>
        <v>0.17959622234647743</v>
      </c>
      <c r="AK209">
        <f t="shared" si="64"/>
        <v>0.3394612697887871</v>
      </c>
      <c r="AL209">
        <f t="shared" si="72"/>
        <v>0.1499555257218817</v>
      </c>
      <c r="AM209"/>
      <c r="AN209"/>
      <c r="AO209">
        <f t="shared" si="66"/>
        <v>8.265191358180374</v>
      </c>
      <c r="AP209">
        <f t="shared" si="67"/>
        <v>0.60735560123005894</v>
      </c>
      <c r="AQ209">
        <f t="shared" si="73"/>
        <v>5</v>
      </c>
      <c r="AR209">
        <v>1</v>
      </c>
      <c r="AS209">
        <v>1</v>
      </c>
      <c r="AT209">
        <v>1</v>
      </c>
      <c r="AU209">
        <v>0</v>
      </c>
      <c r="AV209">
        <v>0</v>
      </c>
      <c r="AW209">
        <v>1</v>
      </c>
      <c r="AX209">
        <v>1</v>
      </c>
    </row>
    <row r="210" spans="1:50">
      <c r="A210" s="34" t="s">
        <v>102</v>
      </c>
      <c r="B210" s="13" t="s">
        <v>201</v>
      </c>
      <c r="D210" s="14">
        <v>-57.62</v>
      </c>
      <c r="E210" s="14">
        <v>33.68</v>
      </c>
      <c r="F210" s="14">
        <v>4584</v>
      </c>
      <c r="G210" s="31">
        <v>20.32</v>
      </c>
      <c r="H210">
        <v>47.2</v>
      </c>
      <c r="I210" s="30" t="s">
        <v>58</v>
      </c>
      <c r="J210">
        <f>(F210*100*Info!$B$11)/AI210</f>
        <v>3.2048120880938629</v>
      </c>
      <c r="K210">
        <f>2*((F210*100*Info!$B$11)/AI210^2)*(AJ210/2)</f>
        <v>0.16439655132665543</v>
      </c>
      <c r="L210" s="26">
        <f t="shared" si="55"/>
        <v>0.94434530609648903</v>
      </c>
      <c r="M210" s="20">
        <f t="shared" si="56"/>
        <v>32.383006999746179</v>
      </c>
      <c r="N210" s="20">
        <f t="shared" si="68"/>
        <v>2.3072851771211949</v>
      </c>
      <c r="O210" s="32">
        <v>1.4266013024875537</v>
      </c>
      <c r="P210" s="32">
        <v>4.0526030813908966E-2</v>
      </c>
      <c r="S210" s="32">
        <v>3.4235948909114029</v>
      </c>
      <c r="T210" s="32">
        <v>0.10831964405260147</v>
      </c>
      <c r="U210" s="32">
        <v>2.4506438628328517</v>
      </c>
      <c r="V210" s="32">
        <v>0.12118141758878448</v>
      </c>
      <c r="W210" s="37">
        <f>U210*Info!$B$2</f>
        <v>1.1763090541597687</v>
      </c>
      <c r="X210" s="37">
        <f>W210*SQRT((0.5*V210/U210)^2+Info!$B$3^2)</f>
        <v>6.5613335451340085E-2</v>
      </c>
      <c r="Y210" s="28">
        <f>W210*Info!$D$2</f>
        <v>0.95281033386941272</v>
      </c>
      <c r="Z210" s="28">
        <f>Y210*SQRT(Info!$D$3^2+(X210/W210)^2)</f>
        <v>7.1373674162233045E-2</v>
      </c>
      <c r="AA210" s="37">
        <f t="shared" si="58"/>
        <v>0.25029224832778496</v>
      </c>
      <c r="AB210" s="37">
        <f t="shared" si="69"/>
        <v>6.8670951518328013E-2</v>
      </c>
      <c r="AC210" s="37">
        <f>(1-EXP(-Info!$B$6*H210*1000))+(Info!$B$6/(Info!$B$6-Info!$B$7))*(EXP(-Info!$B$7*H210*1000)-EXP(-Info!$B$6*H210*1000))*(Info!$B$9-1)</f>
        <v>0.39940091603534472</v>
      </c>
      <c r="AD210" s="37">
        <f>SQRT((Info!$B$6*EXP(-Info!$B$6*H210*1000)+(Info!$B$6/(Info!$B$6+Info!$B$7))*(Info!$B$9-1)*(-Info!$B$7*EXP(-Info!$B$7*H210*1000)+Info!$B$6*EXP(-Info!$B$6*H210*1000)))^2*(0.01*H210*1000)^2)</f>
        <v>2.9920208595112336E-3</v>
      </c>
      <c r="AE210" s="37">
        <f t="shared" si="70"/>
        <v>2.7437462826524886E-2</v>
      </c>
      <c r="AF210" s="37">
        <f t="shared" si="61"/>
        <v>2.3708176037833271</v>
      </c>
      <c r="AG210" s="37">
        <f t="shared" si="71"/>
        <v>9.3703265960659657E-2</v>
      </c>
      <c r="AH210" s="37">
        <f t="shared" si="63"/>
        <v>0.69249361543245747</v>
      </c>
      <c r="AI210">
        <f>AF210*EXP(Info!$B$6*H210*1000)</f>
        <v>3.6549596074591442</v>
      </c>
      <c r="AJ210">
        <f>2*SQRT((EXP(Info!$B$6*H210)*AG210)^2+(Info!$B$6*H210*0.01*AI210)^2)</f>
        <v>0.18748767109833475</v>
      </c>
      <c r="AK210">
        <f t="shared" si="64"/>
        <v>0.33281360260145565</v>
      </c>
      <c r="AL210">
        <f t="shared" si="72"/>
        <v>0.18262352846784152</v>
      </c>
      <c r="AM210"/>
      <c r="AN210"/>
      <c r="AO210">
        <f t="shared" si="66"/>
        <v>10.104494763947715</v>
      </c>
      <c r="AP210">
        <f t="shared" si="67"/>
        <v>0.5821332606192956</v>
      </c>
      <c r="AQ210">
        <f t="shared" si="73"/>
        <v>5</v>
      </c>
      <c r="AR210">
        <v>1</v>
      </c>
      <c r="AS210">
        <v>1</v>
      </c>
      <c r="AT210">
        <v>1</v>
      </c>
      <c r="AU210">
        <v>0</v>
      </c>
      <c r="AV210">
        <v>0</v>
      </c>
      <c r="AW210">
        <v>1</v>
      </c>
      <c r="AX210">
        <v>1</v>
      </c>
    </row>
    <row r="211" spans="1:50">
      <c r="A211" s="34" t="s">
        <v>102</v>
      </c>
      <c r="B211" s="13" t="s">
        <v>201</v>
      </c>
      <c r="D211" s="14">
        <v>-57.62</v>
      </c>
      <c r="E211" s="14">
        <v>33.68</v>
      </c>
      <c r="F211" s="14">
        <v>4584</v>
      </c>
      <c r="G211" s="31">
        <v>21.22</v>
      </c>
      <c r="H211">
        <v>50.4</v>
      </c>
      <c r="I211" s="30" t="s">
        <v>54</v>
      </c>
      <c r="J211">
        <f>(F211*100*Info!$B$11)/AI211</f>
        <v>2.0378336004389657</v>
      </c>
      <c r="K211">
        <f>2*((F211*100*Info!$B$11)/AI211^2)*(AJ211/2)</f>
        <v>6.7518260949651118E-2</v>
      </c>
      <c r="L211" s="26">
        <f t="shared" si="55"/>
        <v>0.76721570245605264</v>
      </c>
      <c r="M211" s="20">
        <f t="shared" si="56"/>
        <v>16.728999928567809</v>
      </c>
      <c r="N211" s="20">
        <f t="shared" si="68"/>
        <v>0.99575339781172967</v>
      </c>
      <c r="O211" s="32">
        <v>1.2767842157750613</v>
      </c>
      <c r="P211" s="32">
        <v>3.627011722265279E-2</v>
      </c>
      <c r="S211" s="32">
        <v>4.5297675776195385</v>
      </c>
      <c r="T211" s="32">
        <v>0.14331801141289316</v>
      </c>
      <c r="U211" s="32">
        <v>1.9909798254461946</v>
      </c>
      <c r="V211" s="32">
        <v>9.8451578908467674E-2</v>
      </c>
      <c r="W211" s="37">
        <f>U211*Info!$B$2</f>
        <v>0.95567031621417331</v>
      </c>
      <c r="X211" s="37">
        <f>W211*SQRT((0.5*V211/U211)^2+Info!$B$3^2)</f>
        <v>5.3306328653092316E-2</v>
      </c>
      <c r="Y211" s="28">
        <f>W211*Info!$D$2</f>
        <v>0.77409295613348039</v>
      </c>
      <c r="Z211" s="28">
        <f>Y211*SQRT(Info!$D$3^2+(X211/W211)^2)</f>
        <v>5.7986208228848875E-2</v>
      </c>
      <c r="AA211" s="37">
        <f t="shared" si="58"/>
        <v>0.32111389956088798</v>
      </c>
      <c r="AB211" s="37">
        <f t="shared" si="69"/>
        <v>5.6306704976474463E-2</v>
      </c>
      <c r="AC211" s="37">
        <f>(1-EXP(-Info!$B$6*H211*1000))+(Info!$B$6/(Info!$B$6-Info!$B$7))*(EXP(-Info!$B$7*H211*1000)-EXP(-Info!$B$6*H211*1000))*(Info!$B$9-1)</f>
        <v>0.42046897692572999</v>
      </c>
      <c r="AD211" s="37">
        <f>SQRT((Info!$B$6*EXP(-Info!$B$6*H211*1000)+(Info!$B$6/(Info!$B$6+Info!$B$7))*(Info!$B$9-1)*(-Info!$B$7*EXP(-Info!$B$7*H211*1000)+Info!$B$6*EXP(-Info!$B$6*H211*1000)))^2*(0.01*H211*1000)^2)</f>
        <v>3.0996909586886953E-3</v>
      </c>
      <c r="AE211" s="37">
        <f t="shared" si="70"/>
        <v>2.3696136734294004E-2</v>
      </c>
      <c r="AF211" s="37">
        <f t="shared" si="61"/>
        <v>3.62065618866106</v>
      </c>
      <c r="AG211" s="37">
        <f t="shared" si="71"/>
        <v>9.5178360669462683E-2</v>
      </c>
      <c r="AH211" s="37">
        <f t="shared" si="63"/>
        <v>0.79930286192824263</v>
      </c>
      <c r="AI211">
        <f>AF211*EXP(Info!$B$6*H211*1000)</f>
        <v>5.7479956798026555</v>
      </c>
      <c r="AJ211">
        <f>2*SQRT((EXP(Info!$B$6*H211)*AG211)^2+(Info!$B$6*H211*0.01*AI211)^2)</f>
        <v>0.19044473119040942</v>
      </c>
      <c r="AK211">
        <f t="shared" si="64"/>
        <v>0.42698515224611272</v>
      </c>
      <c r="AL211">
        <f t="shared" si="72"/>
        <v>0.14974205121443618</v>
      </c>
      <c r="AM211"/>
      <c r="AN211"/>
      <c r="AO211">
        <f t="shared" si="66"/>
        <v>8.2092080071117053</v>
      </c>
      <c r="AP211">
        <f t="shared" si="67"/>
        <v>0.64128435630377301</v>
      </c>
      <c r="AQ211">
        <f t="shared" si="73"/>
        <v>5</v>
      </c>
      <c r="AR211">
        <v>1</v>
      </c>
      <c r="AS211">
        <v>1</v>
      </c>
      <c r="AT211">
        <v>1</v>
      </c>
      <c r="AU211">
        <v>0</v>
      </c>
      <c r="AV211">
        <v>0</v>
      </c>
      <c r="AW211">
        <v>1</v>
      </c>
      <c r="AX211">
        <v>1</v>
      </c>
    </row>
    <row r="212" spans="1:50">
      <c r="A212" s="34" t="s">
        <v>102</v>
      </c>
      <c r="B212" s="13" t="s">
        <v>201</v>
      </c>
      <c r="D212" s="14">
        <v>-57.62</v>
      </c>
      <c r="E212" s="14">
        <v>33.68</v>
      </c>
      <c r="F212" s="14">
        <v>4584</v>
      </c>
      <c r="G212" s="31">
        <v>21.52</v>
      </c>
      <c r="H212">
        <v>52</v>
      </c>
      <c r="I212" s="30" t="s">
        <v>54</v>
      </c>
      <c r="J212">
        <f>(F212*100*Info!$B$11)/AI212</f>
        <v>2.1167495906432938</v>
      </c>
      <c r="K212">
        <f>2*((F212*100*Info!$B$11)/AI212^2)*(AJ212/2)</f>
        <v>6.5879888103996809E-2</v>
      </c>
      <c r="L212" s="26">
        <f t="shared" si="55"/>
        <v>0.66785180791980125</v>
      </c>
      <c r="M212" s="20">
        <f t="shared" si="56"/>
        <v>15.126322938963465</v>
      </c>
      <c r="N212" s="20">
        <f t="shared" si="68"/>
        <v>0.88380119697737347</v>
      </c>
      <c r="O212" s="32">
        <v>1.0490234056886867</v>
      </c>
      <c r="P212" s="32">
        <v>2.9800025269374336E-2</v>
      </c>
      <c r="S212" s="32">
        <v>4.2022675209779861</v>
      </c>
      <c r="T212" s="32">
        <v>0.13295618687086158</v>
      </c>
      <c r="U212" s="32">
        <v>1.733123385899753</v>
      </c>
      <c r="V212" s="32">
        <v>8.5700885365215057E-2</v>
      </c>
      <c r="W212" s="37">
        <f>U212*Info!$B$2</f>
        <v>0.83189922523188142</v>
      </c>
      <c r="X212" s="37">
        <f>W212*SQRT((0.5*V212/U212)^2+Info!$B$3^2)</f>
        <v>4.6402501735258839E-2</v>
      </c>
      <c r="Y212" s="28">
        <f>W212*Info!$D$2</f>
        <v>0.67383837243782396</v>
      </c>
      <c r="Z212" s="28">
        <f>Y212*SQRT(Info!$D$3^2+(X212/W212)^2)</f>
        <v>5.0476279195118635E-2</v>
      </c>
      <c r="AA212" s="37">
        <f t="shared" si="58"/>
        <v>0.21712418045680526</v>
      </c>
      <c r="AB212" s="37">
        <f t="shared" si="69"/>
        <v>4.8736049735329766E-2</v>
      </c>
      <c r="AC212" s="37">
        <f>(1-EXP(-Info!$B$6*H212*1000))+(Info!$B$6/(Info!$B$6-Info!$B$7))*(EXP(-Info!$B$7*H212*1000)-EXP(-Info!$B$6*H212*1000))*(Info!$B$9-1)</f>
        <v>0.43076086573574435</v>
      </c>
      <c r="AD212" s="37">
        <f>SQRT((Info!$B$6*EXP(-Info!$B$6*H212*1000)+(Info!$B$6/(Info!$B$6+Info!$B$7))*(Info!$B$9-1)*(-Info!$B$7*EXP(-Info!$B$7*H212*1000)+Info!$B$6*EXP(-Info!$B$6*H212*1000)))^2*(0.01*H212*1000)^2)</f>
        <v>3.1500735837633265E-3</v>
      </c>
      <c r="AE212" s="37">
        <f t="shared" si="70"/>
        <v>2.1004721458972808E-2</v>
      </c>
      <c r="AF212" s="37">
        <f t="shared" si="61"/>
        <v>3.4349005485944244</v>
      </c>
      <c r="AG212" s="37">
        <f t="shared" si="71"/>
        <v>8.6072004692364784E-2</v>
      </c>
      <c r="AH212" s="37">
        <f t="shared" si="63"/>
        <v>0.81739216540764792</v>
      </c>
      <c r="AI212">
        <f>AF212*EXP(Info!$B$6*H212*1000)</f>
        <v>5.5337007189027343</v>
      </c>
      <c r="AJ212">
        <f>2*SQRT((EXP(Info!$B$6*H212)*AG212)^2+(Info!$B$6*H212*0.01*AI212)^2)</f>
        <v>0.1722261271592011</v>
      </c>
      <c r="AK212">
        <f t="shared" si="64"/>
        <v>0.28871002275341395</v>
      </c>
      <c r="AL212">
        <f t="shared" si="72"/>
        <v>0.12960865066613597</v>
      </c>
      <c r="AM212"/>
      <c r="AN212"/>
      <c r="AO212">
        <f t="shared" si="66"/>
        <v>7.1460143367611924</v>
      </c>
      <c r="AP212">
        <f t="shared" si="67"/>
        <v>0.60527912451200638</v>
      </c>
      <c r="AQ212">
        <f t="shared" si="73"/>
        <v>5</v>
      </c>
      <c r="AR212">
        <v>1</v>
      </c>
      <c r="AS212">
        <v>1</v>
      </c>
      <c r="AT212">
        <v>1</v>
      </c>
      <c r="AU212">
        <v>0</v>
      </c>
      <c r="AV212">
        <v>0</v>
      </c>
      <c r="AW212">
        <v>1</v>
      </c>
      <c r="AX212">
        <v>1</v>
      </c>
    </row>
    <row r="213" spans="1:50">
      <c r="A213" s="34" t="s">
        <v>102</v>
      </c>
      <c r="B213" s="13" t="s">
        <v>201</v>
      </c>
      <c r="D213" s="14">
        <v>-57.62</v>
      </c>
      <c r="E213" s="14">
        <v>33.68</v>
      </c>
      <c r="F213" s="14">
        <v>4584</v>
      </c>
      <c r="G213" s="31">
        <v>21.82</v>
      </c>
      <c r="H213">
        <v>53.7</v>
      </c>
      <c r="I213" s="30" t="s">
        <v>59</v>
      </c>
      <c r="J213">
        <f>(F213*100*Info!$B$11)/AI213</f>
        <v>2.324919398025461</v>
      </c>
      <c r="K213">
        <f>2*((F213*100*Info!$B$11)/AI213^2)*(AJ213/2)</f>
        <v>5.2437831669986945E-2</v>
      </c>
      <c r="L213" s="26">
        <f t="shared" ref="L213:L276" si="74">(M213/10.7)/J213</f>
        <v>0.78962725559445568</v>
      </c>
      <c r="M213" s="20">
        <f t="shared" ref="M213:M276" si="75">((U213/0.242530073729142))*J213</f>
        <v>19.643271044030396</v>
      </c>
      <c r="N213" s="20">
        <f t="shared" ref="N213:N244" si="76">2*M213*SQRT((0.5*K213/J213)^2+(0.5*V213/U213)^2)</f>
        <v>0.46171835193148053</v>
      </c>
      <c r="O213" s="32">
        <v>0.96634896824962746</v>
      </c>
      <c r="P213" s="32">
        <v>1.1260045275605811E-3</v>
      </c>
      <c r="S213" s="32">
        <v>3.8756730466691822</v>
      </c>
      <c r="T213" s="32">
        <v>1.3331804129153966E-2</v>
      </c>
      <c r="U213" s="32">
        <v>2.0491394147411381</v>
      </c>
      <c r="V213" s="32">
        <v>1.3558257575634686E-2</v>
      </c>
      <c r="W213" s="37">
        <f>U213*Info!$B$2</f>
        <v>0.98358691907574625</v>
      </c>
      <c r="X213" s="37">
        <f>W213*SQRT((0.5*V213/U213)^2+Info!$B$3^2)</f>
        <v>4.9286879249097963E-2</v>
      </c>
      <c r="Y213" s="28">
        <f>W213*Info!$D$2</f>
        <v>0.79670540445135452</v>
      </c>
      <c r="Z213" s="28">
        <f>Y213*SQRT(Info!$D$3^2+(X213/W213)^2)</f>
        <v>5.6397203433531613E-2</v>
      </c>
      <c r="AA213" s="37">
        <f t="shared" ref="AA213:AA276" si="77">IF(O213-W213&gt;0,O213-W213,0)</f>
        <v>0</v>
      </c>
      <c r="AB213" s="37">
        <f t="shared" ref="AB213:AB244" si="78">SQRT((0.5*P213)^2+X213^2)</f>
        <v>4.9290094721598836E-2</v>
      </c>
      <c r="AC213" s="37">
        <f>(1-EXP(-Info!$B$6*H213*1000))+(Info!$B$6/(Info!$B$6-Info!$B$7))*(EXP(-Info!$B$7*H213*1000)-EXP(-Info!$B$6*H213*1000))*(Info!$B$9-1)</f>
        <v>0.4415226603896128</v>
      </c>
      <c r="AD213" s="37">
        <f>SQRT((Info!$B$6*EXP(-Info!$B$6*H213*1000)+(Info!$B$6/(Info!$B$6+Info!$B$7))*(Info!$B$9-1)*(-Info!$B$7*EXP(-Info!$B$7*H213*1000)+Info!$B$6*EXP(-Info!$B$6*H213*1000)))^2*(0.01*H213*1000)^2)</f>
        <v>3.2011657491570499E-3</v>
      </c>
      <c r="AE213" s="37">
        <f t="shared" ref="AE213:AE244" si="79">IF(AA213&gt;0,AA213*AC213*SQRT((AB213/AA213)^2+(AD213/AC213)^2),AA213*AC213*SQRT((AD213/AC213)^2))</f>
        <v>0</v>
      </c>
      <c r="AF213" s="37">
        <f t="shared" ref="AF213:AF276" si="80">IF((S213-Y213-AA213*AC213)&gt;0,S213-Y213-AA213*AC213,0)</f>
        <v>3.0789676422178278</v>
      </c>
      <c r="AG213" s="37">
        <f t="shared" ref="AG213:AG244" si="81">SQRT((T213*0.5)^2+Z213^2+AE213^2)</f>
        <v>5.6789777297130528E-2</v>
      </c>
      <c r="AH213" s="37">
        <f t="shared" ref="AH213:AH276" si="82">AF213/S213</f>
        <v>0.79443430989720454</v>
      </c>
      <c r="AI213">
        <f>AF213*EXP(Info!$B$6*H213*1000)</f>
        <v>5.0382214288495462</v>
      </c>
      <c r="AJ213">
        <f>2*SQRT((EXP(Info!$B$6*H213)*AG213)^2+(Info!$B$6*H213*0.01*AI213)^2)</f>
        <v>0.1136355124511032</v>
      </c>
      <c r="AK213">
        <f t="shared" ref="AK213:AK276" si="83">AA213/0.752049334436339</f>
        <v>0</v>
      </c>
      <c r="AL213">
        <f t="shared" ref="AL213:AL244" si="84">AB213/0.752049334436339*2</f>
        <v>0.13108207790261994</v>
      </c>
      <c r="AM213"/>
      <c r="AN213"/>
      <c r="AO213">
        <f t="shared" ref="AO213:AO276" si="85">U213/0.242530074</f>
        <v>8.449011625424804</v>
      </c>
      <c r="AP213">
        <f t="shared" ref="AP213:AP276" si="86">O213/U213</f>
        <v>0.47158771204042432</v>
      </c>
      <c r="AQ213">
        <f t="shared" si="73"/>
        <v>5</v>
      </c>
      <c r="AR213">
        <v>1</v>
      </c>
      <c r="AS213">
        <v>1</v>
      </c>
      <c r="AT213">
        <v>1</v>
      </c>
      <c r="AU213">
        <v>0</v>
      </c>
      <c r="AV213">
        <v>0</v>
      </c>
      <c r="AW213">
        <v>1</v>
      </c>
      <c r="AX213">
        <v>1</v>
      </c>
    </row>
    <row r="214" spans="1:50">
      <c r="A214" s="34" t="s">
        <v>102</v>
      </c>
      <c r="B214" s="13" t="s">
        <v>201</v>
      </c>
      <c r="D214" s="14">
        <v>-57.62</v>
      </c>
      <c r="E214" s="14">
        <v>33.68</v>
      </c>
      <c r="F214" s="14">
        <v>4584</v>
      </c>
      <c r="G214" s="31">
        <v>22.12</v>
      </c>
      <c r="H214">
        <v>55</v>
      </c>
      <c r="I214" s="30" t="s">
        <v>54</v>
      </c>
      <c r="J214">
        <f>(F214*100*Info!$B$11)/AI214</f>
        <v>2.0365840504749113</v>
      </c>
      <c r="K214">
        <f>2*((F214*100*Info!$B$11)/AI214^2)*(AJ214/2)</f>
        <v>7.1024966500634792E-2</v>
      </c>
      <c r="L214" s="26">
        <f t="shared" si="74"/>
        <v>0.83293102626492432</v>
      </c>
      <c r="M214" s="20">
        <f t="shared" si="75"/>
        <v>18.150774262634233</v>
      </c>
      <c r="N214" s="20">
        <f t="shared" si="76"/>
        <v>1.0982972352991363</v>
      </c>
      <c r="O214" s="32">
        <v>1.6692420735485989</v>
      </c>
      <c r="P214" s="32">
        <v>4.7418823739013093E-2</v>
      </c>
      <c r="S214" s="32">
        <v>4.5976641797498639</v>
      </c>
      <c r="T214" s="32">
        <v>0.1454662024254052</v>
      </c>
      <c r="U214" s="32">
        <v>2.1615158083611452</v>
      </c>
      <c r="V214" s="32">
        <v>0.10688437996657064</v>
      </c>
      <c r="W214" s="37">
        <f>U214*Info!$B$2</f>
        <v>1.0375275880133497</v>
      </c>
      <c r="X214" s="37">
        <f>W214*SQRT((0.5*V214/U214)^2+Info!$B$3^2)</f>
        <v>5.7872244910131848E-2</v>
      </c>
      <c r="Y214" s="28">
        <f>W214*Info!$D$2</f>
        <v>0.84039734629081331</v>
      </c>
      <c r="Z214" s="28">
        <f>Y214*SQRT(Info!$D$3^2+(X214/W214)^2)</f>
        <v>6.29529762942167E-2</v>
      </c>
      <c r="AA214" s="37">
        <f t="shared" si="77"/>
        <v>0.63171448553524923</v>
      </c>
      <c r="AB214" s="37">
        <f t="shared" si="78"/>
        <v>6.254065031750293E-2</v>
      </c>
      <c r="AC214" s="37">
        <f>(1-EXP(-Info!$B$6*H214*1000))+(Info!$B$6/(Info!$B$6-Info!$B$7))*(EXP(-Info!$B$7*H214*1000)-EXP(-Info!$B$6*H214*1000))*(Info!$B$9-1)</f>
        <v>0.44963347666123554</v>
      </c>
      <c r="AD214" s="37">
        <f>SQRT((Info!$B$6*EXP(-Info!$B$6*H214*1000)+(Info!$B$6/(Info!$B$6+Info!$B$7))*(Info!$B$9-1)*(-Info!$B$7*EXP(-Info!$B$7*H214*1000)+Info!$B$6*EXP(-Info!$B$6*H214*1000)))^2*(0.01*H214*1000)^2)</f>
        <v>3.2385799968423093E-3</v>
      </c>
      <c r="AE214" s="37">
        <f t="shared" si="79"/>
        <v>2.8194693568709267E-2</v>
      </c>
      <c r="AF214" s="37">
        <f t="shared" si="80"/>
        <v>3.4732268530705728</v>
      </c>
      <c r="AG214" s="37">
        <f t="shared" si="81"/>
        <v>0.10024032113750866</v>
      </c>
      <c r="AH214" s="37">
        <f t="shared" si="82"/>
        <v>0.75543291490670239</v>
      </c>
      <c r="AI214">
        <f>AF214*EXP(Info!$B$6*H214*1000)</f>
        <v>5.751522373333132</v>
      </c>
      <c r="AJ214">
        <f>2*SQRT((EXP(Info!$B$6*H214)*AG214)^2+(Info!$B$6*H214*0.01*AI214)^2)</f>
        <v>0.20058179469606408</v>
      </c>
      <c r="AK214">
        <f t="shared" si="83"/>
        <v>0.83999075141622093</v>
      </c>
      <c r="AL214">
        <f t="shared" si="84"/>
        <v>0.16632060545436728</v>
      </c>
      <c r="AM214"/>
      <c r="AN214"/>
      <c r="AO214">
        <f t="shared" si="85"/>
        <v>8.9123619710813475</v>
      </c>
      <c r="AP214">
        <f t="shared" si="86"/>
        <v>0.77225531596468555</v>
      </c>
      <c r="AQ214">
        <f t="shared" si="73"/>
        <v>5</v>
      </c>
      <c r="AR214">
        <v>1</v>
      </c>
      <c r="AS214">
        <v>1</v>
      </c>
      <c r="AT214">
        <v>1</v>
      </c>
      <c r="AU214">
        <v>0</v>
      </c>
      <c r="AV214">
        <v>0</v>
      </c>
      <c r="AW214">
        <v>1</v>
      </c>
      <c r="AX214">
        <v>1</v>
      </c>
    </row>
    <row r="215" spans="1:50">
      <c r="A215" s="34" t="s">
        <v>102</v>
      </c>
      <c r="B215" s="13" t="s">
        <v>201</v>
      </c>
      <c r="D215" s="14">
        <v>-57.62</v>
      </c>
      <c r="E215" s="14">
        <v>33.68</v>
      </c>
      <c r="F215" s="14">
        <v>4584</v>
      </c>
      <c r="G215" s="31">
        <v>22.42</v>
      </c>
      <c r="H215">
        <v>55.8</v>
      </c>
      <c r="I215" s="30" t="s">
        <v>54</v>
      </c>
      <c r="J215">
        <f>(F215*100*Info!$B$11)/AI215</f>
        <v>2.0265542189128039</v>
      </c>
      <c r="K215">
        <f>2*((F215*100*Info!$B$11)/AI215^2)*(AJ215/2)</f>
        <v>6.730655218868957E-2</v>
      </c>
      <c r="L215" s="26">
        <f t="shared" si="74"/>
        <v>0.78773557062649224</v>
      </c>
      <c r="M215" s="20">
        <f t="shared" si="75"/>
        <v>17.081360631236588</v>
      </c>
      <c r="N215" s="20">
        <f t="shared" si="76"/>
        <v>1.0174875336485159</v>
      </c>
      <c r="O215" s="32">
        <v>1.4002199651755938</v>
      </c>
      <c r="P215" s="32">
        <v>3.9776605668318268E-2</v>
      </c>
      <c r="S215" s="32">
        <v>4.450161545301154</v>
      </c>
      <c r="T215" s="32">
        <v>0.14079934394202551</v>
      </c>
      <c r="U215" s="32">
        <v>2.0442303564472866</v>
      </c>
      <c r="V215" s="32">
        <v>0.1010847541861714</v>
      </c>
      <c r="W215" s="37">
        <f>U215*Info!$B$2</f>
        <v>0.98123057109469747</v>
      </c>
      <c r="X215" s="37">
        <f>W215*SQRT((0.5*V215/U215)^2+Info!$B$3^2)</f>
        <v>5.4732053951870641E-2</v>
      </c>
      <c r="Y215" s="28">
        <f>W215*Info!$D$2</f>
        <v>0.79479676258670495</v>
      </c>
      <c r="Z215" s="28">
        <f>Y215*SQRT(Info!$D$3^2+(X215/W215)^2)</f>
        <v>5.9537101080429679E-2</v>
      </c>
      <c r="AA215" s="37">
        <f t="shared" si="77"/>
        <v>0.4189893940808963</v>
      </c>
      <c r="AB215" s="37">
        <f t="shared" si="78"/>
        <v>5.8233515430666738E-2</v>
      </c>
      <c r="AC215" s="37">
        <f>(1-EXP(-Info!$B$6*H215*1000))+(Info!$B$6/(Info!$B$6-Info!$B$7))*(EXP(-Info!$B$7*H215*1000)-EXP(-Info!$B$6*H215*1000))*(Info!$B$9-1)</f>
        <v>0.4545741776496825</v>
      </c>
      <c r="AD215" s="37">
        <f>SQRT((Info!$B$6*EXP(-Info!$B$6*H215*1000)+(Info!$B$6/(Info!$B$6+Info!$B$7))*(Info!$B$9-1)*(-Info!$B$7*EXP(-Info!$B$7*H215*1000)+Info!$B$6*EXP(-Info!$B$6*H215*1000)))^2*(0.01*H215*1000)^2)</f>
        <v>3.2609045408644975E-3</v>
      </c>
      <c r="AE215" s="37">
        <f t="shared" si="79"/>
        <v>2.6506688300675475E-2</v>
      </c>
      <c r="AF215" s="37">
        <f t="shared" si="80"/>
        <v>3.4649030234561873</v>
      </c>
      <c r="AG215" s="37">
        <f t="shared" si="81"/>
        <v>9.5934273038141407E-2</v>
      </c>
      <c r="AH215" s="37">
        <f t="shared" si="82"/>
        <v>0.7786016278700526</v>
      </c>
      <c r="AI215">
        <f>AF215*EXP(Info!$B$6*H215*1000)</f>
        <v>5.7799878346032338</v>
      </c>
      <c r="AJ215">
        <f>2*SQRT((EXP(Info!$B$6*H215)*AG215)^2+(Info!$B$6*H215*0.01*AI215)^2)</f>
        <v>0.19196676269950425</v>
      </c>
      <c r="AK215">
        <f t="shared" si="83"/>
        <v>0.55713019730936786</v>
      </c>
      <c r="AL215">
        <f t="shared" si="84"/>
        <v>0.15486621093631511</v>
      </c>
      <c r="AM215"/>
      <c r="AN215"/>
      <c r="AO215">
        <f t="shared" si="85"/>
        <v>8.4287705962902013</v>
      </c>
      <c r="AP215">
        <f t="shared" si="86"/>
        <v>0.68496192748505469</v>
      </c>
      <c r="AQ215">
        <f t="shared" si="73"/>
        <v>5</v>
      </c>
      <c r="AR215">
        <v>1</v>
      </c>
      <c r="AS215">
        <v>1</v>
      </c>
      <c r="AT215">
        <v>1</v>
      </c>
      <c r="AU215">
        <v>0</v>
      </c>
      <c r="AV215">
        <v>0</v>
      </c>
      <c r="AW215">
        <v>1</v>
      </c>
      <c r="AX215">
        <v>1</v>
      </c>
    </row>
    <row r="216" spans="1:50">
      <c r="A216" s="34" t="s">
        <v>102</v>
      </c>
      <c r="B216" s="13" t="s">
        <v>201</v>
      </c>
      <c r="D216" s="14">
        <v>-57.62</v>
      </c>
      <c r="E216" s="14">
        <v>33.68</v>
      </c>
      <c r="F216" s="14">
        <v>4584</v>
      </c>
      <c r="G216" s="31">
        <v>22.97</v>
      </c>
      <c r="H216">
        <v>57.7</v>
      </c>
      <c r="I216" s="30" t="s">
        <v>54</v>
      </c>
      <c r="J216">
        <f>(F216*100*Info!$B$11)/AI216</f>
        <v>2.2300697505907587</v>
      </c>
      <c r="K216">
        <f>2*((F216*100*Info!$B$11)/AI216^2)*(AJ216/2)</f>
        <v>7.4493934004444692E-2</v>
      </c>
      <c r="L216" s="26">
        <f t="shared" si="74"/>
        <v>0.74933347699620745</v>
      </c>
      <c r="M216" s="20">
        <f t="shared" si="75"/>
        <v>17.880405345650349</v>
      </c>
      <c r="N216" s="20">
        <f t="shared" si="76"/>
        <v>1.067002205417213</v>
      </c>
      <c r="O216" s="32">
        <v>1.0772148999186224</v>
      </c>
      <c r="P216" s="32">
        <v>3.0600872262756693E-2</v>
      </c>
      <c r="S216" s="32">
        <v>3.9174017400547951</v>
      </c>
      <c r="T216" s="32">
        <v>0.12394327471987047</v>
      </c>
      <c r="U216" s="32">
        <v>1.9445741666325682</v>
      </c>
      <c r="V216" s="32">
        <v>9.6156874400617987E-2</v>
      </c>
      <c r="W216" s="37">
        <f>U216*Info!$B$2</f>
        <v>0.93339559998363275</v>
      </c>
      <c r="X216" s="37">
        <f>W216*SQRT((0.5*V216/U216)^2+Info!$B$3^2)</f>
        <v>5.2063867394335946E-2</v>
      </c>
      <c r="Y216" s="28">
        <f>W216*Info!$D$2</f>
        <v>0.7560504359867426</v>
      </c>
      <c r="Z216" s="28">
        <f>Y216*SQRT(Info!$D$3^2+(X216/W216)^2)</f>
        <v>5.6634668569545306E-2</v>
      </c>
      <c r="AA216" s="37">
        <f t="shared" si="77"/>
        <v>0.14381929993498965</v>
      </c>
      <c r="AB216" s="37">
        <f t="shared" si="78"/>
        <v>5.4265547393031847E-2</v>
      </c>
      <c r="AC216" s="37">
        <f>(1-EXP(-Info!$B$6*H216*1000))+(Info!$B$6/(Info!$B$6-Info!$B$7))*(EXP(-Info!$B$7*H216*1000)-EXP(-Info!$B$6*H216*1000))*(Info!$B$9-1)</f>
        <v>0.46615582862713034</v>
      </c>
      <c r="AD216" s="37">
        <f>SQRT((Info!$B$6*EXP(-Info!$B$6*H216*1000)+(Info!$B$6/(Info!$B$6+Info!$B$7))*(Info!$B$9-1)*(-Info!$B$7*EXP(-Info!$B$7*H216*1000)+Info!$B$6*EXP(-Info!$B$6*H216*1000)))^2*(0.01*H216*1000)^2)</f>
        <v>3.3118327216462252E-3</v>
      </c>
      <c r="AE216" s="37">
        <f t="shared" si="79"/>
        <v>2.5300685022289552E-2</v>
      </c>
      <c r="AF216" s="37">
        <f t="shared" si="80"/>
        <v>3.0943090991342834</v>
      </c>
      <c r="AG216" s="37">
        <f t="shared" si="81"/>
        <v>8.768177794531011E-2</v>
      </c>
      <c r="AH216" s="37">
        <f t="shared" si="82"/>
        <v>0.78988812086732807</v>
      </c>
      <c r="AI216">
        <f>AF216*EXP(Info!$B$6*H216*1000)</f>
        <v>5.2525077874254382</v>
      </c>
      <c r="AJ216">
        <f>2*SQRT((EXP(Info!$B$6*H216)*AG216)^2+(Info!$B$6*H216*0.01*AI216)^2)</f>
        <v>0.17545638129509181</v>
      </c>
      <c r="AK216">
        <f t="shared" si="83"/>
        <v>0.19123652312355574</v>
      </c>
      <c r="AL216">
        <f t="shared" si="84"/>
        <v>0.1443137967370289</v>
      </c>
      <c r="AM216"/>
      <c r="AN216"/>
      <c r="AO216">
        <f t="shared" si="85"/>
        <v>8.0178681949050503</v>
      </c>
      <c r="AP216">
        <f t="shared" si="86"/>
        <v>0.55395927725608041</v>
      </c>
      <c r="AQ216">
        <f t="shared" si="73"/>
        <v>5</v>
      </c>
      <c r="AR216">
        <v>1</v>
      </c>
      <c r="AS216">
        <v>1</v>
      </c>
      <c r="AT216">
        <v>1</v>
      </c>
      <c r="AU216">
        <v>0</v>
      </c>
      <c r="AV216">
        <v>0</v>
      </c>
      <c r="AW216">
        <v>1</v>
      </c>
      <c r="AX216">
        <v>1</v>
      </c>
    </row>
    <row r="217" spans="1:50">
      <c r="A217" s="34" t="s">
        <v>102</v>
      </c>
      <c r="B217" s="13" t="s">
        <v>201</v>
      </c>
      <c r="D217" s="14">
        <v>-57.62</v>
      </c>
      <c r="E217" s="14">
        <v>33.68</v>
      </c>
      <c r="F217" s="14">
        <v>4584</v>
      </c>
      <c r="G217" s="31">
        <v>23.88</v>
      </c>
      <c r="H217">
        <v>60.8</v>
      </c>
      <c r="I217" s="30" t="s">
        <v>126</v>
      </c>
      <c r="J217">
        <f>(F217*100*Info!$B$11)/AI217</f>
        <v>2.6137142488305622</v>
      </c>
      <c r="K217">
        <f>2*((F217*100*Info!$B$11)/AI217^2)*(AJ217/2)</f>
        <v>8.8788872887333836E-2</v>
      </c>
      <c r="L217" s="26">
        <f t="shared" si="74"/>
        <v>0.97826390432773569</v>
      </c>
      <c r="M217" s="20">
        <f t="shared" si="75"/>
        <v>27.35885467268082</v>
      </c>
      <c r="N217" s="20">
        <f t="shared" si="76"/>
        <v>0.94195540109575193</v>
      </c>
      <c r="O217" s="32">
        <v>1.6390614124626848</v>
      </c>
      <c r="P217" s="32">
        <v>2.4511197460827267E-3</v>
      </c>
      <c r="S217" s="32">
        <v>3.756931945018128</v>
      </c>
      <c r="T217" s="32">
        <v>1.1323145741059738E-2</v>
      </c>
      <c r="U217" s="32">
        <v>2.5386650602218555</v>
      </c>
      <c r="V217" s="32">
        <v>1.4228516353216586E-2</v>
      </c>
      <c r="W217" s="37">
        <f>U217*Info!$B$2</f>
        <v>1.2185592289064906</v>
      </c>
      <c r="X217" s="37">
        <f>W217*SQRT((0.5*V217/U217)^2+Info!$B$3^2)</f>
        <v>6.102358269483614E-2</v>
      </c>
      <c r="Y217" s="28">
        <f>W217*Info!$D$2</f>
        <v>0.9870329754142575</v>
      </c>
      <c r="Z217" s="28">
        <f>Y217*SQRT(Info!$D$3^2+(X217/W217)^2)</f>
        <v>6.9848560179974761E-2</v>
      </c>
      <c r="AA217" s="37">
        <f t="shared" si="77"/>
        <v>0.42050218355619418</v>
      </c>
      <c r="AB217" s="37">
        <f t="shared" si="78"/>
        <v>6.1035888147186933E-2</v>
      </c>
      <c r="AC217" s="37">
        <f>(1-EXP(-Info!$B$6*H217*1000))+(Info!$B$6/(Info!$B$6-Info!$B$7))*(EXP(-Info!$B$7*H217*1000)-EXP(-Info!$B$6*H217*1000))*(Info!$B$9-1)</f>
        <v>0.48459961383082972</v>
      </c>
      <c r="AD217" s="37">
        <f>SQRT((Info!$B$6*EXP(-Info!$B$6*H217*1000)+(Info!$B$6/(Info!$B$6+Info!$B$7))*(Info!$B$9-1)*(-Info!$B$7*EXP(-Info!$B$7*H217*1000)+Info!$B$6*EXP(-Info!$B$6*H217*1000)))^2*(0.01*H217*1000)^2)</f>
        <v>3.3887904595340601E-3</v>
      </c>
      <c r="AE217" s="37">
        <f t="shared" si="79"/>
        <v>2.9612274279566093E-2</v>
      </c>
      <c r="AF217" s="37">
        <f t="shared" si="80"/>
        <v>2.5661237738375182</v>
      </c>
      <c r="AG217" s="37">
        <f t="shared" si="81"/>
        <v>7.6077339297534102E-2</v>
      </c>
      <c r="AH217" s="37">
        <f t="shared" si="82"/>
        <v>0.68303706625304228</v>
      </c>
      <c r="AI217">
        <f>AF217*EXP(Info!$B$6*H217*1000)</f>
        <v>4.4815376190112381</v>
      </c>
      <c r="AJ217">
        <f>2*SQRT((EXP(Info!$B$6*H217)*AG217)^2+(Info!$B$6*H217*0.01*AI217)^2)</f>
        <v>0.15223954729260408</v>
      </c>
      <c r="AK217">
        <f t="shared" si="83"/>
        <v>0.55914175347467143</v>
      </c>
      <c r="AL217">
        <f t="shared" si="84"/>
        <v>0.16231884093862892</v>
      </c>
      <c r="AM217"/>
      <c r="AN217"/>
      <c r="AO217">
        <f t="shared" si="85"/>
        <v>10.467423764616735</v>
      </c>
      <c r="AP217">
        <f t="shared" si="86"/>
        <v>0.64563909518628904</v>
      </c>
      <c r="AQ217">
        <f t="shared" si="73"/>
        <v>5</v>
      </c>
      <c r="AR217">
        <v>1</v>
      </c>
      <c r="AS217">
        <v>1</v>
      </c>
      <c r="AT217">
        <v>1</v>
      </c>
      <c r="AU217">
        <v>0</v>
      </c>
      <c r="AV217">
        <v>0</v>
      </c>
      <c r="AW217">
        <v>1</v>
      </c>
      <c r="AX217">
        <v>1</v>
      </c>
    </row>
    <row r="218" spans="1:50">
      <c r="A218" s="34" t="s">
        <v>102</v>
      </c>
      <c r="B218" s="13" t="s">
        <v>201</v>
      </c>
      <c r="D218" s="14">
        <v>-57.62</v>
      </c>
      <c r="E218" s="14">
        <v>33.68</v>
      </c>
      <c r="F218" s="14">
        <v>4584</v>
      </c>
      <c r="G218" s="31">
        <v>24.43</v>
      </c>
      <c r="H218">
        <v>62.6</v>
      </c>
      <c r="I218" s="30"/>
      <c r="J218">
        <f>(F218*100*Info!$B$11)/AI218</f>
        <v>2.013234483327409</v>
      </c>
      <c r="K218">
        <f>2*((F218*100*Info!$B$11)/AI218^2)*(AJ218/2)</f>
        <v>7.2159007436051525E-2</v>
      </c>
      <c r="L218" s="26">
        <f t="shared" si="74"/>
        <v>0.9028879286560062</v>
      </c>
      <c r="M218" s="20">
        <f t="shared" si="75"/>
        <v>19.44965870428852</v>
      </c>
      <c r="N218" s="20">
        <f t="shared" si="76"/>
        <v>1.1878403490988441</v>
      </c>
      <c r="O218" s="32">
        <v>1.7654917112515673</v>
      </c>
      <c r="P218" s="32">
        <v>5.0153025492913506E-2</v>
      </c>
      <c r="S218" s="32">
        <v>4.5051951485236987</v>
      </c>
      <c r="T218" s="32">
        <v>0.14254056055846087</v>
      </c>
      <c r="U218" s="32">
        <v>2.3430589921952003</v>
      </c>
      <c r="V218" s="32">
        <v>0.11586147398836838</v>
      </c>
      <c r="W218" s="37">
        <f>U218*Info!$B$2</f>
        <v>1.1246683162536961</v>
      </c>
      <c r="X218" s="37">
        <f>W218*SQRT((0.5*V218/U218)^2+Info!$B$3^2)</f>
        <v>6.2732867051302016E-2</v>
      </c>
      <c r="Y218" s="28">
        <f>W218*Info!$D$2</f>
        <v>0.91098133616549393</v>
      </c>
      <c r="Z218" s="28">
        <f>Y218*SQRT(Info!$D$3^2+(X218/W218)^2)</f>
        <v>6.8240323120029214E-2</v>
      </c>
      <c r="AA218" s="37">
        <f t="shared" si="77"/>
        <v>0.64082339499787122</v>
      </c>
      <c r="AB218" s="37">
        <f t="shared" si="78"/>
        <v>6.7559189604372419E-2</v>
      </c>
      <c r="AC218" s="37">
        <f>(1-EXP(-Info!$B$6*H218*1000))+(Info!$B$6/(Info!$B$6-Info!$B$7))*(EXP(-Info!$B$7*H218*1000)-EXP(-Info!$B$6*H218*1000))*(Info!$B$9-1)</f>
        <v>0.49505675686369877</v>
      </c>
      <c r="AD218" s="37">
        <f>SQRT((Info!$B$6*EXP(-Info!$B$6*H218*1000)+(Info!$B$6/(Info!$B$6+Info!$B$7))*(Info!$B$9-1)*(-Info!$B$7*EXP(-Info!$B$7*H218*1000)+Info!$B$6*EXP(-Info!$B$6*H218*1000)))^2*(0.01*H218*1000)^2)</f>
        <v>3.4301060301925304E-3</v>
      </c>
      <c r="AE218" s="37">
        <f t="shared" si="79"/>
        <v>3.3517786267085868E-2</v>
      </c>
      <c r="AF218" s="37">
        <f t="shared" si="80"/>
        <v>3.2769698607081734</v>
      </c>
      <c r="AG218" s="37">
        <f t="shared" si="81"/>
        <v>0.10420957991879685</v>
      </c>
      <c r="AH218" s="37">
        <f t="shared" si="82"/>
        <v>0.72737578565980632</v>
      </c>
      <c r="AI218">
        <f>AF218*EXP(Info!$B$6*H218*1000)</f>
        <v>5.8182287401119011</v>
      </c>
      <c r="AJ218">
        <f>2*SQRT((EXP(Info!$B$6*H218)*AG218)^2+(Info!$B$6*H218*0.01*AI218)^2)</f>
        <v>0.20853885347149895</v>
      </c>
      <c r="AK218">
        <f t="shared" si="83"/>
        <v>0.85210286832866933</v>
      </c>
      <c r="AL218">
        <f t="shared" si="84"/>
        <v>0.17966690883386802</v>
      </c>
      <c r="AM218"/>
      <c r="AN218"/>
      <c r="AO218">
        <f t="shared" si="85"/>
        <v>9.6609008258299554</v>
      </c>
      <c r="AP218">
        <f t="shared" si="86"/>
        <v>0.75349861746224622</v>
      </c>
      <c r="AQ218">
        <f t="shared" si="73"/>
        <v>5</v>
      </c>
      <c r="AR218">
        <v>1</v>
      </c>
      <c r="AS218">
        <v>1</v>
      </c>
      <c r="AT218">
        <v>1</v>
      </c>
      <c r="AU218">
        <v>0</v>
      </c>
      <c r="AV218">
        <v>0</v>
      </c>
      <c r="AW218">
        <v>1</v>
      </c>
      <c r="AX218">
        <v>1</v>
      </c>
    </row>
    <row r="219" spans="1:50">
      <c r="A219" s="34" t="s">
        <v>102</v>
      </c>
      <c r="B219" s="13" t="s">
        <v>201</v>
      </c>
      <c r="D219" s="14">
        <v>-57.62</v>
      </c>
      <c r="E219" s="14">
        <v>33.68</v>
      </c>
      <c r="F219" s="14">
        <v>4584</v>
      </c>
      <c r="G219" s="31">
        <v>24.53</v>
      </c>
      <c r="H219">
        <v>62.9</v>
      </c>
      <c r="I219" s="30"/>
      <c r="J219">
        <f>(F219*100*Info!$B$11)/AI219</f>
        <v>1.6965702897406332</v>
      </c>
      <c r="K219">
        <f>2*((F219*100*Info!$B$11)/AI219^2)*(AJ219/2)</f>
        <v>5.5557481272663481E-2</v>
      </c>
      <c r="L219" s="26">
        <f t="shared" si="74"/>
        <v>0.94995896093747123</v>
      </c>
      <c r="M219" s="20">
        <f t="shared" si="75"/>
        <v>17.244892000713541</v>
      </c>
      <c r="N219" s="20">
        <f t="shared" si="76"/>
        <v>1.0227757059782407</v>
      </c>
      <c r="O219" s="32">
        <v>1.6276194610806445</v>
      </c>
      <c r="P219" s="32">
        <v>4.6236433625888668E-2</v>
      </c>
      <c r="S219" s="32">
        <v>5.0571348730052259</v>
      </c>
      <c r="T219" s="32">
        <v>0.16000346618816702</v>
      </c>
      <c r="U219" s="32">
        <v>2.4652117001433171</v>
      </c>
      <c r="V219" s="32">
        <v>0.1219017797773745</v>
      </c>
      <c r="W219" s="37">
        <f>U219*Info!$B$2</f>
        <v>1.1833016160687921</v>
      </c>
      <c r="X219" s="37">
        <f>W219*SQRT((0.5*V219/U219)^2+Info!$B$3^2)</f>
        <v>6.6003373518783798E-2</v>
      </c>
      <c r="Y219" s="28">
        <f>W219*Info!$D$2</f>
        <v>0.95847430901572173</v>
      </c>
      <c r="Z219" s="28">
        <f>Y219*SQRT(Info!$D$3^2+(X219/W219)^2)</f>
        <v>7.1797954527574953E-2</v>
      </c>
      <c r="AA219" s="37">
        <f t="shared" si="77"/>
        <v>0.44431784501185234</v>
      </c>
      <c r="AB219" s="37">
        <f t="shared" si="78"/>
        <v>6.993495023570398E-2</v>
      </c>
      <c r="AC219" s="37">
        <f>(1-EXP(-Info!$B$6*H219*1000))+(Info!$B$6/(Info!$B$6-Info!$B$7))*(EXP(-Info!$B$7*H219*1000)-EXP(-Info!$B$6*H219*1000))*(Info!$B$9-1)</f>
        <v>0.49678189274006723</v>
      </c>
      <c r="AD219" s="37">
        <f>SQRT((Info!$B$6*EXP(-Info!$B$6*H219*1000)+(Info!$B$6/(Info!$B$6+Info!$B$7))*(Info!$B$9-1)*(-Info!$B$7*EXP(-Info!$B$7*H219*1000)+Info!$B$6*EXP(-Info!$B$6*H219*1000)))^2*(0.01*H219*1000)^2)</f>
        <v>3.4367577762012798E-3</v>
      </c>
      <c r="AE219" s="37">
        <f t="shared" si="79"/>
        <v>3.4775958698823606E-2</v>
      </c>
      <c r="AF219" s="37">
        <f t="shared" si="80"/>
        <v>3.8779315039663289</v>
      </c>
      <c r="AG219" s="37">
        <f t="shared" si="81"/>
        <v>0.11298048891655135</v>
      </c>
      <c r="AH219" s="37">
        <f t="shared" si="82"/>
        <v>0.76682382442805008</v>
      </c>
      <c r="AI219">
        <f>AF219*EXP(Info!$B$6*H219*1000)</f>
        <v>6.9041989019332553</v>
      </c>
      <c r="AJ219">
        <f>2*SQRT((EXP(Info!$B$6*H219)*AG219)^2+(Info!$B$6*H219*0.01*AI219)^2)</f>
        <v>0.22609137005195418</v>
      </c>
      <c r="AK219">
        <f t="shared" si="83"/>
        <v>0.59080943851226009</v>
      </c>
      <c r="AL219">
        <f t="shared" si="84"/>
        <v>0.18598500665683115</v>
      </c>
      <c r="AM219"/>
      <c r="AN219"/>
      <c r="AO219">
        <f t="shared" si="85"/>
        <v>10.164560870679143</v>
      </c>
      <c r="AP219">
        <f t="shared" si="86"/>
        <v>0.66023516803283933</v>
      </c>
      <c r="AQ219">
        <f t="shared" si="73"/>
        <v>5</v>
      </c>
      <c r="AR219">
        <v>1</v>
      </c>
      <c r="AS219">
        <v>1</v>
      </c>
      <c r="AT219">
        <v>1</v>
      </c>
      <c r="AU219">
        <v>0</v>
      </c>
      <c r="AV219">
        <v>0</v>
      </c>
      <c r="AW219">
        <v>1</v>
      </c>
      <c r="AX219">
        <v>1</v>
      </c>
    </row>
    <row r="220" spans="1:50">
      <c r="A220" s="34" t="s">
        <v>102</v>
      </c>
      <c r="B220" s="13" t="s">
        <v>201</v>
      </c>
      <c r="D220" s="14">
        <v>-57.62</v>
      </c>
      <c r="E220" s="14">
        <v>33.68</v>
      </c>
      <c r="F220" s="14">
        <v>4584</v>
      </c>
      <c r="G220" s="31">
        <v>24.93</v>
      </c>
      <c r="H220">
        <v>64.099999999999994</v>
      </c>
      <c r="I220" s="30" t="s">
        <v>60</v>
      </c>
      <c r="J220">
        <f>(F220*100*Info!$B$11)/AI220</f>
        <v>2.1493513464675718</v>
      </c>
      <c r="K220">
        <f>2*((F220*100*Info!$B$11)/AI220^2)*(AJ220/2)</f>
        <v>8.5028169531692677E-2</v>
      </c>
      <c r="L220" s="26">
        <f t="shared" si="74"/>
        <v>1.0083002275535671</v>
      </c>
      <c r="M220" s="20">
        <f t="shared" si="75"/>
        <v>23.188948533573253</v>
      </c>
      <c r="N220" s="20">
        <f t="shared" si="76"/>
        <v>1.4684614649589969</v>
      </c>
      <c r="O220" s="32">
        <v>1.5746441151804957</v>
      </c>
      <c r="P220" s="32">
        <v>4.4731541897146086E-2</v>
      </c>
      <c r="S220" s="32">
        <v>4.2053394472829693</v>
      </c>
      <c r="T220" s="32">
        <v>0.13305338001856573</v>
      </c>
      <c r="U220" s="32">
        <v>2.6166114752675464</v>
      </c>
      <c r="V220" s="32">
        <v>0.12938831817262261</v>
      </c>
      <c r="W220" s="37">
        <f>U220*Info!$B$2</f>
        <v>1.2559735081284222</v>
      </c>
      <c r="X220" s="37">
        <f>W220*SQRT((0.5*V220/U220)^2+Info!$B$3^2)</f>
        <v>7.0056938536183083E-2</v>
      </c>
      <c r="Y220" s="28">
        <f>W220*Info!$D$2</f>
        <v>1.0173385415840221</v>
      </c>
      <c r="Z220" s="28">
        <f>Y220*SQRT(Info!$D$3^2+(X220/W220)^2)</f>
        <v>7.6207390913595074E-2</v>
      </c>
      <c r="AA220" s="37">
        <f t="shared" si="77"/>
        <v>0.31867060705207351</v>
      </c>
      <c r="AB220" s="37">
        <f t="shared" si="78"/>
        <v>7.3540481010029898E-2</v>
      </c>
      <c r="AC220" s="37">
        <f>(1-EXP(-Info!$B$6*H220*1000))+(Info!$B$6/(Info!$B$6-Info!$B$7))*(EXP(-Info!$B$7*H220*1000)-EXP(-Info!$B$6*H220*1000))*(Info!$B$9-1)</f>
        <v>0.50363232124984225</v>
      </c>
      <c r="AD220" s="37">
        <f>SQRT((Info!$B$6*EXP(-Info!$B$6*H220*1000)+(Info!$B$6/(Info!$B$6+Info!$B$7))*(Info!$B$9-1)*(-Info!$B$7*EXP(-Info!$B$7*H220*1000)+Info!$B$6*EXP(-Info!$B$6*H220*1000)))^2*(0.01*H220*1000)^2)</f>
        <v>3.4627072121202482E-3</v>
      </c>
      <c r="AE220" s="37">
        <f t="shared" si="79"/>
        <v>3.705379737934953E-2</v>
      </c>
      <c r="AF220" s="37">
        <f t="shared" si="80"/>
        <v>3.0275080881552148</v>
      </c>
      <c r="AG220" s="37">
        <f t="shared" si="81"/>
        <v>0.10773277502078278</v>
      </c>
      <c r="AH220" s="37">
        <f t="shared" si="82"/>
        <v>0.7199200269341538</v>
      </c>
      <c r="AI220">
        <f>AF220*EXP(Info!$B$6*H220*1000)</f>
        <v>5.4497645304620699</v>
      </c>
      <c r="AJ220">
        <f>2*SQRT((EXP(Info!$B$6*H220)*AG220)^2+(Info!$B$6*H220*0.01*AI220)^2)</f>
        <v>0.21559225445644267</v>
      </c>
      <c r="AK220">
        <f t="shared" si="83"/>
        <v>0.42373630619714214</v>
      </c>
      <c r="AL220">
        <f t="shared" si="84"/>
        <v>0.19557355519807351</v>
      </c>
      <c r="AM220"/>
      <c r="AN220"/>
      <c r="AO220">
        <f t="shared" si="85"/>
        <v>10.788812422774201</v>
      </c>
      <c r="AP220">
        <f t="shared" si="86"/>
        <v>0.60178751414345522</v>
      </c>
      <c r="AQ220">
        <f t="shared" si="73"/>
        <v>5</v>
      </c>
      <c r="AR220">
        <v>1</v>
      </c>
      <c r="AS220">
        <v>1</v>
      </c>
      <c r="AT220">
        <v>1</v>
      </c>
      <c r="AU220">
        <v>0</v>
      </c>
      <c r="AV220">
        <v>0</v>
      </c>
      <c r="AW220">
        <v>1</v>
      </c>
      <c r="AX220">
        <v>1</v>
      </c>
    </row>
    <row r="221" spans="1:50">
      <c r="A221" s="34" t="s">
        <v>102</v>
      </c>
      <c r="B221" s="13" t="s">
        <v>201</v>
      </c>
      <c r="D221" s="14">
        <v>-57.62</v>
      </c>
      <c r="E221" s="14">
        <v>33.68</v>
      </c>
      <c r="F221" s="14">
        <v>4584</v>
      </c>
      <c r="G221" s="31">
        <v>25.13</v>
      </c>
      <c r="H221">
        <v>64.5</v>
      </c>
      <c r="I221" s="30" t="s">
        <v>61</v>
      </c>
      <c r="J221">
        <f>(F221*100*Info!$B$11)/AI221</f>
        <v>2.145720097310726</v>
      </c>
      <c r="K221">
        <f>2*((F221*100*Info!$B$11)/AI221^2)*(AJ221/2)</f>
        <v>8.714208872487289E-2</v>
      </c>
      <c r="L221" s="26">
        <f t="shared" si="74"/>
        <v>1.0545681743697464</v>
      </c>
      <c r="M221" s="20">
        <f t="shared" si="75"/>
        <v>24.21204694530508</v>
      </c>
      <c r="N221" s="20">
        <f t="shared" si="76"/>
        <v>1.5492916116232485</v>
      </c>
      <c r="O221" s="32">
        <v>1.5470320023193456</v>
      </c>
      <c r="P221" s="32">
        <v>4.3947153620830279E-2</v>
      </c>
      <c r="S221" s="32">
        <v>4.2036383859047728</v>
      </c>
      <c r="T221" s="32">
        <v>0.13299955987661874</v>
      </c>
      <c r="U221" s="32">
        <v>2.7366801187806233</v>
      </c>
      <c r="V221" s="32">
        <v>0.13532556945974261</v>
      </c>
      <c r="W221" s="37">
        <f>U221*Info!$B$2</f>
        <v>1.3136064570146992</v>
      </c>
      <c r="X221" s="37">
        <f>W221*SQRT((0.5*V221/U221)^2+Info!$B$3^2)</f>
        <v>7.3271646435397825E-2</v>
      </c>
      <c r="Y221" s="28">
        <f>W221*Info!$D$2</f>
        <v>1.0640212301819065</v>
      </c>
      <c r="Z221" s="28">
        <f>Y221*SQRT(Info!$D$3^2+(X221/W221)^2)</f>
        <v>7.9704325074112944E-2</v>
      </c>
      <c r="AA221" s="37">
        <f t="shared" si="77"/>
        <v>0.23342554530464632</v>
      </c>
      <c r="AB221" s="37">
        <f t="shared" si="78"/>
        <v>7.6495570127930679E-2</v>
      </c>
      <c r="AC221" s="37">
        <f>(1-EXP(-Info!$B$6*H221*1000))+(Info!$B$6/(Info!$B$6-Info!$B$7))*(EXP(-Info!$B$7*H221*1000)-EXP(-Info!$B$6*H221*1000))*(Info!$B$9-1)</f>
        <v>0.50589808374868672</v>
      </c>
      <c r="AD221" s="37">
        <f>SQRT((Info!$B$6*EXP(-Info!$B$6*H221*1000)+(Info!$B$6/(Info!$B$6+Info!$B$7))*(Info!$B$9-1)*(-Info!$B$7*EXP(-Info!$B$7*H221*1000)+Info!$B$6*EXP(-Info!$B$6*H221*1000)))^2*(0.01*H221*1000)^2)</f>
        <v>3.4711255642512406E-3</v>
      </c>
      <c r="AE221" s="37">
        <f t="shared" si="79"/>
        <v>3.8707443605560422E-2</v>
      </c>
      <c r="AF221" s="37">
        <f t="shared" si="80"/>
        <v>3.0215276196552532</v>
      </c>
      <c r="AG221" s="37">
        <f t="shared" si="81"/>
        <v>0.11078477493699702</v>
      </c>
      <c r="AH221" s="37">
        <f t="shared" si="82"/>
        <v>0.718788664074137</v>
      </c>
      <c r="AI221">
        <f>AF221*EXP(Info!$B$6*H221*1000)</f>
        <v>5.458987286440844</v>
      </c>
      <c r="AJ221">
        <f>2*SQRT((EXP(Info!$B$6*H221)*AG221)^2+(Info!$B$6*H221*0.01*AI221)^2)</f>
        <v>0.22170065660437022</v>
      </c>
      <c r="AK221">
        <f t="shared" si="83"/>
        <v>0.31038594759158822</v>
      </c>
      <c r="AL221">
        <f t="shared" si="84"/>
        <v>0.20343231919821883</v>
      </c>
      <c r="AM221"/>
      <c r="AN221"/>
      <c r="AO221">
        <f t="shared" si="85"/>
        <v>11.283879453154428</v>
      </c>
      <c r="AP221">
        <f t="shared" si="86"/>
        <v>0.56529515148765475</v>
      </c>
      <c r="AQ221">
        <f t="shared" si="73"/>
        <v>5</v>
      </c>
      <c r="AR221">
        <v>1</v>
      </c>
      <c r="AS221">
        <v>1</v>
      </c>
      <c r="AT221">
        <v>1</v>
      </c>
      <c r="AU221">
        <v>0</v>
      </c>
      <c r="AV221">
        <v>0</v>
      </c>
      <c r="AW221">
        <v>1</v>
      </c>
      <c r="AX221">
        <v>1</v>
      </c>
    </row>
    <row r="222" spans="1:50">
      <c r="A222" s="34" t="s">
        <v>102</v>
      </c>
      <c r="B222" s="13" t="s">
        <v>201</v>
      </c>
      <c r="D222" s="14">
        <v>-57.62</v>
      </c>
      <c r="E222" s="14">
        <v>33.68</v>
      </c>
      <c r="F222" s="14">
        <v>4584</v>
      </c>
      <c r="G222" s="31">
        <v>25.43</v>
      </c>
      <c r="H222">
        <v>65.2</v>
      </c>
      <c r="I222" s="30" t="s">
        <v>60</v>
      </c>
      <c r="J222">
        <f>(F222*100*Info!$B$11)/AI222</f>
        <v>2.2997741556737084</v>
      </c>
      <c r="K222">
        <f>2*((F222*100*Info!$B$11)/AI222^2)*(AJ222/2)</f>
        <v>9.6657303775869854E-2</v>
      </c>
      <c r="L222" s="26">
        <f t="shared" si="74"/>
        <v>1.0258372468305268</v>
      </c>
      <c r="M222" s="20">
        <f t="shared" si="75"/>
        <v>25.243375673614985</v>
      </c>
      <c r="N222" s="20">
        <f t="shared" si="76"/>
        <v>1.6382201942282377</v>
      </c>
      <c r="O222" s="32">
        <v>1.5749974882246303</v>
      </c>
      <c r="P222" s="32">
        <v>4.4741580305810394E-2</v>
      </c>
      <c r="S222" s="32">
        <v>3.987633882579797</v>
      </c>
      <c r="T222" s="32">
        <v>0.12616536025328315</v>
      </c>
      <c r="U222" s="32">
        <v>2.6621212992546122</v>
      </c>
      <c r="V222" s="32">
        <v>0.13163872471622934</v>
      </c>
      <c r="W222" s="37">
        <f>U222*Info!$B$2</f>
        <v>1.2778182236422138</v>
      </c>
      <c r="X222" s="37">
        <f>W222*SQRT((0.5*V222/U222)^2+Info!$B$3^2)</f>
        <v>7.1275414787621352E-2</v>
      </c>
      <c r="Y222" s="28">
        <f>W222*Info!$D$2</f>
        <v>1.0350327611501933</v>
      </c>
      <c r="Z222" s="28">
        <f>Y222*SQRT(Info!$D$3^2+(X222/W222)^2)</f>
        <v>7.753283986915184E-2</v>
      </c>
      <c r="AA222" s="37">
        <f t="shared" si="77"/>
        <v>0.2971792645824165</v>
      </c>
      <c r="AB222" s="37">
        <f t="shared" si="78"/>
        <v>7.4703661257081597E-2</v>
      </c>
      <c r="AC222" s="37">
        <f>(1-EXP(-Info!$B$6*H222*1000))+(Info!$B$6/(Info!$B$6-Info!$B$7))*(EXP(-Info!$B$7*H222*1000)-EXP(-Info!$B$6*H222*1000))*(Info!$B$9-1)</f>
        <v>0.50984200836246696</v>
      </c>
      <c r="AD222" s="37">
        <f>SQRT((Info!$B$6*EXP(-Info!$B$6*H222*1000)+(Info!$B$6/(Info!$B$6+Info!$B$7))*(Info!$B$9-1)*(-Info!$B$7*EXP(-Info!$B$7*H222*1000)+Info!$B$6*EXP(-Info!$B$6*H222*1000)))^2*(0.01*H222*1000)^2)</f>
        <v>3.4855825775020675E-3</v>
      </c>
      <c r="AE222" s="37">
        <f t="shared" si="79"/>
        <v>3.8101147842850833E-2</v>
      </c>
      <c r="AF222" s="37">
        <f t="shared" si="80"/>
        <v>2.8010866483312236</v>
      </c>
      <c r="AG222" s="37">
        <f t="shared" si="81"/>
        <v>0.10696945011113451</v>
      </c>
      <c r="AH222" s="37">
        <f t="shared" si="82"/>
        <v>0.70244328612211071</v>
      </c>
      <c r="AI222">
        <f>AF222*EXP(Info!$B$6*H222*1000)</f>
        <v>5.0933082722848759</v>
      </c>
      <c r="AJ222">
        <f>2*SQRT((EXP(Info!$B$6*H222)*AG222)^2+(Info!$B$6*H222*0.01*AI222)^2)</f>
        <v>0.2140668655153973</v>
      </c>
      <c r="AK222">
        <f t="shared" si="83"/>
        <v>0.39515926811523922</v>
      </c>
      <c r="AL222">
        <f t="shared" si="84"/>
        <v>0.19866691674708278</v>
      </c>
      <c r="AM222"/>
      <c r="AN222"/>
      <c r="AO222">
        <f t="shared" si="85"/>
        <v>10.976458528828108</v>
      </c>
      <c r="AP222">
        <f t="shared" si="86"/>
        <v>0.59163250324680017</v>
      </c>
      <c r="AQ222">
        <f t="shared" si="73"/>
        <v>5</v>
      </c>
      <c r="AR222">
        <v>1</v>
      </c>
      <c r="AS222">
        <v>1</v>
      </c>
      <c r="AT222">
        <v>1</v>
      </c>
      <c r="AU222">
        <v>0</v>
      </c>
      <c r="AV222">
        <v>0</v>
      </c>
      <c r="AW222">
        <v>1</v>
      </c>
      <c r="AX222">
        <v>1</v>
      </c>
    </row>
    <row r="223" spans="1:50">
      <c r="A223" s="34" t="s">
        <v>102</v>
      </c>
      <c r="B223" s="13" t="s">
        <v>201</v>
      </c>
      <c r="D223" s="14">
        <v>-57.62</v>
      </c>
      <c r="E223" s="14">
        <v>33.68</v>
      </c>
      <c r="F223" s="14">
        <v>4584</v>
      </c>
      <c r="G223" s="31">
        <v>26.13</v>
      </c>
      <c r="H223">
        <v>66.8</v>
      </c>
      <c r="I223" s="30" t="s">
        <v>60</v>
      </c>
      <c r="J223">
        <f>(F223*100*Info!$B$11)/AI223</f>
        <v>2.7697352450917672</v>
      </c>
      <c r="K223">
        <f>2*((F223*100*Info!$B$11)/AI223^2)*(AJ223/2)</f>
        <v>0.13935285058894889</v>
      </c>
      <c r="L223" s="26">
        <f t="shared" si="74"/>
        <v>1.0758771229206183</v>
      </c>
      <c r="M223" s="20">
        <f t="shared" si="75"/>
        <v>31.884874218130452</v>
      </c>
      <c r="N223" s="20">
        <f t="shared" si="76"/>
        <v>2.2493082984834456</v>
      </c>
      <c r="O223" s="32">
        <v>1.5648712476607205</v>
      </c>
      <c r="P223" s="32">
        <v>4.4453920161096873E-2</v>
      </c>
      <c r="S223" s="32">
        <v>3.494025773149529</v>
      </c>
      <c r="T223" s="32">
        <v>0.11054801754229129</v>
      </c>
      <c r="U223" s="32">
        <v>2.7919783700161513</v>
      </c>
      <c r="V223" s="32">
        <v>0.13806000206193875</v>
      </c>
      <c r="W223" s="37">
        <f>U223*Info!$B$2</f>
        <v>1.3401496176077525</v>
      </c>
      <c r="X223" s="37">
        <f>W223*SQRT((0.5*V223/U223)^2+Info!$B$3^2)</f>
        <v>7.4752197225831721E-2</v>
      </c>
      <c r="Y223" s="28">
        <f>W223*Info!$D$2</f>
        <v>1.0855211902622797</v>
      </c>
      <c r="Z223" s="28">
        <f>Y223*SQRT(Info!$D$3^2+(X223/W223)^2)</f>
        <v>8.1314856667578941E-2</v>
      </c>
      <c r="AA223" s="37">
        <f t="shared" si="77"/>
        <v>0.22472163005296797</v>
      </c>
      <c r="AB223" s="37">
        <f t="shared" si="78"/>
        <v>7.7986721590998662E-2</v>
      </c>
      <c r="AC223" s="37">
        <f>(1-EXP(-Info!$B$6*H223*1000))+(Info!$B$6/(Info!$B$6-Info!$B$7))*(EXP(-Info!$B$7*H223*1000)-EXP(-Info!$B$6*H223*1000))*(Info!$B$9-1)</f>
        <v>0.51875641119082383</v>
      </c>
      <c r="AD223" s="37">
        <f>SQRT((Info!$B$6*EXP(-Info!$B$6*H223*1000)+(Info!$B$6/(Info!$B$6+Info!$B$7))*(Info!$B$9-1)*(-Info!$B$7*EXP(-Info!$B$7*H223*1000)+Info!$B$6*EXP(-Info!$B$6*H223*1000)))^2*(0.01*H223*1000)^2)</f>
        <v>3.5173310816943278E-3</v>
      </c>
      <c r="AE223" s="37">
        <f t="shared" si="79"/>
        <v>4.0463832584180688E-2</v>
      </c>
      <c r="AF223" s="37">
        <f t="shared" si="80"/>
        <v>2.2919287965640196</v>
      </c>
      <c r="AG223" s="37">
        <f t="shared" si="81"/>
        <v>0.10632329804846252</v>
      </c>
      <c r="AH223" s="37">
        <f t="shared" si="82"/>
        <v>0.65595646551229236</v>
      </c>
      <c r="AI223">
        <f>AF223*EXP(Info!$B$6*H223*1000)</f>
        <v>4.2290896764364829</v>
      </c>
      <c r="AJ223">
        <f>2*SQRT((EXP(Info!$B$6*H223)*AG223)^2+(Info!$B$6*H223*0.01*AI223)^2)</f>
        <v>0.21277690813664518</v>
      </c>
      <c r="AK223">
        <f t="shared" si="83"/>
        <v>0.29881235148143148</v>
      </c>
      <c r="AL223">
        <f t="shared" si="84"/>
        <v>0.20739788739910184</v>
      </c>
      <c r="AM223"/>
      <c r="AN223"/>
      <c r="AO223">
        <f t="shared" si="85"/>
        <v>11.51188520239412</v>
      </c>
      <c r="AP223">
        <f t="shared" si="86"/>
        <v>0.56048831340038918</v>
      </c>
      <c r="AQ223">
        <f t="shared" si="73"/>
        <v>5</v>
      </c>
      <c r="AR223">
        <v>1</v>
      </c>
      <c r="AS223">
        <v>1</v>
      </c>
      <c r="AT223">
        <v>1</v>
      </c>
      <c r="AU223">
        <v>0</v>
      </c>
      <c r="AV223">
        <v>0</v>
      </c>
      <c r="AW223">
        <v>1</v>
      </c>
      <c r="AX223">
        <v>1</v>
      </c>
    </row>
    <row r="224" spans="1:50">
      <c r="A224" s="34" t="s">
        <v>102</v>
      </c>
      <c r="B224" s="13" t="s">
        <v>201</v>
      </c>
      <c r="D224" s="14">
        <v>-57.62</v>
      </c>
      <c r="E224" s="14">
        <v>33.68</v>
      </c>
      <c r="F224" s="14">
        <v>4584</v>
      </c>
      <c r="G224" s="31">
        <v>26.53</v>
      </c>
      <c r="H224">
        <v>67.7</v>
      </c>
      <c r="I224" s="30" t="s">
        <v>60</v>
      </c>
      <c r="J224">
        <f>(F224*100*Info!$B$11)/AI224</f>
        <v>2.6861661929395133</v>
      </c>
      <c r="K224">
        <f>2*((F224*100*Info!$B$11)/AI224^2)*(AJ224/2)</f>
        <v>0.12857569808373667</v>
      </c>
      <c r="L224" s="26">
        <f t="shared" si="74"/>
        <v>1.0326920969613267</v>
      </c>
      <c r="M224" s="20">
        <f t="shared" si="75"/>
        <v>29.681613804734624</v>
      </c>
      <c r="N224" s="20">
        <f t="shared" si="76"/>
        <v>2.0427176218219487</v>
      </c>
      <c r="O224" s="32">
        <v>1.6688304748945666</v>
      </c>
      <c r="P224" s="32">
        <v>4.7407131292281697E-2</v>
      </c>
      <c r="S224" s="32">
        <v>3.5860624351454282</v>
      </c>
      <c r="T224" s="32">
        <v>0.11345997961281869</v>
      </c>
      <c r="U224" s="32">
        <v>2.6799101274462007</v>
      </c>
      <c r="V224" s="32">
        <v>0.13251836106412695</v>
      </c>
      <c r="W224" s="37">
        <f>U224*Info!$B$2</f>
        <v>1.2863568611741762</v>
      </c>
      <c r="X224" s="37">
        <f>W224*SQRT((0.5*V224/U224)^2+Info!$B$3^2)</f>
        <v>7.1751691397667725E-2</v>
      </c>
      <c r="Y224" s="28">
        <f>W224*Info!$D$2</f>
        <v>1.0419490575510828</v>
      </c>
      <c r="Z224" s="28">
        <f>Y224*SQRT(Info!$D$3^2+(X224/W224)^2)</f>
        <v>7.8050929848006087E-2</v>
      </c>
      <c r="AA224" s="37">
        <f t="shared" si="77"/>
        <v>0.38247361372039035</v>
      </c>
      <c r="AB224" s="37">
        <f t="shared" si="78"/>
        <v>7.5565628712841754E-2</v>
      </c>
      <c r="AC224" s="37">
        <f>(1-EXP(-Info!$B$6*H224*1000))+(Info!$B$6/(Info!$B$6-Info!$B$7))*(EXP(-Info!$B$7*H224*1000)-EXP(-Info!$B$6*H224*1000))*(Info!$B$9-1)</f>
        <v>0.52371005643196822</v>
      </c>
      <c r="AD224" s="37">
        <f>SQRT((Info!$B$6*EXP(-Info!$B$6*H224*1000)+(Info!$B$6/(Info!$B$6+Info!$B$7))*(Info!$B$9-1)*(-Info!$B$7*EXP(-Info!$B$7*H224*1000)+Info!$B$6*EXP(-Info!$B$6*H224*1000)))^2*(0.01*H224*1000)^2)</f>
        <v>3.5344105430020032E-3</v>
      </c>
      <c r="AE224" s="37">
        <f t="shared" si="79"/>
        <v>3.9597561234762595E-2</v>
      </c>
      <c r="AF224" s="37">
        <f t="shared" si="80"/>
        <v>2.3438080997691011</v>
      </c>
      <c r="AG224" s="37">
        <f t="shared" si="81"/>
        <v>0.10429863972897464</v>
      </c>
      <c r="AH224" s="37">
        <f t="shared" si="82"/>
        <v>0.65358820214574731</v>
      </c>
      <c r="AI224">
        <f>AF224*EXP(Info!$B$6*H224*1000)</f>
        <v>4.3606604692845323</v>
      </c>
      <c r="AJ224">
        <f>2*SQRT((EXP(Info!$B$6*H224)*AG224)^2+(Info!$B$6*H224*0.01*AI224)^2)</f>
        <v>0.20872683358837829</v>
      </c>
      <c r="AK224">
        <f t="shared" si="83"/>
        <v>0.50857516416400306</v>
      </c>
      <c r="AL224">
        <f t="shared" si="84"/>
        <v>0.20095923299893137</v>
      </c>
      <c r="AM224"/>
      <c r="AN224"/>
      <c r="AO224">
        <f t="shared" si="85"/>
        <v>11.049805425145751</v>
      </c>
      <c r="AP224">
        <f t="shared" si="86"/>
        <v>0.62271882097959208</v>
      </c>
      <c r="AQ224">
        <f t="shared" si="73"/>
        <v>5</v>
      </c>
      <c r="AR224">
        <v>1</v>
      </c>
      <c r="AS224">
        <v>1</v>
      </c>
      <c r="AT224">
        <v>1</v>
      </c>
      <c r="AU224">
        <v>0</v>
      </c>
      <c r="AV224">
        <v>0</v>
      </c>
      <c r="AW224">
        <v>1</v>
      </c>
      <c r="AX224">
        <v>1</v>
      </c>
    </row>
    <row r="225" spans="1:50">
      <c r="A225" s="34" t="s">
        <v>102</v>
      </c>
      <c r="B225" s="13" t="s">
        <v>201</v>
      </c>
      <c r="D225" s="14">
        <v>-57.62</v>
      </c>
      <c r="E225" s="14">
        <v>33.68</v>
      </c>
      <c r="F225" s="14">
        <v>4584</v>
      </c>
      <c r="G225" s="31">
        <v>27.13</v>
      </c>
      <c r="H225">
        <v>69.099999999999994</v>
      </c>
      <c r="I225" s="30" t="s">
        <v>60</v>
      </c>
      <c r="J225">
        <f>(F225*100*Info!$B$11)/AI225</f>
        <v>2.1667697606855016</v>
      </c>
      <c r="K225">
        <f>2*((F225*100*Info!$B$11)/AI225^2)*(AJ225/2)</f>
        <v>8.5569796135119905E-2</v>
      </c>
      <c r="L225" s="26">
        <f t="shared" si="74"/>
        <v>1.0037970964265543</v>
      </c>
      <c r="M225" s="20">
        <f t="shared" si="75"/>
        <v>23.272469980090342</v>
      </c>
      <c r="N225" s="20">
        <f t="shared" si="76"/>
        <v>1.4727617469545424</v>
      </c>
      <c r="O225" s="32">
        <v>1.5717116239698896</v>
      </c>
      <c r="P225" s="32">
        <v>4.4648237452550872E-2</v>
      </c>
      <c r="S225" s="32">
        <v>4.0521124680072571</v>
      </c>
      <c r="T225" s="32">
        <v>0.12820540811089007</v>
      </c>
      <c r="U225" s="32">
        <v>2.6049255267181106</v>
      </c>
      <c r="V225" s="32">
        <v>0.1288104619477474</v>
      </c>
      <c r="W225" s="37">
        <f>U225*Info!$B$2</f>
        <v>1.250364252824693</v>
      </c>
      <c r="X225" s="37">
        <f>W225*SQRT((0.5*V225/U225)^2+Info!$B$3^2)</f>
        <v>6.9744059919314247E-2</v>
      </c>
      <c r="Y225" s="28">
        <f>W225*Info!$D$2</f>
        <v>1.0127950447880014</v>
      </c>
      <c r="Z225" s="28">
        <f>Y225*SQRT(Info!$D$3^2+(X225/W225)^2)</f>
        <v>7.5867043996324143E-2</v>
      </c>
      <c r="AA225" s="37">
        <f t="shared" si="77"/>
        <v>0.32134737114519663</v>
      </c>
      <c r="AB225" s="37">
        <f t="shared" si="78"/>
        <v>7.3229776532048346E-2</v>
      </c>
      <c r="AC225" s="37">
        <f>(1-EXP(-Info!$B$6*H225*1000))+(Info!$B$6/(Info!$B$6-Info!$B$7))*(EXP(-Info!$B$7*H225*1000)-EXP(-Info!$B$6*H225*1000))*(Info!$B$9-1)</f>
        <v>0.5313298974685513</v>
      </c>
      <c r="AD225" s="37">
        <f>SQRT((Info!$B$6*EXP(-Info!$B$6*H225*1000)+(Info!$B$6/(Info!$B$6+Info!$B$7))*(Info!$B$9-1)*(-Info!$B$7*EXP(-Info!$B$7*H225*1000)+Info!$B$6*EXP(-Info!$B$6*H225*1000)))^2*(0.01*H225*1000)^2)</f>
        <v>3.5598866418174316E-3</v>
      </c>
      <c r="AE225" s="37">
        <f t="shared" si="79"/>
        <v>3.8925982689239469E-2</v>
      </c>
      <c r="AF225" s="37">
        <f t="shared" si="80"/>
        <v>2.8685759574568896</v>
      </c>
      <c r="AG225" s="37">
        <f t="shared" si="81"/>
        <v>0.10667800691934173</v>
      </c>
      <c r="AH225" s="37">
        <f t="shared" si="82"/>
        <v>0.70792111031103599</v>
      </c>
      <c r="AI225">
        <f>AF225*EXP(Info!$B$6*H225*1000)</f>
        <v>5.4059544968792963</v>
      </c>
      <c r="AJ225">
        <f>2*SQRT((EXP(Info!$B$6*H225)*AG225)^2+(Info!$B$6*H225*0.01*AI225)^2)</f>
        <v>0.21349126824963049</v>
      </c>
      <c r="AK225">
        <f t="shared" si="83"/>
        <v>0.42729559941176792</v>
      </c>
      <c r="AL225">
        <f t="shared" si="84"/>
        <v>0.19474726770932937</v>
      </c>
      <c r="AM225"/>
      <c r="AN225"/>
      <c r="AO225">
        <f t="shared" si="85"/>
        <v>10.740628919768978</v>
      </c>
      <c r="AP225">
        <f t="shared" si="86"/>
        <v>0.60336144271658132</v>
      </c>
      <c r="AQ225">
        <f t="shared" si="73"/>
        <v>5</v>
      </c>
      <c r="AR225">
        <v>1</v>
      </c>
      <c r="AS225">
        <v>1</v>
      </c>
      <c r="AT225">
        <v>1</v>
      </c>
      <c r="AU225">
        <v>0</v>
      </c>
      <c r="AV225">
        <v>0</v>
      </c>
      <c r="AW225">
        <v>1</v>
      </c>
      <c r="AX225">
        <v>1</v>
      </c>
    </row>
    <row r="226" spans="1:50">
      <c r="A226" s="34" t="s">
        <v>102</v>
      </c>
      <c r="B226" s="13" t="s">
        <v>201</v>
      </c>
      <c r="D226" s="14">
        <v>-57.62</v>
      </c>
      <c r="E226" s="14">
        <v>33.68</v>
      </c>
      <c r="F226" s="14">
        <v>4584</v>
      </c>
      <c r="G226" s="31">
        <v>27.73</v>
      </c>
      <c r="H226">
        <v>70.5</v>
      </c>
      <c r="I226" s="30" t="s">
        <v>60</v>
      </c>
      <c r="J226">
        <f>(F226*100*Info!$B$11)/AI226</f>
        <v>2.1198258404857029</v>
      </c>
      <c r="K226">
        <f>2*((F226*100*Info!$B$11)/AI226^2)*(AJ226/2)</f>
        <v>8.4014975462248523E-2</v>
      </c>
      <c r="L226" s="26">
        <f t="shared" si="74"/>
        <v>1.051312435422934</v>
      </c>
      <c r="M226" s="20">
        <f t="shared" si="75"/>
        <v>23.846012157258365</v>
      </c>
      <c r="N226" s="20">
        <f t="shared" si="76"/>
        <v>1.5111592922137367</v>
      </c>
      <c r="O226" s="32">
        <v>1.3874217090049059</v>
      </c>
      <c r="P226" s="32">
        <v>3.9413040513125143E-2</v>
      </c>
      <c r="S226" s="32">
        <v>3.9973937810577542</v>
      </c>
      <c r="T226" s="32">
        <v>0.12647415517873661</v>
      </c>
      <c r="U226" s="32">
        <v>2.7282312424877215</v>
      </c>
      <c r="V226" s="32">
        <v>0.13490778259901834</v>
      </c>
      <c r="W226" s="37">
        <f>U226*Info!$B$2</f>
        <v>1.3095509963941063</v>
      </c>
      <c r="X226" s="37">
        <f>W226*SQRT((0.5*V226/U226)^2+Info!$B$3^2)</f>
        <v>7.3045436922542603E-2</v>
      </c>
      <c r="Y226" s="28">
        <f>W226*Info!$D$2</f>
        <v>1.0607363070792262</v>
      </c>
      <c r="Z226" s="28">
        <f>Y226*SQRT(Info!$D$3^2+(X226/W226)^2)</f>
        <v>7.9458256131696506E-2</v>
      </c>
      <c r="AA226" s="37">
        <f t="shared" si="77"/>
        <v>7.7870712610799586E-2</v>
      </c>
      <c r="AB226" s="37">
        <f t="shared" si="78"/>
        <v>7.5657007579122901E-2</v>
      </c>
      <c r="AC226" s="37">
        <f>(1-EXP(-Info!$B$6*H226*1000))+(Info!$B$6/(Info!$B$6-Info!$B$7))*(EXP(-Info!$B$7*H226*1000)-EXP(-Info!$B$6*H226*1000))*(Info!$B$9-1)</f>
        <v>0.53884644653586966</v>
      </c>
      <c r="AD226" s="37">
        <f>SQRT((Info!$B$6*EXP(-Info!$B$6*H226*1000)+(Info!$B$6/(Info!$B$6+Info!$B$7))*(Info!$B$9-1)*(-Info!$B$7*EXP(-Info!$B$7*H226*1000)+Info!$B$6*EXP(-Info!$B$6*H226*1000)))^2*(0.01*H226*1000)^2)</f>
        <v>3.5840595005622402E-3</v>
      </c>
      <c r="AE226" s="37">
        <f t="shared" si="79"/>
        <v>4.076846501082973E-2</v>
      </c>
      <c r="AF226" s="37">
        <f t="shared" si="80"/>
        <v>2.8946971171989824</v>
      </c>
      <c r="AG226" s="37">
        <f t="shared" si="81"/>
        <v>0.10942856203420258</v>
      </c>
      <c r="AH226" s="37">
        <f t="shared" si="82"/>
        <v>0.7241461001205175</v>
      </c>
      <c r="AI226">
        <f>AF226*EXP(Info!$B$6*H226*1000)</f>
        <v>5.5256703205372899</v>
      </c>
      <c r="AJ226">
        <f>2*SQRT((EXP(Info!$B$6*H226)*AG226)^2+(Info!$B$6*H226*0.01*AI226)^2)</f>
        <v>0.21899867787537064</v>
      </c>
      <c r="AK226">
        <f t="shared" si="83"/>
        <v>0.10354468655858021</v>
      </c>
      <c r="AL226">
        <f t="shared" si="84"/>
        <v>0.20120224595591943</v>
      </c>
      <c r="AM226"/>
      <c r="AN226"/>
      <c r="AO226">
        <f t="shared" si="85"/>
        <v>11.249043046462441</v>
      </c>
      <c r="AP226">
        <f t="shared" si="86"/>
        <v>0.50854256318089575</v>
      </c>
      <c r="AQ226">
        <f t="shared" si="73"/>
        <v>5</v>
      </c>
      <c r="AR226">
        <v>1</v>
      </c>
      <c r="AS226">
        <v>1</v>
      </c>
      <c r="AT226">
        <v>1</v>
      </c>
      <c r="AU226">
        <v>0</v>
      </c>
      <c r="AV226">
        <v>0</v>
      </c>
      <c r="AW226">
        <v>1</v>
      </c>
      <c r="AX226">
        <v>1</v>
      </c>
    </row>
    <row r="227" spans="1:50">
      <c r="A227" s="34" t="s">
        <v>102</v>
      </c>
      <c r="B227" s="13" t="s">
        <v>201</v>
      </c>
      <c r="D227" s="14">
        <v>-57.62</v>
      </c>
      <c r="E227" s="14">
        <v>33.68</v>
      </c>
      <c r="F227" s="14">
        <v>4584</v>
      </c>
      <c r="G227" s="31">
        <v>28.13</v>
      </c>
      <c r="H227">
        <v>71.400000000000006</v>
      </c>
      <c r="I227" s="30" t="s">
        <v>60</v>
      </c>
      <c r="J227">
        <f>(F227*100*Info!$B$11)/AI227</f>
        <v>2.8373941433667249</v>
      </c>
      <c r="K227">
        <f>2*((F227*100*Info!$B$11)/AI227^2)*(AJ227/2)</f>
        <v>9.8818954640086165E-2</v>
      </c>
      <c r="L227" s="26">
        <f t="shared" si="74"/>
        <v>0.78142930906877495</v>
      </c>
      <c r="M227" s="20">
        <f t="shared" si="75"/>
        <v>23.724285511573278</v>
      </c>
      <c r="N227" s="20">
        <f t="shared" si="76"/>
        <v>1.790718054885831</v>
      </c>
      <c r="O227" s="32">
        <v>1.4109044850777304</v>
      </c>
      <c r="P227" s="32">
        <v>1.3936185732518319E-2</v>
      </c>
      <c r="S227" s="32">
        <v>3.1711468140518351</v>
      </c>
      <c r="T227" s="32">
        <v>3.6074338588338688E-2</v>
      </c>
      <c r="U227" s="32">
        <v>2.0278651549854185</v>
      </c>
      <c r="V227" s="32">
        <v>0.13579646189302932</v>
      </c>
      <c r="W227" s="37">
        <f>U227*Info!$B$2</f>
        <v>0.97337527439300087</v>
      </c>
      <c r="X227" s="37">
        <f>W227*SQRT((0.5*V227/U227)^2+Info!$B$3^2)</f>
        <v>5.8573301733884073E-2</v>
      </c>
      <c r="Y227" s="28">
        <f>W227*Info!$D$2</f>
        <v>0.78843397225833078</v>
      </c>
      <c r="Z227" s="28">
        <f>Y227*SQRT(Info!$D$3^2+(X227/W227)^2)</f>
        <v>6.1684998047798353E-2</v>
      </c>
      <c r="AA227" s="37">
        <f t="shared" si="77"/>
        <v>0.4375292106847295</v>
      </c>
      <c r="AB227" s="37">
        <f t="shared" si="78"/>
        <v>5.8986320398897896E-2</v>
      </c>
      <c r="AC227" s="37">
        <f>(1-EXP(-Info!$B$6*H227*1000))+(Info!$B$6/(Info!$B$6-Info!$B$7))*(EXP(-Info!$B$7*H227*1000)-EXP(-Info!$B$6*H227*1000))*(Info!$B$9-1)</f>
        <v>0.54362459416778852</v>
      </c>
      <c r="AD227" s="37">
        <f>SQRT((Info!$B$6*EXP(-Info!$B$6*H227*1000)+(Info!$B$6/(Info!$B$6+Info!$B$7))*(Info!$B$9-1)*(-Info!$B$7*EXP(-Info!$B$7*H227*1000)+Info!$B$6*EXP(-Info!$B$6*H227*1000)))^2*(0.01*H227*1000)^2)</f>
        <v>3.598924577628507E-3</v>
      </c>
      <c r="AE227" s="37">
        <f t="shared" si="79"/>
        <v>3.2105052754244717E-2</v>
      </c>
      <c r="AF227" s="37">
        <f t="shared" si="80"/>
        <v>2.1448612021984657</v>
      </c>
      <c r="AG227" s="37">
        <f t="shared" si="81"/>
        <v>7.1840885800888127E-2</v>
      </c>
      <c r="AH227" s="37">
        <f t="shared" si="82"/>
        <v>0.6763676764173322</v>
      </c>
      <c r="AI227">
        <f>AF227*EXP(Info!$B$6*H227*1000)</f>
        <v>4.1282451924642372</v>
      </c>
      <c r="AJ227">
        <f>2*SQRT((EXP(Info!$B$6*H227)*AG227)^2+(Info!$B$6*H227*0.01*AI227)^2)</f>
        <v>0.14377589217591863</v>
      </c>
      <c r="AK227">
        <f t="shared" si="83"/>
        <v>0.58178259144748479</v>
      </c>
      <c r="AL227">
        <f t="shared" si="84"/>
        <v>0.15686822046882906</v>
      </c>
      <c r="AM227"/>
      <c r="AN227"/>
      <c r="AO227">
        <f t="shared" si="85"/>
        <v>8.3612935976979852</v>
      </c>
      <c r="AP227">
        <f t="shared" si="86"/>
        <v>0.69575853286353029</v>
      </c>
      <c r="AQ227">
        <f t="shared" si="73"/>
        <v>5</v>
      </c>
      <c r="AR227">
        <v>1</v>
      </c>
      <c r="AS227">
        <v>1</v>
      </c>
      <c r="AT227">
        <v>1</v>
      </c>
      <c r="AU227">
        <v>0</v>
      </c>
      <c r="AV227">
        <v>0</v>
      </c>
      <c r="AW227">
        <v>1</v>
      </c>
      <c r="AX227">
        <v>1</v>
      </c>
    </row>
    <row r="228" spans="1:50">
      <c r="A228" s="34" t="s">
        <v>102</v>
      </c>
      <c r="B228" s="13" t="s">
        <v>201</v>
      </c>
      <c r="D228" s="14">
        <v>-57.62</v>
      </c>
      <c r="E228" s="14">
        <v>33.68</v>
      </c>
      <c r="F228" s="14">
        <v>4584</v>
      </c>
      <c r="G228" s="31">
        <v>28.53</v>
      </c>
      <c r="H228">
        <v>72.7</v>
      </c>
      <c r="I228" s="30" t="s">
        <v>129</v>
      </c>
      <c r="J228">
        <f>(F228*100*Info!$B$11)/AI228</f>
        <v>1.561468321815251</v>
      </c>
      <c r="K228">
        <f>2*((F228*100*Info!$B$11)/AI228^2)*(AJ228/2)</f>
        <v>3.9651201424432472E-2</v>
      </c>
      <c r="L228" s="26">
        <f t="shared" si="74"/>
        <v>1.0121921747491343</v>
      </c>
      <c r="M228" s="20">
        <f t="shared" si="75"/>
        <v>16.911414376122639</v>
      </c>
      <c r="N228" s="20">
        <f t="shared" si="76"/>
        <v>0.87535316589895062</v>
      </c>
      <c r="O228" s="32">
        <v>1.3389345228024632</v>
      </c>
      <c r="P228" s="32">
        <v>1.2968937011322434E-2</v>
      </c>
      <c r="S228" s="32">
        <v>4.9155699884658617</v>
      </c>
      <c r="T228" s="32">
        <v>8.6076958401772111E-2</v>
      </c>
      <c r="U228" s="32">
        <v>2.6267113576386589</v>
      </c>
      <c r="V228" s="32">
        <v>0.11847540770803436</v>
      </c>
      <c r="W228" s="37">
        <f>U228*Info!$B$2</f>
        <v>1.2608214516665563</v>
      </c>
      <c r="X228" s="37">
        <f>W228*SQRT((0.5*V228/U228)^2+Info!$B$3^2)</f>
        <v>6.915688507296798E-2</v>
      </c>
      <c r="Y228" s="28">
        <f>W228*Info!$D$2</f>
        <v>1.0212653758499106</v>
      </c>
      <c r="Z228" s="28">
        <f>Y228*SQRT(Info!$D$3^2+(X228/W228)^2)</f>
        <v>7.5798221121706602E-2</v>
      </c>
      <c r="AA228" s="37">
        <f t="shared" si="77"/>
        <v>7.811307113590682E-2</v>
      </c>
      <c r="AB228" s="37">
        <f t="shared" si="78"/>
        <v>6.9460226639398562E-2</v>
      </c>
      <c r="AC228" s="37">
        <f>(1-EXP(-Info!$B$6*H228*1000))+(Info!$B$6/(Info!$B$6-Info!$B$7))*(EXP(-Info!$B$7*H228*1000)-EXP(-Info!$B$6*H228*1000))*(Info!$B$9-1)</f>
        <v>0.55045269569096955</v>
      </c>
      <c r="AD228" s="37">
        <f>SQRT((Info!$B$6*EXP(-Info!$B$6*H228*1000)+(Info!$B$6/(Info!$B$6+Info!$B$7))*(Info!$B$9-1)*(-Info!$B$7*EXP(-Info!$B$7*H228*1000)+Info!$B$6*EXP(-Info!$B$6*H228*1000)))^2*(0.01*H228*1000)^2)</f>
        <v>3.6194822239796619E-3</v>
      </c>
      <c r="AE228" s="37">
        <f t="shared" si="79"/>
        <v>3.8235614314390265E-2</v>
      </c>
      <c r="AF228" s="37">
        <f t="shared" si="80"/>
        <v>3.8513070620404903</v>
      </c>
      <c r="AG228" s="37">
        <f t="shared" si="81"/>
        <v>9.5182158092465191E-2</v>
      </c>
      <c r="AH228" s="37">
        <f t="shared" si="82"/>
        <v>0.7834914508546087</v>
      </c>
      <c r="AI228">
        <f>AF228*EXP(Info!$B$6*H228*1000)</f>
        <v>7.5015666778706329</v>
      </c>
      <c r="AJ228">
        <f>2*SQRT((EXP(Info!$B$6*H228)*AG228)^2+(Info!$B$6*H228*0.01*AI228)^2)</f>
        <v>0.19049130051980157</v>
      </c>
      <c r="AK228">
        <f t="shared" si="83"/>
        <v>0.1038669506894153</v>
      </c>
      <c r="AL228">
        <f t="shared" si="84"/>
        <v>0.18472252672481654</v>
      </c>
      <c r="AM228"/>
      <c r="AN228"/>
      <c r="AO228">
        <f t="shared" si="85"/>
        <v>10.830456257720265</v>
      </c>
      <c r="AP228">
        <f t="shared" si="86"/>
        <v>0.50973797288718026</v>
      </c>
      <c r="AQ228">
        <f t="shared" si="73"/>
        <v>5</v>
      </c>
      <c r="AR228">
        <v>1</v>
      </c>
      <c r="AS228">
        <v>1</v>
      </c>
      <c r="AT228">
        <v>1</v>
      </c>
      <c r="AU228">
        <v>0</v>
      </c>
      <c r="AV228">
        <v>0</v>
      </c>
      <c r="AW228">
        <v>1</v>
      </c>
      <c r="AX228">
        <v>1</v>
      </c>
    </row>
    <row r="229" spans="1:50">
      <c r="A229" s="34" t="s">
        <v>102</v>
      </c>
      <c r="B229" s="13" t="s">
        <v>201</v>
      </c>
      <c r="D229" s="14">
        <v>-57.62</v>
      </c>
      <c r="E229" s="14">
        <v>33.68</v>
      </c>
      <c r="F229" s="14">
        <v>4584</v>
      </c>
      <c r="G229" s="31">
        <v>28.93</v>
      </c>
      <c r="H229">
        <v>74.3</v>
      </c>
      <c r="I229" s="30" t="s">
        <v>60</v>
      </c>
      <c r="J229">
        <f>(F229*100*Info!$B$11)/AI229</f>
        <v>1.3146017457647827</v>
      </c>
      <c r="K229">
        <f>2*((F229*100*Info!$B$11)/AI229^2)*(AJ229/2)</f>
        <v>3.306682605357264E-2</v>
      </c>
      <c r="L229" s="26">
        <f t="shared" si="74"/>
        <v>0.78563397444499183</v>
      </c>
      <c r="M229" s="20">
        <f t="shared" si="75"/>
        <v>11.050914999411367</v>
      </c>
      <c r="N229" s="20">
        <f t="shared" si="76"/>
        <v>0.7903059065027499</v>
      </c>
      <c r="O229" s="32">
        <v>1.3536442455626754</v>
      </c>
      <c r="P229" s="32">
        <v>1.2720303327789272E-2</v>
      </c>
      <c r="S229" s="32">
        <v>5.5101259330402073</v>
      </c>
      <c r="T229" s="32">
        <v>0.17433571984126711</v>
      </c>
      <c r="U229" s="32">
        <v>2.038776563485011</v>
      </c>
      <c r="V229" s="32">
        <v>0.13648681616727562</v>
      </c>
      <c r="W229" s="37">
        <f>U229*Info!$B$2</f>
        <v>0.97861275047280527</v>
      </c>
      <c r="X229" s="37">
        <f>W229*SQRT((0.5*V229/U229)^2+Info!$B$3^2)</f>
        <v>5.8883084033945633E-2</v>
      </c>
      <c r="Y229" s="28">
        <f>W229*Info!$D$2</f>
        <v>0.79267632788297238</v>
      </c>
      <c r="Z229" s="28">
        <f>Y229*SQRT(Info!$D$3^2+(X229/W229)^2)</f>
        <v>6.2013553838756647E-2</v>
      </c>
      <c r="AA229" s="37">
        <f t="shared" si="77"/>
        <v>0.3750314950898701</v>
      </c>
      <c r="AB229" s="37">
        <f t="shared" si="78"/>
        <v>5.922557821192162E-2</v>
      </c>
      <c r="AC229" s="37">
        <f>(1-EXP(-Info!$B$6*H229*1000))+(Info!$B$6/(Info!$B$6-Info!$B$7))*(EXP(-Info!$B$7*H229*1000)-EXP(-Info!$B$6*H229*1000))*(Info!$B$9-1)</f>
        <v>0.5587384018781314</v>
      </c>
      <c r="AD229" s="37">
        <f>SQRT((Info!$B$6*EXP(-Info!$B$6*H229*1000)+(Info!$B$6/(Info!$B$6+Info!$B$7))*(Info!$B$9-1)*(-Info!$B$7*EXP(-Info!$B$7*H229*1000)+Info!$B$6*EXP(-Info!$B$6*H229*1000)))^2*(0.01*H229*1000)^2)</f>
        <v>3.6433310935360622E-3</v>
      </c>
      <c r="AE229" s="37">
        <f t="shared" si="79"/>
        <v>3.3119801728527666E-2</v>
      </c>
      <c r="AF229" s="37">
        <f t="shared" si="80"/>
        <v>4.5079051069367546</v>
      </c>
      <c r="AG229" s="37">
        <f t="shared" si="81"/>
        <v>0.11198588272363863</v>
      </c>
      <c r="AH229" s="37">
        <f t="shared" si="82"/>
        <v>0.81811290008929471</v>
      </c>
      <c r="AI229">
        <f>AF229*EXP(Info!$B$6*H229*1000)</f>
        <v>8.9102716995598108</v>
      </c>
      <c r="AJ229">
        <f>2*SQRT((EXP(Info!$B$6*H229)*AG229)^2+(Info!$B$6*H229*0.01*AI229)^2)</f>
        <v>0.22412445847469098</v>
      </c>
      <c r="AK229">
        <f t="shared" si="83"/>
        <v>0.49867937902100029</v>
      </c>
      <c r="AL229">
        <f t="shared" si="84"/>
        <v>0.15750450269678434</v>
      </c>
      <c r="AM229"/>
      <c r="AN229"/>
      <c r="AO229">
        <f t="shared" si="85"/>
        <v>8.4062835171732591</v>
      </c>
      <c r="AP229">
        <f t="shared" si="86"/>
        <v>0.66394928694334454</v>
      </c>
      <c r="AQ229">
        <f t="shared" si="73"/>
        <v>5</v>
      </c>
      <c r="AR229">
        <v>1</v>
      </c>
      <c r="AS229">
        <v>1</v>
      </c>
      <c r="AT229">
        <v>1</v>
      </c>
      <c r="AU229">
        <v>0</v>
      </c>
      <c r="AV229">
        <v>0</v>
      </c>
      <c r="AW229">
        <v>1</v>
      </c>
      <c r="AX229">
        <v>1</v>
      </c>
    </row>
    <row r="230" spans="1:50">
      <c r="A230" s="34" t="s">
        <v>102</v>
      </c>
      <c r="B230" s="13" t="s">
        <v>201</v>
      </c>
      <c r="D230" s="14">
        <v>-57.62</v>
      </c>
      <c r="E230" s="14">
        <v>33.68</v>
      </c>
      <c r="F230" s="14">
        <v>4584</v>
      </c>
      <c r="G230" s="31">
        <v>29.03</v>
      </c>
      <c r="H230">
        <v>74.7</v>
      </c>
      <c r="I230" s="30" t="s">
        <v>62</v>
      </c>
      <c r="J230">
        <f>(F230*100*Info!$B$11)/AI230</f>
        <v>1.7719813082675351</v>
      </c>
      <c r="K230">
        <f>2*((F230*100*Info!$B$11)/AI230^2)*(AJ230/2)</f>
        <v>5.0144481929970737E-2</v>
      </c>
      <c r="L230" s="26">
        <f t="shared" si="74"/>
        <v>0.77350859578238518</v>
      </c>
      <c r="M230" s="20">
        <f t="shared" si="75"/>
        <v>14.665877676564005</v>
      </c>
      <c r="N230" s="20">
        <f t="shared" si="76"/>
        <v>0.83556795230507586</v>
      </c>
      <c r="O230" s="32">
        <v>1.0553865617411771</v>
      </c>
      <c r="P230" s="32">
        <v>2.9980785975121126E-2</v>
      </c>
      <c r="S230" s="32">
        <v>4.164056436754727</v>
      </c>
      <c r="T230" s="32">
        <v>0.1317472205142067</v>
      </c>
      <c r="U230" s="32">
        <v>2.0073103353879285</v>
      </c>
      <c r="V230" s="32">
        <v>9.9259103157380554E-2</v>
      </c>
      <c r="W230" s="37">
        <f>U230*Info!$B$2</f>
        <v>0.96350896098620564</v>
      </c>
      <c r="X230" s="37">
        <f>W230*SQRT((0.5*V230/U230)^2+Info!$B$3^2)</f>
        <v>5.3743560371315065E-2</v>
      </c>
      <c r="Y230" s="28">
        <f>W230*Info!$D$2</f>
        <v>0.78044225839882664</v>
      </c>
      <c r="Z230" s="28">
        <f>Y230*SQRT(Info!$D$3^2+(X230/W230)^2)</f>
        <v>5.8461825479140431E-2</v>
      </c>
      <c r="AA230" s="37">
        <f t="shared" si="77"/>
        <v>9.1877600754971422E-2</v>
      </c>
      <c r="AB230" s="37">
        <f t="shared" si="78"/>
        <v>5.5795001239418322E-2</v>
      </c>
      <c r="AC230" s="37">
        <f>(1-EXP(-Info!$B$6*H230*1000))+(Info!$B$6/(Info!$B$6-Info!$B$7))*(EXP(-Info!$B$7*H230*1000)-EXP(-Info!$B$6*H230*1000))*(Info!$B$9-1)</f>
        <v>0.56078967279734571</v>
      </c>
      <c r="AD230" s="37">
        <f>SQRT((Info!$B$6*EXP(-Info!$B$6*H230*1000)+(Info!$B$6/(Info!$B$6+Info!$B$7))*(Info!$B$9-1)*(-Info!$B$7*EXP(-Info!$B$7*H230*1000)+Info!$B$6*EXP(-Info!$B$6*H230*1000)))^2*(0.01*H230*1000)^2)</f>
        <v>3.6490472820574498E-3</v>
      </c>
      <c r="AE230" s="37">
        <f t="shared" si="79"/>
        <v>3.1291056630140014E-2</v>
      </c>
      <c r="AF230" s="37">
        <f t="shared" si="80"/>
        <v>3.3320901686911149</v>
      </c>
      <c r="AG230" s="37">
        <f t="shared" si="81"/>
        <v>9.3467897118148832E-2</v>
      </c>
      <c r="AH230" s="37">
        <f t="shared" si="82"/>
        <v>0.80020293175660984</v>
      </c>
      <c r="AI230">
        <f>AF230*EXP(Info!$B$6*H230*1000)</f>
        <v>6.610373753283044</v>
      </c>
      <c r="AJ230">
        <f>2*SQRT((EXP(Info!$B$6*H230)*AG230)^2+(Info!$B$6*H230*0.01*AI230)^2)</f>
        <v>0.18706391860641922</v>
      </c>
      <c r="AK230">
        <f t="shared" si="83"/>
        <v>0.1221696457238855</v>
      </c>
      <c r="AL230">
        <f t="shared" si="84"/>
        <v>0.14838122629610909</v>
      </c>
      <c r="AM230"/>
      <c r="AN230"/>
      <c r="AO230">
        <f t="shared" si="85"/>
        <v>8.2765419656282635</v>
      </c>
      <c r="AP230">
        <f t="shared" si="86"/>
        <v>0.52577149787714084</v>
      </c>
      <c r="AQ230">
        <f t="shared" si="73"/>
        <v>5</v>
      </c>
      <c r="AR230">
        <v>1</v>
      </c>
      <c r="AS230">
        <v>1</v>
      </c>
      <c r="AT230">
        <v>1</v>
      </c>
      <c r="AU230">
        <v>0</v>
      </c>
      <c r="AV230">
        <v>0</v>
      </c>
      <c r="AW230">
        <v>1</v>
      </c>
      <c r="AX230">
        <v>1</v>
      </c>
    </row>
    <row r="231" spans="1:50">
      <c r="A231" s="34" t="s">
        <v>102</v>
      </c>
      <c r="B231" s="13" t="s">
        <v>201</v>
      </c>
      <c r="D231" s="14">
        <v>-57.62</v>
      </c>
      <c r="E231" s="14">
        <v>33.68</v>
      </c>
      <c r="F231" s="14">
        <v>4584</v>
      </c>
      <c r="G231" s="31">
        <v>29.33</v>
      </c>
      <c r="H231">
        <v>76.2</v>
      </c>
      <c r="I231" s="30" t="s">
        <v>62</v>
      </c>
      <c r="J231">
        <f>(F231*100*Info!$B$11)/AI231</f>
        <v>1.7129430046534897</v>
      </c>
      <c r="K231">
        <f>2*((F231*100*Info!$B$11)/AI231^2)*(AJ231/2)</f>
        <v>5.1796032334670589E-2</v>
      </c>
      <c r="L231" s="26">
        <f t="shared" si="74"/>
        <v>0.88869509314773754</v>
      </c>
      <c r="M231" s="20">
        <f t="shared" si="75"/>
        <v>16.288439260927092</v>
      </c>
      <c r="N231" s="20">
        <f t="shared" si="76"/>
        <v>0.94410067826430655</v>
      </c>
      <c r="O231" s="32">
        <v>1.2727799175578136</v>
      </c>
      <c r="P231" s="32">
        <v>3.6156365529970827E-2</v>
      </c>
      <c r="S231" s="32">
        <v>4.3907417062773346</v>
      </c>
      <c r="T231" s="32">
        <v>0.13891935053807181</v>
      </c>
      <c r="U231" s="32">
        <v>2.3062275651631681</v>
      </c>
      <c r="V231" s="32">
        <v>0.11404020382861528</v>
      </c>
      <c r="W231" s="37">
        <f>U231*Info!$B$2</f>
        <v>1.1069892312783207</v>
      </c>
      <c r="X231" s="37">
        <f>W231*SQRT((0.5*V231/U231)^2+Info!$B$3^2)</f>
        <v>6.174674547988334E-2</v>
      </c>
      <c r="Y231" s="28">
        <f>W231*Info!$D$2</f>
        <v>0.89666127733543988</v>
      </c>
      <c r="Z231" s="28">
        <f>Y231*SQRT(Info!$D$3^2+(X231/W231)^2)</f>
        <v>6.7167627771764493E-2</v>
      </c>
      <c r="AA231" s="37">
        <f t="shared" si="77"/>
        <v>0.16579068627949289</v>
      </c>
      <c r="AB231" s="37">
        <f t="shared" si="78"/>
        <v>6.4338800652807546E-2</v>
      </c>
      <c r="AC231" s="37">
        <f>(1-EXP(-Info!$B$6*H231*1000))+(Info!$B$6/(Info!$B$6-Info!$B$7))*(EXP(-Info!$B$7*H231*1000)-EXP(-Info!$B$6*H231*1000))*(Info!$B$9-1)</f>
        <v>0.56841091288845957</v>
      </c>
      <c r="AD231" s="37">
        <f>SQRT((Info!$B$6*EXP(-Info!$B$6*H231*1000)+(Info!$B$6/(Info!$B$6+Info!$B$7))*(Info!$B$9-1)*(-Info!$B$7*EXP(-Info!$B$7*H231*1000)+Info!$B$6*EXP(-Info!$B$6*H231*1000)))^2*(0.01*H231*1000)^2)</f>
        <v>3.6696231072806907E-3</v>
      </c>
      <c r="AE231" s="37">
        <f t="shared" si="79"/>
        <v>3.6575936614272442E-2</v>
      </c>
      <c r="AF231" s="37">
        <f t="shared" si="80"/>
        <v>3.3998431936053639</v>
      </c>
      <c r="AG231" s="37">
        <f t="shared" si="81"/>
        <v>0.10331474167889838</v>
      </c>
      <c r="AH231" s="37">
        <f t="shared" si="82"/>
        <v>0.77432092822601983</v>
      </c>
      <c r="AI231">
        <f>AF231*EXP(Info!$B$6*H231*1000)</f>
        <v>6.8382069337148632</v>
      </c>
      <c r="AJ231">
        <f>2*SQRT((EXP(Info!$B$6*H231)*AG231)^2+(Info!$B$6*H231*0.01*AI231)^2)</f>
        <v>0.20677394781241598</v>
      </c>
      <c r="AK231">
        <f t="shared" si="83"/>
        <v>0.2204518755458417</v>
      </c>
      <c r="AL231">
        <f t="shared" si="84"/>
        <v>0.17110260645607639</v>
      </c>
      <c r="AM231"/>
      <c r="AN231"/>
      <c r="AO231">
        <f t="shared" si="85"/>
        <v>9.5090374860610805</v>
      </c>
      <c r="AP231">
        <f t="shared" si="86"/>
        <v>0.5518882597640633</v>
      </c>
      <c r="AQ231">
        <f t="shared" si="73"/>
        <v>5</v>
      </c>
      <c r="AR231">
        <v>1</v>
      </c>
      <c r="AS231">
        <v>1</v>
      </c>
      <c r="AT231">
        <v>1</v>
      </c>
      <c r="AU231">
        <v>0</v>
      </c>
      <c r="AV231">
        <v>0</v>
      </c>
      <c r="AW231">
        <v>1</v>
      </c>
      <c r="AX231">
        <v>1</v>
      </c>
    </row>
    <row r="232" spans="1:50">
      <c r="A232" s="34" t="s">
        <v>102</v>
      </c>
      <c r="B232" s="13" t="s">
        <v>201</v>
      </c>
      <c r="D232" s="14">
        <v>-57.62</v>
      </c>
      <c r="E232" s="14">
        <v>33.68</v>
      </c>
      <c r="F232" s="14">
        <v>4584</v>
      </c>
      <c r="G232" s="31">
        <v>29.38</v>
      </c>
      <c r="H232">
        <v>76.5</v>
      </c>
      <c r="I232" s="30" t="s">
        <v>60</v>
      </c>
      <c r="J232">
        <f>(F232*100*Info!$B$11)/AI232</f>
        <v>1.3694819200631003</v>
      </c>
      <c r="K232">
        <f>2*((F232*100*Info!$B$11)/AI232^2)*(AJ232/2)</f>
        <v>3.7651592086055868E-2</v>
      </c>
      <c r="L232" s="26">
        <f t="shared" si="74"/>
        <v>0.95807252138988797</v>
      </c>
      <c r="M232" s="20">
        <f t="shared" si="75"/>
        <v>14.039074058834098</v>
      </c>
      <c r="N232" s="20">
        <f t="shared" si="76"/>
        <v>0.79430231743397084</v>
      </c>
      <c r="O232" s="32">
        <v>1.3391396620803817</v>
      </c>
      <c r="P232" s="32">
        <v>3.8041473195746411E-2</v>
      </c>
      <c r="S232" s="32">
        <v>5.2905443789530127</v>
      </c>
      <c r="T232" s="32">
        <v>0.16738834536002115</v>
      </c>
      <c r="U232" s="32">
        <v>2.4862669719809332</v>
      </c>
      <c r="V232" s="32">
        <v>0.12294293786961973</v>
      </c>
      <c r="W232" s="37">
        <f>U232*Info!$B$2</f>
        <v>1.1934081465508479</v>
      </c>
      <c r="X232" s="37">
        <f>W232*SQRT((0.5*V232/U232)^2+Info!$B$3^2)</f>
        <v>6.6567105619989103E-2</v>
      </c>
      <c r="Y232" s="28">
        <f>W232*Info!$D$2</f>
        <v>0.96666059870618692</v>
      </c>
      <c r="Z232" s="28">
        <f>Y232*SQRT(Info!$D$3^2+(X232/W232)^2)</f>
        <v>7.2411177907082264E-2</v>
      </c>
      <c r="AA232" s="37">
        <f t="shared" si="77"/>
        <v>0.14573151552953378</v>
      </c>
      <c r="AB232" s="37">
        <f t="shared" si="78"/>
        <v>6.9231264406685922E-2</v>
      </c>
      <c r="AC232" s="37">
        <f>(1-EXP(-Info!$B$6*H232*1000))+(Info!$B$6/(Info!$B$6-Info!$B$7))*(EXP(-Info!$B$7*H232*1000)-EXP(-Info!$B$6*H232*1000))*(Info!$B$9-1)</f>
        <v>0.56992179529226894</v>
      </c>
      <c r="AD232" s="37">
        <f>SQRT((Info!$B$6*EXP(-Info!$B$6*H232*1000)+(Info!$B$6/(Info!$B$6+Info!$B$7))*(Info!$B$9-1)*(-Info!$B$7*EXP(-Info!$B$7*H232*1000)+Info!$B$6*EXP(-Info!$B$6*H232*1000)))^2*(0.01*H232*1000)^2)</f>
        <v>3.6735772992929142E-3</v>
      </c>
      <c r="AE232" s="37">
        <f t="shared" si="79"/>
        <v>3.9460038266658996E-2</v>
      </c>
      <c r="AF232" s="37">
        <f t="shared" si="80"/>
        <v>4.240828213285571</v>
      </c>
      <c r="AG232" s="37">
        <f t="shared" si="81"/>
        <v>0.11749548011089081</v>
      </c>
      <c r="AH232" s="37">
        <f t="shared" si="82"/>
        <v>0.8015863604049045</v>
      </c>
      <c r="AI232">
        <f>AF232*EXP(Info!$B$6*H232*1000)</f>
        <v>8.5532043613545152</v>
      </c>
      <c r="AJ232">
        <f>2*SQRT((EXP(Info!$B$6*H232)*AG232)^2+(Info!$B$6*H232*0.01*AI232)^2)</f>
        <v>0.23515590598491126</v>
      </c>
      <c r="AK232">
        <f t="shared" si="83"/>
        <v>0.19377919619962106</v>
      </c>
      <c r="AL232">
        <f t="shared" si="84"/>
        <v>0.18411362456314054</v>
      </c>
      <c r="AM232"/>
      <c r="AN232"/>
      <c r="AO232">
        <f t="shared" si="85"/>
        <v>10.251375967423046</v>
      </c>
      <c r="AP232">
        <f t="shared" si="86"/>
        <v>0.5386145885264374</v>
      </c>
      <c r="AQ232">
        <f t="shared" si="73"/>
        <v>5</v>
      </c>
      <c r="AR232">
        <v>1</v>
      </c>
      <c r="AS232">
        <v>1</v>
      </c>
      <c r="AT232">
        <v>1</v>
      </c>
      <c r="AU232">
        <v>0</v>
      </c>
      <c r="AV232">
        <v>0</v>
      </c>
      <c r="AW232">
        <v>1</v>
      </c>
      <c r="AX232">
        <v>1</v>
      </c>
    </row>
    <row r="233" spans="1:50">
      <c r="A233" s="34" t="s">
        <v>102</v>
      </c>
      <c r="B233" s="13" t="s">
        <v>201</v>
      </c>
      <c r="D233" s="14">
        <v>-57.62</v>
      </c>
      <c r="E233" s="14">
        <v>33.68</v>
      </c>
      <c r="F233" s="14">
        <v>4584</v>
      </c>
      <c r="G233" s="31">
        <v>29.63</v>
      </c>
      <c r="H233">
        <v>78</v>
      </c>
      <c r="I233" s="30" t="s">
        <v>60</v>
      </c>
      <c r="J233">
        <f>(F233*100*Info!$B$11)/AI233</f>
        <v>1.1792946338697075</v>
      </c>
      <c r="K233">
        <f>2*((F233*100*Info!$B$11)/AI233^2)*(AJ233/2)</f>
        <v>2.7403483800764489E-2</v>
      </c>
      <c r="L233" s="26">
        <f t="shared" si="74"/>
        <v>0.80925021847501077</v>
      </c>
      <c r="M233" s="20">
        <f t="shared" si="75"/>
        <v>10.211485509128513</v>
      </c>
      <c r="N233" s="20">
        <f t="shared" si="76"/>
        <v>0.55792021001804137</v>
      </c>
      <c r="O233" s="32">
        <v>1.2172199603360629</v>
      </c>
      <c r="P233" s="32">
        <v>3.4578051719053933E-2</v>
      </c>
      <c r="S233" s="32">
        <v>5.7947677381793055</v>
      </c>
      <c r="T233" s="32">
        <v>0.1833415455880596</v>
      </c>
      <c r="U233" s="32">
        <v>2.1000624121271341</v>
      </c>
      <c r="V233" s="32">
        <v>0.10384558278178743</v>
      </c>
      <c r="W233" s="37">
        <f>U233*Info!$B$2</f>
        <v>1.0080299578210243</v>
      </c>
      <c r="X233" s="37">
        <f>W233*SQRT((0.5*V233/U233)^2+Info!$B$3^2)</f>
        <v>5.6226896778206525E-2</v>
      </c>
      <c r="Y233" s="28">
        <f>W233*Info!$D$2</f>
        <v>0.81650426583502977</v>
      </c>
      <c r="Z233" s="28">
        <f>Y233*SQRT(Info!$D$3^2+(X233/W233)^2)</f>
        <v>6.1163179438994054E-2</v>
      </c>
      <c r="AA233" s="37">
        <f t="shared" si="77"/>
        <v>0.20919000251503861</v>
      </c>
      <c r="AB233" s="37">
        <f t="shared" si="78"/>
        <v>5.8824946548879105E-2</v>
      </c>
      <c r="AC233" s="37">
        <f>(1-EXP(-Info!$B$6*H233*1000))+(Info!$B$6/(Info!$B$6-Info!$B$7))*(EXP(-Info!$B$7*H233*1000)-EXP(-Info!$B$6*H233*1000))*(Info!$B$9-1)</f>
        <v>0.57741006275700812</v>
      </c>
      <c r="AD233" s="37">
        <f>SQRT((Info!$B$6*EXP(-Info!$B$6*H233*1000)+(Info!$B$6/(Info!$B$6+Info!$B$7))*(Info!$B$9-1)*(-Info!$B$7*EXP(-Info!$B$7*H233*1000)+Info!$B$6*EXP(-Info!$B$6*H233*1000)))^2*(0.01*H233*1000)^2)</f>
        <v>3.6925578560349417E-3</v>
      </c>
      <c r="AE233" s="37">
        <f t="shared" si="79"/>
        <v>3.3974898301068208E-2</v>
      </c>
      <c r="AF233" s="37">
        <f t="shared" si="80"/>
        <v>4.8574750598639289</v>
      </c>
      <c r="AG233" s="37">
        <f t="shared" si="81"/>
        <v>0.11532024461606533</v>
      </c>
      <c r="AH233" s="37">
        <f t="shared" si="82"/>
        <v>0.83825189883971596</v>
      </c>
      <c r="AI233">
        <f>AF233*EXP(Info!$B$6*H233*1000)</f>
        <v>9.9325973298493011</v>
      </c>
      <c r="AJ233">
        <f>2*SQRT((EXP(Info!$B$6*H233)*AG233)^2+(Info!$B$6*H233*0.01*AI233)^2)</f>
        <v>0.23080556988111778</v>
      </c>
      <c r="AK233">
        <f t="shared" si="83"/>
        <v>0.27815994634424684</v>
      </c>
      <c r="AL233">
        <f t="shared" si="84"/>
        <v>0.15643906285208908</v>
      </c>
      <c r="AM233"/>
      <c r="AN233"/>
      <c r="AO233">
        <f t="shared" si="85"/>
        <v>8.6589773280122522</v>
      </c>
      <c r="AP233">
        <f t="shared" si="86"/>
        <v>0.57961132645727031</v>
      </c>
      <c r="AQ233">
        <f t="shared" si="73"/>
        <v>5</v>
      </c>
      <c r="AR233">
        <v>1</v>
      </c>
      <c r="AS233">
        <v>1</v>
      </c>
      <c r="AT233">
        <v>1</v>
      </c>
      <c r="AU233">
        <v>0</v>
      </c>
      <c r="AV233">
        <v>0</v>
      </c>
      <c r="AW233">
        <v>1</v>
      </c>
      <c r="AX233">
        <v>1</v>
      </c>
    </row>
    <row r="234" spans="1:50">
      <c r="A234" s="34" t="s">
        <v>102</v>
      </c>
      <c r="B234" s="13" t="s">
        <v>201</v>
      </c>
      <c r="D234" s="14">
        <v>-57.62</v>
      </c>
      <c r="E234" s="14">
        <v>33.68</v>
      </c>
      <c r="F234" s="14">
        <v>4584</v>
      </c>
      <c r="G234" s="31">
        <v>29.83</v>
      </c>
      <c r="H234">
        <v>79.2</v>
      </c>
      <c r="I234" s="30" t="s">
        <v>60</v>
      </c>
      <c r="J234">
        <f>(F234*100*Info!$B$11)/AI234</f>
        <v>1.5678908354480678</v>
      </c>
      <c r="K234">
        <f>2*((F234*100*Info!$B$11)/AI234^2)*(AJ234/2)</f>
        <v>3.0253464835544138E-2</v>
      </c>
      <c r="L234" s="26">
        <f t="shared" si="74"/>
        <v>0.75429802773520915</v>
      </c>
      <c r="M234" s="20">
        <f t="shared" si="75"/>
        <v>12.654429524243678</v>
      </c>
      <c r="N234" s="20">
        <f t="shared" si="76"/>
        <v>0.8822976557138541</v>
      </c>
      <c r="O234" s="32">
        <v>1.0876011735813271</v>
      </c>
      <c r="P234" s="32">
        <v>1.0015316932212864E-2</v>
      </c>
      <c r="S234" s="32">
        <v>4.460984898760052</v>
      </c>
      <c r="T234" s="32">
        <v>4.6674338097669188E-2</v>
      </c>
      <c r="U234" s="32">
        <v>1.9574575321999232</v>
      </c>
      <c r="V234" s="32">
        <v>0.13114813839248043</v>
      </c>
      <c r="W234" s="37">
        <f>U234*Info!$B$2</f>
        <v>0.93957961545596314</v>
      </c>
      <c r="X234" s="37">
        <f>W234*SQRT((0.5*V234/U234)^2+Info!$B$3^2)</f>
        <v>5.6548519738279443E-2</v>
      </c>
      <c r="Y234" s="28">
        <f>W234*Info!$D$2</f>
        <v>0.76105948851933014</v>
      </c>
      <c r="Z234" s="28">
        <f>Y234*SQRT(Info!$D$3^2+(X234/W234)^2)</f>
        <v>5.9548827458339934E-2</v>
      </c>
      <c r="AA234" s="37">
        <f t="shared" si="77"/>
        <v>0.14802155812536399</v>
      </c>
      <c r="AB234" s="37">
        <f t="shared" si="78"/>
        <v>5.6769813527117977E-2</v>
      </c>
      <c r="AC234" s="37">
        <f>(1-EXP(-Info!$B$6*H234*1000))+(Info!$B$6/(Info!$B$6-Info!$B$7))*(EXP(-Info!$B$7*H234*1000)-EXP(-Info!$B$6*H234*1000))*(Info!$B$9-1)</f>
        <v>0.58332204122244724</v>
      </c>
      <c r="AD234" s="37">
        <f>SQRT((Info!$B$6*EXP(-Info!$B$6*H234*1000)+(Info!$B$6/(Info!$B$6+Info!$B$7))*(Info!$B$9-1)*(-Info!$B$7*EXP(-Info!$B$7*H234*1000)+Info!$B$6*EXP(-Info!$B$6*H234*1000)))^2*(0.01*H234*1000)^2)</f>
        <v>3.7068093610948998E-3</v>
      </c>
      <c r="AE234" s="37">
        <f t="shared" si="79"/>
        <v>3.3119628829875743E-2</v>
      </c>
      <c r="AF234" s="37">
        <f t="shared" si="80"/>
        <v>3.6135811728101075</v>
      </c>
      <c r="AG234" s="37">
        <f t="shared" si="81"/>
        <v>7.202496875879752E-2</v>
      </c>
      <c r="AH234" s="37">
        <f t="shared" si="82"/>
        <v>0.81004111307673698</v>
      </c>
      <c r="AI234">
        <f>AF234*EXP(Info!$B$6*H234*1000)</f>
        <v>7.4708381901680179</v>
      </c>
      <c r="AJ234">
        <f>2*SQRT((EXP(Info!$B$6*H234)*AG234)^2+(Info!$B$6*H234*0.01*AI234)^2)</f>
        <v>0.14415464097900496</v>
      </c>
      <c r="AK234">
        <f t="shared" si="83"/>
        <v>0.19682426583929649</v>
      </c>
      <c r="AL234">
        <f t="shared" si="84"/>
        <v>0.15097364209401753</v>
      </c>
      <c r="AM234"/>
      <c r="AN234"/>
      <c r="AO234">
        <f t="shared" si="85"/>
        <v>8.0709888877530425</v>
      </c>
      <c r="AP234">
        <f t="shared" si="86"/>
        <v>0.55561929476907079</v>
      </c>
      <c r="AQ234">
        <f t="shared" si="73"/>
        <v>5</v>
      </c>
      <c r="AR234">
        <v>1</v>
      </c>
      <c r="AS234">
        <v>1</v>
      </c>
      <c r="AT234">
        <v>1</v>
      </c>
      <c r="AU234">
        <v>0</v>
      </c>
      <c r="AV234">
        <v>0</v>
      </c>
      <c r="AW234">
        <v>1</v>
      </c>
      <c r="AX234">
        <v>1</v>
      </c>
    </row>
    <row r="235" spans="1:50">
      <c r="A235" s="34" t="s">
        <v>102</v>
      </c>
      <c r="B235" s="13" t="s">
        <v>201</v>
      </c>
      <c r="D235" s="14">
        <v>-57.62</v>
      </c>
      <c r="E235" s="14">
        <v>33.68</v>
      </c>
      <c r="F235" s="14">
        <v>4584</v>
      </c>
      <c r="G235" s="31">
        <v>29.88</v>
      </c>
      <c r="H235">
        <v>79.5</v>
      </c>
      <c r="I235" s="30" t="s">
        <v>60</v>
      </c>
      <c r="J235">
        <f>(F235*100*Info!$B$11)/AI235</f>
        <v>1.304166689402974</v>
      </c>
      <c r="K235">
        <f>2*((F235*100*Info!$B$11)/AI235^2)*(AJ235/2)</f>
        <v>2.9998965729627597E-2</v>
      </c>
      <c r="L235" s="26">
        <f t="shared" si="74"/>
        <v>0.74036482283664695</v>
      </c>
      <c r="M235" s="20">
        <f t="shared" si="75"/>
        <v>10.331482797457394</v>
      </c>
      <c r="N235" s="20">
        <f t="shared" si="76"/>
        <v>0.56344909129499277</v>
      </c>
      <c r="O235" s="32">
        <v>0.98600684870608735</v>
      </c>
      <c r="P235" s="32">
        <v>2.8009888862229458E-2</v>
      </c>
      <c r="S235" s="32">
        <v>5.1166727115769062</v>
      </c>
      <c r="T235" s="32">
        <v>0.16188719299792073</v>
      </c>
      <c r="U235" s="32">
        <v>1.9212998652386759</v>
      </c>
      <c r="V235" s="32">
        <v>9.5005987942134287E-2</v>
      </c>
      <c r="W235" s="37">
        <f>U235*Info!$B$2</f>
        <v>0.92222393531456437</v>
      </c>
      <c r="X235" s="37">
        <f>W235*SQRT((0.5*V235/U235)^2+Info!$B$3^2)</f>
        <v>5.1440723179905785E-2</v>
      </c>
      <c r="Y235" s="28">
        <f>W235*Info!$D$2</f>
        <v>0.74700138760479717</v>
      </c>
      <c r="Z235" s="28">
        <f>Y235*SQRT(Info!$D$3^2+(X235/W235)^2)</f>
        <v>5.5956817157010376E-2</v>
      </c>
      <c r="AA235" s="37">
        <f t="shared" si="77"/>
        <v>6.3782913391522977E-2</v>
      </c>
      <c r="AB235" s="37">
        <f t="shared" si="78"/>
        <v>5.331309848236461E-2</v>
      </c>
      <c r="AC235" s="37">
        <f>(1-EXP(-Info!$B$6*H235*1000))+(Info!$B$6/(Info!$B$6-Info!$B$7))*(EXP(-Info!$B$7*H235*1000)-EXP(-Info!$B$6*H235*1000))*(Info!$B$9-1)</f>
        <v>0.5847892159579241</v>
      </c>
      <c r="AD235" s="37">
        <f>SQRT((Info!$B$6*EXP(-Info!$B$6*H235*1000)+(Info!$B$6/(Info!$B$6+Info!$B$7))*(Info!$B$9-1)*(-Info!$B$7*EXP(-Info!$B$7*H235*1000)+Info!$B$6*EXP(-Info!$B$6*H235*1000)))^2*(0.01*H235*1000)^2)</f>
        <v>3.7102447977029641E-3</v>
      </c>
      <c r="AE235" s="37">
        <f t="shared" si="79"/>
        <v>3.1177823202338827E-2</v>
      </c>
      <c r="AF235" s="37">
        <f t="shared" si="80"/>
        <v>4.3323717640583679</v>
      </c>
      <c r="AG235" s="37">
        <f t="shared" si="81"/>
        <v>0.10322348502238189</v>
      </c>
      <c r="AH235" s="37">
        <f t="shared" si="82"/>
        <v>0.84671660828647666</v>
      </c>
      <c r="AI235">
        <f>AF235*EXP(Info!$B$6*H235*1000)</f>
        <v>8.9815656439148075</v>
      </c>
      <c r="AJ235">
        <f>2*SQRT((EXP(Info!$B$6*H235)*AG235)^2+(Info!$B$6*H235*0.01*AI235)^2)</f>
        <v>0.20659757846870408</v>
      </c>
      <c r="AK235">
        <f t="shared" si="83"/>
        <v>8.4812139936708109E-2</v>
      </c>
      <c r="AL235">
        <f t="shared" si="84"/>
        <v>0.14178085410400043</v>
      </c>
      <c r="AM235"/>
      <c r="AN235"/>
      <c r="AO235">
        <f t="shared" si="85"/>
        <v>7.9219035955049257</v>
      </c>
      <c r="AP235">
        <f t="shared" si="86"/>
        <v>0.51319779204981075</v>
      </c>
      <c r="AQ235">
        <f t="shared" si="73"/>
        <v>5</v>
      </c>
      <c r="AR235">
        <v>1</v>
      </c>
      <c r="AS235">
        <v>1</v>
      </c>
      <c r="AT235">
        <v>1</v>
      </c>
      <c r="AU235">
        <v>0</v>
      </c>
      <c r="AV235">
        <v>0</v>
      </c>
      <c r="AW235">
        <v>1</v>
      </c>
      <c r="AX235">
        <v>1</v>
      </c>
    </row>
    <row r="236" spans="1:50">
      <c r="A236" s="34" t="s">
        <v>102</v>
      </c>
      <c r="B236" s="13" t="s">
        <v>201</v>
      </c>
      <c r="D236" s="14">
        <v>-57.62</v>
      </c>
      <c r="E236" s="14">
        <v>33.68</v>
      </c>
      <c r="F236" s="14">
        <v>4584</v>
      </c>
      <c r="G236" s="31">
        <v>30.08</v>
      </c>
      <c r="H236">
        <v>80.7</v>
      </c>
      <c r="I236" s="30" t="s">
        <v>63</v>
      </c>
      <c r="J236">
        <f>(F236*100*Info!$B$11)/AI236</f>
        <v>1.5377988109902734</v>
      </c>
      <c r="K236">
        <f>2*((F236*100*Info!$B$11)/AI236^2)*(AJ236/2)</f>
        <v>3.5568407574584855E-2</v>
      </c>
      <c r="L236" s="26">
        <f t="shared" si="74"/>
        <v>0.72274278643251844</v>
      </c>
      <c r="M236" s="20">
        <f t="shared" si="75"/>
        <v>11.892333074616646</v>
      </c>
      <c r="N236" s="20">
        <f t="shared" si="76"/>
        <v>0.6492119348055525</v>
      </c>
      <c r="O236" s="32">
        <v>0.85978263850318615</v>
      </c>
      <c r="P236" s="32">
        <v>2.4424187501082186E-2</v>
      </c>
      <c r="S236" s="32">
        <v>4.3631804795544067</v>
      </c>
      <c r="T236" s="32">
        <v>0.13804733665693009</v>
      </c>
      <c r="U236" s="32">
        <v>1.8755694157033211</v>
      </c>
      <c r="V236" s="32">
        <v>9.2744671728173814E-2</v>
      </c>
      <c r="W236" s="37">
        <f>U236*Info!$B$2</f>
        <v>0.90027331953759415</v>
      </c>
      <c r="X236" s="37">
        <f>W236*SQRT((0.5*V236/U236)^2+Info!$B$3^2)</f>
        <v>5.0216339918343129E-2</v>
      </c>
      <c r="Y236" s="28">
        <f>W236*Info!$D$2</f>
        <v>0.72922138882545129</v>
      </c>
      <c r="Z236" s="28">
        <f>Y236*SQRT(Info!$D$3^2+(X236/W236)^2)</f>
        <v>5.4624942601947189E-2</v>
      </c>
      <c r="AA236" s="37">
        <f t="shared" si="77"/>
        <v>0</v>
      </c>
      <c r="AB236" s="37">
        <f t="shared" si="78"/>
        <v>5.1679938356838102E-2</v>
      </c>
      <c r="AC236" s="37">
        <f>(1-EXP(-Info!$B$6*H236*1000))+(Info!$B$6/(Info!$B$6-Info!$B$7))*(EXP(-Info!$B$7*H236*1000)-EXP(-Info!$B$6*H236*1000))*(Info!$B$9-1)</f>
        <v>0.59061499802726425</v>
      </c>
      <c r="AD236" s="37">
        <f>SQRT((Info!$B$6*EXP(-Info!$B$6*H236*1000)+(Info!$B$6/(Info!$B$6+Info!$B$7))*(Info!$B$9-1)*(-Info!$B$7*EXP(-Info!$B$7*H236*1000)+Info!$B$6*EXP(-Info!$B$6*H236*1000)))^2*(0.01*H236*1000)^2)</f>
        <v>3.7234843666142823E-3</v>
      </c>
      <c r="AE236" s="37">
        <f t="shared" si="79"/>
        <v>0</v>
      </c>
      <c r="AF236" s="37">
        <f t="shared" si="80"/>
        <v>3.6339590907289554</v>
      </c>
      <c r="AG236" s="37">
        <f t="shared" si="81"/>
        <v>8.8023582884270132E-2</v>
      </c>
      <c r="AH236" s="37">
        <f t="shared" si="82"/>
        <v>0.83286930434288986</v>
      </c>
      <c r="AI236">
        <f>AF236*EXP(Info!$B$6*H236*1000)</f>
        <v>7.6170293849667647</v>
      </c>
      <c r="AJ236">
        <f>2*SQRT((EXP(Info!$B$6*H236)*AG236)^2+(Info!$B$6*H236*0.01*AI236)^2)</f>
        <v>0.17617753618734</v>
      </c>
      <c r="AK236">
        <f t="shared" si="83"/>
        <v>0</v>
      </c>
      <c r="AL236">
        <f t="shared" si="84"/>
        <v>0.13743762806617524</v>
      </c>
      <c r="AM236"/>
      <c r="AN236"/>
      <c r="AO236">
        <f t="shared" si="85"/>
        <v>7.7333478061913308</v>
      </c>
      <c r="AP236">
        <f t="shared" si="86"/>
        <v>0.45841152628348636</v>
      </c>
      <c r="AQ236">
        <f t="shared" si="73"/>
        <v>5</v>
      </c>
      <c r="AR236">
        <v>1</v>
      </c>
      <c r="AS236">
        <v>1</v>
      </c>
      <c r="AT236">
        <v>1</v>
      </c>
      <c r="AU236">
        <v>0</v>
      </c>
      <c r="AV236">
        <v>0</v>
      </c>
      <c r="AW236">
        <v>1</v>
      </c>
      <c r="AX236">
        <v>1</v>
      </c>
    </row>
    <row r="237" spans="1:50">
      <c r="A237" s="34" t="s">
        <v>102</v>
      </c>
      <c r="B237" s="13" t="s">
        <v>201</v>
      </c>
      <c r="D237" s="14">
        <v>-57.62</v>
      </c>
      <c r="E237" s="14">
        <v>33.68</v>
      </c>
      <c r="F237" s="14">
        <v>4584</v>
      </c>
      <c r="G237" s="31">
        <v>30.23</v>
      </c>
      <c r="H237">
        <v>81.599999999999994</v>
      </c>
      <c r="I237" s="30" t="s">
        <v>64</v>
      </c>
      <c r="J237">
        <f>(F237*100*Info!$B$11)/AI237</f>
        <v>1.8620299667687414</v>
      </c>
      <c r="K237">
        <f>2*((F237*100*Info!$B$11)/AI237^2)*(AJ237/2)</f>
        <v>3.384507161680856E-2</v>
      </c>
      <c r="L237" s="26">
        <f t="shared" si="74"/>
        <v>0.67707083890902475</v>
      </c>
      <c r="M237" s="20">
        <f t="shared" si="75"/>
        <v>13.489770250910251</v>
      </c>
      <c r="N237" s="20">
        <f t="shared" si="76"/>
        <v>0.93543417998354905</v>
      </c>
      <c r="O237" s="32">
        <v>0.80371969605063964</v>
      </c>
      <c r="P237" s="32">
        <v>7.8278101372766667E-3</v>
      </c>
      <c r="S237" s="32">
        <v>3.6596575374813418</v>
      </c>
      <c r="T237" s="32">
        <v>4.0387184684386929E-2</v>
      </c>
      <c r="U237" s="32">
        <v>1.7570474331408985</v>
      </c>
      <c r="V237" s="32">
        <v>0.1175805172604608</v>
      </c>
      <c r="W237" s="37">
        <f>U237*Info!$B$2</f>
        <v>0.84338276790763123</v>
      </c>
      <c r="X237" s="37">
        <f>W237*SQRT((0.5*V237/U237)^2+Info!$B$3^2)</f>
        <v>5.0740186125682721E-2</v>
      </c>
      <c r="Y237" s="28">
        <f>W237*Info!$D$2</f>
        <v>0.6831400420051813</v>
      </c>
      <c r="Z237" s="28">
        <f>Y237*SQRT(Info!$D$3^2+(X237/W237)^2)</f>
        <v>5.344037673238395E-2</v>
      </c>
      <c r="AA237" s="37">
        <f t="shared" si="77"/>
        <v>0</v>
      </c>
      <c r="AB237" s="37">
        <f t="shared" si="78"/>
        <v>5.0890914129687617E-2</v>
      </c>
      <c r="AC237" s="37">
        <f>(1-EXP(-Info!$B$6*H237*1000))+(Info!$B$6/(Info!$B$6-Info!$B$7))*(EXP(-Info!$B$7*H237*1000)-EXP(-Info!$B$6*H237*1000))*(Info!$B$9-1)</f>
        <v>0.59493960753884145</v>
      </c>
      <c r="AD237" s="37">
        <f>SQRT((Info!$B$6*EXP(-Info!$B$6*H237*1000)+(Info!$B$6/(Info!$B$6+Info!$B$7))*(Info!$B$9-1)*(-Info!$B$7*EXP(-Info!$B$7*H237*1000)+Info!$B$6*EXP(-Info!$B$6*H237*1000)))^2*(0.01*H237*1000)^2)</f>
        <v>3.7328937485981697E-3</v>
      </c>
      <c r="AE237" s="37">
        <f t="shared" si="79"/>
        <v>0</v>
      </c>
      <c r="AF237" s="37">
        <f t="shared" si="80"/>
        <v>2.9765174954761604</v>
      </c>
      <c r="AG237" s="37">
        <f t="shared" si="81"/>
        <v>5.7128408318294834E-2</v>
      </c>
      <c r="AH237" s="37">
        <f t="shared" si="82"/>
        <v>0.81333224898542456</v>
      </c>
      <c r="AI237">
        <f>AF237*EXP(Info!$B$6*H237*1000)</f>
        <v>6.2906929214499803</v>
      </c>
      <c r="AJ237">
        <f>2*SQRT((EXP(Info!$B$6*H237)*AG237)^2+(Info!$B$6*H237*0.01*AI237)^2)</f>
        <v>0.11434238774110335</v>
      </c>
      <c r="AK237">
        <f t="shared" si="83"/>
        <v>0</v>
      </c>
      <c r="AL237">
        <f t="shared" si="84"/>
        <v>0.13533929703649125</v>
      </c>
      <c r="AM237"/>
      <c r="AN237"/>
      <c r="AO237">
        <f t="shared" si="85"/>
        <v>7.2446579682357184</v>
      </c>
      <c r="AP237">
        <f t="shared" si="86"/>
        <v>0.45742629418598568</v>
      </c>
      <c r="AQ237">
        <f t="shared" si="73"/>
        <v>5</v>
      </c>
      <c r="AR237">
        <v>1</v>
      </c>
      <c r="AS237">
        <v>1</v>
      </c>
      <c r="AT237">
        <v>1</v>
      </c>
      <c r="AU237">
        <v>0</v>
      </c>
      <c r="AV237">
        <v>0</v>
      </c>
      <c r="AW237">
        <v>1</v>
      </c>
      <c r="AX237">
        <v>1</v>
      </c>
    </row>
    <row r="238" spans="1:50">
      <c r="A238" s="34" t="s">
        <v>102</v>
      </c>
      <c r="B238" s="13" t="s">
        <v>201</v>
      </c>
      <c r="D238" s="14">
        <v>-57.62</v>
      </c>
      <c r="E238" s="14">
        <v>33.68</v>
      </c>
      <c r="F238" s="14">
        <v>4584</v>
      </c>
      <c r="G238" s="31">
        <v>30.28</v>
      </c>
      <c r="H238">
        <v>81.900000000000006</v>
      </c>
      <c r="I238" s="30" t="s">
        <v>65</v>
      </c>
      <c r="J238">
        <f>(F238*100*Info!$B$11)/AI238</f>
        <v>2.1925111658183813</v>
      </c>
      <c r="K238">
        <f>2*((F238*100*Info!$B$11)/AI238^2)*(AJ238/2)</f>
        <v>6.4455669593814782E-2</v>
      </c>
      <c r="L238" s="26">
        <f t="shared" si="74"/>
        <v>0.77467578413403337</v>
      </c>
      <c r="M238" s="20">
        <f t="shared" si="75"/>
        <v>18.173792780651866</v>
      </c>
      <c r="N238" s="20">
        <f t="shared" si="76"/>
        <v>1.0454959948352422</v>
      </c>
      <c r="O238" s="32">
        <v>0.84095825138544811</v>
      </c>
      <c r="P238" s="32">
        <v>2.3889435646407598E-2</v>
      </c>
      <c r="S238" s="32">
        <v>3.3025364947236975</v>
      </c>
      <c r="T238" s="32">
        <v>0.10448945888103164</v>
      </c>
      <c r="U238" s="32">
        <v>2.0103392729516258</v>
      </c>
      <c r="V238" s="32">
        <v>9.9408880509089442E-2</v>
      </c>
      <c r="W238" s="37">
        <f>U238*Info!$B$2</f>
        <v>0.96496285101678037</v>
      </c>
      <c r="X238" s="37">
        <f>W238*SQRT((0.5*V238/U238)^2+Info!$B$3^2)</f>
        <v>5.3824656894331802E-2</v>
      </c>
      <c r="Y238" s="28">
        <f>W238*Info!$D$2</f>
        <v>0.78161990932359215</v>
      </c>
      <c r="Z238" s="28">
        <f>Y238*SQRT(Info!$D$3^2+(X238/W238)^2)</f>
        <v>5.855004164388302E-2</v>
      </c>
      <c r="AA238" s="37">
        <f t="shared" si="77"/>
        <v>0</v>
      </c>
      <c r="AB238" s="37">
        <f t="shared" si="78"/>
        <v>5.5134108985894589E-2</v>
      </c>
      <c r="AC238" s="37">
        <f>(1-EXP(-Info!$B$6*H238*1000))+(Info!$B$6/(Info!$B$6-Info!$B$7))*(EXP(-Info!$B$7*H238*1000)-EXP(-Info!$B$6*H238*1000))*(Info!$B$9-1)</f>
        <v>0.59637268814774447</v>
      </c>
      <c r="AD238" s="37">
        <f>SQRT((Info!$B$6*EXP(-Info!$B$6*H238*1000)+(Info!$B$6/(Info!$B$6+Info!$B$7))*(Info!$B$9-1)*(-Info!$B$7*EXP(-Info!$B$7*H238*1000)+Info!$B$6*EXP(-Info!$B$6*H238*1000)))^2*(0.01*H238*1000)^2)</f>
        <v>3.7359324253705161E-3</v>
      </c>
      <c r="AE238" s="37">
        <f t="shared" si="79"/>
        <v>0</v>
      </c>
      <c r="AF238" s="37">
        <f t="shared" si="80"/>
        <v>2.5209165854001054</v>
      </c>
      <c r="AG238" s="37">
        <f t="shared" si="81"/>
        <v>7.8470498474351086E-2</v>
      </c>
      <c r="AH238" s="37">
        <f t="shared" si="82"/>
        <v>0.76332739681382833</v>
      </c>
      <c r="AI238">
        <f>AF238*EXP(Info!$B$6*H238*1000)</f>
        <v>5.3424853264579264</v>
      </c>
      <c r="AJ238">
        <f>2*SQRT((EXP(Info!$B$6*H238)*AG238)^2+(Info!$B$6*H238*0.01*AI238)^2)</f>
        <v>0.15705893515184979</v>
      </c>
      <c r="AK238">
        <f t="shared" si="83"/>
        <v>0</v>
      </c>
      <c r="AL238">
        <f t="shared" si="84"/>
        <v>0.14662364943708805</v>
      </c>
      <c r="AM238"/>
      <c r="AN238"/>
      <c r="AO238">
        <f t="shared" si="85"/>
        <v>8.289030880976954</v>
      </c>
      <c r="AP238">
        <f t="shared" si="86"/>
        <v>0.41831658103695807</v>
      </c>
      <c r="AQ238">
        <f t="shared" si="73"/>
        <v>5</v>
      </c>
      <c r="AR238">
        <v>1</v>
      </c>
      <c r="AS238">
        <v>1</v>
      </c>
      <c r="AT238">
        <v>1</v>
      </c>
      <c r="AU238">
        <v>0</v>
      </c>
      <c r="AV238">
        <v>0</v>
      </c>
      <c r="AW238">
        <v>1</v>
      </c>
      <c r="AX238">
        <v>1</v>
      </c>
    </row>
    <row r="239" spans="1:50">
      <c r="A239" s="34" t="s">
        <v>102</v>
      </c>
      <c r="B239" s="13" t="s">
        <v>201</v>
      </c>
      <c r="D239" s="14">
        <v>-57.62</v>
      </c>
      <c r="E239" s="14">
        <v>33.68</v>
      </c>
      <c r="F239" s="14">
        <v>4584</v>
      </c>
      <c r="G239" s="31">
        <v>30.43</v>
      </c>
      <c r="H239">
        <v>82.8</v>
      </c>
      <c r="I239" s="30" t="s">
        <v>63</v>
      </c>
      <c r="J239">
        <f>(F239*100*Info!$B$11)/AI239</f>
        <v>1.8829048002719431</v>
      </c>
      <c r="K239">
        <f>2*((F239*100*Info!$B$11)/AI239^2)*(AJ239/2)</f>
        <v>5.1389636995787115E-2</v>
      </c>
      <c r="L239" s="26">
        <f t="shared" si="74"/>
        <v>0.70798256615560495</v>
      </c>
      <c r="M239" s="20">
        <f t="shared" si="75"/>
        <v>14.263782363858635</v>
      </c>
      <c r="N239" s="20">
        <f t="shared" si="76"/>
        <v>0.805629543384491</v>
      </c>
      <c r="O239" s="32">
        <v>0.97373934589243716</v>
      </c>
      <c r="P239" s="32">
        <v>2.7661401028825115E-2</v>
      </c>
      <c r="S239" s="32">
        <v>3.6808028491913904</v>
      </c>
      <c r="T239" s="32">
        <v>0.11645748610930805</v>
      </c>
      <c r="U239" s="32">
        <v>1.8372655844647263</v>
      </c>
      <c r="V239" s="32">
        <v>9.0850592935668717E-2</v>
      </c>
      <c r="W239" s="37">
        <f>U239*Info!$B$2</f>
        <v>0.88188748054306865</v>
      </c>
      <c r="X239" s="37">
        <f>W239*SQRT((0.5*V239/U239)^2+Info!$B$3^2)</f>
        <v>4.9190796318864652E-2</v>
      </c>
      <c r="Y239" s="28">
        <f>W239*Info!$D$2</f>
        <v>0.71432885923988565</v>
      </c>
      <c r="Z239" s="28">
        <f>Y239*SQRT(Info!$D$3^2+(X239/W239)^2)</f>
        <v>5.3509364279265753E-2</v>
      </c>
      <c r="AA239" s="37">
        <f t="shared" si="77"/>
        <v>9.1851865349368511E-2</v>
      </c>
      <c r="AB239" s="37">
        <f t="shared" si="78"/>
        <v>5.1098167474023959E-2</v>
      </c>
      <c r="AC239" s="37">
        <f>(1-EXP(-Info!$B$6*H239*1000))+(Info!$B$6/(Info!$B$6-Info!$B$7))*(EXP(-Info!$B$7*H239*1000)-EXP(-Info!$B$6*H239*1000))*(Info!$B$9-1)</f>
        <v>0.60064672782046469</v>
      </c>
      <c r="AD239" s="37">
        <f>SQRT((Info!$B$6*EXP(-Info!$B$6*H239*1000)+(Info!$B$6/(Info!$B$6+Info!$B$7))*(Info!$B$9-1)*(-Info!$B$7*EXP(-Info!$B$7*H239*1000)+Info!$B$6*EXP(-Info!$B$6*H239*1000)))^2*(0.01*H239*1000)^2)</f>
        <v>3.7447585308477685E-3</v>
      </c>
      <c r="AE239" s="37">
        <f t="shared" si="79"/>
        <v>3.0693874418430796E-2</v>
      </c>
      <c r="AF239" s="37">
        <f t="shared" si="80"/>
        <v>2.911303467585201</v>
      </c>
      <c r="AG239" s="37">
        <f t="shared" si="81"/>
        <v>8.4828960326709668E-2</v>
      </c>
      <c r="AH239" s="37">
        <f t="shared" si="82"/>
        <v>0.7909425163112892</v>
      </c>
      <c r="AI239">
        <f>AF239*EXP(Info!$B$6*H239*1000)</f>
        <v>6.2209511228544958</v>
      </c>
      <c r="AJ239">
        <f>2*SQRT((EXP(Info!$B$6*H239)*AG239)^2+(Info!$B$6*H239*0.01*AI239)^2)</f>
        <v>0.16978682083441202</v>
      </c>
      <c r="AK239">
        <f t="shared" si="83"/>
        <v>0.12213542535505531</v>
      </c>
      <c r="AL239">
        <f t="shared" si="84"/>
        <v>0.13589046658041931</v>
      </c>
      <c r="AM239"/>
      <c r="AN239"/>
      <c r="AO239">
        <f t="shared" si="85"/>
        <v>7.5754134494047376</v>
      </c>
      <c r="AP239">
        <f t="shared" si="86"/>
        <v>0.52999378757542492</v>
      </c>
      <c r="AQ239">
        <f t="shared" si="73"/>
        <v>5</v>
      </c>
      <c r="AR239">
        <v>1</v>
      </c>
      <c r="AS239">
        <v>1</v>
      </c>
      <c r="AT239">
        <v>1</v>
      </c>
      <c r="AU239">
        <v>0</v>
      </c>
      <c r="AV239">
        <v>0</v>
      </c>
      <c r="AW239">
        <v>1</v>
      </c>
      <c r="AX239">
        <v>1</v>
      </c>
    </row>
    <row r="240" spans="1:50">
      <c r="A240" s="34" t="s">
        <v>102</v>
      </c>
      <c r="B240" s="13" t="s">
        <v>201</v>
      </c>
      <c r="D240" s="14">
        <v>-57.62</v>
      </c>
      <c r="E240" s="14">
        <v>33.68</v>
      </c>
      <c r="F240" s="14">
        <v>4584</v>
      </c>
      <c r="G240" s="31">
        <v>30.58</v>
      </c>
      <c r="H240">
        <v>83.7</v>
      </c>
      <c r="I240" s="30" t="s">
        <v>63</v>
      </c>
      <c r="J240">
        <f>(F240*100*Info!$B$11)/AI240</f>
        <v>1.7693490722859575</v>
      </c>
      <c r="K240">
        <f>2*((F240*100*Info!$B$11)/AI240^2)*(AJ240/2)</f>
        <v>4.9307940431496403E-2</v>
      </c>
      <c r="L240" s="26">
        <f t="shared" si="74"/>
        <v>0.7542398067725995</v>
      </c>
      <c r="M240" s="20">
        <f t="shared" si="75"/>
        <v>14.279294475618354</v>
      </c>
      <c r="N240" s="20">
        <f t="shared" si="76"/>
        <v>0.81050578848453159</v>
      </c>
      <c r="O240" s="32">
        <v>1.3047217587018152</v>
      </c>
      <c r="P240" s="32">
        <v>3.7063750120323868E-2</v>
      </c>
      <c r="S240" s="32">
        <v>4.054596749875313</v>
      </c>
      <c r="T240" s="32">
        <v>0.12828400868608911</v>
      </c>
      <c r="U240" s="32">
        <v>1.9573064446223321</v>
      </c>
      <c r="V240" s="32">
        <v>9.6786470368981387E-2</v>
      </c>
      <c r="W240" s="37">
        <f>U240*Info!$B$2</f>
        <v>0.9395070934187193</v>
      </c>
      <c r="X240" s="37">
        <f>W240*SQRT((0.5*V240/U240)^2+Info!$B$3^2)</f>
        <v>5.2404760348825206E-2</v>
      </c>
      <c r="Y240" s="28">
        <f>W240*Info!$D$2</f>
        <v>0.76100074566916265</v>
      </c>
      <c r="Z240" s="28">
        <f>Y240*SQRT(Info!$D$3^2+(X240/W240)^2)</f>
        <v>5.7005489264615156E-2</v>
      </c>
      <c r="AA240" s="37">
        <f t="shared" si="77"/>
        <v>0.36521466528309587</v>
      </c>
      <c r="AB240" s="37">
        <f t="shared" si="78"/>
        <v>5.5584973693105715E-2</v>
      </c>
      <c r="AC240" s="37">
        <f>(1-EXP(-Info!$B$6*H240*1000))+(Info!$B$6/(Info!$B$6-Info!$B$7))*(EXP(-Info!$B$7*H240*1000)-EXP(-Info!$B$6*H240*1000))*(Info!$B$9-1)</f>
        <v>0.60488321084668517</v>
      </c>
      <c r="AD240" s="37">
        <f>SQRT((Info!$B$6*EXP(-Info!$B$6*H240*1000)+(Info!$B$6/(Info!$B$6+Info!$B$7))*(Info!$B$9-1)*(-Info!$B$7*EXP(-Info!$B$7*H240*1000)+Info!$B$6*EXP(-Info!$B$6*H240*1000)))^2*(0.01*H240*1000)^2)</f>
        <v>3.7531548382585996E-3</v>
      </c>
      <c r="AE240" s="37">
        <f t="shared" si="79"/>
        <v>3.3650346023197407E-2</v>
      </c>
      <c r="AF240" s="37">
        <f t="shared" si="80"/>
        <v>3.0726837848214141</v>
      </c>
      <c r="AG240" s="37">
        <f t="shared" si="81"/>
        <v>9.2174662000585703E-2</v>
      </c>
      <c r="AH240" s="37">
        <f t="shared" si="82"/>
        <v>0.75782722040506378</v>
      </c>
      <c r="AI240">
        <f>AF240*EXP(Info!$B$6*H240*1000)</f>
        <v>6.6202079142847436</v>
      </c>
      <c r="AJ240">
        <f>2*SQRT((EXP(Info!$B$6*H240)*AG240)^2+(Info!$B$6*H240*0.01*AI240)^2)</f>
        <v>0.18449090832027557</v>
      </c>
      <c r="AK240">
        <f t="shared" si="83"/>
        <v>0.48562594042693258</v>
      </c>
      <c r="AL240">
        <f t="shared" si="84"/>
        <v>0.14782267903944535</v>
      </c>
      <c r="AM240"/>
      <c r="AN240"/>
      <c r="AO240">
        <f t="shared" si="85"/>
        <v>8.0703659234538137</v>
      </c>
      <c r="AP240">
        <f t="shared" si="86"/>
        <v>0.66659043722382727</v>
      </c>
      <c r="AQ240">
        <f t="shared" si="73"/>
        <v>5</v>
      </c>
      <c r="AR240">
        <v>1</v>
      </c>
      <c r="AS240">
        <v>1</v>
      </c>
      <c r="AT240">
        <v>1</v>
      </c>
      <c r="AU240">
        <v>0</v>
      </c>
      <c r="AV240">
        <v>0</v>
      </c>
      <c r="AW240">
        <v>1</v>
      </c>
      <c r="AX240">
        <v>1</v>
      </c>
    </row>
    <row r="241" spans="1:50">
      <c r="A241" s="34" t="s">
        <v>102</v>
      </c>
      <c r="B241" s="13" t="s">
        <v>201</v>
      </c>
      <c r="D241" s="14">
        <v>-57.62</v>
      </c>
      <c r="E241" s="14">
        <v>33.68</v>
      </c>
      <c r="F241" s="14">
        <v>4584</v>
      </c>
      <c r="G241" s="31">
        <v>30.63</v>
      </c>
      <c r="H241">
        <v>84</v>
      </c>
      <c r="I241" s="30" t="s">
        <v>63</v>
      </c>
      <c r="J241">
        <f>(F241*100*Info!$B$11)/AI241</f>
        <v>1.7136432291620984</v>
      </c>
      <c r="K241">
        <f>2*((F241*100*Info!$B$11)/AI241^2)*(AJ241/2)</f>
        <v>4.9196090144914384E-2</v>
      </c>
      <c r="L241" s="26">
        <f t="shared" si="74"/>
        <v>0.82857049138558803</v>
      </c>
      <c r="M241" s="20">
        <f t="shared" si="75"/>
        <v>15.192654073176753</v>
      </c>
      <c r="N241" s="20">
        <f t="shared" si="76"/>
        <v>0.86869057884727596</v>
      </c>
      <c r="O241" s="32">
        <v>1.3069929023470743</v>
      </c>
      <c r="P241" s="32">
        <v>3.7128267401494226E-2</v>
      </c>
      <c r="S241" s="32">
        <v>4.1665162340446029</v>
      </c>
      <c r="T241" s="32">
        <v>0.13182504641807991</v>
      </c>
      <c r="U241" s="32">
        <v>2.150199907311257</v>
      </c>
      <c r="V241" s="32">
        <v>0.10632482214941205</v>
      </c>
      <c r="W241" s="37">
        <f>U241*Info!$B$2</f>
        <v>1.0320959555094034</v>
      </c>
      <c r="X241" s="37">
        <f>W241*SQRT((0.5*V241/U241)^2+Info!$B$3^2)</f>
        <v>5.7569273914312727E-2</v>
      </c>
      <c r="Y241" s="28">
        <f>W241*Info!$D$2</f>
        <v>0.83599772396261673</v>
      </c>
      <c r="Z241" s="28">
        <f>Y241*SQRT(Info!$D$3^2+(X241/W241)^2)</f>
        <v>6.26234068097902E-2</v>
      </c>
      <c r="AA241" s="37">
        <f t="shared" si="77"/>
        <v>0.27489694683767096</v>
      </c>
      <c r="AB241" s="37">
        <f t="shared" si="78"/>
        <v>6.0488415081570636E-2</v>
      </c>
      <c r="AC241" s="37">
        <f>(1-EXP(-Info!$B$6*H241*1000))+(Info!$B$6/(Info!$B$6-Info!$B$7))*(EXP(-Info!$B$7*H241*1000)-EXP(-Info!$B$6*H241*1000))*(Info!$B$9-1)</f>
        <v>0.60628708042804624</v>
      </c>
      <c r="AD241" s="37">
        <f>SQRT((Info!$B$6*EXP(-Info!$B$6*H241*1000)+(Info!$B$6/(Info!$B$6+Info!$B$7))*(Info!$B$9-1)*(-Info!$B$7*EXP(-Info!$B$7*H241*1000)+Info!$B$6*EXP(-Info!$B$6*H241*1000)))^2*(0.01*H241*1000)^2)</f>
        <v>3.7558592186425531E-3</v>
      </c>
      <c r="AE241" s="37">
        <f t="shared" si="79"/>
        <v>3.6687875458906727E-2</v>
      </c>
      <c r="AF241" s="37">
        <f t="shared" si="80"/>
        <v>3.1638520427651908</v>
      </c>
      <c r="AG241" s="37">
        <f t="shared" si="81"/>
        <v>9.8041583024423659E-2</v>
      </c>
      <c r="AH241" s="37">
        <f t="shared" si="82"/>
        <v>0.75935190577522693</v>
      </c>
      <c r="AI241">
        <f>AF241*EXP(Info!$B$6*H241*1000)</f>
        <v>6.8354127231064705</v>
      </c>
      <c r="AJ241">
        <f>2*SQRT((EXP(Info!$B$6*H241)*AG241)^2+(Info!$B$6*H241*0.01*AI241)^2)</f>
        <v>0.19623430057145888</v>
      </c>
      <c r="AK241">
        <f t="shared" si="83"/>
        <v>0.36553047021005108</v>
      </c>
      <c r="AL241">
        <f t="shared" si="84"/>
        <v>0.16086289106792895</v>
      </c>
      <c r="AM241"/>
      <c r="AN241"/>
      <c r="AO241">
        <f t="shared" si="85"/>
        <v>8.8657042479245565</v>
      </c>
      <c r="AP241">
        <f t="shared" si="86"/>
        <v>0.60784715779353704</v>
      </c>
      <c r="AQ241">
        <f t="shared" si="73"/>
        <v>5</v>
      </c>
      <c r="AR241">
        <v>1</v>
      </c>
      <c r="AS241">
        <v>1</v>
      </c>
      <c r="AT241">
        <v>1</v>
      </c>
      <c r="AU241">
        <v>0</v>
      </c>
      <c r="AV241">
        <v>0</v>
      </c>
      <c r="AW241">
        <v>1</v>
      </c>
      <c r="AX241">
        <v>1</v>
      </c>
    </row>
    <row r="242" spans="1:50">
      <c r="A242" s="34" t="s">
        <v>102</v>
      </c>
      <c r="B242" s="13" t="s">
        <v>201</v>
      </c>
      <c r="D242" s="14">
        <v>-57.62</v>
      </c>
      <c r="E242" s="14">
        <v>33.68</v>
      </c>
      <c r="F242" s="14">
        <v>4584</v>
      </c>
      <c r="G242" s="31">
        <v>30.73</v>
      </c>
      <c r="H242">
        <v>84.6</v>
      </c>
      <c r="I242" s="30" t="s">
        <v>63</v>
      </c>
      <c r="J242">
        <f>(F242*100*Info!$B$11)/AI242</f>
        <v>1.5327186129313486</v>
      </c>
      <c r="K242">
        <f>2*((F242*100*Info!$B$11)/AI242^2)*(AJ242/2)</f>
        <v>3.4765968548513076E-2</v>
      </c>
      <c r="L242" s="26">
        <f t="shared" si="74"/>
        <v>0.90147319978332319</v>
      </c>
      <c r="M242" s="20">
        <f t="shared" si="75"/>
        <v>14.784240850323473</v>
      </c>
      <c r="N242" s="20">
        <f t="shared" si="76"/>
        <v>1.0353647859199933</v>
      </c>
      <c r="O242" s="32">
        <v>1.5853344294164606</v>
      </c>
      <c r="P242" s="32">
        <v>6.8329769095810773E-3</v>
      </c>
      <c r="S242" s="32">
        <v>4.7091191867580147</v>
      </c>
      <c r="T242" s="32">
        <v>5.5354589708217758E-2</v>
      </c>
      <c r="U242" s="32">
        <v>2.3393876692087558</v>
      </c>
      <c r="V242" s="32">
        <v>0.15499981786140407</v>
      </c>
      <c r="W242" s="37">
        <f>U242*Info!$B$2</f>
        <v>1.1229060812202027</v>
      </c>
      <c r="X242" s="37">
        <f>W242*SQRT((0.5*V242/U242)^2+Info!$B$3^2)</f>
        <v>6.7350812287888737E-2</v>
      </c>
      <c r="Y242" s="28">
        <f>W242*Info!$D$2</f>
        <v>0.90955392578836425</v>
      </c>
      <c r="Z242" s="28">
        <f>Y242*SQRT(Info!$D$3^2+(X242/W242)^2)</f>
        <v>7.1023777777404609E-2</v>
      </c>
      <c r="AA242" s="37">
        <f t="shared" si="77"/>
        <v>0.46242834819625789</v>
      </c>
      <c r="AB242" s="37">
        <f t="shared" si="78"/>
        <v>6.7437410309116569E-2</v>
      </c>
      <c r="AC242" s="37">
        <f>(1-EXP(-Info!$B$6*H242*1000))+(Info!$B$6/(Info!$B$6-Info!$B$7))*(EXP(-Info!$B$7*H242*1000)-EXP(-Info!$B$6*H242*1000))*(Info!$B$9-1)</f>
        <v>0.60908245207837874</v>
      </c>
      <c r="AD242" s="37">
        <f>SQRT((Info!$B$6*EXP(-Info!$B$6*H242*1000)+(Info!$B$6/(Info!$B$6+Info!$B$7))*(Info!$B$9-1)*(-Info!$B$7*EXP(-Info!$B$7*H242*1000)+Info!$B$6*EXP(-Info!$B$6*H242*1000)))^2*(0.01*H242*1000)^2)</f>
        <v>3.7611278258311916E-3</v>
      </c>
      <c r="AE242" s="37">
        <f t="shared" si="79"/>
        <v>4.1111749653226663E-2</v>
      </c>
      <c r="AF242" s="37">
        <f t="shared" si="80"/>
        <v>3.5179082687397196</v>
      </c>
      <c r="AG242" s="37">
        <f t="shared" si="81"/>
        <v>8.6605921389735344E-2</v>
      </c>
      <c r="AH242" s="37">
        <f t="shared" si="82"/>
        <v>0.74704167153637446</v>
      </c>
      <c r="AI242">
        <f>AF242*EXP(Info!$B$6*H242*1000)</f>
        <v>7.6422760398777241</v>
      </c>
      <c r="AJ242">
        <f>2*SQRT((EXP(Info!$B$6*H242)*AG242)^2+(Info!$B$6*H242*0.01*AI242)^2)</f>
        <v>0.17334631823469901</v>
      </c>
      <c r="AK242">
        <f t="shared" si="83"/>
        <v>0.61489097459656405</v>
      </c>
      <c r="AL242">
        <f t="shared" si="84"/>
        <v>0.1793430489760646</v>
      </c>
      <c r="AM242"/>
      <c r="AN242"/>
      <c r="AO242">
        <f t="shared" si="85"/>
        <v>9.6457632269091533</v>
      </c>
      <c r="AP242">
        <f t="shared" si="86"/>
        <v>0.67767067864928243</v>
      </c>
      <c r="AQ242">
        <f t="shared" si="73"/>
        <v>5</v>
      </c>
      <c r="AR242">
        <v>1</v>
      </c>
      <c r="AS242">
        <v>1</v>
      </c>
      <c r="AT242">
        <v>1</v>
      </c>
      <c r="AU242">
        <v>0</v>
      </c>
      <c r="AV242">
        <v>0</v>
      </c>
      <c r="AW242">
        <v>1</v>
      </c>
      <c r="AX242">
        <v>1</v>
      </c>
    </row>
    <row r="243" spans="1:50">
      <c r="A243" s="34" t="s">
        <v>102</v>
      </c>
      <c r="B243" s="13" t="s">
        <v>201</v>
      </c>
      <c r="D243" s="14">
        <v>-57.62</v>
      </c>
      <c r="E243" s="14">
        <v>33.68</v>
      </c>
      <c r="F243" s="14">
        <v>4584</v>
      </c>
      <c r="G243" s="31">
        <v>30.78</v>
      </c>
      <c r="H243">
        <v>84.9</v>
      </c>
      <c r="I243" s="30" t="s">
        <v>63</v>
      </c>
      <c r="J243">
        <f>(F243*100*Info!$B$11)/AI243</f>
        <v>1.5208976222838644</v>
      </c>
      <c r="K243">
        <f>2*((F243*100*Info!$B$11)/AI243^2)*(AJ243/2)</f>
        <v>4.4114953615566228E-2</v>
      </c>
      <c r="L243" s="26">
        <f t="shared" si="74"/>
        <v>0.93662526475776431</v>
      </c>
      <c r="M243" s="20">
        <f t="shared" si="75"/>
        <v>15.24226917810954</v>
      </c>
      <c r="N243" s="20">
        <f t="shared" si="76"/>
        <v>0.8738121731936187</v>
      </c>
      <c r="O243" s="32">
        <v>1.6218982969370603</v>
      </c>
      <c r="P243" s="32">
        <v>4.6073910239733028E-2</v>
      </c>
      <c r="S243" s="32">
        <v>4.7584228694631578</v>
      </c>
      <c r="T243" s="32">
        <v>0.15055247127524302</v>
      </c>
      <c r="U243" s="32">
        <v>2.4306098013455717</v>
      </c>
      <c r="V243" s="32">
        <v>0.12019075713097194</v>
      </c>
      <c r="W243" s="37">
        <f>U243*Info!$B$2</f>
        <v>1.1666927046458744</v>
      </c>
      <c r="X243" s="37">
        <f>W243*SQRT((0.5*V243/U243)^2+Info!$B$3^2)</f>
        <v>6.5076945151323923E-2</v>
      </c>
      <c r="Y243" s="28">
        <f>W243*Info!$D$2</f>
        <v>0.94502109076315832</v>
      </c>
      <c r="Z243" s="28">
        <f>Y243*SQRT(Info!$D$3^2+(X243/W243)^2)</f>
        <v>7.0790192980644165E-2</v>
      </c>
      <c r="AA243" s="37">
        <f t="shared" si="77"/>
        <v>0.45520559229118596</v>
      </c>
      <c r="AB243" s="37">
        <f t="shared" si="78"/>
        <v>6.903412265990759E-2</v>
      </c>
      <c r="AC243" s="37">
        <f>(1-EXP(-Info!$B$6*H243*1000))+(Info!$B$6/(Info!$B$6-Info!$B$7))*(EXP(-Info!$B$7*H243*1000)-EXP(-Info!$B$6*H243*1000))*(Info!$B$9-1)</f>
        <v>0.61047397724472119</v>
      </c>
      <c r="AD243" s="37">
        <f>SQRT((Info!$B$6*EXP(-Info!$B$6*H243*1000)+(Info!$B$6/(Info!$B$6+Info!$B$7))*(Info!$B$9-1)*(-Info!$B$7*EXP(-Info!$B$7*H243*1000)+Info!$B$6*EXP(-Info!$B$6*H243*1000)))^2*(0.01*H243*1000)^2)</f>
        <v>3.7636925258247036E-3</v>
      </c>
      <c r="AE243" s="37">
        <f t="shared" si="79"/>
        <v>4.2178345357079108E-2</v>
      </c>
      <c r="AF243" s="37">
        <f t="shared" si="80"/>
        <v>3.5355106103099603</v>
      </c>
      <c r="AG243" s="37">
        <f t="shared" si="81"/>
        <v>0.11160992738582262</v>
      </c>
      <c r="AH243" s="37">
        <f t="shared" si="82"/>
        <v>0.74300050821436014</v>
      </c>
      <c r="AI243">
        <f>AF243*EXP(Info!$B$6*H243*1000)</f>
        <v>7.7016746951647432</v>
      </c>
      <c r="AJ243">
        <f>2*SQRT((EXP(Info!$B$6*H243)*AG243)^2+(Info!$B$6*H243*0.01*AI243)^2)</f>
        <v>0.22339374916581944</v>
      </c>
      <c r="AK243">
        <f t="shared" si="83"/>
        <v>0.60528687606958997</v>
      </c>
      <c r="AL243">
        <f t="shared" si="84"/>
        <v>0.18358934580175823</v>
      </c>
      <c r="AM243"/>
      <c r="AN243"/>
      <c r="AO243">
        <f t="shared" si="85"/>
        <v>10.021890321715613</v>
      </c>
      <c r="AP243">
        <f t="shared" si="86"/>
        <v>0.66728040676837008</v>
      </c>
      <c r="AQ243">
        <f t="shared" si="73"/>
        <v>5</v>
      </c>
      <c r="AR243">
        <v>1</v>
      </c>
      <c r="AS243">
        <v>1</v>
      </c>
      <c r="AT243">
        <v>1</v>
      </c>
      <c r="AU243">
        <v>0</v>
      </c>
      <c r="AV243">
        <v>0</v>
      </c>
      <c r="AW243">
        <v>1</v>
      </c>
      <c r="AX243">
        <v>1</v>
      </c>
    </row>
    <row r="244" spans="1:50">
      <c r="A244" s="34" t="s">
        <v>102</v>
      </c>
      <c r="B244" s="13" t="s">
        <v>201</v>
      </c>
      <c r="D244" s="14">
        <v>-57.62</v>
      </c>
      <c r="E244" s="14">
        <v>33.68</v>
      </c>
      <c r="F244" s="14">
        <v>4584</v>
      </c>
      <c r="G244" s="31">
        <v>30.88</v>
      </c>
      <c r="H244">
        <v>85.4</v>
      </c>
      <c r="I244" s="30" t="s">
        <v>130</v>
      </c>
      <c r="J244">
        <f>(F244*100*Info!$B$11)/AI244</f>
        <v>1.3690559641822198</v>
      </c>
      <c r="K244">
        <f>2*((F244*100*Info!$B$11)/AI244^2)*(AJ244/2)</f>
        <v>3.7283329788532313E-2</v>
      </c>
      <c r="L244" s="26">
        <f t="shared" si="74"/>
        <v>0.94820354203085599</v>
      </c>
      <c r="M244" s="20">
        <f t="shared" si="75"/>
        <v>13.890137744893728</v>
      </c>
      <c r="N244" s="20">
        <f t="shared" si="76"/>
        <v>0.78412430565748348</v>
      </c>
      <c r="O244" s="32">
        <v>1.6113345095918474</v>
      </c>
      <c r="P244" s="32">
        <v>4.5773820529512531E-2</v>
      </c>
      <c r="S244" s="32">
        <v>5.1299999813192994</v>
      </c>
      <c r="T244" s="32">
        <v>0.16230885653016905</v>
      </c>
      <c r="U244" s="32">
        <v>2.4606562620610548</v>
      </c>
      <c r="V244" s="32">
        <v>0.12167651879477365</v>
      </c>
      <c r="W244" s="37">
        <f>U244*Info!$B$2</f>
        <v>1.1811150057893063</v>
      </c>
      <c r="X244" s="37">
        <f>W244*SQRT((0.5*V244/U244)^2+Info!$B$3^2)</f>
        <v>6.5881406597538134E-2</v>
      </c>
      <c r="Y244" s="28">
        <f>W244*Info!$D$2</f>
        <v>0.9567031546893382</v>
      </c>
      <c r="Z244" s="28">
        <f>Y244*SQRT(Info!$D$3^2+(X244/W244)^2)</f>
        <v>7.1665279862650852E-2</v>
      </c>
      <c r="AA244" s="37">
        <f t="shared" si="77"/>
        <v>0.43021950380254115</v>
      </c>
      <c r="AB244" s="37">
        <f t="shared" si="78"/>
        <v>6.9743604701342665E-2</v>
      </c>
      <c r="AC244" s="37">
        <f>(1-EXP(-Info!$B$6*H244*1000))+(Info!$B$6/(Info!$B$6-Info!$B$7))*(EXP(-Info!$B$7*H244*1000)-EXP(-Info!$B$6*H244*1000))*(Info!$B$9-1)</f>
        <v>0.6127840987184896</v>
      </c>
      <c r="AD244" s="37">
        <f>SQRT((Info!$B$6*EXP(-Info!$B$6*H244*1000)+(Info!$B$6/(Info!$B$6+Info!$B$7))*(Info!$B$9-1)*(-Info!$B$7*EXP(-Info!$B$7*H244*1000)+Info!$B$6*EXP(-Info!$B$6*H244*1000)))^2*(0.01*H244*1000)^2)</f>
        <v>3.767864722598191E-3</v>
      </c>
      <c r="AE244" s="37">
        <f t="shared" si="79"/>
        <v>4.2768502673462383E-2</v>
      </c>
      <c r="AF244" s="37">
        <f t="shared" si="80"/>
        <v>3.9096651557412057</v>
      </c>
      <c r="AG244" s="37">
        <f t="shared" si="81"/>
        <v>0.1164091851434189</v>
      </c>
      <c r="AH244" s="37">
        <f t="shared" si="82"/>
        <v>0.76211796685733002</v>
      </c>
      <c r="AI244">
        <f>AF244*EXP(Info!$B$6*H244*1000)</f>
        <v>8.5558655291908998</v>
      </c>
      <c r="AJ244">
        <f>2*SQRT((EXP(Info!$B$6*H244)*AG244)^2+(Info!$B$6*H244*0.01*AI244)^2)</f>
        <v>0.23300081552305521</v>
      </c>
      <c r="AK244">
        <f t="shared" si="83"/>
        <v>0.57206287420623891</v>
      </c>
      <c r="AL244">
        <f t="shared" si="84"/>
        <v>0.18547614234275067</v>
      </c>
      <c r="AM244"/>
      <c r="AN244"/>
      <c r="AO244">
        <f t="shared" si="85"/>
        <v>10.145777888399335</v>
      </c>
      <c r="AP244">
        <f t="shared" si="86"/>
        <v>0.65483933470747668</v>
      </c>
      <c r="AQ244">
        <f t="shared" si="73"/>
        <v>5</v>
      </c>
      <c r="AR244">
        <v>1</v>
      </c>
      <c r="AS244">
        <v>1</v>
      </c>
      <c r="AT244">
        <v>1</v>
      </c>
      <c r="AU244">
        <v>0</v>
      </c>
      <c r="AV244">
        <v>0</v>
      </c>
      <c r="AW244">
        <v>1</v>
      </c>
      <c r="AX244">
        <v>1</v>
      </c>
    </row>
    <row r="245" spans="1:50">
      <c r="A245" s="34" t="s">
        <v>102</v>
      </c>
      <c r="B245" s="13" t="s">
        <v>201</v>
      </c>
      <c r="D245" s="14">
        <v>-57.62</v>
      </c>
      <c r="E245" s="14">
        <v>33.68</v>
      </c>
      <c r="F245" s="14">
        <v>4584</v>
      </c>
      <c r="G245" s="31">
        <v>30.93</v>
      </c>
      <c r="H245">
        <v>85.6</v>
      </c>
      <c r="I245" s="30" t="s">
        <v>63</v>
      </c>
      <c r="J245">
        <f>(F245*100*Info!$B$11)/AI245</f>
        <v>1.3489649661301877</v>
      </c>
      <c r="K245">
        <f>2*((F245*100*Info!$B$11)/AI245^2)*(AJ245/2)</f>
        <v>3.5861675300250785E-2</v>
      </c>
      <c r="L245" s="26">
        <f t="shared" si="74"/>
        <v>0.92261036588244683</v>
      </c>
      <c r="M245" s="20">
        <f t="shared" si="75"/>
        <v>13.316888952314532</v>
      </c>
      <c r="N245" s="20">
        <f t="shared" ref="N245:N276" si="87">2*M245*SQRT((0.5*K245/J245)^2+(0.5*V245/U245)^2)</f>
        <v>0.74763685744404362</v>
      </c>
      <c r="O245" s="32">
        <v>1.6050192814909741</v>
      </c>
      <c r="P245" s="32">
        <v>4.5594421332156833E-2</v>
      </c>
      <c r="S245" s="32">
        <v>5.1712208949573792</v>
      </c>
      <c r="T245" s="32">
        <v>0.16361305134149243</v>
      </c>
      <c r="U245" s="32">
        <v>2.3942401326499234</v>
      </c>
      <c r="V245" s="32">
        <v>0.11839232037048794</v>
      </c>
      <c r="W245" s="37">
        <f>U245*Info!$B$2</f>
        <v>1.1492352636719632</v>
      </c>
      <c r="X245" s="37">
        <f>W245*SQRT((0.5*V245/U245)^2+Info!$B$3^2)</f>
        <v>6.4103186659291073E-2</v>
      </c>
      <c r="Y245" s="28">
        <f>W245*Info!$D$2</f>
        <v>0.93088056357429017</v>
      </c>
      <c r="Z245" s="28">
        <f>Y245*SQRT(Info!$D$3^2+(X245/W245)^2)</f>
        <v>6.9730946093635907E-2</v>
      </c>
      <c r="AA245" s="37">
        <f t="shared" si="77"/>
        <v>0.4557840178190109</v>
      </c>
      <c r="AB245" s="37">
        <f t="shared" ref="AB245:AB276" si="88">SQRT((0.5*P245)^2+X245^2)</f>
        <v>6.8036250293718209E-2</v>
      </c>
      <c r="AC245" s="37">
        <f>(1-EXP(-Info!$B$6*H245*1000))+(Info!$B$6/(Info!$B$6-Info!$B$7))*(EXP(-Info!$B$7*H245*1000)-EXP(-Info!$B$6*H245*1000))*(Info!$B$9-1)</f>
        <v>0.61370497671477575</v>
      </c>
      <c r="AD245" s="37">
        <f>SQRT((Info!$B$6*EXP(-Info!$B$6*H245*1000)+(Info!$B$6/(Info!$B$6+Info!$B$7))*(Info!$B$9-1)*(-Info!$B$7*EXP(-Info!$B$7*H245*1000)+Info!$B$6*EXP(-Info!$B$6*H245*1000)))^2*(0.01*H245*1000)^2)</f>
        <v>3.7694979974057679E-3</v>
      </c>
      <c r="AE245" s="37">
        <f t="shared" ref="AE245:AE276" si="89">IF(AA245&gt;0,AA245*AC245*SQRT((AB245/AA245)^2+(AD245/AC245)^2),AA245*AC245*SQRT((AD245/AC245)^2))</f>
        <v>4.1789517668752232E-2</v>
      </c>
      <c r="AF245" s="37">
        <f t="shared" si="80"/>
        <v>3.9606234113405057</v>
      </c>
      <c r="AG245" s="37">
        <f t="shared" ref="AG245:AG276" si="90">SQRT((T245*0.5)^2+Z245^2+AE245^2)</f>
        <v>0.11533029208503276</v>
      </c>
      <c r="AH245" s="37">
        <f t="shared" si="82"/>
        <v>0.76589716273822972</v>
      </c>
      <c r="AI245">
        <f>AF245*EXP(Info!$B$6*H245*1000)</f>
        <v>8.6832935069341204</v>
      </c>
      <c r="AJ245">
        <f>2*SQRT((EXP(Info!$B$6*H245)*AG245)^2+(Info!$B$6*H245*0.01*AI245)^2)</f>
        <v>0.23084176394570249</v>
      </c>
      <c r="AK245">
        <f t="shared" si="83"/>
        <v>0.60605600849393881</v>
      </c>
      <c r="AL245">
        <f t="shared" ref="AL245:AL276" si="91">AB245/0.752049334436339*2</f>
        <v>0.18093560403111419</v>
      </c>
      <c r="AM245"/>
      <c r="AN245"/>
      <c r="AO245">
        <f t="shared" si="85"/>
        <v>9.8719309039171907</v>
      </c>
      <c r="AP245">
        <f t="shared" si="86"/>
        <v>0.67036687740863865</v>
      </c>
      <c r="AQ245">
        <f t="shared" si="73"/>
        <v>5</v>
      </c>
      <c r="AR245">
        <v>1</v>
      </c>
      <c r="AS245">
        <v>1</v>
      </c>
      <c r="AT245">
        <v>1</v>
      </c>
      <c r="AU245">
        <v>0</v>
      </c>
      <c r="AV245">
        <v>0</v>
      </c>
      <c r="AW245">
        <v>1</v>
      </c>
      <c r="AX245">
        <v>1</v>
      </c>
    </row>
    <row r="246" spans="1:50">
      <c r="A246" s="34" t="s">
        <v>102</v>
      </c>
      <c r="B246" s="13" t="s">
        <v>201</v>
      </c>
      <c r="D246" s="14">
        <v>-57.62</v>
      </c>
      <c r="E246" s="14">
        <v>33.68</v>
      </c>
      <c r="F246" s="14">
        <v>4584</v>
      </c>
      <c r="G246" s="31">
        <v>30.98</v>
      </c>
      <c r="H246">
        <v>85.9</v>
      </c>
      <c r="I246" s="30" t="s">
        <v>63</v>
      </c>
      <c r="J246">
        <f>(F246*100*Info!$B$11)/AI246</f>
        <v>1.3233704285817645</v>
      </c>
      <c r="K246">
        <f>2*((F246*100*Info!$B$11)/AI246^2)*(AJ246/2)</f>
        <v>3.5423669554308194E-2</v>
      </c>
      <c r="L246" s="26">
        <f t="shared" si="74"/>
        <v>0.96587736466773089</v>
      </c>
      <c r="M246" s="20">
        <f t="shared" si="75"/>
        <v>13.676884899804035</v>
      </c>
      <c r="N246" s="20">
        <f t="shared" si="87"/>
        <v>0.76903724983182797</v>
      </c>
      <c r="O246" s="32">
        <v>1.5445652832306893</v>
      </c>
      <c r="P246" s="32">
        <v>4.3877080550224053E-2</v>
      </c>
      <c r="S246" s="32">
        <v>5.2106780475356596</v>
      </c>
      <c r="T246" s="32">
        <v>0.16486144224602223</v>
      </c>
      <c r="U246" s="32">
        <v>2.5065211005880634</v>
      </c>
      <c r="V246" s="32">
        <v>0.12394448038416542</v>
      </c>
      <c r="W246" s="37">
        <f>U246*Info!$B$2</f>
        <v>1.2031301282822704</v>
      </c>
      <c r="X246" s="37">
        <f>W246*SQRT((0.5*V246/U246)^2+Info!$B$3^2)</f>
        <v>6.7109387978812968E-2</v>
      </c>
      <c r="Y246" s="28">
        <f>W246*Info!$D$2</f>
        <v>0.97453540390863913</v>
      </c>
      <c r="Z246" s="28">
        <f>Y246*SQRT(Info!$D$3^2+(X246/W246)^2)</f>
        <v>7.3001068424251983E-2</v>
      </c>
      <c r="AA246" s="37">
        <f t="shared" si="77"/>
        <v>0.34143515494841892</v>
      </c>
      <c r="AB246" s="37">
        <f t="shared" si="88"/>
        <v>7.06043164706915E-2</v>
      </c>
      <c r="AC246" s="37">
        <f>(1-EXP(-Info!$B$6*H246*1000))+(Info!$B$6/(Info!$B$6-Info!$B$7))*(EXP(-Info!$B$7*H246*1000)-EXP(-Info!$B$6*H246*1000))*(Info!$B$9-1)</f>
        <v>0.61508290722539793</v>
      </c>
      <c r="AD246" s="37">
        <f>SQRT((Info!$B$6*EXP(-Info!$B$6*H246*1000)+(Info!$B$6/(Info!$B$6+Info!$B$7))*(Info!$B$9-1)*(-Info!$B$7*EXP(-Info!$B$7*H246*1000)+Info!$B$6*EXP(-Info!$B$6*H246*1000)))^2*(0.01*H246*1000)^2)</f>
        <v>3.7719099783085066E-3</v>
      </c>
      <c r="AE246" s="37">
        <f t="shared" si="89"/>
        <v>4.3446600119751357E-2</v>
      </c>
      <c r="AF246" s="37">
        <f t="shared" si="80"/>
        <v>4.0261317158923928</v>
      </c>
      <c r="AG246" s="37">
        <f t="shared" si="90"/>
        <v>0.11837054886206927</v>
      </c>
      <c r="AH246" s="37">
        <f t="shared" si="82"/>
        <v>0.77266944515915992</v>
      </c>
      <c r="AI246">
        <f>AF246*EXP(Info!$B$6*H246*1000)</f>
        <v>8.8512320348830791</v>
      </c>
      <c r="AJ246">
        <f>2*SQRT((EXP(Info!$B$6*H246)*AG246)^2+(Info!$B$6*H246*0.01*AI246)^2)</f>
        <v>0.23692770518397058</v>
      </c>
      <c r="AK246">
        <f t="shared" si="83"/>
        <v>0.4540063255349126</v>
      </c>
      <c r="AL246">
        <f t="shared" si="91"/>
        <v>0.18776511922215697</v>
      </c>
      <c r="AM246"/>
      <c r="AN246"/>
      <c r="AO246">
        <f t="shared" si="85"/>
        <v>10.3348877904027</v>
      </c>
      <c r="AP246">
        <f t="shared" si="86"/>
        <v>0.61621874352795736</v>
      </c>
      <c r="AQ246">
        <f t="shared" si="73"/>
        <v>5</v>
      </c>
      <c r="AR246">
        <v>1</v>
      </c>
      <c r="AS246">
        <v>1</v>
      </c>
      <c r="AT246">
        <v>1</v>
      </c>
      <c r="AU246">
        <v>0</v>
      </c>
      <c r="AV246">
        <v>0</v>
      </c>
      <c r="AW246">
        <v>1</v>
      </c>
      <c r="AX246">
        <v>1</v>
      </c>
    </row>
    <row r="247" spans="1:50">
      <c r="A247" s="34" t="s">
        <v>102</v>
      </c>
      <c r="B247" s="13" t="s">
        <v>201</v>
      </c>
      <c r="D247" s="14">
        <v>-57.62</v>
      </c>
      <c r="E247" s="14">
        <v>33.68</v>
      </c>
      <c r="F247" s="14">
        <v>4584</v>
      </c>
      <c r="G247" s="31">
        <v>31.03</v>
      </c>
      <c r="H247">
        <v>86.1</v>
      </c>
      <c r="I247" s="30" t="s">
        <v>63</v>
      </c>
      <c r="J247">
        <f>(F247*100*Info!$B$11)/AI247</f>
        <v>1.1815319680290135</v>
      </c>
      <c r="K247">
        <f>2*((F247*100*Info!$B$11)/AI247^2)*(AJ247/2)</f>
        <v>2.8027016646619492E-2</v>
      </c>
      <c r="L247" s="26">
        <f t="shared" si="74"/>
        <v>0.87269499362983349</v>
      </c>
      <c r="M247" s="20">
        <f t="shared" si="75"/>
        <v>11.032952256444013</v>
      </c>
      <c r="N247" s="20">
        <f t="shared" si="87"/>
        <v>0.60509143116575625</v>
      </c>
      <c r="O247" s="32">
        <v>1.4664759708024155</v>
      </c>
      <c r="P247" s="32">
        <v>4.1658766382006898E-2</v>
      </c>
      <c r="S247" s="32">
        <v>5.6154287597887373</v>
      </c>
      <c r="T247" s="32">
        <v>0.17766741213389611</v>
      </c>
      <c r="U247" s="32">
        <v>2.2647061582846337</v>
      </c>
      <c r="V247" s="32">
        <v>0.11198701975640778</v>
      </c>
      <c r="W247" s="37">
        <f>U247*Info!$B$2</f>
        <v>1.0870589559766242</v>
      </c>
      <c r="X247" s="37">
        <f>W247*SQRT((0.5*V247/U247)^2+Info!$B$3^2)</f>
        <v>6.0635054777186288E-2</v>
      </c>
      <c r="Y247" s="28">
        <f>W247*Info!$D$2</f>
        <v>0.88051775434106561</v>
      </c>
      <c r="Z247" s="28">
        <f>Y247*SQRT(Info!$D$3^2+(X247/W247)^2)</f>
        <v>6.5958339302618962E-2</v>
      </c>
      <c r="AA247" s="37">
        <f t="shared" si="77"/>
        <v>0.37941701482579138</v>
      </c>
      <c r="AB247" s="37">
        <f t="shared" si="88"/>
        <v>6.4112971167697722E-2</v>
      </c>
      <c r="AC247" s="37">
        <f>(1-EXP(-Info!$B$6*H247*1000))+(Info!$B$6/(Info!$B$6-Info!$B$7))*(EXP(-Info!$B$7*H247*1000)-EXP(-Info!$B$6*H247*1000))*(Info!$B$9-1)</f>
        <v>0.61599927483379102</v>
      </c>
      <c r="AD247" s="37">
        <f>SQRT((Info!$B$6*EXP(-Info!$B$6*H247*1000)+(Info!$B$6/(Info!$B$6+Info!$B$7))*(Info!$B$9-1)*(-Info!$B$7*EXP(-Info!$B$7*H247*1000)+Info!$B$6*EXP(-Info!$B$6*H247*1000)))^2*(0.01*H247*1000)^2)</f>
        <v>3.7734927783083494E-3</v>
      </c>
      <c r="AE247" s="37">
        <f t="shared" si="89"/>
        <v>3.951948685047238E-2</v>
      </c>
      <c r="AF247" s="37">
        <f t="shared" si="80"/>
        <v>4.5011903994553828</v>
      </c>
      <c r="AG247" s="37">
        <f t="shared" si="90"/>
        <v>0.11748923226437814</v>
      </c>
      <c r="AH247" s="37">
        <f t="shared" si="82"/>
        <v>0.8015755505060892</v>
      </c>
      <c r="AI247">
        <f>AF247*EXP(Info!$B$6*H247*1000)</f>
        <v>9.91378908775512</v>
      </c>
      <c r="AJ247">
        <f>2*SQRT((EXP(Info!$B$6*H247)*AG247)^2+(Info!$B$6*H247*0.01*AI247)^2)</f>
        <v>0.23516412531528263</v>
      </c>
      <c r="AK247">
        <f t="shared" si="83"/>
        <v>0.50451080461385478</v>
      </c>
      <c r="AL247">
        <f t="shared" si="91"/>
        <v>0.17050203552337531</v>
      </c>
      <c r="AM247"/>
      <c r="AN247"/>
      <c r="AO247">
        <f t="shared" si="85"/>
        <v>9.3378364214107048</v>
      </c>
      <c r="AP247">
        <f t="shared" si="86"/>
        <v>0.64753476535480203</v>
      </c>
      <c r="AQ247">
        <f t="shared" si="73"/>
        <v>5</v>
      </c>
      <c r="AR247">
        <v>1</v>
      </c>
      <c r="AS247">
        <v>1</v>
      </c>
      <c r="AT247">
        <v>1</v>
      </c>
      <c r="AU247">
        <v>0</v>
      </c>
      <c r="AV247">
        <v>0</v>
      </c>
      <c r="AW247">
        <v>1</v>
      </c>
      <c r="AX247">
        <v>1</v>
      </c>
    </row>
    <row r="248" spans="1:50">
      <c r="A248" s="34" t="s">
        <v>102</v>
      </c>
      <c r="B248" s="13" t="s">
        <v>201</v>
      </c>
      <c r="D248" s="14">
        <v>-57.62</v>
      </c>
      <c r="E248" s="14">
        <v>33.68</v>
      </c>
      <c r="F248" s="14">
        <v>4584</v>
      </c>
      <c r="G248" s="31">
        <v>31.13</v>
      </c>
      <c r="H248">
        <v>86.433333333333323</v>
      </c>
      <c r="I248" s="30" t="s">
        <v>63</v>
      </c>
      <c r="J248">
        <f>(F248*100*Info!$B$11)/AI248</f>
        <v>1.075854343130523</v>
      </c>
      <c r="K248">
        <f>2*((F248*100*Info!$B$11)/AI248^2)*(AJ248/2)</f>
        <v>1.7889410369070251E-2</v>
      </c>
      <c r="L248" s="26">
        <f t="shared" si="74"/>
        <v>0.92246981718370735</v>
      </c>
      <c r="M248" s="20">
        <f t="shared" si="75"/>
        <v>10.619141803695848</v>
      </c>
      <c r="N248" s="20">
        <f t="shared" si="87"/>
        <v>0.73411171645598794</v>
      </c>
      <c r="O248" s="32">
        <v>1.4296157549698187</v>
      </c>
      <c r="P248" s="32">
        <v>7.847594836680705E-3</v>
      </c>
      <c r="S248" s="32">
        <v>6.0322276909202603</v>
      </c>
      <c r="T248" s="32">
        <v>6.4557053189814403E-2</v>
      </c>
      <c r="U248" s="32">
        <v>2.3938753986868577</v>
      </c>
      <c r="V248" s="32">
        <v>0.16063241535404979</v>
      </c>
      <c r="W248" s="37">
        <f>U248*Info!$B$2</f>
        <v>1.1490601913696916</v>
      </c>
      <c r="X248" s="37">
        <f>W248*SQRT((0.5*V248/U248)^2+Info!$B$3^2)</f>
        <v>6.9188785401645816E-2</v>
      </c>
      <c r="Y248" s="28">
        <f>W248*Info!$D$2</f>
        <v>0.93073875500945025</v>
      </c>
      <c r="Z248" s="28">
        <f>Y248*SQRT(Info!$D$3^2+(X248/W248)^2)</f>
        <v>7.2845693274391776E-2</v>
      </c>
      <c r="AA248" s="37">
        <f t="shared" si="77"/>
        <v>0.28055556360012712</v>
      </c>
      <c r="AB248" s="37">
        <f t="shared" si="88"/>
        <v>6.929995823617191E-2</v>
      </c>
      <c r="AC248" s="37">
        <f>(1-EXP(-Info!$B$6*H248*1000))+(Info!$B$6/(Info!$B$6-Info!$B$7))*(EXP(-Info!$B$7*H248*1000)-EXP(-Info!$B$6*H248*1000))*(Info!$B$9-1)</f>
        <v>0.61752255972022385</v>
      </c>
      <c r="AD248" s="37">
        <f>SQRT((Info!$B$6*EXP(-Info!$B$6*H248*1000)+(Info!$B$6/(Info!$B$6+Info!$B$7))*(Info!$B$9-1)*(-Info!$B$7*EXP(-Info!$B$7*H248*1000)+Info!$B$6*EXP(-Info!$B$6*H248*1000)))^2*(0.01*H248*1000)^2)</f>
        <v>3.776086212422214E-3</v>
      </c>
      <c r="AE248" s="37">
        <f t="shared" si="89"/>
        <v>4.2807398702230562E-2</v>
      </c>
      <c r="AF248" s="37">
        <f t="shared" si="80"/>
        <v>4.9282395461327093</v>
      </c>
      <c r="AG248" s="37">
        <f t="shared" si="90"/>
        <v>9.0448171299460936E-2</v>
      </c>
      <c r="AH248" s="37">
        <f t="shared" si="82"/>
        <v>0.8169850010056352</v>
      </c>
      <c r="AI248">
        <f>AF248*EXP(Info!$B$6*H248*1000)</f>
        <v>10.887587902834523</v>
      </c>
      <c r="AJ248">
        <f>2*SQRT((EXP(Info!$B$6*H248)*AG248)^2+(Info!$B$6*H248*0.01*AI248)^2)</f>
        <v>0.18103986767984065</v>
      </c>
      <c r="AK248">
        <f t="shared" si="83"/>
        <v>0.37305473291908903</v>
      </c>
      <c r="AL248">
        <f t="shared" si="91"/>
        <v>0.18429630893327559</v>
      </c>
      <c r="AM248"/>
      <c r="AN248"/>
      <c r="AO248">
        <f t="shared" si="85"/>
        <v>9.8704270328423576</v>
      </c>
      <c r="AP248">
        <f t="shared" si="86"/>
        <v>0.59719722912647155</v>
      </c>
      <c r="AQ248">
        <f t="shared" si="73"/>
        <v>5</v>
      </c>
      <c r="AR248">
        <v>1</v>
      </c>
      <c r="AS248">
        <v>1</v>
      </c>
      <c r="AT248">
        <v>1</v>
      </c>
      <c r="AU248">
        <v>0</v>
      </c>
      <c r="AV248">
        <v>0</v>
      </c>
      <c r="AW248">
        <v>1</v>
      </c>
      <c r="AX248">
        <v>1</v>
      </c>
    </row>
    <row r="249" spans="1:50">
      <c r="A249" s="34" t="s">
        <v>102</v>
      </c>
      <c r="B249" s="13" t="s">
        <v>201</v>
      </c>
      <c r="D249" s="14">
        <v>-57.62</v>
      </c>
      <c r="E249" s="14">
        <v>33.68</v>
      </c>
      <c r="F249" s="14">
        <v>4584</v>
      </c>
      <c r="G249" s="31">
        <v>31.21</v>
      </c>
      <c r="H249">
        <v>87</v>
      </c>
      <c r="I249" s="30" t="s">
        <v>63</v>
      </c>
      <c r="J249">
        <f>(F249*100*Info!$B$11)/AI249</f>
        <v>0.96913895758021718</v>
      </c>
      <c r="K249">
        <f>2*((F249*100*Info!$B$11)/AI249^2)*(AJ249/2)</f>
        <v>2.1871643526717617E-2</v>
      </c>
      <c r="L249" s="26">
        <f t="shared" si="74"/>
        <v>1.0045254000722943</v>
      </c>
      <c r="M249" s="20">
        <f t="shared" si="75"/>
        <v>10.416714280251378</v>
      </c>
      <c r="N249" s="20">
        <f t="shared" si="87"/>
        <v>0.5662042016441633</v>
      </c>
      <c r="O249" s="32">
        <v>1.4222194874447329</v>
      </c>
      <c r="P249" s="32">
        <v>4.0401554850557068E-2</v>
      </c>
      <c r="S249" s="32">
        <v>6.5620840266164695</v>
      </c>
      <c r="T249" s="32">
        <v>0.20761878337104697</v>
      </c>
      <c r="U249" s="32">
        <v>2.606815526962925</v>
      </c>
      <c r="V249" s="32">
        <v>0.12890392020677202</v>
      </c>
      <c r="W249" s="37">
        <f>U249*Info!$B$2</f>
        <v>1.251271452942204</v>
      </c>
      <c r="X249" s="37">
        <f>W249*SQRT((0.5*V249/U249)^2+Info!$B$3^2)</f>
        <v>6.9794662629053886E-2</v>
      </c>
      <c r="Y249" s="28">
        <f>W249*Info!$D$2</f>
        <v>1.0135298768831853</v>
      </c>
      <c r="Z249" s="28">
        <f>Y249*SQRT(Info!$D$3^2+(X249/W249)^2)</f>
        <v>7.5922089229001913E-2</v>
      </c>
      <c r="AA249" s="37">
        <f t="shared" si="77"/>
        <v>0.17094803450252893</v>
      </c>
      <c r="AB249" s="37">
        <f t="shared" si="88"/>
        <v>7.2659248138754462E-2</v>
      </c>
      <c r="AC249" s="37">
        <f>(1-EXP(-Info!$B$6*H249*1000))+(Info!$B$6/(Info!$B$6-Info!$B$7))*(EXP(-Info!$B$7*H249*1000)-EXP(-Info!$B$6*H249*1000))*(Info!$B$9-1)</f>
        <v>0.6201007241577795</v>
      </c>
      <c r="AD249" s="37">
        <f>SQRT((Info!$B$6*EXP(-Info!$B$6*H249*1000)+(Info!$B$6/(Info!$B$6+Info!$B$7))*(Info!$B$9-1)*(-Info!$B$7*EXP(-Info!$B$7*H249*1000)+Info!$B$6*EXP(-Info!$B$6*H249*1000)))^2*(0.01*H249*1000)^2)</f>
        <v>3.780367999114092E-3</v>
      </c>
      <c r="AE249" s="37">
        <f t="shared" si="89"/>
        <v>4.5060686759814172E-2</v>
      </c>
      <c r="AF249" s="37">
        <f t="shared" si="80"/>
        <v>5.4425491497449174</v>
      </c>
      <c r="AG249" s="37">
        <f t="shared" si="90"/>
        <v>0.13627552577877311</v>
      </c>
      <c r="AH249" s="37">
        <f t="shared" si="82"/>
        <v>0.82939339509664822</v>
      </c>
      <c r="AI249">
        <f>AF249*EXP(Info!$B$6*H249*1000)</f>
        <v>12.08645946988497</v>
      </c>
      <c r="AJ249">
        <f>2*SQRT((EXP(Info!$B$6*H249)*AG249)^2+(Info!$B$6*H249*0.01*AI249)^2)</f>
        <v>0.27276865815557072</v>
      </c>
      <c r="AK249">
        <f t="shared" si="83"/>
        <v>0.22730960147801271</v>
      </c>
      <c r="AL249">
        <f t="shared" si="91"/>
        <v>0.19323000450020361</v>
      </c>
      <c r="AM249"/>
      <c r="AN249"/>
      <c r="AO249">
        <f t="shared" si="85"/>
        <v>10.748421768769694</v>
      </c>
      <c r="AP249">
        <f t="shared" si="86"/>
        <v>0.54557734244497624</v>
      </c>
      <c r="AQ249">
        <f t="shared" si="73"/>
        <v>5</v>
      </c>
      <c r="AR249">
        <v>1</v>
      </c>
      <c r="AS249">
        <v>1</v>
      </c>
      <c r="AT249">
        <v>1</v>
      </c>
      <c r="AU249">
        <v>0</v>
      </c>
      <c r="AV249">
        <v>0</v>
      </c>
      <c r="AW249">
        <v>1</v>
      </c>
      <c r="AX249">
        <v>1</v>
      </c>
    </row>
    <row r="250" spans="1:50">
      <c r="A250" s="34" t="s">
        <v>102</v>
      </c>
      <c r="B250" s="13" t="s">
        <v>201</v>
      </c>
      <c r="D250" s="14">
        <v>-57.62</v>
      </c>
      <c r="E250" s="14">
        <v>33.68</v>
      </c>
      <c r="F250" s="14">
        <v>4584</v>
      </c>
      <c r="G250" s="31">
        <v>31.33</v>
      </c>
      <c r="H250">
        <v>87.5</v>
      </c>
      <c r="I250" s="30" t="s">
        <v>63</v>
      </c>
      <c r="J250">
        <f>(F250*100*Info!$B$11)/AI250</f>
        <v>0.97663142532811142</v>
      </c>
      <c r="K250">
        <f>2*((F250*100*Info!$B$11)/AI250^2)*(AJ250/2)</f>
        <v>2.1253788328966638E-2</v>
      </c>
      <c r="L250" s="26">
        <f t="shared" si="74"/>
        <v>0.91887290821724887</v>
      </c>
      <c r="M250" s="20">
        <f t="shared" si="75"/>
        <v>9.6021816911093048</v>
      </c>
      <c r="N250" s="20">
        <f t="shared" si="87"/>
        <v>0.51876529177620379</v>
      </c>
      <c r="O250" s="32">
        <v>1.4697823487647785</v>
      </c>
      <c r="P250" s="32">
        <v>9.8728750665296253E-3</v>
      </c>
      <c r="S250" s="32">
        <v>6.5055917295031209</v>
      </c>
      <c r="T250" s="32">
        <v>0.20583141491478588</v>
      </c>
      <c r="U250" s="32">
        <v>2.3845411617007533</v>
      </c>
      <c r="V250" s="32">
        <v>0.11791271781925709</v>
      </c>
      <c r="W250" s="37">
        <f>U250*Info!$B$2</f>
        <v>1.1445797576163614</v>
      </c>
      <c r="X250" s="37">
        <f>W250*SQRT((0.5*V250/U250)^2+Info!$B$3^2)</f>
        <v>6.3843507215830417E-2</v>
      </c>
      <c r="Y250" s="28">
        <f>W250*Info!$D$2</f>
        <v>0.92710960366925288</v>
      </c>
      <c r="Z250" s="28">
        <f>Y250*SQRT(Info!$D$3^2+(X250/W250)^2)</f>
        <v>6.9448468821954823E-2</v>
      </c>
      <c r="AA250" s="37">
        <f t="shared" si="77"/>
        <v>0.3252025911484171</v>
      </c>
      <c r="AB250" s="37">
        <f t="shared" si="88"/>
        <v>6.4034067722874011E-2</v>
      </c>
      <c r="AC250" s="37">
        <f>(1-EXP(-Info!$B$6*H250*1000))+(Info!$B$6/(Info!$B$6-Info!$B$7))*(EXP(-Info!$B$7*H250*1000)-EXP(-Info!$B$6*H250*1000))*(Info!$B$9-1)</f>
        <v>0.62236368481980375</v>
      </c>
      <c r="AD250" s="37">
        <f>SQRT((Info!$B$6*EXP(-Info!$B$6*H250*1000)+(Info!$B$6/(Info!$B$6+Info!$B$7))*(Info!$B$9-1)*(-Info!$B$7*EXP(-Info!$B$7*H250*1000)+Info!$B$6*EXP(-Info!$B$6*H250*1000)))^2*(0.01*H250*1000)^2)</f>
        <v>3.7840142373081419E-3</v>
      </c>
      <c r="AE250" s="37">
        <f t="shared" si="89"/>
        <v>3.9871472703732369E-2</v>
      </c>
      <c r="AF250" s="37">
        <f t="shared" si="80"/>
        <v>5.3760878428937913</v>
      </c>
      <c r="AG250" s="37">
        <f t="shared" si="90"/>
        <v>0.13040117713707261</v>
      </c>
      <c r="AH250" s="37">
        <f t="shared" si="82"/>
        <v>0.8263795310906179</v>
      </c>
      <c r="AI250">
        <f>AF250*EXP(Info!$B$6*H250*1000)</f>
        <v>11.993735228768195</v>
      </c>
      <c r="AJ250">
        <f>2*SQRT((EXP(Info!$B$6*H250)*AG250)^2+(Info!$B$6*H250*0.01*AI250)^2)</f>
        <v>0.26101178317118817</v>
      </c>
      <c r="AK250">
        <f t="shared" si="83"/>
        <v>0.43242188545005023</v>
      </c>
      <c r="AL250">
        <f t="shared" si="91"/>
        <v>0.17029219970221116</v>
      </c>
      <c r="AM250"/>
      <c r="AN250"/>
      <c r="AO250">
        <f t="shared" si="85"/>
        <v>9.8319401069442343</v>
      </c>
      <c r="AP250">
        <f t="shared" si="86"/>
        <v>0.61637952507243321</v>
      </c>
      <c r="AQ250">
        <f t="shared" si="73"/>
        <v>5</v>
      </c>
      <c r="AR250">
        <v>1</v>
      </c>
      <c r="AS250">
        <v>1</v>
      </c>
      <c r="AT250">
        <v>1</v>
      </c>
      <c r="AU250">
        <v>0</v>
      </c>
      <c r="AV250">
        <v>0</v>
      </c>
      <c r="AW250">
        <v>1</v>
      </c>
      <c r="AX250">
        <v>1</v>
      </c>
    </row>
    <row r="251" spans="1:50">
      <c r="A251" s="34" t="s">
        <v>102</v>
      </c>
      <c r="B251" s="13" t="s">
        <v>201</v>
      </c>
      <c r="D251" s="14">
        <v>-57.62</v>
      </c>
      <c r="E251" s="14">
        <v>33.68</v>
      </c>
      <c r="F251" s="14">
        <v>4584</v>
      </c>
      <c r="G251" s="31">
        <v>31.43</v>
      </c>
      <c r="H251">
        <v>87.7</v>
      </c>
      <c r="I251" s="30" t="s">
        <v>63</v>
      </c>
      <c r="J251">
        <f>(F251*100*Info!$B$11)/AI251</f>
        <v>1.2054418638811946</v>
      </c>
      <c r="K251">
        <f>2*((F251*100*Info!$B$11)/AI251^2)*(AJ251/2)</f>
        <v>2.8935261630836699E-2</v>
      </c>
      <c r="L251" s="26">
        <f t="shared" si="74"/>
        <v>0.8794261391529703</v>
      </c>
      <c r="M251" s="20">
        <f t="shared" si="75"/>
        <v>11.343038802292471</v>
      </c>
      <c r="N251" s="20">
        <f t="shared" si="87"/>
        <v>0.6234927068475753</v>
      </c>
      <c r="O251" s="32">
        <v>1.4988091492440181</v>
      </c>
      <c r="P251" s="32">
        <v>4.257726784667764E-2</v>
      </c>
      <c r="S251" s="32">
        <v>5.4863598488172407</v>
      </c>
      <c r="T251" s="32">
        <v>0.17358378105598912</v>
      </c>
      <c r="U251" s="32">
        <v>2.2821739641387189</v>
      </c>
      <c r="V251" s="32">
        <v>0.11285078193240865</v>
      </c>
      <c r="W251" s="37">
        <f>U251*Info!$B$2</f>
        <v>1.095443502786585</v>
      </c>
      <c r="X251" s="37">
        <f>W251*SQRT((0.5*V251/U251)^2+Info!$B$3^2)</f>
        <v>6.1102736361803849E-2</v>
      </c>
      <c r="Y251" s="28">
        <f>W251*Info!$D$2</f>
        <v>0.88730923725713384</v>
      </c>
      <c r="Z251" s="28">
        <f>Y251*SQRT(Info!$D$3^2+(X251/W251)^2)</f>
        <v>6.6467079679899815E-2</v>
      </c>
      <c r="AA251" s="37">
        <f t="shared" si="77"/>
        <v>0.40336564645743311</v>
      </c>
      <c r="AB251" s="37">
        <f t="shared" si="88"/>
        <v>6.4705102775762899E-2</v>
      </c>
      <c r="AC251" s="37">
        <f>(1-EXP(-Info!$B$6*H251*1000))+(Info!$B$6/(Info!$B$6-Info!$B$7))*(EXP(-Info!$B$7*H251*1000)-EXP(-Info!$B$6*H251*1000))*(Info!$B$9-1)</f>
        <v>0.62326576019036228</v>
      </c>
      <c r="AD251" s="37">
        <f>SQRT((Info!$B$6*EXP(-Info!$B$6*H251*1000)+(Info!$B$6/(Info!$B$6+Info!$B$7))*(Info!$B$9-1)*(-Info!$B$7*EXP(-Info!$B$7*H251*1000)+Info!$B$6*EXP(-Info!$B$6*H251*1000)))^2*(0.01*H251*1000)^2)</f>
        <v>3.7854383820281044E-3</v>
      </c>
      <c r="AE251" s="37">
        <f t="shared" si="89"/>
        <v>4.0357370743279539E-2</v>
      </c>
      <c r="AF251" s="37">
        <f t="shared" si="80"/>
        <v>4.3476466152861377</v>
      </c>
      <c r="AG251" s="37">
        <f t="shared" si="90"/>
        <v>0.11653077840599907</v>
      </c>
      <c r="AH251" s="37">
        <f t="shared" si="82"/>
        <v>0.79244649186170524</v>
      </c>
      <c r="AI251">
        <f>AF251*EXP(Info!$B$6*H251*1000)</f>
        <v>9.7171494390992166</v>
      </c>
      <c r="AJ251">
        <f>2*SQRT((EXP(Info!$B$6*H251)*AG251)^2+(Info!$B$6*H251*0.01*AI251)^2)</f>
        <v>0.23324912610964799</v>
      </c>
      <c r="AK251">
        <f t="shared" si="83"/>
        <v>0.53635530009444876</v>
      </c>
      <c r="AL251">
        <f t="shared" si="91"/>
        <v>0.17207675032186384</v>
      </c>
      <c r="AM251"/>
      <c r="AN251"/>
      <c r="AO251">
        <f t="shared" si="85"/>
        <v>9.4098596784278339</v>
      </c>
      <c r="AP251">
        <f t="shared" si="86"/>
        <v>0.65674623091656437</v>
      </c>
      <c r="AQ251">
        <f t="shared" si="73"/>
        <v>5</v>
      </c>
      <c r="AR251">
        <v>1</v>
      </c>
      <c r="AS251">
        <v>1</v>
      </c>
      <c r="AT251">
        <v>1</v>
      </c>
      <c r="AU251">
        <v>0</v>
      </c>
      <c r="AV251">
        <v>0</v>
      </c>
      <c r="AW251">
        <v>1</v>
      </c>
      <c r="AX251">
        <v>1</v>
      </c>
    </row>
    <row r="252" spans="1:50">
      <c r="A252" s="34" t="s">
        <v>102</v>
      </c>
      <c r="B252" s="13" t="s">
        <v>201</v>
      </c>
      <c r="D252" s="14">
        <v>-57.62</v>
      </c>
      <c r="E252" s="14">
        <v>33.68</v>
      </c>
      <c r="F252" s="14">
        <v>4584</v>
      </c>
      <c r="G252" s="31">
        <v>31.53</v>
      </c>
      <c r="H252">
        <v>87.9</v>
      </c>
      <c r="I252" s="30" t="s">
        <v>63</v>
      </c>
      <c r="J252">
        <f>(F252*100*Info!$B$11)/AI252</f>
        <v>1.6555555899793288</v>
      </c>
      <c r="K252">
        <f>2*((F252*100*Info!$B$11)/AI252^2)*(AJ252/2)</f>
        <v>4.3044414658521657E-2</v>
      </c>
      <c r="L252" s="26">
        <f t="shared" si="74"/>
        <v>0.72165140505230607</v>
      </c>
      <c r="M252" s="20">
        <f t="shared" si="75"/>
        <v>12.783653988863367</v>
      </c>
      <c r="N252" s="20">
        <f t="shared" si="87"/>
        <v>0.71419148508710606</v>
      </c>
      <c r="O252" s="32">
        <v>1.3468712166316164</v>
      </c>
      <c r="P252" s="32">
        <v>3.8261106542103518E-2</v>
      </c>
      <c r="S252" s="32">
        <v>4.1675243690771069</v>
      </c>
      <c r="T252" s="32">
        <v>0.13185694295705644</v>
      </c>
      <c r="U252" s="32">
        <v>1.8727372026725992</v>
      </c>
      <c r="V252" s="32">
        <v>9.2604622170103984E-2</v>
      </c>
      <c r="W252" s="37">
        <f>U252*Info!$B$2</f>
        <v>0.89891385728284756</v>
      </c>
      <c r="X252" s="37">
        <f>W252*SQRT((0.5*V252/U252)^2+Info!$B$3^2)</f>
        <v>5.0140510481649865E-2</v>
      </c>
      <c r="Y252" s="28">
        <f>W252*Info!$D$2</f>
        <v>0.72812022439910662</v>
      </c>
      <c r="Z252" s="28">
        <f>Y252*SQRT(Info!$D$3^2+(X252/W252)^2)</f>
        <v>5.4542455932595282E-2</v>
      </c>
      <c r="AA252" s="37">
        <f t="shared" si="77"/>
        <v>0.44795735934876879</v>
      </c>
      <c r="AB252" s="37">
        <f t="shared" si="88"/>
        <v>5.366608668253154E-2</v>
      </c>
      <c r="AC252" s="37">
        <f>(1-EXP(-Info!$B$6*H252*1000))+(Info!$B$6/(Info!$B$6-Info!$B$7))*(EXP(-Info!$B$7*H252*1000)-EXP(-Info!$B$6*H252*1000))*(Info!$B$9-1)</f>
        <v>0.62416606403218078</v>
      </c>
      <c r="AD252" s="37">
        <f>SQRT((Info!$B$6*EXP(-Info!$B$6*H252*1000)+(Info!$B$6/(Info!$B$6+Info!$B$7))*(Info!$B$9-1)*(-Info!$B$7*EXP(-Info!$B$7*H252*1000)+Info!$B$6*EXP(-Info!$B$6*H252*1000)))^2*(0.01*H252*1000)^2)</f>
        <v>3.7868429985711085E-3</v>
      </c>
      <c r="AE252" s="37">
        <f t="shared" si="89"/>
        <v>3.3539476024346593E-2</v>
      </c>
      <c r="AF252" s="37">
        <f t="shared" si="80"/>
        <v>3.1598043628390302</v>
      </c>
      <c r="AG252" s="37">
        <f t="shared" si="90"/>
        <v>9.1903967828608601E-2</v>
      </c>
      <c r="AH252" s="37">
        <f t="shared" si="82"/>
        <v>0.75819697331218361</v>
      </c>
      <c r="AI252">
        <f>AF252*EXP(Info!$B$6*H252*1000)</f>
        <v>7.0752433819670877</v>
      </c>
      <c r="AJ252">
        <f>2*SQRT((EXP(Info!$B$6*H252)*AG252)^2+(Info!$B$6*H252*0.01*AI252)^2)</f>
        <v>0.18395619681194458</v>
      </c>
      <c r="AK252">
        <f t="shared" si="83"/>
        <v>0.59564890072605781</v>
      </c>
      <c r="AL252">
        <f t="shared" si="91"/>
        <v>0.14271959092352438</v>
      </c>
      <c r="AM252"/>
      <c r="AN252"/>
      <c r="AO252">
        <f t="shared" si="85"/>
        <v>7.7216700254360999</v>
      </c>
      <c r="AP252">
        <f t="shared" si="86"/>
        <v>0.71919926336139683</v>
      </c>
      <c r="AQ252">
        <f t="shared" si="73"/>
        <v>5</v>
      </c>
      <c r="AR252">
        <v>1</v>
      </c>
      <c r="AS252">
        <v>1</v>
      </c>
      <c r="AT252">
        <v>1</v>
      </c>
      <c r="AU252">
        <v>0</v>
      </c>
      <c r="AV252">
        <v>0</v>
      </c>
      <c r="AW252">
        <v>1</v>
      </c>
      <c r="AX252">
        <v>1</v>
      </c>
    </row>
    <row r="253" spans="1:50">
      <c r="A253" s="34" t="s">
        <v>102</v>
      </c>
      <c r="B253" s="13" t="s">
        <v>201</v>
      </c>
      <c r="D253" s="14">
        <v>-57.62</v>
      </c>
      <c r="E253" s="14">
        <v>33.68</v>
      </c>
      <c r="F253" s="14">
        <v>4584</v>
      </c>
      <c r="G253" s="31">
        <v>31.58</v>
      </c>
      <c r="H253">
        <v>88</v>
      </c>
      <c r="I253" s="30" t="s">
        <v>63</v>
      </c>
      <c r="J253">
        <f>(F253*100*Info!$B$11)/AI253</f>
        <v>2.0921151316426552</v>
      </c>
      <c r="K253">
        <f>2*((F253*100*Info!$B$11)/AI253^2)*(AJ253/2)</f>
        <v>7.1735796801326038E-2</v>
      </c>
      <c r="L253" s="26">
        <f t="shared" si="74"/>
        <v>0.88011207156696436</v>
      </c>
      <c r="M253" s="20">
        <f t="shared" si="75"/>
        <v>19.701864872392722</v>
      </c>
      <c r="N253" s="20">
        <f t="shared" si="87"/>
        <v>1.1855376635442891</v>
      </c>
      <c r="O253" s="32">
        <v>1.3699570277902928</v>
      </c>
      <c r="P253" s="32">
        <v>3.8916914365038524E-2</v>
      </c>
      <c r="S253" s="32">
        <v>3.5570922421942148</v>
      </c>
      <c r="T253" s="32">
        <v>0.11254338723299562</v>
      </c>
      <c r="U253" s="32">
        <v>2.2839540079953684</v>
      </c>
      <c r="V253" s="32">
        <v>0.11293880297911825</v>
      </c>
      <c r="W253" s="37">
        <f>U253*Info!$B$2</f>
        <v>1.0962979238377768</v>
      </c>
      <c r="X253" s="37">
        <f>W253*SQRT((0.5*V253/U253)^2+Info!$B$3^2)</f>
        <v>6.1150395108329932E-2</v>
      </c>
      <c r="Y253" s="28">
        <f>W253*Info!$D$2</f>
        <v>0.8880013183085993</v>
      </c>
      <c r="Z253" s="28">
        <f>Y253*SQRT(Info!$D$3^2+(X253/W253)^2)</f>
        <v>6.6518922492372845E-2</v>
      </c>
      <c r="AA253" s="37">
        <f t="shared" si="77"/>
        <v>0.27365910395251603</v>
      </c>
      <c r="AB253" s="37">
        <f t="shared" si="88"/>
        <v>6.4171663355633818E-2</v>
      </c>
      <c r="AC253" s="37">
        <f>(1-EXP(-Info!$B$6*H253*1000))+(Info!$B$6/(Info!$B$6-Info!$B$7))*(EXP(-Info!$B$7*H253*1000)-EXP(-Info!$B$6*H253*1000))*(Info!$B$9-1)</f>
        <v>0.62461555266539115</v>
      </c>
      <c r="AD253" s="37">
        <f>SQRT((Info!$B$6*EXP(-Info!$B$6*H253*1000)+(Info!$B$6/(Info!$B$6+Info!$B$7))*(Info!$B$9-1)*(-Info!$B$7*EXP(-Info!$B$7*H253*1000)+Info!$B$6*EXP(-Info!$B$6*H253*1000)))^2*(0.01*H253*1000)^2)</f>
        <v>3.787538004687915E-3</v>
      </c>
      <c r="AE253" s="37">
        <f t="shared" si="89"/>
        <v>4.0096018056976435E-2</v>
      </c>
      <c r="AF253" s="37">
        <f t="shared" si="80"/>
        <v>2.4981591914283992</v>
      </c>
      <c r="AG253" s="37">
        <f t="shared" si="90"/>
        <v>9.5911215277675876E-2</v>
      </c>
      <c r="AH253" s="37">
        <f t="shared" si="82"/>
        <v>0.70230374174592503</v>
      </c>
      <c r="AI253">
        <f>AF253*EXP(Info!$B$6*H253*1000)</f>
        <v>5.5988595246586019</v>
      </c>
      <c r="AJ253">
        <f>2*SQRT((EXP(Info!$B$6*H253)*AG253)^2+(Info!$B$6*H253*0.01*AI253)^2)</f>
        <v>0.19197731669037058</v>
      </c>
      <c r="AK253">
        <f t="shared" si="83"/>
        <v>0.36388451052566056</v>
      </c>
      <c r="AL253">
        <f t="shared" si="91"/>
        <v>0.17065812152797258</v>
      </c>
      <c r="AM253"/>
      <c r="AN253"/>
      <c r="AO253">
        <f t="shared" si="85"/>
        <v>9.4171991552493743</v>
      </c>
      <c r="AP253">
        <f t="shared" si="86"/>
        <v>0.59981813249939619</v>
      </c>
      <c r="AQ253">
        <f t="shared" si="73"/>
        <v>5</v>
      </c>
      <c r="AR253">
        <v>1</v>
      </c>
      <c r="AS253">
        <v>1</v>
      </c>
      <c r="AT253">
        <v>1</v>
      </c>
      <c r="AU253">
        <v>0</v>
      </c>
      <c r="AV253">
        <v>0</v>
      </c>
      <c r="AW253">
        <v>1</v>
      </c>
      <c r="AX253">
        <v>1</v>
      </c>
    </row>
    <row r="254" spans="1:50">
      <c r="A254" s="34" t="s">
        <v>102</v>
      </c>
      <c r="B254" s="13" t="s">
        <v>201</v>
      </c>
      <c r="D254" s="14">
        <v>-57.62</v>
      </c>
      <c r="E254" s="14">
        <v>33.68</v>
      </c>
      <c r="F254" s="14">
        <v>4584</v>
      </c>
      <c r="G254" s="31">
        <v>31.93</v>
      </c>
      <c r="H254">
        <v>88.8</v>
      </c>
      <c r="I254" s="30" t="s">
        <v>66</v>
      </c>
      <c r="J254">
        <f>(F254*100*Info!$B$11)/AI254</f>
        <v>2.5777090313413584</v>
      </c>
      <c r="K254">
        <f>2*((F254*100*Info!$B$11)/AI254^2)*(AJ254/2)</f>
        <v>9.1290682592055888E-2</v>
      </c>
      <c r="L254" s="26">
        <f t="shared" si="74"/>
        <v>0.75713734001794131</v>
      </c>
      <c r="M254" s="20">
        <f t="shared" si="75"/>
        <v>20.882973424831217</v>
      </c>
      <c r="N254" s="20">
        <f t="shared" si="87"/>
        <v>1.270165126587548</v>
      </c>
      <c r="O254" s="32">
        <v>1.0365415820475008</v>
      </c>
      <c r="P254" s="32">
        <v>2.9445449138948514E-2</v>
      </c>
      <c r="S254" s="32">
        <v>2.8353440299863446</v>
      </c>
      <c r="T254" s="32">
        <v>8.9707884805561619E-2</v>
      </c>
      <c r="U254" s="32">
        <v>1.9648257514047245</v>
      </c>
      <c r="V254" s="32">
        <v>9.7158291125556739E-2</v>
      </c>
      <c r="W254" s="37">
        <f>U254*Info!$B$2</f>
        <v>0.94311636067426774</v>
      </c>
      <c r="X254" s="37">
        <f>W254*SQRT((0.5*V254/U254)^2+Info!$B$3^2)</f>
        <v>5.2606081644733273E-2</v>
      </c>
      <c r="Y254" s="28">
        <f>W254*Info!$D$2</f>
        <v>0.76392425214615689</v>
      </c>
      <c r="Z254" s="28">
        <f>Y254*SQRT(Info!$D$3^2+(X254/W254)^2)</f>
        <v>5.722448499890026E-2</v>
      </c>
      <c r="AA254" s="37">
        <f t="shared" si="77"/>
        <v>9.3425221373233058E-2</v>
      </c>
      <c r="AB254" s="37">
        <f t="shared" si="88"/>
        <v>5.4627451384454538E-2</v>
      </c>
      <c r="AC254" s="37">
        <f>(1-EXP(-Info!$B$6*H254*1000))+(Info!$B$6/(Info!$B$6-Info!$B$7))*(EXP(-Info!$B$7*H254*1000)-EXP(-Info!$B$6*H254*1000))*(Info!$B$9-1)</f>
        <v>0.62819559734117714</v>
      </c>
      <c r="AD254" s="37">
        <f>SQRT((Info!$B$6*EXP(-Info!$B$6*H254*1000)+(Info!$B$6/(Info!$B$6+Info!$B$7))*(Info!$B$9-1)*(-Info!$B$7*EXP(-Info!$B$7*H254*1000)+Info!$B$6*EXP(-Info!$B$6*H254*1000)))^2*(0.01*H254*1000)^2)</f>
        <v>3.7929239012454157E-3</v>
      </c>
      <c r="AE254" s="37">
        <f t="shared" si="89"/>
        <v>3.4318553939851858E-2</v>
      </c>
      <c r="AF254" s="37">
        <f t="shared" si="80"/>
        <v>2.0127304650928974</v>
      </c>
      <c r="AG254" s="37">
        <f t="shared" si="90"/>
        <v>8.0400752340906989E-2</v>
      </c>
      <c r="AH254" s="37">
        <f t="shared" si="82"/>
        <v>0.70987169239656289</v>
      </c>
      <c r="AI254">
        <f>AF254*EXP(Info!$B$6*H254*1000)</f>
        <v>4.5441353500571591</v>
      </c>
      <c r="AJ254">
        <f>2*SQRT((EXP(Info!$B$6*H254)*AG254)^2+(Info!$B$6*H254*0.01*AI254)^2)</f>
        <v>0.16093252297042254</v>
      </c>
      <c r="AK254">
        <f t="shared" si="83"/>
        <v>0.12422751685998799</v>
      </c>
      <c r="AL254">
        <f t="shared" si="91"/>
        <v>0.14527624421181839</v>
      </c>
      <c r="AM254"/>
      <c r="AN254"/>
      <c r="AO254">
        <f t="shared" si="85"/>
        <v>8.1013695291443497</v>
      </c>
      <c r="AP254">
        <f t="shared" si="86"/>
        <v>0.52754885836896226</v>
      </c>
      <c r="AQ254">
        <f t="shared" si="73"/>
        <v>5</v>
      </c>
      <c r="AR254">
        <v>1</v>
      </c>
      <c r="AS254">
        <v>1</v>
      </c>
      <c r="AT254">
        <v>1</v>
      </c>
      <c r="AU254">
        <v>0</v>
      </c>
      <c r="AV254">
        <v>0</v>
      </c>
      <c r="AW254">
        <v>1</v>
      </c>
      <c r="AX254">
        <v>1</v>
      </c>
    </row>
    <row r="255" spans="1:50">
      <c r="A255" s="34" t="s">
        <v>102</v>
      </c>
      <c r="B255" s="13" t="s">
        <v>201</v>
      </c>
      <c r="D255" s="14">
        <v>-57.62</v>
      </c>
      <c r="E255" s="14">
        <v>33.68</v>
      </c>
      <c r="F255" s="14">
        <v>4584</v>
      </c>
      <c r="G255" s="31">
        <v>32.06</v>
      </c>
      <c r="H255">
        <v>89.1</v>
      </c>
      <c r="I255" s="30" t="s">
        <v>63</v>
      </c>
      <c r="J255">
        <f>(F255*100*Info!$B$11)/AI255</f>
        <v>1.8101562082487648</v>
      </c>
      <c r="K255">
        <f>2*((F255*100*Info!$B$11)/AI255^2)*(AJ255/2)</f>
        <v>3.4458985739695094E-2</v>
      </c>
      <c r="L255" s="26">
        <f t="shared" si="74"/>
        <v>0.74253737108614648</v>
      </c>
      <c r="M255" s="20">
        <f t="shared" si="75"/>
        <v>14.381962363772862</v>
      </c>
      <c r="N255" s="20">
        <f t="shared" si="87"/>
        <v>0.34349010358076204</v>
      </c>
      <c r="O255" s="32">
        <v>1.0658134918058046</v>
      </c>
      <c r="P255" s="32">
        <v>1.2710076066338552E-2</v>
      </c>
      <c r="S255" s="32">
        <v>3.696189318012479</v>
      </c>
      <c r="T255" s="32">
        <v>1.6760406465159285E-2</v>
      </c>
      <c r="U255" s="32">
        <v>1.9269377839109803</v>
      </c>
      <c r="V255" s="32">
        <v>2.779265520298255E-2</v>
      </c>
      <c r="W255" s="37">
        <f>U255*Info!$B$2</f>
        <v>0.9249301362772705</v>
      </c>
      <c r="X255" s="37">
        <f>W255*SQRT((0.5*V255/U255)^2+Info!$B$3^2)</f>
        <v>4.6725062412359408E-2</v>
      </c>
      <c r="Y255" s="28">
        <f>W255*Info!$D$2</f>
        <v>0.7491934103845892</v>
      </c>
      <c r="Z255" s="28">
        <f>Y255*SQRT(Info!$D$3^2+(X255/W255)^2)</f>
        <v>5.3250775343039645E-2</v>
      </c>
      <c r="AA255" s="37">
        <f t="shared" si="77"/>
        <v>0.14088335552853415</v>
      </c>
      <c r="AB255" s="37">
        <f t="shared" si="88"/>
        <v>4.7155253851950685E-2</v>
      </c>
      <c r="AC255" s="37">
        <f>(1-EXP(-Info!$B$6*H255*1000))+(Info!$B$6/(Info!$B$6-Info!$B$7))*(EXP(-Info!$B$7*H255*1000)-EXP(-Info!$B$6*H255*1000))*(Info!$B$9-1)</f>
        <v>0.62953087008546205</v>
      </c>
      <c r="AD255" s="37">
        <f>SQRT((Info!$B$6*EXP(-Info!$B$6*H255*1000)+(Info!$B$6/(Info!$B$6+Info!$B$7))*(Info!$B$9-1)*(-Info!$B$7*EXP(-Info!$B$7*H255*1000)+Info!$B$6*EXP(-Info!$B$6*H255*1000)))^2*(0.01*H255*1000)^2)</f>
        <v>3.7948643397081152E-3</v>
      </c>
      <c r="AE255" s="37">
        <f t="shared" si="89"/>
        <v>2.9690501914164332E-2</v>
      </c>
      <c r="AF255" s="37">
        <f t="shared" si="80"/>
        <v>2.8583054862414521</v>
      </c>
      <c r="AG255" s="37">
        <f t="shared" si="90"/>
        <v>6.1541845802423029E-2</v>
      </c>
      <c r="AH255" s="37">
        <f t="shared" si="82"/>
        <v>0.77331144059969981</v>
      </c>
      <c r="AI255">
        <f>AF255*EXP(Info!$B$6*H255*1000)</f>
        <v>6.4709656979339076</v>
      </c>
      <c r="AJ255">
        <f>2*SQRT((EXP(Info!$B$6*H255)*AG255)^2+(Info!$B$6*H255*0.01*AI255)^2)</f>
        <v>0.12318434933462755</v>
      </c>
      <c r="AK255">
        <f t="shared" si="83"/>
        <v>0.18733259784629186</v>
      </c>
      <c r="AL255">
        <f t="shared" si="91"/>
        <v>0.12540468209387765</v>
      </c>
      <c r="AM255"/>
      <c r="AN255"/>
      <c r="AO255">
        <f t="shared" si="85"/>
        <v>7.94514986174861</v>
      </c>
      <c r="AP255">
        <f t="shared" si="86"/>
        <v>0.5531125606155235</v>
      </c>
      <c r="AQ255">
        <f t="shared" si="73"/>
        <v>5</v>
      </c>
      <c r="AR255">
        <v>1</v>
      </c>
      <c r="AS255">
        <v>1</v>
      </c>
      <c r="AT255">
        <v>1</v>
      </c>
      <c r="AU255">
        <v>0</v>
      </c>
      <c r="AV255">
        <v>0</v>
      </c>
      <c r="AW255">
        <v>1</v>
      </c>
      <c r="AX255">
        <v>1</v>
      </c>
    </row>
    <row r="256" spans="1:50">
      <c r="A256" s="34" t="s">
        <v>102</v>
      </c>
      <c r="B256" s="13" t="s">
        <v>201</v>
      </c>
      <c r="D256" s="14">
        <v>-57.62</v>
      </c>
      <c r="E256" s="14">
        <v>33.68</v>
      </c>
      <c r="F256" s="14">
        <v>4584</v>
      </c>
      <c r="G256" s="31">
        <v>32.18</v>
      </c>
      <c r="H256">
        <v>89.4</v>
      </c>
      <c r="I256" s="30" t="s">
        <v>63</v>
      </c>
      <c r="J256">
        <f>(F256*100*Info!$B$11)/AI256</f>
        <v>1.8356379062745896</v>
      </c>
      <c r="K256">
        <f>2*((F256*100*Info!$B$11)/AI256^2)*(AJ256/2)</f>
        <v>4.5822265444250429E-2</v>
      </c>
      <c r="L256" s="26">
        <f t="shared" si="74"/>
        <v>0.61486603093114822</v>
      </c>
      <c r="M256" s="20">
        <f t="shared" si="75"/>
        <v>12.076783912138671</v>
      </c>
      <c r="N256" s="20">
        <f t="shared" si="87"/>
        <v>0.66896174263680241</v>
      </c>
      <c r="O256" s="32">
        <v>1.1213624290891975</v>
      </c>
      <c r="P256" s="32">
        <v>3.1854988689262814E-2</v>
      </c>
      <c r="S256" s="32">
        <v>3.6555101220977662</v>
      </c>
      <c r="T256" s="32">
        <v>0.11565724563600496</v>
      </c>
      <c r="U256" s="32">
        <v>1.5956214908234561</v>
      </c>
      <c r="V256" s="32">
        <v>7.8901580570585064E-2</v>
      </c>
      <c r="W256" s="37">
        <f>U256*Info!$B$2</f>
        <v>0.76589831559525889</v>
      </c>
      <c r="X256" s="37">
        <f>W256*SQRT((0.5*V256/U256)^2+Info!$B$3^2)</f>
        <v>4.2721037405143165E-2</v>
      </c>
      <c r="Y256" s="28">
        <f>W256*Info!$D$2</f>
        <v>0.62037763563215975</v>
      </c>
      <c r="Z256" s="28">
        <f>Y256*SQRT(Info!$D$3^2+(X256/W256)^2)</f>
        <v>4.6471611032311608E-2</v>
      </c>
      <c r="AA256" s="37">
        <f t="shared" si="77"/>
        <v>0.35546411349393858</v>
      </c>
      <c r="AB256" s="37">
        <f t="shared" si="88"/>
        <v>4.5593553415695806E-2</v>
      </c>
      <c r="AC256" s="37">
        <f>(1-EXP(-Info!$B$6*H256*1000))+(Info!$B$6/(Info!$B$6-Info!$B$7))*(EXP(-Info!$B$7*H256*1000)-EXP(-Info!$B$6*H256*1000))*(Info!$B$9-1)</f>
        <v>0.63086220878203669</v>
      </c>
      <c r="AD256" s="37">
        <f>SQRT((Info!$B$6*EXP(-Info!$B$6*H256*1000)+(Info!$B$6/(Info!$B$6+Info!$B$7))*(Info!$B$9-1)*(-Info!$B$7*EXP(-Info!$B$7*H256*1000)+Info!$B$6*EXP(-Info!$B$6*H256*1000)))^2*(0.01*H256*1000)^2)</f>
        <v>3.7967618848927785E-3</v>
      </c>
      <c r="AE256" s="37">
        <f t="shared" si="89"/>
        <v>2.8794895277267567E-2</v>
      </c>
      <c r="AF256" s="37">
        <f t="shared" si="80"/>
        <v>2.8108836106840718</v>
      </c>
      <c r="AG256" s="37">
        <f t="shared" si="90"/>
        <v>7.9579559203315955E-2</v>
      </c>
      <c r="AH256" s="37">
        <f t="shared" si="82"/>
        <v>0.76894428323207775</v>
      </c>
      <c r="AI256">
        <f>AF256*EXP(Info!$B$6*H256*1000)</f>
        <v>6.3811379637786096</v>
      </c>
      <c r="AJ256">
        <f>2*SQRT((EXP(Info!$B$6*H256)*AG256)^2+(Info!$B$6*H256*0.01*AI256)^2)</f>
        <v>0.15928969248955346</v>
      </c>
      <c r="AK256">
        <f t="shared" si="83"/>
        <v>0.47266063171289013</v>
      </c>
      <c r="AL256">
        <f t="shared" si="91"/>
        <v>0.12125149595370142</v>
      </c>
      <c r="AM256"/>
      <c r="AN256"/>
      <c r="AO256">
        <f t="shared" si="85"/>
        <v>6.5790665236157722</v>
      </c>
      <c r="AP256">
        <f t="shared" si="86"/>
        <v>0.70277470912634388</v>
      </c>
      <c r="AQ256">
        <f t="shared" si="73"/>
        <v>5</v>
      </c>
      <c r="AR256">
        <v>1</v>
      </c>
      <c r="AS256">
        <v>1</v>
      </c>
      <c r="AT256">
        <v>1</v>
      </c>
      <c r="AU256">
        <v>0</v>
      </c>
      <c r="AV256">
        <v>0</v>
      </c>
      <c r="AW256">
        <v>1</v>
      </c>
      <c r="AX256">
        <v>1</v>
      </c>
    </row>
    <row r="257" spans="1:50">
      <c r="A257" s="34" t="s">
        <v>102</v>
      </c>
      <c r="B257" s="13" t="s">
        <v>201</v>
      </c>
      <c r="D257" s="14">
        <v>-57.62</v>
      </c>
      <c r="E257" s="14">
        <v>33.68</v>
      </c>
      <c r="F257" s="14">
        <v>4584</v>
      </c>
      <c r="G257" s="31">
        <v>32.33</v>
      </c>
      <c r="H257">
        <v>89.7</v>
      </c>
      <c r="I257" s="30" t="s">
        <v>63</v>
      </c>
      <c r="J257">
        <f>(F257*100*Info!$B$11)/AI257</f>
        <v>1.916195327829332</v>
      </c>
      <c r="K257">
        <f>2*((F257*100*Info!$B$11)/AI257^2)*(AJ257/2)</f>
        <v>4.9175860610314426E-2</v>
      </c>
      <c r="L257" s="26">
        <f t="shared" si="74"/>
        <v>0.68424656888926272</v>
      </c>
      <c r="M257" s="20">
        <f t="shared" si="75"/>
        <v>14.029305838760761</v>
      </c>
      <c r="N257" s="20">
        <f t="shared" si="87"/>
        <v>0.44818732334423034</v>
      </c>
      <c r="O257" s="32">
        <v>1.0361610721985186</v>
      </c>
      <c r="P257" s="32">
        <v>2.0018009875799419E-2</v>
      </c>
      <c r="S257" s="32">
        <v>3.4919171215819937</v>
      </c>
      <c r="T257" s="32">
        <v>0.1081395082583121</v>
      </c>
      <c r="U257" s="32">
        <v>1.7756689675773909</v>
      </c>
      <c r="V257" s="32">
        <v>3.3783253904193018E-2</v>
      </c>
      <c r="W257" s="37">
        <f>U257*Info!$B$2</f>
        <v>0.85232110443714759</v>
      </c>
      <c r="X257" s="37">
        <f>W257*SQRT((0.5*V257/U257)^2+Info!$B$3^2)</f>
        <v>4.3380496972110126E-2</v>
      </c>
      <c r="Y257" s="28">
        <f>W257*Info!$D$2</f>
        <v>0.69038009459408956</v>
      </c>
      <c r="Z257" s="28">
        <f>Y257*SQRT(Info!$D$3^2+(X257/W257)^2)</f>
        <v>4.9257029607885562E-2</v>
      </c>
      <c r="AA257" s="37">
        <f t="shared" si="77"/>
        <v>0.18383996776137101</v>
      </c>
      <c r="AB257" s="37">
        <f t="shared" si="88"/>
        <v>4.452019426500918E-2</v>
      </c>
      <c r="AC257" s="37">
        <f>(1-EXP(-Info!$B$6*H257*1000))+(Info!$B$6/(Info!$B$6-Info!$B$7))*(EXP(-Info!$B$7*H257*1000)-EXP(-Info!$B$6*H257*1000))*(Info!$B$9-1)</f>
        <v>0.63218962446395843</v>
      </c>
      <c r="AD257" s="37">
        <f>SQRT((Info!$B$6*EXP(-Info!$B$6*H257*1000)+(Info!$B$6/(Info!$B$6+Info!$B$7))*(Info!$B$9-1)*(-Info!$B$7*EXP(-Info!$B$7*H257*1000)+Info!$B$6*EXP(-Info!$B$6*H257*1000)))^2*(0.01*H257*1000)^2)</f>
        <v>3.7986167582179996E-3</v>
      </c>
      <c r="AE257" s="37">
        <f t="shared" si="89"/>
        <v>2.8153867121120609E-2</v>
      </c>
      <c r="AF257" s="37">
        <f t="shared" si="80"/>
        <v>2.6853153068073765</v>
      </c>
      <c r="AG257" s="37">
        <f t="shared" si="90"/>
        <v>7.8373678689042145E-2</v>
      </c>
      <c r="AH257" s="37">
        <f t="shared" si="82"/>
        <v>0.76900888918887322</v>
      </c>
      <c r="AI257">
        <f>AF257*EXP(Info!$B$6*H257*1000)</f>
        <v>6.112873025710214</v>
      </c>
      <c r="AJ257">
        <f>2*SQRT((EXP(Info!$B$6*H257)*AG257)^2+(Info!$B$6*H257*0.01*AI257)^2)</f>
        <v>0.15687638283796621</v>
      </c>
      <c r="AK257">
        <f t="shared" si="83"/>
        <v>0.24445200513229504</v>
      </c>
      <c r="AL257">
        <f t="shared" si="91"/>
        <v>0.11839700462836542</v>
      </c>
      <c r="AM257"/>
      <c r="AN257"/>
      <c r="AO257">
        <f t="shared" si="85"/>
        <v>7.3214382789385155</v>
      </c>
      <c r="AP257">
        <f t="shared" si="86"/>
        <v>0.58353279305893957</v>
      </c>
      <c r="AQ257">
        <f t="shared" si="73"/>
        <v>5</v>
      </c>
      <c r="AR257">
        <v>1</v>
      </c>
      <c r="AS257">
        <v>1</v>
      </c>
      <c r="AT257">
        <v>1</v>
      </c>
      <c r="AU257">
        <v>0</v>
      </c>
      <c r="AV257">
        <v>0</v>
      </c>
      <c r="AW257">
        <v>1</v>
      </c>
      <c r="AX257">
        <v>1</v>
      </c>
    </row>
    <row r="258" spans="1:50">
      <c r="A258" s="34" t="s">
        <v>102</v>
      </c>
      <c r="B258" s="13" t="s">
        <v>201</v>
      </c>
      <c r="D258" s="14">
        <v>-57.62</v>
      </c>
      <c r="E258" s="14">
        <v>33.68</v>
      </c>
      <c r="F258" s="14">
        <v>4584</v>
      </c>
      <c r="G258" s="31">
        <v>32.43</v>
      </c>
      <c r="H258">
        <v>89.9</v>
      </c>
      <c r="I258" s="30" t="s">
        <v>63</v>
      </c>
      <c r="J258">
        <f>(F258*100*Info!$B$11)/AI258</f>
        <v>2.1468035217660177</v>
      </c>
      <c r="K258">
        <f>2*((F258*100*Info!$B$11)/AI258^2)*(AJ258/2)</f>
        <v>5.9624464393069919E-2</v>
      </c>
      <c r="L258" s="26">
        <f t="shared" si="74"/>
        <v>0.63253029862083188</v>
      </c>
      <c r="M258" s="20">
        <f t="shared" si="75"/>
        <v>14.529725517921165</v>
      </c>
      <c r="N258" s="20">
        <f t="shared" si="87"/>
        <v>0.82404906447910475</v>
      </c>
      <c r="O258" s="32">
        <v>1.0706530350466916</v>
      </c>
      <c r="P258" s="32">
        <v>3.0414466756514075E-2</v>
      </c>
      <c r="S258" s="32">
        <v>3.2096708719252507</v>
      </c>
      <c r="T258" s="32">
        <v>0.10155126919248089</v>
      </c>
      <c r="U258" s="32">
        <v>1.6414615335765641</v>
      </c>
      <c r="V258" s="32">
        <v>8.1168316038516666E-2</v>
      </c>
      <c r="W258" s="37">
        <f>U258*Info!$B$2</f>
        <v>0.78790153611675073</v>
      </c>
      <c r="X258" s="37">
        <f>W258*SQRT((0.5*V258/U258)^2+Info!$B$3^2)</f>
        <v>4.3948354906424902E-2</v>
      </c>
      <c r="Y258" s="28">
        <f>W258*Info!$D$2</f>
        <v>0.63820024425456812</v>
      </c>
      <c r="Z258" s="28">
        <f>Y258*SQRT(Info!$D$3^2+(X258/W258)^2)</f>
        <v>4.7806677430438142E-2</v>
      </c>
      <c r="AA258" s="37">
        <f t="shared" si="77"/>
        <v>0.28275149892994089</v>
      </c>
      <c r="AB258" s="37">
        <f t="shared" si="88"/>
        <v>4.650503033008211E-2</v>
      </c>
      <c r="AC258" s="37">
        <f>(1-EXP(-Info!$B$6*H258*1000))+(Info!$B$6/(Info!$B$6-Info!$B$7))*(EXP(-Info!$B$7*H258*1000)-EXP(-Info!$B$6*H258*1000))*(Info!$B$9-1)</f>
        <v>0.63307239423393458</v>
      </c>
      <c r="AD258" s="37">
        <f>SQRT((Info!$B$6*EXP(-Info!$B$6*H258*1000)+(Info!$B$6/(Info!$B$6+Info!$B$7))*(Info!$B$9-1)*(-Info!$B$7*EXP(-Info!$B$7*H258*1000)+Info!$B$6*EXP(-Info!$B$6*H258*1000)))^2*(0.01*H258*1000)^2)</f>
        <v>3.7998297427853478E-3</v>
      </c>
      <c r="AE258" s="37">
        <f t="shared" si="89"/>
        <v>2.9460648828503678E-2</v>
      </c>
      <c r="AF258" s="37">
        <f t="shared" si="80"/>
        <v>2.3924684592698711</v>
      </c>
      <c r="AG258" s="37">
        <f t="shared" si="90"/>
        <v>7.5707154912764418E-2</v>
      </c>
      <c r="AH258" s="37">
        <f t="shared" si="82"/>
        <v>0.74539370382072889</v>
      </c>
      <c r="AI258">
        <f>AF258*EXP(Info!$B$6*H258*1000)</f>
        <v>5.4562323066453988</v>
      </c>
      <c r="AJ258">
        <f>2*SQRT((EXP(Info!$B$6*H258)*AG258)^2+(Info!$B$6*H258*0.01*AI258)^2)</f>
        <v>0.15153921893153752</v>
      </c>
      <c r="AK258">
        <f t="shared" si="83"/>
        <v>0.37597466812714242</v>
      </c>
      <c r="AL258">
        <f t="shared" si="91"/>
        <v>0.12367547765982036</v>
      </c>
      <c r="AM258"/>
      <c r="AN258"/>
      <c r="AO258">
        <f t="shared" si="85"/>
        <v>6.7680741876843031</v>
      </c>
      <c r="AP258">
        <f t="shared" si="86"/>
        <v>0.65225593968922102</v>
      </c>
      <c r="AQ258">
        <f t="shared" ref="AQ258:AQ321" si="92">AR258+AS258+AT258+AU258+AV258+AW258+AX258</f>
        <v>5</v>
      </c>
      <c r="AR258">
        <v>1</v>
      </c>
      <c r="AS258">
        <v>1</v>
      </c>
      <c r="AT258">
        <v>1</v>
      </c>
      <c r="AU258">
        <v>0</v>
      </c>
      <c r="AV258">
        <v>0</v>
      </c>
      <c r="AW258">
        <v>1</v>
      </c>
      <c r="AX258">
        <v>1</v>
      </c>
    </row>
    <row r="259" spans="1:50">
      <c r="A259" s="34" t="s">
        <v>102</v>
      </c>
      <c r="B259" s="13" t="s">
        <v>201</v>
      </c>
      <c r="D259" s="14">
        <v>-57.62</v>
      </c>
      <c r="E259" s="14">
        <v>33.68</v>
      </c>
      <c r="F259" s="14">
        <v>4584</v>
      </c>
      <c r="G259" s="31">
        <v>32.53</v>
      </c>
      <c r="H259">
        <v>90.1</v>
      </c>
      <c r="I259" s="30" t="s">
        <v>63</v>
      </c>
      <c r="J259">
        <f>(F259*100*Info!$B$11)/AI259</f>
        <v>2.5312232717299112</v>
      </c>
      <c r="K259">
        <f>2*((F259*100*Info!$B$11)/AI259^2)*(AJ259/2)</f>
        <v>7.4891385990171741E-2</v>
      </c>
      <c r="L259" s="26">
        <f t="shared" si="74"/>
        <v>0.8030550702137973</v>
      </c>
      <c r="M259" s="20">
        <f t="shared" si="75"/>
        <v>21.750014999602719</v>
      </c>
      <c r="N259" s="20">
        <f t="shared" si="87"/>
        <v>0.77426191935520916</v>
      </c>
      <c r="O259" s="32">
        <v>1.2784278942226697</v>
      </c>
      <c r="P259" s="32">
        <v>1.2245219418715741E-2</v>
      </c>
      <c r="S259" s="32">
        <v>3.0119687696845094</v>
      </c>
      <c r="T259" s="32">
        <v>3.2923155706206186E-2</v>
      </c>
      <c r="U259" s="32">
        <v>2.083985557646395</v>
      </c>
      <c r="V259" s="32">
        <v>4.1252444648695819E-2</v>
      </c>
      <c r="W259" s="37">
        <f>U259*Info!$B$2</f>
        <v>1.0003130676702696</v>
      </c>
      <c r="X259" s="37">
        <f>W259*SQRT((0.5*V259/U259)^2+Info!$B$3^2)</f>
        <v>5.0986147145029519E-2</v>
      </c>
      <c r="Y259" s="28">
        <f>W259*Info!$D$2</f>
        <v>0.81025358481291843</v>
      </c>
      <c r="Z259" s="28">
        <f>Y259*SQRT(Info!$D$3^2+(X259/W259)^2)</f>
        <v>5.7852107495156929E-2</v>
      </c>
      <c r="AA259" s="37">
        <f t="shared" si="77"/>
        <v>0.27811482655240005</v>
      </c>
      <c r="AB259" s="37">
        <f t="shared" si="88"/>
        <v>5.135244444374313E-2</v>
      </c>
      <c r="AC259" s="37">
        <f>(1-EXP(-Info!$B$6*H259*1000))+(Info!$B$6/(Info!$B$6-Info!$B$7))*(EXP(-Info!$B$7*H259*1000)-EXP(-Info!$B$6*H259*1000))*(Info!$B$9-1)</f>
        <v>0.63395342858499537</v>
      </c>
      <c r="AD259" s="37">
        <f>SQRT((Info!$B$6*EXP(-Info!$B$6*H259*1000)+(Info!$B$6/(Info!$B$6+Info!$B$7))*(Info!$B$9-1)*(-Info!$B$7*EXP(-Info!$B$7*H259*1000)+Info!$B$6*EXP(-Info!$B$6*H259*1000)))^2*(0.01*H259*1000)^2)</f>
        <v>3.8010239252345979E-3</v>
      </c>
      <c r="AE259" s="37">
        <f t="shared" si="89"/>
        <v>3.2572217008285276E-2</v>
      </c>
      <c r="AF259" s="37">
        <f t="shared" si="80"/>
        <v>2.0254033370383757</v>
      </c>
      <c r="AG259" s="37">
        <f t="shared" si="90"/>
        <v>6.8401748573262339E-2</v>
      </c>
      <c r="AH259" s="37">
        <f t="shared" si="82"/>
        <v>0.67245163941408592</v>
      </c>
      <c r="AI259">
        <f>AF259*EXP(Info!$B$6*H259*1000)</f>
        <v>4.6275881161105747</v>
      </c>
      <c r="AJ259">
        <f>2*SQRT((EXP(Info!$B$6*H259)*AG259)^2+(Info!$B$6*H259*0.01*AI259)^2)</f>
        <v>0.13691660142264542</v>
      </c>
      <c r="AK259">
        <f t="shared" si="83"/>
        <v>0.36980928486672632</v>
      </c>
      <c r="AL259">
        <f t="shared" si="91"/>
        <v>0.13656669075369049</v>
      </c>
      <c r="AM259"/>
      <c r="AN259"/>
      <c r="AO259">
        <f t="shared" si="85"/>
        <v>8.5926892416912999</v>
      </c>
      <c r="AP259">
        <f t="shared" si="86"/>
        <v>0.6134533368199041</v>
      </c>
      <c r="AQ259">
        <f t="shared" si="92"/>
        <v>5</v>
      </c>
      <c r="AR259">
        <v>1</v>
      </c>
      <c r="AS259">
        <v>1</v>
      </c>
      <c r="AT259">
        <v>1</v>
      </c>
      <c r="AU259">
        <v>0</v>
      </c>
      <c r="AV259">
        <v>0</v>
      </c>
      <c r="AW259">
        <v>1</v>
      </c>
      <c r="AX259">
        <v>1</v>
      </c>
    </row>
    <row r="260" spans="1:50">
      <c r="A260" s="34" t="s">
        <v>102</v>
      </c>
      <c r="B260" s="13" t="s">
        <v>201</v>
      </c>
      <c r="D260" s="14">
        <v>-57.62</v>
      </c>
      <c r="E260" s="14">
        <v>33.68</v>
      </c>
      <c r="F260" s="14">
        <v>4584</v>
      </c>
      <c r="G260" s="31">
        <v>32.630000000000003</v>
      </c>
      <c r="H260">
        <v>90.5</v>
      </c>
      <c r="I260" s="30" t="s">
        <v>63</v>
      </c>
      <c r="J260">
        <f>(F260*100*Info!$B$11)/AI260</f>
        <v>3.4390089061294891</v>
      </c>
      <c r="K260">
        <f>2*((F260*100*Info!$B$11)/AI260^2)*(AJ260/2)</f>
        <v>0.26371695284517077</v>
      </c>
      <c r="L260" s="26">
        <f t="shared" si="74"/>
        <v>0.89637583671170717</v>
      </c>
      <c r="M260" s="20">
        <f t="shared" si="75"/>
        <v>32.984295996891916</v>
      </c>
      <c r="N260" s="20">
        <f t="shared" si="87"/>
        <v>2.5573318275417591</v>
      </c>
      <c r="O260" s="32">
        <v>1.2771678338788142</v>
      </c>
      <c r="P260" s="32">
        <v>0.33753048766404314</v>
      </c>
      <c r="S260" s="32">
        <v>2.4918178755255127</v>
      </c>
      <c r="T260" s="32">
        <v>2.2234420003664882E-2</v>
      </c>
      <c r="U260" s="32">
        <v>2.326159646103815</v>
      </c>
      <c r="V260" s="32">
        <v>2.6598124322130462E-2</v>
      </c>
      <c r="W260" s="37">
        <f>U260*Info!$B$2</f>
        <v>1.1165566301298311</v>
      </c>
      <c r="X260" s="37">
        <f>W260*SQRT((0.5*V260/U260)^2+Info!$B$3^2)</f>
        <v>5.619160506021028E-2</v>
      </c>
      <c r="Y260" s="28">
        <f>W260*Info!$D$2</f>
        <v>0.90441087040516321</v>
      </c>
      <c r="Z260" s="28">
        <f>Y260*SQRT(Info!$D$3^2+(X260/W260)^2)</f>
        <v>6.4160197913493575E-2</v>
      </c>
      <c r="AA260" s="37">
        <f t="shared" si="77"/>
        <v>0.16061120374898308</v>
      </c>
      <c r="AB260" s="37">
        <f t="shared" si="88"/>
        <v>0.17787412404541686</v>
      </c>
      <c r="AC260" s="37">
        <f>(1-EXP(-Info!$B$6*H260*1000))+(Info!$B$6/(Info!$B$6-Info!$B$7))*(EXP(-Info!$B$7*H260*1000)-EXP(-Info!$B$6*H260*1000))*(Info!$B$9-1)</f>
        <v>0.63571030401040396</v>
      </c>
      <c r="AD260" s="37">
        <f>SQRT((Info!$B$6*EXP(-Info!$B$6*H260*1000)+(Info!$B$6/(Info!$B$6+Info!$B$7))*(Info!$B$9-1)*(-Info!$B$7*EXP(-Info!$B$7*H260*1000)+Info!$B$6*EXP(-Info!$B$6*H260*1000)))^2*(0.01*H260*1000)^2)</f>
        <v>3.8033561433934043E-3</v>
      </c>
      <c r="AE260" s="37">
        <f t="shared" si="89"/>
        <v>0.11307806345930957</v>
      </c>
      <c r="AF260" s="37">
        <f t="shared" si="80"/>
        <v>1.4853048079576066</v>
      </c>
      <c r="AG260" s="37">
        <f t="shared" si="90"/>
        <v>0.13048667284528007</v>
      </c>
      <c r="AH260" s="37">
        <f t="shared" si="82"/>
        <v>0.5960727798552945</v>
      </c>
      <c r="AI260">
        <f>AF260*EXP(Info!$B$6*H260*1000)</f>
        <v>3.406056527100723</v>
      </c>
      <c r="AJ260">
        <f>2*SQRT((EXP(Info!$B$6*H260)*AG260)^2+(Info!$B$6*H260*0.01*AI260)^2)</f>
        <v>0.26119003267029811</v>
      </c>
      <c r="AK260">
        <f t="shared" si="83"/>
        <v>0.2135647176250228</v>
      </c>
      <c r="AL260">
        <f t="shared" si="91"/>
        <v>0.47303844548638158</v>
      </c>
      <c r="AM260"/>
      <c r="AN260"/>
      <c r="AO260">
        <f t="shared" si="85"/>
        <v>9.5912214421037731</v>
      </c>
      <c r="AP260">
        <f t="shared" si="86"/>
        <v>0.54904564956149837</v>
      </c>
      <c r="AQ260">
        <f t="shared" si="92"/>
        <v>5</v>
      </c>
      <c r="AR260">
        <v>1</v>
      </c>
      <c r="AS260">
        <v>1</v>
      </c>
      <c r="AT260">
        <v>1</v>
      </c>
      <c r="AU260">
        <v>0</v>
      </c>
      <c r="AV260">
        <v>0</v>
      </c>
      <c r="AW260">
        <v>1</v>
      </c>
      <c r="AX260">
        <v>1</v>
      </c>
    </row>
    <row r="261" spans="1:50">
      <c r="A261" s="34" t="s">
        <v>102</v>
      </c>
      <c r="B261" s="13" t="s">
        <v>201</v>
      </c>
      <c r="D261" s="14">
        <v>-57.62</v>
      </c>
      <c r="E261" s="14">
        <v>33.68</v>
      </c>
      <c r="F261" s="14">
        <v>4584</v>
      </c>
      <c r="G261" s="31">
        <v>32.729999999999997</v>
      </c>
      <c r="H261">
        <v>91.9</v>
      </c>
      <c r="I261" s="30" t="s">
        <v>63</v>
      </c>
      <c r="J261">
        <f>(F261*100*Info!$B$11)/AI261</f>
        <v>1.7519846324823862</v>
      </c>
      <c r="K261">
        <f>2*((F261*100*Info!$B$11)/AI261^2)*(AJ261/2)</f>
        <v>3.8769868810217219E-2</v>
      </c>
      <c r="L261" s="26">
        <f t="shared" si="74"/>
        <v>0.73308880254712583</v>
      </c>
      <c r="M261" s="20">
        <f t="shared" si="75"/>
        <v>13.742655384490023</v>
      </c>
      <c r="N261" s="20">
        <f t="shared" si="87"/>
        <v>0.32207644501245675</v>
      </c>
      <c r="O261" s="32">
        <v>1.2962498655260237</v>
      </c>
      <c r="P261" s="32">
        <v>1.0961114067599342E-2</v>
      </c>
      <c r="S261" s="32">
        <v>3.863873360635345</v>
      </c>
      <c r="T261" s="32">
        <v>8.5819139150449683E-2</v>
      </c>
      <c r="U261" s="32">
        <v>1.9024180702498625</v>
      </c>
      <c r="V261" s="32">
        <v>1.468200539407985E-2</v>
      </c>
      <c r="W261" s="37">
        <f>U261*Info!$B$2</f>
        <v>0.91316067371993404</v>
      </c>
      <c r="X261" s="37">
        <f>W261*SQRT((0.5*V261/U261)^2+Info!$B$3^2)</f>
        <v>4.5793802745976192E-2</v>
      </c>
      <c r="Y261" s="28">
        <f>W261*Info!$D$2</f>
        <v>0.73966014571314664</v>
      </c>
      <c r="Z261" s="28">
        <f>Y261*SQRT(Info!$D$3^2+(X261/W261)^2)</f>
        <v>5.2379690814349955E-2</v>
      </c>
      <c r="AA261" s="37">
        <f t="shared" si="77"/>
        <v>0.38308919180608969</v>
      </c>
      <c r="AB261" s="37">
        <f t="shared" si="88"/>
        <v>4.6120590578808802E-2</v>
      </c>
      <c r="AC261" s="37">
        <f>(1-EXP(-Info!$B$6*H261*1000))+(Info!$B$6/(Info!$B$6-Info!$B$7))*(EXP(-Info!$B$7*H261*1000)-EXP(-Info!$B$6*H261*1000))*(Info!$B$9-1)</f>
        <v>0.64180517759616396</v>
      </c>
      <c r="AD261" s="37">
        <f>SQRT((Info!$B$6*EXP(-Info!$B$6*H261*1000)+(Info!$B$6/(Info!$B$6+Info!$B$7))*(Info!$B$9-1)*(-Info!$B$7*EXP(-Info!$B$7*H261*1000)+Info!$B$6*EXP(-Info!$B$6*H261*1000)))^2*(0.01*H261*1000)^2)</f>
        <v>3.8109361308710744E-3</v>
      </c>
      <c r="AE261" s="37">
        <f t="shared" si="89"/>
        <v>2.9636414658653597E-2</v>
      </c>
      <c r="AF261" s="37">
        <f t="shared" si="80"/>
        <v>2.8783445881399201</v>
      </c>
      <c r="AG261" s="37">
        <f t="shared" si="90"/>
        <v>7.3913329276644124E-2</v>
      </c>
      <c r="AH261" s="37">
        <f t="shared" si="82"/>
        <v>0.74493761039482609</v>
      </c>
      <c r="AI261">
        <f>AF261*EXP(Info!$B$6*H261*1000)</f>
        <v>6.6858227602619262</v>
      </c>
      <c r="AJ261">
        <f>2*SQRT((EXP(Info!$B$6*H261)*AG261)^2+(Info!$B$6*H261*0.01*AI261)^2)</f>
        <v>0.14795133844093533</v>
      </c>
      <c r="AK261">
        <f t="shared" si="83"/>
        <v>0.5093936983445575</v>
      </c>
      <c r="AL261">
        <f t="shared" si="91"/>
        <v>0.12265309858528413</v>
      </c>
      <c r="AM261"/>
      <c r="AN261"/>
      <c r="AO261">
        <f t="shared" si="85"/>
        <v>7.8440501784939975</v>
      </c>
      <c r="AP261">
        <f t="shared" si="86"/>
        <v>0.68136961364952497</v>
      </c>
      <c r="AQ261">
        <f t="shared" si="92"/>
        <v>5</v>
      </c>
      <c r="AR261">
        <v>1</v>
      </c>
      <c r="AS261">
        <v>1</v>
      </c>
      <c r="AT261">
        <v>1</v>
      </c>
      <c r="AU261">
        <v>0</v>
      </c>
      <c r="AV261">
        <v>0</v>
      </c>
      <c r="AW261">
        <v>1</v>
      </c>
      <c r="AX261">
        <v>1</v>
      </c>
    </row>
    <row r="262" spans="1:50">
      <c r="A262" s="34" t="s">
        <v>102</v>
      </c>
      <c r="B262" s="13" t="s">
        <v>201</v>
      </c>
      <c r="D262" s="14">
        <v>-57.62</v>
      </c>
      <c r="E262" s="14">
        <v>33.68</v>
      </c>
      <c r="F262" s="14">
        <v>4584</v>
      </c>
      <c r="G262" s="31">
        <v>32.83</v>
      </c>
      <c r="H262">
        <v>93.4</v>
      </c>
      <c r="I262" s="30" t="s">
        <v>63</v>
      </c>
      <c r="J262">
        <f>(F262*100*Info!$B$11)/AI262</f>
        <v>1.6455399651307059</v>
      </c>
      <c r="K262">
        <f>2*((F262*100*Info!$B$11)/AI262^2)*(AJ262/2)</f>
        <v>3.760629912590123E-2</v>
      </c>
      <c r="L262" s="26">
        <f t="shared" si="74"/>
        <v>0.61838713768556708</v>
      </c>
      <c r="M262" s="20">
        <f t="shared" si="75"/>
        <v>10.88811401413292</v>
      </c>
      <c r="N262" s="20">
        <f t="shared" si="87"/>
        <v>0.59312402398666197</v>
      </c>
      <c r="O262" s="32">
        <v>0.96701845234300154</v>
      </c>
      <c r="P262" s="32">
        <v>2.7470477931666508E-2</v>
      </c>
      <c r="S262" s="32">
        <v>3.774130576628127</v>
      </c>
      <c r="T262" s="32">
        <v>0.11941029639741264</v>
      </c>
      <c r="U262" s="32">
        <v>1.6047590156275604</v>
      </c>
      <c r="V262" s="32">
        <v>7.9353420279245981E-2</v>
      </c>
      <c r="W262" s="37">
        <f>U262*Info!$B$2</f>
        <v>0.77028432750122899</v>
      </c>
      <c r="X262" s="37">
        <f>W262*SQRT((0.5*V262/U262)^2+Info!$B$3^2)</f>
        <v>4.2965684736099526E-2</v>
      </c>
      <c r="Y262" s="28">
        <f>W262*Info!$D$2</f>
        <v>0.62393030527599558</v>
      </c>
      <c r="Z262" s="28">
        <f>Y262*SQRT(Info!$D$3^2+(X262/W262)^2)</f>
        <v>4.6737736489342957E-2</v>
      </c>
      <c r="AA262" s="37">
        <f t="shared" si="77"/>
        <v>0.19673412484177255</v>
      </c>
      <c r="AB262" s="37">
        <f t="shared" si="88"/>
        <v>4.5107724995730389E-2</v>
      </c>
      <c r="AC262" s="37">
        <f>(1-EXP(-Info!$B$6*H262*1000))+(Info!$B$6/(Info!$B$6-Info!$B$7))*(EXP(-Info!$B$7*H262*1000)-EXP(-Info!$B$6*H262*1000))*(Info!$B$9-1)</f>
        <v>0.64824281413169249</v>
      </c>
      <c r="AD262" s="37">
        <f>SQRT((Info!$B$6*EXP(-Info!$B$6*H262*1000)+(Info!$B$6/(Info!$B$6+Info!$B$7))*(Info!$B$9-1)*(-Info!$B$7*EXP(-Info!$B$7*H262*1000)+Info!$B$6*EXP(-Info!$B$6*H262*1000)))^2*(0.01*H262*1000)^2)</f>
        <v>3.8180706053693057E-3</v>
      </c>
      <c r="AE262" s="37">
        <f t="shared" si="89"/>
        <v>2.9250404807729561E-2</v>
      </c>
      <c r="AF262" s="37">
        <f t="shared" si="80"/>
        <v>3.0226687886289652</v>
      </c>
      <c r="AG262" s="37">
        <f t="shared" si="90"/>
        <v>8.1269347942461018E-2</v>
      </c>
      <c r="AH262" s="37">
        <f t="shared" si="82"/>
        <v>0.8008914178399914</v>
      </c>
      <c r="AI262">
        <f>AF262*EXP(Info!$B$6*H262*1000)</f>
        <v>7.1183070479539889</v>
      </c>
      <c r="AJ262">
        <f>2*SQRT((EXP(Info!$B$6*H262)*AG262)^2+(Info!$B$6*H262*0.01*AI262)^2)</f>
        <v>0.16267802046005347</v>
      </c>
      <c r="AK262">
        <f t="shared" si="83"/>
        <v>0.26159736580210496</v>
      </c>
      <c r="AL262">
        <f t="shared" si="91"/>
        <v>0.1199594838536454</v>
      </c>
      <c r="AM262"/>
      <c r="AN262"/>
      <c r="AO262">
        <f t="shared" si="85"/>
        <v>6.6167423658459787</v>
      </c>
      <c r="AP262">
        <f t="shared" si="86"/>
        <v>0.60259418574747015</v>
      </c>
      <c r="AQ262">
        <f t="shared" si="92"/>
        <v>5</v>
      </c>
      <c r="AR262">
        <v>1</v>
      </c>
      <c r="AS262">
        <v>1</v>
      </c>
      <c r="AT262">
        <v>1</v>
      </c>
      <c r="AU262">
        <v>0</v>
      </c>
      <c r="AV262">
        <v>0</v>
      </c>
      <c r="AW262">
        <v>1</v>
      </c>
      <c r="AX262">
        <v>1</v>
      </c>
    </row>
    <row r="263" spans="1:50">
      <c r="A263" s="34" t="s">
        <v>102</v>
      </c>
      <c r="B263" s="13" t="s">
        <v>201</v>
      </c>
      <c r="D263" s="14">
        <v>-57.62</v>
      </c>
      <c r="E263" s="14">
        <v>33.68</v>
      </c>
      <c r="F263" s="14">
        <v>4584</v>
      </c>
      <c r="G263" s="31">
        <v>32.93</v>
      </c>
      <c r="H263">
        <v>94.9</v>
      </c>
      <c r="I263" s="30" t="s">
        <v>63</v>
      </c>
      <c r="J263">
        <f>(F263*100*Info!$B$11)/AI263</f>
        <v>1.6599169693075757</v>
      </c>
      <c r="K263">
        <f>2*((F263*100*Info!$B$11)/AI263^2)*(AJ263/2)</f>
        <v>3.320749417005469E-2</v>
      </c>
      <c r="L263" s="26">
        <f t="shared" si="74"/>
        <v>0.70564786741665553</v>
      </c>
      <c r="M263" s="20">
        <f t="shared" si="75"/>
        <v>12.533090503442514</v>
      </c>
      <c r="N263" s="20">
        <f t="shared" si="87"/>
        <v>0.37033006282609671</v>
      </c>
      <c r="O263" s="32">
        <v>0.89980433218919276</v>
      </c>
      <c r="P263" s="32">
        <v>2.556109967739648E-2</v>
      </c>
      <c r="S263" s="32">
        <v>3.6811566317020001</v>
      </c>
      <c r="T263" s="32">
        <v>7.5960717669293715E-2</v>
      </c>
      <c r="U263" s="32">
        <v>1.831206873631694</v>
      </c>
      <c r="V263" s="32">
        <v>3.9820835888013439E-2</v>
      </c>
      <c r="W263" s="37">
        <f>U263*Info!$B$2</f>
        <v>0.87897929934321306</v>
      </c>
      <c r="X263" s="37">
        <f>W263*SQRT((0.5*V263/U263)^2+Info!$B$3^2)</f>
        <v>4.497608011381108E-2</v>
      </c>
      <c r="Y263" s="28">
        <f>W263*Info!$D$2</f>
        <v>0.71197323246800259</v>
      </c>
      <c r="Z263" s="28">
        <f>Y263*SQRT(Info!$D$3^2+(X263/W263)^2)</f>
        <v>5.0935794284693095E-2</v>
      </c>
      <c r="AA263" s="37">
        <f t="shared" si="77"/>
        <v>2.0825032845979696E-2</v>
      </c>
      <c r="AB263" s="37">
        <f t="shared" si="88"/>
        <v>4.6756713278238472E-2</v>
      </c>
      <c r="AC263" s="37">
        <f>(1-EXP(-Info!$B$6*H263*1000))+(Info!$B$6/(Info!$B$6-Info!$B$7))*(EXP(-Info!$B$7*H263*1000)-EXP(-Info!$B$6*H263*1000))*(Info!$B$9-1)</f>
        <v>0.65458597946843977</v>
      </c>
      <c r="AD263" s="37">
        <f>SQRT((Info!$B$6*EXP(-Info!$B$6*H263*1000)+(Info!$B$6/(Info!$B$6+Info!$B$7))*(Info!$B$9-1)*(-Info!$B$7*EXP(-Info!$B$7*H263*1000)+Info!$B$6*EXP(-Info!$B$6*H263*1000)))^2*(0.01*H263*1000)^2)</f>
        <v>3.82420995010885E-3</v>
      </c>
      <c r="AE263" s="37">
        <f t="shared" si="89"/>
        <v>3.0606392570767735E-2</v>
      </c>
      <c r="AF263" s="37">
        <f t="shared" si="80"/>
        <v>2.9555516247110494</v>
      </c>
      <c r="AG263" s="37">
        <f t="shared" si="90"/>
        <v>7.0524563542194704E-2</v>
      </c>
      <c r="AH263" s="37">
        <f t="shared" si="82"/>
        <v>0.80288667949033621</v>
      </c>
      <c r="AI263">
        <f>AF263*EXP(Info!$B$6*H263*1000)</f>
        <v>7.0566534037940842</v>
      </c>
      <c r="AJ263">
        <f>2*SQRT((EXP(Info!$B$6*H263)*AG263)^2+(Info!$B$6*H263*0.01*AI263)^2)</f>
        <v>0.14117198697254088</v>
      </c>
      <c r="AK263">
        <f t="shared" si="83"/>
        <v>2.7691046175299203E-2</v>
      </c>
      <c r="AL263">
        <f t="shared" si="91"/>
        <v>0.12434480329214739</v>
      </c>
      <c r="AM263"/>
      <c r="AN263"/>
      <c r="AO263">
        <f t="shared" si="85"/>
        <v>7.5504321729258779</v>
      </c>
      <c r="AP263">
        <f t="shared" si="86"/>
        <v>0.49137229940857469</v>
      </c>
      <c r="AQ263">
        <f t="shared" si="92"/>
        <v>5</v>
      </c>
      <c r="AR263">
        <v>1</v>
      </c>
      <c r="AS263">
        <v>1</v>
      </c>
      <c r="AT263">
        <v>1</v>
      </c>
      <c r="AU263">
        <v>0</v>
      </c>
      <c r="AV263">
        <v>0</v>
      </c>
      <c r="AW263">
        <v>1</v>
      </c>
      <c r="AX263">
        <v>1</v>
      </c>
    </row>
    <row r="264" spans="1:50">
      <c r="A264" s="34" t="s">
        <v>102</v>
      </c>
      <c r="B264" s="13" t="s">
        <v>201</v>
      </c>
      <c r="D264" s="14">
        <v>-57.62</v>
      </c>
      <c r="E264" s="14">
        <v>33.68</v>
      </c>
      <c r="F264" s="14">
        <v>4584</v>
      </c>
      <c r="G264" s="31">
        <v>33.03</v>
      </c>
      <c r="H264">
        <v>96.3</v>
      </c>
      <c r="I264" s="30" t="s">
        <v>63</v>
      </c>
      <c r="J264">
        <f>(F264*100*Info!$B$11)/AI264</f>
        <v>1.8072751555117912</v>
      </c>
      <c r="K264">
        <f>2*((F264*100*Info!$B$11)/AI264^2)*(AJ264/2)</f>
        <v>4.0891788752088452E-2</v>
      </c>
      <c r="L264" s="26">
        <f t="shared" si="74"/>
        <v>0.66829251045265403</v>
      </c>
      <c r="M264" s="20">
        <f t="shared" si="75"/>
        <v>12.923336423085836</v>
      </c>
      <c r="N264" s="20">
        <f t="shared" si="87"/>
        <v>0.70276457299099582</v>
      </c>
      <c r="O264" s="32">
        <v>0.8177604618482559</v>
      </c>
      <c r="P264" s="32">
        <v>2.3230446809120293E-2</v>
      </c>
      <c r="S264" s="32">
        <v>3.3542215159360413</v>
      </c>
      <c r="T264" s="32">
        <v>0.1061247291974568</v>
      </c>
      <c r="U264" s="32">
        <v>1.7342670406100567</v>
      </c>
      <c r="V264" s="32">
        <v>8.5757437727281435E-2</v>
      </c>
      <c r="W264" s="37">
        <f>U264*Info!$B$2</f>
        <v>0.83244817949282712</v>
      </c>
      <c r="X264" s="37">
        <f>W264*SQRT((0.5*V264/U264)^2+Info!$B$3^2)</f>
        <v>4.6433121851582437E-2</v>
      </c>
      <c r="Y264" s="28">
        <f>W264*Info!$D$2</f>
        <v>0.67428302538919005</v>
      </c>
      <c r="Z264" s="28">
        <f>Y264*SQRT(Info!$D$3^2+(X264/W264)^2)</f>
        <v>5.0509587518651609E-2</v>
      </c>
      <c r="AA264" s="37">
        <f t="shared" si="77"/>
        <v>0</v>
      </c>
      <c r="AB264" s="37">
        <f t="shared" si="88"/>
        <v>4.7863850864945497E-2</v>
      </c>
      <c r="AC264" s="37">
        <f>(1-EXP(-Info!$B$6*H264*1000))+(Info!$B$6/(Info!$B$6-Info!$B$7))*(EXP(-Info!$B$7*H264*1000)-EXP(-Info!$B$6*H264*1000))*(Info!$B$9-1)</f>
        <v>0.6604221962346879</v>
      </c>
      <c r="AD264" s="37">
        <f>SQRT((Info!$B$6*EXP(-Info!$B$6*H264*1000)+(Info!$B$6/(Info!$B$6+Info!$B$7))*(Info!$B$9-1)*(-Info!$B$7*EXP(-Info!$B$7*H264*1000)+Info!$B$6*EXP(-Info!$B$6*H264*1000)))^2*(0.01*H264*1000)^2)</f>
        <v>3.8290650409865011E-3</v>
      </c>
      <c r="AE264" s="37">
        <f t="shared" si="89"/>
        <v>0</v>
      </c>
      <c r="AF264" s="37">
        <f t="shared" si="80"/>
        <v>2.6799384905468511</v>
      </c>
      <c r="AG264" s="37">
        <f t="shared" si="90"/>
        <v>7.3258671623997601E-2</v>
      </c>
      <c r="AH264" s="37">
        <f t="shared" si="82"/>
        <v>0.79897480766084039</v>
      </c>
      <c r="AI264">
        <f>AF264*EXP(Info!$B$6*H264*1000)</f>
        <v>6.4812813343648283</v>
      </c>
      <c r="AJ264">
        <f>2*SQRT((EXP(Info!$B$6*H264)*AG264)^2+(Info!$B$6*H264*0.01*AI264)^2)</f>
        <v>0.1466468381194827</v>
      </c>
      <c r="AK264">
        <f t="shared" si="83"/>
        <v>0</v>
      </c>
      <c r="AL264">
        <f t="shared" si="91"/>
        <v>0.12728912499023606</v>
      </c>
      <c r="AM264"/>
      <c r="AN264"/>
      <c r="AO264">
        <f t="shared" si="85"/>
        <v>7.1507298538574497</v>
      </c>
      <c r="AP264">
        <f t="shared" si="86"/>
        <v>0.4715308788666106</v>
      </c>
      <c r="AQ264">
        <f t="shared" si="92"/>
        <v>5</v>
      </c>
      <c r="AR264">
        <v>1</v>
      </c>
      <c r="AS264">
        <v>1</v>
      </c>
      <c r="AT264">
        <v>1</v>
      </c>
      <c r="AU264">
        <v>0</v>
      </c>
      <c r="AV264">
        <v>0</v>
      </c>
      <c r="AW264">
        <v>1</v>
      </c>
      <c r="AX264">
        <v>1</v>
      </c>
    </row>
    <row r="265" spans="1:50">
      <c r="A265" s="34" t="s">
        <v>102</v>
      </c>
      <c r="B265" s="13" t="s">
        <v>201</v>
      </c>
      <c r="D265" s="14">
        <v>-57.62</v>
      </c>
      <c r="E265" s="14">
        <v>33.68</v>
      </c>
      <c r="F265" s="14">
        <v>4584</v>
      </c>
      <c r="G265" s="31">
        <v>33.130000000000003</v>
      </c>
      <c r="H265">
        <v>97.8</v>
      </c>
      <c r="I265" s="30" t="s">
        <v>63</v>
      </c>
      <c r="J265">
        <f>(F265*100*Info!$B$11)/AI265</f>
        <v>1.6646000274065724</v>
      </c>
      <c r="K265">
        <f>2*((F265*100*Info!$B$11)/AI265^2)*(AJ265/2)</f>
        <v>3.4528763632193399E-2</v>
      </c>
      <c r="L265" s="26">
        <f t="shared" si="74"/>
        <v>0.62712076635982017</v>
      </c>
      <c r="M265" s="20">
        <f t="shared" si="75"/>
        <v>11.169786120106725</v>
      </c>
      <c r="N265" s="20">
        <f t="shared" si="87"/>
        <v>0.59896052985438863</v>
      </c>
      <c r="O265" s="32">
        <v>0.74163922691870432</v>
      </c>
      <c r="P265" s="32">
        <v>2.106804060146528E-2</v>
      </c>
      <c r="S265" s="32">
        <v>3.5026313924622245</v>
      </c>
      <c r="T265" s="32">
        <v>0.1108202920521283</v>
      </c>
      <c r="U265" s="32">
        <v>1.6274234090148585</v>
      </c>
      <c r="V265" s="32">
        <v>8.0474147513878838E-2</v>
      </c>
      <c r="W265" s="37">
        <f>U265*Info!$B$2</f>
        <v>0.78116323632713203</v>
      </c>
      <c r="X265" s="37">
        <f>W265*SQRT((0.5*V265/U265)^2+Info!$B$3^2)</f>
        <v>4.3572499324165737E-2</v>
      </c>
      <c r="Y265" s="28">
        <f>W265*Info!$D$2</f>
        <v>0.63274222142497694</v>
      </c>
      <c r="Z265" s="28">
        <f>Y265*SQRT(Info!$D$3^2+(X265/W265)^2)</f>
        <v>4.7397824661779296E-2</v>
      </c>
      <c r="AA265" s="37">
        <f t="shared" si="77"/>
        <v>0</v>
      </c>
      <c r="AB265" s="37">
        <f t="shared" si="88"/>
        <v>4.4827762391744151E-2</v>
      </c>
      <c r="AC265" s="37">
        <f>(1-EXP(-Info!$B$6*H265*1000))+(Info!$B$6/(Info!$B$6-Info!$B$7))*(EXP(-Info!$B$7*H265*1000)-EXP(-Info!$B$6*H265*1000))*(Info!$B$9-1)</f>
        <v>0.66658643904515591</v>
      </c>
      <c r="AD265" s="37">
        <f>SQRT((Info!$B$6*EXP(-Info!$B$6*H265*1000)+(Info!$B$6/(Info!$B$6+Info!$B$7))*(Info!$B$9-1)*(-Info!$B$7*EXP(-Info!$B$7*H265*1000)+Info!$B$6*EXP(-Info!$B$6*H265*1000)))^2*(0.01*H265*1000)^2)</f>
        <v>3.8333534750287458E-3</v>
      </c>
      <c r="AE265" s="37">
        <f t="shared" si="89"/>
        <v>0</v>
      </c>
      <c r="AF265" s="37">
        <f t="shared" si="80"/>
        <v>2.8698891710372476</v>
      </c>
      <c r="AG265" s="37">
        <f t="shared" si="90"/>
        <v>7.2916651495378793E-2</v>
      </c>
      <c r="AH265" s="37">
        <f t="shared" si="82"/>
        <v>0.81935232385952494</v>
      </c>
      <c r="AI265">
        <f>AF265*EXP(Info!$B$6*H265*1000)</f>
        <v>7.0368007561127444</v>
      </c>
      <c r="AJ265">
        <f>2*SQRT((EXP(Info!$B$6*H265)*AG265)^2+(Info!$B$6*H265*0.01*AI265)^2)</f>
        <v>0.1459642112425075</v>
      </c>
      <c r="AK265">
        <f t="shared" si="83"/>
        <v>0</v>
      </c>
      <c r="AL265">
        <f t="shared" si="91"/>
        <v>0.1192149513046044</v>
      </c>
      <c r="AM265"/>
      <c r="AN265"/>
      <c r="AO265">
        <f t="shared" si="85"/>
        <v>6.7101921925561214</v>
      </c>
      <c r="AP265">
        <f t="shared" si="86"/>
        <v>0.4557137514493827</v>
      </c>
      <c r="AQ265">
        <f t="shared" si="92"/>
        <v>5</v>
      </c>
      <c r="AR265">
        <v>1</v>
      </c>
      <c r="AS265">
        <v>1</v>
      </c>
      <c r="AT265">
        <v>1</v>
      </c>
      <c r="AU265">
        <v>0</v>
      </c>
      <c r="AV265">
        <v>0</v>
      </c>
      <c r="AW265">
        <v>1</v>
      </c>
      <c r="AX265">
        <v>1</v>
      </c>
    </row>
    <row r="266" spans="1:50">
      <c r="A266" s="34" t="s">
        <v>102</v>
      </c>
      <c r="B266" s="13" t="s">
        <v>201</v>
      </c>
      <c r="D266" s="14">
        <v>-57.62</v>
      </c>
      <c r="E266" s="14">
        <v>33.68</v>
      </c>
      <c r="F266" s="14">
        <v>4584</v>
      </c>
      <c r="G266" s="31">
        <v>33.229999999999997</v>
      </c>
      <c r="H266">
        <v>99.2</v>
      </c>
      <c r="I266" s="30" t="s">
        <v>63</v>
      </c>
      <c r="J266">
        <f>(F266*100*Info!$B$11)/AI266</f>
        <v>1.5370306983299817</v>
      </c>
      <c r="K266">
        <f>2*((F266*100*Info!$B$11)/AI266^2)*(AJ266/2)</f>
        <v>2.9823702408452262E-2</v>
      </c>
      <c r="L266" s="26">
        <f t="shared" si="74"/>
        <v>0.51431819432991754</v>
      </c>
      <c r="M266" s="20">
        <f t="shared" si="75"/>
        <v>8.4585945313235946</v>
      </c>
      <c r="N266" s="20">
        <f t="shared" si="87"/>
        <v>0.44931609702866893</v>
      </c>
      <c r="O266" s="32">
        <v>0.72283445433544913</v>
      </c>
      <c r="P266" s="32">
        <v>2.0533845944675951E-2</v>
      </c>
      <c r="S266" s="32">
        <v>3.6426091806391208</v>
      </c>
      <c r="T266" s="32">
        <v>0.11524907076973978</v>
      </c>
      <c r="U266" s="32">
        <v>1.3346926366244929</v>
      </c>
      <c r="V266" s="32">
        <v>6.599895978541051E-2</v>
      </c>
      <c r="W266" s="37">
        <f>U266*Info!$B$2</f>
        <v>0.64065246557975652</v>
      </c>
      <c r="X266" s="37">
        <f>W266*SQRT((0.5*V266/U266)^2+Info!$B$3^2)</f>
        <v>3.57349499123241E-2</v>
      </c>
      <c r="Y266" s="28">
        <f>W266*Info!$D$2</f>
        <v>0.51892849711960287</v>
      </c>
      <c r="Z266" s="28">
        <f>Y266*SQRT(Info!$D$3^2+(X266/W266)^2)</f>
        <v>3.8872199587193013E-2</v>
      </c>
      <c r="AA266" s="37">
        <f t="shared" si="77"/>
        <v>8.2181988755692603E-2</v>
      </c>
      <c r="AB266" s="37">
        <f t="shared" si="88"/>
        <v>3.7180591073249947E-2</v>
      </c>
      <c r="AC266" s="37">
        <f>(1-EXP(-Info!$B$6*H266*1000))+(Info!$B$6/(Info!$B$6-Info!$B$7))*(EXP(-Info!$B$7*H266*1000)-EXP(-Info!$B$6*H266*1000))*(Info!$B$9-1)</f>
        <v>0.67225791527673062</v>
      </c>
      <c r="AD266" s="37">
        <f>SQRT((Info!$B$6*EXP(-Info!$B$6*H266*1000)+(Info!$B$6/(Info!$B$6+Info!$B$7))*(Info!$B$9-1)*(-Info!$B$7*EXP(-Info!$B$7*H266*1000)+Info!$B$6*EXP(-Info!$B$6*H266*1000)))^2*(0.01*H266*1000)^2)</f>
        <v>3.8365249366402419E-3</v>
      </c>
      <c r="AE266" s="37">
        <f t="shared" si="89"/>
        <v>2.4996935163183211E-2</v>
      </c>
      <c r="AF266" s="37">
        <f t="shared" si="80"/>
        <v>3.0684331910853202</v>
      </c>
      <c r="AG266" s="37">
        <f t="shared" si="90"/>
        <v>7.3868002183767476E-2</v>
      </c>
      <c r="AH266" s="37">
        <f t="shared" si="82"/>
        <v>0.84237233228159347</v>
      </c>
      <c r="AI266">
        <f>AF266*EXP(Info!$B$6*H266*1000)</f>
        <v>7.6208359040628135</v>
      </c>
      <c r="AJ266">
        <f>2*SQRT((EXP(Info!$B$6*H266)*AG266)^2+(Info!$B$6*H266*0.01*AI266)^2)</f>
        <v>0.14787052877562176</v>
      </c>
      <c r="AK266">
        <f t="shared" si="83"/>
        <v>0.10927739044844445</v>
      </c>
      <c r="AL266">
        <f t="shared" si="91"/>
        <v>9.8878063900200902E-2</v>
      </c>
      <c r="AM266"/>
      <c r="AN266"/>
      <c r="AO266">
        <f t="shared" si="85"/>
        <v>5.50320467318413</v>
      </c>
      <c r="AP266">
        <f t="shared" si="86"/>
        <v>0.54157371854806591</v>
      </c>
      <c r="AQ266">
        <f t="shared" si="92"/>
        <v>5</v>
      </c>
      <c r="AR266">
        <v>1</v>
      </c>
      <c r="AS266">
        <v>1</v>
      </c>
      <c r="AT266">
        <v>1</v>
      </c>
      <c r="AU266">
        <v>0</v>
      </c>
      <c r="AV266">
        <v>0</v>
      </c>
      <c r="AW266">
        <v>1</v>
      </c>
      <c r="AX266">
        <v>1</v>
      </c>
    </row>
    <row r="267" spans="1:50">
      <c r="A267" s="34" t="s">
        <v>102</v>
      </c>
      <c r="B267" s="13" t="s">
        <v>201</v>
      </c>
      <c r="D267" s="14">
        <v>-57.62</v>
      </c>
      <c r="E267" s="14">
        <v>33.68</v>
      </c>
      <c r="F267" s="14">
        <v>4584</v>
      </c>
      <c r="G267" s="31">
        <v>33.33</v>
      </c>
      <c r="H267">
        <v>100.7</v>
      </c>
      <c r="I267" s="30" t="s">
        <v>63</v>
      </c>
      <c r="J267">
        <f>(F267*100*Info!$B$11)/AI267</f>
        <v>1.5467118446471253</v>
      </c>
      <c r="K267">
        <f>2*((F267*100*Info!$B$11)/AI267^2)*(AJ267/2)</f>
        <v>2.8882798951788361E-2</v>
      </c>
      <c r="L267" s="26">
        <f t="shared" si="74"/>
        <v>0.56061013786290093</v>
      </c>
      <c r="M267" s="20">
        <f t="shared" si="75"/>
        <v>9.2779950429413311</v>
      </c>
      <c r="N267" s="20">
        <f t="shared" si="87"/>
        <v>0.49040947679468522</v>
      </c>
      <c r="O267" s="32">
        <v>0.69075266880357467</v>
      </c>
      <c r="P267" s="32">
        <v>1.9622485898415719E-2</v>
      </c>
      <c r="S267" s="32">
        <v>3.573205232224705</v>
      </c>
      <c r="T267" s="32">
        <v>0.11305318859686585</v>
      </c>
      <c r="U267" s="32">
        <v>1.4548235533403737</v>
      </c>
      <c r="V267" s="32">
        <v>7.1939290408172873E-2</v>
      </c>
      <c r="W267" s="37">
        <f>U267*Info!$B$2</f>
        <v>0.6983153056033794</v>
      </c>
      <c r="X267" s="37">
        <f>W267*SQRT((0.5*V267/U267)^2+Info!$B$3^2)</f>
        <v>3.8951325109103846E-2</v>
      </c>
      <c r="Y267" s="28">
        <f>W267*Info!$D$2</f>
        <v>0.56563539753873737</v>
      </c>
      <c r="Z267" s="28">
        <f>Y267*SQRT(Info!$D$3^2+(X267/W267)^2)</f>
        <v>4.2370947420988091E-2</v>
      </c>
      <c r="AA267" s="37">
        <f t="shared" si="77"/>
        <v>0</v>
      </c>
      <c r="AB267" s="37">
        <f t="shared" si="88"/>
        <v>4.0167975004516777E-2</v>
      </c>
      <c r="AC267" s="37">
        <f>(1-EXP(-Info!$B$6*H267*1000))+(Info!$B$6/(Info!$B$6-Info!$B$7))*(EXP(-Info!$B$7*H267*1000)-EXP(-Info!$B$6*H267*1000))*(Info!$B$9-1)</f>
        <v>0.67824803270851186</v>
      </c>
      <c r="AD267" s="37">
        <f>SQRT((Info!$B$6*EXP(-Info!$B$6*H267*1000)+(Info!$B$6/(Info!$B$6+Info!$B$7))*(Info!$B$9-1)*(-Info!$B$7*EXP(-Info!$B$7*H267*1000)+Info!$B$6*EXP(-Info!$B$6*H267*1000)))^2*(0.01*H267*1000)^2)</f>
        <v>3.8390555767463864E-3</v>
      </c>
      <c r="AE267" s="37">
        <f t="shared" si="89"/>
        <v>0</v>
      </c>
      <c r="AF267" s="37">
        <f t="shared" si="80"/>
        <v>3.0075698346859676</v>
      </c>
      <c r="AG267" s="37">
        <f t="shared" si="90"/>
        <v>7.0643846500114696E-2</v>
      </c>
      <c r="AH267" s="37">
        <f t="shared" si="82"/>
        <v>0.84170083698591014</v>
      </c>
      <c r="AI267">
        <f>AF267*EXP(Info!$B$6*H267*1000)</f>
        <v>7.5731357279107359</v>
      </c>
      <c r="AJ267">
        <f>2*SQRT((EXP(Info!$B$6*H267)*AG267)^2+(Info!$B$6*H267*0.01*AI267)^2)</f>
        <v>0.14141829806298156</v>
      </c>
      <c r="AK267">
        <f t="shared" si="83"/>
        <v>0</v>
      </c>
      <c r="AL267">
        <f t="shared" si="91"/>
        <v>0.10682271272701192</v>
      </c>
      <c r="AM267"/>
      <c r="AN267"/>
      <c r="AO267">
        <f t="shared" si="85"/>
        <v>5.9985284684338724</v>
      </c>
      <c r="AP267">
        <f t="shared" si="86"/>
        <v>0.47480168108191512</v>
      </c>
      <c r="AQ267">
        <f t="shared" si="92"/>
        <v>5</v>
      </c>
      <c r="AR267">
        <v>1</v>
      </c>
      <c r="AS267">
        <v>1</v>
      </c>
      <c r="AT267">
        <v>1</v>
      </c>
      <c r="AU267">
        <v>0</v>
      </c>
      <c r="AV267">
        <v>0</v>
      </c>
      <c r="AW267">
        <v>1</v>
      </c>
      <c r="AX267">
        <v>1</v>
      </c>
    </row>
    <row r="268" spans="1:50">
      <c r="A268" s="34" t="s">
        <v>102</v>
      </c>
      <c r="B268" s="13" t="s">
        <v>201</v>
      </c>
      <c r="D268" s="14">
        <v>-57.62</v>
      </c>
      <c r="E268" s="14">
        <v>33.68</v>
      </c>
      <c r="F268" s="14">
        <v>4584</v>
      </c>
      <c r="G268" s="31">
        <v>33.46</v>
      </c>
      <c r="H268">
        <v>102.6</v>
      </c>
      <c r="I268" s="30" t="s">
        <v>63</v>
      </c>
      <c r="J268">
        <f>(F268*100*Info!$B$11)/AI268</f>
        <v>1.7040378145642623</v>
      </c>
      <c r="K268">
        <f>2*((F268*100*Info!$B$11)/AI268^2)*(AJ268/2)</f>
        <v>3.431550508900174E-2</v>
      </c>
      <c r="L268" s="26">
        <f t="shared" si="74"/>
        <v>0.6436148323540043</v>
      </c>
      <c r="M268" s="20">
        <f t="shared" si="75"/>
        <v>11.735160932098577</v>
      </c>
      <c r="N268" s="20">
        <f t="shared" si="87"/>
        <v>0.27537005052325486</v>
      </c>
      <c r="O268" s="32">
        <v>0.81988241583647348</v>
      </c>
      <c r="P268" s="32">
        <v>9.5326560089333025E-3</v>
      </c>
      <c r="S268" s="32">
        <v>3.3445868606463027</v>
      </c>
      <c r="T268" s="32">
        <v>8.6728067641872672E-2</v>
      </c>
      <c r="U268" s="32">
        <v>1.6702266943606503</v>
      </c>
      <c r="V268" s="32">
        <v>2.0118768132615237E-2</v>
      </c>
      <c r="W268" s="37">
        <f>U268*Info!$B$2</f>
        <v>0.80170881329311217</v>
      </c>
      <c r="X268" s="37">
        <f>W268*SQRT((0.5*V268/U268)^2+Info!$B$3^2)</f>
        <v>4.0375202879431388E-2</v>
      </c>
      <c r="Y268" s="28">
        <f>W268*Info!$D$2</f>
        <v>0.64938413876742085</v>
      </c>
      <c r="Z268" s="28">
        <f>Y268*SQRT(Info!$D$3^2+(X268/W268)^2)</f>
        <v>4.6084654841538716E-2</v>
      </c>
      <c r="AA268" s="37">
        <f t="shared" si="77"/>
        <v>1.8173602543361311E-2</v>
      </c>
      <c r="AB268" s="37">
        <f t="shared" si="88"/>
        <v>4.0655564074323303E-2</v>
      </c>
      <c r="AC268" s="37">
        <f>(1-EXP(-Info!$B$6*H268*1000))+(Info!$B$6/(Info!$B$6-Info!$B$7))*(EXP(-Info!$B$7*H268*1000)-EXP(-Info!$B$6*H268*1000))*(Info!$B$9-1)</f>
        <v>0.68570902146901902</v>
      </c>
      <c r="AD268" s="37">
        <f>SQRT((Info!$B$6*EXP(-Info!$B$6*H268*1000)+(Info!$B$6/(Info!$B$6+Info!$B$7))*(Info!$B$9-1)*(-Info!$B$7*EXP(-Info!$B$7*H268*1000)+Info!$B$6*EXP(-Info!$B$6*H268*1000)))^2*(0.01*H268*1000)^2)</f>
        <v>3.8410095881140447E-3</v>
      </c>
      <c r="AE268" s="37">
        <f t="shared" si="89"/>
        <v>2.7877974452813301E-2</v>
      </c>
      <c r="AF268" s="37">
        <f t="shared" si="80"/>
        <v>2.682740918662307</v>
      </c>
      <c r="AG268" s="37">
        <f t="shared" si="90"/>
        <v>6.914778594198645E-2</v>
      </c>
      <c r="AH268" s="37">
        <f t="shared" si="82"/>
        <v>0.80211429107387522</v>
      </c>
      <c r="AI268">
        <f>AF268*EXP(Info!$B$6*H268*1000)</f>
        <v>6.8739429555881664</v>
      </c>
      <c r="AJ268">
        <f>2*SQRT((EXP(Info!$B$6*H268)*AG268)^2+(Info!$B$6*H268*0.01*AI268)^2)</f>
        <v>0.13842581570545179</v>
      </c>
      <c r="AK268">
        <f t="shared" si="83"/>
        <v>2.4165439301907534E-2</v>
      </c>
      <c r="AL268">
        <f t="shared" si="91"/>
        <v>0.1081194070992554</v>
      </c>
      <c r="AM268"/>
      <c r="AN268"/>
      <c r="AO268">
        <f t="shared" si="85"/>
        <v>6.88667869849679</v>
      </c>
      <c r="AP268">
        <f t="shared" si="86"/>
        <v>0.49088091970073444</v>
      </c>
      <c r="AQ268">
        <f t="shared" si="92"/>
        <v>5</v>
      </c>
      <c r="AR268">
        <v>1</v>
      </c>
      <c r="AS268">
        <v>1</v>
      </c>
      <c r="AT268">
        <v>1</v>
      </c>
      <c r="AU268">
        <v>0</v>
      </c>
      <c r="AV268">
        <v>0</v>
      </c>
      <c r="AW268">
        <v>1</v>
      </c>
      <c r="AX268">
        <v>1</v>
      </c>
    </row>
    <row r="269" spans="1:50">
      <c r="A269" s="34" t="s">
        <v>102</v>
      </c>
      <c r="B269" s="13" t="s">
        <v>201</v>
      </c>
      <c r="D269" s="14">
        <v>-57.62</v>
      </c>
      <c r="E269" s="14">
        <v>33.68</v>
      </c>
      <c r="F269" s="14">
        <v>4584</v>
      </c>
      <c r="G269" s="31">
        <v>33.54</v>
      </c>
      <c r="H269">
        <v>103.1</v>
      </c>
      <c r="I269" s="30" t="s">
        <v>63</v>
      </c>
      <c r="J269">
        <f>(F269*100*Info!$B$11)/AI269</f>
        <v>1.7019048207864369</v>
      </c>
      <c r="K269">
        <f>2*((F269*100*Info!$B$11)/AI269^2)*(AJ269/2)</f>
        <v>3.2065489350718172E-2</v>
      </c>
      <c r="L269" s="26">
        <f t="shared" si="74"/>
        <v>0.65193531534081084</v>
      </c>
      <c r="M269" s="20">
        <f t="shared" si="75"/>
        <v>11.871990859408134</v>
      </c>
      <c r="N269" s="20">
        <f t="shared" si="87"/>
        <v>0.30187213899599064</v>
      </c>
      <c r="O269" s="32">
        <v>0.83397668947411685</v>
      </c>
      <c r="P269" s="32">
        <v>2.5720407728885186E-2</v>
      </c>
      <c r="S269" s="32">
        <v>3.3466560554499893</v>
      </c>
      <c r="T269" s="32">
        <v>6.6946234198460297E-2</v>
      </c>
      <c r="U269" s="32">
        <v>1.6918189450297498</v>
      </c>
      <c r="V269" s="32">
        <v>2.8888234108310155E-2</v>
      </c>
      <c r="W269" s="37">
        <f>U269*Info!$B$2</f>
        <v>0.81207309361427993</v>
      </c>
      <c r="X269" s="37">
        <f>W269*SQRT((0.5*V269/U269)^2+Info!$B$3^2)</f>
        <v>4.1191330464755663E-2</v>
      </c>
      <c r="Y269" s="28">
        <f>W269*Info!$D$2</f>
        <v>0.65777920582756677</v>
      </c>
      <c r="Z269" s="28">
        <f>Y269*SQRT(Info!$D$3^2+(X269/W269)^2)</f>
        <v>4.6849817976145944E-2</v>
      </c>
      <c r="AA269" s="37">
        <f t="shared" si="77"/>
        <v>2.1903595859836922E-2</v>
      </c>
      <c r="AB269" s="37">
        <f t="shared" si="88"/>
        <v>4.3152178958793405E-2</v>
      </c>
      <c r="AC269" s="37">
        <f>(1-EXP(-Info!$B$6*H269*1000))+(Info!$B$6/(Info!$B$6-Info!$B$7))*(EXP(-Info!$B$7*H269*1000)-EXP(-Info!$B$6*H269*1000))*(Info!$B$9-1)</f>
        <v>0.68764922727697098</v>
      </c>
      <c r="AD269" s="37">
        <f>SQRT((Info!$B$6*EXP(-Info!$B$6*H269*1000)+(Info!$B$6/(Info!$B$6+Info!$B$7))*(Info!$B$9-1)*(-Info!$B$7*EXP(-Info!$B$7*H269*1000)+Info!$B$6*EXP(-Info!$B$6*H269*1000)))^2*(0.01*H269*1000)^2)</f>
        <v>3.8412967567625412E-3</v>
      </c>
      <c r="AE269" s="37">
        <f t="shared" si="89"/>
        <v>2.9673681801376268E-2</v>
      </c>
      <c r="AF269" s="37">
        <f t="shared" si="80"/>
        <v>2.673814858854819</v>
      </c>
      <c r="AG269" s="37">
        <f t="shared" si="90"/>
        <v>6.4775631254246457E-2</v>
      </c>
      <c r="AH269" s="37">
        <f t="shared" si="82"/>
        <v>0.79895119622482369</v>
      </c>
      <c r="AI269">
        <f>AF269*EXP(Info!$B$6*H269*1000)</f>
        <v>6.8825580540204161</v>
      </c>
      <c r="AJ269">
        <f>2*SQRT((EXP(Info!$B$6*H269)*AG269)^2+(Info!$B$6*H269*0.01*AI269)^2)</f>
        <v>0.1296738744090935</v>
      </c>
      <c r="AK269">
        <f t="shared" si="83"/>
        <v>2.9125211414825155E-2</v>
      </c>
      <c r="AL269">
        <f t="shared" si="91"/>
        <v>0.11475890472301518</v>
      </c>
      <c r="AM269"/>
      <c r="AN269"/>
      <c r="AO269">
        <f t="shared" si="85"/>
        <v>6.9757078663561938</v>
      </c>
      <c r="AP269">
        <f t="shared" si="86"/>
        <v>0.49294677301267115</v>
      </c>
      <c r="AQ269">
        <f t="shared" si="92"/>
        <v>5</v>
      </c>
      <c r="AR269">
        <v>1</v>
      </c>
      <c r="AS269">
        <v>1</v>
      </c>
      <c r="AT269">
        <v>1</v>
      </c>
      <c r="AU269">
        <v>0</v>
      </c>
      <c r="AV269">
        <v>0</v>
      </c>
      <c r="AW269">
        <v>1</v>
      </c>
      <c r="AX269">
        <v>1</v>
      </c>
    </row>
    <row r="270" spans="1:50">
      <c r="A270" s="34" t="s">
        <v>102</v>
      </c>
      <c r="B270" s="13" t="s">
        <v>201</v>
      </c>
      <c r="D270" s="14">
        <v>-57.62</v>
      </c>
      <c r="E270" s="14">
        <v>33.68</v>
      </c>
      <c r="F270" s="14">
        <v>4584</v>
      </c>
      <c r="G270" s="31">
        <v>33.64</v>
      </c>
      <c r="H270">
        <v>103.3</v>
      </c>
      <c r="I270" s="30" t="s">
        <v>63</v>
      </c>
      <c r="J270">
        <f>(F270*100*Info!$B$11)/AI270</f>
        <v>1.2573241958430497</v>
      </c>
      <c r="K270">
        <f>2*((F270*100*Info!$B$11)/AI270^2)*(AJ270/2)</f>
        <v>2.6379605905818101E-2</v>
      </c>
      <c r="L270" s="26">
        <f t="shared" si="74"/>
        <v>0.73933613344255023</v>
      </c>
      <c r="M270" s="20">
        <f t="shared" si="75"/>
        <v>9.9465617409904947</v>
      </c>
      <c r="N270" s="20">
        <f t="shared" si="87"/>
        <v>0.53428653475207688</v>
      </c>
      <c r="O270" s="32">
        <v>1.1096038137374087</v>
      </c>
      <c r="P270" s="32">
        <v>3.1520957024463003E-2</v>
      </c>
      <c r="S270" s="32">
        <v>4.4884663215554212</v>
      </c>
      <c r="T270" s="32">
        <v>0.14201127463522506</v>
      </c>
      <c r="U270" s="32">
        <v>1.9186303424125131</v>
      </c>
      <c r="V270" s="32">
        <v>9.4873983220735855E-2</v>
      </c>
      <c r="W270" s="37">
        <f>U270*Info!$B$2</f>
        <v>0.92094256435800625</v>
      </c>
      <c r="X270" s="37">
        <f>W270*SQRT((0.5*V270/U270)^2+Info!$B$3^2)</f>
        <v>5.1369249597250838E-2</v>
      </c>
      <c r="Y270" s="28">
        <f>W270*Info!$D$2</f>
        <v>0.74596347712998512</v>
      </c>
      <c r="Z270" s="28">
        <f>Y270*SQRT(Info!$D$3^2+(X270/W270)^2)</f>
        <v>5.5879068751681943E-2</v>
      </c>
      <c r="AA270" s="37">
        <f t="shared" si="77"/>
        <v>0.18866124937940243</v>
      </c>
      <c r="AB270" s="37">
        <f t="shared" si="88"/>
        <v>5.3732601715524311E-2</v>
      </c>
      <c r="AC270" s="37">
        <f>(1-EXP(-Info!$B$6*H270*1000))+(Info!$B$6/(Info!$B$6-Info!$B$7))*(EXP(-Info!$B$7*H270*1000)-EXP(-Info!$B$6*H270*1000))*(Info!$B$9-1)</f>
        <v>0.68842262345179217</v>
      </c>
      <c r="AD270" s="37">
        <f>SQRT((Info!$B$6*EXP(-Info!$B$6*H270*1000)+(Info!$B$6/(Info!$B$6+Info!$B$7))*(Info!$B$9-1)*(-Info!$B$7*EXP(-Info!$B$7*H270*1000)+Info!$B$6*EXP(-Info!$B$6*H270*1000)))^2*(0.01*H270*1000)^2)</f>
        <v>3.8413855517594425E-3</v>
      </c>
      <c r="AE270" s="37">
        <f t="shared" si="89"/>
        <v>3.6997837300595068E-2</v>
      </c>
      <c r="AF270" s="37">
        <f t="shared" si="80"/>
        <v>3.6126241721839754</v>
      </c>
      <c r="AG270" s="37">
        <f t="shared" si="90"/>
        <v>9.7637650629031583E-2</v>
      </c>
      <c r="AH270" s="37">
        <f t="shared" si="82"/>
        <v>0.80486828091695828</v>
      </c>
      <c r="AI270">
        <f>AF270*EXP(Info!$B$6*H270*1000)</f>
        <v>9.3161801627668996</v>
      </c>
      <c r="AJ270">
        <f>2*SQRT((EXP(Info!$B$6*H270)*AG270)^2+(Info!$B$6*H270*0.01*AI270)^2)</f>
        <v>0.19546045646294768</v>
      </c>
      <c r="AK270">
        <f t="shared" si="83"/>
        <v>0.25086286329979141</v>
      </c>
      <c r="AL270">
        <f t="shared" si="91"/>
        <v>0.14289648100226535</v>
      </c>
      <c r="AM270"/>
      <c r="AN270"/>
      <c r="AO270">
        <f t="shared" si="85"/>
        <v>7.9108966190003844</v>
      </c>
      <c r="AP270">
        <f t="shared" si="86"/>
        <v>0.57833121326653114</v>
      </c>
      <c r="AQ270">
        <f t="shared" si="92"/>
        <v>5</v>
      </c>
      <c r="AR270">
        <v>1</v>
      </c>
      <c r="AS270">
        <v>1</v>
      </c>
      <c r="AT270">
        <v>1</v>
      </c>
      <c r="AU270">
        <v>0</v>
      </c>
      <c r="AV270">
        <v>0</v>
      </c>
      <c r="AW270">
        <v>1</v>
      </c>
      <c r="AX270">
        <v>1</v>
      </c>
    </row>
    <row r="271" spans="1:50">
      <c r="A271" s="34" t="s">
        <v>102</v>
      </c>
      <c r="B271" s="13" t="s">
        <v>201</v>
      </c>
      <c r="D271" s="14">
        <v>-57.62</v>
      </c>
      <c r="E271" s="14">
        <v>33.68</v>
      </c>
      <c r="F271" s="14">
        <v>4584</v>
      </c>
      <c r="G271" s="31">
        <v>33.74</v>
      </c>
      <c r="H271">
        <v>103.6</v>
      </c>
      <c r="I271" s="30" t="s">
        <v>63</v>
      </c>
      <c r="J271">
        <f>(F271*100*Info!$B$11)/AI271</f>
        <v>0.94755107137772443</v>
      </c>
      <c r="K271">
        <f>2*((F271*100*Info!$B$11)/AI271^2)*(AJ271/2)</f>
        <v>1.908318805949042E-2</v>
      </c>
      <c r="L271" s="26">
        <f t="shared" si="74"/>
        <v>0.8931775012306562</v>
      </c>
      <c r="M271" s="20">
        <f t="shared" si="75"/>
        <v>9.0557448909709812</v>
      </c>
      <c r="N271" s="20">
        <f t="shared" si="87"/>
        <v>0.48351091933729257</v>
      </c>
      <c r="O271" s="32">
        <v>1.5013098425780926</v>
      </c>
      <c r="P271" s="32">
        <v>4.264830603719108E-2</v>
      </c>
      <c r="S271" s="32">
        <v>5.9497413768389036</v>
      </c>
      <c r="T271" s="32">
        <v>0.1882447803199806</v>
      </c>
      <c r="U271" s="32">
        <v>2.317859735925496</v>
      </c>
      <c r="V271" s="32">
        <v>0.11461540080602688</v>
      </c>
      <c r="W271" s="37">
        <f>U271*Info!$B$2</f>
        <v>1.112572673244238</v>
      </c>
      <c r="X271" s="37">
        <f>W271*SQRT((0.5*V271/U271)^2+Info!$B$3^2)</f>
        <v>6.2058184254742133E-2</v>
      </c>
      <c r="Y271" s="28">
        <f>W271*Info!$D$2</f>
        <v>0.9011838653278329</v>
      </c>
      <c r="Z271" s="28">
        <f>Y271*SQRT(Info!$D$3^2+(X271/W271)^2)</f>
        <v>6.7506408440135501E-2</v>
      </c>
      <c r="AA271" s="37">
        <f t="shared" si="77"/>
        <v>0.3887371693338546</v>
      </c>
      <c r="AB271" s="37">
        <f t="shared" si="88"/>
        <v>6.5619644428753204E-2</v>
      </c>
      <c r="AC271" s="37">
        <f>(1-EXP(-Info!$B$6*H271*1000))+(Info!$B$6/(Info!$B$6-Info!$B$7))*(EXP(-Info!$B$7*H271*1000)-EXP(-Info!$B$6*H271*1000))*(Info!$B$9-1)</f>
        <v>0.68957984868356359</v>
      </c>
      <c r="AD271" s="37">
        <f>SQRT((Info!$B$6*EXP(-Info!$B$6*H271*1000)+(Info!$B$6/(Info!$B$6+Info!$B$7))*(Info!$B$9-1)*(-Info!$B$7*EXP(-Info!$B$7*H271*1000)+Info!$B$6*EXP(-Info!$B$6*H271*1000)))^2*(0.01*H271*1000)^2)</f>
        <v>3.8414909792481582E-3</v>
      </c>
      <c r="AE271" s="37">
        <f t="shared" si="89"/>
        <v>4.5274619054575777E-2</v>
      </c>
      <c r="AF271" s="37">
        <f t="shared" si="80"/>
        <v>4.7804921931041546</v>
      </c>
      <c r="AG271" s="37">
        <f t="shared" si="90"/>
        <v>0.1243620948699916</v>
      </c>
      <c r="AH271" s="37">
        <f t="shared" si="82"/>
        <v>0.80347899014797663</v>
      </c>
      <c r="AI271">
        <f>AF271*EXP(Info!$B$6*H271*1000)</f>
        <v>12.361823109385206</v>
      </c>
      <c r="AJ271">
        <f>2*SQRT((EXP(Info!$B$6*H271)*AG271)^2+(Info!$B$6*H271*0.01*AI271)^2)</f>
        <v>0.24896071808726178</v>
      </c>
      <c r="AK271">
        <f t="shared" si="83"/>
        <v>0.5169038140632265</v>
      </c>
      <c r="AL271">
        <f t="shared" si="91"/>
        <v>0.17450888239382628</v>
      </c>
      <c r="AM271"/>
      <c r="AN271"/>
      <c r="AO271">
        <f t="shared" si="85"/>
        <v>9.556999252494748</v>
      </c>
      <c r="AP271">
        <f t="shared" si="86"/>
        <v>0.64771384536719434</v>
      </c>
      <c r="AQ271">
        <f t="shared" si="92"/>
        <v>5</v>
      </c>
      <c r="AR271">
        <v>1</v>
      </c>
      <c r="AS271">
        <v>1</v>
      </c>
      <c r="AT271">
        <v>1</v>
      </c>
      <c r="AU271">
        <v>0</v>
      </c>
      <c r="AV271">
        <v>0</v>
      </c>
      <c r="AW271">
        <v>1</v>
      </c>
      <c r="AX271">
        <v>1</v>
      </c>
    </row>
    <row r="272" spans="1:50">
      <c r="A272" s="34" t="s">
        <v>102</v>
      </c>
      <c r="B272" s="13" t="s">
        <v>201</v>
      </c>
      <c r="D272" s="14">
        <v>-57.62</v>
      </c>
      <c r="E272" s="14">
        <v>33.68</v>
      </c>
      <c r="F272" s="14">
        <v>4584</v>
      </c>
      <c r="G272" s="31">
        <v>33.869999999999997</v>
      </c>
      <c r="H272">
        <v>103.9</v>
      </c>
      <c r="I272" s="30" t="s">
        <v>63</v>
      </c>
      <c r="J272">
        <f>(F272*100*Info!$B$11)/AI272</f>
        <v>1.1136756631525517</v>
      </c>
      <c r="K272">
        <f>2*((F272*100*Info!$B$11)/AI272^2)*(AJ272/2)</f>
        <v>2.1009408427592319E-2</v>
      </c>
      <c r="L272" s="26">
        <f t="shared" si="74"/>
        <v>0.8440488807723584</v>
      </c>
      <c r="M272" s="20">
        <f t="shared" si="75"/>
        <v>10.057964658192381</v>
      </c>
      <c r="N272" s="20">
        <f t="shared" si="87"/>
        <v>0.68427317225122031</v>
      </c>
      <c r="O272" s="32">
        <v>1.466283873492251</v>
      </c>
      <c r="P272" s="32">
        <v>3.5492335946895451E-2</v>
      </c>
      <c r="S272" s="32">
        <v>5.1944272287161626</v>
      </c>
      <c r="T272" s="32">
        <v>0.11641576522496126</v>
      </c>
      <c r="U272" s="32">
        <v>2.1903674389465029</v>
      </c>
      <c r="V272" s="32">
        <v>0.14317363381331286</v>
      </c>
      <c r="W272" s="37">
        <f>U272*Info!$B$2</f>
        <v>1.0513763706943213</v>
      </c>
      <c r="X272" s="37">
        <f>W272*SQRT((0.5*V272/U272)^2+Info!$B$3^2)</f>
        <v>6.2802907517789996E-2</v>
      </c>
      <c r="Y272" s="28">
        <f>W272*Info!$D$2</f>
        <v>0.8516148602624003</v>
      </c>
      <c r="Z272" s="28">
        <f>Y272*SQRT(Info!$D$3^2+(X272/W272)^2)</f>
        <v>6.6339375204112538E-2</v>
      </c>
      <c r="AA272" s="37">
        <f t="shared" si="77"/>
        <v>0.41490750279792965</v>
      </c>
      <c r="AB272" s="37">
        <f t="shared" si="88"/>
        <v>6.5262023186765411E-2</v>
      </c>
      <c r="AC272" s="37">
        <f>(1-EXP(-Info!$B$6*H272*1000))+(Info!$B$6/(Info!$B$6-Info!$B$7))*(EXP(-Info!$B$7*H272*1000)-EXP(-Info!$B$6*H272*1000))*(Info!$B$9-1)</f>
        <v>0.69073363967914625</v>
      </c>
      <c r="AD272" s="37">
        <f>SQRT((Info!$B$6*EXP(-Info!$B$6*H272*1000)+(Info!$B$6/(Info!$B$6+Info!$B$7))*(Info!$B$9-1)*(-Info!$B$7*EXP(-Info!$B$7*H272*1000)+Info!$B$6*EXP(-Info!$B$6*H272*1000)))^2*(0.01*H272*1000)^2)</f>
        <v>3.8415632509877112E-3</v>
      </c>
      <c r="AE272" s="37">
        <f t="shared" si="89"/>
        <v>4.5106844477535886E-2</v>
      </c>
      <c r="AF272" s="37">
        <f t="shared" si="80"/>
        <v>4.0562217989159626</v>
      </c>
      <c r="AG272" s="37">
        <f t="shared" si="90"/>
        <v>9.9114568653760254E-2</v>
      </c>
      <c r="AH272" s="37">
        <f t="shared" si="82"/>
        <v>0.78087951189153249</v>
      </c>
      <c r="AI272">
        <f>AF272*EXP(Info!$B$6*H272*1000)</f>
        <v>10.517836672772251</v>
      </c>
      <c r="AJ272">
        <f>2*SQRT((EXP(Info!$B$6*H272)*AG272)^2+(Info!$B$6*H272*0.01*AI272)^2)</f>
        <v>0.19841820535743526</v>
      </c>
      <c r="AK272">
        <f t="shared" si="83"/>
        <v>0.55170250647040708</v>
      </c>
      <c r="AL272">
        <f t="shared" si="91"/>
        <v>0.17355782446288393</v>
      </c>
      <c r="AM272"/>
      <c r="AN272"/>
      <c r="AO272">
        <f t="shared" si="85"/>
        <v>9.0313230141780387</v>
      </c>
      <c r="AP272">
        <f t="shared" si="86"/>
        <v>0.66942369915683508</v>
      </c>
      <c r="AQ272">
        <f t="shared" si="92"/>
        <v>5</v>
      </c>
      <c r="AR272">
        <v>1</v>
      </c>
      <c r="AS272">
        <v>1</v>
      </c>
      <c r="AT272">
        <v>1</v>
      </c>
      <c r="AU272">
        <v>0</v>
      </c>
      <c r="AV272">
        <v>0</v>
      </c>
      <c r="AW272">
        <v>1</v>
      </c>
      <c r="AX272">
        <v>1</v>
      </c>
    </row>
    <row r="273" spans="1:50">
      <c r="A273" s="34" t="s">
        <v>102</v>
      </c>
      <c r="B273" s="13" t="s">
        <v>201</v>
      </c>
      <c r="D273" s="14">
        <v>-57.62</v>
      </c>
      <c r="E273" s="14">
        <v>33.68</v>
      </c>
      <c r="F273" s="14">
        <v>4584</v>
      </c>
      <c r="G273" s="31">
        <v>33.94</v>
      </c>
      <c r="H273">
        <v>104.1</v>
      </c>
      <c r="I273" s="30" t="s">
        <v>67</v>
      </c>
      <c r="J273">
        <f>(F273*100*Info!$B$11)/AI273</f>
        <v>1.4638842007772741</v>
      </c>
      <c r="K273">
        <f>2*((F273*100*Info!$B$11)/AI273^2)*(AJ273/2)</f>
        <v>2.6613611187080066E-2</v>
      </c>
      <c r="L273" s="26">
        <f t="shared" si="74"/>
        <v>0.72197751369921848</v>
      </c>
      <c r="M273" s="20">
        <f t="shared" si="75"/>
        <v>11.308738789141959</v>
      </c>
      <c r="N273" s="20">
        <f t="shared" si="87"/>
        <v>0.25810750914920894</v>
      </c>
      <c r="O273" s="32">
        <v>1.1868767496050727</v>
      </c>
      <c r="P273" s="32">
        <v>1.9951310124884349E-2</v>
      </c>
      <c r="S273" s="32">
        <v>4.0074824825395128</v>
      </c>
      <c r="T273" s="32">
        <v>7.9191659146462881E-2</v>
      </c>
      <c r="U273" s="32">
        <v>1.8735834780223186</v>
      </c>
      <c r="V273" s="32">
        <v>2.5853076148690538E-2</v>
      </c>
      <c r="W273" s="37">
        <f>U273*Info!$B$2</f>
        <v>0.89932006945071286</v>
      </c>
      <c r="X273" s="37">
        <f>W273*SQRT((0.5*V273/U273)^2+Info!$B$3^2)</f>
        <v>4.5392072494675188E-2</v>
      </c>
      <c r="Y273" s="28">
        <f>W273*Info!$D$2</f>
        <v>0.7284492562550775</v>
      </c>
      <c r="Z273" s="28">
        <f>Y273*SQRT(Info!$D$3^2+(X273/W273)^2)</f>
        <v>5.1753750031551797E-2</v>
      </c>
      <c r="AA273" s="37">
        <f t="shared" si="77"/>
        <v>0.28755668015435987</v>
      </c>
      <c r="AB273" s="37">
        <f t="shared" si="88"/>
        <v>4.6475304617470514E-2</v>
      </c>
      <c r="AC273" s="37">
        <f>(1-EXP(-Info!$B$6*H273*1000))+(Info!$B$6/(Info!$B$6-Info!$B$7))*(EXP(-Info!$B$7*H273*1000)-EXP(-Info!$B$6*H273*1000))*(Info!$B$9-1)</f>
        <v>0.69150093053416994</v>
      </c>
      <c r="AD273" s="37">
        <f>SQRT((Info!$B$6*EXP(-Info!$B$6*H273*1000)+(Info!$B$6/(Info!$B$6+Info!$B$7))*(Info!$B$9-1)*(-Info!$B$7*EXP(-Info!$B$7*H273*1000)+Info!$B$6*EXP(-Info!$B$6*H273*1000)))^2*(0.01*H273*1000)^2)</f>
        <v>3.8415931021219293E-3</v>
      </c>
      <c r="AE273" s="37">
        <f t="shared" si="89"/>
        <v>3.2156696398824833E-2</v>
      </c>
      <c r="AF273" s="37">
        <f t="shared" si="80"/>
        <v>3.0801875143763788</v>
      </c>
      <c r="AG273" s="37">
        <f t="shared" si="90"/>
        <v>7.2665903181663757E-2</v>
      </c>
      <c r="AH273" s="37">
        <f t="shared" si="82"/>
        <v>0.76860910254671566</v>
      </c>
      <c r="AI273">
        <f>AF273*EXP(Info!$B$6*H273*1000)</f>
        <v>8.0016293127970126</v>
      </c>
      <c r="AJ273">
        <f>2*SQRT((EXP(Info!$B$6*H273)*AG273)^2+(Info!$B$6*H273*0.01*AI273)^2)</f>
        <v>0.1454706945268292</v>
      </c>
      <c r="AK273">
        <f t="shared" si="83"/>
        <v>0.38236411760125233</v>
      </c>
      <c r="AL273">
        <f t="shared" si="91"/>
        <v>0.12359642509970109</v>
      </c>
      <c r="AM273"/>
      <c r="AN273"/>
      <c r="AO273">
        <f t="shared" si="85"/>
        <v>7.7251593879541653</v>
      </c>
      <c r="AP273">
        <f t="shared" si="86"/>
        <v>0.63347951320423335</v>
      </c>
      <c r="AQ273">
        <f t="shared" si="92"/>
        <v>5</v>
      </c>
      <c r="AR273">
        <v>1</v>
      </c>
      <c r="AS273">
        <v>1</v>
      </c>
      <c r="AT273">
        <v>1</v>
      </c>
      <c r="AU273">
        <v>0</v>
      </c>
      <c r="AV273">
        <v>0</v>
      </c>
      <c r="AW273">
        <v>1</v>
      </c>
      <c r="AX273">
        <v>1</v>
      </c>
    </row>
    <row r="274" spans="1:50">
      <c r="A274" s="34" t="s">
        <v>102</v>
      </c>
      <c r="B274" s="13" t="s">
        <v>201</v>
      </c>
      <c r="D274" s="14">
        <v>-57.62</v>
      </c>
      <c r="E274" s="14">
        <v>33.68</v>
      </c>
      <c r="F274" s="14">
        <v>4584</v>
      </c>
      <c r="G274" s="31">
        <v>34.03</v>
      </c>
      <c r="H274">
        <v>104.3</v>
      </c>
      <c r="I274" s="30" t="s">
        <v>67</v>
      </c>
      <c r="J274">
        <f>(F274*100*Info!$B$11)/AI274</f>
        <v>1.7201796272093572</v>
      </c>
      <c r="K274">
        <f>2*((F274*100*Info!$B$11)/AI274^2)*(AJ274/2)</f>
        <v>4.893933081410802E-2</v>
      </c>
      <c r="L274" s="26">
        <f t="shared" si="74"/>
        <v>0.74286509893509789</v>
      </c>
      <c r="M274" s="20">
        <f t="shared" si="75"/>
        <v>13.6731170757973</v>
      </c>
      <c r="N274" s="20">
        <f t="shared" si="87"/>
        <v>0.47875161545511302</v>
      </c>
      <c r="O274" s="32">
        <v>1.0821781758223463</v>
      </c>
      <c r="P274" s="32">
        <v>1.125494671076733E-2</v>
      </c>
      <c r="S274" s="32">
        <v>3.4745556561058319</v>
      </c>
      <c r="T274" s="32">
        <v>0.14714976404546962</v>
      </c>
      <c r="U274" s="32">
        <v>1.9277882612062311</v>
      </c>
      <c r="V274" s="32">
        <v>3.9346531914750085E-2</v>
      </c>
      <c r="W274" s="37">
        <f>U274*Info!$B$2</f>
        <v>0.92533836537899095</v>
      </c>
      <c r="X274" s="37">
        <f>W274*SQRT((0.5*V274/U274)^2+Info!$B$3^2)</f>
        <v>4.7220770234631289E-2</v>
      </c>
      <c r="Y274" s="28">
        <f>W274*Info!$D$2</f>
        <v>0.74952407595698267</v>
      </c>
      <c r="Z274" s="28">
        <f>Y274*SQRT(Info!$D$3^2+(X274/W274)^2)</f>
        <v>5.3548467579101505E-2</v>
      </c>
      <c r="AA274" s="37">
        <f t="shared" si="77"/>
        <v>0.15683981044335538</v>
      </c>
      <c r="AB274" s="37">
        <f t="shared" si="88"/>
        <v>4.7554911396378324E-2</v>
      </c>
      <c r="AC274" s="37">
        <f>(1-EXP(-Info!$B$6*H274*1000))+(Info!$B$6/(Info!$B$6-Info!$B$7))*(EXP(-Info!$B$7*H274*1000)-EXP(-Info!$B$6*H274*1000))*(Info!$B$9-1)</f>
        <v>0.69226670220474806</v>
      </c>
      <c r="AD274" s="37">
        <f>SQRT((Info!$B$6*EXP(-Info!$B$6*H274*1000)+(Info!$B$6/(Info!$B$6+Info!$B$7))*(Info!$B$9-1)*(-Info!$B$7*EXP(-Info!$B$7*H274*1000)+Info!$B$6*EXP(-Info!$B$6*H274*1000)))^2*(0.01*H274*1000)^2)</f>
        <v>3.8416083519049707E-3</v>
      </c>
      <c r="AE274" s="37">
        <f t="shared" si="89"/>
        <v>3.2926194884291687E-2</v>
      </c>
      <c r="AF274" s="37">
        <f t="shared" si="80"/>
        <v>2.6164566017988098</v>
      </c>
      <c r="AG274" s="37">
        <f t="shared" si="90"/>
        <v>9.6772082514988728E-2</v>
      </c>
      <c r="AH274" s="37">
        <f t="shared" si="82"/>
        <v>0.75303344103897552</v>
      </c>
      <c r="AI274">
        <f>AF274*EXP(Info!$B$6*H274*1000)</f>
        <v>6.8094392854091508</v>
      </c>
      <c r="AJ274">
        <f>2*SQRT((EXP(Info!$B$6*H274)*AG274)^2+(Info!$B$6*H274*0.01*AI274)^2)</f>
        <v>0.19372942021633599</v>
      </c>
      <c r="AK274">
        <f t="shared" si="83"/>
        <v>0.20854989594652965</v>
      </c>
      <c r="AL274">
        <f t="shared" si="91"/>
        <v>0.1264675313675285</v>
      </c>
      <c r="AM274"/>
      <c r="AN274"/>
      <c r="AO274">
        <f t="shared" si="85"/>
        <v>7.9486565497284722</v>
      </c>
      <c r="AP274">
        <f t="shared" si="86"/>
        <v>0.56135738431419824</v>
      </c>
      <c r="AQ274">
        <f t="shared" si="92"/>
        <v>5</v>
      </c>
      <c r="AR274">
        <v>1</v>
      </c>
      <c r="AS274">
        <v>1</v>
      </c>
      <c r="AT274">
        <v>1</v>
      </c>
      <c r="AU274">
        <v>0</v>
      </c>
      <c r="AV274">
        <v>0</v>
      </c>
      <c r="AW274">
        <v>1</v>
      </c>
      <c r="AX274">
        <v>1</v>
      </c>
    </row>
    <row r="275" spans="1:50">
      <c r="A275" s="34" t="s">
        <v>102</v>
      </c>
      <c r="B275" s="13" t="s">
        <v>201</v>
      </c>
      <c r="D275" s="14">
        <v>-57.62</v>
      </c>
      <c r="E275" s="14">
        <v>33.68</v>
      </c>
      <c r="F275" s="14">
        <v>4584</v>
      </c>
      <c r="G275" s="31">
        <v>34.14</v>
      </c>
      <c r="H275">
        <v>104.6</v>
      </c>
      <c r="I275" s="30" t="s">
        <v>67</v>
      </c>
      <c r="J275">
        <f>(F275*100*Info!$B$11)/AI275</f>
        <v>1.8425493307600522</v>
      </c>
      <c r="K275">
        <f>2*((F275*100*Info!$B$11)/AI275^2)*(AJ275/2)</f>
        <v>5.05705110530918E-2</v>
      </c>
      <c r="L275" s="26">
        <f t="shared" si="74"/>
        <v>0.76179234134369556</v>
      </c>
      <c r="M275" s="20">
        <f t="shared" si="75"/>
        <v>15.018947665314267</v>
      </c>
      <c r="N275" s="20">
        <f t="shared" si="87"/>
        <v>0.84939613072012077</v>
      </c>
      <c r="O275" s="32">
        <v>1.1548097136588262</v>
      </c>
      <c r="P275" s="32">
        <v>3.2805139009991394E-2</v>
      </c>
      <c r="S275" s="32">
        <v>3.3473692841148406</v>
      </c>
      <c r="T275" s="32">
        <v>0.10590793038349409</v>
      </c>
      <c r="U275" s="32">
        <v>1.9769058140224895</v>
      </c>
      <c r="V275" s="32">
        <v>9.7755635821284936E-2</v>
      </c>
      <c r="W275" s="37">
        <f>U275*Info!$B$2</f>
        <v>0.94891479073079499</v>
      </c>
      <c r="X275" s="37">
        <f>W275*SQRT((0.5*V275/U275)^2+Info!$B$3^2)</f>
        <v>5.2929512238967552E-2</v>
      </c>
      <c r="Y275" s="28">
        <f>W275*Info!$D$2</f>
        <v>0.76862098049194394</v>
      </c>
      <c r="Z275" s="28">
        <f>Y275*SQRT(Info!$D$3^2+(X275/W275)^2)</f>
        <v>5.7576310274786359E-2</v>
      </c>
      <c r="AA275" s="37">
        <f t="shared" si="77"/>
        <v>0.20589492292803124</v>
      </c>
      <c r="AB275" s="37">
        <f t="shared" si="88"/>
        <v>5.5412792315684932E-2</v>
      </c>
      <c r="AC275" s="37">
        <f>(1-EXP(-Info!$B$6*H275*1000))+(Info!$B$6/(Info!$B$6-Info!$B$7))*(EXP(-Info!$B$7*H275*1000)-EXP(-Info!$B$6*H275*1000))*(Info!$B$9-1)</f>
        <v>0.69341251746759691</v>
      </c>
      <c r="AD275" s="37">
        <f>SQRT((Info!$B$6*EXP(-Info!$B$6*H275*1000)+(Info!$B$6/(Info!$B$6+Info!$B$7))*(Info!$B$9-1)*(-Info!$B$7*EXP(-Info!$B$7*H275*1000)+Info!$B$6*EXP(-Info!$B$6*H275*1000)))^2*(0.01*H275*1000)^2)</f>
        <v>3.8416039661482481E-3</v>
      </c>
      <c r="AE275" s="37">
        <f t="shared" si="89"/>
        <v>3.8432064088369161E-2</v>
      </c>
      <c r="AF275" s="37">
        <f t="shared" si="80"/>
        <v>2.4359781867815737</v>
      </c>
      <c r="AG275" s="37">
        <f t="shared" si="90"/>
        <v>8.7156052483345889E-2</v>
      </c>
      <c r="AH275" s="37">
        <f t="shared" si="82"/>
        <v>0.72772914489646157</v>
      </c>
      <c r="AI275">
        <f>AF275*EXP(Info!$B$6*H275*1000)</f>
        <v>6.357202239273593</v>
      </c>
      <c r="AJ275">
        <f>2*SQRT((EXP(Info!$B$6*H275)*AG275)^2+(Info!$B$6*H275*0.01*AI275)^2)</f>
        <v>0.1744794349551074</v>
      </c>
      <c r="AK275">
        <f t="shared" si="83"/>
        <v>0.27377847901740315</v>
      </c>
      <c r="AL275">
        <f t="shared" si="91"/>
        <v>0.1473647798843325</v>
      </c>
      <c r="AM275"/>
      <c r="AN275"/>
      <c r="AO275">
        <f t="shared" si="85"/>
        <v>8.1511780432742924</v>
      </c>
      <c r="AP275">
        <f t="shared" si="86"/>
        <v>0.58415009226417747</v>
      </c>
      <c r="AQ275">
        <f t="shared" si="92"/>
        <v>5</v>
      </c>
      <c r="AR275">
        <v>1</v>
      </c>
      <c r="AS275">
        <v>1</v>
      </c>
      <c r="AT275">
        <v>1</v>
      </c>
      <c r="AU275">
        <v>0</v>
      </c>
      <c r="AV275">
        <v>0</v>
      </c>
      <c r="AW275">
        <v>1</v>
      </c>
      <c r="AX275">
        <v>1</v>
      </c>
    </row>
    <row r="276" spans="1:50">
      <c r="A276" s="34" t="s">
        <v>102</v>
      </c>
      <c r="B276" s="13" t="s">
        <v>201</v>
      </c>
      <c r="D276" s="14">
        <v>-57.62</v>
      </c>
      <c r="E276" s="14">
        <v>33.68</v>
      </c>
      <c r="F276" s="14">
        <v>4584</v>
      </c>
      <c r="G276" s="31">
        <v>34.270000000000003</v>
      </c>
      <c r="H276">
        <v>105.7</v>
      </c>
      <c r="I276" s="30" t="s">
        <v>131</v>
      </c>
      <c r="J276">
        <f>(F276*100*Info!$B$11)/AI276</f>
        <v>1.2693055696094437</v>
      </c>
      <c r="K276">
        <f>2*((F276*100*Info!$B$11)/AI276^2)*(AJ276/2)</f>
        <v>2.4618871681494826E-2</v>
      </c>
      <c r="L276" s="26">
        <f t="shared" si="74"/>
        <v>0.8876354736085279</v>
      </c>
      <c r="M276" s="20">
        <f t="shared" si="75"/>
        <v>12.055482959646163</v>
      </c>
      <c r="N276" s="20">
        <f t="shared" si="87"/>
        <v>0.30034345243162425</v>
      </c>
      <c r="O276" s="32">
        <v>1.5281429179267465</v>
      </c>
      <c r="P276" s="32">
        <v>4.5613208921222712E-2</v>
      </c>
      <c r="S276" s="32">
        <v>4.6909262992948362</v>
      </c>
      <c r="T276" s="32">
        <v>9.2838188255183349E-2</v>
      </c>
      <c r="U276" s="32">
        <v>2.3034777763899963</v>
      </c>
      <c r="V276" s="32">
        <v>3.6017728822765882E-2</v>
      </c>
      <c r="W276" s="37">
        <f>U276*Info!$B$2</f>
        <v>1.1056693326671982</v>
      </c>
      <c r="X276" s="37">
        <f>W276*SQRT((0.5*V276/U276)^2+Info!$B$3^2)</f>
        <v>5.595520374442324E-2</v>
      </c>
      <c r="Y276" s="28">
        <f>W276*Info!$D$2</f>
        <v>0.89559215946043069</v>
      </c>
      <c r="Z276" s="28">
        <f>Y276*SQRT(Info!$D$3^2+(X276/W276)^2)</f>
        <v>6.3713832364789724E-2</v>
      </c>
      <c r="AA276" s="37">
        <f t="shared" si="77"/>
        <v>0.42247358525954826</v>
      </c>
      <c r="AB276" s="37">
        <f t="shared" si="88"/>
        <v>6.0424548265607204E-2</v>
      </c>
      <c r="AC276" s="37">
        <f>(1-EXP(-Info!$B$6*H276*1000))+(Info!$B$6/(Info!$B$6-Info!$B$7))*(EXP(-Info!$B$7*H276*1000)-EXP(-Info!$B$6*H276*1000))*(Info!$B$9-1)</f>
        <v>0.69758480527687516</v>
      </c>
      <c r="AD276" s="37">
        <f>SQRT((Info!$B$6*EXP(-Info!$B$6*H276*1000)+(Info!$B$6/(Info!$B$6+Info!$B$7))*(Info!$B$9-1)*(-Info!$B$7*EXP(-Info!$B$7*H276*1000)+Info!$B$6*EXP(-Info!$B$6*H276*1000)))^2*(0.01*H276*1000)^2)</f>
        <v>3.8413107423577305E-3</v>
      </c>
      <c r="AE276" s="37">
        <f t="shared" si="89"/>
        <v>4.2182475639061259E-2</v>
      </c>
      <c r="AF276" s="37">
        <f t="shared" si="80"/>
        <v>3.5006229861264999</v>
      </c>
      <c r="AG276" s="37">
        <f t="shared" si="90"/>
        <v>8.9406632781213385E-2</v>
      </c>
      <c r="AH276" s="37">
        <f t="shared" si="82"/>
        <v>0.74625410052865915</v>
      </c>
      <c r="AI276">
        <f>AF276*EXP(Info!$B$6*H276*1000)</f>
        <v>9.2282418134224464</v>
      </c>
      <c r="AJ276">
        <f>2*SQRT((EXP(Info!$B$6*H276)*AG276)^2+(Info!$B$6*H276*0.01*AI276)^2)</f>
        <v>0.17898676763890414</v>
      </c>
      <c r="AK276">
        <f t="shared" si="83"/>
        <v>0.56176312631962133</v>
      </c>
      <c r="AL276">
        <f t="shared" si="91"/>
        <v>0.1606930436575558</v>
      </c>
      <c r="AM276"/>
      <c r="AN276"/>
      <c r="AO276">
        <f t="shared" si="85"/>
        <v>9.4976995570042018</v>
      </c>
      <c r="AP276">
        <f t="shared" si="86"/>
        <v>0.66340684229289493</v>
      </c>
      <c r="AQ276">
        <f t="shared" si="92"/>
        <v>5</v>
      </c>
      <c r="AR276">
        <v>1</v>
      </c>
      <c r="AS276">
        <v>1</v>
      </c>
      <c r="AT276">
        <v>1</v>
      </c>
      <c r="AU276">
        <v>0</v>
      </c>
      <c r="AV276">
        <v>0</v>
      </c>
      <c r="AW276">
        <v>1</v>
      </c>
      <c r="AX276">
        <v>1</v>
      </c>
    </row>
    <row r="277" spans="1:50">
      <c r="A277" s="34" t="s">
        <v>102</v>
      </c>
      <c r="B277" s="13" t="s">
        <v>201</v>
      </c>
      <c r="D277" s="14">
        <v>-57.62</v>
      </c>
      <c r="E277" s="14">
        <v>33.68</v>
      </c>
      <c r="F277" s="14">
        <v>4584</v>
      </c>
      <c r="G277" s="31">
        <v>34.340000000000003</v>
      </c>
      <c r="H277">
        <v>106.3</v>
      </c>
      <c r="I277" s="30"/>
      <c r="J277">
        <f>(F277*100*Info!$B$11)/AI277</f>
        <v>1.2142823439345787</v>
      </c>
      <c r="K277">
        <f>2*((F277*100*Info!$B$11)/AI277^2)*(AJ277/2)</f>
        <v>2.4249579102340678E-2</v>
      </c>
      <c r="L277" s="26">
        <f t="shared" ref="L277:L340" si="93">(M277/10.7)/J277</f>
        <v>0.9141913556564335</v>
      </c>
      <c r="M277" s="20">
        <f t="shared" ref="M277:M340" si="94">((U277/0.242530073729142))*J277</f>
        <v>11.877924717018097</v>
      </c>
      <c r="N277" s="20">
        <f t="shared" ref="N277:N308" si="95">2*M277*SQRT((0.5*K277/J277)^2+(0.5*V277/U277)^2)</f>
        <v>0.29557653974064513</v>
      </c>
      <c r="O277" s="32">
        <v>1.6213035072772095</v>
      </c>
      <c r="P277" s="32">
        <v>1.7673332782367511E-2</v>
      </c>
      <c r="S277" s="32">
        <v>4.8992671763427946</v>
      </c>
      <c r="T277" s="32">
        <v>0.11479150120270365</v>
      </c>
      <c r="U277" s="32">
        <v>2.3723921967219201</v>
      </c>
      <c r="V277" s="32">
        <v>3.5222388980988902E-2</v>
      </c>
      <c r="W277" s="37">
        <f>U277*Info!$B$2</f>
        <v>1.1387482544265217</v>
      </c>
      <c r="X277" s="37">
        <f>W277*SQRT((0.5*V277/U277)^2+Info!$B$3^2)</f>
        <v>5.7561519164152058E-2</v>
      </c>
      <c r="Y277" s="28">
        <f>W277*Info!$D$2</f>
        <v>0.92238608608548267</v>
      </c>
      <c r="Z277" s="28">
        <f>Y277*SQRT(Info!$D$3^2+(X277/W277)^2)</f>
        <v>6.5580980861872418E-2</v>
      </c>
      <c r="AA277" s="37">
        <f t="shared" ref="AA277:AA340" si="96">IF(O277-W277&gt;0,O277-W277,0)</f>
        <v>0.48255525285068779</v>
      </c>
      <c r="AB277" s="37">
        <f t="shared" ref="AB277:AB308" si="97">SQRT((0.5*P277)^2+X277^2)</f>
        <v>5.8235858037759873E-2</v>
      </c>
      <c r="AC277" s="37">
        <f>(1-EXP(-Info!$B$6*H277*1000))+(Info!$B$6/(Info!$B$6-Info!$B$7))*(EXP(-Info!$B$7*H277*1000)-EXP(-Info!$B$6*H277*1000))*(Info!$B$9-1)</f>
        <v>0.69984148765784826</v>
      </c>
      <c r="AD277" s="37">
        <f>SQRT((Info!$B$6*EXP(-Info!$B$6*H277*1000)+(Info!$B$6/(Info!$B$6+Info!$B$7))*(Info!$B$9-1)*(-Info!$B$7*EXP(-Info!$B$7*H277*1000)+Info!$B$6*EXP(-Info!$B$6*H277*1000)))^2*(0.01*H277*1000)^2)</f>
        <v>3.8409694841717817E-3</v>
      </c>
      <c r="AE277" s="37">
        <f t="shared" ref="AE277:AE308" si="98">IF(AA277&gt;0,AA277*AC277*SQRT((AB277/AA277)^2+(AD277/AC277)^2),AA277*AC277*SQRT((AD277/AC277)^2))</f>
        <v>4.0797993685774206E-2</v>
      </c>
      <c r="AF277" s="37">
        <f t="shared" ref="AF277:AF340" si="99">IF((S277-Y277-AA277*AC277)&gt;0,S277-Y277-AA277*AC277,0)</f>
        <v>3.6391689042251776</v>
      </c>
      <c r="AG277" s="37">
        <f t="shared" ref="AG277:AG308" si="100">SQRT((T277*0.5)^2+Z277^2+AE277^2)</f>
        <v>9.6226885674858709E-2</v>
      </c>
      <c r="AH277" s="37">
        <f t="shared" ref="AH277:AH340" si="101">AF277/S277</f>
        <v>0.7427986213525396</v>
      </c>
      <c r="AI277">
        <f>AF277*EXP(Info!$B$6*H277*1000)</f>
        <v>9.6464045532650395</v>
      </c>
      <c r="AJ277">
        <f>2*SQRT((EXP(Info!$B$6*H277)*AG277)^2+(Info!$B$6*H277*0.01*AI277)^2)</f>
        <v>0.19264156432483115</v>
      </c>
      <c r="AK277">
        <f t="shared" ref="AK277:AK340" si="102">AA277/0.752049334436339</f>
        <v>0.64165371971555951</v>
      </c>
      <c r="AL277">
        <f t="shared" ref="AL277:AL308" si="103">AB277/0.752049334436339*2</f>
        <v>0.1548724408656186</v>
      </c>
      <c r="AM277"/>
      <c r="AN277"/>
      <c r="AO277">
        <f t="shared" ref="AO277:AO340" si="104">U277/0.242530074</f>
        <v>9.7818474945994538</v>
      </c>
      <c r="AP277">
        <f t="shared" ref="AP277:AP340" si="105">O277/U277</f>
        <v>0.6834045018009518</v>
      </c>
      <c r="AQ277">
        <f t="shared" si="92"/>
        <v>5</v>
      </c>
      <c r="AR277">
        <v>1</v>
      </c>
      <c r="AS277">
        <v>1</v>
      </c>
      <c r="AT277">
        <v>1</v>
      </c>
      <c r="AU277">
        <v>0</v>
      </c>
      <c r="AV277">
        <v>0</v>
      </c>
      <c r="AW277">
        <v>1</v>
      </c>
      <c r="AX277">
        <v>1</v>
      </c>
    </row>
    <row r="278" spans="1:50">
      <c r="A278" s="34" t="s">
        <v>102</v>
      </c>
      <c r="B278" s="13" t="s">
        <v>201</v>
      </c>
      <c r="D278" s="14">
        <v>-57.62</v>
      </c>
      <c r="E278" s="14">
        <v>33.68</v>
      </c>
      <c r="F278" s="14">
        <v>4584</v>
      </c>
      <c r="G278" s="31">
        <v>34.44</v>
      </c>
      <c r="H278">
        <v>107.2</v>
      </c>
      <c r="I278" s="30" t="s">
        <v>63</v>
      </c>
      <c r="J278">
        <f>(F278*100*Info!$B$11)/AI278</f>
        <v>1.0141813156767125</v>
      </c>
      <c r="K278">
        <f>2*((F278*100*Info!$B$11)/AI278^2)*(AJ278/2)</f>
        <v>1.9688505523743509E-2</v>
      </c>
      <c r="L278" s="26">
        <f t="shared" si="93"/>
        <v>0.7722880076227876</v>
      </c>
      <c r="M278" s="20">
        <f t="shared" si="94"/>
        <v>8.3806687238788147</v>
      </c>
      <c r="N278" s="20">
        <f t="shared" si="95"/>
        <v>0.44520656737527275</v>
      </c>
      <c r="O278" s="32">
        <v>1.4873222864849978</v>
      </c>
      <c r="P278" s="32">
        <v>4.2250955965905147E-2</v>
      </c>
      <c r="S278" s="32">
        <v>5.47</v>
      </c>
      <c r="T278" s="32">
        <v>0.17306616928908811</v>
      </c>
      <c r="U278" s="32">
        <v>2.0041428214890891</v>
      </c>
      <c r="V278" s="32">
        <v>9.9102473371096622E-2</v>
      </c>
      <c r="W278" s="37">
        <f>U278*Info!$B$2</f>
        <v>0.96198855431476271</v>
      </c>
      <c r="X278" s="37">
        <f>W278*SQRT((0.5*V278/U278)^2+Info!$B$3^2)</f>
        <v>5.3658753616999046E-2</v>
      </c>
      <c r="Y278" s="28">
        <f>W278*Info!$D$2</f>
        <v>0.7792107289949578</v>
      </c>
      <c r="Z278" s="28">
        <f>Y278*SQRT(Info!$D$3^2+(X278/W278)^2)</f>
        <v>5.8369573353750502E-2</v>
      </c>
      <c r="AA278" s="37">
        <f t="shared" si="96"/>
        <v>0.52533373217023505</v>
      </c>
      <c r="AB278" s="37">
        <f t="shared" si="97"/>
        <v>5.766756159001369E-2</v>
      </c>
      <c r="AC278" s="37">
        <f>(1-EXP(-Info!$B$6*H278*1000))+(Info!$B$6/(Info!$B$6-Info!$B$7))*(EXP(-Info!$B$7*H278*1000)-EXP(-Info!$B$6*H278*1000))*(Info!$B$9-1)</f>
        <v>0.70320142219755266</v>
      </c>
      <c r="AD278" s="37">
        <f>SQRT((Info!$B$6*EXP(-Info!$B$6*H278*1000)+(Info!$B$6/(Info!$B$6+Info!$B$7))*(Info!$B$9-1)*(-Info!$B$7*EXP(-Info!$B$7*H278*1000)+Info!$B$6*EXP(-Info!$B$6*H278*1000)))^2*(0.01*H278*1000)^2)</f>
        <v>3.8402214401306914E-3</v>
      </c>
      <c r="AE278" s="37">
        <f t="shared" si="98"/>
        <v>4.0602061600650399E-2</v>
      </c>
      <c r="AF278" s="37">
        <f t="shared" si="99"/>
        <v>4.3213738434145847</v>
      </c>
      <c r="AG278" s="37">
        <f t="shared" si="100"/>
        <v>0.11199780907598907</v>
      </c>
      <c r="AH278" s="37">
        <f t="shared" si="101"/>
        <v>0.79001349971016177</v>
      </c>
      <c r="AI278">
        <f>AF278*EXP(Info!$B$6*H278*1000)</f>
        <v>11.549669226221209</v>
      </c>
      <c r="AJ278">
        <f>2*SQRT((EXP(Info!$B$6*H278)*AG278)^2+(Info!$B$6*H278*0.01*AI278)^2)</f>
        <v>0.22421604780417084</v>
      </c>
      <c r="AK278">
        <f t="shared" si="102"/>
        <v>0.69853626366676158</v>
      </c>
      <c r="AL278">
        <f t="shared" si="103"/>
        <v>0.15336111329248239</v>
      </c>
      <c r="AM278"/>
      <c r="AN278"/>
      <c r="AO278">
        <f t="shared" si="104"/>
        <v>8.2634816723351552</v>
      </c>
      <c r="AP278">
        <f t="shared" si="105"/>
        <v>0.74212389982262306</v>
      </c>
      <c r="AQ278">
        <f t="shared" si="92"/>
        <v>5</v>
      </c>
      <c r="AR278">
        <v>1</v>
      </c>
      <c r="AS278">
        <v>1</v>
      </c>
      <c r="AT278">
        <v>1</v>
      </c>
      <c r="AU278">
        <v>0</v>
      </c>
      <c r="AV278">
        <v>0</v>
      </c>
      <c r="AW278">
        <v>1</v>
      </c>
      <c r="AX278">
        <v>1</v>
      </c>
    </row>
    <row r="279" spans="1:50">
      <c r="A279" s="34" t="s">
        <v>102</v>
      </c>
      <c r="B279" s="13" t="s">
        <v>201</v>
      </c>
      <c r="D279" s="14">
        <v>-57.62</v>
      </c>
      <c r="E279" s="14">
        <v>33.68</v>
      </c>
      <c r="F279" s="14">
        <v>4584</v>
      </c>
      <c r="G279" s="31">
        <v>34.54</v>
      </c>
      <c r="H279">
        <v>108.1</v>
      </c>
      <c r="I279" s="30" t="s">
        <v>63</v>
      </c>
      <c r="J279">
        <f>(F279*100*Info!$B$11)/AI279</f>
        <v>1.462482177462006</v>
      </c>
      <c r="K279">
        <f>2*((F279*100*Info!$B$11)/AI279^2)*(AJ279/2)</f>
        <v>3.1174759723328088E-2</v>
      </c>
      <c r="L279" s="26">
        <f t="shared" si="93"/>
        <v>0.85976078596206029</v>
      </c>
      <c r="M279" s="20">
        <f t="shared" si="94"/>
        <v>13.454017641947562</v>
      </c>
      <c r="N279" s="20">
        <f t="shared" si="95"/>
        <v>0.37173380165459796</v>
      </c>
      <c r="O279" s="32">
        <v>1.4032010171288207</v>
      </c>
      <c r="P279" s="32">
        <v>1.0185967746740927E-2</v>
      </c>
      <c r="S279" s="32">
        <v>4.0743081824171767</v>
      </c>
      <c r="T279" s="32">
        <v>8.8586202192863395E-2</v>
      </c>
      <c r="U279" s="32">
        <v>2.2311409608541979</v>
      </c>
      <c r="V279" s="32">
        <v>3.9221647759951989E-2</v>
      </c>
      <c r="W279" s="37">
        <f>U279*Info!$B$2</f>
        <v>1.0709476612100151</v>
      </c>
      <c r="X279" s="37">
        <f>W279*SQRT((0.5*V279/U279)^2+Info!$B$3^2)</f>
        <v>5.436846955213228E-2</v>
      </c>
      <c r="Y279" s="28">
        <f>W279*Info!$D$2</f>
        <v>0.86746760558011227</v>
      </c>
      <c r="Z279" s="28">
        <f>Y279*SQRT(Info!$D$3^2+(X279/W279)^2)</f>
        <v>6.1811294321513464E-2</v>
      </c>
      <c r="AA279" s="37">
        <f t="shared" si="96"/>
        <v>0.33225335591880567</v>
      </c>
      <c r="AB279" s="37">
        <f t="shared" si="97"/>
        <v>5.4606491978294543E-2</v>
      </c>
      <c r="AC279" s="37">
        <f>(1-EXP(-Info!$B$6*H279*1000))+(Info!$B$6/(Info!$B$6-Info!$B$7))*(EXP(-Info!$B$7*H279*1000)-EXP(-Info!$B$6*H279*1000))*(Info!$B$9-1)</f>
        <v>0.70653147503695668</v>
      </c>
      <c r="AD279" s="37">
        <f>SQRT((Info!$B$6*EXP(-Info!$B$6*H279*1000)+(Info!$B$6/(Info!$B$6+Info!$B$7))*(Info!$B$9-1)*(-Info!$B$7*EXP(-Info!$B$7*H279*1000)+Info!$B$6*EXP(-Info!$B$6*H279*1000)))^2*(0.01*H279*1000)^2)</f>
        <v>3.8391941917822374E-3</v>
      </c>
      <c r="AE279" s="37">
        <f t="shared" si="98"/>
        <v>3.8602286483313084E-2</v>
      </c>
      <c r="AF279" s="37">
        <f t="shared" si="99"/>
        <v>2.9720931231937717</v>
      </c>
      <c r="AG279" s="37">
        <f t="shared" si="100"/>
        <v>8.5279841886457888E-2</v>
      </c>
      <c r="AH279" s="37">
        <f t="shared" si="101"/>
        <v>0.72947184899265749</v>
      </c>
      <c r="AI279">
        <f>AF279*EXP(Info!$B$6*H279*1000)</f>
        <v>8.0093001555803021</v>
      </c>
      <c r="AJ279">
        <f>2*SQRT((EXP(Info!$B$6*H279)*AG279)^2+(Info!$B$6*H279*0.01*AI279)^2)</f>
        <v>0.17072892357262032</v>
      </c>
      <c r="AK279">
        <f t="shared" si="102"/>
        <v>0.44179728736523588</v>
      </c>
      <c r="AL279">
        <f t="shared" si="103"/>
        <v>0.14522050476707651</v>
      </c>
      <c r="AM279"/>
      <c r="AN279"/>
      <c r="AO279">
        <f t="shared" si="104"/>
        <v>9.1994403995200926</v>
      </c>
      <c r="AP279">
        <f t="shared" si="105"/>
        <v>0.62891634448394584</v>
      </c>
      <c r="AQ279">
        <f t="shared" si="92"/>
        <v>5</v>
      </c>
      <c r="AR279">
        <v>1</v>
      </c>
      <c r="AS279">
        <v>1</v>
      </c>
      <c r="AT279">
        <v>1</v>
      </c>
      <c r="AU279">
        <v>0</v>
      </c>
      <c r="AV279">
        <v>0</v>
      </c>
      <c r="AW279">
        <v>1</v>
      </c>
      <c r="AX279">
        <v>1</v>
      </c>
    </row>
    <row r="280" spans="1:50">
      <c r="A280" s="34" t="s">
        <v>102</v>
      </c>
      <c r="B280" s="13" t="s">
        <v>201</v>
      </c>
      <c r="D280" s="14">
        <v>-57.62</v>
      </c>
      <c r="E280" s="14">
        <v>33.68</v>
      </c>
      <c r="F280" s="14">
        <v>4584</v>
      </c>
      <c r="G280" s="31">
        <v>34.67</v>
      </c>
      <c r="H280">
        <v>109.8</v>
      </c>
      <c r="I280" s="30" t="s">
        <v>63</v>
      </c>
      <c r="J280">
        <f>(F280*100*Info!$B$11)/AI280</f>
        <v>1.6381250857275678</v>
      </c>
      <c r="K280">
        <f>2*((F280*100*Info!$B$11)/AI280^2)*(AJ280/2)</f>
        <v>3.8995683112676538E-2</v>
      </c>
      <c r="L280" s="26">
        <f t="shared" si="93"/>
        <v>0.83335066214402143</v>
      </c>
      <c r="M280" s="20">
        <f t="shared" si="94"/>
        <v>14.606919086064064</v>
      </c>
      <c r="N280" s="20">
        <f t="shared" si="95"/>
        <v>0.92760308762191579</v>
      </c>
      <c r="O280" s="32">
        <v>1.4191354127399636</v>
      </c>
      <c r="P280" s="32">
        <v>1.8775456194882183E-2</v>
      </c>
      <c r="S280" s="32">
        <v>3.7248094335911777</v>
      </c>
      <c r="T280" s="32">
        <v>6.9044606636806852E-2</v>
      </c>
      <c r="U280" s="32">
        <v>2.1626047935926014</v>
      </c>
      <c r="V280" s="32">
        <v>0.12732073226282256</v>
      </c>
      <c r="W280" s="37">
        <f>U280*Info!$B$2</f>
        <v>1.0380503009244486</v>
      </c>
      <c r="X280" s="37">
        <f>W280*SQRT((0.5*V280/U280)^2+Info!$B$3^2)</f>
        <v>6.0229559476110799E-2</v>
      </c>
      <c r="Y280" s="28">
        <f>W280*Info!$D$2</f>
        <v>0.84082074374880345</v>
      </c>
      <c r="Z280" s="28">
        <f>Y280*SQRT(Info!$D$3^2+(X280/W280)^2)</f>
        <v>6.4401219393218426E-2</v>
      </c>
      <c r="AA280" s="37">
        <f t="shared" si="96"/>
        <v>0.38108511181551497</v>
      </c>
      <c r="AB280" s="37">
        <f t="shared" si="97"/>
        <v>6.0956782014127457E-2</v>
      </c>
      <c r="AC280" s="37">
        <f>(1-EXP(-Info!$B$6*H280*1000))+(Info!$B$6/(Info!$B$6-Info!$B$7))*(EXP(-Info!$B$7*H280*1000)-EXP(-Info!$B$6*H280*1000))*(Info!$B$9-1)</f>
        <v>0.71274093313077358</v>
      </c>
      <c r="AD280" s="37">
        <f>SQRT((Info!$B$6*EXP(-Info!$B$6*H280*1000)+(Info!$B$6/(Info!$B$6+Info!$B$7))*(Info!$B$9-1)*(-Info!$B$7*EXP(-Info!$B$7*H280*1000)+Info!$B$6*EXP(-Info!$B$6*H280*1000)))^2*(0.01*H280*1000)^2)</f>
        <v>3.8365084675908113E-3</v>
      </c>
      <c r="AE280" s="37">
        <f t="shared" si="98"/>
        <v>4.3470986588557012E-2</v>
      </c>
      <c r="AF280" s="37">
        <f t="shared" si="99"/>
        <v>2.6123737316447389</v>
      </c>
      <c r="AG280" s="37">
        <f t="shared" si="100"/>
        <v>8.5023721164883187E-2</v>
      </c>
      <c r="AH280" s="37">
        <f t="shared" si="101"/>
        <v>0.70134426424228824</v>
      </c>
      <c r="AI280">
        <f>AF280*EXP(Info!$B$6*H280*1000)</f>
        <v>7.1505276572193939</v>
      </c>
      <c r="AJ280">
        <f>2*SQRT((EXP(Info!$B$6*H280)*AG280)^2+(Info!$B$6*H280*0.01*AI280)^2)</f>
        <v>0.17021881481383402</v>
      </c>
      <c r="AK280">
        <f t="shared" si="102"/>
        <v>0.50672887318109028</v>
      </c>
      <c r="AL280">
        <f t="shared" si="103"/>
        <v>0.16210846608837057</v>
      </c>
      <c r="AM280"/>
      <c r="AN280"/>
      <c r="AO280">
        <f t="shared" si="104"/>
        <v>8.916852074982673</v>
      </c>
      <c r="AP280">
        <f t="shared" si="105"/>
        <v>0.6562157898403812</v>
      </c>
      <c r="AQ280">
        <f t="shared" si="92"/>
        <v>5</v>
      </c>
      <c r="AR280">
        <v>1</v>
      </c>
      <c r="AS280">
        <v>1</v>
      </c>
      <c r="AT280">
        <v>1</v>
      </c>
      <c r="AU280">
        <v>0</v>
      </c>
      <c r="AV280">
        <v>0</v>
      </c>
      <c r="AW280">
        <v>1</v>
      </c>
      <c r="AX280">
        <v>1</v>
      </c>
    </row>
    <row r="281" spans="1:50">
      <c r="A281" s="34" t="s">
        <v>102</v>
      </c>
      <c r="B281" s="13" t="s">
        <v>201</v>
      </c>
      <c r="D281" s="14">
        <v>-57.62</v>
      </c>
      <c r="E281" s="14">
        <v>33.68</v>
      </c>
      <c r="F281" s="14">
        <v>4584</v>
      </c>
      <c r="G281" s="31">
        <v>34.74</v>
      </c>
      <c r="H281">
        <v>110.8</v>
      </c>
      <c r="I281" s="30" t="s">
        <v>63</v>
      </c>
      <c r="J281">
        <f>(F281*100*Info!$B$11)/AI281</f>
        <v>1.6068884844926938</v>
      </c>
      <c r="K281">
        <f>2*((F281*100*Info!$B$11)/AI281^2)*(AJ281/2)</f>
        <v>3.1457654924937434E-2</v>
      </c>
      <c r="L281" s="26">
        <f t="shared" si="93"/>
        <v>0.74690881677414445</v>
      </c>
      <c r="M281" s="20">
        <f t="shared" si="94"/>
        <v>12.842131190052665</v>
      </c>
      <c r="N281" s="20">
        <f t="shared" si="95"/>
        <v>0.27859076866953919</v>
      </c>
      <c r="O281" s="32">
        <v>1.2986145812710601</v>
      </c>
      <c r="P281" s="32">
        <v>9.4181141735740492E-3</v>
      </c>
      <c r="S281" s="32">
        <v>3.6562354805689146</v>
      </c>
      <c r="T281" s="32">
        <v>6.6191567950074914E-2</v>
      </c>
      <c r="U281" s="32">
        <v>1.9382819992926204</v>
      </c>
      <c r="V281" s="32">
        <v>1.8116329575022187E-2</v>
      </c>
      <c r="W281" s="37">
        <f>U281*Info!$B$2</f>
        <v>0.9303753596604577</v>
      </c>
      <c r="X281" s="37">
        <f>W281*SQRT((0.5*V281/U281)^2+Info!$B$3^2)</f>
        <v>4.6721517260691729E-2</v>
      </c>
      <c r="Y281" s="28">
        <f>W281*Info!$D$2</f>
        <v>0.75360404132497083</v>
      </c>
      <c r="Z281" s="28">
        <f>Y281*SQRT(Info!$D$3^2+(X281/W281)^2)</f>
        <v>5.3404105016968559E-2</v>
      </c>
      <c r="AA281" s="37">
        <f t="shared" si="96"/>
        <v>0.36823922161060241</v>
      </c>
      <c r="AB281" s="37">
        <f t="shared" si="97"/>
        <v>4.695823030936893E-2</v>
      </c>
      <c r="AC281" s="37">
        <f>(1-EXP(-Info!$B$6*H281*1000))+(Info!$B$6/(Info!$B$6-Info!$B$7))*(EXP(-Info!$B$7*H281*1000)-EXP(-Info!$B$6*H281*1000))*(Info!$B$9-1)</f>
        <v>0.71634484654763719</v>
      </c>
      <c r="AD281" s="37">
        <f>SQRT((Info!$B$6*EXP(-Info!$B$6*H281*1000)+(Info!$B$6/(Info!$B$6+Info!$B$7))*(Info!$B$9-1)*(-Info!$B$7*EXP(-Info!$B$7*H281*1000)+Info!$B$6*EXP(-Info!$B$6*H281*1000)))^2*(0.01*H281*1000)^2)</f>
        <v>3.8344834693673116E-3</v>
      </c>
      <c r="AE281" s="37">
        <f t="shared" si="98"/>
        <v>3.3667908585993396E-2</v>
      </c>
      <c r="AF281" s="37">
        <f t="shared" si="99"/>
        <v>2.6388451705464755</v>
      </c>
      <c r="AG281" s="37">
        <f t="shared" si="100"/>
        <v>7.1280133404340376E-2</v>
      </c>
      <c r="AH281" s="37">
        <f t="shared" si="101"/>
        <v>0.7217382973746177</v>
      </c>
      <c r="AI281">
        <f>AF281*EXP(Info!$B$6*H281*1000)</f>
        <v>7.2895280814573056</v>
      </c>
      <c r="AJ281">
        <f>2*SQRT((EXP(Info!$B$6*H281)*AG281)^2+(Info!$B$6*H281*0.01*AI281)^2)</f>
        <v>0.14270527243495704</v>
      </c>
      <c r="AK281">
        <f t="shared" si="102"/>
        <v>0.489647692975618</v>
      </c>
      <c r="AL281">
        <f t="shared" si="103"/>
        <v>0.12488071768473573</v>
      </c>
      <c r="AM281"/>
      <c r="AN281"/>
      <c r="AO281">
        <f t="shared" si="104"/>
        <v>7.9919243305579508</v>
      </c>
      <c r="AP281">
        <f t="shared" si="105"/>
        <v>0.66998227386159082</v>
      </c>
      <c r="AQ281">
        <f t="shared" si="92"/>
        <v>5</v>
      </c>
      <c r="AR281">
        <v>1</v>
      </c>
      <c r="AS281">
        <v>1</v>
      </c>
      <c r="AT281">
        <v>1</v>
      </c>
      <c r="AU281">
        <v>0</v>
      </c>
      <c r="AV281">
        <v>0</v>
      </c>
      <c r="AW281">
        <v>1</v>
      </c>
      <c r="AX281">
        <v>1</v>
      </c>
    </row>
    <row r="282" spans="1:50">
      <c r="A282" s="34" t="s">
        <v>102</v>
      </c>
      <c r="B282" s="13" t="s">
        <v>201</v>
      </c>
      <c r="D282" s="14">
        <v>-57.62</v>
      </c>
      <c r="E282" s="14">
        <v>33.68</v>
      </c>
      <c r="F282" s="14">
        <v>4584</v>
      </c>
      <c r="G282" s="31">
        <v>34.89</v>
      </c>
      <c r="H282">
        <v>111.8</v>
      </c>
      <c r="I282" s="30" t="s">
        <v>63</v>
      </c>
      <c r="J282">
        <f>(F282*100*Info!$B$11)/AI282</f>
        <v>1.8183061291944469</v>
      </c>
      <c r="K282">
        <f>2*((F282*100*Info!$B$11)/AI282^2)*(AJ282/2)</f>
        <v>3.5995998712201202E-2</v>
      </c>
      <c r="L282" s="26">
        <f t="shared" si="93"/>
        <v>0.73054212118239947</v>
      </c>
      <c r="M282" s="20">
        <f t="shared" si="94"/>
        <v>14.213336617413162</v>
      </c>
      <c r="N282" s="20">
        <f t="shared" si="95"/>
        <v>0.31043043129926384</v>
      </c>
      <c r="O282" s="32">
        <v>1.0569321425091203</v>
      </c>
      <c r="P282" s="32">
        <v>4.7202859799789368E-3</v>
      </c>
      <c r="S282" s="32">
        <v>3.1536111702539937</v>
      </c>
      <c r="T282" s="32">
        <v>3.1251796704742797E-2</v>
      </c>
      <c r="U282" s="32">
        <v>1.8958092492849392</v>
      </c>
      <c r="V282" s="32">
        <v>1.7490895801454725E-2</v>
      </c>
      <c r="W282" s="37">
        <f>U282*Info!$B$2</f>
        <v>0.90998843965677079</v>
      </c>
      <c r="X282" s="37">
        <f>W282*SQRT((0.5*V282/U282)^2+Info!$B$3^2)</f>
        <v>4.5692658616920102E-2</v>
      </c>
      <c r="Y282" s="28">
        <f>W282*Info!$D$2</f>
        <v>0.73709063612198433</v>
      </c>
      <c r="Z282" s="28">
        <f>Y282*SQRT(Info!$D$3^2+(X282/W282)^2)</f>
        <v>5.2230973514997628E-2</v>
      </c>
      <c r="AA282" s="37">
        <f t="shared" si="96"/>
        <v>0.14694370285234948</v>
      </c>
      <c r="AB282" s="37">
        <f t="shared" si="97"/>
        <v>4.5753571733970662E-2</v>
      </c>
      <c r="AC282" s="37">
        <f>(1-EXP(-Info!$B$6*H282*1000))+(Info!$B$6/(Info!$B$6-Info!$B$7))*(EXP(-Info!$B$7*H282*1000)-EXP(-Info!$B$6*H282*1000))*(Info!$B$9-1)</f>
        <v>0.71991309487416255</v>
      </c>
      <c r="AD282" s="37">
        <f>SQRT((Info!$B$6*EXP(-Info!$B$6*H282*1000)+(Info!$B$6/(Info!$B$6+Info!$B$7))*(Info!$B$9-1)*(-Info!$B$7*EXP(-Info!$B$7*H282*1000)+Info!$B$6*EXP(-Info!$B$6*H282*1000)))^2*(0.01*H282*1000)^2)</f>
        <v>3.8321363307337515E-3</v>
      </c>
      <c r="AE282" s="37">
        <f t="shared" si="98"/>
        <v>3.2943408441838136E-2</v>
      </c>
      <c r="AF282" s="37">
        <f t="shared" si="99"/>
        <v>2.3107338382393054</v>
      </c>
      <c r="AG282" s="37">
        <f t="shared" si="100"/>
        <v>6.3698598519973726E-2</v>
      </c>
      <c r="AH282" s="37">
        <f t="shared" si="101"/>
        <v>0.73272629804047706</v>
      </c>
      <c r="AI282">
        <f>AF282*EXP(Info!$B$6*H282*1000)</f>
        <v>6.4419618585728502</v>
      </c>
      <c r="AJ282">
        <f>2*SQRT((EXP(Info!$B$6*H282)*AG282)^2+(Info!$B$6*H282*0.01*AI282)^2)</f>
        <v>0.1275279487002379</v>
      </c>
      <c r="AK282">
        <f t="shared" si="102"/>
        <v>0.19539104168276911</v>
      </c>
      <c r="AL282">
        <f t="shared" si="103"/>
        <v>0.12167704866932158</v>
      </c>
      <c r="AM282"/>
      <c r="AN282"/>
      <c r="AO282">
        <f t="shared" si="104"/>
        <v>7.8168006879218579</v>
      </c>
      <c r="AP282">
        <f t="shared" si="105"/>
        <v>0.55750975099829991</v>
      </c>
      <c r="AQ282">
        <f t="shared" si="92"/>
        <v>5</v>
      </c>
      <c r="AR282">
        <v>1</v>
      </c>
      <c r="AS282">
        <v>1</v>
      </c>
      <c r="AT282">
        <v>1</v>
      </c>
      <c r="AU282">
        <v>0</v>
      </c>
      <c r="AV282">
        <v>0</v>
      </c>
      <c r="AW282">
        <v>1</v>
      </c>
      <c r="AX282">
        <v>1</v>
      </c>
    </row>
    <row r="283" spans="1:50">
      <c r="A283" s="34" t="s">
        <v>102</v>
      </c>
      <c r="B283" s="13" t="s">
        <v>201</v>
      </c>
      <c r="D283" s="14">
        <v>-57.62</v>
      </c>
      <c r="E283" s="14">
        <v>33.68</v>
      </c>
      <c r="F283" s="14">
        <v>4584</v>
      </c>
      <c r="G283" s="31">
        <v>34.99</v>
      </c>
      <c r="H283">
        <v>112.3</v>
      </c>
      <c r="I283" s="30" t="s">
        <v>63</v>
      </c>
      <c r="J283">
        <f>(F283*100*Info!$B$11)/AI283</f>
        <v>1.9460256638324005</v>
      </c>
      <c r="K283">
        <f>2*((F283*100*Info!$B$11)/AI283^2)*(AJ283/2)</f>
        <v>5.7251373835107741E-2</v>
      </c>
      <c r="L283" s="26">
        <f t="shared" si="93"/>
        <v>0.81954251357830632</v>
      </c>
      <c r="M283" s="20">
        <f t="shared" si="94"/>
        <v>17.064903175068544</v>
      </c>
      <c r="N283" s="20">
        <f t="shared" si="95"/>
        <v>1.695054954555868</v>
      </c>
      <c r="O283" s="32">
        <v>1.2499397891336739</v>
      </c>
      <c r="P283" s="32">
        <v>1.1000328076715653E-2</v>
      </c>
      <c r="S283" s="32">
        <v>3.1414198047957411</v>
      </c>
      <c r="T283" s="32">
        <v>3.2937945726252499E-2</v>
      </c>
      <c r="U283" s="32">
        <v>2.1267716567927488</v>
      </c>
      <c r="V283" s="32">
        <v>0.20177349558400171</v>
      </c>
      <c r="W283" s="37">
        <f>U283*Info!$B$2</f>
        <v>1.0208503952605195</v>
      </c>
      <c r="X283" s="37">
        <f>W283*SQRT((0.5*V283/U283)^2+Info!$B$3^2)</f>
        <v>7.0358946343174286E-2</v>
      </c>
      <c r="Y283" s="28">
        <f>W283*Info!$D$2</f>
        <v>0.82688882016102083</v>
      </c>
      <c r="Z283" s="28">
        <f>Y283*SQRT(Info!$D$3^2+(X283/W283)^2)</f>
        <v>7.0408152888877057E-2</v>
      </c>
      <c r="AA283" s="37">
        <f t="shared" si="96"/>
        <v>0.22908939387315441</v>
      </c>
      <c r="AB283" s="37">
        <f t="shared" si="97"/>
        <v>7.0573600836081204E-2</v>
      </c>
      <c r="AC283" s="37">
        <f>(1-EXP(-Info!$B$6*H283*1000))+(Info!$B$6/(Info!$B$6-Info!$B$7))*(EXP(-Info!$B$7*H283*1000)-EXP(-Info!$B$6*H283*1000))*(Info!$B$9-1)</f>
        <v>0.72168394892644439</v>
      </c>
      <c r="AD283" s="37">
        <f>SQRT((Info!$B$6*EXP(-Info!$B$6*H283*1000)+(Info!$B$6/(Info!$B$6+Info!$B$7))*(Info!$B$9-1)*(-Info!$B$7*EXP(-Info!$B$7*H283*1000)+Info!$B$6*EXP(-Info!$B$6*H283*1000)))^2*(0.01*H283*1000)^2)</f>
        <v>3.8308438585847779E-3</v>
      </c>
      <c r="AE283" s="37">
        <f t="shared" si="98"/>
        <v>5.0939395385619868E-2</v>
      </c>
      <c r="AF283" s="37">
        <f t="shared" si="99"/>
        <v>2.1492008462071768</v>
      </c>
      <c r="AG283" s="37">
        <f t="shared" si="100"/>
        <v>8.8449743146277057E-2</v>
      </c>
      <c r="AH283" s="37">
        <f t="shared" si="101"/>
        <v>0.68414951829302562</v>
      </c>
      <c r="AI283">
        <f>AF283*EXP(Info!$B$6*H283*1000)</f>
        <v>6.0191697104405062</v>
      </c>
      <c r="AJ283">
        <f>2*SQRT((EXP(Info!$B$6*H283)*AG283)^2+(Info!$B$6*H283*0.01*AI283)^2)</f>
        <v>0.17708180404503926</v>
      </c>
      <c r="AK283">
        <f t="shared" si="102"/>
        <v>0.30462016703313344</v>
      </c>
      <c r="AL283">
        <f t="shared" si="103"/>
        <v>0.18768343406347435</v>
      </c>
      <c r="AM283"/>
      <c r="AN283"/>
      <c r="AO283">
        <f t="shared" si="104"/>
        <v>8.7691048854945244</v>
      </c>
      <c r="AP283">
        <f t="shared" si="105"/>
        <v>0.58771696770617576</v>
      </c>
      <c r="AQ283">
        <f t="shared" si="92"/>
        <v>5</v>
      </c>
      <c r="AR283">
        <v>1</v>
      </c>
      <c r="AS283">
        <v>1</v>
      </c>
      <c r="AT283">
        <v>1</v>
      </c>
      <c r="AU283">
        <v>0</v>
      </c>
      <c r="AV283">
        <v>0</v>
      </c>
      <c r="AW283">
        <v>1</v>
      </c>
      <c r="AX283">
        <v>1</v>
      </c>
    </row>
    <row r="284" spans="1:50">
      <c r="A284" s="34" t="s">
        <v>102</v>
      </c>
      <c r="B284" s="13" t="s">
        <v>201</v>
      </c>
      <c r="D284" s="14">
        <v>-57.62</v>
      </c>
      <c r="E284" s="14">
        <v>33.68</v>
      </c>
      <c r="F284" s="14">
        <v>4584</v>
      </c>
      <c r="G284" s="31">
        <v>35.06</v>
      </c>
      <c r="H284">
        <v>112.7</v>
      </c>
      <c r="I284" s="30" t="s">
        <v>63</v>
      </c>
      <c r="J284">
        <f>(F284*100*Info!$B$11)/AI284</f>
        <v>1.6904508274489964</v>
      </c>
      <c r="K284">
        <f>2*((F284*100*Info!$B$11)/AI284^2)*(AJ284/2)</f>
        <v>3.351479780492677E-2</v>
      </c>
      <c r="L284" s="26">
        <f t="shared" si="93"/>
        <v>0.75097972574845839</v>
      </c>
      <c r="M284" s="20">
        <f t="shared" si="94"/>
        <v>13.58358899704125</v>
      </c>
      <c r="N284" s="20">
        <f t="shared" si="95"/>
        <v>0.31435513208233073</v>
      </c>
      <c r="O284" s="32">
        <v>1.1865694760593024</v>
      </c>
      <c r="P284" s="32">
        <v>3.3031369656187415E-2</v>
      </c>
      <c r="S284" s="32">
        <v>3.4043710883444898</v>
      </c>
      <c r="T284" s="32">
        <v>4.5327374053980629E-2</v>
      </c>
      <c r="U284" s="32">
        <v>1.9488463003270498</v>
      </c>
      <c r="V284" s="32">
        <v>2.3263742574049933E-2</v>
      </c>
      <c r="W284" s="37">
        <f>U284*Info!$B$2</f>
        <v>0.93544622415698386</v>
      </c>
      <c r="X284" s="37">
        <f>W284*SQRT((0.5*V284/U284)^2+Info!$B$3^2)</f>
        <v>4.7104376810573251E-2</v>
      </c>
      <c r="Y284" s="28">
        <f>W284*Info!$D$2</f>
        <v>0.75771144156715697</v>
      </c>
      <c r="Z284" s="28">
        <f>Y284*SQRT(Info!$D$3^2+(X284/W284)^2)</f>
        <v>5.3768818960316586E-2</v>
      </c>
      <c r="AA284" s="37">
        <f t="shared" si="96"/>
        <v>0.25112325190231854</v>
      </c>
      <c r="AB284" s="37">
        <f t="shared" si="97"/>
        <v>4.9915830755917462E-2</v>
      </c>
      <c r="AC284" s="37">
        <f>(1-EXP(-Info!$B$6*H284*1000))+(Info!$B$6/(Info!$B$6-Info!$B$7))*(EXP(-Info!$B$7*H284*1000)-EXP(-Info!$B$6*H284*1000))*(Info!$B$9-1)</f>
        <v>0.72309430030879085</v>
      </c>
      <c r="AD284" s="37">
        <f>SQRT((Info!$B$6*EXP(-Info!$B$6*H284*1000)+(Info!$B$6/(Info!$B$6+Info!$B$7))*(Info!$B$9-1)*(-Info!$B$7*EXP(-Info!$B$7*H284*1000)+Info!$B$6*EXP(-Info!$B$6*H284*1000)))^2*(0.01*H284*1000)^2)</f>
        <v>3.8297534936119395E-3</v>
      </c>
      <c r="AE284" s="37">
        <f t="shared" si="98"/>
        <v>3.6106663483559516E-2</v>
      </c>
      <c r="AF284" s="37">
        <f t="shared" si="99"/>
        <v>2.4650738546517572</v>
      </c>
      <c r="AG284" s="37">
        <f t="shared" si="100"/>
        <v>6.8617925864599541E-2</v>
      </c>
      <c r="AH284" s="37">
        <f t="shared" si="101"/>
        <v>0.72409082050173823</v>
      </c>
      <c r="AI284">
        <f>AF284*EXP(Info!$B$6*H284*1000)</f>
        <v>6.9291922256953535</v>
      </c>
      <c r="AJ284">
        <f>2*SQRT((EXP(Info!$B$6*H284)*AG284)^2+(Info!$B$6*H284*0.01*AI284)^2)</f>
        <v>0.13737783591499175</v>
      </c>
      <c r="AK284">
        <f t="shared" si="102"/>
        <v>0.33391858805451297</v>
      </c>
      <c r="AL284">
        <f t="shared" si="103"/>
        <v>0.13274616031228689</v>
      </c>
      <c r="AM284"/>
      <c r="AN284"/>
      <c r="AO284">
        <f t="shared" si="104"/>
        <v>8.0354830565344635</v>
      </c>
      <c r="AP284">
        <f t="shared" si="105"/>
        <v>0.60885739211972523</v>
      </c>
      <c r="AQ284">
        <f t="shared" si="92"/>
        <v>5</v>
      </c>
      <c r="AR284">
        <v>1</v>
      </c>
      <c r="AS284">
        <v>1</v>
      </c>
      <c r="AT284">
        <v>1</v>
      </c>
      <c r="AU284">
        <v>0</v>
      </c>
      <c r="AV284">
        <v>0</v>
      </c>
      <c r="AW284">
        <v>1</v>
      </c>
      <c r="AX284">
        <v>1</v>
      </c>
    </row>
    <row r="285" spans="1:50">
      <c r="A285" s="34" t="s">
        <v>102</v>
      </c>
      <c r="B285" s="13" t="s">
        <v>201</v>
      </c>
      <c r="D285" s="14">
        <v>-57.62</v>
      </c>
      <c r="E285" s="14">
        <v>33.68</v>
      </c>
      <c r="F285" s="14">
        <v>4584</v>
      </c>
      <c r="G285" s="31">
        <v>35.17</v>
      </c>
      <c r="H285">
        <v>113.3</v>
      </c>
      <c r="I285" s="30" t="s">
        <v>63</v>
      </c>
      <c r="J285">
        <f>(F285*100*Info!$B$11)/AI285</f>
        <v>1.6415359606285664</v>
      </c>
      <c r="K285">
        <f>2*((F285*100*Info!$B$11)/AI285^2)*(AJ285/2)</f>
        <v>3.4803533060497563E-2</v>
      </c>
      <c r="L285" s="26">
        <f t="shared" si="93"/>
        <v>0.77865621920692574</v>
      </c>
      <c r="M285" s="20">
        <f t="shared" si="94"/>
        <v>13.676656377309158</v>
      </c>
      <c r="N285" s="20">
        <f t="shared" si="95"/>
        <v>0.70723440020452943</v>
      </c>
      <c r="O285" s="32">
        <v>1.2428316940531055</v>
      </c>
      <c r="P285" s="32">
        <v>5.2545862019045333E-3</v>
      </c>
      <c r="S285" s="32">
        <v>3.5081498839238496</v>
      </c>
      <c r="T285" s="32">
        <v>5.5284409474610927E-2</v>
      </c>
      <c r="U285" s="32">
        <v>2.0206687877168439</v>
      </c>
      <c r="V285" s="32">
        <v>9.5304410217741345E-2</v>
      </c>
      <c r="W285" s="37">
        <f>U285*Info!$B$2</f>
        <v>0.96992101810408504</v>
      </c>
      <c r="X285" s="37">
        <f>W285*SQRT((0.5*V285/U285)^2+Info!$B$3^2)</f>
        <v>5.3619434502431763E-2</v>
      </c>
      <c r="Y285" s="28">
        <f>W285*Info!$D$2</f>
        <v>0.78563602466430893</v>
      </c>
      <c r="Z285" s="28">
        <f>Y285*SQRT(Info!$D$3^2+(X285/W285)^2)</f>
        <v>5.8560875306590293E-2</v>
      </c>
      <c r="AA285" s="37">
        <f t="shared" si="96"/>
        <v>0.27291067594902041</v>
      </c>
      <c r="AB285" s="37">
        <f t="shared" si="97"/>
        <v>5.368376314491078E-2</v>
      </c>
      <c r="AC285" s="37">
        <f>(1-EXP(-Info!$B$6*H285*1000))+(Info!$B$6/(Info!$B$6-Info!$B$7))*(EXP(-Info!$B$7*H285*1000)-EXP(-Info!$B$6*H285*1000))*(Info!$B$9-1)</f>
        <v>0.72519932372549545</v>
      </c>
      <c r="AD285" s="37">
        <f>SQRT((Info!$B$6*EXP(-Info!$B$6*H285*1000)+(Info!$B$6/(Info!$B$6+Info!$B$7))*(Info!$B$9-1)*(-Info!$B$7*EXP(-Info!$B$7*H285*1000)+Info!$B$6*EXP(-Info!$B$6*H285*1000)))^2*(0.01*H285*1000)^2)</f>
        <v>3.8280248623524505E-3</v>
      </c>
      <c r="AE285" s="37">
        <f t="shared" si="98"/>
        <v>3.8945443371070018E-2</v>
      </c>
      <c r="AF285" s="37">
        <f t="shared" si="99"/>
        <v>2.5245992216238431</v>
      </c>
      <c r="AG285" s="37">
        <f t="shared" si="100"/>
        <v>7.5565965611393809E-2</v>
      </c>
      <c r="AH285" s="37">
        <f t="shared" si="101"/>
        <v>0.71963835786858976</v>
      </c>
      <c r="AI285">
        <f>AF285*EXP(Info!$B$6*H285*1000)</f>
        <v>7.1356698923577779</v>
      </c>
      <c r="AJ285">
        <f>2*SQRT((EXP(Info!$B$6*H285)*AG285)^2+(Info!$B$6*H285*0.01*AI285)^2)</f>
        <v>0.15128911517258248</v>
      </c>
      <c r="AK285">
        <f t="shared" si="102"/>
        <v>0.36288932580941241</v>
      </c>
      <c r="AL285">
        <f t="shared" si="103"/>
        <v>0.14276659970757571</v>
      </c>
      <c r="AM285"/>
      <c r="AN285"/>
      <c r="AO285">
        <f t="shared" si="104"/>
        <v>8.3316215362093349</v>
      </c>
      <c r="AP285">
        <f t="shared" si="105"/>
        <v>0.6150595790898431</v>
      </c>
      <c r="AQ285">
        <f t="shared" si="92"/>
        <v>5</v>
      </c>
      <c r="AR285">
        <v>1</v>
      </c>
      <c r="AS285">
        <v>1</v>
      </c>
      <c r="AT285">
        <v>1</v>
      </c>
      <c r="AU285">
        <v>0</v>
      </c>
      <c r="AV285">
        <v>0</v>
      </c>
      <c r="AW285">
        <v>1</v>
      </c>
      <c r="AX285">
        <v>1</v>
      </c>
    </row>
    <row r="286" spans="1:50">
      <c r="A286" s="34" t="s">
        <v>102</v>
      </c>
      <c r="B286" s="13" t="s">
        <v>201</v>
      </c>
      <c r="D286" s="14">
        <v>-57.62</v>
      </c>
      <c r="E286" s="14">
        <v>33.68</v>
      </c>
      <c r="F286" s="14">
        <v>4584</v>
      </c>
      <c r="G286" s="31">
        <v>35.31</v>
      </c>
      <c r="H286">
        <v>114.1</v>
      </c>
      <c r="I286" s="30" t="s">
        <v>63</v>
      </c>
      <c r="J286">
        <f>(F286*100*Info!$B$11)/AI286</f>
        <v>1.7274627828690849</v>
      </c>
      <c r="K286">
        <f>2*((F286*100*Info!$B$11)/AI286^2)*(AJ286/2)</f>
        <v>6.0179558190779317E-2</v>
      </c>
      <c r="L286" s="26">
        <f t="shared" si="93"/>
        <v>0.73373961547223288</v>
      </c>
      <c r="M286" s="20">
        <f t="shared" si="94"/>
        <v>13.562334295081026</v>
      </c>
      <c r="N286" s="20">
        <f t="shared" si="95"/>
        <v>0.84128088981262961</v>
      </c>
      <c r="O286" s="32">
        <v>1.3390571460433811</v>
      </c>
      <c r="P286" s="32">
        <v>2.0875957065840969E-2</v>
      </c>
      <c r="S286" s="32">
        <v>3.4312591731970423</v>
      </c>
      <c r="T286" s="32">
        <v>0.19350300811623583</v>
      </c>
      <c r="U286" s="32">
        <v>1.9041069765116607</v>
      </c>
      <c r="V286" s="32">
        <v>9.7727108024051101E-2</v>
      </c>
      <c r="W286" s="37">
        <f>U286*Info!$B$2</f>
        <v>0.91397134872559715</v>
      </c>
      <c r="X286" s="37">
        <f>W286*SQRT((0.5*V286/U286)^2+Info!$B$3^2)</f>
        <v>5.1366067729098207E-2</v>
      </c>
      <c r="Y286" s="28">
        <f>W286*Info!$D$2</f>
        <v>0.74031679246773374</v>
      </c>
      <c r="Z286" s="28">
        <f>Y286*SQRT(Info!$D$3^2+(X286/W286)^2)</f>
        <v>5.568908745766156E-2</v>
      </c>
      <c r="AA286" s="37">
        <f t="shared" si="96"/>
        <v>0.42508579731778395</v>
      </c>
      <c r="AB286" s="37">
        <f t="shared" si="97"/>
        <v>5.2415878412977235E-2</v>
      </c>
      <c r="AC286" s="37">
        <f>(1-EXP(-Info!$B$6*H286*1000))+(Info!$B$6/(Info!$B$6-Info!$B$7))*(EXP(-Info!$B$7*H286*1000)-EXP(-Info!$B$6*H286*1000))*(Info!$B$9-1)</f>
        <v>0.72798652495262062</v>
      </c>
      <c r="AD286" s="37">
        <f>SQRT((Info!$B$6*EXP(-Info!$B$6*H286*1000)+(Info!$B$6/(Info!$B$6+Info!$B$7))*(Info!$B$9-1)*(-Info!$B$7*EXP(-Info!$B$7*H286*1000)+Info!$B$6*EXP(-Info!$B$6*H286*1000)))^2*(0.01*H286*1000)^2)</f>
        <v>3.8255482529721764E-3</v>
      </c>
      <c r="AE286" s="37">
        <f t="shared" si="98"/>
        <v>3.8192689143380053E-2</v>
      </c>
      <c r="AF286" s="37">
        <f t="shared" si="99"/>
        <v>2.381485648333221</v>
      </c>
      <c r="AG286" s="37">
        <f t="shared" si="100"/>
        <v>0.11798648017200083</v>
      </c>
      <c r="AH286" s="37">
        <f t="shared" si="101"/>
        <v>0.69405589264022127</v>
      </c>
      <c r="AI286">
        <f>AF286*EXP(Info!$B$6*H286*1000)</f>
        <v>6.7807300091440315</v>
      </c>
      <c r="AJ286">
        <f>2*SQRT((EXP(Info!$B$6*H286)*AG286)^2+(Info!$B$6*H286*0.01*AI286)^2)</f>
        <v>0.23622004491669074</v>
      </c>
      <c r="AK286">
        <f t="shared" si="102"/>
        <v>0.56523658469345728</v>
      </c>
      <c r="AL286">
        <f t="shared" si="103"/>
        <v>0.13939478705147165</v>
      </c>
      <c r="AM286"/>
      <c r="AN286"/>
      <c r="AO286">
        <f t="shared" si="104"/>
        <v>7.851013876784867</v>
      </c>
      <c r="AP286">
        <f t="shared" si="105"/>
        <v>0.70324680417722352</v>
      </c>
      <c r="AQ286">
        <f t="shared" si="92"/>
        <v>5</v>
      </c>
      <c r="AR286">
        <v>1</v>
      </c>
      <c r="AS286">
        <v>1</v>
      </c>
      <c r="AT286">
        <v>1</v>
      </c>
      <c r="AU286">
        <v>0</v>
      </c>
      <c r="AV286">
        <v>0</v>
      </c>
      <c r="AW286">
        <v>1</v>
      </c>
      <c r="AX286">
        <v>1</v>
      </c>
    </row>
    <row r="287" spans="1:50">
      <c r="A287" s="34" t="s">
        <v>102</v>
      </c>
      <c r="B287" s="13" t="s">
        <v>201</v>
      </c>
      <c r="D287" s="14">
        <v>-57.62</v>
      </c>
      <c r="E287" s="14">
        <v>33.68</v>
      </c>
      <c r="F287" s="14">
        <v>4584</v>
      </c>
      <c r="G287" s="31">
        <v>35.380000000000003</v>
      </c>
      <c r="H287">
        <v>114.5</v>
      </c>
      <c r="I287" s="30" t="s">
        <v>68</v>
      </c>
      <c r="J287">
        <f>(F287*100*Info!$B$11)/AI287</f>
        <v>1.6176856037778764</v>
      </c>
      <c r="K287">
        <f>2*((F287*100*Info!$B$11)/AI287^2)*(AJ287/2)</f>
        <v>4.5510928069617686E-2</v>
      </c>
      <c r="L287" s="26">
        <f t="shared" si="93"/>
        <v>0.80292894978657892</v>
      </c>
      <c r="M287" s="20">
        <f t="shared" si="94"/>
        <v>13.898086651310745</v>
      </c>
      <c r="N287" s="20">
        <f t="shared" si="95"/>
        <v>1.3721274039099853</v>
      </c>
      <c r="O287" s="32">
        <v>1.2922201185739952</v>
      </c>
      <c r="P287" s="32">
        <v>3.6708611055077674E-2</v>
      </c>
      <c r="S287" s="32">
        <v>3.5569329341174587</v>
      </c>
      <c r="T287" s="32">
        <v>0.10769341933609911</v>
      </c>
      <c r="U287" s="32">
        <v>2.0836582660837162</v>
      </c>
      <c r="V287" s="32">
        <v>0.19718598500239265</v>
      </c>
      <c r="W287" s="37">
        <f>U287*Info!$B$2</f>
        <v>1.0001559677201837</v>
      </c>
      <c r="X287" s="37">
        <f>W287*SQRT((0.5*V287/U287)^2+Info!$B$3^2)</f>
        <v>6.8850570875355122E-2</v>
      </c>
      <c r="Y287" s="28">
        <f>W287*Info!$D$2</f>
        <v>0.81012633385334887</v>
      </c>
      <c r="Z287" s="28">
        <f>Y287*SQRT(Info!$D$3^2+(X287/W287)^2)</f>
        <v>6.8927054631598206E-2</v>
      </c>
      <c r="AA287" s="37">
        <f t="shared" si="96"/>
        <v>0.29206415085381154</v>
      </c>
      <c r="AB287" s="37">
        <f t="shared" si="97"/>
        <v>7.1255046426625404E-2</v>
      </c>
      <c r="AC287" s="37">
        <f>(1-EXP(-Info!$B$6*H287*1000))+(Info!$B$6/(Info!$B$6-Info!$B$7))*(EXP(-Info!$B$7*H287*1000)-EXP(-Info!$B$6*H287*1000))*(Info!$B$9-1)</f>
        <v>0.72937181682796248</v>
      </c>
      <c r="AD287" s="37">
        <f>SQRT((Info!$B$6*EXP(-Info!$B$6*H287*1000)+(Info!$B$6/(Info!$B$6+Info!$B$7))*(Info!$B$9-1)*(-Info!$B$7*EXP(-Info!$B$7*H287*1000)+Info!$B$6*EXP(-Info!$B$6*H287*1000)))^2*(0.01*H287*1000)^2)</f>
        <v>3.8242371793588189E-3</v>
      </c>
      <c r="AE287" s="37">
        <f t="shared" si="98"/>
        <v>5.1983423227406678E-2</v>
      </c>
      <c r="AF287" s="37">
        <f t="shared" si="99"/>
        <v>2.5337832399255493</v>
      </c>
      <c r="AG287" s="37">
        <f t="shared" si="100"/>
        <v>0.10174813655641182</v>
      </c>
      <c r="AH287" s="37">
        <f t="shared" si="101"/>
        <v>0.71235058036151255</v>
      </c>
      <c r="AI287">
        <f>AF287*EXP(Info!$B$6*H287*1000)</f>
        <v>7.2408746817828726</v>
      </c>
      <c r="AJ287">
        <f>2*SQRT((EXP(Info!$B$6*H287)*AG287)^2+(Info!$B$6*H287*0.01*AI287)^2)</f>
        <v>0.20371011897129115</v>
      </c>
      <c r="AK287">
        <f t="shared" si="102"/>
        <v>0.38835770139031323</v>
      </c>
      <c r="AL287">
        <f t="shared" si="103"/>
        <v>0.18949567046696761</v>
      </c>
      <c r="AM287"/>
      <c r="AN287"/>
      <c r="AO287">
        <f t="shared" si="104"/>
        <v>8.5913397531215701</v>
      </c>
      <c r="AP287">
        <f t="shared" si="105"/>
        <v>0.62016893058128608</v>
      </c>
      <c r="AQ287">
        <f t="shared" si="92"/>
        <v>5</v>
      </c>
      <c r="AR287">
        <v>1</v>
      </c>
      <c r="AS287">
        <v>1</v>
      </c>
      <c r="AT287">
        <v>1</v>
      </c>
      <c r="AU287">
        <v>0</v>
      </c>
      <c r="AV287">
        <v>0</v>
      </c>
      <c r="AW287">
        <v>1</v>
      </c>
      <c r="AX287">
        <v>1</v>
      </c>
    </row>
    <row r="288" spans="1:50">
      <c r="A288" s="34" t="s">
        <v>102</v>
      </c>
      <c r="B288" s="13" t="s">
        <v>201</v>
      </c>
      <c r="D288" s="14">
        <v>-57.62</v>
      </c>
      <c r="E288" s="14">
        <v>33.68</v>
      </c>
      <c r="F288" s="14">
        <v>4584</v>
      </c>
      <c r="G288" s="31">
        <v>35.44</v>
      </c>
      <c r="H288">
        <v>114.8</v>
      </c>
      <c r="I288" s="30" t="s">
        <v>68</v>
      </c>
      <c r="J288">
        <f>(F288*100*Info!$B$11)/AI288</f>
        <v>1.7213058434558142</v>
      </c>
      <c r="K288">
        <f>2*((F288*100*Info!$B$11)/AI288^2)*(AJ288/2)</f>
        <v>3.5142004212347699E-2</v>
      </c>
      <c r="L288" s="26">
        <f t="shared" si="93"/>
        <v>0.77169256326587965</v>
      </c>
      <c r="M288" s="20">
        <f t="shared" si="94"/>
        <v>14.21301242796021</v>
      </c>
      <c r="N288" s="20">
        <f t="shared" si="95"/>
        <v>0.29957495860875216</v>
      </c>
      <c r="O288" s="32">
        <v>1.2530190228709817</v>
      </c>
      <c r="P288" s="32">
        <v>3.3328829146277712E-3</v>
      </c>
      <c r="S288" s="32">
        <v>3.3664331959302198</v>
      </c>
      <c r="T288" s="32">
        <v>4.653679049705494E-2</v>
      </c>
      <c r="U288" s="32">
        <v>2.0025976006366166</v>
      </c>
      <c r="V288" s="32">
        <v>1.0492671921699009E-2</v>
      </c>
      <c r="W288" s="37">
        <f>U288*Info!$B$2</f>
        <v>0.96124684830557594</v>
      </c>
      <c r="X288" s="37">
        <f>W288*SQRT((0.5*V288/U288)^2+Info!$B$3^2)</f>
        <v>4.8128269213562593E-2</v>
      </c>
      <c r="Y288" s="28">
        <f>W288*Info!$D$2</f>
        <v>0.77860994712751652</v>
      </c>
      <c r="Z288" s="28">
        <f>Y288*SQRT(Info!$D$3^2+(X288/W288)^2)</f>
        <v>5.509381029299068E-2</v>
      </c>
      <c r="AA288" s="37">
        <f t="shared" si="96"/>
        <v>0.29177217456540572</v>
      </c>
      <c r="AB288" s="37">
        <f t="shared" si="97"/>
        <v>4.815711084174186E-2</v>
      </c>
      <c r="AC288" s="37">
        <f>(1-EXP(-Info!$B$6*H288*1000))+(Info!$B$6/(Info!$B$6-Info!$B$7))*(EXP(-Info!$B$7*H288*1000)-EXP(-Info!$B$6*H288*1000))*(Info!$B$9-1)</f>
        <v>0.7304071677045465</v>
      </c>
      <c r="AD288" s="37">
        <f>SQRT((Info!$B$6*EXP(-Info!$B$6*H288*1000)+(Info!$B$6/(Info!$B$6+Info!$B$7))*(Info!$B$9-1)*(-Info!$B$7*EXP(-Info!$B$7*H288*1000)+Info!$B$6*EXP(-Info!$B$6*H288*1000)))^2*(0.01*H288*1000)^2)</f>
        <v>3.8232223438614773E-3</v>
      </c>
      <c r="AE288" s="37">
        <f t="shared" si="98"/>
        <v>3.5191983005817655E-2</v>
      </c>
      <c r="AF288" s="37">
        <f t="shared" si="99"/>
        <v>2.3747107611633886</v>
      </c>
      <c r="AG288" s="37">
        <f t="shared" si="100"/>
        <v>6.9391799356433331E-2</v>
      </c>
      <c r="AH288" s="37">
        <f t="shared" si="101"/>
        <v>0.70540855051995277</v>
      </c>
      <c r="AI288">
        <f>AF288*EXP(Info!$B$6*H288*1000)</f>
        <v>6.8049840044481025</v>
      </c>
      <c r="AJ288">
        <f>2*SQRT((EXP(Info!$B$6*H288)*AG288)^2+(Info!$B$6*H288*0.01*AI288)^2)</f>
        <v>0.13892985808330155</v>
      </c>
      <c r="AK288">
        <f t="shared" si="102"/>
        <v>0.38796946051962</v>
      </c>
      <c r="AL288">
        <f t="shared" si="103"/>
        <v>0.12806902057252831</v>
      </c>
      <c r="AM288"/>
      <c r="AN288"/>
      <c r="AO288">
        <f t="shared" si="104"/>
        <v>8.2571104177233572</v>
      </c>
      <c r="AP288">
        <f t="shared" si="105"/>
        <v>0.62569685615954629</v>
      </c>
      <c r="AQ288">
        <f t="shared" si="92"/>
        <v>5</v>
      </c>
      <c r="AR288">
        <v>1</v>
      </c>
      <c r="AS288">
        <v>1</v>
      </c>
      <c r="AT288">
        <v>1</v>
      </c>
      <c r="AU288">
        <v>0</v>
      </c>
      <c r="AV288">
        <v>0</v>
      </c>
      <c r="AW288">
        <v>1</v>
      </c>
      <c r="AX288">
        <v>1</v>
      </c>
    </row>
    <row r="289" spans="1:50">
      <c r="A289" s="34" t="s">
        <v>102</v>
      </c>
      <c r="B289" s="13" t="s">
        <v>201</v>
      </c>
      <c r="D289" s="14">
        <v>-57.62</v>
      </c>
      <c r="E289" s="14">
        <v>33.68</v>
      </c>
      <c r="F289" s="14">
        <v>4584</v>
      </c>
      <c r="G289" s="31">
        <v>35.520000000000003</v>
      </c>
      <c r="H289">
        <v>115.3</v>
      </c>
      <c r="I289" s="30" t="s">
        <v>68</v>
      </c>
      <c r="J289">
        <f>(F289*100*Info!$B$11)/AI289</f>
        <v>1.8014256995379483</v>
      </c>
      <c r="K289">
        <f>2*((F289*100*Info!$B$11)/AI289^2)*(AJ289/2)</f>
        <v>3.8778792538055662E-2</v>
      </c>
      <c r="L289" s="26">
        <f t="shared" si="93"/>
        <v>0.75657884299375355</v>
      </c>
      <c r="M289" s="20">
        <f t="shared" si="94"/>
        <v>14.583250115003283</v>
      </c>
      <c r="N289" s="20">
        <f t="shared" si="95"/>
        <v>0.51030201705710054</v>
      </c>
      <c r="O289" s="32">
        <v>1.1706234953263754</v>
      </c>
      <c r="P289" s="32">
        <v>1.4607400687370679E-2</v>
      </c>
      <c r="S289" s="32">
        <v>3.1891469243932193</v>
      </c>
      <c r="T289" s="32">
        <v>4.7043123156075277E-2</v>
      </c>
      <c r="U289" s="32">
        <v>1.9633764115330685</v>
      </c>
      <c r="V289" s="32">
        <v>5.4164424239238333E-2</v>
      </c>
      <c r="W289" s="37">
        <f>U289*Info!$B$2</f>
        <v>0.94242067753587289</v>
      </c>
      <c r="X289" s="37">
        <f>W289*SQRT((0.5*V289/U289)^2+Info!$B$3^2)</f>
        <v>4.888126267968558E-2</v>
      </c>
      <c r="Y289" s="28">
        <f>W289*Info!$D$2</f>
        <v>0.76336074880405713</v>
      </c>
      <c r="Z289" s="28">
        <f>Y289*SQRT(Info!$D$3^2+(X289/W289)^2)</f>
        <v>5.499518054904521E-2</v>
      </c>
      <c r="AA289" s="37">
        <f t="shared" si="96"/>
        <v>0.22820281779050255</v>
      </c>
      <c r="AB289" s="37">
        <f t="shared" si="97"/>
        <v>4.9423899885285984E-2</v>
      </c>
      <c r="AC289" s="37">
        <f>(1-EXP(-Info!$B$6*H289*1000))+(Info!$B$6/(Info!$B$6-Info!$B$7))*(EXP(-Info!$B$7*H289*1000)-EXP(-Info!$B$6*H289*1000))*(Info!$B$9-1)</f>
        <v>0.73212588686393665</v>
      </c>
      <c r="AD289" s="37">
        <f>SQRT((Info!$B$6*EXP(-Info!$B$6*H289*1000)+(Info!$B$6/(Info!$B$6+Info!$B$7))*(Info!$B$9-1)*(-Info!$B$7*EXP(-Info!$B$7*H289*1000)+Info!$B$6*EXP(-Info!$B$6*H289*1000)))^2*(0.01*H289*1000)^2)</f>
        <v>3.8214713568945069E-3</v>
      </c>
      <c r="AE289" s="37">
        <f t="shared" si="98"/>
        <v>3.6195023745553237E-2</v>
      </c>
      <c r="AF289" s="37">
        <f t="shared" si="99"/>
        <v>2.2587129852294412</v>
      </c>
      <c r="AG289" s="37">
        <f t="shared" si="100"/>
        <v>6.9912899286416808E-2</v>
      </c>
      <c r="AH289" s="37">
        <f t="shared" si="101"/>
        <v>0.70824989841419539</v>
      </c>
      <c r="AI289">
        <f>AF289*EXP(Info!$B$6*H289*1000)</f>
        <v>6.5023268705915962</v>
      </c>
      <c r="AJ289">
        <f>2*SQRT((EXP(Info!$B$6*H289)*AG289)^2+(Info!$B$6*H289*0.01*AI289)^2)</f>
        <v>0.13997379119992093</v>
      </c>
      <c r="AK289">
        <f t="shared" si="102"/>
        <v>0.30344128681603122</v>
      </c>
      <c r="AL289">
        <f t="shared" si="103"/>
        <v>0.13143791935492954</v>
      </c>
      <c r="AM289"/>
      <c r="AN289"/>
      <c r="AO289">
        <f t="shared" si="104"/>
        <v>8.0953936109922129</v>
      </c>
      <c r="AP289">
        <f t="shared" si="105"/>
        <v>0.59622978479827737</v>
      </c>
      <c r="AQ289">
        <f t="shared" si="92"/>
        <v>5</v>
      </c>
      <c r="AR289">
        <v>1</v>
      </c>
      <c r="AS289">
        <v>1</v>
      </c>
      <c r="AT289">
        <v>1</v>
      </c>
      <c r="AU289">
        <v>0</v>
      </c>
      <c r="AV289">
        <v>0</v>
      </c>
      <c r="AW289">
        <v>1</v>
      </c>
      <c r="AX289">
        <v>1</v>
      </c>
    </row>
    <row r="290" spans="1:50">
      <c r="A290" s="34" t="s">
        <v>102</v>
      </c>
      <c r="B290" s="13" t="s">
        <v>201</v>
      </c>
      <c r="D290" s="14">
        <v>-57.62</v>
      </c>
      <c r="E290" s="14">
        <v>33.68</v>
      </c>
      <c r="F290" s="14">
        <v>4584</v>
      </c>
      <c r="G290" s="31">
        <v>35.619999999999997</v>
      </c>
      <c r="H290">
        <v>115.8</v>
      </c>
      <c r="I290" s="30" t="s">
        <v>68</v>
      </c>
      <c r="J290">
        <f>(F290*100*Info!$B$11)/AI290</f>
        <v>2.4603014018607627</v>
      </c>
      <c r="K290">
        <f>2*((F290*100*Info!$B$11)/AI290^2)*(AJ290/2)</f>
        <v>8.6019769891426179E-2</v>
      </c>
      <c r="L290" s="26">
        <f t="shared" si="93"/>
        <v>0.90977863480279431</v>
      </c>
      <c r="M290" s="20">
        <f t="shared" si="94"/>
        <v>23.950127261294654</v>
      </c>
      <c r="N290" s="20">
        <f t="shared" si="95"/>
        <v>1.3268684692234205</v>
      </c>
      <c r="O290" s="32">
        <v>1.3109587135066587</v>
      </c>
      <c r="P290" s="32">
        <v>4.0353327634551635E-2</v>
      </c>
      <c r="S290" s="32">
        <v>2.6945990396356532</v>
      </c>
      <c r="T290" s="32">
        <v>1.3019753334984898E-2</v>
      </c>
      <c r="U290" s="32">
        <v>2.3609408693223419</v>
      </c>
      <c r="V290" s="32">
        <v>0.10146242819392161</v>
      </c>
      <c r="W290" s="37">
        <f>U290*Info!$B$2</f>
        <v>1.133251617274724</v>
      </c>
      <c r="X290" s="37">
        <f>W290*SQRT((0.5*V290/U290)^2+Info!$B$3^2)</f>
        <v>6.1673482403994589E-2</v>
      </c>
      <c r="Y290" s="28">
        <f>W290*Info!$D$2</f>
        <v>0.91793380999252649</v>
      </c>
      <c r="Z290" s="28">
        <f>Y290*SQRT(Info!$D$3^2+(X290/W290)^2)</f>
        <v>6.7838486509841728E-2</v>
      </c>
      <c r="AA290" s="37">
        <f t="shared" si="96"/>
        <v>0.1777070962319347</v>
      </c>
      <c r="AB290" s="37">
        <f t="shared" si="97"/>
        <v>6.4890031550548635E-2</v>
      </c>
      <c r="AC290" s="37">
        <f>(1-EXP(-Info!$B$6*H290*1000))+(Info!$B$6/(Info!$B$6-Info!$B$7))*(EXP(-Info!$B$7*H290*1000)-EXP(-Info!$B$6*H290*1000))*(Info!$B$9-1)</f>
        <v>0.73383605884861036</v>
      </c>
      <c r="AD290" s="37">
        <f>SQRT((Info!$B$6*EXP(-Info!$B$6*H290*1000)+(Info!$B$6/(Info!$B$6+Info!$B$7))*(Info!$B$9-1)*(-Info!$B$7*EXP(-Info!$B$7*H290*1000)+Info!$B$6*EXP(-Info!$B$6*H290*1000)))^2*(0.01*H290*1000)^2)</f>
        <v>3.81964650040186E-3</v>
      </c>
      <c r="AE290" s="37">
        <f t="shared" si="98"/>
        <v>4.7623482576423529E-2</v>
      </c>
      <c r="AF290" s="37">
        <f t="shared" si="99"/>
        <v>1.6462573545148529</v>
      </c>
      <c r="AG290" s="37">
        <f t="shared" si="100"/>
        <v>8.3141053871591347E-2</v>
      </c>
      <c r="AH290" s="37">
        <f t="shared" si="101"/>
        <v>0.61094705753975531</v>
      </c>
      <c r="AI290">
        <f>AF290*EXP(Info!$B$6*H290*1000)</f>
        <v>4.7609852689677776</v>
      </c>
      <c r="AJ290">
        <f>2*SQRT((EXP(Info!$B$6*H290)*AG290)^2+(Info!$B$6*H290*0.01*AI290)^2)</f>
        <v>0.166458815567612</v>
      </c>
      <c r="AK290">
        <f t="shared" si="102"/>
        <v>0.23629712585960358</v>
      </c>
      <c r="AL290">
        <f t="shared" si="103"/>
        <v>0.17256854990552903</v>
      </c>
      <c r="AM290"/>
      <c r="AN290"/>
      <c r="AO290">
        <f t="shared" si="104"/>
        <v>9.734631381518243</v>
      </c>
      <c r="AP290">
        <f t="shared" si="105"/>
        <v>0.55526960905333544</v>
      </c>
      <c r="AQ290">
        <f t="shared" si="92"/>
        <v>5</v>
      </c>
      <c r="AR290">
        <v>1</v>
      </c>
      <c r="AS290">
        <v>1</v>
      </c>
      <c r="AT290">
        <v>1</v>
      </c>
      <c r="AU290">
        <v>0</v>
      </c>
      <c r="AV290">
        <v>0</v>
      </c>
      <c r="AW290">
        <v>1</v>
      </c>
      <c r="AX290">
        <v>1</v>
      </c>
    </row>
    <row r="291" spans="1:50">
      <c r="A291" s="34" t="s">
        <v>102</v>
      </c>
      <c r="B291" s="13" t="s">
        <v>201</v>
      </c>
      <c r="D291" s="14">
        <v>-57.62</v>
      </c>
      <c r="E291" s="14">
        <v>33.68</v>
      </c>
      <c r="F291" s="14">
        <v>4584</v>
      </c>
      <c r="G291" s="31">
        <v>35.69</v>
      </c>
      <c r="H291">
        <v>117.1</v>
      </c>
      <c r="I291" s="30" t="s">
        <v>68</v>
      </c>
      <c r="J291">
        <f>(F291*100*Info!$B$11)/AI291</f>
        <v>2.5066475195851474</v>
      </c>
      <c r="K291">
        <f>2*((F291*100*Info!$B$11)/AI291^2)*(AJ291/2)</f>
        <v>8.1367858201431692E-2</v>
      </c>
      <c r="L291" s="26">
        <f t="shared" si="93"/>
        <v>0.85571799489285838</v>
      </c>
      <c r="M291" s="20">
        <f t="shared" si="94"/>
        <v>22.951322266179382</v>
      </c>
      <c r="N291" s="20">
        <f t="shared" si="95"/>
        <v>0.92158366977797324</v>
      </c>
      <c r="O291" s="32">
        <v>1.2752650375362489</v>
      </c>
      <c r="P291" s="32">
        <v>1.9954550673177994E-2</v>
      </c>
      <c r="S291" s="32">
        <v>2.6146123386193092</v>
      </c>
      <c r="T291" s="32">
        <v>2.9615384847072556E-2</v>
      </c>
      <c r="U291" s="32">
        <v>2.220649627802088</v>
      </c>
      <c r="V291" s="32">
        <v>5.2485617463690654E-2</v>
      </c>
      <c r="W291" s="37">
        <f>U291*Info!$B$2</f>
        <v>1.0659118213450023</v>
      </c>
      <c r="X291" s="37">
        <f>W291*SQRT((0.5*V291/U291)^2+Info!$B$3^2)</f>
        <v>5.4763975874135867E-2</v>
      </c>
      <c r="Y291" s="28">
        <f>W291*Info!$D$2</f>
        <v>0.8633885752894519</v>
      </c>
      <c r="Z291" s="28">
        <f>Y291*SQRT(Info!$D$3^2+(X291/W291)^2)</f>
        <v>6.1897532521744306E-2</v>
      </c>
      <c r="AA291" s="37">
        <f t="shared" si="96"/>
        <v>0.20935321619124658</v>
      </c>
      <c r="AB291" s="37">
        <f t="shared" si="97"/>
        <v>5.5665420834527447E-2</v>
      </c>
      <c r="AC291" s="37">
        <f>(1-EXP(-Info!$B$6*H291*1000))+(Info!$B$6/(Info!$B$6-Info!$B$7))*(EXP(-Info!$B$7*H291*1000)-EXP(-Info!$B$6*H291*1000))*(Info!$B$9-1)</f>
        <v>0.73824279221843847</v>
      </c>
      <c r="AD291" s="37">
        <f>SQRT((Info!$B$6*EXP(-Info!$B$6*H291*1000)+(Info!$B$6/(Info!$B$6+Info!$B$7))*(Info!$B$9-1)*(-Info!$B$7*EXP(-Info!$B$7*H291*1000)+Info!$B$6*EXP(-Info!$B$6*H291*1000)))^2*(0.01*H291*1000)^2)</f>
        <v>3.8145612805882754E-3</v>
      </c>
      <c r="AE291" s="37">
        <f t="shared" si="98"/>
        <v>4.1102354474839481E-2</v>
      </c>
      <c r="AF291" s="37">
        <f t="shared" si="99"/>
        <v>1.5966702604489211</v>
      </c>
      <c r="AG291" s="37">
        <f t="shared" si="100"/>
        <v>7.5762628192043366E-2</v>
      </c>
      <c r="AH291" s="37">
        <f t="shared" si="101"/>
        <v>0.61067189076758899</v>
      </c>
      <c r="AI291">
        <f>AF291*EXP(Info!$B$6*H291*1000)</f>
        <v>4.6729580605008447</v>
      </c>
      <c r="AJ291">
        <f>2*SQRT((EXP(Info!$B$6*H291)*AG291)^2+(Info!$B$6*H291*0.01*AI291)^2)</f>
        <v>0.15168809570441649</v>
      </c>
      <c r="AK291">
        <f t="shared" si="102"/>
        <v>0.27837697156950059</v>
      </c>
      <c r="AL291">
        <f t="shared" si="103"/>
        <v>0.14803662016734229</v>
      </c>
      <c r="AM291"/>
      <c r="AN291"/>
      <c r="AO291">
        <f t="shared" si="104"/>
        <v>9.1561825351279431</v>
      </c>
      <c r="AP291">
        <f t="shared" si="105"/>
        <v>0.57427566310785205</v>
      </c>
      <c r="AQ291">
        <f t="shared" si="92"/>
        <v>5</v>
      </c>
      <c r="AR291">
        <v>1</v>
      </c>
      <c r="AS291">
        <v>1</v>
      </c>
      <c r="AT291">
        <v>1</v>
      </c>
      <c r="AU291">
        <v>0</v>
      </c>
      <c r="AV291">
        <v>0</v>
      </c>
      <c r="AW291">
        <v>1</v>
      </c>
      <c r="AX291">
        <v>1</v>
      </c>
    </row>
    <row r="292" spans="1:50">
      <c r="A292" s="34" t="s">
        <v>102</v>
      </c>
      <c r="B292" s="13" t="s">
        <v>201</v>
      </c>
      <c r="D292" s="14">
        <v>-57.62</v>
      </c>
      <c r="E292" s="14">
        <v>33.68</v>
      </c>
      <c r="F292" s="14">
        <v>4584</v>
      </c>
      <c r="G292" s="31">
        <v>35.784999999999997</v>
      </c>
      <c r="H292">
        <v>119.3</v>
      </c>
      <c r="I292" s="30" t="s">
        <v>68</v>
      </c>
      <c r="J292">
        <f>(F292*100*Info!$B$11)/AI292</f>
        <v>2.9749742995036463</v>
      </c>
      <c r="K292">
        <f>2*((F292*100*Info!$B$11)/AI292^2)*(AJ292/2)</f>
        <v>0.12245249031821509</v>
      </c>
      <c r="L292" s="26">
        <f t="shared" si="93"/>
        <v>0.91926435806409201</v>
      </c>
      <c r="M292" s="20">
        <f t="shared" si="94"/>
        <v>29.262229884687184</v>
      </c>
      <c r="N292" s="20">
        <f t="shared" si="95"/>
        <v>1.2158793211441221</v>
      </c>
      <c r="O292" s="32">
        <v>1.3528495699374175</v>
      </c>
      <c r="P292" s="32">
        <v>9.6630622749872639E-3</v>
      </c>
      <c r="S292" s="32">
        <v>2.4008699038358872</v>
      </c>
      <c r="T292" s="32">
        <v>4.0096915032950618E-2</v>
      </c>
      <c r="U292" s="32">
        <v>2.3855570021550658</v>
      </c>
      <c r="V292" s="32">
        <v>1.3554080522627439E-2</v>
      </c>
      <c r="W292" s="37">
        <f>U292*Info!$B$2</f>
        <v>1.1450673610344315</v>
      </c>
      <c r="X292" s="37">
        <f>W292*SQRT((0.5*V292/U292)^2+Info!$B$3^2)</f>
        <v>5.7345706271329254E-2</v>
      </c>
      <c r="Y292" s="28">
        <f>W292*Info!$D$2</f>
        <v>0.92750456243788959</v>
      </c>
      <c r="Z292" s="28">
        <f>Y292*SQRT(Info!$D$3^2+(X292/W292)^2)</f>
        <v>6.5637385189916686E-2</v>
      </c>
      <c r="AA292" s="37">
        <f t="shared" si="96"/>
        <v>0.20778220890298593</v>
      </c>
      <c r="AB292" s="37">
        <f t="shared" si="97"/>
        <v>5.7548881143686378E-2</v>
      </c>
      <c r="AC292" s="37">
        <f>(1-EXP(-Info!$B$6*H292*1000))+(Info!$B$6/(Info!$B$6-Info!$B$7))*(EXP(-Info!$B$7*H292*1000)-EXP(-Info!$B$6*H292*1000))*(Info!$B$9-1)</f>
        <v>0.74557128427368036</v>
      </c>
      <c r="AD292" s="37">
        <f>SQRT((Info!$B$6*EXP(-Info!$B$6*H292*1000)+(Info!$B$6/(Info!$B$6+Info!$B$7))*(Info!$B$9-1)*(-Info!$B$7*EXP(-Info!$B$7*H292*1000)+Info!$B$6*EXP(-Info!$B$6*H292*1000)))^2*(0.01*H292*1000)^2)</f>
        <v>3.8048635930334677E-3</v>
      </c>
      <c r="AE292" s="37">
        <f t="shared" si="98"/>
        <v>4.2914076083318126E-2</v>
      </c>
      <c r="AF292" s="37">
        <f t="shared" si="99"/>
        <v>1.3184488930569764</v>
      </c>
      <c r="AG292" s="37">
        <f t="shared" si="100"/>
        <v>8.0943343824209701E-2</v>
      </c>
      <c r="AH292" s="37">
        <f t="shared" si="101"/>
        <v>0.54915465888030046</v>
      </c>
      <c r="AI292">
        <f>AF292*EXP(Info!$B$6*H292*1000)</f>
        <v>3.9373310665017085</v>
      </c>
      <c r="AJ292">
        <f>2*SQRT((EXP(Info!$B$6*H292)*AG292)^2+(Info!$B$6*H292*0.01*AI292)^2)</f>
        <v>0.16206391913397336</v>
      </c>
      <c r="AK292">
        <f t="shared" si="102"/>
        <v>0.27628800317830038</v>
      </c>
      <c r="AL292">
        <f t="shared" si="103"/>
        <v>0.15304549451351956</v>
      </c>
      <c r="AM292"/>
      <c r="AN292"/>
      <c r="AO292">
        <f t="shared" si="104"/>
        <v>9.8361286203007783</v>
      </c>
      <c r="AP292">
        <f t="shared" si="105"/>
        <v>0.5671000813291317</v>
      </c>
      <c r="AQ292">
        <f t="shared" si="92"/>
        <v>5</v>
      </c>
      <c r="AR292">
        <v>1</v>
      </c>
      <c r="AS292">
        <v>1</v>
      </c>
      <c r="AT292">
        <v>1</v>
      </c>
      <c r="AU292">
        <v>0</v>
      </c>
      <c r="AV292">
        <v>0</v>
      </c>
      <c r="AW292">
        <v>1</v>
      </c>
      <c r="AX292">
        <v>1</v>
      </c>
    </row>
    <row r="293" spans="1:50">
      <c r="A293" s="34" t="s">
        <v>102</v>
      </c>
      <c r="B293" s="13" t="s">
        <v>201</v>
      </c>
      <c r="D293" s="14">
        <v>-57.62</v>
      </c>
      <c r="E293" s="14">
        <v>33.68</v>
      </c>
      <c r="F293" s="14">
        <v>4584</v>
      </c>
      <c r="G293" s="31">
        <v>35.880000000000003</v>
      </c>
      <c r="H293">
        <v>121.4</v>
      </c>
      <c r="I293" s="30" t="s">
        <v>68</v>
      </c>
      <c r="J293">
        <f>(F293*100*Info!$B$11)/AI293</f>
        <v>1.5028254232797724</v>
      </c>
      <c r="K293">
        <f>2*((F293*100*Info!$B$11)/AI293^2)*(AJ293/2)</f>
        <v>2.1037722208002284E-2</v>
      </c>
      <c r="L293" s="26">
        <f t="shared" si="93"/>
        <v>0.60230642995676542</v>
      </c>
      <c r="M293" s="20">
        <f t="shared" si="94"/>
        <v>9.6852271463197788</v>
      </c>
      <c r="N293" s="20">
        <f t="shared" si="95"/>
        <v>0.3196941754416473</v>
      </c>
      <c r="O293" s="32">
        <v>0.83277324720492429</v>
      </c>
      <c r="P293" s="32">
        <v>1.4331573050336062E-2</v>
      </c>
      <c r="S293" s="32">
        <v>3.2299969050823671</v>
      </c>
      <c r="T293" s="32">
        <v>2.3966646238085566E-2</v>
      </c>
      <c r="U293" s="32">
        <v>1.5630284246549717</v>
      </c>
      <c r="V293" s="32">
        <v>4.6723592791581295E-2</v>
      </c>
      <c r="W293" s="37">
        <f>U293*Info!$B$2</f>
        <v>0.75025364383438642</v>
      </c>
      <c r="X293" s="37">
        <f>W293*SQRT((0.5*V293/U293)^2+Info!$B$3^2)</f>
        <v>3.9152874054430513E-2</v>
      </c>
      <c r="Y293" s="28">
        <f>W293*Info!$D$2</f>
        <v>0.60770545150585309</v>
      </c>
      <c r="Z293" s="28">
        <f>Y293*SQRT(Info!$D$3^2+(X293/W293)^2)</f>
        <v>4.3920743104815529E-2</v>
      </c>
      <c r="AA293" s="37">
        <f t="shared" si="96"/>
        <v>8.2519603370537875E-2</v>
      </c>
      <c r="AB293" s="37">
        <f t="shared" si="97"/>
        <v>3.9803216493725452E-2</v>
      </c>
      <c r="AC293" s="37">
        <f>(1-EXP(-Info!$B$6*H293*1000))+(Info!$B$6/(Info!$B$6-Info!$B$7))*(EXP(-Info!$B$7*H293*1000)-EXP(-Info!$B$6*H293*1000))*(Info!$B$9-1)</f>
        <v>0.75241794604476675</v>
      </c>
      <c r="AD293" s="37">
        <f>SQRT((Info!$B$6*EXP(-Info!$B$6*H293*1000)+(Info!$B$6/(Info!$B$6+Info!$B$7))*(Info!$B$9-1)*(-Info!$B$7*EXP(-Info!$B$7*H293*1000)+Info!$B$6*EXP(-Info!$B$6*H293*1000)))^2*(0.01*H293*1000)^2)</f>
        <v>3.7943724952204123E-3</v>
      </c>
      <c r="AE293" s="37">
        <f t="shared" si="98"/>
        <v>2.9950291122537439E-2</v>
      </c>
      <c r="AF293" s="37">
        <f t="shared" si="99"/>
        <v>2.560202223100025</v>
      </c>
      <c r="AG293" s="37">
        <f t="shared" si="100"/>
        <v>5.4494510238916091E-2</v>
      </c>
      <c r="AH293" s="37">
        <f t="shared" si="101"/>
        <v>0.7926330266978191</v>
      </c>
      <c r="AI293">
        <f>AF293*EXP(Info!$B$6*H293*1000)</f>
        <v>7.7942910400839267</v>
      </c>
      <c r="AJ293">
        <f>2*SQRT((EXP(Info!$B$6*H293)*AG293)^2+(Info!$B$6*H293*0.01*AI293)^2)</f>
        <v>0.10911056412111329</v>
      </c>
      <c r="AK293">
        <f t="shared" si="102"/>
        <v>0.10972631660180421</v>
      </c>
      <c r="AL293">
        <f t="shared" si="103"/>
        <v>0.10585267394341347</v>
      </c>
      <c r="AM293"/>
      <c r="AN293"/>
      <c r="AO293">
        <f t="shared" si="104"/>
        <v>6.4446787933399614</v>
      </c>
      <c r="AP293">
        <f t="shared" si="105"/>
        <v>0.53279469142651936</v>
      </c>
      <c r="AQ293">
        <f t="shared" si="92"/>
        <v>5</v>
      </c>
      <c r="AR293">
        <v>1</v>
      </c>
      <c r="AS293">
        <v>1</v>
      </c>
      <c r="AT293">
        <v>1</v>
      </c>
      <c r="AU293">
        <v>0</v>
      </c>
      <c r="AV293">
        <v>0</v>
      </c>
      <c r="AW293">
        <v>1</v>
      </c>
      <c r="AX293">
        <v>1</v>
      </c>
    </row>
    <row r="294" spans="1:50">
      <c r="A294" s="34" t="s">
        <v>102</v>
      </c>
      <c r="B294" s="13" t="s">
        <v>201</v>
      </c>
      <c r="D294" s="14">
        <v>-57.62</v>
      </c>
      <c r="E294" s="14">
        <v>33.68</v>
      </c>
      <c r="F294" s="14">
        <v>4584</v>
      </c>
      <c r="G294" s="31">
        <v>35.94</v>
      </c>
      <c r="H294">
        <v>122.8</v>
      </c>
      <c r="I294" s="30" t="s">
        <v>68</v>
      </c>
      <c r="J294">
        <f>(F294*100*Info!$B$11)/AI294</f>
        <v>1.4758971750391652</v>
      </c>
      <c r="K294">
        <f>2*((F294*100*Info!$B$11)/AI294^2)*(AJ294/2)</f>
        <v>1.9021672139801531E-2</v>
      </c>
      <c r="L294" s="26">
        <f t="shared" si="93"/>
        <v>0.58843122156909866</v>
      </c>
      <c r="M294" s="20">
        <f t="shared" si="94"/>
        <v>9.2925645605198515</v>
      </c>
      <c r="N294" s="20">
        <f t="shared" si="95"/>
        <v>0.14916972132802575</v>
      </c>
      <c r="O294" s="32">
        <v>0.81441484336280667</v>
      </c>
      <c r="P294" s="32">
        <v>3.2817475023695199E-3</v>
      </c>
      <c r="S294" s="32">
        <v>3.2290099069784555</v>
      </c>
      <c r="T294" s="32">
        <v>1.5635706545878703E-2</v>
      </c>
      <c r="U294" s="32">
        <v>1.5270212628030035</v>
      </c>
      <c r="V294" s="32">
        <v>1.4613176438185667E-2</v>
      </c>
      <c r="W294" s="37">
        <f>U294*Info!$B$2</f>
        <v>0.73297020614544173</v>
      </c>
      <c r="X294" s="37">
        <f>W294*SQRT((0.5*V294/U294)^2+Info!$B$3^2)</f>
        <v>3.6815940779200099E-2</v>
      </c>
      <c r="Y294" s="28">
        <f>W294*Info!$D$2</f>
        <v>0.59370586697780781</v>
      </c>
      <c r="Z294" s="28">
        <f>Y294*SQRT(Info!$D$3^2+(X294/W294)^2)</f>
        <v>4.2077350624527055E-2</v>
      </c>
      <c r="AA294" s="37">
        <f t="shared" si="96"/>
        <v>8.1444637217364946E-2</v>
      </c>
      <c r="AB294" s="37">
        <f t="shared" si="97"/>
        <v>3.6852489225626207E-2</v>
      </c>
      <c r="AC294" s="37">
        <f>(1-EXP(-Info!$B$6*H294*1000))+(Info!$B$6/(Info!$B$6-Info!$B$7))*(EXP(-Info!$B$7*H294*1000)-EXP(-Info!$B$6*H294*1000))*(Info!$B$9-1)</f>
        <v>0.75690311811369715</v>
      </c>
      <c r="AD294" s="37">
        <f>SQRT((Info!$B$6*EXP(-Info!$B$6*H294*1000)+(Info!$B$6/(Info!$B$6+Info!$B$7))*(Info!$B$9-1)*(-Info!$B$7*EXP(-Info!$B$7*H294*1000)+Info!$B$6*EXP(-Info!$B$6*H294*1000)))^2*(0.01*H294*1000)^2)</f>
        <v>3.7867336644435362E-3</v>
      </c>
      <c r="AE294" s="37">
        <f t="shared" si="98"/>
        <v>2.7895468925567261E-2</v>
      </c>
      <c r="AF294" s="37">
        <f t="shared" si="99"/>
        <v>2.5736583401371855</v>
      </c>
      <c r="AG294" s="37">
        <f t="shared" si="100"/>
        <v>5.1086000547644013E-2</v>
      </c>
      <c r="AH294" s="37">
        <f t="shared" si="101"/>
        <v>0.79704256545483476</v>
      </c>
      <c r="AI294">
        <f>AF294*EXP(Info!$B$6*H294*1000)</f>
        <v>7.936500543250264</v>
      </c>
      <c r="AJ294">
        <f>2*SQRT((EXP(Info!$B$6*H294)*AG294)^2+(Info!$B$6*H294*0.01*AI294)^2)</f>
        <v>0.10228728249111065</v>
      </c>
      <c r="AK294">
        <f t="shared" si="102"/>
        <v>0.10829693410793016</v>
      </c>
      <c r="AL294">
        <f t="shared" si="103"/>
        <v>9.800550984663034E-2</v>
      </c>
      <c r="AM294"/>
      <c r="AN294"/>
      <c r="AO294">
        <f t="shared" si="104"/>
        <v>6.2962140637577324</v>
      </c>
      <c r="AP294">
        <f t="shared" si="105"/>
        <v>0.53333562747375574</v>
      </c>
      <c r="AQ294">
        <f t="shared" si="92"/>
        <v>5</v>
      </c>
      <c r="AR294">
        <v>1</v>
      </c>
      <c r="AS294">
        <v>1</v>
      </c>
      <c r="AT294">
        <v>1</v>
      </c>
      <c r="AU294">
        <v>0</v>
      </c>
      <c r="AV294">
        <v>0</v>
      </c>
      <c r="AW294">
        <v>1</v>
      </c>
      <c r="AX294">
        <v>1</v>
      </c>
    </row>
    <row r="295" spans="1:50">
      <c r="A295" s="34" t="s">
        <v>102</v>
      </c>
      <c r="B295" s="13" t="s">
        <v>201</v>
      </c>
      <c r="D295" s="14">
        <v>-57.62</v>
      </c>
      <c r="E295" s="14">
        <v>33.68</v>
      </c>
      <c r="F295" s="14">
        <v>4584</v>
      </c>
      <c r="G295" s="31">
        <v>36.04</v>
      </c>
      <c r="H295">
        <v>125.1</v>
      </c>
      <c r="I295" s="30" t="s">
        <v>68</v>
      </c>
      <c r="J295">
        <f>(F295*100*Info!$B$11)/AI295</f>
        <v>1.5438675631797194</v>
      </c>
      <c r="K295">
        <f>2*((F295*100*Info!$B$11)/AI295^2)*(AJ295/2)</f>
        <v>2.4371456070129291E-2</v>
      </c>
      <c r="L295" s="26">
        <f t="shared" si="93"/>
        <v>0.59689540260679719</v>
      </c>
      <c r="M295" s="20">
        <f t="shared" si="94"/>
        <v>9.8603437224443482</v>
      </c>
      <c r="N295" s="20">
        <f t="shared" si="95"/>
        <v>0.42525503848717233</v>
      </c>
      <c r="O295" s="32">
        <v>0.80083085052127312</v>
      </c>
      <c r="P295" s="32">
        <v>2.0953867790705842E-2</v>
      </c>
      <c r="S295" s="32">
        <v>3.0550436147435893</v>
      </c>
      <c r="T295" s="32">
        <v>4.9690997625693616E-2</v>
      </c>
      <c r="U295" s="32">
        <v>1.5489864202300929</v>
      </c>
      <c r="V295" s="32">
        <v>6.2168431148663578E-2</v>
      </c>
      <c r="W295" s="37">
        <f>U295*Info!$B$2</f>
        <v>0.74351348171044462</v>
      </c>
      <c r="X295" s="37">
        <f>W295*SQRT((0.5*V295/U295)^2+Info!$B$3^2)</f>
        <v>4.0058080088873078E-2</v>
      </c>
      <c r="Y295" s="28">
        <f>W295*Info!$D$2</f>
        <v>0.60224592018546019</v>
      </c>
      <c r="Z295" s="28">
        <f>Y295*SQRT(Info!$D$3^2+(X295/W295)^2)</f>
        <v>4.4266930002822988E-2</v>
      </c>
      <c r="AA295" s="37">
        <f t="shared" si="96"/>
        <v>5.7317368810828495E-2</v>
      </c>
      <c r="AB295" s="37">
        <f t="shared" si="97"/>
        <v>4.1405505965440931E-2</v>
      </c>
      <c r="AC295" s="37">
        <f>(1-EXP(-Info!$B$6*H295*1000))+(Info!$B$6/(Info!$B$6-Info!$B$7))*(EXP(-Info!$B$7*H295*1000)-EXP(-Info!$B$6*H295*1000))*(Info!$B$9-1)</f>
        <v>0.76413642655671887</v>
      </c>
      <c r="AD295" s="37">
        <f>SQRT((Info!$B$6*EXP(-Info!$B$6*H295*1000)+(Info!$B$6/(Info!$B$6+Info!$B$7))*(Info!$B$9-1)*(-Info!$B$7*EXP(-Info!$B$7*H295*1000)+Info!$B$6*EXP(-Info!$B$6*H295*1000)))^2*(0.01*H295*1000)^2)</f>
        <v>3.7731072566379101E-3</v>
      </c>
      <c r="AE295" s="37">
        <f t="shared" si="98"/>
        <v>3.1640194474201286E-2</v>
      </c>
      <c r="AF295" s="37">
        <f t="shared" si="99"/>
        <v>2.4089994051753889</v>
      </c>
      <c r="AG295" s="37">
        <f t="shared" si="100"/>
        <v>5.9816066483005054E-2</v>
      </c>
      <c r="AH295" s="37">
        <f t="shared" si="101"/>
        <v>0.78853191933155986</v>
      </c>
      <c r="AI295">
        <f>AF295*EXP(Info!$B$6*H295*1000)</f>
        <v>7.5870877857910646</v>
      </c>
      <c r="AJ295">
        <f>2*SQRT((EXP(Info!$B$6*H295)*AG295)^2+(Info!$B$6*H295*0.01*AI295)^2)</f>
        <v>0.11976958456902077</v>
      </c>
      <c r="AK295">
        <f t="shared" si="102"/>
        <v>7.6214905307758651E-2</v>
      </c>
      <c r="AL295">
        <f t="shared" si="103"/>
        <v>0.11011380256449362</v>
      </c>
      <c r="AM295"/>
      <c r="AN295"/>
      <c r="AO295">
        <f t="shared" si="104"/>
        <v>6.3867808007599622</v>
      </c>
      <c r="AP295">
        <f t="shared" si="105"/>
        <v>0.51700314480634013</v>
      </c>
      <c r="AQ295">
        <f t="shared" si="92"/>
        <v>5</v>
      </c>
      <c r="AR295">
        <v>1</v>
      </c>
      <c r="AS295">
        <v>1</v>
      </c>
      <c r="AT295">
        <v>1</v>
      </c>
      <c r="AU295">
        <v>0</v>
      </c>
      <c r="AV295">
        <v>0</v>
      </c>
      <c r="AW295">
        <v>1</v>
      </c>
      <c r="AX295">
        <v>1</v>
      </c>
    </row>
    <row r="296" spans="1:50">
      <c r="A296" s="34" t="s">
        <v>102</v>
      </c>
      <c r="B296" s="13" t="s">
        <v>201</v>
      </c>
      <c r="D296" s="14">
        <v>-57.62</v>
      </c>
      <c r="E296" s="14">
        <v>33.68</v>
      </c>
      <c r="F296" s="14">
        <v>4584</v>
      </c>
      <c r="G296" s="31">
        <v>36.14</v>
      </c>
      <c r="H296">
        <v>126.1</v>
      </c>
      <c r="I296" s="30" t="s">
        <v>68</v>
      </c>
      <c r="J296">
        <f>(F296*100*Info!$B$11)/AI296</f>
        <v>1.7091493520348708</v>
      </c>
      <c r="K296">
        <f>2*((F296*100*Info!$B$11)/AI296^2)*(AJ296/2)</f>
        <v>3.2719489536741371E-2</v>
      </c>
      <c r="L296" s="26">
        <f t="shared" si="93"/>
        <v>0.5173042250489559</v>
      </c>
      <c r="M296" s="20">
        <f t="shared" si="94"/>
        <v>9.4604069372063648</v>
      </c>
      <c r="N296" s="20">
        <f t="shared" si="95"/>
        <v>0.5016395302752793</v>
      </c>
      <c r="O296" s="32">
        <v>0.77573649346110185</v>
      </c>
      <c r="P296" s="32">
        <v>2.2036655218708227E-2</v>
      </c>
      <c r="S296" s="32">
        <v>2.7789030250453979</v>
      </c>
      <c r="T296" s="32">
        <v>8.7922139190213147E-2</v>
      </c>
      <c r="U296" s="32">
        <v>1.3424416007042632</v>
      </c>
      <c r="V296" s="32">
        <v>6.6382136821565269E-2</v>
      </c>
      <c r="W296" s="37">
        <f>U296*Info!$B$2</f>
        <v>0.64437196833804633</v>
      </c>
      <c r="X296" s="37">
        <f>W296*SQRT((0.5*V296/U296)^2+Info!$B$3^2)</f>
        <v>3.5942420033657288E-2</v>
      </c>
      <c r="Y296" s="28">
        <f>W296*Info!$D$2</f>
        <v>0.52194129435381753</v>
      </c>
      <c r="Z296" s="28">
        <f>Y296*SQRT(Info!$D$3^2+(X296/W296)^2)</f>
        <v>3.9097883965781198E-2</v>
      </c>
      <c r="AA296" s="37">
        <f t="shared" si="96"/>
        <v>0.13136452512305552</v>
      </c>
      <c r="AB296" s="37">
        <f t="shared" si="97"/>
        <v>3.7593365121825741E-2</v>
      </c>
      <c r="AC296" s="37">
        <f>(1-EXP(-Info!$B$6*H296*1000))+(Info!$B$6/(Info!$B$6-Info!$B$7))*(EXP(-Info!$B$7*H296*1000)-EXP(-Info!$B$6*H296*1000))*(Info!$B$9-1)</f>
        <v>0.76722968741025044</v>
      </c>
      <c r="AD296" s="37">
        <f>SQRT((Info!$B$6*EXP(-Info!$B$6*H296*1000)+(Info!$B$6/(Info!$B$6+Info!$B$7))*(Info!$B$9-1)*(-Info!$B$7*EXP(-Info!$B$7*H296*1000)+Info!$B$6*EXP(-Info!$B$6*H296*1000)))^2*(0.01*H296*1000)^2)</f>
        <v>3.7667782878149192E-3</v>
      </c>
      <c r="AE296" s="37">
        <f t="shared" si="98"/>
        <v>2.8846989989944727E-2</v>
      </c>
      <c r="AF296" s="37">
        <f t="shared" si="99"/>
        <v>2.1561749671446226</v>
      </c>
      <c r="AG296" s="37">
        <f t="shared" si="100"/>
        <v>6.5523804850050216E-2</v>
      </c>
      <c r="AH296" s="37">
        <f t="shared" si="101"/>
        <v>0.77590867608969483</v>
      </c>
      <c r="AI296">
        <f>AF296*EXP(Info!$B$6*H296*1000)</f>
        <v>6.8533851167155815</v>
      </c>
      <c r="AJ296">
        <f>2*SQRT((EXP(Info!$B$6*H296)*AG296)^2+(Info!$B$6*H296*0.01*AI296)^2)</f>
        <v>0.13119933746612653</v>
      </c>
      <c r="AK296">
        <f t="shared" si="102"/>
        <v>0.17467540905612691</v>
      </c>
      <c r="AL296">
        <f t="shared" si="103"/>
        <v>9.997579520498337E-2</v>
      </c>
      <c r="AM296"/>
      <c r="AN296"/>
      <c r="AO296">
        <f t="shared" si="104"/>
        <v>5.5351552018421568</v>
      </c>
      <c r="AP296">
        <f t="shared" si="105"/>
        <v>0.5778549272118354</v>
      </c>
      <c r="AQ296">
        <f t="shared" si="92"/>
        <v>5</v>
      </c>
      <c r="AR296">
        <v>1</v>
      </c>
      <c r="AS296">
        <v>1</v>
      </c>
      <c r="AT296">
        <v>1</v>
      </c>
      <c r="AU296">
        <v>0</v>
      </c>
      <c r="AV296">
        <v>0</v>
      </c>
      <c r="AW296">
        <v>1</v>
      </c>
      <c r="AX296">
        <v>1</v>
      </c>
    </row>
    <row r="297" spans="1:50">
      <c r="A297" s="34" t="s">
        <v>102</v>
      </c>
      <c r="B297" s="13" t="s">
        <v>201</v>
      </c>
      <c r="D297" s="14">
        <v>-57.62</v>
      </c>
      <c r="E297" s="14">
        <v>33.68</v>
      </c>
      <c r="F297" s="14">
        <v>4584</v>
      </c>
      <c r="G297" s="31">
        <v>36.24</v>
      </c>
      <c r="H297">
        <v>126.6</v>
      </c>
      <c r="I297" s="30" t="s">
        <v>68</v>
      </c>
      <c r="J297">
        <f>(F297*100*Info!$B$11)/AI297</f>
        <v>1.6856405235109411</v>
      </c>
      <c r="K297">
        <f>2*((F297*100*Info!$B$11)/AI297^2)*(AJ297/2)</f>
        <v>3.5993663222413499E-2</v>
      </c>
      <c r="L297" s="26">
        <f t="shared" si="93"/>
        <v>0.61798749639062467</v>
      </c>
      <c r="M297" s="20">
        <f t="shared" si="94"/>
        <v>11.146241006248459</v>
      </c>
      <c r="N297" s="20">
        <f t="shared" si="95"/>
        <v>0.60036139457626203</v>
      </c>
      <c r="O297" s="32">
        <v>0.91421469300179525</v>
      </c>
      <c r="P297" s="32">
        <v>2.5970460530574425E-2</v>
      </c>
      <c r="S297" s="32">
        <v>2.9108028842208484</v>
      </c>
      <c r="T297" s="32">
        <v>9.2095339072711391E-2</v>
      </c>
      <c r="U297" s="32">
        <v>1.6037219177773752</v>
      </c>
      <c r="V297" s="32">
        <v>7.9302137026885322E-2</v>
      </c>
      <c r="W297" s="37">
        <f>U297*Info!$B$2</f>
        <v>0.76978652053314001</v>
      </c>
      <c r="X297" s="37">
        <f>W297*SQRT((0.5*V297/U297)^2+Info!$B$3^2)</f>
        <v>4.2937917564307607E-2</v>
      </c>
      <c r="Y297" s="28">
        <f>W297*Info!$D$2</f>
        <v>0.62352708163184345</v>
      </c>
      <c r="Z297" s="28">
        <f>Y297*SQRT(Info!$D$3^2+(X297/W297)^2)</f>
        <v>4.670753157660304E-2</v>
      </c>
      <c r="AA297" s="37">
        <f t="shared" si="96"/>
        <v>0.14442817246865525</v>
      </c>
      <c r="AB297" s="37">
        <f t="shared" si="97"/>
        <v>4.485845483074296E-2</v>
      </c>
      <c r="AC297" s="37">
        <f>(1-EXP(-Info!$B$6*H297*1000))+(Info!$B$6/(Info!$B$6-Info!$B$7))*(EXP(-Info!$B$7*H297*1000)-EXP(-Info!$B$6*H297*1000))*(Info!$B$9-1)</f>
        <v>0.76876471719859374</v>
      </c>
      <c r="AD297" s="37">
        <f>SQRT((Info!$B$6*EXP(-Info!$B$6*H297*1000)+(Info!$B$6/(Info!$B$6+Info!$B$7))*(Info!$B$9-1)*(-Info!$B$7*EXP(-Info!$B$7*H297*1000)+Info!$B$6*EXP(-Info!$B$6*H297*1000)))^2*(0.01*H297*1000)^2)</f>
        <v>3.7635242574922752E-3</v>
      </c>
      <c r="AE297" s="37">
        <f t="shared" si="98"/>
        <v>3.4489880839750083E-2</v>
      </c>
      <c r="AF297" s="37">
        <f t="shared" si="99"/>
        <v>2.1762445194256297</v>
      </c>
      <c r="AG297" s="37">
        <f t="shared" si="100"/>
        <v>7.4104880109537655E-2</v>
      </c>
      <c r="AH297" s="37">
        <f t="shared" si="101"/>
        <v>0.74764407140820799</v>
      </c>
      <c r="AI297">
        <f>AF297*EXP(Info!$B$6*H297*1000)</f>
        <v>6.9489660269215969</v>
      </c>
      <c r="AJ297">
        <f>2*SQRT((EXP(Info!$B$6*H297)*AG297)^2+(Info!$B$6*H297*0.01*AI297)^2)</f>
        <v>0.14838201824671859</v>
      </c>
      <c r="AK297">
        <f t="shared" si="102"/>
        <v>0.19204614093157088</v>
      </c>
      <c r="AL297">
        <f t="shared" si="103"/>
        <v>0.11929657477687783</v>
      </c>
      <c r="AM297"/>
      <c r="AN297"/>
      <c r="AO297">
        <f t="shared" si="104"/>
        <v>6.6124662039948703</v>
      </c>
      <c r="AP297">
        <f t="shared" si="105"/>
        <v>0.57005811473152435</v>
      </c>
      <c r="AQ297">
        <f t="shared" si="92"/>
        <v>5</v>
      </c>
      <c r="AR297">
        <v>1</v>
      </c>
      <c r="AS297">
        <v>1</v>
      </c>
      <c r="AT297">
        <v>1</v>
      </c>
      <c r="AU297">
        <v>0</v>
      </c>
      <c r="AV297">
        <v>0</v>
      </c>
      <c r="AW297">
        <v>1</v>
      </c>
      <c r="AX297">
        <v>1</v>
      </c>
    </row>
    <row r="298" spans="1:50">
      <c r="A298" s="34" t="s">
        <v>102</v>
      </c>
      <c r="B298" s="13" t="s">
        <v>201</v>
      </c>
      <c r="D298" s="14">
        <v>-57.62</v>
      </c>
      <c r="E298" s="14">
        <v>33.68</v>
      </c>
      <c r="F298" s="14">
        <v>4584</v>
      </c>
      <c r="G298" s="31">
        <v>36.39</v>
      </c>
      <c r="H298">
        <v>127.3</v>
      </c>
      <c r="I298" s="30" t="s">
        <v>69</v>
      </c>
      <c r="J298">
        <f>(F298*100*Info!$B$11)/AI298</f>
        <v>1.5987649794779588</v>
      </c>
      <c r="K298">
        <f>2*((F298*100*Info!$B$11)/AI298^2)*(AJ298/2)</f>
        <v>3.4652942352810863E-2</v>
      </c>
      <c r="L298" s="26">
        <f t="shared" si="93"/>
        <v>0.84816169614287062</v>
      </c>
      <c r="M298" s="20">
        <f t="shared" si="94"/>
        <v>14.509320018987966</v>
      </c>
      <c r="N298" s="20">
        <f t="shared" si="95"/>
        <v>0.33424292926359012</v>
      </c>
      <c r="O298" s="32">
        <v>1.3412782087502717</v>
      </c>
      <c r="P298" s="32">
        <v>9.7399813063534738E-3</v>
      </c>
      <c r="S298" s="32">
        <v>3.3551184493550439</v>
      </c>
      <c r="T298" s="32">
        <v>6.1100417179493577E-2</v>
      </c>
      <c r="U298" s="32">
        <v>2.2010404900874807</v>
      </c>
      <c r="V298" s="32">
        <v>1.7173658261358634E-2</v>
      </c>
      <c r="W298" s="37">
        <f>U298*Info!$B$2</f>
        <v>1.0564994352419907</v>
      </c>
      <c r="X298" s="37">
        <f>W298*SQRT((0.5*V298/U298)^2+Info!$B$3^2)</f>
        <v>5.2985525108843669E-2</v>
      </c>
      <c r="Y298" s="28">
        <f>W298*Info!$D$2</f>
        <v>0.85576454254601253</v>
      </c>
      <c r="Z298" s="28">
        <f>Y298*SQRT(Info!$D$3^2+(X298/W298)^2)</f>
        <v>6.0603718852062768E-2</v>
      </c>
      <c r="AA298" s="37">
        <f t="shared" si="96"/>
        <v>0.28477877350828096</v>
      </c>
      <c r="AB298" s="37">
        <f t="shared" si="97"/>
        <v>5.3208859037024388E-2</v>
      </c>
      <c r="AC298" s="37">
        <f>(1-EXP(-Info!$B$6*H298*1000))+(Info!$B$6/(Info!$B$6-Info!$B$7))*(EXP(-Info!$B$7*H298*1000)-EXP(-Info!$B$6*H298*1000))*(Info!$B$9-1)</f>
        <v>0.77090085559598198</v>
      </c>
      <c r="AD298" s="37">
        <f>SQRT((Info!$B$6*EXP(-Info!$B$6*H298*1000)+(Info!$B$6/(Info!$B$6+Info!$B$7))*(Info!$B$9-1)*(-Info!$B$7*EXP(-Info!$B$7*H298*1000)+Info!$B$6*EXP(-Info!$B$6*H298*1000)))^2*(0.01*H298*1000)^2)</f>
        <v>3.758869837913092E-3</v>
      </c>
      <c r="AE298" s="37">
        <f t="shared" si="98"/>
        <v>4.1032720036430465E-2</v>
      </c>
      <c r="AF298" s="37">
        <f t="shared" si="99"/>
        <v>2.2798177066559235</v>
      </c>
      <c r="AG298" s="37">
        <f t="shared" si="100"/>
        <v>7.9308323000584172E-2</v>
      </c>
      <c r="AH298" s="37">
        <f t="shared" si="101"/>
        <v>0.67950438742160479</v>
      </c>
      <c r="AI298">
        <f>AF298*EXP(Info!$B$6*H298*1000)</f>
        <v>7.326566995046786</v>
      </c>
      <c r="AJ298">
        <f>2*SQRT((EXP(Info!$B$6*H298)*AG298)^2+(Info!$B$6*H298*0.01*AI298)^2)</f>
        <v>0.15880201717094417</v>
      </c>
      <c r="AK298">
        <f t="shared" si="102"/>
        <v>0.3786703351339612</v>
      </c>
      <c r="AL298">
        <f t="shared" si="103"/>
        <v>0.14150363972306265</v>
      </c>
      <c r="AM298"/>
      <c r="AN298"/>
      <c r="AO298">
        <f t="shared" si="104"/>
        <v>9.0753301385933707</v>
      </c>
      <c r="AP298">
        <f t="shared" si="105"/>
        <v>0.60938370502078421</v>
      </c>
      <c r="AQ298">
        <f t="shared" si="92"/>
        <v>5</v>
      </c>
      <c r="AR298">
        <v>1</v>
      </c>
      <c r="AS298">
        <v>1</v>
      </c>
      <c r="AT298">
        <v>1</v>
      </c>
      <c r="AU298">
        <v>0</v>
      </c>
      <c r="AV298">
        <v>0</v>
      </c>
      <c r="AW298">
        <v>1</v>
      </c>
      <c r="AX298">
        <v>1</v>
      </c>
    </row>
    <row r="299" spans="1:50">
      <c r="A299" s="34" t="s">
        <v>102</v>
      </c>
      <c r="B299" s="13" t="s">
        <v>201</v>
      </c>
      <c r="D299" s="14">
        <v>-57.62</v>
      </c>
      <c r="E299" s="14">
        <v>33.68</v>
      </c>
      <c r="F299" s="14">
        <v>4584</v>
      </c>
      <c r="G299" s="31">
        <v>36.520000000000003</v>
      </c>
      <c r="H299">
        <v>128</v>
      </c>
      <c r="I299" s="30" t="s">
        <v>69</v>
      </c>
      <c r="J299">
        <f>(F299*100*Info!$B$11)/AI299</f>
        <v>2.467891184555846</v>
      </c>
      <c r="K299">
        <f>2*((F299*100*Info!$B$11)/AI299^2)*(AJ299/2)</f>
        <v>8.1928891470204934E-2</v>
      </c>
      <c r="L299" s="26">
        <f t="shared" si="93"/>
        <v>0.85212973782268409</v>
      </c>
      <c r="M299" s="20">
        <f t="shared" si="94"/>
        <v>22.501709108354202</v>
      </c>
      <c r="N299" s="20">
        <f t="shared" si="95"/>
        <v>0.74876551394269153</v>
      </c>
      <c r="O299" s="32">
        <v>1.7034725444915388</v>
      </c>
      <c r="P299" s="32">
        <v>6.9253611891201231E-2</v>
      </c>
      <c r="S299" s="32">
        <v>2.8235472070089163</v>
      </c>
      <c r="T299" s="32">
        <v>1.8885353907228813E-2</v>
      </c>
      <c r="U299" s="32">
        <v>2.2113378431079509</v>
      </c>
      <c r="V299" s="32">
        <v>5.0354746571996799E-3</v>
      </c>
      <c r="W299" s="37">
        <f>U299*Info!$B$2</f>
        <v>1.0614421646918164</v>
      </c>
      <c r="X299" s="37">
        <f>W299*SQRT((0.5*V299/U299)^2+Info!$B$3^2)</f>
        <v>5.3085866088380493E-2</v>
      </c>
      <c r="Y299" s="28">
        <f>W299*Info!$D$2</f>
        <v>0.85976815340037138</v>
      </c>
      <c r="Z299" s="28">
        <f>Y299*SQRT(Info!$D$3^2+(X299/W299)^2)</f>
        <v>6.0802669562457709E-2</v>
      </c>
      <c r="AA299" s="37">
        <f t="shared" si="96"/>
        <v>0.64203037979972244</v>
      </c>
      <c r="AB299" s="37">
        <f t="shared" si="97"/>
        <v>6.3380792582199127E-2</v>
      </c>
      <c r="AC299" s="37">
        <f>(1-EXP(-Info!$B$6*H299*1000))+(Info!$B$6/(Info!$B$6-Info!$B$7))*(EXP(-Info!$B$7*H299*1000)-EXP(-Info!$B$6*H299*1000))*(Info!$B$9-1)</f>
        <v>0.77302202962030242</v>
      </c>
      <c r="AD299" s="37">
        <f>SQRT((Info!$B$6*EXP(-Info!$B$6*H299*1000)+(Info!$B$6/(Info!$B$6+Info!$B$7))*(Info!$B$9-1)*(-Info!$B$7*EXP(-Info!$B$7*H299*1000)+Info!$B$6*EXP(-Info!$B$6*H299*1000)))^2*(0.01*H299*1000)^2)</f>
        <v>3.7541016884248164E-3</v>
      </c>
      <c r="AE299" s="37">
        <f t="shared" si="98"/>
        <v>4.9053997941259142E-2</v>
      </c>
      <c r="AF299" s="37">
        <f t="shared" si="99"/>
        <v>1.4674754263378698</v>
      </c>
      <c r="AG299" s="37">
        <f t="shared" si="100"/>
        <v>7.869195313367687E-2</v>
      </c>
      <c r="AH299" s="37">
        <f t="shared" si="101"/>
        <v>0.5197276045872874</v>
      </c>
      <c r="AI299">
        <f>AF299*EXP(Info!$B$6*H299*1000)</f>
        <v>4.7463432767145974</v>
      </c>
      <c r="AJ299">
        <f>2*SQRT((EXP(Info!$B$6*H299)*AG299)^2+(Info!$B$6*H299*0.01*AI299)^2)</f>
        <v>0.15756879623858777</v>
      </c>
      <c r="AK299">
        <f t="shared" si="102"/>
        <v>0.85370779601969093</v>
      </c>
      <c r="AL299">
        <f t="shared" si="103"/>
        <v>0.16855487979310035</v>
      </c>
      <c r="AM299"/>
      <c r="AN299"/>
      <c r="AO299">
        <f t="shared" si="104"/>
        <v>9.1177881845199575</v>
      </c>
      <c r="AP299">
        <f t="shared" si="105"/>
        <v>0.77033572676410822</v>
      </c>
      <c r="AQ299">
        <f t="shared" si="92"/>
        <v>5</v>
      </c>
      <c r="AR299">
        <v>1</v>
      </c>
      <c r="AS299">
        <v>1</v>
      </c>
      <c r="AT299">
        <v>1</v>
      </c>
      <c r="AU299">
        <v>0</v>
      </c>
      <c r="AV299">
        <v>0</v>
      </c>
      <c r="AW299">
        <v>1</v>
      </c>
      <c r="AX299">
        <v>1</v>
      </c>
    </row>
    <row r="300" spans="1:50">
      <c r="A300" s="34" t="s">
        <v>102</v>
      </c>
      <c r="B300" s="13" t="s">
        <v>201</v>
      </c>
      <c r="D300" s="14">
        <v>-57.62</v>
      </c>
      <c r="E300" s="14">
        <v>33.68</v>
      </c>
      <c r="F300" s="14">
        <v>4584</v>
      </c>
      <c r="G300" s="31">
        <v>36.92</v>
      </c>
      <c r="H300">
        <v>130.62295081967213</v>
      </c>
      <c r="I300" s="30" t="s">
        <v>69</v>
      </c>
      <c r="J300">
        <f>(F300*100*Info!$B$11)/AI300</f>
        <v>2.4654084642626923</v>
      </c>
      <c r="K300">
        <f>2*((F300*100*Info!$B$11)/AI300^2)*(AJ300/2)</f>
        <v>8.5923581225311824E-2</v>
      </c>
      <c r="L300" s="26">
        <f t="shared" si="93"/>
        <v>0.94712334577157686</v>
      </c>
      <c r="M300" s="20">
        <f t="shared" si="94"/>
        <v>24.984991273016693</v>
      </c>
      <c r="N300" s="20">
        <f t="shared" si="95"/>
        <v>0.8725898435703171</v>
      </c>
      <c r="O300" s="32">
        <v>2.1940887707469385</v>
      </c>
      <c r="P300" s="32">
        <v>5.584575800790699E-3</v>
      </c>
      <c r="S300" s="32">
        <v>3.1816738443582606</v>
      </c>
      <c r="T300" s="32">
        <v>2.2737845107190329E-2</v>
      </c>
      <c r="U300" s="32">
        <v>2.4578530752221224</v>
      </c>
      <c r="V300" s="32">
        <v>5.5433330813616788E-3</v>
      </c>
      <c r="W300" s="37">
        <f>U300*Info!$B$2</f>
        <v>1.1797694761066186</v>
      </c>
      <c r="X300" s="37">
        <f>W300*SQRT((0.5*V300/U300)^2+Info!$B$3^2)</f>
        <v>5.9003474523805013E-2</v>
      </c>
      <c r="Y300" s="28">
        <f>W300*Info!$D$2</f>
        <v>0.95561327564636112</v>
      </c>
      <c r="Z300" s="28">
        <f>Y300*SQRT(Info!$D$3^2+(X300/W300)^2)</f>
        <v>6.7580655045195046E-2</v>
      </c>
      <c r="AA300" s="37">
        <f t="shared" si="96"/>
        <v>1.0143192946403199</v>
      </c>
      <c r="AB300" s="37">
        <f t="shared" si="97"/>
        <v>5.9069508865403658E-2</v>
      </c>
      <c r="AC300" s="37">
        <f>(1-EXP(-Info!$B$6*H300*1000))+(Info!$B$6/(Info!$B$6-Info!$B$7))*(EXP(-Info!$B$7*H300*1000)-EXP(-Info!$B$6*H300*1000))*(Info!$B$9-1)</f>
        <v>0.78083879995636163</v>
      </c>
      <c r="AD300" s="37">
        <f>SQRT((Info!$B$6*EXP(-Info!$B$6*H300*1000)+(Info!$B$6/(Info!$B$6+Info!$B$7))*(Info!$B$9-1)*(-Info!$B$7*EXP(-Info!$B$7*H300*1000)+Info!$B$6*EXP(-Info!$B$6*H300*1000)))^2*(0.01*H300*1000)^2)</f>
        <v>3.7352515755656444E-3</v>
      </c>
      <c r="AE300" s="37">
        <f t="shared" si="98"/>
        <v>4.6279111677244286E-2</v>
      </c>
      <c r="AF300" s="37">
        <f t="shared" si="99"/>
        <v>1.4340407079123687</v>
      </c>
      <c r="AG300" s="37">
        <f t="shared" si="100"/>
        <v>8.2693128577906283E-2</v>
      </c>
      <c r="AH300" s="37">
        <f t="shared" si="101"/>
        <v>0.45071895425585734</v>
      </c>
      <c r="AI300">
        <f>AF300*EXP(Info!$B$6*H300*1000)</f>
        <v>4.751122948295265</v>
      </c>
      <c r="AJ300">
        <f>2*SQRT((EXP(Info!$B$6*H300)*AG300)^2+(Info!$B$6*H300*0.01*AI300)^2)</f>
        <v>0.16558452868027204</v>
      </c>
      <c r="AK300">
        <f t="shared" si="102"/>
        <v>1.3487403660832333</v>
      </c>
      <c r="AL300">
        <f t="shared" si="103"/>
        <v>0.15708945187665449</v>
      </c>
      <c r="AM300"/>
      <c r="AN300"/>
      <c r="AO300">
        <f t="shared" si="104"/>
        <v>10.134219788437958</v>
      </c>
      <c r="AP300">
        <f t="shared" si="105"/>
        <v>0.89268508067702668</v>
      </c>
      <c r="AQ300">
        <f t="shared" si="92"/>
        <v>5</v>
      </c>
      <c r="AR300">
        <v>1</v>
      </c>
      <c r="AS300">
        <v>1</v>
      </c>
      <c r="AT300">
        <v>1</v>
      </c>
      <c r="AU300">
        <v>0</v>
      </c>
      <c r="AV300">
        <v>0</v>
      </c>
      <c r="AW300">
        <v>1</v>
      </c>
      <c r="AX300">
        <v>1</v>
      </c>
    </row>
    <row r="301" spans="1:50">
      <c r="A301" s="34" t="s">
        <v>102</v>
      </c>
      <c r="B301" s="13" t="s">
        <v>201</v>
      </c>
      <c r="D301" s="14">
        <v>-57.62</v>
      </c>
      <c r="E301" s="14">
        <v>33.68</v>
      </c>
      <c r="F301" s="14">
        <v>4584</v>
      </c>
      <c r="G301" s="31">
        <v>37.130000000000003</v>
      </c>
      <c r="H301">
        <v>132</v>
      </c>
      <c r="I301" s="30"/>
      <c r="J301">
        <f>(F301*100*Info!$B$11)/AI301</f>
        <v>3.4485271670250652</v>
      </c>
      <c r="K301">
        <f>2*((F301*100*Info!$B$11)/AI301^2)*(AJ301/2)</f>
        <v>0.18551146349939379</v>
      </c>
      <c r="L301" s="26">
        <f t="shared" si="93"/>
        <v>0.98767260981626503</v>
      </c>
      <c r="M301" s="20">
        <f t="shared" si="94"/>
        <v>36.444369349733925</v>
      </c>
      <c r="N301" s="20">
        <f t="shared" si="95"/>
        <v>2.2864344345903493</v>
      </c>
      <c r="O301" s="32">
        <v>1.8147424683511284</v>
      </c>
      <c r="P301" s="32">
        <v>2.662226654224931E-2</v>
      </c>
      <c r="S301" s="32">
        <v>2.4676022138739486</v>
      </c>
      <c r="T301" s="32">
        <v>4.0730500850883408E-2</v>
      </c>
      <c r="U301" s="32">
        <v>2.5630813264052237</v>
      </c>
      <c r="V301" s="32">
        <v>8.2743316588382881E-2</v>
      </c>
      <c r="W301" s="37">
        <f>U301*Info!$B$2</f>
        <v>1.2302790366745073</v>
      </c>
      <c r="X301" s="37">
        <f>W301*SQRT((0.5*V301/U301)^2+Info!$B$3^2)</f>
        <v>6.4639942459353242E-2</v>
      </c>
      <c r="Y301" s="28">
        <f>W301*Info!$D$2</f>
        <v>0.99652601970635102</v>
      </c>
      <c r="Z301" s="28">
        <f>Y301*SQRT(Info!$D$3^2+(X301/W301)^2)</f>
        <v>7.2277641354771577E-2</v>
      </c>
      <c r="AA301" s="37">
        <f t="shared" si="96"/>
        <v>0.58446343167662107</v>
      </c>
      <c r="AB301" s="37">
        <f t="shared" si="97"/>
        <v>6.59962758806142E-2</v>
      </c>
      <c r="AC301" s="37">
        <f>(1-EXP(-Info!$B$6*H301*1000))+(Info!$B$6/(Info!$B$6-Info!$B$7))*(EXP(-Info!$B$7*H301*1000)-EXP(-Info!$B$6*H301*1000))*(Info!$B$9-1)</f>
        <v>0.78486076534670435</v>
      </c>
      <c r="AD301" s="37">
        <f>SQRT((Info!$B$6*EXP(-Info!$B$6*H301*1000)+(Info!$B$6/(Info!$B$6+Info!$B$7))*(Info!$B$9-1)*(-Info!$B$7*EXP(-Info!$B$7*H301*1000)+Info!$B$6*EXP(-Info!$B$6*H301*1000)))^2*(0.01*H301*1000)^2)</f>
        <v>3.7247539836293411E-3</v>
      </c>
      <c r="AE301" s="37">
        <f t="shared" si="98"/>
        <v>5.1843614962388769E-2</v>
      </c>
      <c r="AF301" s="37">
        <f t="shared" si="99"/>
        <v>1.0123537778647236</v>
      </c>
      <c r="AG301" s="37">
        <f t="shared" si="100"/>
        <v>9.1249993299004475E-2</v>
      </c>
      <c r="AH301" s="37">
        <f t="shared" si="101"/>
        <v>0.41025809272370722</v>
      </c>
      <c r="AI301">
        <f>AF301*EXP(Info!$B$6*H301*1000)</f>
        <v>3.3966554891851679</v>
      </c>
      <c r="AJ301">
        <f>2*SQRT((EXP(Info!$B$6*H301)*AG301)^2+(Info!$B$6*H301*0.01*AI301)^2)</f>
        <v>0.1827210575074498</v>
      </c>
      <c r="AK301">
        <f t="shared" si="102"/>
        <v>0.77716102510040308</v>
      </c>
      <c r="AL301">
        <f t="shared" si="103"/>
        <v>0.17551049607690539</v>
      </c>
      <c r="AM301"/>
      <c r="AN301"/>
      <c r="AO301">
        <f t="shared" si="104"/>
        <v>10.568096913231567</v>
      </c>
      <c r="AP301">
        <f t="shared" si="105"/>
        <v>0.7080315593794847</v>
      </c>
      <c r="AQ301">
        <f t="shared" si="92"/>
        <v>5</v>
      </c>
      <c r="AR301">
        <v>1</v>
      </c>
      <c r="AS301">
        <v>1</v>
      </c>
      <c r="AT301">
        <v>1</v>
      </c>
      <c r="AU301">
        <v>0</v>
      </c>
      <c r="AV301">
        <v>0</v>
      </c>
      <c r="AW301">
        <v>1</v>
      </c>
      <c r="AX301">
        <v>1</v>
      </c>
    </row>
    <row r="302" spans="1:50">
      <c r="A302" s="34" t="s">
        <v>102</v>
      </c>
      <c r="B302" s="13" t="s">
        <v>201</v>
      </c>
      <c r="D302" s="14">
        <v>-57.62</v>
      </c>
      <c r="E302" s="14">
        <v>33.68</v>
      </c>
      <c r="F302" s="14">
        <v>4584</v>
      </c>
      <c r="G302" s="31">
        <v>37.32</v>
      </c>
      <c r="H302">
        <v>132.2108768035516</v>
      </c>
      <c r="I302" s="30"/>
      <c r="J302">
        <f>(F302*100*Info!$B$11)/AI302</f>
        <v>3.7662426546367609</v>
      </c>
      <c r="K302">
        <f>2*((F302*100*Info!$B$11)/AI302^2)*(AJ302/2)</f>
        <v>0.23878851541054155</v>
      </c>
      <c r="L302" s="26">
        <f t="shared" si="93"/>
        <v>1.0534667685871983</v>
      </c>
      <c r="M302" s="20">
        <f t="shared" si="94"/>
        <v>42.453442826321421</v>
      </c>
      <c r="N302" s="20">
        <f t="shared" si="95"/>
        <v>3.4134887479931835</v>
      </c>
      <c r="O302" s="32">
        <v>1.8524514417914535</v>
      </c>
      <c r="P302" s="32">
        <v>8.8562720249016277E-3</v>
      </c>
      <c r="S302" s="32">
        <v>2.4123971263043553</v>
      </c>
      <c r="T302" s="32">
        <v>1.2038178701031873E-2</v>
      </c>
      <c r="U302" s="32">
        <v>2.7338218917061998</v>
      </c>
      <c r="V302" s="32">
        <v>0.13518423353822323</v>
      </c>
      <c r="W302" s="37">
        <f>U302*Info!$B$2</f>
        <v>1.3122345080189759</v>
      </c>
      <c r="X302" s="37">
        <f>W302*SQRT((0.5*V302/U302)^2+Info!$B$3^2)</f>
        <v>7.31951205008569E-2</v>
      </c>
      <c r="Y302" s="28">
        <f>W302*Info!$D$2</f>
        <v>1.0629099514953706</v>
      </c>
      <c r="Z302" s="28">
        <f>Y302*SQRT(Info!$D$3^2+(X302/W302)^2)</f>
        <v>7.9621080759838828E-2</v>
      </c>
      <c r="AA302" s="37">
        <f t="shared" si="96"/>
        <v>0.54021693377247759</v>
      </c>
      <c r="AB302" s="37">
        <f t="shared" si="97"/>
        <v>7.3328944174041719E-2</v>
      </c>
      <c r="AC302" s="37">
        <f>(1-EXP(-Info!$B$6*H302*1000))+(Info!$B$6/(Info!$B$6-Info!$B$7))*(EXP(-Info!$B$7*H302*1000)-EXP(-Info!$B$6*H302*1000))*(Info!$B$9-1)</f>
        <v>0.78547176624637838</v>
      </c>
      <c r="AD302" s="37">
        <f>SQRT((Info!$B$6*EXP(-Info!$B$6*H302*1000)+(Info!$B$6/(Info!$B$6+Info!$B$7))*(Info!$B$9-1)*(-Info!$B$7*EXP(-Info!$B$7*H302*1000)+Info!$B$6*EXP(-Info!$B$6*H302*1000)))^2*(0.01*H302*1000)^2)</f>
        <v>3.7231109477782048E-3</v>
      </c>
      <c r="AE302" s="37">
        <f t="shared" si="98"/>
        <v>5.7632921188850432E-2</v>
      </c>
      <c r="AF302" s="37">
        <f t="shared" si="99"/>
        <v>0.92516202568251393</v>
      </c>
      <c r="AG302" s="37">
        <f t="shared" si="100"/>
        <v>9.8474867569012331E-2</v>
      </c>
      <c r="AH302" s="37">
        <f t="shared" si="101"/>
        <v>0.3835032033468741</v>
      </c>
      <c r="AI302">
        <f>AF302*EXP(Info!$B$6*H302*1000)</f>
        <v>3.1101179094392633</v>
      </c>
      <c r="AJ302">
        <f>2*SQRT((EXP(Info!$B$6*H302)*AG302)^2+(Info!$B$6*H302*0.01*AI302)^2)</f>
        <v>0.19718868550129717</v>
      </c>
      <c r="AK302">
        <f t="shared" si="102"/>
        <v>0.71832645683726348</v>
      </c>
      <c r="AL302">
        <f t="shared" si="103"/>
        <v>0.19501099413644654</v>
      </c>
      <c r="AM302"/>
      <c r="AN302"/>
      <c r="AO302">
        <f t="shared" si="104"/>
        <v>11.272094411294328</v>
      </c>
      <c r="AP302">
        <f t="shared" si="105"/>
        <v>0.67760502153098345</v>
      </c>
      <c r="AQ302">
        <f t="shared" si="92"/>
        <v>5</v>
      </c>
      <c r="AR302">
        <v>1</v>
      </c>
      <c r="AS302">
        <v>1</v>
      </c>
      <c r="AT302">
        <v>1</v>
      </c>
      <c r="AU302">
        <v>0</v>
      </c>
      <c r="AV302">
        <v>0</v>
      </c>
      <c r="AW302">
        <v>1</v>
      </c>
      <c r="AX302">
        <v>1</v>
      </c>
    </row>
    <row r="303" spans="1:50">
      <c r="A303" s="34" t="s">
        <v>102</v>
      </c>
      <c r="B303" s="13" t="s">
        <v>201</v>
      </c>
      <c r="D303" s="14">
        <v>-57.62</v>
      </c>
      <c r="E303" s="14">
        <v>33.68</v>
      </c>
      <c r="F303" s="14">
        <v>4584</v>
      </c>
      <c r="G303" s="31">
        <v>37.520000000000003</v>
      </c>
      <c r="H303">
        <v>132.43285238623753</v>
      </c>
      <c r="I303" s="30"/>
      <c r="J303">
        <f>(F303*100*Info!$B$11)/AI303</f>
        <v>3.5946678479000314</v>
      </c>
      <c r="K303">
        <f>2*((F303*100*Info!$B$11)/AI303^2)*(AJ303/2)</f>
        <v>0.17872371419121114</v>
      </c>
      <c r="L303" s="26">
        <f t="shared" si="93"/>
        <v>0.93326169205198273</v>
      </c>
      <c r="M303" s="20">
        <f t="shared" si="94"/>
        <v>35.895994039627652</v>
      </c>
      <c r="N303" s="20">
        <f t="shared" si="95"/>
        <v>1.7852544427320645</v>
      </c>
      <c r="O303" s="32">
        <v>1.7175285103025628</v>
      </c>
      <c r="P303" s="32">
        <v>3.7201830425557386E-3</v>
      </c>
      <c r="S303" s="32">
        <v>2.3452896550918876</v>
      </c>
      <c r="T303" s="32">
        <v>8.4681559706517549E-3</v>
      </c>
      <c r="U303" s="32">
        <v>2.4218810887068773</v>
      </c>
      <c r="V303" s="32">
        <v>2.9548956512701285E-3</v>
      </c>
      <c r="W303" s="37">
        <f>U303*Info!$B$2</f>
        <v>1.1625029225793011</v>
      </c>
      <c r="X303" s="37">
        <f>W303*SQRT((0.5*V303/U303)^2+Info!$B$3^2)</f>
        <v>5.8129472229086959E-2</v>
      </c>
      <c r="Y303" s="28">
        <f>W303*Info!$D$2</f>
        <v>0.94162736728923391</v>
      </c>
      <c r="Z303" s="28">
        <f>Y303*SQRT(Info!$D$3^2+(X303/W303)^2)</f>
        <v>6.6585587524140802E-2</v>
      </c>
      <c r="AA303" s="37">
        <f t="shared" si="96"/>
        <v>0.55502558772326172</v>
      </c>
      <c r="AB303" s="37">
        <f t="shared" si="97"/>
        <v>5.8159225253606346E-2</v>
      </c>
      <c r="AC303" s="37">
        <f>(1-EXP(-Info!$B$6*H303*1000))+(Info!$B$6/(Info!$B$6-Info!$B$7))*(EXP(-Info!$B$7*H303*1000)-EXP(-Info!$B$6*H303*1000))*(Info!$B$9-1)</f>
        <v>0.78611352430484638</v>
      </c>
      <c r="AD303" s="37">
        <f>SQRT((Info!$B$6*EXP(-Info!$B$6*H303*1000)+(Info!$B$6/(Info!$B$6+Info!$B$7))*(Info!$B$9-1)*(-Info!$B$7*EXP(-Info!$B$7*H303*1000)+Info!$B$6*EXP(-Info!$B$6*H303*1000)))^2*(0.01*H303*1000)^2)</f>
        <v>3.7213713906314523E-3</v>
      </c>
      <c r="AE303" s="37">
        <f t="shared" si="98"/>
        <v>4.5766384751283369E-2</v>
      </c>
      <c r="AF303" s="37">
        <f t="shared" si="99"/>
        <v>0.96734916695815176</v>
      </c>
      <c r="AG303" s="37">
        <f t="shared" si="100"/>
        <v>8.0908156915871832E-2</v>
      </c>
      <c r="AH303" s="37">
        <f t="shared" si="101"/>
        <v>0.41246468846947237</v>
      </c>
      <c r="AI303">
        <f>AF303*EXP(Info!$B$6*H303*1000)</f>
        <v>3.258564970981324</v>
      </c>
      <c r="AJ303">
        <f>2*SQRT((EXP(Info!$B$6*H303)*AG303)^2+(Info!$B$6*H303*0.01*AI303)^2)</f>
        <v>0.16201297565987371</v>
      </c>
      <c r="AK303">
        <f t="shared" si="102"/>
        <v>0.73801752399562104</v>
      </c>
      <c r="AL303">
        <f t="shared" si="103"/>
        <v>0.15466864363944072</v>
      </c>
      <c r="AM303"/>
      <c r="AN303"/>
      <c r="AO303">
        <f t="shared" si="104"/>
        <v>9.9859000938039433</v>
      </c>
      <c r="AP303">
        <f t="shared" si="105"/>
        <v>0.70917127942875524</v>
      </c>
      <c r="AQ303">
        <f t="shared" si="92"/>
        <v>5</v>
      </c>
      <c r="AR303">
        <v>1</v>
      </c>
      <c r="AS303">
        <v>1</v>
      </c>
      <c r="AT303">
        <v>1</v>
      </c>
      <c r="AU303">
        <v>0</v>
      </c>
      <c r="AV303">
        <v>0</v>
      </c>
      <c r="AW303">
        <v>1</v>
      </c>
      <c r="AX303">
        <v>1</v>
      </c>
    </row>
    <row r="304" spans="1:50">
      <c r="A304" s="34" t="s">
        <v>102</v>
      </c>
      <c r="B304" s="13" t="s">
        <v>201</v>
      </c>
      <c r="D304" s="14">
        <v>-57.62</v>
      </c>
      <c r="E304" s="14">
        <v>33.68</v>
      </c>
      <c r="F304" s="14">
        <v>4584</v>
      </c>
      <c r="G304" s="31">
        <v>37.729999999999997</v>
      </c>
      <c r="H304">
        <v>132.66592674805773</v>
      </c>
      <c r="I304" s="30"/>
      <c r="J304">
        <f>(F304*100*Info!$B$11)/AI304</f>
        <v>3.5338462097123955</v>
      </c>
      <c r="K304">
        <f>2*((F304*100*Info!$B$11)/AI304^2)*(AJ304/2)</f>
        <v>0.20066098066582164</v>
      </c>
      <c r="L304" s="26">
        <f t="shared" si="93"/>
        <v>0.99462992805359096</v>
      </c>
      <c r="M304" s="20">
        <f t="shared" si="94"/>
        <v>37.609100454110035</v>
      </c>
      <c r="N304" s="20">
        <f t="shared" si="95"/>
        <v>2.394377306549762</v>
      </c>
      <c r="O304" s="32">
        <v>1.6956502525207686</v>
      </c>
      <c r="P304" s="32">
        <v>2.6321197783404877E-2</v>
      </c>
      <c r="S304" s="32">
        <v>2.3447720851266887</v>
      </c>
      <c r="T304" s="32">
        <v>6.0261964263349566E-2</v>
      </c>
      <c r="U304" s="32">
        <v>2.5811360666893202</v>
      </c>
      <c r="V304" s="32">
        <v>7.4314661152021386E-2</v>
      </c>
      <c r="W304" s="37">
        <f>U304*Info!$B$2</f>
        <v>1.2389453120108735</v>
      </c>
      <c r="X304" s="37">
        <f>W304*SQRT((0.5*V304/U304)^2+Info!$B$3^2)</f>
        <v>6.4463706392384482E-2</v>
      </c>
      <c r="Y304" s="28">
        <f>W304*Info!$D$2</f>
        <v>1.0035457027288077</v>
      </c>
      <c r="Z304" s="28">
        <f>Y304*SQRT(Info!$D$3^2+(X304/W304)^2)</f>
        <v>7.2417049473568001E-2</v>
      </c>
      <c r="AA304" s="37">
        <f t="shared" si="96"/>
        <v>0.45670494050989507</v>
      </c>
      <c r="AB304" s="37">
        <f t="shared" si="97"/>
        <v>6.5793394843493461E-2</v>
      </c>
      <c r="AC304" s="37">
        <f>(1-EXP(-Info!$B$6*H304*1000))+(Info!$B$6/(Info!$B$6-Info!$B$7))*(EXP(-Info!$B$7*H304*1000)-EXP(-Info!$B$6*H304*1000))*(Info!$B$9-1)</f>
        <v>0.78678582724812185</v>
      </c>
      <c r="AD304" s="37">
        <f>SQRT((Info!$B$6*EXP(-Info!$B$6*H304*1000)+(Info!$B$6/(Info!$B$6+Info!$B$7))*(Info!$B$9-1)*(-Info!$B$7*EXP(-Info!$B$7*H304*1000)+Info!$B$6*EXP(-Info!$B$6*H304*1000)))^2*(0.01*H304*1000)^2)</f>
        <v>3.719533819759994E-3</v>
      </c>
      <c r="AE304" s="37">
        <f t="shared" si="98"/>
        <v>5.1793175826895452E-2</v>
      </c>
      <c r="AF304" s="37">
        <f t="shared" si="99"/>
        <v>0.98189740797049885</v>
      </c>
      <c r="AG304" s="37">
        <f t="shared" si="100"/>
        <v>9.3992756108714076E-2</v>
      </c>
      <c r="AH304" s="37">
        <f t="shared" si="101"/>
        <v>0.41876027704306562</v>
      </c>
      <c r="AI304">
        <f>AF304*EXP(Info!$B$6*H304*1000)</f>
        <v>3.3146486961675596</v>
      </c>
      <c r="AJ304">
        <f>2*SQRT((EXP(Info!$B$6*H304)*AG304)^2+(Info!$B$6*H304*0.01*AI304)^2)</f>
        <v>0.1882143756306251</v>
      </c>
      <c r="AK304">
        <f t="shared" si="102"/>
        <v>0.60728055939600745</v>
      </c>
      <c r="AL304">
        <f t="shared" si="103"/>
        <v>0.17497095424678652</v>
      </c>
      <c r="AM304"/>
      <c r="AN304"/>
      <c r="AO304">
        <f t="shared" si="104"/>
        <v>10.642540218287815</v>
      </c>
      <c r="AP304">
        <f t="shared" si="105"/>
        <v>0.65693950598105622</v>
      </c>
      <c r="AQ304">
        <f t="shared" si="92"/>
        <v>5</v>
      </c>
      <c r="AR304">
        <v>1</v>
      </c>
      <c r="AS304">
        <v>1</v>
      </c>
      <c r="AT304">
        <v>1</v>
      </c>
      <c r="AU304">
        <v>0</v>
      </c>
      <c r="AV304">
        <v>0</v>
      </c>
      <c r="AW304">
        <v>1</v>
      </c>
      <c r="AX304">
        <v>1</v>
      </c>
    </row>
    <row r="305" spans="1:50">
      <c r="A305" s="34" t="s">
        <v>102</v>
      </c>
      <c r="B305" s="13" t="s">
        <v>201</v>
      </c>
      <c r="D305" s="14">
        <v>-57.62</v>
      </c>
      <c r="E305" s="14">
        <v>33.68</v>
      </c>
      <c r="F305" s="14">
        <v>4584</v>
      </c>
      <c r="G305" s="31">
        <v>37.89</v>
      </c>
      <c r="H305">
        <v>132.84350721420645</v>
      </c>
      <c r="I305" s="30"/>
      <c r="J305">
        <f>(F305*100*Info!$B$11)/AI305</f>
        <v>3.5825447979303955</v>
      </c>
      <c r="K305">
        <f>2*((F305*100*Info!$B$11)/AI305^2)*(AJ305/2)</f>
        <v>0.20310430658120621</v>
      </c>
      <c r="L305" s="26">
        <f t="shared" si="93"/>
        <v>0.98890399232844539</v>
      </c>
      <c r="M305" s="20">
        <f t="shared" si="94"/>
        <v>37.907883531046927</v>
      </c>
      <c r="N305" s="20">
        <f t="shared" si="95"/>
        <v>2.851734313620307</v>
      </c>
      <c r="O305" s="32">
        <v>1.7415854282879109</v>
      </c>
      <c r="P305" s="32">
        <v>1.1063120560806371E-2</v>
      </c>
      <c r="S305" s="32">
        <v>2.366085006112812</v>
      </c>
      <c r="T305" s="32">
        <v>1.162919092568275E-2</v>
      </c>
      <c r="U305" s="32">
        <v>2.5662768524239299</v>
      </c>
      <c r="V305" s="32">
        <v>0.1268993310772332</v>
      </c>
      <c r="W305" s="37">
        <f>U305*Info!$B$2</f>
        <v>1.2318128891634863</v>
      </c>
      <c r="X305" s="37">
        <f>W305*SQRT((0.5*V305/U305)^2+Info!$B$3^2)</f>
        <v>6.8709283520477463E-2</v>
      </c>
      <c r="Y305" s="28">
        <f>W305*Info!$D$2</f>
        <v>0.99776844022242395</v>
      </c>
      <c r="Z305" s="28">
        <f>Y305*SQRT(Info!$D$3^2+(X305/W305)^2)</f>
        <v>7.4741422306566899E-2</v>
      </c>
      <c r="AA305" s="37">
        <f t="shared" si="96"/>
        <v>0.50977253912442455</v>
      </c>
      <c r="AB305" s="37">
        <f t="shared" si="97"/>
        <v>6.8931587831944585E-2</v>
      </c>
      <c r="AC305" s="37">
        <f>(1-EXP(-Info!$B$6*H305*1000))+(Info!$B$6/(Info!$B$6-Info!$B$7))*(EXP(-Info!$B$7*H305*1000)-EXP(-Info!$B$6*H305*1000))*(Info!$B$9-1)</f>
        <v>0.7872969992315304</v>
      </c>
      <c r="AD305" s="37">
        <f>SQRT((Info!$B$6*EXP(-Info!$B$6*H305*1000)+(Info!$B$6/(Info!$B$6+Info!$B$7))*(Info!$B$9-1)*(-Info!$B$7*EXP(-Info!$B$7*H305*1000)+Info!$B$6*EXP(-Info!$B$6*H305*1000)))^2*(0.01*H305*1000)^2)</f>
        <v>3.7181262123606334E-3</v>
      </c>
      <c r="AE305" s="37">
        <f t="shared" si="98"/>
        <v>5.4302721117919617E-2</v>
      </c>
      <c r="AF305" s="37">
        <f t="shared" si="99"/>
        <v>0.96697417554709064</v>
      </c>
      <c r="AG305" s="37">
        <f t="shared" si="100"/>
        <v>9.2568219436346633E-2</v>
      </c>
      <c r="AH305" s="37">
        <f t="shared" si="101"/>
        <v>0.40868107994805769</v>
      </c>
      <c r="AI305">
        <f>AF305*EXP(Info!$B$6*H305*1000)</f>
        <v>3.2695916986848639</v>
      </c>
      <c r="AJ305">
        <f>2*SQRT((EXP(Info!$B$6*H305)*AG305)^2+(Info!$B$6*H305*0.01*AI305)^2)</f>
        <v>0.18536213563852258</v>
      </c>
      <c r="AK305">
        <f t="shared" si="102"/>
        <v>0.67784454527374727</v>
      </c>
      <c r="AL305">
        <f t="shared" si="103"/>
        <v>0.18331666468027344</v>
      </c>
      <c r="AM305"/>
      <c r="AN305"/>
      <c r="AO305">
        <f t="shared" si="104"/>
        <v>10.581272706097181</v>
      </c>
      <c r="AP305">
        <f t="shared" si="105"/>
        <v>0.67864284659814789</v>
      </c>
      <c r="AQ305">
        <f t="shared" si="92"/>
        <v>5</v>
      </c>
      <c r="AR305">
        <v>1</v>
      </c>
      <c r="AS305">
        <v>1</v>
      </c>
      <c r="AT305">
        <v>1</v>
      </c>
      <c r="AU305">
        <v>0</v>
      </c>
      <c r="AV305">
        <v>0</v>
      </c>
      <c r="AW305">
        <v>1</v>
      </c>
      <c r="AX305">
        <v>1</v>
      </c>
    </row>
    <row r="306" spans="1:50">
      <c r="A306" s="34" t="s">
        <v>102</v>
      </c>
      <c r="B306" s="13" t="s">
        <v>201</v>
      </c>
      <c r="D306" s="14">
        <v>-57.62</v>
      </c>
      <c r="E306" s="14">
        <v>33.68</v>
      </c>
      <c r="F306" s="14">
        <v>4584</v>
      </c>
      <c r="G306" s="31">
        <v>38.340000000000003</v>
      </c>
      <c r="H306">
        <v>133.69917585661324</v>
      </c>
      <c r="I306" s="30" t="s">
        <v>127</v>
      </c>
      <c r="J306">
        <f>(F306*100*Info!$B$11)/AI306</f>
        <v>4.3825534877169749</v>
      </c>
      <c r="K306">
        <f>2*((F306*100*Info!$B$11)/AI306^2)*(AJ306/2)</f>
        <v>0.39443886783101995</v>
      </c>
      <c r="L306" s="26">
        <f t="shared" si="93"/>
        <v>0.99478078991621766</v>
      </c>
      <c r="M306" s="20">
        <f t="shared" si="94"/>
        <v>46.648576217864488</v>
      </c>
      <c r="N306" s="20">
        <f t="shared" si="95"/>
        <v>5.4346352053100588</v>
      </c>
      <c r="O306" s="32">
        <v>1.6757829620640718</v>
      </c>
      <c r="P306" s="32">
        <v>1.5205828392115192E-3</v>
      </c>
      <c r="S306" s="32">
        <v>2.1328213100542421</v>
      </c>
      <c r="T306" s="32">
        <v>0.13127750015129469</v>
      </c>
      <c r="U306" s="32">
        <v>2.5815275640530437</v>
      </c>
      <c r="V306" s="32">
        <v>0.19096775987970144</v>
      </c>
      <c r="W306" s="37">
        <f>U306*Info!$B$2</f>
        <v>1.239133230745461</v>
      </c>
      <c r="X306" s="37">
        <f>W306*SQRT((0.5*V306/U306)^2+Info!$B$3^2)</f>
        <v>7.7066362201028776E-2</v>
      </c>
      <c r="Y306" s="28">
        <f>W306*Info!$D$2</f>
        <v>1.0036979169038234</v>
      </c>
      <c r="Z306" s="28">
        <f>Y306*SQRT(Info!$D$3^2+(X306/W306)^2)</f>
        <v>8.0095248032536107E-2</v>
      </c>
      <c r="AA306" s="37">
        <f t="shared" si="96"/>
        <v>0.43664973131861085</v>
      </c>
      <c r="AB306" s="37">
        <f t="shared" si="97"/>
        <v>7.7070112403855251E-2</v>
      </c>
      <c r="AC306" s="37">
        <f>(1-EXP(-Info!$B$6*H306*1000))+(Info!$B$6/(Info!$B$6-Info!$B$7))*(EXP(-Info!$B$7*H306*1000)-EXP(-Info!$B$6*H306*1000))*(Info!$B$9-1)</f>
        <v>0.78974728717770326</v>
      </c>
      <c r="AD306" s="37">
        <f>SQRT((Info!$B$6*EXP(-Info!$B$6*H306*1000)+(Info!$B$6/(Info!$B$6+Info!$B$7))*(Info!$B$9-1)*(-Info!$B$7*EXP(-Info!$B$7*H306*1000)+Info!$B$6*EXP(-Info!$B$6*H306*1000)))^2*(0.01*H306*1000)^2)</f>
        <v>3.7112529368448634E-3</v>
      </c>
      <c r="AE306" s="37">
        <f t="shared" si="98"/>
        <v>6.0887481015577526E-2</v>
      </c>
      <c r="AF306" s="37">
        <f t="shared" si="99"/>
        <v>0.78428045239467281</v>
      </c>
      <c r="AG306" s="37">
        <f t="shared" si="100"/>
        <v>0.12012901237132138</v>
      </c>
      <c r="AH306" s="37">
        <f t="shared" si="101"/>
        <v>0.3677197188051009</v>
      </c>
      <c r="AI306">
        <f>AF306*EXP(Info!$B$6*H306*1000)</f>
        <v>2.6727474665875244</v>
      </c>
      <c r="AJ306">
        <f>2*SQRT((EXP(Info!$B$6*H306)*AG306)^2+(Info!$B$6*H306*0.01*AI306)^2)</f>
        <v>0.24055279363360332</v>
      </c>
      <c r="AK306">
        <f t="shared" si="102"/>
        <v>0.58061314773435679</v>
      </c>
      <c r="AL306">
        <f t="shared" si="103"/>
        <v>0.20496025692681266</v>
      </c>
      <c r="AM306"/>
      <c r="AN306"/>
      <c r="AO306">
        <f t="shared" si="104"/>
        <v>10.644154440216118</v>
      </c>
      <c r="AP306">
        <f t="shared" si="105"/>
        <v>0.64914393531908021</v>
      </c>
      <c r="AQ306">
        <f t="shared" si="92"/>
        <v>5</v>
      </c>
      <c r="AR306">
        <v>1</v>
      </c>
      <c r="AS306">
        <v>1</v>
      </c>
      <c r="AT306">
        <v>1</v>
      </c>
      <c r="AU306">
        <v>0</v>
      </c>
      <c r="AV306">
        <v>0</v>
      </c>
      <c r="AW306">
        <v>1</v>
      </c>
      <c r="AX306">
        <v>1</v>
      </c>
    </row>
    <row r="307" spans="1:50">
      <c r="A307" s="34" t="s">
        <v>102</v>
      </c>
      <c r="B307" s="13" t="s">
        <v>201</v>
      </c>
      <c r="D307" s="14">
        <v>-57.62</v>
      </c>
      <c r="E307" s="14">
        <v>33.68</v>
      </c>
      <c r="F307" s="14">
        <v>4584</v>
      </c>
      <c r="G307" s="31">
        <v>38.94</v>
      </c>
      <c r="H307">
        <v>134.97577160129407</v>
      </c>
      <c r="I307" s="30" t="s">
        <v>69</v>
      </c>
      <c r="J307">
        <f>(F307*100*Info!$B$11)/AI307</f>
        <v>6.2319239565122064</v>
      </c>
      <c r="K307">
        <f>2*((F307*100*Info!$B$11)/AI307^2)*(AJ307/2)</f>
        <v>0.51504743644006845</v>
      </c>
      <c r="L307" s="26">
        <f t="shared" si="93"/>
        <v>0.82547538866986281</v>
      </c>
      <c r="M307" s="20">
        <f t="shared" si="94"/>
        <v>55.044008396743486</v>
      </c>
      <c r="N307" s="20">
        <f t="shared" si="95"/>
        <v>5.3012975676109679</v>
      </c>
      <c r="O307" s="32">
        <v>1.9432008191043859</v>
      </c>
      <c r="P307" s="32">
        <v>1.4180668355189184E-2</v>
      </c>
      <c r="S307" s="32">
        <v>2.1038912921570883</v>
      </c>
      <c r="T307" s="32">
        <v>6.8667120494963606E-3</v>
      </c>
      <c r="U307" s="32">
        <v>2.1421678935699258</v>
      </c>
      <c r="V307" s="32">
        <v>0.10592764864491842</v>
      </c>
      <c r="W307" s="37">
        <f>U307*Info!$B$2</f>
        <v>1.0282405889135644</v>
      </c>
      <c r="X307" s="37">
        <f>W307*SQRT((0.5*V307/U307)^2+Info!$B$3^2)</f>
        <v>5.7354225444825803E-2</v>
      </c>
      <c r="Y307" s="28">
        <f>W307*Info!$D$2</f>
        <v>0.83287487701998719</v>
      </c>
      <c r="Z307" s="28">
        <f>Y307*SQRT(Info!$D$3^2+(X307/W307)^2)</f>
        <v>6.2389478763232802E-2</v>
      </c>
      <c r="AA307" s="37">
        <f t="shared" si="96"/>
        <v>0.91496023019082151</v>
      </c>
      <c r="AB307" s="37">
        <f t="shared" si="97"/>
        <v>5.7790829853237698E-2</v>
      </c>
      <c r="AC307" s="37">
        <f>(1-EXP(-Info!$B$6*H307*1000))+(Info!$B$6/(Info!$B$6-Info!$B$7))*(EXP(-Info!$B$7*H307*1000)-EXP(-Info!$B$6*H307*1000))*(Info!$B$9-1)</f>
        <v>0.79336385799337061</v>
      </c>
      <c r="AD307" s="37">
        <f>SQRT((Info!$B$6*EXP(-Info!$B$6*H307*1000)+(Info!$B$6/(Info!$B$6+Info!$B$7))*(Info!$B$9-1)*(-Info!$B$7*EXP(-Info!$B$7*H307*1000)+Info!$B$6*EXP(-Info!$B$6*H307*1000)))^2*(0.01*H307*1000)^2)</f>
        <v>3.7007237715113144E-3</v>
      </c>
      <c r="AE307" s="37">
        <f t="shared" si="98"/>
        <v>4.5974016347745283E-2</v>
      </c>
      <c r="AF307" s="37">
        <f t="shared" si="99"/>
        <v>0.54512003700240841</v>
      </c>
      <c r="AG307" s="37">
        <f t="shared" si="100"/>
        <v>7.7574771498750167E-2</v>
      </c>
      <c r="AH307" s="37">
        <f t="shared" si="101"/>
        <v>0.25910085708064556</v>
      </c>
      <c r="AI307">
        <f>AF307*EXP(Info!$B$6*H307*1000)</f>
        <v>1.8795894836360429</v>
      </c>
      <c r="AJ307">
        <f>2*SQRT((EXP(Info!$B$6*H307)*AG307)^2+(Info!$B$6*H307*0.01*AI307)^2)</f>
        <v>0.15534171338769925</v>
      </c>
      <c r="AK307">
        <f t="shared" si="102"/>
        <v>1.2166226180847353</v>
      </c>
      <c r="AL307">
        <f t="shared" si="103"/>
        <v>0.15368893291170033</v>
      </c>
      <c r="AM307"/>
      <c r="AN307"/>
      <c r="AO307">
        <f t="shared" si="104"/>
        <v>8.832586648903284</v>
      </c>
      <c r="AP307">
        <f t="shared" si="105"/>
        <v>0.9071188233831845</v>
      </c>
      <c r="AQ307">
        <f t="shared" si="92"/>
        <v>5</v>
      </c>
      <c r="AR307">
        <v>1</v>
      </c>
      <c r="AS307">
        <v>1</v>
      </c>
      <c r="AT307">
        <v>1</v>
      </c>
      <c r="AU307">
        <v>0</v>
      </c>
      <c r="AV307">
        <v>0</v>
      </c>
      <c r="AW307">
        <v>1</v>
      </c>
      <c r="AX307">
        <v>1</v>
      </c>
    </row>
    <row r="308" spans="1:50">
      <c r="A308" s="34" t="s">
        <v>102</v>
      </c>
      <c r="B308" s="13" t="s">
        <v>201</v>
      </c>
      <c r="D308" s="14">
        <v>-57.62</v>
      </c>
      <c r="E308" s="14">
        <v>33.68</v>
      </c>
      <c r="F308" s="14">
        <v>4584</v>
      </c>
      <c r="G308" s="31">
        <v>39.15</v>
      </c>
      <c r="H308">
        <v>135.42258011193238</v>
      </c>
      <c r="I308" s="30" t="s">
        <v>69</v>
      </c>
      <c r="J308">
        <f>(F308*100*Info!$B$11)/AI308</f>
        <v>4.9585859176286098</v>
      </c>
      <c r="K308">
        <f>2*((F308*100*Info!$B$11)/AI308^2)*(AJ308/2)</f>
        <v>0.39245698061186562</v>
      </c>
      <c r="L308" s="26">
        <f t="shared" si="93"/>
        <v>0.99970903176206183</v>
      </c>
      <c r="M308" s="20">
        <f t="shared" si="94"/>
        <v>53.041431454849963</v>
      </c>
      <c r="N308" s="20">
        <f t="shared" si="95"/>
        <v>4.6217639625174165</v>
      </c>
      <c r="O308" s="32">
        <v>1.7247492691446125</v>
      </c>
      <c r="P308" s="32">
        <v>2.3020399559961408E-2</v>
      </c>
      <c r="S308" s="32">
        <v>2.071974376560529</v>
      </c>
      <c r="T308" s="32">
        <v>4.1599323286836576E-2</v>
      </c>
      <c r="U308" s="32">
        <v>2.5943167054360794</v>
      </c>
      <c r="V308" s="32">
        <v>9.4550788728811869E-2</v>
      </c>
      <c r="W308" s="37">
        <f>U308*Info!$B$2</f>
        <v>1.245272018609318</v>
      </c>
      <c r="X308" s="37">
        <f>W308*SQRT((0.5*V308/U308)^2+Info!$B$3^2)</f>
        <v>6.6269838205812476E-2</v>
      </c>
      <c r="Y308" s="28">
        <f>W308*Info!$D$2</f>
        <v>1.0086703350735478</v>
      </c>
      <c r="Z308" s="28">
        <f>Y308*SQRT(Info!$D$3^2+(X308/W308)^2)</f>
        <v>7.3654113098386806E-2</v>
      </c>
      <c r="AA308" s="37">
        <f t="shared" si="96"/>
        <v>0.47947725053529444</v>
      </c>
      <c r="AB308" s="37">
        <f t="shared" si="97"/>
        <v>6.7261996363471327E-2</v>
      </c>
      <c r="AC308" s="37">
        <f>(1-EXP(-Info!$B$6*H308*1000))+(Info!$B$6/(Info!$B$6-Info!$B$7))*(EXP(-Info!$B$7*H308*1000)-EXP(-Info!$B$6*H308*1000))*(Info!$B$9-1)</f>
        <v>0.79461869133087648</v>
      </c>
      <c r="AD308" s="37">
        <f>SQRT((Info!$B$6*EXP(-Info!$B$6*H308*1000)+(Info!$B$6/(Info!$B$6+Info!$B$7))*(Info!$B$9-1)*(-Info!$B$7*EXP(-Info!$B$7*H308*1000)+Info!$B$6*EXP(-Info!$B$6*H308*1000)))^2*(0.01*H308*1000)^2)</f>
        <v>3.6969622960633087E-3</v>
      </c>
      <c r="AE308" s="37">
        <f t="shared" si="98"/>
        <v>5.3477026046340144E-2</v>
      </c>
      <c r="AF308" s="37">
        <f t="shared" si="99"/>
        <v>0.68230245614369878</v>
      </c>
      <c r="AG308" s="37">
        <f t="shared" si="100"/>
        <v>9.3366731845725345E-2</v>
      </c>
      <c r="AH308" s="37">
        <f t="shared" si="101"/>
        <v>0.32930062449725789</v>
      </c>
      <c r="AI308">
        <f>AF308*EXP(Info!$B$6*H308*1000)</f>
        <v>2.3622578949043804</v>
      </c>
      <c r="AJ308">
        <f>2*SQRT((EXP(Info!$B$6*H308)*AG308)^2+(Info!$B$6*H308*0.01*AI308)^2)</f>
        <v>0.18696552127185551</v>
      </c>
      <c r="AK308">
        <f t="shared" si="102"/>
        <v>0.63756090003678101</v>
      </c>
      <c r="AL308">
        <f t="shared" si="103"/>
        <v>0.17887655312901565</v>
      </c>
      <c r="AM308"/>
      <c r="AN308"/>
      <c r="AO308">
        <f t="shared" si="104"/>
        <v>10.696886627907759</v>
      </c>
      <c r="AP308">
        <f t="shared" si="105"/>
        <v>0.66481831826106941</v>
      </c>
      <c r="AQ308">
        <f t="shared" si="92"/>
        <v>5</v>
      </c>
      <c r="AR308">
        <v>1</v>
      </c>
      <c r="AS308">
        <v>1</v>
      </c>
      <c r="AT308">
        <v>1</v>
      </c>
      <c r="AU308">
        <v>0</v>
      </c>
      <c r="AV308">
        <v>0</v>
      </c>
      <c r="AW308">
        <v>1</v>
      </c>
      <c r="AX308">
        <v>1</v>
      </c>
    </row>
    <row r="309" spans="1:50">
      <c r="A309" s="13" t="s">
        <v>414</v>
      </c>
      <c r="B309" s="13" t="s">
        <v>416</v>
      </c>
      <c r="D309" s="13">
        <v>15.307</v>
      </c>
      <c r="E309" s="13">
        <v>81.325000000000003</v>
      </c>
      <c r="F309" s="13">
        <v>2270</v>
      </c>
      <c r="G309">
        <v>2</v>
      </c>
      <c r="H309">
        <v>0.83</v>
      </c>
      <c r="J309">
        <f>(F309*100*Info!$B$11)/AI309</f>
        <v>1.102276803697491</v>
      </c>
      <c r="L309">
        <f t="shared" si="93"/>
        <v>0.96261682350495881</v>
      </c>
      <c r="M309">
        <f t="shared" si="94"/>
        <v>11.353451090763713</v>
      </c>
      <c r="O309">
        <v>1.93</v>
      </c>
      <c r="Q309">
        <v>1.74</v>
      </c>
      <c r="S309">
        <v>6.2</v>
      </c>
      <c r="U309" s="23">
        <v>2.4980597622000005</v>
      </c>
      <c r="W309" s="37">
        <f>U309*Info!$B$2</f>
        <v>1.1990686858560002</v>
      </c>
      <c r="X309" s="37"/>
      <c r="Y309" s="28">
        <f>W309*Info!$D$2</f>
        <v>0.9712456355433603</v>
      </c>
      <c r="Z309" s="28"/>
      <c r="AA309" s="37">
        <f t="shared" si="96"/>
        <v>0.7309313141439997</v>
      </c>
      <c r="AB309" s="37"/>
      <c r="AC309" s="37">
        <f>(1-EXP(-Info!$B$6*H309*1000))+(Info!$B$6/(Info!$B$6-Info!$B$7))*(EXP(-Info!$B$7*H309*1000)-EXP(-Info!$B$6*H309*1000))*(Info!$B$9-1)</f>
        <v>8.6944965782952896E-3</v>
      </c>
      <c r="AD309" s="37"/>
      <c r="AE309" s="37"/>
      <c r="AF309" s="37">
        <f t="shared" si="99"/>
        <v>5.2223992846468459</v>
      </c>
      <c r="AG309" s="37"/>
      <c r="AH309" s="37">
        <f t="shared" si="101"/>
        <v>0.84232246526562027</v>
      </c>
      <c r="AI309">
        <f>AF309*EXP(Info!$B$6*H309*1000)</f>
        <v>5.2623015573820098</v>
      </c>
      <c r="AJ309"/>
      <c r="AK309">
        <f t="shared" si="102"/>
        <v>0.97191936841727644</v>
      </c>
      <c r="AM309">
        <v>0.9</v>
      </c>
      <c r="AO309">
        <f t="shared" si="104"/>
        <v>10.3</v>
      </c>
      <c r="AP309">
        <f t="shared" si="105"/>
        <v>0.77259961078764605</v>
      </c>
      <c r="AQ309">
        <f t="shared" si="92"/>
        <v>2</v>
      </c>
      <c r="AR309">
        <v>1</v>
      </c>
      <c r="AS309">
        <v>1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>
      <c r="A310" t="s">
        <v>414</v>
      </c>
      <c r="B310" s="13" t="s">
        <v>416</v>
      </c>
      <c r="D310" s="13">
        <v>15.307</v>
      </c>
      <c r="E310" s="13">
        <v>81.325000000000003</v>
      </c>
      <c r="F310" s="13">
        <v>2270</v>
      </c>
      <c r="G310">
        <v>0</v>
      </c>
      <c r="H310" s="80">
        <v>1</v>
      </c>
      <c r="J310">
        <f>(F310*100*Info!$B$11)/AI310</f>
        <v>1.1008327680217149</v>
      </c>
      <c r="K310">
        <f>2*((F310*100*Info!$B$11)/AI310^2)*(AJ310/2)</f>
        <v>3.7207002668641249E-2</v>
      </c>
      <c r="L310">
        <f t="shared" si="93"/>
        <v>0.96261682350495892</v>
      </c>
      <c r="M310">
        <f t="shared" si="94"/>
        <v>11.338577523286608</v>
      </c>
      <c r="N310">
        <f>2*M310*SQRT((0.5*K310/J310)^2+(0.5*V310/U310)^2)</f>
        <v>0.4987805140107629</v>
      </c>
      <c r="O310">
        <v>1.93</v>
      </c>
      <c r="P310">
        <v>0.09</v>
      </c>
      <c r="Q310">
        <v>1.74</v>
      </c>
      <c r="S310">
        <v>6.2</v>
      </c>
      <c r="T310">
        <v>0.11</v>
      </c>
      <c r="U310" s="23">
        <v>2.4980597622000005</v>
      </c>
      <c r="V310" s="23">
        <v>7.0333721459999998E-2</v>
      </c>
      <c r="W310" s="37">
        <f>U310*Info!$B$2</f>
        <v>1.1990686858560002</v>
      </c>
      <c r="X310" s="37">
        <f>W310*SQRT((0.5*V310/U310)^2+Info!$B$3^2)</f>
        <v>6.2284442907256307E-2</v>
      </c>
      <c r="Y310" s="28">
        <f>W310*Info!$D$2</f>
        <v>0.9712456355433603</v>
      </c>
      <c r="Z310" s="28">
        <f>Y310*SQRT(Info!$D$3^2+(X310/W310)^2)</f>
        <v>7.0025266482400636E-2</v>
      </c>
      <c r="AA310" s="37">
        <f t="shared" si="96"/>
        <v>0.7309313141439997</v>
      </c>
      <c r="AB310" s="37">
        <f>SQRT((0.5*P310)^2+X310^2)</f>
        <v>7.6839780246089132E-2</v>
      </c>
      <c r="AC310" s="37">
        <f>(1-EXP(-Info!$B$6*H310*1000))+(Info!$B$6/(Info!$B$6-Info!$B$7))*(EXP(-Info!$B$7*H310*1000)-EXP(-Info!$B$6*H310*1000))*(Info!$B$9-1)</f>
        <v>1.0466824416776932E-2</v>
      </c>
      <c r="AD310" s="37">
        <f>SQRT((Info!$B$6*EXP(-Info!$B$6*H310*1000)+(Info!$B$6/(Info!$B$6+Info!$B$7))*(Info!$B$9-1)*(-Info!$B$7*EXP(-Info!$B$7*H310*1000)+Info!$B$6*EXP(-Info!$B$6*H310*1000)))^2*(0.01*H310*1000)^2)</f>
        <v>9.7909936888290202E-5</v>
      </c>
      <c r="AE310" s="37">
        <f>IF(AA310&gt;0,AA310*AC310*SQRT((AB310/AA310)^2+(AD310/AC310)^2),AA310*AC310*SQRT((AD310/AC310)^2))</f>
        <v>8.0744622912091405E-4</v>
      </c>
      <c r="AF310" s="37">
        <f t="shared" si="99"/>
        <v>5.2211038347307701</v>
      </c>
      <c r="AG310" s="37">
        <f>SQRT((T310*0.5)^2+Z310^2+AE310^2)</f>
        <v>8.9045998873302237E-2</v>
      </c>
      <c r="AH310" s="37">
        <f t="shared" si="101"/>
        <v>0.84211352173076937</v>
      </c>
      <c r="AI310">
        <f>AF310*EXP(Info!$B$6*H310*1000)</f>
        <v>5.2692044688925446</v>
      </c>
      <c r="AJ310">
        <f>2*SQRT((EXP(Info!$B$6*H310)*AG310)^2+(Info!$B$6*H310*0.01*AI310)^2)</f>
        <v>0.17809363095906133</v>
      </c>
      <c r="AK310">
        <f t="shared" si="102"/>
        <v>0.97191936841727644</v>
      </c>
      <c r="AL310">
        <f>AB310/0.752049334436339*2</f>
        <v>0.20434771158644943</v>
      </c>
      <c r="AM310">
        <v>0.9</v>
      </c>
      <c r="AN310">
        <v>0.06</v>
      </c>
      <c r="AO310">
        <f t="shared" si="104"/>
        <v>10.3</v>
      </c>
      <c r="AP310">
        <f t="shared" si="105"/>
        <v>0.77259961078764605</v>
      </c>
      <c r="AQ310">
        <f t="shared" si="92"/>
        <v>2</v>
      </c>
      <c r="AR310">
        <v>1</v>
      </c>
      <c r="AS310">
        <v>1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>
      <c r="A311" s="13" t="s">
        <v>414</v>
      </c>
      <c r="B311" s="13" t="s">
        <v>416</v>
      </c>
      <c r="D311" s="13">
        <v>15.307</v>
      </c>
      <c r="E311" s="13">
        <v>81.325000000000003</v>
      </c>
      <c r="F311" s="13">
        <v>2270</v>
      </c>
      <c r="G311">
        <v>6</v>
      </c>
      <c r="H311">
        <v>3.57</v>
      </c>
      <c r="J311">
        <f>(F311*100*Info!$B$11)/AI311</f>
        <v>1.0541243680933536</v>
      </c>
      <c r="L311">
        <f t="shared" si="93"/>
        <v>0.90841121596778607</v>
      </c>
      <c r="M311">
        <f t="shared" si="94"/>
        <v>10.246088869310245</v>
      </c>
      <c r="O311">
        <v>1.89</v>
      </c>
      <c r="Q311">
        <v>1.86</v>
      </c>
      <c r="S311">
        <v>6.27</v>
      </c>
      <c r="U311" s="23">
        <v>2.3573923192800001</v>
      </c>
      <c r="W311" s="37">
        <f>U311*Info!$B$2</f>
        <v>1.1315483132544</v>
      </c>
      <c r="X311" s="37"/>
      <c r="Y311" s="28">
        <f>W311*Info!$D$2</f>
        <v>0.91655413373606409</v>
      </c>
      <c r="Z311" s="28"/>
      <c r="AA311" s="37">
        <f t="shared" si="96"/>
        <v>0.75845168674559993</v>
      </c>
      <c r="AB311" s="37"/>
      <c r="AC311" s="37">
        <f>(1-EXP(-Info!$B$6*H311*1000))+(Info!$B$6/(Info!$B$6-Info!$B$7))*(EXP(-Info!$B$7*H311*1000)-EXP(-Info!$B$6*H311*1000))*(Info!$B$9-1)</f>
        <v>3.6913141992163251E-2</v>
      </c>
      <c r="AD311" s="37"/>
      <c r="AE311" s="37"/>
      <c r="AF311" s="37">
        <f t="shared" si="99"/>
        <v>5.3254490314569001</v>
      </c>
      <c r="AG311" s="37"/>
      <c r="AH311" s="37">
        <f t="shared" si="101"/>
        <v>0.84935391251306225</v>
      </c>
      <c r="AI311">
        <f>AF311*EXP(Info!$B$6*H311*1000)</f>
        <v>5.5026836645993136</v>
      </c>
      <c r="AJ311"/>
      <c r="AK311">
        <f t="shared" si="102"/>
        <v>1.0085132078656243</v>
      </c>
      <c r="AM311">
        <v>0.98</v>
      </c>
      <c r="AO311">
        <f t="shared" si="104"/>
        <v>9.7200000000000006</v>
      </c>
      <c r="AP311">
        <f t="shared" si="105"/>
        <v>0.80173333243795741</v>
      </c>
      <c r="AQ311">
        <f t="shared" si="92"/>
        <v>2</v>
      </c>
      <c r="AR311">
        <v>1</v>
      </c>
      <c r="AS311">
        <v>1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>
      <c r="A312" s="13" t="s">
        <v>414</v>
      </c>
      <c r="B312" s="13" t="s">
        <v>416</v>
      </c>
      <c r="D312" s="13">
        <v>15.307</v>
      </c>
      <c r="E312" s="13">
        <v>81.325000000000003</v>
      </c>
      <c r="F312" s="13">
        <v>2270</v>
      </c>
      <c r="G312">
        <v>11</v>
      </c>
      <c r="H312">
        <v>7.63</v>
      </c>
      <c r="J312">
        <f>(F312*100*Info!$B$11)/AI312</f>
        <v>0.8216734095924898</v>
      </c>
      <c r="L312">
        <f t="shared" si="93"/>
        <v>1.2523364499967424</v>
      </c>
      <c r="M312">
        <f t="shared" si="94"/>
        <v>11.010423700835824</v>
      </c>
      <c r="O312">
        <v>2.13</v>
      </c>
      <c r="Q312">
        <v>1.85</v>
      </c>
      <c r="S312">
        <v>7.89</v>
      </c>
      <c r="U312" s="23">
        <v>3.2499029916000004</v>
      </c>
      <c r="W312" s="37">
        <f>U312*Info!$B$2</f>
        <v>1.5599534359680001</v>
      </c>
      <c r="X312" s="37"/>
      <c r="Y312" s="28">
        <f>W312*Info!$D$2</f>
        <v>1.26356228313408</v>
      </c>
      <c r="Z312" s="28"/>
      <c r="AA312" s="37">
        <f t="shared" si="96"/>
        <v>0.57004656403199983</v>
      </c>
      <c r="AB312" s="37"/>
      <c r="AC312" s="37">
        <f>(1-EXP(-Info!$B$6*H312*1000))+(Info!$B$6/(Info!$B$6-Info!$B$7))*(EXP(-Info!$B$7*H312*1000)-EXP(-Info!$B$6*H312*1000))*(Info!$B$9-1)</f>
        <v>7.7392834720197895E-2</v>
      </c>
      <c r="AD312" s="37"/>
      <c r="AE312" s="37"/>
      <c r="AF312" s="37">
        <f t="shared" si="99"/>
        <v>6.5823201973529741</v>
      </c>
      <c r="AG312" s="37"/>
      <c r="AH312" s="37">
        <f t="shared" si="101"/>
        <v>0.83426111500037703</v>
      </c>
      <c r="AI312">
        <f>AF312*EXP(Info!$B$6*H312*1000)</f>
        <v>7.0593898659080914</v>
      </c>
      <c r="AJ312"/>
      <c r="AK312">
        <f t="shared" si="102"/>
        <v>0.75799091619335013</v>
      </c>
      <c r="AM312">
        <v>0.87</v>
      </c>
      <c r="AO312">
        <f t="shared" si="104"/>
        <v>13.4</v>
      </c>
      <c r="AP312">
        <f t="shared" si="105"/>
        <v>0.65540417837252207</v>
      </c>
      <c r="AQ312">
        <f t="shared" si="92"/>
        <v>2</v>
      </c>
      <c r="AR312">
        <v>1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>
      <c r="A313" s="13" t="s">
        <v>414</v>
      </c>
      <c r="B313" s="13" t="s">
        <v>416</v>
      </c>
      <c r="D313" s="13">
        <v>15.307</v>
      </c>
      <c r="E313" s="13">
        <v>81.325000000000003</v>
      </c>
      <c r="F313" s="13">
        <v>2270</v>
      </c>
      <c r="G313">
        <v>14.000000000000002</v>
      </c>
      <c r="H313">
        <v>9.86</v>
      </c>
      <c r="J313">
        <f>(F313*100*Info!$B$11)/AI313</f>
        <v>0.92501561050742531</v>
      </c>
      <c r="L313">
        <f t="shared" si="93"/>
        <v>1.0560747675345665</v>
      </c>
      <c r="M313">
        <f t="shared" si="94"/>
        <v>10.452676410407474</v>
      </c>
      <c r="O313">
        <v>1.88</v>
      </c>
      <c r="Q313">
        <v>1.8</v>
      </c>
      <c r="S313">
        <v>6.85</v>
      </c>
      <c r="U313" s="23">
        <v>2.7405898362000003</v>
      </c>
      <c r="W313" s="37">
        <f>U313*Info!$B$2</f>
        <v>1.3154831213760001</v>
      </c>
      <c r="X313" s="37"/>
      <c r="Y313" s="28">
        <f>W313*Info!$D$2</f>
        <v>1.0655413283145601</v>
      </c>
      <c r="Z313" s="28"/>
      <c r="AA313" s="37">
        <f t="shared" si="96"/>
        <v>0.5645168786239998</v>
      </c>
      <c r="AB313" s="37"/>
      <c r="AC313" s="37">
        <f>(1-EXP(-Info!$B$6*H313*1000))+(Info!$B$6/(Info!$B$6-Info!$B$7))*(EXP(-Info!$B$7*H313*1000)-EXP(-Info!$B$6*H313*1000))*(Info!$B$9-1)</f>
        <v>9.8968001292042057E-2</v>
      </c>
      <c r="AD313" s="37"/>
      <c r="AE313" s="37"/>
      <c r="AF313" s="37">
        <f t="shared" si="99"/>
        <v>5.7285895645123999</v>
      </c>
      <c r="AG313" s="37"/>
      <c r="AH313" s="37">
        <f t="shared" si="101"/>
        <v>0.83629044737407299</v>
      </c>
      <c r="AI313">
        <f>AF313*EXP(Info!$B$6*H313*1000)</f>
        <v>6.2707189747656793</v>
      </c>
      <c r="AJ313"/>
      <c r="AK313">
        <f t="shared" si="102"/>
        <v>0.75063809350633248</v>
      </c>
      <c r="AM313">
        <v>0.96</v>
      </c>
      <c r="AO313">
        <f t="shared" si="104"/>
        <v>11.3</v>
      </c>
      <c r="AP313">
        <f t="shared" si="105"/>
        <v>0.68598371604805253</v>
      </c>
      <c r="AQ313">
        <f t="shared" si="92"/>
        <v>2</v>
      </c>
      <c r="AR313">
        <v>1</v>
      </c>
      <c r="AS313">
        <v>1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>
      <c r="A314" s="13" t="s">
        <v>414</v>
      </c>
      <c r="B314" s="13" t="s">
        <v>416</v>
      </c>
      <c r="D314" s="13">
        <v>15.307</v>
      </c>
      <c r="E314" s="13">
        <v>81.325000000000003</v>
      </c>
      <c r="F314" s="13">
        <v>2270</v>
      </c>
      <c r="G314">
        <v>19</v>
      </c>
      <c r="H314">
        <v>12.85</v>
      </c>
      <c r="J314">
        <f>(F314*100*Info!$B$11)/AI314</f>
        <v>1.0898686552766181</v>
      </c>
      <c r="L314">
        <f t="shared" si="93"/>
        <v>1.0373831787286447</v>
      </c>
      <c r="M314">
        <f t="shared" si="94"/>
        <v>12.097542087081017</v>
      </c>
      <c r="O314">
        <v>2.1</v>
      </c>
      <c r="Q314">
        <v>2.0299999999999998</v>
      </c>
      <c r="S314">
        <v>5.88</v>
      </c>
      <c r="U314" s="23">
        <v>2.6920838214000002</v>
      </c>
      <c r="W314" s="37">
        <f>U314*Info!$B$2</f>
        <v>1.292200234272</v>
      </c>
      <c r="X314" s="37"/>
      <c r="Y314" s="28">
        <f>W314*Info!$D$2</f>
        <v>1.04668218976032</v>
      </c>
      <c r="Z314" s="28"/>
      <c r="AA314" s="37">
        <f t="shared" si="96"/>
        <v>0.80779976572800005</v>
      </c>
      <c r="AB314" s="37"/>
      <c r="AC314" s="37">
        <f>(1-EXP(-Info!$B$6*H314*1000))+(Info!$B$6/(Info!$B$6-Info!$B$7))*(EXP(-Info!$B$7*H314*1000)-EXP(-Info!$B$6*H314*1000))*(Info!$B$9-1)</f>
        <v>0.12718389839670219</v>
      </c>
      <c r="AD314" s="37"/>
      <c r="AE314" s="37"/>
      <c r="AF314" s="37">
        <f t="shared" si="99"/>
        <v>4.7305786869104498</v>
      </c>
      <c r="AG314" s="37"/>
      <c r="AH314" s="37">
        <f t="shared" si="101"/>
        <v>0.80452018484871601</v>
      </c>
      <c r="AI314">
        <f>AF314*EXP(Info!$B$6*H314*1000)</f>
        <v>5.3222128305829202</v>
      </c>
      <c r="AJ314"/>
      <c r="AK314">
        <f t="shared" si="102"/>
        <v>1.0741313484885218</v>
      </c>
      <c r="AM314">
        <v>0.97</v>
      </c>
      <c r="AO314">
        <f t="shared" si="104"/>
        <v>11.1</v>
      </c>
      <c r="AP314">
        <f t="shared" si="105"/>
        <v>0.78006486399368835</v>
      </c>
      <c r="AQ314">
        <f t="shared" si="92"/>
        <v>2</v>
      </c>
      <c r="AR314">
        <v>1</v>
      </c>
      <c r="AS314">
        <v>1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>
      <c r="A315" s="13" t="s">
        <v>414</v>
      </c>
      <c r="B315" s="13" t="s">
        <v>416</v>
      </c>
      <c r="D315" s="13">
        <v>15.307</v>
      </c>
      <c r="E315" s="13">
        <v>81.325000000000003</v>
      </c>
      <c r="F315" s="13">
        <v>2270</v>
      </c>
      <c r="G315">
        <v>24</v>
      </c>
      <c r="H315">
        <v>15.22</v>
      </c>
      <c r="J315">
        <f>(F315*100*Info!$B$11)/AI315</f>
        <v>1.355302416794899</v>
      </c>
      <c r="L315">
        <f t="shared" si="93"/>
        <v>1.0373831787286449</v>
      </c>
      <c r="M315">
        <f t="shared" si="94"/>
        <v>15.043856843224384</v>
      </c>
      <c r="O315">
        <v>2.44</v>
      </c>
      <c r="Q315">
        <v>2.27</v>
      </c>
      <c r="S315">
        <v>4.9400000000000004</v>
      </c>
      <c r="U315" s="23">
        <v>2.6920838214000002</v>
      </c>
      <c r="W315" s="37">
        <f>U315*Info!$B$2</f>
        <v>1.292200234272</v>
      </c>
      <c r="X315" s="37"/>
      <c r="Y315" s="28">
        <f>W315*Info!$D$2</f>
        <v>1.04668218976032</v>
      </c>
      <c r="Z315" s="28"/>
      <c r="AA315" s="37">
        <f t="shared" si="96"/>
        <v>1.1477997657279999</v>
      </c>
      <c r="AB315" s="37"/>
      <c r="AC315" s="37">
        <f>(1-EXP(-Info!$B$6*H315*1000))+(Info!$B$6/(Info!$B$6-Info!$B$7))*(EXP(-Info!$B$7*H315*1000)-EXP(-Info!$B$6*H315*1000))*(Info!$B$9-1)</f>
        <v>0.14898277236645899</v>
      </c>
      <c r="AD315" s="37"/>
      <c r="AE315" s="37"/>
      <c r="AF315" s="37">
        <f t="shared" si="99"/>
        <v>3.7223154190199508</v>
      </c>
      <c r="AG315" s="37"/>
      <c r="AH315" s="37">
        <f t="shared" si="101"/>
        <v>0.75350514555059722</v>
      </c>
      <c r="AI315">
        <f>AF315*EXP(Info!$B$6*H315*1000)</f>
        <v>4.2798661530323052</v>
      </c>
      <c r="AJ315"/>
      <c r="AK315">
        <f t="shared" si="102"/>
        <v>1.5262293484885214</v>
      </c>
      <c r="AM315">
        <v>0.93</v>
      </c>
      <c r="AO315">
        <f t="shared" si="104"/>
        <v>11.1</v>
      </c>
      <c r="AP315">
        <f t="shared" si="105"/>
        <v>0.90636108006885696</v>
      </c>
      <c r="AQ315">
        <f t="shared" si="92"/>
        <v>2</v>
      </c>
      <c r="AR315">
        <v>1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>
      <c r="A316" s="13" t="s">
        <v>414</v>
      </c>
      <c r="B316" s="13" t="s">
        <v>416</v>
      </c>
      <c r="D316" s="13">
        <v>15.307</v>
      </c>
      <c r="E316" s="13">
        <v>81.325000000000003</v>
      </c>
      <c r="F316" s="13">
        <v>2270</v>
      </c>
      <c r="G316">
        <v>28.999999999999996</v>
      </c>
      <c r="H316">
        <v>16.53</v>
      </c>
      <c r="J316">
        <f>(F316*100*Info!$B$11)/AI316</f>
        <v>2.0117456655157371</v>
      </c>
      <c r="L316">
        <f t="shared" si="93"/>
        <v>0.85420560843061399</v>
      </c>
      <c r="M316">
        <f t="shared" si="94"/>
        <v>18.38735540334887</v>
      </c>
      <c r="O316">
        <v>2.31</v>
      </c>
      <c r="Q316">
        <v>2.0299999999999998</v>
      </c>
      <c r="S316">
        <v>3.54</v>
      </c>
      <c r="U316" s="23">
        <v>2.2167248763600003</v>
      </c>
      <c r="W316" s="37">
        <f>U316*Info!$B$2</f>
        <v>1.0640279406528002</v>
      </c>
      <c r="X316" s="37"/>
      <c r="Y316" s="28">
        <f>W316*Info!$D$2</f>
        <v>0.86186263192876822</v>
      </c>
      <c r="Z316" s="28"/>
      <c r="AA316" s="37">
        <f t="shared" si="96"/>
        <v>1.2459720593471999</v>
      </c>
      <c r="AB316" s="37"/>
      <c r="AC316" s="37">
        <f>(1-EXP(-Info!$B$6*H316*1000))+(Info!$B$6/(Info!$B$6-Info!$B$7))*(EXP(-Info!$B$7*H316*1000)-EXP(-Info!$B$6*H316*1000))*(Info!$B$9-1)</f>
        <v>0.16082145288698124</v>
      </c>
      <c r="AD316" s="37"/>
      <c r="AE316" s="37"/>
      <c r="AF316" s="37">
        <f t="shared" si="99"/>
        <v>2.4777583312304312</v>
      </c>
      <c r="AG316" s="37"/>
      <c r="AH316" s="37">
        <f t="shared" si="101"/>
        <v>0.69993173198599756</v>
      </c>
      <c r="AI316">
        <f>AF316*EXP(Info!$B$6*H316*1000)</f>
        <v>2.88332319546782</v>
      </c>
      <c r="AJ316"/>
      <c r="AK316">
        <f t="shared" si="102"/>
        <v>1.6567690473139718</v>
      </c>
      <c r="AM316">
        <v>0.88</v>
      </c>
      <c r="AO316">
        <f t="shared" si="104"/>
        <v>9.14</v>
      </c>
      <c r="AP316">
        <f t="shared" si="105"/>
        <v>1.0420778981797523</v>
      </c>
      <c r="AQ316">
        <f t="shared" si="92"/>
        <v>2</v>
      </c>
      <c r="AR316">
        <v>1</v>
      </c>
      <c r="AS316">
        <v>1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>
      <c r="A317" s="13" t="s">
        <v>414</v>
      </c>
      <c r="B317" s="13" t="s">
        <v>416</v>
      </c>
      <c r="D317" s="13">
        <v>15.307</v>
      </c>
      <c r="E317" s="13">
        <v>81.325000000000003</v>
      </c>
      <c r="F317" s="13">
        <v>2270</v>
      </c>
      <c r="G317">
        <v>34</v>
      </c>
      <c r="H317">
        <v>18.72</v>
      </c>
      <c r="J317">
        <f>(F317*100*Info!$B$11)/AI317</f>
        <v>1.5948244557952389</v>
      </c>
      <c r="L317">
        <f t="shared" si="93"/>
        <v>0.99065420671384119</v>
      </c>
      <c r="M317">
        <f t="shared" si="94"/>
        <v>16.905139250309222</v>
      </c>
      <c r="O317">
        <v>2.0499999999999998</v>
      </c>
      <c r="Q317">
        <v>1.87</v>
      </c>
      <c r="S317">
        <v>4.21</v>
      </c>
      <c r="U317" s="23">
        <v>2.5708187844000001</v>
      </c>
      <c r="W317" s="37">
        <f>U317*Info!$B$2</f>
        <v>1.2339930165120001</v>
      </c>
      <c r="X317" s="37"/>
      <c r="Y317" s="28">
        <f>W317*Info!$D$2</f>
        <v>0.99953434337472014</v>
      </c>
      <c r="Z317" s="28"/>
      <c r="AA317" s="37">
        <f t="shared" si="96"/>
        <v>0.81600698348799972</v>
      </c>
      <c r="AB317" s="37"/>
      <c r="AC317" s="37">
        <f>(1-EXP(-Info!$B$6*H317*1000))+(Info!$B$6/(Info!$B$6-Info!$B$7))*(EXP(-Info!$B$7*H317*1000)-EXP(-Info!$B$6*H317*1000))*(Info!$B$9-1)</f>
        <v>0.18028419375654878</v>
      </c>
      <c r="AD317" s="37"/>
      <c r="AE317" s="37"/>
      <c r="AF317" s="37">
        <f t="shared" si="99"/>
        <v>3.063352495507432</v>
      </c>
      <c r="AG317" s="37"/>
      <c r="AH317" s="37">
        <f t="shared" si="101"/>
        <v>0.72763717232955627</v>
      </c>
      <c r="AI317">
        <f>AF317*EXP(Info!$B$6*H317*1000)</f>
        <v>3.6370855235418489</v>
      </c>
      <c r="AJ317"/>
      <c r="AK317">
        <f t="shared" si="102"/>
        <v>1.0850444859439932</v>
      </c>
      <c r="AM317">
        <v>0.91</v>
      </c>
      <c r="AO317">
        <f t="shared" si="104"/>
        <v>10.6</v>
      </c>
      <c r="AP317">
        <f t="shared" si="105"/>
        <v>0.79741131986416791</v>
      </c>
      <c r="AQ317">
        <f t="shared" si="92"/>
        <v>2</v>
      </c>
      <c r="AR317">
        <v>1</v>
      </c>
      <c r="AS317">
        <v>1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>
      <c r="A318" t="s">
        <v>415</v>
      </c>
      <c r="B318" s="13" t="s">
        <v>416</v>
      </c>
      <c r="D318">
        <v>1.7749999999999999</v>
      </c>
      <c r="E318">
        <v>78.75</v>
      </c>
      <c r="F318" s="13">
        <v>2554</v>
      </c>
      <c r="G318">
        <v>0</v>
      </c>
      <c r="H318" s="80">
        <v>1</v>
      </c>
      <c r="J318">
        <f>(F318*100*Info!$B$11)/AI318</f>
        <v>1.688573493384893</v>
      </c>
      <c r="K318">
        <f>2*((F318*100*Info!$B$11)/AI318^2)*(AJ318/2)</f>
        <v>6.3904506721698354E-2</v>
      </c>
      <c r="L318">
        <f t="shared" si="93"/>
        <v>0.72803738399064355</v>
      </c>
      <c r="M318">
        <f t="shared" si="94"/>
        <v>13.153987528158712</v>
      </c>
      <c r="N318">
        <f>2*M318*SQRT((0.5*K318/J318)^2+(0.5*V318/U318)^2)</f>
        <v>0.66375254097467129</v>
      </c>
      <c r="O318">
        <v>1.46</v>
      </c>
      <c r="P318">
        <v>7.0000000000000007E-2</v>
      </c>
      <c r="Q318">
        <v>1.4</v>
      </c>
      <c r="S318">
        <v>4.57</v>
      </c>
      <c r="T318">
        <v>0.1</v>
      </c>
      <c r="U318" s="23">
        <v>1.8893092764600001</v>
      </c>
      <c r="V318" s="23">
        <v>6.3057819240000007E-2</v>
      </c>
      <c r="W318" s="37">
        <f>U318*Info!$B$2</f>
        <v>0.90686845270080008</v>
      </c>
      <c r="X318" s="37">
        <f>W318*SQRT((0.5*V318/U318)^2+Info!$B$3^2)</f>
        <v>4.7802303268112495E-2</v>
      </c>
      <c r="Y318" s="28">
        <f>W318*Info!$D$2</f>
        <v>0.73456344668764806</v>
      </c>
      <c r="Z318" s="28">
        <f>Y318*SQRT(Info!$D$3^2+(X318/W318)^2)</f>
        <v>5.3368404873661686E-2</v>
      </c>
      <c r="AA318" s="37">
        <f t="shared" si="96"/>
        <v>0.55313154729919989</v>
      </c>
      <c r="AB318" s="37">
        <f>SQRT((0.5*P318)^2+X318^2)</f>
        <v>5.9245761010696778E-2</v>
      </c>
      <c r="AC318" s="37">
        <f>(1-EXP(-Info!$B$6*H318*1000))+(Info!$B$6/(Info!$B$6-Info!$B$7))*(EXP(-Info!$B$7*H318*1000)-EXP(-Info!$B$6*H318*1000))*(Info!$B$9-1)</f>
        <v>1.0466824416776932E-2</v>
      </c>
      <c r="AD318" s="37">
        <f>SQRT((Info!$B$6*EXP(-Info!$B$6*H318*1000)+(Info!$B$6/(Info!$B$6+Info!$B$7))*(Info!$B$9-1)*(-Info!$B$7*EXP(-Info!$B$7*H318*1000)+Info!$B$6*EXP(-Info!$B$6*H318*1000)))^2*(0.01*H318*1000)^2)</f>
        <v>9.7909936888290202E-5</v>
      </c>
      <c r="AE318" s="37">
        <f>IF(AA318&gt;0,AA318*AC318*SQRT((AB318/AA318)^2+(AD318/AC318)^2),AA318*AC318*SQRT((AD318/AC318)^2))</f>
        <v>6.2247536065492795E-4</v>
      </c>
      <c r="AF318" s="37">
        <f t="shared" si="99"/>
        <v>3.8296470225273911</v>
      </c>
      <c r="AG318" s="37">
        <f>SQRT((T318*0.5)^2+Z318^2+AE318^2)</f>
        <v>7.3133946388347582E-2</v>
      </c>
      <c r="AH318" s="37">
        <f t="shared" si="101"/>
        <v>0.83799716029045757</v>
      </c>
      <c r="AI318">
        <f>AF318*EXP(Info!$B$6*H318*1000)</f>
        <v>3.8649285369791753</v>
      </c>
      <c r="AJ318">
        <f>2*SQRT((EXP(Info!$B$6*H318)*AG318)^2+(Info!$B$6*H318*0.01*AI318)^2)</f>
        <v>0.14626923414222484</v>
      </c>
      <c r="AK318">
        <f t="shared" si="102"/>
        <v>0.7354990184437461</v>
      </c>
      <c r="AL318">
        <f>AB318/0.752049334436339*2</f>
        <v>0.157558176831847</v>
      </c>
      <c r="AM318">
        <v>0.96</v>
      </c>
      <c r="AN318">
        <v>0.06</v>
      </c>
      <c r="AO318">
        <f t="shared" si="104"/>
        <v>7.79</v>
      </c>
      <c r="AP318">
        <f t="shared" si="105"/>
        <v>0.77276919040783132</v>
      </c>
      <c r="AQ318">
        <f t="shared" si="92"/>
        <v>2</v>
      </c>
      <c r="AR318">
        <v>1</v>
      </c>
      <c r="AS318">
        <v>1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>
      <c r="A319" t="s">
        <v>394</v>
      </c>
      <c r="B319" s="13" t="s">
        <v>429</v>
      </c>
      <c r="D319">
        <v>31.441700000000001</v>
      </c>
      <c r="E319">
        <v>81.271699999999996</v>
      </c>
      <c r="F319" s="13">
        <v>200</v>
      </c>
      <c r="G319">
        <v>0</v>
      </c>
      <c r="H319" s="80">
        <v>1</v>
      </c>
      <c r="J319">
        <f>(F319*100*Info!$B$11)/AI319</f>
        <v>0.27796115417738698</v>
      </c>
      <c r="K319">
        <f>2*((F319*100*Info!$B$11)/AI319^2)*(AJ319/2)</f>
        <v>2.801718402859869E-2</v>
      </c>
      <c r="L319">
        <f t="shared" si="93"/>
        <v>0.94392523469903711</v>
      </c>
      <c r="M319">
        <f t="shared" si="94"/>
        <v>2.807407660326926</v>
      </c>
      <c r="N319">
        <f>2*M319*SQRT((0.5*K319/J319)^2+(0.5*V319/U319)^2)</f>
        <v>0.30938595925677376</v>
      </c>
      <c r="O319">
        <v>1.73</v>
      </c>
      <c r="P319">
        <v>0.06</v>
      </c>
      <c r="Q319">
        <v>1.62</v>
      </c>
      <c r="S319">
        <v>2.78</v>
      </c>
      <c r="T319">
        <v>0.12</v>
      </c>
      <c r="U319" s="23">
        <v>2.4495537474</v>
      </c>
      <c r="V319" s="23">
        <v>0.10913853330000001</v>
      </c>
      <c r="W319" s="37">
        <f>U319*Info!$B$2</f>
        <v>1.175785798752</v>
      </c>
      <c r="X319" s="37">
        <f>W319*SQRT((0.5*V319/U319)^2+Info!$B$3^2)</f>
        <v>6.436044477579074E-2</v>
      </c>
      <c r="Y319" s="28">
        <f>W319*Info!$D$2</f>
        <v>0.95238649698912003</v>
      </c>
      <c r="Z319" s="28">
        <f>Y319*SQRT(Info!$D$3^2+(X319/W319)^2)</f>
        <v>7.06069499450519E-2</v>
      </c>
      <c r="AA319" s="37">
        <f t="shared" si="96"/>
        <v>0.55421420124800003</v>
      </c>
      <c r="AB319" s="37">
        <f>SQRT((0.5*P319)^2+X319^2)</f>
        <v>7.1008920930666242E-2</v>
      </c>
      <c r="AC319" s="37">
        <f>(1-EXP(-Info!$B$6*H319*1000))+(Info!$B$6/(Info!$B$6-Info!$B$7))*(EXP(-Info!$B$7*H319*1000)-EXP(-Info!$B$6*H319*1000))*(Info!$B$9-1)</f>
        <v>1.0466824416776932E-2</v>
      </c>
      <c r="AD319" s="37">
        <f>SQRT((Info!$B$6*EXP(-Info!$B$6*H319*1000)+(Info!$B$6/(Info!$B$6+Info!$B$7))*(Info!$B$9-1)*(-Info!$B$7*EXP(-Info!$B$7*H319*1000)+Info!$B$6*EXP(-Info!$B$6*H319*1000)))^2*(0.01*H319*1000)^2)</f>
        <v>9.7909936888290202E-5</v>
      </c>
      <c r="AE319" s="37">
        <f>IF(AA319&gt;0,AA319*AC319*SQRT((AB319/AA319)^2+(AD319/AC319)^2),AA319*AC319*SQRT((AD319/AC319)^2))</f>
        <v>7.4521612206227461E-4</v>
      </c>
      <c r="AF319" s="37">
        <f t="shared" si="99"/>
        <v>1.8218126402771326</v>
      </c>
      <c r="AG319" s="37">
        <f>SQRT((T319*0.5)^2+Z319^2+AE319^2)</f>
        <v>9.2660114006036312E-2</v>
      </c>
      <c r="AH319" s="37">
        <f t="shared" si="101"/>
        <v>0.65532828786947217</v>
      </c>
      <c r="AI319">
        <f>AF319*EXP(Info!$B$6*H319*1000)</f>
        <v>1.838596513208054</v>
      </c>
      <c r="AJ319">
        <f>2*SQRT((EXP(Info!$B$6*H319)*AG319)^2+(Info!$B$6*H319*0.01*AI319)^2)</f>
        <v>0.18532192750939661</v>
      </c>
      <c r="AK319">
        <f t="shared" si="102"/>
        <v>0.73693862339946559</v>
      </c>
      <c r="AL319">
        <f>AB319/0.752049334436339*2</f>
        <v>0.18884112432301381</v>
      </c>
      <c r="AM319">
        <v>0.93</v>
      </c>
      <c r="AN319">
        <v>0.04</v>
      </c>
      <c r="AO319">
        <f t="shared" si="104"/>
        <v>10.1</v>
      </c>
      <c r="AP319">
        <f t="shared" si="105"/>
        <v>0.7062510883201697</v>
      </c>
      <c r="AQ319">
        <f t="shared" si="92"/>
        <v>2</v>
      </c>
      <c r="AR319">
        <v>1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>
      <c r="A320" t="s">
        <v>395</v>
      </c>
      <c r="B320" s="13" t="s">
        <v>429</v>
      </c>
      <c r="D320">
        <v>31.441700000000001</v>
      </c>
      <c r="E320">
        <v>81.495000000000005</v>
      </c>
      <c r="F320" s="13">
        <v>577</v>
      </c>
      <c r="G320">
        <v>0</v>
      </c>
      <c r="H320" s="80">
        <v>1</v>
      </c>
      <c r="J320">
        <f>(F320*100*Info!$B$11)/AI320</f>
        <v>0.80595761527579213</v>
      </c>
      <c r="K320">
        <f>2*((F320*100*Info!$B$11)/AI320^2)*(AJ320/2)</f>
        <v>8.1728948226816325E-2</v>
      </c>
      <c r="L320">
        <f t="shared" si="93"/>
        <v>1.0093457955197624</v>
      </c>
      <c r="M320">
        <f t="shared" si="94"/>
        <v>8.7043422546995792</v>
      </c>
      <c r="N320">
        <f>2*M320*SQRT((0.5*K320/J320)^2+(0.5*V320/U320)^2)</f>
        <v>0.94535428873673966</v>
      </c>
      <c r="O320">
        <v>2.11</v>
      </c>
      <c r="P320">
        <v>0.06</v>
      </c>
      <c r="Q320">
        <v>1.91</v>
      </c>
      <c r="S320">
        <v>2.84</v>
      </c>
      <c r="T320">
        <v>0.11</v>
      </c>
      <c r="U320" s="23">
        <v>2.6193247992000002</v>
      </c>
      <c r="V320" s="23">
        <v>0.10186263108</v>
      </c>
      <c r="W320" s="37">
        <f>U320*Info!$B$2</f>
        <v>1.2572759036159999</v>
      </c>
      <c r="X320" s="37">
        <f>W320*SQRT((0.5*V320/U320)^2+Info!$B$3^2)</f>
        <v>6.7450085928045259E-2</v>
      </c>
      <c r="Y320" s="28">
        <f>W320*Info!$D$2</f>
        <v>1.01839348192896</v>
      </c>
      <c r="Z320" s="28">
        <f>Y320*SQRT(Info!$D$3^2+(X320/W320)^2)</f>
        <v>7.4684331727968886E-2</v>
      </c>
      <c r="AA320" s="37">
        <f t="shared" si="96"/>
        <v>0.85272409638399993</v>
      </c>
      <c r="AB320" s="37">
        <f>SQRT((0.5*P320)^2+X320^2)</f>
        <v>7.3820824241542363E-2</v>
      </c>
      <c r="AC320" s="37">
        <f>(1-EXP(-Info!$B$6*H320*1000))+(Info!$B$6/(Info!$B$6-Info!$B$7))*(EXP(-Info!$B$7*H320*1000)-EXP(-Info!$B$6*H320*1000))*(Info!$B$9-1)</f>
        <v>1.0466824416776932E-2</v>
      </c>
      <c r="AD320" s="37">
        <f>SQRT((Info!$B$6*EXP(-Info!$B$6*H320*1000)+(Info!$B$6/(Info!$B$6+Info!$B$7))*(Info!$B$9-1)*(-Info!$B$7*EXP(-Info!$B$7*H320*1000)+Info!$B$6*EXP(-Info!$B$6*H320*1000)))^2*(0.01*H320*1000)^2)</f>
        <v>9.7909936888290202E-5</v>
      </c>
      <c r="AE320" s="37">
        <f>IF(AA320&gt;0,AA320*AC320*SQRT((AB320/AA320)^2+(AD320/AC320)^2),AA320*AC320*SQRT((AD320/AC320)^2))</f>
        <v>7.7716724500222797E-4</v>
      </c>
      <c r="AF320" s="37">
        <f t="shared" si="99"/>
        <v>1.8126812046782339</v>
      </c>
      <c r="AG320" s="37">
        <f>SQRT((T320*0.5)^2+Z320^2+AE320^2)</f>
        <v>9.2754263484650684E-2</v>
      </c>
      <c r="AH320" s="37">
        <f t="shared" si="101"/>
        <v>0.63826802981627961</v>
      </c>
      <c r="AI320">
        <f>AF320*EXP(Info!$B$6*H320*1000)</f>
        <v>1.8293809521335818</v>
      </c>
      <c r="AJ320">
        <f>2*SQRT((EXP(Info!$B$6*H320)*AG320)^2+(Info!$B$6*H320*0.01*AI320)^2)</f>
        <v>0.18551022819343571</v>
      </c>
      <c r="AK320">
        <f t="shared" si="102"/>
        <v>1.1338672309618048</v>
      </c>
      <c r="AL320">
        <f>AB320/0.752049334436339*2</f>
        <v>0.19631909998795777</v>
      </c>
      <c r="AM320">
        <v>0.9</v>
      </c>
      <c r="AN320">
        <v>0.04</v>
      </c>
      <c r="AO320">
        <f t="shared" si="104"/>
        <v>10.8</v>
      </c>
      <c r="AP320">
        <f t="shared" si="105"/>
        <v>0.80555111021147152</v>
      </c>
      <c r="AQ320">
        <f t="shared" si="92"/>
        <v>2</v>
      </c>
      <c r="AR320">
        <v>1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>
      <c r="A321" t="s">
        <v>396</v>
      </c>
      <c r="B321" s="13" t="s">
        <v>429</v>
      </c>
      <c r="D321">
        <v>31.576699999999999</v>
      </c>
      <c r="E321">
        <v>81.53</v>
      </c>
      <c r="F321" s="13">
        <v>701</v>
      </c>
      <c r="G321">
        <v>0</v>
      </c>
      <c r="H321" s="80">
        <v>1</v>
      </c>
      <c r="J321">
        <f>(F321*100*Info!$B$11)/AI321</f>
        <v>0.82885120702880266</v>
      </c>
      <c r="K321">
        <f>2*((F321*100*Info!$B$11)/AI321^2)*(AJ321/2)</f>
        <v>7.6011871020920566E-2</v>
      </c>
      <c r="L321">
        <f t="shared" si="93"/>
        <v>1.1214953283552915</v>
      </c>
      <c r="M321">
        <f t="shared" si="94"/>
        <v>9.9462144954535798</v>
      </c>
      <c r="N321">
        <f>2*M321*SQRT((0.5*K321/J321)^2+(0.5*V321/U321)^2)</f>
        <v>0.97631432129931583</v>
      </c>
      <c r="O321">
        <v>2.0699999999999998</v>
      </c>
      <c r="P321">
        <v>7.0000000000000007E-2</v>
      </c>
      <c r="Q321">
        <v>1.98</v>
      </c>
      <c r="S321">
        <v>3.28</v>
      </c>
      <c r="T321">
        <v>0.11</v>
      </c>
      <c r="U321" s="23">
        <v>2.910360888</v>
      </c>
      <c r="V321" s="23">
        <v>0.10186263108</v>
      </c>
      <c r="W321" s="37">
        <f>U321*Info!$B$2</f>
        <v>1.3969732262399999</v>
      </c>
      <c r="X321" s="37">
        <f>W321*SQRT((0.5*V321/U321)^2+Info!$B$3^2)</f>
        <v>7.4003329886199037E-2</v>
      </c>
      <c r="Y321" s="28">
        <f>W321*Info!$D$2</f>
        <v>1.1315483132544</v>
      </c>
      <c r="Z321" s="28">
        <f>Y321*SQRT(Info!$D$3^2+(X321/W321)^2)</f>
        <v>8.2426518254871906E-2</v>
      </c>
      <c r="AA321" s="37">
        <f t="shared" si="96"/>
        <v>0.67302677375999997</v>
      </c>
      <c r="AB321" s="37">
        <f>SQRT((0.5*P321)^2+X321^2)</f>
        <v>8.1862646147346105E-2</v>
      </c>
      <c r="AC321" s="37">
        <f>(1-EXP(-Info!$B$6*H321*1000))+(Info!$B$6/(Info!$B$6-Info!$B$7))*(EXP(-Info!$B$7*H321*1000)-EXP(-Info!$B$6*H321*1000))*(Info!$B$9-1)</f>
        <v>1.0466824416776932E-2</v>
      </c>
      <c r="AD321" s="37">
        <f>SQRT((Info!$B$6*EXP(-Info!$B$6*H321*1000)+(Info!$B$6/(Info!$B$6+Info!$B$7))*(Info!$B$9-1)*(-Info!$B$7*EXP(-Info!$B$7*H321*1000)+Info!$B$6*EXP(-Info!$B$6*H321*1000)))^2*(0.01*H321*1000)^2)</f>
        <v>9.7909936888290202E-5</v>
      </c>
      <c r="AE321" s="37">
        <f>IF(AA321&gt;0,AA321*AC321*SQRT((AB321/AA321)^2+(AD321/AC321)^2),AA321*AC321*SQRT((AD321/AC321)^2))</f>
        <v>8.5937209645451198E-4</v>
      </c>
      <c r="AF321" s="37">
        <f t="shared" si="99"/>
        <v>2.1414072336768637</v>
      </c>
      <c r="AG321" s="37">
        <f>SQRT((T321*0.5)^2+Z321^2+AE321^2)</f>
        <v>9.909525433652662E-2</v>
      </c>
      <c r="AH321" s="37">
        <f t="shared" si="101"/>
        <v>0.6528680590478243</v>
      </c>
      <c r="AI321">
        <f>AF321*EXP(Info!$B$6*H321*1000)</f>
        <v>2.1611354461773109</v>
      </c>
      <c r="AJ321">
        <f>2*SQRT((EXP(Info!$B$6*H321)*AG321)^2+(Info!$B$6*H321*0.01*AI321)^2)</f>
        <v>0.19819232619861638</v>
      </c>
      <c r="AK321">
        <f t="shared" si="102"/>
        <v>0.89492370106867192</v>
      </c>
      <c r="AL321">
        <f>AB321/0.752049334436339*2</f>
        <v>0.21770552116425224</v>
      </c>
      <c r="AM321">
        <v>0.96</v>
      </c>
      <c r="AN321">
        <v>0.05</v>
      </c>
      <c r="AO321">
        <f t="shared" si="104"/>
        <v>12</v>
      </c>
      <c r="AP321">
        <f t="shared" si="105"/>
        <v>0.71125199920567372</v>
      </c>
      <c r="AQ321">
        <f t="shared" si="92"/>
        <v>2</v>
      </c>
      <c r="AR321">
        <v>1</v>
      </c>
      <c r="AS321">
        <v>1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>
      <c r="A322" s="13" t="s">
        <v>397</v>
      </c>
      <c r="B322" s="13" t="s">
        <v>429</v>
      </c>
      <c r="D322" s="13">
        <v>31.6617</v>
      </c>
      <c r="E322" s="13">
        <v>81.575000000000003</v>
      </c>
      <c r="F322" s="13">
        <v>884</v>
      </c>
      <c r="G322">
        <v>1</v>
      </c>
      <c r="H322">
        <v>0.36</v>
      </c>
      <c r="J322">
        <f>(F322*100*Info!$B$11)/AI322</f>
        <v>0.88081861493485869</v>
      </c>
      <c r="L322">
        <f t="shared" si="93"/>
        <v>1.1308411227582524</v>
      </c>
      <c r="M322">
        <f t="shared" si="94"/>
        <v>10.657905252614556</v>
      </c>
      <c r="O322">
        <v>2.19</v>
      </c>
      <c r="Q322">
        <v>2.0299999999999998</v>
      </c>
      <c r="S322">
        <v>3.7</v>
      </c>
      <c r="U322" s="23">
        <v>2.9346138954000001</v>
      </c>
      <c r="W322" s="37">
        <f>U322*Info!$B$2</f>
        <v>1.4086146697919999</v>
      </c>
      <c r="X322" s="37"/>
      <c r="Y322" s="28">
        <f>W322*Info!$D$2</f>
        <v>1.14097788253152</v>
      </c>
      <c r="Z322" s="28"/>
      <c r="AA322" s="37">
        <f t="shared" si="96"/>
        <v>0.78138533020800005</v>
      </c>
      <c r="AB322" s="37"/>
      <c r="AC322" s="37">
        <f>(1-EXP(-Info!$B$6*H322*1000))+(Info!$B$6/(Info!$B$6-Info!$B$7))*(EXP(-Info!$B$7*H322*1000)-EXP(-Info!$B$6*H322*1000))*(Info!$B$9-1)</f>
        <v>3.7795564443087455E-3</v>
      </c>
      <c r="AD322" s="37"/>
      <c r="AE322" s="37"/>
      <c r="AF322" s="37">
        <f t="shared" si="99"/>
        <v>2.556068827508204</v>
      </c>
      <c r="AG322" s="37"/>
      <c r="AH322" s="37">
        <f t="shared" si="101"/>
        <v>0.69082941284005506</v>
      </c>
      <c r="AI322">
        <f>AF322*EXP(Info!$B$6*H322*1000)</f>
        <v>2.5645213769773303</v>
      </c>
      <c r="AJ322"/>
      <c r="AK322">
        <f t="shared" si="102"/>
        <v>1.0390080735775777</v>
      </c>
      <c r="AL322"/>
      <c r="AM322">
        <v>0.93</v>
      </c>
      <c r="AO322">
        <f t="shared" si="104"/>
        <v>12.1</v>
      </c>
      <c r="AP322">
        <f t="shared" si="105"/>
        <v>0.74626512313351323</v>
      </c>
      <c r="AQ322">
        <f t="shared" ref="AQ322:AQ385" si="106">AR322+AS322+AT322+AU322+AV322+AW322+AX322</f>
        <v>2</v>
      </c>
      <c r="AR322">
        <v>1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>
      <c r="A323" t="s">
        <v>397</v>
      </c>
      <c r="B323" s="13" t="s">
        <v>429</v>
      </c>
      <c r="D323">
        <v>31.6617</v>
      </c>
      <c r="E323">
        <v>81.575000000000003</v>
      </c>
      <c r="F323" s="13">
        <v>884</v>
      </c>
      <c r="G323">
        <v>0</v>
      </c>
      <c r="H323" s="80">
        <v>1</v>
      </c>
      <c r="J323">
        <f>(F323*100*Info!$B$11)/AI323</f>
        <v>0.87745786921232793</v>
      </c>
      <c r="K323">
        <f>2*((F323*100*Info!$B$11)/AI323^2)*(AJ323/2)</f>
        <v>6.7796022591692817E-2</v>
      </c>
      <c r="L323">
        <f t="shared" si="93"/>
        <v>1.1308411227582524</v>
      </c>
      <c r="M323">
        <f t="shared" si="94"/>
        <v>10.617240229326519</v>
      </c>
      <c r="N323">
        <f>2*M323*SQRT((0.5*K323/J323)^2+(0.5*V323/U323)^2)</f>
        <v>0.89226316419907625</v>
      </c>
      <c r="O323">
        <v>2.19</v>
      </c>
      <c r="P323">
        <v>7.0000000000000007E-2</v>
      </c>
      <c r="Q323">
        <v>2.0299999999999998</v>
      </c>
      <c r="S323">
        <v>3.7</v>
      </c>
      <c r="T323">
        <v>0.11</v>
      </c>
      <c r="U323" s="23">
        <v>2.9346138954000001</v>
      </c>
      <c r="V323" s="23">
        <v>9.7012029600000008E-2</v>
      </c>
      <c r="W323" s="37">
        <f>U323*Info!$B$2</f>
        <v>1.4086146697919999</v>
      </c>
      <c r="X323" s="37">
        <f>W323*SQRT((0.5*V323/U323)^2+Info!$B$3^2)</f>
        <v>7.4179384277443777E-2</v>
      </c>
      <c r="Y323" s="28">
        <f>W323*Info!$D$2</f>
        <v>1.14097788253152</v>
      </c>
      <c r="Z323" s="28">
        <f>Y323*SQRT(Info!$D$3^2+(X323/W323)^2)</f>
        <v>8.2854207793802356E-2</v>
      </c>
      <c r="AA323" s="37">
        <f t="shared" si="96"/>
        <v>0.78138533020800005</v>
      </c>
      <c r="AB323" s="37">
        <f>SQRT((0.5*P323)^2+X323^2)</f>
        <v>8.2021832775064668E-2</v>
      </c>
      <c r="AC323" s="37">
        <f>(1-EXP(-Info!$B$6*H323*1000))+(Info!$B$6/(Info!$B$6-Info!$B$7))*(EXP(-Info!$B$7*H323*1000)-EXP(-Info!$B$6*H323*1000))*(Info!$B$9-1)</f>
        <v>1.0466824416776932E-2</v>
      </c>
      <c r="AD323" s="37">
        <f>SQRT((Info!$B$6*EXP(-Info!$B$6*H323*1000)+(Info!$B$6/(Info!$B$6+Info!$B$7))*(Info!$B$9-1)*(-Info!$B$7*EXP(-Info!$B$7*H323*1000)+Info!$B$6*EXP(-Info!$B$6*H323*1000)))^2*(0.01*H323*1000)^2)</f>
        <v>9.7909936888290202E-5</v>
      </c>
      <c r="AE323" s="37">
        <f>IF(AA323&gt;0,AA323*AC323*SQRT((AB323/AA323)^2+(AD323/AC323)^2),AA323*AC323*SQRT((AD323/AC323)^2))</f>
        <v>8.6191024473956999E-4</v>
      </c>
      <c r="AF323" s="37">
        <f t="shared" si="99"/>
        <v>2.5508434944153477</v>
      </c>
      <c r="AG323" s="37">
        <f>SQRT((T323*0.5)^2+Z323^2+AE323^2)</f>
        <v>9.9451307876812584E-2</v>
      </c>
      <c r="AH323" s="37">
        <f t="shared" si="101"/>
        <v>0.68941716065279668</v>
      </c>
      <c r="AI323">
        <f>AF323*EXP(Info!$B$6*H323*1000)</f>
        <v>2.5743437337541315</v>
      </c>
      <c r="AJ323">
        <f>2*SQRT((EXP(Info!$B$6*H323)*AG323)^2+(Info!$B$6*H323*0.01*AI323)^2)</f>
        <v>0.19890443980979899</v>
      </c>
      <c r="AK323">
        <f t="shared" si="102"/>
        <v>1.0390080735775777</v>
      </c>
      <c r="AL323">
        <f>AB323/0.752049334436339*2</f>
        <v>0.21812886208200696</v>
      </c>
      <c r="AM323">
        <v>0.93</v>
      </c>
      <c r="AN323">
        <v>0.04</v>
      </c>
      <c r="AO323">
        <f t="shared" si="104"/>
        <v>12.1</v>
      </c>
      <c r="AP323">
        <f t="shared" si="105"/>
        <v>0.74626512313351323</v>
      </c>
      <c r="AQ323">
        <f t="shared" si="106"/>
        <v>2</v>
      </c>
      <c r="AR323">
        <v>1</v>
      </c>
      <c r="AS323">
        <v>1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>
      <c r="A324" s="13" t="s">
        <v>397</v>
      </c>
      <c r="B324" s="13" t="s">
        <v>429</v>
      </c>
      <c r="D324" s="13">
        <v>31.6617</v>
      </c>
      <c r="E324" s="13">
        <v>81.575000000000003</v>
      </c>
      <c r="F324" s="13">
        <v>884</v>
      </c>
      <c r="G324">
        <v>10</v>
      </c>
      <c r="H324">
        <v>4.78</v>
      </c>
      <c r="J324">
        <f>(F324*100*Info!$B$11)/AI324</f>
        <v>0.87826592337447618</v>
      </c>
      <c r="L324">
        <f t="shared" si="93"/>
        <v>1.028037384325684</v>
      </c>
      <c r="M324">
        <f t="shared" si="94"/>
        <v>9.6609251679085748</v>
      </c>
      <c r="O324">
        <v>2.3199999999999998</v>
      </c>
      <c r="Q324">
        <v>2.15</v>
      </c>
      <c r="S324">
        <v>3.55</v>
      </c>
      <c r="U324" s="23">
        <v>2.6678308140000002</v>
      </c>
      <c r="W324" s="37">
        <f>U324*Info!$B$2</f>
        <v>1.28055879072</v>
      </c>
      <c r="X324" s="37"/>
      <c r="Y324" s="28">
        <f>W324*Info!$D$2</f>
        <v>1.0372526204832</v>
      </c>
      <c r="Z324" s="28"/>
      <c r="AA324" s="37">
        <f t="shared" si="96"/>
        <v>1.0394412092799998</v>
      </c>
      <c r="AB324" s="37"/>
      <c r="AC324" s="37">
        <f>(1-EXP(-Info!$B$6*H324*1000))+(Info!$B$6/(Info!$B$6-Info!$B$7))*(EXP(-Info!$B$7*H324*1000)-EXP(-Info!$B$6*H324*1000))*(Info!$B$9-1)</f>
        <v>4.914180183370196E-2</v>
      </c>
      <c r="AD324" s="37"/>
      <c r="AE324" s="37"/>
      <c r="AF324" s="37">
        <f t="shared" si="99"/>
        <v>2.4616673655925787</v>
      </c>
      <c r="AG324" s="37"/>
      <c r="AH324" s="37">
        <f t="shared" si="101"/>
        <v>0.69342742692748705</v>
      </c>
      <c r="AI324">
        <f>AF324*EXP(Info!$B$6*H324*1000)</f>
        <v>2.5719751923892704</v>
      </c>
      <c r="AJ324"/>
      <c r="AK324">
        <f t="shared" si="102"/>
        <v>1.3821449759796158</v>
      </c>
      <c r="AL324"/>
      <c r="AM324">
        <v>0.93</v>
      </c>
      <c r="AO324">
        <f t="shared" si="104"/>
        <v>11</v>
      </c>
      <c r="AP324">
        <f t="shared" si="105"/>
        <v>0.86962036266517151</v>
      </c>
      <c r="AQ324">
        <f t="shared" si="106"/>
        <v>2</v>
      </c>
      <c r="AR324">
        <v>1</v>
      </c>
      <c r="AS324">
        <v>1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>
      <c r="A325" s="13" t="s">
        <v>397</v>
      </c>
      <c r="B325" s="13" t="s">
        <v>429</v>
      </c>
      <c r="D325" s="13">
        <v>31.6617</v>
      </c>
      <c r="E325" s="13">
        <v>81.575000000000003</v>
      </c>
      <c r="F325" s="13">
        <v>884</v>
      </c>
      <c r="G325">
        <v>20</v>
      </c>
      <c r="H325">
        <v>9.48</v>
      </c>
      <c r="J325">
        <f>(F325*100*Info!$B$11)/AI325</f>
        <v>0.92135244104975278</v>
      </c>
      <c r="L325">
        <f t="shared" si="93"/>
        <v>1.0841121507434486</v>
      </c>
      <c r="M325">
        <f t="shared" si="94"/>
        <v>10.687688328113159</v>
      </c>
      <c r="O325">
        <v>2.2799999999999998</v>
      </c>
      <c r="Q325">
        <v>2.08</v>
      </c>
      <c r="S325">
        <v>3.43</v>
      </c>
      <c r="U325" s="23">
        <v>2.8133488583999999</v>
      </c>
      <c r="W325" s="37">
        <f>U325*Info!$B$2</f>
        <v>1.350407452032</v>
      </c>
      <c r="X325" s="37"/>
      <c r="Y325" s="28">
        <f>W325*Info!$D$2</f>
        <v>1.0938300361459201</v>
      </c>
      <c r="Z325" s="28"/>
      <c r="AA325" s="37">
        <f t="shared" si="96"/>
        <v>0.92959254796799984</v>
      </c>
      <c r="AB325" s="37"/>
      <c r="AC325" s="37">
        <f>(1-EXP(-Info!$B$6*H325*1000))+(Info!$B$6/(Info!$B$6-Info!$B$7))*(EXP(-Info!$B$7*H325*1000)-EXP(-Info!$B$6*H325*1000))*(Info!$B$9-1)</f>
        <v>9.5323931047010757E-2</v>
      </c>
      <c r="AD325" s="37"/>
      <c r="AE325" s="37"/>
      <c r="AF325" s="37">
        <f t="shared" si="99"/>
        <v>2.2475575479097634</v>
      </c>
      <c r="AG325" s="37"/>
      <c r="AH325" s="37">
        <f t="shared" si="101"/>
        <v>0.65526459122733627</v>
      </c>
      <c r="AI325">
        <f>AF325*EXP(Info!$B$6*H325*1000)</f>
        <v>2.4516982498752937</v>
      </c>
      <c r="AJ325"/>
      <c r="AK325">
        <f t="shared" si="102"/>
        <v>1.2360792110330494</v>
      </c>
      <c r="AL325"/>
      <c r="AM325">
        <v>0.91</v>
      </c>
      <c r="AO325">
        <f t="shared" si="104"/>
        <v>11.6</v>
      </c>
      <c r="AP325">
        <f t="shared" si="105"/>
        <v>0.81042206806043782</v>
      </c>
      <c r="AQ325">
        <f t="shared" si="106"/>
        <v>2</v>
      </c>
      <c r="AR325">
        <v>1</v>
      </c>
      <c r="AS325">
        <v>1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>
      <c r="A326" s="13" t="s">
        <v>397</v>
      </c>
      <c r="B326" s="13" t="s">
        <v>429</v>
      </c>
      <c r="D326" s="13">
        <v>31.6617</v>
      </c>
      <c r="E326" s="13">
        <v>81.575000000000003</v>
      </c>
      <c r="F326" s="13">
        <v>884</v>
      </c>
      <c r="G326">
        <v>30</v>
      </c>
      <c r="H326">
        <v>14.41</v>
      </c>
      <c r="J326">
        <f>(F326*100*Info!$B$11)/AI326</f>
        <v>0.83983693045806695</v>
      </c>
      <c r="L326">
        <f t="shared" si="93"/>
        <v>1.1401869171612133</v>
      </c>
      <c r="M326">
        <f t="shared" si="94"/>
        <v>10.246010563031179</v>
      </c>
      <c r="O326">
        <v>2.5</v>
      </c>
      <c r="Q326">
        <v>2.4</v>
      </c>
      <c r="S326">
        <v>3.66</v>
      </c>
      <c r="U326" s="23">
        <v>2.9588669028000001</v>
      </c>
      <c r="W326" s="37">
        <f>U326*Info!$B$2</f>
        <v>1.4202561133439999</v>
      </c>
      <c r="X326" s="37"/>
      <c r="Y326" s="28">
        <f>W326*Info!$D$2</f>
        <v>1.15040745180864</v>
      </c>
      <c r="Z326" s="28"/>
      <c r="AA326" s="37">
        <f t="shared" si="96"/>
        <v>1.0797438866560001</v>
      </c>
      <c r="AB326" s="37"/>
      <c r="AC326" s="37">
        <f>(1-EXP(-Info!$B$6*H326*1000))+(Info!$B$6/(Info!$B$6-Info!$B$7))*(EXP(-Info!$B$7*H326*1000)-EXP(-Info!$B$6*H326*1000))*(Info!$B$9-1)</f>
        <v>0.14158805819876374</v>
      </c>
      <c r="AD326" s="37"/>
      <c r="AE326" s="37"/>
      <c r="AF326" s="37">
        <f t="shared" si="99"/>
        <v>2.3567137079277511</v>
      </c>
      <c r="AG326" s="37"/>
      <c r="AH326" s="37">
        <f t="shared" si="101"/>
        <v>0.64391084916058772</v>
      </c>
      <c r="AI326">
        <f>AF326*EXP(Info!$B$6*H326*1000)</f>
        <v>2.6896628206239548</v>
      </c>
      <c r="AJ326"/>
      <c r="AK326">
        <f t="shared" si="102"/>
        <v>1.4357354460864833</v>
      </c>
      <c r="AL326"/>
      <c r="AM326">
        <v>0.96</v>
      </c>
      <c r="AO326">
        <f t="shared" si="104"/>
        <v>12.2</v>
      </c>
      <c r="AP326">
        <f t="shared" si="105"/>
        <v>0.84491803184328074</v>
      </c>
      <c r="AQ326">
        <f t="shared" si="106"/>
        <v>2</v>
      </c>
      <c r="AR326">
        <v>1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>
      <c r="A327" s="13" t="s">
        <v>397</v>
      </c>
      <c r="B327" s="13" t="s">
        <v>429</v>
      </c>
      <c r="D327" s="13">
        <v>31.6617</v>
      </c>
      <c r="E327" s="13">
        <v>81.575000000000003</v>
      </c>
      <c r="F327" s="13">
        <v>884</v>
      </c>
      <c r="G327">
        <v>40</v>
      </c>
      <c r="H327">
        <v>17.079999999999998</v>
      </c>
      <c r="J327">
        <f>(F327*100*Info!$B$11)/AI327</f>
        <v>1.0796381796026111</v>
      </c>
      <c r="L327">
        <f t="shared" si="93"/>
        <v>1.0654205619375272</v>
      </c>
      <c r="M327">
        <f t="shared" si="94"/>
        <v>12.307875261215225</v>
      </c>
      <c r="O327">
        <v>2.4500000000000002</v>
      </c>
      <c r="Q327">
        <v>2.41</v>
      </c>
      <c r="S327">
        <v>3.05</v>
      </c>
      <c r="U327" s="23">
        <v>2.7648428436000003</v>
      </c>
      <c r="W327" s="37">
        <f>U327*Info!$B$2</f>
        <v>1.3271245649280001</v>
      </c>
      <c r="X327" s="37"/>
      <c r="Y327" s="28">
        <f>W327*Info!$D$2</f>
        <v>1.0749708975916801</v>
      </c>
      <c r="Z327" s="28"/>
      <c r="AA327" s="37">
        <f t="shared" si="96"/>
        <v>1.122875435072</v>
      </c>
      <c r="AB327" s="37"/>
      <c r="AC327" s="37">
        <f>(1-EXP(-Info!$B$6*H327*1000))+(Info!$B$6/(Info!$B$6-Info!$B$7))*(EXP(-Info!$B$7*H327*1000)-EXP(-Info!$B$6*H327*1000))*(Info!$B$9-1)</f>
        <v>0.16574780697428756</v>
      </c>
      <c r="AD327" s="37"/>
      <c r="AE327" s="37"/>
      <c r="AF327" s="37">
        <f t="shared" si="99"/>
        <v>1.7889149615398368</v>
      </c>
      <c r="AG327" s="37"/>
      <c r="AH327" s="37">
        <f t="shared" si="101"/>
        <v>0.58652949558683176</v>
      </c>
      <c r="AI327">
        <f>AF327*EXP(Info!$B$6*H327*1000)</f>
        <v>2.0922548034300226</v>
      </c>
      <c r="AJ327"/>
      <c r="AK327">
        <f t="shared" si="102"/>
        <v>1.4930874660152385</v>
      </c>
      <c r="AL327"/>
      <c r="AM327">
        <v>0.98</v>
      </c>
      <c r="AO327">
        <f t="shared" si="104"/>
        <v>11.4</v>
      </c>
      <c r="AP327">
        <f t="shared" si="105"/>
        <v>0.88612631479984783</v>
      </c>
      <c r="AQ327">
        <f t="shared" si="106"/>
        <v>2</v>
      </c>
      <c r="AR327">
        <v>1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>
      <c r="A328" t="s">
        <v>398</v>
      </c>
      <c r="B328" s="13" t="s">
        <v>429</v>
      </c>
      <c r="D328">
        <v>31.524999999999999</v>
      </c>
      <c r="E328">
        <v>81.596699999999998</v>
      </c>
      <c r="F328" s="13">
        <v>1404</v>
      </c>
      <c r="G328">
        <v>0</v>
      </c>
      <c r="H328" s="80">
        <v>1</v>
      </c>
      <c r="J328">
        <f>(F328*100*Info!$B$11)/AI328</f>
        <v>1.371508668169958</v>
      </c>
      <c r="K328">
        <f>2*((F328*100*Info!$B$11)/AI328^2)*(AJ328/2)</f>
        <v>9.3459096064047648E-2</v>
      </c>
      <c r="L328">
        <f t="shared" si="93"/>
        <v>1.0093457955197627</v>
      </c>
      <c r="M328">
        <f t="shared" si="94"/>
        <v>14.812293632777941</v>
      </c>
      <c r="N328">
        <f>2*M328*SQRT((0.5*K328/J328)^2+(0.5*V328/U328)^2)</f>
        <v>1.1118686159161564</v>
      </c>
      <c r="O328">
        <v>2.1800000000000002</v>
      </c>
      <c r="P328">
        <v>7.0000000000000007E-2</v>
      </c>
      <c r="Q328">
        <v>2.12</v>
      </c>
      <c r="S328">
        <v>3.62</v>
      </c>
      <c r="T328">
        <v>0.1</v>
      </c>
      <c r="U328" s="23">
        <v>2.6193247992000002</v>
      </c>
      <c r="V328" s="23">
        <v>8.2460225160000011E-2</v>
      </c>
      <c r="W328" s="37">
        <f>U328*Info!$B$2</f>
        <v>1.2572759036159999</v>
      </c>
      <c r="X328" s="37">
        <f>W328*SQRT((0.5*V328/U328)^2+Info!$B$3^2)</f>
        <v>6.5905377744002014E-2</v>
      </c>
      <c r="Y328" s="28">
        <f>W328*Info!$D$2</f>
        <v>1.01839348192896</v>
      </c>
      <c r="Z328" s="28">
        <f>Y328*SQRT(Info!$D$3^2+(X328/W328)^2)</f>
        <v>7.3773951398784718E-2</v>
      </c>
      <c r="AA328" s="37">
        <f t="shared" si="96"/>
        <v>0.92272409638400021</v>
      </c>
      <c r="AB328" s="37">
        <f>SQRT((0.5*P328)^2+X328^2)</f>
        <v>7.4622508773020998E-2</v>
      </c>
      <c r="AC328" s="37">
        <f>(1-EXP(-Info!$B$6*H328*1000))+(Info!$B$6/(Info!$B$6-Info!$B$7))*(EXP(-Info!$B$7*H328*1000)-EXP(-Info!$B$6*H328*1000))*(Info!$B$9-1)</f>
        <v>1.0466824416776932E-2</v>
      </c>
      <c r="AD328" s="37">
        <f>SQRT((Info!$B$6*EXP(-Info!$B$6*H328*1000)+(Info!$B$6/(Info!$B$6+Info!$B$7))*(Info!$B$9-1)*(-Info!$B$7*EXP(-Info!$B$7*H328*1000)+Info!$B$6*EXP(-Info!$B$6*H328*1000)))^2*(0.01*H328*1000)^2)</f>
        <v>9.7909936888290202E-5</v>
      </c>
      <c r="AE328" s="37">
        <f>IF(AA328&gt;0,AA328*AC328*SQRT((AB328/AA328)^2+(AD328/AC328)^2),AA328*AC328*SQRT((AD328/AC328)^2))</f>
        <v>7.8626829064620818E-4</v>
      </c>
      <c r="AF328" s="37">
        <f t="shared" si="99"/>
        <v>2.5919485269690599</v>
      </c>
      <c r="AG328" s="37">
        <f>SQRT((T328*0.5)^2+Z328^2+AE328^2)</f>
        <v>8.9124711067218199E-2</v>
      </c>
      <c r="AH328" s="37">
        <f t="shared" si="101"/>
        <v>0.7160078803781933</v>
      </c>
      <c r="AI328">
        <f>AF328*EXP(Info!$B$6*H328*1000)</f>
        <v>2.6158274559864365</v>
      </c>
      <c r="AJ328">
        <f>2*SQRT((EXP(Info!$B$6*H328)*AG328)^2+(Info!$B$6*H328*0.01*AI328)^2)</f>
        <v>0.17825105678859227</v>
      </c>
      <c r="AK328">
        <f t="shared" si="102"/>
        <v>1.2269462309618051</v>
      </c>
      <c r="AL328">
        <f>AB328/0.752049334436339*2</f>
        <v>0.19845109983097203</v>
      </c>
      <c r="AM328">
        <v>0.97</v>
      </c>
      <c r="AN328">
        <v>0.04</v>
      </c>
      <c r="AO328">
        <f t="shared" si="104"/>
        <v>10.8</v>
      </c>
      <c r="AP328">
        <f t="shared" si="105"/>
        <v>0.83227555462607028</v>
      </c>
      <c r="AQ328">
        <f t="shared" si="106"/>
        <v>2</v>
      </c>
      <c r="AR328">
        <v>1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>
      <c r="A329" t="s">
        <v>399</v>
      </c>
      <c r="B329" s="13" t="s">
        <v>429</v>
      </c>
      <c r="D329">
        <v>30.765000000000001</v>
      </c>
      <c r="E329">
        <v>81.671700000000001</v>
      </c>
      <c r="F329" s="13">
        <v>2873</v>
      </c>
      <c r="G329">
        <v>0</v>
      </c>
      <c r="H329" s="80">
        <v>1</v>
      </c>
      <c r="J329">
        <f>(F329*100*Info!$B$11)/AI329</f>
        <v>1.443879026583706</v>
      </c>
      <c r="K329">
        <f>2*((F329*100*Info!$B$11)/AI329^2)*(AJ329/2)</f>
        <v>5.1416972600072337E-2</v>
      </c>
      <c r="L329">
        <f t="shared" si="93"/>
        <v>0.99065420671384108</v>
      </c>
      <c r="M329">
        <f t="shared" si="94"/>
        <v>15.305117698880066</v>
      </c>
      <c r="N329">
        <f>2*M329*SQRT((0.5*K329/J329)^2+(0.5*V329/U329)^2)</f>
        <v>0.67859706430944644</v>
      </c>
      <c r="O329">
        <v>2.42</v>
      </c>
      <c r="P329">
        <v>0.12</v>
      </c>
      <c r="Q329">
        <v>2.35</v>
      </c>
      <c r="S329">
        <v>6.05</v>
      </c>
      <c r="T329">
        <v>0.11</v>
      </c>
      <c r="U329" s="23">
        <v>2.5708187844000001</v>
      </c>
      <c r="V329" s="23">
        <v>6.7908420720000015E-2</v>
      </c>
      <c r="W329" s="37">
        <f>U329*Info!$B$2</f>
        <v>1.2339930165120001</v>
      </c>
      <c r="X329" s="37">
        <f>W329*SQRT((0.5*V329/U329)^2+Info!$B$3^2)</f>
        <v>6.3815925909061225E-2</v>
      </c>
      <c r="Y329" s="28">
        <f>W329*Info!$D$2</f>
        <v>0.99953434337472014</v>
      </c>
      <c r="Z329" s="28">
        <f>Y329*SQRT(Info!$D$3^2+(X329/W329)^2)</f>
        <v>7.1900079279244161E-2</v>
      </c>
      <c r="AA329" s="37">
        <f t="shared" si="96"/>
        <v>1.1860069834879998</v>
      </c>
      <c r="AB329" s="37">
        <f>SQRT((0.5*P329)^2+X329^2)</f>
        <v>8.7592650374507974E-2</v>
      </c>
      <c r="AC329" s="37">
        <f>(1-EXP(-Info!$B$6*H329*1000))+(Info!$B$6/(Info!$B$6-Info!$B$7))*(EXP(-Info!$B$7*H329*1000)-EXP(-Info!$B$6*H329*1000))*(Info!$B$9-1)</f>
        <v>1.0466824416776932E-2</v>
      </c>
      <c r="AD329" s="37">
        <f>SQRT((Info!$B$6*EXP(-Info!$B$6*H329*1000)+(Info!$B$6/(Info!$B$6+Info!$B$7))*(Info!$B$9-1)*(-Info!$B$7*EXP(-Info!$B$7*H329*1000)+Info!$B$6*EXP(-Info!$B$6*H329*1000)))^2*(0.01*H329*1000)^2)</f>
        <v>9.7909936888290202E-5</v>
      </c>
      <c r="AE329" s="37">
        <f>IF(AA329&gt;0,AA329*AC329*SQRT((AB329/AA329)^2+(AD329/AC329)^2),AA329*AC329*SQRT((AD329/AC329)^2))</f>
        <v>9.2414149419286183E-4</v>
      </c>
      <c r="AF329" s="37">
        <f t="shared" si="99"/>
        <v>5.0380519297720392</v>
      </c>
      <c r="AG329" s="37">
        <f>SQRT((T329*0.5)^2+Z329^2+AE329^2)</f>
        <v>9.0528865219127119E-2</v>
      </c>
      <c r="AH329" s="37">
        <f t="shared" si="101"/>
        <v>0.8327358561606677</v>
      </c>
      <c r="AI329">
        <f>AF329*EXP(Info!$B$6*H329*1000)</f>
        <v>5.0844661556585242</v>
      </c>
      <c r="AJ329">
        <f>2*SQRT((EXP(Info!$B$6*H329)*AG329)^2+(Info!$B$6*H329*0.01*AI329)^2)</f>
        <v>0.18105939084802802</v>
      </c>
      <c r="AK329">
        <f t="shared" si="102"/>
        <v>1.5770334859439934</v>
      </c>
      <c r="AL329">
        <f>AB329/0.752049334436339*2</f>
        <v>0.2329438944059665</v>
      </c>
      <c r="AM329">
        <v>0.97</v>
      </c>
      <c r="AN329">
        <v>7.0000000000000007E-2</v>
      </c>
      <c r="AO329">
        <f t="shared" si="104"/>
        <v>10.6</v>
      </c>
      <c r="AP329">
        <f t="shared" si="105"/>
        <v>0.94133433857135929</v>
      </c>
      <c r="AQ329">
        <f t="shared" si="106"/>
        <v>2</v>
      </c>
      <c r="AR329">
        <v>1</v>
      </c>
      <c r="AS329">
        <v>1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>
      <c r="A330" t="s">
        <v>400</v>
      </c>
      <c r="B330" s="13" t="s">
        <v>429</v>
      </c>
      <c r="D330">
        <v>31.504999999999999</v>
      </c>
      <c r="E330">
        <v>81.791700000000006</v>
      </c>
      <c r="F330" s="13">
        <v>3004</v>
      </c>
      <c r="G330">
        <v>0</v>
      </c>
      <c r="H330" s="80">
        <v>1</v>
      </c>
      <c r="J330">
        <f>(F330*100*Info!$B$11)/AI330</f>
        <v>1.5343621559405525</v>
      </c>
      <c r="K330">
        <f>2*((F330*100*Info!$B$11)/AI330^2)*(AJ330/2)</f>
        <v>9.9847234209789096E-2</v>
      </c>
      <c r="L330">
        <f t="shared" si="93"/>
        <v>1.0467289731316054</v>
      </c>
      <c r="M330">
        <f t="shared" si="94"/>
        <v>17.184856165726263</v>
      </c>
      <c r="N330">
        <f>2*M330*SQRT((0.5*K330/J330)^2+(0.5*V330/U330)^2)</f>
        <v>1.6267806807482998</v>
      </c>
      <c r="O330">
        <v>1.95</v>
      </c>
      <c r="P330">
        <v>0.05</v>
      </c>
      <c r="Q330">
        <v>1.82</v>
      </c>
      <c r="S330">
        <v>6.02</v>
      </c>
      <c r="T330">
        <v>0.28000000000000003</v>
      </c>
      <c r="U330" s="23">
        <v>2.7163368287999998</v>
      </c>
      <c r="V330" s="23">
        <v>0.18674815698000002</v>
      </c>
      <c r="W330" s="37">
        <f>U330*Info!$B$2</f>
        <v>1.3038416778239998</v>
      </c>
      <c r="X330" s="37">
        <f>W330*SQRT((0.5*V330/U330)^2+Info!$B$3^2)</f>
        <v>7.9112581504321031E-2</v>
      </c>
      <c r="Y330" s="28">
        <f>W330*Info!$D$2</f>
        <v>1.05611175903744</v>
      </c>
      <c r="Z330" s="28">
        <f>Y330*SQRT(Info!$D$3^2+(X330/W330)^2)</f>
        <v>8.303510800433983E-2</v>
      </c>
      <c r="AA330" s="37">
        <f t="shared" si="96"/>
        <v>0.64615832217600011</v>
      </c>
      <c r="AB330" s="37">
        <f>SQRT((0.5*P330)^2+X330^2)</f>
        <v>8.2968672113502201E-2</v>
      </c>
      <c r="AC330" s="37">
        <f>(1-EXP(-Info!$B$6*H330*1000))+(Info!$B$6/(Info!$B$6-Info!$B$7))*(EXP(-Info!$B$7*H330*1000)-EXP(-Info!$B$6*H330*1000))*(Info!$B$9-1)</f>
        <v>1.0466824416776932E-2</v>
      </c>
      <c r="AD330" s="37">
        <f>SQRT((Info!$B$6*EXP(-Info!$B$6*H330*1000)+(Info!$B$6/(Info!$B$6+Info!$B$7))*(Info!$B$9-1)*(-Info!$B$7*EXP(-Info!$B$7*H330*1000)+Info!$B$6*EXP(-Info!$B$6*H330*1000)))^2*(0.01*H330*1000)^2)</f>
        <v>9.7909936888290202E-5</v>
      </c>
      <c r="AE330" s="37">
        <f>IF(AA330&gt;0,AA330*AC330*SQRT((AB330/AA330)^2+(AD330/AC330)^2),AA330*AC330*SQRT((AD330/AC330)^2))</f>
        <v>8.7071995041787217E-4</v>
      </c>
      <c r="AF330" s="37">
        <f t="shared" si="99"/>
        <v>4.9571250152589039</v>
      </c>
      <c r="AG330" s="37">
        <f>SQRT((T330*0.5)^2+Z330^2+AE330^2)</f>
        <v>0.16277465194103299</v>
      </c>
      <c r="AH330" s="37">
        <f t="shared" si="101"/>
        <v>0.82344269356460209</v>
      </c>
      <c r="AI330">
        <f>AF330*EXP(Info!$B$6*H330*1000)</f>
        <v>5.0027936831116753</v>
      </c>
      <c r="AJ330">
        <f>2*SQRT((EXP(Info!$B$6*H330)*AG330)^2+(Info!$B$6*H330*0.01*AI330)^2)</f>
        <v>0.32555228936463559</v>
      </c>
      <c r="AK330">
        <f t="shared" si="102"/>
        <v>0.85919672099742739</v>
      </c>
      <c r="AL330">
        <f>AB330/0.752049334436339*2</f>
        <v>0.22064688661864776</v>
      </c>
      <c r="AM330">
        <v>0.93</v>
      </c>
      <c r="AN330">
        <v>0.03</v>
      </c>
      <c r="AO330">
        <f t="shared" si="104"/>
        <v>11.2</v>
      </c>
      <c r="AP330">
        <f t="shared" si="105"/>
        <v>0.71787857062684468</v>
      </c>
      <c r="AQ330">
        <f t="shared" si="106"/>
        <v>2</v>
      </c>
      <c r="AR330">
        <v>1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>
      <c r="A331" t="s">
        <v>401</v>
      </c>
      <c r="B331" s="13" t="s">
        <v>429</v>
      </c>
      <c r="D331">
        <v>32.0533</v>
      </c>
      <c r="E331">
        <v>82.071700000000007</v>
      </c>
      <c r="F331" s="13">
        <v>2981</v>
      </c>
      <c r="G331">
        <v>0</v>
      </c>
      <c r="H331" s="80">
        <v>1</v>
      </c>
      <c r="J331">
        <f>(F331*100*Info!$B$11)/AI331</f>
        <v>1.2938428445200332</v>
      </c>
      <c r="K331">
        <f>2*((F331*100*Info!$B$11)/AI331^2)*(AJ331/2)</f>
        <v>4.2385472649576317E-2</v>
      </c>
      <c r="L331">
        <f t="shared" si="93"/>
        <v>1.0934579451464095</v>
      </c>
      <c r="M331">
        <f t="shared" si="94"/>
        <v>15.13796129779049</v>
      </c>
      <c r="N331">
        <f>2*M331*SQRT((0.5*K331/J331)^2+(0.5*V331/U331)^2)</f>
        <v>0.62186222218394627</v>
      </c>
      <c r="O331">
        <v>1.66</v>
      </c>
      <c r="P331">
        <v>0.17</v>
      </c>
      <c r="Q331">
        <v>1.59</v>
      </c>
      <c r="S331">
        <v>6.94</v>
      </c>
      <c r="T331">
        <v>0.11</v>
      </c>
      <c r="U331" s="23">
        <v>2.8376018658</v>
      </c>
      <c r="V331" s="23">
        <v>7.0333721459999998E-2</v>
      </c>
      <c r="W331" s="37">
        <f>U331*Info!$B$2</f>
        <v>1.362048895584</v>
      </c>
      <c r="X331" s="37">
        <f>W331*SQRT((0.5*V331/U331)^2+Info!$B$3^2)</f>
        <v>7.0163242012254309E-2</v>
      </c>
      <c r="Y331" s="28">
        <f>W331*Info!$D$2</f>
        <v>1.1032596054230401</v>
      </c>
      <c r="Z331" s="28">
        <f>Y331*SQRT(Info!$D$3^2+(X331/W331)^2)</f>
        <v>7.9201365568480606E-2</v>
      </c>
      <c r="AA331" s="37">
        <f t="shared" si="96"/>
        <v>0.29795110441599992</v>
      </c>
      <c r="AB331" s="37">
        <f>SQRT((0.5*P331)^2+X331^2)</f>
        <v>0.11021742389327636</v>
      </c>
      <c r="AC331" s="37">
        <f>(1-EXP(-Info!$B$6*H331*1000))+(Info!$B$6/(Info!$B$6-Info!$B$7))*(EXP(-Info!$B$7*H331*1000)-EXP(-Info!$B$6*H331*1000))*(Info!$B$9-1)</f>
        <v>1.0466824416776932E-2</v>
      </c>
      <c r="AD331" s="37">
        <f>SQRT((Info!$B$6*EXP(-Info!$B$6*H331*1000)+(Info!$B$6/(Info!$B$6+Info!$B$7))*(Info!$B$9-1)*(-Info!$B$7*EXP(-Info!$B$7*H331*1000)+Info!$B$6*EXP(-Info!$B$6*H331*1000)))^2*(0.01*H331*1000)^2)</f>
        <v>9.7909936888290202E-5</v>
      </c>
      <c r="AE331" s="37">
        <f>IF(AA331&gt;0,AA331*AC331*SQRT((AB331/AA331)^2+(AD331/AC331)^2),AA331*AC331*SQRT((AD331/AC331)^2))</f>
        <v>1.1539952133919724E-3</v>
      </c>
      <c r="AF331" s="37">
        <f t="shared" si="99"/>
        <v>5.8336217926822531</v>
      </c>
      <c r="AG331" s="37">
        <f>SQRT((T331*0.5)^2+Z331^2+AE331^2)</f>
        <v>9.6432297560851671E-2</v>
      </c>
      <c r="AH331" s="37">
        <f t="shared" si="101"/>
        <v>0.84057950903202494</v>
      </c>
      <c r="AI331">
        <f>AF331*EXP(Info!$B$6*H331*1000)</f>
        <v>5.887365391080241</v>
      </c>
      <c r="AJ331">
        <f>2*SQRT((EXP(Info!$B$6*H331)*AG331)^2+(Info!$B$6*H331*0.01*AI331)^2)</f>
        <v>0.19286636380808922</v>
      </c>
      <c r="AK331">
        <f t="shared" si="102"/>
        <v>0.3961855835419551</v>
      </c>
      <c r="AL331">
        <f>AB331/0.752049334436339*2</f>
        <v>0.29311221710177915</v>
      </c>
      <c r="AM331">
        <v>0.96</v>
      </c>
      <c r="AN331">
        <v>0.14000000000000001</v>
      </c>
      <c r="AO331">
        <f t="shared" si="104"/>
        <v>11.7</v>
      </c>
      <c r="AP331">
        <f t="shared" si="105"/>
        <v>0.58500102498769646</v>
      </c>
      <c r="AQ331">
        <f t="shared" si="106"/>
        <v>2</v>
      </c>
      <c r="AR331">
        <v>1</v>
      </c>
      <c r="AS331">
        <v>1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>
      <c r="A332" s="13" t="s">
        <v>402</v>
      </c>
      <c r="B332" s="13" t="s">
        <v>429</v>
      </c>
      <c r="D332" s="13">
        <v>32.058300000000003</v>
      </c>
      <c r="E332" s="13">
        <v>82.95</v>
      </c>
      <c r="F332" s="13">
        <v>3755</v>
      </c>
      <c r="G332">
        <v>2</v>
      </c>
      <c r="H332">
        <v>0.54</v>
      </c>
      <c r="J332">
        <f>(F332*100*Info!$B$11)/AI332</f>
        <v>1.7543703813841875</v>
      </c>
      <c r="L332">
        <f t="shared" si="93"/>
        <v>1.0747663563404879</v>
      </c>
      <c r="M332">
        <f t="shared" si="94"/>
        <v>20.175259408449921</v>
      </c>
      <c r="O332">
        <v>1.93</v>
      </c>
      <c r="Q332">
        <v>1.77</v>
      </c>
      <c r="S332">
        <v>6.53</v>
      </c>
      <c r="U332" s="23">
        <v>2.7890958510000003</v>
      </c>
      <c r="W332" s="37">
        <f>U332*Info!$B$2</f>
        <v>1.3387660084800002</v>
      </c>
      <c r="X332" s="37"/>
      <c r="Y332" s="28">
        <f>W332*Info!$D$2</f>
        <v>1.0844004668688001</v>
      </c>
      <c r="Z332" s="28"/>
      <c r="AA332" s="37">
        <f t="shared" si="96"/>
        <v>0.59123399151999978</v>
      </c>
      <c r="AB332" s="37"/>
      <c r="AC332" s="37">
        <f>(1-EXP(-Info!$B$6*H332*1000))+(Info!$B$6/(Info!$B$6-Info!$B$7))*(EXP(-Info!$B$7*H332*1000)-EXP(-Info!$B$6*H332*1000))*(Info!$B$9-1)</f>
        <v>5.6644763495792066E-3</v>
      </c>
      <c r="AD332" s="37"/>
      <c r="AE332" s="37"/>
      <c r="AF332" s="37">
        <f t="shared" si="99"/>
        <v>5.4422505021691681</v>
      </c>
      <c r="AG332" s="37"/>
      <c r="AH332" s="37">
        <f t="shared" si="101"/>
        <v>0.83342274152667195</v>
      </c>
      <c r="AI332">
        <f>AF332*EXP(Info!$B$6*H332*1000)</f>
        <v>5.4692679085876756</v>
      </c>
      <c r="AJ332"/>
      <c r="AK332">
        <f t="shared" si="102"/>
        <v>0.78616383852414373</v>
      </c>
      <c r="AM332">
        <v>0.92</v>
      </c>
      <c r="AO332">
        <f t="shared" si="104"/>
        <v>11.5</v>
      </c>
      <c r="AP332">
        <f t="shared" si="105"/>
        <v>0.69198052096632645</v>
      </c>
      <c r="AQ332">
        <f t="shared" si="106"/>
        <v>2</v>
      </c>
      <c r="AR332">
        <v>1</v>
      </c>
      <c r="AS332">
        <v>1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>
      <c r="A333" t="s">
        <v>402</v>
      </c>
      <c r="B333" s="13" t="s">
        <v>429</v>
      </c>
      <c r="D333">
        <v>32.058300000000003</v>
      </c>
      <c r="E333">
        <v>82.95</v>
      </c>
      <c r="F333" s="13">
        <v>3755</v>
      </c>
      <c r="G333">
        <v>0</v>
      </c>
      <c r="H333" s="80">
        <v>1</v>
      </c>
      <c r="J333">
        <f>(F333*100*Info!$B$11)/AI333</f>
        <v>1.7478971434008606</v>
      </c>
      <c r="K333">
        <f>2*((F333*100*Info!$B$11)/AI333^2)*(AJ333/2)</f>
        <v>6.068093558497422E-2</v>
      </c>
      <c r="L333">
        <f t="shared" si="93"/>
        <v>1.0747663563404879</v>
      </c>
      <c r="M333">
        <f t="shared" si="94"/>
        <v>20.100817171558525</v>
      </c>
      <c r="N333">
        <f>2*M333*SQRT((0.5*K333/J333)^2+(0.5*V333/U333)^2)</f>
        <v>0.85234446849895462</v>
      </c>
      <c r="O333">
        <v>1.93</v>
      </c>
      <c r="P333">
        <v>0.11</v>
      </c>
      <c r="Q333">
        <v>1.77</v>
      </c>
      <c r="S333">
        <v>6.53</v>
      </c>
      <c r="T333">
        <v>0.11</v>
      </c>
      <c r="U333" s="23">
        <v>2.7890958510000003</v>
      </c>
      <c r="V333" s="23">
        <v>6.7908420720000015E-2</v>
      </c>
      <c r="W333" s="37">
        <f>U333*Info!$B$2</f>
        <v>1.3387660084800002</v>
      </c>
      <c r="X333" s="37">
        <f>W333*SQRT((0.5*V333/U333)^2+Info!$B$3^2)</f>
        <v>6.889384262242533E-2</v>
      </c>
      <c r="Y333" s="28">
        <f>W333*Info!$D$2</f>
        <v>1.0844004668688001</v>
      </c>
      <c r="Z333" s="28">
        <f>Y333*SQRT(Info!$D$3^2+(X333/W333)^2)</f>
        <v>7.7806803977289091E-2</v>
      </c>
      <c r="AA333" s="37">
        <f t="shared" si="96"/>
        <v>0.59123399151999978</v>
      </c>
      <c r="AB333" s="37">
        <f>SQRT((0.5*P333)^2+X333^2)</f>
        <v>8.8155326278583468E-2</v>
      </c>
      <c r="AC333" s="37">
        <f>(1-EXP(-Info!$B$6*H333*1000))+(Info!$B$6/(Info!$B$6-Info!$B$7))*(EXP(-Info!$B$7*H333*1000)-EXP(-Info!$B$6*H333*1000))*(Info!$B$9-1)</f>
        <v>1.0466824416776932E-2</v>
      </c>
      <c r="AD333" s="37">
        <f>SQRT((Info!$B$6*EXP(-Info!$B$6*H333*1000)+(Info!$B$6/(Info!$B$6+Info!$B$7))*(Info!$B$9-1)*(-Info!$B$7*EXP(-Info!$B$7*H333*1000)+Info!$B$6*EXP(-Info!$B$6*H333*1000)))^2*(0.01*H333*1000)^2)</f>
        <v>9.7909936888290202E-5</v>
      </c>
      <c r="AE333" s="37">
        <f>IF(AA333&gt;0,AA333*AC333*SQRT((AB333/AA333)^2+(AD333/AC333)^2),AA333*AC333*SQRT((AD333/AC333)^2))</f>
        <v>9.2452038358775441E-4</v>
      </c>
      <c r="AF333" s="37">
        <f t="shared" si="99"/>
        <v>5.4394111907527298</v>
      </c>
      <c r="AG333" s="37">
        <f>SQRT((T333*0.5)^2+Z333^2+AE333^2)</f>
        <v>9.5287740465917009E-2</v>
      </c>
      <c r="AH333" s="37">
        <f t="shared" si="101"/>
        <v>0.83298793120256198</v>
      </c>
      <c r="AI333">
        <f>AF333*EXP(Info!$B$6*H333*1000)</f>
        <v>5.4895230322375586</v>
      </c>
      <c r="AJ333">
        <f>2*SQRT((EXP(Info!$B$6*H333)*AG333)^2+(Info!$B$6*H333*0.01*AI333)^2)</f>
        <v>0.19057722862531434</v>
      </c>
      <c r="AK333">
        <f t="shared" si="102"/>
        <v>0.78616383852414373</v>
      </c>
      <c r="AL333">
        <f>AB333/0.752049334436339*2</f>
        <v>0.23444027470526488</v>
      </c>
      <c r="AM333">
        <v>0.92</v>
      </c>
      <c r="AN333">
        <v>7.0000000000000007E-2</v>
      </c>
      <c r="AO333">
        <f t="shared" si="104"/>
        <v>11.5</v>
      </c>
      <c r="AP333">
        <f t="shared" si="105"/>
        <v>0.69198052096632645</v>
      </c>
      <c r="AQ333">
        <f t="shared" si="106"/>
        <v>2</v>
      </c>
      <c r="AR333">
        <v>1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>
      <c r="A334" s="13" t="s">
        <v>402</v>
      </c>
      <c r="B334" s="13" t="s">
        <v>429</v>
      </c>
      <c r="D334" s="13">
        <v>32.058300000000003</v>
      </c>
      <c r="E334" s="13">
        <v>82.95</v>
      </c>
      <c r="F334" s="13">
        <v>3755</v>
      </c>
      <c r="G334">
        <v>5</v>
      </c>
      <c r="H334">
        <v>3.38</v>
      </c>
      <c r="J334">
        <f>(F334*100*Info!$B$11)/AI334</f>
        <v>1.1014104747086717</v>
      </c>
      <c r="L334">
        <f t="shared" si="93"/>
        <v>0.94392523469903722</v>
      </c>
      <c r="M334">
        <f t="shared" si="94"/>
        <v>11.124245806981161</v>
      </c>
      <c r="O334">
        <v>1.8</v>
      </c>
      <c r="Q334">
        <v>1.63</v>
      </c>
      <c r="S334">
        <v>9.42</v>
      </c>
      <c r="U334" s="23">
        <v>2.4495537474</v>
      </c>
      <c r="W334" s="37">
        <f>U334*Info!$B$2</f>
        <v>1.175785798752</v>
      </c>
      <c r="X334" s="37"/>
      <c r="Y334" s="28">
        <f>W334*Info!$D$2</f>
        <v>0.95238649698912003</v>
      </c>
      <c r="Z334" s="28"/>
      <c r="AA334" s="37">
        <f t="shared" si="96"/>
        <v>0.62421420124800009</v>
      </c>
      <c r="AB334" s="37"/>
      <c r="AC334" s="37">
        <f>(1-EXP(-Info!$B$6*H334*1000))+(Info!$B$6/(Info!$B$6-Info!$B$7))*(EXP(-Info!$B$7*H334*1000)-EXP(-Info!$B$6*H334*1000))*(Info!$B$9-1)</f>
        <v>3.4980081747847655E-2</v>
      </c>
      <c r="AD334" s="37"/>
      <c r="AE334" s="37"/>
      <c r="AF334" s="37">
        <f t="shared" si="99"/>
        <v>8.4457784392230568</v>
      </c>
      <c r="AG334" s="37"/>
      <c r="AH334" s="37">
        <f t="shared" si="101"/>
        <v>0.89657945214682133</v>
      </c>
      <c r="AI334">
        <f>AF334*EXP(Info!$B$6*H334*1000)</f>
        <v>8.7116673093373418</v>
      </c>
      <c r="AJ334"/>
      <c r="AK334">
        <f t="shared" si="102"/>
        <v>0.83001762339946572</v>
      </c>
      <c r="AM334">
        <v>0.9</v>
      </c>
      <c r="AO334">
        <f t="shared" si="104"/>
        <v>10.1</v>
      </c>
      <c r="AP334">
        <f t="shared" si="105"/>
        <v>0.7348277219516216</v>
      </c>
      <c r="AQ334">
        <f t="shared" si="106"/>
        <v>2</v>
      </c>
      <c r="AR334">
        <v>1</v>
      </c>
      <c r="AS334">
        <v>1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>
      <c r="A335" s="13" t="s">
        <v>402</v>
      </c>
      <c r="B335" s="13" t="s">
        <v>429</v>
      </c>
      <c r="D335" s="13">
        <v>32.058300000000003</v>
      </c>
      <c r="E335" s="13">
        <v>82.95</v>
      </c>
      <c r="F335" s="13">
        <v>3755</v>
      </c>
      <c r="G335">
        <v>10</v>
      </c>
      <c r="H335">
        <v>4.2300000000000004</v>
      </c>
      <c r="J335">
        <f>(F335*100*Info!$B$11)/AI335</f>
        <v>3.2170964122608749</v>
      </c>
      <c r="L335">
        <f t="shared" si="93"/>
        <v>0.74672897279656514</v>
      </c>
      <c r="M335">
        <f t="shared" si="94"/>
        <v>25.704600362671336</v>
      </c>
      <c r="O335">
        <v>2.02</v>
      </c>
      <c r="Q335">
        <v>1.79</v>
      </c>
      <c r="S335">
        <v>3.67</v>
      </c>
      <c r="U335" s="23">
        <v>1.9378152912600002</v>
      </c>
      <c r="W335" s="37">
        <f>U335*Info!$B$2</f>
        <v>0.93015133980480003</v>
      </c>
      <c r="X335" s="37"/>
      <c r="Y335" s="28">
        <f>W335*Info!$D$2</f>
        <v>0.7534225852418881</v>
      </c>
      <c r="Z335" s="28"/>
      <c r="AA335" s="37">
        <f t="shared" si="96"/>
        <v>1.0898486601952</v>
      </c>
      <c r="AB335" s="37"/>
      <c r="AC335" s="37">
        <f>(1-EXP(-Info!$B$6*H335*1000))+(Info!$B$6/(Info!$B$6-Info!$B$7))*(EXP(-Info!$B$7*H335*1000)-EXP(-Info!$B$6*H335*1000))*(Info!$B$9-1)</f>
        <v>4.3600820067532645E-2</v>
      </c>
      <c r="AD335" s="37"/>
      <c r="AE335" s="37"/>
      <c r="AF335" s="37">
        <f t="shared" si="99"/>
        <v>2.8690591194240991</v>
      </c>
      <c r="AG335" s="37"/>
      <c r="AH335" s="37">
        <f t="shared" si="101"/>
        <v>0.78175997804471364</v>
      </c>
      <c r="AI335">
        <f>AF335*EXP(Info!$B$6*H335*1000)</f>
        <v>2.9825408993378928</v>
      </c>
      <c r="AJ335"/>
      <c r="AK335">
        <f t="shared" si="102"/>
        <v>1.4491717634615575</v>
      </c>
      <c r="AM335">
        <v>0.89</v>
      </c>
      <c r="AO335">
        <f t="shared" si="104"/>
        <v>7.99</v>
      </c>
      <c r="AP335">
        <f t="shared" si="105"/>
        <v>1.0424110126030444</v>
      </c>
      <c r="AQ335">
        <f t="shared" si="106"/>
        <v>2</v>
      </c>
      <c r="AR335">
        <v>1</v>
      </c>
      <c r="AS335">
        <v>1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>
      <c r="A336" s="13" t="s">
        <v>402</v>
      </c>
      <c r="B336" s="13" t="s">
        <v>429</v>
      </c>
      <c r="D336" s="13">
        <v>32.058300000000003</v>
      </c>
      <c r="E336" s="13">
        <v>82.95</v>
      </c>
      <c r="F336" s="13">
        <v>3755</v>
      </c>
      <c r="G336">
        <v>15</v>
      </c>
      <c r="H336">
        <v>4.5999999999999996</v>
      </c>
      <c r="J336">
        <f>(F336*100*Info!$B$11)/AI336</f>
        <v>8.0929418945987095</v>
      </c>
      <c r="L336">
        <f t="shared" si="93"/>
        <v>0.56635514081942218</v>
      </c>
      <c r="M336">
        <f t="shared" si="94"/>
        <v>49.043227936039735</v>
      </c>
      <c r="O336">
        <v>1.38</v>
      </c>
      <c r="Q336">
        <v>1.26</v>
      </c>
      <c r="S336">
        <v>1.74</v>
      </c>
      <c r="U336" s="23">
        <v>1.4697322484399999</v>
      </c>
      <c r="W336" s="37">
        <f>U336*Info!$B$2</f>
        <v>0.70547147925119991</v>
      </c>
      <c r="X336" s="37"/>
      <c r="Y336" s="28">
        <f>W336*Info!$D$2</f>
        <v>0.57143189819347195</v>
      </c>
      <c r="Z336" s="28"/>
      <c r="AA336" s="37">
        <f t="shared" si="96"/>
        <v>0.67452852074879999</v>
      </c>
      <c r="AB336" s="37"/>
      <c r="AC336" s="37">
        <f>(1-EXP(-Info!$B$6*H336*1000))+(Info!$B$6/(Info!$B$6-Info!$B$7))*(EXP(-Info!$B$7*H336*1000)-EXP(-Info!$B$6*H336*1000))*(Info!$B$9-1)</f>
        <v>4.7331590138692675E-2</v>
      </c>
      <c r="AD336" s="37"/>
      <c r="AE336" s="37"/>
      <c r="AF336" s="37">
        <f t="shared" si="99"/>
        <v>1.1366415943255872</v>
      </c>
      <c r="AG336" s="37"/>
      <c r="AH336" s="37">
        <f t="shared" si="101"/>
        <v>0.65324229558941793</v>
      </c>
      <c r="AI336">
        <f>AF336*EXP(Info!$B$6*H336*1000)</f>
        <v>1.185616028342563</v>
      </c>
      <c r="AJ336"/>
      <c r="AK336">
        <f t="shared" si="102"/>
        <v>0.89692057403967929</v>
      </c>
      <c r="AM336">
        <v>0.92</v>
      </c>
      <c r="AO336">
        <f t="shared" si="104"/>
        <v>6.06</v>
      </c>
      <c r="AP336">
        <f t="shared" si="105"/>
        <v>0.93894653360484981</v>
      </c>
      <c r="AQ336">
        <f t="shared" si="106"/>
        <v>2</v>
      </c>
      <c r="AR336">
        <v>1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>
      <c r="A337" s="13" t="s">
        <v>402</v>
      </c>
      <c r="B337" s="13" t="s">
        <v>429</v>
      </c>
      <c r="D337" s="13">
        <v>32.058300000000003</v>
      </c>
      <c r="E337" s="13">
        <v>82.95</v>
      </c>
      <c r="F337" s="13">
        <v>3755</v>
      </c>
      <c r="G337">
        <v>20</v>
      </c>
      <c r="H337">
        <v>7.15</v>
      </c>
      <c r="J337">
        <f>(F337*100*Info!$B$11)/AI337</f>
        <v>1.5386487126230177</v>
      </c>
      <c r="L337">
        <f t="shared" si="93"/>
        <v>0.8411214962664687</v>
      </c>
      <c r="M337">
        <f t="shared" si="94"/>
        <v>13.847838429072448</v>
      </c>
      <c r="O337">
        <v>1.75</v>
      </c>
      <c r="Q337">
        <v>1.51</v>
      </c>
      <c r="S337">
        <v>6.74</v>
      </c>
      <c r="U337" s="23">
        <v>2.1827706660000001</v>
      </c>
      <c r="W337" s="37">
        <f>U337*Info!$B$2</f>
        <v>1.0477299196800001</v>
      </c>
      <c r="X337" s="37"/>
      <c r="Y337" s="28">
        <f>W337*Info!$D$2</f>
        <v>0.84866123494080015</v>
      </c>
      <c r="Z337" s="28"/>
      <c r="AA337" s="37">
        <f t="shared" si="96"/>
        <v>0.70227008031999993</v>
      </c>
      <c r="AB337" s="37"/>
      <c r="AC337" s="37">
        <f>(1-EXP(-Info!$B$6*H337*1000))+(Info!$B$6/(Info!$B$6-Info!$B$7))*(EXP(-Info!$B$7*H337*1000)-EXP(-Info!$B$6*H337*1000))*(Info!$B$9-1)</f>
        <v>7.2688438080825965E-2</v>
      </c>
      <c r="AD337" s="37"/>
      <c r="AE337" s="37"/>
      <c r="AF337" s="37">
        <f t="shared" si="99"/>
        <v>5.8402918498098435</v>
      </c>
      <c r="AG337" s="37"/>
      <c r="AH337" s="37">
        <f t="shared" si="101"/>
        <v>0.86651214388870079</v>
      </c>
      <c r="AI337">
        <f>AF337*EXP(Info!$B$6*H337*1000)</f>
        <v>6.2360703570368159</v>
      </c>
      <c r="AJ337"/>
      <c r="AK337">
        <f t="shared" si="102"/>
        <v>0.93380852580150386</v>
      </c>
      <c r="AM337">
        <v>0.86</v>
      </c>
      <c r="AO337">
        <f t="shared" si="104"/>
        <v>9</v>
      </c>
      <c r="AP337">
        <f t="shared" si="105"/>
        <v>0.80173333243795752</v>
      </c>
      <c r="AQ337">
        <f t="shared" si="106"/>
        <v>2</v>
      </c>
      <c r="AR337">
        <v>1</v>
      </c>
      <c r="AS337">
        <v>1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>
      <c r="A338" s="13" t="s">
        <v>402</v>
      </c>
      <c r="B338" s="13" t="s">
        <v>429</v>
      </c>
      <c r="D338" s="13">
        <v>32.058300000000003</v>
      </c>
      <c r="E338" s="13">
        <v>82.95</v>
      </c>
      <c r="F338" s="13">
        <v>3755</v>
      </c>
      <c r="G338">
        <v>25</v>
      </c>
      <c r="H338">
        <v>8.7100000000000009</v>
      </c>
      <c r="J338">
        <f>(F338*100*Info!$B$11)/AI338</f>
        <v>2.4693245246083162</v>
      </c>
      <c r="L338">
        <f t="shared" si="93"/>
        <v>0.88411215052008851</v>
      </c>
      <c r="M338">
        <f t="shared" si="94"/>
        <v>23.359810028882951</v>
      </c>
      <c r="O338">
        <v>1.79</v>
      </c>
      <c r="Q338">
        <v>1.71</v>
      </c>
      <c r="S338">
        <v>4.54</v>
      </c>
      <c r="U338" s="23">
        <v>2.2943345000400002</v>
      </c>
      <c r="W338" s="37">
        <f>U338*Info!$B$2</f>
        <v>1.1012805600191999</v>
      </c>
      <c r="X338" s="37"/>
      <c r="Y338" s="28">
        <f>W338*Info!$D$2</f>
        <v>0.89203725361555197</v>
      </c>
      <c r="Z338" s="28"/>
      <c r="AA338" s="37">
        <f t="shared" si="96"/>
        <v>0.6887194399808001</v>
      </c>
      <c r="AB338" s="37"/>
      <c r="AC338" s="37">
        <f>(1-EXP(-Info!$B$6*H338*1000))+(Info!$B$6/(Info!$B$6-Info!$B$7))*(EXP(-Info!$B$7*H338*1000)-EXP(-Info!$B$6*H338*1000))*(Info!$B$9-1)</f>
        <v>8.7899199855739268E-2</v>
      </c>
      <c r="AD338" s="37"/>
      <c r="AE338" s="37"/>
      <c r="AF338" s="37">
        <f t="shared" si="99"/>
        <v>3.587424858685043</v>
      </c>
      <c r="AG338" s="37"/>
      <c r="AH338" s="37">
        <f t="shared" si="101"/>
        <v>0.79018168693503155</v>
      </c>
      <c r="AI338">
        <f>AF338*EXP(Info!$B$6*H338*1000)</f>
        <v>3.8857272630875581</v>
      </c>
      <c r="AJ338"/>
      <c r="AK338">
        <f t="shared" si="102"/>
        <v>0.91579023934246984</v>
      </c>
      <c r="AM338">
        <v>0.95</v>
      </c>
      <c r="AO338">
        <f t="shared" si="104"/>
        <v>9.4600000000000009</v>
      </c>
      <c r="AP338">
        <f t="shared" si="105"/>
        <v>0.7801826629764721</v>
      </c>
      <c r="AQ338">
        <f t="shared" si="106"/>
        <v>2</v>
      </c>
      <c r="AR338">
        <v>1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>
      <c r="A339" t="s">
        <v>403</v>
      </c>
      <c r="B339" s="13" t="s">
        <v>429</v>
      </c>
      <c r="D339">
        <v>30.343299999999999</v>
      </c>
      <c r="E339">
        <v>84.0167</v>
      </c>
      <c r="F339" s="13">
        <v>4045</v>
      </c>
      <c r="G339">
        <v>0</v>
      </c>
      <c r="H339" s="80">
        <v>1</v>
      </c>
      <c r="J339">
        <f>(F339*100*Info!$B$11)/AI339</f>
        <v>0.53239481514079467</v>
      </c>
      <c r="K339">
        <f>2*((F339*100*Info!$B$11)/AI339^2)*(AJ339/2)</f>
        <v>1.1553674928080225E-2</v>
      </c>
      <c r="L339">
        <f t="shared" si="93"/>
        <v>1.0467289731316054</v>
      </c>
      <c r="M339">
        <f t="shared" si="94"/>
        <v>5.9628219362361898</v>
      </c>
      <c r="N339">
        <f>2*M339*SQRT((0.5*K339/J339)^2+(0.5*V339/U339)^2)</f>
        <v>0.33972282808237259</v>
      </c>
      <c r="O339">
        <v>1.94</v>
      </c>
      <c r="P339">
        <v>0.13</v>
      </c>
      <c r="Q339">
        <v>1.73</v>
      </c>
      <c r="S339">
        <v>20.3</v>
      </c>
      <c r="T339">
        <v>0.39</v>
      </c>
      <c r="U339" s="23">
        <v>2.7163368287999998</v>
      </c>
      <c r="V339" s="23">
        <v>0.14309274365999999</v>
      </c>
      <c r="W339" s="37">
        <f>U339*Info!$B$2</f>
        <v>1.3038416778239998</v>
      </c>
      <c r="X339" s="37">
        <f>W339*SQRT((0.5*V339/U339)^2+Info!$B$3^2)</f>
        <v>7.3684452359195116E-2</v>
      </c>
      <c r="Y339" s="28">
        <f>W339*Info!$D$2</f>
        <v>1.05611175903744</v>
      </c>
      <c r="Z339" s="28">
        <f>Y339*SQRT(Info!$D$3^2+(X339/W339)^2)</f>
        <v>7.9691018863922838E-2</v>
      </c>
      <c r="AA339" s="37">
        <f t="shared" si="96"/>
        <v>0.6361583221760001</v>
      </c>
      <c r="AB339" s="37">
        <f>SQRT((0.5*P339)^2+X339^2)</f>
        <v>9.8256798846056939E-2</v>
      </c>
      <c r="AC339" s="37">
        <f>(1-EXP(-Info!$B$6*H339*1000))+(Info!$B$6/(Info!$B$6-Info!$B$7))*(EXP(-Info!$B$7*H339*1000)-EXP(-Info!$B$6*H339*1000))*(Info!$B$9-1)</f>
        <v>1.0466824416776932E-2</v>
      </c>
      <c r="AD339" s="37">
        <f>SQRT((Info!$B$6*EXP(-Info!$B$6*H339*1000)+(Info!$B$6/(Info!$B$6+Info!$B$7))*(Info!$B$9-1)*(-Info!$B$7*EXP(-Info!$B$7*H339*1000)+Info!$B$6*EXP(-Info!$B$6*H339*1000)))^2*(0.01*H339*1000)^2)</f>
        <v>9.7909936888290202E-5</v>
      </c>
      <c r="AE339" s="37">
        <f>IF(AA339&gt;0,AA339*AC339*SQRT((AB339/AA339)^2+(AD339/AC339)^2),AA339*AC339*SQRT((AD339/AC339)^2))</f>
        <v>1.03032108568413E-3</v>
      </c>
      <c r="AF339" s="37">
        <f t="shared" si="99"/>
        <v>19.237229683503074</v>
      </c>
      <c r="AG339" s="37">
        <f>SQRT((T339*0.5)^2+Z339^2+AE339^2)</f>
        <v>0.2106578269353164</v>
      </c>
      <c r="AH339" s="37">
        <f t="shared" si="101"/>
        <v>0.94764678243857503</v>
      </c>
      <c r="AI339">
        <f>AF339*EXP(Info!$B$6*H339*1000)</f>
        <v>19.41445713895741</v>
      </c>
      <c r="AJ339">
        <f>2*SQRT((EXP(Info!$B$6*H339)*AG339)^2+(Info!$B$6*H339*0.01*AI339)^2)</f>
        <v>0.42131951760150183</v>
      </c>
      <c r="AK339">
        <f t="shared" si="102"/>
        <v>0.84589972099742727</v>
      </c>
      <c r="AL339">
        <f>AB339/0.752049334436339*2</f>
        <v>0.2613041308512038</v>
      </c>
      <c r="AM339">
        <v>0.89</v>
      </c>
      <c r="AN339">
        <v>0.09</v>
      </c>
      <c r="AO339">
        <f t="shared" si="104"/>
        <v>11.2</v>
      </c>
      <c r="AP339">
        <f t="shared" si="105"/>
        <v>0.71419714205952756</v>
      </c>
      <c r="AQ339">
        <f t="shared" si="106"/>
        <v>2</v>
      </c>
      <c r="AR339">
        <v>1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>
      <c r="A340" s="13" t="s">
        <v>404</v>
      </c>
      <c r="B340" s="13" t="s">
        <v>429</v>
      </c>
      <c r="D340" s="13">
        <v>29.157</v>
      </c>
      <c r="E340" s="13">
        <v>85.072999999999993</v>
      </c>
      <c r="F340" s="13">
        <v>4037</v>
      </c>
      <c r="G340">
        <v>2</v>
      </c>
      <c r="H340">
        <v>0.48</v>
      </c>
      <c r="J340">
        <f>(F340*100*Info!$B$11)/AI340</f>
        <v>1.4511908866791685</v>
      </c>
      <c r="L340">
        <f t="shared" si="93"/>
        <v>1.1588785059671349</v>
      </c>
      <c r="M340">
        <f t="shared" si="94"/>
        <v>17.994767014918278</v>
      </c>
      <c r="O340">
        <v>2.14</v>
      </c>
      <c r="Q340">
        <v>2</v>
      </c>
      <c r="S340">
        <v>8.25</v>
      </c>
      <c r="U340" s="23">
        <v>3.0073729176000001</v>
      </c>
      <c r="W340" s="37">
        <f>U340*Info!$B$2</f>
        <v>1.443539000448</v>
      </c>
      <c r="X340" s="37"/>
      <c r="Y340" s="28">
        <f>W340*Info!$D$2</f>
        <v>1.1692665903628801</v>
      </c>
      <c r="Z340" s="28"/>
      <c r="AA340" s="37">
        <f t="shared" si="96"/>
        <v>0.69646099955200014</v>
      </c>
      <c r="AB340" s="37"/>
      <c r="AC340" s="37">
        <f>(1-EXP(-Info!$B$6*H340*1000))+(Info!$B$6/(Info!$B$6-Info!$B$7))*(EXP(-Info!$B$7*H340*1000)-EXP(-Info!$B$6*H340*1000))*(Info!$B$9-1)</f>
        <v>5.0365290558238478E-3</v>
      </c>
      <c r="AD340" s="37"/>
      <c r="AE340" s="37"/>
      <c r="AF340" s="37">
        <f t="shared" si="99"/>
        <v>7.0772256635766286</v>
      </c>
      <c r="AG340" s="37"/>
      <c r="AH340" s="37">
        <f t="shared" si="101"/>
        <v>0.8578455349789853</v>
      </c>
      <c r="AI340">
        <f>AF340*EXP(Info!$B$6*H340*1000)</f>
        <v>7.1084473296307378</v>
      </c>
      <c r="AJ340"/>
      <c r="AK340">
        <f t="shared" si="102"/>
        <v>0.92608419110429452</v>
      </c>
      <c r="AM340">
        <v>0.94</v>
      </c>
      <c r="AO340">
        <f t="shared" si="104"/>
        <v>12.4</v>
      </c>
      <c r="AP340">
        <f t="shared" si="105"/>
        <v>0.71158451533433464</v>
      </c>
      <c r="AQ340">
        <f t="shared" si="106"/>
        <v>2</v>
      </c>
      <c r="AR340">
        <v>1</v>
      </c>
      <c r="AS340">
        <v>1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>
      <c r="A341" s="13" t="s">
        <v>404</v>
      </c>
      <c r="B341" s="13" t="s">
        <v>429</v>
      </c>
      <c r="D341" s="13">
        <v>29.157</v>
      </c>
      <c r="E341" s="13">
        <v>85.072999999999993</v>
      </c>
      <c r="F341" s="13">
        <v>4037</v>
      </c>
      <c r="G341">
        <v>0</v>
      </c>
      <c r="H341" s="80">
        <v>1</v>
      </c>
      <c r="J341">
        <f>(F341*100*Info!$B$11)/AI341</f>
        <v>1.4450593071160591</v>
      </c>
      <c r="K341">
        <f>2*((F341*100*Info!$B$11)/AI341^2)*(AJ341/2)</f>
        <v>4.4366984672131689E-2</v>
      </c>
      <c r="L341">
        <f t="shared" ref="L341:L404" si="107">(M341/10.7)/J341</f>
        <v>1.1588785059671349</v>
      </c>
      <c r="M341">
        <f t="shared" ref="M341:M404" si="108">((U341/0.242530073729142))*J341</f>
        <v>17.918735428250809</v>
      </c>
      <c r="N341">
        <f>2*M341*SQRT((0.5*K341/J341)^2+(0.5*V341/U341)^2)</f>
        <v>0.74730833930263663</v>
      </c>
      <c r="O341">
        <v>2.14</v>
      </c>
      <c r="P341">
        <v>0.08</v>
      </c>
      <c r="Q341">
        <v>2</v>
      </c>
      <c r="S341">
        <v>8.25</v>
      </c>
      <c r="T341">
        <v>0.14000000000000001</v>
      </c>
      <c r="U341" s="23">
        <v>3.0073729176000001</v>
      </c>
      <c r="V341" s="23">
        <v>8.4885525899999995E-2</v>
      </c>
      <c r="W341" s="37">
        <f>U341*Info!$B$2</f>
        <v>1.443539000448</v>
      </c>
      <c r="X341" s="37">
        <f>W341*SQRT((0.5*V341/U341)^2+Info!$B$3^2)</f>
        <v>7.4997012866897805E-2</v>
      </c>
      <c r="Y341" s="28">
        <f>W341*Info!$D$2</f>
        <v>1.1692665903628801</v>
      </c>
      <c r="Z341" s="28">
        <f>Y341*SQRT(Info!$D$3^2+(X341/W341)^2)</f>
        <v>8.4310316245980205E-2</v>
      </c>
      <c r="AA341" s="37">
        <f t="shared" ref="AA341:AA404" si="109">IF(O341-W341&gt;0,O341-W341,0)</f>
        <v>0.69646099955200014</v>
      </c>
      <c r="AB341" s="37">
        <f>SQRT((0.5*P341)^2+X341^2)</f>
        <v>8.4997364305945594E-2</v>
      </c>
      <c r="AC341" s="37">
        <f>(1-EXP(-Info!$B$6*H341*1000))+(Info!$B$6/(Info!$B$6-Info!$B$7))*(EXP(-Info!$B$7*H341*1000)-EXP(-Info!$B$6*H341*1000))*(Info!$B$9-1)</f>
        <v>1.0466824416776932E-2</v>
      </c>
      <c r="AD341" s="37">
        <f>SQRT((Info!$B$6*EXP(-Info!$B$6*H341*1000)+(Info!$B$6/(Info!$B$6+Info!$B$7))*(Info!$B$9-1)*(-Info!$B$7*EXP(-Info!$B$7*H341*1000)+Info!$B$6*EXP(-Info!$B$6*H341*1000)))^2*(0.01*H341*1000)^2)</f>
        <v>9.7909936888290202E-5</v>
      </c>
      <c r="AE341" s="37">
        <f>IF(AA341&gt;0,AA341*AC341*SQRT((AB341/AA341)^2+(AD341/AC341)^2),AA341*AC341*SQRT((AD341/AC341)^2))</f>
        <v>8.9226200600447318E-4</v>
      </c>
      <c r="AF341" s="37">
        <f t="shared" ref="AF341:AF404" si="110">IF((S341-Y341-AA341*AC341)&gt;0,S341-Y341-AA341*AC341,0)</f>
        <v>7.073443674641676</v>
      </c>
      <c r="AG341" s="37">
        <f>SQRT((T341*0.5)^2+Z341^2+AE341^2)</f>
        <v>0.10958569960074423</v>
      </c>
      <c r="AH341" s="37">
        <f t="shared" ref="AH341:AH404" si="111">AF341/S341</f>
        <v>0.85738711207777896</v>
      </c>
      <c r="AI341">
        <f>AF341*EXP(Info!$B$6*H341*1000)</f>
        <v>7.1386094206654578</v>
      </c>
      <c r="AJ341">
        <f>2*SQRT((EXP(Info!$B$6*H341)*AG341)^2+(Info!$B$6*H341*0.01*AI341)^2)</f>
        <v>0.21917340913784528</v>
      </c>
      <c r="AK341">
        <f t="shared" ref="AK341:AK404" si="112">AA341/0.752049334436339</f>
        <v>0.92608419110429452</v>
      </c>
      <c r="AL341">
        <f>AB341/0.752049334436339*2</f>
        <v>0.2260419906352317</v>
      </c>
      <c r="AM341">
        <v>0.94</v>
      </c>
      <c r="AN341">
        <v>0.05</v>
      </c>
      <c r="AO341">
        <f t="shared" ref="AO341:AO404" si="113">U341/0.242530074</f>
        <v>12.4</v>
      </c>
      <c r="AP341">
        <f t="shared" ref="AP341:AP404" si="114">O341/U341</f>
        <v>0.71158451533433464</v>
      </c>
      <c r="AQ341">
        <f t="shared" si="106"/>
        <v>2</v>
      </c>
      <c r="AR341">
        <v>1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>
      <c r="A342" s="13" t="s">
        <v>404</v>
      </c>
      <c r="B342" s="13" t="s">
        <v>429</v>
      </c>
      <c r="D342" s="13">
        <v>29.157</v>
      </c>
      <c r="E342" s="13">
        <v>85.072999999999993</v>
      </c>
      <c r="F342" s="13">
        <v>4037</v>
      </c>
      <c r="G342">
        <v>10</v>
      </c>
      <c r="H342">
        <v>2.58</v>
      </c>
      <c r="J342">
        <f>(F342*100*Info!$B$11)/AI342</f>
        <v>3.1510767466885738</v>
      </c>
      <c r="L342">
        <f t="shared" si="107"/>
        <v>1.149532711564174</v>
      </c>
      <c r="M342">
        <f t="shared" si="108"/>
        <v>38.758244027554731</v>
      </c>
      <c r="O342">
        <v>2.29</v>
      </c>
      <c r="Q342">
        <v>2.02</v>
      </c>
      <c r="S342">
        <v>4.38</v>
      </c>
      <c r="U342" s="23">
        <v>2.9831199102000001</v>
      </c>
      <c r="W342" s="37">
        <f>U342*Info!$B$2</f>
        <v>1.431897556896</v>
      </c>
      <c r="X342" s="37"/>
      <c r="Y342" s="28">
        <f>W342*Info!$D$2</f>
        <v>1.15983702108576</v>
      </c>
      <c r="Z342" s="28"/>
      <c r="AA342" s="37">
        <f t="shared" si="109"/>
        <v>0.85810244310400008</v>
      </c>
      <c r="AB342" s="37"/>
      <c r="AC342" s="37">
        <f>(1-EXP(-Info!$B$6*H342*1000))+(Info!$B$6/(Info!$B$6-Info!$B$7))*(EXP(-Info!$B$7*H342*1000)-EXP(-Info!$B$6*H342*1000))*(Info!$B$9-1)</f>
        <v>2.680233702940036E-2</v>
      </c>
      <c r="AD342" s="37"/>
      <c r="AE342" s="37"/>
      <c r="AF342" s="37">
        <f t="shared" si="110"/>
        <v>3.1971638280284145</v>
      </c>
      <c r="AG342" s="37"/>
      <c r="AH342" s="37">
        <f t="shared" si="111"/>
        <v>0.72994607945854217</v>
      </c>
      <c r="AI342">
        <f>AF342*EXP(Info!$B$6*H342*1000)</f>
        <v>3.2737108018837211</v>
      </c>
      <c r="AJ342"/>
      <c r="AK342">
        <f t="shared" si="112"/>
        <v>1.1410188185953889</v>
      </c>
      <c r="AM342">
        <v>0.88</v>
      </c>
      <c r="AO342">
        <f t="shared" si="113"/>
        <v>12.3</v>
      </c>
      <c r="AP342">
        <f t="shared" si="114"/>
        <v>0.76765268206951476</v>
      </c>
      <c r="AQ342">
        <f t="shared" si="106"/>
        <v>2</v>
      </c>
      <c r="AR342">
        <v>1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>
      <c r="A343" s="13" t="s">
        <v>404</v>
      </c>
      <c r="B343" s="13" t="s">
        <v>429</v>
      </c>
      <c r="D343" s="13">
        <v>29.157</v>
      </c>
      <c r="E343" s="13">
        <v>85.072999999999993</v>
      </c>
      <c r="F343" s="13">
        <v>4037</v>
      </c>
      <c r="G343">
        <v>20</v>
      </c>
      <c r="H343">
        <v>6.66</v>
      </c>
      <c r="J343">
        <f>(F343*100*Info!$B$11)/AI343</f>
        <v>1.6733728295498933</v>
      </c>
      <c r="L343">
        <f t="shared" si="107"/>
        <v>1.1121495339523313</v>
      </c>
      <c r="M343">
        <f t="shared" si="108"/>
        <v>19.913136693882759</v>
      </c>
      <c r="O343">
        <v>2.1</v>
      </c>
      <c r="Q343">
        <v>1.96</v>
      </c>
      <c r="S343">
        <v>6.97</v>
      </c>
      <c r="U343" s="23">
        <v>2.8861078806000005</v>
      </c>
      <c r="W343" s="37">
        <f>U343*Info!$B$2</f>
        <v>1.3853317826880001</v>
      </c>
      <c r="X343" s="37"/>
      <c r="Y343" s="28">
        <f>W343*Info!$D$2</f>
        <v>1.1221187439772802</v>
      </c>
      <c r="Z343" s="28"/>
      <c r="AA343" s="37">
        <f t="shared" si="109"/>
        <v>0.71466821731200003</v>
      </c>
      <c r="AB343" s="37"/>
      <c r="AC343" s="37">
        <f>(1-EXP(-Info!$B$6*H343*1000))+(Info!$B$6/(Info!$B$6-Info!$B$7))*(EXP(-Info!$B$7*H343*1000)-EXP(-Info!$B$6*H343*1000))*(Info!$B$9-1)</f>
        <v>6.7863738883560662E-2</v>
      </c>
      <c r="AD343" s="37"/>
      <c r="AE343" s="37"/>
      <c r="AF343" s="37">
        <f t="shared" si="110"/>
        <v>5.7993811987346779</v>
      </c>
      <c r="AG343" s="37"/>
      <c r="AH343" s="37">
        <f t="shared" si="111"/>
        <v>0.83204895247269417</v>
      </c>
      <c r="AI343">
        <f>AF343*EXP(Info!$B$6*H343*1000)</f>
        <v>6.1646238071008579</v>
      </c>
      <c r="AJ343"/>
      <c r="AK343">
        <f t="shared" si="112"/>
        <v>0.95029432855976648</v>
      </c>
      <c r="AM343">
        <v>0.94</v>
      </c>
      <c r="AO343">
        <f t="shared" si="113"/>
        <v>11.900000000000002</v>
      </c>
      <c r="AP343">
        <f t="shared" si="114"/>
        <v>0.72762352859915469</v>
      </c>
      <c r="AQ343">
        <f t="shared" si="106"/>
        <v>2</v>
      </c>
      <c r="AR343">
        <v>1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>
      <c r="A344" s="13" t="s">
        <v>404</v>
      </c>
      <c r="B344" s="13" t="s">
        <v>429</v>
      </c>
      <c r="D344" s="13">
        <v>29.157</v>
      </c>
      <c r="E344" s="13">
        <v>85.072999999999993</v>
      </c>
      <c r="F344" s="13">
        <v>4037</v>
      </c>
      <c r="G344">
        <v>30</v>
      </c>
      <c r="H344">
        <v>8.4700000000000006</v>
      </c>
      <c r="J344">
        <f>(F344*100*Info!$B$11)/AI344</f>
        <v>3.0427101335695945</v>
      </c>
      <c r="L344">
        <f t="shared" si="107"/>
        <v>1.0467289731316056</v>
      </c>
      <c r="M344">
        <f t="shared" si="108"/>
        <v>34.078353534038222</v>
      </c>
      <c r="O344">
        <v>2.3199999999999998</v>
      </c>
      <c r="Q344">
        <v>1.95</v>
      </c>
      <c r="S344">
        <v>4.28</v>
      </c>
      <c r="U344" s="23">
        <v>2.7163368287999998</v>
      </c>
      <c r="W344" s="37">
        <f>U344*Info!$B$2</f>
        <v>1.3038416778239998</v>
      </c>
      <c r="X344" s="37"/>
      <c r="Y344" s="28">
        <f>W344*Info!$D$2</f>
        <v>1.05611175903744</v>
      </c>
      <c r="Z344" s="28"/>
      <c r="AA344" s="37">
        <f t="shared" si="109"/>
        <v>1.016158322176</v>
      </c>
      <c r="AB344" s="37"/>
      <c r="AC344" s="37">
        <f>(1-EXP(-Info!$B$6*H344*1000))+(Info!$B$6/(Info!$B$6-Info!$B$7))*(EXP(-Info!$B$7*H344*1000)-EXP(-Info!$B$6*H344*1000))*(Info!$B$9-1)</f>
        <v>8.5573810153670368E-2</v>
      </c>
      <c r="AD344" s="37"/>
      <c r="AE344" s="37"/>
      <c r="AF344" s="37">
        <f t="shared" si="110"/>
        <v>3.136931701614599</v>
      </c>
      <c r="AG344" s="37"/>
      <c r="AH344" s="37">
        <f t="shared" si="111"/>
        <v>0.73292796766696233</v>
      </c>
      <c r="AI344">
        <f>AF344*EXP(Info!$B$6*H344*1000)</f>
        <v>3.3903045411351709</v>
      </c>
      <c r="AJ344"/>
      <c r="AK344">
        <f t="shared" si="112"/>
        <v>1.3511857209974272</v>
      </c>
      <c r="AM344">
        <v>0.84</v>
      </c>
      <c r="AO344">
        <f t="shared" si="113"/>
        <v>11.2</v>
      </c>
      <c r="AP344">
        <f t="shared" si="114"/>
        <v>0.85409142761757928</v>
      </c>
      <c r="AQ344">
        <f t="shared" si="106"/>
        <v>2</v>
      </c>
      <c r="AR344">
        <v>1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>
      <c r="A345" t="s">
        <v>405</v>
      </c>
      <c r="B345" s="13" t="s">
        <v>429</v>
      </c>
      <c r="D345">
        <v>26.36</v>
      </c>
      <c r="E345">
        <v>85.3583</v>
      </c>
      <c r="F345" s="13">
        <v>3634</v>
      </c>
      <c r="G345">
        <v>0</v>
      </c>
      <c r="H345" s="80">
        <v>1</v>
      </c>
      <c r="J345">
        <f>(F345*100*Info!$B$11)/AI345</f>
        <v>0.39278383376038278</v>
      </c>
      <c r="K345">
        <f>2*((F345*100*Info!$B$11)/AI345^2)*(AJ345/2)</f>
        <v>4.051297649596601E-3</v>
      </c>
      <c r="L345">
        <f t="shared" si="107"/>
        <v>1.0560747675345663</v>
      </c>
      <c r="M345">
        <f t="shared" si="108"/>
        <v>4.4384573264492024</v>
      </c>
      <c r="N345">
        <f>2*M345*SQRT((0.5*K345/J345)^2+(0.5*V345/U345)^2)</f>
        <v>0.115510722122026</v>
      </c>
      <c r="O345">
        <v>2.17</v>
      </c>
      <c r="P345">
        <v>0.1</v>
      </c>
      <c r="Q345">
        <v>1.97</v>
      </c>
      <c r="S345">
        <v>24.5</v>
      </c>
      <c r="T345">
        <v>0.19</v>
      </c>
      <c r="U345" s="23">
        <v>2.7405898362000003</v>
      </c>
      <c r="V345" s="23">
        <v>6.5483119980000004E-2</v>
      </c>
      <c r="W345" s="37">
        <f>U345*Info!$B$2</f>
        <v>1.3154831213760001</v>
      </c>
      <c r="X345" s="37">
        <f>W345*SQRT((0.5*V345/U345)^2+Info!$B$3^2)</f>
        <v>6.7625665638840191E-2</v>
      </c>
      <c r="Y345" s="28">
        <f>W345*Info!$D$2</f>
        <v>1.0655413283145601</v>
      </c>
      <c r="Z345" s="28">
        <f>Y345*SQRT(Info!$D$3^2+(X345/W345)^2)</f>
        <v>7.641297296508176E-2</v>
      </c>
      <c r="AA345" s="37">
        <f t="shared" si="109"/>
        <v>0.85451687862399983</v>
      </c>
      <c r="AB345" s="37">
        <f>SQRT((0.5*P345)^2+X345^2)</f>
        <v>8.4102500873019292E-2</v>
      </c>
      <c r="AC345" s="37">
        <f>(1-EXP(-Info!$B$6*H345*1000))+(Info!$B$6/(Info!$B$6-Info!$B$7))*(EXP(-Info!$B$7*H345*1000)-EXP(-Info!$B$6*H345*1000))*(Info!$B$9-1)</f>
        <v>1.0466824416776932E-2</v>
      </c>
      <c r="AD345" s="37">
        <f>SQRT((Info!$B$6*EXP(-Info!$B$6*H345*1000)+(Info!$B$6/(Info!$B$6+Info!$B$7))*(Info!$B$9-1)*(-Info!$B$7*EXP(-Info!$B$7*H345*1000)+Info!$B$6*EXP(-Info!$B$6*H345*1000)))^2*(0.01*H345*1000)^2)</f>
        <v>9.7909936888290202E-5</v>
      </c>
      <c r="AE345" s="37">
        <f>IF(AA345&gt;0,AA345*AC345*SQRT((AB345/AA345)^2+(AD345/AC345)^2),AA345*AC345*SQRT((AD345/AC345)^2))</f>
        <v>8.8425312164401798E-4</v>
      </c>
      <c r="AF345" s="37">
        <f t="shared" si="110"/>
        <v>23.425514593555711</v>
      </c>
      <c r="AG345" s="37">
        <f>SQRT((T345*0.5)^2+Z345^2+AE345^2)</f>
        <v>0.12192097580377813</v>
      </c>
      <c r="AH345" s="37">
        <f t="shared" si="111"/>
        <v>0.95614345279819224</v>
      </c>
      <c r="AI345">
        <f>AF345*EXP(Info!$B$6*H345*1000)</f>
        <v>23.641327598464862</v>
      </c>
      <c r="AJ345">
        <f>2*SQRT((EXP(Info!$B$6*H345)*AG345)^2+(Info!$B$6*H345*0.01*AI345)^2)</f>
        <v>0.24384418782223408</v>
      </c>
      <c r="AK345">
        <f t="shared" si="112"/>
        <v>1.1362510935063326</v>
      </c>
      <c r="AL345">
        <f>AB345/0.752049334436339*2</f>
        <v>0.22366219082170749</v>
      </c>
      <c r="AM345">
        <v>0.91</v>
      </c>
      <c r="AN345">
        <v>0.06</v>
      </c>
      <c r="AO345">
        <f t="shared" si="113"/>
        <v>11.3</v>
      </c>
      <c r="AP345">
        <f t="shared" si="114"/>
        <v>0.79180035309801811</v>
      </c>
      <c r="AQ345">
        <f t="shared" si="106"/>
        <v>2</v>
      </c>
      <c r="AR345">
        <v>1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>
      <c r="A346" s="13" t="s">
        <v>405</v>
      </c>
      <c r="B346" s="13" t="s">
        <v>429</v>
      </c>
      <c r="D346" s="13">
        <v>26.36</v>
      </c>
      <c r="E346" s="13">
        <v>85.3583</v>
      </c>
      <c r="F346" s="13">
        <v>3634</v>
      </c>
      <c r="G346">
        <v>2</v>
      </c>
      <c r="H346">
        <v>2.66</v>
      </c>
      <c r="J346">
        <f>(F346*100*Info!$B$11)/AI346</f>
        <v>0.38709197091668907</v>
      </c>
      <c r="L346">
        <f t="shared" si="107"/>
        <v>1.0560747675345665</v>
      </c>
      <c r="M346">
        <f t="shared" si="108"/>
        <v>4.3741392762436329</v>
      </c>
      <c r="O346">
        <v>2.17</v>
      </c>
      <c r="Q346">
        <v>1.97</v>
      </c>
      <c r="S346">
        <v>24.5</v>
      </c>
      <c r="U346" s="23">
        <v>2.7405898362000003</v>
      </c>
      <c r="W346" s="37">
        <f>U346*Info!$B$2</f>
        <v>1.3154831213760001</v>
      </c>
      <c r="X346" s="37"/>
      <c r="Y346" s="28">
        <f>W346*Info!$D$2</f>
        <v>1.0655413283145601</v>
      </c>
      <c r="Z346" s="28"/>
      <c r="AA346" s="37">
        <f t="shared" si="109"/>
        <v>0.85451687862399983</v>
      </c>
      <c r="AB346" s="37"/>
      <c r="AC346" s="37">
        <f>(1-EXP(-Info!$B$6*H346*1000))+(Info!$B$6/(Info!$B$6-Info!$B$7))*(EXP(-Info!$B$7*H346*1000)-EXP(-Info!$B$6*H346*1000))*(Info!$B$9-1)</f>
        <v>2.762292257858575E-2</v>
      </c>
      <c r="AD346" s="37"/>
      <c r="AE346" s="37"/>
      <c r="AF346" s="37">
        <f t="shared" si="110"/>
        <v>23.410854418105114</v>
      </c>
      <c r="AG346" s="37"/>
      <c r="AH346" s="37">
        <f t="shared" si="111"/>
        <v>0.95554507829000468</v>
      </c>
      <c r="AI346">
        <f>AF346*EXP(Info!$B$6*H346*1000)</f>
        <v>23.988953496813071</v>
      </c>
      <c r="AJ346"/>
      <c r="AK346">
        <f t="shared" si="112"/>
        <v>1.1362510935063326</v>
      </c>
      <c r="AM346">
        <v>0.91</v>
      </c>
      <c r="AO346">
        <f t="shared" si="113"/>
        <v>11.3</v>
      </c>
      <c r="AP346">
        <f t="shared" si="114"/>
        <v>0.79180035309801811</v>
      </c>
      <c r="AQ346">
        <f t="shared" si="106"/>
        <v>2</v>
      </c>
      <c r="AR346">
        <v>1</v>
      </c>
      <c r="AS346">
        <v>1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>
      <c r="A347" s="13" t="s">
        <v>405</v>
      </c>
      <c r="B347" s="13" t="s">
        <v>429</v>
      </c>
      <c r="D347" s="13">
        <v>26.36</v>
      </c>
      <c r="E347" s="13">
        <v>85.3583</v>
      </c>
      <c r="F347" s="13">
        <v>3634</v>
      </c>
      <c r="G347">
        <v>5</v>
      </c>
      <c r="H347">
        <v>8.92</v>
      </c>
      <c r="J347">
        <f>(F347*100*Info!$B$11)/AI347</f>
        <v>0.45222415156168905</v>
      </c>
      <c r="L347">
        <f t="shared" si="107"/>
        <v>0.98130841231088017</v>
      </c>
      <c r="M347">
        <f t="shared" si="108"/>
        <v>4.7483535967007038</v>
      </c>
      <c r="O347">
        <v>2.21</v>
      </c>
      <c r="Q347">
        <v>1.84</v>
      </c>
      <c r="S347">
        <v>20</v>
      </c>
      <c r="U347" s="23">
        <v>2.5465657770000001</v>
      </c>
      <c r="W347" s="37">
        <f>U347*Info!$B$2</f>
        <v>1.2223515729600001</v>
      </c>
      <c r="X347" s="37"/>
      <c r="Y347" s="28">
        <f>W347*Info!$D$2</f>
        <v>0.99010477409760012</v>
      </c>
      <c r="Z347" s="28"/>
      <c r="AA347" s="37">
        <f t="shared" si="109"/>
        <v>0.98764842703999989</v>
      </c>
      <c r="AB347" s="37"/>
      <c r="AC347" s="37">
        <f>(1-EXP(-Info!$B$6*H347*1000))+(Info!$B$6/(Info!$B$6-Info!$B$7))*(EXP(-Info!$B$7*H347*1000)-EXP(-Info!$B$6*H347*1000))*(Info!$B$9-1)</f>
        <v>8.9929546717465184E-2</v>
      </c>
      <c r="AD347" s="37"/>
      <c r="AE347" s="37"/>
      <c r="AF347" s="37">
        <f t="shared" si="110"/>
        <v>18.921076450542476</v>
      </c>
      <c r="AG347" s="37"/>
      <c r="AH347" s="37">
        <f t="shared" si="111"/>
        <v>0.94605382252712378</v>
      </c>
      <c r="AI347">
        <f>AF347*EXP(Info!$B$6*H347*1000)</f>
        <v>20.533912789139158</v>
      </c>
      <c r="AJ347"/>
      <c r="AK347">
        <f t="shared" si="112"/>
        <v>1.3132761134350879</v>
      </c>
      <c r="AM347">
        <v>0.83</v>
      </c>
      <c r="AO347">
        <f t="shared" si="113"/>
        <v>10.5</v>
      </c>
      <c r="AP347">
        <f t="shared" si="114"/>
        <v>0.86783542760222987</v>
      </c>
      <c r="AQ347">
        <f t="shared" si="106"/>
        <v>2</v>
      </c>
      <c r="AR347">
        <v>1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>
      <c r="A348" s="13" t="s">
        <v>405</v>
      </c>
      <c r="B348" s="13" t="s">
        <v>429</v>
      </c>
      <c r="D348" s="13">
        <v>26.36</v>
      </c>
      <c r="E348" s="13">
        <v>85.3583</v>
      </c>
      <c r="F348" s="13">
        <v>3634</v>
      </c>
      <c r="G348">
        <v>10</v>
      </c>
      <c r="H348">
        <v>14.36</v>
      </c>
      <c r="J348">
        <f>(F348*100*Info!$B$11)/AI348</f>
        <v>0.67309838468265193</v>
      </c>
      <c r="L348">
        <f t="shared" si="107"/>
        <v>0.9233644870125236</v>
      </c>
      <c r="M348">
        <f t="shared" si="108"/>
        <v>6.6502120480915696</v>
      </c>
      <c r="O348">
        <v>1.68</v>
      </c>
      <c r="Q348">
        <v>1.43</v>
      </c>
      <c r="S348">
        <v>13.1</v>
      </c>
      <c r="U348" s="23">
        <v>2.3961971311200001</v>
      </c>
      <c r="W348" s="37">
        <f>U348*Info!$B$2</f>
        <v>1.1501746229376</v>
      </c>
      <c r="X348" s="37"/>
      <c r="Y348" s="28">
        <f>W348*Info!$D$2</f>
        <v>0.93164144457945608</v>
      </c>
      <c r="Z348" s="28"/>
      <c r="AA348" s="37">
        <f t="shared" si="109"/>
        <v>0.52982537706239996</v>
      </c>
      <c r="AB348" s="37"/>
      <c r="AC348" s="37">
        <f>(1-EXP(-Info!$B$6*H348*1000))+(Info!$B$6/(Info!$B$6-Info!$B$7))*(EXP(-Info!$B$7*H348*1000)-EXP(-Info!$B$6*H348*1000))*(Info!$B$9-1)</f>
        <v>0.14112971338666586</v>
      </c>
      <c r="AD348" s="37"/>
      <c r="AE348" s="37"/>
      <c r="AF348" s="37">
        <f t="shared" si="110"/>
        <v>12.093584451810743</v>
      </c>
      <c r="AG348" s="37"/>
      <c r="AH348" s="37">
        <f t="shared" si="111"/>
        <v>0.9231743856344079</v>
      </c>
      <c r="AI348">
        <f>AF348*EXP(Info!$B$6*H348*1000)</f>
        <v>13.795800882345368</v>
      </c>
      <c r="AJ348"/>
      <c r="AK348">
        <f t="shared" si="112"/>
        <v>0.70450880387987325</v>
      </c>
      <c r="AM348">
        <v>0.85</v>
      </c>
      <c r="AO348">
        <f t="shared" si="113"/>
        <v>9.8800000000000008</v>
      </c>
      <c r="AP348">
        <f t="shared" si="114"/>
        <v>0.70111093039108829</v>
      </c>
      <c r="AQ348">
        <f t="shared" si="106"/>
        <v>2</v>
      </c>
      <c r="AR348">
        <v>1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>
      <c r="A349" s="13" t="s">
        <v>405</v>
      </c>
      <c r="B349" s="13" t="s">
        <v>429</v>
      </c>
      <c r="D349" s="13">
        <v>26.36</v>
      </c>
      <c r="E349" s="13">
        <v>85.3583</v>
      </c>
      <c r="F349" s="13">
        <v>3634</v>
      </c>
      <c r="G349">
        <v>15</v>
      </c>
      <c r="H349">
        <v>25.91</v>
      </c>
      <c r="J349">
        <f>(F349*100*Info!$B$11)/AI349</f>
        <v>0.37162959589568406</v>
      </c>
      <c r="L349">
        <f t="shared" si="107"/>
        <v>1.3084112164145072</v>
      </c>
      <c r="M349">
        <f t="shared" si="108"/>
        <v>5.2028143483500893</v>
      </c>
      <c r="O349">
        <v>1.95</v>
      </c>
      <c r="Q349">
        <v>1.83</v>
      </c>
      <c r="S349">
        <v>21.1</v>
      </c>
      <c r="U349" s="23">
        <v>3.3954210360000001</v>
      </c>
      <c r="W349" s="37">
        <f>U349*Info!$B$2</f>
        <v>1.62980209728</v>
      </c>
      <c r="X349" s="37"/>
      <c r="Y349" s="28">
        <f>W349*Info!$D$2</f>
        <v>1.3201396987968002</v>
      </c>
      <c r="Z349" s="28"/>
      <c r="AA349" s="37">
        <f t="shared" si="109"/>
        <v>0.32019790271999993</v>
      </c>
      <c r="AB349" s="37"/>
      <c r="AC349" s="37">
        <f>(1-EXP(-Info!$B$6*H349*1000))+(Info!$B$6/(Info!$B$6-Info!$B$7))*(EXP(-Info!$B$7*H349*1000)-EXP(-Info!$B$6*H349*1000))*(Info!$B$9-1)</f>
        <v>0.24138454518443173</v>
      </c>
      <c r="AD349" s="37"/>
      <c r="AE349" s="37"/>
      <c r="AF349" s="37">
        <f t="shared" si="110"/>
        <v>19.702569476086126</v>
      </c>
      <c r="AG349" s="37"/>
      <c r="AH349" s="37">
        <f t="shared" si="111"/>
        <v>0.93377106521735187</v>
      </c>
      <c r="AI349">
        <f>AF349*EXP(Info!$B$6*H349*1000)</f>
        <v>24.987060750448737</v>
      </c>
      <c r="AJ349"/>
      <c r="AK349">
        <f t="shared" si="112"/>
        <v>0.42576715124678388</v>
      </c>
      <c r="AM349">
        <v>0.94</v>
      </c>
      <c r="AO349">
        <f t="shared" si="113"/>
        <v>14</v>
      </c>
      <c r="AP349">
        <f t="shared" si="114"/>
        <v>0.57430285650147572</v>
      </c>
      <c r="AQ349">
        <f t="shared" si="106"/>
        <v>2</v>
      </c>
      <c r="AR349">
        <v>1</v>
      </c>
      <c r="AS349">
        <v>1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>
      <c r="A350" s="13" t="s">
        <v>405</v>
      </c>
      <c r="B350" s="13" t="s">
        <v>429</v>
      </c>
      <c r="D350" s="13">
        <v>26.36</v>
      </c>
      <c r="E350" s="13">
        <v>85.3583</v>
      </c>
      <c r="F350" s="13">
        <v>3634</v>
      </c>
      <c r="G350">
        <v>20</v>
      </c>
      <c r="H350">
        <v>36.450000000000003</v>
      </c>
      <c r="J350">
        <f>(F350*100*Info!$B$11)/AI350</f>
        <v>0.32311618994641211</v>
      </c>
      <c r="L350">
        <f t="shared" si="107"/>
        <v>1.1588785059671349</v>
      </c>
      <c r="M350">
        <f t="shared" si="108"/>
        <v>4.0066407598101339</v>
      </c>
      <c r="O350">
        <v>2.2400000000000002</v>
      </c>
      <c r="Q350">
        <v>2.02</v>
      </c>
      <c r="S350">
        <v>22</v>
      </c>
      <c r="U350" s="23">
        <v>3.0073729176000001</v>
      </c>
      <c r="W350" s="37">
        <f>U350*Info!$B$2</f>
        <v>1.443539000448</v>
      </c>
      <c r="X350" s="37"/>
      <c r="Y350" s="28">
        <f>W350*Info!$D$2</f>
        <v>1.1692665903628801</v>
      </c>
      <c r="Z350" s="28"/>
      <c r="AA350" s="37">
        <f t="shared" si="109"/>
        <v>0.79646099955200023</v>
      </c>
      <c r="AB350" s="37"/>
      <c r="AC350" s="37">
        <f>(1-EXP(-Info!$B$6*H350*1000))+(Info!$B$6/(Info!$B$6-Info!$B$7))*(EXP(-Info!$B$7*H350*1000)-EXP(-Info!$B$6*H350*1000))*(Info!$B$9-1)</f>
        <v>0.32366165241844119</v>
      </c>
      <c r="AD350" s="37"/>
      <c r="AE350" s="37"/>
      <c r="AF350" s="37">
        <f t="shared" si="110"/>
        <v>20.572949526435277</v>
      </c>
      <c r="AG350" s="37"/>
      <c r="AH350" s="37">
        <f t="shared" si="111"/>
        <v>0.9351340693834217</v>
      </c>
      <c r="AI350">
        <f>AF350*EXP(Info!$B$6*H350*1000)</f>
        <v>28.738675368913633</v>
      </c>
      <c r="AJ350"/>
      <c r="AK350">
        <f t="shared" si="112"/>
        <v>1.0590541911042948</v>
      </c>
      <c r="AM350">
        <v>0.9</v>
      </c>
      <c r="AO350">
        <f t="shared" si="113"/>
        <v>12.4</v>
      </c>
      <c r="AP350">
        <f t="shared" si="114"/>
        <v>0.74483612820042511</v>
      </c>
      <c r="AQ350">
        <f t="shared" si="106"/>
        <v>2</v>
      </c>
      <c r="AR350">
        <v>1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>
      <c r="A351" s="13" t="s">
        <v>405</v>
      </c>
      <c r="B351" s="13" t="s">
        <v>429</v>
      </c>
      <c r="D351" s="13">
        <v>26.36</v>
      </c>
      <c r="E351" s="13">
        <v>85.3583</v>
      </c>
      <c r="F351" s="13">
        <v>3634</v>
      </c>
      <c r="G351">
        <v>25</v>
      </c>
      <c r="H351">
        <v>41.89</v>
      </c>
      <c r="J351">
        <f>(F351*100*Info!$B$11)/AI351</f>
        <v>0.62675809724512621</v>
      </c>
      <c r="L351">
        <f t="shared" si="107"/>
        <v>0.89252336548275324</v>
      </c>
      <c r="M351">
        <f t="shared" si="108"/>
        <v>5.9855398353756177</v>
      </c>
      <c r="O351">
        <v>2.2400000000000002</v>
      </c>
      <c r="Q351">
        <v>2.02</v>
      </c>
      <c r="S351">
        <v>11.4</v>
      </c>
      <c r="U351" s="23">
        <v>2.3161622067000005</v>
      </c>
      <c r="W351" s="37">
        <f>U351*Info!$B$2</f>
        <v>1.1117578592160002</v>
      </c>
      <c r="X351" s="37"/>
      <c r="Y351" s="28">
        <f>W351*Info!$D$2</f>
        <v>0.90052386596496026</v>
      </c>
      <c r="Z351" s="28"/>
      <c r="AA351" s="37">
        <f t="shared" si="109"/>
        <v>1.128242140784</v>
      </c>
      <c r="AB351" s="37"/>
      <c r="AC351" s="37">
        <f>(1-EXP(-Info!$B$6*H351*1000))+(Info!$B$6/(Info!$B$6-Info!$B$7))*(EXP(-Info!$B$7*H351*1000)-EXP(-Info!$B$6*H351*1000))*(Info!$B$9-1)</f>
        <v>0.3629707995702936</v>
      </c>
      <c r="AD351" s="37"/>
      <c r="AE351" s="37"/>
      <c r="AF351" s="37">
        <f t="shared" si="110"/>
        <v>10.089957182085772</v>
      </c>
      <c r="AG351" s="37"/>
      <c r="AH351" s="37">
        <f t="shared" si="111"/>
        <v>0.88508396334085715</v>
      </c>
      <c r="AI351">
        <f>AF351*EXP(Info!$B$6*H351*1000)</f>
        <v>14.815813836511836</v>
      </c>
      <c r="AJ351"/>
      <c r="AK351">
        <f t="shared" si="112"/>
        <v>1.5002235746004848</v>
      </c>
      <c r="AM351">
        <v>0.9</v>
      </c>
      <c r="AO351">
        <f t="shared" si="113"/>
        <v>9.5500000000000007</v>
      </c>
      <c r="AP351">
        <f t="shared" si="114"/>
        <v>0.96711706698275079</v>
      </c>
      <c r="AQ351">
        <f t="shared" si="106"/>
        <v>2</v>
      </c>
      <c r="AR351">
        <v>1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>
      <c r="A352" s="13" t="s">
        <v>405</v>
      </c>
      <c r="B352" s="13" t="s">
        <v>429</v>
      </c>
      <c r="D352" s="13">
        <v>26.36</v>
      </c>
      <c r="E352" s="13">
        <v>85.3583</v>
      </c>
      <c r="F352" s="13">
        <v>3634</v>
      </c>
      <c r="G352">
        <v>30</v>
      </c>
      <c r="H352">
        <v>45.31</v>
      </c>
      <c r="J352">
        <f>(F352*100*Info!$B$11)/AI352</f>
        <v>0.90178064665655211</v>
      </c>
      <c r="L352">
        <f t="shared" si="107"/>
        <v>1.1028037395493704</v>
      </c>
      <c r="M352">
        <f t="shared" si="108"/>
        <v>10.641011642431216</v>
      </c>
      <c r="O352">
        <v>2.23</v>
      </c>
      <c r="Q352">
        <v>1.68</v>
      </c>
      <c r="S352">
        <v>8.24</v>
      </c>
      <c r="U352" s="23">
        <v>2.8618548732000004</v>
      </c>
      <c r="W352" s="37">
        <f>U352*Info!$B$2</f>
        <v>1.3736903391360002</v>
      </c>
      <c r="X352" s="37"/>
      <c r="Y352" s="28">
        <f>W352*Info!$D$2</f>
        <v>1.1126891747001604</v>
      </c>
      <c r="Z352" s="28"/>
      <c r="AA352" s="37">
        <f t="shared" si="109"/>
        <v>0.85630966086399973</v>
      </c>
      <c r="AB352" s="37"/>
      <c r="AC352" s="37">
        <f>(1-EXP(-Info!$B$6*H352*1000))+(Info!$B$6/(Info!$B$6-Info!$B$7))*(EXP(-Info!$B$7*H352*1000)-EXP(-Info!$B$6*H352*1000))*(Info!$B$9-1)</f>
        <v>0.38664791247218416</v>
      </c>
      <c r="AD352" s="37"/>
      <c r="AE352" s="37"/>
      <c r="AF352" s="37">
        <f t="shared" si="110"/>
        <v>6.7962204824970103</v>
      </c>
      <c r="AG352" s="37"/>
      <c r="AH352" s="37">
        <f t="shared" si="111"/>
        <v>0.8247840391379867</v>
      </c>
      <c r="AI352">
        <f>AF352*EXP(Info!$B$6*H352*1000)</f>
        <v>10.297328206963359</v>
      </c>
      <c r="AJ352"/>
      <c r="AK352">
        <f t="shared" si="112"/>
        <v>1.1386349560508604</v>
      </c>
      <c r="AM352">
        <v>0.76</v>
      </c>
      <c r="AO352">
        <f t="shared" si="113"/>
        <v>11.8</v>
      </c>
      <c r="AP352">
        <f t="shared" si="114"/>
        <v>0.77921491438400992</v>
      </c>
      <c r="AQ352">
        <f t="shared" si="106"/>
        <v>2</v>
      </c>
      <c r="AR352">
        <v>1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>
      <c r="A353" s="13" t="s">
        <v>405</v>
      </c>
      <c r="B353" s="13" t="s">
        <v>429</v>
      </c>
      <c r="D353" s="13">
        <v>26.36</v>
      </c>
      <c r="E353" s="13">
        <v>85.3583</v>
      </c>
      <c r="F353" s="13">
        <v>3634</v>
      </c>
      <c r="G353">
        <v>35</v>
      </c>
      <c r="H353">
        <v>51.38</v>
      </c>
      <c r="J353">
        <f>(F353*100*Info!$B$11)/AI353</f>
        <v>0.67071633414588505</v>
      </c>
      <c r="L353">
        <f t="shared" si="107"/>
        <v>1.1682243003700956</v>
      </c>
      <c r="M353">
        <f t="shared" si="108"/>
        <v>8.3839541861867772</v>
      </c>
      <c r="O353">
        <v>1.85</v>
      </c>
      <c r="Q353">
        <v>1.61</v>
      </c>
      <c r="S353">
        <v>9.99</v>
      </c>
      <c r="U353" s="23">
        <v>3.0316259250000002</v>
      </c>
      <c r="W353" s="37">
        <f>U353*Info!$B$2</f>
        <v>1.455180444</v>
      </c>
      <c r="X353" s="37"/>
      <c r="Y353" s="28">
        <f>W353*Info!$D$2</f>
        <v>1.1786961596400001</v>
      </c>
      <c r="Z353" s="28"/>
      <c r="AA353" s="37">
        <f t="shared" si="109"/>
        <v>0.39481955600000007</v>
      </c>
      <c r="AB353" s="37"/>
      <c r="AC353" s="37">
        <f>(1-EXP(-Info!$B$6*H353*1000))+(Info!$B$6/(Info!$B$6-Info!$B$7))*(EXP(-Info!$B$7*H353*1000)-EXP(-Info!$B$6*H353*1000))*(Info!$B$9-1)</f>
        <v>0.42679166790245671</v>
      </c>
      <c r="AD353" s="37"/>
      <c r="AE353" s="37"/>
      <c r="AF353" s="37">
        <f t="shared" si="110"/>
        <v>8.6427981435342538</v>
      </c>
      <c r="AG353" s="37"/>
      <c r="AH353" s="37">
        <f t="shared" si="111"/>
        <v>0.86514495931273805</v>
      </c>
      <c r="AI353">
        <f>AF353*EXP(Info!$B$6*H353*1000)</f>
        <v>13.844796699539485</v>
      </c>
      <c r="AJ353"/>
      <c r="AK353">
        <f t="shared" si="112"/>
        <v>0.5249915636132001</v>
      </c>
      <c r="AM353">
        <v>0.87</v>
      </c>
      <c r="AO353">
        <f t="shared" si="113"/>
        <v>12.5</v>
      </c>
      <c r="AP353">
        <f t="shared" si="114"/>
        <v>0.61023359931849108</v>
      </c>
      <c r="AQ353">
        <f t="shared" si="106"/>
        <v>2</v>
      </c>
      <c r="AR353">
        <v>1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>
      <c r="A354" s="13" t="s">
        <v>405</v>
      </c>
      <c r="B354" s="13" t="s">
        <v>429</v>
      </c>
      <c r="D354" s="13">
        <v>26.36</v>
      </c>
      <c r="E354" s="13">
        <v>85.3583</v>
      </c>
      <c r="F354" s="13">
        <v>3634</v>
      </c>
      <c r="G354">
        <v>40</v>
      </c>
      <c r="H354">
        <v>56.83</v>
      </c>
      <c r="J354">
        <f>(F354*100*Info!$B$11)/AI354</f>
        <v>0.65868535218888769</v>
      </c>
      <c r="L354">
        <f t="shared" si="107"/>
        <v>1.1401869171612133</v>
      </c>
      <c r="M354">
        <f t="shared" si="108"/>
        <v>8.035961305679006</v>
      </c>
      <c r="O354">
        <v>1.98</v>
      </c>
      <c r="Q354">
        <v>1.79</v>
      </c>
      <c r="S354">
        <v>9.7799999999999994</v>
      </c>
      <c r="U354" s="23">
        <v>2.9588669028000001</v>
      </c>
      <c r="W354" s="37">
        <f>U354*Info!$B$2</f>
        <v>1.4202561133439999</v>
      </c>
      <c r="X354" s="37"/>
      <c r="Y354" s="28">
        <f>W354*Info!$D$2</f>
        <v>1.15040745180864</v>
      </c>
      <c r="Z354" s="28"/>
      <c r="AA354" s="37">
        <f t="shared" si="109"/>
        <v>0.55974388665600006</v>
      </c>
      <c r="AB354" s="37"/>
      <c r="AC354" s="37">
        <f>(1-EXP(-Info!$B$6*H354*1000))+(Info!$B$6/(Info!$B$6-Info!$B$7))*(EXP(-Info!$B$7*H354*1000)-EXP(-Info!$B$6*H354*1000))*(Info!$B$9-1)</f>
        <v>0.46087914117509193</v>
      </c>
      <c r="AD354" s="37"/>
      <c r="AE354" s="37"/>
      <c r="AF354" s="37">
        <f t="shared" si="110"/>
        <v>8.3716182664313337</v>
      </c>
      <c r="AG354" s="37"/>
      <c r="AH354" s="37">
        <f t="shared" si="111"/>
        <v>0.85599368777416507</v>
      </c>
      <c r="AI354">
        <f>AF354*EXP(Info!$B$6*H354*1000)</f>
        <v>14.097673887011375</v>
      </c>
      <c r="AJ354"/>
      <c r="AK354">
        <f t="shared" si="112"/>
        <v>0.74429144608648323</v>
      </c>
      <c r="AM354">
        <v>0.91</v>
      </c>
      <c r="AO354">
        <f t="shared" si="113"/>
        <v>12.2</v>
      </c>
      <c r="AP354">
        <f t="shared" si="114"/>
        <v>0.66917508121987834</v>
      </c>
      <c r="AQ354">
        <f t="shared" si="106"/>
        <v>2</v>
      </c>
      <c r="AR354">
        <v>1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>
      <c r="A355" s="13" t="s">
        <v>417</v>
      </c>
      <c r="B355" s="13" t="s">
        <v>429</v>
      </c>
      <c r="D355" s="13">
        <v>26.27</v>
      </c>
      <c r="E355" s="13">
        <v>85.361699999999999</v>
      </c>
      <c r="F355" s="13">
        <v>3646</v>
      </c>
      <c r="G355">
        <v>1</v>
      </c>
      <c r="H355">
        <v>3.5</v>
      </c>
      <c r="J355">
        <f>(F355*100*Info!$B$11)/AI355</f>
        <v>0.38551069133170746</v>
      </c>
      <c r="K355">
        <f>2*((F355*100*Info!$B$11)/AI355^2)*(AJ355/2)</f>
        <v>3.8910173197352063E-3</v>
      </c>
      <c r="L355">
        <f t="shared" si="107"/>
        <v>1.0560747675345665</v>
      </c>
      <c r="M355">
        <f t="shared" si="108"/>
        <v>4.3562708169133852</v>
      </c>
      <c r="N355">
        <f t="shared" ref="N355:N386" si="115">2*M355*SQRT((0.5*K355/J355)^2+(0.5*V355/U355)^2)</f>
        <v>0.11299343694673587</v>
      </c>
      <c r="O355">
        <v>2.17</v>
      </c>
      <c r="P355">
        <v>0.1</v>
      </c>
      <c r="Q355">
        <v>1.97</v>
      </c>
      <c r="R355"/>
      <c r="S355">
        <v>24.5</v>
      </c>
      <c r="T355">
        <v>0.19</v>
      </c>
      <c r="U355" s="23">
        <v>2.7405898362000003</v>
      </c>
      <c r="V355" s="23">
        <v>6.5483119980000004E-2</v>
      </c>
      <c r="W355" s="37">
        <f>U355*Info!$B$2</f>
        <v>1.3154831213760001</v>
      </c>
      <c r="X355" s="37">
        <f>W355*SQRT((0.5*V355/U355)^2+Info!$B$3^2)</f>
        <v>6.7625665638840191E-2</v>
      </c>
      <c r="Y355" s="28">
        <f>W355*Info!$D$2</f>
        <v>1.0655413283145601</v>
      </c>
      <c r="Z355" s="28">
        <f>Y355*SQRT(Info!$D$3^2+(X355/W355)^2)</f>
        <v>7.641297296508176E-2</v>
      </c>
      <c r="AA355" s="37">
        <f t="shared" si="109"/>
        <v>0.85451687862399983</v>
      </c>
      <c r="AB355" s="37">
        <f t="shared" ref="AB355:AB386" si="116">SQRT((0.5*P355)^2+X355^2)</f>
        <v>8.4102500873019292E-2</v>
      </c>
      <c r="AC355" s="37">
        <f>(1-EXP(-Info!$B$6*H355*1000))+(Info!$B$6/(Info!$B$6-Info!$B$7))*(EXP(-Info!$B$7*H355*1000)-EXP(-Info!$B$6*H355*1000))*(Info!$B$9-1)</f>
        <v>3.6201369536381527E-2</v>
      </c>
      <c r="AD355" s="37">
        <f>SQRT((Info!$B$6*EXP(-Info!$B$6*H355*1000)+(Info!$B$6/(Info!$B$6+Info!$B$7))*(Info!$B$9-1)*(-Info!$B$7*EXP(-Info!$B$7*H355*1000)+Info!$B$6*EXP(-Info!$B$6*H355*1000)))^2*(0.01*H355*1000)^2)</f>
        <v>3.3474476201507175E-4</v>
      </c>
      <c r="AE355" s="37">
        <f t="shared" ref="AE355:AE386" si="117">IF(AA355&gt;0,AA355*AC355*SQRT((AB355/AA355)^2+(AD355/AC355)^2),AA355*AC355*SQRT((AD355/AC355)^2))</f>
        <v>3.0580332736333295E-3</v>
      </c>
      <c r="AF355" s="37">
        <f t="shared" si="110"/>
        <v>23.403523990387299</v>
      </c>
      <c r="AG355" s="37">
        <f t="shared" ref="AG355:AG386" si="118">SQRT((T355*0.5)^2+Z355^2+AE355^2)</f>
        <v>0.12195611507778101</v>
      </c>
      <c r="AH355" s="37">
        <f t="shared" si="111"/>
        <v>0.95524587715866527</v>
      </c>
      <c r="AI355">
        <f>AF355*EXP(Info!$B$6*H355*1000)</f>
        <v>24.166890836826372</v>
      </c>
      <c r="AJ355">
        <f>2*SQRT((EXP(Info!$B$6*H355)*AG355)^2+(Info!$B$6*H355*0.01*AI355)^2)</f>
        <v>0.24392005961082772</v>
      </c>
      <c r="AK355">
        <f t="shared" si="112"/>
        <v>1.1362510935063326</v>
      </c>
      <c r="AL355">
        <f t="shared" ref="AL355:AL386" si="119">AB355/0.752049334436339*2</f>
        <v>0.22366219082170749</v>
      </c>
      <c r="AM355">
        <v>0.91</v>
      </c>
      <c r="AN355">
        <v>0.06</v>
      </c>
      <c r="AO355">
        <f t="shared" si="113"/>
        <v>11.3</v>
      </c>
      <c r="AP355">
        <f t="shared" si="114"/>
        <v>0.79180035309801811</v>
      </c>
      <c r="AQ355">
        <f t="shared" si="106"/>
        <v>2</v>
      </c>
      <c r="AR355">
        <v>1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>
      <c r="A356" s="13" t="s">
        <v>417</v>
      </c>
      <c r="B356" s="13" t="s">
        <v>429</v>
      </c>
      <c r="D356" s="13">
        <v>26.27</v>
      </c>
      <c r="E356" s="13">
        <v>85.361699999999999</v>
      </c>
      <c r="F356" s="13">
        <v>3646</v>
      </c>
      <c r="G356">
        <v>4</v>
      </c>
      <c r="H356">
        <v>4.42</v>
      </c>
      <c r="J356">
        <f>(F356*100*Info!$B$11)/AI356</f>
        <v>0.45450773481460921</v>
      </c>
      <c r="K356">
        <f>2*((F356*100*Info!$B$11)/AI356^2)*(AJ356/2)</f>
        <v>7.3192478987412534E-3</v>
      </c>
      <c r="L356">
        <f t="shared" si="107"/>
        <v>1.0663551413778232</v>
      </c>
      <c r="M356">
        <f t="shared" si="108"/>
        <v>5.1859332600263501</v>
      </c>
      <c r="N356">
        <f t="shared" si="115"/>
        <v>0.21253351926649316</v>
      </c>
      <c r="O356">
        <v>2.21</v>
      </c>
      <c r="P356">
        <v>0.09</v>
      </c>
      <c r="Q356">
        <v>1.95</v>
      </c>
      <c r="R356"/>
      <c r="S356">
        <v>20.8</v>
      </c>
      <c r="T356">
        <v>0.28999999999999998</v>
      </c>
      <c r="U356" s="23">
        <v>2.76726814434</v>
      </c>
      <c r="V356" s="23">
        <v>0.10428793182</v>
      </c>
      <c r="W356" s="37">
        <f>U356*Info!$B$2</f>
        <v>1.3282887092831999</v>
      </c>
      <c r="X356" s="37">
        <f>W356*SQRT((0.5*V356/U356)^2+Info!$B$3^2)</f>
        <v>7.0974173238472799E-2</v>
      </c>
      <c r="Y356" s="28">
        <f>W356*Info!$D$2</f>
        <v>1.075913854519392</v>
      </c>
      <c r="Z356" s="28">
        <f>Y356*SQRT(Info!$D$3^2+(X356/W356)^2)</f>
        <v>7.8733543755314508E-2</v>
      </c>
      <c r="AA356" s="37">
        <f t="shared" si="109"/>
        <v>0.8817112907168001</v>
      </c>
      <c r="AB356" s="37">
        <f t="shared" si="116"/>
        <v>8.403768956179572E-2</v>
      </c>
      <c r="AC356" s="37">
        <f>(1-EXP(-Info!$B$6*H356*1000))+(Info!$B$6/(Info!$B$6-Info!$B$7))*(EXP(-Info!$B$7*H356*1000)-EXP(-Info!$B$6*H356*1000))*(Info!$B$9-1)</f>
        <v>4.5518266255672596E-2</v>
      </c>
      <c r="AD356" s="37">
        <f>SQRT((Info!$B$6*EXP(-Info!$B$6*H356*1000)+(Info!$B$6/(Info!$B$6+Info!$B$7))*(Info!$B$9-1)*(-Info!$B$7*EXP(-Info!$B$7*H356*1000)+Info!$B$6*EXP(-Info!$B$6*H356*1000)))^2*(0.01*H356*1000)^2)</f>
        <v>4.1910270935190889E-4</v>
      </c>
      <c r="AE356" s="37">
        <f t="shared" si="117"/>
        <v>3.8430570721196934E-3</v>
      </c>
      <c r="AF356" s="37">
        <f t="shared" si="110"/>
        <v>19.683952176189127</v>
      </c>
      <c r="AG356" s="37">
        <f t="shared" si="118"/>
        <v>0.16504163111145501</v>
      </c>
      <c r="AH356" s="37">
        <f t="shared" si="111"/>
        <v>0.94634385462447723</v>
      </c>
      <c r="AI356">
        <f>AF356*EXP(Info!$B$6*H356*1000)</f>
        <v>20.498209557738374</v>
      </c>
      <c r="AJ356">
        <f>2*SQRT((EXP(Info!$B$6*H356)*AG356)^2+(Info!$B$6*H356*0.01*AI356)^2)</f>
        <v>0.33009664245787007</v>
      </c>
      <c r="AK356">
        <f t="shared" si="112"/>
        <v>1.1724115032661291</v>
      </c>
      <c r="AL356">
        <f t="shared" si="119"/>
        <v>0.22348983162063954</v>
      </c>
      <c r="AM356">
        <v>0.88</v>
      </c>
      <c r="AN356">
        <v>0.05</v>
      </c>
      <c r="AO356">
        <f t="shared" si="113"/>
        <v>11.41</v>
      </c>
      <c r="AP356">
        <f t="shared" si="114"/>
        <v>0.79862155914315636</v>
      </c>
      <c r="AQ356">
        <f t="shared" si="106"/>
        <v>2</v>
      </c>
      <c r="AR356">
        <v>1</v>
      </c>
      <c r="AS356">
        <v>1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>
      <c r="A357" s="13" t="s">
        <v>417</v>
      </c>
      <c r="B357" s="13" t="s">
        <v>429</v>
      </c>
      <c r="D357" s="13">
        <v>26.27</v>
      </c>
      <c r="E357" s="13">
        <v>85.361699999999999</v>
      </c>
      <c r="F357" s="13">
        <v>3646</v>
      </c>
      <c r="G357">
        <v>9</v>
      </c>
      <c r="H357">
        <v>11</v>
      </c>
      <c r="J357">
        <f>(F357*100*Info!$B$11)/AI357</f>
        <v>0.64980223358763667</v>
      </c>
      <c r="K357">
        <f>2*((F357*100*Info!$B$11)/AI357^2)*(AJ357/2)</f>
        <v>1.1638717563010463E-2</v>
      </c>
      <c r="L357">
        <f t="shared" si="107"/>
        <v>1.0934579451464093</v>
      </c>
      <c r="M357">
        <f t="shared" si="108"/>
        <v>7.6026861414660418</v>
      </c>
      <c r="N357">
        <f t="shared" si="115"/>
        <v>0.28198398148538073</v>
      </c>
      <c r="O357">
        <v>1.68</v>
      </c>
      <c r="P357">
        <v>7.0000000000000007E-2</v>
      </c>
      <c r="Q357">
        <v>1.43</v>
      </c>
      <c r="R357"/>
      <c r="S357">
        <v>14.1</v>
      </c>
      <c r="T357">
        <v>0.2</v>
      </c>
      <c r="U357" s="23">
        <v>2.8376018658</v>
      </c>
      <c r="V357" s="23">
        <v>9.216142812E-2</v>
      </c>
      <c r="W357" s="37">
        <f>U357*Info!$B$2</f>
        <v>1.362048895584</v>
      </c>
      <c r="X357" s="37">
        <f>W357*SQRT((0.5*V357/U357)^2+Info!$B$3^2)</f>
        <v>7.1604341807543895E-2</v>
      </c>
      <c r="Y357" s="28">
        <f>W357*Info!$D$2</f>
        <v>1.1032596054230401</v>
      </c>
      <c r="Z357" s="28">
        <f>Y357*SQRT(Info!$D$3^2+(X357/W357)^2)</f>
        <v>8.0043103068695123E-2</v>
      </c>
      <c r="AA357" s="37">
        <f t="shared" si="109"/>
        <v>0.31795110441599994</v>
      </c>
      <c r="AB357" s="37">
        <f t="shared" si="116"/>
        <v>7.9700575692347286E-2</v>
      </c>
      <c r="AC357" s="37">
        <f>(1-EXP(-Info!$B$6*H357*1000))+(Info!$B$6/(Info!$B$6-Info!$B$7))*(EXP(-Info!$B$7*H357*1000)-EXP(-Info!$B$6*H357*1000))*(Info!$B$9-1)</f>
        <v>0.10982114153105998</v>
      </c>
      <c r="AD357" s="37">
        <f>SQRT((Info!$B$6*EXP(-Info!$B$6*H357*1000)+(Info!$B$6/(Info!$B$6+Info!$B$7))*(Info!$B$9-1)*(-Info!$B$7*EXP(-Info!$B$7*H357*1000)+Info!$B$6*EXP(-Info!$B$6*H357*1000)))^2*(0.01*H357*1000)^2)</f>
        <v>9.8055705256522145E-4</v>
      </c>
      <c r="AE357" s="37">
        <f t="shared" si="117"/>
        <v>8.7583589487409078E-3</v>
      </c>
      <c r="AF357" s="37">
        <f t="shared" si="110"/>
        <v>12.961822641338934</v>
      </c>
      <c r="AG357" s="37">
        <f t="shared" si="118"/>
        <v>0.12838850104406058</v>
      </c>
      <c r="AH357" s="37">
        <f t="shared" si="111"/>
        <v>0.91927820151339956</v>
      </c>
      <c r="AI357">
        <f>AF357*EXP(Info!$B$6*H357*1000)</f>
        <v>14.337585056309816</v>
      </c>
      <c r="AJ357">
        <f>2*SQRT((EXP(Info!$B$6*H357)*AG357)^2+(Info!$B$6*H357*0.01*AI357)^2)</f>
        <v>0.25680290768579522</v>
      </c>
      <c r="AK357">
        <f t="shared" si="112"/>
        <v>0.42277958354195511</v>
      </c>
      <c r="AL357">
        <f t="shared" si="119"/>
        <v>0.21195571099622837</v>
      </c>
      <c r="AM357">
        <v>0.85</v>
      </c>
      <c r="AN357">
        <v>0.05</v>
      </c>
      <c r="AO357">
        <f t="shared" si="113"/>
        <v>11.7</v>
      </c>
      <c r="AP357">
        <f t="shared" si="114"/>
        <v>0.59204923010803012</v>
      </c>
      <c r="AQ357">
        <f t="shared" si="106"/>
        <v>2</v>
      </c>
      <c r="AR357">
        <v>1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>
      <c r="A358" s="13" t="s">
        <v>417</v>
      </c>
      <c r="B358" s="13" t="s">
        <v>429</v>
      </c>
      <c r="D358" s="13">
        <v>26.27</v>
      </c>
      <c r="E358" s="13">
        <v>85.361699999999999</v>
      </c>
      <c r="F358" s="13">
        <v>3646</v>
      </c>
      <c r="G358">
        <v>14.000000000000002</v>
      </c>
      <c r="H358">
        <v>24.57</v>
      </c>
      <c r="J358">
        <f>(F358*100*Info!$B$11)/AI358</f>
        <v>0.36504445864664981</v>
      </c>
      <c r="K358">
        <f>2*((F358*100*Info!$B$11)/AI358^2)*(AJ358/2)</f>
        <v>5.4360333230459414E-3</v>
      </c>
      <c r="L358">
        <f t="shared" si="107"/>
        <v>1.3542056089890147</v>
      </c>
      <c r="M358">
        <f t="shared" si="108"/>
        <v>5.2894942116972716</v>
      </c>
      <c r="N358">
        <f t="shared" si="115"/>
        <v>0.20889336247677073</v>
      </c>
      <c r="O358">
        <v>1.95</v>
      </c>
      <c r="P358">
        <v>0.09</v>
      </c>
      <c r="Q358">
        <v>1.83</v>
      </c>
      <c r="R358"/>
      <c r="S358">
        <v>21.8</v>
      </c>
      <c r="T358">
        <v>0.32</v>
      </c>
      <c r="U358" s="23">
        <v>3.5142607722600001</v>
      </c>
      <c r="V358" s="23">
        <v>0.12854093922000001</v>
      </c>
      <c r="W358" s="37">
        <f>U358*Info!$B$2</f>
        <v>1.6868451706848</v>
      </c>
      <c r="X358" s="37">
        <f>W358*SQRT((0.5*V358/U358)^2+Info!$B$3^2)</f>
        <v>8.9807172890904563E-2</v>
      </c>
      <c r="Y358" s="28">
        <f>W358*Info!$D$2</f>
        <v>1.3663445882546881</v>
      </c>
      <c r="Z358" s="28">
        <f>Y358*SQRT(Info!$D$3^2+(X358/W358)^2)</f>
        <v>9.9794317142837971E-2</v>
      </c>
      <c r="AA358" s="37">
        <f t="shared" si="109"/>
        <v>0.26315482931519996</v>
      </c>
      <c r="AB358" s="37">
        <f t="shared" si="116"/>
        <v>0.10045062619345298</v>
      </c>
      <c r="AC358" s="37">
        <f>(1-EXP(-Info!$B$6*H358*1000))+(Info!$B$6/(Info!$B$6-Info!$B$7))*(EXP(-Info!$B$7*H358*1000)-EXP(-Info!$B$6*H358*1000))*(Info!$B$9-1)</f>
        <v>0.23031445881094806</v>
      </c>
      <c r="AD358" s="37">
        <f>SQRT((Info!$B$6*EXP(-Info!$B$6*H358*1000)+(Info!$B$6/(Info!$B$6+Info!$B$7))*(Info!$B$9-1)*(-Info!$B$7*EXP(-Info!$B$7*H358*1000)+Info!$B$6*EXP(-Info!$B$6*H358*1000)))^2*(0.01*H358*1000)^2)</f>
        <v>1.9279314671216189E-3</v>
      </c>
      <c r="AE358" s="37">
        <f t="shared" si="117"/>
        <v>2.3140793850211575E-2</v>
      </c>
      <c r="AF358" s="37">
        <f t="shared" si="110"/>
        <v>20.373047049648097</v>
      </c>
      <c r="AG358" s="37">
        <f t="shared" si="118"/>
        <v>0.18998526804471791</v>
      </c>
      <c r="AH358" s="37">
        <f t="shared" si="111"/>
        <v>0.93454344264440803</v>
      </c>
      <c r="AI358">
        <f>AF358*EXP(Info!$B$6*H358*1000)</f>
        <v>25.521808571982671</v>
      </c>
      <c r="AJ358">
        <f>2*SQRT((EXP(Info!$B$6*H358)*AG358)^2+(Info!$B$6*H358*0.01*AI358)^2)</f>
        <v>0.38005617829687499</v>
      </c>
      <c r="AK358">
        <f t="shared" si="112"/>
        <v>0.34991697654042137</v>
      </c>
      <c r="AL358">
        <f t="shared" si="119"/>
        <v>0.26713839529886885</v>
      </c>
      <c r="AM358">
        <v>0.94</v>
      </c>
      <c r="AN358">
        <v>0.06</v>
      </c>
      <c r="AO358">
        <f t="shared" si="113"/>
        <v>14.49</v>
      </c>
      <c r="AP358">
        <f t="shared" si="114"/>
        <v>0.55488198695794755</v>
      </c>
      <c r="AQ358">
        <f t="shared" si="106"/>
        <v>2</v>
      </c>
      <c r="AR358">
        <v>1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>
      <c r="A359" s="13" t="s">
        <v>417</v>
      </c>
      <c r="B359" s="13" t="s">
        <v>429</v>
      </c>
      <c r="D359" s="13">
        <v>26.27</v>
      </c>
      <c r="E359" s="13">
        <v>85.361699999999999</v>
      </c>
      <c r="F359" s="13">
        <v>3646</v>
      </c>
      <c r="G359">
        <v>20</v>
      </c>
      <c r="H359">
        <v>37.67</v>
      </c>
      <c r="J359">
        <f>(F359*100*Info!$B$11)/AI359</f>
        <v>0.30247562905213432</v>
      </c>
      <c r="K359">
        <f>2*((F359*100*Info!$B$11)/AI359^2)*(AJ359/2)</f>
        <v>3.1075929714788515E-3</v>
      </c>
      <c r="L359">
        <f t="shared" si="107"/>
        <v>1.4308411230932929</v>
      </c>
      <c r="M359">
        <f t="shared" si="108"/>
        <v>4.6309018859599753</v>
      </c>
      <c r="N359">
        <f t="shared" si="115"/>
        <v>0.12160913531660882</v>
      </c>
      <c r="O359">
        <v>2.2400000000000002</v>
      </c>
      <c r="P359">
        <v>7.0000000000000007E-2</v>
      </c>
      <c r="Q359">
        <v>2.02</v>
      </c>
      <c r="R359"/>
      <c r="S359">
        <v>23.4</v>
      </c>
      <c r="T359">
        <v>0.23</v>
      </c>
      <c r="U359" s="23">
        <v>3.7131354329400001</v>
      </c>
      <c r="V359" s="23">
        <v>8.9736127380000003E-2</v>
      </c>
      <c r="W359" s="37">
        <f>U359*Info!$B$2</f>
        <v>1.7823050078111999</v>
      </c>
      <c r="X359" s="37">
        <f>W359*SQRT((0.5*V359/U359)^2+Info!$B$3^2)</f>
        <v>9.1680728789994892E-2</v>
      </c>
      <c r="Y359" s="28">
        <f>W359*Info!$D$2</f>
        <v>1.4436670563270722</v>
      </c>
      <c r="Z359" s="28">
        <f>Y359*SQRT(Info!$D$3^2+(X359/W359)^2)</f>
        <v>0.10356249570213201</v>
      </c>
      <c r="AA359" s="37">
        <f t="shared" si="109"/>
        <v>0.45769499218880028</v>
      </c>
      <c r="AB359" s="37">
        <f t="shared" si="116"/>
        <v>9.8134377419254043E-2</v>
      </c>
      <c r="AC359" s="37">
        <f>(1-EXP(-Info!$B$6*H359*1000))+(Info!$B$6/(Info!$B$6-Info!$B$7))*(EXP(-Info!$B$7*H359*1000)-EXP(-Info!$B$6*H359*1000))*(Info!$B$9-1)</f>
        <v>0.33265747288255287</v>
      </c>
      <c r="AD359" s="37">
        <f>SQRT((Info!$B$6*EXP(-Info!$B$6*H359*1000)+(Info!$B$6/(Info!$B$6+Info!$B$7))*(Info!$B$9-1)*(-Info!$B$7*EXP(-Info!$B$7*H359*1000)+Info!$B$6*EXP(-Info!$B$6*H359*1000)))^2*(0.01*H359*1000)^2)</f>
        <v>2.6126871398544503E-3</v>
      </c>
      <c r="AE359" s="37">
        <f t="shared" si="117"/>
        <v>3.2667028396477789E-2</v>
      </c>
      <c r="AF359" s="37">
        <f t="shared" si="110"/>
        <v>21.804077284220401</v>
      </c>
      <c r="AG359" s="37">
        <f t="shared" si="118"/>
        <v>0.15816866080330325</v>
      </c>
      <c r="AH359" s="37">
        <f t="shared" si="111"/>
        <v>0.93179817453933345</v>
      </c>
      <c r="AI359">
        <f>AF359*EXP(Info!$B$6*H359*1000)</f>
        <v>30.801141973117591</v>
      </c>
      <c r="AJ359">
        <f>2*SQRT((EXP(Info!$B$6*H359)*AG359)^2+(Info!$B$6*H359*0.01*AI359)^2)</f>
        <v>0.31644669228106553</v>
      </c>
      <c r="AK359">
        <f t="shared" si="112"/>
        <v>0.60859703111344776</v>
      </c>
      <c r="AL359">
        <f t="shared" si="119"/>
        <v>0.26097856330876418</v>
      </c>
      <c r="AM359">
        <v>0.9</v>
      </c>
      <c r="AN359">
        <v>0.04</v>
      </c>
      <c r="AO359">
        <f t="shared" si="113"/>
        <v>15.31</v>
      </c>
      <c r="AP359">
        <f t="shared" si="114"/>
        <v>0.60326374850981523</v>
      </c>
      <c r="AQ359">
        <f t="shared" si="106"/>
        <v>2</v>
      </c>
      <c r="AR359">
        <v>1</v>
      </c>
      <c r="AS359">
        <v>1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>
      <c r="A360" s="13" t="s">
        <v>417</v>
      </c>
      <c r="B360" s="13" t="s">
        <v>429</v>
      </c>
      <c r="D360" s="13">
        <v>26.27</v>
      </c>
      <c r="E360" s="13">
        <v>85.361699999999999</v>
      </c>
      <c r="F360" s="13">
        <v>3646</v>
      </c>
      <c r="G360">
        <v>25</v>
      </c>
      <c r="H360">
        <v>44.69</v>
      </c>
      <c r="J360">
        <f>(F360*100*Info!$B$11)/AI360</f>
        <v>0.57578630253019114</v>
      </c>
      <c r="K360">
        <f>2*((F360*100*Info!$B$11)/AI360^2)*(AJ360/2)</f>
        <v>1.0384737713646565E-2</v>
      </c>
      <c r="L360">
        <f t="shared" si="107"/>
        <v>1.1327102816388444</v>
      </c>
      <c r="M360">
        <f t="shared" si="108"/>
        <v>6.9785299944595502</v>
      </c>
      <c r="N360">
        <f t="shared" si="115"/>
        <v>0.28805606774518255</v>
      </c>
      <c r="O360">
        <v>2.2400000000000002</v>
      </c>
      <c r="P360">
        <v>0.08</v>
      </c>
      <c r="Q360">
        <v>2.02</v>
      </c>
      <c r="R360"/>
      <c r="S360">
        <v>12.2</v>
      </c>
      <c r="T360">
        <v>0.23</v>
      </c>
      <c r="U360" s="23">
        <v>2.9394644968799999</v>
      </c>
      <c r="V360" s="23">
        <v>0.10913853330000001</v>
      </c>
      <c r="W360" s="37">
        <f>U360*Info!$B$2</f>
        <v>1.4109429585023998</v>
      </c>
      <c r="X360" s="37">
        <f>W360*SQRT((0.5*V360/U360)^2+Info!$B$3^2)</f>
        <v>7.5252816031954411E-2</v>
      </c>
      <c r="Y360" s="28">
        <f>W360*Info!$D$2</f>
        <v>1.1428637963869439</v>
      </c>
      <c r="Z360" s="28">
        <f>Y360*SQRT(Info!$D$3^2+(X360/W360)^2)</f>
        <v>8.3551358264045694E-2</v>
      </c>
      <c r="AA360" s="37">
        <f t="shared" si="109"/>
        <v>0.8290570414976004</v>
      </c>
      <c r="AB360" s="37">
        <f t="shared" si="116"/>
        <v>8.5223156012548457E-2</v>
      </c>
      <c r="AC360" s="37">
        <f>(1-EXP(-Info!$B$6*H360*1000))+(Info!$B$6/(Info!$B$6-Info!$B$7))*(EXP(-Info!$B$7*H360*1000)-EXP(-Info!$B$6*H360*1000))*(Info!$B$9-1)</f>
        <v>0.38241339762142385</v>
      </c>
      <c r="AD360" s="37">
        <f>SQRT((Info!$B$6*EXP(-Info!$B$6*H360*1000)+(Info!$B$6/(Info!$B$6+Info!$B$7))*(Info!$B$9-1)*(-Info!$B$7*EXP(-Info!$B$7*H360*1000)+Info!$B$6*EXP(-Info!$B$6*H360*1000)))^2*(0.01*H360*1000)^2)</f>
        <v>2.9008803287097333E-3</v>
      </c>
      <c r="AE360" s="37">
        <f t="shared" si="117"/>
        <v>3.2679093779962802E-2</v>
      </c>
      <c r="AF360" s="37">
        <f t="shared" si="110"/>
        <v>10.740093683551992</v>
      </c>
      <c r="AG360" s="37">
        <f t="shared" si="118"/>
        <v>0.14585524549376522</v>
      </c>
      <c r="AH360" s="37">
        <f t="shared" si="111"/>
        <v>0.88033554783213053</v>
      </c>
      <c r="AI360">
        <f>AF360*EXP(Info!$B$6*H360*1000)</f>
        <v>16.180646800562485</v>
      </c>
      <c r="AJ360">
        <f>2*SQRT((EXP(Info!$B$6*H360)*AG360)^2+(Info!$B$6*H360*0.01*AI360)^2)</f>
        <v>0.29183009794190995</v>
      </c>
      <c r="AK360">
        <f t="shared" si="112"/>
        <v>1.1023971480793593</v>
      </c>
      <c r="AL360">
        <f t="shared" si="119"/>
        <v>0.22664246109977138</v>
      </c>
      <c r="AM360">
        <v>0.9</v>
      </c>
      <c r="AN360">
        <v>0.05</v>
      </c>
      <c r="AO360">
        <f t="shared" si="113"/>
        <v>12.12</v>
      </c>
      <c r="AP360">
        <f t="shared" si="114"/>
        <v>0.76204356350538549</v>
      </c>
      <c r="AQ360">
        <f t="shared" si="106"/>
        <v>2</v>
      </c>
      <c r="AR360">
        <v>1</v>
      </c>
      <c r="AS360">
        <v>1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>
      <c r="A361" s="13" t="s">
        <v>417</v>
      </c>
      <c r="B361" s="13" t="s">
        <v>429</v>
      </c>
      <c r="D361" s="13">
        <v>26.27</v>
      </c>
      <c r="E361" s="13">
        <v>85.361699999999999</v>
      </c>
      <c r="F361" s="13">
        <v>3646</v>
      </c>
      <c r="G361">
        <v>30</v>
      </c>
      <c r="H361">
        <v>49.01</v>
      </c>
      <c r="J361">
        <f>(F361*100*Info!$B$11)/AI361</f>
        <v>0.8312493148433544</v>
      </c>
      <c r="K361">
        <f>2*((F361*100*Info!$B$11)/AI361^2)*(AJ361/2)</f>
        <v>1.7522543523893552E-2</v>
      </c>
      <c r="L361">
        <f t="shared" si="107"/>
        <v>1.2056074779819388</v>
      </c>
      <c r="M361">
        <f t="shared" si="108"/>
        <v>10.723116173454867</v>
      </c>
      <c r="N361">
        <f t="shared" si="115"/>
        <v>0.3684276565592694</v>
      </c>
      <c r="O361">
        <v>2.19</v>
      </c>
      <c r="P361">
        <v>0.09</v>
      </c>
      <c r="Q361">
        <v>1.89</v>
      </c>
      <c r="R361"/>
      <c r="S361">
        <v>8.65</v>
      </c>
      <c r="T361">
        <v>0.14000000000000001</v>
      </c>
      <c r="U361" s="23">
        <v>3.1286379546000003</v>
      </c>
      <c r="V361" s="23">
        <v>8.4885525899999995E-2</v>
      </c>
      <c r="W361" s="37">
        <f>U361*Info!$B$2</f>
        <v>1.5017462182080001</v>
      </c>
      <c r="X361" s="37">
        <f>W361*SQRT((0.5*V361/U361)^2+Info!$B$3^2)</f>
        <v>7.7801954243943539E-2</v>
      </c>
      <c r="Y361" s="28">
        <f>W361*Info!$D$2</f>
        <v>1.2164144367484802</v>
      </c>
      <c r="Z361" s="28">
        <f>Y361*SQRT(Info!$D$3^2+(X361/W361)^2)</f>
        <v>8.758212168275914E-2</v>
      </c>
      <c r="AA361" s="37">
        <f t="shared" si="109"/>
        <v>0.68825378179199981</v>
      </c>
      <c r="AB361" s="37">
        <f t="shared" si="116"/>
        <v>8.9878496227833518E-2</v>
      </c>
      <c r="AC361" s="37">
        <f>(1-EXP(-Info!$B$6*H361*1000))+(Info!$B$6/(Info!$B$6-Info!$B$7))*(EXP(-Info!$B$7*H361*1000)-EXP(-Info!$B$6*H361*1000))*(Info!$B$9-1)</f>
        <v>0.4113975995685607</v>
      </c>
      <c r="AD361" s="37">
        <f>SQRT((Info!$B$6*EXP(-Info!$B$6*H361*1000)+(Info!$B$6/(Info!$B$6+Info!$B$7))*(Info!$B$9-1)*(-Info!$B$7*EXP(-Info!$B$7*H361*1000)+Info!$B$6*EXP(-Info!$B$6*H361*1000)))^2*(0.01*H361*1000)^2)</f>
        <v>3.0540700225482977E-3</v>
      </c>
      <c r="AE361" s="37">
        <f t="shared" si="117"/>
        <v>3.7035495246439211E-2</v>
      </c>
      <c r="AF361" s="37">
        <f t="shared" si="110"/>
        <v>7.1504396095283074</v>
      </c>
      <c r="AG361" s="37">
        <f t="shared" si="118"/>
        <v>0.11807733036702113</v>
      </c>
      <c r="AH361" s="37">
        <f t="shared" si="111"/>
        <v>0.8266404172865095</v>
      </c>
      <c r="AI361">
        <f>AF361*EXP(Info!$B$6*H361*1000)</f>
        <v>11.207942824708994</v>
      </c>
      <c r="AJ361">
        <f>2*SQRT((EXP(Info!$B$6*H361)*AG361)^2+(Info!$B$6*H361*0.01*AI361)^2)</f>
        <v>0.23626084551574397</v>
      </c>
      <c r="AK361">
        <f t="shared" si="112"/>
        <v>0.91517105364882212</v>
      </c>
      <c r="AL361">
        <f t="shared" si="119"/>
        <v>0.23902287286830046</v>
      </c>
      <c r="AM361">
        <v>0.86</v>
      </c>
      <c r="AN361">
        <v>0.05</v>
      </c>
      <c r="AO361">
        <f t="shared" si="113"/>
        <v>12.9</v>
      </c>
      <c r="AP361">
        <f t="shared" si="114"/>
        <v>0.69998511549732634</v>
      </c>
      <c r="AQ361">
        <f t="shared" si="106"/>
        <v>2</v>
      </c>
      <c r="AR361">
        <v>1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>
      <c r="A362" s="13" t="s">
        <v>417</v>
      </c>
      <c r="B362" s="13" t="s">
        <v>429</v>
      </c>
      <c r="D362" s="13">
        <v>26.27</v>
      </c>
      <c r="E362" s="13">
        <v>85.361699999999999</v>
      </c>
      <c r="F362" s="13">
        <v>3646</v>
      </c>
      <c r="G362">
        <v>35</v>
      </c>
      <c r="H362">
        <v>57.05</v>
      </c>
      <c r="J362">
        <f>(F362*100*Info!$B$11)/AI362</f>
        <v>0.59875084214366869</v>
      </c>
      <c r="K362">
        <f>2*((F362*100*Info!$B$11)/AI362^2)*(AJ362/2)</f>
        <v>1.0710430387641724E-2</v>
      </c>
      <c r="L362">
        <f t="shared" si="107"/>
        <v>1.4392523380559576</v>
      </c>
      <c r="M362">
        <f t="shared" si="108"/>
        <v>9.2207629793102619</v>
      </c>
      <c r="N362">
        <f t="shared" si="115"/>
        <v>0.28102167563939162</v>
      </c>
      <c r="O362">
        <v>1.85</v>
      </c>
      <c r="P362">
        <v>7.0000000000000007E-2</v>
      </c>
      <c r="Q362">
        <v>1.61</v>
      </c>
      <c r="R362"/>
      <c r="S362">
        <v>10.7</v>
      </c>
      <c r="T362">
        <v>0.16</v>
      </c>
      <c r="U362" s="23">
        <v>3.7349631396000005</v>
      </c>
      <c r="V362" s="23">
        <v>9.216142812E-2</v>
      </c>
      <c r="W362" s="37">
        <f>U362*Info!$B$2</f>
        <v>1.7927823070080002</v>
      </c>
      <c r="X362" s="37">
        <f>W362*SQRT((0.5*V362/U362)^2+Info!$B$3^2)</f>
        <v>9.2327730295886257E-2</v>
      </c>
      <c r="Y362" s="28">
        <f>W362*Info!$D$2</f>
        <v>1.4521536686764802</v>
      </c>
      <c r="Z362" s="28">
        <f>Y362*SQRT(Info!$D$3^2+(X362/W362)^2)</f>
        <v>0.1042340680935343</v>
      </c>
      <c r="AA362" s="37">
        <f t="shared" si="109"/>
        <v>5.7217692991999858E-2</v>
      </c>
      <c r="AB362" s="37">
        <f t="shared" si="116"/>
        <v>9.8739099558330559E-2</v>
      </c>
      <c r="AC362" s="37">
        <f>(1-EXP(-Info!$B$6*H362*1000))+(Info!$B$6/(Info!$B$6-Info!$B$7))*(EXP(-Info!$B$7*H362*1000)-EXP(-Info!$B$6*H362*1000))*(Info!$B$9-1)</f>
        <v>0.46221768673587188</v>
      </c>
      <c r="AD362" s="37">
        <f>SQRT((Info!$B$6*EXP(-Info!$B$6*H362*1000)+(Info!$B$6/(Info!$B$6+Info!$B$7))*(Info!$B$9-1)*(-Info!$B$7*EXP(-Info!$B$7*H362*1000)+Info!$B$6*EXP(-Info!$B$6*H362*1000)))^2*(0.01*H362*1000)^2)</f>
        <v>3.2947378466316288E-3</v>
      </c>
      <c r="AE362" s="37">
        <f t="shared" si="117"/>
        <v>4.5639347533452841E-2</v>
      </c>
      <c r="AF362" s="37">
        <f t="shared" si="110"/>
        <v>9.2213993016283933</v>
      </c>
      <c r="AG362" s="37">
        <f t="shared" si="118"/>
        <v>0.1390959776363315</v>
      </c>
      <c r="AH362" s="37">
        <f t="shared" si="111"/>
        <v>0.86181301884377515</v>
      </c>
      <c r="AI362">
        <f>AF362*EXP(Info!$B$6*H362*1000)</f>
        <v>15.560052927002561</v>
      </c>
      <c r="AJ362">
        <f>2*SQRT((EXP(Info!$B$6*H362)*AG362)^2+(Info!$B$6*H362*0.01*AI362)^2)</f>
        <v>0.27833758547381449</v>
      </c>
      <c r="AK362">
        <f t="shared" si="112"/>
        <v>7.6082366371462207E-2</v>
      </c>
      <c r="AL362">
        <f t="shared" si="119"/>
        <v>0.2625867613654243</v>
      </c>
      <c r="AM362">
        <v>0.87</v>
      </c>
      <c r="AN362">
        <v>0.05</v>
      </c>
      <c r="AO362">
        <f t="shared" si="113"/>
        <v>15.4</v>
      </c>
      <c r="AP362">
        <f t="shared" si="114"/>
        <v>0.49531947996630771</v>
      </c>
      <c r="AQ362">
        <f t="shared" si="106"/>
        <v>2</v>
      </c>
      <c r="AR362">
        <v>1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>
      <c r="A363" s="13" t="s">
        <v>417</v>
      </c>
      <c r="B363" s="13" t="s">
        <v>429</v>
      </c>
      <c r="D363" s="13">
        <v>26.27</v>
      </c>
      <c r="E363" s="13">
        <v>85.361699999999999</v>
      </c>
      <c r="F363" s="13">
        <v>3646</v>
      </c>
      <c r="G363">
        <v>38</v>
      </c>
      <c r="H363">
        <v>62.57</v>
      </c>
      <c r="J363">
        <f>(F363*100*Info!$B$11)/AI363</f>
        <v>0.59628163850481086</v>
      </c>
      <c r="K363">
        <f>2*((F363*100*Info!$B$11)/AI363^2)*(AJ363/2)</f>
        <v>9.8763304379459356E-3</v>
      </c>
      <c r="L363">
        <f t="shared" si="107"/>
        <v>1.3186915902577638</v>
      </c>
      <c r="M363">
        <f t="shared" si="108"/>
        <v>8.4135339286991293</v>
      </c>
      <c r="N363">
        <f t="shared" si="115"/>
        <v>0.25094803645795399</v>
      </c>
      <c r="O363">
        <v>1.98</v>
      </c>
      <c r="P363">
        <v>0.06</v>
      </c>
      <c r="Q363">
        <v>1.79</v>
      </c>
      <c r="R363"/>
      <c r="S363">
        <v>10.3</v>
      </c>
      <c r="T363">
        <v>0.15</v>
      </c>
      <c r="U363" s="23">
        <v>3.4220993441399998</v>
      </c>
      <c r="V363" s="23">
        <v>8.4885525899999995E-2</v>
      </c>
      <c r="W363" s="37">
        <f>U363*Info!$B$2</f>
        <v>1.6426076851871998</v>
      </c>
      <c r="X363" s="37">
        <f>W363*SQRT((0.5*V363/U363)^2+Info!$B$3^2)</f>
        <v>8.4619382194694226E-2</v>
      </c>
      <c r="Y363" s="28">
        <f>W363*Info!$D$2</f>
        <v>1.3305122250016319</v>
      </c>
      <c r="Z363" s="28">
        <f>Y363*SQRT(Info!$D$3^2+(X363/W363)^2)</f>
        <v>9.5517650375189736E-2</v>
      </c>
      <c r="AA363" s="37">
        <f t="shared" si="109"/>
        <v>0.33739231481280019</v>
      </c>
      <c r="AB363" s="37">
        <f t="shared" si="116"/>
        <v>8.9779952344672884E-2</v>
      </c>
      <c r="AC363" s="37">
        <f>(1-EXP(-Info!$B$6*H363*1000))+(Info!$B$6/(Info!$B$6-Info!$B$7))*(EXP(-Info!$B$7*H363*1000)-EXP(-Info!$B$6*H363*1000))*(Info!$B$9-1)</f>
        <v>0.49488396632990805</v>
      </c>
      <c r="AD363" s="37">
        <f>SQRT((Info!$B$6*EXP(-Info!$B$6*H363*1000)+(Info!$B$6/(Info!$B$6+Info!$B$7))*(Info!$B$9-1)*(-Info!$B$7*EXP(-Info!$B$7*H363*1000)+Info!$B$6*EXP(-Info!$B$6*H363*1000)))^2*(0.01*H363*1000)^2)</f>
        <v>3.4294372098077302E-3</v>
      </c>
      <c r="AE363" s="37">
        <f t="shared" si="117"/>
        <v>4.4445722545986846E-2</v>
      </c>
      <c r="AF363" s="37">
        <f t="shared" si="110"/>
        <v>8.8025177280345819</v>
      </c>
      <c r="AG363" s="37">
        <f t="shared" si="118"/>
        <v>0.12932147457337403</v>
      </c>
      <c r="AH363" s="37">
        <f t="shared" si="111"/>
        <v>0.85461337165384288</v>
      </c>
      <c r="AI363">
        <f>AF363*EXP(Info!$B$6*H363*1000)</f>
        <v>15.624487142023028</v>
      </c>
      <c r="AJ363">
        <f>2*SQRT((EXP(Info!$B$6*H363)*AG363)^2+(Info!$B$6*H363*0.01*AI363)^2)</f>
        <v>0.25879146358589727</v>
      </c>
      <c r="AK363">
        <f t="shared" si="112"/>
        <v>0.44863056100658039</v>
      </c>
      <c r="AL363">
        <f t="shared" si="119"/>
        <v>0.23876080526542307</v>
      </c>
      <c r="AM363">
        <v>0.91</v>
      </c>
      <c r="AN363">
        <v>0.04</v>
      </c>
      <c r="AO363">
        <f t="shared" si="113"/>
        <v>14.11</v>
      </c>
      <c r="AP363">
        <f t="shared" si="114"/>
        <v>0.57859220346438811</v>
      </c>
      <c r="AQ363">
        <f t="shared" si="106"/>
        <v>2</v>
      </c>
      <c r="AR363">
        <v>1</v>
      </c>
      <c r="AS363">
        <v>1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>
      <c r="A364" s="13" t="s">
        <v>417</v>
      </c>
      <c r="B364" s="13" t="s">
        <v>429</v>
      </c>
      <c r="D364" s="13">
        <v>26.27</v>
      </c>
      <c r="E364" s="13">
        <v>85.361699999999999</v>
      </c>
      <c r="F364" s="13">
        <v>3646</v>
      </c>
      <c r="G364">
        <v>43</v>
      </c>
      <c r="H364">
        <v>70.94</v>
      </c>
      <c r="J364">
        <f>(F364*100*Info!$B$11)/AI364</f>
        <v>0.49898511939365897</v>
      </c>
      <c r="K364">
        <f>2*((F364*100*Info!$B$11)/AI364^2)*(AJ364/2)</f>
        <v>7.0275238168021371E-3</v>
      </c>
      <c r="L364">
        <f t="shared" si="107"/>
        <v>1.2196261695863799</v>
      </c>
      <c r="M364">
        <f t="shared" si="108"/>
        <v>6.5117558153595905</v>
      </c>
      <c r="N364">
        <f t="shared" si="115"/>
        <v>0.20169080249686397</v>
      </c>
      <c r="O364">
        <v>1.94</v>
      </c>
      <c r="P364">
        <v>7.0000000000000007E-2</v>
      </c>
      <c r="Q364">
        <v>1.72</v>
      </c>
      <c r="R364"/>
      <c r="S364">
        <v>11.2</v>
      </c>
      <c r="T364">
        <v>0.17</v>
      </c>
      <c r="U364" s="23">
        <v>3.1650174657000005</v>
      </c>
      <c r="V364" s="23">
        <v>8.7310826640000005E-2</v>
      </c>
      <c r="W364" s="37">
        <f>U364*Info!$B$2</f>
        <v>1.5192083835360002</v>
      </c>
      <c r="X364" s="37">
        <f>W364*SQRT((0.5*V364/U364)^2+Info!$B$3^2)</f>
        <v>7.8797718719213136E-2</v>
      </c>
      <c r="Y364" s="28">
        <f>W364*Info!$D$2</f>
        <v>1.2305587906641602</v>
      </c>
      <c r="Z364" s="28">
        <f>Y364*SQRT(Info!$D$3^2+(X364/W364)^2)</f>
        <v>8.8653623970375295E-2</v>
      </c>
      <c r="AA364" s="37">
        <f t="shared" si="109"/>
        <v>0.42079161646399976</v>
      </c>
      <c r="AB364" s="37">
        <f t="shared" si="116"/>
        <v>8.6221113860540169E-2</v>
      </c>
      <c r="AC364" s="37">
        <f>(1-EXP(-Info!$B$6*H364*1000))+(Info!$B$6/(Info!$B$6-Info!$B$7))*(EXP(-Info!$B$7*H364*1000)-EXP(-Info!$B$6*H364*1000))*(Info!$B$9-1)</f>
        <v>0.54118767180668259</v>
      </c>
      <c r="AD364" s="37">
        <f>SQRT((Info!$B$6*EXP(-Info!$B$6*H364*1000)+(Info!$B$6/(Info!$B$6+Info!$B$7))*(Info!$B$9-1)*(-Info!$B$7*EXP(-Info!$B$7*H364*1000)+Info!$B$6*EXP(-Info!$B$6*H364*1000)))^2*(0.01*H364*1000)^2)</f>
        <v>3.5913921812224946E-3</v>
      </c>
      <c r="AE364" s="37">
        <f t="shared" si="117"/>
        <v>4.668626939153854E-2</v>
      </c>
      <c r="AF364" s="37">
        <f t="shared" si="110"/>
        <v>9.7417139741059167</v>
      </c>
      <c r="AG364" s="37">
        <f t="shared" si="118"/>
        <v>0.1313928186499552</v>
      </c>
      <c r="AH364" s="37">
        <f t="shared" si="111"/>
        <v>0.86979589054517115</v>
      </c>
      <c r="AI364">
        <f>AF364*EXP(Info!$B$6*H364*1000)</f>
        <v>18.671087436763418</v>
      </c>
      <c r="AJ364">
        <f>2*SQRT((EXP(Info!$B$6*H364)*AG364)^2+(Info!$B$6*H364*0.01*AI364)^2)</f>
        <v>0.26295676273250707</v>
      </c>
      <c r="AK364">
        <f t="shared" si="112"/>
        <v>0.55952661241218049</v>
      </c>
      <c r="AL364">
        <f t="shared" si="119"/>
        <v>0.22929643020072052</v>
      </c>
      <c r="AM364">
        <v>0.89</v>
      </c>
      <c r="AN364">
        <v>0.05</v>
      </c>
      <c r="AO364">
        <f t="shared" si="113"/>
        <v>13.05</v>
      </c>
      <c r="AP364">
        <f t="shared" si="114"/>
        <v>0.61295080391315759</v>
      </c>
      <c r="AQ364">
        <f t="shared" si="106"/>
        <v>2</v>
      </c>
      <c r="AR364">
        <v>1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>
      <c r="A365" s="13" t="s">
        <v>417</v>
      </c>
      <c r="B365" s="13" t="s">
        <v>429</v>
      </c>
      <c r="D365" s="13">
        <v>26.27</v>
      </c>
      <c r="E365" s="13">
        <v>85.361699999999999</v>
      </c>
      <c r="F365" s="13">
        <v>3646</v>
      </c>
      <c r="G365">
        <v>48</v>
      </c>
      <c r="H365">
        <v>81.75</v>
      </c>
      <c r="J365">
        <f>(F365*100*Info!$B$11)/AI365</f>
        <v>0.44612938048554157</v>
      </c>
      <c r="K365">
        <f>2*((F365*100*Info!$B$11)/AI365^2)*(AJ365/2)</f>
        <v>6.6439296638931954E-3</v>
      </c>
      <c r="L365">
        <f t="shared" si="107"/>
        <v>1.1485981321238778</v>
      </c>
      <c r="M365">
        <f t="shared" si="108"/>
        <v>5.4829300922906512</v>
      </c>
      <c r="N365">
        <f t="shared" si="115"/>
        <v>0.24173421811774146</v>
      </c>
      <c r="O365">
        <v>1.89</v>
      </c>
      <c r="P365">
        <v>0.06</v>
      </c>
      <c r="Q365">
        <v>1.9</v>
      </c>
      <c r="R365"/>
      <c r="S365">
        <v>11.3</v>
      </c>
      <c r="T365">
        <v>0.24</v>
      </c>
      <c r="U365" s="23">
        <v>2.98069460946</v>
      </c>
      <c r="V365" s="23">
        <v>0.12369033774</v>
      </c>
      <c r="W365" s="37">
        <f>U365*Info!$B$2</f>
        <v>1.4307334125408</v>
      </c>
      <c r="X365" s="37">
        <f>W365*SQRT((0.5*V365/U365)^2+Info!$B$3^2)</f>
        <v>7.7451500335727272E-2</v>
      </c>
      <c r="Y365" s="28">
        <f>W365*Info!$D$2</f>
        <v>1.1588940641580481</v>
      </c>
      <c r="Z365" s="28">
        <f>Y365*SQRT(Info!$D$3^2+(X365/W365)^2)</f>
        <v>8.5401162758675056E-2</v>
      </c>
      <c r="AA365" s="37">
        <f t="shared" si="109"/>
        <v>0.4592665874591999</v>
      </c>
      <c r="AB365" s="37">
        <f t="shared" si="116"/>
        <v>8.3058623298578466E-2</v>
      </c>
      <c r="AC365" s="37">
        <f>(1-EXP(-Info!$B$6*H365*1000))+(Info!$B$6/(Info!$B$6-Info!$B$7))*(EXP(-Info!$B$7*H365*1000)-EXP(-Info!$B$6*H365*1000))*(Info!$B$9-1)</f>
        <v>0.59565667460827221</v>
      </c>
      <c r="AD365" s="37">
        <f>SQRT((Info!$B$6*EXP(-Info!$B$6*H365*1000)+(Info!$B$6/(Info!$B$6+Info!$B$7))*(Info!$B$9-1)*(-Info!$B$7*EXP(-Info!$B$7*H365*1000)+Info!$B$6*EXP(-Info!$B$6*H365*1000)))^2*(0.01*H365*1000)^2)</f>
        <v>3.7344191626566318E-3</v>
      </c>
      <c r="AE365" s="37">
        <f t="shared" si="117"/>
        <v>4.9504142384357137E-2</v>
      </c>
      <c r="AF365" s="37">
        <f t="shared" si="110"/>
        <v>9.8675407275973175</v>
      </c>
      <c r="AG365" s="37">
        <f t="shared" si="118"/>
        <v>0.15538345701439524</v>
      </c>
      <c r="AH365" s="37">
        <f t="shared" si="111"/>
        <v>0.8732336927077271</v>
      </c>
      <c r="AI365">
        <f>AF365*EXP(Info!$B$6*H365*1000)</f>
        <v>20.883167980784396</v>
      </c>
      <c r="AJ365">
        <f>2*SQRT((EXP(Info!$B$6*H365)*AG365)^2+(Info!$B$6*H365*0.01*AI365)^2)</f>
        <v>0.31100013873238863</v>
      </c>
      <c r="AK365">
        <f t="shared" si="112"/>
        <v>0.61068678134449805</v>
      </c>
      <c r="AL365">
        <f t="shared" si="119"/>
        <v>0.22088610280023957</v>
      </c>
      <c r="AM365">
        <v>1.01</v>
      </c>
      <c r="AN365">
        <v>0.04</v>
      </c>
      <c r="AO365">
        <f t="shared" si="113"/>
        <v>12.29</v>
      </c>
      <c r="AP365">
        <f t="shared" si="114"/>
        <v>0.63408038985329107</v>
      </c>
      <c r="AQ365">
        <f t="shared" si="106"/>
        <v>2</v>
      </c>
      <c r="AR365">
        <v>1</v>
      </c>
      <c r="AS365">
        <v>1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>
      <c r="A366" s="13" t="s">
        <v>417</v>
      </c>
      <c r="B366" s="13" t="s">
        <v>429</v>
      </c>
      <c r="D366" s="13">
        <v>26.27</v>
      </c>
      <c r="E366" s="13">
        <v>85.361699999999999</v>
      </c>
      <c r="F366" s="13">
        <v>3646</v>
      </c>
      <c r="G366">
        <v>53</v>
      </c>
      <c r="H366">
        <v>92.23</v>
      </c>
      <c r="J366">
        <f>(F366*100*Info!$B$11)/AI366</f>
        <v>0.47632615068571305</v>
      </c>
      <c r="K366">
        <f>2*((F366*100*Info!$B$11)/AI366^2)*(AJ366/2)</f>
        <v>6.0411676080763645E-3</v>
      </c>
      <c r="L366">
        <f t="shared" si="107"/>
        <v>1.1102803750717389</v>
      </c>
      <c r="M366">
        <f t="shared" si="108"/>
        <v>5.6587546764659784</v>
      </c>
      <c r="N366">
        <f t="shared" si="115"/>
        <v>0.18150594584202231</v>
      </c>
      <c r="O366">
        <v>1.81</v>
      </c>
      <c r="P366">
        <v>0.05</v>
      </c>
      <c r="Q366">
        <v>1.7</v>
      </c>
      <c r="R366"/>
      <c r="S366">
        <v>9.7899999999999991</v>
      </c>
      <c r="T366">
        <v>0.16</v>
      </c>
      <c r="U366" s="23">
        <v>2.8812572791200002</v>
      </c>
      <c r="V366" s="23">
        <v>8.4885525899999995E-2</v>
      </c>
      <c r="W366" s="37">
        <f>U366*Info!$B$2</f>
        <v>1.3830034939776001</v>
      </c>
      <c r="X366" s="37">
        <f>W366*SQRT((0.5*V366/U366)^2+Info!$B$3^2)</f>
        <v>7.2088740350398917E-2</v>
      </c>
      <c r="Y366" s="28">
        <f>W366*Info!$D$2</f>
        <v>1.1202328301218563</v>
      </c>
      <c r="Z366" s="28">
        <f>Y366*SQRT(Info!$D$3^2+(X366/W366)^2)</f>
        <v>8.0913012533319617E-2</v>
      </c>
      <c r="AA366" s="37">
        <f t="shared" si="109"/>
        <v>0.42699650602239991</v>
      </c>
      <c r="AB366" s="37">
        <f t="shared" si="116"/>
        <v>7.6300632273312338E-2</v>
      </c>
      <c r="AC366" s="37">
        <f>(1-EXP(-Info!$B$6*H366*1000))+(Info!$B$6/(Info!$B$6-Info!$B$7))*(EXP(-Info!$B$7*H366*1000)-EXP(-Info!$B$6*H366*1000))*(Info!$B$9-1)</f>
        <v>0.64322963101694364</v>
      </c>
      <c r="AD366" s="37">
        <f>SQRT((Info!$B$6*EXP(-Info!$B$6*H366*1000)+(Info!$B$6/(Info!$B$6+Info!$B$7))*(Info!$B$9-1)*(-Info!$B$7*EXP(-Info!$B$7*H366*1000)+Info!$B$6*EXP(-Info!$B$6*H366*1000)))^2*(0.01*H366*1000)^2)</f>
        <v>3.8125924350621699E-3</v>
      </c>
      <c r="AE366" s="37">
        <f t="shared" si="117"/>
        <v>4.910582021194787E-2</v>
      </c>
      <c r="AF366" s="37">
        <f t="shared" si="110"/>
        <v>8.3951103648638288</v>
      </c>
      <c r="AG366" s="37">
        <f t="shared" si="118"/>
        <v>0.12392859708681159</v>
      </c>
      <c r="AH366" s="37">
        <f t="shared" si="111"/>
        <v>0.85751893410253621</v>
      </c>
      <c r="AI366">
        <f>AF366*EXP(Info!$B$6*H366*1000)</f>
        <v>19.559276307695452</v>
      </c>
      <c r="AJ366">
        <f>2*SQRT((EXP(Info!$B$6*H366)*AG366)^2+(Info!$B$6*H366*0.01*AI366)^2)</f>
        <v>0.24806714117493309</v>
      </c>
      <c r="AK366">
        <f t="shared" si="112"/>
        <v>0.56777725405798518</v>
      </c>
      <c r="AL366">
        <f t="shared" si="119"/>
        <v>0.20291390146764682</v>
      </c>
      <c r="AM366">
        <v>0.94</v>
      </c>
      <c r="AN366">
        <v>0.04</v>
      </c>
      <c r="AO366">
        <f t="shared" si="113"/>
        <v>11.88</v>
      </c>
      <c r="AP366">
        <f t="shared" si="114"/>
        <v>0.62819797909640829</v>
      </c>
      <c r="AQ366">
        <f t="shared" si="106"/>
        <v>2</v>
      </c>
      <c r="AR366">
        <v>1</v>
      </c>
      <c r="AS366">
        <v>1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>
      <c r="A367" s="13" t="s">
        <v>417</v>
      </c>
      <c r="B367" s="13" t="s">
        <v>429</v>
      </c>
      <c r="D367" s="13">
        <v>26.27</v>
      </c>
      <c r="E367" s="13">
        <v>85.361699999999999</v>
      </c>
      <c r="F367" s="13">
        <v>3646</v>
      </c>
      <c r="G367">
        <v>57.999999999999993</v>
      </c>
      <c r="H367">
        <v>99.23</v>
      </c>
      <c r="J367">
        <f>(F367*100*Info!$B$11)/AI367</f>
        <v>0.59079341042782918</v>
      </c>
      <c r="K367">
        <f>2*((F367*100*Info!$B$11)/AI367^2)*(AJ367/2)</f>
        <v>7.9019328912626682E-3</v>
      </c>
      <c r="L367">
        <f t="shared" si="107"/>
        <v>1.1121495339523311</v>
      </c>
      <c r="M367">
        <f t="shared" si="108"/>
        <v>7.0304415919427772</v>
      </c>
      <c r="N367">
        <f t="shared" si="115"/>
        <v>0.16524604376716134</v>
      </c>
      <c r="O367">
        <v>2.04</v>
      </c>
      <c r="P367">
        <v>0.06</v>
      </c>
      <c r="Q367">
        <v>1.84</v>
      </c>
      <c r="R367"/>
      <c r="S367">
        <v>7.91</v>
      </c>
      <c r="T367">
        <v>0.09</v>
      </c>
      <c r="U367" s="23">
        <v>2.8861078806000005</v>
      </c>
      <c r="V367" s="23">
        <v>5.5781917020000002E-2</v>
      </c>
      <c r="W367" s="37">
        <f>U367*Info!$B$2</f>
        <v>1.3853317826880001</v>
      </c>
      <c r="X367" s="37">
        <f>W367*SQRT((0.5*V367/U367)^2+Info!$B$3^2)</f>
        <v>7.0548492633506557E-2</v>
      </c>
      <c r="Y367" s="28">
        <f>W367*Info!$D$2</f>
        <v>1.1221187439772802</v>
      </c>
      <c r="Z367" s="28">
        <f>Y367*SQRT(Info!$D$3^2+(X367/W367)^2)</f>
        <v>8.0083361662584271E-2</v>
      </c>
      <c r="AA367" s="37">
        <f t="shared" si="109"/>
        <v>0.65466821731199998</v>
      </c>
      <c r="AB367" s="37">
        <f t="shared" si="116"/>
        <v>7.6662179807646544E-2</v>
      </c>
      <c r="AC367" s="37">
        <f>(1-EXP(-Info!$B$6*H367*1000))+(Info!$B$6/(Info!$B$6-Info!$B$7))*(EXP(-Info!$B$7*H367*1000)-EXP(-Info!$B$6*H367*1000))*(Info!$B$9-1)</f>
        <v>0.67237859027700653</v>
      </c>
      <c r="AD367" s="37">
        <f>SQRT((Info!$B$6*EXP(-Info!$B$6*H367*1000)+(Info!$B$6/(Info!$B$6+Info!$B$7))*(Info!$B$9-1)*(-Info!$B$7*EXP(-Info!$B$7*H367*1000)+Info!$B$6*EXP(-Info!$B$6*H367*1000)))^2*(0.01*H367*1000)^2)</f>
        <v>3.8365842673183494E-3</v>
      </c>
      <c r="AE367" s="37">
        <f t="shared" si="117"/>
        <v>5.1607165841185146E-2</v>
      </c>
      <c r="AF367" s="37">
        <f t="shared" si="110"/>
        <v>6.3476963629673167</v>
      </c>
      <c r="AG367" s="37">
        <f t="shared" si="118"/>
        <v>0.10536434112801094</v>
      </c>
      <c r="AH367" s="37">
        <f t="shared" si="111"/>
        <v>0.80249005852936994</v>
      </c>
      <c r="AI367">
        <f>AF367*EXP(Info!$B$6*H367*1000)</f>
        <v>15.769632208822594</v>
      </c>
      <c r="AJ367">
        <f>2*SQRT((EXP(Info!$B$6*H367)*AG367)^2+(Info!$B$6*H367*0.01*AI367)^2)</f>
        <v>0.21092072666107156</v>
      </c>
      <c r="AK367">
        <f t="shared" si="112"/>
        <v>0.87051232855976635</v>
      </c>
      <c r="AL367">
        <f t="shared" si="119"/>
        <v>0.20387540098045523</v>
      </c>
      <c r="AM367">
        <v>0.9</v>
      </c>
      <c r="AN367">
        <v>0.04</v>
      </c>
      <c r="AO367">
        <f t="shared" si="113"/>
        <v>11.900000000000002</v>
      </c>
      <c r="AP367">
        <f t="shared" si="114"/>
        <v>0.70683428492489309</v>
      </c>
      <c r="AQ367">
        <f t="shared" si="106"/>
        <v>2</v>
      </c>
      <c r="AR367">
        <v>1</v>
      </c>
      <c r="AS367">
        <v>1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>
      <c r="A368" s="13" t="s">
        <v>417</v>
      </c>
      <c r="B368" s="13" t="s">
        <v>429</v>
      </c>
      <c r="D368" s="13">
        <v>26.27</v>
      </c>
      <c r="E368" s="13">
        <v>85.361699999999999</v>
      </c>
      <c r="F368" s="13">
        <v>3646</v>
      </c>
      <c r="G368">
        <v>63</v>
      </c>
      <c r="H368">
        <v>112.32</v>
      </c>
      <c r="J368">
        <f>(F368*100*Info!$B$11)/AI368</f>
        <v>0.31121943250483941</v>
      </c>
      <c r="K368">
        <f>2*((F368*100*Info!$B$11)/AI368^2)*(AJ368/2)</f>
        <v>2.7849287535939176E-3</v>
      </c>
      <c r="L368">
        <f t="shared" si="107"/>
        <v>1.336448599623389</v>
      </c>
      <c r="M368">
        <f t="shared" si="108"/>
        <v>4.4504378897894599</v>
      </c>
      <c r="N368">
        <f t="shared" si="115"/>
        <v>9.8649419817796194E-2</v>
      </c>
      <c r="O368">
        <v>2.17</v>
      </c>
      <c r="P368">
        <v>7.0000000000000007E-2</v>
      </c>
      <c r="Q368">
        <v>2.11</v>
      </c>
      <c r="R368"/>
      <c r="S368">
        <v>12.4</v>
      </c>
      <c r="T368">
        <v>0.13</v>
      </c>
      <c r="U368" s="23">
        <v>3.4681800582000002</v>
      </c>
      <c r="V368" s="23">
        <v>7.0333721459999998E-2</v>
      </c>
      <c r="W368" s="37">
        <f>U368*Info!$B$2</f>
        <v>1.6647264279360001</v>
      </c>
      <c r="X368" s="37">
        <f>W368*SQRT((0.5*V368/U368)^2+Info!$B$3^2)</f>
        <v>8.4930693771083546E-2</v>
      </c>
      <c r="Y368" s="28">
        <f>W368*Info!$D$2</f>
        <v>1.3484284066281602</v>
      </c>
      <c r="Z368" s="28">
        <f>Y368*SQRT(Info!$D$3^2+(X368/W368)^2)</f>
        <v>9.6323638646647308E-2</v>
      </c>
      <c r="AA368" s="37">
        <f t="shared" si="109"/>
        <v>0.50527357206399981</v>
      </c>
      <c r="AB368" s="37">
        <f t="shared" si="116"/>
        <v>9.1859799392539326E-2</v>
      </c>
      <c r="AC368" s="37">
        <f>(1-EXP(-Info!$B$6*H368*1000))+(Info!$B$6/(Info!$B$6-Info!$B$7))*(EXP(-Info!$B$7*H368*1000)-EXP(-Info!$B$6*H368*1000))*(Info!$B$9-1)</f>
        <v>0.72175459995055247</v>
      </c>
      <c r="AD368" s="37">
        <f>SQRT((Info!$B$6*EXP(-Info!$B$6*H368*1000)+(Info!$B$6/(Info!$B$6+Info!$B$7))*(Info!$B$9-1)*(-Info!$B$7*EXP(-Info!$B$7*H368*1000)+Info!$B$6*EXP(-Info!$B$6*H368*1000)))^2*(0.01*H368*1000)^2)</f>
        <v>3.8307905267904604E-3</v>
      </c>
      <c r="AE368" s="37">
        <f t="shared" si="117"/>
        <v>6.6328481068699319E-2</v>
      </c>
      <c r="AF368" s="37">
        <f t="shared" si="110"/>
        <v>10.686888068501201</v>
      </c>
      <c r="AG368" s="37">
        <f t="shared" si="118"/>
        <v>0.13380101181609461</v>
      </c>
      <c r="AH368" s="37">
        <f t="shared" si="111"/>
        <v>0.86184581197590326</v>
      </c>
      <c r="AI368">
        <f>AF368*EXP(Info!$B$6*H368*1000)</f>
        <v>29.935774636109745</v>
      </c>
      <c r="AJ368">
        <f>2*SQRT((EXP(Info!$B$6*H368)*AG368)^2+(Info!$B$6*H368*0.01*AI368)^2)</f>
        <v>0.26787851540701318</v>
      </c>
      <c r="AK368">
        <f t="shared" si="112"/>
        <v>0.67186226877350053</v>
      </c>
      <c r="AL368">
        <f t="shared" si="119"/>
        <v>0.24429195050451907</v>
      </c>
      <c r="AM368">
        <v>0.97</v>
      </c>
      <c r="AN368">
        <v>0.04</v>
      </c>
      <c r="AO368">
        <f t="shared" si="113"/>
        <v>14.3</v>
      </c>
      <c r="AP368">
        <f t="shared" si="114"/>
        <v>0.6256883909096228</v>
      </c>
      <c r="AQ368">
        <f t="shared" si="106"/>
        <v>2</v>
      </c>
      <c r="AR368">
        <v>1</v>
      </c>
      <c r="AS368">
        <v>1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>
      <c r="A369" s="13" t="s">
        <v>417</v>
      </c>
      <c r="B369" s="13" t="s">
        <v>429</v>
      </c>
      <c r="D369" s="13">
        <v>26.27</v>
      </c>
      <c r="E369" s="13">
        <v>85.361699999999999</v>
      </c>
      <c r="F369" s="13">
        <v>3646</v>
      </c>
      <c r="G369">
        <v>68</v>
      </c>
      <c r="H369">
        <v>123.89</v>
      </c>
      <c r="J369">
        <f>(F369*100*Info!$B$11)/AI369</f>
        <v>0.42881747496906997</v>
      </c>
      <c r="K369">
        <f>2*((F369*100*Info!$B$11)/AI369^2)*(AJ369/2)</f>
        <v>4.8736506936149686E-3</v>
      </c>
      <c r="L369">
        <f t="shared" si="107"/>
        <v>1.2532710294370384</v>
      </c>
      <c r="M369">
        <f t="shared" si="108"/>
        <v>5.7504423457573317</v>
      </c>
      <c r="N369">
        <f t="shared" si="115"/>
        <v>0.12555532030888583</v>
      </c>
      <c r="O369">
        <v>2.14</v>
      </c>
      <c r="P369">
        <v>0.08</v>
      </c>
      <c r="Q369">
        <v>2.04</v>
      </c>
      <c r="R369"/>
      <c r="S369">
        <v>8.68</v>
      </c>
      <c r="T369">
        <v>0.1</v>
      </c>
      <c r="U369" s="23">
        <v>3.2523282923400001</v>
      </c>
      <c r="V369" s="23">
        <v>6.0632518500000003E-2</v>
      </c>
      <c r="W369" s="37">
        <f>U369*Info!$B$2</f>
        <v>1.5611175803232</v>
      </c>
      <c r="X369" s="37">
        <f>W369*SQRT((0.5*V369/U369)^2+Info!$B$3^2)</f>
        <v>7.9400725824424381E-2</v>
      </c>
      <c r="Y369" s="28">
        <f>W369*Info!$D$2</f>
        <v>1.2645052400617922</v>
      </c>
      <c r="Z369" s="28">
        <f>Y369*SQRT(Info!$D$3^2+(X369/W369)^2)</f>
        <v>9.0187582151833201E-2</v>
      </c>
      <c r="AA369" s="37">
        <f t="shared" si="109"/>
        <v>0.5788824196768001</v>
      </c>
      <c r="AB369" s="37">
        <f t="shared" si="116"/>
        <v>8.8907115921310897E-2</v>
      </c>
      <c r="AC369" s="37">
        <f>(1-EXP(-Info!$B$6*H369*1000))+(Info!$B$6/(Info!$B$6-Info!$B$7))*(EXP(-Info!$B$7*H369*1000)-EXP(-Info!$B$6*H369*1000))*(Info!$B$9-1)</f>
        <v>0.76035186584880887</v>
      </c>
      <c r="AD369" s="37">
        <f>SQRT((Info!$B$6*EXP(-Info!$B$6*H369*1000)+(Info!$B$6/(Info!$B$6+Info!$B$7))*(Info!$B$9-1)*(-Info!$B$7*EXP(-Info!$B$7*H369*1000)+Info!$B$6*EXP(-Info!$B$6*H369*1000)))^2*(0.01*H369*1000)^2)</f>
        <v>3.7804400252017404E-3</v>
      </c>
      <c r="AE369" s="37">
        <f t="shared" si="117"/>
        <v>6.7636105116629236E-2</v>
      </c>
      <c r="AF369" s="37">
        <f t="shared" si="110"/>
        <v>6.9753404320298795</v>
      </c>
      <c r="AG369" s="37">
        <f t="shared" si="118"/>
        <v>0.12332251493438406</v>
      </c>
      <c r="AH369" s="37">
        <f t="shared" si="111"/>
        <v>0.80361064885136868</v>
      </c>
      <c r="AI369">
        <f>AF369*EXP(Info!$B$6*H369*1000)</f>
        <v>21.726247967191249</v>
      </c>
      <c r="AJ369">
        <f>2*SQRT((EXP(Info!$B$6*H369)*AG369)^2+(Info!$B$6*H369*0.01*AI369)^2)</f>
        <v>0.24692590590574667</v>
      </c>
      <c r="AK369">
        <f t="shared" si="112"/>
        <v>0.76973995344424107</v>
      </c>
      <c r="AL369">
        <f t="shared" si="119"/>
        <v>0.23643958408113419</v>
      </c>
      <c r="AM369">
        <v>0.95</v>
      </c>
      <c r="AN369">
        <v>0.05</v>
      </c>
      <c r="AO369">
        <f t="shared" si="113"/>
        <v>13.41</v>
      </c>
      <c r="AP369">
        <f t="shared" si="114"/>
        <v>0.65799015586470921</v>
      </c>
      <c r="AQ369">
        <f t="shared" si="106"/>
        <v>2</v>
      </c>
      <c r="AR369">
        <v>1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>
      <c r="A370" s="13" t="s">
        <v>417</v>
      </c>
      <c r="B370" s="13" t="s">
        <v>429</v>
      </c>
      <c r="D370" s="13">
        <v>26.27</v>
      </c>
      <c r="E370" s="13">
        <v>85.361699999999999</v>
      </c>
      <c r="F370" s="13">
        <v>3646</v>
      </c>
      <c r="G370">
        <v>73</v>
      </c>
      <c r="H370">
        <v>129.43</v>
      </c>
      <c r="J370">
        <f>(F370*100*Info!$B$11)/AI370</f>
        <v>1.3108422040853474</v>
      </c>
      <c r="K370">
        <f>2*((F370*100*Info!$B$11)/AI370^2)*(AJ370/2)</f>
        <v>3.7325092009542205E-2</v>
      </c>
      <c r="L370">
        <f t="shared" si="107"/>
        <v>1.0093457955197624</v>
      </c>
      <c r="M370">
        <f t="shared" si="108"/>
        <v>14.157095819932421</v>
      </c>
      <c r="N370">
        <f t="shared" si="115"/>
        <v>0.5278788177847622</v>
      </c>
      <c r="O370">
        <v>2.2000000000000002</v>
      </c>
      <c r="P370">
        <v>7.0000000000000007E-2</v>
      </c>
      <c r="Q370">
        <v>1.92</v>
      </c>
      <c r="R370"/>
      <c r="S370">
        <v>3.92</v>
      </c>
      <c r="T370">
        <v>0.08</v>
      </c>
      <c r="U370" s="23">
        <v>2.6193247992000002</v>
      </c>
      <c r="V370" s="23">
        <v>6.3057819240000007E-2</v>
      </c>
      <c r="W370" s="37">
        <f>U370*Info!$B$2</f>
        <v>1.2572759036159999</v>
      </c>
      <c r="X370" s="37">
        <f>W370*SQRT((0.5*V370/U370)^2+Info!$B$3^2)</f>
        <v>6.4659809511088989E-2</v>
      </c>
      <c r="Y370" s="28">
        <f>W370*Info!$D$2</f>
        <v>1.01839348192896</v>
      </c>
      <c r="Z370" s="28">
        <f>Y370*SQRT(Info!$D$3^2+(X370/W370)^2)</f>
        <v>7.3047216051591216E-2</v>
      </c>
      <c r="AA370" s="37">
        <f t="shared" si="109"/>
        <v>0.94272409638400023</v>
      </c>
      <c r="AB370" s="37">
        <f t="shared" si="116"/>
        <v>7.3524764304350648E-2</v>
      </c>
      <c r="AC370" s="37">
        <f>(1-EXP(-Info!$B$6*H370*1000))+(Info!$B$6/(Info!$B$6-Info!$B$7))*(EXP(-Info!$B$7*H370*1000)-EXP(-Info!$B$6*H370*1000))*(Info!$B$9-1)</f>
        <v>0.77730918602201449</v>
      </c>
      <c r="AD370" s="37">
        <f>SQRT((Info!$B$6*EXP(-Info!$B$6*H370*1000)+(Info!$B$6/(Info!$B$6+Info!$B$7))*(Info!$B$9-1)*(-Info!$B$7*EXP(-Info!$B$7*H370*1000)+Info!$B$6*EXP(-Info!$B$6*H370*1000)))^2*(0.01*H370*1000)^2)</f>
        <v>3.7440144688360368E-3</v>
      </c>
      <c r="AE370" s="37">
        <f t="shared" si="117"/>
        <v>5.726036100851601E-2</v>
      </c>
      <c r="AF370" s="37">
        <f t="shared" si="110"/>
        <v>2.1688184180674535</v>
      </c>
      <c r="AG370" s="37">
        <f t="shared" si="118"/>
        <v>0.10106752552483625</v>
      </c>
      <c r="AH370" s="37">
        <f t="shared" si="111"/>
        <v>0.5532700046090443</v>
      </c>
      <c r="AI370">
        <f>AF370*EXP(Info!$B$6*H370*1000)</f>
        <v>7.1073350894614986</v>
      </c>
      <c r="AJ370">
        <f>2*SQRT((EXP(Info!$B$6*H370)*AG370)^2+(Info!$B$6*H370*0.01*AI370)^2)</f>
        <v>0.20237518698286139</v>
      </c>
      <c r="AK370">
        <f t="shared" si="112"/>
        <v>1.2535402309618051</v>
      </c>
      <c r="AL370">
        <f t="shared" si="119"/>
        <v>0.19553175819099011</v>
      </c>
      <c r="AM370">
        <v>0.87</v>
      </c>
      <c r="AN370">
        <v>0.04</v>
      </c>
      <c r="AO370">
        <f t="shared" si="113"/>
        <v>10.8</v>
      </c>
      <c r="AP370">
        <f t="shared" si="114"/>
        <v>0.83991111017309839</v>
      </c>
      <c r="AQ370">
        <f t="shared" si="106"/>
        <v>2</v>
      </c>
      <c r="AR370">
        <v>1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>
      <c r="A371" s="13" t="s">
        <v>417</v>
      </c>
      <c r="B371" s="13" t="s">
        <v>429</v>
      </c>
      <c r="D371" s="13">
        <v>26.27</v>
      </c>
      <c r="E371" s="13">
        <v>85.361699999999999</v>
      </c>
      <c r="F371" s="13">
        <v>3646</v>
      </c>
      <c r="G371">
        <v>78</v>
      </c>
      <c r="H371">
        <v>130.13</v>
      </c>
      <c r="J371">
        <f>(F371*100*Info!$B$11)/AI371</f>
        <v>6.0150816509332454</v>
      </c>
      <c r="K371">
        <f>2*((F371*100*Info!$B$11)/AI371^2)*(AJ371/2)</f>
        <v>0.67700695438264991</v>
      </c>
      <c r="L371">
        <f t="shared" si="107"/>
        <v>0.89439252436334538</v>
      </c>
      <c r="M371">
        <f t="shared" si="108"/>
        <v>57.564331463719114</v>
      </c>
      <c r="N371">
        <f t="shared" si="115"/>
        <v>6.6378396830900517</v>
      </c>
      <c r="O371">
        <v>1.83</v>
      </c>
      <c r="P371">
        <v>7.0000000000000007E-2</v>
      </c>
      <c r="Q371">
        <v>1.8</v>
      </c>
      <c r="R371"/>
      <c r="S371">
        <v>1.93</v>
      </c>
      <c r="T371">
        <v>0.05</v>
      </c>
      <c r="U371" s="23">
        <v>2.3210128081800003</v>
      </c>
      <c r="V371" s="23">
        <v>5.8207217759999999E-2</v>
      </c>
      <c r="W371" s="37">
        <f>U371*Info!$B$2</f>
        <v>1.1140861479264001</v>
      </c>
      <c r="X371" s="37">
        <f>W371*SQRT((0.5*V371/U371)^2+Info!$B$3^2)</f>
        <v>5.7429289408688071E-2</v>
      </c>
      <c r="Y371" s="28">
        <f>W371*Info!$D$2</f>
        <v>0.90240977982038417</v>
      </c>
      <c r="Z371" s="28">
        <f>Y371*SQRT(Info!$D$3^2+(X371/W371)^2)</f>
        <v>6.4805533807694687E-2</v>
      </c>
      <c r="AA371" s="37">
        <f t="shared" si="109"/>
        <v>0.71591385207359992</v>
      </c>
      <c r="AB371" s="37">
        <f t="shared" si="116"/>
        <v>6.7254169253562646E-2</v>
      </c>
      <c r="AC371" s="37">
        <f>(1-EXP(-Info!$B$6*H371*1000))+(Info!$B$6/(Info!$B$6-Info!$B$7))*(EXP(-Info!$B$7*H371*1000)-EXP(-Info!$B$6*H371*1000))*(Info!$B$9-1)</f>
        <v>0.77938542764981622</v>
      </c>
      <c r="AD371" s="37">
        <f>SQRT((Info!$B$6*EXP(-Info!$B$6*H371*1000)+(Info!$B$6/(Info!$B$6+Info!$B$7))*(Info!$B$9-1)*(-Info!$B$7*EXP(-Info!$B$7*H371*1000)+Info!$B$6*EXP(-Info!$B$6*H371*1000)))^2*(0.01*H371*1000)^2)</f>
        <v>3.7389103579546887E-3</v>
      </c>
      <c r="AE371" s="37">
        <f t="shared" si="117"/>
        <v>5.2485220500605764E-2</v>
      </c>
      <c r="AF371" s="37">
        <f t="shared" si="110"/>
        <v>0.46961739642080591</v>
      </c>
      <c r="AG371" s="37">
        <f t="shared" si="118"/>
        <v>8.7060068820886349E-2</v>
      </c>
      <c r="AH371" s="37">
        <f t="shared" si="111"/>
        <v>0.24332507586570254</v>
      </c>
      <c r="AI371">
        <f>AF371*EXP(Info!$B$6*H371*1000)</f>
        <v>1.5488725398095573</v>
      </c>
      <c r="AJ371">
        <f>2*SQRT((EXP(Info!$B$6*H371)*AG371)^2+(Info!$B$6*H371*0.01*AI371)^2)</f>
        <v>0.1743280543399934</v>
      </c>
      <c r="AK371">
        <f t="shared" si="112"/>
        <v>0.95195064910226579</v>
      </c>
      <c r="AL371">
        <f t="shared" si="119"/>
        <v>0.17885573771292448</v>
      </c>
      <c r="AM371">
        <v>0.99</v>
      </c>
      <c r="AN371">
        <v>0.05</v>
      </c>
      <c r="AO371">
        <f t="shared" si="113"/>
        <v>9.57</v>
      </c>
      <c r="AP371">
        <f t="shared" si="114"/>
        <v>0.78844890194077677</v>
      </c>
      <c r="AQ371">
        <f t="shared" si="106"/>
        <v>2</v>
      </c>
      <c r="AR371">
        <v>1</v>
      </c>
      <c r="AS371">
        <v>1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>
      <c r="A372" s="13" t="s">
        <v>417</v>
      </c>
      <c r="B372" s="13" t="s">
        <v>429</v>
      </c>
      <c r="D372" s="13">
        <v>26.27</v>
      </c>
      <c r="E372" s="13">
        <v>85.361699999999999</v>
      </c>
      <c r="F372" s="13">
        <v>3646</v>
      </c>
      <c r="G372">
        <v>83</v>
      </c>
      <c r="H372">
        <v>131.47</v>
      </c>
      <c r="J372">
        <f>(F372*100*Info!$B$11)/AI372</f>
        <v>4.3458968341184461</v>
      </c>
      <c r="K372">
        <f>2*((F372*100*Info!$B$11)/AI372^2)*(AJ372/2)</f>
        <v>0.37054312846255838</v>
      </c>
      <c r="L372">
        <f t="shared" si="107"/>
        <v>0.92710280477370788</v>
      </c>
      <c r="M372">
        <f t="shared" si="108"/>
        <v>43.111296642601758</v>
      </c>
      <c r="N372">
        <f t="shared" si="115"/>
        <v>3.8209026455825046</v>
      </c>
      <c r="O372">
        <v>2.09</v>
      </c>
      <c r="P372">
        <v>7.0000000000000007E-2</v>
      </c>
      <c r="Q372">
        <v>1.94</v>
      </c>
      <c r="R372"/>
      <c r="S372">
        <v>2.31</v>
      </c>
      <c r="T372">
        <v>0.06</v>
      </c>
      <c r="U372" s="23">
        <v>2.4058983340800002</v>
      </c>
      <c r="V372" s="23">
        <v>5.8207217759999999E-2</v>
      </c>
      <c r="W372" s="37">
        <f>U372*Info!$B$2</f>
        <v>1.1548312003584</v>
      </c>
      <c r="X372" s="37">
        <f>W372*SQRT((0.5*V372/U372)^2+Info!$B$3^2)</f>
        <v>5.9407416816304993E-2</v>
      </c>
      <c r="Y372" s="28">
        <f>W372*Info!$D$2</f>
        <v>0.93541327229030413</v>
      </c>
      <c r="Z372" s="28">
        <f>Y372*SQRT(Info!$D$3^2+(X372/W372)^2)</f>
        <v>6.7104620618904931E-2</v>
      </c>
      <c r="AA372" s="37">
        <f t="shared" si="109"/>
        <v>0.93516879964159982</v>
      </c>
      <c r="AB372" s="37">
        <f t="shared" si="116"/>
        <v>6.8951005596627798E-2</v>
      </c>
      <c r="AC372" s="37">
        <f>(1-EXP(-Info!$B$6*H372*1000))+(Info!$B$6/(Info!$B$6-Info!$B$7))*(EXP(-Info!$B$7*H372*1000)-EXP(-Info!$B$6*H372*1000))*(Info!$B$9-1)</f>
        <v>0.78331938515885624</v>
      </c>
      <c r="AD372" s="37">
        <f>SQRT((Info!$B$6*EXP(-Info!$B$6*H372*1000)+(Info!$B$6/(Info!$B$6+Info!$B$7))*(Info!$B$9-1)*(-Info!$B$7*EXP(-Info!$B$7*H372*1000)+Info!$B$6*EXP(-Info!$B$6*H372*1000)))^2*(0.01*H372*1000)^2)</f>
        <v>3.7288421120309956E-3</v>
      </c>
      <c r="AE372" s="37">
        <f t="shared" si="117"/>
        <v>5.4123111174533875E-2</v>
      </c>
      <c r="AF372" s="37">
        <f t="shared" si="110"/>
        <v>0.64205087855469234</v>
      </c>
      <c r="AG372" s="37">
        <f t="shared" si="118"/>
        <v>9.1281659010001098E-2</v>
      </c>
      <c r="AH372" s="37">
        <f t="shared" si="111"/>
        <v>0.27794410327042957</v>
      </c>
      <c r="AI372">
        <f>AF372*EXP(Info!$B$6*H372*1000)</f>
        <v>2.1437680528218723</v>
      </c>
      <c r="AJ372">
        <f>2*SQRT((EXP(Info!$B$6*H372)*AG372)^2+(Info!$B$6*H372*0.01*AI372)^2)</f>
        <v>0.18278356604197604</v>
      </c>
      <c r="AK372">
        <f t="shared" si="112"/>
        <v>1.2434939528834352</v>
      </c>
      <c r="AL372">
        <f t="shared" si="119"/>
        <v>0.18336830428367196</v>
      </c>
      <c r="AM372">
        <v>0.93</v>
      </c>
      <c r="AN372">
        <v>0.05</v>
      </c>
      <c r="AO372">
        <f t="shared" si="113"/>
        <v>9.92</v>
      </c>
      <c r="AP372">
        <f t="shared" si="114"/>
        <v>0.86869838612661165</v>
      </c>
      <c r="AQ372">
        <f t="shared" si="106"/>
        <v>2</v>
      </c>
      <c r="AR372">
        <v>1</v>
      </c>
      <c r="AS372">
        <v>1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>
      <c r="A373" s="13" t="s">
        <v>417</v>
      </c>
      <c r="B373" s="13" t="s">
        <v>429</v>
      </c>
      <c r="D373" s="13">
        <v>26.27</v>
      </c>
      <c r="E373" s="13">
        <v>85.361699999999999</v>
      </c>
      <c r="F373" s="13">
        <v>3646</v>
      </c>
      <c r="G373">
        <v>88</v>
      </c>
      <c r="H373">
        <v>132.93</v>
      </c>
      <c r="J373">
        <f>(F373*100*Info!$B$11)/AI373</f>
        <v>5.1166745747304212</v>
      </c>
      <c r="K373">
        <f>2*((F373*100*Info!$B$11)/AI373^2)*(AJ373/2)</f>
        <v>0.5803701829092488</v>
      </c>
      <c r="L373">
        <f t="shared" si="107"/>
        <v>0.99065420671384097</v>
      </c>
      <c r="M373">
        <f t="shared" si="108"/>
        <v>54.236750552714163</v>
      </c>
      <c r="N373">
        <f t="shared" si="115"/>
        <v>6.4834424217177196</v>
      </c>
      <c r="O373">
        <v>1.91</v>
      </c>
      <c r="P373">
        <v>0.06</v>
      </c>
      <c r="Q373">
        <v>1.7</v>
      </c>
      <c r="R373"/>
      <c r="S373">
        <v>2.0699999999999998</v>
      </c>
      <c r="T373">
        <v>0.09</v>
      </c>
      <c r="U373" s="23">
        <v>2.5708187844000001</v>
      </c>
      <c r="V373" s="23">
        <v>9.7012029600000008E-2</v>
      </c>
      <c r="W373" s="37">
        <f>U373*Info!$B$2</f>
        <v>1.2339930165120001</v>
      </c>
      <c r="X373" s="37">
        <f>W373*SQRT((0.5*V373/U373)^2+Info!$B$3^2)</f>
        <v>6.5946491520766856E-2</v>
      </c>
      <c r="Y373" s="28">
        <f>W373*Info!$D$2</f>
        <v>0.99953434337472014</v>
      </c>
      <c r="Z373" s="28">
        <f>Y373*SQRT(Info!$D$3^2+(X373/W373)^2)</f>
        <v>7.3150609190461902E-2</v>
      </c>
      <c r="AA373" s="37">
        <f t="shared" si="109"/>
        <v>0.67600698348799981</v>
      </c>
      <c r="AB373" s="37">
        <f t="shared" si="116"/>
        <v>7.2449566899316767E-2</v>
      </c>
      <c r="AC373" s="37">
        <f>(1-EXP(-Info!$B$6*H373*1000))+(Info!$B$6/(Info!$B$6-Info!$B$7))*(EXP(-Info!$B$7*H373*1000)-EXP(-Info!$B$6*H373*1000))*(Info!$B$9-1)</f>
        <v>0.78754564081962664</v>
      </c>
      <c r="AD373" s="37">
        <f>SQRT((Info!$B$6*EXP(-Info!$B$6*H373*1000)+(Info!$B$6/(Info!$B$6+Info!$B$7))*(Info!$B$9-1)*(-Info!$B$7*EXP(-Info!$B$7*H373*1000)+Info!$B$6*EXP(-Info!$B$6*H373*1000)))^2*(0.01*H373*1000)^2)</f>
        <v>3.7174382622831501E-3</v>
      </c>
      <c r="AE373" s="37">
        <f t="shared" si="117"/>
        <v>5.7112654953150599E-2</v>
      </c>
      <c r="AF373" s="37">
        <f t="shared" si="110"/>
        <v>0.53807930361568013</v>
      </c>
      <c r="AG373" s="37">
        <f t="shared" si="118"/>
        <v>0.10314003578016312</v>
      </c>
      <c r="AH373" s="37">
        <f t="shared" si="111"/>
        <v>0.25994169256796146</v>
      </c>
      <c r="AI373">
        <f>AF373*EXP(Info!$B$6*H373*1000)</f>
        <v>1.8208300445477712</v>
      </c>
      <c r="AJ373">
        <f>2*SQRT((EXP(Info!$B$6*H373)*AG373)^2+(Info!$B$6*H373*0.01*AI373)^2)</f>
        <v>0.20653169369414548</v>
      </c>
      <c r="AK373">
        <f t="shared" si="112"/>
        <v>0.89888648594399334</v>
      </c>
      <c r="AL373">
        <f t="shared" si="119"/>
        <v>0.192672378212043</v>
      </c>
      <c r="AM373">
        <v>0.89</v>
      </c>
      <c r="AN373">
        <v>0.04</v>
      </c>
      <c r="AO373">
        <f t="shared" si="113"/>
        <v>10.6</v>
      </c>
      <c r="AP373">
        <f t="shared" si="114"/>
        <v>0.74295396143441994</v>
      </c>
      <c r="AQ373">
        <f t="shared" si="106"/>
        <v>2</v>
      </c>
      <c r="AR373">
        <v>1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>
      <c r="A374" s="13" t="s">
        <v>417</v>
      </c>
      <c r="B374" s="13" t="s">
        <v>429</v>
      </c>
      <c r="D374" s="13">
        <v>26.27</v>
      </c>
      <c r="E374" s="13">
        <v>85.361699999999999</v>
      </c>
      <c r="F374" s="13">
        <v>3646</v>
      </c>
      <c r="G374">
        <v>93</v>
      </c>
      <c r="H374">
        <v>133.94</v>
      </c>
      <c r="J374">
        <f>(F374*100*Info!$B$11)/AI374</f>
        <v>6.5890945991680034</v>
      </c>
      <c r="K374">
        <f>2*((F374*100*Info!$B$11)/AI374^2)*(AJ374/2)</f>
        <v>0.85903992380155292</v>
      </c>
      <c r="L374">
        <f t="shared" si="107"/>
        <v>0.82803738410232364</v>
      </c>
      <c r="M374">
        <f t="shared" si="108"/>
        <v>58.379378213826698</v>
      </c>
      <c r="N374">
        <f t="shared" si="115"/>
        <v>8.0763237685452722</v>
      </c>
      <c r="O374">
        <v>1.69</v>
      </c>
      <c r="P374">
        <v>0.06</v>
      </c>
      <c r="Q374">
        <v>1.56</v>
      </c>
      <c r="R374"/>
      <c r="S374">
        <v>1.77</v>
      </c>
      <c r="T374">
        <v>0.09</v>
      </c>
      <c r="U374" s="23">
        <v>2.14881645564</v>
      </c>
      <c r="V374" s="23">
        <v>9.9437330340000005E-2</v>
      </c>
      <c r="W374" s="37">
        <f>U374*Info!$B$2</f>
        <v>1.0314318987072</v>
      </c>
      <c r="X374" s="37">
        <f>W374*SQRT((0.5*V374/U374)^2+Info!$B$3^2)</f>
        <v>5.6825748439323483E-2</v>
      </c>
      <c r="Y374" s="28">
        <f>W374*Info!$D$2</f>
        <v>0.83545983795283207</v>
      </c>
      <c r="Z374" s="28">
        <f>Y374*SQRT(Info!$D$3^2+(X374/W374)^2)</f>
        <v>6.215817290156754E-2</v>
      </c>
      <c r="AA374" s="37">
        <f t="shared" si="109"/>
        <v>0.65856810129279997</v>
      </c>
      <c r="AB374" s="37">
        <f t="shared" si="116"/>
        <v>6.4258584529145013E-2</v>
      </c>
      <c r="AC374" s="37">
        <f>(1-EXP(-Info!$B$6*H374*1000))+(Info!$B$6/(Info!$B$6-Info!$B$7))*(EXP(-Info!$B$7*H374*1000)-EXP(-Info!$B$6*H374*1000))*(Info!$B$9-1)</f>
        <v>0.79043310624992091</v>
      </c>
      <c r="AD374" s="37">
        <f>SQRT((Info!$B$6*EXP(-Info!$B$6*H374*1000)+(Info!$B$6/(Info!$B$6+Info!$B$7))*(Info!$B$9-1)*(-Info!$B$7*EXP(-Info!$B$7*H374*1000)+Info!$B$6*EXP(-Info!$B$6*H374*1000)))^2*(0.01*H374*1000)^2)</f>
        <v>3.7092916311984624E-3</v>
      </c>
      <c r="AE374" s="37">
        <f t="shared" si="117"/>
        <v>5.0850821770566761E-2</v>
      </c>
      <c r="AF374" s="37">
        <f t="shared" si="110"/>
        <v>0.41398613206518753</v>
      </c>
      <c r="AG374" s="37">
        <f t="shared" si="118"/>
        <v>9.2056746266653985E-2</v>
      </c>
      <c r="AH374" s="37">
        <f t="shared" si="111"/>
        <v>0.23389047009332628</v>
      </c>
      <c r="AI374">
        <f>AF374*EXP(Info!$B$6*H374*1000)</f>
        <v>1.4139415747679864</v>
      </c>
      <c r="AJ374">
        <f>2*SQRT((EXP(Info!$B$6*H374)*AG374)^2+(Info!$B$6*H374*0.01*AI374)^2)</f>
        <v>0.18433978210024621</v>
      </c>
      <c r="AK374">
        <f t="shared" si="112"/>
        <v>0.8756980042890361</v>
      </c>
      <c r="AL374">
        <f t="shared" si="119"/>
        <v>0.17088927969680826</v>
      </c>
      <c r="AM374">
        <v>0.92</v>
      </c>
      <c r="AN374">
        <v>0.05</v>
      </c>
      <c r="AO374">
        <f t="shared" si="113"/>
        <v>8.86</v>
      </c>
      <c r="AP374">
        <f t="shared" si="114"/>
        <v>0.78647945736093738</v>
      </c>
      <c r="AQ374">
        <f t="shared" si="106"/>
        <v>2</v>
      </c>
      <c r="AR374">
        <v>1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>
      <c r="A375" s="13" t="s">
        <v>417</v>
      </c>
      <c r="B375" s="13" t="s">
        <v>429</v>
      </c>
      <c r="D375" s="13">
        <v>26.27</v>
      </c>
      <c r="E375" s="13">
        <v>85.361699999999999</v>
      </c>
      <c r="F375" s="13">
        <v>3646</v>
      </c>
      <c r="G375">
        <v>98</v>
      </c>
      <c r="H375">
        <v>134.96</v>
      </c>
      <c r="J375">
        <f>(F375*100*Info!$B$11)/AI375</f>
        <v>5.1242611709220727</v>
      </c>
      <c r="K375">
        <f>2*((F375*100*Info!$B$11)/AI375^2)*(AJ375/2)</f>
        <v>0.53601286675786386</v>
      </c>
      <c r="L375">
        <f t="shared" si="107"/>
        <v>0.87196261779623951</v>
      </c>
      <c r="M375">
        <f t="shared" si="108"/>
        <v>47.809356778096515</v>
      </c>
      <c r="N375">
        <f t="shared" si="115"/>
        <v>5.4047469821907468</v>
      </c>
      <c r="O375">
        <v>1.72</v>
      </c>
      <c r="P375">
        <v>0.06</v>
      </c>
      <c r="Q375">
        <v>1.72</v>
      </c>
      <c r="R375"/>
      <c r="S375">
        <v>1.91</v>
      </c>
      <c r="T375">
        <v>0.09</v>
      </c>
      <c r="U375" s="23">
        <v>2.2628055904200002</v>
      </c>
      <c r="V375" s="23">
        <v>9.7012029600000008E-2</v>
      </c>
      <c r="W375" s="37">
        <f>U375*Info!$B$2</f>
        <v>1.0861466834016</v>
      </c>
      <c r="X375" s="37">
        <f>W375*SQRT((0.5*V375/U375)^2+Info!$B$3^2)</f>
        <v>5.9087895347171987E-2</v>
      </c>
      <c r="Y375" s="28">
        <f>W375*Info!$D$2</f>
        <v>0.87977881355529608</v>
      </c>
      <c r="Z375" s="28">
        <f>Y375*SQRT(Info!$D$3^2+(X375/W375)^2)</f>
        <v>6.5005545232017278E-2</v>
      </c>
      <c r="AA375" s="37">
        <f t="shared" si="109"/>
        <v>0.63385331659839994</v>
      </c>
      <c r="AB375" s="37">
        <f t="shared" si="116"/>
        <v>6.6267483553839199E-2</v>
      </c>
      <c r="AC375" s="37">
        <f>(1-EXP(-Info!$B$6*H375*1000))+(Info!$B$6/(Info!$B$6-Info!$B$7))*(EXP(-Info!$B$7*H375*1000)-EXP(-Info!$B$6*H375*1000))*(Info!$B$9-1)</f>
        <v>0.79331946096270411</v>
      </c>
      <c r="AD375" s="37">
        <f>SQRT((Info!$B$6*EXP(-Info!$B$6*H375*1000)+(Info!$B$6/(Info!$B$6+Info!$B$7))*(Info!$B$9-1)*(-Info!$B$7*EXP(-Info!$B$7*H375*1000)+Info!$B$6*EXP(-Info!$B$6*H375*1000)))^2*(0.01*H375*1000)^2)</f>
        <v>3.7008558294509457E-3</v>
      </c>
      <c r="AE375" s="37">
        <f t="shared" si="117"/>
        <v>5.2623594639424946E-2</v>
      </c>
      <c r="AF375" s="37">
        <f t="shared" si="110"/>
        <v>0.52737301499143885</v>
      </c>
      <c r="AG375" s="37">
        <f t="shared" si="118"/>
        <v>9.4973489057138247E-2</v>
      </c>
      <c r="AH375" s="37">
        <f t="shared" si="111"/>
        <v>0.27611152617352819</v>
      </c>
      <c r="AI375">
        <f>AF375*EXP(Info!$B$6*H375*1000)</f>
        <v>1.8181342603516026</v>
      </c>
      <c r="AJ375">
        <f>2*SQRT((EXP(Info!$B$6*H375)*AG375)^2+(Info!$B$6*H375*0.01*AI375)^2)</f>
        <v>0.19018221837947208</v>
      </c>
      <c r="AK375">
        <f t="shared" si="112"/>
        <v>0.84283475508089234</v>
      </c>
      <c r="AL375">
        <f t="shared" si="119"/>
        <v>0.17623174576307996</v>
      </c>
      <c r="AM375">
        <v>1</v>
      </c>
      <c r="AN375">
        <v>0.05</v>
      </c>
      <c r="AO375">
        <f t="shared" si="113"/>
        <v>9.33</v>
      </c>
      <c r="AP375">
        <f t="shared" si="114"/>
        <v>0.7601183271253763</v>
      </c>
      <c r="AQ375">
        <f t="shared" si="106"/>
        <v>2</v>
      </c>
      <c r="AR375">
        <v>1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>
      <c r="A376" s="13" t="s">
        <v>417</v>
      </c>
      <c r="B376" s="13" t="s">
        <v>429</v>
      </c>
      <c r="D376" s="13">
        <v>26.27</v>
      </c>
      <c r="E376" s="13">
        <v>85.361699999999999</v>
      </c>
      <c r="F376" s="13">
        <v>3646</v>
      </c>
      <c r="G376">
        <v>103</v>
      </c>
      <c r="H376">
        <v>135.41</v>
      </c>
      <c r="J376">
        <f>(F376*100*Info!$B$11)/AI376</f>
        <v>13.62655182855182</v>
      </c>
      <c r="K376">
        <f>2*((F376*100*Info!$B$11)/AI376^2)*(AJ376/2)</f>
        <v>3.2338599537312218</v>
      </c>
      <c r="L376">
        <f t="shared" si="107"/>
        <v>0.75887850552041392</v>
      </c>
      <c r="M376">
        <f t="shared" si="108"/>
        <v>110.64760097141219</v>
      </c>
      <c r="N376">
        <f t="shared" si="115"/>
        <v>26.596545037577226</v>
      </c>
      <c r="O376">
        <v>1.86</v>
      </c>
      <c r="P376">
        <v>0.06</v>
      </c>
      <c r="Q376">
        <v>1.67</v>
      </c>
      <c r="R376"/>
      <c r="S376">
        <v>1.69</v>
      </c>
      <c r="T376">
        <v>7.0000000000000007E-2</v>
      </c>
      <c r="U376" s="23">
        <v>1.96934420088</v>
      </c>
      <c r="V376" s="23">
        <v>7.5184322940000006E-2</v>
      </c>
      <c r="W376" s="37">
        <f>U376*Info!$B$2</f>
        <v>0.94528521642239993</v>
      </c>
      <c r="X376" s="37">
        <f>W376*SQRT((0.5*V376/U376)^2+Info!$B$3^2)</f>
        <v>5.0591549275796656E-2</v>
      </c>
      <c r="Y376" s="28">
        <f>W376*Info!$D$2</f>
        <v>0.76568102530214399</v>
      </c>
      <c r="Z376" s="28">
        <f>Y376*SQRT(Info!$D$3^2+(X376/W376)^2)</f>
        <v>5.6079940430473048E-2</v>
      </c>
      <c r="AA376" s="37">
        <f t="shared" si="109"/>
        <v>0.91471478357760017</v>
      </c>
      <c r="AB376" s="37">
        <f t="shared" si="116"/>
        <v>5.8817555696623107E-2</v>
      </c>
      <c r="AC376" s="37">
        <f>(1-EXP(-Info!$B$6*H376*1000))+(Info!$B$6/(Info!$B$6-Info!$B$7))*(EXP(-Info!$B$7*H376*1000)-EXP(-Info!$B$6*H376*1000))*(Info!$B$9-1)</f>
        <v>0.79458343826405753</v>
      </c>
      <c r="AD376" s="37">
        <f>SQRT((Info!$B$6*EXP(-Info!$B$6*H376*1000)+(Info!$B$6/(Info!$B$6+Info!$B$7))*(Info!$B$9-1)*(-Info!$B$7*EXP(-Info!$B$7*H376*1000)+Info!$B$6*EXP(-Info!$B$6*H376*1000)))^2*(0.01*H376*1000)^2)</f>
        <v>3.6970687365203052E-3</v>
      </c>
      <c r="AE376" s="37">
        <f t="shared" si="117"/>
        <v>4.6857647586797634E-2</v>
      </c>
      <c r="AF376" s="37">
        <f t="shared" si="110"/>
        <v>0.19750175693180316</v>
      </c>
      <c r="AG376" s="37">
        <f t="shared" si="118"/>
        <v>8.1028383027516526E-2</v>
      </c>
      <c r="AH376" s="37">
        <f t="shared" si="111"/>
        <v>0.11686494493006104</v>
      </c>
      <c r="AI376">
        <f>AF376*EXP(Info!$B$6*H376*1000)</f>
        <v>0.68370890237409199</v>
      </c>
      <c r="AJ376">
        <f>2*SQRT((EXP(Info!$B$6*H376)*AG376)^2+(Info!$B$6*H376*0.01*AI376)^2)</f>
        <v>0.16225813156666244</v>
      </c>
      <c r="AK376">
        <f t="shared" si="112"/>
        <v>1.2162962477231349</v>
      </c>
      <c r="AL376">
        <f t="shared" si="119"/>
        <v>0.15641940761959949</v>
      </c>
      <c r="AM376">
        <v>0.9</v>
      </c>
      <c r="AN376">
        <v>0.04</v>
      </c>
      <c r="AO376">
        <f t="shared" si="113"/>
        <v>8.1199999999999992</v>
      </c>
      <c r="AP376">
        <f t="shared" si="114"/>
        <v>0.94447684623584871</v>
      </c>
      <c r="AQ376">
        <f t="shared" si="106"/>
        <v>2</v>
      </c>
      <c r="AR376">
        <v>1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>
      <c r="A377" s="13" t="s">
        <v>417</v>
      </c>
      <c r="B377" s="13" t="s">
        <v>429</v>
      </c>
      <c r="D377" s="13">
        <v>26.27</v>
      </c>
      <c r="E377" s="13">
        <v>85.361699999999999</v>
      </c>
      <c r="F377" s="13">
        <v>3646</v>
      </c>
      <c r="G377">
        <v>108</v>
      </c>
      <c r="H377">
        <v>136.69</v>
      </c>
      <c r="J377">
        <f>(F377*100*Info!$B$11)/AI377</f>
        <v>5.9570752259054727</v>
      </c>
      <c r="K377">
        <f>2*((F377*100*Info!$B$11)/AI377^2)*(AJ377/2)</f>
        <v>0.71027303786169305</v>
      </c>
      <c r="L377">
        <f t="shared" si="107"/>
        <v>0.89158878604245684</v>
      </c>
      <c r="M377">
        <f t="shared" si="108"/>
        <v>56.830497718606601</v>
      </c>
      <c r="N377">
        <f t="shared" si="115"/>
        <v>7.0554055491833738</v>
      </c>
      <c r="O377">
        <v>1.98</v>
      </c>
      <c r="P377">
        <v>0.06</v>
      </c>
      <c r="Q377">
        <v>1.78</v>
      </c>
      <c r="R377"/>
      <c r="S377">
        <v>2.04</v>
      </c>
      <c r="T377">
        <v>0.08</v>
      </c>
      <c r="U377" s="23">
        <v>2.3137369059599999</v>
      </c>
      <c r="V377" s="23">
        <v>8.0034924420000014E-2</v>
      </c>
      <c r="W377" s="37">
        <f>U377*Info!$B$2</f>
        <v>1.1105937148607998</v>
      </c>
      <c r="X377" s="37">
        <f>W377*SQRT((0.5*V377/U377)^2+Info!$B$3^2)</f>
        <v>5.8758045682536876E-2</v>
      </c>
      <c r="Y377" s="28">
        <f>W377*Info!$D$2</f>
        <v>0.89958090903724797</v>
      </c>
      <c r="Z377" s="28">
        <f>Y377*SQRT(Info!$D$3^2+(X377/W377)^2)</f>
        <v>6.5485150868183406E-2</v>
      </c>
      <c r="AA377" s="37">
        <f t="shared" si="109"/>
        <v>0.86940628513920015</v>
      </c>
      <c r="AB377" s="37">
        <f t="shared" si="116"/>
        <v>6.5973539638487566E-2</v>
      </c>
      <c r="AC377" s="37">
        <f>(1-EXP(-Info!$B$6*H377*1000))+(Info!$B$6/(Info!$B$6-Info!$B$7))*(EXP(-Info!$B$7*H377*1000)-EXP(-Info!$B$6*H377*1000))*(Info!$B$9-1)</f>
        <v>0.79814750724633832</v>
      </c>
      <c r="AD377" s="37">
        <f>SQRT((Info!$B$6*EXP(-Info!$B$6*H377*1000)+(Info!$B$6/(Info!$B$6+Info!$B$7))*(Info!$B$9-1)*(-Info!$B$7*EXP(-Info!$B$7*H377*1000)+Info!$B$6*EXP(-Info!$B$6*H377*1000)))^2*(0.01*H377*1000)^2)</f>
        <v>3.686081965522245E-3</v>
      </c>
      <c r="AE377" s="37">
        <f t="shared" si="117"/>
        <v>5.2754045821674471E-2</v>
      </c>
      <c r="AF377" s="37">
        <f t="shared" si="110"/>
        <v>0.4465046316946002</v>
      </c>
      <c r="AG377" s="37">
        <f t="shared" si="118"/>
        <v>9.3119784872947767E-2</v>
      </c>
      <c r="AH377" s="37">
        <f t="shared" si="111"/>
        <v>0.21887481945813736</v>
      </c>
      <c r="AI377">
        <f>AF377*EXP(Info!$B$6*H377*1000)</f>
        <v>1.5639545314666934</v>
      </c>
      <c r="AJ377">
        <f>2*SQRT((EXP(Info!$B$6*H377)*AG377)^2+(Info!$B$6*H377*0.01*AI377)^2)</f>
        <v>0.18647317584839843</v>
      </c>
      <c r="AK377">
        <f t="shared" si="112"/>
        <v>1.1560495373495945</v>
      </c>
      <c r="AL377">
        <f t="shared" si="119"/>
        <v>0.17545003131459383</v>
      </c>
      <c r="AM377">
        <v>0.9</v>
      </c>
      <c r="AN377">
        <v>0.04</v>
      </c>
      <c r="AO377">
        <f t="shared" si="113"/>
        <v>9.5399999999999991</v>
      </c>
      <c r="AP377">
        <f t="shared" si="114"/>
        <v>0.85575848961032663</v>
      </c>
      <c r="AQ377">
        <f t="shared" si="106"/>
        <v>2</v>
      </c>
      <c r="AR377">
        <v>1</v>
      </c>
      <c r="AS377">
        <v>1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>
      <c r="A378" s="13" t="s">
        <v>417</v>
      </c>
      <c r="B378" s="13" t="s">
        <v>429</v>
      </c>
      <c r="D378" s="13">
        <v>26.27</v>
      </c>
      <c r="E378" s="13">
        <v>85.361699999999999</v>
      </c>
      <c r="F378" s="13">
        <v>3646</v>
      </c>
      <c r="G378">
        <v>112.99999999999999</v>
      </c>
      <c r="H378">
        <v>137.56</v>
      </c>
      <c r="J378">
        <f>(F378*100*Info!$B$11)/AI378</f>
        <v>7.3591210693915334</v>
      </c>
      <c r="K378">
        <f>2*((F378*100*Info!$B$11)/AI378^2)*(AJ378/2)</f>
        <v>1.0998511156197928</v>
      </c>
      <c r="L378">
        <f t="shared" si="107"/>
        <v>0.87383177667683143</v>
      </c>
      <c r="M378">
        <f t="shared" si="108"/>
        <v>68.807782075655481</v>
      </c>
      <c r="N378">
        <f t="shared" si="115"/>
        <v>10.696619017299369</v>
      </c>
      <c r="O378">
        <v>2.1</v>
      </c>
      <c r="P378">
        <v>0.05</v>
      </c>
      <c r="Q378">
        <v>1.88</v>
      </c>
      <c r="R378"/>
      <c r="S378">
        <v>2.0499999999999998</v>
      </c>
      <c r="T378">
        <v>0.09</v>
      </c>
      <c r="U378" s="23">
        <v>2.2676561919</v>
      </c>
      <c r="V378" s="23">
        <v>9.7012029600000008E-2</v>
      </c>
      <c r="W378" s="37">
        <f>U378*Info!$B$2</f>
        <v>1.0884749721119999</v>
      </c>
      <c r="X378" s="37">
        <f>W378*SQRT((0.5*V378/U378)^2+Info!$B$3^2)</f>
        <v>5.919490893804262E-2</v>
      </c>
      <c r="Y378" s="28">
        <f>W378*Info!$D$2</f>
        <v>0.88166472741071999</v>
      </c>
      <c r="Z378" s="28">
        <f>Y378*SQRT(Info!$D$3^2+(X378/W378)^2)</f>
        <v>6.5133175608203836E-2</v>
      </c>
      <c r="AA378" s="37">
        <f t="shared" si="109"/>
        <v>1.0115250278880001</v>
      </c>
      <c r="AB378" s="37">
        <f t="shared" si="116"/>
        <v>6.4257585110110996E-2</v>
      </c>
      <c r="AC378" s="37">
        <f>(1-EXP(-Info!$B$6*H378*1000))+(Info!$B$6/(Info!$B$6-Info!$B$7))*(EXP(-Info!$B$7*H378*1000)-EXP(-Info!$B$6*H378*1000))*(Info!$B$9-1)</f>
        <v>0.80054378318559016</v>
      </c>
      <c r="AD378" s="37">
        <f>SQRT((Info!$B$6*EXP(-Info!$B$6*H378*1000)+(Info!$B$6/(Info!$B$6+Info!$B$7))*(Info!$B$9-1)*(-Info!$B$7*EXP(-Info!$B$7*H378*1000)+Info!$B$6*EXP(-Info!$B$6*H378*1000)))^2*(0.01*H378*1000)^2)</f>
        <v>3.6784365834411237E-3</v>
      </c>
      <c r="AE378" s="37">
        <f t="shared" si="117"/>
        <v>5.1575402274080105E-2</v>
      </c>
      <c r="AF378" s="37">
        <f t="shared" si="110"/>
        <v>0.35856519997691072</v>
      </c>
      <c r="AG378" s="37">
        <f t="shared" si="118"/>
        <v>9.4484669044995362E-2</v>
      </c>
      <c r="AH378" s="37">
        <f t="shared" si="111"/>
        <v>0.17490985364727354</v>
      </c>
      <c r="AI378">
        <f>AF378*EXP(Info!$B$6*H378*1000)</f>
        <v>1.2659928687126702</v>
      </c>
      <c r="AJ378">
        <f>2*SQRT((EXP(Info!$B$6*H378)*AG378)^2+(Info!$B$6*H378*0.01*AI378)^2)</f>
        <v>0.18920787630627456</v>
      </c>
      <c r="AK378">
        <f t="shared" si="112"/>
        <v>1.3450248295826737</v>
      </c>
      <c r="AL378">
        <f t="shared" si="119"/>
        <v>0.17088662184182918</v>
      </c>
      <c r="AM378">
        <v>0.9</v>
      </c>
      <c r="AN378">
        <v>0.03</v>
      </c>
      <c r="AO378">
        <f t="shared" si="113"/>
        <v>9.35</v>
      </c>
      <c r="AP378">
        <f t="shared" si="114"/>
        <v>0.92606630912619703</v>
      </c>
      <c r="AQ378">
        <f t="shared" si="106"/>
        <v>2</v>
      </c>
      <c r="AR378">
        <v>1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>
      <c r="A379" s="13" t="s">
        <v>417</v>
      </c>
      <c r="B379" s="13" t="s">
        <v>429</v>
      </c>
      <c r="D379" s="13">
        <v>26.27</v>
      </c>
      <c r="E379" s="13">
        <v>85.361699999999999</v>
      </c>
      <c r="F379" s="13">
        <v>3646</v>
      </c>
      <c r="G379">
        <v>118</v>
      </c>
      <c r="H379">
        <v>138.47</v>
      </c>
      <c r="J379">
        <f>(F379*100*Info!$B$11)/AI379</f>
        <v>5.1074842539495071</v>
      </c>
      <c r="K379">
        <f>2*((F379*100*Info!$B$11)/AI379^2)*(AJ379/2)</f>
        <v>0.52651851849431019</v>
      </c>
      <c r="L379">
        <f t="shared" si="107"/>
        <v>0.9168224309304509</v>
      </c>
      <c r="M379">
        <f t="shared" si="108"/>
        <v>50.104420587201368</v>
      </c>
      <c r="N379">
        <f t="shared" si="115"/>
        <v>5.4826578406160209</v>
      </c>
      <c r="O379">
        <v>1.88</v>
      </c>
      <c r="P379">
        <v>0.04</v>
      </c>
      <c r="Q379">
        <v>1.85</v>
      </c>
      <c r="R379"/>
      <c r="S379">
        <v>2.0299999999999998</v>
      </c>
      <c r="T379">
        <v>0.08</v>
      </c>
      <c r="U379" s="23">
        <v>2.37922002594</v>
      </c>
      <c r="V379" s="23">
        <v>8.7310826640000005E-2</v>
      </c>
      <c r="W379" s="37">
        <f>U379*Info!$B$2</f>
        <v>1.1420256124512</v>
      </c>
      <c r="X379" s="37">
        <f>W379*SQRT((0.5*V379/U379)^2+Info!$B$3^2)</f>
        <v>6.0824760111104513E-2</v>
      </c>
      <c r="Y379" s="28">
        <f>W379*Info!$D$2</f>
        <v>0.92504074608547204</v>
      </c>
      <c r="Z379" s="28">
        <f>Y379*SQRT(Info!$D$3^2+(X379/W379)^2)</f>
        <v>6.7576565954984222E-2</v>
      </c>
      <c r="AA379" s="37">
        <f t="shared" si="109"/>
        <v>0.73797438754879985</v>
      </c>
      <c r="AB379" s="37">
        <f t="shared" si="116"/>
        <v>6.4028520540251516E-2</v>
      </c>
      <c r="AC379" s="37">
        <f>(1-EXP(-Info!$B$6*H379*1000))+(Info!$B$6/(Info!$B$6-Info!$B$7))*(EXP(-Info!$B$7*H379*1000)-EXP(-Info!$B$6*H379*1000))*(Info!$B$9-1)</f>
        <v>0.80302778112334006</v>
      </c>
      <c r="AD379" s="37">
        <f>SQRT((Info!$B$6*EXP(-Info!$B$6*H379*1000)+(Info!$B$6/(Info!$B$6+Info!$B$7))*(Info!$B$9-1)*(-Info!$B$7*EXP(-Info!$B$7*H379*1000)+Info!$B$6*EXP(-Info!$B$6*H379*1000)))^2*(0.01*H379*1000)^2)</f>
        <v>3.6702891891338468E-3</v>
      </c>
      <c r="AE379" s="37">
        <f t="shared" si="117"/>
        <v>5.1487973981184175E-2</v>
      </c>
      <c r="AF379" s="37">
        <f t="shared" si="110"/>
        <v>0.51234531895535906</v>
      </c>
      <c r="AG379" s="37">
        <f t="shared" si="118"/>
        <v>9.3902096520553965E-2</v>
      </c>
      <c r="AH379" s="37">
        <f t="shared" si="111"/>
        <v>0.25238685662825572</v>
      </c>
      <c r="AI379">
        <f>AF379*EXP(Info!$B$6*H379*1000)</f>
        <v>1.8241064153332474</v>
      </c>
      <c r="AJ379">
        <f>2*SQRT((EXP(Info!$B$6*H379)*AG379)^2+(Info!$B$6*H379*0.01*AI379)^2)</f>
        <v>0.1880428327575463</v>
      </c>
      <c r="AK379">
        <f t="shared" si="112"/>
        <v>0.98128454312363911</v>
      </c>
      <c r="AL379">
        <f t="shared" si="119"/>
        <v>0.17027744752474488</v>
      </c>
      <c r="AM379">
        <v>0.98</v>
      </c>
      <c r="AN379">
        <v>0.03</v>
      </c>
      <c r="AO379">
        <f t="shared" si="113"/>
        <v>9.81</v>
      </c>
      <c r="AP379">
        <f t="shared" si="114"/>
        <v>0.79017492266493317</v>
      </c>
      <c r="AQ379">
        <f t="shared" si="106"/>
        <v>2</v>
      </c>
      <c r="AR379">
        <v>1</v>
      </c>
      <c r="AS379">
        <v>1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>
      <c r="A380" s="13" t="s">
        <v>417</v>
      </c>
      <c r="B380" s="13" t="s">
        <v>429</v>
      </c>
      <c r="D380" s="13">
        <v>26.27</v>
      </c>
      <c r="E380" s="13">
        <v>85.361699999999999</v>
      </c>
      <c r="F380" s="13">
        <v>3646</v>
      </c>
      <c r="G380">
        <v>125</v>
      </c>
      <c r="H380">
        <v>139.12</v>
      </c>
      <c r="J380">
        <f>(F380*100*Info!$B$11)/AI380</f>
        <v>9.5030601601178351</v>
      </c>
      <c r="K380">
        <f>2*((F380*100*Info!$B$11)/AI380^2)*(AJ380/2)</f>
        <v>1.3759073226158716</v>
      </c>
      <c r="L380">
        <f t="shared" si="107"/>
        <v>0.73084112231153175</v>
      </c>
      <c r="M380">
        <f t="shared" si="108"/>
        <v>74.313930535115389</v>
      </c>
      <c r="N380">
        <f t="shared" si="115"/>
        <v>10.894717739509087</v>
      </c>
      <c r="O380">
        <v>1.99</v>
      </c>
      <c r="P380">
        <v>0.05</v>
      </c>
      <c r="Q380">
        <v>1.88</v>
      </c>
      <c r="R380"/>
      <c r="S380">
        <v>1.88</v>
      </c>
      <c r="T380">
        <v>0.04</v>
      </c>
      <c r="U380" s="23">
        <v>1.8965851786800001</v>
      </c>
      <c r="V380" s="23">
        <v>4.3655413320000003E-2</v>
      </c>
      <c r="W380" s="37">
        <f>U380*Info!$B$2</f>
        <v>0.91036088576640006</v>
      </c>
      <c r="X380" s="37">
        <f>W380*SQRT((0.5*V380/U380)^2+Info!$B$3^2)</f>
        <v>4.6708309263906435E-2</v>
      </c>
      <c r="Y380" s="28">
        <f>W380*Info!$D$2</f>
        <v>0.73739231747078415</v>
      </c>
      <c r="Z380" s="28">
        <f>Y380*SQRT(Info!$D$3^2+(X380/W380)^2)</f>
        <v>5.2827641803262375E-2</v>
      </c>
      <c r="AA380" s="37">
        <f t="shared" si="109"/>
        <v>1.0796391142335999</v>
      </c>
      <c r="AB380" s="37">
        <f t="shared" si="116"/>
        <v>5.297797801249806E-2</v>
      </c>
      <c r="AC380" s="37">
        <f>(1-EXP(-Info!$B$6*H380*1000))+(Info!$B$6/(Info!$B$6-Info!$B$7))*(EXP(-Info!$B$7*H380*1000)-EXP(-Info!$B$6*H380*1000))*(Info!$B$9-1)</f>
        <v>0.80478811759003066</v>
      </c>
      <c r="AD380" s="37">
        <f>SQRT((Info!$B$6*EXP(-Info!$B$6*H380*1000)+(Info!$B$6/(Info!$B$6+Info!$B$7))*(Info!$B$9-1)*(-Info!$B$7*EXP(-Info!$B$7*H380*1000)+Info!$B$6*EXP(-Info!$B$6*H380*1000)))^2*(0.01*H380*1000)^2)</f>
        <v>3.6643771143222733E-3</v>
      </c>
      <c r="AE380" s="37">
        <f t="shared" si="117"/>
        <v>4.2819202206651169E-2</v>
      </c>
      <c r="AF380" s="37">
        <f t="shared" si="110"/>
        <v>0.27372695210858877</v>
      </c>
      <c r="AG380" s="37">
        <f t="shared" si="118"/>
        <v>7.0881900483183116E-2</v>
      </c>
      <c r="AH380" s="37">
        <f t="shared" si="111"/>
        <v>0.14559944261095148</v>
      </c>
      <c r="AI380">
        <f>AF380*EXP(Info!$B$6*H380*1000)</f>
        <v>0.98037838726334214</v>
      </c>
      <c r="AJ380">
        <f>2*SQRT((EXP(Info!$B$6*H380)*AG380)^2+(Info!$B$6*H380*0.01*AI380)^2)</f>
        <v>0.1419447819167805</v>
      </c>
      <c r="AK380">
        <f t="shared" si="112"/>
        <v>1.4355961301964177</v>
      </c>
      <c r="AL380">
        <f t="shared" si="119"/>
        <v>0.14088963472643734</v>
      </c>
      <c r="AM380">
        <v>0.94</v>
      </c>
      <c r="AN380">
        <v>0.04</v>
      </c>
      <c r="AO380">
        <f t="shared" si="113"/>
        <v>7.82</v>
      </c>
      <c r="AP380">
        <f t="shared" si="114"/>
        <v>1.0492542187770419</v>
      </c>
      <c r="AQ380">
        <f t="shared" si="106"/>
        <v>2</v>
      </c>
      <c r="AR380">
        <v>1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>
      <c r="A381" s="13" t="s">
        <v>417</v>
      </c>
      <c r="B381" s="13" t="s">
        <v>429</v>
      </c>
      <c r="D381" s="13">
        <v>26.27</v>
      </c>
      <c r="E381" s="13">
        <v>85.361699999999999</v>
      </c>
      <c r="F381" s="13">
        <v>3646</v>
      </c>
      <c r="G381">
        <v>135</v>
      </c>
      <c r="H381">
        <v>139.9</v>
      </c>
      <c r="J381">
        <f>(F381*100*Info!$B$11)/AI381</f>
        <v>6.2903536524464849</v>
      </c>
      <c r="K381">
        <f>2*((F381*100*Info!$B$11)/AI381^2)*(AJ381/2)</f>
        <v>0.7078717367217906</v>
      </c>
      <c r="L381">
        <f t="shared" si="107"/>
        <v>0.83457944018439623</v>
      </c>
      <c r="M381">
        <f t="shared" si="108"/>
        <v>56.172858179081054</v>
      </c>
      <c r="N381">
        <f t="shared" si="115"/>
        <v>6.4452701718805283</v>
      </c>
      <c r="O381">
        <v>2.35</v>
      </c>
      <c r="P381">
        <v>7.0000000000000007E-2</v>
      </c>
      <c r="Q381">
        <v>2.33</v>
      </c>
      <c r="R381"/>
      <c r="S381">
        <v>2.31</v>
      </c>
      <c r="T381">
        <v>0.05</v>
      </c>
      <c r="U381" s="23">
        <v>2.1657935608200001</v>
      </c>
      <c r="V381" s="23">
        <v>4.8506014800000004E-2</v>
      </c>
      <c r="W381" s="37">
        <f>U381*Info!$B$2</f>
        <v>1.0395809091935999</v>
      </c>
      <c r="X381" s="37">
        <f>W381*SQRT((0.5*V381/U381)^2+Info!$B$3^2)</f>
        <v>5.3266728591813126E-2</v>
      </c>
      <c r="Y381" s="28">
        <f>W381*Info!$D$2</f>
        <v>0.842060536446816</v>
      </c>
      <c r="Z381" s="28">
        <f>Y381*SQRT(Info!$D$3^2+(X381/W381)^2)</f>
        <v>6.0284712091520386E-2</v>
      </c>
      <c r="AA381" s="37">
        <f t="shared" si="109"/>
        <v>1.3104190908064002</v>
      </c>
      <c r="AB381" s="37">
        <f t="shared" si="116"/>
        <v>6.3736523084287247E-2</v>
      </c>
      <c r="AC381" s="37">
        <f>(1-EXP(-Info!$B$6*H381*1000))+(Info!$B$6/(Info!$B$6-Info!$B$7))*(EXP(-Info!$B$7*H381*1000)-EXP(-Info!$B$6*H381*1000))*(Info!$B$9-1)</f>
        <v>0.80688529130478148</v>
      </c>
      <c r="AD381" s="37">
        <f>SQRT((Info!$B$6*EXP(-Info!$B$6*H381*1000)+(Info!$B$6/(Info!$B$6+Info!$B$7))*(Info!$B$9-1)*(-Info!$B$7*EXP(-Info!$B$7*H381*1000)+Info!$B$6*EXP(-Info!$B$6*H381*1000)))^2*(0.01*H381*1000)^2)</f>
        <v>3.6571826527255877E-3</v>
      </c>
      <c r="AE381" s="37">
        <f t="shared" si="117"/>
        <v>5.1650877664232639E-2</v>
      </c>
      <c r="AF381" s="37">
        <f t="shared" si="110"/>
        <v>0.41058157373651505</v>
      </c>
      <c r="AG381" s="37">
        <f t="shared" si="118"/>
        <v>8.3228959355761675E-2</v>
      </c>
      <c r="AH381" s="37">
        <f t="shared" si="111"/>
        <v>0.17774094101147836</v>
      </c>
      <c r="AI381">
        <f>AF381*EXP(Info!$B$6*H381*1000)</f>
        <v>1.4810923691419751</v>
      </c>
      <c r="AJ381">
        <f>2*SQRT((EXP(Info!$B$6*H381)*AG381)^2+(Info!$B$6*H381*0.01*AI381)^2)</f>
        <v>0.16667161904039557</v>
      </c>
      <c r="AK381">
        <f t="shared" si="112"/>
        <v>1.7424642650452702</v>
      </c>
      <c r="AL381">
        <f t="shared" si="119"/>
        <v>0.16950090949035351</v>
      </c>
      <c r="AM381">
        <v>0.99</v>
      </c>
      <c r="AN381">
        <v>0.04</v>
      </c>
      <c r="AO381">
        <f t="shared" si="113"/>
        <v>8.93</v>
      </c>
      <c r="AP381">
        <f t="shared" si="114"/>
        <v>1.0850526303671606</v>
      </c>
      <c r="AQ381">
        <f t="shared" si="106"/>
        <v>2</v>
      </c>
      <c r="AR381">
        <v>1</v>
      </c>
      <c r="AS381">
        <v>1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>
      <c r="A382" s="13" t="s">
        <v>417</v>
      </c>
      <c r="B382" s="13" t="s">
        <v>429</v>
      </c>
      <c r="D382" s="13">
        <v>26.27</v>
      </c>
      <c r="E382" s="13">
        <v>85.361699999999999</v>
      </c>
      <c r="F382" s="13">
        <v>3646</v>
      </c>
      <c r="G382">
        <v>145</v>
      </c>
      <c r="H382">
        <v>140.66399999999999</v>
      </c>
      <c r="J382">
        <f>(F382*100*Info!$B$11)/AI382</f>
        <v>7.5793770020649607</v>
      </c>
      <c r="K382">
        <f>2*((F382*100*Info!$B$11)/AI382^2)*(AJ382/2)</f>
        <v>0.88776206858161688</v>
      </c>
      <c r="L382">
        <f t="shared" si="107"/>
        <v>0.72710280455034748</v>
      </c>
      <c r="M382">
        <f t="shared" si="108"/>
        <v>58.967553141920462</v>
      </c>
      <c r="N382">
        <f t="shared" si="115"/>
        <v>7.0259483311081645</v>
      </c>
      <c r="O382">
        <v>2.09</v>
      </c>
      <c r="P382">
        <v>0.06</v>
      </c>
      <c r="Q382">
        <v>2.04</v>
      </c>
      <c r="R382"/>
      <c r="S382">
        <v>2.0299999999999998</v>
      </c>
      <c r="T382">
        <v>0.04</v>
      </c>
      <c r="U382" s="23">
        <v>1.8868839757200002</v>
      </c>
      <c r="V382" s="23">
        <v>4.1230112580000006E-2</v>
      </c>
      <c r="W382" s="37">
        <f>U382*Info!$B$2</f>
        <v>0.90570430834560012</v>
      </c>
      <c r="X382" s="37">
        <f>W382*SQRT((0.5*V382/U382)^2+Info!$B$3^2)</f>
        <v>4.6353708084153962E-2</v>
      </c>
      <c r="Y382" s="28">
        <f>W382*Info!$D$2</f>
        <v>0.7336204897599361</v>
      </c>
      <c r="Z382" s="28">
        <f>Y382*SQRT(Info!$D$3^2+(X382/W382)^2)</f>
        <v>5.2490356125495727E-2</v>
      </c>
      <c r="AA382" s="37">
        <f t="shared" si="109"/>
        <v>1.1842956916543996</v>
      </c>
      <c r="AB382" s="37">
        <f t="shared" si="116"/>
        <v>5.5214728588945911E-2</v>
      </c>
      <c r="AC382" s="37">
        <f>(1-EXP(-Info!$B$6*H382*1000))+(Info!$B$6/(Info!$B$6-Info!$B$7))*(EXP(-Info!$B$7*H382*1000)-EXP(-Info!$B$6*H382*1000))*(Info!$B$9-1)</f>
        <v>0.80892344996173393</v>
      </c>
      <c r="AD382" s="37">
        <f>SQRT((Info!$B$6*EXP(-Info!$B$6*H382*1000)+(Info!$B$6/(Info!$B$6+Info!$B$7))*(Info!$B$9-1)*(-Info!$B$7*EXP(-Info!$B$7*H382*1000)+Info!$B$6*EXP(-Info!$B$6*H382*1000)))^2*(0.01*H382*1000)^2)</f>
        <v>3.6500317937885798E-3</v>
      </c>
      <c r="AE382" s="37">
        <f t="shared" si="117"/>
        <v>4.4873181700682746E-2</v>
      </c>
      <c r="AF382" s="37">
        <f t="shared" si="110"/>
        <v>0.33837495357216885</v>
      </c>
      <c r="AG382" s="37">
        <f t="shared" si="118"/>
        <v>7.1894644599746482E-2</v>
      </c>
      <c r="AH382" s="37">
        <f t="shared" si="111"/>
        <v>0.16668716924737384</v>
      </c>
      <c r="AI382">
        <f>AF382*EXP(Info!$B$6*H382*1000)</f>
        <v>1.2292032433938282</v>
      </c>
      <c r="AJ382">
        <f>2*SQRT((EXP(Info!$B$6*H382)*AG382)^2+(Info!$B$6*H382*0.01*AI382)^2)</f>
        <v>0.1439748957948965</v>
      </c>
      <c r="AK382">
        <f t="shared" si="112"/>
        <v>1.5747579811928551</v>
      </c>
      <c r="AL382">
        <f t="shared" si="119"/>
        <v>0.14683804920944274</v>
      </c>
      <c r="AM382">
        <v>0.98</v>
      </c>
      <c r="AN382">
        <v>0.04</v>
      </c>
      <c r="AO382">
        <f t="shared" si="113"/>
        <v>7.78</v>
      </c>
      <c r="AP382">
        <f t="shared" si="114"/>
        <v>1.1076462712565538</v>
      </c>
      <c r="AQ382">
        <f t="shared" si="106"/>
        <v>2</v>
      </c>
      <c r="AR382">
        <v>1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>
      <c r="A383" s="13" t="s">
        <v>417</v>
      </c>
      <c r="B383" s="13" t="s">
        <v>429</v>
      </c>
      <c r="D383" s="13">
        <v>26.27</v>
      </c>
      <c r="E383" s="13">
        <v>85.361699999999999</v>
      </c>
      <c r="F383" s="13">
        <v>3646</v>
      </c>
      <c r="G383">
        <v>155</v>
      </c>
      <c r="H383">
        <v>141.59</v>
      </c>
      <c r="J383">
        <f>(F383*100*Info!$B$11)/AI383</f>
        <v>8.2556055634457302</v>
      </c>
      <c r="K383">
        <f>2*((F383*100*Info!$B$11)/AI383^2)*(AJ383/2)</f>
        <v>1.0021140240243283</v>
      </c>
      <c r="L383">
        <f t="shared" si="107"/>
        <v>0.68130841197583969</v>
      </c>
      <c r="M383">
        <f t="shared" si="108"/>
        <v>60.183364624732256</v>
      </c>
      <c r="N383">
        <f t="shared" si="115"/>
        <v>7.4238670537655009</v>
      </c>
      <c r="O383">
        <v>2.21</v>
      </c>
      <c r="P383">
        <v>0.06</v>
      </c>
      <c r="Q383">
        <v>2.0699999999999998</v>
      </c>
      <c r="R383"/>
      <c r="S383">
        <v>2.1</v>
      </c>
      <c r="T383">
        <v>0.04</v>
      </c>
      <c r="U383" s="23">
        <v>1.76804423946</v>
      </c>
      <c r="V383" s="23">
        <v>3.8804811840000002E-2</v>
      </c>
      <c r="W383" s="37">
        <f>U383*Info!$B$2</f>
        <v>0.84866123494079992</v>
      </c>
      <c r="X383" s="37">
        <f>W383*SQRT((0.5*V383/U383)^2+Info!$B$3^2)</f>
        <v>4.3443061383053184E-2</v>
      </c>
      <c r="Y383" s="28">
        <f>W383*Info!$D$2</f>
        <v>0.68741560030204796</v>
      </c>
      <c r="Z383" s="28">
        <f>Y383*SQRT(Info!$D$3^2+(X383/W383)^2)</f>
        <v>4.9189508788098392E-2</v>
      </c>
      <c r="AA383" s="37">
        <f t="shared" si="109"/>
        <v>1.3613387650591999</v>
      </c>
      <c r="AB383" s="37">
        <f t="shared" si="116"/>
        <v>5.2794882160411415E-2</v>
      </c>
      <c r="AC383" s="37">
        <f>(1-EXP(-Info!$B$6*H383*1000))+(Info!$B$6/(Info!$B$6-Info!$B$7))*(EXP(-Info!$B$7*H383*1000)-EXP(-Info!$B$6*H383*1000))*(Info!$B$9-1)</f>
        <v>0.81137272658876336</v>
      </c>
      <c r="AD383" s="37">
        <f>SQRT((Info!$B$6*EXP(-Info!$B$6*H383*1000)+(Info!$B$6/(Info!$B$6+Info!$B$7))*(Info!$B$9-1)*(-Info!$B$7*EXP(-Info!$B$7*H383*1000)+Info!$B$6*EXP(-Info!$B$6*H383*1000)))^2*(0.01*H383*1000)^2)</f>
        <v>3.6412292993036072E-3</v>
      </c>
      <c r="AE383" s="37">
        <f t="shared" si="117"/>
        <v>4.3122178426735429E-2</v>
      </c>
      <c r="AF383" s="37">
        <f t="shared" si="110"/>
        <v>0.30803125408088916</v>
      </c>
      <c r="AG383" s="37">
        <f t="shared" si="118"/>
        <v>6.8404166883908588E-2</v>
      </c>
      <c r="AH383" s="37">
        <f t="shared" si="111"/>
        <v>0.14668154956232818</v>
      </c>
      <c r="AI383">
        <f>AF383*EXP(Info!$B$6*H383*1000)</f>
        <v>1.1285174324576468</v>
      </c>
      <c r="AJ383">
        <f>2*SQRT((EXP(Info!$B$6*H383)*AG383)^2+(Info!$B$6*H383*0.01*AI383)^2)</f>
        <v>0.13698609226549802</v>
      </c>
      <c r="AK383">
        <f t="shared" si="112"/>
        <v>1.8101721558992181</v>
      </c>
      <c r="AL383">
        <f t="shared" si="119"/>
        <v>0.14040270961739812</v>
      </c>
      <c r="AM383">
        <v>0.94</v>
      </c>
      <c r="AN383">
        <v>0.04</v>
      </c>
      <c r="AO383">
        <f t="shared" si="113"/>
        <v>7.29</v>
      </c>
      <c r="AP383">
        <f t="shared" si="114"/>
        <v>1.2499687228838703</v>
      </c>
      <c r="AQ383">
        <f t="shared" si="106"/>
        <v>2</v>
      </c>
      <c r="AR383">
        <v>1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>
      <c r="A384" s="13" t="s">
        <v>417</v>
      </c>
      <c r="B384" s="13" t="s">
        <v>429</v>
      </c>
      <c r="D384" s="13">
        <v>26.27</v>
      </c>
      <c r="E384" s="13">
        <v>85.361699999999999</v>
      </c>
      <c r="F384" s="13">
        <v>3646</v>
      </c>
      <c r="G384">
        <v>165</v>
      </c>
      <c r="H384">
        <v>142.82</v>
      </c>
      <c r="J384">
        <f>(F384*100*Info!$B$11)/AI384</f>
        <v>9.4181597552336829</v>
      </c>
      <c r="K384">
        <f>2*((F384*100*Info!$B$11)/AI384^2)*(AJ384/2)</f>
        <v>1.4147734491989805</v>
      </c>
      <c r="L384">
        <f t="shared" si="107"/>
        <v>0.75327102887863773</v>
      </c>
      <c r="M384">
        <f t="shared" si="108"/>
        <v>75.910367711960319</v>
      </c>
      <c r="N384">
        <f t="shared" si="115"/>
        <v>11.528401151660445</v>
      </c>
      <c r="O384">
        <v>2.0099999999999998</v>
      </c>
      <c r="P384">
        <v>0.06</v>
      </c>
      <c r="Q384">
        <v>1.83</v>
      </c>
      <c r="R384"/>
      <c r="S384">
        <v>1.9</v>
      </c>
      <c r="T384">
        <v>0.04</v>
      </c>
      <c r="U384" s="23">
        <v>1.9547923964400002</v>
      </c>
      <c r="V384" s="23">
        <v>4.3655413320000003E-2</v>
      </c>
      <c r="W384" s="37">
        <f>U384*Info!$B$2</f>
        <v>0.93830035029120007</v>
      </c>
      <c r="X384" s="37">
        <f>W384*SQRT((0.5*V384/U384)^2+Info!$B$3^2)</f>
        <v>4.8070704871582007E-2</v>
      </c>
      <c r="Y384" s="28">
        <f>W384*Info!$D$2</f>
        <v>0.76002328373587213</v>
      </c>
      <c r="Z384" s="28">
        <f>Y384*SQRT(Info!$D$3^2+(X384/W384)^2)</f>
        <v>5.4407715889131153E-2</v>
      </c>
      <c r="AA384" s="37">
        <f t="shared" si="109"/>
        <v>1.0716996497087998</v>
      </c>
      <c r="AB384" s="37">
        <f t="shared" si="116"/>
        <v>5.6663856794704141E-2</v>
      </c>
      <c r="AC384" s="37">
        <f>(1-EXP(-Info!$B$6*H384*1000))+(Info!$B$6/(Info!$B$6-Info!$B$7))*(EXP(-Info!$B$7*H384*1000)-EXP(-Info!$B$6*H384*1000))*(Info!$B$9-1)</f>
        <v>0.81459072926358533</v>
      </c>
      <c r="AD384" s="37">
        <f>SQRT((Info!$B$6*EXP(-Info!$B$6*H384*1000)+(Info!$B$6/(Info!$B$6+Info!$B$7))*(Info!$B$9-1)*(-Info!$B$7*EXP(-Info!$B$7*H384*1000)+Info!$B$6*EXP(-Info!$B$6*H384*1000)))^2*(0.01*H384*1000)^2)</f>
        <v>3.6293127469906416E-3</v>
      </c>
      <c r="AE384" s="37">
        <f t="shared" si="117"/>
        <v>4.6321440061754787E-2</v>
      </c>
      <c r="AF384" s="37">
        <f t="shared" si="110"/>
        <v>0.26698011705630764</v>
      </c>
      <c r="AG384" s="37">
        <f t="shared" si="118"/>
        <v>7.4201585951158458E-2</v>
      </c>
      <c r="AH384" s="37">
        <f t="shared" si="111"/>
        <v>0.14051585108226719</v>
      </c>
      <c r="AI384">
        <f>AF384*EXP(Info!$B$6*H384*1000)</f>
        <v>0.98921605026561565</v>
      </c>
      <c r="AJ384">
        <f>2*SQRT((EXP(Info!$B$6*H384)*AG384)^2+(Info!$B$6*H384*0.01*AI384)^2)</f>
        <v>0.14859767086235334</v>
      </c>
      <c r="AK384">
        <f t="shared" si="112"/>
        <v>1.4250390242177911</v>
      </c>
      <c r="AL384">
        <f t="shared" si="119"/>
        <v>0.1506918607598362</v>
      </c>
      <c r="AM384">
        <v>0.91</v>
      </c>
      <c r="AN384">
        <v>0.04</v>
      </c>
      <c r="AO384">
        <f t="shared" si="113"/>
        <v>8.06</v>
      </c>
      <c r="AP384">
        <f t="shared" si="114"/>
        <v>1.0282421824744876</v>
      </c>
      <c r="AQ384">
        <f t="shared" si="106"/>
        <v>2</v>
      </c>
      <c r="AR384">
        <v>1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>
      <c r="A385" s="13" t="s">
        <v>417</v>
      </c>
      <c r="B385" s="13" t="s">
        <v>429</v>
      </c>
      <c r="D385" s="13">
        <v>26.27</v>
      </c>
      <c r="E385" s="13">
        <v>85.361699999999999</v>
      </c>
      <c r="F385" s="13">
        <v>3646</v>
      </c>
      <c r="G385">
        <v>175</v>
      </c>
      <c r="H385">
        <v>143.72</v>
      </c>
      <c r="J385">
        <f>(F385*100*Info!$B$11)/AI385</f>
        <v>8.3677460668773698</v>
      </c>
      <c r="K385">
        <f>2*((F385*100*Info!$B$11)/AI385^2)*(AJ385/2)</f>
        <v>1.1222361769349543</v>
      </c>
      <c r="L385">
        <f t="shared" si="107"/>
        <v>0.73925233727419637</v>
      </c>
      <c r="M385">
        <f t="shared" si="108"/>
        <v>66.188871462919835</v>
      </c>
      <c r="N385">
        <f t="shared" si="115"/>
        <v>8.9901444767762655</v>
      </c>
      <c r="O385">
        <v>2.0299999999999998</v>
      </c>
      <c r="P385">
        <v>7.0000000000000007E-2</v>
      </c>
      <c r="Q385">
        <v>1.94</v>
      </c>
      <c r="R385"/>
      <c r="S385">
        <v>1.95</v>
      </c>
      <c r="T385">
        <v>0.04</v>
      </c>
      <c r="U385" s="23">
        <v>1.9184128853400002</v>
      </c>
      <c r="V385" s="23">
        <v>4.1230112580000006E-2</v>
      </c>
      <c r="W385" s="37">
        <f>U385*Info!$B$2</f>
        <v>0.92083818496320002</v>
      </c>
      <c r="X385" s="37">
        <f>W385*SQRT((0.5*V385/U385)^2+Info!$B$3^2)</f>
        <v>4.7093236509899251E-2</v>
      </c>
      <c r="Y385" s="28">
        <f>W385*Info!$D$2</f>
        <v>0.7458789298201921</v>
      </c>
      <c r="Z385" s="28">
        <f>Y385*SQRT(Info!$D$3^2+(X385/W385)^2)</f>
        <v>5.3347157946341435E-2</v>
      </c>
      <c r="AA385" s="37">
        <f t="shared" si="109"/>
        <v>1.1091618150367997</v>
      </c>
      <c r="AB385" s="37">
        <f t="shared" si="116"/>
        <v>5.8675147421862583E-2</v>
      </c>
      <c r="AC385" s="37">
        <f>(1-EXP(-Info!$B$6*H385*1000))+(Info!$B$6/(Info!$B$6-Info!$B$7))*(EXP(-Info!$B$7*H385*1000)-EXP(-Info!$B$6*H385*1000))*(Info!$B$9-1)</f>
        <v>0.81692005163744708</v>
      </c>
      <c r="AD385" s="37">
        <f>SQRT((Info!$B$6*EXP(-Info!$B$6*H385*1000)+(Info!$B$6/(Info!$B$6+Info!$B$7))*(Info!$B$9-1)*(-Info!$B$7*EXP(-Info!$B$7*H385*1000)+Info!$B$6*EXP(-Info!$B$6*H385*1000)))^2*(0.01*H385*1000)^2)</f>
        <v>3.6204350218247351E-3</v>
      </c>
      <c r="AE385" s="37">
        <f t="shared" si="117"/>
        <v>4.8100818716978563E-2</v>
      </c>
      <c r="AF385" s="37">
        <f t="shared" si="110"/>
        <v>0.29802454296566105</v>
      </c>
      <c r="AG385" s="37">
        <f t="shared" si="118"/>
        <v>7.4562779067008603E-2</v>
      </c>
      <c r="AH385" s="37">
        <f t="shared" si="111"/>
        <v>0.15283309895674926</v>
      </c>
      <c r="AI385">
        <f>AF385*EXP(Info!$B$6*H385*1000)</f>
        <v>1.1133935852476886</v>
      </c>
      <c r="AJ385">
        <f>2*SQRT((EXP(Info!$B$6*H385)*AG385)^2+(Info!$B$6*H385*0.01*AI385)^2)</f>
        <v>0.14932223690178809</v>
      </c>
      <c r="AK385">
        <f t="shared" si="112"/>
        <v>1.4748524654544326</v>
      </c>
      <c r="AL385">
        <f t="shared" si="119"/>
        <v>0.15604068705370136</v>
      </c>
      <c r="AM385">
        <v>0.96</v>
      </c>
      <c r="AN385">
        <v>0.04</v>
      </c>
      <c r="AO385">
        <f t="shared" si="113"/>
        <v>7.91</v>
      </c>
      <c r="AP385">
        <f t="shared" si="114"/>
        <v>1.0581663704996556</v>
      </c>
      <c r="AQ385">
        <f t="shared" si="106"/>
        <v>2</v>
      </c>
      <c r="AR385">
        <v>1</v>
      </c>
      <c r="AS385">
        <v>1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>
      <c r="A386" s="13" t="s">
        <v>417</v>
      </c>
      <c r="B386" s="13" t="s">
        <v>429</v>
      </c>
      <c r="D386" s="13">
        <v>26.27</v>
      </c>
      <c r="E386" s="13">
        <v>85.361699999999999</v>
      </c>
      <c r="F386" s="13">
        <v>3646</v>
      </c>
      <c r="G386">
        <v>185</v>
      </c>
      <c r="H386">
        <v>145.09</v>
      </c>
      <c r="J386">
        <f>(F386*100*Info!$B$11)/AI386</f>
        <v>4.6568014173408594</v>
      </c>
      <c r="K386">
        <f>2*((F386*100*Info!$B$11)/AI386^2)*(AJ386/2)</f>
        <v>0.40529951890791865</v>
      </c>
      <c r="L386">
        <f t="shared" si="107"/>
        <v>0.87850467387831188</v>
      </c>
      <c r="M386">
        <f t="shared" si="108"/>
        <v>43.773933371890884</v>
      </c>
      <c r="N386">
        <f t="shared" si="115"/>
        <v>3.891196938223072</v>
      </c>
      <c r="O386">
        <v>2.77</v>
      </c>
      <c r="P386">
        <v>7.0000000000000007E-2</v>
      </c>
      <c r="Q386">
        <v>2.72</v>
      </c>
      <c r="R386"/>
      <c r="S386">
        <v>2.79</v>
      </c>
      <c r="T386">
        <v>0.05</v>
      </c>
      <c r="U386" s="23">
        <v>2.2797826956000002</v>
      </c>
      <c r="V386" s="23">
        <v>4.1230112580000006E-2</v>
      </c>
      <c r="W386" s="37">
        <f>U386*Info!$B$2</f>
        <v>1.094295693888</v>
      </c>
      <c r="X386" s="37">
        <f>W386*SQRT((0.5*V386/U386)^2+Info!$B$3^2)</f>
        <v>5.5602366693478567E-2</v>
      </c>
      <c r="Y386" s="28">
        <f>W386*Info!$D$2</f>
        <v>0.88637951204928001</v>
      </c>
      <c r="Z386" s="28">
        <f>Y386*SQRT(Info!$D$3^2+(X386/W386)^2)</f>
        <v>6.3186909784439707E-2</v>
      </c>
      <c r="AA386" s="37">
        <f t="shared" si="109"/>
        <v>1.6757043061120001</v>
      </c>
      <c r="AB386" s="37">
        <f t="shared" si="116"/>
        <v>6.5701013553186943E-2</v>
      </c>
      <c r="AC386" s="37">
        <f>(1-EXP(-Info!$B$6*H386*1000))+(Info!$B$6/(Info!$B$6-Info!$B$7))*(EXP(-Info!$B$7*H386*1000)-EXP(-Info!$B$6*H386*1000))*(Info!$B$9-1)</f>
        <v>0.82042518198580427</v>
      </c>
      <c r="AD386" s="37">
        <f>SQRT((Info!$B$6*EXP(-Info!$B$6*H386*1000)+(Info!$B$6/(Info!$B$6+Info!$B$7))*(Info!$B$9-1)*(-Info!$B$7*EXP(-Info!$B$7*H386*1000)+Info!$B$6*EXP(-Info!$B$6*H386*1000)))^2*(0.01*H386*1000)^2)</f>
        <v>3.6066713205197259E-3</v>
      </c>
      <c r="AE386" s="37">
        <f t="shared" si="117"/>
        <v>5.4240526080443795E-2</v>
      </c>
      <c r="AF386" s="37">
        <f t="shared" si="110"/>
        <v>0.5288304776543864</v>
      </c>
      <c r="AG386" s="37">
        <f t="shared" si="118"/>
        <v>8.6946076608379677E-2</v>
      </c>
      <c r="AH386" s="37">
        <f t="shared" si="111"/>
        <v>0.18954497406967255</v>
      </c>
      <c r="AI386">
        <f>AF386*EXP(Info!$B$6*H386*1000)</f>
        <v>2.00064249232316</v>
      </c>
      <c r="AJ386">
        <f>2*SQRT((EXP(Info!$B$6*H386)*AG386)^2+(Info!$B$6*H386*0.01*AI386)^2)</f>
        <v>0.17412368855280402</v>
      </c>
      <c r="AK386">
        <f t="shared" si="112"/>
        <v>2.2281840158371264</v>
      </c>
      <c r="AL386">
        <f t="shared" si="119"/>
        <v>0.17472527544334535</v>
      </c>
      <c r="AM386">
        <v>0.98</v>
      </c>
      <c r="AN386">
        <v>0.03</v>
      </c>
      <c r="AO386">
        <f t="shared" si="113"/>
        <v>9.4</v>
      </c>
      <c r="AP386">
        <f t="shared" si="114"/>
        <v>1.2150280837494396</v>
      </c>
      <c r="AQ386">
        <f t="shared" ref="AQ386:AQ449" si="120">AR386+AS386+AT386+AU386+AV386+AW386+AX386</f>
        <v>2</v>
      </c>
      <c r="AR386">
        <v>1</v>
      </c>
      <c r="AS386">
        <v>1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>
      <c r="A387" s="13" t="s">
        <v>417</v>
      </c>
      <c r="B387" s="13" t="s">
        <v>429</v>
      </c>
      <c r="D387" s="13">
        <v>26.27</v>
      </c>
      <c r="E387" s="13">
        <v>85.361699999999999</v>
      </c>
      <c r="F387" s="13">
        <v>3646</v>
      </c>
      <c r="G387">
        <v>195</v>
      </c>
      <c r="H387">
        <v>146.32</v>
      </c>
      <c r="J387">
        <f>(F387*100*Info!$B$11)/AI387</f>
        <v>8.9007698995009665</v>
      </c>
      <c r="K387">
        <f>2*((F387*100*Info!$B$11)/AI387^2)*(AJ387/2)</f>
        <v>1.3043700693051195</v>
      </c>
      <c r="L387">
        <f t="shared" si="107"/>
        <v>0.80560747753521778</v>
      </c>
      <c r="M387">
        <f t="shared" si="108"/>
        <v>76.724636619384526</v>
      </c>
      <c r="N387">
        <f t="shared" ref="N387:N418" si="121">2*M387*SQRT((0.5*K387/J387)^2+(0.5*V387/U387)^2)</f>
        <v>11.383719229332113</v>
      </c>
      <c r="O387">
        <v>1.53</v>
      </c>
      <c r="P387">
        <v>0.04</v>
      </c>
      <c r="Q387">
        <v>1.35</v>
      </c>
      <c r="R387"/>
      <c r="S387">
        <v>1.52</v>
      </c>
      <c r="T387">
        <v>0.04</v>
      </c>
      <c r="U387" s="23">
        <v>2.0906092378799999</v>
      </c>
      <c r="V387" s="23">
        <v>4.8506014800000004E-2</v>
      </c>
      <c r="W387" s="37">
        <f>U387*Info!$B$2</f>
        <v>1.0034924341823999</v>
      </c>
      <c r="X387" s="37">
        <f>W387*SQRT((0.5*V387/U387)^2+Info!$B$3^2)</f>
        <v>5.1507435110163445E-2</v>
      </c>
      <c r="Y387" s="28">
        <f>W387*Info!$D$2</f>
        <v>0.81282887168774398</v>
      </c>
      <c r="Z387" s="28">
        <f>Y387*SQRT(Info!$D$3^2+(X387/W387)^2)</f>
        <v>5.8244061070617845E-2</v>
      </c>
      <c r="AA387" s="37">
        <f t="shared" si="109"/>
        <v>0.52650756581760016</v>
      </c>
      <c r="AB387" s="37">
        <f t="shared" ref="AB387:AB418" si="122">SQRT((0.5*P387)^2+X387^2)</f>
        <v>5.5254102758326443E-2</v>
      </c>
      <c r="AC387" s="37">
        <f>(1-EXP(-Info!$B$6*H387*1000))+(Info!$B$6/(Info!$B$6-Info!$B$7))*(EXP(-Info!$B$7*H387*1000)-EXP(-Info!$B$6*H387*1000))*(Info!$B$9-1)</f>
        <v>0.82353081489019808</v>
      </c>
      <c r="AD387" s="37">
        <f>SQRT((Info!$B$6*EXP(-Info!$B$6*H387*1000)+(Info!$B$6/(Info!$B$6+Info!$B$7))*(Info!$B$9-1)*(-Info!$B$7*EXP(-Info!$B$7*H387*1000)+Info!$B$6*EXP(-Info!$B$6*H387*1000)))^2*(0.01*H387*1000)^2)</f>
        <v>3.5940642639858866E-3</v>
      </c>
      <c r="AE387" s="37">
        <f t="shared" ref="AE387:AE418" si="123">IF(AA387&gt;0,AA387*AC387*SQRT((AB387/AA387)^2+(AD387/AC387)^2),AA387*AC387*SQRT((AD387/AC387)^2))</f>
        <v>4.5542785812146935E-2</v>
      </c>
      <c r="AF387" s="37">
        <f t="shared" si="110"/>
        <v>0.2735759235886332</v>
      </c>
      <c r="AG387" s="37">
        <f t="shared" ref="AG387:AG418" si="124">SQRT((T387*0.5)^2+Z387^2+AE387^2)</f>
        <v>7.6593185007081108E-2</v>
      </c>
      <c r="AH387" s="37">
        <f t="shared" si="111"/>
        <v>0.17998416025567973</v>
      </c>
      <c r="AI387">
        <f>AF387*EXP(Info!$B$6*H387*1000)</f>
        <v>1.046717856886199</v>
      </c>
      <c r="AJ387">
        <f>2*SQRT((EXP(Info!$B$6*H387)*AG387)^2+(Info!$B$6*H387*0.01*AI387)^2)</f>
        <v>0.15339206146718895</v>
      </c>
      <c r="AK387">
        <f t="shared" si="112"/>
        <v>0.70009711026766297</v>
      </c>
      <c r="AL387">
        <f t="shared" ref="AL387:AL418" si="125">AB387/0.752049334436339*2</f>
        <v>0.14694276087549335</v>
      </c>
      <c r="AM387">
        <v>0.88</v>
      </c>
      <c r="AN387">
        <v>0.04</v>
      </c>
      <c r="AO387">
        <f t="shared" si="113"/>
        <v>8.6199999999999992</v>
      </c>
      <c r="AP387">
        <f t="shared" si="114"/>
        <v>0.73184408270935875</v>
      </c>
      <c r="AQ387">
        <f t="shared" si="120"/>
        <v>2</v>
      </c>
      <c r="AR387">
        <v>1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>
      <c r="A388" s="13" t="s">
        <v>417</v>
      </c>
      <c r="B388" s="13" t="s">
        <v>429</v>
      </c>
      <c r="D388" s="13">
        <v>26.27</v>
      </c>
      <c r="E388" s="13">
        <v>85.361699999999999</v>
      </c>
      <c r="F388" s="13">
        <v>3646</v>
      </c>
      <c r="G388">
        <v>196.5</v>
      </c>
      <c r="H388">
        <v>147.41</v>
      </c>
      <c r="J388">
        <f>(F388*100*Info!$B$11)/AI388</f>
        <v>0.67369824616448559</v>
      </c>
      <c r="K388">
        <f>2*((F388*100*Info!$B$11)/AI388^2)*(AJ388/2)</f>
        <v>1.3985610908647868E-2</v>
      </c>
      <c r="L388">
        <f t="shared" si="107"/>
        <v>1.3757009361158246</v>
      </c>
      <c r="M388">
        <f t="shared" si="108"/>
        <v>9.9168381946163695</v>
      </c>
      <c r="N388">
        <f t="shared" si="121"/>
        <v>0.30797565993758741</v>
      </c>
      <c r="O388">
        <v>4.09</v>
      </c>
      <c r="P388">
        <v>0.1</v>
      </c>
      <c r="Q388">
        <v>4.74</v>
      </c>
      <c r="R388"/>
      <c r="S388">
        <v>6.93</v>
      </c>
      <c r="T388">
        <v>0.12</v>
      </c>
      <c r="U388" s="23">
        <v>3.5700426892800001</v>
      </c>
      <c r="V388" s="23">
        <v>8.2460225160000011E-2</v>
      </c>
      <c r="W388" s="37">
        <f>U388*Info!$B$2</f>
        <v>1.7136204908543999</v>
      </c>
      <c r="X388" s="37">
        <f>W388*SQRT((0.5*V388/U388)^2+Info!$B$3^2)</f>
        <v>8.7936909416559614E-2</v>
      </c>
      <c r="Y388" s="28">
        <f>W388*Info!$D$2</f>
        <v>1.388032597592064</v>
      </c>
      <c r="Z388" s="28">
        <f>Y388*SQRT(Info!$D$3^2+(X388/W388)^2)</f>
        <v>9.9449192780555834E-2</v>
      </c>
      <c r="AA388" s="37">
        <f t="shared" si="109"/>
        <v>2.3763795091455999</v>
      </c>
      <c r="AB388" s="37">
        <f t="shared" si="122"/>
        <v>0.10115779771098327</v>
      </c>
      <c r="AC388" s="37">
        <f>(1-EXP(-Info!$B$6*H388*1000))+(Info!$B$6/(Info!$B$6-Info!$B$7))*(EXP(-Info!$B$7*H388*1000)-EXP(-Info!$B$6*H388*1000))*(Info!$B$9-1)</f>
        <v>0.82625067377073735</v>
      </c>
      <c r="AD388" s="37">
        <f>SQRT((Info!$B$6*EXP(-Info!$B$6*H388*1000)+(Info!$B$6/(Info!$B$6+Info!$B$7))*(Info!$B$9-1)*(-Info!$B$7*EXP(-Info!$B$7*H388*1000)+Info!$B$6*EXP(-Info!$B$6*H388*1000)))^2*(0.01*H388*1000)^2)</f>
        <v>3.5827003508404421E-3</v>
      </c>
      <c r="AE388" s="37">
        <f t="shared" si="123"/>
        <v>8.4014201571500385E-2</v>
      </c>
      <c r="AF388" s="37">
        <f t="shared" si="110"/>
        <v>3.5784822318414102</v>
      </c>
      <c r="AG388" s="37">
        <f t="shared" si="124"/>
        <v>0.14334757762306574</v>
      </c>
      <c r="AH388" s="37">
        <f t="shared" si="111"/>
        <v>0.5163755024302179</v>
      </c>
      <c r="AI388">
        <f>AF388*EXP(Info!$B$6*H388*1000)</f>
        <v>13.829032280971925</v>
      </c>
      <c r="AJ388">
        <f>2*SQRT((EXP(Info!$B$6*H388)*AG388)^2+(Info!$B$6*H388*0.01*AI388)^2)</f>
        <v>0.28708322431580657</v>
      </c>
      <c r="AK388">
        <f t="shared" si="112"/>
        <v>3.1598718333109042</v>
      </c>
      <c r="AL388">
        <f t="shared" si="125"/>
        <v>0.2690190472325889</v>
      </c>
      <c r="AM388">
        <v>1.1599999999999999</v>
      </c>
      <c r="AN388">
        <v>0.04</v>
      </c>
      <c r="AO388">
        <f t="shared" si="113"/>
        <v>14.72</v>
      </c>
      <c r="AP388">
        <f t="shared" si="114"/>
        <v>1.1456445639379353</v>
      </c>
      <c r="AQ388">
        <f t="shared" si="120"/>
        <v>2</v>
      </c>
      <c r="AR388">
        <v>1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>
      <c r="A389" s="13" t="s">
        <v>417</v>
      </c>
      <c r="B389" s="13" t="s">
        <v>429</v>
      </c>
      <c r="D389" s="13">
        <v>26.27</v>
      </c>
      <c r="E389" s="13">
        <v>85.361699999999999</v>
      </c>
      <c r="F389" s="13">
        <v>3646</v>
      </c>
      <c r="G389">
        <v>204.99999999999997</v>
      </c>
      <c r="H389">
        <v>154.59</v>
      </c>
      <c r="J389">
        <f>(F389*100*Info!$B$11)/AI389</f>
        <v>2.3986165041113381</v>
      </c>
      <c r="K389">
        <f>2*((F389*100*Info!$B$11)/AI389^2)*(AJ389/2)</f>
        <v>0.10802892209336563</v>
      </c>
      <c r="L389">
        <f t="shared" si="107"/>
        <v>0.90654205708719415</v>
      </c>
      <c r="M389">
        <f t="shared" si="108"/>
        <v>23.266580115864137</v>
      </c>
      <c r="N389">
        <f t="shared" si="121"/>
        <v>1.1955949312512688</v>
      </c>
      <c r="O389">
        <v>1.49</v>
      </c>
      <c r="P389">
        <v>0.04</v>
      </c>
      <c r="Q389">
        <v>1.24</v>
      </c>
      <c r="R389"/>
      <c r="S389">
        <v>2.16</v>
      </c>
      <c r="T389">
        <v>0.05</v>
      </c>
      <c r="U389" s="23">
        <v>2.3525417177999999</v>
      </c>
      <c r="V389" s="23">
        <v>5.8207217759999999E-2</v>
      </c>
      <c r="W389" s="37">
        <f>U389*Info!$B$2</f>
        <v>1.1292200245439998</v>
      </c>
      <c r="X389" s="37">
        <f>W389*SQRT((0.5*V389/U389)^2+Info!$B$3^2)</f>
        <v>5.816354596361039E-2</v>
      </c>
      <c r="Y389" s="28">
        <f>W389*Info!$D$2</f>
        <v>0.91466821988063995</v>
      </c>
      <c r="Z389" s="28">
        <f>Y389*SQRT(Info!$D$3^2+(X389/W389)^2)</f>
        <v>6.5659195249568675E-2</v>
      </c>
      <c r="AA389" s="37">
        <f t="shared" si="109"/>
        <v>0.36077997545600016</v>
      </c>
      <c r="AB389" s="37">
        <f t="shared" si="122"/>
        <v>6.1506081642883237E-2</v>
      </c>
      <c r="AC389" s="37">
        <f>(1-EXP(-Info!$B$6*H389*1000))+(Info!$B$6/(Info!$B$6-Info!$B$7))*(EXP(-Info!$B$7*H389*1000)-EXP(-Info!$B$6*H389*1000))*(Info!$B$9-1)</f>
        <v>0.84343092459699898</v>
      </c>
      <c r="AD389" s="37">
        <f>SQRT((Info!$B$6*EXP(-Info!$B$6*H389*1000)+(Info!$B$6/(Info!$B$6+Info!$B$7))*(Info!$B$9-1)*(-Info!$B$7*EXP(-Info!$B$7*H389*1000)+Info!$B$6*EXP(-Info!$B$6*H389*1000)))^2*(0.01*H389*1000)^2)</f>
        <v>3.50367595926836E-3</v>
      </c>
      <c r="AE389" s="37">
        <f t="shared" si="123"/>
        <v>5.1891529534376465E-2</v>
      </c>
      <c r="AF389" s="37">
        <f t="shared" si="110"/>
        <v>0.94103879184442341</v>
      </c>
      <c r="AG389" s="37">
        <f t="shared" si="124"/>
        <v>8.7343349822628438E-2</v>
      </c>
      <c r="AH389" s="37">
        <f t="shared" si="111"/>
        <v>0.43566610733538119</v>
      </c>
      <c r="AI389">
        <f>AF389*EXP(Info!$B$6*H389*1000)</f>
        <v>3.8841535434588113</v>
      </c>
      <c r="AJ389">
        <f>2*SQRT((EXP(Info!$B$6*H389)*AG389)^2+(Info!$B$6*H389*0.01*AI389)^2)</f>
        <v>0.1749345590784383</v>
      </c>
      <c r="AK389">
        <f t="shared" si="112"/>
        <v>0.47972913336384343</v>
      </c>
      <c r="AL389">
        <f t="shared" si="125"/>
        <v>0.16356927352108369</v>
      </c>
      <c r="AM389">
        <v>0.84</v>
      </c>
      <c r="AN389">
        <v>0.04</v>
      </c>
      <c r="AO389">
        <f t="shared" si="113"/>
        <v>9.6999999999999993</v>
      </c>
      <c r="AP389">
        <f t="shared" si="114"/>
        <v>0.63335752506586218</v>
      </c>
      <c r="AQ389">
        <f t="shared" si="120"/>
        <v>2</v>
      </c>
      <c r="AR389">
        <v>1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>
      <c r="A390" s="13" t="s">
        <v>417</v>
      </c>
      <c r="B390" s="13" t="s">
        <v>429</v>
      </c>
      <c r="D390" s="13">
        <v>26.27</v>
      </c>
      <c r="E390" s="13">
        <v>85.361699999999999</v>
      </c>
      <c r="F390" s="13">
        <v>3646</v>
      </c>
      <c r="G390">
        <v>215</v>
      </c>
      <c r="H390">
        <v>156.69</v>
      </c>
      <c r="J390">
        <f>(F390*100*Info!$B$11)/AI390</f>
        <v>4.5287277492583939</v>
      </c>
      <c r="K390">
        <f>2*((F390*100*Info!$B$11)/AI390^2)*(AJ390/2)</f>
        <v>0.42870764031106356</v>
      </c>
      <c r="L390">
        <f t="shared" si="107"/>
        <v>0.84766355234854152</v>
      </c>
      <c r="M390">
        <f t="shared" si="108"/>
        <v>41.075560731646895</v>
      </c>
      <c r="N390">
        <f t="shared" si="121"/>
        <v>4.0899169704144738</v>
      </c>
      <c r="O390">
        <v>2.56</v>
      </c>
      <c r="P390">
        <v>0.1</v>
      </c>
      <c r="Q390">
        <v>2.5299999999999998</v>
      </c>
      <c r="R390"/>
      <c r="S390">
        <v>2.62</v>
      </c>
      <c r="T390">
        <v>0.08</v>
      </c>
      <c r="U390" s="23">
        <v>2.1997477711800002</v>
      </c>
      <c r="V390" s="23">
        <v>6.7908420720000015E-2</v>
      </c>
      <c r="W390" s="37">
        <f>U390*Info!$B$2</f>
        <v>1.0558789301664</v>
      </c>
      <c r="X390" s="37">
        <f>W390*SQRT((0.5*V390/U390)^2+Info!$B$3^2)</f>
        <v>5.5252387057512571E-2</v>
      </c>
      <c r="Y390" s="28">
        <f>W390*Info!$D$2</f>
        <v>0.85526193343478407</v>
      </c>
      <c r="Z390" s="28">
        <f>Y390*SQRT(Info!$D$3^2+(X390/W390)^2)</f>
        <v>6.1900256512771867E-2</v>
      </c>
      <c r="AA390" s="37">
        <f t="shared" si="109"/>
        <v>1.5041210698336001</v>
      </c>
      <c r="AB390" s="37">
        <f t="shared" si="122"/>
        <v>7.4517288433981435E-2</v>
      </c>
      <c r="AC390" s="37">
        <f>(1-EXP(-Info!$B$6*H390*1000))+(Info!$B$6/(Info!$B$6-Info!$B$7))*(EXP(-Info!$B$7*H390*1000)-EXP(-Info!$B$6*H390*1000))*(Info!$B$9-1)</f>
        <v>0.84822203440083022</v>
      </c>
      <c r="AD390" s="37">
        <f>SQRT((Info!$B$6*EXP(-Info!$B$6*H390*1000)+(Info!$B$6/(Info!$B$6+Info!$B$7))*(Info!$B$9-1)*(-Info!$B$7*EXP(-Info!$B$7*H390*1000)+Info!$B$6*EXP(-Info!$B$6*H390*1000)))^2*(0.01*H390*1000)^2)</f>
        <v>3.4793099011636887E-3</v>
      </c>
      <c r="AE390" s="37">
        <f t="shared" si="123"/>
        <v>6.342348424091647E-2</v>
      </c>
      <c r="AF390" s="37">
        <f t="shared" si="110"/>
        <v>0.48890943272580656</v>
      </c>
      <c r="AG390" s="37">
        <f t="shared" si="124"/>
        <v>9.7232608262890569E-2</v>
      </c>
      <c r="AH390" s="37">
        <f t="shared" si="111"/>
        <v>0.18660665371213991</v>
      </c>
      <c r="AI390">
        <f>AF390*EXP(Info!$B$6*H390*1000)</f>
        <v>2.0572212130368155</v>
      </c>
      <c r="AJ390">
        <f>2*SQRT((EXP(Info!$B$6*H390)*AG390)^2+(Info!$B$6*H390*0.01*AI390)^2)</f>
        <v>0.19474486007318523</v>
      </c>
      <c r="AK390">
        <f t="shared" si="112"/>
        <v>2.0000297865577381</v>
      </c>
      <c r="AL390">
        <f t="shared" si="125"/>
        <v>0.19817127686133024</v>
      </c>
      <c r="AM390">
        <v>0.99</v>
      </c>
      <c r="AN390">
        <v>0.05</v>
      </c>
      <c r="AO390">
        <f t="shared" si="113"/>
        <v>9.07</v>
      </c>
      <c r="AP390">
        <f t="shared" si="114"/>
        <v>1.1637697892184937</v>
      </c>
      <c r="AQ390">
        <f t="shared" si="120"/>
        <v>2</v>
      </c>
      <c r="AR390">
        <v>1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>
      <c r="A391" s="13" t="s">
        <v>417</v>
      </c>
      <c r="B391" s="13" t="s">
        <v>429</v>
      </c>
      <c r="D391" s="13">
        <v>26.27</v>
      </c>
      <c r="E391" s="13">
        <v>85.361699999999999</v>
      </c>
      <c r="F391" s="13">
        <v>3646</v>
      </c>
      <c r="G391">
        <v>225</v>
      </c>
      <c r="H391">
        <v>159.21</v>
      </c>
      <c r="J391">
        <f>(F391*100*Info!$B$11)/AI391</f>
        <v>5.0245451143711559</v>
      </c>
      <c r="K391">
        <f>2*((F391*100*Info!$B$11)/AI391^2)*(AJ391/2)</f>
        <v>0.43952394947120904</v>
      </c>
      <c r="L391">
        <f t="shared" si="107"/>
        <v>0.79813084201284923</v>
      </c>
      <c r="M391">
        <f t="shared" si="108"/>
        <v>42.909615324651199</v>
      </c>
      <c r="N391">
        <f t="shared" si="121"/>
        <v>3.9129184102493726</v>
      </c>
      <c r="O391">
        <v>1.69</v>
      </c>
      <c r="P391">
        <v>0.06</v>
      </c>
      <c r="Q391">
        <v>1.62</v>
      </c>
      <c r="R391"/>
      <c r="S391">
        <v>1.83</v>
      </c>
      <c r="T391">
        <v>0.05</v>
      </c>
      <c r="U391" s="23">
        <v>2.0712068319600001</v>
      </c>
      <c r="V391" s="23">
        <v>5.3356616280000005E-2</v>
      </c>
      <c r="W391" s="37">
        <f>U391*Info!$B$2</f>
        <v>0.99417927934079997</v>
      </c>
      <c r="X391" s="37">
        <f>W391*SQRT((0.5*V391/U391)^2+Info!$B$3^2)</f>
        <v>5.1331902169367429E-2</v>
      </c>
      <c r="Y391" s="28">
        <f>W391*Info!$D$2</f>
        <v>0.80528521626604799</v>
      </c>
      <c r="Z391" s="28">
        <f>Y391*SQRT(Info!$D$3^2+(X391/W391)^2)</f>
        <v>5.7879276926661803E-2</v>
      </c>
      <c r="AA391" s="37">
        <f t="shared" si="109"/>
        <v>0.69582072065919998</v>
      </c>
      <c r="AB391" s="37">
        <f t="shared" si="122"/>
        <v>5.9455564754911788E-2</v>
      </c>
      <c r="AC391" s="37">
        <f>(1-EXP(-Info!$B$6*H391*1000))+(Info!$B$6/(Info!$B$6-Info!$B$7))*(EXP(-Info!$B$7*H391*1000)-EXP(-Info!$B$6*H391*1000))*(Info!$B$9-1)</f>
        <v>0.8538368392042025</v>
      </c>
      <c r="AD391" s="37">
        <f>SQRT((Info!$B$6*EXP(-Info!$B$6*H391*1000)+(Info!$B$6/(Info!$B$6+Info!$B$7))*(Info!$B$9-1)*(-Info!$B$7*EXP(-Info!$B$7*H391*1000)+Info!$B$6*EXP(-Info!$B$6*H391*1000)))^2*(0.01*H391*1000)^2)</f>
        <v>3.4493965230444974E-3</v>
      </c>
      <c r="AE391" s="37">
        <f t="shared" si="123"/>
        <v>5.0822059057267534E-2</v>
      </c>
      <c r="AF391" s="37">
        <f t="shared" si="110"/>
        <v>0.43059741895351045</v>
      </c>
      <c r="AG391" s="37">
        <f t="shared" si="124"/>
        <v>8.098081491546992E-2</v>
      </c>
      <c r="AH391" s="37">
        <f t="shared" si="111"/>
        <v>0.23529913604016964</v>
      </c>
      <c r="AI391">
        <f>AF391*EXP(Info!$B$6*H391*1000)</f>
        <v>1.8542165672262758</v>
      </c>
      <c r="AJ391">
        <f>2*SQRT((EXP(Info!$B$6*H391)*AG391)^2+(Info!$B$6*H391*0.01*AI391)^2)</f>
        <v>0.16219828268060793</v>
      </c>
      <c r="AK391">
        <f t="shared" si="112"/>
        <v>0.92523281226053822</v>
      </c>
      <c r="AL391">
        <f t="shared" si="125"/>
        <v>0.15811612890921239</v>
      </c>
      <c r="AM391">
        <v>0.96</v>
      </c>
      <c r="AN391">
        <v>0.05</v>
      </c>
      <c r="AO391">
        <f t="shared" si="113"/>
        <v>8.5399999999999991</v>
      </c>
      <c r="AP391">
        <f t="shared" si="114"/>
        <v>0.81594941360865392</v>
      </c>
      <c r="AQ391">
        <f t="shared" si="120"/>
        <v>2</v>
      </c>
      <c r="AR391">
        <v>1</v>
      </c>
      <c r="AS391">
        <v>1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>
      <c r="A392" s="13" t="s">
        <v>417</v>
      </c>
      <c r="B392" s="13" t="s">
        <v>429</v>
      </c>
      <c r="D392" s="13">
        <v>26.27</v>
      </c>
      <c r="E392" s="13">
        <v>85.361699999999999</v>
      </c>
      <c r="F392" s="13">
        <v>3646</v>
      </c>
      <c r="G392">
        <v>231.5</v>
      </c>
      <c r="H392">
        <v>161.86000000000001</v>
      </c>
      <c r="J392">
        <f>(F392*100*Info!$B$11)/AI392</f>
        <v>0.60900045837831862</v>
      </c>
      <c r="K392">
        <f>2*((F392*100*Info!$B$11)/AI392^2)*(AJ392/2)</f>
        <v>1.0026382085486025E-2</v>
      </c>
      <c r="L392">
        <f t="shared" si="107"/>
        <v>1.1588785059671347</v>
      </c>
      <c r="M392">
        <f t="shared" si="108"/>
        <v>7.5516056923247969</v>
      </c>
      <c r="N392">
        <f t="shared" si="121"/>
        <v>0.25203866232520883</v>
      </c>
      <c r="O392">
        <v>2.3199999999999998</v>
      </c>
      <c r="P392">
        <v>7.0000000000000007E-2</v>
      </c>
      <c r="Q392">
        <v>2.23</v>
      </c>
      <c r="R392"/>
      <c r="S392">
        <v>5.39</v>
      </c>
      <c r="T392">
        <v>0.12</v>
      </c>
      <c r="U392" s="23">
        <v>3.0073729176000001</v>
      </c>
      <c r="V392" s="23">
        <v>8.7310826640000005E-2</v>
      </c>
      <c r="W392" s="37">
        <f>U392*Info!$B$2</f>
        <v>1.443539000448</v>
      </c>
      <c r="X392" s="37">
        <f>W392*SQRT((0.5*V392/U392)^2+Info!$B$3^2)</f>
        <v>7.5157217274012297E-2</v>
      </c>
      <c r="Y392" s="28">
        <f>W392*Info!$D$2</f>
        <v>1.1692665903628801</v>
      </c>
      <c r="Z392" s="28">
        <f>Y392*SQRT(Info!$D$3^2+(X392/W392)^2)</f>
        <v>8.4403863379413344E-2</v>
      </c>
      <c r="AA392" s="37">
        <f t="shared" si="109"/>
        <v>0.87646099955199985</v>
      </c>
      <c r="AB392" s="37">
        <f t="shared" si="122"/>
        <v>8.2907221087026514E-2</v>
      </c>
      <c r="AC392" s="37">
        <f>(1-EXP(-Info!$B$6*H392*1000))+(Info!$B$6/(Info!$B$6-Info!$B$7))*(EXP(-Info!$B$7*H392*1000)-EXP(-Info!$B$6*H392*1000))*(Info!$B$9-1)</f>
        <v>0.85958657900002167</v>
      </c>
      <c r="AD392" s="37">
        <f>SQRT((Info!$B$6*EXP(-Info!$B$6*H392*1000)+(Info!$B$6/(Info!$B$6+Info!$B$7))*(Info!$B$9-1)*(-Info!$B$7*EXP(-Info!$B$7*H392*1000)+Info!$B$6*EXP(-Info!$B$6*H392*1000)))^2*(0.01*H392*1000)^2)</f>
        <v>3.4171978382352701E-3</v>
      </c>
      <c r="AE392" s="37">
        <f t="shared" si="123"/>
        <v>7.1328841960863407E-2</v>
      </c>
      <c r="AF392" s="37">
        <f t="shared" si="110"/>
        <v>3.4673392974052768</v>
      </c>
      <c r="AG392" s="37">
        <f t="shared" si="124"/>
        <v>0.12574504303887488</v>
      </c>
      <c r="AH392" s="37">
        <f t="shared" si="111"/>
        <v>0.64329114979689739</v>
      </c>
      <c r="AI392">
        <f>AF392*EXP(Info!$B$6*H392*1000)</f>
        <v>15.298173697030713</v>
      </c>
      <c r="AJ392">
        <f>2*SQRT((EXP(Info!$B$6*H392)*AG392)^2+(Info!$B$6*H392*0.01*AI392)^2)</f>
        <v>0.25186407101401131</v>
      </c>
      <c r="AK392">
        <f t="shared" si="112"/>
        <v>1.1654301911042941</v>
      </c>
      <c r="AL392">
        <f t="shared" si="125"/>
        <v>0.22048346375883832</v>
      </c>
      <c r="AM392">
        <v>0.96</v>
      </c>
      <c r="AN392">
        <v>0.04</v>
      </c>
      <c r="AO392">
        <f t="shared" si="113"/>
        <v>12.4</v>
      </c>
      <c r="AP392">
        <f t="shared" si="114"/>
        <v>0.77143741849329728</v>
      </c>
      <c r="AQ392">
        <f t="shared" si="120"/>
        <v>2</v>
      </c>
      <c r="AR392">
        <v>1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>
      <c r="A393" s="13" t="s">
        <v>417</v>
      </c>
      <c r="B393" s="13" t="s">
        <v>429</v>
      </c>
      <c r="D393" s="13">
        <v>26.27</v>
      </c>
      <c r="E393" s="13">
        <v>85.361699999999999</v>
      </c>
      <c r="F393" s="13">
        <v>3646</v>
      </c>
      <c r="G393">
        <v>235</v>
      </c>
      <c r="H393">
        <v>163.9</v>
      </c>
      <c r="J393">
        <f>(F393*100*Info!$B$11)/AI393</f>
        <v>8.4679378822380045</v>
      </c>
      <c r="K393">
        <f>2*((F393*100*Info!$B$11)/AI393^2)*(AJ393/2)</f>
        <v>1.1545950534092522</v>
      </c>
      <c r="L393">
        <f t="shared" si="107"/>
        <v>0.71308411294590623</v>
      </c>
      <c r="M393">
        <f t="shared" si="108"/>
        <v>64.610366113632935</v>
      </c>
      <c r="N393">
        <f t="shared" si="121"/>
        <v>9.0043834411664019</v>
      </c>
      <c r="O393">
        <v>1.52</v>
      </c>
      <c r="P393">
        <v>7.0000000000000007E-2</v>
      </c>
      <c r="Q393">
        <v>1.36</v>
      </c>
      <c r="R393"/>
      <c r="S393">
        <v>1.51</v>
      </c>
      <c r="T393">
        <v>0.04</v>
      </c>
      <c r="U393" s="23">
        <v>1.85050446462</v>
      </c>
      <c r="V393" s="23">
        <v>5.3356616280000005E-2</v>
      </c>
      <c r="W393" s="37">
        <f>U393*Info!$B$2</f>
        <v>0.88824214301759996</v>
      </c>
      <c r="X393" s="37">
        <f>W393*SQRT((0.5*V393/U393)^2+Info!$B$3^2)</f>
        <v>4.6221405682110896E-2</v>
      </c>
      <c r="Y393" s="28">
        <f>W393*Info!$D$2</f>
        <v>0.71947613584425607</v>
      </c>
      <c r="Z393" s="28">
        <f>Y393*SQRT(Info!$D$3^2+(X393/W393)^2)</f>
        <v>5.1921275505488487E-2</v>
      </c>
      <c r="AA393" s="37">
        <f t="shared" si="109"/>
        <v>0.63175785698240006</v>
      </c>
      <c r="AB393" s="37">
        <f t="shared" si="122"/>
        <v>5.7977740066600336E-2</v>
      </c>
      <c r="AC393" s="37">
        <f>(1-EXP(-Info!$B$6*H393*1000))+(Info!$B$6/(Info!$B$6-Info!$B$7))*(EXP(-Info!$B$7*H393*1000)-EXP(-Info!$B$6*H393*1000))*(Info!$B$9-1)</f>
        <v>0.86390718202016115</v>
      </c>
      <c r="AD393" s="37">
        <f>SQRT((Info!$B$6*EXP(-Info!$B$6*H393*1000)+(Info!$B$6/(Info!$B$6+Info!$B$7))*(Info!$B$9-1)*(-Info!$B$7*EXP(-Info!$B$7*H393*1000)+Info!$B$6*EXP(-Info!$B$6*H393*1000)))^2*(0.01*H393*1000)^2)</f>
        <v>3.3919268157461698E-3</v>
      </c>
      <c r="AE393" s="37">
        <f t="shared" si="123"/>
        <v>5.0133204163891845E-2</v>
      </c>
      <c r="AF393" s="37">
        <f t="shared" si="110"/>
        <v>0.24474371421098273</v>
      </c>
      <c r="AG393" s="37">
        <f t="shared" si="124"/>
        <v>7.4894305590313751E-2</v>
      </c>
      <c r="AH393" s="37">
        <f t="shared" si="111"/>
        <v>0.16208192994104817</v>
      </c>
      <c r="AI393">
        <f>AF393*EXP(Info!$B$6*H393*1000)</f>
        <v>1.1002200209079172</v>
      </c>
      <c r="AJ393">
        <f>2*SQRT((EXP(Info!$B$6*H393)*AG393)^2+(Info!$B$6*H393*0.01*AI393)^2)</f>
        <v>0.15001392446048192</v>
      </c>
      <c r="AK393">
        <f t="shared" si="112"/>
        <v>0.8400484224294974</v>
      </c>
      <c r="AL393">
        <f t="shared" si="125"/>
        <v>0.15418600193311693</v>
      </c>
      <c r="AM393">
        <v>0.9</v>
      </c>
      <c r="AN393">
        <v>0.06</v>
      </c>
      <c r="AO393">
        <f t="shared" si="113"/>
        <v>7.629999999999999</v>
      </c>
      <c r="AP393">
        <f t="shared" si="114"/>
        <v>0.82139763997388204</v>
      </c>
      <c r="AQ393">
        <f t="shared" si="120"/>
        <v>2</v>
      </c>
      <c r="AR393">
        <v>1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>
      <c r="A394" s="13" t="s">
        <v>417</v>
      </c>
      <c r="B394" s="13" t="s">
        <v>429</v>
      </c>
      <c r="D394" s="13">
        <v>26.27</v>
      </c>
      <c r="E394" s="13">
        <v>85.361699999999999</v>
      </c>
      <c r="F394" s="13">
        <v>3646</v>
      </c>
      <c r="G394">
        <v>245.00000000000003</v>
      </c>
      <c r="H394">
        <v>164.91</v>
      </c>
      <c r="J394">
        <f>(F394*100*Info!$B$11)/AI394</f>
        <v>9.8535029315315441</v>
      </c>
      <c r="K394">
        <f>2*((F394*100*Info!$B$11)/AI394^2)*(AJ394/2)</f>
        <v>1.4776882172805346</v>
      </c>
      <c r="L394">
        <f t="shared" si="107"/>
        <v>0.65887850540873383</v>
      </c>
      <c r="M394">
        <f t="shared" si="108"/>
        <v>69.467195744878467</v>
      </c>
      <c r="N394">
        <f t="shared" si="121"/>
        <v>10.640852567457374</v>
      </c>
      <c r="O394">
        <v>1.66</v>
      </c>
      <c r="P394">
        <v>0.06</v>
      </c>
      <c r="Q394">
        <v>1.62</v>
      </c>
      <c r="R394"/>
      <c r="S394">
        <v>1.6</v>
      </c>
      <c r="T394">
        <v>0.05</v>
      </c>
      <c r="U394" s="23">
        <v>1.7098370217000001</v>
      </c>
      <c r="V394" s="23">
        <v>5.3356616280000005E-2</v>
      </c>
      <c r="W394" s="37">
        <f>U394*Info!$B$2</f>
        <v>0.82072177041600003</v>
      </c>
      <c r="X394" s="37">
        <f>W394*SQRT((0.5*V394/U394)^2+Info!$B$3^2)</f>
        <v>4.2987715021107611E-2</v>
      </c>
      <c r="Y394" s="28">
        <f>W394*Info!$D$2</f>
        <v>0.66478463403696009</v>
      </c>
      <c r="Z394" s="28">
        <f>Y394*SQRT(Info!$D$3^2+(X394/W394)^2)</f>
        <v>4.8138158960726797E-2</v>
      </c>
      <c r="AA394" s="37">
        <f t="shared" si="109"/>
        <v>0.83927822958399989</v>
      </c>
      <c r="AB394" s="37">
        <f t="shared" si="122"/>
        <v>5.2420832144634645E-2</v>
      </c>
      <c r="AC394" s="37">
        <f>(1-EXP(-Info!$B$6*H394*1000))+(Info!$B$6/(Info!$B$6-Info!$B$7))*(EXP(-Info!$B$7*H394*1000)-EXP(-Info!$B$6*H394*1000))*(Info!$B$9-1)</f>
        <v>0.86601290783977092</v>
      </c>
      <c r="AD394" s="37">
        <f>SQRT((Info!$B$6*EXP(-Info!$B$6*H394*1000)+(Info!$B$6/(Info!$B$6+Info!$B$7))*(Info!$B$9-1)*(-Info!$B$7*EXP(-Info!$B$7*H394*1000)+Info!$B$6*EXP(-Info!$B$6*H394*1000)))^2*(0.01*H394*1000)^2)</f>
        <v>3.3792677381227309E-3</v>
      </c>
      <c r="AE394" s="37">
        <f t="shared" si="123"/>
        <v>4.5485623886115621E-2</v>
      </c>
      <c r="AF394" s="37">
        <f t="shared" si="110"/>
        <v>0.20838958587438539</v>
      </c>
      <c r="AG394" s="37">
        <f t="shared" si="124"/>
        <v>7.0790001613486156E-2</v>
      </c>
      <c r="AH394" s="37">
        <f t="shared" si="111"/>
        <v>0.13024349117149087</v>
      </c>
      <c r="AI394">
        <f>AF394*EXP(Info!$B$6*H394*1000)</f>
        <v>0.94551093743824044</v>
      </c>
      <c r="AJ394">
        <f>2*SQRT((EXP(Info!$B$6*H394)*AG394)^2+(Info!$B$6*H394*0.01*AI394)^2)</f>
        <v>0.14179428181742026</v>
      </c>
      <c r="AK394">
        <f t="shared" si="112"/>
        <v>1.1159882618778447</v>
      </c>
      <c r="AL394">
        <f t="shared" si="125"/>
        <v>0.13940796100544137</v>
      </c>
      <c r="AM394">
        <v>0.97</v>
      </c>
      <c r="AN394">
        <v>0.05</v>
      </c>
      <c r="AO394">
        <f t="shared" si="113"/>
        <v>7.05</v>
      </c>
      <c r="AP394">
        <f t="shared" si="114"/>
        <v>0.97085276487319838</v>
      </c>
      <c r="AQ394">
        <f t="shared" si="120"/>
        <v>2</v>
      </c>
      <c r="AR394">
        <v>1</v>
      </c>
      <c r="AS394">
        <v>1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>
      <c r="A395" s="13" t="s">
        <v>417</v>
      </c>
      <c r="B395" s="13" t="s">
        <v>429</v>
      </c>
      <c r="D395" s="13">
        <v>26.27</v>
      </c>
      <c r="E395" s="13">
        <v>85.361699999999999</v>
      </c>
      <c r="F395" s="13">
        <v>3646</v>
      </c>
      <c r="G395">
        <v>254.99999999999997</v>
      </c>
      <c r="H395">
        <v>166.34</v>
      </c>
      <c r="J395">
        <f>(F395*100*Info!$B$11)/AI395</f>
        <v>8.5302792941277374</v>
      </c>
      <c r="K395">
        <f>2*((F395*100*Info!$B$11)/AI395^2)*(AJ395/2)</f>
        <v>1.1438849042449775</v>
      </c>
      <c r="L395">
        <f t="shared" si="107"/>
        <v>0.64112149604310842</v>
      </c>
      <c r="M395">
        <f t="shared" si="108"/>
        <v>58.517716023068971</v>
      </c>
      <c r="N395">
        <f t="shared" si="121"/>
        <v>8.0489233205965238</v>
      </c>
      <c r="O395">
        <v>1.53</v>
      </c>
      <c r="P395">
        <v>0.08</v>
      </c>
      <c r="Q395">
        <v>1.52</v>
      </c>
      <c r="R395"/>
      <c r="S395">
        <v>1.52</v>
      </c>
      <c r="T395">
        <v>0.05</v>
      </c>
      <c r="U395" s="23">
        <v>1.6637563076400002</v>
      </c>
      <c r="V395" s="23">
        <v>5.0931315540000001E-2</v>
      </c>
      <c r="W395" s="37">
        <f>U395*Info!$B$2</f>
        <v>0.79860302766720004</v>
      </c>
      <c r="X395" s="37">
        <f>W395*SQRT((0.5*V395/U395)^2+Info!$B$3^2)</f>
        <v>4.1759206485394641E-2</v>
      </c>
      <c r="Y395" s="28">
        <f>W395*Info!$D$2</f>
        <v>0.64686845241043212</v>
      </c>
      <c r="Z395" s="28">
        <f>Y395*SQRT(Info!$D$3^2+(X395/W395)^2)</f>
        <v>4.6799836751728351E-2</v>
      </c>
      <c r="AA395" s="37">
        <f t="shared" si="109"/>
        <v>0.73139697233279999</v>
      </c>
      <c r="AB395" s="37">
        <f t="shared" si="122"/>
        <v>5.7825870735249862E-2</v>
      </c>
      <c r="AC395" s="37">
        <f>(1-EXP(-Info!$B$6*H395*1000))+(Info!$B$6/(Info!$B$6-Info!$B$7))*(EXP(-Info!$B$7*H395*1000)-EXP(-Info!$B$6*H395*1000))*(Info!$B$9-1)</f>
        <v>0.86895698716139769</v>
      </c>
      <c r="AD395" s="37">
        <f>SQRT((Info!$B$6*EXP(-Info!$B$6*H395*1000)+(Info!$B$6/(Info!$B$6+Info!$B$7))*(Info!$B$9-1)*(-Info!$B$7*EXP(-Info!$B$7*H395*1000)+Info!$B$6*EXP(-Info!$B$6*H395*1000)))^2*(0.01*H395*1000)^2)</f>
        <v>3.3611847811458361E-3</v>
      </c>
      <c r="AE395" s="37">
        <f t="shared" si="123"/>
        <v>5.0308295315945599E-2</v>
      </c>
      <c r="AF395" s="37">
        <f t="shared" si="110"/>
        <v>0.23757903809228986</v>
      </c>
      <c r="AG395" s="37">
        <f t="shared" si="124"/>
        <v>7.3117366593613162E-2</v>
      </c>
      <c r="AH395" s="37">
        <f t="shared" si="111"/>
        <v>0.15630199874492753</v>
      </c>
      <c r="AI395">
        <f>AF395*EXP(Info!$B$6*H395*1000)</f>
        <v>1.0921793381673217</v>
      </c>
      <c r="AJ395">
        <f>2*SQRT((EXP(Info!$B$6*H395)*AG395)^2+(Info!$B$6*H395*0.01*AI395)^2)</f>
        <v>0.14645797805447114</v>
      </c>
      <c r="AK395">
        <f t="shared" si="112"/>
        <v>0.97253855411092416</v>
      </c>
      <c r="AL395">
        <f t="shared" si="125"/>
        <v>0.15378212063332347</v>
      </c>
      <c r="AM395">
        <v>0.99</v>
      </c>
      <c r="AN395">
        <v>0.08</v>
      </c>
      <c r="AO395">
        <f t="shared" si="113"/>
        <v>6.86</v>
      </c>
      <c r="AP395">
        <f t="shared" si="114"/>
        <v>0.91960582987677419</v>
      </c>
      <c r="AQ395">
        <f t="shared" si="120"/>
        <v>2</v>
      </c>
      <c r="AR395">
        <v>1</v>
      </c>
      <c r="AS395">
        <v>1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>
      <c r="A396" s="13" t="s">
        <v>417</v>
      </c>
      <c r="B396" s="13" t="s">
        <v>429</v>
      </c>
      <c r="D396" s="13">
        <v>26.27</v>
      </c>
      <c r="E396" s="13">
        <v>85.361699999999999</v>
      </c>
      <c r="F396" s="13">
        <v>3646</v>
      </c>
      <c r="G396">
        <v>265</v>
      </c>
      <c r="H396">
        <v>167.16</v>
      </c>
      <c r="J396">
        <f>(F396*100*Info!$B$11)/AI396</f>
        <v>16.574737232412765</v>
      </c>
      <c r="K396">
        <f>2*((F396*100*Info!$B$11)/AI396^2)*(AJ396/2)</f>
        <v>4.5515704376617006</v>
      </c>
      <c r="L396">
        <f t="shared" si="107"/>
        <v>0.73551401951301221</v>
      </c>
      <c r="M396">
        <f t="shared" si="108"/>
        <v>130.44318216476765</v>
      </c>
      <c r="N396">
        <f t="shared" si="121"/>
        <v>36.041059214977416</v>
      </c>
      <c r="O396">
        <v>1.9</v>
      </c>
      <c r="P396">
        <v>0.06</v>
      </c>
      <c r="Q396">
        <v>1.76</v>
      </c>
      <c r="R396"/>
      <c r="S396">
        <v>1.72</v>
      </c>
      <c r="T396">
        <v>0.05</v>
      </c>
      <c r="U396" s="23">
        <v>1.9087116823800001</v>
      </c>
      <c r="V396" s="23">
        <v>5.8207217759999999E-2</v>
      </c>
      <c r="W396" s="37">
        <f>U396*Info!$B$2</f>
        <v>0.91618160754239997</v>
      </c>
      <c r="X396" s="37">
        <f>W396*SQRT((0.5*V396/U396)^2+Info!$B$3^2)</f>
        <v>4.7891807905742927E-2</v>
      </c>
      <c r="Y396" s="28">
        <f>W396*Info!$D$2</f>
        <v>0.74210710210934405</v>
      </c>
      <c r="Z396" s="28">
        <f>Y396*SQRT(Info!$D$3^2+(X396/W396)^2)</f>
        <v>5.3681047992084979E-2</v>
      </c>
      <c r="AA396" s="37">
        <f t="shared" si="109"/>
        <v>0.98381839245759994</v>
      </c>
      <c r="AB396" s="37">
        <f t="shared" si="122"/>
        <v>5.6512169171609235E-2</v>
      </c>
      <c r="AC396" s="37">
        <f>(1-EXP(-Info!$B$6*H396*1000))+(Info!$B$6/(Info!$B$6-Info!$B$7))*(EXP(-Info!$B$7*H396*1000)-EXP(-Info!$B$6*H396*1000))*(Info!$B$9-1)</f>
        <v>0.87062568218572345</v>
      </c>
      <c r="AD396" s="37">
        <f>SQRT((Info!$B$6*EXP(-Info!$B$6*H396*1000)+(Info!$B$6/(Info!$B$6+Info!$B$7))*(Info!$B$9-1)*(-Info!$B$7*EXP(-Info!$B$7*H396*1000)+Info!$B$6*EXP(-Info!$B$6*H396*1000)))^2*(0.01*H396*1000)^2)</f>
        <v>3.350733834048041E-3</v>
      </c>
      <c r="AE396" s="37">
        <f t="shared" si="123"/>
        <v>4.9311257061477119E-2</v>
      </c>
      <c r="AF396" s="37">
        <f t="shared" si="110"/>
        <v>0.12135533881039617</v>
      </c>
      <c r="AG396" s="37">
        <f t="shared" si="124"/>
        <v>7.7060073880782176E-2</v>
      </c>
      <c r="AH396" s="37">
        <f t="shared" si="111"/>
        <v>7.0555429540928014E-2</v>
      </c>
      <c r="AI396">
        <f>AF396*EXP(Info!$B$6*H396*1000)</f>
        <v>0.56209607809792317</v>
      </c>
      <c r="AJ396">
        <f>2*SQRT((EXP(Info!$B$6*H396)*AG396)^2+(Info!$B$6*H396*0.01*AI396)^2)</f>
        <v>0.15435658836225563</v>
      </c>
      <c r="AK396">
        <f t="shared" si="112"/>
        <v>1.3081833164508707</v>
      </c>
      <c r="AL396">
        <f t="shared" si="125"/>
        <v>0.15028846269497759</v>
      </c>
      <c r="AM396">
        <v>0.93</v>
      </c>
      <c r="AN396">
        <v>0.04</v>
      </c>
      <c r="AO396">
        <f t="shared" si="113"/>
        <v>7.87</v>
      </c>
      <c r="AP396">
        <f t="shared" si="114"/>
        <v>0.99543583116275713</v>
      </c>
      <c r="AQ396">
        <f t="shared" si="120"/>
        <v>2</v>
      </c>
      <c r="AR396">
        <v>1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>
      <c r="A397" s="13" t="s">
        <v>417</v>
      </c>
      <c r="B397" s="13" t="s">
        <v>429</v>
      </c>
      <c r="D397" s="13">
        <v>26.27</v>
      </c>
      <c r="E397" s="13">
        <v>85.361699999999999</v>
      </c>
      <c r="F397" s="13">
        <v>3646</v>
      </c>
      <c r="G397">
        <v>275</v>
      </c>
      <c r="H397">
        <v>168.02</v>
      </c>
      <c r="J397">
        <f>(F397*100*Info!$B$11)/AI397</f>
        <v>20.21958405795645</v>
      </c>
      <c r="K397">
        <f>2*((F397*100*Info!$B$11)/AI397^2)*(AJ397/2)</f>
        <v>7.1735434363855788</v>
      </c>
      <c r="L397">
        <f t="shared" si="107"/>
        <v>0.80000000089344148</v>
      </c>
      <c r="M397">
        <f t="shared" si="108"/>
        <v>173.07963972940286</v>
      </c>
      <c r="N397">
        <f t="shared" si="121"/>
        <v>61.538545718738341</v>
      </c>
      <c r="O397">
        <v>2.0099999999999998</v>
      </c>
      <c r="P397">
        <v>0.06</v>
      </c>
      <c r="Q397">
        <v>1.81</v>
      </c>
      <c r="R397"/>
      <c r="S397">
        <v>1.79</v>
      </c>
      <c r="T397">
        <v>0.05</v>
      </c>
      <c r="U397" s="23">
        <v>2.0760574334400004</v>
      </c>
      <c r="V397" s="23">
        <v>4.8506014800000004E-2</v>
      </c>
      <c r="W397" s="37">
        <f>U397*Info!$B$2</f>
        <v>0.99650756805120011</v>
      </c>
      <c r="X397" s="37">
        <f>W397*SQRT((0.5*V397/U397)^2+Info!$B$3^2)</f>
        <v>5.1167289755591865E-2</v>
      </c>
      <c r="Y397" s="28">
        <f>W397*Info!$D$2</f>
        <v>0.80717113012147212</v>
      </c>
      <c r="Z397" s="28">
        <f>Y397*SQRT(Info!$D$3^2+(X397/W397)^2)</f>
        <v>5.7849312383639259E-2</v>
      </c>
      <c r="AA397" s="37">
        <f t="shared" si="109"/>
        <v>1.0134924319487997</v>
      </c>
      <c r="AB397" s="37">
        <f t="shared" si="122"/>
        <v>5.9313502180639244E-2</v>
      </c>
      <c r="AC397" s="37">
        <f>(1-EXP(-Info!$B$6*H397*1000))+(Info!$B$6/(Info!$B$6-Info!$B$7))*(EXP(-Info!$B$7*H397*1000)-EXP(-Info!$B$6*H397*1000))*(Info!$B$9-1)</f>
        <v>0.87236064207576425</v>
      </c>
      <c r="AD397" s="37">
        <f>SQRT((Info!$B$6*EXP(-Info!$B$6*H397*1000)+(Info!$B$6/(Info!$B$6+Info!$B$7))*(Info!$B$9-1)*(-Info!$B$7*EXP(-Info!$B$7*H397*1000)+Info!$B$6*EXP(-Info!$B$6*H397*1000)))^2*(0.01*H397*1000)^2)</f>
        <v>3.3397111292865506E-3</v>
      </c>
      <c r="AE397" s="37">
        <f t="shared" si="123"/>
        <v>5.185335471402621E-2</v>
      </c>
      <c r="AF397" s="37">
        <f t="shared" si="110"/>
        <v>9.8697961204745277E-2</v>
      </c>
      <c r="AG397" s="37">
        <f t="shared" si="124"/>
        <v>8.1610742787690052E-2</v>
      </c>
      <c r="AH397" s="37">
        <f t="shared" si="111"/>
        <v>5.5138525812706861E-2</v>
      </c>
      <c r="AI397">
        <f>AF397*EXP(Info!$B$6*H397*1000)</f>
        <v>0.46077084311616889</v>
      </c>
      <c r="AJ397">
        <f>2*SQRT((EXP(Info!$B$6*H397)*AG397)^2+(Info!$B$6*H397*0.01*AI397)^2)</f>
        <v>0.16347317767959607</v>
      </c>
      <c r="AK397">
        <f t="shared" si="112"/>
        <v>1.3476408867623189</v>
      </c>
      <c r="AL397">
        <f t="shared" si="125"/>
        <v>0.15773832769919199</v>
      </c>
      <c r="AM397">
        <v>0.9</v>
      </c>
      <c r="AN397">
        <v>0.04</v>
      </c>
      <c r="AO397">
        <f t="shared" si="113"/>
        <v>8.56</v>
      </c>
      <c r="AP397">
        <f t="shared" si="114"/>
        <v>0.96818130732994978</v>
      </c>
      <c r="AQ397">
        <f t="shared" si="120"/>
        <v>2</v>
      </c>
      <c r="AR397">
        <v>1</v>
      </c>
      <c r="AS397">
        <v>1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>
      <c r="A398" s="13" t="s">
        <v>417</v>
      </c>
      <c r="B398" s="13" t="s">
        <v>429</v>
      </c>
      <c r="D398" s="13">
        <v>26.27</v>
      </c>
      <c r="E398" s="13">
        <v>85.361699999999999</v>
      </c>
      <c r="F398" s="13">
        <v>3646</v>
      </c>
      <c r="G398">
        <v>285</v>
      </c>
      <c r="H398">
        <v>169.06</v>
      </c>
      <c r="J398">
        <f>(F398*100*Info!$B$11)/AI398</f>
        <v>17.337047583853352</v>
      </c>
      <c r="K398">
        <f>2*((F398*100*Info!$B$11)/AI398^2)*(AJ398/2)</f>
        <v>5.9275998684921278</v>
      </c>
      <c r="L398">
        <f t="shared" si="107"/>
        <v>0.829906542982916</v>
      </c>
      <c r="M398">
        <f t="shared" si="108"/>
        <v>153.95298271655273</v>
      </c>
      <c r="N398">
        <f t="shared" si="121"/>
        <v>52.876659540275654</v>
      </c>
      <c r="O398">
        <v>2.0499999999999998</v>
      </c>
      <c r="P398">
        <v>0.08</v>
      </c>
      <c r="Q398">
        <v>1.87</v>
      </c>
      <c r="R398"/>
      <c r="S398">
        <v>1.84</v>
      </c>
      <c r="T398">
        <v>7.0000000000000007E-2</v>
      </c>
      <c r="U398" s="23">
        <v>2.1536670571200003</v>
      </c>
      <c r="V398" s="23">
        <v>7.0333721459999998E-2</v>
      </c>
      <c r="W398" s="37">
        <f>U398*Info!$B$2</f>
        <v>1.0337601874176001</v>
      </c>
      <c r="X398" s="37">
        <f>W398*SQRT((0.5*V398/U398)^2+Info!$B$3^2)</f>
        <v>5.43745147793556E-2</v>
      </c>
      <c r="Y398" s="28">
        <f>W398*Info!$D$2</f>
        <v>0.8373457518082561</v>
      </c>
      <c r="Z398" s="28">
        <f>Y398*SQRT(Info!$D$3^2+(X398/W398)^2)</f>
        <v>6.0767483603303502E-2</v>
      </c>
      <c r="AA398" s="37">
        <f t="shared" si="109"/>
        <v>1.0162398125823997</v>
      </c>
      <c r="AB398" s="37">
        <f t="shared" si="122"/>
        <v>6.7502502601684042E-2</v>
      </c>
      <c r="AC398" s="37">
        <f>(1-EXP(-Info!$B$6*H398*1000))+(Info!$B$6/(Info!$B$6-Info!$B$7))*(EXP(-Info!$B$7*H398*1000)-EXP(-Info!$B$6*H398*1000))*(Info!$B$9-1)</f>
        <v>0.87443821099332586</v>
      </c>
      <c r="AD398" s="37">
        <f>SQRT((Info!$B$6*EXP(-Info!$B$6*H398*1000)+(Info!$B$6/(Info!$B$6+Info!$B$7))*(Info!$B$9-1)*(-Info!$B$7*EXP(-Info!$B$7*H398*1000)+Info!$B$6*EXP(-Info!$B$6*H398*1000)))^2*(0.01*H398*1000)^2)</f>
        <v>3.3262989928465555E-3</v>
      </c>
      <c r="AE398" s="37">
        <f t="shared" si="123"/>
        <v>5.9123479607980825E-2</v>
      </c>
      <c r="AF398" s="37">
        <f t="shared" si="110"/>
        <v>0.11401532453699759</v>
      </c>
      <c r="AG398" s="37">
        <f t="shared" si="124"/>
        <v>9.1723894948007326E-2</v>
      </c>
      <c r="AH398" s="37">
        <f t="shared" si="111"/>
        <v>6.1964850291846514E-2</v>
      </c>
      <c r="AI398">
        <f>AF398*EXP(Info!$B$6*H398*1000)</f>
        <v>0.5373807015745713</v>
      </c>
      <c r="AJ398">
        <f>2*SQRT((EXP(Info!$B$6*H398)*AG398)^2+(Info!$B$6*H398*0.01*AI398)^2)</f>
        <v>0.18373242390764957</v>
      </c>
      <c r="AK398">
        <f t="shared" si="112"/>
        <v>1.351294078790817</v>
      </c>
      <c r="AL398">
        <f t="shared" si="125"/>
        <v>0.17951615541891855</v>
      </c>
      <c r="AM398">
        <v>0.91</v>
      </c>
      <c r="AN398">
        <v>0.05</v>
      </c>
      <c r="AO398">
        <f t="shared" si="113"/>
        <v>8.8800000000000008</v>
      </c>
      <c r="AP398">
        <f t="shared" si="114"/>
        <v>0.951864863801822</v>
      </c>
      <c r="AQ398">
        <f t="shared" si="120"/>
        <v>2</v>
      </c>
      <c r="AR398">
        <v>1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>
      <c r="A399" s="13" t="s">
        <v>417</v>
      </c>
      <c r="B399" s="13" t="s">
        <v>429</v>
      </c>
      <c r="D399" s="13">
        <v>26.27</v>
      </c>
      <c r="E399" s="13">
        <v>85.361699999999999</v>
      </c>
      <c r="F399" s="13">
        <v>3646</v>
      </c>
      <c r="G399">
        <v>295</v>
      </c>
      <c r="H399">
        <v>173.6</v>
      </c>
      <c r="J399">
        <f>(F399*100*Info!$B$11)/AI399</f>
        <v>3.2912363153496607</v>
      </c>
      <c r="K399">
        <f>2*((F399*100*Info!$B$11)/AI399^2)*(AJ399/2)</f>
        <v>0.23375504439723813</v>
      </c>
      <c r="L399">
        <f t="shared" si="107"/>
        <v>0.8869158888409765</v>
      </c>
      <c r="M399">
        <f t="shared" si="108"/>
        <v>31.233832667550278</v>
      </c>
      <c r="N399">
        <f t="shared" si="121"/>
        <v>2.4556532428398783</v>
      </c>
      <c r="O399">
        <v>2.1</v>
      </c>
      <c r="P399">
        <v>0.09</v>
      </c>
      <c r="Q399">
        <v>1.98</v>
      </c>
      <c r="R399"/>
      <c r="S399">
        <v>2.35</v>
      </c>
      <c r="T399">
        <v>0.08</v>
      </c>
      <c r="U399" s="23">
        <v>2.3016104022600001</v>
      </c>
      <c r="V399" s="23">
        <v>7.7609623680000003E-2</v>
      </c>
      <c r="W399" s="37">
        <f>U399*Info!$B$2</f>
        <v>1.1047729930848</v>
      </c>
      <c r="X399" s="37">
        <f>W399*SQRT((0.5*V399/U399)^2+Info!$B$3^2)</f>
        <v>5.8294492261605123E-2</v>
      </c>
      <c r="Y399" s="28">
        <f>W399*Info!$D$2</f>
        <v>0.89486612439868807</v>
      </c>
      <c r="Z399" s="28">
        <f>Y399*SQRT(Info!$D$3^2+(X399/W399)^2)</f>
        <v>6.5050394706464121E-2</v>
      </c>
      <c r="AA399" s="37">
        <f t="shared" si="109"/>
        <v>0.99522700691520005</v>
      </c>
      <c r="AB399" s="37">
        <f t="shared" si="122"/>
        <v>7.3642703834380902E-2</v>
      </c>
      <c r="AC399" s="37">
        <f>(1-EXP(-Info!$B$6*H399*1000))+(Info!$B$6/(Info!$B$6-Info!$B$7))*(EXP(-Info!$B$7*H399*1000)-EXP(-Info!$B$6*H399*1000))*(Info!$B$9-1)</f>
        <v>0.88324978877663851</v>
      </c>
      <c r="AD399" s="37">
        <f>SQRT((Info!$B$6*EXP(-Info!$B$6*H399*1000)+(Info!$B$6/(Info!$B$6+Info!$B$7))*(Info!$B$9-1)*(-Info!$B$7*EXP(-Info!$B$7*H399*1000)+Info!$B$6*EXP(-Info!$B$6*H399*1000)))^2*(0.01*H399*1000)^2)</f>
        <v>3.2667642761632287E-3</v>
      </c>
      <c r="AE399" s="37">
        <f t="shared" si="123"/>
        <v>6.5126104402895388E-2</v>
      </c>
      <c r="AF399" s="37">
        <f t="shared" si="110"/>
        <v>0.57609983195865533</v>
      </c>
      <c r="AG399" s="37">
        <f t="shared" si="124"/>
        <v>0.10036415359162655</v>
      </c>
      <c r="AH399" s="37">
        <f t="shared" si="111"/>
        <v>0.24514886466325758</v>
      </c>
      <c r="AI399">
        <f>AF399*EXP(Info!$B$6*H399*1000)</f>
        <v>2.8307280004149584</v>
      </c>
      <c r="AJ399">
        <f>2*SQRT((EXP(Info!$B$6*H399)*AG399)^2+(Info!$B$6*H399*0.01*AI399)^2)</f>
        <v>0.20104814301163454</v>
      </c>
      <c r="AK399">
        <f t="shared" si="112"/>
        <v>1.3233533510951414</v>
      </c>
      <c r="AL399">
        <f t="shared" si="125"/>
        <v>0.19584540657715258</v>
      </c>
      <c r="AM399">
        <v>0.94</v>
      </c>
      <c r="AN399">
        <v>0.06</v>
      </c>
      <c r="AO399">
        <f t="shared" si="113"/>
        <v>9.49</v>
      </c>
      <c r="AP399">
        <f t="shared" si="114"/>
        <v>0.91240463544045747</v>
      </c>
      <c r="AQ399">
        <f t="shared" si="120"/>
        <v>2</v>
      </c>
      <c r="AR399">
        <v>1</v>
      </c>
      <c r="AS399">
        <v>1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>
      <c r="A400" s="13" t="s">
        <v>417</v>
      </c>
      <c r="B400" s="13" t="s">
        <v>429</v>
      </c>
      <c r="D400" s="13">
        <v>26.27</v>
      </c>
      <c r="E400" s="13">
        <v>85.361699999999999</v>
      </c>
      <c r="F400" s="13">
        <v>3646</v>
      </c>
      <c r="G400">
        <v>296.5</v>
      </c>
      <c r="H400">
        <v>175.16</v>
      </c>
      <c r="J400">
        <f>(F400*100*Info!$B$11)/AI400</f>
        <v>1.0728276049629755</v>
      </c>
      <c r="K400">
        <f>2*((F400*100*Info!$B$11)/AI400^2)*(AJ400/2)</f>
        <v>2.6598403458532656E-2</v>
      </c>
      <c r="L400">
        <f t="shared" si="107"/>
        <v>1.028037384325684</v>
      </c>
      <c r="M400">
        <f t="shared" si="108"/>
        <v>11.801103667772223</v>
      </c>
      <c r="N400">
        <f t="shared" si="121"/>
        <v>0.41933241531050214</v>
      </c>
      <c r="O400">
        <v>2.15</v>
      </c>
      <c r="P400">
        <v>7.0000000000000007E-2</v>
      </c>
      <c r="Q400">
        <v>1.81</v>
      </c>
      <c r="R400"/>
      <c r="S400">
        <v>3.55</v>
      </c>
      <c r="T400">
        <v>0.08</v>
      </c>
      <c r="U400" s="23">
        <v>2.6678308140000002</v>
      </c>
      <c r="V400" s="23">
        <v>6.7908420720000015E-2</v>
      </c>
      <c r="W400" s="37">
        <f>U400*Info!$B$2</f>
        <v>1.28055879072</v>
      </c>
      <c r="X400" s="37">
        <f>W400*SQRT((0.5*V400/U400)^2+Info!$B$3^2)</f>
        <v>6.6069679345789931E-2</v>
      </c>
      <c r="Y400" s="28">
        <f>W400*Info!$D$2</f>
        <v>1.0372526204832</v>
      </c>
      <c r="Z400" s="28">
        <f>Y400*SQRT(Info!$D$3^2+(X400/W400)^2)</f>
        <v>7.4523431724057496E-2</v>
      </c>
      <c r="AA400" s="37">
        <f t="shared" si="109"/>
        <v>0.8694412092799999</v>
      </c>
      <c r="AB400" s="37">
        <f t="shared" si="122"/>
        <v>7.4767656970480892E-2</v>
      </c>
      <c r="AC400" s="37">
        <f>(1-EXP(-Info!$B$6*H400*1000))+(Info!$B$6/(Info!$B$6-Info!$B$7))*(EXP(-Info!$B$7*H400*1000)-EXP(-Info!$B$6*H400*1000))*(Info!$B$9-1)</f>
        <v>0.88618287756831793</v>
      </c>
      <c r="AD400" s="37">
        <f>SQRT((Info!$B$6*EXP(-Info!$B$6*H400*1000)+(Info!$B$6/(Info!$B$6+Info!$B$7))*(Info!$B$9-1)*(-Info!$B$7*EXP(-Info!$B$7*H400*1000)+Info!$B$6*EXP(-Info!$B$6*H400*1000)))^2*(0.01*H400*1000)^2)</f>
        <v>3.2459655397858739E-3</v>
      </c>
      <c r="AE400" s="37">
        <f t="shared" si="123"/>
        <v>6.6317893856451537E-2</v>
      </c>
      <c r="AF400" s="37">
        <f t="shared" si="110"/>
        <v>1.7422634668005714</v>
      </c>
      <c r="AG400" s="37">
        <f t="shared" si="124"/>
        <v>0.10747932322770659</v>
      </c>
      <c r="AH400" s="37">
        <f t="shared" si="111"/>
        <v>0.49077844135227366</v>
      </c>
      <c r="AI400">
        <f>AF400*EXP(Info!$B$6*H400*1000)</f>
        <v>8.6841490196035434</v>
      </c>
      <c r="AJ400">
        <f>2*SQRT((EXP(Info!$B$6*H400)*AG400)^2+(Info!$B$6*H400*0.01*AI400)^2)</f>
        <v>0.21530439583105937</v>
      </c>
      <c r="AK400">
        <f t="shared" si="112"/>
        <v>1.1560959759796159</v>
      </c>
      <c r="AL400">
        <f t="shared" si="125"/>
        <v>0.19883710694729689</v>
      </c>
      <c r="AM400">
        <v>0.84</v>
      </c>
      <c r="AN400">
        <v>0.04</v>
      </c>
      <c r="AO400">
        <f t="shared" si="113"/>
        <v>11</v>
      </c>
      <c r="AP400">
        <f t="shared" si="114"/>
        <v>0.80589818091815468</v>
      </c>
      <c r="AQ400">
        <f t="shared" si="120"/>
        <v>2</v>
      </c>
      <c r="AR400">
        <v>1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8">
      <c r="A401" s="13" t="s">
        <v>417</v>
      </c>
      <c r="B401" s="13" t="s">
        <v>429</v>
      </c>
      <c r="D401" s="13">
        <v>26.27</v>
      </c>
      <c r="E401" s="13">
        <v>85.361699999999999</v>
      </c>
      <c r="F401" s="13">
        <v>3646</v>
      </c>
      <c r="G401">
        <v>305</v>
      </c>
      <c r="H401">
        <v>178.05</v>
      </c>
      <c r="J401">
        <f>(F401*100*Info!$B$11)/AI401</f>
        <v>9.8575122466129201</v>
      </c>
      <c r="K401">
        <f>2*((F401*100*Info!$B$11)/AI401^2)*(AJ401/2)</f>
        <v>1.6924274378673536</v>
      </c>
      <c r="L401">
        <f t="shared" si="107"/>
        <v>0.67850467365495148</v>
      </c>
      <c r="M401">
        <f t="shared" si="108"/>
        <v>71.565538990334318</v>
      </c>
      <c r="N401">
        <f t="shared" si="121"/>
        <v>12.512712055645704</v>
      </c>
      <c r="O401">
        <v>1.62</v>
      </c>
      <c r="P401">
        <v>0.09</v>
      </c>
      <c r="Q401">
        <v>1.47</v>
      </c>
      <c r="R401"/>
      <c r="S401">
        <v>1.56</v>
      </c>
      <c r="T401">
        <v>0.06</v>
      </c>
      <c r="U401" s="23">
        <v>1.76076833724</v>
      </c>
      <c r="V401" s="23">
        <v>5.8207217759999999E-2</v>
      </c>
      <c r="W401" s="37">
        <f>U401*Info!$B$2</f>
        <v>0.84516880187519994</v>
      </c>
      <c r="X401" s="37">
        <f>W401*SQRT((0.5*V401/U401)^2+Info!$B$3^2)</f>
        <v>4.4507630566466269E-2</v>
      </c>
      <c r="Y401" s="28">
        <f>W401*Info!$D$2</f>
        <v>0.68458672951891197</v>
      </c>
      <c r="Z401" s="28">
        <f>Y401*SQRT(Info!$D$3^2+(X401/W401)^2)</f>
        <v>4.9712524676281414E-2</v>
      </c>
      <c r="AA401" s="37">
        <f t="shared" si="109"/>
        <v>0.77483119812480017</v>
      </c>
      <c r="AB401" s="37">
        <f t="shared" si="122"/>
        <v>6.3292410118757872E-2</v>
      </c>
      <c r="AC401" s="37">
        <f>(1-EXP(-Info!$B$6*H401*1000))+(Info!$B$6/(Info!$B$6-Info!$B$7))*(EXP(-Info!$B$7*H401*1000)-EXP(-Info!$B$6*H401*1000))*(Info!$B$9-1)</f>
        <v>0.89149225658310827</v>
      </c>
      <c r="AD401" s="37">
        <f>SQRT((Info!$B$6*EXP(-Info!$B$6*H401*1000)+(Info!$B$6/(Info!$B$6+Info!$B$7))*(Info!$B$9-1)*(-Info!$B$7*EXP(-Info!$B$7*H401*1000)+Info!$B$6*EXP(-Info!$B$6*H401*1000)))^2*(0.01*H401*1000)^2)</f>
        <v>3.2070188752136432E-3</v>
      </c>
      <c r="AE401" s="37">
        <f t="shared" si="123"/>
        <v>5.6479383481305094E-2</v>
      </c>
      <c r="AF401" s="37">
        <f t="shared" si="110"/>
        <v>0.18465725719381654</v>
      </c>
      <c r="AG401" s="37">
        <f t="shared" si="124"/>
        <v>8.1001579417429928E-2</v>
      </c>
      <c r="AH401" s="37">
        <f t="shared" si="111"/>
        <v>0.1183700366627029</v>
      </c>
      <c r="AI401">
        <f>AF401*EXP(Info!$B$6*H401*1000)</f>
        <v>0.94512637273608857</v>
      </c>
      <c r="AJ401">
        <f>2*SQRT((EXP(Info!$B$6*H401)*AG401)^2+(Info!$B$6*H401*0.01*AI401)^2)</f>
        <v>0.16226789939015479</v>
      </c>
      <c r="AK401">
        <f t="shared" si="112"/>
        <v>1.0302930441465468</v>
      </c>
      <c r="AL401">
        <f t="shared" si="125"/>
        <v>0.16831983546982468</v>
      </c>
      <c r="AM401">
        <v>0.91</v>
      </c>
      <c r="AN401">
        <v>7.0000000000000007E-2</v>
      </c>
      <c r="AO401">
        <f t="shared" si="113"/>
        <v>7.26</v>
      </c>
      <c r="AP401">
        <f t="shared" si="114"/>
        <v>0.92005289153446845</v>
      </c>
      <c r="AQ401">
        <f t="shared" si="120"/>
        <v>2</v>
      </c>
      <c r="AR401">
        <v>1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8">
      <c r="A402" s="13" t="s">
        <v>417</v>
      </c>
      <c r="B402" s="13" t="s">
        <v>429</v>
      </c>
      <c r="D402" s="13">
        <v>26.27</v>
      </c>
      <c r="E402" s="13">
        <v>85.361699999999999</v>
      </c>
      <c r="F402" s="13">
        <v>3646</v>
      </c>
      <c r="G402">
        <v>315</v>
      </c>
      <c r="H402">
        <v>181.45</v>
      </c>
      <c r="J402">
        <f>(F402*100*Info!$B$11)/AI402</f>
        <v>3.8703051198404972</v>
      </c>
      <c r="K402">
        <f>2*((F402*100*Info!$B$11)/AI402^2)*(AJ402/2)</f>
        <v>0.33329969561201428</v>
      </c>
      <c r="L402">
        <f t="shared" si="107"/>
        <v>0.81495327193817879</v>
      </c>
      <c r="M402">
        <f t="shared" si="108"/>
        <v>33.749060682700147</v>
      </c>
      <c r="N402">
        <f t="shared" si="121"/>
        <v>3.602531432798064</v>
      </c>
      <c r="O402">
        <v>1.63</v>
      </c>
      <c r="P402">
        <v>0.06</v>
      </c>
      <c r="Q402">
        <v>1.54</v>
      </c>
      <c r="R402"/>
      <c r="S402">
        <v>1.83</v>
      </c>
      <c r="T402">
        <v>0.11</v>
      </c>
      <c r="U402" s="23">
        <v>2.1148622452800003</v>
      </c>
      <c r="V402" s="23">
        <v>0.13339154070000001</v>
      </c>
      <c r="W402" s="37">
        <f>U402*Info!$B$2</f>
        <v>1.0151338777344001</v>
      </c>
      <c r="X402" s="37">
        <f>W402*SQRT((0.5*V402/U402)^2+Info!$B$3^2)</f>
        <v>6.0009467874799709E-2</v>
      </c>
      <c r="Y402" s="28">
        <f>W402*Info!$D$2</f>
        <v>0.82225844096486411</v>
      </c>
      <c r="Z402" s="28">
        <f>Y402*SQRT(Info!$D$3^2+(X402/W402)^2)</f>
        <v>6.3663002150989439E-2</v>
      </c>
      <c r="AA402" s="37">
        <f t="shared" si="109"/>
        <v>0.61486612226559978</v>
      </c>
      <c r="AB402" s="37">
        <f t="shared" si="122"/>
        <v>6.7090507783267056E-2</v>
      </c>
      <c r="AC402" s="37">
        <f>(1-EXP(-Info!$B$6*H402*1000))+(Info!$B$6/(Info!$B$6-Info!$B$7))*(EXP(-Info!$B$7*H402*1000)-EXP(-Info!$B$6*H402*1000))*(Info!$B$9-1)</f>
        <v>0.89753686660663556</v>
      </c>
      <c r="AD402" s="37">
        <f>SQRT((Info!$B$6*EXP(-Info!$B$6*H402*1000)+(Info!$B$6/(Info!$B$6+Info!$B$7))*(Info!$B$9-1)*(-Info!$B$7*EXP(-Info!$B$7*H402*1000)+Info!$B$6*EXP(-Info!$B$6*H402*1000)))^2*(0.01*H402*1000)^2)</f>
        <v>3.160572102506776E-3</v>
      </c>
      <c r="AE402" s="37">
        <f t="shared" si="123"/>
        <v>6.0247554032466274E-2</v>
      </c>
      <c r="AF402" s="37">
        <f t="shared" si="110"/>
        <v>0.45587654627429708</v>
      </c>
      <c r="AG402" s="37">
        <f t="shared" si="124"/>
        <v>0.10347823737275307</v>
      </c>
      <c r="AH402" s="37">
        <f t="shared" si="111"/>
        <v>0.24911286681655578</v>
      </c>
      <c r="AI402">
        <f>AF402*EXP(Info!$B$6*H402*1000)</f>
        <v>2.407199046422158</v>
      </c>
      <c r="AJ402">
        <f>2*SQRT((EXP(Info!$B$6*H402)*AG402)^2+(Info!$B$6*H402*0.01*AI402)^2)</f>
        <v>0.20730115187484274</v>
      </c>
      <c r="AK402">
        <f t="shared" si="112"/>
        <v>0.81758748277656801</v>
      </c>
      <c r="AL402">
        <f t="shared" si="125"/>
        <v>0.17842049639882041</v>
      </c>
      <c r="AM402">
        <v>0.84</v>
      </c>
      <c r="AN402">
        <v>0.05</v>
      </c>
      <c r="AO402">
        <f t="shared" si="113"/>
        <v>8.7200000000000006</v>
      </c>
      <c r="AP402">
        <f t="shared" si="114"/>
        <v>0.77073577895575585</v>
      </c>
      <c r="AQ402">
        <f t="shared" si="120"/>
        <v>2</v>
      </c>
      <c r="AR402">
        <v>1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8">
      <c r="A403" s="13" t="s">
        <v>417</v>
      </c>
      <c r="B403" s="13" t="s">
        <v>429</v>
      </c>
      <c r="D403" s="13">
        <v>26.27</v>
      </c>
      <c r="E403" s="13">
        <v>85.361699999999999</v>
      </c>
      <c r="F403" s="13">
        <v>3646</v>
      </c>
      <c r="G403">
        <v>325</v>
      </c>
      <c r="H403">
        <v>183.37</v>
      </c>
      <c r="J403">
        <f>(F403*100*Info!$B$11)/AI403</f>
        <v>10.945955623836332</v>
      </c>
      <c r="K403">
        <f>2*((F403*100*Info!$B$11)/AI403^2)*(AJ403/2)</f>
        <v>2.2859207650577034</v>
      </c>
      <c r="L403">
        <f t="shared" si="107"/>
        <v>0.83831775794558061</v>
      </c>
      <c r="M403">
        <f t="shared" si="108"/>
        <v>98.185222055465317</v>
      </c>
      <c r="N403">
        <f t="shared" si="121"/>
        <v>20.765990414914565</v>
      </c>
      <c r="O403">
        <v>1.75</v>
      </c>
      <c r="P403">
        <v>0.06</v>
      </c>
      <c r="Q403">
        <v>1.58</v>
      </c>
      <c r="R403"/>
      <c r="S403">
        <v>1.64</v>
      </c>
      <c r="T403">
        <v>0.06</v>
      </c>
      <c r="U403" s="23">
        <v>2.1754947637800002</v>
      </c>
      <c r="V403" s="23">
        <v>7.2759022199999995E-2</v>
      </c>
      <c r="W403" s="37">
        <f>U403*Info!$B$2</f>
        <v>1.0442374866144</v>
      </c>
      <c r="X403" s="37">
        <f>W403*SQRT((0.5*V403/U403)^2+Info!$B$3^2)</f>
        <v>5.5054582362136797E-2</v>
      </c>
      <c r="Y403" s="28">
        <f>W403*Info!$D$2</f>
        <v>0.84583236415766405</v>
      </c>
      <c r="Z403" s="28">
        <f>Y403*SQRT(Info!$D$3^2+(X403/W403)^2)</f>
        <v>6.145913023282E-2</v>
      </c>
      <c r="AA403" s="37">
        <f t="shared" si="109"/>
        <v>0.70576251338560003</v>
      </c>
      <c r="AB403" s="37">
        <f t="shared" si="122"/>
        <v>6.2697743492643371E-2</v>
      </c>
      <c r="AC403" s="37">
        <f>(1-EXP(-Info!$B$6*H403*1000))+(Info!$B$6/(Info!$B$6-Info!$B$7))*(EXP(-Info!$B$7*H403*1000)-EXP(-Info!$B$6*H403*1000))*(Info!$B$9-1)</f>
        <v>0.9008564274337959</v>
      </c>
      <c r="AD403" s="37">
        <f>SQRT((Info!$B$6*EXP(-Info!$B$6*H403*1000)+(Info!$B$6/(Info!$B$6+Info!$B$7))*(Info!$B$9-1)*(-Info!$B$7*EXP(-Info!$B$7*H403*1000)+Info!$B$6*EXP(-Info!$B$6*H403*1000)))^2*(0.01*H403*1000)^2)</f>
        <v>3.1340745568310246E-3</v>
      </c>
      <c r="AE403" s="37">
        <f t="shared" si="123"/>
        <v>5.6524959630103649E-2</v>
      </c>
      <c r="AF403" s="37">
        <f t="shared" si="110"/>
        <v>0.15837693941708764</v>
      </c>
      <c r="AG403" s="37">
        <f t="shared" si="124"/>
        <v>8.8725958716485989E-2</v>
      </c>
      <c r="AH403" s="37">
        <f t="shared" si="111"/>
        <v>9.6571304522614421E-2</v>
      </c>
      <c r="AI403">
        <f>AF403*EXP(Info!$B$6*H403*1000)</f>
        <v>0.8511449446729592</v>
      </c>
      <c r="AJ403">
        <f>2*SQRT((EXP(Info!$B$6*H403)*AG403)^2+(Info!$B$6*H403*0.01*AI403)^2)</f>
        <v>0.1777505747296185</v>
      </c>
      <c r="AK403">
        <f t="shared" si="112"/>
        <v>0.9384524140488324</v>
      </c>
      <c r="AL403">
        <f t="shared" si="125"/>
        <v>0.16673837904433578</v>
      </c>
      <c r="AM403">
        <v>0.9</v>
      </c>
      <c r="AN403">
        <v>0.04</v>
      </c>
      <c r="AO403">
        <f t="shared" si="113"/>
        <v>8.9700000000000006</v>
      </c>
      <c r="AP403">
        <f t="shared" si="114"/>
        <v>0.80441471482069316</v>
      </c>
      <c r="AQ403">
        <f t="shared" si="120"/>
        <v>2</v>
      </c>
      <c r="AR403">
        <v>1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8">
      <c r="A404" s="13" t="s">
        <v>417</v>
      </c>
      <c r="B404" s="13" t="s">
        <v>429</v>
      </c>
      <c r="D404" s="13">
        <v>26.27</v>
      </c>
      <c r="E404" s="13">
        <v>85.361699999999999</v>
      </c>
      <c r="F404" s="13">
        <v>3646</v>
      </c>
      <c r="G404">
        <v>335</v>
      </c>
      <c r="H404">
        <v>184.62</v>
      </c>
      <c r="J404">
        <f>(F404*100*Info!$B$11)/AI404</f>
        <v>7.9807427650102083</v>
      </c>
      <c r="K404">
        <f>2*((F404*100*Info!$B$11)/AI404^2)*(AJ404/2)</f>
        <v>1.0689741681939531</v>
      </c>
      <c r="L404">
        <f t="shared" si="107"/>
        <v>0.71682243070709062</v>
      </c>
      <c r="M404">
        <f t="shared" si="108"/>
        <v>61.212297075990293</v>
      </c>
      <c r="N404">
        <f t="shared" si="121"/>
        <v>8.3685693049389318</v>
      </c>
      <c r="O404">
        <v>1.77</v>
      </c>
      <c r="P404">
        <v>7.0000000000000007E-2</v>
      </c>
      <c r="Q404">
        <v>1.75</v>
      </c>
      <c r="R404"/>
      <c r="S404">
        <v>1.73</v>
      </c>
      <c r="T404">
        <v>0.05</v>
      </c>
      <c r="U404" s="23">
        <v>1.8602056675800001</v>
      </c>
      <c r="V404" s="23">
        <v>5.0931315540000001E-2</v>
      </c>
      <c r="W404" s="37">
        <f>U404*Info!$B$2</f>
        <v>0.89289872043840002</v>
      </c>
      <c r="X404" s="37">
        <f>W404*SQRT((0.5*V404/U404)^2+Info!$B$3^2)</f>
        <v>4.6288061627088137E-2</v>
      </c>
      <c r="Y404" s="28">
        <f>W404*Info!$D$2</f>
        <v>0.72324796355510401</v>
      </c>
      <c r="Z404" s="28">
        <f>Y404*SQRT(Info!$D$3^2+(X404/W404)^2)</f>
        <v>5.2090966878165272E-2</v>
      </c>
      <c r="AA404" s="37">
        <f t="shared" si="109"/>
        <v>0.8771012795616</v>
      </c>
      <c r="AB404" s="37">
        <f t="shared" si="122"/>
        <v>5.8030893920334448E-2</v>
      </c>
      <c r="AC404" s="37">
        <f>(1-EXP(-Info!$B$6*H404*1000))+(Info!$B$6/(Info!$B$6-Info!$B$7))*(EXP(-Info!$B$7*H404*1000)-EXP(-Info!$B$6*H404*1000))*(Info!$B$9-1)</f>
        <v>0.90298193896055945</v>
      </c>
      <c r="AD404" s="37">
        <f>SQRT((Info!$B$6*EXP(-Info!$B$6*H404*1000)+(Info!$B$6/(Info!$B$6+Info!$B$7))*(Info!$B$9-1)*(-Info!$B$7*EXP(-Info!$B$7*H404*1000)+Info!$B$6*EXP(-Info!$B$6*H404*1000)))^2*(0.01*H404*1000)^2)</f>
        <v>3.1167284737712241E-3</v>
      </c>
      <c r="AE404" s="37">
        <f t="shared" si="123"/>
        <v>5.2472107158897392E-2</v>
      </c>
      <c r="AF404" s="37">
        <f t="shared" si="110"/>
        <v>0.21474542236157479</v>
      </c>
      <c r="AG404" s="37">
        <f t="shared" si="124"/>
        <v>7.8049925432359779E-2</v>
      </c>
      <c r="AH404" s="37">
        <f t="shared" si="111"/>
        <v>0.12413030194310681</v>
      </c>
      <c r="AI404">
        <f>AF404*EXP(Info!$B$6*H404*1000)</f>
        <v>1.1673844237518065</v>
      </c>
      <c r="AJ404">
        <f>2*SQRT((EXP(Info!$B$6*H404)*AG404)^2+(Info!$B$6*H404*0.01*AI404)^2)</f>
        <v>0.15636436733856668</v>
      </c>
      <c r="AK404">
        <f t="shared" si="112"/>
        <v>1.1662815714330594</v>
      </c>
      <c r="AL404">
        <f t="shared" si="125"/>
        <v>0.15432735929173744</v>
      </c>
      <c r="AM404">
        <v>0.99</v>
      </c>
      <c r="AN404">
        <v>0.06</v>
      </c>
      <c r="AO404">
        <f t="shared" si="113"/>
        <v>7.67</v>
      </c>
      <c r="AP404">
        <f t="shared" si="114"/>
        <v>0.95150769124504853</v>
      </c>
      <c r="AQ404">
        <f t="shared" si="120"/>
        <v>2</v>
      </c>
      <c r="AR404">
        <v>1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8">
      <c r="A405" s="13" t="s">
        <v>417</v>
      </c>
      <c r="B405" s="13" t="s">
        <v>429</v>
      </c>
      <c r="D405" s="13">
        <v>26.27</v>
      </c>
      <c r="E405" s="13">
        <v>85.361699999999999</v>
      </c>
      <c r="F405" s="13">
        <v>3646</v>
      </c>
      <c r="G405">
        <v>345</v>
      </c>
      <c r="H405">
        <v>185.98</v>
      </c>
      <c r="J405">
        <f>(F405*100*Info!$B$11)/AI405</f>
        <v>7.5526994894672432</v>
      </c>
      <c r="K405">
        <f>2*((F405*100*Info!$B$11)/AI405^2)*(AJ405/2)</f>
        <v>1.1299080044395848</v>
      </c>
      <c r="L405">
        <f t="shared" ref="L405:L468" si="126">(M405/10.7)/J405</f>
        <v>0.83738317850528465</v>
      </c>
      <c r="M405">
        <f t="shared" ref="M405:M442" si="127">((U405/0.242530073729142))*J405</f>
        <v>67.672187501202927</v>
      </c>
      <c r="N405">
        <f t="shared" si="121"/>
        <v>10.374429086803099</v>
      </c>
      <c r="O405">
        <v>1.95</v>
      </c>
      <c r="P405">
        <v>7.0000000000000007E-2</v>
      </c>
      <c r="Q405">
        <v>1.87</v>
      </c>
      <c r="R405"/>
      <c r="S405">
        <v>1.89</v>
      </c>
      <c r="T405">
        <v>7.0000000000000007E-2</v>
      </c>
      <c r="U405" s="23">
        <v>2.1730694630400005</v>
      </c>
      <c r="V405" s="23">
        <v>7.2759022199999995E-2</v>
      </c>
      <c r="W405" s="37">
        <f>U405*Info!$B$2</f>
        <v>1.0430733422592002</v>
      </c>
      <c r="X405" s="37">
        <f>W405*SQRT((0.5*V405/U405)^2+Info!$B$3^2)</f>
        <v>5.4999383735382462E-2</v>
      </c>
      <c r="Y405" s="28">
        <f>W405*Info!$D$2</f>
        <v>0.84488940722995221</v>
      </c>
      <c r="Z405" s="28">
        <f>Y405*SQRT(Info!$D$3^2+(X405/W405)^2)</f>
        <v>6.1394244843787381E-2</v>
      </c>
      <c r="AA405" s="37">
        <f t="shared" ref="AA405:AA442" si="128">IF(O405-W405&gt;0,O405-W405,0)</f>
        <v>0.90692665774079972</v>
      </c>
      <c r="AB405" s="37">
        <f t="shared" si="122"/>
        <v>6.5191504134142E-2</v>
      </c>
      <c r="AC405" s="37">
        <f>(1-EXP(-Info!$B$6*H405*1000))+(Info!$B$6/(Info!$B$6-Info!$B$7))*(EXP(-Info!$B$7*H405*1000)-EXP(-Info!$B$6*H405*1000))*(Info!$B$9-1)</f>
        <v>0.90526300703508111</v>
      </c>
      <c r="AD405" s="37">
        <f>SQRT((Info!$B$6*EXP(-Info!$B$6*H405*1000)+(Info!$B$6/(Info!$B$6+Info!$B$7))*(Info!$B$9-1)*(-Info!$B$7*EXP(-Info!$B$7*H405*1000)+Info!$B$6*EXP(-Info!$B$6*H405*1000)))^2*(0.01*H405*1000)^2)</f>
        <v>3.0977762619788765E-3</v>
      </c>
      <c r="AE405" s="37">
        <f t="shared" si="123"/>
        <v>5.9082291889857377E-2</v>
      </c>
      <c r="AF405" s="37">
        <f t="shared" ref="AF405:AF442" si="129">IF((S405-Y405-AA405*AC405)&gt;0,S405-Y405-AA405*AC405,0)</f>
        <v>0.22410343942333555</v>
      </c>
      <c r="AG405" s="37">
        <f t="shared" si="124"/>
        <v>9.2113899683474595E-2</v>
      </c>
      <c r="AH405" s="37">
        <f t="shared" ref="AH405:AH442" si="130">AF405/S405</f>
        <v>0.11857324837213522</v>
      </c>
      <c r="AI405">
        <f>AF405*EXP(Info!$B$6*H405*1000)</f>
        <v>1.2335450135194006</v>
      </c>
      <c r="AJ405">
        <f>2*SQRT((EXP(Info!$B$6*H405)*AG405)^2+(Info!$B$6*H405*0.01*AI405)^2)</f>
        <v>0.18454228008884049</v>
      </c>
      <c r="AK405">
        <f t="shared" ref="AK405:AK442" si="131">AA405/0.752049334436339</f>
        <v>1.2059403767979413</v>
      </c>
      <c r="AL405">
        <f t="shared" si="125"/>
        <v>0.17337028609433724</v>
      </c>
      <c r="AM405">
        <v>0.96</v>
      </c>
      <c r="AN405">
        <v>0.06</v>
      </c>
      <c r="AO405">
        <f t="shared" ref="AO405:AO442" si="132">U405/0.242530074</f>
        <v>8.9600000000000009</v>
      </c>
      <c r="AP405">
        <f t="shared" ref="AP405:AP442" si="133">O405/U405</f>
        <v>0.89734821328355563</v>
      </c>
      <c r="AQ405">
        <f t="shared" si="120"/>
        <v>2</v>
      </c>
      <c r="AR405">
        <v>1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8">
      <c r="A406" s="13" t="s">
        <v>417</v>
      </c>
      <c r="B406" s="13" t="s">
        <v>429</v>
      </c>
      <c r="D406" s="13">
        <v>26.27</v>
      </c>
      <c r="E406" s="13">
        <v>85.361699999999999</v>
      </c>
      <c r="F406" s="13">
        <v>3646</v>
      </c>
      <c r="G406">
        <v>355</v>
      </c>
      <c r="H406">
        <v>188.89</v>
      </c>
      <c r="J406">
        <f>(F406*100*Info!$B$11)/AI406</f>
        <v>13.712146821264616</v>
      </c>
      <c r="K406">
        <f>2*((F406*100*Info!$B$11)/AI406^2)*(AJ406/2)</f>
        <v>3.2589434327466993</v>
      </c>
      <c r="L406">
        <f t="shared" si="126"/>
        <v>0.65046729044606921</v>
      </c>
      <c r="M406">
        <f t="shared" si="127"/>
        <v>95.436541982585425</v>
      </c>
      <c r="N406">
        <f t="shared" si="121"/>
        <v>23.028179038871631</v>
      </c>
      <c r="O406">
        <v>1.88</v>
      </c>
      <c r="P406">
        <v>0.08</v>
      </c>
      <c r="Q406">
        <v>1.68</v>
      </c>
      <c r="R406"/>
      <c r="S406">
        <v>1.75</v>
      </c>
      <c r="T406">
        <v>7.0000000000000007E-2</v>
      </c>
      <c r="U406" s="23">
        <v>1.6880093150400002</v>
      </c>
      <c r="V406" s="23">
        <v>7.0333721459999998E-2</v>
      </c>
      <c r="W406" s="37">
        <f>U406*Info!$B$2</f>
        <v>0.81024447121920007</v>
      </c>
      <c r="X406" s="37">
        <f>W406*SQRT((0.5*V406/U406)^2+Info!$B$3^2)</f>
        <v>4.3888242191040011E-2</v>
      </c>
      <c r="Y406" s="28">
        <f>W406*Info!$D$2</f>
        <v>0.65629802168755214</v>
      </c>
      <c r="Z406" s="28">
        <f>Y406*SQRT(Info!$D$3^2+(X406/W406)^2)</f>
        <v>4.8379572026590573E-2</v>
      </c>
      <c r="AA406" s="37">
        <f t="shared" si="128"/>
        <v>1.0697555287807998</v>
      </c>
      <c r="AB406" s="37">
        <f t="shared" si="122"/>
        <v>5.9381628494167997E-2</v>
      </c>
      <c r="AC406" s="37">
        <f>(1-EXP(-Info!$B$6*H406*1000))+(Info!$B$6/(Info!$B$6-Info!$B$7))*(EXP(-Info!$B$7*H406*1000)-EXP(-Info!$B$6*H406*1000))*(Info!$B$9-1)</f>
        <v>0.91003550746854556</v>
      </c>
      <c r="AD406" s="37">
        <f>SQRT((Info!$B$6*EXP(-Info!$B$6*H406*1000)+(Info!$B$6/(Info!$B$6+Info!$B$7))*(Info!$B$9-1)*(-Info!$B$7*EXP(-Info!$B$7*H406*1000)+Info!$B$6*EXP(-Info!$B$6*H406*1000)))^2*(0.01*H406*1000)^2)</f>
        <v>3.0569679388324994E-3</v>
      </c>
      <c r="AE406" s="37">
        <f t="shared" si="123"/>
        <v>5.4138248768785188E-2</v>
      </c>
      <c r="AF406" s="37">
        <f t="shared" si="129"/>
        <v>0.12018646281113032</v>
      </c>
      <c r="AG406" s="37">
        <f t="shared" si="124"/>
        <v>8.0601073002950385E-2</v>
      </c>
      <c r="AH406" s="37">
        <f t="shared" si="130"/>
        <v>6.8677978749217328E-2</v>
      </c>
      <c r="AI406">
        <f>AF406*EXP(Info!$B$6*H406*1000)</f>
        <v>0.67944100331501622</v>
      </c>
      <c r="AJ406">
        <f>2*SQRT((EXP(Info!$B$6*H406)*AG406)^2+(Info!$B$6*H406*0.01*AI406)^2)</f>
        <v>0.16148162826396051</v>
      </c>
      <c r="AK406">
        <f t="shared" si="131"/>
        <v>1.4224539266198295</v>
      </c>
      <c r="AL406">
        <f t="shared" si="125"/>
        <v>0.15791950281739037</v>
      </c>
      <c r="AM406">
        <v>0.89</v>
      </c>
      <c r="AN406">
        <v>0.05</v>
      </c>
      <c r="AO406">
        <f t="shared" si="132"/>
        <v>6.96</v>
      </c>
      <c r="AP406">
        <f t="shared" si="133"/>
        <v>1.11373792979066</v>
      </c>
      <c r="AQ406">
        <f t="shared" si="120"/>
        <v>2</v>
      </c>
      <c r="AR406">
        <v>1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8">
      <c r="A407" s="13" t="s">
        <v>417</v>
      </c>
      <c r="B407" s="13" t="s">
        <v>429</v>
      </c>
      <c r="D407" s="13">
        <v>26.27</v>
      </c>
      <c r="E407" s="13">
        <v>85.361699999999999</v>
      </c>
      <c r="F407" s="13">
        <v>3646</v>
      </c>
      <c r="G407">
        <v>365</v>
      </c>
      <c r="H407">
        <v>190.15</v>
      </c>
      <c r="J407">
        <f>(F407*100*Info!$B$11)/AI407</f>
        <v>41.310178505132903</v>
      </c>
      <c r="K407">
        <f>2*((F407*100*Info!$B$11)/AI407^2)*(AJ407/2)</f>
        <v>32.748107662092316</v>
      </c>
      <c r="L407">
        <f t="shared" si="126"/>
        <v>0.76355140272189448</v>
      </c>
      <c r="M407">
        <f t="shared" si="127"/>
        <v>337.50415876386108</v>
      </c>
      <c r="N407">
        <f t="shared" si="121"/>
        <v>267.89911396532989</v>
      </c>
      <c r="O407">
        <v>1.96</v>
      </c>
      <c r="P407">
        <v>0.08</v>
      </c>
      <c r="Q407">
        <v>1.78</v>
      </c>
      <c r="R407"/>
      <c r="S407">
        <v>1.73</v>
      </c>
      <c r="T407">
        <v>7.0000000000000007E-2</v>
      </c>
      <c r="U407" s="23">
        <v>1.9814707045800002</v>
      </c>
      <c r="V407" s="23">
        <v>8.0034924420000014E-2</v>
      </c>
      <c r="W407" s="37">
        <f>U407*Info!$B$2</f>
        <v>0.95110593819840006</v>
      </c>
      <c r="X407" s="37">
        <f>W407*SQRT((0.5*V407/U407)^2+Info!$B$3^2)</f>
        <v>5.1288090214990055E-2</v>
      </c>
      <c r="Y407" s="28">
        <f>W407*Info!$D$2</f>
        <v>0.77039580994070411</v>
      </c>
      <c r="Z407" s="28">
        <f>Y407*SQRT(Info!$D$3^2+(X407/W407)^2)</f>
        <v>5.6653547502149439E-2</v>
      </c>
      <c r="AA407" s="37">
        <f t="shared" si="128"/>
        <v>1.0088940618016</v>
      </c>
      <c r="AB407" s="37">
        <f t="shared" si="122"/>
        <v>6.5042049459568527E-2</v>
      </c>
      <c r="AC407" s="37">
        <f>(1-EXP(-Info!$B$6*H407*1000))+(Info!$B$6/(Info!$B$6-Info!$B$7))*(EXP(-Info!$B$7*H407*1000)-EXP(-Info!$B$6*H407*1000))*(Info!$B$9-1)</f>
        <v>0.91205694841747387</v>
      </c>
      <c r="AD407" s="37">
        <f>SQRT((Info!$B$6*EXP(-Info!$B$6*H407*1000)+(Info!$B$6/(Info!$B$6+Info!$B$7))*(Info!$B$9-1)*(-Info!$B$7*EXP(-Info!$B$7*H407*1000)+Info!$B$6*EXP(-Info!$B$6*H407*1000)))^2*(0.01*H407*1000)^2)</f>
        <v>3.0391994040165947E-3</v>
      </c>
      <c r="AE407" s="37">
        <f t="shared" si="123"/>
        <v>5.940124373810704E-2</v>
      </c>
      <c r="AF407" s="37">
        <f t="shared" si="129"/>
        <v>3.943535077601823E-2</v>
      </c>
      <c r="AG407" s="37">
        <f t="shared" si="124"/>
        <v>8.9236383847690198E-2</v>
      </c>
      <c r="AH407" s="37">
        <f t="shared" si="130"/>
        <v>2.2795000448565451E-2</v>
      </c>
      <c r="AI407">
        <f>AF407*EXP(Info!$B$6*H407*1000)</f>
        <v>0.22552782706289271</v>
      </c>
      <c r="AJ407">
        <f>2*SQRT((EXP(Info!$B$6*H407)*AG407)^2+(Info!$B$6*H407*0.01*AI407)^2)</f>
        <v>0.17878425677912926</v>
      </c>
      <c r="AK407">
        <f t="shared" si="131"/>
        <v>1.3415264339775874</v>
      </c>
      <c r="AL407">
        <f t="shared" si="125"/>
        <v>0.17297282633277652</v>
      </c>
      <c r="AM407">
        <v>0.91</v>
      </c>
      <c r="AN407">
        <v>0.05</v>
      </c>
      <c r="AO407">
        <f t="shared" si="132"/>
        <v>8.17</v>
      </c>
      <c r="AP407">
        <f t="shared" si="133"/>
        <v>0.98916425838122535</v>
      </c>
      <c r="AQ407">
        <f t="shared" si="120"/>
        <v>2</v>
      </c>
      <c r="AR407">
        <v>1</v>
      </c>
      <c r="AS407">
        <v>1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8">
      <c r="A408" s="13" t="s">
        <v>417</v>
      </c>
      <c r="B408" s="13" t="s">
        <v>429</v>
      </c>
      <c r="D408" s="13">
        <v>26.27</v>
      </c>
      <c r="E408" s="13">
        <v>85.361699999999999</v>
      </c>
      <c r="F408" s="13">
        <v>3646</v>
      </c>
      <c r="G408">
        <v>373.5</v>
      </c>
      <c r="H408">
        <v>191.89</v>
      </c>
      <c r="J408">
        <f>(F408*100*Info!$B$11)/AI408</f>
        <v>0.36802694978659894</v>
      </c>
      <c r="K408">
        <f>2*((F408*100*Info!$B$11)/AI408^2)*(AJ408/2)</f>
        <v>4.3351388087308571E-3</v>
      </c>
      <c r="L408">
        <f t="shared" si="126"/>
        <v>1.3644859828322713</v>
      </c>
      <c r="M408">
        <f t="shared" si="127"/>
        <v>5.373193472885136</v>
      </c>
      <c r="N408">
        <f t="shared" si="121"/>
        <v>0.14022594152287499</v>
      </c>
      <c r="O408">
        <v>2.68</v>
      </c>
      <c r="P408">
        <v>0.12</v>
      </c>
      <c r="Q408">
        <v>2.78</v>
      </c>
      <c r="R408"/>
      <c r="S408">
        <v>6.63</v>
      </c>
      <c r="T408">
        <v>0.11</v>
      </c>
      <c r="U408" s="23">
        <v>3.5409390804000003</v>
      </c>
      <c r="V408" s="23">
        <v>8.2460225160000011E-2</v>
      </c>
      <c r="W408" s="37">
        <f>U408*Info!$B$2</f>
        <v>1.699650758592</v>
      </c>
      <c r="X408" s="37">
        <f>W408*SQRT((0.5*V408/U408)^2+Info!$B$3^2)</f>
        <v>8.7256482991247858E-2</v>
      </c>
      <c r="Y408" s="28">
        <f>W408*Info!$D$2</f>
        <v>1.3767171144595201</v>
      </c>
      <c r="Z408" s="28">
        <f>Y408*SQRT(Info!$D$3^2+(X408/W408)^2)</f>
        <v>9.8659614589973105E-2</v>
      </c>
      <c r="AA408" s="37">
        <f t="shared" si="128"/>
        <v>0.98034924140800017</v>
      </c>
      <c r="AB408" s="37">
        <f t="shared" si="122"/>
        <v>0.10589472991609132</v>
      </c>
      <c r="AC408" s="37">
        <f>(1-EXP(-Info!$B$6*H408*1000))+(Info!$B$6/(Info!$B$6-Info!$B$7))*(EXP(-Info!$B$7*H408*1000)-EXP(-Info!$B$6*H408*1000))*(Info!$B$9-1)</f>
        <v>0.91480458573355861</v>
      </c>
      <c r="AD408" s="37">
        <f>SQRT((Info!$B$6*EXP(-Info!$B$6*H408*1000)+(Info!$B$6/(Info!$B$6+Info!$B$7))*(Info!$B$9-1)*(-Info!$B$7*EXP(-Info!$B$7*H408*1000)+Info!$B$6*EXP(-Info!$B$6*H408*1000)))^2*(0.01*H408*1000)^2)</f>
        <v>3.0145732459459099E-3</v>
      </c>
      <c r="AE408" s="37">
        <f t="shared" si="123"/>
        <v>9.6918053709070723E-2</v>
      </c>
      <c r="AF408" s="37">
        <f t="shared" si="129"/>
        <v>4.3564549038800253</v>
      </c>
      <c r="AG408" s="37">
        <f t="shared" si="124"/>
        <v>0.14883490412465872</v>
      </c>
      <c r="AH408" s="37">
        <f t="shared" si="130"/>
        <v>0.65708218761388015</v>
      </c>
      <c r="AI408">
        <f>AF408*EXP(Info!$B$6*H408*1000)</f>
        <v>25.314979784075824</v>
      </c>
      <c r="AJ408">
        <f>2*SQRT((EXP(Info!$B$6*H408)*AG408)^2+(Info!$B$6*H408*0.01*AI408)^2)</f>
        <v>0.29819542119896225</v>
      </c>
      <c r="AK408">
        <f t="shared" si="131"/>
        <v>1.3035703863002177</v>
      </c>
      <c r="AL408">
        <f t="shared" si="125"/>
        <v>0.28161644473885328</v>
      </c>
      <c r="AM408">
        <v>1.04</v>
      </c>
      <c r="AN408">
        <v>0.06</v>
      </c>
      <c r="AO408">
        <f t="shared" si="132"/>
        <v>14.6</v>
      </c>
      <c r="AP408">
        <f t="shared" si="133"/>
        <v>0.75686136901775092</v>
      </c>
      <c r="AQ408">
        <f t="shared" si="120"/>
        <v>2</v>
      </c>
      <c r="AR408">
        <v>1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8">
      <c r="A409" s="13" t="s">
        <v>417</v>
      </c>
      <c r="B409" s="13" t="s">
        <v>429</v>
      </c>
      <c r="D409" s="13">
        <v>26.27</v>
      </c>
      <c r="E409" s="13">
        <v>85.361699999999999</v>
      </c>
      <c r="F409" s="13">
        <v>3646</v>
      </c>
      <c r="G409">
        <v>375</v>
      </c>
      <c r="H409">
        <v>209.38</v>
      </c>
      <c r="J409">
        <f>(F409*100*Info!$B$11)/AI409</f>
        <v>0.59627021985955353</v>
      </c>
      <c r="K409">
        <f>2*((F409*100*Info!$B$11)/AI409^2)*(AJ409/2)</f>
        <v>1.028616122859022E-2</v>
      </c>
      <c r="L409">
        <f t="shared" si="126"/>
        <v>1.1214953283552918</v>
      </c>
      <c r="M409">
        <f t="shared" si="127"/>
        <v>7.1552426463056289</v>
      </c>
      <c r="N409">
        <f t="shared" si="121"/>
        <v>0.23735237393494391</v>
      </c>
      <c r="O409">
        <v>3.14</v>
      </c>
      <c r="P409">
        <v>0.13</v>
      </c>
      <c r="Q409">
        <v>3.54</v>
      </c>
      <c r="R409"/>
      <c r="S409">
        <v>5.0599999999999996</v>
      </c>
      <c r="T409">
        <v>0.11</v>
      </c>
      <c r="U409" s="23">
        <v>2.910360888</v>
      </c>
      <c r="V409" s="23">
        <v>8.2460225160000011E-2</v>
      </c>
      <c r="W409" s="37">
        <f>U409*Info!$B$2</f>
        <v>1.3969732262399999</v>
      </c>
      <c r="X409" s="37">
        <f>W409*SQRT((0.5*V409/U409)^2+Info!$B$3^2)</f>
        <v>7.2598192526567129E-2</v>
      </c>
      <c r="Y409" s="28">
        <f>W409*Info!$D$2</f>
        <v>1.1315483132544</v>
      </c>
      <c r="Z409" s="28">
        <f>Y409*SQRT(Info!$D$3^2+(X409/W409)^2)</f>
        <v>8.1602557625099492E-2</v>
      </c>
      <c r="AA409" s="37">
        <f t="shared" si="128"/>
        <v>1.7430267737600003</v>
      </c>
      <c r="AB409" s="37">
        <f t="shared" si="122"/>
        <v>9.7444843671302114E-2</v>
      </c>
      <c r="AC409" s="37">
        <f>(1-EXP(-Info!$B$6*H409*1000))+(Info!$B$6/(Info!$B$6-Info!$B$7))*(EXP(-Info!$B$7*H409*1000)-EXP(-Info!$B$6*H409*1000))*(Info!$B$9-1)</f>
        <v>0.93977244640347601</v>
      </c>
      <c r="AD409" s="37">
        <f>SQRT((Info!$B$6*EXP(-Info!$B$6*H409*1000)+(Info!$B$6/(Info!$B$6+Info!$B$7))*(Info!$B$9-1)*(-Info!$B$7*EXP(-Info!$B$7*H409*1000)+Info!$B$6*EXP(-Info!$B$6*H409*1000)))^2*(0.01*H409*1000)^2)</f>
        <v>2.7632818566625064E-3</v>
      </c>
      <c r="AE409" s="37">
        <f t="shared" si="123"/>
        <v>9.1702553820759869E-2</v>
      </c>
      <c r="AF409" s="37">
        <f t="shared" si="129"/>
        <v>2.2904031514224066</v>
      </c>
      <c r="AG409" s="37">
        <f t="shared" si="124"/>
        <v>0.13451147084247886</v>
      </c>
      <c r="AH409" s="37">
        <f t="shared" si="130"/>
        <v>0.45264884415462586</v>
      </c>
      <c r="AI409">
        <f>AF409*EXP(Info!$B$6*H409*1000)</f>
        <v>15.624786352800392</v>
      </c>
      <c r="AJ409">
        <f>2*SQRT((EXP(Info!$B$6*H409)*AG409)^2+(Info!$B$6*H409*0.01*AI409)^2)</f>
        <v>0.2695406650109694</v>
      </c>
      <c r="AK409">
        <f t="shared" si="131"/>
        <v>2.3177027010686722</v>
      </c>
      <c r="AL409">
        <f t="shared" si="125"/>
        <v>0.25914481725946081</v>
      </c>
      <c r="AM409">
        <v>1.1299999999999999</v>
      </c>
      <c r="AN409">
        <v>0.06</v>
      </c>
      <c r="AO409">
        <f t="shared" si="132"/>
        <v>12</v>
      </c>
      <c r="AP409">
        <f t="shared" si="133"/>
        <v>1.0789039987950801</v>
      </c>
      <c r="AQ409">
        <f t="shared" si="120"/>
        <v>2</v>
      </c>
      <c r="AR409">
        <v>1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8">
      <c r="A410" s="13" t="s">
        <v>417</v>
      </c>
      <c r="B410" s="13" t="s">
        <v>429</v>
      </c>
      <c r="D410" s="13">
        <v>26.27</v>
      </c>
      <c r="E410" s="13">
        <v>85.361699999999999</v>
      </c>
      <c r="F410" s="13">
        <v>3646</v>
      </c>
      <c r="G410">
        <v>385</v>
      </c>
      <c r="H410">
        <v>215.54</v>
      </c>
      <c r="J410">
        <f>(F410*100*Info!$B$11)/AI410</f>
        <v>2.0998097422696969</v>
      </c>
      <c r="K410">
        <f>2*((F410*100*Info!$B$11)/AI410^2)*(AJ410/2)</f>
        <v>9.7975694348200679E-2</v>
      </c>
      <c r="L410">
        <f t="shared" si="126"/>
        <v>0.97196261790791949</v>
      </c>
      <c r="M410">
        <f t="shared" si="127"/>
        <v>21.838021343993589</v>
      </c>
      <c r="N410">
        <f t="shared" si="121"/>
        <v>1.2205554557758254</v>
      </c>
      <c r="O410">
        <v>1.68</v>
      </c>
      <c r="P410">
        <v>0.06</v>
      </c>
      <c r="Q410">
        <v>1.67</v>
      </c>
      <c r="R410"/>
      <c r="S410">
        <v>2.04</v>
      </c>
      <c r="T410">
        <v>7.0000000000000007E-2</v>
      </c>
      <c r="U410" s="23">
        <v>2.5223127696000001</v>
      </c>
      <c r="V410" s="23">
        <v>7.7609623680000003E-2</v>
      </c>
      <c r="W410" s="37">
        <f>U410*Info!$B$2</f>
        <v>1.210710129408</v>
      </c>
      <c r="X410" s="37">
        <f>W410*SQRT((0.5*V410/U410)^2+Info!$B$3^2)</f>
        <v>6.3336300460654568E-2</v>
      </c>
      <c r="Y410" s="28">
        <f>W410*Info!$D$2</f>
        <v>0.9806752048204801</v>
      </c>
      <c r="Z410" s="28">
        <f>Y410*SQRT(Info!$D$3^2+(X410/W410)^2)</f>
        <v>7.0966514887188789E-2</v>
      </c>
      <c r="AA410" s="37">
        <f t="shared" si="128"/>
        <v>0.46928987059199989</v>
      </c>
      <c r="AB410" s="37">
        <f t="shared" si="122"/>
        <v>7.0082001655505752E-2</v>
      </c>
      <c r="AC410" s="37">
        <f>(1-EXP(-Info!$B$6*H410*1000))+(Info!$B$6/(Info!$B$6-Info!$B$7))*(EXP(-Info!$B$7*H410*1000)-EXP(-Info!$B$6*H410*1000))*(Info!$B$9-1)</f>
        <v>0.94750706032844079</v>
      </c>
      <c r="AD410" s="37">
        <f>SQRT((Info!$B$6*EXP(-Info!$B$6*H410*1000)+(Info!$B$6/(Info!$B$6+Info!$B$7))*(Info!$B$9-1)*(-Info!$B$7*EXP(-Info!$B$7*H410*1000)+Info!$B$6*EXP(-Info!$B$6*H410*1000)))^2*(0.01*H410*1000)^2)</f>
        <v>2.6740871318079755E-3</v>
      </c>
      <c r="AE410" s="37">
        <f t="shared" si="123"/>
        <v>6.6415048395893919E-2</v>
      </c>
      <c r="AF410" s="37">
        <f t="shared" si="129"/>
        <v>0.6146693294529797</v>
      </c>
      <c r="AG410" s="37">
        <f t="shared" si="124"/>
        <v>0.10330636422148695</v>
      </c>
      <c r="AH410" s="37">
        <f t="shared" si="130"/>
        <v>0.30130849482989203</v>
      </c>
      <c r="AI410">
        <f>AF410*EXP(Info!$B$6*H410*1000)</f>
        <v>4.4368756874956095</v>
      </c>
      <c r="AJ410">
        <f>2*SQRT((EXP(Info!$B$6*H410)*AG410)^2+(Info!$B$6*H410*0.01*AI410)^2)</f>
        <v>0.20702160175195503</v>
      </c>
      <c r="AK410">
        <f t="shared" si="131"/>
        <v>0.62401474092618225</v>
      </c>
      <c r="AL410">
        <f t="shared" si="125"/>
        <v>0.18637607520265198</v>
      </c>
      <c r="AM410">
        <v>0.99</v>
      </c>
      <c r="AN410">
        <v>0.05</v>
      </c>
      <c r="AO410">
        <f t="shared" si="132"/>
        <v>10.4</v>
      </c>
      <c r="AP410">
        <f t="shared" si="133"/>
        <v>0.66605538387153396</v>
      </c>
      <c r="AQ410">
        <f t="shared" si="120"/>
        <v>2</v>
      </c>
      <c r="AR410">
        <v>1</v>
      </c>
      <c r="AS410">
        <v>1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8">
      <c r="A411" s="13" t="s">
        <v>417</v>
      </c>
      <c r="B411" s="13" t="s">
        <v>429</v>
      </c>
      <c r="D411" s="13">
        <v>26.27</v>
      </c>
      <c r="E411" s="13">
        <v>85.361699999999999</v>
      </c>
      <c r="F411" s="13">
        <v>3646</v>
      </c>
      <c r="G411">
        <v>395</v>
      </c>
      <c r="H411">
        <v>217.43</v>
      </c>
      <c r="J411">
        <f>(F411*100*Info!$B$11)/AI411</f>
        <v>17.372323368540709</v>
      </c>
      <c r="K411">
        <f>2*((F411*100*Info!$B$11)/AI411^2)*(AJ411/2)</f>
        <v>4.9357593898702108</v>
      </c>
      <c r="L411">
        <f t="shared" si="126"/>
        <v>0.71028037462501803</v>
      </c>
      <c r="M411">
        <f t="shared" si="127"/>
        <v>132.02965774836034</v>
      </c>
      <c r="N411">
        <f t="shared" si="121"/>
        <v>37.705967680685696</v>
      </c>
      <c r="O411">
        <v>1.58</v>
      </c>
      <c r="P411">
        <v>0.05</v>
      </c>
      <c r="Q411">
        <v>1.41</v>
      </c>
      <c r="R411"/>
      <c r="S411">
        <v>1.45</v>
      </c>
      <c r="T411">
        <v>0.05</v>
      </c>
      <c r="U411" s="23">
        <v>1.8432285624</v>
      </c>
      <c r="V411" s="23">
        <v>5.3356616280000005E-2</v>
      </c>
      <c r="W411" s="37">
        <f>U411*Info!$B$2</f>
        <v>0.88474970995199997</v>
      </c>
      <c r="X411" s="37">
        <f>W411*SQRT((0.5*V411/U411)^2+Info!$B$3^2)</f>
        <v>4.6053644859005434E-2</v>
      </c>
      <c r="Y411" s="28">
        <f>W411*Info!$D$2</f>
        <v>0.71664726506111998</v>
      </c>
      <c r="Z411" s="28">
        <f>Y411*SQRT(Info!$D$3^2+(X411/W411)^2)</f>
        <v>5.1725291806502587E-2</v>
      </c>
      <c r="AA411" s="37">
        <f t="shared" si="128"/>
        <v>0.6952502900480001</v>
      </c>
      <c r="AB411" s="37">
        <f t="shared" si="122"/>
        <v>5.2401700399885856E-2</v>
      </c>
      <c r="AC411" s="37">
        <f>(1-EXP(-Info!$B$6*H411*1000))+(Info!$B$6/(Info!$B$6-Info!$B$7))*(EXP(-Info!$B$7*H411*1000)-EXP(-Info!$B$6*H411*1000))*(Info!$B$9-1)</f>
        <v>0.94977835131360466</v>
      </c>
      <c r="AD411" s="37">
        <f>SQRT((Info!$B$6*EXP(-Info!$B$6*H411*1000)+(Info!$B$6/(Info!$B$6+Info!$B$7))*(Info!$B$9-1)*(-Info!$B$7*EXP(-Info!$B$7*H411*1000)+Info!$B$6*EXP(-Info!$B$6*H411*1000)))^2*(0.01*H411*1000)^2)</f>
        <v>2.6467358046054846E-3</v>
      </c>
      <c r="AE411" s="37">
        <f t="shared" si="123"/>
        <v>4.9804006768917837E-2</v>
      </c>
      <c r="AF411" s="37">
        <f t="shared" si="129"/>
        <v>7.3019060706784988E-2</v>
      </c>
      <c r="AG411" s="37">
        <f t="shared" si="124"/>
        <v>7.6032525294812206E-2</v>
      </c>
      <c r="AH411" s="37">
        <f t="shared" si="130"/>
        <v>5.0357972901231028E-2</v>
      </c>
      <c r="AI411">
        <f>AF411*EXP(Info!$B$6*H411*1000)</f>
        <v>0.5362895104010168</v>
      </c>
      <c r="AJ411">
        <f>2*SQRT((EXP(Info!$B$6*H411)*AG411)^2+(Info!$B$6*H411*0.01*AI411)^2)</f>
        <v>0.15236856524580492</v>
      </c>
      <c r="AK411">
        <f t="shared" si="131"/>
        <v>0.92447431067682573</v>
      </c>
      <c r="AL411">
        <f t="shared" si="125"/>
        <v>0.13935708204345645</v>
      </c>
      <c r="AM411">
        <v>0.89</v>
      </c>
      <c r="AN411">
        <v>0.04</v>
      </c>
      <c r="AO411">
        <f t="shared" si="132"/>
        <v>7.6</v>
      </c>
      <c r="AP411">
        <f t="shared" si="133"/>
        <v>0.85719157799005696</v>
      </c>
      <c r="AQ411">
        <f t="shared" si="120"/>
        <v>2</v>
      </c>
      <c r="AR411">
        <v>1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0</v>
      </c>
      <c r="AY411"/>
      <c r="AZ411"/>
      <c r="BB411"/>
      <c r="BC411"/>
      <c r="BD411"/>
      <c r="BE411"/>
      <c r="BF411"/>
    </row>
    <row r="412" spans="1:58">
      <c r="A412" s="13" t="s">
        <v>417</v>
      </c>
      <c r="B412" s="13" t="s">
        <v>429</v>
      </c>
      <c r="D412" s="13">
        <v>26.27</v>
      </c>
      <c r="E412" s="13">
        <v>85.361699999999999</v>
      </c>
      <c r="F412" s="13">
        <v>3646</v>
      </c>
      <c r="G412">
        <v>405</v>
      </c>
      <c r="H412">
        <v>225.15</v>
      </c>
      <c r="J412">
        <f>(F412*100*Info!$B$11)/AI412</f>
        <v>3.2901452304174654</v>
      </c>
      <c r="K412">
        <f>2*((F412*100*Info!$B$11)/AI412^2)*(AJ412/2)</f>
        <v>0.21384458867327269</v>
      </c>
      <c r="L412">
        <f t="shared" si="126"/>
        <v>0.85794392619179816</v>
      </c>
      <c r="M412">
        <f t="shared" si="127"/>
        <v>30.203533248963691</v>
      </c>
      <c r="N412">
        <f t="shared" si="121"/>
        <v>2.1284504660105998</v>
      </c>
      <c r="O412">
        <v>1.7</v>
      </c>
      <c r="P412">
        <v>0.06</v>
      </c>
      <c r="Q412">
        <v>1.56</v>
      </c>
      <c r="R412"/>
      <c r="S412">
        <v>1.83</v>
      </c>
      <c r="T412">
        <v>0.06</v>
      </c>
      <c r="U412" s="23">
        <v>2.2264260793199999</v>
      </c>
      <c r="V412" s="23">
        <v>6.0632518500000003E-2</v>
      </c>
      <c r="W412" s="37">
        <f>U412*Info!$B$2</f>
        <v>1.0686845180736</v>
      </c>
      <c r="X412" s="37">
        <f>W412*SQRT((0.5*V412/U412)^2+Info!$B$3^2)</f>
        <v>5.5380244766392202E-2</v>
      </c>
      <c r="Y412" s="28">
        <f>W412*Info!$D$2</f>
        <v>0.86563445963961605</v>
      </c>
      <c r="Z412" s="28">
        <f>Y412*SQRT(Info!$D$3^2+(X412/W412)^2)</f>
        <v>6.2334160395828377E-2</v>
      </c>
      <c r="AA412" s="37">
        <f t="shared" si="128"/>
        <v>0.63131548192639997</v>
      </c>
      <c r="AB412" s="37">
        <f t="shared" si="122"/>
        <v>6.298389881855132E-2</v>
      </c>
      <c r="AC412" s="37">
        <f>(1-EXP(-Info!$B$6*H412*1000))+(Info!$B$6/(Info!$B$6-Info!$B$7))*(EXP(-Info!$B$7*H412*1000)-EXP(-Info!$B$6*H412*1000))*(Info!$B$9-1)</f>
        <v>0.95858369999993964</v>
      </c>
      <c r="AD412" s="37">
        <f>SQRT((Info!$B$6*EXP(-Info!$B$6*H412*1000)+(Info!$B$6/(Info!$B$6+Info!$B$7))*(Info!$B$9-1)*(-Info!$B$7*EXP(-Info!$B$7*H412*1000)+Info!$B$6*EXP(-Info!$B$6*H412*1000)))^2*(0.01*H412*1000)^2)</f>
        <v>2.5353146037105367E-3</v>
      </c>
      <c r="AE412" s="37">
        <f t="shared" si="123"/>
        <v>6.0396551215084811E-2</v>
      </c>
      <c r="AF412" s="37">
        <f t="shared" si="129"/>
        <v>0.35919680982813051</v>
      </c>
      <c r="AG412" s="37">
        <f t="shared" si="124"/>
        <v>9.1832951335178284E-2</v>
      </c>
      <c r="AH412" s="37">
        <f t="shared" si="130"/>
        <v>0.19628240974214781</v>
      </c>
      <c r="AI412">
        <f>AF412*EXP(Info!$B$6*H412*1000)</f>
        <v>2.8316667324319655</v>
      </c>
      <c r="AJ412">
        <f>2*SQRT((EXP(Info!$B$6*H412)*AG412)^2+(Info!$B$6*H412*0.01*AI412)^2)</f>
        <v>0.18404555581878407</v>
      </c>
      <c r="AK412">
        <f t="shared" si="131"/>
        <v>0.83946019631753399</v>
      </c>
      <c r="AL412">
        <f t="shared" si="125"/>
        <v>0.16749938051805538</v>
      </c>
      <c r="AM412">
        <v>0.92</v>
      </c>
      <c r="AN412">
        <v>0.05</v>
      </c>
      <c r="AO412">
        <f t="shared" si="132"/>
        <v>9.18</v>
      </c>
      <c r="AP412">
        <f t="shared" si="133"/>
        <v>0.76355555470281677</v>
      </c>
      <c r="AQ412">
        <f t="shared" si="120"/>
        <v>2</v>
      </c>
      <c r="AR412">
        <v>1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0</v>
      </c>
      <c r="AY412"/>
      <c r="AZ412"/>
      <c r="BB412"/>
      <c r="BC412"/>
      <c r="BD412"/>
      <c r="BE412"/>
      <c r="BF412"/>
    </row>
    <row r="413" spans="1:58">
      <c r="A413" t="s">
        <v>406</v>
      </c>
      <c r="B413" s="13" t="s">
        <v>429</v>
      </c>
      <c r="D413">
        <v>25.2667</v>
      </c>
      <c r="E413">
        <v>85.51</v>
      </c>
      <c r="F413" s="13">
        <v>3127</v>
      </c>
      <c r="G413">
        <v>0</v>
      </c>
      <c r="H413" s="80">
        <v>1</v>
      </c>
      <c r="J413">
        <f>(F413*100*Info!$B$11)/AI413</f>
        <v>0.49372705488529844</v>
      </c>
      <c r="K413">
        <f>2*((F413*100*Info!$B$11)/AI413^2)*(AJ413/2)</f>
        <v>8.9429863575462964E-3</v>
      </c>
      <c r="L413">
        <f t="shared" si="126"/>
        <v>1.1495327115641738</v>
      </c>
      <c r="M413">
        <f t="shared" si="127"/>
        <v>6.0728427818713318</v>
      </c>
      <c r="N413">
        <f t="shared" si="121"/>
        <v>0.22605827999740166</v>
      </c>
      <c r="O413">
        <v>1.82</v>
      </c>
      <c r="P413">
        <v>0.08</v>
      </c>
      <c r="Q413">
        <v>1.7</v>
      </c>
      <c r="S413">
        <v>17.2</v>
      </c>
      <c r="T413">
        <v>0.24</v>
      </c>
      <c r="U413" s="23">
        <v>2.9831199102000001</v>
      </c>
      <c r="V413" s="23">
        <v>9.7012029600000008E-2</v>
      </c>
      <c r="W413" s="37">
        <f>U413*Info!$B$2</f>
        <v>1.431897556896</v>
      </c>
      <c r="X413" s="37">
        <f>W413*SQRT((0.5*V413/U413)^2+Info!$B$3^2)</f>
        <v>7.5285585376680481E-2</v>
      </c>
      <c r="Y413" s="28">
        <f>W413*Info!$D$2</f>
        <v>1.15983702108576</v>
      </c>
      <c r="Z413" s="28">
        <f>Y413*SQRT(Info!$D$3^2+(X413/W413)^2)</f>
        <v>8.4153292772258609E-2</v>
      </c>
      <c r="AA413" s="37">
        <f t="shared" si="128"/>
        <v>0.38810244310400011</v>
      </c>
      <c r="AB413" s="37">
        <f t="shared" si="122"/>
        <v>8.5252093027147702E-2</v>
      </c>
      <c r="AC413" s="37">
        <f>(1-EXP(-Info!$B$6*H413*1000))+(Info!$B$6/(Info!$B$6-Info!$B$7))*(EXP(-Info!$B$7*H413*1000)-EXP(-Info!$B$6*H413*1000))*(Info!$B$9-1)</f>
        <v>1.0466824416776932E-2</v>
      </c>
      <c r="AD413" s="37">
        <f>SQRT((Info!$B$6*EXP(-Info!$B$6*H413*1000)+(Info!$B$6/(Info!$B$6+Info!$B$7))*(Info!$B$9-1)*(-Info!$B$7*EXP(-Info!$B$7*H413*1000)+Info!$B$6*EXP(-Info!$B$6*H413*1000)))^2*(0.01*H413*1000)^2)</f>
        <v>9.7909936888290202E-5</v>
      </c>
      <c r="AE413" s="37">
        <f t="shared" si="123"/>
        <v>8.9312741142324548E-4</v>
      </c>
      <c r="AF413" s="37">
        <f t="shared" si="129"/>
        <v>16.036100778786547</v>
      </c>
      <c r="AG413" s="37">
        <f t="shared" si="124"/>
        <v>0.14656935000533539</v>
      </c>
      <c r="AH413" s="37">
        <f t="shared" si="130"/>
        <v>0.93233144062712492</v>
      </c>
      <c r="AI413">
        <f>AF413*EXP(Info!$B$6*H413*1000)</f>
        <v>16.183837089221662</v>
      </c>
      <c r="AJ413">
        <f>2*SQRT((EXP(Info!$B$6*H413)*AG413)^2+(Info!$B$6*H413*0.01*AI413)^2)</f>
        <v>0.2931413882824081</v>
      </c>
      <c r="AK413">
        <f t="shared" si="131"/>
        <v>0.51605981859538896</v>
      </c>
      <c r="AL413">
        <f t="shared" si="125"/>
        <v>0.2267194161963966</v>
      </c>
      <c r="AM413">
        <v>0.93</v>
      </c>
      <c r="AN413">
        <v>0.06</v>
      </c>
      <c r="AO413">
        <f t="shared" si="132"/>
        <v>12.3</v>
      </c>
      <c r="AP413">
        <f t="shared" si="133"/>
        <v>0.61009951151376285</v>
      </c>
      <c r="AQ413">
        <f t="shared" si="120"/>
        <v>2</v>
      </c>
      <c r="AR413">
        <v>1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8">
      <c r="A414" t="s">
        <v>407</v>
      </c>
      <c r="B414" s="13" t="s">
        <v>429</v>
      </c>
      <c r="D414">
        <v>22.725000000000001</v>
      </c>
      <c r="E414">
        <v>85.905000000000001</v>
      </c>
      <c r="F414" s="13">
        <v>4666</v>
      </c>
      <c r="G414">
        <v>0</v>
      </c>
      <c r="H414" s="80">
        <v>1</v>
      </c>
      <c r="J414">
        <f>(F414*100*Info!$B$11)/AI414</f>
        <v>0.4024664171731655</v>
      </c>
      <c r="K414">
        <f>2*((F414*100*Info!$B$11)/AI414^2)*(AJ414/2)</f>
        <v>4.9316553083562052E-3</v>
      </c>
      <c r="L414">
        <f t="shared" si="126"/>
        <v>1.028037384325684</v>
      </c>
      <c r="M414">
        <f t="shared" si="127"/>
        <v>4.4271305938490473</v>
      </c>
      <c r="N414">
        <f t="shared" si="121"/>
        <v>0.16607199364662864</v>
      </c>
      <c r="O414">
        <v>2.08</v>
      </c>
      <c r="P414">
        <v>0.12</v>
      </c>
      <c r="Q414">
        <v>1.87</v>
      </c>
      <c r="S414">
        <v>30.4</v>
      </c>
      <c r="T414">
        <v>0.33</v>
      </c>
      <c r="U414" s="23">
        <v>2.6678308140000002</v>
      </c>
      <c r="V414" s="23">
        <v>9.4586728860000011E-2</v>
      </c>
      <c r="W414" s="37">
        <f>U414*Info!$B$2</f>
        <v>1.28055879072</v>
      </c>
      <c r="X414" s="37">
        <f>W414*SQRT((0.5*V414/U414)^2+Info!$B$3^2)</f>
        <v>6.7933085014213357E-2</v>
      </c>
      <c r="Y414" s="28">
        <f>W414*Info!$D$2</f>
        <v>1.0372526204832</v>
      </c>
      <c r="Z414" s="28">
        <f>Y414*SQRT(Info!$D$3^2+(X414/W414)^2)</f>
        <v>7.5614621847205118E-2</v>
      </c>
      <c r="AA414" s="37">
        <f t="shared" si="128"/>
        <v>0.79944120928000006</v>
      </c>
      <c r="AB414" s="37">
        <f t="shared" si="122"/>
        <v>9.0636107813323152E-2</v>
      </c>
      <c r="AC414" s="37">
        <f>(1-EXP(-Info!$B$6*H414*1000))+(Info!$B$6/(Info!$B$6-Info!$B$7))*(EXP(-Info!$B$7*H414*1000)-EXP(-Info!$B$6*H414*1000))*(Info!$B$9-1)</f>
        <v>1.0466824416776932E-2</v>
      </c>
      <c r="AD414" s="37">
        <f>SQRT((Info!$B$6*EXP(-Info!$B$6*H414*1000)+(Info!$B$6/(Info!$B$6+Info!$B$7))*(Info!$B$9-1)*(-Info!$B$7*EXP(-Info!$B$7*H414*1000)+Info!$B$6*EXP(-Info!$B$6*H414*1000)))^2*(0.01*H414*1000)^2)</f>
        <v>9.7909936888290202E-5</v>
      </c>
      <c r="AE414" s="37">
        <f t="shared" si="123"/>
        <v>9.5189584135989584E-4</v>
      </c>
      <c r="AF414" s="37">
        <f t="shared" si="129"/>
        <v>29.354379768747727</v>
      </c>
      <c r="AG414" s="37">
        <f t="shared" si="124"/>
        <v>0.18150338052716436</v>
      </c>
      <c r="AH414" s="37">
        <f t="shared" si="130"/>
        <v>0.96560459765617523</v>
      </c>
      <c r="AI414">
        <f>AF414*EXP(Info!$B$6*H414*1000)</f>
        <v>29.624813823881805</v>
      </c>
      <c r="AJ414">
        <f>2*SQRT((EXP(Info!$B$6*H414)*AG414)^2+(Info!$B$6*H414*0.01*AI414)^2)</f>
        <v>0.36301009008349178</v>
      </c>
      <c r="AK414">
        <f t="shared" si="131"/>
        <v>1.063016975979616</v>
      </c>
      <c r="AL414">
        <f t="shared" si="125"/>
        <v>0.24103766511875158</v>
      </c>
      <c r="AM414">
        <v>0.9</v>
      </c>
      <c r="AN414">
        <v>0.08</v>
      </c>
      <c r="AO414">
        <f t="shared" si="132"/>
        <v>11</v>
      </c>
      <c r="AP414">
        <f t="shared" si="133"/>
        <v>0.7796596354929124</v>
      </c>
      <c r="AQ414">
        <f t="shared" si="120"/>
        <v>2</v>
      </c>
      <c r="AR414">
        <v>1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8">
      <c r="A415" s="13" t="s">
        <v>407</v>
      </c>
      <c r="B415" s="13" t="s">
        <v>429</v>
      </c>
      <c r="D415" s="13">
        <v>22.725000000000001</v>
      </c>
      <c r="E415" s="13">
        <v>85.905000000000001</v>
      </c>
      <c r="F415" s="13">
        <v>4666</v>
      </c>
      <c r="G415">
        <v>1</v>
      </c>
      <c r="H415">
        <v>6.04</v>
      </c>
      <c r="J415">
        <f>(F415*100*Info!$B$11)/AI415</f>
        <v>0.3848251419317798</v>
      </c>
      <c r="K415">
        <f>2*((F415*100*Info!$B$11)/AI415^2)*(AJ415/2)</f>
        <v>4.5110948669552812E-3</v>
      </c>
      <c r="L415">
        <f t="shared" si="126"/>
        <v>1.028037384325684</v>
      </c>
      <c r="M415">
        <f t="shared" si="127"/>
        <v>4.2330765659770853</v>
      </c>
      <c r="N415">
        <f t="shared" si="121"/>
        <v>0.15807243769450766</v>
      </c>
      <c r="O415">
        <v>2.08</v>
      </c>
      <c r="P415">
        <v>0.12</v>
      </c>
      <c r="Q415">
        <v>1.87</v>
      </c>
      <c r="S415">
        <v>30.4</v>
      </c>
      <c r="T415">
        <v>0.33</v>
      </c>
      <c r="U415" s="23">
        <v>2.6678308140000002</v>
      </c>
      <c r="V415" s="23">
        <v>9.4586728860000011E-2</v>
      </c>
      <c r="W415" s="37">
        <f>U415*Info!$B$2</f>
        <v>1.28055879072</v>
      </c>
      <c r="X415" s="37">
        <f>W415*SQRT((0.5*V415/U415)^2+Info!$B$3^2)</f>
        <v>6.7933085014213357E-2</v>
      </c>
      <c r="Y415" s="28">
        <f>W415*Info!$D$2</f>
        <v>1.0372526204832</v>
      </c>
      <c r="Z415" s="28">
        <f>Y415*SQRT(Info!$D$3^2+(X415/W415)^2)</f>
        <v>7.5614621847205118E-2</v>
      </c>
      <c r="AA415" s="37">
        <f t="shared" si="128"/>
        <v>0.79944120928000006</v>
      </c>
      <c r="AB415" s="37">
        <f t="shared" si="122"/>
        <v>9.0636107813323152E-2</v>
      </c>
      <c r="AC415" s="37">
        <f>(1-EXP(-Info!$B$6*H415*1000))+(Info!$B$6/(Info!$B$6-Info!$B$7))*(EXP(-Info!$B$7*H415*1000)-EXP(-Info!$B$6*H415*1000))*(Info!$B$9-1)</f>
        <v>6.1726577707861233E-2</v>
      </c>
      <c r="AD415" s="37">
        <f>SQRT((Info!$B$6*EXP(-Info!$B$6*H415*1000)+(Info!$B$6/(Info!$B$6+Info!$B$7))*(Info!$B$9-1)*(-Info!$B$7*EXP(-Info!$B$7*H415*1000)+Info!$B$6*EXP(-Info!$B$6*H415*1000)))^2*(0.01*H415*1000)^2)</f>
        <v>5.6407255225592967E-4</v>
      </c>
      <c r="AE415" s="37">
        <f t="shared" si="123"/>
        <v>5.6128008713550214E-3</v>
      </c>
      <c r="AF415" s="37">
        <f t="shared" si="129"/>
        <v>29.313400609589308</v>
      </c>
      <c r="AG415" s="37">
        <f t="shared" si="124"/>
        <v>0.18158764982981995</v>
      </c>
      <c r="AH415" s="37">
        <f t="shared" si="130"/>
        <v>0.96425659899964833</v>
      </c>
      <c r="AI415">
        <f>AF415*EXP(Info!$B$6*H415*1000)</f>
        <v>30.982883860622167</v>
      </c>
      <c r="AJ415">
        <f>2*SQRT((EXP(Info!$B$6*H415)*AG415)^2+(Info!$B$6*H415*0.01*AI415)^2)</f>
        <v>0.36319541817229167</v>
      </c>
      <c r="AK415">
        <f t="shared" si="131"/>
        <v>1.063016975979616</v>
      </c>
      <c r="AL415">
        <f t="shared" si="125"/>
        <v>0.24103766511875158</v>
      </c>
      <c r="AM415">
        <v>0.9</v>
      </c>
      <c r="AN415">
        <v>0.08</v>
      </c>
      <c r="AO415">
        <f t="shared" si="132"/>
        <v>11</v>
      </c>
      <c r="AP415">
        <f t="shared" si="133"/>
        <v>0.7796596354929124</v>
      </c>
      <c r="AQ415">
        <f t="shared" si="120"/>
        <v>2</v>
      </c>
      <c r="AR415">
        <v>1</v>
      </c>
      <c r="AS415">
        <v>1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8">
      <c r="A416" s="13" t="s">
        <v>407</v>
      </c>
      <c r="B416" s="13" t="s">
        <v>429</v>
      </c>
      <c r="D416" s="13">
        <v>22.725000000000001</v>
      </c>
      <c r="E416" s="13">
        <v>85.905000000000001</v>
      </c>
      <c r="F416" s="13">
        <v>4666</v>
      </c>
      <c r="G416">
        <v>3</v>
      </c>
      <c r="H416">
        <v>16.39</v>
      </c>
      <c r="J416">
        <f>(F416*100*Info!$B$11)/AI416</f>
        <v>0.47683724825056234</v>
      </c>
      <c r="K416">
        <f>2*((F416*100*Info!$B$11)/AI416^2)*(AJ416/2)</f>
        <v>5.1082042255157336E-3</v>
      </c>
      <c r="L416">
        <f t="shared" si="126"/>
        <v>1.1327102816388444</v>
      </c>
      <c r="M416">
        <f t="shared" si="127"/>
        <v>5.7792674552511105</v>
      </c>
      <c r="N416">
        <f t="shared" si="121"/>
        <v>0.15587387331800925</v>
      </c>
      <c r="O416">
        <v>2.2400000000000002</v>
      </c>
      <c r="P416">
        <v>0.08</v>
      </c>
      <c r="Q416">
        <v>2.0699999999999998</v>
      </c>
      <c r="S416">
        <v>22.79</v>
      </c>
      <c r="T416">
        <v>0.21</v>
      </c>
      <c r="U416" s="23">
        <v>2.9394644968799999</v>
      </c>
      <c r="V416" s="23">
        <v>7.2759022199999995E-2</v>
      </c>
      <c r="W416" s="37">
        <f>U416*Info!$B$2</f>
        <v>1.4109429585023998</v>
      </c>
      <c r="X416" s="37">
        <f>W416*SQRT((0.5*V416/U416)^2+Info!$B$3^2)</f>
        <v>7.267618109333461E-2</v>
      </c>
      <c r="Y416" s="28">
        <f>W416*Info!$D$2</f>
        <v>1.1428637963869439</v>
      </c>
      <c r="Z416" s="28">
        <f>Y416*SQRT(Info!$D$3^2+(X416/W416)^2)</f>
        <v>8.2041154508892086E-2</v>
      </c>
      <c r="AA416" s="37">
        <f t="shared" si="128"/>
        <v>0.8290570414976004</v>
      </c>
      <c r="AB416" s="37">
        <f t="shared" si="122"/>
        <v>8.2956779700704184E-2</v>
      </c>
      <c r="AC416" s="37">
        <f>(1-EXP(-Info!$B$6*H416*1000))+(Info!$B$6/(Info!$B$6-Info!$B$7))*(EXP(-Info!$B$7*H416*1000)-EXP(-Info!$B$6*H416*1000))*(Info!$B$9-1)</f>
        <v>0.15956332412488644</v>
      </c>
      <c r="AD416" s="37">
        <f>SQRT((Info!$B$6*EXP(-Info!$B$6*H416*1000)+(Info!$B$6/(Info!$B$6+Info!$B$7))*(Info!$B$9-1)*(-Info!$B$7*EXP(-Info!$B$7*H416*1000)+Info!$B$6*EXP(-Info!$B$6*H416*1000)))^2*(0.01*H416*1000)^2)</f>
        <v>1.3889004354416085E-3</v>
      </c>
      <c r="AE416" s="37">
        <f t="shared" si="123"/>
        <v>1.3286848799408772E-2</v>
      </c>
      <c r="AF416" s="37">
        <f t="shared" si="129"/>
        <v>21.514849106182552</v>
      </c>
      <c r="AG416" s="37">
        <f t="shared" si="124"/>
        <v>0.13391150579457409</v>
      </c>
      <c r="AH416" s="37">
        <f t="shared" si="130"/>
        <v>0.94404778877501327</v>
      </c>
      <c r="AI416">
        <f>AF416*EXP(Info!$B$6*H416*1000)</f>
        <v>25.004323221105899</v>
      </c>
      <c r="AJ416">
        <f>2*SQRT((EXP(Info!$B$6*H416)*AG416)^2+(Info!$B$6*H416*0.01*AI416)^2)</f>
        <v>0.26786328040190743</v>
      </c>
      <c r="AK416">
        <f t="shared" si="131"/>
        <v>1.1023971480793593</v>
      </c>
      <c r="AL416">
        <f t="shared" si="125"/>
        <v>0.22061525993605272</v>
      </c>
      <c r="AM416">
        <v>0.92</v>
      </c>
      <c r="AN416">
        <v>0.05</v>
      </c>
      <c r="AO416">
        <f t="shared" si="132"/>
        <v>12.12</v>
      </c>
      <c r="AP416">
        <f t="shared" si="133"/>
        <v>0.76204356350538549</v>
      </c>
      <c r="AQ416">
        <f t="shared" si="120"/>
        <v>2</v>
      </c>
      <c r="AR416">
        <v>1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>
      <c r="A417" s="13" t="s">
        <v>407</v>
      </c>
      <c r="B417" s="13" t="s">
        <v>429</v>
      </c>
      <c r="D417" s="13">
        <v>22.725000000000001</v>
      </c>
      <c r="E417" s="13">
        <v>85.905000000000001</v>
      </c>
      <c r="F417" s="13">
        <v>4666</v>
      </c>
      <c r="G417">
        <v>8</v>
      </c>
      <c r="H417">
        <v>33.81</v>
      </c>
      <c r="J417">
        <f>(F417*100*Info!$B$11)/AI417</f>
        <v>0.21432624332152048</v>
      </c>
      <c r="K417">
        <f>2*((F417*100*Info!$B$11)/AI417^2)*(AJ417/2)</f>
        <v>2.0241044886997457E-3</v>
      </c>
      <c r="L417">
        <f t="shared" si="126"/>
        <v>1.5177570110408281</v>
      </c>
      <c r="M417">
        <f t="shared" si="127"/>
        <v>3.4806581954286973</v>
      </c>
      <c r="N417">
        <f t="shared" si="121"/>
        <v>0.12858193952689789</v>
      </c>
      <c r="O417">
        <v>2.25</v>
      </c>
      <c r="P417">
        <v>0.12</v>
      </c>
      <c r="Q417">
        <v>2.1800000000000002</v>
      </c>
      <c r="S417">
        <v>42.44</v>
      </c>
      <c r="T417">
        <v>0.47</v>
      </c>
      <c r="U417" s="23">
        <v>3.9386884017599999</v>
      </c>
      <c r="V417" s="23">
        <v>0.14066744292</v>
      </c>
      <c r="W417" s="37">
        <f>U417*Info!$B$2</f>
        <v>1.8905704328447999</v>
      </c>
      <c r="X417" s="37">
        <f>W417*SQRT((0.5*V417/U417)^2+Info!$B$3^2)</f>
        <v>0.10037625009399465</v>
      </c>
      <c r="Y417" s="28">
        <f>W417*Info!$D$2</f>
        <v>1.531362050604288</v>
      </c>
      <c r="Z417" s="28">
        <f>Y417*SQRT(Info!$D$3^2+(X417/W417)^2)</f>
        <v>0.11168320707536661</v>
      </c>
      <c r="AA417" s="37">
        <f t="shared" si="128"/>
        <v>0.35942956715520014</v>
      </c>
      <c r="AB417" s="37">
        <f t="shared" si="122"/>
        <v>0.11694182991099532</v>
      </c>
      <c r="AC417" s="37">
        <f>(1-EXP(-Info!$B$6*H417*1000))+(Info!$B$6/(Info!$B$6-Info!$B$7))*(EXP(-Info!$B$7*H417*1000)-EXP(-Info!$B$6*H417*1000))*(Info!$B$9-1)</f>
        <v>0.30382963728584128</v>
      </c>
      <c r="AD417" s="37">
        <f>SQRT((Info!$B$6*EXP(-Info!$B$6*H417*1000)+(Info!$B$6/(Info!$B$6+Info!$B$7))*(Info!$B$9-1)*(-Info!$B$7*EXP(-Info!$B$7*H417*1000)+Info!$B$6*EXP(-Info!$B$6*H417*1000)))^2*(0.01*H417*1000)^2)</f>
        <v>2.4318781438998553E-3</v>
      </c>
      <c r="AE417" s="37">
        <f t="shared" si="123"/>
        <v>3.5541143939729819E-2</v>
      </c>
      <c r="AF417" s="37">
        <f t="shared" si="129"/>
        <v>40.799432594377137</v>
      </c>
      <c r="AG417" s="37">
        <f t="shared" si="124"/>
        <v>0.26260485839980913</v>
      </c>
      <c r="AH417" s="37">
        <f t="shared" si="130"/>
        <v>0.96134384058381572</v>
      </c>
      <c r="AI417">
        <f>AF417*EXP(Info!$B$6*H417*1000)</f>
        <v>55.630110873699934</v>
      </c>
      <c r="AJ417">
        <f>2*SQRT((EXP(Info!$B$6*H417)*AG417)^2+(Info!$B$6*H417*0.01*AI417)^2)</f>
        <v>0.52537269996097713</v>
      </c>
      <c r="AK417">
        <f t="shared" si="131"/>
        <v>0.47793349544626962</v>
      </c>
      <c r="AL417">
        <f t="shared" si="125"/>
        <v>0.31099510246530093</v>
      </c>
      <c r="AM417">
        <v>0.97</v>
      </c>
      <c r="AN417">
        <v>7.0000000000000007E-2</v>
      </c>
      <c r="AO417">
        <f t="shared" si="132"/>
        <v>16.239999999999998</v>
      </c>
      <c r="AP417">
        <f t="shared" si="133"/>
        <v>0.57125615699748911</v>
      </c>
      <c r="AQ417">
        <f t="shared" si="120"/>
        <v>2</v>
      </c>
      <c r="AR417">
        <v>1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>
      <c r="A418" s="13" t="s">
        <v>407</v>
      </c>
      <c r="B418" s="13" t="s">
        <v>429</v>
      </c>
      <c r="D418" s="13">
        <v>22.725000000000001</v>
      </c>
      <c r="E418" s="13">
        <v>85.905000000000001</v>
      </c>
      <c r="F418" s="13">
        <v>4666</v>
      </c>
      <c r="G418">
        <v>13</v>
      </c>
      <c r="H418">
        <v>48.11</v>
      </c>
      <c r="J418">
        <f>(F418*100*Info!$B$11)/AI418</f>
        <v>0.40528115969023265</v>
      </c>
      <c r="K418">
        <f>2*((F418*100*Info!$B$11)/AI418^2)*(AJ418/2)</f>
        <v>6.0109874582879082E-3</v>
      </c>
      <c r="L418">
        <f t="shared" si="126"/>
        <v>1.3224299080189483</v>
      </c>
      <c r="M418">
        <f t="shared" si="127"/>
        <v>5.7347284160213468</v>
      </c>
      <c r="N418">
        <f t="shared" si="121"/>
        <v>0.26912149151041403</v>
      </c>
      <c r="O418">
        <v>2.0699999999999998</v>
      </c>
      <c r="P418">
        <v>0.09</v>
      </c>
      <c r="Q418">
        <v>1.88</v>
      </c>
      <c r="S418">
        <v>20.43</v>
      </c>
      <c r="T418">
        <v>0.38</v>
      </c>
      <c r="U418" s="23">
        <v>3.4318005471000004</v>
      </c>
      <c r="V418" s="23">
        <v>0.15279394662000001</v>
      </c>
      <c r="W418" s="37">
        <f>U418*Info!$B$2</f>
        <v>1.6472642626080001</v>
      </c>
      <c r="X418" s="37">
        <f>W418*SQRT((0.5*V418/U418)^2+Info!$B$3^2)</f>
        <v>9.0157794495482779E-2</v>
      </c>
      <c r="Y418" s="28">
        <f>W418*Info!$D$2</f>
        <v>1.3342840527124802</v>
      </c>
      <c r="Z418" s="28">
        <f>Y418*SQRT(Info!$D$3^2+(X418/W418)^2)</f>
        <v>9.8913327635541518E-2</v>
      </c>
      <c r="AA418" s="37">
        <f t="shared" si="128"/>
        <v>0.42273573739199977</v>
      </c>
      <c r="AB418" s="37">
        <f t="shared" si="122"/>
        <v>0.10076421938510566</v>
      </c>
      <c r="AC418" s="37">
        <f>(1-EXP(-Info!$B$6*H418*1000))+(Info!$B$6/(Info!$B$6-Info!$B$7))*(EXP(-Info!$B$7*H418*1000)-EXP(-Info!$B$6*H418*1000))*(Info!$B$9-1)</f>
        <v>0.40545864591739494</v>
      </c>
      <c r="AD418" s="37">
        <f>SQRT((Info!$B$6*EXP(-Info!$B$6*H418*1000)+(Info!$B$6/(Info!$B$6+Info!$B$7))*(Info!$B$9-1)*(-Info!$B$7*EXP(-Info!$B$7*H418*1000)+Info!$B$6*EXP(-Info!$B$6*H418*1000)))^2*(0.01*H418*1000)^2)</f>
        <v>3.0235950032349076E-3</v>
      </c>
      <c r="AE418" s="37">
        <f t="shared" si="123"/>
        <v>4.0875713177209977E-2</v>
      </c>
      <c r="AF418" s="37">
        <f t="shared" si="129"/>
        <v>18.924314087623667</v>
      </c>
      <c r="AG418" s="37">
        <f t="shared" si="124"/>
        <v>0.21807033340571916</v>
      </c>
      <c r="AH418" s="37">
        <f t="shared" si="130"/>
        <v>0.92630024902710073</v>
      </c>
      <c r="AI418">
        <f>AF418*EXP(Info!$B$6*H418*1000)</f>
        <v>29.419064750586582</v>
      </c>
      <c r="AJ418">
        <f>2*SQRT((EXP(Info!$B$6*H418)*AG418)^2+(Info!$B$6*H418*0.01*AI418)^2)</f>
        <v>0.43633320972901285</v>
      </c>
      <c r="AK418">
        <f t="shared" si="131"/>
        <v>0.56211171001014204</v>
      </c>
      <c r="AL418">
        <f t="shared" si="125"/>
        <v>0.26797236503274996</v>
      </c>
      <c r="AM418">
        <v>0.91</v>
      </c>
      <c r="AN418">
        <v>0.05</v>
      </c>
      <c r="AO418">
        <f t="shared" si="132"/>
        <v>14.15</v>
      </c>
      <c r="AP418">
        <f t="shared" si="133"/>
        <v>0.60318190745357481</v>
      </c>
      <c r="AQ418">
        <f t="shared" si="120"/>
        <v>2</v>
      </c>
      <c r="AR418">
        <v>1</v>
      </c>
      <c r="AS418">
        <v>1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>
      <c r="A419" s="13" t="s">
        <v>407</v>
      </c>
      <c r="B419" s="13" t="s">
        <v>429</v>
      </c>
      <c r="D419" s="13">
        <v>22.725000000000001</v>
      </c>
      <c r="E419" s="13">
        <v>85.905000000000001</v>
      </c>
      <c r="F419" s="13">
        <v>4666</v>
      </c>
      <c r="G419">
        <v>18</v>
      </c>
      <c r="H419">
        <v>54.76</v>
      </c>
      <c r="J419">
        <f>(F419*100*Info!$B$11)/AI419</f>
        <v>0.85306725291644359</v>
      </c>
      <c r="K419">
        <f>2*((F419*100*Info!$B$11)/AI419^2)*(AJ419/2)</f>
        <v>1.2988667531600502E-2</v>
      </c>
      <c r="L419">
        <f t="shared" si="126"/>
        <v>1.1523364498850621</v>
      </c>
      <c r="M419">
        <f t="shared" si="127"/>
        <v>10.518319240206626</v>
      </c>
      <c r="N419">
        <f t="shared" ref="N419:N450" si="134">2*M419*SQRT((0.5*K419/J419)^2+(0.5*V419/U419)^2)</f>
        <v>0.25993267715617685</v>
      </c>
      <c r="O419">
        <v>1.99</v>
      </c>
      <c r="P419">
        <v>0.08</v>
      </c>
      <c r="Q419">
        <v>1.77</v>
      </c>
      <c r="S419">
        <v>9.8699999999999992</v>
      </c>
      <c r="T419">
        <v>0.11</v>
      </c>
      <c r="U419" s="23">
        <v>2.9903958124200001</v>
      </c>
      <c r="V419" s="23">
        <v>5.8207217759999999E-2</v>
      </c>
      <c r="W419" s="37">
        <f>U419*Info!$B$2</f>
        <v>1.4353899899616001</v>
      </c>
      <c r="X419" s="37">
        <f>W419*SQRT((0.5*V419/U419)^2+Info!$B$3^2)</f>
        <v>7.3116444646112583E-2</v>
      </c>
      <c r="Y419" s="28">
        <f>W419*Info!$D$2</f>
        <v>1.1626658918688961</v>
      </c>
      <c r="Z419" s="28">
        <f>Y419*SQRT(Info!$D$3^2+(X419/W419)^2)</f>
        <v>8.2987951168223009E-2</v>
      </c>
      <c r="AA419" s="37">
        <f t="shared" si="128"/>
        <v>0.55461001003839994</v>
      </c>
      <c r="AB419" s="37">
        <f t="shared" ref="AB419:AB442" si="135">SQRT((0.5*P419)^2+X419^2)</f>
        <v>8.3342753000414174E-2</v>
      </c>
      <c r="AC419" s="37">
        <f>(1-EXP(-Info!$B$6*H419*1000))+(Info!$B$6/(Info!$B$6-Info!$B$7))*(EXP(-Info!$B$7*H419*1000)-EXP(-Info!$B$6*H419*1000))*(Info!$B$9-1)</f>
        <v>0.44814377777815334</v>
      </c>
      <c r="AD419" s="37">
        <f>SQRT((Info!$B$6*EXP(-Info!$B$6*H419*1000)+(Info!$B$6/(Info!$B$6+Info!$B$7))*(Info!$B$9-1)*(-Info!$B$7*EXP(-Info!$B$7*H419*1000)+Info!$B$6*EXP(-Info!$B$6*H419*1000)))^2*(0.01*H419*1000)^2)</f>
        <v>3.2317792605240192E-3</v>
      </c>
      <c r="AE419" s="37">
        <f t="shared" ref="AE419:AE450" si="136">IF(AA419&gt;0,AA419*AC419*SQRT((AB419/AA419)^2+(AD419/AC419)^2),AA419*AC419*SQRT((AD419/AC419)^2))</f>
        <v>3.7392518885912385E-2</v>
      </c>
      <c r="AF419" s="37">
        <f t="shared" si="129"/>
        <v>8.4587890830389156</v>
      </c>
      <c r="AG419" s="37">
        <f t="shared" ref="AG419:AG442" si="137">SQRT((T419*0.5)^2+Z419^2+AE419^2)</f>
        <v>0.1063494264569992</v>
      </c>
      <c r="AH419" s="37">
        <f t="shared" si="130"/>
        <v>0.85702017052066026</v>
      </c>
      <c r="AI419">
        <f>AF419*EXP(Info!$B$6*H419*1000)</f>
        <v>13.976615135978745</v>
      </c>
      <c r="AJ419">
        <f>2*SQRT((EXP(Info!$B$6*H419)*AG419)^2+(Info!$B$6*H419*0.01*AI419)^2)</f>
        <v>0.21280573905249242</v>
      </c>
      <c r="AK419">
        <f t="shared" si="131"/>
        <v>0.73746493034806038</v>
      </c>
      <c r="AL419">
        <f t="shared" ref="AL419:AL442" si="138">AB419/0.752049334436339*2</f>
        <v>0.22164171732930146</v>
      </c>
      <c r="AM419">
        <v>0.89</v>
      </c>
      <c r="AN419">
        <v>0.05</v>
      </c>
      <c r="AO419">
        <f t="shared" si="132"/>
        <v>12.33</v>
      </c>
      <c r="AP419">
        <f t="shared" si="133"/>
        <v>0.66546374621544757</v>
      </c>
      <c r="AQ419">
        <f t="shared" si="120"/>
        <v>2</v>
      </c>
      <c r="AR419">
        <v>1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>
      <c r="A420" s="13" t="s">
        <v>407</v>
      </c>
      <c r="B420" s="13" t="s">
        <v>429</v>
      </c>
      <c r="D420" s="13">
        <v>22.725000000000001</v>
      </c>
      <c r="E420" s="13">
        <v>85.905000000000001</v>
      </c>
      <c r="F420" s="13">
        <v>4666</v>
      </c>
      <c r="G420">
        <v>23</v>
      </c>
      <c r="H420">
        <v>74.34</v>
      </c>
      <c r="J420">
        <f>(F420*100*Info!$B$11)/AI420</f>
        <v>0.22764726320944487</v>
      </c>
      <c r="K420">
        <f>2*((F420*100*Info!$B$11)/AI420^2)*(AJ420/2)</f>
        <v>1.215118801696755E-3</v>
      </c>
      <c r="L420">
        <f t="shared" si="126"/>
        <v>1.2850467304071049</v>
      </c>
      <c r="M420">
        <f t="shared" si="127"/>
        <v>3.1301498726256236</v>
      </c>
      <c r="N420">
        <f t="shared" si="134"/>
        <v>6.1501275337003301E-2</v>
      </c>
      <c r="O420">
        <v>2.04</v>
      </c>
      <c r="P420">
        <v>0.1</v>
      </c>
      <c r="Q420">
        <v>1.91</v>
      </c>
      <c r="S420">
        <v>28.03</v>
      </c>
      <c r="T420">
        <v>0.18</v>
      </c>
      <c r="U420" s="23">
        <v>3.3347885175000003</v>
      </c>
      <c r="V420" s="23">
        <v>6.3057819240000007E-2</v>
      </c>
      <c r="W420" s="37">
        <f>U420*Info!$B$2</f>
        <v>1.6006984884000002</v>
      </c>
      <c r="X420" s="37">
        <f>W420*SQRT((0.5*V420/U420)^2+Info!$B$3^2)</f>
        <v>8.1453197287717646E-2</v>
      </c>
      <c r="Y420" s="28">
        <f>W420*Info!$D$2</f>
        <v>1.2965657756040003</v>
      </c>
      <c r="Z420" s="28">
        <f>Y420*SQRT(Info!$D$3^2+(X420/W420)^2)</f>
        <v>9.2496937273884389E-2</v>
      </c>
      <c r="AA420" s="37">
        <f t="shared" si="128"/>
        <v>0.43930151159999986</v>
      </c>
      <c r="AB420" s="37">
        <f t="shared" si="135"/>
        <v>9.5575223506889351E-2</v>
      </c>
      <c r="AC420" s="37">
        <f>(1-EXP(-Info!$B$6*H420*1000))+(Info!$B$6/(Info!$B$6-Info!$B$7))*(EXP(-Info!$B$7*H420*1000)-EXP(-Info!$B$6*H420*1000))*(Info!$B$9-1)</f>
        <v>0.55894388992016941</v>
      </c>
      <c r="AD420" s="37">
        <f>SQRT((Info!$B$6*EXP(-Info!$B$6*H420*1000)+(Info!$B$6/(Info!$B$6+Info!$B$7))*(Info!$B$9-1)*(-Info!$B$7*EXP(-Info!$B$7*H420*1000)+Info!$B$6*EXP(-Info!$B$6*H420*1000)))^2*(0.01*H420*1000)^2)</f>
        <v>3.6439071013753092E-3</v>
      </c>
      <c r="AE420" s="37">
        <f t="shared" si="136"/>
        <v>5.3445165540670393E-2</v>
      </c>
      <c r="AF420" s="37">
        <f t="shared" si="129"/>
        <v>26.487889328654486</v>
      </c>
      <c r="AG420" s="37">
        <f t="shared" si="137"/>
        <v>0.13968560815172965</v>
      </c>
      <c r="AH420" s="37">
        <f t="shared" si="130"/>
        <v>0.94498356506080927</v>
      </c>
      <c r="AI420">
        <f>AF420*EXP(Info!$B$6*H420*1000)</f>
        <v>52.374856218456401</v>
      </c>
      <c r="AJ420">
        <f>2*SQRT((EXP(Info!$B$6*H420)*AG420)^2+(Info!$B$6*H420*0.01*AI420)^2)</f>
        <v>0.27956265157757515</v>
      </c>
      <c r="AK420">
        <f t="shared" si="131"/>
        <v>0.58413921997451979</v>
      </c>
      <c r="AL420">
        <f t="shared" si="138"/>
        <v>0.25417274939422152</v>
      </c>
      <c r="AM420">
        <v>0.94</v>
      </c>
      <c r="AN420">
        <v>0.06</v>
      </c>
      <c r="AO420">
        <f t="shared" si="132"/>
        <v>13.75</v>
      </c>
      <c r="AP420">
        <f t="shared" si="133"/>
        <v>0.61173294477136209</v>
      </c>
      <c r="AQ420">
        <f t="shared" si="120"/>
        <v>2</v>
      </c>
      <c r="AR420">
        <v>1</v>
      </c>
      <c r="AS420">
        <v>1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>
      <c r="A421" s="13" t="s">
        <v>407</v>
      </c>
      <c r="B421" s="13" t="s">
        <v>429</v>
      </c>
      <c r="D421" s="13">
        <v>22.725000000000001</v>
      </c>
      <c r="E421" s="13">
        <v>85.905000000000001</v>
      </c>
      <c r="F421" s="13">
        <v>4666</v>
      </c>
      <c r="G421">
        <v>28.000000000000004</v>
      </c>
      <c r="H421">
        <v>88.92</v>
      </c>
      <c r="J421">
        <f>(F421*100*Info!$B$11)/AI421</f>
        <v>0.37100423542519029</v>
      </c>
      <c r="K421">
        <f>2*((F421*100*Info!$B$11)/AI421^2)*(AJ421/2)</f>
        <v>2.7647120404654603E-3</v>
      </c>
      <c r="L421">
        <f t="shared" si="126"/>
        <v>1.1261682255567722</v>
      </c>
      <c r="M421">
        <f t="shared" si="127"/>
        <v>4.4706010418663178</v>
      </c>
      <c r="N421">
        <f t="shared" si="134"/>
        <v>9.5069328451351798E-2</v>
      </c>
      <c r="O421">
        <v>2.19</v>
      </c>
      <c r="P421">
        <v>0.09</v>
      </c>
      <c r="Q421">
        <v>2.0499999999999998</v>
      </c>
      <c r="S421">
        <v>15.85</v>
      </c>
      <c r="T421">
        <v>0.14000000000000001</v>
      </c>
      <c r="U421" s="23">
        <v>2.9224873917000003</v>
      </c>
      <c r="V421" s="23">
        <v>5.8207217759999999E-2</v>
      </c>
      <c r="W421" s="37">
        <f>U421*Info!$B$2</f>
        <v>1.4027939480160001</v>
      </c>
      <c r="X421" s="37">
        <f>W421*SQRT((0.5*V421/U421)^2+Info!$B$3^2)</f>
        <v>7.1517344546333184E-2</v>
      </c>
      <c r="Y421" s="28">
        <f>W421*Info!$D$2</f>
        <v>1.1362630978929602</v>
      </c>
      <c r="Z421" s="28">
        <f>Y421*SQRT(Info!$D$3^2+(X421/W421)^2)</f>
        <v>8.1138827306594871E-2</v>
      </c>
      <c r="AA421" s="37">
        <f t="shared" si="128"/>
        <v>0.78720605198399984</v>
      </c>
      <c r="AB421" s="37">
        <f t="shared" si="135"/>
        <v>8.4496926399478769E-2</v>
      </c>
      <c r="AC421" s="37">
        <f>(1-EXP(-Info!$B$6*H421*1000))+(Info!$B$6/(Info!$B$6-Info!$B$7))*(EXP(-Info!$B$7*H421*1000)-EXP(-Info!$B$6*H421*1000))*(Info!$B$9-1)</f>
        <v>0.62873017923200347</v>
      </c>
      <c r="AD421" s="37">
        <f>SQRT((Info!$B$6*EXP(-Info!$B$6*H421*1000)+(Info!$B$6/(Info!$B$6+Info!$B$7))*(Info!$B$9-1)*(-Info!$B$7*EXP(-Info!$B$7*H421*1000)+Info!$B$6*EXP(-Info!$B$6*H421*1000)))^2*(0.01*H421*1000)^2)</f>
        <v>3.7937052380318101E-3</v>
      </c>
      <c r="AE421" s="37">
        <f t="shared" si="136"/>
        <v>5.3209641439318604E-2</v>
      </c>
      <c r="AF421" s="37">
        <f t="shared" si="129"/>
        <v>14.218796699950621</v>
      </c>
      <c r="AG421" s="37">
        <f t="shared" si="137"/>
        <v>0.11964436985830247</v>
      </c>
      <c r="AH421" s="37">
        <f t="shared" si="130"/>
        <v>0.89708496529656923</v>
      </c>
      <c r="AI421">
        <f>AF421*EXP(Info!$B$6*H421*1000)</f>
        <v>32.137079689819174</v>
      </c>
      <c r="AJ421">
        <f>2*SQRT((EXP(Info!$B$6*H421)*AG421)^2+(Info!$B$6*H421*0.01*AI421)^2)</f>
        <v>0.23948451979804106</v>
      </c>
      <c r="AK421">
        <f t="shared" si="131"/>
        <v>1.0467478873231246</v>
      </c>
      <c r="AL421">
        <f t="shared" si="138"/>
        <v>0.22471112606677385</v>
      </c>
      <c r="AM421">
        <v>0.94</v>
      </c>
      <c r="AN421">
        <v>0.05</v>
      </c>
      <c r="AO421">
        <f t="shared" si="132"/>
        <v>12.05</v>
      </c>
      <c r="AP421">
        <f t="shared" si="133"/>
        <v>0.74936165891415019</v>
      </c>
      <c r="AQ421">
        <f t="shared" si="120"/>
        <v>2</v>
      </c>
      <c r="AR421">
        <v>1</v>
      </c>
      <c r="AS421">
        <v>1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>
      <c r="A422" s="13" t="s">
        <v>407</v>
      </c>
      <c r="B422" s="13" t="s">
        <v>429</v>
      </c>
      <c r="D422" s="13">
        <v>22.725000000000001</v>
      </c>
      <c r="E422" s="13">
        <v>85.905000000000001</v>
      </c>
      <c r="F422" s="13">
        <v>4666</v>
      </c>
      <c r="G422">
        <v>33</v>
      </c>
      <c r="H422">
        <v>99.82</v>
      </c>
      <c r="J422">
        <f>(F422*100*Info!$B$11)/AI422</f>
        <v>0.56762086372368392</v>
      </c>
      <c r="K422">
        <f>2*((F422*100*Info!$B$11)/AI422^2)*(AJ422/2)</f>
        <v>6.548765162867916E-3</v>
      </c>
      <c r="L422">
        <f t="shared" si="126"/>
        <v>1.2093457957431228</v>
      </c>
      <c r="M422">
        <f t="shared" si="127"/>
        <v>7.3450139847873936</v>
      </c>
      <c r="N422">
        <f t="shared" si="134"/>
        <v>0.18011387184392755</v>
      </c>
      <c r="O422">
        <v>2.0699999999999998</v>
      </c>
      <c r="P422">
        <v>0.08</v>
      </c>
      <c r="Q422">
        <v>1.9</v>
      </c>
      <c r="S422">
        <v>10.01</v>
      </c>
      <c r="T422">
        <v>0.12</v>
      </c>
      <c r="U422" s="23">
        <v>3.1383391575599999</v>
      </c>
      <c r="V422" s="23">
        <v>6.7908420720000015E-2</v>
      </c>
      <c r="W422" s="37">
        <f>U422*Info!$B$2</f>
        <v>1.5064027956288</v>
      </c>
      <c r="X422" s="37">
        <f>W422*SQRT((0.5*V422/U422)^2+Info!$B$3^2)</f>
        <v>7.7063278831915077E-2</v>
      </c>
      <c r="Y422" s="28">
        <f>W422*Info!$D$2</f>
        <v>1.220186264459328</v>
      </c>
      <c r="Z422" s="28">
        <f>Y422*SQRT(Info!$D$3^2+(X422/W422)^2)</f>
        <v>8.7284302611122341E-2</v>
      </c>
      <c r="AA422" s="37">
        <f t="shared" si="128"/>
        <v>0.56359720437119987</v>
      </c>
      <c r="AB422" s="37">
        <f t="shared" si="135"/>
        <v>8.6825969296780617E-2</v>
      </c>
      <c r="AC422" s="37">
        <f>(1-EXP(-Info!$B$6*H422*1000))+(Info!$B$6/(Info!$B$6-Info!$B$7))*(EXP(-Info!$B$7*H422*1000)-EXP(-Info!$B$6*H422*1000))*(Info!$B$9-1)</f>
        <v>0.67474460692436755</v>
      </c>
      <c r="AD422" s="37">
        <f>SQRT((Info!$B$6*EXP(-Info!$B$6*H422*1000)+(Info!$B$6/(Info!$B$6+Info!$B$7))*(Info!$B$9-1)*(-Info!$B$7*EXP(-Info!$B$7*H422*1000)+Info!$B$6*EXP(-Info!$B$6*H422*1000)))^2*(0.01*H422*1000)^2)</f>
        <v>3.8376784093388126E-3</v>
      </c>
      <c r="AE422" s="37">
        <f t="shared" si="136"/>
        <v>5.862526692453713E-2</v>
      </c>
      <c r="AF422" s="37">
        <f t="shared" si="129"/>
        <v>8.4095295614135548</v>
      </c>
      <c r="AG422" s="37">
        <f t="shared" si="137"/>
        <v>0.12105978442192604</v>
      </c>
      <c r="AH422" s="37">
        <f t="shared" si="130"/>
        <v>0.84011284329805747</v>
      </c>
      <c r="AI422">
        <f>AF422*EXP(Info!$B$6*H422*1000)</f>
        <v>21.005205130944322</v>
      </c>
      <c r="AJ422">
        <f>2*SQRT((EXP(Info!$B$6*H422)*AG422)^2+(Info!$B$6*H422*0.01*AI422)^2)</f>
        <v>0.24234161284703135</v>
      </c>
      <c r="AK422">
        <f t="shared" si="131"/>
        <v>0.74941520265238448</v>
      </c>
      <c r="AL422">
        <f t="shared" si="138"/>
        <v>0.23090498274785837</v>
      </c>
      <c r="AM422">
        <v>0.92</v>
      </c>
      <c r="AN422">
        <v>0.05</v>
      </c>
      <c r="AO422">
        <f t="shared" si="132"/>
        <v>12.94</v>
      </c>
      <c r="AP422">
        <f t="shared" si="133"/>
        <v>0.659584543312835</v>
      </c>
      <c r="AQ422">
        <f t="shared" si="120"/>
        <v>2</v>
      </c>
      <c r="AR422">
        <v>1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>
      <c r="A423" s="13" t="s">
        <v>407</v>
      </c>
      <c r="B423" s="13" t="s">
        <v>429</v>
      </c>
      <c r="D423" s="13">
        <v>22.725000000000001</v>
      </c>
      <c r="E423" s="13">
        <v>85.905000000000001</v>
      </c>
      <c r="F423" s="13">
        <v>4666</v>
      </c>
      <c r="G423">
        <v>35.5</v>
      </c>
      <c r="H423">
        <v>102.86</v>
      </c>
      <c r="J423">
        <f>(F423*100*Info!$B$11)/AI423</f>
        <v>0.42691551383883525</v>
      </c>
      <c r="K423">
        <f>2*((F423*100*Info!$B$11)/AI423^2)*(AJ423/2)</f>
        <v>3.9906582496861947E-3</v>
      </c>
      <c r="L423">
        <f t="shared" si="126"/>
        <v>1.1102803750717389</v>
      </c>
      <c r="M423">
        <f t="shared" si="127"/>
        <v>5.0717563100695093</v>
      </c>
      <c r="N423">
        <f t="shared" si="134"/>
        <v>0.14057915592112111</v>
      </c>
      <c r="O423">
        <v>2.2799999999999998</v>
      </c>
      <c r="P423">
        <v>0.12</v>
      </c>
      <c r="Q423">
        <v>1.97</v>
      </c>
      <c r="S423">
        <v>12.61</v>
      </c>
      <c r="T423">
        <v>0.16</v>
      </c>
      <c r="U423" s="23">
        <v>2.8812572791200002</v>
      </c>
      <c r="V423" s="23">
        <v>7.5184322940000006E-2</v>
      </c>
      <c r="W423" s="37">
        <f>U423*Info!$B$2</f>
        <v>1.3830034939776001</v>
      </c>
      <c r="X423" s="37">
        <f>W423*SQRT((0.5*V423/U423)^2+Info!$B$3^2)</f>
        <v>7.1465664259447878E-2</v>
      </c>
      <c r="Y423" s="28">
        <f>W423*Info!$D$2</f>
        <v>1.1202328301218563</v>
      </c>
      <c r="Z423" s="28">
        <f>Y423*SQRT(Info!$D$3^2+(X423/W423)^2)</f>
        <v>8.0549553223843592E-2</v>
      </c>
      <c r="AA423" s="37">
        <f t="shared" si="128"/>
        <v>0.89699650602239966</v>
      </c>
      <c r="AB423" s="37">
        <f t="shared" si="135"/>
        <v>9.3313135024197566E-2</v>
      </c>
      <c r="AC423" s="37">
        <f>(1-EXP(-Info!$B$6*H423*1000))+(Info!$B$6/(Info!$B$6-Info!$B$7))*(EXP(-Info!$B$7*H423*1000)-EXP(-Info!$B$6*H423*1000))*(Info!$B$9-1)</f>
        <v>0.68671912739139396</v>
      </c>
      <c r="AD423" s="37">
        <f>SQRT((Info!$B$6*EXP(-Info!$B$6*H423*1000)+(Info!$B$6/(Info!$B$6+Info!$B$7))*(Info!$B$9-1)*(-Info!$B$7*EXP(-Info!$B$7*H423*1000)+Info!$B$6*EXP(-Info!$B$6*H423*1000)))^2*(0.01*H423*1000)^2)</f>
        <v>3.8411705678346704E-3</v>
      </c>
      <c r="AE423" s="37">
        <f t="shared" si="136"/>
        <v>6.4172478891382445E-2</v>
      </c>
      <c r="AF423" s="37">
        <f t="shared" si="129"/>
        <v>10.873782511989312</v>
      </c>
      <c r="AG423" s="37">
        <f t="shared" si="137"/>
        <v>0.13040834931715736</v>
      </c>
      <c r="AH423" s="37">
        <f t="shared" si="130"/>
        <v>0.862314235685116</v>
      </c>
      <c r="AI423">
        <f>AF423*EXP(Info!$B$6*H423*1000)</f>
        <v>27.928225357537183</v>
      </c>
      <c r="AJ423">
        <f>2*SQRT((EXP(Info!$B$6*H423)*AG423)^2+(Info!$B$6*H423*0.01*AI423)^2)</f>
        <v>0.26106337040781596</v>
      </c>
      <c r="AK423">
        <f t="shared" si="131"/>
        <v>1.1927362540579849</v>
      </c>
      <c r="AL423">
        <f t="shared" si="138"/>
        <v>0.248156951283351</v>
      </c>
      <c r="AM423">
        <v>0.86</v>
      </c>
      <c r="AN423">
        <v>7.0000000000000007E-2</v>
      </c>
      <c r="AO423">
        <f t="shared" si="132"/>
        <v>11.88</v>
      </c>
      <c r="AP423">
        <f t="shared" si="133"/>
        <v>0.79132121123746446</v>
      </c>
      <c r="AQ423">
        <f t="shared" si="120"/>
        <v>2</v>
      </c>
      <c r="AR423">
        <v>1</v>
      </c>
      <c r="AS423">
        <v>1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>
      <c r="A424" s="13" t="s">
        <v>407</v>
      </c>
      <c r="B424" s="13" t="s">
        <v>429</v>
      </c>
      <c r="D424" s="13">
        <v>22.725000000000001</v>
      </c>
      <c r="E424" s="13">
        <v>85.905000000000001</v>
      </c>
      <c r="F424" s="13">
        <v>4666</v>
      </c>
      <c r="G424">
        <v>39</v>
      </c>
      <c r="H424">
        <v>119.03</v>
      </c>
      <c r="J424">
        <f>(F424*100*Info!$B$11)/AI424</f>
        <v>0.28597976049932455</v>
      </c>
      <c r="K424">
        <f>2*((F424*100*Info!$B$11)/AI424^2)*(AJ424/2)</f>
        <v>2.1251691695279976E-3</v>
      </c>
      <c r="L424">
        <f t="shared" si="126"/>
        <v>1.2850467304071052</v>
      </c>
      <c r="M424">
        <f t="shared" si="127"/>
        <v>3.9322217112572249</v>
      </c>
      <c r="N424">
        <f t="shared" si="134"/>
        <v>0.11253240447435463</v>
      </c>
      <c r="O424">
        <v>2.35</v>
      </c>
      <c r="P424">
        <v>0.1</v>
      </c>
      <c r="Q424">
        <v>2.09</v>
      </c>
      <c r="S424">
        <v>15.85</v>
      </c>
      <c r="T424">
        <v>0.2</v>
      </c>
      <c r="U424" s="23">
        <v>3.3347885175000003</v>
      </c>
      <c r="V424" s="23">
        <v>9.216142812E-2</v>
      </c>
      <c r="W424" s="37">
        <f>U424*Info!$B$2</f>
        <v>1.6006984884000002</v>
      </c>
      <c r="X424" s="37">
        <f>W424*SQRT((0.5*V424/U424)^2+Info!$B$3^2)</f>
        <v>8.3035100455787408E-2</v>
      </c>
      <c r="Y424" s="28">
        <f>W424*Info!$D$2</f>
        <v>1.2965657756040003</v>
      </c>
      <c r="Z424" s="28">
        <f>Y424*SQRT(Info!$D$3^2+(X424/W424)^2)</f>
        <v>9.3415221545595853E-2</v>
      </c>
      <c r="AA424" s="37">
        <f t="shared" si="128"/>
        <v>0.74930151159999991</v>
      </c>
      <c r="AB424" s="37">
        <f t="shared" si="135"/>
        <v>9.6926920448875839E-2</v>
      </c>
      <c r="AC424" s="37">
        <f>(1-EXP(-Info!$B$6*H424*1000))+(Info!$B$6/(Info!$B$6-Info!$B$7))*(EXP(-Info!$B$7*H424*1000)-EXP(-Info!$B$6*H424*1000))*(Info!$B$9-1)</f>
        <v>0.74468052432361442</v>
      </c>
      <c r="AD424" s="37">
        <f>SQRT((Info!$B$6*EXP(-Info!$B$6*H424*1000)+(Info!$B$6/(Info!$B$6+Info!$B$7))*(Info!$B$9-1)*(-Info!$B$7*EXP(-Info!$B$7*H424*1000)+Info!$B$6*EXP(-Info!$B$6*H424*1000)))^2*(0.01*H424*1000)^2)</f>
        <v>3.8061261058883085E-3</v>
      </c>
      <c r="AE424" s="37">
        <f t="shared" si="136"/>
        <v>7.2235910344124354E-2</v>
      </c>
      <c r="AF424" s="37">
        <f t="shared" si="129"/>
        <v>13.995443981861236</v>
      </c>
      <c r="AG424" s="37">
        <f t="shared" si="137"/>
        <v>0.15473987966796771</v>
      </c>
      <c r="AH424" s="37">
        <f t="shared" si="130"/>
        <v>0.8829933111584376</v>
      </c>
      <c r="AI424">
        <f>AF424*EXP(Info!$B$6*H424*1000)</f>
        <v>41.691736010625604</v>
      </c>
      <c r="AJ424">
        <f>2*SQRT((EXP(Info!$B$6*H424)*AG424)^2+(Info!$B$6*H424*0.01*AI424)^2)</f>
        <v>0.30981909992225132</v>
      </c>
      <c r="AK424">
        <f t="shared" si="131"/>
        <v>0.99634621997451989</v>
      </c>
      <c r="AL424">
        <f t="shared" si="138"/>
        <v>0.25776745224174041</v>
      </c>
      <c r="AM424">
        <v>0.89</v>
      </c>
      <c r="AN424">
        <v>0.05</v>
      </c>
      <c r="AO424">
        <f t="shared" si="132"/>
        <v>13.75</v>
      </c>
      <c r="AP424">
        <f t="shared" si="133"/>
        <v>0.70469236284936321</v>
      </c>
      <c r="AQ424">
        <f t="shared" si="120"/>
        <v>2</v>
      </c>
      <c r="AR424">
        <v>1</v>
      </c>
      <c r="AS424">
        <v>1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>
      <c r="A425" s="13" t="s">
        <v>407</v>
      </c>
      <c r="B425" s="13" t="s">
        <v>429</v>
      </c>
      <c r="D425" s="13">
        <v>22.725000000000001</v>
      </c>
      <c r="E425" s="13">
        <v>85.905000000000001</v>
      </c>
      <c r="F425" s="13">
        <v>4666</v>
      </c>
      <c r="G425">
        <v>44</v>
      </c>
      <c r="H425">
        <v>129.5</v>
      </c>
      <c r="J425">
        <f>(F425*100*Info!$B$11)/AI425</f>
        <v>0.46114973905927786</v>
      </c>
      <c r="K425">
        <f>2*((F425*100*Info!$B$11)/AI425^2)*(AJ425/2)</f>
        <v>5.1095136064343979E-3</v>
      </c>
      <c r="L425">
        <f t="shared" si="126"/>
        <v>1.1093457956314428</v>
      </c>
      <c r="M425">
        <f t="shared" si="127"/>
        <v>5.4738474087468303</v>
      </c>
      <c r="N425">
        <f t="shared" si="134"/>
        <v>0.18979952585017909</v>
      </c>
      <c r="O425">
        <v>2.38</v>
      </c>
      <c r="P425">
        <v>0.13</v>
      </c>
      <c r="Q425">
        <v>2.37</v>
      </c>
      <c r="S425">
        <v>9.7799999999999994</v>
      </c>
      <c r="T425">
        <v>0.18</v>
      </c>
      <c r="U425" s="23">
        <v>2.87883197838</v>
      </c>
      <c r="V425" s="23">
        <v>9.4586728860000011E-2</v>
      </c>
      <c r="W425" s="37">
        <f>U425*Info!$B$2</f>
        <v>1.3818393496224</v>
      </c>
      <c r="X425" s="37">
        <f>W425*SQRT((0.5*V425/U425)^2+Info!$B$3^2)</f>
        <v>7.2725696756612848E-2</v>
      </c>
      <c r="Y425" s="28">
        <f>W425*Info!$D$2</f>
        <v>1.1192898731941441</v>
      </c>
      <c r="Z425" s="28">
        <f>Y425*SQRT(Info!$D$3^2+(X425/W425)^2)</f>
        <v>8.1253646962916787E-2</v>
      </c>
      <c r="AA425" s="37">
        <f t="shared" si="128"/>
        <v>0.99816065037759993</v>
      </c>
      <c r="AB425" s="37">
        <f t="shared" si="135"/>
        <v>9.7539873737537766E-2</v>
      </c>
      <c r="AC425" s="37">
        <f>(1-EXP(-Info!$B$6*H425*1000))+(Info!$B$6/(Info!$B$6-Info!$B$7))*(EXP(-Info!$B$7*H425*1000)-EXP(-Info!$B$6*H425*1000))*(Info!$B$9-1)</f>
        <v>0.77751746861305671</v>
      </c>
      <c r="AD425" s="37">
        <f>SQRT((Info!$B$6*EXP(-Info!$B$6*H425*1000)+(Info!$B$6/(Info!$B$6+Info!$B$7))*(Info!$B$9-1)*(-Info!$B$7*EXP(-Info!$B$7*H425*1000)+Info!$B$6*EXP(-Info!$B$6*H425*1000)))^2*(0.01*H425*1000)^2)</f>
        <v>3.743508924869915E-3</v>
      </c>
      <c r="AE425" s="37">
        <f t="shared" si="136"/>
        <v>7.5930952568713503E-2</v>
      </c>
      <c r="AF425" s="37">
        <f t="shared" si="129"/>
        <v>7.8846227846551011</v>
      </c>
      <c r="AG425" s="37">
        <f t="shared" si="137"/>
        <v>0.14306524631358428</v>
      </c>
      <c r="AH425" s="37">
        <f t="shared" si="130"/>
        <v>0.8061986487377405</v>
      </c>
      <c r="AI425">
        <f>AF425*EXP(Info!$B$6*H425*1000)</f>
        <v>25.854926652332225</v>
      </c>
      <c r="AJ425">
        <f>2*SQRT((EXP(Info!$B$6*H425)*AG425)^2+(Info!$B$6*H425*0.01*AI425)^2)</f>
        <v>0.2864711574876842</v>
      </c>
      <c r="AK425">
        <f t="shared" si="131"/>
        <v>1.3272542168070947</v>
      </c>
      <c r="AL425">
        <f t="shared" si="138"/>
        <v>0.25939754021760791</v>
      </c>
      <c r="AM425">
        <v>1</v>
      </c>
      <c r="AN425">
        <v>7.0000000000000007E-2</v>
      </c>
      <c r="AO425">
        <f t="shared" si="132"/>
        <v>11.87</v>
      </c>
      <c r="AP425">
        <f t="shared" si="133"/>
        <v>0.82672417767823081</v>
      </c>
      <c r="AQ425">
        <f t="shared" si="120"/>
        <v>2</v>
      </c>
      <c r="AR425">
        <v>1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>
      <c r="A426" s="13" t="s">
        <v>407</v>
      </c>
      <c r="B426" s="13" t="s">
        <v>429</v>
      </c>
      <c r="D426" s="13">
        <v>22.725000000000001</v>
      </c>
      <c r="E426" s="13">
        <v>85.905000000000001</v>
      </c>
      <c r="F426" s="13">
        <v>4666</v>
      </c>
      <c r="G426">
        <v>49</v>
      </c>
      <c r="H426">
        <v>130.53</v>
      </c>
      <c r="J426">
        <f>(F426*100*Info!$B$11)/AI426</f>
        <v>5.0602077131534129</v>
      </c>
      <c r="K426">
        <f>2*((F426*100*Info!$B$11)/AI426^2)*(AJ426/2)</f>
        <v>0.41450794719830564</v>
      </c>
      <c r="L426">
        <f t="shared" si="126"/>
        <v>0.93177570197518844</v>
      </c>
      <c r="M426">
        <f t="shared" si="127"/>
        <v>50.450270956482484</v>
      </c>
      <c r="N426">
        <f t="shared" si="134"/>
        <v>4.4572647850816489</v>
      </c>
      <c r="O426">
        <v>1.85</v>
      </c>
      <c r="P426">
        <v>7.0000000000000007E-2</v>
      </c>
      <c r="Q426">
        <v>1.62</v>
      </c>
      <c r="S426">
        <v>2.19</v>
      </c>
      <c r="T426">
        <v>0.08</v>
      </c>
      <c r="U426" s="23">
        <v>2.4180248377800004</v>
      </c>
      <c r="V426" s="23">
        <v>8.0034924420000014E-2</v>
      </c>
      <c r="W426" s="37">
        <f>U426*Info!$B$2</f>
        <v>1.1606519221344003</v>
      </c>
      <c r="X426" s="37">
        <f>W426*SQRT((0.5*V426/U426)^2+Info!$B$3^2)</f>
        <v>6.1128914145402634E-2</v>
      </c>
      <c r="Y426" s="28">
        <f>W426*Info!$D$2</f>
        <v>0.94012805692886425</v>
      </c>
      <c r="Z426" s="28">
        <f>Y426*SQRT(Info!$D$3^2+(X426/W426)^2)</f>
        <v>6.8273565468866093E-2</v>
      </c>
      <c r="AA426" s="37">
        <f t="shared" si="128"/>
        <v>0.68934807786559982</v>
      </c>
      <c r="AB426" s="37">
        <f t="shared" si="135"/>
        <v>7.0439648952816389E-2</v>
      </c>
      <c r="AC426" s="37">
        <f>(1-EXP(-Info!$B$6*H426*1000))+(Info!$B$6/(Info!$B$6-Info!$B$7))*(EXP(-Info!$B$7*H426*1000)-EXP(-Info!$B$6*H426*1000))*(Info!$B$9-1)</f>
        <v>0.78056530328909912</v>
      </c>
      <c r="AD426" s="37">
        <f>SQRT((Info!$B$6*EXP(-Info!$B$6*H426*1000)+(Info!$B$6/(Info!$B$6+Info!$B$7))*(Info!$B$9-1)*(-Info!$B$7*EXP(-Info!$B$7*H426*1000)+Info!$B$6*EXP(-Info!$B$6*H426*1000)))^2*(0.01*H426*1000)^2)</f>
        <v>3.7359455149301992E-3</v>
      </c>
      <c r="AE426" s="37">
        <f t="shared" si="136"/>
        <v>5.5043027410309531E-2</v>
      </c>
      <c r="AF426" s="37">
        <f t="shared" si="129"/>
        <v>0.7117907516002161</v>
      </c>
      <c r="AG426" s="37">
        <f t="shared" si="137"/>
        <v>9.6389909266082568E-2</v>
      </c>
      <c r="AH426" s="37">
        <f t="shared" si="130"/>
        <v>0.32501860803662835</v>
      </c>
      <c r="AI426">
        <f>AF426*EXP(Info!$B$6*H426*1000)</f>
        <v>2.3562259407113588</v>
      </c>
      <c r="AJ426">
        <f>2*SQRT((EXP(Info!$B$6*H426)*AG426)^2+(Info!$B$6*H426*0.01*AI426)^2)</f>
        <v>0.19301072864675339</v>
      </c>
      <c r="AK426">
        <f t="shared" si="131"/>
        <v>0.91662613913788804</v>
      </c>
      <c r="AL426">
        <f t="shared" si="138"/>
        <v>0.18732720242511991</v>
      </c>
      <c r="AM426">
        <v>0.88</v>
      </c>
      <c r="AN426">
        <v>0.05</v>
      </c>
      <c r="AO426">
        <f t="shared" si="132"/>
        <v>9.9700000000000006</v>
      </c>
      <c r="AP426">
        <f t="shared" si="133"/>
        <v>0.76508726093090651</v>
      </c>
      <c r="AQ426">
        <f t="shared" si="120"/>
        <v>2</v>
      </c>
      <c r="AR426">
        <v>1</v>
      </c>
      <c r="AS426">
        <v>1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>
      <c r="A427" s="13" t="s">
        <v>407</v>
      </c>
      <c r="B427" s="13" t="s">
        <v>429</v>
      </c>
      <c r="D427" s="13">
        <v>22.725000000000001</v>
      </c>
      <c r="E427" s="13">
        <v>85.905000000000001</v>
      </c>
      <c r="F427" s="13">
        <v>4666</v>
      </c>
      <c r="G427">
        <v>53</v>
      </c>
      <c r="H427">
        <v>131.34</v>
      </c>
      <c r="J427">
        <f>(F427*100*Info!$B$11)/AI427</f>
        <v>5.9048679924381835</v>
      </c>
      <c r="K427">
        <f>2*((F427*100*Info!$B$11)/AI427^2)*(AJ427/2)</f>
        <v>0.51807274780877988</v>
      </c>
      <c r="L427">
        <f t="shared" si="126"/>
        <v>0.86635514115446288</v>
      </c>
      <c r="M427">
        <f t="shared" si="127"/>
        <v>54.738126351033593</v>
      </c>
      <c r="N427">
        <f t="shared" si="134"/>
        <v>5.1608880025403003</v>
      </c>
      <c r="O427">
        <v>1.68</v>
      </c>
      <c r="P427">
        <v>0.06</v>
      </c>
      <c r="Q427">
        <v>1.64</v>
      </c>
      <c r="S427">
        <v>1.95</v>
      </c>
      <c r="T427">
        <v>7.0000000000000007E-2</v>
      </c>
      <c r="U427" s="23">
        <v>2.2482537859799998</v>
      </c>
      <c r="V427" s="23">
        <v>7.7609623680000003E-2</v>
      </c>
      <c r="W427" s="37">
        <f>U427*Info!$B$2</f>
        <v>1.0791618172703998</v>
      </c>
      <c r="X427" s="37">
        <f>W427*SQRT((0.5*V427/U427)^2+Info!$B$3^2)</f>
        <v>5.7082527817628667E-2</v>
      </c>
      <c r="Y427" s="28">
        <f>W427*Info!$D$2</f>
        <v>0.87412107198902389</v>
      </c>
      <c r="Z427" s="28">
        <f>Y427*SQRT(Info!$D$3^2+(X427/W427)^2)</f>
        <v>6.3624407195362817E-2</v>
      </c>
      <c r="AA427" s="37">
        <f t="shared" si="128"/>
        <v>0.6008381827296001</v>
      </c>
      <c r="AB427" s="37">
        <f t="shared" si="135"/>
        <v>6.4485773485710399E-2</v>
      </c>
      <c r="AC427" s="37">
        <f>(1-EXP(-Info!$B$6*H427*1000))+(Info!$B$6/(Info!$B$6-Info!$B$7))*(EXP(-Info!$B$7*H427*1000)-EXP(-Info!$B$6*H427*1000))*(Info!$B$9-1)</f>
        <v>0.78294005267378552</v>
      </c>
      <c r="AD427" s="37">
        <f>SQRT((Info!$B$6*EXP(-Info!$B$6*H427*1000)+(Info!$B$6/(Info!$B$6+Info!$B$7))*(Info!$B$9-1)*(-Info!$B$7*EXP(-Info!$B$7*H427*1000)+Info!$B$6*EXP(-Info!$B$6*H427*1000)))^2*(0.01*H427*1000)^2)</f>
        <v>3.7298357709187025E-3</v>
      </c>
      <c r="AE427" s="37">
        <f t="shared" si="136"/>
        <v>5.0538206552853203E-2</v>
      </c>
      <c r="AF427" s="37">
        <f t="shared" si="129"/>
        <v>0.60545864957624129</v>
      </c>
      <c r="AG427" s="37">
        <f t="shared" si="137"/>
        <v>8.8471325934113762E-2</v>
      </c>
      <c r="AH427" s="37">
        <f t="shared" si="130"/>
        <v>0.31049161516730323</v>
      </c>
      <c r="AI427">
        <f>AF427*EXP(Info!$B$6*H427*1000)</f>
        <v>2.0191802245856207</v>
      </c>
      <c r="AJ427">
        <f>2*SQRT((EXP(Info!$B$6*H427)*AG427)^2+(Info!$B$6*H427*0.01*AI427)^2)</f>
        <v>0.17715590739908874</v>
      </c>
      <c r="AK427">
        <f t="shared" si="131"/>
        <v>0.79893453157554928</v>
      </c>
      <c r="AL427">
        <f t="shared" si="138"/>
        <v>0.17149346600789822</v>
      </c>
      <c r="AM427">
        <v>0.97</v>
      </c>
      <c r="AN427">
        <v>0.05</v>
      </c>
      <c r="AO427">
        <f t="shared" si="132"/>
        <v>9.27</v>
      </c>
      <c r="AP427">
        <f t="shared" si="133"/>
        <v>0.74724660110722263</v>
      </c>
      <c r="AQ427">
        <f t="shared" si="120"/>
        <v>2</v>
      </c>
      <c r="AR427">
        <v>1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>
      <c r="A428" s="13" t="s">
        <v>407</v>
      </c>
      <c r="B428" s="13" t="s">
        <v>429</v>
      </c>
      <c r="D428" s="13">
        <v>22.725000000000001</v>
      </c>
      <c r="E428" s="13">
        <v>85.905000000000001</v>
      </c>
      <c r="F428" s="13">
        <v>4666</v>
      </c>
      <c r="G428">
        <v>57.999999999999993</v>
      </c>
      <c r="H428">
        <v>132.94999999999999</v>
      </c>
      <c r="J428">
        <f>(F428*100*Info!$B$11)/AI428</f>
        <v>3.8669229829648906</v>
      </c>
      <c r="K428">
        <f>2*((F428*100*Info!$B$11)/AI428^2)*(AJ428/2)</f>
        <v>0.21319372375807016</v>
      </c>
      <c r="L428">
        <f t="shared" si="126"/>
        <v>0.79906542145314552</v>
      </c>
      <c r="M428">
        <f t="shared" si="127"/>
        <v>33.062191541273734</v>
      </c>
      <c r="N428">
        <f t="shared" si="134"/>
        <v>2.0454635496614646</v>
      </c>
      <c r="O428">
        <v>2.04</v>
      </c>
      <c r="P428">
        <v>0.09</v>
      </c>
      <c r="Q428">
        <v>1.82</v>
      </c>
      <c r="S428">
        <v>2.54</v>
      </c>
      <c r="T428">
        <v>0.06</v>
      </c>
      <c r="U428" s="23">
        <v>2.0736321327000002</v>
      </c>
      <c r="V428" s="23">
        <v>5.8207217759999999E-2</v>
      </c>
      <c r="W428" s="37">
        <f>U428*Info!$B$2</f>
        <v>0.99534342369600004</v>
      </c>
      <c r="X428" s="37">
        <f>W428*SQRT((0.5*V428/U428)^2+Info!$B$3^2)</f>
        <v>5.1690664023789898E-2</v>
      </c>
      <c r="Y428" s="28">
        <f>W428*Info!$D$2</f>
        <v>0.80622817319376006</v>
      </c>
      <c r="Z428" s="28">
        <f>Y428*SQRT(Info!$D$3^2+(X428/W428)^2)</f>
        <v>5.8121076166736847E-2</v>
      </c>
      <c r="AA428" s="37">
        <f t="shared" si="128"/>
        <v>1.0446565763039999</v>
      </c>
      <c r="AB428" s="37">
        <f t="shared" si="135"/>
        <v>6.8534113747974648E-2</v>
      </c>
      <c r="AC428" s="37">
        <f>(1-EXP(-Info!$B$6*H428*1000))+(Info!$B$6/(Info!$B$6-Info!$B$7))*(EXP(-Info!$B$7*H428*1000)-EXP(-Info!$B$6*H428*1000))*(Info!$B$9-1)</f>
        <v>0.78760310415042556</v>
      </c>
      <c r="AD428" s="37">
        <f>SQRT((Info!$B$6*EXP(-Info!$B$6*H428*1000)+(Info!$B$6/(Info!$B$6+Info!$B$7))*(Info!$B$9-1)*(-Info!$B$7*EXP(-Info!$B$7*H428*1000)+Info!$B$6*EXP(-Info!$B$6*H428*1000)))^2*(0.01*H428*1000)^2)</f>
        <v>3.717278966048823E-3</v>
      </c>
      <c r="AE428" s="37">
        <f t="shared" si="136"/>
        <v>5.4117186546469111E-2</v>
      </c>
      <c r="AF428" s="37">
        <f t="shared" si="129"/>
        <v>0.91099706453805362</v>
      </c>
      <c r="AG428" s="37">
        <f t="shared" si="137"/>
        <v>8.4892457700816756E-2</v>
      </c>
      <c r="AH428" s="37">
        <f t="shared" si="130"/>
        <v>0.35866026162915499</v>
      </c>
      <c r="AI428">
        <f>AF428*EXP(Info!$B$6*H428*1000)</f>
        <v>3.0833281996162345</v>
      </c>
      <c r="AJ428">
        <f>2*SQRT((EXP(Info!$B$6*H428)*AG428)^2+(Info!$B$6*H428*0.01*AI428)^2)</f>
        <v>0.16999206432098204</v>
      </c>
      <c r="AK428">
        <f t="shared" si="131"/>
        <v>1.3890798495114287</v>
      </c>
      <c r="AL428">
        <f t="shared" si="138"/>
        <v>0.18225962210136379</v>
      </c>
      <c r="AM428">
        <v>0.89</v>
      </c>
      <c r="AN428">
        <v>0.06</v>
      </c>
      <c r="AO428">
        <f t="shared" si="132"/>
        <v>8.5500000000000007</v>
      </c>
      <c r="AP428">
        <f t="shared" si="133"/>
        <v>0.98378105153289219</v>
      </c>
      <c r="AQ428">
        <f t="shared" si="120"/>
        <v>2</v>
      </c>
      <c r="AR428">
        <v>1</v>
      </c>
      <c r="AS428">
        <v>1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>
      <c r="A429" s="13" t="s">
        <v>407</v>
      </c>
      <c r="B429" s="13" t="s">
        <v>429</v>
      </c>
      <c r="D429" s="13">
        <v>22.725000000000001</v>
      </c>
      <c r="E429" s="13">
        <v>85.905000000000001</v>
      </c>
      <c r="F429" s="13">
        <v>4666</v>
      </c>
      <c r="G429">
        <v>63</v>
      </c>
      <c r="H429">
        <v>133.49</v>
      </c>
      <c r="J429">
        <f>(F429*100*Info!$B$11)/AI429</f>
        <v>7.5285161562965497</v>
      </c>
      <c r="K429">
        <f>2*((F429*100*Info!$B$11)/AI429^2)*(AJ429/2)</f>
        <v>0.89503115051546911</v>
      </c>
      <c r="L429">
        <f t="shared" si="126"/>
        <v>0.92336448701252349</v>
      </c>
      <c r="M429">
        <f t="shared" si="127"/>
        <v>74.381739707279564</v>
      </c>
      <c r="N429">
        <f t="shared" si="134"/>
        <v>9.1652006006270685</v>
      </c>
      <c r="O429">
        <v>1.99</v>
      </c>
      <c r="P429">
        <v>7.0000000000000007E-2</v>
      </c>
      <c r="Q429">
        <v>1.91</v>
      </c>
      <c r="S429">
        <v>2.06</v>
      </c>
      <c r="T429">
        <v>7.0000000000000007E-2</v>
      </c>
      <c r="U429" s="23">
        <v>2.3961971311200001</v>
      </c>
      <c r="V429" s="23">
        <v>7.7609623680000003E-2</v>
      </c>
      <c r="W429" s="37">
        <f>U429*Info!$B$2</f>
        <v>1.1501746229376</v>
      </c>
      <c r="X429" s="37">
        <f>W429*SQRT((0.5*V429/U429)^2+Info!$B$3^2)</f>
        <v>6.044992614171333E-2</v>
      </c>
      <c r="Y429" s="28">
        <f>W429*Info!$D$2</f>
        <v>0.93164144457945608</v>
      </c>
      <c r="Z429" s="28">
        <f>Y429*SQRT(Info!$D$3^2+(X429/W429)^2)</f>
        <v>6.7582585440153248E-2</v>
      </c>
      <c r="AA429" s="37">
        <f t="shared" si="128"/>
        <v>0.83982537706240001</v>
      </c>
      <c r="AB429" s="37">
        <f t="shared" si="135"/>
        <v>6.9851224545734322E-2</v>
      </c>
      <c r="AC429" s="37">
        <f>(1-EXP(-Info!$B$6*H429*1000))+(Info!$B$6/(Info!$B$6-Info!$B$7))*(EXP(-Info!$B$7*H429*1000)-EXP(-Info!$B$6*H429*1000))*(Info!$B$9-1)</f>
        <v>0.78915024300619963</v>
      </c>
      <c r="AD429" s="37">
        <f>SQRT((Info!$B$6*EXP(-Info!$B$6*H429*1000)+(Info!$B$6/(Info!$B$6+Info!$B$7))*(Info!$B$9-1)*(-Info!$B$7*EXP(-Info!$B$7*H429*1000)+Info!$B$6*EXP(-Info!$B$6*H429*1000)))^2*(0.01*H429*1000)^2)</f>
        <v>3.7129469672654443E-3</v>
      </c>
      <c r="AE429" s="37">
        <f t="shared" si="136"/>
        <v>5.5211236964408848E-2</v>
      </c>
      <c r="AF429" s="37">
        <f t="shared" si="129"/>
        <v>0.46561015502897773</v>
      </c>
      <c r="AG429" s="37">
        <f t="shared" si="137"/>
        <v>9.4024925109865001E-2</v>
      </c>
      <c r="AH429" s="37">
        <f t="shared" si="130"/>
        <v>0.22602434710144551</v>
      </c>
      <c r="AI429">
        <f>AF429*EXP(Info!$B$6*H429*1000)</f>
        <v>1.5837108444202328</v>
      </c>
      <c r="AJ429">
        <f>2*SQRT((EXP(Info!$B$6*H429)*AG429)^2+(Info!$B$6*H429*0.01*AI429)^2)</f>
        <v>0.18828020153476729</v>
      </c>
      <c r="AK429">
        <f t="shared" si="131"/>
        <v>1.1167158038798732</v>
      </c>
      <c r="AL429">
        <f t="shared" si="138"/>
        <v>0.18576234655692586</v>
      </c>
      <c r="AM429">
        <v>0.96</v>
      </c>
      <c r="AN429">
        <v>0.05</v>
      </c>
      <c r="AO429">
        <f t="shared" si="132"/>
        <v>9.8800000000000008</v>
      </c>
      <c r="AP429">
        <f t="shared" si="133"/>
        <v>0.83048259016563442</v>
      </c>
      <c r="AQ429">
        <f t="shared" si="120"/>
        <v>2</v>
      </c>
      <c r="AR429">
        <v>1</v>
      </c>
      <c r="AS429">
        <v>1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>
      <c r="A430" s="13" t="s">
        <v>407</v>
      </c>
      <c r="B430" s="13" t="s">
        <v>429</v>
      </c>
      <c r="D430" s="13">
        <v>22.725000000000001</v>
      </c>
      <c r="E430" s="13">
        <v>85.905000000000001</v>
      </c>
      <c r="F430" s="13">
        <v>4666</v>
      </c>
      <c r="G430">
        <v>68</v>
      </c>
      <c r="H430">
        <v>134.01</v>
      </c>
      <c r="J430">
        <f>(F430*100*Info!$B$11)/AI430</f>
        <v>12.859481372104259</v>
      </c>
      <c r="K430">
        <f>2*((F430*100*Info!$B$11)/AI430^2)*(AJ430/2)</f>
        <v>2.8584084750980341</v>
      </c>
      <c r="L430">
        <f t="shared" si="126"/>
        <v>1.0028037394376899</v>
      </c>
      <c r="M430">
        <f t="shared" si="127"/>
        <v>137.98223527677749</v>
      </c>
      <c r="N430">
        <f t="shared" si="134"/>
        <v>31.078054250661879</v>
      </c>
      <c r="O430">
        <v>2.08</v>
      </c>
      <c r="P430">
        <v>7.0000000000000007E-2</v>
      </c>
      <c r="Q430">
        <v>1.81</v>
      </c>
      <c r="S430">
        <v>1.94</v>
      </c>
      <c r="T430">
        <v>0.08</v>
      </c>
      <c r="U430" s="23">
        <v>2.6023476940200001</v>
      </c>
      <c r="V430" s="23">
        <v>9.4586728860000011E-2</v>
      </c>
      <c r="W430" s="37">
        <f>U430*Info!$B$2</f>
        <v>1.2491268931296</v>
      </c>
      <c r="X430" s="37">
        <f>W430*SQRT((0.5*V430/U430)^2+Info!$B$3^2)</f>
        <v>6.6453908735090092E-2</v>
      </c>
      <c r="Y430" s="28">
        <f>W430*Info!$D$2</f>
        <v>1.011792783434976</v>
      </c>
      <c r="Z430" s="28">
        <f>Y430*SQRT(Info!$D$3^2+(X430/W430)^2)</f>
        <v>7.3869677315221718E-2</v>
      </c>
      <c r="AA430" s="37">
        <f t="shared" si="128"/>
        <v>0.83087310687040006</v>
      </c>
      <c r="AB430" s="37">
        <f t="shared" si="135"/>
        <v>7.5107403005107848E-2</v>
      </c>
      <c r="AC430" s="37">
        <f>(1-EXP(-Info!$B$6*H430*1000))+(Info!$B$6/(Info!$B$6-Info!$B$7))*(EXP(-Info!$B$7*H430*1000)-EXP(-Info!$B$6*H430*1000))*(Info!$B$9-1)</f>
        <v>0.79063214001744408</v>
      </c>
      <c r="AD430" s="37">
        <f>SQRT((Info!$B$6*EXP(-Info!$B$6*H430*1000)+(Info!$B$6/(Info!$B$6+Info!$B$7))*(Info!$B$9-1)*(-Info!$B$7*EXP(-Info!$B$7*H430*1000)+Info!$B$6*EXP(-Info!$B$6*H430*1000)))^2*(0.01*H430*1000)^2)</f>
        <v>3.7087193475205671E-3</v>
      </c>
      <c r="AE430" s="37">
        <f t="shared" si="136"/>
        <v>5.9462225166179487E-2</v>
      </c>
      <c r="AF430" s="37">
        <f t="shared" si="129"/>
        <v>0.27129223399713698</v>
      </c>
      <c r="AG430" s="37">
        <f t="shared" si="137"/>
        <v>0.10291980105095623</v>
      </c>
      <c r="AH430" s="37">
        <f t="shared" si="130"/>
        <v>0.13984135773048298</v>
      </c>
      <c r="AI430">
        <f>AF430*EXP(Info!$B$6*H430*1000)</f>
        <v>0.92717523624117648</v>
      </c>
      <c r="AJ430">
        <f>2*SQRT((EXP(Info!$B$6*H430)*AG430)^2+(Info!$B$6*H430*0.01*AI430)^2)</f>
        <v>0.20609272461966546</v>
      </c>
      <c r="AK430">
        <f t="shared" si="131"/>
        <v>1.104811970205571</v>
      </c>
      <c r="AL430">
        <f t="shared" si="138"/>
        <v>0.19974062755178382</v>
      </c>
      <c r="AM430">
        <v>0.87</v>
      </c>
      <c r="AN430">
        <v>0.05</v>
      </c>
      <c r="AO430">
        <f t="shared" si="132"/>
        <v>10.73</v>
      </c>
      <c r="AP430">
        <f t="shared" si="133"/>
        <v>0.79927828428909942</v>
      </c>
      <c r="AQ430">
        <f t="shared" si="120"/>
        <v>2</v>
      </c>
      <c r="AR430">
        <v>1</v>
      </c>
      <c r="AS430">
        <v>1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>
      <c r="A431" s="13" t="s">
        <v>407</v>
      </c>
      <c r="B431" s="13" t="s">
        <v>429</v>
      </c>
      <c r="D431" s="13">
        <v>22.725000000000001</v>
      </c>
      <c r="E431" s="13">
        <v>85.905000000000001</v>
      </c>
      <c r="F431" s="13">
        <v>4666</v>
      </c>
      <c r="G431">
        <v>73</v>
      </c>
      <c r="H431">
        <v>134.32</v>
      </c>
      <c r="J431">
        <f>(F431*100*Info!$B$11)/AI431</f>
        <v>28.368101944523548</v>
      </c>
      <c r="K431">
        <f>2*((F431*100*Info!$B$11)/AI431^2)*(AJ431/2)</f>
        <v>12.552378348880763</v>
      </c>
      <c r="L431">
        <f t="shared" si="126"/>
        <v>0.67663551477435935</v>
      </c>
      <c r="M431">
        <f t="shared" si="127"/>
        <v>205.3850583077249</v>
      </c>
      <c r="N431">
        <f t="shared" si="134"/>
        <v>92.068652078233484</v>
      </c>
      <c r="O431">
        <v>1.91</v>
      </c>
      <c r="P431">
        <v>0.05</v>
      </c>
      <c r="Q431">
        <v>1.65</v>
      </c>
      <c r="S431">
        <v>1.65</v>
      </c>
      <c r="T431">
        <v>0.12</v>
      </c>
      <c r="U431" s="23">
        <v>1.7559177357600002</v>
      </c>
      <c r="V431" s="23">
        <v>0.12611563848000001</v>
      </c>
      <c r="W431" s="37">
        <f>U431*Info!$B$2</f>
        <v>0.84284051316480002</v>
      </c>
      <c r="X431" s="37">
        <f>W431*SQRT((0.5*V431/U431)^2+Info!$B$3^2)</f>
        <v>5.1885327526061925E-2</v>
      </c>
      <c r="Y431" s="28">
        <f>W431*Info!$D$2</f>
        <v>0.68270081566348806</v>
      </c>
      <c r="Z431" s="28">
        <f>Y431*SQRT(Info!$D$3^2+(X431/W431)^2)</f>
        <v>5.4143138340712361E-2</v>
      </c>
      <c r="AA431" s="37">
        <f t="shared" si="128"/>
        <v>1.0671594868351999</v>
      </c>
      <c r="AB431" s="37">
        <f t="shared" si="135"/>
        <v>5.7594159534511129E-2</v>
      </c>
      <c r="AC431" s="37">
        <f>(1-EXP(-Info!$B$6*H431*1000))+(Info!$B$6/(Info!$B$6-Info!$B$7))*(EXP(-Info!$B$7*H431*1000)-EXP(-Info!$B$6*H431*1000))*(Info!$B$9-1)</f>
        <v>0.7915118879654337</v>
      </c>
      <c r="AD431" s="37">
        <f>SQRT((Info!$B$6*EXP(-Info!$B$6*H431*1000)+(Info!$B$6/(Info!$B$6+Info!$B$7))*(Info!$B$9-1)*(-Info!$B$7*EXP(-Info!$B$7*H431*1000)+Info!$B$6*EXP(-Info!$B$6*H431*1000)))^2*(0.01*H431*1000)^2)</f>
        <v>3.7061731241438967E-3</v>
      </c>
      <c r="AE431" s="37">
        <f t="shared" si="136"/>
        <v>4.57577114102087E-2</v>
      </c>
      <c r="AF431" s="37">
        <f t="shared" si="129"/>
        <v>0.1226297641513594</v>
      </c>
      <c r="AG431" s="37">
        <f t="shared" si="137"/>
        <v>9.2872211036894456E-2</v>
      </c>
      <c r="AH431" s="37">
        <f t="shared" si="130"/>
        <v>7.4321069182642058E-2</v>
      </c>
      <c r="AI431">
        <f>AF431*EXP(Info!$B$6*H431*1000)</f>
        <v>0.42029574986850693</v>
      </c>
      <c r="AJ431">
        <f>2*SQRT((EXP(Info!$B$6*H431)*AG431)^2+(Info!$B$6*H431*0.01*AI431)^2)</f>
        <v>0.18597336124542957</v>
      </c>
      <c r="AK431">
        <f t="shared" si="131"/>
        <v>1.4190019696447653</v>
      </c>
      <c r="AL431">
        <f t="shared" si="138"/>
        <v>0.15316590786607889</v>
      </c>
      <c r="AM431">
        <v>0.86</v>
      </c>
      <c r="AN431">
        <v>0.05</v>
      </c>
      <c r="AO431">
        <f t="shared" si="132"/>
        <v>7.24</v>
      </c>
      <c r="AP431">
        <f t="shared" si="133"/>
        <v>1.0877502750282941</v>
      </c>
      <c r="AQ431">
        <f t="shared" si="120"/>
        <v>2</v>
      </c>
      <c r="AR431">
        <v>1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>
      <c r="A432" s="13" t="s">
        <v>407</v>
      </c>
      <c r="B432" s="13" t="s">
        <v>429</v>
      </c>
      <c r="D432" s="13">
        <v>22.725000000000001</v>
      </c>
      <c r="E432" s="13">
        <v>85.905000000000001</v>
      </c>
      <c r="F432" s="13">
        <v>4666</v>
      </c>
      <c r="G432">
        <v>78</v>
      </c>
      <c r="H432">
        <v>134.51</v>
      </c>
      <c r="J432">
        <f>(F432*100*Info!$B$11)/AI432</f>
        <v>10.864411679522714</v>
      </c>
      <c r="K432">
        <f>2*((F432*100*Info!$B$11)/AI432^2)*(AJ432/2)</f>
        <v>1.7225578923462925</v>
      </c>
      <c r="L432">
        <f t="shared" si="126"/>
        <v>0.84205607570676499</v>
      </c>
      <c r="M432">
        <f t="shared" si="127"/>
        <v>97.888349341821538</v>
      </c>
      <c r="N432">
        <f t="shared" si="134"/>
        <v>15.881475412995606</v>
      </c>
      <c r="O432">
        <v>1.82</v>
      </c>
      <c r="P432">
        <v>0.06</v>
      </c>
      <c r="Q432">
        <v>1.8</v>
      </c>
      <c r="S432">
        <v>1.78</v>
      </c>
      <c r="T432">
        <v>7.0000000000000007E-2</v>
      </c>
      <c r="U432" s="23">
        <v>2.1851959667400003</v>
      </c>
      <c r="V432" s="23">
        <v>7.5184322940000006E-2</v>
      </c>
      <c r="W432" s="37">
        <f>U432*Info!$B$2</f>
        <v>1.0488940640352</v>
      </c>
      <c r="X432" s="37">
        <f>W432*SQRT((0.5*V432/U432)^2+Info!$B$3^2)</f>
        <v>5.5462071734467315E-2</v>
      </c>
      <c r="Y432" s="28">
        <f>W432*Info!$D$2</f>
        <v>0.8496041918685121</v>
      </c>
      <c r="Z432" s="28">
        <f>Y432*SQRT(Info!$D$3^2+(X432/W432)^2)</f>
        <v>6.1828464078848275E-2</v>
      </c>
      <c r="AA432" s="37">
        <f t="shared" si="128"/>
        <v>0.77110593596480004</v>
      </c>
      <c r="AB432" s="37">
        <f t="shared" si="135"/>
        <v>6.3055859371506456E-2</v>
      </c>
      <c r="AC432" s="37">
        <f>(1-EXP(-Info!$B$6*H432*1000))+(Info!$B$6/(Info!$B$6-Info!$B$7))*(EXP(-Info!$B$7*H432*1000)-EXP(-Info!$B$6*H432*1000))*(Info!$B$9-1)</f>
        <v>0.79204973002310497</v>
      </c>
      <c r="AD432" s="37">
        <f>SQRT((Info!$B$6*EXP(-Info!$B$6*H432*1000)+(Info!$B$6/(Info!$B$6+Info!$B$7))*(Info!$B$9-1)*(-Info!$B$7*EXP(-Info!$B$7*H432*1000)+Info!$B$6*EXP(-Info!$B$6*H432*1000)))^2*(0.01*H432*1000)^2)</f>
        <v>3.7046030395555853E-3</v>
      </c>
      <c r="AE432" s="37">
        <f t="shared" si="136"/>
        <v>5.0025006201356075E-2</v>
      </c>
      <c r="AF432" s="37">
        <f t="shared" si="129"/>
        <v>0.31964155973135433</v>
      </c>
      <c r="AG432" s="37">
        <f t="shared" si="137"/>
        <v>8.6892233345651465E-2</v>
      </c>
      <c r="AH432" s="37">
        <f t="shared" si="130"/>
        <v>0.17957390996143502</v>
      </c>
      <c r="AI432">
        <f>AF432*EXP(Info!$B$6*H432*1000)</f>
        <v>1.0974356486870134</v>
      </c>
      <c r="AJ432">
        <f>2*SQRT((EXP(Info!$B$6*H432)*AG432)^2+(Info!$B$6*H432*0.01*AI432)^2)</f>
        <v>0.17399896964057562</v>
      </c>
      <c r="AK432">
        <f t="shared" si="131"/>
        <v>1.0253395630523945</v>
      </c>
      <c r="AL432">
        <f t="shared" si="138"/>
        <v>0.16769075241258427</v>
      </c>
      <c r="AM432">
        <v>0.99</v>
      </c>
      <c r="AN432">
        <v>0.05</v>
      </c>
      <c r="AO432">
        <f t="shared" si="132"/>
        <v>9.01</v>
      </c>
      <c r="AP432">
        <f t="shared" si="133"/>
        <v>0.8328772465726173</v>
      </c>
      <c r="AQ432">
        <f t="shared" si="120"/>
        <v>2</v>
      </c>
      <c r="AR432">
        <v>1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8">
      <c r="A433" s="13" t="s">
        <v>407</v>
      </c>
      <c r="B433" s="13" t="s">
        <v>429</v>
      </c>
      <c r="D433" s="13">
        <v>22.725000000000001</v>
      </c>
      <c r="E433" s="13">
        <v>85.905000000000001</v>
      </c>
      <c r="F433" s="13">
        <v>4666</v>
      </c>
      <c r="G433">
        <v>83</v>
      </c>
      <c r="H433">
        <v>135.13</v>
      </c>
      <c r="J433">
        <f>(F433*100*Info!$B$11)/AI433</f>
        <v>5.1715860943312348</v>
      </c>
      <c r="K433">
        <f>2*((F433*100*Info!$B$11)/AI433^2)*(AJ433/2)</f>
        <v>0.42581773305117659</v>
      </c>
      <c r="L433">
        <f t="shared" si="126"/>
        <v>0.8411214962664687</v>
      </c>
      <c r="M433">
        <f t="shared" si="127"/>
        <v>46.544274900961838</v>
      </c>
      <c r="N433">
        <f t="shared" si="134"/>
        <v>4.1951809962114064</v>
      </c>
      <c r="O433">
        <v>1.72</v>
      </c>
      <c r="P433">
        <v>0.1</v>
      </c>
      <c r="Q433">
        <v>1.71</v>
      </c>
      <c r="S433">
        <v>2.0499999999999998</v>
      </c>
      <c r="T433">
        <v>0.08</v>
      </c>
      <c r="U433" s="23">
        <v>2.1827706660000001</v>
      </c>
      <c r="V433" s="23">
        <v>8.0034924420000014E-2</v>
      </c>
      <c r="W433" s="37">
        <f>U433*Info!$B$2</f>
        <v>1.0477299196800001</v>
      </c>
      <c r="X433" s="37">
        <f>W433*SQRT((0.5*V433/U433)^2+Info!$B$3^2)</f>
        <v>5.5797015110057267E-2</v>
      </c>
      <c r="Y433" s="28">
        <f>W433*Info!$D$2</f>
        <v>0.84866123494080015</v>
      </c>
      <c r="Z433" s="28">
        <f>Y433*SQRT(Info!$D$3^2+(X433/W433)^2)</f>
        <v>6.1993591468502252E-2</v>
      </c>
      <c r="AA433" s="37">
        <f t="shared" si="128"/>
        <v>0.67227008031999991</v>
      </c>
      <c r="AB433" s="37">
        <f t="shared" si="135"/>
        <v>7.4922005413576312E-2</v>
      </c>
      <c r="AC433" s="37">
        <f>(1-EXP(-Info!$B$6*H433*1000))+(Info!$B$6/(Info!$B$6-Info!$B$7))*(EXP(-Info!$B$7*H433*1000)-EXP(-Info!$B$6*H433*1000))*(Info!$B$9-1)</f>
        <v>0.79379763841170925</v>
      </c>
      <c r="AD433" s="37">
        <f>SQRT((Info!$B$6*EXP(-Info!$B$6*H433*1000)+(Info!$B$6/(Info!$B$6+Info!$B$7))*(Info!$B$9-1)*(-Info!$B$7*EXP(-Info!$B$7*H433*1000)+Info!$B$6*EXP(-Info!$B$6*H433*1000)))^2*(0.01*H433*1000)^2)</f>
        <v>3.6994298160289924E-3</v>
      </c>
      <c r="AE433" s="37">
        <f t="shared" si="136"/>
        <v>5.9524888801409138E-2</v>
      </c>
      <c r="AF433" s="37">
        <f t="shared" si="129"/>
        <v>0.66769236292633372</v>
      </c>
      <c r="AG433" s="37">
        <f t="shared" si="137"/>
        <v>9.4796718139309427E-2</v>
      </c>
      <c r="AH433" s="37">
        <f t="shared" si="130"/>
        <v>0.32570359167138235</v>
      </c>
      <c r="AI433">
        <f>AF433*EXP(Info!$B$6*H433*1000)</f>
        <v>2.3054808450716897</v>
      </c>
      <c r="AJ433">
        <f>2*SQRT((EXP(Info!$B$6*H433)*AG433)^2+(Info!$B$6*H433*0.01*AI433)^2)</f>
        <v>0.18982853792522786</v>
      </c>
      <c r="AK433">
        <f t="shared" si="131"/>
        <v>0.89391752580150385</v>
      </c>
      <c r="AL433">
        <f t="shared" si="138"/>
        <v>0.19924758119686484</v>
      </c>
      <c r="AM433">
        <v>0.99</v>
      </c>
      <c r="AN433">
        <v>0.08</v>
      </c>
      <c r="AO433">
        <f t="shared" si="132"/>
        <v>9</v>
      </c>
      <c r="AP433">
        <f t="shared" si="133"/>
        <v>0.78798933245330682</v>
      </c>
      <c r="AQ433">
        <f t="shared" si="120"/>
        <v>2</v>
      </c>
      <c r="AR433">
        <v>1</v>
      </c>
      <c r="AS433">
        <v>1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8">
      <c r="A434" s="13" t="s">
        <v>407</v>
      </c>
      <c r="B434" s="13" t="s">
        <v>429</v>
      </c>
      <c r="D434" s="13">
        <v>22.725000000000001</v>
      </c>
      <c r="E434" s="13">
        <v>85.905000000000001</v>
      </c>
      <c r="F434" s="13">
        <v>4666</v>
      </c>
      <c r="G434">
        <v>88</v>
      </c>
      <c r="H434">
        <v>135.34</v>
      </c>
      <c r="J434">
        <f>(F434*100*Info!$B$11)/AI434</f>
        <v>33.153551142755404</v>
      </c>
      <c r="K434">
        <f>2*((F434*100*Info!$B$11)/AI434^2)*(AJ434/2)</f>
        <v>17.2692978290188</v>
      </c>
      <c r="L434">
        <f t="shared" si="126"/>
        <v>0.84018691682617275</v>
      </c>
      <c r="M434">
        <f t="shared" si="127"/>
        <v>298.05042510623429</v>
      </c>
      <c r="N434">
        <f t="shared" si="134"/>
        <v>155.68402621282161</v>
      </c>
      <c r="O434">
        <v>2.19</v>
      </c>
      <c r="P434">
        <v>0.09</v>
      </c>
      <c r="Q434">
        <v>1.91</v>
      </c>
      <c r="S434">
        <v>1.86</v>
      </c>
      <c r="T434">
        <v>0.08</v>
      </c>
      <c r="U434" s="23">
        <v>2.18034536526</v>
      </c>
      <c r="V434" s="23">
        <v>8.4885525899999995E-2</v>
      </c>
      <c r="W434" s="37">
        <f>U434*Info!$B$2</f>
        <v>1.0465657753247999</v>
      </c>
      <c r="X434" s="37">
        <f>W434*SQRT((0.5*V434/U434)^2+Info!$B$3^2)</f>
        <v>5.6154159504213104E-2</v>
      </c>
      <c r="Y434" s="28">
        <f>W434*Info!$D$2</f>
        <v>0.84771827801308797</v>
      </c>
      <c r="Z434" s="28">
        <f>Y434*SQRT(Info!$D$3^2+(X434/W434)^2)</f>
        <v>6.2172654947254685E-2</v>
      </c>
      <c r="AA434" s="37">
        <f t="shared" si="128"/>
        <v>1.1434342246752001</v>
      </c>
      <c r="AB434" s="37">
        <f t="shared" si="135"/>
        <v>7.1960333723688402E-2</v>
      </c>
      <c r="AC434" s="37">
        <f>(1-EXP(-Info!$B$6*H434*1000))+(Info!$B$6/(Info!$B$6-Info!$B$7))*(EXP(-Info!$B$7*H434*1000)-EXP(-Info!$B$6*H434*1000))*(Info!$B$9-1)</f>
        <v>0.79438719648113798</v>
      </c>
      <c r="AD434" s="37">
        <f>SQRT((Info!$B$6*EXP(-Info!$B$6*H434*1000)+(Info!$B$6/(Info!$B$6+Info!$B$7))*(Info!$B$9-1)*(-Info!$B$7*EXP(-Info!$B$7*H434*1000)+Info!$B$6*EXP(-Info!$B$6*H434*1000)))^2*(0.01*H434*1000)^2)</f>
        <v>3.6976604433822603E-3</v>
      </c>
      <c r="AE434" s="37">
        <f t="shared" si="136"/>
        <v>5.7320512840612861E-2</v>
      </c>
      <c r="AF434" s="37">
        <f t="shared" si="129"/>
        <v>0.10395221388659637</v>
      </c>
      <c r="AG434" s="37">
        <f t="shared" si="137"/>
        <v>9.3547208485882979E-2</v>
      </c>
      <c r="AH434" s="37">
        <f t="shared" si="130"/>
        <v>5.5888287035804493E-2</v>
      </c>
      <c r="AI434">
        <f>AF434*EXP(Info!$B$6*H434*1000)</f>
        <v>0.35962942937185616</v>
      </c>
      <c r="AJ434">
        <f>2*SQRT((EXP(Info!$B$6*H434)*AG434)^2+(Info!$B$6*H434*0.01*AI434)^2)</f>
        <v>0.18732677224110192</v>
      </c>
      <c r="AK434">
        <f t="shared" si="131"/>
        <v>1.5204244885506135</v>
      </c>
      <c r="AL434">
        <f t="shared" si="138"/>
        <v>0.19137131150477693</v>
      </c>
      <c r="AM434">
        <v>0.87</v>
      </c>
      <c r="AN434">
        <v>0.05</v>
      </c>
      <c r="AO434">
        <f t="shared" si="132"/>
        <v>8.99</v>
      </c>
      <c r="AP434">
        <f t="shared" si="133"/>
        <v>1.0044280300239723</v>
      </c>
      <c r="AQ434">
        <f t="shared" si="120"/>
        <v>2</v>
      </c>
      <c r="AR434">
        <v>1</v>
      </c>
      <c r="AS434">
        <v>1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8">
      <c r="A435" s="13" t="s">
        <v>407</v>
      </c>
      <c r="B435" s="13" t="s">
        <v>429</v>
      </c>
      <c r="D435" s="13">
        <v>22.725000000000001</v>
      </c>
      <c r="E435" s="13">
        <v>85.905000000000001</v>
      </c>
      <c r="F435" s="13">
        <v>4666</v>
      </c>
      <c r="G435">
        <v>93</v>
      </c>
      <c r="H435">
        <v>135.84</v>
      </c>
      <c r="J435">
        <f>(F435*100*Info!$B$11)/AI435</f>
        <v>10.067030977310042</v>
      </c>
      <c r="K435">
        <f>2*((F435*100*Info!$B$11)/AI435^2)*(AJ435/2)</f>
        <v>1.6099844475626925</v>
      </c>
      <c r="L435">
        <f t="shared" si="126"/>
        <v>0.89345794492304909</v>
      </c>
      <c r="M435">
        <f t="shared" si="127"/>
        <v>96.240816250565913</v>
      </c>
      <c r="N435">
        <f t="shared" si="134"/>
        <v>15.789602609257605</v>
      </c>
      <c r="O435">
        <v>2.04</v>
      </c>
      <c r="P435">
        <v>7.0000000000000007E-2</v>
      </c>
      <c r="Q435">
        <v>1.84</v>
      </c>
      <c r="S435">
        <v>1.98</v>
      </c>
      <c r="T435">
        <v>0.08</v>
      </c>
      <c r="U435" s="23">
        <v>2.3185875074400002</v>
      </c>
      <c r="V435" s="23">
        <v>8.4885525899999995E-2</v>
      </c>
      <c r="W435" s="37">
        <f>U435*Info!$B$2</f>
        <v>1.1129220035712</v>
      </c>
      <c r="X435" s="37">
        <f>W435*SQRT((0.5*V435/U435)^2+Info!$B$3^2)</f>
        <v>5.9258149561928972E-2</v>
      </c>
      <c r="Y435" s="28">
        <f>W435*Info!$D$2</f>
        <v>0.90146682289267199</v>
      </c>
      <c r="Z435" s="28">
        <f>Y435*SQRT(Info!$D$3^2+(X435/W435)^2)</f>
        <v>6.5844664117026649E-2</v>
      </c>
      <c r="AA435" s="37">
        <f t="shared" si="128"/>
        <v>0.92707799642880007</v>
      </c>
      <c r="AB435" s="37">
        <f t="shared" si="135"/>
        <v>6.8822440304772275E-2</v>
      </c>
      <c r="AC435" s="37">
        <f>(1-EXP(-Info!$B$6*H435*1000))+(Info!$B$6/(Info!$B$6-Info!$B$7))*(EXP(-Info!$B$7*H435*1000)-EXP(-Info!$B$6*H435*1000))*(Info!$B$9-1)</f>
        <v>0.7957858854759905</v>
      </c>
      <c r="AD435" s="37">
        <f>SQRT((Info!$B$6*EXP(-Info!$B$6*H435*1000)+(Info!$B$6/(Info!$B$6+Info!$B$7))*(Info!$B$9-1)*(-Info!$B$7*EXP(-Info!$B$7*H435*1000)+Info!$B$6*EXP(-Info!$B$6*H435*1000)))^2*(0.01*H435*1000)^2)</f>
        <v>3.6934130583372912E-3</v>
      </c>
      <c r="AE435" s="37">
        <f t="shared" si="136"/>
        <v>5.4874858736010848E-2</v>
      </c>
      <c r="AF435" s="37">
        <f t="shared" si="129"/>
        <v>0.34077759281392828</v>
      </c>
      <c r="AG435" s="37">
        <f t="shared" si="137"/>
        <v>9.4587366566477593E-2</v>
      </c>
      <c r="AH435" s="37">
        <f t="shared" si="130"/>
        <v>0.17210989536056984</v>
      </c>
      <c r="AI435">
        <f>AF435*EXP(Info!$B$6*H435*1000)</f>
        <v>1.1843603845059048</v>
      </c>
      <c r="AJ435">
        <f>2*SQRT((EXP(Info!$B$6*H435)*AG435)^2+(Info!$B$6*H435*0.01*AI435)^2)</f>
        <v>0.1894105425583367</v>
      </c>
      <c r="AK435">
        <f t="shared" si="131"/>
        <v>1.2327356118513755</v>
      </c>
      <c r="AL435">
        <f t="shared" si="138"/>
        <v>0.18302639774651139</v>
      </c>
      <c r="AM435">
        <v>0.9</v>
      </c>
      <c r="AN435">
        <v>0.04</v>
      </c>
      <c r="AO435">
        <f t="shared" si="132"/>
        <v>9.56</v>
      </c>
      <c r="AP435">
        <f t="shared" si="133"/>
        <v>0.87984602412199042</v>
      </c>
      <c r="AQ435">
        <f t="shared" si="120"/>
        <v>2</v>
      </c>
      <c r="AR435">
        <v>1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8">
      <c r="A436" s="13" t="s">
        <v>407</v>
      </c>
      <c r="B436" s="13" t="s">
        <v>429</v>
      </c>
      <c r="D436" s="13">
        <v>22.725000000000001</v>
      </c>
      <c r="E436" s="13">
        <v>85.905000000000001</v>
      </c>
      <c r="F436" s="13">
        <v>4666</v>
      </c>
      <c r="G436">
        <v>98</v>
      </c>
      <c r="H436">
        <v>136.04</v>
      </c>
      <c r="J436">
        <f>(F436*100*Info!$B$11)/AI436</f>
        <v>35.778551613225183</v>
      </c>
      <c r="K436">
        <f>2*((F436*100*Info!$B$11)/AI436^2)*(AJ436/2)</f>
        <v>18.788841263833248</v>
      </c>
      <c r="L436">
        <f t="shared" si="126"/>
        <v>0.82336448690084352</v>
      </c>
      <c r="M436">
        <f t="shared" si="127"/>
        <v>315.20904006453992</v>
      </c>
      <c r="N436">
        <f t="shared" si="134"/>
        <v>165.81133398399587</v>
      </c>
      <c r="O436">
        <v>2.11</v>
      </c>
      <c r="P436">
        <v>0.09</v>
      </c>
      <c r="Q436">
        <v>1.83</v>
      </c>
      <c r="S436">
        <v>1.79</v>
      </c>
      <c r="T436">
        <v>0.06</v>
      </c>
      <c r="U436" s="23">
        <v>2.1366899519400002</v>
      </c>
      <c r="V436" s="23">
        <v>6.5483119980000004E-2</v>
      </c>
      <c r="W436" s="37">
        <f>U436*Info!$B$2</f>
        <v>1.0256111769312</v>
      </c>
      <c r="X436" s="37">
        <f>W436*SQRT((0.5*V436/U436)^2+Info!$B$3^2)</f>
        <v>5.363475330556533E-2</v>
      </c>
      <c r="Y436" s="28">
        <f>W436*Info!$D$2</f>
        <v>0.83074505331427206</v>
      </c>
      <c r="Z436" s="28">
        <f>Y436*SQRT(Info!$D$3^2+(X436/W436)^2)</f>
        <v>6.0106052471121364E-2</v>
      </c>
      <c r="AA436" s="37">
        <f t="shared" si="128"/>
        <v>1.0843888230687999</v>
      </c>
      <c r="AB436" s="37">
        <f t="shared" si="135"/>
        <v>7.0012047264373378E-2</v>
      </c>
      <c r="AC436" s="37">
        <f>(1-EXP(-Info!$B$6*H436*1000))+(Info!$B$6/(Info!$B$6-Info!$B$7))*(EXP(-Info!$B$7*H436*1000)-EXP(-Info!$B$6*H436*1000))*(Info!$B$9-1)</f>
        <v>0.79634338673708416</v>
      </c>
      <c r="AD436" s="37">
        <f>SQRT((Info!$B$6*EXP(-Info!$B$6*H436*1000)+(Info!$B$6/(Info!$B$6+Info!$B$7))*(Info!$B$9-1)*(-Info!$B$7*EXP(-Info!$B$7*H436*1000)+Info!$B$6*EXP(-Info!$B$6*H436*1000)))^2*(0.01*H436*1000)^2)</f>
        <v>3.6917005533144195E-3</v>
      </c>
      <c r="AE436" s="37">
        <f t="shared" si="136"/>
        <v>5.5897166939516303E-2</v>
      </c>
      <c r="AF436" s="37">
        <f t="shared" si="129"/>
        <v>9.5709078783279167E-2</v>
      </c>
      <c r="AG436" s="37">
        <f t="shared" si="137"/>
        <v>8.7391251367201217E-2</v>
      </c>
      <c r="AH436" s="37">
        <f t="shared" si="130"/>
        <v>5.3468759096804E-2</v>
      </c>
      <c r="AI436">
        <f>AF436*EXP(Info!$B$6*H436*1000)</f>
        <v>0.33324414045627715</v>
      </c>
      <c r="AJ436">
        <f>2*SQRT((EXP(Info!$B$6*H436)*AG436)^2+(Info!$B$6*H436*0.01*AI436)^2)</f>
        <v>0.17500069105148255</v>
      </c>
      <c r="AK436">
        <f t="shared" si="131"/>
        <v>1.4419118180345831</v>
      </c>
      <c r="AL436">
        <f t="shared" si="138"/>
        <v>0.18619003849487456</v>
      </c>
      <c r="AM436">
        <v>0.87</v>
      </c>
      <c r="AN436">
        <v>0.06</v>
      </c>
      <c r="AO436">
        <f t="shared" si="132"/>
        <v>8.81</v>
      </c>
      <c r="AP436">
        <f t="shared" si="133"/>
        <v>0.98750873896525448</v>
      </c>
      <c r="AQ436">
        <f t="shared" si="120"/>
        <v>2</v>
      </c>
      <c r="AR436">
        <v>1</v>
      </c>
      <c r="AS436">
        <v>1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8">
      <c r="A437" s="13" t="s">
        <v>407</v>
      </c>
      <c r="B437" s="13" t="s">
        <v>429</v>
      </c>
      <c r="D437" s="13">
        <v>22.725000000000001</v>
      </c>
      <c r="E437" s="13">
        <v>85.905000000000001</v>
      </c>
      <c r="F437" s="13">
        <v>4666</v>
      </c>
      <c r="G437">
        <v>103</v>
      </c>
      <c r="H437">
        <v>136.38</v>
      </c>
      <c r="J437">
        <f>(F437*100*Info!$B$11)/AI437</f>
        <v>15.21191483149482</v>
      </c>
      <c r="K437">
        <f>2*((F437*100*Info!$B$11)/AI437^2)*(AJ437/2)</f>
        <v>3.4711453263583971</v>
      </c>
      <c r="L437">
        <f t="shared" si="126"/>
        <v>0.85794392619179816</v>
      </c>
      <c r="M437">
        <f t="shared" si="127"/>
        <v>139.64537830907864</v>
      </c>
      <c r="N437">
        <f t="shared" si="134"/>
        <v>32.190242472204773</v>
      </c>
      <c r="O437">
        <v>2.21</v>
      </c>
      <c r="P437">
        <v>7.0000000000000007E-2</v>
      </c>
      <c r="Q437">
        <v>1.95</v>
      </c>
      <c r="S437">
        <v>2</v>
      </c>
      <c r="T437">
        <v>7.0000000000000007E-2</v>
      </c>
      <c r="U437" s="23">
        <v>2.2264260793199999</v>
      </c>
      <c r="V437" s="23">
        <v>7.2759022199999995E-2</v>
      </c>
      <c r="W437" s="37">
        <f>U437*Info!$B$2</f>
        <v>1.0686845180736</v>
      </c>
      <c r="X437" s="37">
        <f>W437*SQRT((0.5*V437/U437)^2+Info!$B$3^2)</f>
        <v>5.621515557096602E-2</v>
      </c>
      <c r="Y437" s="28">
        <f>W437*Info!$D$2</f>
        <v>0.86563445963961605</v>
      </c>
      <c r="Z437" s="28">
        <f>Y437*SQRT(Info!$D$3^2+(X437/W437)^2)</f>
        <v>6.2822590174791915E-2</v>
      </c>
      <c r="AA437" s="37">
        <f t="shared" si="128"/>
        <v>1.1413154819264</v>
      </c>
      <c r="AB437" s="37">
        <f t="shared" si="135"/>
        <v>6.6220417666063625E-2</v>
      </c>
      <c r="AC437" s="37">
        <f>(1-EXP(-Info!$B$6*H437*1000))+(Info!$B$6/(Info!$B$6-Info!$B$7))*(EXP(-Info!$B$7*H437*1000)-EXP(-Info!$B$6*H437*1000))*(Info!$B$9-1)</f>
        <v>0.79728855813069199</v>
      </c>
      <c r="AD437" s="37">
        <f>SQRT((Info!$B$6*EXP(-Info!$B$6*H437*1000)+(Info!$B$6/(Info!$B$6+Info!$B$7))*(Info!$B$9-1)*(-Info!$B$7*EXP(-Info!$B$7*H437*1000)+Info!$B$6*EXP(-Info!$B$6*H437*1000)))^2*(0.01*H437*1000)^2)</f>
        <v>3.6887716598443475E-3</v>
      </c>
      <c r="AE437" s="37">
        <f t="shared" si="136"/>
        <v>5.2964371584071343E-2</v>
      </c>
      <c r="AF437" s="37">
        <f t="shared" si="129"/>
        <v>0.22440776540304852</v>
      </c>
      <c r="AG437" s="37">
        <f t="shared" si="137"/>
        <v>8.9313506781255922E-2</v>
      </c>
      <c r="AH437" s="37">
        <f t="shared" si="130"/>
        <v>0.11220388270152426</v>
      </c>
      <c r="AI437">
        <f>AF437*EXP(Info!$B$6*H437*1000)</f>
        <v>0.78379302087823643</v>
      </c>
      <c r="AJ437">
        <f>2*SQRT((EXP(Info!$B$6*H437)*AG437)^2+(Info!$B$6*H437*0.01*AI437)^2)</f>
        <v>0.17885055966925045</v>
      </c>
      <c r="AK437">
        <f t="shared" si="131"/>
        <v>1.5176071963175339</v>
      </c>
      <c r="AL437">
        <f t="shared" si="138"/>
        <v>0.17610657874112959</v>
      </c>
      <c r="AM437">
        <v>0.88</v>
      </c>
      <c r="AN437">
        <v>0.04</v>
      </c>
      <c r="AO437">
        <f t="shared" si="132"/>
        <v>9.18</v>
      </c>
      <c r="AP437">
        <f t="shared" si="133"/>
        <v>0.99262222111366172</v>
      </c>
      <c r="AQ437">
        <f t="shared" si="120"/>
        <v>2</v>
      </c>
      <c r="AR437">
        <v>1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8">
      <c r="A438" s="13" t="s">
        <v>407</v>
      </c>
      <c r="B438" s="13" t="s">
        <v>429</v>
      </c>
      <c r="D438" s="13">
        <v>22.725000000000001</v>
      </c>
      <c r="E438" s="13">
        <v>85.905000000000001</v>
      </c>
      <c r="F438" s="13">
        <v>4666</v>
      </c>
      <c r="G438">
        <v>107</v>
      </c>
      <c r="H438">
        <v>136.71</v>
      </c>
      <c r="J438">
        <f>(F438*100*Info!$B$11)/AI438</f>
        <v>16.861169492929733</v>
      </c>
      <c r="K438">
        <f>2*((F438*100*Info!$B$11)/AI438^2)*(AJ438/2)</f>
        <v>4.2195902600695296</v>
      </c>
      <c r="L438">
        <f t="shared" si="126"/>
        <v>0.80560747753521778</v>
      </c>
      <c r="M438">
        <f t="shared" si="127"/>
        <v>145.3432811913739</v>
      </c>
      <c r="N438">
        <f t="shared" si="134"/>
        <v>36.821875308755693</v>
      </c>
      <c r="O438">
        <v>2.0499999999999998</v>
      </c>
      <c r="P438">
        <v>7.0000000000000007E-2</v>
      </c>
      <c r="Q438">
        <v>1.82</v>
      </c>
      <c r="S438">
        <v>1.85</v>
      </c>
      <c r="T438">
        <v>0.08</v>
      </c>
      <c r="U438" s="23">
        <v>2.0906092378799999</v>
      </c>
      <c r="V438" s="23">
        <v>8.2460225160000011E-2</v>
      </c>
      <c r="W438" s="37">
        <f>U438*Info!$B$2</f>
        <v>1.0034924341823999</v>
      </c>
      <c r="X438" s="37">
        <f>W438*SQRT((0.5*V438/U438)^2+Info!$B$3^2)</f>
        <v>5.3936580673039691E-2</v>
      </c>
      <c r="Y438" s="28">
        <f>W438*Info!$D$2</f>
        <v>0.81282887168774398</v>
      </c>
      <c r="Z438" s="28">
        <f>Y438*SQRT(Info!$D$3^2+(X438/W438)^2)</f>
        <v>5.9669283203832357E-2</v>
      </c>
      <c r="AA438" s="37">
        <f t="shared" si="128"/>
        <v>1.0465075658176</v>
      </c>
      <c r="AB438" s="37">
        <f t="shared" si="135"/>
        <v>6.4297392907483569E-2</v>
      </c>
      <c r="AC438" s="37">
        <f>(1-EXP(-Info!$B$6*H438*1000))+(Info!$B$6/(Info!$B$6-Info!$B$7))*(EXP(-Info!$B$7*H438*1000)-EXP(-Info!$B$6*H438*1000))*(Info!$B$9-1)</f>
        <v>0.79820283098850464</v>
      </c>
      <c r="AD438" s="37">
        <f>SQRT((Info!$B$6*EXP(-Info!$B$6*H438*1000)+(Info!$B$6/(Info!$B$6+Info!$B$7))*(Info!$B$9-1)*(-Info!$B$7*EXP(-Info!$B$7*H438*1000)+Info!$B$6*EXP(-Info!$B$6*H438*1000)))^2*(0.01*H438*1000)^2)</f>
        <v>3.6859078100340867E-3</v>
      </c>
      <c r="AE438" s="37">
        <f t="shared" si="136"/>
        <v>5.1467113198785559E-2</v>
      </c>
      <c r="AF438" s="37">
        <f t="shared" si="129"/>
        <v>0.20184582662575912</v>
      </c>
      <c r="AG438" s="37">
        <f t="shared" si="137"/>
        <v>8.8370170867073439E-2</v>
      </c>
      <c r="AH438" s="37">
        <f t="shared" si="130"/>
        <v>0.10910585223014006</v>
      </c>
      <c r="AI438">
        <f>AF438*EXP(Info!$B$6*H438*1000)</f>
        <v>0.7071272656454437</v>
      </c>
      <c r="AJ438">
        <f>2*SQRT((EXP(Info!$B$6*H438)*AG438)^2+(Info!$B$6*H438*0.01*AI438)^2)</f>
        <v>0.17696206209173582</v>
      </c>
      <c r="AK438">
        <f t="shared" si="131"/>
        <v>1.3915411102676627</v>
      </c>
      <c r="AL438">
        <f t="shared" si="138"/>
        <v>0.17099248669816181</v>
      </c>
      <c r="AM438">
        <v>0.89</v>
      </c>
      <c r="AN438">
        <v>0.05</v>
      </c>
      <c r="AO438">
        <f t="shared" si="132"/>
        <v>8.6199999999999992</v>
      </c>
      <c r="AP438">
        <f t="shared" si="133"/>
        <v>0.98057540493737594</v>
      </c>
      <c r="AQ438">
        <f t="shared" si="120"/>
        <v>2</v>
      </c>
      <c r="AR438">
        <v>1</v>
      </c>
      <c r="AS438">
        <v>1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8">
      <c r="A439" s="13" t="s">
        <v>407</v>
      </c>
      <c r="B439" s="13" t="s">
        <v>429</v>
      </c>
      <c r="D439" s="13">
        <v>22.725000000000001</v>
      </c>
      <c r="E439" s="13">
        <v>85.905000000000001</v>
      </c>
      <c r="F439" s="13">
        <v>4666</v>
      </c>
      <c r="G439">
        <v>112.99999999999999</v>
      </c>
      <c r="H439">
        <v>137.03</v>
      </c>
      <c r="J439">
        <f>(F439*100*Info!$B$11)/AI439</f>
        <v>23.622309893227378</v>
      </c>
      <c r="K439">
        <f>2*((F439*100*Info!$B$11)/AI439^2)*(AJ439/2)</f>
        <v>8.5912208020191656</v>
      </c>
      <c r="L439">
        <f t="shared" si="126"/>
        <v>0.76261682328159841</v>
      </c>
      <c r="M439">
        <f t="shared" si="127"/>
        <v>192.75804894400792</v>
      </c>
      <c r="N439">
        <f t="shared" si="134"/>
        <v>70.510723522268407</v>
      </c>
      <c r="O439">
        <v>2.21</v>
      </c>
      <c r="P439">
        <v>0.11</v>
      </c>
      <c r="Q439">
        <v>1.94</v>
      </c>
      <c r="S439">
        <v>1.92</v>
      </c>
      <c r="T439">
        <v>0.08</v>
      </c>
      <c r="U439" s="23">
        <v>1.9790454038400001</v>
      </c>
      <c r="V439" s="23">
        <v>7.7609623680000003E-2</v>
      </c>
      <c r="W439" s="37">
        <f>U439*Info!$B$2</f>
        <v>0.94994179384319999</v>
      </c>
      <c r="X439" s="37">
        <f>W439*SQRT((0.5*V439/U439)^2+Info!$B$3^2)</f>
        <v>5.1018750882783896E-2</v>
      </c>
      <c r="Y439" s="28">
        <f>W439*Info!$D$2</f>
        <v>0.76945285301299204</v>
      </c>
      <c r="Z439" s="28">
        <f>Y439*SQRT(Info!$D$3^2+(X439/W439)^2)</f>
        <v>5.6461627797419194E-2</v>
      </c>
      <c r="AA439" s="37">
        <f t="shared" si="128"/>
        <v>1.2600582061568</v>
      </c>
      <c r="AB439" s="37">
        <f t="shared" si="135"/>
        <v>7.5019417097439256E-2</v>
      </c>
      <c r="AC439" s="37">
        <f>(1-EXP(-Info!$B$6*H439*1000))+(Info!$B$6/(Info!$B$6-Info!$B$7))*(EXP(-Info!$B$7*H439*1000)-EXP(-Info!$B$6*H439*1000))*(Info!$B$9-1)</f>
        <v>0.79908649192725978</v>
      </c>
      <c r="AD439" s="37">
        <f>SQRT((Info!$B$6*EXP(-Info!$B$6*H439*1000)+(Info!$B$6/(Info!$B$6+Info!$B$7))*(Info!$B$9-1)*(-Info!$B$7*EXP(-Info!$B$7*H439*1000)+Info!$B$6*EXP(-Info!$B$6*H439*1000)))^2*(0.01*H439*1000)^2)</f>
        <v>3.6831110390302419E-3</v>
      </c>
      <c r="AE439" s="37">
        <f t="shared" si="136"/>
        <v>6.0126378736391865E-2</v>
      </c>
      <c r="AF439" s="37">
        <f t="shared" si="129"/>
        <v>0.14365165540501468</v>
      </c>
      <c r="AG439" s="37">
        <f t="shared" si="137"/>
        <v>9.1668406954011891E-2</v>
      </c>
      <c r="AH439" s="37">
        <f t="shared" si="130"/>
        <v>7.4818570523445149E-2</v>
      </c>
      <c r="AI439">
        <f>AF439*EXP(Info!$B$6*H439*1000)</f>
        <v>0.50473441136838826</v>
      </c>
      <c r="AJ439">
        <f>2*SQRT((EXP(Info!$B$6*H439)*AG439)^2+(Info!$B$6*H439*0.01*AI439)^2)</f>
        <v>0.18356734773368746</v>
      </c>
      <c r="AK439">
        <f t="shared" si="131"/>
        <v>1.6754993967266969</v>
      </c>
      <c r="AL439">
        <f t="shared" si="138"/>
        <v>0.19950663782892997</v>
      </c>
      <c r="AM439">
        <v>0.88</v>
      </c>
      <c r="AN439">
        <v>0.06</v>
      </c>
      <c r="AO439">
        <f t="shared" si="132"/>
        <v>8.16</v>
      </c>
      <c r="AP439">
        <f t="shared" si="133"/>
        <v>1.1166999987528694</v>
      </c>
      <c r="AQ439">
        <f t="shared" si="120"/>
        <v>2</v>
      </c>
      <c r="AR439">
        <v>1</v>
      </c>
      <c r="AS439">
        <v>1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8">
      <c r="A440" s="13" t="s">
        <v>407</v>
      </c>
      <c r="B440" s="13" t="s">
        <v>429</v>
      </c>
      <c r="D440" s="13">
        <v>22.725000000000001</v>
      </c>
      <c r="E440" s="13">
        <v>85.905000000000001</v>
      </c>
      <c r="F440" s="13">
        <v>4666</v>
      </c>
      <c r="G440">
        <v>118</v>
      </c>
      <c r="H440">
        <v>137.44</v>
      </c>
      <c r="J440">
        <f>(F440*100*Info!$B$11)/AI440</f>
        <v>9.2283373372184627</v>
      </c>
      <c r="K440">
        <f>2*((F440*100*Info!$B$11)/AI440^2)*(AJ440/2)</f>
        <v>1.3020623222189438</v>
      </c>
      <c r="L440">
        <f t="shared" si="126"/>
        <v>0.91682243093045102</v>
      </c>
      <c r="M440">
        <f t="shared" si="127"/>
        <v>90.52998937921717</v>
      </c>
      <c r="N440">
        <f t="shared" si="134"/>
        <v>12.963825962410555</v>
      </c>
      <c r="O440">
        <v>2.29</v>
      </c>
      <c r="P440">
        <v>0.08</v>
      </c>
      <c r="Q440">
        <v>2.15</v>
      </c>
      <c r="S440">
        <v>2.21</v>
      </c>
      <c r="T440">
        <v>0.05</v>
      </c>
      <c r="U440" s="23">
        <v>2.37922002594</v>
      </c>
      <c r="V440" s="23">
        <v>5.8207217759999999E-2</v>
      </c>
      <c r="W440" s="37">
        <f>U440*Info!$B$2</f>
        <v>1.1420256124512</v>
      </c>
      <c r="X440" s="37">
        <f>W440*SQRT((0.5*V440/U440)^2+Info!$B$3^2)</f>
        <v>5.8785284452994579E-2</v>
      </c>
      <c r="Y440" s="28">
        <f>W440*Info!$D$2</f>
        <v>0.92504074608547204</v>
      </c>
      <c r="Z440" s="28">
        <f>Y440*SQRT(Info!$D$3^2+(X440/W440)^2)</f>
        <v>6.6381790184618567E-2</v>
      </c>
      <c r="AA440" s="37">
        <f t="shared" si="128"/>
        <v>1.1479743875488</v>
      </c>
      <c r="AB440" s="37">
        <f t="shared" si="135"/>
        <v>7.1103513754381273E-2</v>
      </c>
      <c r="AC440" s="37">
        <f>(1-EXP(-Info!$B$6*H440*1000))+(Info!$B$6/(Info!$B$6-Info!$B$7))*(EXP(-Info!$B$7*H440*1000)-EXP(-Info!$B$6*H440*1000))*(Info!$B$9-1)</f>
        <v>0.80021451387324238</v>
      </c>
      <c r="AD440" s="37">
        <f>SQRT((Info!$B$6*EXP(-Info!$B$6*H440*1000)+(Info!$B$6/(Info!$B$6+Info!$B$7))*(Info!$B$9-1)*(-Info!$B$7*EXP(-Info!$B$7*H440*1000)+Info!$B$6*EXP(-Info!$B$6*H440*1000)))^2*(0.01*H440*1000)^2)</f>
        <v>3.6794995456530112E-3</v>
      </c>
      <c r="AE440" s="37">
        <f t="shared" si="136"/>
        <v>5.7054636841365844E-2</v>
      </c>
      <c r="AF440" s="37">
        <f t="shared" si="129"/>
        <v>0.36633348744323169</v>
      </c>
      <c r="AG440" s="37">
        <f t="shared" si="137"/>
        <v>9.1031717841721871E-2</v>
      </c>
      <c r="AH440" s="37">
        <f t="shared" si="130"/>
        <v>0.16576175902408674</v>
      </c>
      <c r="AI440">
        <f>AF440*EXP(Info!$B$6*H440*1000)</f>
        <v>1.2919979237249595</v>
      </c>
      <c r="AJ440">
        <f>2*SQRT((EXP(Info!$B$6*H440)*AG440)^2+(Info!$B$6*H440*0.01*AI440)^2)</f>
        <v>0.18229305620230279</v>
      </c>
      <c r="AK440">
        <f t="shared" si="131"/>
        <v>1.5264615431236392</v>
      </c>
      <c r="AL440">
        <f t="shared" si="138"/>
        <v>0.18909268447840155</v>
      </c>
      <c r="AM440">
        <v>0.94</v>
      </c>
      <c r="AN440">
        <v>0.05</v>
      </c>
      <c r="AO440">
        <f t="shared" si="132"/>
        <v>9.81</v>
      </c>
      <c r="AP440">
        <f t="shared" si="133"/>
        <v>0.96250030473547721</v>
      </c>
      <c r="AQ440">
        <f t="shared" si="120"/>
        <v>2</v>
      </c>
      <c r="AR440">
        <v>1</v>
      </c>
      <c r="AS440">
        <v>1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8">
      <c r="A441" s="13" t="s">
        <v>407</v>
      </c>
      <c r="B441" s="13" t="s">
        <v>429</v>
      </c>
      <c r="D441" s="13">
        <v>22.725000000000001</v>
      </c>
      <c r="E441" s="13">
        <v>85.905000000000001</v>
      </c>
      <c r="F441" s="13">
        <v>4666</v>
      </c>
      <c r="G441">
        <v>123</v>
      </c>
      <c r="H441">
        <v>137.87</v>
      </c>
      <c r="J441">
        <f>(F441*100*Info!$B$11)/AI441</f>
        <v>8.0798586584867138</v>
      </c>
      <c r="K441">
        <f>2*((F441*100*Info!$B$11)/AI441^2)*(AJ441/2)</f>
        <v>1.1488843329619691</v>
      </c>
      <c r="L441">
        <f t="shared" si="126"/>
        <v>0.92336448701252338</v>
      </c>
      <c r="M441">
        <f t="shared" si="127"/>
        <v>79.829003635001897</v>
      </c>
      <c r="N441">
        <f t="shared" si="134"/>
        <v>11.919090460673202</v>
      </c>
      <c r="O441">
        <v>2.4</v>
      </c>
      <c r="P441">
        <v>0.06</v>
      </c>
      <c r="Q441">
        <v>2.29</v>
      </c>
      <c r="S441">
        <v>2.35</v>
      </c>
      <c r="T441">
        <v>0.11</v>
      </c>
      <c r="U441" s="23">
        <v>2.3961971311200001</v>
      </c>
      <c r="V441" s="23">
        <v>0.10913853330000001</v>
      </c>
      <c r="W441" s="37">
        <f>U441*Info!$B$2</f>
        <v>1.1501746229376</v>
      </c>
      <c r="X441" s="37">
        <f>W441*SQRT((0.5*V441/U441)^2+Info!$B$3^2)</f>
        <v>6.3192882498700267E-2</v>
      </c>
      <c r="Y441" s="28">
        <f>W441*Info!$D$2</f>
        <v>0.93164144457945608</v>
      </c>
      <c r="Z441" s="28">
        <f>Y441*SQRT(Info!$D$3^2+(X441/W441)^2)</f>
        <v>6.9209248577032742E-2</v>
      </c>
      <c r="AA441" s="37">
        <f t="shared" si="128"/>
        <v>1.2498253770623999</v>
      </c>
      <c r="AB441" s="37">
        <f t="shared" si="135"/>
        <v>6.9952415244182511E-2</v>
      </c>
      <c r="AC441" s="37">
        <f>(1-EXP(-Info!$B$6*H441*1000))+(Info!$B$6/(Info!$B$6-Info!$B$7))*(EXP(-Info!$B$7*H441*1000)-EXP(-Info!$B$6*H441*1000))*(Info!$B$9-1)</f>
        <v>0.80139254882192179</v>
      </c>
      <c r="AD441" s="37">
        <f>SQRT((Info!$B$6*EXP(-Info!$B$6*H441*1000)+(Info!$B$6/(Info!$B$6+Info!$B$7))*(Info!$B$9-1)*(-Info!$B$7*EXP(-Info!$B$7*H441*1000)+Info!$B$6*EXP(-Info!$B$6*H441*1000)))^2*(0.01*H441*1000)^2)</f>
        <v>3.67567822660015E-3</v>
      </c>
      <c r="AE441" s="37">
        <f t="shared" si="136"/>
        <v>5.6247262332146129E-2</v>
      </c>
      <c r="AF441" s="37">
        <f t="shared" si="129"/>
        <v>0.41675781091418784</v>
      </c>
      <c r="AG441" s="37">
        <f t="shared" si="137"/>
        <v>0.10477917068033499</v>
      </c>
      <c r="AH441" s="37">
        <f t="shared" si="130"/>
        <v>0.17734374932518632</v>
      </c>
      <c r="AI441">
        <f>AF441*EXP(Info!$B$6*H441*1000)</f>
        <v>1.4756437189153562</v>
      </c>
      <c r="AJ441">
        <f>2*SQRT((EXP(Info!$B$6*H441)*AG441)^2+(Info!$B$6*H441*0.01*AI441)^2)</f>
        <v>0.20982346614626443</v>
      </c>
      <c r="AK441">
        <f t="shared" si="131"/>
        <v>1.6618928038798733</v>
      </c>
      <c r="AL441">
        <f t="shared" si="138"/>
        <v>0.18603145310037897</v>
      </c>
      <c r="AM441">
        <v>0.95</v>
      </c>
      <c r="AN441">
        <v>0.04</v>
      </c>
      <c r="AO441">
        <f t="shared" si="132"/>
        <v>9.8800000000000008</v>
      </c>
      <c r="AP441">
        <f t="shared" si="133"/>
        <v>1.0015870434158405</v>
      </c>
      <c r="AQ441">
        <f t="shared" si="120"/>
        <v>2</v>
      </c>
      <c r="AR441">
        <v>1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8">
      <c r="A442" s="13" t="s">
        <v>407</v>
      </c>
      <c r="B442" s="13" t="s">
        <v>429</v>
      </c>
      <c r="D442" s="13">
        <v>22.725000000000001</v>
      </c>
      <c r="E442" s="13">
        <v>85.905000000000001</v>
      </c>
      <c r="F442" s="13">
        <v>4666</v>
      </c>
      <c r="G442">
        <v>128</v>
      </c>
      <c r="H442">
        <v>138.15</v>
      </c>
      <c r="J442">
        <f>(F442*100*Info!$B$11)/AI442</f>
        <v>14.420599662185774</v>
      </c>
      <c r="K442">
        <f>2*((F442*100*Info!$B$11)/AI442^2)*(AJ442/2)</f>
        <v>3.0903702718115014</v>
      </c>
      <c r="L442">
        <f t="shared" si="126"/>
        <v>0.83644859906498836</v>
      </c>
      <c r="M442">
        <f t="shared" si="127"/>
        <v>129.06436712070197</v>
      </c>
      <c r="N442">
        <f t="shared" si="134"/>
        <v>27.911783527045969</v>
      </c>
      <c r="O442">
        <v>2.2799999999999998</v>
      </c>
      <c r="P442">
        <v>0.09</v>
      </c>
      <c r="Q442">
        <v>2.09</v>
      </c>
      <c r="S442">
        <v>2.0699999999999998</v>
      </c>
      <c r="T442">
        <v>0.06</v>
      </c>
      <c r="U442" s="23">
        <v>2.1706441622999999</v>
      </c>
      <c r="V442" s="23">
        <v>6.3057819240000007E-2</v>
      </c>
      <c r="W442" s="37">
        <f>U442*Info!$B$2</f>
        <v>1.0419091979039998</v>
      </c>
      <c r="X442" s="37">
        <f>W442*SQRT((0.5*V442/U442)^2+Info!$B$3^2)</f>
        <v>5.4249158179359165E-2</v>
      </c>
      <c r="Y442" s="28">
        <f>W442*Info!$D$2</f>
        <v>0.84394645030223991</v>
      </c>
      <c r="Z442" s="28">
        <f>Y442*SQRT(Info!$D$3^2+(X442/W442)^2)</f>
        <v>6.0922060106332956E-2</v>
      </c>
      <c r="AA442" s="37">
        <f t="shared" si="128"/>
        <v>1.238090802096</v>
      </c>
      <c r="AB442" s="37">
        <f t="shared" si="135"/>
        <v>7.0483836183689169E-2</v>
      </c>
      <c r="AC442" s="37">
        <f>(1-EXP(-Info!$B$6*H442*1000))+(Info!$B$6/(Info!$B$6-Info!$B$7))*(EXP(-Info!$B$7*H442*1000)-EXP(-Info!$B$6*H442*1000))*(Info!$B$9-1)</f>
        <v>0.80215689225125808</v>
      </c>
      <c r="AD442" s="37">
        <f>SQRT((Info!$B$6*EXP(-Info!$B$6*H442*1000)+(Info!$B$6/(Info!$B$6+Info!$B$7))*(Info!$B$9-1)*(-Info!$B$7*EXP(-Info!$B$7*H442*1000)+Info!$B$6*EXP(-Info!$B$6*H442*1000)))^2*(0.01*H442*1000)^2)</f>
        <v>3.6731715573231033E-3</v>
      </c>
      <c r="AE442" s="37">
        <f t="shared" si="136"/>
        <v>5.6721697950808267E-2</v>
      </c>
      <c r="AF442" s="37">
        <f t="shared" si="129"/>
        <v>0.23291047956356525</v>
      </c>
      <c r="AG442" s="37">
        <f t="shared" si="137"/>
        <v>8.8480779980865745E-2</v>
      </c>
      <c r="AH442" s="37">
        <f t="shared" si="130"/>
        <v>0.11251713988578033</v>
      </c>
      <c r="AI442">
        <f>AF442*EXP(Info!$B$6*H442*1000)</f>
        <v>0.82680283472432037</v>
      </c>
      <c r="AJ442">
        <f>2*SQRT((EXP(Info!$B$6*H442)*AG442)^2+(Info!$B$6*H442*0.01*AI442)^2)</f>
        <v>0.17718589801654819</v>
      </c>
      <c r="AK442">
        <f t="shared" si="131"/>
        <v>1.6462893395470513</v>
      </c>
      <c r="AL442">
        <f t="shared" si="138"/>
        <v>0.18744471394690299</v>
      </c>
      <c r="AM442">
        <v>0.92</v>
      </c>
      <c r="AN442">
        <v>0.05</v>
      </c>
      <c r="AO442">
        <f t="shared" si="132"/>
        <v>8.9499999999999993</v>
      </c>
      <c r="AP442">
        <f t="shared" si="133"/>
        <v>1.0503794401677182</v>
      </c>
      <c r="AQ442">
        <f t="shared" si="120"/>
        <v>2</v>
      </c>
      <c r="AR442">
        <v>1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8">
      <c r="A443" s="13" t="s">
        <v>407</v>
      </c>
      <c r="B443" s="13" t="s">
        <v>429</v>
      </c>
      <c r="D443" s="13">
        <v>22.725000000000001</v>
      </c>
      <c r="E443" s="13">
        <v>85.905000000000001</v>
      </c>
      <c r="F443" s="13">
        <v>4666</v>
      </c>
      <c r="G443">
        <v>135</v>
      </c>
      <c r="H443">
        <v>138.71</v>
      </c>
      <c r="J443">
        <f>(F443*100*Info!$B$11)/AI443</f>
        <v>23.867887954080736</v>
      </c>
      <c r="K443"/>
      <c r="L443"/>
      <c r="M443"/>
      <c r="N443"/>
      <c r="O443"/>
      <c r="P443"/>
      <c r="Q443"/>
      <c r="S443"/>
      <c r="T443"/>
      <c r="U443" s="23">
        <v>0</v>
      </c>
      <c r="V443" s="23">
        <v>0</v>
      </c>
      <c r="W443" s="37"/>
      <c r="X443" s="37"/>
      <c r="Y443" s="28"/>
      <c r="Z443" s="28"/>
      <c r="AA443" s="37"/>
      <c r="AB443" s="37"/>
      <c r="AC443" s="37">
        <f>(1-EXP(-Info!$B$6*H443*1000))+(Info!$B$6/(Info!$B$6-Info!$B$7))*(EXP(-Info!$B$7*H443*1000)-EXP(-Info!$B$6*H443*1000))*(Info!$B$9-1)</f>
        <v>0.80367910013165711</v>
      </c>
      <c r="AD443" s="37">
        <f>SQRT((Info!$B$6*EXP(-Info!$B$6*H443*1000)+(Info!$B$6/(Info!$B$6+Info!$B$7))*(Info!$B$9-1)*(-Info!$B$7*EXP(-Info!$B$7*H443*1000)+Info!$B$6*EXP(-Info!$B$6*H443*1000)))^2*(0.01*H443*1000)^2)</f>
        <v>3.6681151684719408E-3</v>
      </c>
      <c r="AE443" s="37">
        <f t="shared" si="136"/>
        <v>0</v>
      </c>
      <c r="AF443" s="37">
        <v>0.14000000000000001</v>
      </c>
      <c r="AG443" s="37"/>
      <c r="AH443" s="37"/>
      <c r="AI443">
        <f>AF443*EXP(Info!$B$6*H443*1000)</f>
        <v>0.49954117021406907</v>
      </c>
      <c r="AJ443"/>
      <c r="AK443"/>
      <c r="AL443"/>
      <c r="AM443"/>
      <c r="AN443"/>
      <c r="AO443"/>
      <c r="AP443"/>
      <c r="AQ443">
        <f t="shared" si="120"/>
        <v>2</v>
      </c>
      <c r="AR443">
        <v>1</v>
      </c>
      <c r="AS443">
        <v>1</v>
      </c>
      <c r="AT443">
        <v>0</v>
      </c>
      <c r="AU443">
        <v>0</v>
      </c>
      <c r="AV443">
        <v>0</v>
      </c>
      <c r="AW443">
        <v>0</v>
      </c>
      <c r="AX443">
        <v>0</v>
      </c>
      <c r="AY443"/>
      <c r="AZ443"/>
      <c r="BC443"/>
      <c r="BD443"/>
      <c r="BE443"/>
      <c r="BF443"/>
    </row>
    <row r="444" spans="1:58">
      <c r="A444" s="13" t="s">
        <v>407</v>
      </c>
      <c r="B444" s="13" t="s">
        <v>429</v>
      </c>
      <c r="D444" s="13">
        <v>22.725000000000001</v>
      </c>
      <c r="E444" s="13">
        <v>85.905000000000001</v>
      </c>
      <c r="F444" s="13">
        <v>4666</v>
      </c>
      <c r="G444">
        <v>145</v>
      </c>
      <c r="H444">
        <v>139.38</v>
      </c>
      <c r="J444">
        <f>(F444*100*Info!$B$11)/AI444</f>
        <v>3.9188844604998594</v>
      </c>
      <c r="K444">
        <f>2*((F444*100*Info!$B$11)/AI444^2)*(AJ444/2)</f>
        <v>0.21519093256717825</v>
      </c>
      <c r="L444">
        <f>(M444/10.7)/J444</f>
        <v>0.83084112242321206</v>
      </c>
      <c r="M444">
        <f>((U444/0.242530073729142))*J444</f>
        <v>34.838882892751876</v>
      </c>
      <c r="N444">
        <f>2*M444*SQRT((0.5*K444/J444)^2+(0.5*V444/U444)^2)</f>
        <v>2.0825520238067039</v>
      </c>
      <c r="O444">
        <v>2.5299999999999998</v>
      </c>
      <c r="P444">
        <v>0.06</v>
      </c>
      <c r="Q444">
        <v>2.73</v>
      </c>
      <c r="S444">
        <v>2.89</v>
      </c>
      <c r="T444">
        <v>0.06</v>
      </c>
      <c r="U444" s="23">
        <v>2.1560923578600004</v>
      </c>
      <c r="V444" s="23">
        <v>5.0931315540000001E-2</v>
      </c>
      <c r="W444" s="37">
        <f>U444*Info!$B$2</f>
        <v>1.0349243317728001</v>
      </c>
      <c r="X444" s="37">
        <f>W444*SQRT((0.5*V444/U444)^2+Info!$B$3^2)</f>
        <v>5.317034199655124E-2</v>
      </c>
      <c r="Y444" s="28">
        <f>W444*Info!$D$2</f>
        <v>0.83828870873596817</v>
      </c>
      <c r="Z444" s="28">
        <f>Y444*SQRT(Info!$D$3^2+(X444/W444)^2)</f>
        <v>6.009717582665737E-2</v>
      </c>
      <c r="AA444" s="37">
        <f>IF(O444-W444&gt;0,O444-W444,0)</f>
        <v>1.4950756682271997</v>
      </c>
      <c r="AB444" s="37">
        <f>SQRT((0.5*P444)^2+X444^2)</f>
        <v>6.1049858869863249E-2</v>
      </c>
      <c r="AC444" s="37">
        <f>(1-EXP(-Info!$B$6*H444*1000))+(Info!$B$6/(Info!$B$6-Info!$B$7))*(EXP(-Info!$B$7*H444*1000)-EXP(-Info!$B$6*H444*1000))*(Info!$B$9-1)</f>
        <v>0.80548901627998815</v>
      </c>
      <c r="AD444" s="37">
        <f>SQRT((Info!$B$6*EXP(-Info!$B$6*H444*1000)+(Info!$B$6/(Info!$B$6+Info!$B$7))*(Info!$B$9-1)*(-Info!$B$7*EXP(-Info!$B$7*H444*1000)+Info!$B$6*EXP(-Info!$B$6*H444*1000)))^2*(0.01*H444*1000)^2)</f>
        <v>3.66199099460563E-3</v>
      </c>
      <c r="AE444" s="37">
        <f t="shared" si="136"/>
        <v>4.94788321814114E-2</v>
      </c>
      <c r="AF444" s="37">
        <f>IF((S444-Y444-AA444*AC444)&gt;0,S444-Y444-AA444*AC444,0)</f>
        <v>0.84744426199955902</v>
      </c>
      <c r="AG444" s="37">
        <f>SQRT((T444*0.5)^2+Z444^2+AE444^2)</f>
        <v>8.3425567881653909E-2</v>
      </c>
      <c r="AH444" s="37">
        <f>AF444/S444</f>
        <v>0.29323330865036645</v>
      </c>
      <c r="AI444">
        <f>AF444*EXP(Info!$B$6*H444*1000)</f>
        <v>3.0424455732994433</v>
      </c>
      <c r="AJ444">
        <f>2*SQRT((EXP(Info!$B$6*H444)*AG444)^2+(Info!$B$6*H444*0.01*AI444)^2)</f>
        <v>0.16706455798895425</v>
      </c>
      <c r="AK444">
        <f>AA444/0.752049334436339</f>
        <v>1.9880021160417074</v>
      </c>
      <c r="AL444">
        <f>AB444/0.752049334436339*2</f>
        <v>0.16235599467851433</v>
      </c>
      <c r="AM444">
        <v>1.08</v>
      </c>
      <c r="AN444">
        <v>0.04</v>
      </c>
      <c r="AO444">
        <f>U444/0.242530074</f>
        <v>8.89</v>
      </c>
      <c r="AP444">
        <f>O444/U444</f>
        <v>1.1734191212991989</v>
      </c>
      <c r="AQ444">
        <f t="shared" si="120"/>
        <v>2</v>
      </c>
      <c r="AR444">
        <v>1</v>
      </c>
      <c r="AS444">
        <v>1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8">
      <c r="A445" s="13" t="s">
        <v>407</v>
      </c>
      <c r="B445" s="13" t="s">
        <v>429</v>
      </c>
      <c r="D445" s="13">
        <v>22.725000000000001</v>
      </c>
      <c r="E445" s="13">
        <v>85.905000000000001</v>
      </c>
      <c r="F445" s="13">
        <v>4666</v>
      </c>
      <c r="G445">
        <v>155</v>
      </c>
      <c r="H445">
        <v>139.94999999999999</v>
      </c>
      <c r="J445">
        <f>(F445*100*Info!$B$11)/AI445</f>
        <v>23.598011920971185</v>
      </c>
      <c r="K445"/>
      <c r="L445"/>
      <c r="M445"/>
      <c r="N445"/>
      <c r="O445"/>
      <c r="P445"/>
      <c r="Q445"/>
      <c r="S445"/>
      <c r="T445"/>
      <c r="W445" s="37"/>
      <c r="X445" s="37"/>
      <c r="Y445" s="28"/>
      <c r="Z445" s="28"/>
      <c r="AA445" s="37"/>
      <c r="AB445" s="37"/>
      <c r="AC445" s="37">
        <f>(1-EXP(-Info!$B$6*H445*1000))+(Info!$B$6/(Info!$B$6-Info!$B$7))*(EXP(-Info!$B$7*H445*1000)-EXP(-Info!$B$6*H445*1000))*(Info!$B$9-1)</f>
        <v>0.80701916149529795</v>
      </c>
      <c r="AD445" s="37">
        <f>SQRT((Info!$B$6*EXP(-Info!$B$6*H445*1000)+(Info!$B$6/(Info!$B$6+Info!$B$7))*(Info!$B$9-1)*(-Info!$B$7*EXP(-Info!$B$7*H445*1000)+Info!$B$6*EXP(-Info!$B$6*H445*1000)))^2*(0.01*H445*1000)^2)</f>
        <v>3.6567177913717991E-3</v>
      </c>
      <c r="AE445" s="37">
        <f t="shared" si="136"/>
        <v>0</v>
      </c>
      <c r="AF445" s="37">
        <v>0.14000000000000001</v>
      </c>
      <c r="AG445" s="37"/>
      <c r="AH445" s="37"/>
      <c r="AI445">
        <f>AF445*EXP(Info!$B$6*H445*1000)</f>
        <v>0.50525411712857038</v>
      </c>
      <c r="AJ445"/>
      <c r="AK445"/>
      <c r="AL445"/>
      <c r="AM445"/>
      <c r="AN445"/>
      <c r="AO445"/>
      <c r="AP445"/>
      <c r="AQ445">
        <f t="shared" si="120"/>
        <v>2</v>
      </c>
      <c r="AR445">
        <v>1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8">
      <c r="A446" s="13" t="s">
        <v>407</v>
      </c>
      <c r="B446" s="13" t="s">
        <v>429</v>
      </c>
      <c r="D446" s="13">
        <v>22.725000000000001</v>
      </c>
      <c r="E446" s="13">
        <v>85.905000000000001</v>
      </c>
      <c r="F446" s="13">
        <v>4666</v>
      </c>
      <c r="G446">
        <v>165</v>
      </c>
      <c r="H446">
        <v>140.5</v>
      </c>
      <c r="J446">
        <f>(F446*100*Info!$B$11)/AI446</f>
        <v>25.285386877908568</v>
      </c>
      <c r="K446"/>
      <c r="L446"/>
      <c r="M446"/>
      <c r="N446"/>
      <c r="O446"/>
      <c r="P446"/>
      <c r="Q446"/>
      <c r="S446"/>
      <c r="T446"/>
      <c r="W446" s="37"/>
      <c r="X446" s="37"/>
      <c r="Y446" s="28"/>
      <c r="Z446" s="28"/>
      <c r="AA446" s="37"/>
      <c r="AB446" s="37"/>
      <c r="AC446" s="37">
        <f>(1-EXP(-Info!$B$6*H446*1000))+(Info!$B$6/(Info!$B$6-Info!$B$7))*(EXP(-Info!$B$7*H446*1000)-EXP(-Info!$B$6*H446*1000))*(Info!$B$9-1)</f>
        <v>0.80848726802753268</v>
      </c>
      <c r="AD446" s="37">
        <f>SQRT((Info!$B$6*EXP(-Info!$B$6*H446*1000)+(Info!$B$6/(Info!$B$6+Info!$B$7))*(Info!$B$9-1)*(-Info!$B$7*EXP(-Info!$B$7*H446*1000)+Info!$B$6*EXP(-Info!$B$6*H446*1000)))^2*(0.01*H446*1000)^2)</f>
        <v>3.6515753770767095E-3</v>
      </c>
      <c r="AE446" s="37">
        <f t="shared" si="136"/>
        <v>0</v>
      </c>
      <c r="AF446" s="37">
        <v>0.13</v>
      </c>
      <c r="AG446" s="37"/>
      <c r="AH446" s="37"/>
      <c r="AI446">
        <f>AF446*EXP(Info!$B$6*H446*1000)</f>
        <v>0.47153688953585676</v>
      </c>
      <c r="AJ446"/>
      <c r="AK446"/>
      <c r="AL446"/>
      <c r="AM446"/>
      <c r="AN446"/>
      <c r="AO446"/>
      <c r="AP446"/>
      <c r="AQ446">
        <f t="shared" si="120"/>
        <v>2</v>
      </c>
      <c r="AR446">
        <v>1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8">
      <c r="A447" s="13" t="s">
        <v>407</v>
      </c>
      <c r="B447" s="13" t="s">
        <v>429</v>
      </c>
      <c r="D447" s="13">
        <v>22.725000000000001</v>
      </c>
      <c r="E447" s="13">
        <v>85.905000000000001</v>
      </c>
      <c r="F447" s="13">
        <v>4666</v>
      </c>
      <c r="G447">
        <v>175</v>
      </c>
      <c r="H447">
        <v>141.01</v>
      </c>
      <c r="J447">
        <f>(F447*100*Info!$B$11)/AI447</f>
        <v>27.264687317954237</v>
      </c>
      <c r="K447"/>
      <c r="L447"/>
      <c r="M447"/>
      <c r="N447"/>
      <c r="O447"/>
      <c r="P447"/>
      <c r="Q447"/>
      <c r="S447"/>
      <c r="T447"/>
      <c r="W447" s="37"/>
      <c r="X447" s="37"/>
      <c r="Y447" s="28"/>
      <c r="Z447" s="28"/>
      <c r="AA447" s="37"/>
      <c r="AB447" s="37"/>
      <c r="AC447" s="37">
        <f>(1-EXP(-Info!$B$6*H447*1000))+(Info!$B$6/(Info!$B$6-Info!$B$7))*(EXP(-Info!$B$7*H447*1000)-EXP(-Info!$B$6*H447*1000))*(Info!$B$9-1)</f>
        <v>0.80984131326205211</v>
      </c>
      <c r="AD447" s="37">
        <f>SQRT((Info!$B$6*EXP(-Info!$B$6*H447*1000)+(Info!$B$6/(Info!$B$6+Info!$B$7))*(Info!$B$9-1)*(-Info!$B$7*EXP(-Info!$B$7*H447*1000)+Info!$B$6*EXP(-Info!$B$6*H447*1000)))^2*(0.01*H447*1000)^2)</f>
        <v>3.6467599498778021E-3</v>
      </c>
      <c r="AE447" s="37">
        <f t="shared" si="136"/>
        <v>0</v>
      </c>
      <c r="AF447" s="37">
        <v>0.12</v>
      </c>
      <c r="AG447" s="37"/>
      <c r="AH447" s="37"/>
      <c r="AI447">
        <f>AF447*EXP(Info!$B$6*H447*1000)</f>
        <v>0.43730531511609488</v>
      </c>
      <c r="AJ447"/>
      <c r="AK447"/>
      <c r="AL447"/>
      <c r="AM447"/>
      <c r="AN447"/>
      <c r="AO447"/>
      <c r="AP447"/>
      <c r="AQ447">
        <f t="shared" si="120"/>
        <v>2</v>
      </c>
      <c r="AR447">
        <v>1</v>
      </c>
      <c r="AS447">
        <v>1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8">
      <c r="A448" s="13" t="s">
        <v>407</v>
      </c>
      <c r="B448" s="13" t="s">
        <v>429</v>
      </c>
      <c r="D448" s="13">
        <v>22.725000000000001</v>
      </c>
      <c r="E448" s="13">
        <v>85.905000000000001</v>
      </c>
      <c r="F448" s="13">
        <v>4666</v>
      </c>
      <c r="G448">
        <v>185</v>
      </c>
      <c r="H448">
        <v>141.63999999999999</v>
      </c>
      <c r="J448">
        <f>(F448*100*Info!$B$11)/AI448</f>
        <v>21.686096902917647</v>
      </c>
      <c r="K448"/>
      <c r="L448"/>
      <c r="M448"/>
      <c r="N448"/>
      <c r="O448"/>
      <c r="P448"/>
      <c r="Q448"/>
      <c r="S448"/>
      <c r="T448"/>
      <c r="W448" s="37"/>
      <c r="X448" s="37"/>
      <c r="Y448" s="28"/>
      <c r="Z448" s="28"/>
      <c r="AA448" s="37"/>
      <c r="AB448" s="37"/>
      <c r="AC448" s="37">
        <f>(1-EXP(-Info!$B$6*H448*1000))+(Info!$B$6/(Info!$B$6-Info!$B$7))*(EXP(-Info!$B$7*H448*1000)-EXP(-Info!$B$6*H448*1000))*(Info!$B$9-1)</f>
        <v>0.81150432390561977</v>
      </c>
      <c r="AD448" s="37">
        <f>SQRT((Info!$B$6*EXP(-Info!$B$6*H448*1000)+(Info!$B$6/(Info!$B$6+Info!$B$7))*(Info!$B$9-1)*(-Info!$B$7*EXP(-Info!$B$7*H448*1000)+Info!$B$6*EXP(-Info!$B$6*H448*1000)))^2*(0.01*H448*1000)^2)</f>
        <v>3.6407498381288597E-3</v>
      </c>
      <c r="AE448" s="37">
        <f t="shared" si="136"/>
        <v>0</v>
      </c>
      <c r="AF448" s="37">
        <v>0.15</v>
      </c>
      <c r="AG448" s="37"/>
      <c r="AH448" s="37"/>
      <c r="AI448">
        <f>AF448*EXP(Info!$B$6*H448*1000)</f>
        <v>0.549798921055068</v>
      </c>
      <c r="AJ448"/>
      <c r="AK448"/>
      <c r="AL448"/>
      <c r="AM448"/>
      <c r="AN448"/>
      <c r="AO448"/>
      <c r="AP448"/>
      <c r="AQ448">
        <f t="shared" si="120"/>
        <v>2</v>
      </c>
      <c r="AR448">
        <v>1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8">
      <c r="A449" s="13" t="s">
        <v>407</v>
      </c>
      <c r="B449" s="13" t="s">
        <v>429</v>
      </c>
      <c r="D449" s="13">
        <v>22.725000000000001</v>
      </c>
      <c r="E449" s="13">
        <v>85.905000000000001</v>
      </c>
      <c r="F449" s="13">
        <v>4666</v>
      </c>
      <c r="G449">
        <v>195</v>
      </c>
      <c r="H449">
        <v>142.18</v>
      </c>
      <c r="J449">
        <f>(F449*100*Info!$B$11)/AI449</f>
        <v>9.5667861085757462</v>
      </c>
      <c r="K449">
        <f>2*((F449*100*Info!$B$11)/AI449^2)*(AJ449/2)</f>
        <v>1.390531280289695</v>
      </c>
      <c r="L449">
        <f t="shared" ref="L449:L454" si="139">(M449/10.7)/J449</f>
        <v>0.8504672906694295</v>
      </c>
      <c r="M449">
        <f t="shared" ref="M449:M454" si="140">((U449/0.242530073729142))*J449</f>
        <v>87.057753685265538</v>
      </c>
      <c r="N449">
        <f t="shared" ref="N449:N454" si="141">2*M449*SQRT((0.5*K449/J449)^2+(0.5*V449/U449)^2)</f>
        <v>12.996727670514241</v>
      </c>
      <c r="O449">
        <v>2.38</v>
      </c>
      <c r="P449">
        <v>0.06</v>
      </c>
      <c r="Q449">
        <v>2.27</v>
      </c>
      <c r="S449">
        <v>2.27</v>
      </c>
      <c r="T449">
        <v>0.08</v>
      </c>
      <c r="U449" s="23">
        <v>2.2070236734000002</v>
      </c>
      <c r="V449" s="23">
        <v>7.5184322940000006E-2</v>
      </c>
      <c r="W449" s="37">
        <f>U449*Info!$B$2</f>
        <v>1.0593713632320001</v>
      </c>
      <c r="X449" s="37">
        <f>W449*SQRT((0.5*V449/U449)^2+Info!$B$3^2)</f>
        <v>5.5957695808964182E-2</v>
      </c>
      <c r="Y449" s="28">
        <f>W449*Info!$D$2</f>
        <v>0.85809080421792017</v>
      </c>
      <c r="Z449" s="28">
        <f>Y449*SQRT(Info!$D$3^2+(X449/W449)^2)</f>
        <v>6.2411711221240188E-2</v>
      </c>
      <c r="AA449" s="37">
        <f t="shared" ref="AA449:AA454" si="142">IF(O449-W449&gt;0,O449-W449,0)</f>
        <v>1.3206286367679998</v>
      </c>
      <c r="AB449" s="37">
        <f t="shared" ref="AB449:AB454" si="143">SQRT((0.5*P449)^2+X449^2)</f>
        <v>6.3492233542761498E-2</v>
      </c>
      <c r="AC449" s="37">
        <f>(1-EXP(-Info!$B$6*H449*1000))+(Info!$B$6/(Info!$B$6-Info!$B$7))*(EXP(-Info!$B$7*H449*1000)-EXP(-Info!$B$6*H449*1000))*(Info!$B$9-1)</f>
        <v>0.81292133172222991</v>
      </c>
      <c r="AD449" s="37">
        <f>SQRT((Info!$B$6*EXP(-Info!$B$6*H449*1000)+(Info!$B$6/(Info!$B$6+Info!$B$7))*(Info!$B$9-1)*(-Info!$B$7*EXP(-Info!$B$7*H449*1000)+Info!$B$6*EXP(-Info!$B$6*H449*1000)))^2*(0.01*H449*1000)^2)</f>
        <v>3.6355447862468156E-3</v>
      </c>
      <c r="AE449" s="37">
        <f t="shared" si="136"/>
        <v>5.1837016527481732E-2</v>
      </c>
      <c r="AF449" s="37">
        <f t="shared" ref="AF449:AF454" si="144">IF((S449-Y449-AA449*AC449)&gt;0,S449-Y449-AA449*AC449,0)</f>
        <v>0.33834200567012451</v>
      </c>
      <c r="AG449" s="37">
        <f t="shared" ref="AG449:AG454" si="145">SQRT((T449*0.5)^2+Z449^2+AE449^2)</f>
        <v>9.0456055518875533E-2</v>
      </c>
      <c r="AH449" s="37">
        <f t="shared" ref="AH449:AH454" si="146">AF449/S449</f>
        <v>0.14904934170490067</v>
      </c>
      <c r="AI449">
        <f>AF449*EXP(Info!$B$6*H449*1000)</f>
        <v>1.2462902947555088</v>
      </c>
      <c r="AJ449">
        <f>2*SQRT((EXP(Info!$B$6*H449)*AG449)^2+(Info!$B$6*H449*0.01*AI449)^2)</f>
        <v>0.18114815357118921</v>
      </c>
      <c r="AK449">
        <f t="shared" ref="AK449:AK454" si="147">AA449/0.752049334436339</f>
        <v>1.7560398983104093</v>
      </c>
      <c r="AL449">
        <f t="shared" ref="AL449:AL454" si="148">AB449/0.752049334436339*2</f>
        <v>0.16885124588361994</v>
      </c>
      <c r="AM449">
        <v>0.95</v>
      </c>
      <c r="AN449">
        <v>0.04</v>
      </c>
      <c r="AO449">
        <f t="shared" ref="AO449:AO454" si="149">U449/0.242530074</f>
        <v>9.1</v>
      </c>
      <c r="AP449">
        <f t="shared" ref="AP449:AP454" si="150">O449/U449</f>
        <v>1.0783753834110548</v>
      </c>
      <c r="AQ449">
        <f t="shared" si="120"/>
        <v>2</v>
      </c>
      <c r="AR449">
        <v>1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8">
      <c r="A450" s="13" t="s">
        <v>407</v>
      </c>
      <c r="B450" s="13" t="s">
        <v>429</v>
      </c>
      <c r="D450" s="13">
        <v>22.725000000000001</v>
      </c>
      <c r="E450" s="13">
        <v>85.905000000000001</v>
      </c>
      <c r="F450" s="13">
        <v>4666</v>
      </c>
      <c r="G450">
        <v>200.5</v>
      </c>
      <c r="H450">
        <v>144.21</v>
      </c>
      <c r="J450">
        <f>(F450*100*Info!$B$11)/AI450</f>
        <v>0.39767671293447848</v>
      </c>
      <c r="K450">
        <f>2*((F450*100*Info!$B$11)/AI450^2)*(AJ450/2)</f>
        <v>3.679968769401896E-3</v>
      </c>
      <c r="L450">
        <f t="shared" si="139"/>
        <v>1.3551401884293108</v>
      </c>
      <c r="M450">
        <f t="shared" si="140"/>
        <v>5.7663123439897657</v>
      </c>
      <c r="N450">
        <f t="shared" si="141"/>
        <v>0.13433222144679491</v>
      </c>
      <c r="O450">
        <v>2.0099999999999998</v>
      </c>
      <c r="P450">
        <v>0.05</v>
      </c>
      <c r="Q450">
        <v>1.86</v>
      </c>
      <c r="S450">
        <v>9.6199999999999992</v>
      </c>
      <c r="T450">
        <v>0.13</v>
      </c>
      <c r="U450" s="23">
        <v>3.5166860730000002</v>
      </c>
      <c r="V450" s="23">
        <v>7.5184322940000006E-2</v>
      </c>
      <c r="W450" s="37">
        <f>U450*Info!$B$2</f>
        <v>1.68800931504</v>
      </c>
      <c r="X450" s="37">
        <f>W450*SQRT((0.5*V450/U450)^2+Info!$B$3^2)</f>
        <v>8.6307781377538764E-2</v>
      </c>
      <c r="Y450" s="28">
        <f>W450*Info!$D$2</f>
        <v>1.3672875451824</v>
      </c>
      <c r="Z450" s="28">
        <f>Y450*SQRT(Info!$D$3^2+(X450/W450)^2)</f>
        <v>9.7780359542196715E-2</v>
      </c>
      <c r="AA450" s="37">
        <f t="shared" si="142"/>
        <v>0.32199068495999983</v>
      </c>
      <c r="AB450" s="37">
        <f t="shared" si="143"/>
        <v>8.9855623787902267E-2</v>
      </c>
      <c r="AC450" s="37">
        <f>(1-EXP(-Info!$B$6*H450*1000))+(Info!$B$6/(Info!$B$6-Info!$B$7))*(EXP(-Info!$B$7*H450*1000)-EXP(-Info!$B$6*H450*1000))*(Info!$B$9-1)</f>
        <v>0.81817931833436808</v>
      </c>
      <c r="AD450" s="37">
        <f>SQRT((Info!$B$6*EXP(-Info!$B$6*H450*1000)+(Info!$B$6/(Info!$B$6+Info!$B$7))*(Info!$B$9-1)*(-Info!$B$7*EXP(-Info!$B$7*H450*1000)+Info!$B$6*EXP(-Info!$B$6*H450*1000)))^2*(0.01*H450*1000)^2)</f>
        <v>3.6155464980755004E-3</v>
      </c>
      <c r="AE450" s="37">
        <f t="shared" si="136"/>
        <v>7.3527229890932508E-2</v>
      </c>
      <c r="AF450" s="37">
        <f t="shared" si="144"/>
        <v>7.9892663356870104</v>
      </c>
      <c r="AG450" s="37">
        <f t="shared" si="145"/>
        <v>0.13853610449133938</v>
      </c>
      <c r="AH450" s="37">
        <f t="shared" si="146"/>
        <v>0.83048506607973083</v>
      </c>
      <c r="AI450">
        <f>AF450*EXP(Info!$B$6*H450*1000)</f>
        <v>29.981621481276466</v>
      </c>
      <c r="AJ450">
        <f>2*SQRT((EXP(Info!$B$6*H450)*AG450)^2+(Info!$B$6*H450*0.01*AI450)^2)</f>
        <v>0.27744000872715097</v>
      </c>
      <c r="AK450">
        <f t="shared" si="147"/>
        <v>0.42815101379131176</v>
      </c>
      <c r="AL450">
        <f t="shared" si="148"/>
        <v>0.23896204590154729</v>
      </c>
      <c r="AM450">
        <v>0.92</v>
      </c>
      <c r="AN450">
        <v>0.04</v>
      </c>
      <c r="AO450">
        <f t="shared" si="149"/>
        <v>14.5</v>
      </c>
      <c r="AP450">
        <f t="shared" si="150"/>
        <v>0.57156082694788768</v>
      </c>
      <c r="AQ450">
        <f t="shared" ref="AQ450:AQ513" si="151">AR450+AS450+AT450+AU450+AV450+AW450+AX450</f>
        <v>2</v>
      </c>
      <c r="AR450">
        <v>1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8">
      <c r="A451" s="13" t="s">
        <v>407</v>
      </c>
      <c r="B451" s="13" t="s">
        <v>429</v>
      </c>
      <c r="D451" s="13">
        <v>22.725000000000001</v>
      </c>
      <c r="E451" s="13">
        <v>85.905000000000001</v>
      </c>
      <c r="F451" s="13">
        <v>4666</v>
      </c>
      <c r="G451">
        <v>204.99999999999997</v>
      </c>
      <c r="H451">
        <v>162.06</v>
      </c>
      <c r="J451">
        <f>(F451*100*Info!$B$11)/AI451</f>
        <v>0.63436543276328838</v>
      </c>
      <c r="K451">
        <f>2*((F451*100*Info!$B$11)/AI451^2)*(AJ451/2)</f>
        <v>1.1755129337057435E-2</v>
      </c>
      <c r="L451">
        <f t="shared" si="139"/>
        <v>0.92056074869163529</v>
      </c>
      <c r="M451">
        <f t="shared" si="140"/>
        <v>6.2484995196967255</v>
      </c>
      <c r="N451">
        <f t="shared" si="141"/>
        <v>0.20152028419008203</v>
      </c>
      <c r="O451">
        <v>1.82</v>
      </c>
      <c r="P451">
        <v>0.06</v>
      </c>
      <c r="Q451">
        <v>1.56</v>
      </c>
      <c r="S451">
        <v>5.76</v>
      </c>
      <c r="T451">
        <v>0.3</v>
      </c>
      <c r="U451" s="23">
        <v>2.3889212289000001</v>
      </c>
      <c r="V451" s="23">
        <v>6.3057819240000007E-2</v>
      </c>
      <c r="W451" s="37">
        <f>U451*Info!$B$2</f>
        <v>1.1466821898720001</v>
      </c>
      <c r="X451" s="37">
        <f>W451*SQRT((0.5*V451/U451)^2+Info!$B$3^2)</f>
        <v>5.9297844251716733E-2</v>
      </c>
      <c r="Y451" s="28">
        <f>W451*Info!$D$2</f>
        <v>0.9288125737963201</v>
      </c>
      <c r="Z451" s="28">
        <f>Y451*SQRT(Info!$D$3^2+(X451/W451)^2)</f>
        <v>6.681117675151077E-2</v>
      </c>
      <c r="AA451" s="37">
        <f t="shared" si="142"/>
        <v>0.67331781012799996</v>
      </c>
      <c r="AB451" s="37">
        <f t="shared" si="143"/>
        <v>6.645475402784104E-2</v>
      </c>
      <c r="AC451" s="37">
        <f>(1-EXP(-Info!$B$6*H451*1000))+(Info!$B$6/(Info!$B$6-Info!$B$7))*(EXP(-Info!$B$7*H451*1000)-EXP(-Info!$B$6*H451*1000))*(Info!$B$9-1)</f>
        <v>0.86001419314970939</v>
      </c>
      <c r="AD451" s="37">
        <f>SQRT((Info!$B$6*EXP(-Info!$B$6*H451*1000)+(Info!$B$6/(Info!$B$6+Info!$B$7))*(Info!$B$9-1)*(-Info!$B$7*EXP(-Info!$B$7*H451*1000)+Info!$B$6*EXP(-Info!$B$6*H451*1000)))^2*(0.01*H451*1000)^2)</f>
        <v>3.4147383985962429E-3</v>
      </c>
      <c r="AE451" s="37">
        <f t="shared" ref="AE451:AE482" si="152">IF(AA451&gt;0,AA451*AC451*SQRT((AB451/AA451)^2+(AD451/AC451)^2),AA451*AC451*SQRT((AD451/AC451)^2))</f>
        <v>5.7198261017628246E-2</v>
      </c>
      <c r="AF451" s="37">
        <f t="shared" si="144"/>
        <v>4.2521245529931182</v>
      </c>
      <c r="AG451" s="37">
        <f t="shared" si="145"/>
        <v>0.17388322058888356</v>
      </c>
      <c r="AH451" s="37">
        <f t="shared" si="146"/>
        <v>0.73821606822797192</v>
      </c>
      <c r="AI451">
        <f>AF451*EXP(Info!$B$6*H451*1000)</f>
        <v>18.795148763360825</v>
      </c>
      <c r="AJ451">
        <f>2*SQRT((EXP(Info!$B$6*H451)*AG451)^2+(Info!$B$6*H451*0.01*AI451)^2)</f>
        <v>0.3482841170272033</v>
      </c>
      <c r="AK451">
        <f t="shared" si="147"/>
        <v>0.89531069212720149</v>
      </c>
      <c r="AL451">
        <f t="shared" si="148"/>
        <v>0.17672977286164046</v>
      </c>
      <c r="AM451">
        <v>0.86</v>
      </c>
      <c r="AN451">
        <v>0.04</v>
      </c>
      <c r="AO451">
        <f t="shared" si="149"/>
        <v>9.85</v>
      </c>
      <c r="AP451">
        <f t="shared" si="150"/>
        <v>0.76185015143342971</v>
      </c>
      <c r="AQ451">
        <f t="shared" si="151"/>
        <v>2</v>
      </c>
      <c r="AR451">
        <v>1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/>
      <c r="AZ451"/>
      <c r="BC451"/>
      <c r="BD451"/>
      <c r="BE451"/>
      <c r="BF451"/>
    </row>
    <row r="452" spans="1:58">
      <c r="A452" s="13" t="s">
        <v>407</v>
      </c>
      <c r="B452" s="13" t="s">
        <v>429</v>
      </c>
      <c r="D452" s="13">
        <v>22.725000000000001</v>
      </c>
      <c r="E452" s="13">
        <v>85.905000000000001</v>
      </c>
      <c r="F452" s="13">
        <v>4666</v>
      </c>
      <c r="G452">
        <v>215</v>
      </c>
      <c r="H452">
        <v>171.94</v>
      </c>
      <c r="J452">
        <f>(F452*100*Info!$B$11)/AI452</f>
        <v>1.2883555825702437</v>
      </c>
      <c r="K452">
        <f>2*((F452*100*Info!$B$11)/AI452^2)*(AJ452/2)</f>
        <v>2.6907267827852788E-2</v>
      </c>
      <c r="L452">
        <f t="shared" si="139"/>
        <v>0.87102803835594311</v>
      </c>
      <c r="M452">
        <f t="shared" si="140"/>
        <v>12.007474042964638</v>
      </c>
      <c r="N452">
        <f t="shared" si="141"/>
        <v>0.41844356068426719</v>
      </c>
      <c r="O452">
        <v>1.47</v>
      </c>
      <c r="P452">
        <v>0.08</v>
      </c>
      <c r="Q452">
        <v>1.31</v>
      </c>
      <c r="S452">
        <v>3.13</v>
      </c>
      <c r="T452">
        <v>0.08</v>
      </c>
      <c r="U452" s="23">
        <v>2.26038028968</v>
      </c>
      <c r="V452" s="23">
        <v>6.3057819240000007E-2</v>
      </c>
      <c r="W452" s="37">
        <f>U452*Info!$B$2</f>
        <v>1.0849825390464001</v>
      </c>
      <c r="X452" s="37">
        <f>W452*SQRT((0.5*V452/U452)^2+Info!$B$3^2)</f>
        <v>5.6320529086343579E-2</v>
      </c>
      <c r="Y452" s="28">
        <f>W452*Info!$D$2</f>
        <v>0.87883585662758412</v>
      </c>
      <c r="Z452" s="28">
        <f>Y452*SQRT(Info!$D$3^2+(X452/W452)^2)</f>
        <v>6.3340600464335581E-2</v>
      </c>
      <c r="AA452" s="37">
        <f t="shared" si="142"/>
        <v>0.3850174609535999</v>
      </c>
      <c r="AB452" s="37">
        <f t="shared" si="143"/>
        <v>6.907967860786321E-2</v>
      </c>
      <c r="AC452" s="37">
        <f>(1-EXP(-Info!$B$6*H452*1000))+(Info!$B$6/(Info!$B$6-Info!$B$7))*(EXP(-Info!$B$7*H452*1000)-EXP(-Info!$B$6*H452*1000))*(Info!$B$9-1)</f>
        <v>0.88007598603280024</v>
      </c>
      <c r="AD452" s="37">
        <f>SQRT((Info!$B$6*EXP(-Info!$B$6*H452*1000)+(Info!$B$6/(Info!$B$6+Info!$B$7))*(Info!$B$9-1)*(-Info!$B$7*EXP(-Info!$B$7*H452*1000)+Info!$B$6*EXP(-Info!$B$6*H452*1000)))^2*(0.01*H452*1000)^2)</f>
        <v>3.2887105552228909E-3</v>
      </c>
      <c r="AE452" s="37">
        <f t="shared" si="152"/>
        <v>6.0808550793777394E-2</v>
      </c>
      <c r="AF452" s="37">
        <f t="shared" si="144"/>
        <v>1.9123195217838314</v>
      </c>
      <c r="AG452" s="37">
        <f t="shared" si="145"/>
        <v>9.6486846340949464E-2</v>
      </c>
      <c r="AH452" s="37">
        <f t="shared" si="146"/>
        <v>0.61096470344531351</v>
      </c>
      <c r="AI452">
        <f>AF452*EXP(Info!$B$6*H452*1000)</f>
        <v>9.254426992378642</v>
      </c>
      <c r="AJ452">
        <f>2*SQRT((EXP(Info!$B$6*H452)*AG452)^2+(Info!$B$6*H452*0.01*AI452)^2)</f>
        <v>0.1932784310838081</v>
      </c>
      <c r="AK452">
        <f t="shared" si="147"/>
        <v>0.51195771783000177</v>
      </c>
      <c r="AL452">
        <f t="shared" si="148"/>
        <v>0.18371049728975142</v>
      </c>
      <c r="AM452">
        <v>0.89</v>
      </c>
      <c r="AN452">
        <v>7.0000000000000007E-2</v>
      </c>
      <c r="AO452">
        <f t="shared" si="149"/>
        <v>9.32</v>
      </c>
      <c r="AP452">
        <f t="shared" si="150"/>
        <v>0.65033304648400847</v>
      </c>
      <c r="AQ452">
        <f t="shared" si="151"/>
        <v>2</v>
      </c>
      <c r="AR452">
        <v>1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8">
      <c r="A453" s="13" t="s">
        <v>407</v>
      </c>
      <c r="B453" s="13" t="s">
        <v>429</v>
      </c>
      <c r="D453" s="13">
        <v>22.725000000000001</v>
      </c>
      <c r="E453" s="13">
        <v>85.905000000000001</v>
      </c>
      <c r="F453" s="13">
        <v>4666</v>
      </c>
      <c r="G453">
        <v>225</v>
      </c>
      <c r="H453">
        <v>172.95</v>
      </c>
      <c r="J453">
        <f>(F453*100*Info!$B$11)/AI453</f>
        <v>10.034346752156406</v>
      </c>
      <c r="K453">
        <f>2*((F453*100*Info!$B$11)/AI453^2)*(AJ453/2)</f>
        <v>1.4245674967029116</v>
      </c>
      <c r="L453">
        <f t="shared" si="139"/>
        <v>0.79158878593077664</v>
      </c>
      <c r="M453">
        <f t="shared" si="140"/>
        <v>84.990917085682753</v>
      </c>
      <c r="N453">
        <f t="shared" si="141"/>
        <v>12.412023162049303</v>
      </c>
      <c r="O453">
        <v>1.46</v>
      </c>
      <c r="P453">
        <v>0.06</v>
      </c>
      <c r="Q453">
        <v>1.29</v>
      </c>
      <c r="S453">
        <v>1.46</v>
      </c>
      <c r="T453">
        <v>0.06</v>
      </c>
      <c r="U453" s="23">
        <v>2.05422972678</v>
      </c>
      <c r="V453" s="23">
        <v>7.0333721459999998E-2</v>
      </c>
      <c r="W453" s="37">
        <f>U453*Info!$B$2</f>
        <v>0.98603026885440004</v>
      </c>
      <c r="X453" s="37">
        <f>W453*SQRT((0.5*V453/U453)^2+Info!$B$3^2)</f>
        <v>5.2111196229878302E-2</v>
      </c>
      <c r="Y453" s="28">
        <f>W453*Info!$D$2</f>
        <v>0.79868451777206406</v>
      </c>
      <c r="Z453" s="28">
        <f>Y453*SQRT(Info!$D$3^2+(X453/W453)^2)</f>
        <v>5.8107076314034799E-2</v>
      </c>
      <c r="AA453" s="37">
        <f t="shared" si="142"/>
        <v>0.47396973114559993</v>
      </c>
      <c r="AB453" s="37">
        <f t="shared" si="143"/>
        <v>6.0129666326272618E-2</v>
      </c>
      <c r="AC453" s="37">
        <f>(1-EXP(-Info!$B$6*H453*1000))+(Info!$B$6/(Info!$B$6-Info!$B$7))*(EXP(-Info!$B$7*H453*1000)-EXP(-Info!$B$6*H453*1000))*(Info!$B$9-1)</f>
        <v>0.88201355214520483</v>
      </c>
      <c r="AD453" s="37">
        <f>SQRT((Info!$B$6*EXP(-Info!$B$6*H453*1000)+(Info!$B$6/(Info!$B$6+Info!$B$7))*(Info!$B$9-1)*(-Info!$B$7*EXP(-Info!$B$7*H453*1000)+Info!$B$6*EXP(-Info!$B$6*H453*1000)))^2*(0.01*H453*1000)^2)</f>
        <v>3.2753810943952234E-3</v>
      </c>
      <c r="AE453" s="37">
        <f t="shared" si="152"/>
        <v>5.3057896898710578E-2</v>
      </c>
      <c r="AF453" s="37">
        <f t="shared" si="144"/>
        <v>0.24326775605089757</v>
      </c>
      <c r="AG453" s="37">
        <f t="shared" si="145"/>
        <v>8.4211476302694419E-2</v>
      </c>
      <c r="AH453" s="37">
        <f t="shared" si="146"/>
        <v>0.16662175071979285</v>
      </c>
      <c r="AI453">
        <f>AF453*EXP(Info!$B$6*H453*1000)</f>
        <v>1.1882181245687462</v>
      </c>
      <c r="AJ453">
        <f>2*SQRT((EXP(Info!$B$6*H453)*AG453)^2+(Info!$B$6*H453*0.01*AI453)^2)</f>
        <v>0.16869029554815437</v>
      </c>
      <c r="AK453">
        <f t="shared" si="147"/>
        <v>0.63023755150430416</v>
      </c>
      <c r="AL453">
        <f t="shared" si="148"/>
        <v>0.15990883462808939</v>
      </c>
      <c r="AM453">
        <v>0.88</v>
      </c>
      <c r="AN453">
        <v>0.06</v>
      </c>
      <c r="AO453">
        <f t="shared" si="149"/>
        <v>8.4699999999999989</v>
      </c>
      <c r="AP453">
        <f t="shared" si="150"/>
        <v>0.71072868869858408</v>
      </c>
      <c r="AQ453">
        <f t="shared" si="151"/>
        <v>2</v>
      </c>
      <c r="AR453">
        <v>1</v>
      </c>
      <c r="AS453">
        <v>1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8">
      <c r="A454" s="13" t="s">
        <v>407</v>
      </c>
      <c r="B454" s="13" t="s">
        <v>429</v>
      </c>
      <c r="D454" s="13">
        <v>22.725000000000001</v>
      </c>
      <c r="E454" s="13">
        <v>85.905000000000001</v>
      </c>
      <c r="F454" s="13">
        <v>4666</v>
      </c>
      <c r="G454">
        <v>235</v>
      </c>
      <c r="H454">
        <v>173.83</v>
      </c>
      <c r="J454">
        <f>(F454*100*Info!$B$11)/AI454</f>
        <v>26.118509357307019</v>
      </c>
      <c r="K454">
        <f>2*((F454*100*Info!$B$11)/AI454^2)*(AJ454/2)</f>
        <v>10.058318832282472</v>
      </c>
      <c r="L454">
        <f t="shared" si="139"/>
        <v>0.79906542145314552</v>
      </c>
      <c r="M454">
        <f t="shared" si="140"/>
        <v>223.31325525437168</v>
      </c>
      <c r="N454">
        <f t="shared" si="141"/>
        <v>86.246157748895456</v>
      </c>
      <c r="O454">
        <v>1.8</v>
      </c>
      <c r="P454">
        <v>0.09</v>
      </c>
      <c r="Q454">
        <v>1.61</v>
      </c>
      <c r="S454">
        <v>1.61</v>
      </c>
      <c r="T454">
        <v>0.05</v>
      </c>
      <c r="U454" s="23">
        <v>2.0736321327000002</v>
      </c>
      <c r="V454" s="23">
        <v>6.0632518500000003E-2</v>
      </c>
      <c r="W454" s="37">
        <f>U454*Info!$B$2</f>
        <v>0.99534342369600004</v>
      </c>
      <c r="X454" s="37">
        <f>W454*SQRT((0.5*V454/U454)^2+Info!$B$3^2)</f>
        <v>5.185100134228067E-2</v>
      </c>
      <c r="Y454" s="28">
        <f>W454*Info!$D$2</f>
        <v>0.80622817319376006</v>
      </c>
      <c r="Z454" s="28">
        <f>Y454*SQRT(Info!$D$3^2+(X454/W454)^2)</f>
        <v>5.8214704327444175E-2</v>
      </c>
      <c r="AA454" s="37">
        <f t="shared" si="142"/>
        <v>0.804656576304</v>
      </c>
      <c r="AB454" s="37">
        <f t="shared" si="143"/>
        <v>6.8655126102842398E-2</v>
      </c>
      <c r="AC454" s="37">
        <f>(1-EXP(-Info!$B$6*H454*1000))+(Info!$B$6/(Info!$B$6-Info!$B$7))*(EXP(-Info!$B$7*H454*1000)-EXP(-Info!$B$6*H454*1000))*(Info!$B$9-1)</f>
        <v>0.88368522901284408</v>
      </c>
      <c r="AD454" s="37">
        <f>SQRT((Info!$B$6*EXP(-Info!$B$6*H454*1000)+(Info!$B$6/(Info!$B$6+Info!$B$7))*(Info!$B$9-1)*(-Info!$B$7*EXP(-Info!$B$7*H454*1000)+Info!$B$6*EXP(-Info!$B$6*H454*1000)))^2*(0.01*H454*1000)^2)</f>
        <v>3.2637081907600524E-3</v>
      </c>
      <c r="AE454" s="37">
        <f t="shared" si="152"/>
        <v>6.0726332812313273E-2</v>
      </c>
      <c r="AF454" s="37">
        <f t="shared" si="144"/>
        <v>9.2708695898348736E-2</v>
      </c>
      <c r="AG454" s="37">
        <f t="shared" si="145"/>
        <v>8.7758984137030566E-2</v>
      </c>
      <c r="AH454" s="37">
        <f t="shared" si="146"/>
        <v>5.7583040930651384E-2</v>
      </c>
      <c r="AI454">
        <f>AF454*EXP(Info!$B$6*H454*1000)</f>
        <v>0.45649590931896539</v>
      </c>
      <c r="AJ454">
        <f>2*SQRT((EXP(Info!$B$6*H454)*AG454)^2+(Info!$B$6*H454*0.01*AI454)^2)</f>
        <v>0.17579798826759238</v>
      </c>
      <c r="AK454">
        <f t="shared" si="147"/>
        <v>1.0699518495114289</v>
      </c>
      <c r="AL454">
        <f t="shared" si="148"/>
        <v>0.18258144235789908</v>
      </c>
      <c r="AM454">
        <v>0.89</v>
      </c>
      <c r="AN454">
        <v>0.06</v>
      </c>
      <c r="AO454">
        <f t="shared" si="149"/>
        <v>8.5500000000000007</v>
      </c>
      <c r="AP454">
        <f t="shared" si="150"/>
        <v>0.86804210429372841</v>
      </c>
      <c r="AQ454">
        <f t="shared" si="151"/>
        <v>2</v>
      </c>
      <c r="AR454">
        <v>1</v>
      </c>
      <c r="AS454">
        <v>1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8">
      <c r="A455" s="13" t="s">
        <v>407</v>
      </c>
      <c r="B455" s="13" t="s">
        <v>429</v>
      </c>
      <c r="D455" s="13">
        <v>22.725000000000001</v>
      </c>
      <c r="E455" s="13">
        <v>85.905000000000001</v>
      </c>
      <c r="F455" s="13">
        <v>4666</v>
      </c>
      <c r="G455">
        <v>245.00000000000003</v>
      </c>
      <c r="H455">
        <v>174.8</v>
      </c>
      <c r="J455">
        <f>(F455*100*Info!$B$11)/AI455</f>
        <v>14.999805822648916</v>
      </c>
      <c r="K455"/>
      <c r="L455"/>
      <c r="M455"/>
      <c r="N455"/>
      <c r="O455"/>
      <c r="P455"/>
      <c r="Q455"/>
      <c r="S455"/>
      <c r="T455"/>
      <c r="W455" s="37"/>
      <c r="X455" s="37"/>
      <c r="Y455" s="28"/>
      <c r="Z455" s="28"/>
      <c r="AA455" s="37"/>
      <c r="AB455" s="37"/>
      <c r="AC455" s="37">
        <f>(1-EXP(-Info!$B$6*H455*1000))+(Info!$B$6/(Info!$B$6-Info!$B$7))*(EXP(-Info!$B$7*H455*1000)-EXP(-Info!$B$6*H455*1000))*(Info!$B$9-1)</f>
        <v>0.88551023130287121</v>
      </c>
      <c r="AD455" s="37">
        <f>SQRT((Info!$B$6*EXP(-Info!$B$6*H455*1000)+(Info!$B$6/(Info!$B$6+Info!$B$7))*(Info!$B$9-1)*(-Info!$B$7*EXP(-Info!$B$7*H455*1000)+Info!$B$6*EXP(-Info!$B$6*H455*1000)))^2*(0.01*H455*1000)^2)</f>
        <v>3.2507797612486571E-3</v>
      </c>
      <c r="AE455" s="37">
        <f t="shared" si="152"/>
        <v>0</v>
      </c>
      <c r="AF455" s="37">
        <v>0.16</v>
      </c>
      <c r="AG455" s="37"/>
      <c r="AH455" s="37"/>
      <c r="AI455">
        <f>AF455*EXP(Info!$B$6*H455*1000)</f>
        <v>0.7948764684084566</v>
      </c>
      <c r="AJ455"/>
      <c r="AK455"/>
      <c r="AL455"/>
      <c r="AM455"/>
      <c r="AN455"/>
      <c r="AO455"/>
      <c r="AP455"/>
      <c r="AQ455">
        <f t="shared" si="151"/>
        <v>2</v>
      </c>
      <c r="AR455">
        <v>1</v>
      </c>
      <c r="AS455">
        <v>1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8">
      <c r="A456" s="13" t="s">
        <v>407</v>
      </c>
      <c r="B456" s="13" t="s">
        <v>429</v>
      </c>
      <c r="D456" s="13">
        <v>22.725000000000001</v>
      </c>
      <c r="E456" s="13">
        <v>85.905000000000001</v>
      </c>
      <c r="F456" s="13">
        <v>4666</v>
      </c>
      <c r="G456">
        <v>254.99999999999997</v>
      </c>
      <c r="H456">
        <v>176.08</v>
      </c>
      <c r="J456">
        <f>(F456*100*Info!$B$11)/AI456</f>
        <v>7.9035402525972636</v>
      </c>
      <c r="K456">
        <f>2*((F456*100*Info!$B$11)/AI456^2)*(AJ456/2)</f>
        <v>0.94687858323843788</v>
      </c>
      <c r="L456">
        <f t="shared" ref="L456:L519" si="153">(M456/10.7)/J456</f>
        <v>0.78130841208751978</v>
      </c>
      <c r="M456">
        <f t="shared" ref="M456:M519" si="154">((U456/0.242530073729142))*J456</f>
        <v>66.07359658550422</v>
      </c>
      <c r="N456">
        <f t="shared" ref="N456:N501" si="155">2*M456*SQRT((0.5*K456/J456)^2+(0.5*V456/U456)^2)</f>
        <v>8.1399993890309741</v>
      </c>
      <c r="O456">
        <v>2.09</v>
      </c>
      <c r="P456">
        <v>0.1</v>
      </c>
      <c r="Q456">
        <v>2.0299999999999998</v>
      </c>
      <c r="S456">
        <v>2.08</v>
      </c>
      <c r="T456">
        <v>0.06</v>
      </c>
      <c r="U456" s="23">
        <v>2.0275514186399999</v>
      </c>
      <c r="V456" s="23">
        <v>5.8207217759999999E-2</v>
      </c>
      <c r="W456" s="37">
        <f>U456*Info!$B$2</f>
        <v>0.97322468094719994</v>
      </c>
      <c r="X456" s="37">
        <f>W456*SQRT((0.5*V456/U456)^2+Info!$B$3^2)</f>
        <v>5.0626762868023548E-2</v>
      </c>
      <c r="Y456" s="28">
        <f>W456*Info!$D$2</f>
        <v>0.78831199156723197</v>
      </c>
      <c r="Z456" s="28">
        <f>Y456*SQRT(Info!$D$3^2+(X456/W456)^2)</f>
        <v>5.6878986794477684E-2</v>
      </c>
      <c r="AA456" s="37">
        <f t="shared" ref="AA456:AA519" si="156">IF(O456-W456&gt;0,O456-W456,0)</f>
        <v>1.1167753190527998</v>
      </c>
      <c r="AB456" s="37">
        <f t="shared" ref="AB456:AB501" si="157">SQRT((0.5*P456)^2+X456^2)</f>
        <v>7.1155246598512245E-2</v>
      </c>
      <c r="AC456" s="37">
        <f>(1-EXP(-Info!$B$6*H456*1000))+(Info!$B$6/(Info!$B$6-Info!$B$7))*(EXP(-Info!$B$7*H456*1000)-EXP(-Info!$B$6*H456*1000))*(Info!$B$9-1)</f>
        <v>0.88789044810692863</v>
      </c>
      <c r="AD456" s="37">
        <f>SQRT((Info!$B$6*EXP(-Info!$B$6*H456*1000)+(Info!$B$6/(Info!$B$6+Info!$B$7))*(Info!$B$9-1)*(-Info!$B$7*EXP(-Info!$B$7*H456*1000)+Info!$B$6*EXP(-Info!$B$6*H456*1000)))^2*(0.01*H456*1000)^2)</f>
        <v>3.2336241211258806E-3</v>
      </c>
      <c r="AE456" s="37">
        <f t="shared" si="152"/>
        <v>6.3281187865564581E-2</v>
      </c>
      <c r="AF456" s="37">
        <f t="shared" ref="AF456:AF519" si="158">IF((S456-Y456-AA456*AC456)&gt;0,S456-Y456-AA456*AC456,0)</f>
        <v>0.3001138699642194</v>
      </c>
      <c r="AG456" s="37">
        <f t="shared" ref="AG456:AG501" si="159">SQRT((T456*0.5)^2+Z456^2+AE456^2)</f>
        <v>9.0220440458042797E-2</v>
      </c>
      <c r="AH456" s="37">
        <f t="shared" ref="AH456:AH519" si="160">AF456/S456</f>
        <v>0.1442855144058747</v>
      </c>
      <c r="AI456">
        <f>AF456*EXP(Info!$B$6*H456*1000)</f>
        <v>1.5085635421672758</v>
      </c>
      <c r="AJ456">
        <f>2*SQRT((EXP(Info!$B$6*H456)*AG456)^2+(Info!$B$6*H456*0.01*AI456)^2)</f>
        <v>0.18073248998296676</v>
      </c>
      <c r="AK456">
        <f t="shared" ref="AK456:AK519" si="161">AA456/0.752049334436339</f>
        <v>1.484976141744508</v>
      </c>
      <c r="AL456">
        <f t="shared" ref="AL456:AL501" si="162">AB456/0.752049334436339*2</f>
        <v>0.18923026280408345</v>
      </c>
      <c r="AM456">
        <v>0.97</v>
      </c>
      <c r="AN456">
        <v>0.06</v>
      </c>
      <c r="AO456">
        <f t="shared" ref="AO456:AO519" si="163">U456/0.242530074</f>
        <v>8.36</v>
      </c>
      <c r="AP456">
        <f t="shared" ref="AP456:AP519" si="164">O456/U456</f>
        <v>1.0307999988488026</v>
      </c>
      <c r="AQ456">
        <f t="shared" si="151"/>
        <v>2</v>
      </c>
      <c r="AR456">
        <v>1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8">
      <c r="A457" s="13" t="s">
        <v>407</v>
      </c>
      <c r="B457" s="13" t="s">
        <v>429</v>
      </c>
      <c r="D457" s="13">
        <v>22.725000000000001</v>
      </c>
      <c r="E457" s="13">
        <v>85.905000000000001</v>
      </c>
      <c r="F457" s="13">
        <v>4666</v>
      </c>
      <c r="G457">
        <v>265</v>
      </c>
      <c r="H457">
        <v>183.03</v>
      </c>
      <c r="J457">
        <f>(F457*100*Info!$B$11)/AI457</f>
        <v>1.443964476136522</v>
      </c>
      <c r="K457">
        <f>2*((F457*100*Info!$B$11)/AI457^2)*(AJ457/2)</f>
        <v>3.1636134726409922E-2</v>
      </c>
      <c r="L457">
        <f t="shared" si="153"/>
        <v>0.744859813915973</v>
      </c>
      <c r="M457">
        <f t="shared" si="154"/>
        <v>11.508396887660679</v>
      </c>
      <c r="N457">
        <f t="shared" si="155"/>
        <v>0.45224200967951794</v>
      </c>
      <c r="O457">
        <v>1.88</v>
      </c>
      <c r="P457">
        <v>0.09</v>
      </c>
      <c r="Q457">
        <v>1.83</v>
      </c>
      <c r="S457">
        <v>3.15</v>
      </c>
      <c r="T457">
        <v>0.08</v>
      </c>
      <c r="U457" s="23">
        <v>1.9329646897800001</v>
      </c>
      <c r="V457" s="23">
        <v>6.3057819240000007E-2</v>
      </c>
      <c r="W457" s="37">
        <f>U457*Info!$B$2</f>
        <v>0.9278230510944</v>
      </c>
      <c r="X457" s="37">
        <f>W457*SQRT((0.5*V457/U457)^2+Info!$B$3^2)</f>
        <v>4.8797266899202919E-2</v>
      </c>
      <c r="Y457" s="28">
        <f>W457*Info!$D$2</f>
        <v>0.75153667138646407</v>
      </c>
      <c r="Z457" s="28">
        <f>Y457*SQRT(Info!$D$3^2+(X457/W457)^2)</f>
        <v>5.4537200101436457E-2</v>
      </c>
      <c r="AA457" s="37">
        <f t="shared" si="156"/>
        <v>0.9521769489055999</v>
      </c>
      <c r="AB457" s="37">
        <f t="shared" si="157"/>
        <v>6.6379012171258203E-2</v>
      </c>
      <c r="AC457" s="37">
        <f>(1-EXP(-Info!$B$6*H457*1000))+(Info!$B$6/(Info!$B$6-Info!$B$7))*(EXP(-Info!$B$7*H457*1000)-EXP(-Info!$B$6*H457*1000))*(Info!$B$9-1)</f>
        <v>0.90027344753326488</v>
      </c>
      <c r="AD457" s="37">
        <f>SQRT((Info!$B$6*EXP(-Info!$B$6*H457*1000)+(Info!$B$6/(Info!$B$6+Info!$B$7))*(Info!$B$9-1)*(-Info!$B$7*EXP(-Info!$B$7*H457*1000)+Info!$B$6*EXP(-Info!$B$6*H457*1000)))^2*(0.01*H457*1000)^2)</f>
        <v>3.1387800156806728E-3</v>
      </c>
      <c r="AE457" s="37">
        <f t="shared" si="152"/>
        <v>5.9833950083747943E-2</v>
      </c>
      <c r="AF457" s="37">
        <f t="shared" si="158"/>
        <v>1.541243704160586</v>
      </c>
      <c r="AG457" s="37">
        <f t="shared" si="159"/>
        <v>9.0301759548352997E-2</v>
      </c>
      <c r="AH457" s="37">
        <f t="shared" si="160"/>
        <v>0.48928371560653522</v>
      </c>
      <c r="AI457">
        <f>AF457*EXP(Info!$B$6*H457*1000)</f>
        <v>8.257123271495562</v>
      </c>
      <c r="AJ457">
        <f>2*SQRT((EXP(Info!$B$6*H457)*AG457)^2+(Info!$B$6*H457*0.01*AI457)^2)</f>
        <v>0.1809071265856477</v>
      </c>
      <c r="AK457">
        <f t="shared" si="161"/>
        <v>1.2661096889597763</v>
      </c>
      <c r="AL457">
        <f t="shared" si="162"/>
        <v>0.17652834496824407</v>
      </c>
      <c r="AM457">
        <v>0.97</v>
      </c>
      <c r="AN457">
        <v>0.06</v>
      </c>
      <c r="AO457">
        <f t="shared" si="163"/>
        <v>7.97</v>
      </c>
      <c r="AP457">
        <f t="shared" si="164"/>
        <v>0.97259924609071446</v>
      </c>
      <c r="AQ457">
        <f t="shared" si="151"/>
        <v>2</v>
      </c>
      <c r="AR457">
        <v>1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8">
      <c r="A458" s="13" t="s">
        <v>407</v>
      </c>
      <c r="B458" s="13" t="s">
        <v>429</v>
      </c>
      <c r="D458" s="13">
        <v>22.725000000000001</v>
      </c>
      <c r="E458" s="13">
        <v>85.905000000000001</v>
      </c>
      <c r="F458" s="13">
        <v>4666</v>
      </c>
      <c r="G458">
        <v>275</v>
      </c>
      <c r="H458">
        <v>186.52</v>
      </c>
      <c r="J458">
        <f>(F458*100*Info!$B$11)/AI458</f>
        <v>3.4827544865921647</v>
      </c>
      <c r="K458">
        <f>2*((F458*100*Info!$B$11)/AI458^2)*(AJ458/2)</f>
        <v>0.28618446471885534</v>
      </c>
      <c r="L458">
        <f t="shared" si="153"/>
        <v>0.83457944018439623</v>
      </c>
      <c r="M458">
        <f t="shared" si="154"/>
        <v>31.100997600001676</v>
      </c>
      <c r="N458">
        <f t="shared" si="155"/>
        <v>3.6793036699884598</v>
      </c>
      <c r="O458">
        <v>1.8</v>
      </c>
      <c r="P458">
        <v>0.12</v>
      </c>
      <c r="Q458">
        <v>1.59</v>
      </c>
      <c r="S458">
        <v>2.15</v>
      </c>
      <c r="T458">
        <v>0.18</v>
      </c>
      <c r="U458" s="23">
        <v>2.1657935608200001</v>
      </c>
      <c r="V458" s="23">
        <v>0.18432285624</v>
      </c>
      <c r="W458" s="37">
        <f>U458*Info!$B$2</f>
        <v>1.0395809091935999</v>
      </c>
      <c r="X458" s="37">
        <f>W458*SQRT((0.5*V458/U458)^2+Info!$B$3^2)</f>
        <v>6.8255229030821138E-2</v>
      </c>
      <c r="Y458" s="28">
        <f>W458*Info!$D$2</f>
        <v>0.842060536446816</v>
      </c>
      <c r="Z458" s="28">
        <f>Y458*SQRT(Info!$D$3^2+(X458/W458)^2)</f>
        <v>6.9493078730938782E-2</v>
      </c>
      <c r="AA458" s="37">
        <f t="shared" si="156"/>
        <v>0.76041909080640013</v>
      </c>
      <c r="AB458" s="37">
        <f t="shared" si="157"/>
        <v>9.0877809667981369E-2</v>
      </c>
      <c r="AC458" s="37">
        <f>(1-EXP(-Info!$B$6*H458*1000))+(Info!$B$6/(Info!$B$6-Info!$B$7))*(EXP(-Info!$B$7*H458*1000)-EXP(-Info!$B$6*H458*1000))*(Info!$B$9-1)</f>
        <v>0.90615971428257058</v>
      </c>
      <c r="AD458" s="37">
        <f>SQRT((Info!$B$6*EXP(-Info!$B$6*H458*1000)+(Info!$B$6/(Info!$B$6+Info!$B$7))*(Info!$B$9-1)*(-Info!$B$7*EXP(-Info!$B$7*H458*1000)+Info!$B$6*EXP(-Info!$B$6*H458*1000)))^2*(0.01*H458*1000)^2)</f>
        <v>3.0902291716505027E-3</v>
      </c>
      <c r="AE458" s="37">
        <f t="shared" si="152"/>
        <v>8.2383330229504101E-2</v>
      </c>
      <c r="AF458" s="37">
        <f t="shared" si="158"/>
        <v>0.61887831749304434</v>
      </c>
      <c r="AG458" s="37">
        <f t="shared" si="159"/>
        <v>0.14041474670136317</v>
      </c>
      <c r="AH458" s="37">
        <f t="shared" si="160"/>
        <v>0.28785038022932297</v>
      </c>
      <c r="AI458">
        <f>AF458*EXP(Info!$B$6*H458*1000)</f>
        <v>3.4234376052118121</v>
      </c>
      <c r="AJ458">
        <f>2*SQRT((EXP(Info!$B$6*H458)*AG458)^2+(Info!$B$6*H458*0.01*AI458)^2)</f>
        <v>0.28131028538408448</v>
      </c>
      <c r="AK458">
        <f t="shared" si="161"/>
        <v>1.0111292650452703</v>
      </c>
      <c r="AL458">
        <f t="shared" si="162"/>
        <v>0.24168044703102964</v>
      </c>
      <c r="AM458">
        <v>0.88</v>
      </c>
      <c r="AN458">
        <v>0.09</v>
      </c>
      <c r="AO458">
        <f t="shared" si="163"/>
        <v>8.93</v>
      </c>
      <c r="AP458">
        <f t="shared" si="164"/>
        <v>0.83110414240888897</v>
      </c>
      <c r="AQ458">
        <f t="shared" si="151"/>
        <v>2</v>
      </c>
      <c r="AR458">
        <v>1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8">
      <c r="A459" s="13" t="s">
        <v>407</v>
      </c>
      <c r="B459" s="13" t="s">
        <v>429</v>
      </c>
      <c r="D459" s="13">
        <v>22.725000000000001</v>
      </c>
      <c r="E459" s="13">
        <v>85.905000000000001</v>
      </c>
      <c r="F459" s="13">
        <v>4666</v>
      </c>
      <c r="G459">
        <v>285</v>
      </c>
      <c r="H459">
        <v>187.35</v>
      </c>
      <c r="J459">
        <f>(F459*100*Info!$B$11)/AI459</f>
        <v>49.413438016787602</v>
      </c>
      <c r="K459">
        <f>2*((F459*100*Info!$B$11)/AI459^2)*(AJ459/2)</f>
        <v>40.430168266333226</v>
      </c>
      <c r="L459">
        <f t="shared" si="153"/>
        <v>0.82616822522173161</v>
      </c>
      <c r="M459">
        <f t="shared" si="154"/>
        <v>436.81479255623793</v>
      </c>
      <c r="N459">
        <f t="shared" si="155"/>
        <v>358.09373506290262</v>
      </c>
      <c r="O459">
        <v>1.87</v>
      </c>
      <c r="P459">
        <v>7.0000000000000007E-2</v>
      </c>
      <c r="Q459">
        <v>1.65</v>
      </c>
      <c r="S459">
        <v>1.64</v>
      </c>
      <c r="T459">
        <v>0.09</v>
      </c>
      <c r="U459" s="23">
        <v>2.1439658541600002</v>
      </c>
      <c r="V459" s="23">
        <v>0.10913853330000001</v>
      </c>
      <c r="W459" s="37">
        <f>U459*Info!$B$2</f>
        <v>1.0291036099968001</v>
      </c>
      <c r="X459" s="37">
        <f>W459*SQRT((0.5*V459/U459)^2+Info!$B$3^2)</f>
        <v>5.7738391392915749E-2</v>
      </c>
      <c r="Y459" s="28">
        <f>W459*Info!$D$2</f>
        <v>0.83357392409740816</v>
      </c>
      <c r="Z459" s="28">
        <f>Y459*SQRT(Info!$D$3^2+(X459/W459)^2)</f>
        <v>6.2644781242995703E-2</v>
      </c>
      <c r="AA459" s="37">
        <f t="shared" si="156"/>
        <v>0.84089639000320004</v>
      </c>
      <c r="AB459" s="37">
        <f t="shared" si="157"/>
        <v>6.7518307447991671E-2</v>
      </c>
      <c r="AC459" s="37">
        <f>(1-EXP(-Info!$B$6*H459*1000))+(Info!$B$6/(Info!$B$6-Info!$B$7))*(EXP(-Info!$B$7*H459*1000)-EXP(-Info!$B$6*H459*1000))*(Info!$B$9-1)</f>
        <v>0.90752808612280733</v>
      </c>
      <c r="AD459" s="37">
        <f>SQRT((Info!$B$6*EXP(-Info!$B$6*H459*1000)+(Info!$B$6/(Info!$B$6+Info!$B$7))*(Info!$B$9-1)*(-Info!$B$7*EXP(-Info!$B$7*H459*1000)+Info!$B$6*EXP(-Info!$B$6*H459*1000)))^2*(0.01*H459*1000)^2)</f>
        <v>3.0786057126227454E-3</v>
      </c>
      <c r="AE459" s="37">
        <f t="shared" si="152"/>
        <v>6.1329422627594346E-2</v>
      </c>
      <c r="AF459" s="37">
        <f t="shared" si="158"/>
        <v>4.3288984455409851E-2</v>
      </c>
      <c r="AG459" s="37">
        <f t="shared" si="159"/>
        <v>9.8542715087503382E-2</v>
      </c>
      <c r="AH459" s="37">
        <f t="shared" si="160"/>
        <v>2.6395722228908448E-2</v>
      </c>
      <c r="AI459">
        <f>AF459*EXP(Info!$B$6*H459*1000)</f>
        <v>0.24129049015106147</v>
      </c>
      <c r="AJ459">
        <f>2*SQRT((EXP(Info!$B$6*H459)*AG459)^2+(Info!$B$6*H459*0.01*AI459)^2)</f>
        <v>0.19742433454153008</v>
      </c>
      <c r="AK459">
        <f t="shared" si="161"/>
        <v>1.1181399297872552</v>
      </c>
      <c r="AL459">
        <f t="shared" si="162"/>
        <v>0.17955818682718905</v>
      </c>
      <c r="AM459">
        <v>0.88</v>
      </c>
      <c r="AN459">
        <v>0.05</v>
      </c>
      <c r="AO459">
        <f t="shared" si="163"/>
        <v>8.84</v>
      </c>
      <c r="AP459">
        <f t="shared" si="164"/>
        <v>0.87221538364129447</v>
      </c>
      <c r="AQ459">
        <f t="shared" si="151"/>
        <v>2</v>
      </c>
      <c r="AR459">
        <v>1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8">
      <c r="A460" s="13" t="s">
        <v>407</v>
      </c>
      <c r="B460" s="13" t="s">
        <v>429</v>
      </c>
      <c r="D460" s="13">
        <v>22.725000000000001</v>
      </c>
      <c r="E460" s="13">
        <v>85.905000000000001</v>
      </c>
      <c r="F460" s="13">
        <v>4666</v>
      </c>
      <c r="G460">
        <v>295</v>
      </c>
      <c r="H460">
        <v>188.34</v>
      </c>
      <c r="J460">
        <f>(F460*100*Info!$B$11)/AI460</f>
        <v>261.69197040463661</v>
      </c>
      <c r="K460">
        <f>2*((F460*100*Info!$B$11)/AI460^2)*(AJ460/2)</f>
        <v>991.27145067450863</v>
      </c>
      <c r="L460">
        <f t="shared" si="153"/>
        <v>0.78785046816959237</v>
      </c>
      <c r="M460">
        <f t="shared" si="154"/>
        <v>2206.0633129748217</v>
      </c>
      <c r="N460">
        <f t="shared" si="155"/>
        <v>8356.6744352224159</v>
      </c>
      <c r="O460">
        <v>1.99</v>
      </c>
      <c r="P460">
        <v>0.08</v>
      </c>
      <c r="Q460">
        <v>1.71</v>
      </c>
      <c r="S460">
        <v>1.72</v>
      </c>
      <c r="T460">
        <v>0.05</v>
      </c>
      <c r="U460" s="23">
        <v>2.0445285238199999</v>
      </c>
      <c r="V460" s="23">
        <v>6.0632518500000003E-2</v>
      </c>
      <c r="W460" s="37">
        <f>U460*Info!$B$2</f>
        <v>0.98137369143359998</v>
      </c>
      <c r="X460" s="37">
        <f>W460*SQRT((0.5*V460/U460)^2+Info!$B$3^2)</f>
        <v>5.1180961480369158E-2</v>
      </c>
      <c r="Y460" s="28">
        <f>W460*Info!$D$2</f>
        <v>0.79491269006121601</v>
      </c>
      <c r="Z460" s="28">
        <f>Y460*SQRT(Info!$D$3^2+(X460/W460)^2)</f>
        <v>5.7431379817803468E-2</v>
      </c>
      <c r="AA460" s="37">
        <f t="shared" si="156"/>
        <v>1.0086263085664</v>
      </c>
      <c r="AB460" s="37">
        <f t="shared" si="157"/>
        <v>6.4957607853545776E-2</v>
      </c>
      <c r="AC460" s="37">
        <f>(1-EXP(-Info!$B$6*H460*1000))+(Info!$B$6/(Info!$B$6-Info!$B$7))*(EXP(-Info!$B$7*H460*1000)-EXP(-Info!$B$6*H460*1000))*(Info!$B$9-1)</f>
        <v>0.90914466991222187</v>
      </c>
      <c r="AD460" s="37">
        <f>SQRT((Info!$B$6*EXP(-Info!$B$6*H460*1000)+(Info!$B$6/(Info!$B$6+Info!$B$7))*(Info!$B$9-1)*(-Info!$B$7*EXP(-Info!$B$7*H460*1000)+Info!$B$6*EXP(-Info!$B$6*H460*1000)))^2*(0.01*H460*1000)^2)</f>
        <v>3.0647060429669962E-3</v>
      </c>
      <c r="AE460" s="37">
        <f t="shared" si="152"/>
        <v>5.9136706999416276E-2</v>
      </c>
      <c r="AF460" s="37">
        <f t="shared" si="158"/>
        <v>8.1000775724013874E-3</v>
      </c>
      <c r="AG460" s="37">
        <f t="shared" si="159"/>
        <v>8.6142402465403847E-2</v>
      </c>
      <c r="AH460" s="37">
        <f t="shared" si="160"/>
        <v>4.7093474258147602E-3</v>
      </c>
      <c r="AI460">
        <f>AF460*EXP(Info!$B$6*H460*1000)</f>
        <v>4.5561171252920203E-2</v>
      </c>
      <c r="AJ460">
        <f>2*SQRT((EXP(Info!$B$6*H460)*AG460)^2+(Info!$B$6*H460*0.01*AI460)^2)</f>
        <v>0.17258262931215917</v>
      </c>
      <c r="AK460">
        <f t="shared" si="161"/>
        <v>1.341170402500742</v>
      </c>
      <c r="AL460">
        <f t="shared" si="162"/>
        <v>0.17274826232571963</v>
      </c>
      <c r="AM460">
        <v>0.86</v>
      </c>
      <c r="AN460">
        <v>0.05</v>
      </c>
      <c r="AO460">
        <f t="shared" si="163"/>
        <v>8.43</v>
      </c>
      <c r="AP460">
        <f t="shared" si="164"/>
        <v>0.97332953627953367</v>
      </c>
      <c r="AQ460">
        <f t="shared" si="151"/>
        <v>2</v>
      </c>
      <c r="AR460">
        <v>1</v>
      </c>
      <c r="AS460">
        <v>1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8">
      <c r="A461" s="13" t="s">
        <v>407</v>
      </c>
      <c r="B461" s="13" t="s">
        <v>429</v>
      </c>
      <c r="D461" s="13">
        <v>22.725000000000001</v>
      </c>
      <c r="E461" s="13">
        <v>85.905000000000001</v>
      </c>
      <c r="F461" s="13">
        <v>4666</v>
      </c>
      <c r="G461">
        <v>305</v>
      </c>
      <c r="H461">
        <v>188.98</v>
      </c>
      <c r="J461" t="e">
        <f>(F461*100*Info!$B$11)/AI461</f>
        <v>#DIV/0!</v>
      </c>
      <c r="K461" t="e">
        <f>2*((F461*100*Info!$B$11)/AI461^2)*(AJ461/2)</f>
        <v>#DIV/0!</v>
      </c>
      <c r="L461" t="e">
        <f t="shared" si="153"/>
        <v>#DIV/0!</v>
      </c>
      <c r="M461" t="e">
        <f t="shared" si="154"/>
        <v>#DIV/0!</v>
      </c>
      <c r="N461" t="e">
        <f t="shared" si="155"/>
        <v>#DIV/0!</v>
      </c>
      <c r="O461">
        <v>1.97</v>
      </c>
      <c r="P461">
        <v>7.0000000000000007E-2</v>
      </c>
      <c r="Q461">
        <v>1.71</v>
      </c>
      <c r="S461">
        <v>1.69</v>
      </c>
      <c r="T461">
        <v>0.06</v>
      </c>
      <c r="U461" s="23">
        <v>1.8335273594399999</v>
      </c>
      <c r="V461" s="23">
        <v>6.0632518500000003E-2</v>
      </c>
      <c r="W461" s="37">
        <f>U461*Info!$B$2</f>
        <v>0.88009313253119992</v>
      </c>
      <c r="X461" s="37">
        <f>W461*SQRT((0.5*V461/U461)^2+Info!$B$3^2)</f>
        <v>4.6348298968586263E-2</v>
      </c>
      <c r="Y461" s="28">
        <f>W461*Info!$D$2</f>
        <v>0.71287543735027203</v>
      </c>
      <c r="Z461" s="28">
        <f>Y461*SQRT(Info!$D$3^2+(X461/W461)^2)</f>
        <v>5.1767648290816891E-2</v>
      </c>
      <c r="AA461" s="37">
        <f t="shared" si="156"/>
        <v>1.0899068674687999</v>
      </c>
      <c r="AB461" s="37">
        <f t="shared" si="157"/>
        <v>5.8078953307385411E-2</v>
      </c>
      <c r="AC461" s="37">
        <f>(1-EXP(-Info!$B$6*H461*1000))+(Info!$B$6/(Info!$B$6-Info!$B$7))*(EXP(-Info!$B$7*H461*1000)-EXP(-Info!$B$6*H461*1000))*(Info!$B$9-1)</f>
        <v>0.91018078941874647</v>
      </c>
      <c r="AD461" s="37">
        <f>SQRT((Info!$B$6*EXP(-Info!$B$6*H461*1000)+(Info!$B$6/(Info!$B$6+Info!$B$7))*(Info!$B$9-1)*(-Info!$B$7*EXP(-Info!$B$7*H461*1000)+Info!$B$6*EXP(-Info!$B$6*H461*1000)))^2*(0.01*H461*1000)^2)</f>
        <v>3.0557006408623217E-3</v>
      </c>
      <c r="AE461" s="37">
        <f t="shared" si="152"/>
        <v>5.2967155376549696E-2</v>
      </c>
      <c r="AF461" s="37">
        <f t="shared" si="158"/>
        <v>0</v>
      </c>
      <c r="AG461" s="37">
        <f t="shared" si="159"/>
        <v>7.9908753952525585E-2</v>
      </c>
      <c r="AH461" s="37">
        <f t="shared" si="160"/>
        <v>0</v>
      </c>
      <c r="AI461">
        <f>AF461*EXP(Info!$B$6*H461*1000)</f>
        <v>0</v>
      </c>
      <c r="AJ461">
        <f>2*SQRT((EXP(Info!$B$6*H461)*AG461)^2+(Info!$B$6*H461*0.01*AI461)^2)</f>
        <v>0.16009471999688893</v>
      </c>
      <c r="AK461">
        <f t="shared" si="161"/>
        <v>1.4492491616732632</v>
      </c>
      <c r="AL461">
        <f t="shared" si="162"/>
        <v>0.15445516842566076</v>
      </c>
      <c r="AM461">
        <v>0.87</v>
      </c>
      <c r="AN461">
        <v>0.05</v>
      </c>
      <c r="AO461">
        <f t="shared" si="163"/>
        <v>7.56</v>
      </c>
      <c r="AP461">
        <f t="shared" si="164"/>
        <v>1.0744317448318208</v>
      </c>
      <c r="AQ461">
        <f t="shared" si="151"/>
        <v>2</v>
      </c>
      <c r="AR461">
        <v>1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8">
      <c r="A462" s="13" t="s">
        <v>407</v>
      </c>
      <c r="B462" s="13" t="s">
        <v>429</v>
      </c>
      <c r="D462" s="13">
        <v>22.725000000000001</v>
      </c>
      <c r="E462" s="13">
        <v>85.905000000000001</v>
      </c>
      <c r="F462" s="13">
        <v>4666</v>
      </c>
      <c r="G462">
        <v>315</v>
      </c>
      <c r="H462">
        <v>200.52</v>
      </c>
      <c r="J462">
        <f>(F462*100*Info!$B$11)/AI462</f>
        <v>0.85718701757749105</v>
      </c>
      <c r="K462">
        <f>2*((F462*100*Info!$B$11)/AI462^2)*(AJ462/2)</f>
        <v>1.2663034402140252E-2</v>
      </c>
      <c r="L462">
        <f t="shared" si="153"/>
        <v>0.94392523469903722</v>
      </c>
      <c r="M462">
        <f t="shared" si="154"/>
        <v>8.6575888872014701</v>
      </c>
      <c r="N462">
        <f t="shared" si="155"/>
        <v>0.2569590947936865</v>
      </c>
      <c r="O462">
        <v>1.98</v>
      </c>
      <c r="P462">
        <v>7.0000000000000007E-2</v>
      </c>
      <c r="Q462">
        <v>1.93</v>
      </c>
      <c r="S462">
        <v>3.91</v>
      </c>
      <c r="T462">
        <v>0.08</v>
      </c>
      <c r="U462" s="23">
        <v>2.4495537474</v>
      </c>
      <c r="V462" s="23">
        <v>6.3057819240000007E-2</v>
      </c>
      <c r="W462" s="37">
        <f>U462*Info!$B$2</f>
        <v>1.175785798752</v>
      </c>
      <c r="X462" s="37">
        <f>W462*SQRT((0.5*V462/U462)^2+Info!$B$3^2)</f>
        <v>6.0705970322892766E-2</v>
      </c>
      <c r="Y462" s="28">
        <f>W462*Info!$D$2</f>
        <v>0.95238649698912003</v>
      </c>
      <c r="Z462" s="28">
        <f>Y462*SQRT(Info!$D$3^2+(X462/W462)^2)</f>
        <v>6.8450489778722007E-2</v>
      </c>
      <c r="AA462" s="37">
        <f t="shared" si="156"/>
        <v>0.80421420124800003</v>
      </c>
      <c r="AB462" s="37">
        <f t="shared" si="157"/>
        <v>7.0072925105520878E-2</v>
      </c>
      <c r="AC462" s="37">
        <f>(1-EXP(-Info!$B$6*H462*1000))+(Info!$B$6/(Info!$B$6-Info!$B$7))*(EXP(-Info!$B$7*H462*1000)-EXP(-Info!$B$6*H462*1000))*(Info!$B$9-1)</f>
        <v>0.92770718902492333</v>
      </c>
      <c r="AD462" s="37">
        <f>SQRT((Info!$B$6*EXP(-Info!$B$6*H462*1000)+(Info!$B$6/(Info!$B$6+Info!$B$7))*(Info!$B$9-1)*(-Info!$B$7*EXP(-Info!$B$7*H462*1000)+Info!$B$6*EXP(-Info!$B$6*H462*1000)))^2*(0.01*H462*1000)^2)</f>
        <v>2.8912196136003489E-3</v>
      </c>
      <c r="AE462" s="37">
        <f t="shared" si="152"/>
        <v>6.504872595659747E-2</v>
      </c>
      <c r="AF462" s="37">
        <f t="shared" si="158"/>
        <v>2.2115382069971741</v>
      </c>
      <c r="AG462" s="37">
        <f t="shared" si="159"/>
        <v>0.10255148121564818</v>
      </c>
      <c r="AH462" s="37">
        <f t="shared" si="160"/>
        <v>0.56561079462843322</v>
      </c>
      <c r="AI462">
        <f>AF462*EXP(Info!$B$6*H462*1000)</f>
        <v>13.909441504160341</v>
      </c>
      <c r="AJ462">
        <f>2*SQRT((EXP(Info!$B$6*H462)*AG462)^2+(Info!$B$6*H462*0.01*AI462)^2)</f>
        <v>0.20548110583792981</v>
      </c>
      <c r="AK462">
        <f t="shared" si="161"/>
        <v>1.0693636233994657</v>
      </c>
      <c r="AL462">
        <f t="shared" si="162"/>
        <v>0.18635193702562222</v>
      </c>
      <c r="AM462">
        <v>0.98</v>
      </c>
      <c r="AN462">
        <v>0.05</v>
      </c>
      <c r="AO462">
        <f t="shared" si="163"/>
        <v>10.1</v>
      </c>
      <c r="AP462">
        <f t="shared" si="164"/>
        <v>0.8083104941467838</v>
      </c>
      <c r="AQ462">
        <f t="shared" si="151"/>
        <v>2</v>
      </c>
      <c r="AR462">
        <v>1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8">
      <c r="A463" s="13" t="s">
        <v>407</v>
      </c>
      <c r="B463" s="13" t="s">
        <v>429</v>
      </c>
      <c r="D463" s="13">
        <v>22.725000000000001</v>
      </c>
      <c r="E463" s="13">
        <v>85.905000000000001</v>
      </c>
      <c r="F463" s="13">
        <v>4666</v>
      </c>
      <c r="G463">
        <v>325</v>
      </c>
      <c r="H463">
        <v>204.68</v>
      </c>
      <c r="J463">
        <f>(F463*100*Info!$B$11)/AI463</f>
        <v>2.5583838383086186</v>
      </c>
      <c r="K463">
        <f>2*((F463*100*Info!$B$11)/AI463^2)*(AJ463/2)</f>
        <v>0.1287494051847404</v>
      </c>
      <c r="L463">
        <f t="shared" si="153"/>
        <v>1.0373831787286447</v>
      </c>
      <c r="M463">
        <f t="shared" si="154"/>
        <v>28.39806063694067</v>
      </c>
      <c r="N463">
        <f t="shared" si="155"/>
        <v>1.6102302547714762</v>
      </c>
      <c r="O463">
        <v>2.0099999999999998</v>
      </c>
      <c r="P463">
        <v>0.05</v>
      </c>
      <c r="Q463">
        <v>1.7</v>
      </c>
      <c r="S463">
        <v>2.4300000000000002</v>
      </c>
      <c r="T463">
        <v>0.12</v>
      </c>
      <c r="U463" s="23">
        <v>2.6920838214000002</v>
      </c>
      <c r="V463" s="23">
        <v>7.0333721459999998E-2</v>
      </c>
      <c r="W463" s="37">
        <f>U463*Info!$B$2</f>
        <v>1.292200234272</v>
      </c>
      <c r="X463" s="37">
        <f>W463*SQRT((0.5*V463/U463)^2+Info!$B$3^2)</f>
        <v>6.6778672930792149E-2</v>
      </c>
      <c r="Y463" s="28">
        <f>W463*Info!$D$2</f>
        <v>1.04668218976032</v>
      </c>
      <c r="Z463" s="28">
        <f>Y463*SQRT(Info!$D$3^2+(X463/W463)^2)</f>
        <v>7.5263972489687164E-2</v>
      </c>
      <c r="AA463" s="37">
        <f t="shared" si="156"/>
        <v>0.71779976572799975</v>
      </c>
      <c r="AB463" s="37">
        <f t="shared" si="157"/>
        <v>7.1304916789781847E-2</v>
      </c>
      <c r="AC463" s="37">
        <f>(1-EXP(-Info!$B$6*H463*1000))+(Info!$B$6/(Info!$B$6-Info!$B$7))*(EXP(-Info!$B$7*H463*1000)-EXP(-Info!$B$6*H463*1000))*(Info!$B$9-1)</f>
        <v>0.93351515642647653</v>
      </c>
      <c r="AD463" s="37">
        <f>SQRT((Info!$B$6*EXP(-Info!$B$6*H463*1000)+(Info!$B$6/(Info!$B$6+Info!$B$7))*(Info!$B$9-1)*(-Info!$B$7*EXP(-Info!$B$7*H463*1000)+Info!$B$6*EXP(-Info!$B$6*H463*1000)))^2*(0.01*H463*1000)^2)</f>
        <v>2.8312497215037102E-3</v>
      </c>
      <c r="AE463" s="37">
        <f t="shared" si="152"/>
        <v>6.659523692041322E-2</v>
      </c>
      <c r="AF463" s="37">
        <f t="shared" si="158"/>
        <v>0.71324084965321821</v>
      </c>
      <c r="AG463" s="37">
        <f t="shared" si="159"/>
        <v>0.11704525251121617</v>
      </c>
      <c r="AH463" s="37">
        <f t="shared" si="160"/>
        <v>0.29351475294371115</v>
      </c>
      <c r="AI463">
        <f>AF463*EXP(Info!$B$6*H463*1000)</f>
        <v>4.6603611626167174</v>
      </c>
      <c r="AJ463">
        <f>2*SQRT((EXP(Info!$B$6*H463)*AG463)^2+(Info!$B$6*H463*0.01*AI463)^2)</f>
        <v>0.23453037759558701</v>
      </c>
      <c r="AK463">
        <f t="shared" si="161"/>
        <v>0.95445834848852129</v>
      </c>
      <c r="AL463">
        <f t="shared" si="162"/>
        <v>0.18962829571074585</v>
      </c>
      <c r="AM463">
        <v>0.85</v>
      </c>
      <c r="AN463">
        <v>0.03</v>
      </c>
      <c r="AO463">
        <f t="shared" si="163"/>
        <v>11.1</v>
      </c>
      <c r="AP463">
        <f t="shared" si="164"/>
        <v>0.74663351267967304</v>
      </c>
      <c r="AQ463">
        <f t="shared" si="151"/>
        <v>2</v>
      </c>
      <c r="AR463">
        <v>1</v>
      </c>
      <c r="AS463">
        <v>1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8">
      <c r="A464" s="13" t="s">
        <v>408</v>
      </c>
      <c r="B464" s="13" t="s">
        <v>429</v>
      </c>
      <c r="D464" s="13">
        <v>22.7483</v>
      </c>
      <c r="E464" s="13">
        <v>85.93</v>
      </c>
      <c r="F464" s="13">
        <v>5211</v>
      </c>
      <c r="G464">
        <v>1</v>
      </c>
      <c r="H464">
        <v>0.53</v>
      </c>
      <c r="I464"/>
      <c r="J464">
        <f>(F464*100*Info!$B$11)/AI464</f>
        <v>1.045899493285964</v>
      </c>
      <c r="K464">
        <f>2*((F464*100*Info!$B$11)/AI464^2)*(AJ464/2)</f>
        <v>1.9156470077379865E-2</v>
      </c>
      <c r="L464">
        <f t="shared" si="153"/>
        <v>0.91869158981104326</v>
      </c>
      <c r="M464">
        <f t="shared" si="154"/>
        <v>10.28119203048308</v>
      </c>
      <c r="N464">
        <f t="shared" si="155"/>
        <v>0.41165931983874293</v>
      </c>
      <c r="O464">
        <v>1.78</v>
      </c>
      <c r="P464">
        <v>0.1</v>
      </c>
      <c r="Q464">
        <v>1.69</v>
      </c>
      <c r="R464"/>
      <c r="S464">
        <v>13.6</v>
      </c>
      <c r="T464">
        <v>0.19</v>
      </c>
      <c r="U464" s="23">
        <v>2.3840706274200003</v>
      </c>
      <c r="V464" s="23">
        <v>8.4885525899999995E-2</v>
      </c>
      <c r="W464" s="37">
        <f>U464*Info!$B$2</f>
        <v>1.1443539011616002</v>
      </c>
      <c r="X464" s="37">
        <f>W464*SQRT((0.5*V464/U464)^2+Info!$B$3^2)</f>
        <v>6.0736351982820319E-2</v>
      </c>
      <c r="Y464" s="28">
        <f>W464*Info!$D$2</f>
        <v>0.92692665994089618</v>
      </c>
      <c r="Z464" s="28">
        <f>Y464*SQRT(Info!$D$3^2+(X464/W464)^2)</f>
        <v>6.7588999055681748E-2</v>
      </c>
      <c r="AA464" s="37">
        <f t="shared" si="156"/>
        <v>0.63564609883839984</v>
      </c>
      <c r="AB464" s="37">
        <f t="shared" si="157"/>
        <v>7.8669590390321995E-2</v>
      </c>
      <c r="AC464" s="37">
        <f>(1-EXP(-Info!$B$6*H464*1000))+(Info!$B$6/(Info!$B$6-Info!$B$7))*(EXP(-Info!$B$7*H464*1000)-EXP(-Info!$B$6*H464*1000))*(Info!$B$9-1)</f>
        <v>5.5598434084286469E-3</v>
      </c>
      <c r="AD464" s="37">
        <f>SQRT((Info!$B$6*EXP(-Info!$B$6*H464*1000)+(Info!$B$6/(Info!$B$6+Info!$B$7))*(Info!$B$9-1)*(-Info!$B$7*EXP(-Info!$B$7*H464*1000)+Info!$B$6*EXP(-Info!$B$6*H464*1000)))^2*(0.01*H464*1000)^2)</f>
        <v>5.2121423002317213E-5</v>
      </c>
      <c r="AE464" s="37">
        <f t="shared" si="152"/>
        <v>4.3864357812042177E-4</v>
      </c>
      <c r="AF464" s="37">
        <f t="shared" si="158"/>
        <v>12.669539247286384</v>
      </c>
      <c r="AG464" s="37">
        <f t="shared" si="159"/>
        <v>0.11659101681320724</v>
      </c>
      <c r="AH464" s="37">
        <f t="shared" si="160"/>
        <v>0.9315837681828224</v>
      </c>
      <c r="AI464">
        <f>AF464*EXP(Info!$B$6*H464*1000)</f>
        <v>12.731268089132898</v>
      </c>
      <c r="AJ464">
        <f>2*SQRT((EXP(Info!$B$6*H464)*AG464)^2+(Info!$B$6*H464*0.01*AI464)^2)</f>
        <v>0.23318316698896563</v>
      </c>
      <c r="AK464">
        <f t="shared" si="161"/>
        <v>0.84521861762542028</v>
      </c>
      <c r="AL464">
        <f t="shared" si="162"/>
        <v>0.20921390868402231</v>
      </c>
      <c r="AM464">
        <v>0.95</v>
      </c>
      <c r="AN464">
        <v>7.0000000000000007E-2</v>
      </c>
      <c r="AO464">
        <f t="shared" si="163"/>
        <v>9.83</v>
      </c>
      <c r="AP464">
        <f t="shared" si="164"/>
        <v>0.74662217617532789</v>
      </c>
      <c r="AQ464">
        <f t="shared" si="151"/>
        <v>2</v>
      </c>
      <c r="AR464">
        <v>1</v>
      </c>
      <c r="AS464">
        <v>1</v>
      </c>
      <c r="AT464">
        <v>0</v>
      </c>
      <c r="AU464">
        <v>0</v>
      </c>
      <c r="AV464">
        <v>0</v>
      </c>
      <c r="AW464">
        <v>0</v>
      </c>
      <c r="AX464">
        <v>0</v>
      </c>
      <c r="AY464"/>
      <c r="AZ464"/>
      <c r="BB464"/>
      <c r="BC464"/>
      <c r="BD464"/>
      <c r="BE464"/>
      <c r="BF464"/>
    </row>
    <row r="465" spans="1:50">
      <c r="A465" t="s">
        <v>408</v>
      </c>
      <c r="B465" s="13" t="s">
        <v>429</v>
      </c>
      <c r="D465">
        <v>22.7483</v>
      </c>
      <c r="E465">
        <v>85.93</v>
      </c>
      <c r="F465" s="13">
        <v>5211</v>
      </c>
      <c r="G465">
        <v>0</v>
      </c>
      <c r="H465" s="80">
        <v>1</v>
      </c>
      <c r="J465">
        <f>(F465*100*Info!$B$11)/AI465</f>
        <v>1.0416576445300427</v>
      </c>
      <c r="K465">
        <f>2*((F465*100*Info!$B$11)/AI465^2)*(AJ465/2)</f>
        <v>1.8980679160439964E-2</v>
      </c>
      <c r="L465">
        <f t="shared" si="153"/>
        <v>0.91869158981104326</v>
      </c>
      <c r="M465">
        <f t="shared" si="154"/>
        <v>10.239494657165807</v>
      </c>
      <c r="N465">
        <f t="shared" si="155"/>
        <v>0.39111908770650444</v>
      </c>
      <c r="O465">
        <v>1.78</v>
      </c>
      <c r="P465">
        <v>0.1</v>
      </c>
      <c r="Q465">
        <v>1.69</v>
      </c>
      <c r="S465">
        <v>13.6</v>
      </c>
      <c r="T465">
        <v>0.19</v>
      </c>
      <c r="U465" s="23">
        <v>2.3840706274200003</v>
      </c>
      <c r="V465" s="23">
        <v>8.0034924420000014E-2</v>
      </c>
      <c r="W465" s="37">
        <f>U465*Info!$B$2</f>
        <v>1.1443539011616002</v>
      </c>
      <c r="X465" s="37">
        <f>W465*SQRT((0.5*V465/U465)^2+Info!$B$3^2)</f>
        <v>6.0355832870317878E-2</v>
      </c>
      <c r="Y465" s="28">
        <f>W465*Info!$D$2</f>
        <v>0.92692665994089618</v>
      </c>
      <c r="Z465" s="28">
        <f>Y465*SQRT(Info!$D$3^2+(X465/W465)^2)</f>
        <v>6.7364984147947851E-2</v>
      </c>
      <c r="AA465" s="37">
        <f t="shared" si="156"/>
        <v>0.63564609883839984</v>
      </c>
      <c r="AB465" s="37">
        <f t="shared" si="157"/>
        <v>7.8376186188597777E-2</v>
      </c>
      <c r="AC465" s="37">
        <f>(1-EXP(-Info!$B$6*H465*1000))+(Info!$B$6/(Info!$B$6-Info!$B$7))*(EXP(-Info!$B$7*H465*1000)-EXP(-Info!$B$6*H465*1000))*(Info!$B$9-1)</f>
        <v>1.0466824416776932E-2</v>
      </c>
      <c r="AD465" s="37">
        <f>SQRT((Info!$B$6*EXP(-Info!$B$6*H465*1000)+(Info!$B$6/(Info!$B$6+Info!$B$7))*(Info!$B$9-1)*(-Info!$B$7*EXP(-Info!$B$7*H465*1000)+Info!$B$6*EXP(-Info!$B$6*H465*1000)))^2*(0.01*H465*1000)^2)</f>
        <v>9.7909936888290202E-5</v>
      </c>
      <c r="AE465" s="37">
        <f t="shared" si="152"/>
        <v>8.2270717070076211E-4</v>
      </c>
      <c r="AF465" s="37">
        <f t="shared" si="158"/>
        <v>12.666420143951353</v>
      </c>
      <c r="AG465" s="37">
        <f t="shared" si="159"/>
        <v>0.11646337594429412</v>
      </c>
      <c r="AH465" s="37">
        <f t="shared" si="160"/>
        <v>0.93135442234936416</v>
      </c>
      <c r="AI465">
        <f>AF465*EXP(Info!$B$6*H465*1000)</f>
        <v>12.783112487327234</v>
      </c>
      <c r="AJ465">
        <f>2*SQRT((EXP(Info!$B$6*H465)*AG465)^2+(Info!$B$6*H465*0.01*AI465)^2)</f>
        <v>0.23292888797762196</v>
      </c>
      <c r="AK465">
        <f t="shared" si="161"/>
        <v>0.84521861762542028</v>
      </c>
      <c r="AL465">
        <f t="shared" si="162"/>
        <v>0.20843362954995692</v>
      </c>
      <c r="AM465">
        <v>0.95</v>
      </c>
      <c r="AN465">
        <v>7.0000000000000007E-2</v>
      </c>
      <c r="AO465">
        <f t="shared" si="163"/>
        <v>9.83</v>
      </c>
      <c r="AP465">
        <f t="shared" si="164"/>
        <v>0.74662217617532789</v>
      </c>
      <c r="AQ465">
        <f t="shared" si="151"/>
        <v>2</v>
      </c>
      <c r="AR465">
        <v>1</v>
      </c>
      <c r="AS465">
        <v>1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>
      <c r="A466" s="13" t="s">
        <v>408</v>
      </c>
      <c r="B466" s="13" t="s">
        <v>429</v>
      </c>
      <c r="D466" s="13">
        <v>22.7483</v>
      </c>
      <c r="E466" s="13">
        <v>85.93</v>
      </c>
      <c r="F466" s="13">
        <v>5211</v>
      </c>
      <c r="G466">
        <v>5</v>
      </c>
      <c r="H466">
        <v>2.93</v>
      </c>
      <c r="I466"/>
      <c r="J466">
        <f>(F466*100*Info!$B$11)/AI466</f>
        <v>1.4782861583570615</v>
      </c>
      <c r="K466">
        <f>2*((F466*100*Info!$B$11)/AI466^2)*(AJ466/2)</f>
        <v>3.0192311314994447E-2</v>
      </c>
      <c r="L466">
        <f t="shared" si="153"/>
        <v>0.96261682350495892</v>
      </c>
      <c r="M466">
        <f t="shared" si="154"/>
        <v>15.226347448082546</v>
      </c>
      <c r="N466">
        <f t="shared" si="155"/>
        <v>0.48300329753997989</v>
      </c>
      <c r="O466">
        <v>1.86</v>
      </c>
      <c r="P466">
        <v>0.08</v>
      </c>
      <c r="Q466">
        <v>1.74</v>
      </c>
      <c r="R466"/>
      <c r="S466">
        <v>9.76</v>
      </c>
      <c r="T466">
        <v>0.12</v>
      </c>
      <c r="U466" s="23">
        <v>2.4980597622000005</v>
      </c>
      <c r="V466" s="23">
        <v>6.0632518500000003E-2</v>
      </c>
      <c r="W466" s="37">
        <f>U466*Info!$B$2</f>
        <v>1.1990686858560002</v>
      </c>
      <c r="X466" s="37">
        <f>W466*SQRT((0.5*V466/U466)^2+Info!$B$3^2)</f>
        <v>6.1694159334260264E-2</v>
      </c>
      <c r="Y466" s="28">
        <f>W466*Info!$D$2</f>
        <v>0.9712456355433603</v>
      </c>
      <c r="Z466" s="28">
        <f>Y466*SQRT(Info!$D$3^2+(X466/W466)^2)</f>
        <v>6.9681582118126015E-2</v>
      </c>
      <c r="AA466" s="37">
        <f t="shared" si="156"/>
        <v>0.66093131414399986</v>
      </c>
      <c r="AB466" s="37">
        <f t="shared" si="157"/>
        <v>7.3526657043286647E-2</v>
      </c>
      <c r="AC466" s="37">
        <f>(1-EXP(-Info!$B$6*H466*1000))+(Info!$B$6/(Info!$B$6-Info!$B$7))*(EXP(-Info!$B$7*H466*1000)-EXP(-Info!$B$6*H466*1000))*(Info!$B$9-1)</f>
        <v>3.0387780464707047E-2</v>
      </c>
      <c r="AD466" s="37">
        <f>SQRT((Info!$B$6*EXP(-Info!$B$6*H466*1000)+(Info!$B$6/(Info!$B$6+Info!$B$7))*(Info!$B$9-1)*(-Info!$B$7*EXP(-Info!$B$7*H466*1000)+Info!$B$6*EXP(-Info!$B$6*H466*1000)))^2*(0.01*H466*1000)^2)</f>
        <v>2.8173121200189246E-4</v>
      </c>
      <c r="AE466" s="37">
        <f t="shared" si="152"/>
        <v>2.2420575409970978E-3</v>
      </c>
      <c r="AF466" s="37">
        <f t="shared" si="158"/>
        <v>8.7686701287801814</v>
      </c>
      <c r="AG466" s="37">
        <f t="shared" si="159"/>
        <v>9.1981246504395014E-2</v>
      </c>
      <c r="AH466" s="37">
        <f t="shared" si="160"/>
        <v>0.89842931647337931</v>
      </c>
      <c r="AI466">
        <f>AF466*EXP(Info!$B$6*H466*1000)</f>
        <v>9.0074758314118224</v>
      </c>
      <c r="AJ466">
        <f>2*SQRT((EXP(Info!$B$6*H466)*AG466)^2+(Info!$B$6*H466*0.01*AI466)^2)</f>
        <v>0.18396743616034489</v>
      </c>
      <c r="AK466">
        <f t="shared" si="161"/>
        <v>0.87884036841727664</v>
      </c>
      <c r="AL466">
        <f t="shared" si="162"/>
        <v>0.19553679174091651</v>
      </c>
      <c r="AM466">
        <v>0.94</v>
      </c>
      <c r="AN466">
        <v>0.06</v>
      </c>
      <c r="AO466">
        <f t="shared" si="163"/>
        <v>10.3</v>
      </c>
      <c r="AP466">
        <f t="shared" si="164"/>
        <v>0.74457786324612529</v>
      </c>
      <c r="AQ466">
        <f t="shared" si="151"/>
        <v>2</v>
      </c>
      <c r="AR466">
        <v>1</v>
      </c>
      <c r="AS466">
        <v>1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>
      <c r="A467" s="13" t="s">
        <v>408</v>
      </c>
      <c r="B467" s="13" t="s">
        <v>429</v>
      </c>
      <c r="D467" s="13">
        <v>22.7483</v>
      </c>
      <c r="E467" s="13">
        <v>85.93</v>
      </c>
      <c r="F467" s="13">
        <v>5211</v>
      </c>
      <c r="G467">
        <v>15</v>
      </c>
      <c r="H467">
        <v>5.96</v>
      </c>
      <c r="I467"/>
      <c r="J467">
        <f>(F467*100*Info!$B$11)/AI467</f>
        <v>1.3165204779846071</v>
      </c>
      <c r="K467">
        <f>2*((F467*100*Info!$B$11)/AI467^2)*(AJ467/2)</f>
        <v>3.4513585891994283E-2</v>
      </c>
      <c r="L467">
        <f t="shared" si="153"/>
        <v>0.87570093555742345</v>
      </c>
      <c r="M467">
        <f t="shared" si="154"/>
        <v>12.335796892492406</v>
      </c>
      <c r="N467">
        <f t="shared" si="155"/>
        <v>0.6634268361073824</v>
      </c>
      <c r="O467">
        <v>1.75</v>
      </c>
      <c r="P467">
        <v>0.05</v>
      </c>
      <c r="Q467">
        <v>1.66</v>
      </c>
      <c r="R467"/>
      <c r="S467">
        <v>10.5</v>
      </c>
      <c r="T467">
        <v>0.23</v>
      </c>
      <c r="U467" s="23">
        <v>2.2725067933799998</v>
      </c>
      <c r="V467" s="23">
        <v>0.10671323256000001</v>
      </c>
      <c r="W467" s="37">
        <f>U467*Info!$B$2</f>
        <v>1.0908032608223999</v>
      </c>
      <c r="X467" s="37">
        <f>W467*SQRT((0.5*V467/U467)^2+Info!$B$3^2)</f>
        <v>6.0254142688682073E-2</v>
      </c>
      <c r="Y467" s="28">
        <f>W467*Info!$D$2</f>
        <v>0.88355064126614391</v>
      </c>
      <c r="Z467" s="28">
        <f>Y467*SQRT(Info!$D$3^2+(X467/W467)^2)</f>
        <v>6.5830584669200512E-2</v>
      </c>
      <c r="AA467" s="37">
        <f t="shared" si="156"/>
        <v>0.65919673917760013</v>
      </c>
      <c r="AB467" s="37">
        <f t="shared" si="157"/>
        <v>6.5234666482998582E-2</v>
      </c>
      <c r="AC467" s="37">
        <f>(1-EXP(-Info!$B$6*H467*1000))+(Info!$B$6/(Info!$B$6-Info!$B$7))*(EXP(-Info!$B$7*H467*1000)-EXP(-Info!$B$6*H467*1000))*(Info!$B$9-1)</f>
        <v>6.0932036532653167E-2</v>
      </c>
      <c r="AD467" s="37">
        <f>SQRT((Info!$B$6*EXP(-Info!$B$6*H467*1000)+(Info!$B$6/(Info!$B$6+Info!$B$7))*(Info!$B$9-1)*(-Info!$B$7*EXP(-Info!$B$7*H467*1000)+Info!$B$6*EXP(-Info!$B$6*H467*1000)))^2*(0.01*H467*1000)^2)</f>
        <v>5.5701932151589937E-4</v>
      </c>
      <c r="AE467" s="37">
        <f t="shared" si="152"/>
        <v>3.9918046883951818E-3</v>
      </c>
      <c r="AF467" s="37">
        <f t="shared" si="158"/>
        <v>9.5762831589400808</v>
      </c>
      <c r="AG467" s="37">
        <f t="shared" si="159"/>
        <v>0.13256922864133694</v>
      </c>
      <c r="AH467" s="37">
        <f t="shared" si="160"/>
        <v>0.91202696751810297</v>
      </c>
      <c r="AI467">
        <f>AF467*EXP(Info!$B$6*H467*1000)</f>
        <v>10.114257291079941</v>
      </c>
      <c r="AJ467">
        <f>2*SQRT((EXP(Info!$B$6*H467)*AG467)^2+(Info!$B$6*H467*0.01*AI467)^2)</f>
        <v>0.2651529494503605</v>
      </c>
      <c r="AK467">
        <f t="shared" si="161"/>
        <v>0.87653390408445486</v>
      </c>
      <c r="AL467">
        <f t="shared" si="162"/>
        <v>0.17348507204488642</v>
      </c>
      <c r="AM467">
        <v>0.95</v>
      </c>
      <c r="AN467">
        <v>0.04</v>
      </c>
      <c r="AO467">
        <f t="shared" si="163"/>
        <v>9.3699999999999992</v>
      </c>
      <c r="AP467">
        <f t="shared" si="164"/>
        <v>0.77007470565011937</v>
      </c>
      <c r="AQ467">
        <f t="shared" si="151"/>
        <v>2</v>
      </c>
      <c r="AR467">
        <v>1</v>
      </c>
      <c r="AS467">
        <v>1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>
      <c r="A468" s="13" t="s">
        <v>408</v>
      </c>
      <c r="B468" s="13" t="s">
        <v>429</v>
      </c>
      <c r="D468" s="13">
        <v>22.7483</v>
      </c>
      <c r="E468" s="13">
        <v>85.93</v>
      </c>
      <c r="F468" s="13">
        <v>5211</v>
      </c>
      <c r="G468">
        <v>25</v>
      </c>
      <c r="H468">
        <v>8.8000000000000007</v>
      </c>
      <c r="I468"/>
      <c r="J468">
        <f>(F468*100*Info!$B$11)/AI468</f>
        <v>1.5428059711100111</v>
      </c>
      <c r="K468">
        <f>2*((F468*100*Info!$B$11)/AI468^2)*(AJ468/2)</f>
        <v>3.0798822509468471E-2</v>
      </c>
      <c r="L468">
        <f t="shared" si="153"/>
        <v>0.91214953372897056</v>
      </c>
      <c r="M468">
        <f t="shared" si="154"/>
        <v>15.057786294850269</v>
      </c>
      <c r="N468">
        <f t="shared" si="155"/>
        <v>0.47692837636243773</v>
      </c>
      <c r="O468">
        <v>1.79</v>
      </c>
      <c r="P468">
        <v>0.05</v>
      </c>
      <c r="Q468">
        <v>1.74</v>
      </c>
      <c r="R468"/>
      <c r="S468">
        <v>8.94</v>
      </c>
      <c r="T468">
        <v>0.11</v>
      </c>
      <c r="U468" s="23">
        <v>2.3670935222400002</v>
      </c>
      <c r="V468" s="23">
        <v>5.8207217759999999E-2</v>
      </c>
      <c r="W468" s="37">
        <f>U468*Info!$B$2</f>
        <v>1.1362048906752</v>
      </c>
      <c r="X468" s="37">
        <f>W468*SQRT((0.5*V468/U468)^2+Info!$B$3^2)</f>
        <v>5.8502626466413868E-2</v>
      </c>
      <c r="Y468" s="28">
        <f>W468*Info!$D$2</f>
        <v>0.92032596144691203</v>
      </c>
      <c r="Z468" s="28">
        <f>Y468*SQRT(Info!$D$3^2+(X468/W468)^2)</f>
        <v>6.6053308282695455E-2</v>
      </c>
      <c r="AA468" s="37">
        <f t="shared" si="156"/>
        <v>0.65379510932480001</v>
      </c>
      <c r="AB468" s="37">
        <f t="shared" si="157"/>
        <v>6.3620415775667086E-2</v>
      </c>
      <c r="AC468" s="37">
        <f>(1-EXP(-Info!$B$6*H468*1000))+(Info!$B$6/(Info!$B$6-Info!$B$7))*(EXP(-Info!$B$7*H468*1000)-EXP(-Info!$B$6*H468*1000))*(Info!$B$9-1)</f>
        <v>8.8769847329831494E-2</v>
      </c>
      <c r="AD468" s="37">
        <f>SQRT((Info!$B$6*EXP(-Info!$B$6*H468*1000)+(Info!$B$6/(Info!$B$6+Info!$B$7))*(Info!$B$9-1)*(-Info!$B$7*EXP(-Info!$B$7*H468*1000)+Info!$B$6*EXP(-Info!$B$6*H468*1000)))^2*(0.01*H468*1000)^2)</f>
        <v>8.0081520656344937E-4</v>
      </c>
      <c r="AE468" s="37">
        <f t="shared" si="152"/>
        <v>5.6717919018358679E-3</v>
      </c>
      <c r="AF468" s="37">
        <f t="shared" si="158"/>
        <v>7.9616367465133351</v>
      </c>
      <c r="AG468" s="37">
        <f t="shared" si="159"/>
        <v>8.6140633608457598E-2</v>
      </c>
      <c r="AH468" s="37">
        <f t="shared" si="160"/>
        <v>0.89056339446457888</v>
      </c>
      <c r="AI468">
        <f>AF468*EXP(Info!$B$6*H468*1000)</f>
        <v>8.6307851360800694</v>
      </c>
      <c r="AJ468">
        <f>2*SQRT((EXP(Info!$B$6*H468)*AG468)^2+(Info!$B$6*H468*0.01*AI468)^2)</f>
        <v>0.17229517159065647</v>
      </c>
      <c r="AK468">
        <f t="shared" si="161"/>
        <v>0.86935135686918652</v>
      </c>
      <c r="AL468">
        <f t="shared" si="162"/>
        <v>0.16919213371380903</v>
      </c>
      <c r="AM468">
        <v>0.97</v>
      </c>
      <c r="AN468">
        <v>0.04</v>
      </c>
      <c r="AO468">
        <f t="shared" si="163"/>
        <v>9.76</v>
      </c>
      <c r="AP468">
        <f t="shared" si="164"/>
        <v>0.75620163849973621</v>
      </c>
      <c r="AQ468">
        <f t="shared" si="151"/>
        <v>2</v>
      </c>
      <c r="AR468">
        <v>1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>
      <c r="A469" s="13" t="s">
        <v>408</v>
      </c>
      <c r="B469" s="13" t="s">
        <v>429</v>
      </c>
      <c r="D469" s="13">
        <v>22.7483</v>
      </c>
      <c r="E469" s="13">
        <v>85.93</v>
      </c>
      <c r="F469" s="13">
        <v>5211</v>
      </c>
      <c r="G469">
        <v>35</v>
      </c>
      <c r="H469">
        <v>13.26</v>
      </c>
      <c r="I469"/>
      <c r="J469">
        <f>(F469*100*Info!$B$11)/AI469</f>
        <v>0.81140911529784576</v>
      </c>
      <c r="K469">
        <f>2*((F469*100*Info!$B$11)/AI469^2)*(AJ469/2)</f>
        <v>1.2982206571738878E-2</v>
      </c>
      <c r="L469">
        <f t="shared" si="153"/>
        <v>1.0934579451464095</v>
      </c>
      <c r="M469">
        <f t="shared" si="154"/>
        <v>9.4934866595871377</v>
      </c>
      <c r="N469">
        <f t="shared" si="155"/>
        <v>0.29383992059508907</v>
      </c>
      <c r="O469">
        <v>1.86</v>
      </c>
      <c r="P469">
        <v>0.8</v>
      </c>
      <c r="Q469">
        <v>1.74</v>
      </c>
      <c r="R469"/>
      <c r="S469">
        <v>15.7</v>
      </c>
      <c r="T469">
        <v>0.18</v>
      </c>
      <c r="U469" s="23">
        <v>2.8376018658</v>
      </c>
      <c r="V469" s="23">
        <v>7.5184322940000006E-2</v>
      </c>
      <c r="W469" s="37">
        <f>U469*Info!$B$2</f>
        <v>1.362048895584</v>
      </c>
      <c r="X469" s="37">
        <f>W469*SQRT((0.5*V469/U469)^2+Info!$B$3^2)</f>
        <v>7.0452377476295916E-2</v>
      </c>
      <c r="Y469" s="28">
        <f>W469*Info!$D$2</f>
        <v>1.1032596054230401</v>
      </c>
      <c r="Z469" s="28">
        <f>Y469*SQRT(Info!$D$3^2+(X469/W469)^2)</f>
        <v>7.9369587002438818E-2</v>
      </c>
      <c r="AA469" s="37">
        <f t="shared" si="156"/>
        <v>0.4979511044160001</v>
      </c>
      <c r="AB469" s="37">
        <f t="shared" si="157"/>
        <v>0.40615703550728077</v>
      </c>
      <c r="AC469" s="37">
        <f>(1-EXP(-Info!$B$6*H469*1000))+(Info!$B$6/(Info!$B$6-Info!$B$7))*(EXP(-Info!$B$7*H469*1000)-EXP(-Info!$B$6*H469*1000))*(Info!$B$9-1)</f>
        <v>0.13099045499529563</v>
      </c>
      <c r="AD469" s="37">
        <f>SQRT((Info!$B$6*EXP(-Info!$B$6*H469*1000)+(Info!$B$6/(Info!$B$6+Info!$B$7))*(Info!$B$9-1)*(-Info!$B$7*EXP(-Info!$B$7*H469*1000)+Info!$B$6*EXP(-Info!$B$6*H469*1000)))^2*(0.01*H469*1000)^2)</f>
        <v>1.1571948282374758E-3</v>
      </c>
      <c r="AE469" s="37">
        <f t="shared" si="152"/>
        <v>5.3205815278742859E-2</v>
      </c>
      <c r="AF469" s="37">
        <f t="shared" si="158"/>
        <v>14.531513552844096</v>
      </c>
      <c r="AG469" s="37">
        <f t="shared" si="159"/>
        <v>0.13126458060121707</v>
      </c>
      <c r="AH469" s="37">
        <f t="shared" si="160"/>
        <v>0.9255741116461208</v>
      </c>
      <c r="AI469">
        <f>AF469*EXP(Info!$B$6*H469*1000)</f>
        <v>16.410496988839057</v>
      </c>
      <c r="AJ469">
        <f>2*SQRT((EXP(Info!$B$6*H469)*AG469)^2+(Info!$B$6*H469*0.01*AI469)^2)</f>
        <v>0.26256109012998302</v>
      </c>
      <c r="AK469">
        <f t="shared" si="161"/>
        <v>0.66212558354195528</v>
      </c>
      <c r="AL469">
        <f t="shared" si="162"/>
        <v>1.0801340202280625</v>
      </c>
      <c r="AM469">
        <v>0.94</v>
      </c>
      <c r="AN469">
        <v>0.06</v>
      </c>
      <c r="AO469">
        <f t="shared" si="163"/>
        <v>11.7</v>
      </c>
      <c r="AP469">
        <f t="shared" si="164"/>
        <v>0.65548307619103352</v>
      </c>
      <c r="AQ469">
        <f t="shared" si="151"/>
        <v>2</v>
      </c>
      <c r="AR469">
        <v>1</v>
      </c>
      <c r="AS469">
        <v>1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>
      <c r="A470" s="13" t="s">
        <v>408</v>
      </c>
      <c r="B470" s="13" t="s">
        <v>429</v>
      </c>
      <c r="D470" s="13">
        <v>22.7483</v>
      </c>
      <c r="E470" s="13">
        <v>85.93</v>
      </c>
      <c r="F470" s="13">
        <v>5211</v>
      </c>
      <c r="G470">
        <v>45</v>
      </c>
      <c r="H470">
        <v>18.39</v>
      </c>
      <c r="I470"/>
      <c r="J470">
        <f>(F470*100*Info!$B$11)/AI470</f>
        <v>0.72174260574725846</v>
      </c>
      <c r="K470">
        <f>2*((F470*100*Info!$B$11)/AI470^2)*(AJ470/2)</f>
        <v>1.1725485488903339E-2</v>
      </c>
      <c r="L470">
        <f t="shared" si="153"/>
        <v>1.2990654220115461</v>
      </c>
      <c r="M470">
        <f t="shared" si="154"/>
        <v>10.032222231090895</v>
      </c>
      <c r="N470">
        <f t="shared" si="155"/>
        <v>0.33783019111691132</v>
      </c>
      <c r="O470">
        <v>2.2000000000000002</v>
      </c>
      <c r="P470">
        <v>7.0000000000000007E-2</v>
      </c>
      <c r="Q470">
        <v>2.0699999999999998</v>
      </c>
      <c r="R470"/>
      <c r="S470">
        <v>17</v>
      </c>
      <c r="T470">
        <v>0.23</v>
      </c>
      <c r="U470" s="23">
        <v>3.3711680286000001</v>
      </c>
      <c r="V470" s="23">
        <v>9.9437330340000005E-2</v>
      </c>
      <c r="W470" s="37">
        <f>U470*Info!$B$2</f>
        <v>1.618160653728</v>
      </c>
      <c r="X470" s="37">
        <f>W470*SQRT((0.5*V470/U470)^2+Info!$B$3^2)</f>
        <v>8.4354288774762351E-2</v>
      </c>
      <c r="Y470" s="28">
        <f>W470*Info!$D$2</f>
        <v>1.3107101295196801</v>
      </c>
      <c r="Z470" s="28">
        <f>Y470*SQRT(Info!$D$3^2+(X470/W470)^2)</f>
        <v>9.4675646142119291E-2</v>
      </c>
      <c r="AA470" s="37">
        <f t="shared" si="156"/>
        <v>0.58183934627200018</v>
      </c>
      <c r="AB470" s="37">
        <f t="shared" si="157"/>
        <v>9.1327137449369336E-2</v>
      </c>
      <c r="AC470" s="37">
        <f>(1-EXP(-Info!$B$6*H470*1000))+(Info!$B$6/(Info!$B$6-Info!$B$7))*(EXP(-Info!$B$7*H470*1000)-EXP(-Info!$B$6*H470*1000))*(Info!$B$9-1)</f>
        <v>0.17737751159048812</v>
      </c>
      <c r="AD470" s="37">
        <f>SQRT((Info!$B$6*EXP(-Info!$B$6*H470*1000)+(Info!$B$6/(Info!$B$6+Info!$B$7))*(Info!$B$9-1)*(-Info!$B$7*EXP(-Info!$B$7*H470*1000)+Info!$B$6*EXP(-Info!$B$6*H470*1000)))^2*(0.01*H470*1000)^2)</f>
        <v>1.5293620997728582E-3</v>
      </c>
      <c r="AE470" s="37">
        <f t="shared" si="152"/>
        <v>1.6223801816668267E-2</v>
      </c>
      <c r="AF470" s="37">
        <f t="shared" si="158"/>
        <v>15.586084655093156</v>
      </c>
      <c r="AG470" s="37">
        <f t="shared" si="159"/>
        <v>0.14983887919299957</v>
      </c>
      <c r="AH470" s="37">
        <f t="shared" si="160"/>
        <v>0.91682850912312686</v>
      </c>
      <c r="AI470">
        <f>AF470*EXP(Info!$B$6*H470*1000)</f>
        <v>18.449273656950716</v>
      </c>
      <c r="AJ470">
        <f>2*SQRT((EXP(Info!$B$6*H470)*AG470)^2+(Info!$B$6*H470*0.01*AI470)^2)</f>
        <v>0.29972830871111977</v>
      </c>
      <c r="AK470">
        <f t="shared" si="161"/>
        <v>0.77367177873787862</v>
      </c>
      <c r="AL470">
        <f t="shared" si="162"/>
        <v>0.2428753893328528</v>
      </c>
      <c r="AM470">
        <v>0.94</v>
      </c>
      <c r="AN470">
        <v>0.05</v>
      </c>
      <c r="AO470">
        <f t="shared" si="163"/>
        <v>13.9</v>
      </c>
      <c r="AP470">
        <f t="shared" si="164"/>
        <v>0.65259280502658013</v>
      </c>
      <c r="AQ470">
        <f t="shared" si="151"/>
        <v>2</v>
      </c>
      <c r="AR470">
        <v>1</v>
      </c>
      <c r="AS470">
        <v>1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>
      <c r="A471" s="13" t="s">
        <v>408</v>
      </c>
      <c r="B471" s="13" t="s">
        <v>429</v>
      </c>
      <c r="D471" s="13">
        <v>22.7483</v>
      </c>
      <c r="E471" s="13">
        <v>85.93</v>
      </c>
      <c r="F471" s="13">
        <v>5211</v>
      </c>
      <c r="G471">
        <v>55.000000000000007</v>
      </c>
      <c r="H471">
        <v>22.75</v>
      </c>
      <c r="I471"/>
      <c r="J471">
        <f>(F471*100*Info!$B$11)/AI471</f>
        <v>1.0768049112641545</v>
      </c>
      <c r="K471">
        <f>2*((F471*100*Info!$B$11)/AI471^2)*(AJ471/2)</f>
        <v>2.0314069569802504E-2</v>
      </c>
      <c r="L471">
        <f t="shared" si="153"/>
        <v>1.0654205619375272</v>
      </c>
      <c r="M471">
        <f t="shared" si="154"/>
        <v>12.275576002120745</v>
      </c>
      <c r="N471">
        <f t="shared" si="155"/>
        <v>0.43320745390841536</v>
      </c>
      <c r="O471">
        <v>2.2000000000000002</v>
      </c>
      <c r="P471">
        <v>0.1</v>
      </c>
      <c r="Q471">
        <v>1.99</v>
      </c>
      <c r="R471"/>
      <c r="S471">
        <v>11.3</v>
      </c>
      <c r="T471">
        <v>0.17</v>
      </c>
      <c r="U471" s="23">
        <v>2.7648428436000003</v>
      </c>
      <c r="V471" s="23">
        <v>8.2460225160000011E-2</v>
      </c>
      <c r="W471" s="37">
        <f>U471*Info!$B$2</f>
        <v>1.3271245649280001</v>
      </c>
      <c r="X471" s="37">
        <f>W471*SQRT((0.5*V471/U471)^2+Info!$B$3^2)</f>
        <v>6.9244574503237136E-2</v>
      </c>
      <c r="Y471" s="28">
        <f>W471*Info!$D$2</f>
        <v>1.0749708975916801</v>
      </c>
      <c r="Z471" s="28">
        <f>Y471*SQRT(Info!$D$3^2+(X471/W471)^2)</f>
        <v>7.7683856998469178E-2</v>
      </c>
      <c r="AA471" s="37">
        <f t="shared" si="156"/>
        <v>0.87287543507200005</v>
      </c>
      <c r="AB471" s="37">
        <f t="shared" si="157"/>
        <v>8.5409666303846193E-2</v>
      </c>
      <c r="AC471" s="37">
        <f>(1-EXP(-Info!$B$6*H471*1000))+(Info!$B$6/(Info!$B$6-Info!$B$7))*(EXP(-Info!$B$7*H471*1000)-EXP(-Info!$B$6*H471*1000))*(Info!$B$9-1)</f>
        <v>0.21504916941646324</v>
      </c>
      <c r="AD471" s="37">
        <f>SQRT((Info!$B$6*EXP(-Info!$B$6*H471*1000)+(Info!$B$6/(Info!$B$6+Info!$B$7))*(Info!$B$9-1)*(-Info!$B$7*EXP(-Info!$B$7*H471*1000)+Info!$B$6*EXP(-Info!$B$6*H471*1000)))^2*(0.01*H471*1000)^2)</f>
        <v>1.8159516321954294E-3</v>
      </c>
      <c r="AE471" s="37">
        <f t="shared" si="152"/>
        <v>1.8435548117362557E-2</v>
      </c>
      <c r="AF471" s="37">
        <f t="shared" si="158"/>
        <v>10.037317965092054</v>
      </c>
      <c r="AG471" s="37">
        <f t="shared" si="159"/>
        <v>0.11661754187319419</v>
      </c>
      <c r="AH471" s="37">
        <f t="shared" si="160"/>
        <v>0.8882582269992968</v>
      </c>
      <c r="AI471">
        <f>AF471*EXP(Info!$B$6*H471*1000)</f>
        <v>12.365867488178054</v>
      </c>
      <c r="AJ471">
        <f>2*SQRT((EXP(Info!$B$6*H471)*AG471)^2+(Info!$B$6*H471*0.01*AI471)^2)</f>
        <v>0.23328375439047849</v>
      </c>
      <c r="AK471">
        <f t="shared" si="161"/>
        <v>1.1606624660152385</v>
      </c>
      <c r="AL471">
        <f t="shared" si="162"/>
        <v>0.22713846656844858</v>
      </c>
      <c r="AM471">
        <v>0.9</v>
      </c>
      <c r="AN471">
        <v>0.06</v>
      </c>
      <c r="AO471">
        <f t="shared" si="163"/>
        <v>11.4</v>
      </c>
      <c r="AP471">
        <f t="shared" si="164"/>
        <v>0.79570526226925109</v>
      </c>
      <c r="AQ471">
        <f t="shared" si="151"/>
        <v>2</v>
      </c>
      <c r="AR471">
        <v>1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>
      <c r="A472" s="13" t="s">
        <v>408</v>
      </c>
      <c r="B472" s="13" t="s">
        <v>429</v>
      </c>
      <c r="D472" s="13">
        <v>22.7483</v>
      </c>
      <c r="E472" s="13">
        <v>85.93</v>
      </c>
      <c r="F472" s="13">
        <v>5211</v>
      </c>
      <c r="G472">
        <v>65</v>
      </c>
      <c r="H472">
        <v>24.48</v>
      </c>
      <c r="I472"/>
      <c r="J472">
        <f>(F472*100*Info!$B$11)/AI472</f>
        <v>2.2654052182576168</v>
      </c>
      <c r="K472">
        <f>2*((F472*100*Info!$B$11)/AI472^2)*(AJ472/2)</f>
        <v>5.6765775970620859E-2</v>
      </c>
      <c r="L472">
        <f t="shared" si="153"/>
        <v>0.77850467376663157</v>
      </c>
      <c r="M472">
        <f t="shared" si="154"/>
        <v>18.870825489160914</v>
      </c>
      <c r="N472">
        <f t="shared" si="155"/>
        <v>0.72055690670530248</v>
      </c>
      <c r="O472">
        <v>1.53</v>
      </c>
      <c r="P472">
        <v>0.06</v>
      </c>
      <c r="Q472">
        <v>1.52</v>
      </c>
      <c r="R472"/>
      <c r="S472">
        <v>5.61</v>
      </c>
      <c r="T472">
        <v>0.09</v>
      </c>
      <c r="U472" s="23">
        <v>2.0202755164199999</v>
      </c>
      <c r="V472" s="23">
        <v>5.8207217759999999E-2</v>
      </c>
      <c r="W472" s="37">
        <f>U472*Info!$B$2</f>
        <v>0.96973224788159995</v>
      </c>
      <c r="X472" s="37">
        <f>W472*SQRT((0.5*V472/U472)^2+Info!$B$3^2)</f>
        <v>5.0458943716024142E-2</v>
      </c>
      <c r="Y472" s="28">
        <f>W472*Info!$D$2</f>
        <v>0.78548312078409599</v>
      </c>
      <c r="Z472" s="28">
        <f>Y472*SQRT(Info!$D$3^2+(X472/W472)^2)</f>
        <v>5.6682967668484879E-2</v>
      </c>
      <c r="AA472" s="37">
        <f t="shared" si="156"/>
        <v>0.56026775211840008</v>
      </c>
      <c r="AB472" s="37">
        <f t="shared" si="157"/>
        <v>5.8703534824888465E-2</v>
      </c>
      <c r="AC472" s="37">
        <f>(1-EXP(-Info!$B$6*H472*1000))+(Info!$B$6/(Info!$B$6-Info!$B$7))*(EXP(-Info!$B$7*H472*1000)-EXP(-Info!$B$6*H472*1000))*(Info!$B$9-1)</f>
        <v>0.22956583068204878</v>
      </c>
      <c r="AD472" s="37">
        <f>SQRT((Info!$B$6*EXP(-Info!$B$6*H472*1000)+(Info!$B$6/(Info!$B$6+Info!$B$7))*(Info!$B$9-1)*(-Info!$B$7*EXP(-Info!$B$7*H472*1000)+Info!$B$6*EXP(-Info!$B$6*H472*1000)))^2*(0.01*H472*1000)^2)</f>
        <v>1.9224968545630855E-3</v>
      </c>
      <c r="AE472" s="37">
        <f t="shared" si="152"/>
        <v>1.3519302043367463E-2</v>
      </c>
      <c r="AF472" s="37">
        <f t="shared" si="158"/>
        <v>4.6958985472964798</v>
      </c>
      <c r="AG472" s="37">
        <f t="shared" si="159"/>
        <v>7.3625609345161283E-2</v>
      </c>
      <c r="AH472" s="37">
        <f t="shared" si="160"/>
        <v>0.83705856458047767</v>
      </c>
      <c r="AI472">
        <f>AF472*EXP(Info!$B$6*H472*1000)</f>
        <v>5.8778123825252164</v>
      </c>
      <c r="AJ472">
        <f>2*SQRT((EXP(Info!$B$6*H472)*AG472)^2+(Info!$B$6*H472*0.01*AI472)^2)</f>
        <v>0.14728428195305093</v>
      </c>
      <c r="AK472">
        <f t="shared" si="161"/>
        <v>0.74498802999183655</v>
      </c>
      <c r="AL472">
        <f t="shared" si="162"/>
        <v>0.15611618051330839</v>
      </c>
      <c r="AM472">
        <v>0.99</v>
      </c>
      <c r="AN472">
        <v>0.05</v>
      </c>
      <c r="AO472">
        <f t="shared" si="163"/>
        <v>8.33</v>
      </c>
      <c r="AP472">
        <f t="shared" si="164"/>
        <v>0.75732244813381422</v>
      </c>
      <c r="AQ472">
        <f t="shared" si="151"/>
        <v>2</v>
      </c>
      <c r="AR472">
        <v>1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>
      <c r="A473" s="13" t="s">
        <v>408</v>
      </c>
      <c r="B473" s="13" t="s">
        <v>429</v>
      </c>
      <c r="D473" s="13">
        <v>22.7483</v>
      </c>
      <c r="E473" s="13">
        <v>85.93</v>
      </c>
      <c r="F473" s="13">
        <v>5211</v>
      </c>
      <c r="G473">
        <v>75</v>
      </c>
      <c r="H473">
        <v>32.729999999999997</v>
      </c>
      <c r="I473"/>
      <c r="J473">
        <f>(F473*100*Info!$B$11)/AI473</f>
        <v>0.6337487473954263</v>
      </c>
      <c r="K473">
        <f>2*((F473*100*Info!$B$11)/AI473^2)*(AJ473/2)</f>
        <v>6.3630121006047168E-3</v>
      </c>
      <c r="L473">
        <f t="shared" si="153"/>
        <v>0.97196261790791949</v>
      </c>
      <c r="M473">
        <f t="shared" si="154"/>
        <v>6.590986980273259</v>
      </c>
      <c r="N473">
        <f t="shared" si="155"/>
        <v>0.16587191553199238</v>
      </c>
      <c r="O473">
        <v>1.74</v>
      </c>
      <c r="P473">
        <v>0.1</v>
      </c>
      <c r="Q473">
        <v>1.57</v>
      </c>
      <c r="R473"/>
      <c r="S473">
        <v>16.7</v>
      </c>
      <c r="T473">
        <v>0.15</v>
      </c>
      <c r="U473" s="23">
        <v>2.5223127696000001</v>
      </c>
      <c r="V473" s="23">
        <v>5.8207217759999999E-2</v>
      </c>
      <c r="W473" s="37">
        <f>U473*Info!$B$2</f>
        <v>1.210710129408</v>
      </c>
      <c r="X473" s="37">
        <f>W473*SQRT((0.5*V473/U473)^2+Info!$B$3^2)</f>
        <v>6.2126491636909455E-2</v>
      </c>
      <c r="Y473" s="28">
        <f>W473*Info!$D$2</f>
        <v>0.9806752048204801</v>
      </c>
      <c r="Z473" s="28">
        <f>Y473*SQRT(Info!$D$3^2+(X473/W473)^2)</f>
        <v>7.0261365239164986E-2</v>
      </c>
      <c r="AA473" s="37">
        <f t="shared" si="156"/>
        <v>0.52928987059199994</v>
      </c>
      <c r="AB473" s="37">
        <f t="shared" si="157"/>
        <v>7.974773327882731E-2</v>
      </c>
      <c r="AC473" s="37">
        <f>(1-EXP(-Info!$B$6*H473*1000))+(Info!$B$6/(Info!$B$6-Info!$B$7))*(EXP(-Info!$B$7*H473*1000)-EXP(-Info!$B$6*H473*1000))*(Info!$B$9-1)</f>
        <v>0.29557015606023135</v>
      </c>
      <c r="AD473" s="37">
        <f>SQRT((Info!$B$6*EXP(-Info!$B$6*H473*1000)+(Info!$B$6/(Info!$B$6+Info!$B$7))*(Info!$B$9-1)*(-Info!$B$7*EXP(-Info!$B$7*H473*1000)+Info!$B$6*EXP(-Info!$B$6*H473*1000)))^2*(0.01*H473*1000)^2)</f>
        <v>2.3782788313256682E-3</v>
      </c>
      <c r="AE473" s="37">
        <f t="shared" si="152"/>
        <v>2.3604638768209521E-2</v>
      </c>
      <c r="AF473" s="37">
        <f t="shared" si="158"/>
        <v>15.562882505527542</v>
      </c>
      <c r="AG473" s="37">
        <f t="shared" si="159"/>
        <v>0.1054459027968797</v>
      </c>
      <c r="AH473" s="37">
        <f t="shared" si="160"/>
        <v>0.93190913206751747</v>
      </c>
      <c r="AI473">
        <f>AF473*EXP(Info!$B$6*H473*1000)</f>
        <v>21.010892562764472</v>
      </c>
      <c r="AJ473">
        <f>2*SQRT((EXP(Info!$B$6*H473)*AG473)^2+(Info!$B$6*H473*0.01*AI473)^2)</f>
        <v>0.21095515244933299</v>
      </c>
      <c r="AK473">
        <f t="shared" si="161"/>
        <v>0.70379674092618227</v>
      </c>
      <c r="AL473">
        <f t="shared" si="162"/>
        <v>0.21208112188171335</v>
      </c>
      <c r="AM473">
        <v>0.9</v>
      </c>
      <c r="AN473">
        <v>7.0000000000000007E-2</v>
      </c>
      <c r="AO473">
        <f t="shared" si="163"/>
        <v>10.4</v>
      </c>
      <c r="AP473">
        <f t="shared" si="164"/>
        <v>0.68984307615266016</v>
      </c>
      <c r="AQ473">
        <f t="shared" si="151"/>
        <v>2</v>
      </c>
      <c r="AR473">
        <v>1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>
      <c r="A474" s="13" t="s">
        <v>408</v>
      </c>
      <c r="B474" s="13" t="s">
        <v>429</v>
      </c>
      <c r="D474" s="13">
        <v>22.7483</v>
      </c>
      <c r="E474" s="13">
        <v>85.93</v>
      </c>
      <c r="F474" s="13">
        <v>5211</v>
      </c>
      <c r="G474">
        <v>85</v>
      </c>
      <c r="H474">
        <v>39.090000000000003</v>
      </c>
      <c r="I474"/>
      <c r="J474">
        <f>(F474*100*Info!$B$11)/AI474</f>
        <v>0.74688611416248685</v>
      </c>
      <c r="K474">
        <f>2*((F474*100*Info!$B$11)/AI474^2)*(AJ474/2)</f>
        <v>1.0242617829501297E-2</v>
      </c>
      <c r="L474">
        <f t="shared" si="153"/>
        <v>0.89719626268423336</v>
      </c>
      <c r="M474">
        <f t="shared" si="154"/>
        <v>7.1701067039674609</v>
      </c>
      <c r="N474">
        <f t="shared" si="155"/>
        <v>0.27929174617559421</v>
      </c>
      <c r="O474">
        <v>1.81</v>
      </c>
      <c r="P474">
        <v>7.0000000000000007E-2</v>
      </c>
      <c r="Q474">
        <v>1.77</v>
      </c>
      <c r="R474"/>
      <c r="S474">
        <v>13.6</v>
      </c>
      <c r="T474">
        <v>0.2</v>
      </c>
      <c r="U474" s="23">
        <v>2.3282887103999999</v>
      </c>
      <c r="V474" s="23">
        <v>8.4885525899999995E-2</v>
      </c>
      <c r="W474" s="37">
        <f>U474*Info!$B$2</f>
        <v>1.1175785809919998</v>
      </c>
      <c r="X474" s="37">
        <f>W474*SQRT((0.5*V474/U474)^2+Info!$B$3^2)</f>
        <v>5.9476840334300188E-2</v>
      </c>
      <c r="Y474" s="28">
        <f>W474*Info!$D$2</f>
        <v>0.90523865060351993</v>
      </c>
      <c r="Z474" s="28">
        <f>Y474*SQRT(Info!$D$3^2+(X474/W474)^2)</f>
        <v>6.6102894804504778E-2</v>
      </c>
      <c r="AA474" s="37">
        <f t="shared" si="156"/>
        <v>0.69242141900800025</v>
      </c>
      <c r="AB474" s="37">
        <f t="shared" si="157"/>
        <v>6.9010829122332959E-2</v>
      </c>
      <c r="AC474" s="37">
        <f>(1-EXP(-Info!$B$6*H474*1000))+(Info!$B$6/(Info!$B$6-Info!$B$7))*(EXP(-Info!$B$7*H474*1000)-EXP(-Info!$B$6*H474*1000))*(Info!$B$9-1)</f>
        <v>0.34299569175009015</v>
      </c>
      <c r="AD474" s="37">
        <f>SQRT((Info!$B$6*EXP(-Info!$B$6*H474*1000)+(Info!$B$6/(Info!$B$6+Info!$B$7))*(Info!$B$9-1)*(-Info!$B$7*EXP(-Info!$B$7*H474*1000)+Info!$B$6*EXP(-Info!$B$6*H474*1000)))^2*(0.01*H474*1000)^2)</f>
        <v>2.6751026272911465E-3</v>
      </c>
      <c r="AE474" s="37">
        <f t="shared" si="152"/>
        <v>2.3742781084294097E-2</v>
      </c>
      <c r="AF474" s="37">
        <f t="shared" si="158"/>
        <v>12.457263785801251</v>
      </c>
      <c r="AG474" s="37">
        <f t="shared" si="159"/>
        <v>0.12220193269810482</v>
      </c>
      <c r="AH474" s="37">
        <f t="shared" si="160"/>
        <v>0.91597527836773907</v>
      </c>
      <c r="AI474">
        <f>AF474*EXP(Info!$B$6*H474*1000)</f>
        <v>17.828189051610906</v>
      </c>
      <c r="AJ474">
        <f>2*SQRT((EXP(Info!$B$6*H474)*AG474)^2+(Info!$B$6*H474*0.01*AI474)^2)</f>
        <v>0.24449152767087465</v>
      </c>
      <c r="AK474">
        <f t="shared" si="161"/>
        <v>0.92071276085493792</v>
      </c>
      <c r="AL474">
        <f t="shared" si="162"/>
        <v>0.18352739896793227</v>
      </c>
      <c r="AM474">
        <v>0.98</v>
      </c>
      <c r="AN474">
        <v>0.05</v>
      </c>
      <c r="AO474">
        <f t="shared" si="163"/>
        <v>9.6</v>
      </c>
      <c r="AP474">
        <f t="shared" si="164"/>
        <v>0.77739499913180532</v>
      </c>
      <c r="AQ474">
        <f t="shared" si="151"/>
        <v>2</v>
      </c>
      <c r="AR474">
        <v>1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>
      <c r="A475" s="13" t="s">
        <v>408</v>
      </c>
      <c r="B475" s="13" t="s">
        <v>429</v>
      </c>
      <c r="D475" s="13">
        <v>22.7483</v>
      </c>
      <c r="E475" s="13">
        <v>85.93</v>
      </c>
      <c r="F475" s="13">
        <v>5211</v>
      </c>
      <c r="G475">
        <v>95</v>
      </c>
      <c r="H475">
        <v>46.77</v>
      </c>
      <c r="I475"/>
      <c r="J475">
        <f>(F475*100*Info!$B$11)/AI475</f>
        <v>0.4619655096016087</v>
      </c>
      <c r="K475">
        <f>2*((F475*100*Info!$B$11)/AI475^2)*(AJ475/2)</f>
        <v>5.0222476534348137E-3</v>
      </c>
      <c r="L475">
        <f t="shared" si="153"/>
        <v>1.1028037395493702</v>
      </c>
      <c r="M475">
        <f t="shared" si="154"/>
        <v>5.4511930193868849</v>
      </c>
      <c r="N475">
        <f t="shared" si="155"/>
        <v>0.19405666122180662</v>
      </c>
      <c r="O475">
        <v>1.92</v>
      </c>
      <c r="P475">
        <v>0.08</v>
      </c>
      <c r="Q475">
        <v>1.85</v>
      </c>
      <c r="R475"/>
      <c r="S475">
        <v>20.100000000000001</v>
      </c>
      <c r="T475">
        <v>0.26</v>
      </c>
      <c r="U475" s="23">
        <v>2.8618548732000004</v>
      </c>
      <c r="V475" s="23">
        <v>9.7012029600000008E-2</v>
      </c>
      <c r="W475" s="37">
        <f>U475*Info!$B$2</f>
        <v>1.3736903391360002</v>
      </c>
      <c r="X475" s="37">
        <f>W475*SQRT((0.5*V475/U475)^2+Info!$B$3^2)</f>
        <v>7.2523483793089802E-2</v>
      </c>
      <c r="Y475" s="28">
        <f>W475*Info!$D$2</f>
        <v>1.1126891747001604</v>
      </c>
      <c r="Z475" s="28">
        <f>Y475*SQRT(Info!$D$3^2+(X475/W475)^2)</f>
        <v>8.0907682604822173E-2</v>
      </c>
      <c r="AA475" s="37">
        <f t="shared" si="156"/>
        <v>0.54630966086399968</v>
      </c>
      <c r="AB475" s="37">
        <f t="shared" si="157"/>
        <v>8.2823038470503846E-2</v>
      </c>
      <c r="AC475" s="37">
        <f>(1-EXP(-Info!$B$6*H475*1000))+(Info!$B$6/(Info!$B$6-Info!$B$7))*(EXP(-Info!$B$7*H475*1000)-EXP(-Info!$B$6*H475*1000))*(Info!$B$9-1)</f>
        <v>0.39651987677184281</v>
      </c>
      <c r="AD475" s="37">
        <f>SQRT((Info!$B$6*EXP(-Info!$B$6*H475*1000)+(Info!$B$6/(Info!$B$6+Info!$B$7))*(Info!$B$9-1)*(-Info!$B$7*EXP(-Info!$B$7*H475*1000)+Info!$B$6*EXP(-Info!$B$6*H475*1000)))^2*(0.01*H475*1000)^2)</f>
        <v>2.9768321243318191E-3</v>
      </c>
      <c r="AE475" s="37">
        <f t="shared" si="152"/>
        <v>3.2881222524122448E-2</v>
      </c>
      <c r="AF475" s="37">
        <f t="shared" si="158"/>
        <v>18.77068818589478</v>
      </c>
      <c r="AG475" s="37">
        <f t="shared" si="159"/>
        <v>0.15661171060672155</v>
      </c>
      <c r="AH475" s="37">
        <f t="shared" si="160"/>
        <v>0.93386508387536216</v>
      </c>
      <c r="AI475">
        <f>AF475*EXP(Info!$B$6*H475*1000)</f>
        <v>28.82385495574125</v>
      </c>
      <c r="AJ475">
        <f>2*SQRT((EXP(Info!$B$6*H475)*AG475)^2+(Info!$B$6*H475*0.01*AI475)^2)</f>
        <v>0.31335789124009705</v>
      </c>
      <c r="AK475">
        <f t="shared" si="161"/>
        <v>0.72642795605086041</v>
      </c>
      <c r="AL475">
        <f t="shared" si="162"/>
        <v>0.22025958850845792</v>
      </c>
      <c r="AM475">
        <v>0.96</v>
      </c>
      <c r="AN475">
        <v>0.06</v>
      </c>
      <c r="AO475">
        <f t="shared" si="163"/>
        <v>11.8</v>
      </c>
      <c r="AP475">
        <f t="shared" si="164"/>
        <v>0.67089355857277988</v>
      </c>
      <c r="AQ475">
        <f t="shared" si="151"/>
        <v>2</v>
      </c>
      <c r="AR475">
        <v>1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>
      <c r="A476" s="13" t="s">
        <v>408</v>
      </c>
      <c r="B476" s="13" t="s">
        <v>429</v>
      </c>
      <c r="D476" s="13">
        <v>22.7483</v>
      </c>
      <c r="E476" s="13">
        <v>85.93</v>
      </c>
      <c r="F476" s="13">
        <v>5211</v>
      </c>
      <c r="G476">
        <v>105</v>
      </c>
      <c r="H476">
        <v>58.35</v>
      </c>
      <c r="I476"/>
      <c r="J476">
        <f>(F476*100*Info!$B$11)/AI476</f>
        <v>0.34137873330929386</v>
      </c>
      <c r="K476">
        <f>2*((F476*100*Info!$B$11)/AI476^2)*(AJ476/2)</f>
        <v>2.9095226545906038E-3</v>
      </c>
      <c r="L476">
        <f t="shared" si="153"/>
        <v>1.2897196276085858</v>
      </c>
      <c r="M476">
        <f t="shared" si="154"/>
        <v>4.7110265249295384</v>
      </c>
      <c r="N476">
        <f t="shared" si="155"/>
        <v>0.13906036364145072</v>
      </c>
      <c r="O476">
        <v>1.94</v>
      </c>
      <c r="P476">
        <v>0.08</v>
      </c>
      <c r="Q476">
        <v>1.81</v>
      </c>
      <c r="R476"/>
      <c r="S476">
        <v>24.3</v>
      </c>
      <c r="T476">
        <v>0.26</v>
      </c>
      <c r="U476" s="23">
        <v>3.3469150212000005</v>
      </c>
      <c r="V476" s="23">
        <v>9.4586728860000011E-2</v>
      </c>
      <c r="W476" s="37">
        <f>U476*Info!$B$2</f>
        <v>1.6065192101760002</v>
      </c>
      <c r="X476" s="37">
        <f>W476*SQRT((0.5*V476/U476)^2+Info!$B$3^2)</f>
        <v>8.347207275480803E-2</v>
      </c>
      <c r="Y476" s="28">
        <f>W476*Info!$D$2</f>
        <v>1.3012805602425603</v>
      </c>
      <c r="Z476" s="28">
        <f>Y476*SQRT(Info!$D$3^2+(X476/W476)^2)</f>
        <v>9.3833690782817766E-2</v>
      </c>
      <c r="AA476" s="37">
        <f t="shared" si="156"/>
        <v>0.33348078982399976</v>
      </c>
      <c r="AB476" s="37">
        <f t="shared" si="157"/>
        <v>9.2561260417001481E-2</v>
      </c>
      <c r="AC476" s="37">
        <f>(1-EXP(-Info!$B$6*H476*1000))+(Info!$B$6/(Info!$B$6-Info!$B$7))*(EXP(-Info!$B$7*H476*1000)-EXP(-Info!$B$6*H476*1000))*(Info!$B$9-1)</f>
        <v>0.47006920575426347</v>
      </c>
      <c r="AD476" s="37">
        <f>SQRT((Info!$B$6*EXP(-Info!$B$6*H476*1000)+(Info!$B$6/(Info!$B$6+Info!$B$7))*(Info!$B$9-1)*(-Info!$B$7*EXP(-Info!$B$7*H476*1000)+Info!$B$6*EXP(-Info!$B$6*H476*1000)))^2*(0.01*H476*1000)^2)</f>
        <v>3.3285910459038559E-3</v>
      </c>
      <c r="AE476" s="37">
        <f t="shared" si="152"/>
        <v>4.3524355154375118E-2</v>
      </c>
      <c r="AF476" s="37">
        <f t="shared" si="158"/>
        <v>22.841960389750568</v>
      </c>
      <c r="AG476" s="37">
        <f t="shared" si="159"/>
        <v>0.16612986190787507</v>
      </c>
      <c r="AH476" s="37">
        <f t="shared" si="160"/>
        <v>0.93999836994858299</v>
      </c>
      <c r="AI476">
        <f>AF476*EXP(Info!$B$6*H476*1000)</f>
        <v>39.005437492345834</v>
      </c>
      <c r="AJ476">
        <f>2*SQRT((EXP(Info!$B$6*H476)*AG476)^2+(Info!$B$6*H476*0.01*AI476)^2)</f>
        <v>0.33243782627014706</v>
      </c>
      <c r="AK476">
        <f t="shared" si="161"/>
        <v>0.44342940622897248</v>
      </c>
      <c r="AL476">
        <f t="shared" si="162"/>
        <v>0.24615741595297375</v>
      </c>
      <c r="AM476">
        <v>0.93</v>
      </c>
      <c r="AN476">
        <v>0.06</v>
      </c>
      <c r="AO476">
        <f t="shared" si="163"/>
        <v>13.8</v>
      </c>
      <c r="AP476">
        <f t="shared" si="164"/>
        <v>0.57963826022222509</v>
      </c>
      <c r="AQ476">
        <f t="shared" si="151"/>
        <v>2</v>
      </c>
      <c r="AR476">
        <v>1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>
      <c r="A477" s="13" t="s">
        <v>408</v>
      </c>
      <c r="B477" s="13" t="s">
        <v>429</v>
      </c>
      <c r="D477" s="13">
        <v>22.7483</v>
      </c>
      <c r="E477" s="13">
        <v>85.93</v>
      </c>
      <c r="F477" s="13">
        <v>5211</v>
      </c>
      <c r="G477">
        <v>114.99999999999999</v>
      </c>
      <c r="H477">
        <v>66.66</v>
      </c>
      <c r="I477"/>
      <c r="J477">
        <f>(F477*100*Info!$B$11)/AI477</f>
        <v>0.56267217852164342</v>
      </c>
      <c r="K477">
        <f>2*((F477*100*Info!$B$11)/AI477^2)*(AJ477/2)</f>
        <v>5.6461872939172139E-3</v>
      </c>
      <c r="L477">
        <f t="shared" si="153"/>
        <v>0.97196261790791949</v>
      </c>
      <c r="M477">
        <f t="shared" si="154"/>
        <v>5.8517906631603811</v>
      </c>
      <c r="N477">
        <f t="shared" si="155"/>
        <v>0.16813541502423288</v>
      </c>
      <c r="O477">
        <v>1.94</v>
      </c>
      <c r="P477">
        <v>0.11</v>
      </c>
      <c r="Q477">
        <v>1.67</v>
      </c>
      <c r="R477"/>
      <c r="S477">
        <v>14.2</v>
      </c>
      <c r="T477">
        <v>0.17</v>
      </c>
      <c r="U477" s="23">
        <v>2.5223127696000001</v>
      </c>
      <c r="V477" s="23">
        <v>6.7908420720000015E-2</v>
      </c>
      <c r="W477" s="37">
        <f>U477*Info!$B$2</f>
        <v>1.210710129408</v>
      </c>
      <c r="X477" s="37">
        <f>W477*SQRT((0.5*V477/U477)^2+Info!$B$3^2)</f>
        <v>6.2691092120473316E-2</v>
      </c>
      <c r="Y477" s="28">
        <f>W477*Info!$D$2</f>
        <v>0.9806752048204801</v>
      </c>
      <c r="Z477" s="28">
        <f>Y477*SQRT(Info!$D$3^2+(X477/W477)^2)</f>
        <v>7.0589632164946042E-2</v>
      </c>
      <c r="AA477" s="37">
        <f t="shared" si="156"/>
        <v>0.7292898705919999</v>
      </c>
      <c r="AB477" s="37">
        <f t="shared" si="157"/>
        <v>8.3397680011242939E-2</v>
      </c>
      <c r="AC477" s="37">
        <f>(1-EXP(-Info!$B$6*H477*1000))+(Info!$B$6/(Info!$B$6-Info!$B$7))*(EXP(-Info!$B$7*H477*1000)-EXP(-Info!$B$6*H477*1000))*(Info!$B$9-1)</f>
        <v>0.51798193362118961</v>
      </c>
      <c r="AD477" s="37">
        <f>SQRT((Info!$B$6*EXP(-Info!$B$6*H477*1000)+(Info!$B$6/(Info!$B$6+Info!$B$7))*(Info!$B$9-1)*(-Info!$B$7*EXP(-Info!$B$7*H477*1000)+Info!$B$6*EXP(-Info!$B$6*H477*1000)))^2*(0.01*H477*1000)^2)</f>
        <v>3.5146242541851638E-3</v>
      </c>
      <c r="AE477" s="37">
        <f t="shared" si="152"/>
        <v>4.3274467800071229E-2</v>
      </c>
      <c r="AF477" s="37">
        <f t="shared" si="158"/>
        <v>12.841565817839928</v>
      </c>
      <c r="AG477" s="37">
        <f t="shared" si="159"/>
        <v>0.11866160176131868</v>
      </c>
      <c r="AH477" s="37">
        <f t="shared" si="160"/>
        <v>0.90433562097464293</v>
      </c>
      <c r="AI477">
        <f>AF477*EXP(Info!$B$6*H477*1000)</f>
        <v>23.66498176308831</v>
      </c>
      <c r="AJ477">
        <f>2*SQRT((EXP(Info!$B$6*H477)*AG477)^2+(Info!$B$6*H477*0.01*AI477)^2)</f>
        <v>0.23746850198386368</v>
      </c>
      <c r="AK477">
        <f t="shared" si="161"/>
        <v>0.96973674092618223</v>
      </c>
      <c r="AL477">
        <f t="shared" si="162"/>
        <v>0.22178779022189946</v>
      </c>
      <c r="AM477">
        <v>0.86</v>
      </c>
      <c r="AN477">
        <v>7.0000000000000007E-2</v>
      </c>
      <c r="AO477">
        <f t="shared" si="163"/>
        <v>10.4</v>
      </c>
      <c r="AP477">
        <f t="shared" si="164"/>
        <v>0.76913538375641421</v>
      </c>
      <c r="AQ477">
        <f t="shared" si="151"/>
        <v>2</v>
      </c>
      <c r="AR477">
        <v>1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>
      <c r="A478" s="13" t="s">
        <v>408</v>
      </c>
      <c r="B478" s="13" t="s">
        <v>429</v>
      </c>
      <c r="D478" s="13">
        <v>22.7483</v>
      </c>
      <c r="E478" s="13">
        <v>85.93</v>
      </c>
      <c r="F478" s="13">
        <v>5211</v>
      </c>
      <c r="G478">
        <v>125</v>
      </c>
      <c r="H478">
        <v>77.88</v>
      </c>
      <c r="I478"/>
      <c r="J478">
        <f>(F478*100*Info!$B$11)/AI478</f>
        <v>0.36238340792641882</v>
      </c>
      <c r="K478">
        <f>2*((F478*100*Info!$B$11)/AI478^2)*(AJ478/2)</f>
        <v>2.6135558064860546E-3</v>
      </c>
      <c r="L478">
        <f t="shared" si="153"/>
        <v>1.1028037395493704</v>
      </c>
      <c r="M478">
        <f t="shared" si="154"/>
        <v>4.2761242183073254</v>
      </c>
      <c r="N478">
        <f t="shared" si="155"/>
        <v>0.10605058716813875</v>
      </c>
      <c r="O478">
        <v>1.89</v>
      </c>
      <c r="P478">
        <v>0.13</v>
      </c>
      <c r="Q478">
        <v>1.85</v>
      </c>
      <c r="R478"/>
      <c r="S478">
        <v>19.399999999999999</v>
      </c>
      <c r="T478">
        <v>0.18</v>
      </c>
      <c r="U478" s="23">
        <v>2.8618548732000004</v>
      </c>
      <c r="V478" s="23">
        <v>6.7908420720000015E-2</v>
      </c>
      <c r="W478" s="37">
        <f>U478*Info!$B$2</f>
        <v>1.3736903391360002</v>
      </c>
      <c r="X478" s="37">
        <f>W478*SQRT((0.5*V478/U478)^2+Info!$B$3^2)</f>
        <v>7.0591701758909164E-2</v>
      </c>
      <c r="Y478" s="28">
        <f>W478*Info!$D$2</f>
        <v>1.1126891747001604</v>
      </c>
      <c r="Z478" s="28">
        <f>Y478*SQRT(Info!$D$3^2+(X478/W478)^2)</f>
        <v>7.9778837293536395E-2</v>
      </c>
      <c r="AA478" s="37">
        <f t="shared" si="156"/>
        <v>0.51630966086399965</v>
      </c>
      <c r="AB478" s="37">
        <f t="shared" si="157"/>
        <v>9.5959305735393796E-2</v>
      </c>
      <c r="AC478" s="37">
        <f>(1-EXP(-Info!$B$6*H478*1000))+(Info!$B$6/(Info!$B$6-Info!$B$7))*(EXP(-Info!$B$7*H478*1000)-EXP(-Info!$B$6*H478*1000))*(Info!$B$9-1)</f>
        <v>0.57681503703956016</v>
      </c>
      <c r="AD478" s="37">
        <f>SQRT((Info!$B$6*EXP(-Info!$B$6*H478*1000)+(Info!$B$6/(Info!$B$6+Info!$B$7))*(Info!$B$9-1)*(-Info!$B$7*EXP(-Info!$B$7*H478*1000)+Info!$B$6*EXP(-Info!$B$6*H478*1000)))^2*(0.01*H478*1000)^2)</f>
        <v>3.6910874427314414E-3</v>
      </c>
      <c r="AE478" s="37">
        <f t="shared" si="152"/>
        <v>5.5383568453653068E-2</v>
      </c>
      <c r="AF478" s="37">
        <f t="shared" si="158"/>
        <v>17.989495649144686</v>
      </c>
      <c r="AG478" s="37">
        <f t="shared" si="159"/>
        <v>0.13240846851530694</v>
      </c>
      <c r="AH478" s="37">
        <f t="shared" si="160"/>
        <v>0.92729359016209734</v>
      </c>
      <c r="AI478">
        <f>AF478*EXP(Info!$B$6*H478*1000)</f>
        <v>36.744581987085816</v>
      </c>
      <c r="AJ478">
        <f>2*SQRT((EXP(Info!$B$6*H478)*AG478)^2+(Info!$B$6*H478*0.01*AI478)^2)</f>
        <v>0.2650066573377734</v>
      </c>
      <c r="AK478">
        <f t="shared" si="161"/>
        <v>0.68653695605086029</v>
      </c>
      <c r="AL478">
        <f t="shared" si="162"/>
        <v>0.25519417767270625</v>
      </c>
      <c r="AM478">
        <v>0.98</v>
      </c>
      <c r="AN478">
        <v>0.1</v>
      </c>
      <c r="AO478">
        <f t="shared" si="163"/>
        <v>11.8</v>
      </c>
      <c r="AP478">
        <f t="shared" si="164"/>
        <v>0.6604108467200801</v>
      </c>
      <c r="AQ478">
        <f t="shared" si="151"/>
        <v>2</v>
      </c>
      <c r="AR478">
        <v>1</v>
      </c>
      <c r="AS478">
        <v>1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>
      <c r="A479" s="13" t="s">
        <v>408</v>
      </c>
      <c r="B479" s="13" t="s">
        <v>429</v>
      </c>
      <c r="D479" s="13">
        <v>22.7483</v>
      </c>
      <c r="E479" s="13">
        <v>85.93</v>
      </c>
      <c r="F479" s="13">
        <v>5211</v>
      </c>
      <c r="G479">
        <v>135</v>
      </c>
      <c r="H479">
        <v>82.95</v>
      </c>
      <c r="I479"/>
      <c r="J479">
        <f>(F479*100*Info!$B$11)/AI479</f>
        <v>0.88520605409316022</v>
      </c>
      <c r="K479">
        <f>2*((F479*100*Info!$B$11)/AI479^2)*(AJ479/2)</f>
        <v>1.6223156966571773E-2</v>
      </c>
      <c r="L479">
        <f t="shared" si="153"/>
        <v>1.0747663563404881</v>
      </c>
      <c r="M479">
        <f t="shared" si="154"/>
        <v>10.179869633440239</v>
      </c>
      <c r="N479">
        <f t="shared" si="155"/>
        <v>0.43186799349940658</v>
      </c>
      <c r="O479">
        <v>2.0299999999999998</v>
      </c>
      <c r="P479">
        <v>0.14000000000000001</v>
      </c>
      <c r="Q479">
        <v>1.77</v>
      </c>
      <c r="R479"/>
      <c r="S479">
        <v>8.5299999999999994</v>
      </c>
      <c r="T479">
        <v>0.19</v>
      </c>
      <c r="U479" s="23">
        <v>2.7890958510000003</v>
      </c>
      <c r="V479" s="23">
        <v>0.10671323256000001</v>
      </c>
      <c r="W479" s="37">
        <f>U479*Info!$B$2</f>
        <v>1.3387660084800002</v>
      </c>
      <c r="X479" s="37">
        <f>W479*SQRT((0.5*V479/U479)^2+Info!$B$3^2)</f>
        <v>7.1670554555199217E-2</v>
      </c>
      <c r="Y479" s="28">
        <f>W479*Info!$D$2</f>
        <v>1.0844004668688001</v>
      </c>
      <c r="Z479" s="28">
        <f>Y479*SQRT(Info!$D$3^2+(X479/W479)^2)</f>
        <v>7.9435376641683167E-2</v>
      </c>
      <c r="AA479" s="37">
        <f t="shared" si="156"/>
        <v>0.69123399151999965</v>
      </c>
      <c r="AB479" s="37">
        <f t="shared" si="157"/>
        <v>0.10018317418733441</v>
      </c>
      <c r="AC479" s="37">
        <f>(1-EXP(-Info!$B$6*H479*1000))+(Info!$B$6/(Info!$B$6-Info!$B$7))*(EXP(-Info!$B$7*H479*1000)-EXP(-Info!$B$6*H479*1000))*(Info!$B$9-1)</f>
        <v>0.60135540788996189</v>
      </c>
      <c r="AD479" s="37">
        <f>SQRT((Info!$B$6*EXP(-Info!$B$6*H479*1000)+(Info!$B$6/(Info!$B$6+Info!$B$7))*(Info!$B$9-1)*(-Info!$B$7*EXP(-Info!$B$7*H479*1000)+Info!$B$6*EXP(-Info!$B$6*H479*1000)))^2*(0.01*H479*1000)^2)</f>
        <v>3.7461875865893975E-3</v>
      </c>
      <c r="AE479" s="37">
        <f t="shared" si="152"/>
        <v>6.0301318927831138E-2</v>
      </c>
      <c r="AF479" s="37">
        <f t="shared" si="158"/>
        <v>7.0299222342132834</v>
      </c>
      <c r="AG479" s="37">
        <f t="shared" si="159"/>
        <v>0.13773608142619009</v>
      </c>
      <c r="AH479" s="37">
        <f t="shared" si="160"/>
        <v>0.82414094187729003</v>
      </c>
      <c r="AI479">
        <f>AF479*EXP(Info!$B$6*H479*1000)</f>
        <v>15.042403722546737</v>
      </c>
      <c r="AJ479">
        <f>2*SQRT((EXP(Info!$B$6*H479)*AG479)^2+(Info!$B$6*H479*0.01*AI479)^2)</f>
        <v>0.27568188854675041</v>
      </c>
      <c r="AK479">
        <f t="shared" si="161"/>
        <v>0.91913383852414354</v>
      </c>
      <c r="AL479">
        <f t="shared" si="162"/>
        <v>0.26642713343379715</v>
      </c>
      <c r="AM479">
        <v>0.87</v>
      </c>
      <c r="AN479">
        <v>0.08</v>
      </c>
      <c r="AO479">
        <f t="shared" si="163"/>
        <v>11.5</v>
      </c>
      <c r="AP479">
        <f t="shared" si="164"/>
        <v>0.72783443396976299</v>
      </c>
      <c r="AQ479">
        <f t="shared" si="151"/>
        <v>2</v>
      </c>
      <c r="AR479">
        <v>1</v>
      </c>
      <c r="AS479">
        <v>1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>
      <c r="A480" s="13" t="s">
        <v>408</v>
      </c>
      <c r="B480" s="13" t="s">
        <v>429</v>
      </c>
      <c r="D480" s="13">
        <v>22.7483</v>
      </c>
      <c r="E480" s="13">
        <v>85.93</v>
      </c>
      <c r="F480" s="13">
        <v>5211</v>
      </c>
      <c r="G480">
        <v>145</v>
      </c>
      <c r="H480">
        <v>89.32</v>
      </c>
      <c r="I480"/>
      <c r="J480">
        <f>(F480*100*Info!$B$11)/AI480</f>
        <v>0.65503821276383811</v>
      </c>
      <c r="K480">
        <f>2*((F480*100*Info!$B$11)/AI480^2)*(AJ480/2)</f>
        <v>8.4387621348173385E-3</v>
      </c>
      <c r="L480">
        <f t="shared" si="153"/>
        <v>1.2149532723848993</v>
      </c>
      <c r="M480">
        <f t="shared" si="154"/>
        <v>8.5154967754400168</v>
      </c>
      <c r="N480">
        <f t="shared" si="155"/>
        <v>0.25415869529219948</v>
      </c>
      <c r="O480">
        <v>2.0099999999999998</v>
      </c>
      <c r="P480">
        <v>7.0000000000000007E-2</v>
      </c>
      <c r="Q480">
        <v>1.83</v>
      </c>
      <c r="R480"/>
      <c r="S480">
        <v>10.5</v>
      </c>
      <c r="T480">
        <v>0.16</v>
      </c>
      <c r="U480" s="23">
        <v>3.1528909620000003</v>
      </c>
      <c r="V480" s="23">
        <v>8.4885525899999995E-2</v>
      </c>
      <c r="W480" s="37">
        <f>U480*Info!$B$2</f>
        <v>1.5133876617600002</v>
      </c>
      <c r="X480" s="37">
        <f>W480*SQRT((0.5*V480/U480)^2+Info!$B$3^2)</f>
        <v>7.8363865150591627E-2</v>
      </c>
      <c r="Y480" s="28">
        <f>W480*Info!$D$2</f>
        <v>1.2258440060256002</v>
      </c>
      <c r="Z480" s="28">
        <f>Y480*SQRT(Info!$D$3^2+(X480/W480)^2)</f>
        <v>8.8237040206182546E-2</v>
      </c>
      <c r="AA480" s="37">
        <f t="shared" si="156"/>
        <v>0.49661233823999962</v>
      </c>
      <c r="AB480" s="37">
        <f t="shared" si="157"/>
        <v>8.5824794560430545E-2</v>
      </c>
      <c r="AC480" s="37">
        <f>(1-EXP(-Info!$B$6*H480*1000))+(Info!$B$6/(Info!$B$6-Info!$B$7))*(EXP(-Info!$B$7*H480*1000)-EXP(-Info!$B$6*H480*1000))*(Info!$B$9-1)</f>
        <v>0.63050756916821371</v>
      </c>
      <c r="AD480" s="37">
        <f>SQRT((Info!$B$6*EXP(-Info!$B$6*H480*1000)+(Info!$B$6/(Info!$B$6+Info!$B$7))*(Info!$B$9-1)*(-Info!$B$7*EXP(-Info!$B$7*H480*1000)+Info!$B$6*EXP(-Info!$B$6*H480*1000)))^2*(0.01*H480*1000)^2)</f>
        <v>3.7962600543281952E-3</v>
      </c>
      <c r="AE480" s="37">
        <f t="shared" si="152"/>
        <v>5.414601344239256E-2</v>
      </c>
      <c r="AF480" s="37">
        <f t="shared" si="158"/>
        <v>8.9610381557717549</v>
      </c>
      <c r="AG480" s="37">
        <f t="shared" si="159"/>
        <v>0.13083411648362683</v>
      </c>
      <c r="AH480" s="37">
        <f t="shared" si="160"/>
        <v>0.85343220531159569</v>
      </c>
      <c r="AI480">
        <f>AF480*EXP(Info!$B$6*H480*1000)</f>
        <v>20.328015349102333</v>
      </c>
      <c r="AJ480">
        <f>2*SQRT((EXP(Info!$B$6*H480)*AG480)^2+(Info!$B$6*H480*0.01*AI480)^2)</f>
        <v>0.26188286860424309</v>
      </c>
      <c r="AK480">
        <f t="shared" si="161"/>
        <v>0.66034542615772751</v>
      </c>
      <c r="AL480">
        <f t="shared" si="162"/>
        <v>0.228242458654009</v>
      </c>
      <c r="AM480">
        <v>0.91</v>
      </c>
      <c r="AN480">
        <v>0.04</v>
      </c>
      <c r="AO480">
        <f t="shared" si="163"/>
        <v>13</v>
      </c>
      <c r="AP480">
        <f t="shared" si="164"/>
        <v>0.63751015313418236</v>
      </c>
      <c r="AQ480">
        <f t="shared" si="151"/>
        <v>2</v>
      </c>
      <c r="AR480">
        <v>1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>
      <c r="A481" s="13" t="s">
        <v>408</v>
      </c>
      <c r="B481" s="13" t="s">
        <v>429</v>
      </c>
      <c r="D481" s="13">
        <v>22.7483</v>
      </c>
      <c r="E481" s="13">
        <v>85.93</v>
      </c>
      <c r="F481" s="13">
        <v>5211</v>
      </c>
      <c r="G481">
        <v>155</v>
      </c>
      <c r="H481">
        <v>97.17</v>
      </c>
      <c r="I481"/>
      <c r="J481">
        <f>(F481*100*Info!$B$11)/AI481</f>
        <v>0.84807931286668592</v>
      </c>
      <c r="K481">
        <f>2*((F481*100*Info!$B$11)/AI481^2)*(AJ481/2)</f>
        <v>1.3814571412786643E-2</v>
      </c>
      <c r="L481">
        <f t="shared" si="153"/>
        <v>0.94392523469903722</v>
      </c>
      <c r="M481">
        <f t="shared" si="154"/>
        <v>8.5656010695196052</v>
      </c>
      <c r="N481">
        <f t="shared" si="155"/>
        <v>0.39045490697339402</v>
      </c>
      <c r="O481">
        <v>2.09</v>
      </c>
      <c r="P481">
        <v>7.0000000000000007E-2</v>
      </c>
      <c r="Q481">
        <v>2.0499999999999998</v>
      </c>
      <c r="R481"/>
      <c r="S481">
        <v>8</v>
      </c>
      <c r="T481">
        <v>0.19</v>
      </c>
      <c r="U481" s="23">
        <v>2.4495537474</v>
      </c>
      <c r="V481" s="23">
        <v>0.10428793182</v>
      </c>
      <c r="W481" s="37">
        <f>U481*Info!$B$2</f>
        <v>1.175785798752</v>
      </c>
      <c r="X481" s="37">
        <f>W481*SQRT((0.5*V481/U481)^2+Info!$B$3^2)</f>
        <v>6.3895513459310049E-2</v>
      </c>
      <c r="Y481" s="28">
        <f>W481*Info!$D$2</f>
        <v>0.95238649698912003</v>
      </c>
      <c r="Z481" s="28">
        <f>Y481*SQRT(Info!$D$3^2+(X481/W481)^2)</f>
        <v>7.0329353749143619E-2</v>
      </c>
      <c r="AA481" s="37">
        <f t="shared" si="156"/>
        <v>0.9142142012479999</v>
      </c>
      <c r="AB481" s="37">
        <f t="shared" si="157"/>
        <v>7.2853528673832074E-2</v>
      </c>
      <c r="AC481" s="37">
        <f>(1-EXP(-Info!$B$6*H481*1000))+(Info!$B$6/(Info!$B$6-Info!$B$7))*(EXP(-Info!$B$7*H481*1000)-EXP(-Info!$B$6*H481*1000))*(Info!$B$9-1)</f>
        <v>0.66400857251316636</v>
      </c>
      <c r="AD481" s="37">
        <f>SQRT((Info!$B$6*EXP(-Info!$B$6*H481*1000)+(Info!$B$6/(Info!$B$6+Info!$B$7))*(Info!$B$9-1)*(-Info!$B$7*EXP(-Info!$B$7*H481*1000)+Info!$B$6*EXP(-Info!$B$6*H481*1000)))^2*(0.01*H481*1000)^2)</f>
        <v>3.8316658862494971E-3</v>
      </c>
      <c r="AE481" s="37">
        <f t="shared" si="152"/>
        <v>4.8502030272865142E-2</v>
      </c>
      <c r="AF481" s="37">
        <f t="shared" si="158"/>
        <v>6.4405674362689309</v>
      </c>
      <c r="AG481" s="37">
        <f t="shared" si="159"/>
        <v>0.12776409878898731</v>
      </c>
      <c r="AH481" s="37">
        <f t="shared" si="160"/>
        <v>0.80507092953361636</v>
      </c>
      <c r="AI481">
        <f>AF481*EXP(Info!$B$6*H481*1000)</f>
        <v>15.700921648828162</v>
      </c>
      <c r="AJ481">
        <f>2*SQRT((EXP(Info!$B$6*H481)*AG481)^2+(Info!$B$6*H481*0.01*AI481)^2)</f>
        <v>0.25575615402188256</v>
      </c>
      <c r="AK481">
        <f t="shared" si="161"/>
        <v>1.2156306233994654</v>
      </c>
      <c r="AL481">
        <f t="shared" si="162"/>
        <v>0.19374667415518901</v>
      </c>
      <c r="AM481">
        <v>0.98</v>
      </c>
      <c r="AN481">
        <v>0.04</v>
      </c>
      <c r="AO481">
        <f t="shared" si="163"/>
        <v>10.1</v>
      </c>
      <c r="AP481">
        <f t="shared" si="164"/>
        <v>0.85321663271049397</v>
      </c>
      <c r="AQ481">
        <f t="shared" si="151"/>
        <v>2</v>
      </c>
      <c r="AR481">
        <v>1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>
      <c r="A482" s="13" t="s">
        <v>408</v>
      </c>
      <c r="B482" s="13" t="s">
        <v>429</v>
      </c>
      <c r="D482" s="13">
        <v>22.7483</v>
      </c>
      <c r="E482" s="13">
        <v>85.93</v>
      </c>
      <c r="F482" s="13">
        <v>5211</v>
      </c>
      <c r="G482">
        <v>165</v>
      </c>
      <c r="H482">
        <v>112.16</v>
      </c>
      <c r="I482"/>
      <c r="J482">
        <f>(F482*100*Info!$B$11)/AI482</f>
        <v>0.2699244990535784</v>
      </c>
      <c r="K482">
        <f>2*((F482*100*Info!$B$11)/AI482^2)*(AJ482/2)</f>
        <v>1.5906098729502537E-3</v>
      </c>
      <c r="L482">
        <f t="shared" si="153"/>
        <v>1.149532711564174</v>
      </c>
      <c r="M482">
        <f t="shared" si="154"/>
        <v>3.3200713420668757</v>
      </c>
      <c r="N482">
        <f t="shared" si="155"/>
        <v>8.5933359265642259E-2</v>
      </c>
      <c r="O482">
        <v>2.13</v>
      </c>
      <c r="P482">
        <v>0.1</v>
      </c>
      <c r="Q482">
        <v>1.88</v>
      </c>
      <c r="R482"/>
      <c r="S482">
        <v>19.3</v>
      </c>
      <c r="T482">
        <v>0.2</v>
      </c>
      <c r="U482" s="23">
        <v>2.9831199102000001</v>
      </c>
      <c r="V482" s="23">
        <v>7.5184322940000006E-2</v>
      </c>
      <c r="W482" s="37">
        <f>U482*Info!$B$2</f>
        <v>1.431897556896</v>
      </c>
      <c r="X482" s="37">
        <f>W482*SQRT((0.5*V482/U482)^2+Info!$B$3^2)</f>
        <v>7.3833739176411325E-2</v>
      </c>
      <c r="Y482" s="28">
        <f>W482*Info!$D$2</f>
        <v>1.15983702108576</v>
      </c>
      <c r="Z482" s="28">
        <f>Y482*SQRT(Info!$D$3^2+(X482/W482)^2)</f>
        <v>8.3305054669882694E-2</v>
      </c>
      <c r="AA482" s="37">
        <f t="shared" si="156"/>
        <v>0.69810244310399994</v>
      </c>
      <c r="AB482" s="37">
        <f t="shared" si="157"/>
        <v>8.9170740945504853E-2</v>
      </c>
      <c r="AC482" s="37">
        <f>(1-EXP(-Info!$B$6*H482*1000))+(Info!$B$6/(Info!$B$6-Info!$B$7))*(EXP(-Info!$B$7*H482*1000)-EXP(-Info!$B$6*H482*1000))*(Info!$B$9-1)</f>
        <v>0.72118899775120704</v>
      </c>
      <c r="AD482" s="37">
        <f>SQRT((Info!$B$6*EXP(-Info!$B$6*H482*1000)+(Info!$B$6/(Info!$B$6+Info!$B$7))*(Info!$B$9-1)*(-Info!$B$7*EXP(-Info!$B$7*H482*1000)+Info!$B$6*EXP(-Info!$B$6*H482*1000)))^2*(0.01*H482*1000)^2)</f>
        <v>3.8312136721728712E-3</v>
      </c>
      <c r="AE482" s="37">
        <f t="shared" si="152"/>
        <v>6.4364550523191108E-2</v>
      </c>
      <c r="AF482" s="37">
        <f t="shared" si="158"/>
        <v>17.636699177644399</v>
      </c>
      <c r="AG482" s="37">
        <f t="shared" si="159"/>
        <v>0.14519823517386349</v>
      </c>
      <c r="AH482" s="37">
        <f t="shared" si="160"/>
        <v>0.91381861024064237</v>
      </c>
      <c r="AI482">
        <f>AF482*EXP(Info!$B$6*H482*1000)</f>
        <v>49.330931019598886</v>
      </c>
      <c r="AJ482">
        <f>2*SQRT((EXP(Info!$B$6*H482)*AG482)^2+(Info!$B$6*H482*0.01*AI482)^2)</f>
        <v>0.29069708824772822</v>
      </c>
      <c r="AK482">
        <f t="shared" si="161"/>
        <v>0.92826681859538873</v>
      </c>
      <c r="AL482">
        <f t="shared" si="162"/>
        <v>0.2371406684704756</v>
      </c>
      <c r="AM482">
        <v>0.88</v>
      </c>
      <c r="AN482">
        <v>0.06</v>
      </c>
      <c r="AO482">
        <f t="shared" si="163"/>
        <v>12.3</v>
      </c>
      <c r="AP482">
        <f t="shared" si="164"/>
        <v>0.71401756017819484</v>
      </c>
      <c r="AQ482">
        <f t="shared" si="151"/>
        <v>2</v>
      </c>
      <c r="AR482">
        <v>1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>
      <c r="A483" s="13" t="s">
        <v>408</v>
      </c>
      <c r="B483" s="13" t="s">
        <v>429</v>
      </c>
      <c r="D483" s="13">
        <v>22.7483</v>
      </c>
      <c r="E483" s="13">
        <v>85.93</v>
      </c>
      <c r="F483" s="13">
        <v>5211</v>
      </c>
      <c r="G483">
        <v>175</v>
      </c>
      <c r="H483">
        <v>123.46</v>
      </c>
      <c r="I483"/>
      <c r="J483">
        <f>(F483*100*Info!$B$11)/AI483</f>
        <v>0.3900605887084258</v>
      </c>
      <c r="K483">
        <f>2*((F483*100*Info!$B$11)/AI483^2)*(AJ483/2)</f>
        <v>2.8048878687399787E-3</v>
      </c>
      <c r="L483">
        <f t="shared" si="153"/>
        <v>1.000000001116802</v>
      </c>
      <c r="M483">
        <f t="shared" si="154"/>
        <v>4.1736483038412944</v>
      </c>
      <c r="N483">
        <f t="shared" si="155"/>
        <v>0.12080559528988631</v>
      </c>
      <c r="O483">
        <v>2.02</v>
      </c>
      <c r="P483">
        <v>0.08</v>
      </c>
      <c r="Q483">
        <v>1.98</v>
      </c>
      <c r="R483"/>
      <c r="S483">
        <v>12.6</v>
      </c>
      <c r="T483">
        <v>0.16</v>
      </c>
      <c r="U483" s="23">
        <v>2.5950717918000001</v>
      </c>
      <c r="V483" s="23">
        <v>7.2759022199999995E-2</v>
      </c>
      <c r="W483" s="37">
        <f>U483*Info!$B$2</f>
        <v>1.2456344600639999</v>
      </c>
      <c r="X483" s="37">
        <f>W483*SQRT((0.5*V483/U483)^2+Info!$B$3^2)</f>
        <v>6.4683384560408841E-2</v>
      </c>
      <c r="Y483" s="28">
        <f>W483*Info!$D$2</f>
        <v>1.0089639126518399</v>
      </c>
      <c r="Z483" s="28">
        <f>Y483*SQRT(Info!$D$3^2+(X483/W483)^2)</f>
        <v>7.2733098606209273E-2</v>
      </c>
      <c r="AA483" s="37">
        <f t="shared" si="156"/>
        <v>0.7743655399360001</v>
      </c>
      <c r="AB483" s="37">
        <f t="shared" si="157"/>
        <v>7.6052220468502671E-2</v>
      </c>
      <c r="AC483" s="37">
        <f>(1-EXP(-Info!$B$6*H483*1000))+(Info!$B$6/(Info!$B$6-Info!$B$7))*(EXP(-Info!$B$7*H483*1000)-EXP(-Info!$B$6*H483*1000))*(Info!$B$9-1)</f>
        <v>0.75899584698265821</v>
      </c>
      <c r="AD483" s="37">
        <f>SQRT((Info!$B$6*EXP(-Info!$B$6*H483*1000)+(Info!$B$6/(Info!$B$6+Info!$B$7))*(Info!$B$9-1)*(-Info!$B$7*EXP(-Info!$B$7*H483*1000)+Info!$B$6*EXP(-Info!$B$6*H483*1000)))^2*(0.01*H483*1000)^2)</f>
        <v>3.7829585414375301E-3</v>
      </c>
      <c r="AE483" s="37">
        <f t="shared" ref="AE483:AE501" si="165">IF(AA483&gt;0,AA483*AC483*SQRT((AB483/AA483)^2+(AD483/AC483)^2),AA483*AC483*SQRT((AD483/AC483)^2))</f>
        <v>5.7797603364350296E-2</v>
      </c>
      <c r="AF483" s="37">
        <f t="shared" si="158"/>
        <v>11.003295858490251</v>
      </c>
      <c r="AG483" s="37">
        <f t="shared" si="159"/>
        <v>0.12259961903498444</v>
      </c>
      <c r="AH483" s="37">
        <f t="shared" si="160"/>
        <v>0.87327744908652782</v>
      </c>
      <c r="AI483">
        <f>AF483*EXP(Info!$B$6*H483*1000)</f>
        <v>34.137329504123336</v>
      </c>
      <c r="AJ483">
        <f>2*SQRT((EXP(Info!$B$6*H483)*AG483)^2+(Info!$B$6*H483*0.01*AI483)^2)</f>
        <v>0.24547822612468553</v>
      </c>
      <c r="AK483">
        <f t="shared" si="161"/>
        <v>1.0296738584528993</v>
      </c>
      <c r="AL483">
        <f t="shared" si="162"/>
        <v>0.20225327511393601</v>
      </c>
      <c r="AM483">
        <v>0.98</v>
      </c>
      <c r="AN483">
        <v>0.06</v>
      </c>
      <c r="AO483">
        <f t="shared" si="163"/>
        <v>10.7</v>
      </c>
      <c r="AP483">
        <f t="shared" si="164"/>
        <v>0.77839850380358167</v>
      </c>
      <c r="AQ483">
        <f t="shared" si="151"/>
        <v>2</v>
      </c>
      <c r="AR483">
        <v>1</v>
      </c>
      <c r="AS483">
        <v>1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>
      <c r="A484" s="13" t="s">
        <v>408</v>
      </c>
      <c r="B484" s="13" t="s">
        <v>429</v>
      </c>
      <c r="D484" s="13">
        <v>22.7483</v>
      </c>
      <c r="E484" s="13">
        <v>85.93</v>
      </c>
      <c r="F484" s="13">
        <v>5211</v>
      </c>
      <c r="G484">
        <v>185</v>
      </c>
      <c r="H484">
        <v>127.24</v>
      </c>
      <c r="I484"/>
      <c r="J484">
        <f>(F484*100*Info!$B$11)/AI484</f>
        <v>1.2972576947013041</v>
      </c>
      <c r="K484">
        <f>2*((F484*100*Info!$B$11)/AI484^2)*(AJ484/2)</f>
        <v>2.6225781076515801E-2</v>
      </c>
      <c r="L484">
        <f t="shared" si="153"/>
        <v>0.78504672984870427</v>
      </c>
      <c r="M484">
        <f t="shared" si="154"/>
        <v>10.896964647660704</v>
      </c>
      <c r="N484">
        <f t="shared" si="155"/>
        <v>0.46995450206402367</v>
      </c>
      <c r="O484">
        <v>1.85</v>
      </c>
      <c r="P484">
        <v>0.12</v>
      </c>
      <c r="Q484">
        <v>2.02</v>
      </c>
      <c r="R484"/>
      <c r="S484">
        <v>4.66</v>
      </c>
      <c r="T484">
        <v>0.12</v>
      </c>
      <c r="U484" s="23">
        <v>2.0372526216</v>
      </c>
      <c r="V484" s="23">
        <v>7.7609623680000003E-2</v>
      </c>
      <c r="W484" s="37">
        <f>U484*Info!$B$2</f>
        <v>0.97788125836799999</v>
      </c>
      <c r="X484" s="37">
        <f>W484*SQRT((0.5*V484/U484)^2+Info!$B$3^2)</f>
        <v>5.232178132559067E-2</v>
      </c>
      <c r="Y484" s="28">
        <f>W484*Info!$D$2</f>
        <v>0.79208381927808003</v>
      </c>
      <c r="Z484" s="28">
        <f>Y484*SQRT(Info!$D$3^2+(X484/W484)^2)</f>
        <v>5.8005265556636196E-2</v>
      </c>
      <c r="AA484" s="37">
        <f t="shared" si="156"/>
        <v>0.87211874163200009</v>
      </c>
      <c r="AB484" s="37">
        <f t="shared" si="157"/>
        <v>7.9608848761195686E-2</v>
      </c>
      <c r="AC484" s="37">
        <f>(1-EXP(-Info!$B$6*H484*1000))+(Info!$B$6/(Info!$B$6-Info!$B$7))*(EXP(-Info!$B$7*H484*1000)-EXP(-Info!$B$6*H484*1000))*(Info!$B$9-1)</f>
        <v>0.77071834577700671</v>
      </c>
      <c r="AD484" s="37">
        <f>SQRT((Info!$B$6*EXP(-Info!$B$6*H484*1000)+(Info!$B$6/(Info!$B$6+Info!$B$7))*(Info!$B$9-1)*(-Info!$B$7*EXP(-Info!$B$7*H484*1000)+Info!$B$6*EXP(-Info!$B$6*H484*1000)))^2*(0.01*H484*1000)^2)</f>
        <v>3.7592732680902696E-3</v>
      </c>
      <c r="AE484" s="37">
        <f t="shared" si="165"/>
        <v>6.144353131346271E-2</v>
      </c>
      <c r="AF484" s="37">
        <f t="shared" si="158"/>
        <v>3.1957582668501803</v>
      </c>
      <c r="AG484" s="37">
        <f t="shared" si="159"/>
        <v>0.10363357743783796</v>
      </c>
      <c r="AH484" s="37">
        <f t="shared" si="160"/>
        <v>0.68578503580475969</v>
      </c>
      <c r="AI484">
        <f>AF484*EXP(Info!$B$6*H484*1000)</f>
        <v>10.264442367696118</v>
      </c>
      <c r="AJ484">
        <f>2*SQRT((EXP(Info!$B$6*H484)*AG484)^2+(Info!$B$6*H484*0.01*AI484)^2)</f>
        <v>0.20750928632548529</v>
      </c>
      <c r="AK484">
        <f t="shared" si="161"/>
        <v>1.1596562907480705</v>
      </c>
      <c r="AL484">
        <f t="shared" si="162"/>
        <v>0.2117117723955238</v>
      </c>
      <c r="AM484">
        <v>1.0900000000000001</v>
      </c>
      <c r="AN484">
        <v>0.09</v>
      </c>
      <c r="AO484">
        <f t="shared" si="163"/>
        <v>8.4</v>
      </c>
      <c r="AP484">
        <f t="shared" si="164"/>
        <v>0.90808571327156418</v>
      </c>
      <c r="AQ484">
        <f t="shared" si="151"/>
        <v>2</v>
      </c>
      <c r="AR484">
        <v>1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>
      <c r="A485" s="13" t="s">
        <v>408</v>
      </c>
      <c r="B485" s="13" t="s">
        <v>429</v>
      </c>
      <c r="D485" s="13">
        <v>22.7483</v>
      </c>
      <c r="E485" s="13">
        <v>85.93</v>
      </c>
      <c r="F485" s="13">
        <v>5211</v>
      </c>
      <c r="G485">
        <v>195</v>
      </c>
      <c r="H485">
        <v>130.80000000000001</v>
      </c>
      <c r="I485"/>
      <c r="J485">
        <f>(F485*100*Info!$B$11)/AI485</f>
        <v>2.6699139253620503</v>
      </c>
      <c r="K485">
        <f>2*((F485*100*Info!$B$11)/AI485^2)*(AJ485/2)</f>
        <v>9.5273516068419661E-2</v>
      </c>
      <c r="L485">
        <f t="shared" si="153"/>
        <v>0.83364486074410016</v>
      </c>
      <c r="M485">
        <f t="shared" si="154"/>
        <v>23.815632240826826</v>
      </c>
      <c r="N485">
        <f t="shared" si="155"/>
        <v>1.1496649343652932</v>
      </c>
      <c r="O485">
        <v>1.75</v>
      </c>
      <c r="P485">
        <v>7.0000000000000007E-2</v>
      </c>
      <c r="Q485">
        <v>1.65</v>
      </c>
      <c r="R485"/>
      <c r="S485">
        <v>2.9</v>
      </c>
      <c r="T485">
        <v>0.08</v>
      </c>
      <c r="U485" s="23">
        <v>2.1633682600799999</v>
      </c>
      <c r="V485" s="23">
        <v>7.0333721459999998E-2</v>
      </c>
      <c r="W485" s="37">
        <f>U485*Info!$B$2</f>
        <v>1.0384167648384</v>
      </c>
      <c r="X485" s="37">
        <f>W485*SQRT((0.5*V485/U485)^2+Info!$B$3^2)</f>
        <v>5.4595888018327932E-2</v>
      </c>
      <c r="Y485" s="28">
        <f>W485*Info!$D$2</f>
        <v>0.84111757951910404</v>
      </c>
      <c r="Z485" s="28">
        <f>Y485*SQRT(Info!$D$3^2+(X485/W485)^2)</f>
        <v>6.1027382673693897E-2</v>
      </c>
      <c r="AA485" s="37">
        <f t="shared" si="156"/>
        <v>0.71158323516160005</v>
      </c>
      <c r="AB485" s="37">
        <f t="shared" si="157"/>
        <v>6.4851453249019822E-2</v>
      </c>
      <c r="AC485" s="37">
        <f>(1-EXP(-Info!$B$6*H485*1000))+(Info!$B$6/(Info!$B$6-Info!$B$7))*(EXP(-Info!$B$7*H485*1000)-EXP(-Info!$B$6*H485*1000))*(Info!$B$9-1)</f>
        <v>0.78135903872462742</v>
      </c>
      <c r="AD485" s="37">
        <f>SQRT((Info!$B$6*EXP(-Info!$B$6*H485*1000)+(Info!$B$6/(Info!$B$6+Info!$B$7))*(Info!$B$9-1)*(-Info!$B$7*EXP(-Info!$B$7*H485*1000)+Info!$B$6*EXP(-Info!$B$6*H485*1000)))^2*(0.01*H485*1000)^2)</f>
        <v>3.7339246176637067E-3</v>
      </c>
      <c r="AE485" s="37">
        <f t="shared" si="165"/>
        <v>5.0741881144780676E-2</v>
      </c>
      <c r="AF485" s="37">
        <f t="shared" si="158"/>
        <v>1.5028804278824677</v>
      </c>
      <c r="AG485" s="37">
        <f t="shared" si="159"/>
        <v>8.8876768269961992E-2</v>
      </c>
      <c r="AH485" s="37">
        <f t="shared" si="160"/>
        <v>0.51823463030429917</v>
      </c>
      <c r="AI485">
        <f>AF485*EXP(Info!$B$6*H485*1000)</f>
        <v>4.9872869371645425</v>
      </c>
      <c r="AJ485">
        <f>2*SQRT((EXP(Info!$B$6*H485)*AG485)^2+(Info!$B$6*H485*0.01*AI485)^2)</f>
        <v>0.17796692156708108</v>
      </c>
      <c r="AK485">
        <f t="shared" si="161"/>
        <v>0.94619222779437961</v>
      </c>
      <c r="AL485">
        <f t="shared" si="162"/>
        <v>0.17246595477044332</v>
      </c>
      <c r="AM485">
        <v>0.94</v>
      </c>
      <c r="AN485">
        <v>0.06</v>
      </c>
      <c r="AO485">
        <f t="shared" si="163"/>
        <v>8.92</v>
      </c>
      <c r="AP485">
        <f t="shared" si="164"/>
        <v>0.80892376591273751</v>
      </c>
      <c r="AQ485">
        <f t="shared" si="151"/>
        <v>2</v>
      </c>
      <c r="AR485">
        <v>1</v>
      </c>
      <c r="AS485">
        <v>1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>
      <c r="A486" s="13" t="s">
        <v>408</v>
      </c>
      <c r="B486" s="13" t="s">
        <v>429</v>
      </c>
      <c r="D486" s="13">
        <v>22.7483</v>
      </c>
      <c r="E486" s="13">
        <v>85.93</v>
      </c>
      <c r="F486" s="13">
        <v>5211</v>
      </c>
      <c r="G486">
        <v>204.99999999999997</v>
      </c>
      <c r="H486">
        <v>131.85</v>
      </c>
      <c r="I486"/>
      <c r="J486">
        <f>(F486*100*Info!$B$11)/AI486</f>
        <v>4.7822146686324922</v>
      </c>
      <c r="K486">
        <f>2*((F486*100*Info!$B$11)/AI486^2)*(AJ486/2)</f>
        <v>0.35819118032445907</v>
      </c>
      <c r="L486">
        <f t="shared" si="153"/>
        <v>0.9532710291019979</v>
      </c>
      <c r="M486">
        <f t="shared" si="154"/>
        <v>48.778589674527431</v>
      </c>
      <c r="N486">
        <f t="shared" si="155"/>
        <v>4.1924948111605582</v>
      </c>
      <c r="O486">
        <v>1.63</v>
      </c>
      <c r="P486">
        <v>7.0000000000000007E-2</v>
      </c>
      <c r="Q486">
        <v>1.54</v>
      </c>
      <c r="R486"/>
      <c r="S486">
        <v>2.14</v>
      </c>
      <c r="T486">
        <v>0.1</v>
      </c>
      <c r="U486" s="23">
        <v>2.4738067548</v>
      </c>
      <c r="V486" s="23">
        <v>0.10428793182</v>
      </c>
      <c r="W486" s="37">
        <f>U486*Info!$B$2</f>
        <v>1.187427242304</v>
      </c>
      <c r="X486" s="37">
        <f>W486*SQRT((0.5*V486/U486)^2+Info!$B$3^2)</f>
        <v>6.4431472653322788E-2</v>
      </c>
      <c r="Y486" s="28">
        <f>W486*Info!$D$2</f>
        <v>0.96181606626624006</v>
      </c>
      <c r="Z486" s="28">
        <f>Y486*SQRT(Info!$D$3^2+(X486/W486)^2)</f>
        <v>7.0968081044758907E-2</v>
      </c>
      <c r="AA486" s="37">
        <f t="shared" si="156"/>
        <v>0.44257275769599991</v>
      </c>
      <c r="AB486" s="37">
        <f t="shared" si="157"/>
        <v>7.3324038815901868E-2</v>
      </c>
      <c r="AC486" s="37">
        <f>(1-EXP(-Info!$B$6*H486*1000))+(Info!$B$6/(Info!$B$6-Info!$B$7))*(EXP(-Info!$B$7*H486*1000)-EXP(-Info!$B$6*H486*1000))*(Info!$B$9-1)</f>
        <v>0.78442536013310604</v>
      </c>
      <c r="AD486" s="37">
        <f>SQRT((Info!$B$6*EXP(-Info!$B$6*H486*1000)+(Info!$B$6/(Info!$B$6+Info!$B$7))*(Info!$B$9-1)*(-Info!$B$7*EXP(-Info!$B$7*H486*1000)+Info!$B$6*EXP(-Info!$B$6*H486*1000)))^2*(0.01*H486*1000)^2)</f>
        <v>3.7259170175879051E-3</v>
      </c>
      <c r="AE486" s="37">
        <f t="shared" si="165"/>
        <v>5.7540868535165816E-2</v>
      </c>
      <c r="AF486" s="37">
        <f t="shared" si="158"/>
        <v>0.83101863889297345</v>
      </c>
      <c r="AG486" s="37">
        <f t="shared" si="159"/>
        <v>0.10415094852643784</v>
      </c>
      <c r="AH486" s="37">
        <f t="shared" si="160"/>
        <v>0.3883264667724175</v>
      </c>
      <c r="AI486">
        <f>AF486*EXP(Info!$B$6*H486*1000)</f>
        <v>2.7844059219364903</v>
      </c>
      <c r="AJ486">
        <f>2*SQRT((EXP(Info!$B$6*H486)*AG486)^2+(Info!$B$6*H486*0.01*AI486)^2)</f>
        <v>0.20855392590856742</v>
      </c>
      <c r="AK486">
        <f t="shared" si="161"/>
        <v>0.58848899590837112</v>
      </c>
      <c r="AL486">
        <f t="shared" si="162"/>
        <v>0.19499794882700944</v>
      </c>
      <c r="AM486">
        <v>0.94</v>
      </c>
      <c r="AN486">
        <v>0.06</v>
      </c>
      <c r="AO486">
        <f t="shared" si="163"/>
        <v>10.199999999999999</v>
      </c>
      <c r="AP486">
        <f t="shared" si="164"/>
        <v>0.65890352867590118</v>
      </c>
      <c r="AQ486">
        <f t="shared" si="151"/>
        <v>2</v>
      </c>
      <c r="AR486">
        <v>1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>
      <c r="A487" s="13" t="s">
        <v>408</v>
      </c>
      <c r="B487" s="13" t="s">
        <v>429</v>
      </c>
      <c r="D487" s="13">
        <v>22.7483</v>
      </c>
      <c r="E487" s="13">
        <v>85.93</v>
      </c>
      <c r="F487" s="13">
        <v>5211</v>
      </c>
      <c r="G487">
        <v>215</v>
      </c>
      <c r="H487">
        <v>132.54</v>
      </c>
      <c r="I487"/>
      <c r="J487">
        <f>(F487*100*Info!$B$11)/AI487</f>
        <v>10.541062638177733</v>
      </c>
      <c r="K487">
        <f>2*((F487*100*Info!$B$11)/AI487^2)*(AJ487/2)</f>
        <v>1.5128124231703886</v>
      </c>
      <c r="L487">
        <f t="shared" si="153"/>
        <v>0.89252336548275313</v>
      </c>
      <c r="M487">
        <f t="shared" si="154"/>
        <v>100.66714830702261</v>
      </c>
      <c r="N487">
        <f t="shared" si="155"/>
        <v>14.835910688569557</v>
      </c>
      <c r="O487">
        <v>1.83</v>
      </c>
      <c r="P487">
        <v>0.06</v>
      </c>
      <c r="Q487">
        <v>1.61</v>
      </c>
      <c r="R487"/>
      <c r="S487">
        <v>1.84</v>
      </c>
      <c r="T487">
        <v>7.0000000000000007E-2</v>
      </c>
      <c r="U487" s="23">
        <v>2.3161622067000005</v>
      </c>
      <c r="V487" s="23">
        <v>7.7609623680000003E-2</v>
      </c>
      <c r="W487" s="37">
        <f>U487*Info!$B$2</f>
        <v>1.1117578592160002</v>
      </c>
      <c r="X487" s="37">
        <f>W487*SQRT((0.5*V487/U487)^2+Info!$B$3^2)</f>
        <v>5.8625534165889101E-2</v>
      </c>
      <c r="Y487" s="28">
        <f>W487*Info!$D$2</f>
        <v>0.90052386596496026</v>
      </c>
      <c r="Z487" s="28">
        <f>Y487*SQRT(Info!$D$3^2+(X487/W487)^2)</f>
        <v>6.5439614258853349E-2</v>
      </c>
      <c r="AA487" s="37">
        <f t="shared" si="156"/>
        <v>0.71824214078399984</v>
      </c>
      <c r="AB487" s="37">
        <f t="shared" si="157"/>
        <v>6.5855548408891337E-2</v>
      </c>
      <c r="AC487" s="37">
        <f>(1-EXP(-Info!$B$6*H487*1000))+(Info!$B$6/(Info!$B$6-Info!$B$7))*(EXP(-Info!$B$7*H487*1000)-EXP(-Info!$B$6*H487*1000))*(Info!$B$9-1)</f>
        <v>0.78642278766822982</v>
      </c>
      <c r="AD487" s="37">
        <f>SQRT((Info!$B$6*EXP(-Info!$B$6*H487*1000)+(Info!$B$6/(Info!$B$6+Info!$B$7))*(Info!$B$9-1)*(-Info!$B$7*EXP(-Info!$B$7*H487*1000)+Info!$B$6*EXP(-Info!$B$6*H487*1000)))^2*(0.01*H487*1000)^2)</f>
        <v>3.7205280336763923E-3</v>
      </c>
      <c r="AE487" s="37">
        <f t="shared" si="165"/>
        <v>5.1859198328914162E-2</v>
      </c>
      <c r="AF487" s="37">
        <f t="shared" si="158"/>
        <v>0.37463414745888945</v>
      </c>
      <c r="AG487" s="37">
        <f t="shared" si="159"/>
        <v>9.0535736400965863E-2</v>
      </c>
      <c r="AH487" s="37">
        <f t="shared" si="160"/>
        <v>0.20360551492330947</v>
      </c>
      <c r="AI487">
        <f>AF487*EXP(Info!$B$6*H487*1000)</f>
        <v>1.2632148484807577</v>
      </c>
      <c r="AJ487">
        <f>2*SQRT((EXP(Info!$B$6*H487)*AG487)^2+(Info!$B$6*H487*0.01*AI487)^2)</f>
        <v>0.18129169529774772</v>
      </c>
      <c r="AK487">
        <f t="shared" si="161"/>
        <v>0.95504657460048459</v>
      </c>
      <c r="AL487">
        <f t="shared" si="162"/>
        <v>0.17513624543860562</v>
      </c>
      <c r="AM487">
        <v>0.88</v>
      </c>
      <c r="AN487">
        <v>0.04</v>
      </c>
      <c r="AO487">
        <f t="shared" si="163"/>
        <v>9.5500000000000007</v>
      </c>
      <c r="AP487">
        <f t="shared" si="164"/>
        <v>0.7901001038296579</v>
      </c>
      <c r="AQ487">
        <f t="shared" si="151"/>
        <v>2</v>
      </c>
      <c r="AR487">
        <v>1</v>
      </c>
      <c r="AS487">
        <v>1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>
      <c r="A488" s="13" t="s">
        <v>408</v>
      </c>
      <c r="B488" s="13" t="s">
        <v>429</v>
      </c>
      <c r="D488" s="13">
        <v>22.7483</v>
      </c>
      <c r="E488" s="13">
        <v>85.93</v>
      </c>
      <c r="F488" s="13">
        <v>5211</v>
      </c>
      <c r="G488">
        <v>225</v>
      </c>
      <c r="H488">
        <v>133.38999999999999</v>
      </c>
      <c r="I488"/>
      <c r="J488">
        <f>(F488*100*Info!$B$11)/AI488</f>
        <v>7.4187680669106131</v>
      </c>
      <c r="K488">
        <f>2*((F488*100*Info!$B$11)/AI488^2)*(AJ488/2)</f>
        <v>0.8144545507465889</v>
      </c>
      <c r="L488">
        <f t="shared" si="153"/>
        <v>1.0000000011168018</v>
      </c>
      <c r="M488">
        <f t="shared" si="154"/>
        <v>79.380818404596198</v>
      </c>
      <c r="N488">
        <f t="shared" si="155"/>
        <v>8.9098398378489634</v>
      </c>
      <c r="O488">
        <v>2.2000000000000002</v>
      </c>
      <c r="P488">
        <v>0.08</v>
      </c>
      <c r="Q488">
        <v>2.1800000000000002</v>
      </c>
      <c r="R488"/>
      <c r="S488">
        <v>2.29</v>
      </c>
      <c r="T488">
        <v>0.06</v>
      </c>
      <c r="U488" s="23">
        <v>2.5950717918000001</v>
      </c>
      <c r="V488" s="23">
        <v>6.0632518500000003E-2</v>
      </c>
      <c r="W488" s="37">
        <f>U488*Info!$B$2</f>
        <v>1.2456344600639999</v>
      </c>
      <c r="X488" s="37">
        <f>W488*SQRT((0.5*V488/U488)^2+Info!$B$3^2)</f>
        <v>6.3959112194489812E-2</v>
      </c>
      <c r="Y488" s="28">
        <f>W488*Info!$D$2</f>
        <v>1.0089639126518399</v>
      </c>
      <c r="Z488" s="28">
        <f>Y488*SQRT(Info!$D$3^2+(X488/W488)^2)</f>
        <v>7.2311640479549064E-2</v>
      </c>
      <c r="AA488" s="37">
        <f t="shared" si="156"/>
        <v>0.95436553993600026</v>
      </c>
      <c r="AB488" s="37">
        <f t="shared" si="157"/>
        <v>7.5437179379317557E-2</v>
      </c>
      <c r="AC488" s="37">
        <f>(1-EXP(-Info!$B$6*H488*1000))+(Info!$B$6/(Info!$B$6-Info!$B$7))*(EXP(-Info!$B$7*H488*1000)-EXP(-Info!$B$6*H488*1000))*(Info!$B$9-1)</f>
        <v>0.7888643708951889</v>
      </c>
      <c r="AD488" s="37">
        <f>SQRT((Info!$B$6*EXP(-Info!$B$6*H488*1000)+(Info!$B$6/(Info!$B$6+Info!$B$7))*(Info!$B$9-1)*(-Info!$B$7*EXP(-Info!$B$7*H488*1000)+Info!$B$6*EXP(-Info!$B$6*H488*1000)))^2*(0.01*H488*1000)^2)</f>
        <v>3.7137536848913994E-3</v>
      </c>
      <c r="AE488" s="37">
        <f t="shared" si="165"/>
        <v>5.9615154682770642E-2</v>
      </c>
      <c r="AF488" s="37">
        <f t="shared" si="158"/>
        <v>0.5281711160825</v>
      </c>
      <c r="AG488" s="37">
        <f t="shared" si="159"/>
        <v>9.8401930960191161E-2</v>
      </c>
      <c r="AH488" s="37">
        <f t="shared" si="160"/>
        <v>0.23064240876965064</v>
      </c>
      <c r="AI488">
        <f>AF488*EXP(Info!$B$6*H488*1000)</f>
        <v>1.7948568715475248</v>
      </c>
      <c r="AJ488">
        <f>2*SQRT((EXP(Info!$B$6*H488)*AG488)^2+(Info!$B$6*H488*0.01*AI488)^2)</f>
        <v>0.19704475645906191</v>
      </c>
      <c r="AK488">
        <f t="shared" si="161"/>
        <v>1.2690198584528996</v>
      </c>
      <c r="AL488">
        <f t="shared" si="162"/>
        <v>0.20061763484135711</v>
      </c>
      <c r="AM488">
        <v>0.99</v>
      </c>
      <c r="AN488">
        <v>0.05</v>
      </c>
      <c r="AO488">
        <f t="shared" si="163"/>
        <v>10.7</v>
      </c>
      <c r="AP488">
        <f t="shared" si="164"/>
        <v>0.84776074671677226</v>
      </c>
      <c r="AQ488">
        <f t="shared" si="151"/>
        <v>2</v>
      </c>
      <c r="AR488">
        <v>1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>
      <c r="A489" s="13" t="s">
        <v>408</v>
      </c>
      <c r="B489" s="13" t="s">
        <v>429</v>
      </c>
      <c r="D489" s="13">
        <v>22.7483</v>
      </c>
      <c r="E489" s="13">
        <v>85.93</v>
      </c>
      <c r="F489" s="13">
        <v>5211</v>
      </c>
      <c r="G489">
        <v>235</v>
      </c>
      <c r="H489">
        <v>134.01</v>
      </c>
      <c r="I489"/>
      <c r="J489">
        <f>(F489*100*Info!$B$11)/AI489</f>
        <v>13.842770558911996</v>
      </c>
      <c r="K489">
        <f>2*((F489*100*Info!$B$11)/AI489^2)*(AJ489/2)</f>
        <v>2.4687209220165256</v>
      </c>
      <c r="L489">
        <f t="shared" si="153"/>
        <v>0.8897196271618647</v>
      </c>
      <c r="M489">
        <f t="shared" si="154"/>
        <v>131.78317586801788</v>
      </c>
      <c r="N489">
        <f t="shared" si="155"/>
        <v>23.681322573469949</v>
      </c>
      <c r="O489">
        <v>2.02</v>
      </c>
      <c r="P489">
        <v>0.06</v>
      </c>
      <c r="Q489">
        <v>1.87</v>
      </c>
      <c r="R489"/>
      <c r="S489">
        <v>1.9</v>
      </c>
      <c r="T489">
        <v>0.05</v>
      </c>
      <c r="U489" s="23">
        <v>2.3088863044800001</v>
      </c>
      <c r="V489" s="23">
        <v>5.0931315540000001E-2</v>
      </c>
      <c r="W489" s="37">
        <f>U489*Info!$B$2</f>
        <v>1.1082654261503999</v>
      </c>
      <c r="X489" s="37">
        <f>W489*SQRT((0.5*V489/U489)^2+Info!$B$3^2)</f>
        <v>5.6745440114537818E-2</v>
      </c>
      <c r="Y489" s="28">
        <f>W489*Info!$D$2</f>
        <v>0.89769499518182394</v>
      </c>
      <c r="Z489" s="28">
        <f>Y489*SQRT(Info!$D$3^2+(X489/W489)^2)</f>
        <v>6.4244161355266838E-2</v>
      </c>
      <c r="AA489" s="37">
        <f t="shared" si="156"/>
        <v>0.91173457384960011</v>
      </c>
      <c r="AB489" s="37">
        <f t="shared" si="157"/>
        <v>6.4187576475456656E-2</v>
      </c>
      <c r="AC489" s="37">
        <f>(1-EXP(-Info!$B$6*H489*1000))+(Info!$B$6/(Info!$B$6-Info!$B$7))*(EXP(-Info!$B$7*H489*1000)-EXP(-Info!$B$6*H489*1000))*(Info!$B$9-1)</f>
        <v>0.79063214001744408</v>
      </c>
      <c r="AD489" s="37">
        <f>SQRT((Info!$B$6*EXP(-Info!$B$6*H489*1000)+(Info!$B$6/(Info!$B$6+Info!$B$7))*(Info!$B$9-1)*(-Info!$B$7*EXP(-Info!$B$7*H489*1000)+Info!$B$6*EXP(-Info!$B$6*H489*1000)))^2*(0.01*H489*1000)^2)</f>
        <v>3.7087193475205671E-3</v>
      </c>
      <c r="AE489" s="37">
        <f t="shared" si="165"/>
        <v>5.086128572209931E-2</v>
      </c>
      <c r="AF489" s="37">
        <f t="shared" si="158"/>
        <v>0.28145834756757415</v>
      </c>
      <c r="AG489" s="37">
        <f t="shared" si="159"/>
        <v>8.5669029722219819E-2</v>
      </c>
      <c r="AH489" s="37">
        <f t="shared" si="160"/>
        <v>0.1481359724039864</v>
      </c>
      <c r="AI489">
        <f>AF489*EXP(Info!$B$6*H489*1000)</f>
        <v>0.96191920444272927</v>
      </c>
      <c r="AJ489">
        <f>2*SQRT((EXP(Info!$B$6*H489)*AG489)^2+(Info!$B$6*H489*0.01*AI489)^2)</f>
        <v>0.17154875573433642</v>
      </c>
      <c r="AK489">
        <f t="shared" si="161"/>
        <v>1.2123334628478133</v>
      </c>
      <c r="AL489">
        <f t="shared" si="162"/>
        <v>0.17070044087882943</v>
      </c>
      <c r="AM489">
        <v>0.93</v>
      </c>
      <c r="AN489">
        <v>0.04</v>
      </c>
      <c r="AO489">
        <f t="shared" si="163"/>
        <v>9.52</v>
      </c>
      <c r="AP489">
        <f t="shared" si="164"/>
        <v>0.87488067129184077</v>
      </c>
      <c r="AQ489">
        <f t="shared" si="151"/>
        <v>2</v>
      </c>
      <c r="AR489">
        <v>1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>
      <c r="A490" s="13" t="s">
        <v>408</v>
      </c>
      <c r="B490" s="13" t="s">
        <v>429</v>
      </c>
      <c r="D490" s="13">
        <v>22.7483</v>
      </c>
      <c r="E490" s="13">
        <v>85.93</v>
      </c>
      <c r="F490" s="13">
        <v>5211</v>
      </c>
      <c r="G490">
        <v>245.00000000000003</v>
      </c>
      <c r="H490">
        <v>134.85</v>
      </c>
      <c r="I490"/>
      <c r="J490">
        <f>(F490*100*Info!$B$11)/AI490</f>
        <v>9.143475766647045</v>
      </c>
      <c r="K490">
        <f>2*((F490*100*Info!$B$11)/AI490^2)*(AJ490/2)</f>
        <v>1.2260154718050895</v>
      </c>
      <c r="L490">
        <f t="shared" si="153"/>
        <v>1.000000001116802</v>
      </c>
      <c r="M490">
        <f t="shared" si="154"/>
        <v>97.835190812385903</v>
      </c>
      <c r="N490">
        <f t="shared" si="155"/>
        <v>13.332032400765122</v>
      </c>
      <c r="O490">
        <v>2.29</v>
      </c>
      <c r="P490">
        <v>7.0000000000000007E-2</v>
      </c>
      <c r="Q490">
        <v>2.2799999999999998</v>
      </c>
      <c r="R490"/>
      <c r="S490">
        <v>2.2599999999999998</v>
      </c>
      <c r="T490">
        <v>0.06</v>
      </c>
      <c r="U490" s="23">
        <v>2.5950717918000001</v>
      </c>
      <c r="V490" s="23">
        <v>6.3057819240000007E-2</v>
      </c>
      <c r="W490" s="37">
        <f>U490*Info!$B$2</f>
        <v>1.2456344600639999</v>
      </c>
      <c r="X490" s="37">
        <f>W490*SQRT((0.5*V490/U490)^2+Info!$B$3^2)</f>
        <v>6.4094049971304454E-2</v>
      </c>
      <c r="Y490" s="28">
        <f>W490*Info!$D$2</f>
        <v>1.0089639126518399</v>
      </c>
      <c r="Z490" s="28">
        <f>Y490*SQRT(Info!$D$3^2+(X490/W490)^2)</f>
        <v>7.2389987138273743E-2</v>
      </c>
      <c r="AA490" s="37">
        <f t="shared" si="156"/>
        <v>1.0443655399360001</v>
      </c>
      <c r="AB490" s="37">
        <f t="shared" si="157"/>
        <v>7.3027715572404922E-2</v>
      </c>
      <c r="AC490" s="37">
        <f>(1-EXP(-Info!$B$6*H490*1000))+(Info!$B$6/(Info!$B$6-Info!$B$7))*(EXP(-Info!$B$7*H490*1000)-EXP(-Info!$B$6*H490*1000))*(Info!$B$9-1)</f>
        <v>0.79300961454755825</v>
      </c>
      <c r="AD490" s="37">
        <f>SQRT((Info!$B$6*EXP(-Info!$B$6*H490*1000)+(Info!$B$6/(Info!$B$6+Info!$B$7))*(Info!$B$9-1)*(-Info!$B$7*EXP(-Info!$B$7*H490*1000)+Info!$B$6*EXP(-Info!$B$6*H490*1000)))^2*(0.01*H490*1000)^2)</f>
        <v>3.7017755123050166E-3</v>
      </c>
      <c r="AE490" s="37">
        <f t="shared" si="165"/>
        <v>5.8040578526837285E-2</v>
      </c>
      <c r="AF490" s="37">
        <f t="shared" si="158"/>
        <v>0.42284417307675981</v>
      </c>
      <c r="AG490" s="37">
        <f t="shared" si="159"/>
        <v>9.7514198933331769E-2</v>
      </c>
      <c r="AH490" s="37">
        <f t="shared" si="160"/>
        <v>0.1870991916268849</v>
      </c>
      <c r="AI490">
        <f>AF490*EXP(Info!$B$6*H490*1000)</f>
        <v>1.4562981499752761</v>
      </c>
      <c r="AJ490">
        <f>2*SQRT((EXP(Info!$B$6*H490)*AG490)^2+(Info!$B$6*H490*0.01*AI490)^2)</f>
        <v>0.19526973210161935</v>
      </c>
      <c r="AK490">
        <f t="shared" si="161"/>
        <v>1.3886928584528992</v>
      </c>
      <c r="AL490">
        <f t="shared" si="162"/>
        <v>0.19420990679325364</v>
      </c>
      <c r="AM490">
        <v>1</v>
      </c>
      <c r="AN490">
        <v>0.04</v>
      </c>
      <c r="AO490">
        <f t="shared" si="163"/>
        <v>10.7</v>
      </c>
      <c r="AP490">
        <f t="shared" si="164"/>
        <v>0.88244186817336734</v>
      </c>
      <c r="AQ490">
        <f t="shared" si="151"/>
        <v>2</v>
      </c>
      <c r="AR490">
        <v>1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>
      <c r="A491" s="13" t="s">
        <v>408</v>
      </c>
      <c r="B491" s="13" t="s">
        <v>429</v>
      </c>
      <c r="D491" s="13">
        <v>22.7483</v>
      </c>
      <c r="E491" s="13">
        <v>85.93</v>
      </c>
      <c r="F491" s="13">
        <v>5211</v>
      </c>
      <c r="G491">
        <v>254.99999999999997</v>
      </c>
      <c r="H491">
        <v>135.47999999999999</v>
      </c>
      <c r="I491"/>
      <c r="J491">
        <f>(F491*100*Info!$B$11)/AI491</f>
        <v>29.697786970301717</v>
      </c>
      <c r="K491">
        <f>2*((F491*100*Info!$B$11)/AI491^2)*(AJ491/2)</f>
        <v>13.998443088801663</v>
      </c>
      <c r="L491">
        <f t="shared" si="153"/>
        <v>1.0841121507434486</v>
      </c>
      <c r="M491">
        <f t="shared" si="154"/>
        <v>344.49432924023176</v>
      </c>
      <c r="N491">
        <f t="shared" si="155"/>
        <v>162.59471083780377</v>
      </c>
      <c r="O491">
        <v>2.68</v>
      </c>
      <c r="P491">
        <v>0.08</v>
      </c>
      <c r="Q491">
        <v>2.54</v>
      </c>
      <c r="R491"/>
      <c r="S491">
        <v>2.2799999999999998</v>
      </c>
      <c r="T491">
        <v>0.06</v>
      </c>
      <c r="U491" s="23">
        <v>2.8133488583999999</v>
      </c>
      <c r="V491" s="23">
        <v>6.7908420720000015E-2</v>
      </c>
      <c r="W491" s="37">
        <f>U491*Info!$B$2</f>
        <v>1.350407452032</v>
      </c>
      <c r="X491" s="37">
        <f>W491*SQRT((0.5*V491/U491)^2+Info!$B$3^2)</f>
        <v>6.9459529251850866E-2</v>
      </c>
      <c r="Y491" s="28">
        <f>W491*Info!$D$2</f>
        <v>1.0938300361459201</v>
      </c>
      <c r="Z491" s="28">
        <f>Y491*SQRT(Info!$D$3^2+(X491/W491)^2)</f>
        <v>7.8463989334655024E-2</v>
      </c>
      <c r="AA491" s="37">
        <f t="shared" si="156"/>
        <v>1.3295925479680002</v>
      </c>
      <c r="AB491" s="37">
        <f t="shared" si="157"/>
        <v>8.0153765999413443E-2</v>
      </c>
      <c r="AC491" s="37">
        <f>(1-EXP(-Info!$B$6*H491*1000))+(Info!$B$6/(Info!$B$6-Info!$B$7))*(EXP(-Info!$B$7*H491*1000)-EXP(-Info!$B$6*H491*1000))*(Info!$B$9-1)</f>
        <v>0.79477954141280449</v>
      </c>
      <c r="AD491" s="37">
        <f>SQRT((Info!$B$6*EXP(-Info!$B$6*H491*1000)+(Info!$B$6/(Info!$B$6+Info!$B$7))*(Info!$B$9-1)*(-Info!$B$7*EXP(-Info!$B$7*H491*1000)+Info!$B$6*EXP(-Info!$B$6*H491*1000)))^2*(0.01*H491*1000)^2)</f>
        <v>3.6964760741358448E-3</v>
      </c>
      <c r="AE491" s="37">
        <f t="shared" si="165"/>
        <v>6.3893880757361354E-2</v>
      </c>
      <c r="AF491" s="37">
        <f t="shared" si="158"/>
        <v>0.12943700831419025</v>
      </c>
      <c r="AG491" s="37">
        <f t="shared" si="159"/>
        <v>0.10554158242391844</v>
      </c>
      <c r="AH491" s="37">
        <f t="shared" si="160"/>
        <v>5.6770617681662396E-2</v>
      </c>
      <c r="AI491">
        <f>AF491*EXP(Info!$B$6*H491*1000)</f>
        <v>0.44837101352460068</v>
      </c>
      <c r="AJ491">
        <f>2*SQRT((EXP(Info!$B$6*H491)*AG491)^2+(Info!$B$6*H491*0.01*AI491)^2)</f>
        <v>0.21134558348637369</v>
      </c>
      <c r="AK491">
        <f t="shared" si="161"/>
        <v>1.7679592110330498</v>
      </c>
      <c r="AL491">
        <f t="shared" si="162"/>
        <v>0.21316092529884012</v>
      </c>
      <c r="AM491">
        <v>0.95</v>
      </c>
      <c r="AN491">
        <v>0.04</v>
      </c>
      <c r="AO491">
        <f t="shared" si="163"/>
        <v>11.6</v>
      </c>
      <c r="AP491">
        <f t="shared" si="164"/>
        <v>0.95260137824647972</v>
      </c>
      <c r="AQ491">
        <f t="shared" si="151"/>
        <v>2</v>
      </c>
      <c r="AR491">
        <v>1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>
      <c r="A492" s="13" t="s">
        <v>408</v>
      </c>
      <c r="B492" s="13" t="s">
        <v>429</v>
      </c>
      <c r="D492" s="13">
        <v>22.7483</v>
      </c>
      <c r="E492" s="13">
        <v>85.93</v>
      </c>
      <c r="F492" s="13">
        <v>5211</v>
      </c>
      <c r="G492">
        <v>265</v>
      </c>
      <c r="H492">
        <v>137.46</v>
      </c>
      <c r="I492"/>
      <c r="J492">
        <f>(F492*100*Info!$B$11)/AI492</f>
        <v>21.799452850112882</v>
      </c>
      <c r="K492">
        <f>2*((F492*100*Info!$B$11)/AI492^2)*(AJ492/2)</f>
        <v>11.081739772952835</v>
      </c>
      <c r="L492">
        <f t="shared" si="153"/>
        <v>1.1588785059671349</v>
      </c>
      <c r="M492">
        <f t="shared" si="154"/>
        <v>270.31321564328601</v>
      </c>
      <c r="N492">
        <f t="shared" si="155"/>
        <v>137.63748817096555</v>
      </c>
      <c r="O492">
        <v>2.94</v>
      </c>
      <c r="P492">
        <v>0.27</v>
      </c>
      <c r="Q492">
        <v>2.6</v>
      </c>
      <c r="R492"/>
      <c r="S492">
        <v>2.54</v>
      </c>
      <c r="T492">
        <v>0.08</v>
      </c>
      <c r="U492" s="23">
        <v>3.0073729176000001</v>
      </c>
      <c r="V492" s="23">
        <v>8.7310826640000005E-2</v>
      </c>
      <c r="W492" s="37">
        <f>U492*Info!$B$2</f>
        <v>1.443539000448</v>
      </c>
      <c r="X492" s="37">
        <f>W492*SQRT((0.5*V492/U492)^2+Info!$B$3^2)</f>
        <v>7.5157217274012297E-2</v>
      </c>
      <c r="Y492" s="28">
        <f>W492*Info!$D$2</f>
        <v>1.1692665903628801</v>
      </c>
      <c r="Z492" s="28">
        <f>Y492*SQRT(Info!$D$3^2+(X492/W492)^2)</f>
        <v>8.4403863379413344E-2</v>
      </c>
      <c r="AA492" s="37">
        <f t="shared" si="156"/>
        <v>1.496460999552</v>
      </c>
      <c r="AB492" s="37">
        <f t="shared" si="157"/>
        <v>0.15451086469362954</v>
      </c>
      <c r="AC492" s="37">
        <f>(1-EXP(-Info!$B$6*H492*1000))+(Info!$B$6/(Info!$B$6-Info!$B$7))*(EXP(-Info!$B$7*H492*1000)-EXP(-Info!$B$6*H492*1000))*(Info!$B$9-1)</f>
        <v>0.8002694198359368</v>
      </c>
      <c r="AD492" s="37">
        <f>SQRT((Info!$B$6*EXP(-Info!$B$6*H492*1000)+(Info!$B$6/(Info!$B$6+Info!$B$7))*(Info!$B$9-1)*(-Info!$B$7*EXP(-Info!$B$7*H492*1000)+Info!$B$6*EXP(-Info!$B$6*H492*1000)))^2*(0.01*H492*1000)^2)</f>
        <v>3.6793225714686264E-3</v>
      </c>
      <c r="AE492" s="37">
        <f t="shared" si="165"/>
        <v>0.12377284546003273</v>
      </c>
      <c r="AF492" s="37">
        <f t="shared" si="158"/>
        <v>0.17316143371853499</v>
      </c>
      <c r="AG492" s="37">
        <f t="shared" si="159"/>
        <v>0.15506040573480975</v>
      </c>
      <c r="AH492" s="37">
        <f t="shared" si="160"/>
        <v>6.8173792802572825E-2</v>
      </c>
      <c r="AI492">
        <f>AF492*EXP(Info!$B$6*H492*1000)</f>
        <v>0.61082390163030675</v>
      </c>
      <c r="AJ492">
        <f>2*SQRT((EXP(Info!$B$6*H492)*AG492)^2+(Info!$B$6*H492*0.01*AI492)^2)</f>
        <v>0.31051199181504918</v>
      </c>
      <c r="AK492">
        <f t="shared" si="161"/>
        <v>1.9898441911042943</v>
      </c>
      <c r="AL492">
        <f t="shared" si="162"/>
        <v>0.41090619356623842</v>
      </c>
      <c r="AM492">
        <v>0.88</v>
      </c>
      <c r="AN492">
        <v>0.12</v>
      </c>
      <c r="AO492">
        <f t="shared" si="163"/>
        <v>12.4</v>
      </c>
      <c r="AP492">
        <f t="shared" si="164"/>
        <v>0.9775974182630579</v>
      </c>
      <c r="AQ492">
        <f t="shared" si="151"/>
        <v>2</v>
      </c>
      <c r="AR492">
        <v>1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>
      <c r="A493" s="13" t="s">
        <v>408</v>
      </c>
      <c r="B493" s="13" t="s">
        <v>429</v>
      </c>
      <c r="D493" s="13">
        <v>22.7483</v>
      </c>
      <c r="E493" s="13">
        <v>85.93</v>
      </c>
      <c r="F493" s="13">
        <v>5211</v>
      </c>
      <c r="G493">
        <v>275</v>
      </c>
      <c r="H493">
        <v>139.44999999999999</v>
      </c>
      <c r="I493"/>
      <c r="J493">
        <f>(F493*100*Info!$B$11)/AI493</f>
        <v>6.6795337389899334</v>
      </c>
      <c r="K493">
        <f>2*((F493*100*Info!$B$11)/AI493^2)*(AJ493/2)</f>
        <v>0.91653036780430497</v>
      </c>
      <c r="L493">
        <f t="shared" si="153"/>
        <v>1.2850467304071052</v>
      </c>
      <c r="M493">
        <f t="shared" si="154"/>
        <v>91.84358901368266</v>
      </c>
      <c r="N493">
        <f t="shared" si="155"/>
        <v>12.925451948987401</v>
      </c>
      <c r="O493">
        <v>3.2</v>
      </c>
      <c r="P493">
        <v>0.13</v>
      </c>
      <c r="Q493">
        <v>3.15</v>
      </c>
      <c r="R493"/>
      <c r="S493">
        <v>3.14</v>
      </c>
      <c r="T493">
        <v>0.1</v>
      </c>
      <c r="U493" s="23">
        <v>3.3347885175000003</v>
      </c>
      <c r="V493" s="23">
        <v>0.10428793182</v>
      </c>
      <c r="W493" s="37">
        <f>U493*Info!$B$2</f>
        <v>1.6006984884000002</v>
      </c>
      <c r="X493" s="37">
        <f>W493*SQRT((0.5*V493/U493)^2+Info!$B$3^2)</f>
        <v>8.3857290415185665E-2</v>
      </c>
      <c r="Y493" s="28">
        <f>W493*Info!$D$2</f>
        <v>1.2965657756040003</v>
      </c>
      <c r="Z493" s="28">
        <f>Y493*SQRT(Info!$D$3^2+(X493/W493)^2)</f>
        <v>9.3895856420153939E-2</v>
      </c>
      <c r="AA493" s="37">
        <f t="shared" si="156"/>
        <v>1.5993015116</v>
      </c>
      <c r="AB493" s="37">
        <f t="shared" si="157"/>
        <v>0.10609922316292797</v>
      </c>
      <c r="AC493" s="37">
        <f>(1-EXP(-Info!$B$6*H493*1000))+(Info!$B$6/(Info!$B$6-Info!$B$7))*(EXP(-Info!$B$7*H493*1000)-EXP(-Info!$B$6*H493*1000))*(Info!$B$9-1)</f>
        <v>0.80567740481542316</v>
      </c>
      <c r="AD493" s="37">
        <f>SQRT((Info!$B$6*EXP(-Info!$B$6*H493*1000)+(Info!$B$6/(Info!$B$6+Info!$B$7))*(Info!$B$9-1)*(-Info!$B$7*EXP(-Info!$B$7*H493*1000)+Info!$B$6*EXP(-Info!$B$6*H493*1000)))^2*(0.01*H493*1000)^2)</f>
        <v>3.6613465145862254E-3</v>
      </c>
      <c r="AE493" s="37">
        <f t="shared" si="165"/>
        <v>8.5682069579342476E-2</v>
      </c>
      <c r="AF493" s="37">
        <f t="shared" si="158"/>
        <v>0.55491313301272838</v>
      </c>
      <c r="AG493" s="37">
        <f t="shared" si="159"/>
        <v>0.13659373668024991</v>
      </c>
      <c r="AH493" s="37">
        <f t="shared" si="160"/>
        <v>0.17672392771105999</v>
      </c>
      <c r="AI493">
        <f>AF493*EXP(Info!$B$6*H493*1000)</f>
        <v>1.9934964570334555</v>
      </c>
      <c r="AJ493">
        <f>2*SQRT((EXP(Info!$B$6*H493)*AG493)^2+(Info!$B$6*H493*0.01*AI493)^2)</f>
        <v>0.27353706297136576</v>
      </c>
      <c r="AK493">
        <f t="shared" si="161"/>
        <v>2.1265912199745198</v>
      </c>
      <c r="AL493">
        <f t="shared" si="162"/>
        <v>0.28216027407949062</v>
      </c>
      <c r="AM493">
        <v>0.98</v>
      </c>
      <c r="AN493">
        <v>0.05</v>
      </c>
      <c r="AO493">
        <f t="shared" si="163"/>
        <v>13.75</v>
      </c>
      <c r="AP493">
        <f t="shared" si="164"/>
        <v>0.95958108983743073</v>
      </c>
      <c r="AQ493">
        <f t="shared" si="151"/>
        <v>2</v>
      </c>
      <c r="AR493">
        <v>1</v>
      </c>
      <c r="AS493">
        <v>1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>
      <c r="A494" s="13" t="s">
        <v>408</v>
      </c>
      <c r="B494" s="13" t="s">
        <v>429</v>
      </c>
      <c r="D494" s="13">
        <v>22.7483</v>
      </c>
      <c r="E494" s="13">
        <v>85.93</v>
      </c>
      <c r="F494" s="13">
        <v>5211</v>
      </c>
      <c r="G494">
        <v>285</v>
      </c>
      <c r="H494">
        <v>139.82</v>
      </c>
      <c r="I494"/>
      <c r="J494">
        <f>(F494*100*Info!$B$11)/AI494</f>
        <v>16.97900606113701</v>
      </c>
      <c r="K494">
        <f>2*((F494*100*Info!$B$11)/AI494^2)*(AJ494/2)</f>
        <v>5.1389633905336574</v>
      </c>
      <c r="L494">
        <f t="shared" si="153"/>
        <v>1.2280373845490447</v>
      </c>
      <c r="M494">
        <f t="shared" si="154"/>
        <v>223.10413989250341</v>
      </c>
      <c r="N494">
        <f t="shared" si="155"/>
        <v>67.670126502963726</v>
      </c>
      <c r="O494">
        <v>2.6</v>
      </c>
      <c r="P494">
        <v>0.1</v>
      </c>
      <c r="Q494">
        <v>2.4</v>
      </c>
      <c r="R494"/>
      <c r="S494">
        <v>2.3199999999999998</v>
      </c>
      <c r="T494">
        <v>0.05</v>
      </c>
      <c r="U494" s="23">
        <v>3.1868451723600004</v>
      </c>
      <c r="V494" s="23">
        <v>6.3057819240000007E-2</v>
      </c>
      <c r="W494" s="37">
        <f>U494*Info!$B$2</f>
        <v>1.5296856827328003</v>
      </c>
      <c r="X494" s="37">
        <f>W494*SQRT((0.5*V494/U494)^2+Info!$B$3^2)</f>
        <v>7.7967172203248628E-2</v>
      </c>
      <c r="Y494" s="28">
        <f>W494*Info!$D$2</f>
        <v>1.2390454030135682</v>
      </c>
      <c r="Z494" s="28">
        <f>Y494*SQRT(Info!$D$3^2+(X494/W494)^2)</f>
        <v>8.8467151566873528E-2</v>
      </c>
      <c r="AA494" s="37">
        <f t="shared" si="156"/>
        <v>1.0703143172671998</v>
      </c>
      <c r="AB494" s="37">
        <f t="shared" si="157"/>
        <v>9.2622243232233503E-2</v>
      </c>
      <c r="AC494" s="37">
        <f>(1-EXP(-Info!$B$6*H494*1000))+(Info!$B$6/(Info!$B$6-Info!$B$7))*(EXP(-Info!$B$7*H494*1000)-EXP(-Info!$B$6*H494*1000))*(Info!$B$9-1)</f>
        <v>0.80667095796579447</v>
      </c>
      <c r="AD494" s="37">
        <f>SQRT((Info!$B$6*EXP(-Info!$B$6*H494*1000)+(Info!$B$6/(Info!$B$6+Info!$B$7))*(Info!$B$9-1)*(-Info!$B$7*EXP(-Info!$B$7*H494*1000)+Info!$B$6*EXP(-Info!$B$6*H494*1000)))^2*(0.01*H494*1000)^2)</f>
        <v>3.6579255141114693E-3</v>
      </c>
      <c r="AE494" s="37">
        <f t="shared" si="165"/>
        <v>7.4818180520000888E-2</v>
      </c>
      <c r="AF494" s="37">
        <f t="shared" si="158"/>
        <v>0.21756312135199418</v>
      </c>
      <c r="AG494" s="37">
        <f t="shared" si="159"/>
        <v>0.11852930879187483</v>
      </c>
      <c r="AH494" s="37">
        <f t="shared" si="160"/>
        <v>9.3777207479307845E-2</v>
      </c>
      <c r="AI494">
        <f>AF494*EXP(Info!$B$6*H494*1000)</f>
        <v>0.78424065551103117</v>
      </c>
      <c r="AJ494">
        <f>2*SQRT((EXP(Info!$B$6*H494)*AG494)^2+(Info!$B$6*H494*0.01*AI494)^2)</f>
        <v>0.23736277633258721</v>
      </c>
      <c r="AK494">
        <f t="shared" si="161"/>
        <v>1.4231969476701956</v>
      </c>
      <c r="AL494">
        <f t="shared" si="162"/>
        <v>0.24631959365180178</v>
      </c>
      <c r="AM494">
        <v>0.92</v>
      </c>
      <c r="AN494">
        <v>0.05</v>
      </c>
      <c r="AO494">
        <f t="shared" si="163"/>
        <v>13.14</v>
      </c>
      <c r="AP494">
        <f t="shared" si="164"/>
        <v>0.81585388036739315</v>
      </c>
      <c r="AQ494">
        <f t="shared" si="151"/>
        <v>2</v>
      </c>
      <c r="AR494">
        <v>1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>
      <c r="A495" s="13" t="s">
        <v>408</v>
      </c>
      <c r="B495" s="13" t="s">
        <v>429</v>
      </c>
      <c r="D495" s="13">
        <v>22.7483</v>
      </c>
      <c r="E495" s="13">
        <v>85.93</v>
      </c>
      <c r="F495" s="13">
        <v>5211</v>
      </c>
      <c r="G495">
        <v>295</v>
      </c>
      <c r="H495">
        <v>140.79</v>
      </c>
      <c r="I495"/>
      <c r="J495">
        <f>(F495*100*Info!$B$11)/AI495</f>
        <v>6.9020726374854284</v>
      </c>
      <c r="K495">
        <f>2*((F495*100*Info!$B$11)/AI495^2)*(AJ495/2)</f>
        <v>0.79528801505095403</v>
      </c>
      <c r="L495">
        <f t="shared" si="153"/>
        <v>1.1654205620492073</v>
      </c>
      <c r="M495">
        <f t="shared" si="154"/>
        <v>86.068845885565125</v>
      </c>
      <c r="N495">
        <f t="shared" si="155"/>
        <v>10.066235297259189</v>
      </c>
      <c r="O495">
        <v>2.21</v>
      </c>
      <c r="P495">
        <v>0.08</v>
      </c>
      <c r="Q495">
        <v>2.0699999999999998</v>
      </c>
      <c r="R495"/>
      <c r="S495">
        <v>2.3199999999999998</v>
      </c>
      <c r="T495">
        <v>0.05</v>
      </c>
      <c r="U495" s="23">
        <v>3.0243500227800002</v>
      </c>
      <c r="V495" s="23">
        <v>6.0632518500000003E-2</v>
      </c>
      <c r="W495" s="37">
        <f>U495*Info!$B$2</f>
        <v>1.4516880109344001</v>
      </c>
      <c r="X495" s="37">
        <f>W495*SQRT((0.5*V495/U495)^2+Info!$B$3^2)</f>
        <v>7.402871210001355E-2</v>
      </c>
      <c r="Y495" s="28">
        <f>W495*Info!$D$2</f>
        <v>1.1758672888568642</v>
      </c>
      <c r="Z495" s="28">
        <f>Y495*SQRT(Info!$D$3^2+(X495/W495)^2)</f>
        <v>8.3977686731017853E-2</v>
      </c>
      <c r="AA495" s="37">
        <f t="shared" si="156"/>
        <v>0.75831198906559982</v>
      </c>
      <c r="AB495" s="37">
        <f t="shared" si="157"/>
        <v>8.4144222708316063E-2</v>
      </c>
      <c r="AC495" s="37">
        <f>(1-EXP(-Info!$B$6*H495*1000))+(Info!$B$6/(Info!$B$6-Info!$B$7))*(EXP(-Info!$B$7*H495*1000)-EXP(-Info!$B$6*H495*1000))*(Info!$B$9-1)</f>
        <v>0.80925807337965949</v>
      </c>
      <c r="AD495" s="37">
        <f>SQRT((Info!$B$6*EXP(-Info!$B$6*H495*1000)+(Info!$B$6/(Info!$B$6+Info!$B$7))*(Info!$B$9-1)*(-Info!$B$7*EXP(-Info!$B$7*H495*1000)+Info!$B$6*EXP(-Info!$B$6*H495*1000)))^2*(0.01*H495*1000)^2)</f>
        <v>3.6488427048437665E-3</v>
      </c>
      <c r="AE495" s="37">
        <f t="shared" si="165"/>
        <v>6.8150584996408692E-2</v>
      </c>
      <c r="AF495" s="37">
        <f t="shared" si="158"/>
        <v>0.53046261185121091</v>
      </c>
      <c r="AG495" s="37">
        <f t="shared" si="159"/>
        <v>0.11100339681309621</v>
      </c>
      <c r="AH495" s="37">
        <f t="shared" si="160"/>
        <v>0.22864767752207368</v>
      </c>
      <c r="AI495">
        <f>AF495*EXP(Info!$B$6*H495*1000)</f>
        <v>1.9292214879041067</v>
      </c>
      <c r="AJ495">
        <f>2*SQRT((EXP(Info!$B$6*H495)*AG495)^2+(Info!$B$6*H495*0.01*AI495)^2)</f>
        <v>0.22229362226299001</v>
      </c>
      <c r="AK495">
        <f t="shared" si="161"/>
        <v>1.0083274518605281</v>
      </c>
      <c r="AL495">
        <f t="shared" si="162"/>
        <v>0.22377314587049574</v>
      </c>
      <c r="AM495">
        <v>0.94</v>
      </c>
      <c r="AN495">
        <v>0.05</v>
      </c>
      <c r="AO495">
        <f t="shared" si="163"/>
        <v>12.47</v>
      </c>
      <c r="AP495">
        <f t="shared" si="164"/>
        <v>0.73073552444454004</v>
      </c>
      <c r="AQ495">
        <f t="shared" si="151"/>
        <v>2</v>
      </c>
      <c r="AR495">
        <v>1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>
      <c r="A496" s="13" t="s">
        <v>408</v>
      </c>
      <c r="B496" s="13" t="s">
        <v>429</v>
      </c>
      <c r="D496" s="13">
        <v>22.7483</v>
      </c>
      <c r="E496" s="13">
        <v>85.93</v>
      </c>
      <c r="F496" s="13">
        <v>5211</v>
      </c>
      <c r="G496">
        <v>305</v>
      </c>
      <c r="H496">
        <v>145.6</v>
      </c>
      <c r="I496"/>
      <c r="J496">
        <f>(F496*100*Info!$B$11)/AI496</f>
        <v>3.7392285900954421</v>
      </c>
      <c r="K496">
        <f>2*((F496*100*Info!$B$11)/AI496^2)*(AJ496/2)</f>
        <v>0.15009975125399189</v>
      </c>
      <c r="L496">
        <f t="shared" si="153"/>
        <v>0.70841121574442589</v>
      </c>
      <c r="M496">
        <f t="shared" si="154"/>
        <v>28.343352744577356</v>
      </c>
      <c r="N496">
        <f t="shared" si="155"/>
        <v>1.3413549341323912</v>
      </c>
      <c r="O496">
        <v>2</v>
      </c>
      <c r="P496">
        <v>0.05</v>
      </c>
      <c r="Q496">
        <v>2.0099999999999998</v>
      </c>
      <c r="R496"/>
      <c r="S496">
        <v>2.57</v>
      </c>
      <c r="T496">
        <v>0.05</v>
      </c>
      <c r="U496" s="23">
        <v>1.8383779609200002</v>
      </c>
      <c r="V496" s="23">
        <v>4.608071406E-2</v>
      </c>
      <c r="W496" s="37">
        <f>U496*Info!$B$2</f>
        <v>0.88242142124160006</v>
      </c>
      <c r="X496" s="37">
        <f>W496*SQRT((0.5*V496/U496)^2+Info!$B$3^2)</f>
        <v>4.5486026501135625E-2</v>
      </c>
      <c r="Y496" s="28">
        <f>W496*Info!$D$2</f>
        <v>0.71476135120569606</v>
      </c>
      <c r="Z496" s="28">
        <f>Y496*SQRT(Info!$D$3^2+(X496/W496)^2)</f>
        <v>5.1329000934224767E-2</v>
      </c>
      <c r="AA496" s="37">
        <f t="shared" si="156"/>
        <v>1.1175785787583998</v>
      </c>
      <c r="AB496" s="37">
        <f t="shared" si="157"/>
        <v>5.1903551004358194E-2</v>
      </c>
      <c r="AC496" s="37">
        <f>(1-EXP(-Info!$B$6*H496*1000))+(Info!$B$6/(Info!$B$6-Info!$B$7))*(EXP(-Info!$B$7*H496*1000)-EXP(-Info!$B$6*H496*1000))*(Info!$B$9-1)</f>
        <v>0.82171759855809468</v>
      </c>
      <c r="AD496" s="37">
        <f>SQRT((Info!$B$6*EXP(-Info!$B$6*H496*1000)+(Info!$B$6/(Info!$B$6+Info!$B$7))*(Info!$B$9-1)*(-Info!$B$7*EXP(-Info!$B$7*H496*1000)+Info!$B$6*EXP(-Info!$B$6*H496*1000)))^2*(0.01*H496*1000)^2)</f>
        <v>3.6014722643617375E-3</v>
      </c>
      <c r="AE496" s="37">
        <f t="shared" si="165"/>
        <v>4.2839558533205736E-2</v>
      </c>
      <c r="AF496" s="37">
        <f t="shared" si="158"/>
        <v>0.93690466285698304</v>
      </c>
      <c r="AG496" s="37">
        <f t="shared" si="159"/>
        <v>7.1378526968729233E-2</v>
      </c>
      <c r="AH496" s="37">
        <f t="shared" si="160"/>
        <v>0.36455434352411792</v>
      </c>
      <c r="AI496">
        <f>AF496*EXP(Info!$B$6*H496*1000)</f>
        <v>3.5610625353535785</v>
      </c>
      <c r="AJ496">
        <f>2*SQRT((EXP(Info!$B$6*H496)*AG496)^2+(Info!$B$6*H496*0.01*AI496)^2)</f>
        <v>0.14294782677162793</v>
      </c>
      <c r="AK496">
        <f t="shared" si="161"/>
        <v>1.4860442361750443</v>
      </c>
      <c r="AL496">
        <f t="shared" si="162"/>
        <v>0.13803230354099016</v>
      </c>
      <c r="AM496">
        <v>1</v>
      </c>
      <c r="AN496">
        <v>0.04</v>
      </c>
      <c r="AO496">
        <f t="shared" si="163"/>
        <v>7.58</v>
      </c>
      <c r="AP496">
        <f t="shared" si="164"/>
        <v>1.0879155660673376</v>
      </c>
      <c r="AQ496">
        <f t="shared" si="151"/>
        <v>2</v>
      </c>
      <c r="AR496">
        <v>1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>
      <c r="A497" s="13" t="s">
        <v>408</v>
      </c>
      <c r="B497" s="13" t="s">
        <v>429</v>
      </c>
      <c r="D497" s="13">
        <v>22.7483</v>
      </c>
      <c r="E497" s="13">
        <v>85.93</v>
      </c>
      <c r="F497" s="13">
        <v>5211</v>
      </c>
      <c r="G497">
        <v>315</v>
      </c>
      <c r="H497">
        <v>145.88999999999999</v>
      </c>
      <c r="I497"/>
      <c r="J497">
        <f>(F497*100*Info!$B$11)/AI497</f>
        <v>13.780751454728415</v>
      </c>
      <c r="K497">
        <f>2*((F497*100*Info!$B$11)/AI497^2)*(AJ497/2)</f>
        <v>3.3614342939165338</v>
      </c>
      <c r="L497">
        <f t="shared" si="153"/>
        <v>1.1588785059671347</v>
      </c>
      <c r="M497">
        <f t="shared" si="154"/>
        <v>170.8813182294729</v>
      </c>
      <c r="N497">
        <f t="shared" si="155"/>
        <v>42.203391857145093</v>
      </c>
      <c r="O497">
        <v>1.89</v>
      </c>
      <c r="P497">
        <v>0.05</v>
      </c>
      <c r="Q497">
        <v>1.69</v>
      </c>
      <c r="R497"/>
      <c r="S497">
        <v>1.79</v>
      </c>
      <c r="T497">
        <v>0.09</v>
      </c>
      <c r="U497" s="23">
        <v>3.0073729176000001</v>
      </c>
      <c r="V497" s="23">
        <v>0.11641443552</v>
      </c>
      <c r="W497" s="37">
        <f>U497*Info!$B$2</f>
        <v>1.443539000448</v>
      </c>
      <c r="X497" s="37">
        <f>W497*SQRT((0.5*V497/U497)^2+Info!$B$3^2)</f>
        <v>7.7395902943686798E-2</v>
      </c>
      <c r="Y497" s="28">
        <f>W497*Info!$D$2</f>
        <v>1.1692665903628801</v>
      </c>
      <c r="Z497" s="28">
        <f>Y497*SQRT(Info!$D$3^2+(X497/W497)^2)</f>
        <v>8.5720956777124976E-2</v>
      </c>
      <c r="AA497" s="37">
        <f t="shared" si="156"/>
        <v>0.44646099955199992</v>
      </c>
      <c r="AB497" s="37">
        <f t="shared" si="157"/>
        <v>8.1333423587530027E-2</v>
      </c>
      <c r="AC497" s="37">
        <f>(1-EXP(-Info!$B$6*H497*1000))+(Info!$B$6/(Info!$B$6-Info!$B$7))*(EXP(-Info!$B$7*H497*1000)-EXP(-Info!$B$6*H497*1000))*(Info!$B$9-1)</f>
        <v>0.8224495190128186</v>
      </c>
      <c r="AD497" s="37">
        <f>SQRT((Info!$B$6*EXP(-Info!$B$6*H497*1000)+(Info!$B$6/(Info!$B$6+Info!$B$7))*(Info!$B$9-1)*(-Info!$B$7*EXP(-Info!$B$7*H497*1000)+Info!$B$6*EXP(-Info!$B$6*H497*1000)))^2*(0.01*H497*1000)^2)</f>
        <v>3.5984980217956286E-3</v>
      </c>
      <c r="AE497" s="37">
        <f t="shared" si="165"/>
        <v>6.6911925395609723E-2</v>
      </c>
      <c r="AF497" s="37">
        <f t="shared" si="158"/>
        <v>0.25354177529759542</v>
      </c>
      <c r="AG497" s="37">
        <f t="shared" si="159"/>
        <v>0.1176872473589784</v>
      </c>
      <c r="AH497" s="37">
        <f t="shared" si="160"/>
        <v>0.14164344988692482</v>
      </c>
      <c r="AI497">
        <f>AF497*EXP(Info!$B$6*H497*1000)</f>
        <v>0.96624824031225365</v>
      </c>
      <c r="AJ497">
        <f>2*SQRT((EXP(Info!$B$6*H497)*AG497)^2+(Info!$B$6*H497*0.01*AI497)^2)</f>
        <v>0.23568961257970264</v>
      </c>
      <c r="AK497">
        <f t="shared" si="161"/>
        <v>0.59365919110429433</v>
      </c>
      <c r="AL497">
        <f t="shared" si="162"/>
        <v>0.21629810668867736</v>
      </c>
      <c r="AM497">
        <v>0.89</v>
      </c>
      <c r="AN497">
        <v>0.03</v>
      </c>
      <c r="AO497">
        <f t="shared" si="163"/>
        <v>12.4</v>
      </c>
      <c r="AP497">
        <f t="shared" si="164"/>
        <v>0.6284554831691086</v>
      </c>
      <c r="AQ497">
        <f t="shared" si="151"/>
        <v>2</v>
      </c>
      <c r="AR497">
        <v>1</v>
      </c>
      <c r="AS497">
        <v>1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>
      <c r="A498" s="13" t="s">
        <v>408</v>
      </c>
      <c r="B498" s="13" t="s">
        <v>429</v>
      </c>
      <c r="D498" s="13">
        <v>22.7483</v>
      </c>
      <c r="E498" s="13">
        <v>85.93</v>
      </c>
      <c r="F498" s="13">
        <v>5211</v>
      </c>
      <c r="G498">
        <v>325</v>
      </c>
      <c r="H498">
        <v>146.22</v>
      </c>
      <c r="I498"/>
      <c r="J498">
        <f>(F498*100*Info!$B$11)/AI498</f>
        <v>22.033143706307779</v>
      </c>
      <c r="K498">
        <f>2*((F498*100*Info!$B$11)/AI498^2)*(AJ498/2)</f>
        <v>9.7600160144812289</v>
      </c>
      <c r="L498">
        <f t="shared" si="153"/>
        <v>1.3084112164145072</v>
      </c>
      <c r="M498">
        <f t="shared" si="154"/>
        <v>308.46401223280208</v>
      </c>
      <c r="N498">
        <f t="shared" si="155"/>
        <v>137.15724873125239</v>
      </c>
      <c r="O498">
        <v>2.2999999999999998</v>
      </c>
      <c r="P498">
        <v>7.0000000000000007E-2</v>
      </c>
      <c r="Q498">
        <v>2.09</v>
      </c>
      <c r="R498"/>
      <c r="S498">
        <v>2.0299999999999998</v>
      </c>
      <c r="T498">
        <v>0.1</v>
      </c>
      <c r="U498" s="23">
        <v>3.3954210360000001</v>
      </c>
      <c r="V498" s="23">
        <v>0.13096623996000001</v>
      </c>
      <c r="W498" s="37">
        <f>U498*Info!$B$2</f>
        <v>1.62980209728</v>
      </c>
      <c r="X498" s="37">
        <f>W498*SQRT((0.5*V498/U498)^2+Info!$B$3^2)</f>
        <v>8.7341864972526842E-2</v>
      </c>
      <c r="Y498" s="28">
        <f>W498*Info!$D$2</f>
        <v>1.3201396987968002</v>
      </c>
      <c r="Z498" s="28">
        <f>Y498*SQRT(Info!$D$3^2+(X498/W498)^2)</f>
        <v>9.6757673722649262E-2</v>
      </c>
      <c r="AA498" s="37">
        <f t="shared" si="156"/>
        <v>0.67019790271999979</v>
      </c>
      <c r="AB498" s="37">
        <f t="shared" si="157"/>
        <v>9.4093577766386965E-2</v>
      </c>
      <c r="AC498" s="37">
        <f>(1-EXP(-Info!$B$6*H498*1000))+(Info!$B$6/(Info!$B$6-Info!$B$7))*(EXP(-Info!$B$7*H498*1000)-EXP(-Info!$B$6*H498*1000))*(Info!$B$9-1)</f>
        <v>0.82327977258573837</v>
      </c>
      <c r="AD498" s="37">
        <f>SQRT((Info!$B$6*EXP(-Info!$B$6*H498*1000)+(Info!$B$6/(Info!$B$6+Info!$B$7))*(Info!$B$9-1)*(-Info!$B$7*EXP(-Info!$B$7*H498*1000)+Info!$B$6*EXP(-Info!$B$6*H498*1000)))^2*(0.01*H498*1000)^2)</f>
        <v>3.5950978812571851E-3</v>
      </c>
      <c r="AE498" s="37">
        <f t="shared" si="165"/>
        <v>7.7502800803851857E-2</v>
      </c>
      <c r="AF498" s="37">
        <f t="shared" si="158"/>
        <v>0.15809992426443942</v>
      </c>
      <c r="AG498" s="37">
        <f t="shared" si="159"/>
        <v>0.13367397486668897</v>
      </c>
      <c r="AH498" s="37">
        <f t="shared" si="160"/>
        <v>7.7881736090856857E-2</v>
      </c>
      <c r="AI498">
        <f>AF498*EXP(Info!$B$6*H498*1000)</f>
        <v>0.60434530000817743</v>
      </c>
      <c r="AJ498">
        <f>2*SQRT((EXP(Info!$B$6*H498)*AG498)^2+(Info!$B$6*H498*0.01*AI498)^2)</f>
        <v>0.26770668248615104</v>
      </c>
      <c r="AK498">
        <f t="shared" si="161"/>
        <v>0.89116215124678366</v>
      </c>
      <c r="AL498">
        <f t="shared" si="162"/>
        <v>0.25023246071192951</v>
      </c>
      <c r="AM498">
        <v>0.91</v>
      </c>
      <c r="AN498">
        <v>0.04</v>
      </c>
      <c r="AO498">
        <f t="shared" si="163"/>
        <v>14</v>
      </c>
      <c r="AP498">
        <f t="shared" si="164"/>
        <v>0.67738285638635587</v>
      </c>
      <c r="AQ498">
        <f t="shared" si="151"/>
        <v>2</v>
      </c>
      <c r="AR498">
        <v>1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>
      <c r="A499" s="13" t="s">
        <v>408</v>
      </c>
      <c r="B499" s="13" t="s">
        <v>429</v>
      </c>
      <c r="D499" s="13">
        <v>22.7483</v>
      </c>
      <c r="E499" s="13">
        <v>85.93</v>
      </c>
      <c r="F499" s="13">
        <v>5211</v>
      </c>
      <c r="G499">
        <v>335</v>
      </c>
      <c r="H499">
        <v>146.66999999999999</v>
      </c>
      <c r="I499"/>
      <c r="J499" t="e">
        <f>(F499*100*Info!$B$11)/AI499</f>
        <v>#DIV/0!</v>
      </c>
      <c r="K499" t="e">
        <f>2*((F499*100*Info!$B$11)/AI499^2)*(AJ499/2)</f>
        <v>#DIV/0!</v>
      </c>
      <c r="L499" t="e">
        <f t="shared" si="153"/>
        <v>#DIV/0!</v>
      </c>
      <c r="M499" t="e">
        <f t="shared" si="154"/>
        <v>#DIV/0!</v>
      </c>
      <c r="N499" t="e">
        <f t="shared" si="155"/>
        <v>#DIV/0!</v>
      </c>
      <c r="O499">
        <v>2.67</v>
      </c>
      <c r="P499">
        <v>0.06</v>
      </c>
      <c r="Q499">
        <v>2.52</v>
      </c>
      <c r="R499"/>
      <c r="S499">
        <v>1.88</v>
      </c>
      <c r="T499">
        <v>0.09</v>
      </c>
      <c r="U499" s="23">
        <v>3.2984090064</v>
      </c>
      <c r="V499" s="23">
        <v>0.12126503700000001</v>
      </c>
      <c r="W499" s="37">
        <f>U499*Info!$B$2</f>
        <v>1.5832363230719999</v>
      </c>
      <c r="X499" s="37">
        <f>W499*SQRT((0.5*V499/U499)^2+Info!$B$3^2)</f>
        <v>8.4342238448931281E-2</v>
      </c>
      <c r="Y499" s="28">
        <f>W499*Info!$D$2</f>
        <v>1.2824214216883201</v>
      </c>
      <c r="Z499" s="28">
        <f>Y499*SQRT(Info!$D$3^2+(X499/W499)^2)</f>
        <v>9.3695001834278729E-2</v>
      </c>
      <c r="AA499" s="37">
        <f t="shared" si="156"/>
        <v>1.086763676928</v>
      </c>
      <c r="AB499" s="37">
        <f t="shared" si="157"/>
        <v>8.9518786780074175E-2</v>
      </c>
      <c r="AC499" s="37">
        <f>(1-EXP(-Info!$B$6*H499*1000))+(Info!$B$6/(Info!$B$6-Info!$B$7))*(EXP(-Info!$B$7*H499*1000)-EXP(-Info!$B$6*H499*1000))*(Info!$B$9-1)</f>
        <v>0.82440745450607589</v>
      </c>
      <c r="AD499" s="37">
        <f>SQRT((Info!$B$6*EXP(-Info!$B$6*H499*1000)+(Info!$B$6/(Info!$B$6+Info!$B$7))*(Info!$B$9-1)*(-Info!$B$7*EXP(-Info!$B$7*H499*1000)+Info!$B$6*EXP(-Info!$B$6*H499*1000)))^2*(0.01*H499*1000)^2)</f>
        <v>3.5904346954387075E-3</v>
      </c>
      <c r="AE499" s="37">
        <f t="shared" si="165"/>
        <v>7.3903035281024418E-2</v>
      </c>
      <c r="AF499" s="37">
        <f t="shared" si="158"/>
        <v>0</v>
      </c>
      <c r="AG499" s="37">
        <f t="shared" si="159"/>
        <v>0.12753592432124305</v>
      </c>
      <c r="AH499" s="37">
        <f t="shared" si="160"/>
        <v>0</v>
      </c>
      <c r="AI499">
        <f>AF499*EXP(Info!$B$6*H499*1000)</f>
        <v>0</v>
      </c>
      <c r="AJ499">
        <f>2*SQRT((EXP(Info!$B$6*H499)*AG499)^2+(Info!$B$6*H499*0.01*AI499)^2)</f>
        <v>0.25541516264476932</v>
      </c>
      <c r="AK499">
        <f t="shared" si="161"/>
        <v>1.4450696612111615</v>
      </c>
      <c r="AL499">
        <f t="shared" si="162"/>
        <v>0.23806626156292926</v>
      </c>
      <c r="AM499">
        <v>0.94</v>
      </c>
      <c r="AN499">
        <v>0.03</v>
      </c>
      <c r="AO499">
        <f t="shared" si="163"/>
        <v>13.6</v>
      </c>
      <c r="AP499">
        <f t="shared" si="164"/>
        <v>0.80948117556655963</v>
      </c>
      <c r="AQ499">
        <f t="shared" si="151"/>
        <v>2</v>
      </c>
      <c r="AR499">
        <v>1</v>
      </c>
      <c r="AS499">
        <v>1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>
      <c r="A500" s="13" t="s">
        <v>408</v>
      </c>
      <c r="B500" s="13" t="s">
        <v>429</v>
      </c>
      <c r="D500" s="13">
        <v>22.7483</v>
      </c>
      <c r="E500" s="13">
        <v>85.93</v>
      </c>
      <c r="F500" s="13">
        <v>5211</v>
      </c>
      <c r="G500">
        <v>345</v>
      </c>
      <c r="H500">
        <v>151</v>
      </c>
      <c r="I500"/>
      <c r="J500">
        <f>(F500*100*Info!$B$11)/AI500</f>
        <v>14.273754998127821</v>
      </c>
      <c r="K500">
        <f>2*((F500*100*Info!$B$11)/AI500^2)*(AJ500/2)</f>
        <v>3.2586574571568523</v>
      </c>
      <c r="L500">
        <f t="shared" si="153"/>
        <v>0.87102803835594311</v>
      </c>
      <c r="M500">
        <f t="shared" si="154"/>
        <v>133.03139673112096</v>
      </c>
      <c r="N500">
        <f t="shared" si="155"/>
        <v>31.013267180994593</v>
      </c>
      <c r="O500">
        <v>3.13</v>
      </c>
      <c r="P500">
        <v>7.0000000000000007E-2</v>
      </c>
      <c r="Q500">
        <v>2.96</v>
      </c>
      <c r="R500"/>
      <c r="S500">
        <v>2.82</v>
      </c>
      <c r="T500">
        <v>0.12</v>
      </c>
      <c r="U500" s="23">
        <v>2.26038028968</v>
      </c>
      <c r="V500" s="23">
        <v>0.10671323256000001</v>
      </c>
      <c r="W500" s="37">
        <f>U500*Info!$B$2</f>
        <v>1.0849825390464001</v>
      </c>
      <c r="X500" s="37">
        <f>W500*SQRT((0.5*V500/U500)^2+Info!$B$3^2)</f>
        <v>5.9990833480499675E-2</v>
      </c>
      <c r="Y500" s="28">
        <f>W500*Info!$D$2</f>
        <v>0.87883585662758412</v>
      </c>
      <c r="Z500" s="28">
        <f>Y500*SQRT(Info!$D$3^2+(X500/W500)^2)</f>
        <v>6.5514269544515294E-2</v>
      </c>
      <c r="AA500" s="37">
        <f t="shared" si="156"/>
        <v>2.0450174609535998</v>
      </c>
      <c r="AB500" s="37">
        <f t="shared" si="157"/>
        <v>6.9454302254684283E-2</v>
      </c>
      <c r="AC500" s="37">
        <f>(1-EXP(-Info!$B$6*H500*1000))+(Info!$B$6/(Info!$B$6-Info!$B$7))*(EXP(-Info!$B$7*H500*1000)-EXP(-Info!$B$6*H500*1000))*(Info!$B$9-1)</f>
        <v>0.83499817536215892</v>
      </c>
      <c r="AD500" s="37">
        <f>SQRT((Info!$B$6*EXP(-Info!$B$6*H500*1000)+(Info!$B$6/(Info!$B$6+Info!$B$7))*(Info!$B$9-1)*(-Info!$B$7*EXP(-Info!$B$7*H500*1000)+Info!$B$6*EXP(-Info!$B$6*H500*1000)))^2*(0.01*H500*1000)^2)</f>
        <v>3.5440578664460475E-3</v>
      </c>
      <c r="AE500" s="37">
        <f t="shared" si="165"/>
        <v>5.844533880427847E-2</v>
      </c>
      <c r="AF500" s="37">
        <f t="shared" si="158"/>
        <v>0.233578294892405</v>
      </c>
      <c r="AG500" s="37">
        <f t="shared" si="159"/>
        <v>0.10633897282698523</v>
      </c>
      <c r="AH500" s="37">
        <f t="shared" si="160"/>
        <v>8.2829182585959227E-2</v>
      </c>
      <c r="AI500">
        <f>AF500*EXP(Info!$B$6*H500*1000)</f>
        <v>0.93287483532247617</v>
      </c>
      <c r="AJ500">
        <f>2*SQRT((EXP(Info!$B$6*H500)*AG500)^2+(Info!$B$6*H500*0.01*AI500)^2)</f>
        <v>0.21297265779861577</v>
      </c>
      <c r="AK500">
        <f t="shared" si="161"/>
        <v>2.7192597178300018</v>
      </c>
      <c r="AL500">
        <f t="shared" si="162"/>
        <v>0.18470677141610739</v>
      </c>
      <c r="AM500">
        <v>0.94</v>
      </c>
      <c r="AN500">
        <v>0.03</v>
      </c>
      <c r="AO500">
        <f t="shared" si="163"/>
        <v>9.32</v>
      </c>
      <c r="AP500">
        <f t="shared" si="164"/>
        <v>1.3847227452346575</v>
      </c>
      <c r="AQ500">
        <f t="shared" si="151"/>
        <v>2</v>
      </c>
      <c r="AR500">
        <v>1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>
      <c r="A501" s="13" t="s">
        <v>409</v>
      </c>
      <c r="B501" s="13" t="s">
        <v>429</v>
      </c>
      <c r="D501" s="13">
        <v>22.011700000000001</v>
      </c>
      <c r="E501" s="13">
        <v>86.093000000000004</v>
      </c>
      <c r="F501" s="13">
        <v>3698</v>
      </c>
      <c r="G501">
        <v>0</v>
      </c>
      <c r="H501" s="80">
        <v>1</v>
      </c>
      <c r="J501">
        <f>(F501*100*Info!$B$11)/AI501</f>
        <v>0.37441216770635266</v>
      </c>
      <c r="K501">
        <f>2*((F501*100*Info!$B$11)/AI501^2)*(AJ501/2)</f>
        <v>4.1297325231676165E-3</v>
      </c>
      <c r="L501">
        <f t="shared" si="153"/>
        <v>1.1775700947730563</v>
      </c>
      <c r="M501">
        <f t="shared" si="154"/>
        <v>4.7175933183686602</v>
      </c>
      <c r="N501">
        <f t="shared" si="155"/>
        <v>0.12719799695043518</v>
      </c>
      <c r="O501">
        <v>1.86</v>
      </c>
      <c r="P501">
        <v>0.1</v>
      </c>
      <c r="Q501">
        <v>1.77</v>
      </c>
      <c r="S501">
        <v>26.2</v>
      </c>
      <c r="T501">
        <v>0.22</v>
      </c>
      <c r="U501" s="23">
        <v>3.0558789324000002</v>
      </c>
      <c r="V501" s="23">
        <v>7.5184322940000006E-2</v>
      </c>
      <c r="W501" s="37">
        <f>U501*Info!$B$2</f>
        <v>1.466821887552</v>
      </c>
      <c r="X501" s="37">
        <f>W501*SQRT((0.5*V501/U501)^2+Info!$B$3^2)</f>
        <v>7.5528210833188239E-2</v>
      </c>
      <c r="Y501" s="28">
        <f>W501*Info!$D$2</f>
        <v>1.1881257289171201</v>
      </c>
      <c r="Z501" s="28">
        <f>Y501*SQRT(Info!$D$3^2+(X501/W501)^2)</f>
        <v>8.5275062560638951E-2</v>
      </c>
      <c r="AA501" s="37">
        <f t="shared" si="156"/>
        <v>0.39317811244800005</v>
      </c>
      <c r="AB501" s="37">
        <f t="shared" si="157"/>
        <v>9.0578753754191901E-2</v>
      </c>
      <c r="AC501" s="37">
        <f>(1-EXP(-Info!$B$6*H501*1000))+(Info!$B$6/(Info!$B$6-Info!$B$7))*(EXP(-Info!$B$7*H501*1000)-EXP(-Info!$B$6*H501*1000))*(Info!$B$9-1)</f>
        <v>1.0466824416776932E-2</v>
      </c>
      <c r="AD501" s="37">
        <f>SQRT((Info!$B$6*EXP(-Info!$B$6*H501*1000)+(Info!$B$6/(Info!$B$6+Info!$B$7))*(Info!$B$9-1)*(-Info!$B$7*EXP(-Info!$B$7*H501*1000)+Info!$B$6*EXP(-Info!$B$6*H501*1000)))^2*(0.01*H501*1000)^2)</f>
        <v>9.7909936888290202E-5</v>
      </c>
      <c r="AE501" s="37">
        <f t="shared" si="165"/>
        <v>9.4885314705191713E-4</v>
      </c>
      <c r="AF501" s="37">
        <f t="shared" si="158"/>
        <v>25.007758944815365</v>
      </c>
      <c r="AG501" s="37">
        <f t="shared" si="159"/>
        <v>0.13918597852160094</v>
      </c>
      <c r="AH501" s="37">
        <f t="shared" si="160"/>
        <v>0.95449461621432696</v>
      </c>
      <c r="AI501">
        <f>AF501*EXP(Info!$B$6*H501*1000)</f>
        <v>25.238148744039197</v>
      </c>
      <c r="AJ501">
        <f>2*SQRT((EXP(Info!$B$6*H501)*AG501)^2+(Info!$B$6*H501*0.01*AI501)^2)</f>
        <v>0.27837450991855733</v>
      </c>
      <c r="AK501">
        <f t="shared" si="161"/>
        <v>0.52280893612210566</v>
      </c>
      <c r="AL501">
        <f t="shared" si="162"/>
        <v>0.24088513773389794</v>
      </c>
      <c r="AM501">
        <v>0.95</v>
      </c>
      <c r="AN501">
        <v>7.0000000000000007E-2</v>
      </c>
      <c r="AO501">
        <f t="shared" si="163"/>
        <v>12.6</v>
      </c>
      <c r="AP501">
        <f t="shared" si="164"/>
        <v>0.60866285646310248</v>
      </c>
      <c r="AQ501">
        <f t="shared" si="151"/>
        <v>2</v>
      </c>
      <c r="AR501">
        <v>1</v>
      </c>
      <c r="AS501">
        <v>1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>
      <c r="A502" s="13" t="s">
        <v>409</v>
      </c>
      <c r="B502" s="13" t="s">
        <v>429</v>
      </c>
      <c r="D502" s="13">
        <v>22.011700000000001</v>
      </c>
      <c r="E502" s="13">
        <v>86.093000000000004</v>
      </c>
      <c r="F502" s="13">
        <v>3698</v>
      </c>
      <c r="G502">
        <v>2</v>
      </c>
      <c r="H502">
        <v>2.31</v>
      </c>
      <c r="J502">
        <f>(F502*100*Info!$B$11)/AI502</f>
        <v>0.37001999903137217</v>
      </c>
      <c r="L502">
        <f t="shared" si="153"/>
        <v>1.1775700947730563</v>
      </c>
      <c r="M502">
        <f t="shared" si="154"/>
        <v>4.6622519930021005</v>
      </c>
      <c r="O502">
        <v>1.86</v>
      </c>
      <c r="Q502">
        <v>1.77</v>
      </c>
      <c r="S502">
        <v>26.2</v>
      </c>
      <c r="U502" s="23">
        <v>3.0558789324000002</v>
      </c>
      <c r="W502" s="37">
        <f>U502*Info!$B$2</f>
        <v>1.466821887552</v>
      </c>
      <c r="X502" s="37"/>
      <c r="Y502" s="28">
        <f>W502*Info!$D$2</f>
        <v>1.1881257289171201</v>
      </c>
      <c r="Z502" s="28"/>
      <c r="AA502" s="37">
        <f t="shared" si="156"/>
        <v>0.39317811244800005</v>
      </c>
      <c r="AB502" s="37"/>
      <c r="AC502" s="37">
        <f>(1-EXP(-Info!$B$6*H502*1000))+(Info!$B$6/(Info!$B$6-Info!$B$7))*(EXP(-Info!$B$7*H502*1000)-EXP(-Info!$B$6*H502*1000))*(Info!$B$9-1)</f>
        <v>2.4028233593296224E-2</v>
      </c>
      <c r="AD502" s="37"/>
      <c r="AE502" s="37"/>
      <c r="AF502" s="37">
        <f t="shared" si="158"/>
        <v>25.002426895553207</v>
      </c>
      <c r="AG502" s="37"/>
      <c r="AH502" s="37">
        <f t="shared" si="160"/>
        <v>0.95429110288371022</v>
      </c>
      <c r="AI502">
        <f>AF502*EXP(Info!$B$6*H502*1000)</f>
        <v>25.537727703604212</v>
      </c>
      <c r="AJ502"/>
      <c r="AK502">
        <f t="shared" si="161"/>
        <v>0.52280893612210566</v>
      </c>
      <c r="AM502">
        <v>0.95</v>
      </c>
      <c r="AO502">
        <f t="shared" si="163"/>
        <v>12.6</v>
      </c>
      <c r="AP502">
        <f t="shared" si="164"/>
        <v>0.60866285646310248</v>
      </c>
      <c r="AQ502">
        <f t="shared" si="151"/>
        <v>2</v>
      </c>
      <c r="AR502">
        <v>1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>
      <c r="A503" s="13" t="s">
        <v>409</v>
      </c>
      <c r="B503" s="13" t="s">
        <v>429</v>
      </c>
      <c r="D503" s="13">
        <v>22.011700000000001</v>
      </c>
      <c r="E503" s="13">
        <v>86.093000000000004</v>
      </c>
      <c r="F503" s="13">
        <v>3698</v>
      </c>
      <c r="G503">
        <v>5</v>
      </c>
      <c r="H503">
        <v>9.91</v>
      </c>
      <c r="J503">
        <f>(F503*100*Info!$B$11)/AI503</f>
        <v>0.4217392383812229</v>
      </c>
      <c r="L503">
        <f t="shared" si="153"/>
        <v>1.1588785059671347</v>
      </c>
      <c r="M503">
        <f t="shared" si="154"/>
        <v>5.2295665617675526</v>
      </c>
      <c r="O503">
        <v>2.16</v>
      </c>
      <c r="Q503">
        <v>1.95</v>
      </c>
      <c r="S503">
        <v>21.7</v>
      </c>
      <c r="U503" s="23">
        <v>3.0073729176000001</v>
      </c>
      <c r="W503" s="37">
        <f>U503*Info!$B$2</f>
        <v>1.443539000448</v>
      </c>
      <c r="X503" s="37"/>
      <c r="Y503" s="28">
        <f>W503*Info!$D$2</f>
        <v>1.1692665903628801</v>
      </c>
      <c r="Z503" s="28"/>
      <c r="AA503" s="37">
        <f t="shared" si="156"/>
        <v>0.71646099955200016</v>
      </c>
      <c r="AB503" s="37"/>
      <c r="AC503" s="37">
        <f>(1-EXP(-Info!$B$6*H503*1000))+(Info!$B$6/(Info!$B$6-Info!$B$7))*(EXP(-Info!$B$7*H503*1000)-EXP(-Info!$B$6*H503*1000))*(Info!$B$9-1)</f>
        <v>9.9446499827712059E-2</v>
      </c>
      <c r="AD503" s="37"/>
      <c r="AE503" s="37"/>
      <c r="AF503" s="37">
        <f t="shared" si="158"/>
        <v>20.459483870968608</v>
      </c>
      <c r="AG503" s="37"/>
      <c r="AH503" s="37">
        <f t="shared" si="160"/>
        <v>0.94283335810915248</v>
      </c>
      <c r="AI503">
        <f>AF503*EXP(Info!$B$6*H503*1000)</f>
        <v>22.405954011823329</v>
      </c>
      <c r="AJ503"/>
      <c r="AK503">
        <f t="shared" si="161"/>
        <v>0.95267819110429464</v>
      </c>
      <c r="AM503">
        <v>0.91</v>
      </c>
      <c r="AO503">
        <f t="shared" si="163"/>
        <v>12.4</v>
      </c>
      <c r="AP503">
        <f t="shared" si="164"/>
        <v>0.71823483790755271</v>
      </c>
      <c r="AQ503">
        <f t="shared" si="151"/>
        <v>2</v>
      </c>
      <c r="AR503">
        <v>1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>
      <c r="A504" s="13" t="s">
        <v>409</v>
      </c>
      <c r="B504" s="13" t="s">
        <v>429</v>
      </c>
      <c r="D504" s="13">
        <v>22.011700000000001</v>
      </c>
      <c r="E504" s="13">
        <v>86.093000000000004</v>
      </c>
      <c r="F504" s="13">
        <v>3698</v>
      </c>
      <c r="G504">
        <v>10</v>
      </c>
      <c r="H504">
        <v>18.850000000000001</v>
      </c>
      <c r="J504">
        <f>(F504*100*Info!$B$11)/AI504</f>
        <v>0.3659320999902152</v>
      </c>
      <c r="L504">
        <f t="shared" si="153"/>
        <v>1.2990654220115463</v>
      </c>
      <c r="M504">
        <f t="shared" si="154"/>
        <v>5.086456195544554</v>
      </c>
      <c r="O504">
        <v>1.98</v>
      </c>
      <c r="Q504">
        <v>1.87</v>
      </c>
      <c r="S504">
        <v>23.1</v>
      </c>
      <c r="U504" s="23">
        <v>3.3711680286000001</v>
      </c>
      <c r="W504" s="37">
        <f>U504*Info!$B$2</f>
        <v>1.618160653728</v>
      </c>
      <c r="X504" s="37"/>
      <c r="Y504" s="28">
        <f>W504*Info!$D$2</f>
        <v>1.3107101295196801</v>
      </c>
      <c r="Z504" s="28"/>
      <c r="AA504" s="37">
        <f t="shared" si="156"/>
        <v>0.36183934627199998</v>
      </c>
      <c r="AB504" s="37"/>
      <c r="AC504" s="37">
        <f>(1-EXP(-Info!$B$6*H504*1000))+(Info!$B$6/(Info!$B$6-Info!$B$7))*(EXP(-Info!$B$7*H504*1000)-EXP(-Info!$B$6*H504*1000))*(Info!$B$9-1)</f>
        <v>0.18142672968777071</v>
      </c>
      <c r="AD504" s="37"/>
      <c r="AE504" s="37"/>
      <c r="AF504" s="37">
        <f t="shared" si="158"/>
        <v>21.723642541213831</v>
      </c>
      <c r="AG504" s="37"/>
      <c r="AH504" s="37">
        <f t="shared" si="160"/>
        <v>0.94041742602657274</v>
      </c>
      <c r="AI504">
        <f>AF504*EXP(Info!$B$6*H504*1000)</f>
        <v>25.823014653275159</v>
      </c>
      <c r="AJ504"/>
      <c r="AK504">
        <f t="shared" si="161"/>
        <v>0.48113777873787839</v>
      </c>
      <c r="AM504">
        <v>0.99</v>
      </c>
      <c r="AO504">
        <f t="shared" si="163"/>
        <v>13.9</v>
      </c>
      <c r="AP504">
        <f t="shared" si="164"/>
        <v>0.58733352452392207</v>
      </c>
      <c r="AQ504">
        <f t="shared" si="151"/>
        <v>2</v>
      </c>
      <c r="AR504">
        <v>1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>
      <c r="A505" s="13" t="s">
        <v>409</v>
      </c>
      <c r="B505" s="13" t="s">
        <v>429</v>
      </c>
      <c r="D505" s="13">
        <v>22.011700000000001</v>
      </c>
      <c r="E505" s="13">
        <v>86.093000000000004</v>
      </c>
      <c r="F505" s="13">
        <v>3698</v>
      </c>
      <c r="G505">
        <v>15</v>
      </c>
      <c r="H505">
        <v>33.619999999999997</v>
      </c>
      <c r="J505">
        <f>(F505*100*Info!$B$11)/AI505</f>
        <v>0.23886659110282568</v>
      </c>
      <c r="L505">
        <f t="shared" si="153"/>
        <v>1.6168224317122124</v>
      </c>
      <c r="M505">
        <f t="shared" si="154"/>
        <v>4.1323920306939472</v>
      </c>
      <c r="O505">
        <v>2.0299999999999998</v>
      </c>
      <c r="Q505">
        <v>1.78</v>
      </c>
      <c r="S505">
        <v>30.7</v>
      </c>
      <c r="U505" s="23">
        <v>4.1957702802000005</v>
      </c>
      <c r="W505" s="37">
        <f>U505*Info!$B$2</f>
        <v>2.0139697344960004</v>
      </c>
      <c r="X505" s="37"/>
      <c r="Y505" s="28">
        <f>W505*Info!$D$2</f>
        <v>1.6313154849417604</v>
      </c>
      <c r="Z505" s="28"/>
      <c r="AA505" s="37">
        <f t="shared" si="156"/>
        <v>1.6030265503999441E-2</v>
      </c>
      <c r="AB505" s="37"/>
      <c r="AC505" s="37">
        <f>(1-EXP(-Info!$B$6*H505*1000))+(Info!$B$6/(Info!$B$6-Info!$B$7))*(EXP(-Info!$B$7*H505*1000)-EXP(-Info!$B$6*H505*1000))*(Info!$B$9-1)</f>
        <v>0.30238279584752709</v>
      </c>
      <c r="AD505" s="37"/>
      <c r="AE505" s="37"/>
      <c r="AF505" s="37">
        <f t="shared" si="158"/>
        <v>29.06383723855696</v>
      </c>
      <c r="AG505" s="37"/>
      <c r="AH505" s="37">
        <f t="shared" si="160"/>
        <v>0.94670479604420066</v>
      </c>
      <c r="AI505">
        <f>AF505*EXP(Info!$B$6*H505*1000)</f>
        <v>39.559613324423978</v>
      </c>
      <c r="AJ505"/>
      <c r="AK505">
        <f t="shared" si="161"/>
        <v>2.1315444040668055E-2</v>
      </c>
      <c r="AM505">
        <v>0.88</v>
      </c>
      <c r="AO505">
        <f t="shared" si="163"/>
        <v>17.3</v>
      </c>
      <c r="AP505">
        <f t="shared" si="164"/>
        <v>0.48382057749435115</v>
      </c>
      <c r="AQ505">
        <f t="shared" si="151"/>
        <v>2</v>
      </c>
      <c r="AR505">
        <v>1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>
      <c r="A506" s="13" t="s">
        <v>409</v>
      </c>
      <c r="B506" s="13" t="s">
        <v>429</v>
      </c>
      <c r="D506" s="13">
        <v>22.011700000000001</v>
      </c>
      <c r="E506" s="13">
        <v>86.093000000000004</v>
      </c>
      <c r="F506" s="13">
        <v>3698</v>
      </c>
      <c r="G506">
        <v>20</v>
      </c>
      <c r="H506">
        <v>37.549999999999997</v>
      </c>
      <c r="J506">
        <f>(F506*100*Info!$B$11)/AI506</f>
        <v>1.0100306608624641</v>
      </c>
      <c r="L506">
        <f t="shared" si="153"/>
        <v>1.1682243003700956</v>
      </c>
      <c r="M506">
        <f t="shared" si="154"/>
        <v>12.62538327488085</v>
      </c>
      <c r="O506">
        <v>1.73</v>
      </c>
      <c r="Q506">
        <v>1.58</v>
      </c>
      <c r="S506">
        <v>7.9</v>
      </c>
      <c r="U506" s="23">
        <v>3.0316259250000002</v>
      </c>
      <c r="W506" s="37">
        <f>U506*Info!$B$2</f>
        <v>1.455180444</v>
      </c>
      <c r="X506" s="37"/>
      <c r="Y506" s="28">
        <f>W506*Info!$D$2</f>
        <v>1.1786961596400001</v>
      </c>
      <c r="Z506" s="28"/>
      <c r="AA506" s="37">
        <f t="shared" si="156"/>
        <v>0.27481955599999996</v>
      </c>
      <c r="AB506" s="37"/>
      <c r="AC506" s="37">
        <f>(1-EXP(-Info!$B$6*H506*1000))+(Info!$B$6/(Info!$B$6-Info!$B$7))*(EXP(-Info!$B$7*H506*1000)-EXP(-Info!$B$6*H506*1000))*(Info!$B$9-1)</f>
        <v>0.33177731972850977</v>
      </c>
      <c r="AD506" s="37"/>
      <c r="AE506" s="37"/>
      <c r="AF506" s="37">
        <f t="shared" si="158"/>
        <v>6.6301249446613406</v>
      </c>
      <c r="AG506" s="37"/>
      <c r="AH506" s="37">
        <f t="shared" si="160"/>
        <v>0.83925632210903045</v>
      </c>
      <c r="AI506">
        <f>AF506*EXP(Info!$B$6*H506*1000)</f>
        <v>9.3556268599630279</v>
      </c>
      <c r="AJ506"/>
      <c r="AK506">
        <f t="shared" si="161"/>
        <v>0.36542756361319995</v>
      </c>
      <c r="AM506">
        <v>0.91</v>
      </c>
      <c r="AO506">
        <f t="shared" si="163"/>
        <v>12.5</v>
      </c>
      <c r="AP506">
        <f t="shared" si="164"/>
        <v>0.57065087936269709</v>
      </c>
      <c r="AQ506">
        <f t="shared" si="151"/>
        <v>2</v>
      </c>
      <c r="AR506">
        <v>1</v>
      </c>
      <c r="AS506">
        <v>1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>
      <c r="A507" s="13" t="s">
        <v>409</v>
      </c>
      <c r="B507" s="13" t="s">
        <v>429</v>
      </c>
      <c r="D507" s="13">
        <v>22.011700000000001</v>
      </c>
      <c r="E507" s="13">
        <v>86.093000000000004</v>
      </c>
      <c r="F507" s="13">
        <v>3698</v>
      </c>
      <c r="G507">
        <v>25</v>
      </c>
      <c r="H507">
        <v>40.840000000000003</v>
      </c>
      <c r="J507">
        <f>(F507*100*Info!$B$11)/AI507</f>
        <v>1.1972592230858987</v>
      </c>
      <c r="L507">
        <f t="shared" si="153"/>
        <v>1.149532711564174</v>
      </c>
      <c r="M507">
        <f t="shared" si="154"/>
        <v>14.726288460402898</v>
      </c>
      <c r="O507">
        <v>1.75</v>
      </c>
      <c r="Q507">
        <v>1.62</v>
      </c>
      <c r="S507">
        <v>6.7</v>
      </c>
      <c r="U507" s="23">
        <v>2.9831199102000001</v>
      </c>
      <c r="W507" s="37">
        <f>U507*Info!$B$2</f>
        <v>1.431897556896</v>
      </c>
      <c r="X507" s="37"/>
      <c r="Y507" s="28">
        <f>W507*Info!$D$2</f>
        <v>1.15983702108576</v>
      </c>
      <c r="Z507" s="28"/>
      <c r="AA507" s="37">
        <f t="shared" si="156"/>
        <v>0.31810244310400004</v>
      </c>
      <c r="AB507" s="37"/>
      <c r="AC507" s="37">
        <f>(1-EXP(-Info!$B$6*H507*1000))+(Info!$B$6/(Info!$B$6-Info!$B$7))*(EXP(-Info!$B$7*H507*1000)-EXP(-Info!$B$6*H507*1000))*(Info!$B$9-1)</f>
        <v>0.35554328506723498</v>
      </c>
      <c r="AD507" s="37"/>
      <c r="AE507" s="37"/>
      <c r="AF507" s="37">
        <f t="shared" si="158"/>
        <v>5.4270637913051303</v>
      </c>
      <c r="AG507" s="37"/>
      <c r="AH507" s="37">
        <f t="shared" si="160"/>
        <v>0.81000952109031799</v>
      </c>
      <c r="AI507">
        <f>AF507*EXP(Info!$B$6*H507*1000)</f>
        <v>7.892584828701807</v>
      </c>
      <c r="AJ507"/>
      <c r="AK507">
        <f t="shared" si="161"/>
        <v>0.42298081859538883</v>
      </c>
      <c r="AM507">
        <v>0.92</v>
      </c>
      <c r="AO507">
        <f t="shared" si="163"/>
        <v>12.3</v>
      </c>
      <c r="AP507">
        <f t="shared" si="164"/>
        <v>0.58663414568631034</v>
      </c>
      <c r="AQ507">
        <f t="shared" si="151"/>
        <v>2</v>
      </c>
      <c r="AR507">
        <v>1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>
      <c r="A508" s="13" t="s">
        <v>409</v>
      </c>
      <c r="B508" s="13" t="s">
        <v>429</v>
      </c>
      <c r="D508" s="13">
        <v>22.011700000000001</v>
      </c>
      <c r="E508" s="13">
        <v>86.093000000000004</v>
      </c>
      <c r="F508" s="13">
        <v>3698</v>
      </c>
      <c r="G508">
        <v>30</v>
      </c>
      <c r="H508">
        <v>55.94</v>
      </c>
      <c r="J508">
        <f>(F508*100*Info!$B$11)/AI508</f>
        <v>0.2546407370183415</v>
      </c>
      <c r="L508">
        <f t="shared" si="153"/>
        <v>1.4392523380559576</v>
      </c>
      <c r="M508">
        <f t="shared" si="154"/>
        <v>3.9214673544619609</v>
      </c>
      <c r="O508">
        <v>2.08</v>
      </c>
      <c r="Q508">
        <v>1.95</v>
      </c>
      <c r="S508">
        <v>23.8</v>
      </c>
      <c r="U508" s="23">
        <v>3.7349631396000005</v>
      </c>
      <c r="W508" s="37">
        <f>U508*Info!$B$2</f>
        <v>1.7927823070080002</v>
      </c>
      <c r="X508" s="37"/>
      <c r="Y508" s="28">
        <f>W508*Info!$D$2</f>
        <v>1.4521536686764802</v>
      </c>
      <c r="Z508" s="28"/>
      <c r="AA508" s="37">
        <f t="shared" si="156"/>
        <v>0.28721769299199984</v>
      </c>
      <c r="AB508" s="37"/>
      <c r="AC508" s="37">
        <f>(1-EXP(-Info!$B$6*H508*1000))+(Info!$B$6/(Info!$B$6-Info!$B$7))*(EXP(-Info!$B$7*H508*1000)-EXP(-Info!$B$6*H508*1000))*(Info!$B$9-1)</f>
        <v>0.45543486646764469</v>
      </c>
      <c r="AD508" s="37"/>
      <c r="AE508" s="37"/>
      <c r="AF508" s="37">
        <f t="shared" si="158"/>
        <v>22.217037379668565</v>
      </c>
      <c r="AG508" s="37"/>
      <c r="AH508" s="37">
        <f t="shared" si="160"/>
        <v>0.93348896553229255</v>
      </c>
      <c r="AI508">
        <f>AF508*EXP(Info!$B$6*H508*1000)</f>
        <v>37.109026979726508</v>
      </c>
      <c r="AJ508"/>
      <c r="AK508">
        <f t="shared" si="161"/>
        <v>0.38191336637146217</v>
      </c>
      <c r="AM508">
        <v>0.94</v>
      </c>
      <c r="AO508">
        <f t="shared" si="163"/>
        <v>15.4</v>
      </c>
      <c r="AP508">
        <f t="shared" si="164"/>
        <v>0.5568997396377946</v>
      </c>
      <c r="AQ508">
        <f t="shared" si="151"/>
        <v>2</v>
      </c>
      <c r="AR508">
        <v>1</v>
      </c>
      <c r="AS508">
        <v>1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>
      <c r="A509" s="13" t="s">
        <v>409</v>
      </c>
      <c r="B509" s="13" t="s">
        <v>429</v>
      </c>
      <c r="D509" s="13">
        <v>22.011700000000001</v>
      </c>
      <c r="E509" s="13">
        <v>86.093000000000004</v>
      </c>
      <c r="F509" s="13">
        <v>3698</v>
      </c>
      <c r="G509">
        <v>35</v>
      </c>
      <c r="H509">
        <v>62.55</v>
      </c>
      <c r="J509">
        <f>(F509*100*Info!$B$11)/AI509</f>
        <v>0.64705018332617259</v>
      </c>
      <c r="L509">
        <f t="shared" si="153"/>
        <v>1.1962616835789779</v>
      </c>
      <c r="M509">
        <f t="shared" si="154"/>
        <v>8.2822423558246321</v>
      </c>
      <c r="O509">
        <v>1.68</v>
      </c>
      <c r="Q509">
        <v>1.55</v>
      </c>
      <c r="S509">
        <v>9.5299999999999994</v>
      </c>
      <c r="U509" s="23">
        <v>3.1043849472000002</v>
      </c>
      <c r="W509" s="37">
        <f>U509*Info!$B$2</f>
        <v>1.4901047746560001</v>
      </c>
      <c r="X509" s="37"/>
      <c r="Y509" s="28">
        <f>W509*Info!$D$2</f>
        <v>1.2069848674713601</v>
      </c>
      <c r="Z509" s="28"/>
      <c r="AA509" s="37">
        <f t="shared" si="156"/>
        <v>0.18989522534399983</v>
      </c>
      <c r="AB509" s="37"/>
      <c r="AC509" s="37">
        <f>(1-EXP(-Info!$B$6*H509*1000))+(Info!$B$6/(Info!$B$6-Info!$B$7))*(EXP(-Info!$B$7*H509*1000)-EXP(-Info!$B$6*H509*1000))*(Info!$B$9-1)</f>
        <v>0.49476874463589171</v>
      </c>
      <c r="AD509" s="37"/>
      <c r="AE509" s="37"/>
      <c r="AF509" s="37">
        <f t="shared" si="158"/>
        <v>8.2290609102728371</v>
      </c>
      <c r="AG509" s="37"/>
      <c r="AH509" s="37">
        <f t="shared" si="160"/>
        <v>0.8634901269961005</v>
      </c>
      <c r="AI509">
        <f>AF509*EXP(Info!$B$6*H509*1000)</f>
        <v>14.603921339726563</v>
      </c>
      <c r="AJ509"/>
      <c r="AK509">
        <f t="shared" si="161"/>
        <v>0.25250368113991656</v>
      </c>
      <c r="AM509">
        <v>0.92</v>
      </c>
      <c r="AO509">
        <f t="shared" si="163"/>
        <v>12.8</v>
      </c>
      <c r="AP509">
        <f t="shared" si="164"/>
        <v>0.54116999939562127</v>
      </c>
      <c r="AQ509">
        <f t="shared" si="151"/>
        <v>2</v>
      </c>
      <c r="AR509">
        <v>1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>
      <c r="A510" s="13" t="s">
        <v>418</v>
      </c>
      <c r="B510" s="13" t="s">
        <v>429</v>
      </c>
      <c r="D510" s="13">
        <v>23.091699999999999</v>
      </c>
      <c r="E510" s="13">
        <v>86.135000000000005</v>
      </c>
      <c r="F510" s="13">
        <v>3977</v>
      </c>
      <c r="G510">
        <v>1</v>
      </c>
      <c r="H510">
        <v>4.3099999999999996</v>
      </c>
      <c r="J510">
        <f>(F510*100*Info!$B$11)/AI510</f>
        <v>0.3543973783871403</v>
      </c>
      <c r="K510">
        <f>2*((F510*100*Info!$B$11)/AI510^2)*(AJ510/2)</f>
        <v>3.3076564248525221E-3</v>
      </c>
      <c r="L510">
        <f t="shared" si="153"/>
        <v>1.3084112164145072</v>
      </c>
      <c r="M510">
        <f t="shared" si="154"/>
        <v>4.9615633029610473</v>
      </c>
      <c r="N510">
        <f t="shared" ref="N510:N535" si="166">2*M510*SQRT((0.5*K510/J510)^2+(0.5*V510/U510)^2)</f>
        <v>0.10312490963306101</v>
      </c>
      <c r="O510">
        <v>1.99</v>
      </c>
      <c r="P510">
        <v>7.0000000000000007E-2</v>
      </c>
      <c r="Q510">
        <v>1.84</v>
      </c>
      <c r="R510"/>
      <c r="S510">
        <v>28.9</v>
      </c>
      <c r="T510">
        <v>0.19</v>
      </c>
      <c r="U510" s="23">
        <v>3.3954210360000001</v>
      </c>
      <c r="V510" s="23">
        <v>6.3057819240000007E-2</v>
      </c>
      <c r="W510" s="37">
        <f>U510*Info!$B$2</f>
        <v>1.62980209728</v>
      </c>
      <c r="X510" s="37">
        <f>W510*SQRT((0.5*V510/U510)^2+Info!$B$3^2)</f>
        <v>8.2883480936930112E-2</v>
      </c>
      <c r="Y510" s="28">
        <f>W510*Info!$D$2</f>
        <v>1.3201396987968002</v>
      </c>
      <c r="Z510" s="28">
        <f>Y510*SQRT(Info!$D$3^2+(X510/W510)^2)</f>
        <v>9.4149420998790118E-2</v>
      </c>
      <c r="AA510" s="37">
        <f t="shared" si="156"/>
        <v>0.36019790271999996</v>
      </c>
      <c r="AB510" s="37">
        <f t="shared" ref="AB510:AB535" si="167">SQRT((0.5*P510)^2+X510^2)</f>
        <v>8.9970391864337557E-2</v>
      </c>
      <c r="AC510" s="37">
        <f>(1-EXP(-Info!$B$6*H510*1000))+(Info!$B$6/(Info!$B$6-Info!$B$7))*(EXP(-Info!$B$7*H510*1000)-EXP(-Info!$B$6*H510*1000))*(Info!$B$9-1)</f>
        <v>4.4408589573403899E-2</v>
      </c>
      <c r="AD510" s="37">
        <f>SQRT((Info!$B$6*EXP(-Info!$B$6*H510*1000)+(Info!$B$6/(Info!$B$6+Info!$B$7))*(Info!$B$9-1)*(-Info!$B$7*EXP(-Info!$B$7*H510*1000)+Info!$B$6*EXP(-Info!$B$6*H510*1000)))^2*(0.01*H510*1000)^2)</f>
        <v>4.0909443520969357E-4</v>
      </c>
      <c r="AE510" s="37">
        <f t="shared" ref="AE510:AE535" si="168">IF(AA510&gt;0,AA510*AC510*SQRT((AB510/AA510)^2+(AD510/AC510)^2),AA510*AC510*SQRT((AD510/AC510)^2))</f>
        <v>3.998174553456634E-3</v>
      </c>
      <c r="AF510" s="37">
        <f t="shared" si="158"/>
        <v>27.563864420376103</v>
      </c>
      <c r="AG510" s="37">
        <f t="shared" ref="AG510:AG535" si="169">SQRT((T510*0.5)^2+Z510^2+AE510^2)</f>
        <v>0.13380993563322319</v>
      </c>
      <c r="AH510" s="37">
        <f t="shared" si="160"/>
        <v>0.95376693496111087</v>
      </c>
      <c r="AI510">
        <f>AF510*EXP(Info!$B$6*H510*1000)</f>
        <v>28.675145698832864</v>
      </c>
      <c r="AJ510">
        <f>2*SQRT((EXP(Info!$B$6*H510)*AG510)^2+(Info!$B$6*H510*0.01*AI510)^2)</f>
        <v>0.26763045013475284</v>
      </c>
      <c r="AK510">
        <f t="shared" si="161"/>
        <v>0.47895515124678395</v>
      </c>
      <c r="AL510">
        <f t="shared" ref="AL510:AL535" si="170">AB510/0.752049334436339*2</f>
        <v>0.2392672601240193</v>
      </c>
      <c r="AM510">
        <v>0.92</v>
      </c>
      <c r="AN510">
        <v>0.04</v>
      </c>
      <c r="AO510">
        <f t="shared" si="163"/>
        <v>14</v>
      </c>
      <c r="AP510">
        <f t="shared" si="164"/>
        <v>0.58608342791689061</v>
      </c>
      <c r="AQ510">
        <f t="shared" si="151"/>
        <v>2</v>
      </c>
      <c r="AR510">
        <v>1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>
      <c r="A511" s="13" t="s">
        <v>418</v>
      </c>
      <c r="B511" s="13" t="s">
        <v>429</v>
      </c>
      <c r="D511" s="13">
        <v>23.091699999999999</v>
      </c>
      <c r="E511" s="13">
        <v>86.135000000000005</v>
      </c>
      <c r="F511" s="13">
        <v>3977</v>
      </c>
      <c r="G511">
        <v>2</v>
      </c>
      <c r="H511">
        <v>10.86</v>
      </c>
      <c r="J511">
        <f>(F511*100*Info!$B$11)/AI511</f>
        <v>0.54267477588830226</v>
      </c>
      <c r="K511">
        <f>2*((F511*100*Info!$B$11)/AI511^2)*(AJ511/2)</f>
        <v>6.9641506263246221E-3</v>
      </c>
      <c r="L511">
        <f t="shared" si="153"/>
        <v>1.1682243003700956</v>
      </c>
      <c r="M511">
        <f t="shared" si="154"/>
        <v>6.7834347061795297</v>
      </c>
      <c r="N511">
        <f t="shared" si="166"/>
        <v>0.17984753711948337</v>
      </c>
      <c r="O511">
        <v>2.1</v>
      </c>
      <c r="P511">
        <v>0.06</v>
      </c>
      <c r="Q511">
        <v>1.85</v>
      </c>
      <c r="R511"/>
      <c r="S511">
        <v>18.2</v>
      </c>
      <c r="T511">
        <v>0.17</v>
      </c>
      <c r="U511" s="23">
        <v>3.0316259250000002</v>
      </c>
      <c r="V511" s="23">
        <v>7.0333721459999998E-2</v>
      </c>
      <c r="W511" s="37">
        <f>U511*Info!$B$2</f>
        <v>1.455180444</v>
      </c>
      <c r="X511" s="37">
        <f>W511*SQRT((0.5*V511/U511)^2+Info!$B$3^2)</f>
        <v>7.4691451025309955E-2</v>
      </c>
      <c r="Y511" s="28">
        <f>W511*Info!$D$2</f>
        <v>1.1786961596400001</v>
      </c>
      <c r="Z511" s="28">
        <f>Y511*SQRT(Info!$D$3^2+(X511/W511)^2)</f>
        <v>8.4460468308383871E-2</v>
      </c>
      <c r="AA511" s="37">
        <f t="shared" si="156"/>
        <v>0.64481955600000007</v>
      </c>
      <c r="AB511" s="37">
        <f t="shared" si="167"/>
        <v>8.0491073146444478E-2</v>
      </c>
      <c r="AC511" s="37">
        <f>(1-EXP(-Info!$B$6*H511*1000))+(Info!$B$6/(Info!$B$6-Info!$B$7))*(EXP(-Info!$B$7*H511*1000)-EXP(-Info!$B$6*H511*1000))*(Info!$B$9-1)</f>
        <v>0.10849466093819335</v>
      </c>
      <c r="AD511" s="37">
        <f>SQRT((Info!$B$6*EXP(-Info!$B$6*H511*1000)+(Info!$B$6/(Info!$B$6+Info!$B$7))*(Info!$B$9-1)*(-Info!$B$7*EXP(-Info!$B$7*H511*1000)+Info!$B$6*EXP(-Info!$B$6*H511*1000)))^2*(0.01*H511*1000)^2)</f>
        <v>9.6935059414839716E-4</v>
      </c>
      <c r="AE511" s="37">
        <f t="shared" si="168"/>
        <v>8.7551923970823845E-3</v>
      </c>
      <c r="AF511" s="37">
        <f t="shared" si="158"/>
        <v>16.951344361265463</v>
      </c>
      <c r="AG511" s="37">
        <f t="shared" si="169"/>
        <v>0.12014667744378721</v>
      </c>
      <c r="AH511" s="37">
        <f t="shared" si="160"/>
        <v>0.93139254732227816</v>
      </c>
      <c r="AI511">
        <f>AF511*EXP(Info!$B$6*H511*1000)</f>
        <v>18.726494969110849</v>
      </c>
      <c r="AJ511">
        <f>2*SQRT((EXP(Info!$B$6*H511)*AG511)^2+(Info!$B$6*H511*0.01*AI511)^2)</f>
        <v>0.24031729032277907</v>
      </c>
      <c r="AK511">
        <f t="shared" si="161"/>
        <v>0.85741656361320007</v>
      </c>
      <c r="AL511">
        <f t="shared" si="170"/>
        <v>0.21405795992565443</v>
      </c>
      <c r="AM511">
        <v>0.88</v>
      </c>
      <c r="AN511">
        <v>0.04</v>
      </c>
      <c r="AO511">
        <f t="shared" si="163"/>
        <v>12.5</v>
      </c>
      <c r="AP511">
        <f t="shared" si="164"/>
        <v>0.69269759922639529</v>
      </c>
      <c r="AQ511">
        <f t="shared" si="151"/>
        <v>2</v>
      </c>
      <c r="AR511">
        <v>1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>
      <c r="A512" s="13" t="s">
        <v>418</v>
      </c>
      <c r="B512" s="13" t="s">
        <v>429</v>
      </c>
      <c r="D512" s="13">
        <v>23.091699999999999</v>
      </c>
      <c r="E512" s="13">
        <v>86.135000000000005</v>
      </c>
      <c r="F512" s="13">
        <v>3977</v>
      </c>
      <c r="G512">
        <v>6</v>
      </c>
      <c r="H512">
        <v>17</v>
      </c>
      <c r="J512">
        <f>(F512*100*Info!$B$11)/AI512</f>
        <v>0.56820334396314509</v>
      </c>
      <c r="K512">
        <f>2*((F512*100*Info!$B$11)/AI512^2)*(AJ512/2)</f>
        <v>8.3872830879989559E-3</v>
      </c>
      <c r="L512">
        <f t="shared" si="153"/>
        <v>1.1682243003700954</v>
      </c>
      <c r="M512">
        <f t="shared" si="154"/>
        <v>7.1025418074714439</v>
      </c>
      <c r="N512">
        <f t="shared" si="166"/>
        <v>0.22481411410040211</v>
      </c>
      <c r="O512">
        <v>2.17</v>
      </c>
      <c r="P512">
        <v>0.08</v>
      </c>
      <c r="Q512">
        <v>2.16</v>
      </c>
      <c r="R512"/>
      <c r="S512">
        <v>16.600000000000001</v>
      </c>
      <c r="T512">
        <v>0.2</v>
      </c>
      <c r="U512" s="23">
        <v>3.0316259250000002</v>
      </c>
      <c r="V512" s="23">
        <v>8.4885525899999995E-2</v>
      </c>
      <c r="W512" s="37">
        <f>U512*Info!$B$2</f>
        <v>1.455180444</v>
      </c>
      <c r="X512" s="37">
        <f>W512*SQRT((0.5*V512/U512)^2+Info!$B$3^2)</f>
        <v>7.555736321445912E-2</v>
      </c>
      <c r="Y512" s="28">
        <f>W512*Info!$D$2</f>
        <v>1.1786961596400001</v>
      </c>
      <c r="Z512" s="28">
        <f>Y512*SQRT(Info!$D$3^2+(X512/W512)^2)</f>
        <v>8.4964291396759387E-2</v>
      </c>
      <c r="AA512" s="37">
        <f t="shared" si="156"/>
        <v>0.71481955599999991</v>
      </c>
      <c r="AB512" s="37">
        <f t="shared" si="167"/>
        <v>8.5492193420929966E-2</v>
      </c>
      <c r="AC512" s="37">
        <f>(1-EXP(-Info!$B$6*H512*1000))+(Info!$B$6/(Info!$B$6-Info!$B$7))*(EXP(-Info!$B$7*H512*1000)-EXP(-Info!$B$6*H512*1000))*(Info!$B$9-1)</f>
        <v>0.16503285776672205</v>
      </c>
      <c r="AD512" s="37">
        <f>SQRT((Info!$B$6*EXP(-Info!$B$6*H512*1000)+(Info!$B$6/(Info!$B$6+Info!$B$7))*(Info!$B$9-1)*(-Info!$B$7*EXP(-Info!$B$7*H512*1000)+Info!$B$6*EXP(-Info!$B$6*H512*1000)))^2*(0.01*H512*1000)^2)</f>
        <v>1.4323576440758057E-3</v>
      </c>
      <c r="AE512" s="37">
        <f t="shared" si="168"/>
        <v>1.4146123077631008E-2</v>
      </c>
      <c r="AF512" s="37">
        <f t="shared" si="158"/>
        <v>15.303335126245782</v>
      </c>
      <c r="AG512" s="37">
        <f t="shared" si="169"/>
        <v>0.13198122446272775</v>
      </c>
      <c r="AH512" s="37">
        <f t="shared" si="160"/>
        <v>0.92188765820757712</v>
      </c>
      <c r="AI512">
        <f>AF512*EXP(Info!$B$6*H512*1000)</f>
        <v>17.885140185297477</v>
      </c>
      <c r="AJ512">
        <f>2*SQRT((EXP(Info!$B$6*H512)*AG512)^2+(Info!$B$6*H512*0.01*AI512)^2)</f>
        <v>0.26400360961685204</v>
      </c>
      <c r="AK512">
        <f t="shared" si="161"/>
        <v>0.95049556361319987</v>
      </c>
      <c r="AL512">
        <f t="shared" si="170"/>
        <v>0.22735793918362115</v>
      </c>
      <c r="AM512">
        <v>1</v>
      </c>
      <c r="AN512">
        <v>0.05</v>
      </c>
      <c r="AO512">
        <f t="shared" si="163"/>
        <v>12.5</v>
      </c>
      <c r="AP512">
        <f t="shared" si="164"/>
        <v>0.71578751920060846</v>
      </c>
      <c r="AQ512">
        <f t="shared" si="151"/>
        <v>2</v>
      </c>
      <c r="AR512">
        <v>1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>
      <c r="A513" s="13" t="s">
        <v>418</v>
      </c>
      <c r="B513" s="13" t="s">
        <v>429</v>
      </c>
      <c r="D513" s="13">
        <v>23.091699999999999</v>
      </c>
      <c r="E513" s="13">
        <v>86.135000000000005</v>
      </c>
      <c r="F513" s="13">
        <v>3977</v>
      </c>
      <c r="G513">
        <v>11</v>
      </c>
      <c r="H513">
        <v>22.03</v>
      </c>
      <c r="J513">
        <f>(F513*100*Info!$B$11)/AI513</f>
        <v>0.76805788741500736</v>
      </c>
      <c r="K513">
        <f>2*((F513*100*Info!$B$11)/AI513^2)*(AJ513/2)</f>
        <v>1.4269328146647477E-2</v>
      </c>
      <c r="L513">
        <f t="shared" si="153"/>
        <v>0.94392523469903722</v>
      </c>
      <c r="M513">
        <f t="shared" si="154"/>
        <v>7.7573846715550347</v>
      </c>
      <c r="N513">
        <f t="shared" si="166"/>
        <v>0.31863727798701147</v>
      </c>
      <c r="O513">
        <v>1.83</v>
      </c>
      <c r="P513">
        <v>0.09</v>
      </c>
      <c r="Q513">
        <v>1.79</v>
      </c>
      <c r="R513"/>
      <c r="S513">
        <v>11.9</v>
      </c>
      <c r="T513">
        <v>0.2</v>
      </c>
      <c r="U513" s="23">
        <v>2.4495537474</v>
      </c>
      <c r="V513" s="23">
        <v>8.9736127380000003E-2</v>
      </c>
      <c r="W513" s="37">
        <f>U513*Info!$B$2</f>
        <v>1.175785798752</v>
      </c>
      <c r="X513" s="37">
        <f>W513*SQRT((0.5*V513/U513)^2+Info!$B$3^2)</f>
        <v>6.2609973571784786E-2</v>
      </c>
      <c r="Y513" s="28">
        <f>W513*Info!$D$2</f>
        <v>0.95238649698912003</v>
      </c>
      <c r="Z513" s="28">
        <f>Y513*SQRT(Info!$D$3^2+(X513/W513)^2)</f>
        <v>6.956664334772647E-2</v>
      </c>
      <c r="AA513" s="37">
        <f t="shared" si="156"/>
        <v>0.65421420124800012</v>
      </c>
      <c r="AB513" s="37">
        <f t="shared" si="167"/>
        <v>7.7103883110123506E-2</v>
      </c>
      <c r="AC513" s="37">
        <f>(1-EXP(-Info!$B$6*H513*1000))+(Info!$B$6/(Info!$B$6-Info!$B$7))*(EXP(-Info!$B$7*H513*1000)-EXP(-Info!$B$6*H513*1000))*(Info!$B$9-1)</f>
        <v>0.2089361976775222</v>
      </c>
      <c r="AD513" s="37">
        <f>SQRT((Info!$B$6*EXP(-Info!$B$6*H513*1000)+(Info!$B$6/(Info!$B$6+Info!$B$7))*(Info!$B$9-1)*(-Info!$B$7*EXP(-Info!$B$7*H513*1000)+Info!$B$6*EXP(-Info!$B$6*H513*1000)))^2*(0.01*H513*1000)^2)</f>
        <v>1.7704295194492785E-3</v>
      </c>
      <c r="AE513" s="37">
        <f t="shared" si="168"/>
        <v>1.6151375289720524E-2</v>
      </c>
      <c r="AF513" s="37">
        <f t="shared" si="158"/>
        <v>10.810924475335485</v>
      </c>
      <c r="AG513" s="37">
        <f t="shared" si="169"/>
        <v>0.12288362295448151</v>
      </c>
      <c r="AH513" s="37">
        <f t="shared" si="160"/>
        <v>0.90848104834751975</v>
      </c>
      <c r="AI513">
        <f>AF513*EXP(Info!$B$6*H513*1000)</f>
        <v>13.231289759601893</v>
      </c>
      <c r="AJ513">
        <f>2*SQRT((EXP(Info!$B$6*H513)*AG513)^2+(Info!$B$6*H513*0.01*AI513)^2)</f>
        <v>0.24581690843455917</v>
      </c>
      <c r="AK513">
        <f t="shared" si="161"/>
        <v>0.86990862339946573</v>
      </c>
      <c r="AL513">
        <f t="shared" si="170"/>
        <v>0.20505006674306245</v>
      </c>
      <c r="AM513">
        <v>0.98</v>
      </c>
      <c r="AN513">
        <v>7.0000000000000007E-2</v>
      </c>
      <c r="AO513">
        <f t="shared" si="163"/>
        <v>10.1</v>
      </c>
      <c r="AP513">
        <f t="shared" si="164"/>
        <v>0.74707485065081536</v>
      </c>
      <c r="AQ513">
        <f t="shared" si="151"/>
        <v>2</v>
      </c>
      <c r="AR513">
        <v>1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>
      <c r="A514" s="13" t="s">
        <v>418</v>
      </c>
      <c r="B514" s="13" t="s">
        <v>429</v>
      </c>
      <c r="D514" s="13">
        <v>23.091699999999999</v>
      </c>
      <c r="E514" s="13">
        <v>86.135000000000005</v>
      </c>
      <c r="F514" s="13">
        <v>3977</v>
      </c>
      <c r="G514">
        <v>16</v>
      </c>
      <c r="H514">
        <v>28.11</v>
      </c>
      <c r="J514">
        <f>(F514*100*Info!$B$11)/AI514</f>
        <v>0.81727135978510845</v>
      </c>
      <c r="K514">
        <f>2*((F514*100*Info!$B$11)/AI514^2)*(AJ514/2)</f>
        <v>1.3021258956738604E-2</v>
      </c>
      <c r="L514">
        <f t="shared" si="153"/>
        <v>0.85887850563209411</v>
      </c>
      <c r="M514">
        <f t="shared" si="154"/>
        <v>7.5107238048131357</v>
      </c>
      <c r="N514">
        <f t="shared" si="166"/>
        <v>0.25823575848912667</v>
      </c>
      <c r="O514">
        <v>1.55</v>
      </c>
      <c r="P514">
        <v>0.05</v>
      </c>
      <c r="Q514">
        <v>1.45</v>
      </c>
      <c r="R514"/>
      <c r="S514">
        <v>10.6</v>
      </c>
      <c r="T514">
        <v>0.15</v>
      </c>
      <c r="U514" s="23">
        <v>2.2288513800600001</v>
      </c>
      <c r="V514" s="23">
        <v>6.7908420720000015E-2</v>
      </c>
      <c r="W514" s="37">
        <f>U514*Info!$B$2</f>
        <v>1.0698486624287999</v>
      </c>
      <c r="X514" s="37">
        <f>W514*SQRT((0.5*V514/U514)^2+Info!$B$3^2)</f>
        <v>5.5920174256537863E-2</v>
      </c>
      <c r="Y514" s="28">
        <f>W514*Info!$D$2</f>
        <v>0.86657741656732801</v>
      </c>
      <c r="Z514" s="28">
        <f>Y514*SQRT(Info!$D$3^2+(X514/W514)^2)</f>
        <v>6.2682206222790637E-2</v>
      </c>
      <c r="AA514" s="37">
        <f t="shared" si="156"/>
        <v>0.4801513375712001</v>
      </c>
      <c r="AB514" s="37">
        <f t="shared" si="167"/>
        <v>6.1254109159154052E-2</v>
      </c>
      <c r="AC514" s="37">
        <f>(1-EXP(-Info!$B$6*H514*1000))+(Info!$B$6/(Info!$B$6-Info!$B$7))*(EXP(-Info!$B$7*H514*1000)-EXP(-Info!$B$6*H514*1000))*(Info!$B$9-1)</f>
        <v>0.25925325562024853</v>
      </c>
      <c r="AD514" s="37">
        <f>SQRT((Info!$B$6*EXP(-Info!$B$6*H514*1000)+(Info!$B$6/(Info!$B$6+Info!$B$7))*(Info!$B$9-1)*(-Info!$B$7*EXP(-Info!$B$7*H514*1000)+Info!$B$6*EXP(-Info!$B$6*H514*1000)))^2*(0.01*H514*1000)^2)</f>
        <v>2.1334205739238568E-3</v>
      </c>
      <c r="AE514" s="37">
        <f t="shared" si="168"/>
        <v>1.5913331383701105E-2</v>
      </c>
      <c r="AF514" s="37">
        <f t="shared" si="158"/>
        <v>9.6089417859769206</v>
      </c>
      <c r="AG514" s="37">
        <f t="shared" si="169"/>
        <v>9.9031778196112086E-2</v>
      </c>
      <c r="AH514" s="37">
        <f t="shared" si="160"/>
        <v>0.90650394207329443</v>
      </c>
      <c r="AI514">
        <f>AF514*EXP(Info!$B$6*H514*1000)</f>
        <v>12.434543727566481</v>
      </c>
      <c r="AJ514">
        <f>2*SQRT((EXP(Info!$B$6*H514)*AG514)^2+(Info!$B$6*H514*0.01*AI514)^2)</f>
        <v>0.19811463101815535</v>
      </c>
      <c r="AK514">
        <f t="shared" si="161"/>
        <v>0.63845723356842476</v>
      </c>
      <c r="AL514">
        <f t="shared" si="170"/>
        <v>0.1628991778978543</v>
      </c>
      <c r="AM514">
        <v>0.93</v>
      </c>
      <c r="AN514">
        <v>0.04</v>
      </c>
      <c r="AO514">
        <f t="shared" si="163"/>
        <v>9.19</v>
      </c>
      <c r="AP514">
        <f t="shared" si="164"/>
        <v>0.6954254616825436</v>
      </c>
      <c r="AQ514">
        <f t="shared" ref="AQ514:AQ577" si="171">AR514+AS514+AT514+AU514+AV514+AW514+AX514</f>
        <v>2</v>
      </c>
      <c r="AR514">
        <v>1</v>
      </c>
      <c r="AS514">
        <v>1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>
      <c r="A515" s="13" t="s">
        <v>418</v>
      </c>
      <c r="B515" s="13" t="s">
        <v>429</v>
      </c>
      <c r="D515" s="13">
        <v>23.091699999999999</v>
      </c>
      <c r="E515" s="13">
        <v>86.135000000000005</v>
      </c>
      <c r="F515" s="13">
        <v>3977</v>
      </c>
      <c r="G515">
        <v>21</v>
      </c>
      <c r="H515">
        <v>43.45</v>
      </c>
      <c r="J515">
        <f>(F515*100*Info!$B$11)/AI515</f>
        <v>0.22303690397231282</v>
      </c>
      <c r="K515">
        <f>2*((F515*100*Info!$B$11)/AI515^2)*(AJ515/2)</f>
        <v>1.4709399340297434E-3</v>
      </c>
      <c r="L515">
        <f t="shared" si="153"/>
        <v>1.4112149548470754</v>
      </c>
      <c r="M515">
        <f t="shared" si="154"/>
        <v>3.3678572537431521</v>
      </c>
      <c r="N515">
        <f t="shared" si="166"/>
        <v>6.8388086213700947E-2</v>
      </c>
      <c r="O515">
        <v>1.99</v>
      </c>
      <c r="P515">
        <v>0.05</v>
      </c>
      <c r="Q515">
        <v>1.78</v>
      </c>
      <c r="R515"/>
      <c r="S515">
        <v>32.1</v>
      </c>
      <c r="T515">
        <v>0.21</v>
      </c>
      <c r="U515" s="23">
        <v>3.6622041174</v>
      </c>
      <c r="V515" s="23">
        <v>7.0333721459999998E-2</v>
      </c>
      <c r="W515" s="37">
        <f>U515*Info!$B$2</f>
        <v>1.7578579763519999</v>
      </c>
      <c r="X515" s="37">
        <f>W515*SQRT((0.5*V515/U515)^2+Info!$B$3^2)</f>
        <v>8.9499157578868047E-2</v>
      </c>
      <c r="Y515" s="28">
        <f>W515*Info!$D$2</f>
        <v>1.4238649608451199</v>
      </c>
      <c r="Z515" s="28">
        <f>Y515*SQRT(Info!$D$3^2+(X515/W515)^2)</f>
        <v>0.1016066171896962</v>
      </c>
      <c r="AA515" s="37">
        <f t="shared" si="156"/>
        <v>0.23214202364800007</v>
      </c>
      <c r="AB515" s="37">
        <f t="shared" si="167"/>
        <v>9.2925234502405502E-2</v>
      </c>
      <c r="AC515" s="37">
        <f>(1-EXP(-Info!$B$6*H515*1000))+(Info!$B$6/(Info!$B$6-Info!$B$7))*(EXP(-Info!$B$7*H515*1000)-EXP(-Info!$B$6*H515*1000))*(Info!$B$9-1)</f>
        <v>0.37386791276500164</v>
      </c>
      <c r="AD515" s="37">
        <f>SQRT((Info!$B$6*EXP(-Info!$B$6*H515*1000)+(Info!$B$6/(Info!$B$6+Info!$B$7))*(Info!$B$9-1)*(-Info!$B$7*EXP(-Info!$B$7*H515*1000)+Info!$B$6*EXP(-Info!$B$6*H515*1000)))^2*(0.01*H515*1000)^2)</f>
        <v>2.8536078615912408E-3</v>
      </c>
      <c r="AE515" s="37">
        <f t="shared" si="168"/>
        <v>3.4748078487533328E-2</v>
      </c>
      <c r="AF515" s="37">
        <f t="shared" si="158"/>
        <v>30.589344585308559</v>
      </c>
      <c r="AG515" s="37">
        <f t="shared" si="169"/>
        <v>0.15018766132845016</v>
      </c>
      <c r="AH515" s="37">
        <f t="shared" si="160"/>
        <v>0.95293908365447222</v>
      </c>
      <c r="AI515">
        <f>AF515*EXP(Info!$B$6*H515*1000)</f>
        <v>45.563744293173926</v>
      </c>
      <c r="AJ515">
        <f>2*SQRT((EXP(Info!$B$6*H515)*AG515)^2+(Info!$B$6*H515*0.01*AI515)^2)</f>
        <v>0.30049525361538021</v>
      </c>
      <c r="AK515">
        <f t="shared" si="161"/>
        <v>0.30867924884474568</v>
      </c>
      <c r="AL515">
        <f t="shared" si="170"/>
        <v>0.24712536863569717</v>
      </c>
      <c r="AM515">
        <v>0.9</v>
      </c>
      <c r="AN515">
        <v>0.03</v>
      </c>
      <c r="AO515">
        <f t="shared" si="163"/>
        <v>15.1</v>
      </c>
      <c r="AP515">
        <f t="shared" si="164"/>
        <v>0.54338860866466676</v>
      </c>
      <c r="AQ515">
        <f t="shared" si="171"/>
        <v>2</v>
      </c>
      <c r="AR515">
        <v>1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>
      <c r="A516" s="13" t="s">
        <v>418</v>
      </c>
      <c r="B516" s="13" t="s">
        <v>429</v>
      </c>
      <c r="D516" s="13">
        <v>23.091699999999999</v>
      </c>
      <c r="E516" s="13">
        <v>86.135000000000005</v>
      </c>
      <c r="F516" s="13">
        <v>3977</v>
      </c>
      <c r="G516">
        <v>26</v>
      </c>
      <c r="H516">
        <v>53.92</v>
      </c>
      <c r="J516">
        <f>(F516*100*Info!$B$11)/AI516</f>
        <v>0.43361216934533492</v>
      </c>
      <c r="K516">
        <f>2*((F516*100*Info!$B$11)/AI516^2)*(AJ516/2)</f>
        <v>4.6907742388423304E-3</v>
      </c>
      <c r="L516">
        <f t="shared" si="153"/>
        <v>1.1962616835789779</v>
      </c>
      <c r="M516">
        <f t="shared" si="154"/>
        <v>5.5502357738188</v>
      </c>
      <c r="N516">
        <f t="shared" si="166"/>
        <v>0.14721992485360685</v>
      </c>
      <c r="O516">
        <v>1.94</v>
      </c>
      <c r="P516">
        <v>0.06</v>
      </c>
      <c r="Q516">
        <v>1.71</v>
      </c>
      <c r="R516"/>
      <c r="S516">
        <v>15.7</v>
      </c>
      <c r="T516">
        <v>0.17</v>
      </c>
      <c r="U516" s="23">
        <v>3.1043849472000002</v>
      </c>
      <c r="V516" s="23">
        <v>7.5184322940000006E-2</v>
      </c>
      <c r="W516" s="37">
        <f>U516*Info!$B$2</f>
        <v>1.4901047746560001</v>
      </c>
      <c r="X516" s="37">
        <f>W516*SQRT((0.5*V516/U516)^2+Info!$B$3^2)</f>
        <v>7.6659148872068913E-2</v>
      </c>
      <c r="Y516" s="28">
        <f>W516*Info!$D$2</f>
        <v>1.2069848674713601</v>
      </c>
      <c r="Z516" s="28">
        <f>Y516*SQRT(Info!$D$3^2+(X516/W516)^2)</f>
        <v>8.6589173155025442E-2</v>
      </c>
      <c r="AA516" s="37">
        <f t="shared" si="156"/>
        <v>0.44989522534399984</v>
      </c>
      <c r="AB516" s="37">
        <f t="shared" si="167"/>
        <v>8.2320259388500613E-2</v>
      </c>
      <c r="AC516" s="37">
        <f>(1-EXP(-Info!$B$6*H516*1000))+(Info!$B$6/(Info!$B$6-Info!$B$7))*(EXP(-Info!$B$7*H516*1000)-EXP(-Info!$B$6*H516*1000))*(Info!$B$9-1)</f>
        <v>0.44290245406297069</v>
      </c>
      <c r="AD516" s="37">
        <f>SQRT((Info!$B$6*EXP(-Info!$B$6*H516*1000)+(Info!$B$6/(Info!$B$6+Info!$B$7))*(Info!$B$9-1)*(-Info!$B$7*EXP(-Info!$B$7*H516*1000)+Info!$B$6*EXP(-Info!$B$6*H516*1000)))^2*(0.01*H516*1000)^2)</f>
        <v>3.2075972984517832E-3</v>
      </c>
      <c r="AE516" s="37">
        <f t="shared" si="168"/>
        <v>3.6488392373514485E-2</v>
      </c>
      <c r="AF516" s="37">
        <f t="shared" si="158"/>
        <v>14.293755433152567</v>
      </c>
      <c r="AG516" s="37">
        <f t="shared" si="169"/>
        <v>0.12670472637464844</v>
      </c>
      <c r="AH516" s="37">
        <f t="shared" si="160"/>
        <v>0.91043028236640555</v>
      </c>
      <c r="AI516">
        <f>AF516*EXP(Info!$B$6*H516*1000)</f>
        <v>23.436603441916255</v>
      </c>
      <c r="AJ516">
        <f>2*SQRT((EXP(Info!$B$6*H516)*AG516)^2+(Info!$B$6*H516*0.01*AI516)^2)</f>
        <v>0.25353489464395035</v>
      </c>
      <c r="AK516">
        <f t="shared" si="161"/>
        <v>0.59822568113991659</v>
      </c>
      <c r="AL516">
        <f t="shared" si="170"/>
        <v>0.21892249781777853</v>
      </c>
      <c r="AM516">
        <v>0.88</v>
      </c>
      <c r="AN516">
        <v>0.04</v>
      </c>
      <c r="AO516">
        <f t="shared" si="163"/>
        <v>12.8</v>
      </c>
      <c r="AP516">
        <f t="shared" si="164"/>
        <v>0.62492249930208643</v>
      </c>
      <c r="AQ516">
        <f t="shared" si="171"/>
        <v>2</v>
      </c>
      <c r="AR516">
        <v>1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>
      <c r="A517" s="13" t="s">
        <v>418</v>
      </c>
      <c r="B517" s="13" t="s">
        <v>429</v>
      </c>
      <c r="D517" s="13">
        <v>23.091699999999999</v>
      </c>
      <c r="E517" s="13">
        <v>86.135000000000005</v>
      </c>
      <c r="F517" s="13">
        <v>3977</v>
      </c>
      <c r="G517">
        <v>31</v>
      </c>
      <c r="H517">
        <v>59.77</v>
      </c>
      <c r="J517">
        <f>(F517*100*Info!$B$11)/AI517</f>
        <v>1.0795234979360837</v>
      </c>
      <c r="K517">
        <f>2*((F517*100*Info!$B$11)/AI517^2)*(AJ517/2)</f>
        <v>2.9286482912977384E-2</v>
      </c>
      <c r="L517">
        <f t="shared" si="153"/>
        <v>1.392523366041154</v>
      </c>
      <c r="M517">
        <f t="shared" si="154"/>
        <v>16.084900137211292</v>
      </c>
      <c r="N517">
        <f t="shared" si="166"/>
        <v>0.56331736327562909</v>
      </c>
      <c r="O517">
        <v>1.93</v>
      </c>
      <c r="P517">
        <v>0.05</v>
      </c>
      <c r="Q517">
        <v>1.84</v>
      </c>
      <c r="R517"/>
      <c r="S517">
        <v>6.94</v>
      </c>
      <c r="T517">
        <v>0.13</v>
      </c>
      <c r="U517" s="23">
        <v>3.6136981026000004</v>
      </c>
      <c r="V517" s="23">
        <v>8.0034924420000014E-2</v>
      </c>
      <c r="W517" s="37">
        <f>U517*Info!$B$2</f>
        <v>1.7345750892480001</v>
      </c>
      <c r="X517" s="37">
        <f>W517*SQRT((0.5*V517/U517)^2+Info!$B$3^2)</f>
        <v>8.8830393358971346E-2</v>
      </c>
      <c r="Y517" s="28">
        <f>W517*Info!$D$2</f>
        <v>1.4050058222908801</v>
      </c>
      <c r="Z517" s="28">
        <f>Y517*SQRT(Info!$D$3^2+(X517/W517)^2)</f>
        <v>0.10055984649980179</v>
      </c>
      <c r="AA517" s="37">
        <f t="shared" si="156"/>
        <v>0.19542491075199986</v>
      </c>
      <c r="AB517" s="37">
        <f t="shared" si="167"/>
        <v>9.2281302463226966E-2</v>
      </c>
      <c r="AC517" s="37">
        <f>(1-EXP(-Info!$B$6*H517*1000))+(Info!$B$6/(Info!$B$6-Info!$B$7))*(EXP(-Info!$B$7*H517*1000)-EXP(-Info!$B$6*H517*1000))*(Info!$B$9-1)</f>
        <v>0.47853300837343277</v>
      </c>
      <c r="AD517" s="37">
        <f>SQRT((Info!$B$6*EXP(-Info!$B$6*H517*1000)+(Info!$B$6/(Info!$B$6+Info!$B$7))*(Info!$B$9-1)*(-Info!$B$7*EXP(-Info!$B$7*H517*1000)+Info!$B$6*EXP(-Info!$B$6*H517*1000)))^2*(0.01*H517*1000)^2)</f>
        <v>3.3640472674373364E-3</v>
      </c>
      <c r="AE517" s="37">
        <f t="shared" si="168"/>
        <v>4.4164542612607008E-2</v>
      </c>
      <c r="AF517" s="37">
        <f t="shared" si="158"/>
        <v>5.441476907255856</v>
      </c>
      <c r="AG517" s="37">
        <f t="shared" si="169"/>
        <v>0.12762362458512327</v>
      </c>
      <c r="AH517" s="37">
        <f t="shared" si="160"/>
        <v>0.78407448231352384</v>
      </c>
      <c r="AI517">
        <f>AF517*EXP(Info!$B$6*H517*1000)</f>
        <v>9.4137797648359705</v>
      </c>
      <c r="AJ517">
        <f>2*SQRT((EXP(Info!$B$6*H517)*AG517)^2+(Info!$B$6*H517*0.01*AI517)^2)</f>
        <v>0.25538721552286608</v>
      </c>
      <c r="AK517">
        <f t="shared" si="161"/>
        <v>0.2598565038269342</v>
      </c>
      <c r="AL517">
        <f t="shared" si="170"/>
        <v>0.2454128957707058</v>
      </c>
      <c r="AM517">
        <v>0.95</v>
      </c>
      <c r="AN517">
        <v>0.04</v>
      </c>
      <c r="AO517">
        <f t="shared" si="163"/>
        <v>14.9</v>
      </c>
      <c r="AP517">
        <f t="shared" si="164"/>
        <v>0.53407892557803727</v>
      </c>
      <c r="AQ517">
        <f t="shared" si="171"/>
        <v>2</v>
      </c>
      <c r="AR517">
        <v>1</v>
      </c>
      <c r="AS517">
        <v>1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>
      <c r="A518" s="13" t="s">
        <v>418</v>
      </c>
      <c r="B518" s="13" t="s">
        <v>429</v>
      </c>
      <c r="D518" s="13">
        <v>23.091699999999999</v>
      </c>
      <c r="E518" s="13">
        <v>86.135000000000005</v>
      </c>
      <c r="F518" s="13">
        <v>3977</v>
      </c>
      <c r="G518">
        <v>36</v>
      </c>
      <c r="H518">
        <v>71.94</v>
      </c>
      <c r="J518">
        <f>(F518*100*Info!$B$11)/AI518</f>
        <v>0.42388306812245163</v>
      </c>
      <c r="K518">
        <f>2*((F518*100*Info!$B$11)/AI518^2)*(AJ518/2)</f>
        <v>4.1672686836446982E-3</v>
      </c>
      <c r="L518">
        <f t="shared" si="153"/>
        <v>1.1682243003700956</v>
      </c>
      <c r="M518">
        <f t="shared" si="154"/>
        <v>5.298538357448062</v>
      </c>
      <c r="N518">
        <f t="shared" si="166"/>
        <v>0.12961528863565833</v>
      </c>
      <c r="O518">
        <v>1.87</v>
      </c>
      <c r="P518">
        <v>0.05</v>
      </c>
      <c r="Q518">
        <v>1.83</v>
      </c>
      <c r="R518"/>
      <c r="S518">
        <v>13.8</v>
      </c>
      <c r="T518">
        <v>0.14000000000000001</v>
      </c>
      <c r="U518" s="23">
        <v>3.0316259250000002</v>
      </c>
      <c r="V518" s="23">
        <v>6.7908420720000015E-2</v>
      </c>
      <c r="W518" s="37">
        <f>U518*Info!$B$2</f>
        <v>1.455180444</v>
      </c>
      <c r="X518" s="37">
        <f>W518*SQRT((0.5*V518/U518)^2+Info!$B$3^2)</f>
        <v>7.456206005154313E-2</v>
      </c>
      <c r="Y518" s="28">
        <f>W518*Info!$D$2</f>
        <v>1.1786961596400001</v>
      </c>
      <c r="Z518" s="28">
        <f>Y518*SQRT(Info!$D$3^2+(X518/W518)^2)</f>
        <v>8.4385425674012901E-2</v>
      </c>
      <c r="AA518" s="37">
        <f t="shared" si="156"/>
        <v>0.41481955600000009</v>
      </c>
      <c r="AB518" s="37">
        <f t="shared" si="167"/>
        <v>7.8641597129826435E-2</v>
      </c>
      <c r="AC518" s="37">
        <f>(1-EXP(-Info!$B$6*H518*1000))+(Info!$B$6/(Info!$B$6-Info!$B$7))*(EXP(-Info!$B$7*H518*1000)-EXP(-Info!$B$6*H518*1000))*(Info!$B$9-1)</f>
        <v>0.54647140613917411</v>
      </c>
      <c r="AD518" s="37">
        <f>SQRT((Info!$B$6*EXP(-Info!$B$6*H518*1000)+(Info!$B$6/(Info!$B$6+Info!$B$7))*(Info!$B$9-1)*(-Info!$B$7*EXP(-Info!$B$7*H518*1000)+Info!$B$6*EXP(-Info!$B$6*H518*1000)))^2*(0.01*H518*1000)^2)</f>
        <v>3.6075940616709071E-3</v>
      </c>
      <c r="AE518" s="37">
        <f t="shared" si="168"/>
        <v>4.3001432046372523E-2</v>
      </c>
      <c r="AF518" s="37">
        <f t="shared" si="158"/>
        <v>12.394616814298653</v>
      </c>
      <c r="AG518" s="37">
        <f t="shared" si="169"/>
        <v>0.11777106276256129</v>
      </c>
      <c r="AH518" s="37">
        <f t="shared" si="160"/>
        <v>0.89816063871729357</v>
      </c>
      <c r="AI518">
        <f>AF518*EXP(Info!$B$6*H518*1000)</f>
        <v>23.974527941276317</v>
      </c>
      <c r="AJ518">
        <f>2*SQRT((EXP(Info!$B$6*H518)*AG518)^2+(Info!$B$6*H518*0.01*AI518)^2)</f>
        <v>0.23569778320558918</v>
      </c>
      <c r="AK518">
        <f t="shared" si="161"/>
        <v>0.5515855636132001</v>
      </c>
      <c r="AL518">
        <f t="shared" si="170"/>
        <v>0.20913946340706041</v>
      </c>
      <c r="AM518">
        <v>0.98</v>
      </c>
      <c r="AN518">
        <v>0.04</v>
      </c>
      <c r="AO518">
        <f t="shared" si="163"/>
        <v>12.5</v>
      </c>
      <c r="AP518">
        <f t="shared" si="164"/>
        <v>0.61683071931112343</v>
      </c>
      <c r="AQ518">
        <f t="shared" si="171"/>
        <v>2</v>
      </c>
      <c r="AR518">
        <v>1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>
      <c r="A519" s="13" t="s">
        <v>418</v>
      </c>
      <c r="B519" s="13" t="s">
        <v>429</v>
      </c>
      <c r="D519" s="13">
        <v>23.091699999999999</v>
      </c>
      <c r="E519" s="13">
        <v>86.135000000000005</v>
      </c>
      <c r="F519" s="13">
        <v>3977</v>
      </c>
      <c r="G519">
        <v>41</v>
      </c>
      <c r="H519">
        <v>83.79</v>
      </c>
      <c r="J519">
        <f>(F519*100*Info!$B$11)/AI519</f>
        <v>0.33106768976865836</v>
      </c>
      <c r="K519">
        <f>2*((F519*100*Info!$B$11)/AI519^2)*(AJ519/2)</f>
        <v>2.6475923761842641E-3</v>
      </c>
      <c r="L519">
        <f t="shared" si="153"/>
        <v>1.1028037395493704</v>
      </c>
      <c r="M519">
        <f t="shared" si="154"/>
        <v>3.9065987436330651</v>
      </c>
      <c r="N519">
        <f t="shared" si="166"/>
        <v>9.7821944786962323E-2</v>
      </c>
      <c r="O519">
        <v>1.79</v>
      </c>
      <c r="P519">
        <v>7.0000000000000007E-2</v>
      </c>
      <c r="Q519">
        <v>1.63</v>
      </c>
      <c r="R519"/>
      <c r="S519">
        <v>15.6</v>
      </c>
      <c r="T519">
        <v>0.16</v>
      </c>
      <c r="U519" s="23">
        <v>2.8618548732000004</v>
      </c>
      <c r="V519" s="23">
        <v>6.7908420720000015E-2</v>
      </c>
      <c r="W519" s="37">
        <f>U519*Info!$B$2</f>
        <v>1.3736903391360002</v>
      </c>
      <c r="X519" s="37">
        <f>W519*SQRT((0.5*V519/U519)^2+Info!$B$3^2)</f>
        <v>7.0591701758909164E-2</v>
      </c>
      <c r="Y519" s="28">
        <f>W519*Info!$D$2</f>
        <v>1.1126891747001604</v>
      </c>
      <c r="Z519" s="28">
        <f>Y519*SQRT(Info!$D$3^2+(X519/W519)^2)</f>
        <v>7.9778837293536395E-2</v>
      </c>
      <c r="AA519" s="37">
        <f t="shared" si="156"/>
        <v>0.41630966086399979</v>
      </c>
      <c r="AB519" s="37">
        <f t="shared" si="167"/>
        <v>7.8792057703925847E-2</v>
      </c>
      <c r="AC519" s="37">
        <f>(1-EXP(-Info!$B$6*H519*1000))+(Info!$B$6/(Info!$B$6-Info!$B$7))*(EXP(-Info!$B$7*H519*1000)-EXP(-Info!$B$6*H519*1000))*(Info!$B$9-1)</f>
        <v>0.6053048056781748</v>
      </c>
      <c r="AD519" s="37">
        <f>SQRT((Info!$B$6*EXP(-Info!$B$6*H519*1000)+(Info!$B$6/(Info!$B$6+Info!$B$7))*(Info!$B$9-1)*(-Info!$B$7*EXP(-Info!$B$7*H519*1000)+Info!$B$6*EXP(-Info!$B$6*H519*1000)))^2*(0.01*H519*1000)^2)</f>
        <v>3.753971080190148E-3</v>
      </c>
      <c r="AE519" s="37">
        <f t="shared" si="168"/>
        <v>4.7718809513144583E-2</v>
      </c>
      <c r="AF519" s="37">
        <f t="shared" si="158"/>
        <v>14.23531658692861</v>
      </c>
      <c r="AG519" s="37">
        <f t="shared" si="169"/>
        <v>0.12264480283020693</v>
      </c>
      <c r="AH519" s="37">
        <f t="shared" si="160"/>
        <v>0.91252029403388524</v>
      </c>
      <c r="AI519">
        <f>AF519*EXP(Info!$B$6*H519*1000)</f>
        <v>30.695826788886809</v>
      </c>
      <c r="AJ519">
        <f>2*SQRT((EXP(Info!$B$6*H519)*AG519)^2+(Info!$B$6*H519*0.01*AI519)^2)</f>
        <v>0.24547861207392013</v>
      </c>
      <c r="AK519">
        <f t="shared" si="161"/>
        <v>0.55356695605086048</v>
      </c>
      <c r="AL519">
        <f t="shared" si="170"/>
        <v>0.2095395982578204</v>
      </c>
      <c r="AM519">
        <v>0.91</v>
      </c>
      <c r="AN519">
        <v>0.05</v>
      </c>
      <c r="AO519">
        <f t="shared" si="163"/>
        <v>11.8</v>
      </c>
      <c r="AP519">
        <f t="shared" si="164"/>
        <v>0.62546847387774795</v>
      </c>
      <c r="AQ519">
        <f t="shared" si="171"/>
        <v>2</v>
      </c>
      <c r="AR519">
        <v>1</v>
      </c>
      <c r="AS519">
        <v>1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>
      <c r="A520" s="13" t="s">
        <v>418</v>
      </c>
      <c r="B520" s="13" t="s">
        <v>429</v>
      </c>
      <c r="D520" s="13">
        <v>23.091699999999999</v>
      </c>
      <c r="E520" s="13">
        <v>86.135000000000005</v>
      </c>
      <c r="F520" s="13">
        <v>3977</v>
      </c>
      <c r="G520">
        <v>46</v>
      </c>
      <c r="H520">
        <v>91.2</v>
      </c>
      <c r="J520">
        <f>(F520*100*Info!$B$11)/AI520</f>
        <v>0.92000850286223701</v>
      </c>
      <c r="K520">
        <f>2*((F520*100*Info!$B$11)/AI520^2)*(AJ520/2)</f>
        <v>1.5839705479498374E-2</v>
      </c>
      <c r="L520">
        <f t="shared" ref="L520:L583" si="172">(M520/10.7)/J520</f>
        <v>0.93084112253489237</v>
      </c>
      <c r="M520">
        <f t="shared" ref="M520:M583" si="173">((U520/0.242530073729142))*J520</f>
        <v>9.1632846987414549</v>
      </c>
      <c r="N520">
        <f t="shared" si="166"/>
        <v>0.28654320650525494</v>
      </c>
      <c r="O520">
        <v>1.48</v>
      </c>
      <c r="P520">
        <v>7.0000000000000007E-2</v>
      </c>
      <c r="Q520">
        <v>1.26</v>
      </c>
      <c r="R520"/>
      <c r="S520">
        <v>5.93</v>
      </c>
      <c r="T520">
        <v>0.1</v>
      </c>
      <c r="U520" s="23">
        <v>2.4155995370400003</v>
      </c>
      <c r="V520" s="23">
        <v>6.3057819240000007E-2</v>
      </c>
      <c r="W520" s="37">
        <f>U520*Info!$B$2</f>
        <v>1.1594877777792001</v>
      </c>
      <c r="X520" s="37">
        <f>W520*SQRT((0.5*V520/U520)^2+Info!$B$3^2)</f>
        <v>5.991714269326525E-2</v>
      </c>
      <c r="Y520" s="28">
        <f>W520*Info!$D$2</f>
        <v>0.93918510000115218</v>
      </c>
      <c r="Z520" s="28">
        <f>Y520*SQRT(Info!$D$3^2+(X520/W520)^2)</f>
        <v>6.7532307920222606E-2</v>
      </c>
      <c r="AA520" s="37">
        <f t="shared" ref="AA520:AA583" si="174">IF(O520-W520&gt;0,O520-W520,0)</f>
        <v>0.32051222222079989</v>
      </c>
      <c r="AB520" s="37">
        <f t="shared" si="167"/>
        <v>6.9390662113321191E-2</v>
      </c>
      <c r="AC520" s="37">
        <f>(1-EXP(-Info!$B$6*H520*1000))+(Info!$B$6/(Info!$B$6-Info!$B$7))*(EXP(-Info!$B$7*H520*1000)-EXP(-Info!$B$6*H520*1000))*(Info!$B$9-1)</f>
        <v>0.63876824168032564</v>
      </c>
      <c r="AD520" s="37">
        <f>SQRT((Info!$B$6*EXP(-Info!$B$6*H520*1000)+(Info!$B$6/(Info!$B$6+Info!$B$7))*(Info!$B$9-1)*(-Info!$B$7*EXP(-Info!$B$7*H520*1000)+Info!$B$6*EXP(-Info!$B$6*H520*1000)))^2*(0.01*H520*1000)^2)</f>
        <v>3.8072587344176755E-3</v>
      </c>
      <c r="AE520" s="37">
        <f t="shared" si="168"/>
        <v>4.4341345351488926E-2</v>
      </c>
      <c r="AF520" s="37">
        <f t="shared" ref="AF520:AF583" si="175">IF((S520-Y520-AA520*AC520)&gt;0,S520-Y520-AA520*AC520,0)</f>
        <v>4.7860818713738134</v>
      </c>
      <c r="AG520" s="37">
        <f t="shared" si="169"/>
        <v>9.5009302284627742E-2</v>
      </c>
      <c r="AH520" s="37">
        <f t="shared" ref="AH520:AH583" si="176">AF520/S520</f>
        <v>0.80709643699389777</v>
      </c>
      <c r="AI520">
        <f>AF520*EXP(Info!$B$6*H520*1000)</f>
        <v>11.045981019653007</v>
      </c>
      <c r="AJ520">
        <f>2*SQRT((EXP(Info!$B$6*H520)*AG520)^2+(Info!$B$6*H520*0.01*AI520)^2)</f>
        <v>0.19017768372694294</v>
      </c>
      <c r="AK520">
        <f t="shared" ref="AK520:AK583" si="177">AA520/0.752049334436339</f>
        <v>0.4261851018869976</v>
      </c>
      <c r="AL520">
        <f t="shared" si="170"/>
        <v>0.18453752682416638</v>
      </c>
      <c r="AM520">
        <v>0.85</v>
      </c>
      <c r="AN520">
        <v>0.06</v>
      </c>
      <c r="AO520">
        <f t="shared" ref="AO520:AO583" si="178">U520/0.242530074</f>
        <v>9.9600000000000009</v>
      </c>
      <c r="AP520">
        <f t="shared" ref="AP520:AP583" si="179">O520/U520</f>
        <v>0.61268433666515165</v>
      </c>
      <c r="AQ520">
        <f t="shared" si="171"/>
        <v>2</v>
      </c>
      <c r="AR520">
        <v>1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>
      <c r="A521" s="13" t="s">
        <v>418</v>
      </c>
      <c r="B521" s="13" t="s">
        <v>429</v>
      </c>
      <c r="D521" s="13">
        <v>23.091699999999999</v>
      </c>
      <c r="E521" s="13">
        <v>86.135000000000005</v>
      </c>
      <c r="F521" s="13">
        <v>3977</v>
      </c>
      <c r="G521">
        <v>51</v>
      </c>
      <c r="H521">
        <v>98.94</v>
      </c>
      <c r="J521">
        <f>(F521*100*Info!$B$11)/AI521</f>
        <v>0.64059321769159716</v>
      </c>
      <c r="K521">
        <f>2*((F521*100*Info!$B$11)/AI521^2)*(AJ521/2)</f>
        <v>9.1986133213622229E-3</v>
      </c>
      <c r="L521">
        <f t="shared" si="172"/>
        <v>1.1121495339523311</v>
      </c>
      <c r="M521">
        <f t="shared" si="173"/>
        <v>7.6230592990434527</v>
      </c>
      <c r="N521">
        <f t="shared" si="166"/>
        <v>0.22116651638107057</v>
      </c>
      <c r="O521">
        <v>1.84</v>
      </c>
      <c r="P521">
        <v>7.0000000000000007E-2</v>
      </c>
      <c r="Q521">
        <v>1.7</v>
      </c>
      <c r="R521"/>
      <c r="S521">
        <v>7.83</v>
      </c>
      <c r="T521">
        <v>0.12</v>
      </c>
      <c r="U521" s="23">
        <v>2.8861078806000005</v>
      </c>
      <c r="V521" s="23">
        <v>7.2759022199999995E-2</v>
      </c>
      <c r="W521" s="37">
        <f>U521*Info!$B$2</f>
        <v>1.3853317826880001</v>
      </c>
      <c r="X521" s="37">
        <f>W521*SQRT((0.5*V521/U521)^2+Info!$B$3^2)</f>
        <v>7.1433798640812798E-2</v>
      </c>
      <c r="Y521" s="28">
        <f>W521*Info!$D$2</f>
        <v>1.1221187439772802</v>
      </c>
      <c r="Z521" s="28">
        <f>Y521*SQRT(Info!$D$3^2+(X521/W521)^2)</f>
        <v>8.0596619815087533E-2</v>
      </c>
      <c r="AA521" s="37">
        <f t="shared" si="174"/>
        <v>0.45466821731200002</v>
      </c>
      <c r="AB521" s="37">
        <f t="shared" si="167"/>
        <v>7.9547392089597685E-2</v>
      </c>
      <c r="AC521" s="37">
        <f>(1-EXP(-Info!$B$6*H521*1000))+(Info!$B$6/(Info!$B$6-Info!$B$7))*(EXP(-Info!$B$7*H521*1000)-EXP(-Info!$B$6*H521*1000))*(Info!$B$9-1)</f>
        <v>0.67121056503701126</v>
      </c>
      <c r="AD521" s="37">
        <f>SQRT((Info!$B$6*EXP(-Info!$B$6*H521*1000)+(Info!$B$6/(Info!$B$6+Info!$B$7))*(Info!$B$9-1)*(-Info!$B$7*EXP(-Info!$B$7*H521*1000)+Info!$B$6*EXP(-Info!$B$6*H521*1000)))^2*(0.01*H521*1000)^2)</f>
        <v>3.8359956741898867E-3</v>
      </c>
      <c r="AE521" s="37">
        <f t="shared" si="168"/>
        <v>5.342152834544428E-2</v>
      </c>
      <c r="AF521" s="37">
        <f t="shared" si="175"/>
        <v>6.4027031449763614</v>
      </c>
      <c r="AG521" s="37">
        <f t="shared" si="169"/>
        <v>0.11379663798364549</v>
      </c>
      <c r="AH521" s="37">
        <f t="shared" si="176"/>
        <v>0.81771432247463105</v>
      </c>
      <c r="AI521">
        <f>AF521*EXP(Info!$B$6*H521*1000)</f>
        <v>15.864040048935024</v>
      </c>
      <c r="AJ521">
        <f>2*SQRT((EXP(Info!$B$6*H521)*AG521)^2+(Info!$B$6*H521*0.01*AI521)^2)</f>
        <v>0.22780005484699292</v>
      </c>
      <c r="AK521">
        <f t="shared" si="177"/>
        <v>0.60457232855976639</v>
      </c>
      <c r="AL521">
        <f t="shared" si="170"/>
        <v>0.21154833452307609</v>
      </c>
      <c r="AM521">
        <v>0.93</v>
      </c>
      <c r="AN521">
        <v>0.05</v>
      </c>
      <c r="AO521">
        <f t="shared" si="178"/>
        <v>11.900000000000002</v>
      </c>
      <c r="AP521">
        <f t="shared" si="179"/>
        <v>0.63753680601068785</v>
      </c>
      <c r="AQ521">
        <f t="shared" si="171"/>
        <v>2</v>
      </c>
      <c r="AR521">
        <v>1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>
      <c r="A522" s="13" t="s">
        <v>418</v>
      </c>
      <c r="B522" s="13" t="s">
        <v>429</v>
      </c>
      <c r="D522" s="13">
        <v>23.091699999999999</v>
      </c>
      <c r="E522" s="13">
        <v>86.135000000000005</v>
      </c>
      <c r="F522" s="13">
        <v>3977</v>
      </c>
      <c r="G522">
        <v>56.000000000000007</v>
      </c>
      <c r="H522">
        <v>117.26</v>
      </c>
      <c r="J522">
        <f>(F522*100*Info!$B$11)/AI522</f>
        <v>0.20128431314845754</v>
      </c>
      <c r="K522">
        <f>2*((F522*100*Info!$B$11)/AI522^2)*(AJ522/2)</f>
        <v>1.467203539169223E-3</v>
      </c>
      <c r="L522">
        <f t="shared" si="172"/>
        <v>1.5981308429062908</v>
      </c>
      <c r="M522">
        <f t="shared" si="173"/>
        <v>3.4419617586826132</v>
      </c>
      <c r="N522">
        <f t="shared" si="166"/>
        <v>9.2050222942718557E-2</v>
      </c>
      <c r="O522">
        <v>2.21</v>
      </c>
      <c r="P522">
        <v>0.1</v>
      </c>
      <c r="Q522">
        <v>2.11</v>
      </c>
      <c r="R522"/>
      <c r="S522">
        <v>19</v>
      </c>
      <c r="T522">
        <v>0.23</v>
      </c>
      <c r="U522" s="23">
        <v>4.1472642654000005</v>
      </c>
      <c r="V522" s="23">
        <v>0.10671323256000001</v>
      </c>
      <c r="W522" s="37">
        <f>U522*Info!$B$2</f>
        <v>1.9906868473920001</v>
      </c>
      <c r="X522" s="37">
        <f>W522*SQRT((0.5*V522/U522)^2+Info!$B$3^2)</f>
        <v>0.10277654225330243</v>
      </c>
      <c r="Y522" s="28">
        <f>W522*Info!$D$2</f>
        <v>1.6124563463875201</v>
      </c>
      <c r="Z522" s="28">
        <f>Y522*SQRT(Info!$D$3^2+(X522/W522)^2)</f>
        <v>0.11588975168023556</v>
      </c>
      <c r="AA522" s="37">
        <f t="shared" si="174"/>
        <v>0.21931315260799988</v>
      </c>
      <c r="AB522" s="37">
        <f t="shared" si="167"/>
        <v>0.11429355903787781</v>
      </c>
      <c r="AC522" s="37">
        <f>(1-EXP(-Info!$B$6*H522*1000))+(Info!$B$6/(Info!$B$6-Info!$B$7))*(EXP(-Info!$B$7*H522*1000)-EXP(-Info!$B$6*H522*1000))*(Info!$B$9-1)</f>
        <v>0.7387812190882399</v>
      </c>
      <c r="AD522" s="37">
        <f>SQRT((Info!$B$6*EXP(-Info!$B$6*H522*1000)+(Info!$B$6/(Info!$B$6+Info!$B$7))*(Info!$B$9-1)*(-Info!$B$7*EXP(-Info!$B$7*H522*1000)+Info!$B$6*EXP(-Info!$B$6*H522*1000)))^2*(0.01*H522*1000)^2)</f>
        <v>3.8139018378429927E-3</v>
      </c>
      <c r="AE522" s="37">
        <f t="shared" si="168"/>
        <v>8.4442077643284708E-2</v>
      </c>
      <c r="AF522" s="37">
        <f t="shared" si="175"/>
        <v>17.225519215366656</v>
      </c>
      <c r="AG522" s="37">
        <f t="shared" si="169"/>
        <v>0.1838094095013125</v>
      </c>
      <c r="AH522" s="37">
        <f t="shared" si="176"/>
        <v>0.90660627449298192</v>
      </c>
      <c r="AI522">
        <f>AF522*EXP(Info!$B$6*H522*1000)</f>
        <v>50.487771757158043</v>
      </c>
      <c r="AJ522">
        <f>2*SQRT((EXP(Info!$B$6*H522)*AG522)^2+(Info!$B$6*H522*0.01*AI522)^2)</f>
        <v>0.36801594842731472</v>
      </c>
      <c r="AK522">
        <f t="shared" si="177"/>
        <v>0.29162069902285742</v>
      </c>
      <c r="AL522">
        <f t="shared" si="170"/>
        <v>0.30395229090533227</v>
      </c>
      <c r="AM522">
        <v>0.96</v>
      </c>
      <c r="AN522">
        <v>0.06</v>
      </c>
      <c r="AO522">
        <f t="shared" si="178"/>
        <v>17.100000000000001</v>
      </c>
      <c r="AP522">
        <f t="shared" si="179"/>
        <v>0.53288140291364994</v>
      </c>
      <c r="AQ522">
        <f t="shared" si="171"/>
        <v>2</v>
      </c>
      <c r="AR522">
        <v>1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>
      <c r="A523" s="13" t="s">
        <v>418</v>
      </c>
      <c r="B523" s="13" t="s">
        <v>429</v>
      </c>
      <c r="D523" s="13">
        <v>23.091699999999999</v>
      </c>
      <c r="E523" s="13">
        <v>86.135000000000005</v>
      </c>
      <c r="F523" s="13">
        <v>3977</v>
      </c>
      <c r="G523">
        <v>61</v>
      </c>
      <c r="H523">
        <v>125.76</v>
      </c>
      <c r="J523">
        <f>(F523*100*Info!$B$11)/AI523</f>
        <v>0.46773970187323949</v>
      </c>
      <c r="K523">
        <f>2*((F523*100*Info!$B$11)/AI523^2)*(AJ523/2)</f>
        <v>6.058274460893436E-3</v>
      </c>
      <c r="L523">
        <f t="shared" si="172"/>
        <v>1.2803738332056247</v>
      </c>
      <c r="M523">
        <f t="shared" si="173"/>
        <v>6.4080339228198842</v>
      </c>
      <c r="N523">
        <f t="shared" si="166"/>
        <v>0.19193688690329339</v>
      </c>
      <c r="O523">
        <v>2.21</v>
      </c>
      <c r="P523">
        <v>0.1</v>
      </c>
      <c r="Q523">
        <v>2.0699999999999998</v>
      </c>
      <c r="R523"/>
      <c r="S523">
        <v>8.6199999999999992</v>
      </c>
      <c r="T523">
        <v>0.15</v>
      </c>
      <c r="U523" s="23">
        <v>3.3226620138</v>
      </c>
      <c r="V523" s="23">
        <v>8.9736127380000003E-2</v>
      </c>
      <c r="W523" s="37">
        <f>U523*Info!$B$2</f>
        <v>1.5948777666239999</v>
      </c>
      <c r="X523" s="37">
        <f>W523*SQRT((0.5*V523/U523)^2+Info!$B$3^2)</f>
        <v>8.2600943732328444E-2</v>
      </c>
      <c r="Y523" s="28">
        <f>W523*Info!$D$2</f>
        <v>1.2918509909654401</v>
      </c>
      <c r="Z523" s="28">
        <f>Y523*SQRT(Info!$D$3^2+(X523/W523)^2)</f>
        <v>9.2998454732999128E-2</v>
      </c>
      <c r="AA523" s="37">
        <f t="shared" si="174"/>
        <v>0.61512223337600003</v>
      </c>
      <c r="AB523" s="37">
        <f t="shared" si="167"/>
        <v>9.6555247943709871E-2</v>
      </c>
      <c r="AC523" s="37">
        <f>(1-EXP(-Info!$B$6*H523*1000))+(Info!$B$6/(Info!$B$6-Info!$B$7))*(EXP(-Info!$B$7*H523*1000)-EXP(-Info!$B$6*H523*1000))*(Info!$B$9-1)</f>
        <v>0.76618145878324284</v>
      </c>
      <c r="AD523" s="37">
        <f>SQRT((Info!$B$6*EXP(-Info!$B$6*H523*1000)+(Info!$B$6/(Info!$B$6+Info!$B$7))*(Info!$B$9-1)*(-Info!$B$7*EXP(-Info!$B$7*H523*1000)+Info!$B$6*EXP(-Info!$B$6*H523*1000)))^2*(0.01*H523*1000)^2)</f>
        <v>3.7689570846575113E-3</v>
      </c>
      <c r="AE523" s="37">
        <f t="shared" si="168"/>
        <v>7.4015158656058413E-2</v>
      </c>
      <c r="AF523" s="37">
        <f t="shared" si="175"/>
        <v>6.8568537589365297</v>
      </c>
      <c r="AG523" s="37">
        <f t="shared" si="169"/>
        <v>0.14054165323350651</v>
      </c>
      <c r="AH523" s="37">
        <f t="shared" si="176"/>
        <v>0.79545867273045601</v>
      </c>
      <c r="AI523">
        <f>AF523*EXP(Info!$B$6*H523*1000)</f>
        <v>21.7266065288803</v>
      </c>
      <c r="AJ523">
        <f>2*SQRT((EXP(Info!$B$6*H523)*AG523)^2+(Info!$B$6*H523*0.01*AI523)^2)</f>
        <v>0.28140810995656629</v>
      </c>
      <c r="AK523">
        <f t="shared" si="177"/>
        <v>0.81792803372006717</v>
      </c>
      <c r="AL523">
        <f t="shared" si="170"/>
        <v>0.25677902638150202</v>
      </c>
      <c r="AM523">
        <v>0.94</v>
      </c>
      <c r="AN523">
        <v>0.06</v>
      </c>
      <c r="AO523">
        <f t="shared" si="178"/>
        <v>13.7</v>
      </c>
      <c r="AP523">
        <f t="shared" si="179"/>
        <v>0.66512934232287702</v>
      </c>
      <c r="AQ523">
        <f t="shared" si="171"/>
        <v>2</v>
      </c>
      <c r="AR523">
        <v>1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>
      <c r="A524" s="13" t="s">
        <v>418</v>
      </c>
      <c r="B524" s="13" t="s">
        <v>429</v>
      </c>
      <c r="D524" s="13">
        <v>23.091699999999999</v>
      </c>
      <c r="E524" s="13">
        <v>86.135000000000005</v>
      </c>
      <c r="F524" s="13">
        <v>3977</v>
      </c>
      <c r="G524">
        <v>66</v>
      </c>
      <c r="H524">
        <v>127.78</v>
      </c>
      <c r="J524">
        <f>(F524*100*Info!$B$11)/AI524</f>
        <v>1.7628807623379081</v>
      </c>
      <c r="K524">
        <f>2*((F524*100*Info!$B$11)/AI524^2)*(AJ524/2)</f>
        <v>7.3740469115790186E-2</v>
      </c>
      <c r="L524">
        <f t="shared" si="172"/>
        <v>1.0841121507434486</v>
      </c>
      <c r="M524">
        <f t="shared" si="173"/>
        <v>20.449416865957676</v>
      </c>
      <c r="N524">
        <f t="shared" si="166"/>
        <v>1.0150594751533111</v>
      </c>
      <c r="O524">
        <v>2.27</v>
      </c>
      <c r="P524">
        <v>0.15</v>
      </c>
      <c r="Q524">
        <v>2.29</v>
      </c>
      <c r="R524"/>
      <c r="S524">
        <v>3.59</v>
      </c>
      <c r="T524">
        <v>0.09</v>
      </c>
      <c r="U524" s="23">
        <v>2.8133488583999999</v>
      </c>
      <c r="V524" s="23">
        <v>7.5184322940000006E-2</v>
      </c>
      <c r="W524" s="37">
        <f>U524*Info!$B$2</f>
        <v>1.350407452032</v>
      </c>
      <c r="X524" s="37">
        <f>W524*SQRT((0.5*V524/U524)^2+Info!$B$3^2)</f>
        <v>6.988987926314795E-2</v>
      </c>
      <c r="Y524" s="28">
        <f>W524*Info!$D$2</f>
        <v>1.0938300361459201</v>
      </c>
      <c r="Z524" s="28">
        <f>Y524*SQRT(Info!$D$3^2+(X524/W524)^2)</f>
        <v>7.8714314428962776E-2</v>
      </c>
      <c r="AA524" s="37">
        <f t="shared" si="174"/>
        <v>0.91959254796800005</v>
      </c>
      <c r="AB524" s="37">
        <f t="shared" si="167"/>
        <v>0.1025163168642797</v>
      </c>
      <c r="AC524" s="37">
        <f>(1-EXP(-Info!$B$6*H524*1000))+(Info!$B$6/(Info!$B$6-Info!$B$7))*(EXP(-Info!$B$7*H524*1000)-EXP(-Info!$B$6*H524*1000))*(Info!$B$9-1)</f>
        <v>0.772356981449278</v>
      </c>
      <c r="AD524" s="37">
        <f>SQRT((Info!$B$6*EXP(-Info!$B$6*H524*1000)+(Info!$B$6/(Info!$B$6+Info!$B$7))*(Info!$B$9-1)*(-Info!$B$7*EXP(-Info!$B$7*H524*1000)+Info!$B$6*EXP(-Info!$B$6*H524*1000)))^2*(0.01*H524*1000)^2)</f>
        <v>3.7556124042183443E-3</v>
      </c>
      <c r="AE524" s="37">
        <f t="shared" si="168"/>
        <v>7.9254477431991183E-2</v>
      </c>
      <c r="AF524" s="37">
        <f t="shared" si="175"/>
        <v>1.785916239342265</v>
      </c>
      <c r="AG524" s="37">
        <f t="shared" si="169"/>
        <v>0.12042514475407376</v>
      </c>
      <c r="AH524" s="37">
        <f t="shared" si="176"/>
        <v>0.49746970455216294</v>
      </c>
      <c r="AI524">
        <f>AF524*EXP(Info!$B$6*H524*1000)</f>
        <v>5.7646533320032489</v>
      </c>
      <c r="AJ524">
        <f>2*SQRT((EXP(Info!$B$6*H524)*AG524)^2+(Info!$B$6*H524*0.01*AI524)^2)</f>
        <v>0.24113272438691566</v>
      </c>
      <c r="AK524">
        <f t="shared" si="177"/>
        <v>1.2227822110330497</v>
      </c>
      <c r="AL524">
        <f t="shared" si="170"/>
        <v>0.27263189306886543</v>
      </c>
      <c r="AM524">
        <v>1.01</v>
      </c>
      <c r="AN524">
        <v>0.09</v>
      </c>
      <c r="AO524">
        <f t="shared" si="178"/>
        <v>11.6</v>
      </c>
      <c r="AP524">
        <f t="shared" si="179"/>
        <v>0.80686758530578684</v>
      </c>
      <c r="AQ524">
        <f t="shared" si="171"/>
        <v>2</v>
      </c>
      <c r="AR524">
        <v>1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>
      <c r="A525" s="13" t="s">
        <v>418</v>
      </c>
      <c r="B525" s="13" t="s">
        <v>429</v>
      </c>
      <c r="D525" s="13">
        <v>23.091699999999999</v>
      </c>
      <c r="E525" s="13">
        <v>86.135000000000005</v>
      </c>
      <c r="F525" s="13">
        <v>3977</v>
      </c>
      <c r="G525">
        <v>71</v>
      </c>
      <c r="H525">
        <v>129.85</v>
      </c>
      <c r="J525">
        <f>(F525*100*Info!$B$11)/AI525</f>
        <v>2.0739892899691807</v>
      </c>
      <c r="K525">
        <f>2*((F525*100*Info!$B$11)/AI525^2)*(AJ525/2)</f>
        <v>8.0628843325484423E-2</v>
      </c>
      <c r="L525">
        <f t="shared" si="172"/>
        <v>1.028037384325684</v>
      </c>
      <c r="M525">
        <f t="shared" si="173"/>
        <v>22.813882215139571</v>
      </c>
      <c r="N525">
        <f t="shared" si="166"/>
        <v>1.0273566718943472</v>
      </c>
      <c r="O525">
        <v>1.76</v>
      </c>
      <c r="P525">
        <v>0.01</v>
      </c>
      <c r="Q525">
        <v>1.61</v>
      </c>
      <c r="R525"/>
      <c r="S525">
        <v>2.9</v>
      </c>
      <c r="T525">
        <v>0.06</v>
      </c>
      <c r="U525" s="23">
        <v>2.6678308140000002</v>
      </c>
      <c r="V525" s="23">
        <v>6.0632518500000003E-2</v>
      </c>
      <c r="W525" s="37">
        <f>U525*Info!$B$2</f>
        <v>1.28055879072</v>
      </c>
      <c r="X525" s="37">
        <f>W525*SQRT((0.5*V525/U525)^2+Info!$B$3^2)</f>
        <v>6.5660734489386238E-2</v>
      </c>
      <c r="Y525" s="28">
        <f>W525*Info!$D$2</f>
        <v>1.0372526204832</v>
      </c>
      <c r="Z525" s="28">
        <f>Y525*SQRT(Info!$D$3^2+(X525/W525)^2)</f>
        <v>7.4285916950464673E-2</v>
      </c>
      <c r="AA525" s="37">
        <f t="shared" si="174"/>
        <v>0.47944120928</v>
      </c>
      <c r="AB525" s="37">
        <f t="shared" si="167"/>
        <v>6.5850831837461821E-2</v>
      </c>
      <c r="AC525" s="37">
        <f>(1-EXP(-Info!$B$6*H525*1000))+(Info!$B$6/(Info!$B$6-Info!$B$7))*(EXP(-Info!$B$7*H525*1000)-EXP(-Info!$B$6*H525*1000))*(Info!$B$9-1)</f>
        <v>0.77855668487858032</v>
      </c>
      <c r="AD525" s="37">
        <f>SQRT((Info!$B$6*EXP(-Info!$B$6*H525*1000)+(Info!$B$6/(Info!$B$6+Info!$B$7))*(Info!$B$9-1)*(-Info!$B$7*EXP(-Info!$B$7*H525*1000)+Info!$B$6*EXP(-Info!$B$6*H525*1000)))^2*(0.01*H525*1000)^2)</f>
        <v>3.7409649491959812E-3</v>
      </c>
      <c r="AE525" s="37">
        <f t="shared" si="168"/>
        <v>5.1299968771115367E-2</v>
      </c>
      <c r="AF525" s="37">
        <f t="shared" si="175"/>
        <v>1.4894752210255855</v>
      </c>
      <c r="AG525" s="37">
        <f t="shared" si="169"/>
        <v>9.5131930775574747E-2</v>
      </c>
      <c r="AH525" s="37">
        <f t="shared" si="176"/>
        <v>0.51361214518123643</v>
      </c>
      <c r="AI525">
        <f>AF525*EXP(Info!$B$6*H525*1000)</f>
        <v>4.8999271643715492</v>
      </c>
      <c r="AJ525">
        <f>2*SQRT((EXP(Info!$B$6*H525)*AG525)^2+(Info!$B$6*H525*0.01*AI525)^2)</f>
        <v>0.19049059778330371</v>
      </c>
      <c r="AK525">
        <f t="shared" si="177"/>
        <v>0.63751297597961598</v>
      </c>
      <c r="AL525">
        <f t="shared" si="170"/>
        <v>0.17512370218854598</v>
      </c>
      <c r="AM525">
        <v>0.91</v>
      </c>
      <c r="AN525">
        <v>0.08</v>
      </c>
      <c r="AO525">
        <f t="shared" si="178"/>
        <v>11</v>
      </c>
      <c r="AP525">
        <f t="shared" si="179"/>
        <v>0.65971199926323354</v>
      </c>
      <c r="AQ525">
        <f t="shared" si="171"/>
        <v>2</v>
      </c>
      <c r="AR525">
        <v>1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>
      <c r="A526" s="13" t="s">
        <v>418</v>
      </c>
      <c r="B526" s="13" t="s">
        <v>429</v>
      </c>
      <c r="D526" s="13">
        <v>23.091699999999999</v>
      </c>
      <c r="E526" s="13">
        <v>86.135000000000005</v>
      </c>
      <c r="F526" s="13">
        <v>3977</v>
      </c>
      <c r="G526">
        <v>76</v>
      </c>
      <c r="H526">
        <v>130.85</v>
      </c>
      <c r="J526">
        <f>(F526*100*Info!$B$11)/AI526</f>
        <v>4.1450978558121632</v>
      </c>
      <c r="K526">
        <f>2*((F526*100*Info!$B$11)/AI526^2)*(AJ526/2)</f>
        <v>0.33711181132068874</v>
      </c>
      <c r="L526">
        <f t="shared" si="172"/>
        <v>0.96261682350495892</v>
      </c>
      <c r="M526">
        <f t="shared" si="173"/>
        <v>42.694507962546588</v>
      </c>
      <c r="N526">
        <f t="shared" si="166"/>
        <v>3.6119531230369364</v>
      </c>
      <c r="O526">
        <v>1.98</v>
      </c>
      <c r="P526">
        <v>0.11</v>
      </c>
      <c r="Q526">
        <v>1.86</v>
      </c>
      <c r="R526"/>
      <c r="S526">
        <v>2.3199999999999998</v>
      </c>
      <c r="T526">
        <v>0.06</v>
      </c>
      <c r="U526" s="23">
        <v>2.4980597622000005</v>
      </c>
      <c r="V526" s="23">
        <v>5.8207217759999999E-2</v>
      </c>
      <c r="W526" s="37">
        <f>U526*Info!$B$2</f>
        <v>1.1990686858560002</v>
      </c>
      <c r="X526" s="37">
        <f>W526*SQRT((0.5*V526/U526)^2+Info!$B$3^2)</f>
        <v>6.155946477174918E-2</v>
      </c>
      <c r="Y526" s="28">
        <f>W526*Info!$D$2</f>
        <v>0.9712456355433603</v>
      </c>
      <c r="Z526" s="28">
        <f>Y526*SQRT(Info!$D$3^2+(X526/W526)^2)</f>
        <v>6.9603380530926934E-2</v>
      </c>
      <c r="AA526" s="37">
        <f t="shared" si="174"/>
        <v>0.78093131414399974</v>
      </c>
      <c r="AB526" s="37">
        <f t="shared" si="167"/>
        <v>8.2550394929305021E-2</v>
      </c>
      <c r="AC526" s="37">
        <f>(1-EXP(-Info!$B$6*H526*1000))+(Info!$B$6/(Info!$B$6-Info!$B$7))*(EXP(-Info!$B$7*H526*1000)-EXP(-Info!$B$6*H526*1000))*(Info!$B$9-1)</f>
        <v>0.78150579021189959</v>
      </c>
      <c r="AD526" s="37">
        <f>SQRT((Info!$B$6*EXP(-Info!$B$6*H526*1000)+(Info!$B$6/(Info!$B$6+Info!$B$7))*(Info!$B$9-1)*(-Info!$B$7*EXP(-Info!$B$7*H526*1000)+Info!$B$6*EXP(-Info!$B$6*H526*1000)))^2*(0.01*H526*1000)^2)</f>
        <v>3.7335486502545656E-3</v>
      </c>
      <c r="AE526" s="37">
        <f t="shared" si="168"/>
        <v>6.457946322581079E-2</v>
      </c>
      <c r="AF526" s="37">
        <f t="shared" si="175"/>
        <v>0.73845202069531579</v>
      </c>
      <c r="AG526" s="37">
        <f t="shared" si="169"/>
        <v>9.9574784217023871E-2</v>
      </c>
      <c r="AH526" s="37">
        <f t="shared" si="176"/>
        <v>0.31829828478246375</v>
      </c>
      <c r="AI526">
        <f>AF526*EXP(Info!$B$6*H526*1000)</f>
        <v>2.4516662366091468</v>
      </c>
      <c r="AJ526">
        <f>2*SQRT((EXP(Info!$B$6*H526)*AG526)^2+(Info!$B$6*H526*0.01*AI526)^2)</f>
        <v>0.1993886934703378</v>
      </c>
      <c r="AK526">
        <f t="shared" si="177"/>
        <v>1.0384043684172763</v>
      </c>
      <c r="AL526">
        <f t="shared" si="170"/>
        <v>0.21953452027499376</v>
      </c>
      <c r="AM526">
        <v>0.94</v>
      </c>
      <c r="AN526">
        <v>0.08</v>
      </c>
      <c r="AO526">
        <f t="shared" si="178"/>
        <v>10.3</v>
      </c>
      <c r="AP526">
        <f t="shared" si="179"/>
        <v>0.79261514474587524</v>
      </c>
      <c r="AQ526">
        <f t="shared" si="171"/>
        <v>2</v>
      </c>
      <c r="AR526">
        <v>1</v>
      </c>
      <c r="AS526">
        <v>1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>
      <c r="A527" s="13" t="s">
        <v>418</v>
      </c>
      <c r="B527" s="13" t="s">
        <v>429</v>
      </c>
      <c r="D527" s="13">
        <v>23.091699999999999</v>
      </c>
      <c r="E527" s="13">
        <v>86.135000000000005</v>
      </c>
      <c r="F527" s="13">
        <v>3977</v>
      </c>
      <c r="G527">
        <v>81</v>
      </c>
      <c r="H527">
        <v>131.38999999999999</v>
      </c>
      <c r="J527">
        <f>(F527*100*Info!$B$11)/AI527</f>
        <v>8.2401982777246445</v>
      </c>
      <c r="K527">
        <f>2*((F527*100*Info!$B$11)/AI527^2)*(AJ527/2)</f>
        <v>2.6787721183421116</v>
      </c>
      <c r="L527">
        <f t="shared" si="172"/>
        <v>0.81495327193817868</v>
      </c>
      <c r="M527">
        <f t="shared" si="173"/>
        <v>71.854529062006165</v>
      </c>
      <c r="N527">
        <f t="shared" si="166"/>
        <v>32.71701306947314</v>
      </c>
      <c r="O527">
        <v>1.83</v>
      </c>
      <c r="P527">
        <v>0.08</v>
      </c>
      <c r="Q527">
        <v>1.78</v>
      </c>
      <c r="R527"/>
      <c r="S527">
        <v>1.83</v>
      </c>
      <c r="T527">
        <v>0.06</v>
      </c>
      <c r="U527" s="23">
        <v>2.1148622452800003</v>
      </c>
      <c r="V527" s="23">
        <v>0.67423360572000002</v>
      </c>
      <c r="W527" s="37">
        <f>U527*Info!$B$2</f>
        <v>1.0151338777344001</v>
      </c>
      <c r="X527" s="37">
        <f>W527*SQRT((0.5*V527/U527)^2+Info!$B$3^2)</f>
        <v>0.1695897431658073</v>
      </c>
      <c r="Y527" s="28">
        <f>W527*Info!$D$2</f>
        <v>0.82225844096486411</v>
      </c>
      <c r="Z527" s="28">
        <f>Y527*SQRT(Info!$D$3^2+(X527/W527)^2)</f>
        <v>0.1433881276638509</v>
      </c>
      <c r="AA527" s="37">
        <f t="shared" si="174"/>
        <v>0.81486612226559996</v>
      </c>
      <c r="AB527" s="37">
        <f t="shared" si="167"/>
        <v>0.17424316625636854</v>
      </c>
      <c r="AC527" s="37">
        <f>(1-EXP(-Info!$B$6*H527*1000))+(Info!$B$6/(Info!$B$6-Info!$B$7))*(EXP(-Info!$B$7*H527*1000)-EXP(-Info!$B$6*H527*1000))*(Info!$B$9-1)</f>
        <v>0.78308600854851051</v>
      </c>
      <c r="AD527" s="37">
        <f>SQRT((Info!$B$6*EXP(-Info!$B$6*H527*1000)+(Info!$B$6/(Info!$B$6+Info!$B$7))*(Info!$B$9-1)*(-Info!$B$7*EXP(-Info!$B$7*H527*1000)+Info!$B$6*EXP(-Info!$B$6*H527*1000)))^2*(0.01*H527*1000)^2)</f>
        <v>3.7294540200343948E-3</v>
      </c>
      <c r="AE527" s="37">
        <f t="shared" si="168"/>
        <v>0.13648122430440263</v>
      </c>
      <c r="AF527" s="37">
        <f t="shared" si="175"/>
        <v>0.36963129984876475</v>
      </c>
      <c r="AG527" s="37">
        <f t="shared" si="169"/>
        <v>0.20021808045871747</v>
      </c>
      <c r="AH527" s="37">
        <f t="shared" si="176"/>
        <v>0.20198431685724849</v>
      </c>
      <c r="AI527">
        <f>AF527*EXP(Info!$B$6*H527*1000)</f>
        <v>1.2332708653391504</v>
      </c>
      <c r="AJ527">
        <f>2*SQRT((EXP(Info!$B$6*H527)*AG527)^2+(Info!$B$6*H527*0.01*AI527)^2)</f>
        <v>0.40091894601186678</v>
      </c>
      <c r="AK527">
        <f t="shared" si="177"/>
        <v>1.0835274827765682</v>
      </c>
      <c r="AL527">
        <f t="shared" si="170"/>
        <v>0.46338227634218648</v>
      </c>
      <c r="AM527">
        <v>0.97</v>
      </c>
      <c r="AN527">
        <v>0.06</v>
      </c>
      <c r="AO527">
        <f t="shared" si="178"/>
        <v>8.7200000000000006</v>
      </c>
      <c r="AP527">
        <f t="shared" si="179"/>
        <v>0.86530458618959105</v>
      </c>
      <c r="AQ527">
        <f t="shared" si="171"/>
        <v>2</v>
      </c>
      <c r="AR527">
        <v>1</v>
      </c>
      <c r="AS527">
        <v>1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>
      <c r="A528" s="13" t="s">
        <v>418</v>
      </c>
      <c r="B528" s="13" t="s">
        <v>429</v>
      </c>
      <c r="D528" s="13">
        <v>23.091699999999999</v>
      </c>
      <c r="E528" s="13">
        <v>86.135000000000005</v>
      </c>
      <c r="F528" s="13">
        <v>3977</v>
      </c>
      <c r="G528">
        <v>86</v>
      </c>
      <c r="H528">
        <v>131.94999999999999</v>
      </c>
      <c r="J528">
        <f>(F528*100*Info!$B$11)/AI528</f>
        <v>5.765069577557397</v>
      </c>
      <c r="K528">
        <f>2*((F528*100*Info!$B$11)/AI528^2)*(AJ528/2)</f>
        <v>0.61639959890771001</v>
      </c>
      <c r="L528">
        <f t="shared" si="172"/>
        <v>0.85607476731120602</v>
      </c>
      <c r="M528">
        <f t="shared" si="173"/>
        <v>52.808037389401868</v>
      </c>
      <c r="N528">
        <f t="shared" si="166"/>
        <v>6.0357117375989597</v>
      </c>
      <c r="O528">
        <v>1.87</v>
      </c>
      <c r="P528">
        <v>7.0000000000000007E-2</v>
      </c>
      <c r="Q528">
        <v>1.78</v>
      </c>
      <c r="R528"/>
      <c r="S528">
        <v>2.02</v>
      </c>
      <c r="T528">
        <v>0.09</v>
      </c>
      <c r="U528" s="23">
        <v>2.2215754778400001</v>
      </c>
      <c r="V528" s="23">
        <v>8.9736127380000003E-2</v>
      </c>
      <c r="W528" s="37">
        <f>U528*Info!$B$2</f>
        <v>1.0663562293632001</v>
      </c>
      <c r="X528" s="37">
        <f>W528*SQRT((0.5*V528/U528)^2+Info!$B$3^2)</f>
        <v>5.7503192946536871E-2</v>
      </c>
      <c r="Y528" s="28">
        <f>W528*Info!$D$2</f>
        <v>0.86374854578419213</v>
      </c>
      <c r="Z528" s="28">
        <f>Y528*SQRT(Info!$D$3^2+(X528/W528)^2)</f>
        <v>6.3518701341851058E-2</v>
      </c>
      <c r="AA528" s="37">
        <f t="shared" si="174"/>
        <v>0.80364377063680004</v>
      </c>
      <c r="AB528" s="37">
        <f t="shared" si="167"/>
        <v>6.7317287519972527E-2</v>
      </c>
      <c r="AC528" s="37">
        <f>(1-EXP(-Info!$B$6*H528*1000))+(Info!$B$6/(Info!$B$6-Info!$B$7))*(EXP(-Info!$B$7*H528*1000)-EXP(-Info!$B$6*H528*1000))*(Info!$B$9-1)</f>
        <v>0.78471570336362928</v>
      </c>
      <c r="AD528" s="37">
        <f>SQRT((Info!$B$6*EXP(-Info!$B$6*H528*1000)+(Info!$B$6/(Info!$B$6+Info!$B$7))*(Info!$B$9-1)*(-Info!$B$7*EXP(-Info!$B$7*H528*1000)+Info!$B$6*EXP(-Info!$B$6*H528*1000)))^2*(0.01*H528*1000)^2)</f>
        <v>3.7251421875609536E-3</v>
      </c>
      <c r="AE528" s="37">
        <f t="shared" si="168"/>
        <v>5.2909693540444828E-2</v>
      </c>
      <c r="AF528" s="37">
        <f t="shared" si="175"/>
        <v>0.52561956748675209</v>
      </c>
      <c r="AG528" s="37">
        <f t="shared" si="169"/>
        <v>9.4122585444191137E-2</v>
      </c>
      <c r="AH528" s="37">
        <f t="shared" si="176"/>
        <v>0.26020770667660992</v>
      </c>
      <c r="AI528">
        <f>AF528*EXP(Info!$B$6*H528*1000)</f>
        <v>1.7627534800440963</v>
      </c>
      <c r="AJ528">
        <f>2*SQRT((EXP(Info!$B$6*H528)*AG528)^2+(Info!$B$6*H528*0.01*AI528)^2)</f>
        <v>0.18847310053328373</v>
      </c>
      <c r="AK528">
        <f t="shared" si="177"/>
        <v>1.0686051218157531</v>
      </c>
      <c r="AL528">
        <f t="shared" si="170"/>
        <v>0.17902359443061494</v>
      </c>
      <c r="AM528">
        <v>0.95</v>
      </c>
      <c r="AN528">
        <v>0.05</v>
      </c>
      <c r="AO528">
        <f t="shared" si="178"/>
        <v>9.16</v>
      </c>
      <c r="AP528">
        <f t="shared" si="179"/>
        <v>0.84174497722587804</v>
      </c>
      <c r="AQ528">
        <f t="shared" si="171"/>
        <v>2</v>
      </c>
      <c r="AR528">
        <v>1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>
      <c r="A529" s="13" t="s">
        <v>418</v>
      </c>
      <c r="B529" s="13" t="s">
        <v>429</v>
      </c>
      <c r="D529" s="13">
        <v>23.091699999999999</v>
      </c>
      <c r="E529" s="13">
        <v>86.135000000000005</v>
      </c>
      <c r="F529" s="13">
        <v>3977</v>
      </c>
      <c r="G529">
        <v>91</v>
      </c>
      <c r="H529">
        <v>133.19999999999999</v>
      </c>
      <c r="J529">
        <f>(F529*100*Info!$B$11)/AI529</f>
        <v>3.8372650375543085</v>
      </c>
      <c r="K529">
        <f>2*((F529*100*Info!$B$11)/AI529^2)*(AJ529/2)</f>
        <v>0.29496736341068786</v>
      </c>
      <c r="L529">
        <f t="shared" si="172"/>
        <v>0.87476635611712761</v>
      </c>
      <c r="M529">
        <f t="shared" si="173"/>
        <v>35.916800791620275</v>
      </c>
      <c r="N529">
        <f t="shared" si="166"/>
        <v>3.2163826997035474</v>
      </c>
      <c r="O529">
        <v>1.91</v>
      </c>
      <c r="P529">
        <v>7.0000000000000007E-2</v>
      </c>
      <c r="Q529">
        <v>1.77</v>
      </c>
      <c r="R529"/>
      <c r="S529">
        <v>2.31</v>
      </c>
      <c r="T529">
        <v>0.11</v>
      </c>
      <c r="U529" s="23">
        <v>2.2700814926400001</v>
      </c>
      <c r="V529" s="23">
        <v>0.10428793182</v>
      </c>
      <c r="W529" s="37">
        <f>U529*Info!$B$2</f>
        <v>1.0896391164672001</v>
      </c>
      <c r="X529" s="37">
        <f>W529*SQRT((0.5*V529/U529)^2+Info!$B$3^2)</f>
        <v>5.9956146800809566E-2</v>
      </c>
      <c r="Y529" s="28">
        <f>W529*Info!$D$2</f>
        <v>0.88260768433843217</v>
      </c>
      <c r="Z529" s="28">
        <f>Y529*SQRT(Info!$D$3^2+(X529/W529)^2)</f>
        <v>6.5620114468068355E-2</v>
      </c>
      <c r="AA529" s="37">
        <f t="shared" si="174"/>
        <v>0.82036088353279979</v>
      </c>
      <c r="AB529" s="37">
        <f t="shared" si="167"/>
        <v>6.9424343995461907E-2</v>
      </c>
      <c r="AC529" s="37">
        <f>(1-EXP(-Info!$B$6*H529*1000))+(Info!$B$6/(Info!$B$6-Info!$B$7))*(EXP(-Info!$B$7*H529*1000)-EXP(-Info!$B$6*H529*1000))*(Info!$B$9-1)</f>
        <v>0.78832041921005269</v>
      </c>
      <c r="AD529" s="37">
        <f>SQRT((Info!$B$6*EXP(-Info!$B$6*H529*1000)+(Info!$B$6/(Info!$B$6+Info!$B$7))*(Info!$B$9-1)*(-Info!$B$7*EXP(-Info!$B$7*H529*1000)+Info!$B$6*EXP(-Info!$B$6*H529*1000)))^2*(0.01*H529*1000)^2)</f>
        <v>3.7152808288390734E-3</v>
      </c>
      <c r="AE529" s="37">
        <f t="shared" si="168"/>
        <v>5.4813431169824477E-2</v>
      </c>
      <c r="AF529" s="37">
        <f t="shared" si="175"/>
        <v>0.78068508005146187</v>
      </c>
      <c r="AG529" s="37">
        <f t="shared" si="169"/>
        <v>0.10166371850080774</v>
      </c>
      <c r="AH529" s="37">
        <f t="shared" si="176"/>
        <v>0.33795890911318693</v>
      </c>
      <c r="AI529">
        <f>AF529*EXP(Info!$B$6*H529*1000)</f>
        <v>2.6483436408689354</v>
      </c>
      <c r="AJ529">
        <f>2*SQRT((EXP(Info!$B$6*H529)*AG529)^2+(Info!$B$6*H529*0.01*AI529)^2)</f>
        <v>0.2035759671295615</v>
      </c>
      <c r="AK529">
        <f t="shared" si="177"/>
        <v>1.0908338668335638</v>
      </c>
      <c r="AL529">
        <f t="shared" si="170"/>
        <v>0.18462710042153138</v>
      </c>
      <c r="AM529">
        <v>0.93</v>
      </c>
      <c r="AN529">
        <v>0.05</v>
      </c>
      <c r="AO529">
        <f t="shared" si="178"/>
        <v>9.36</v>
      </c>
      <c r="AP529">
        <f t="shared" si="179"/>
        <v>0.8413794862398345</v>
      </c>
      <c r="AQ529">
        <f t="shared" si="171"/>
        <v>2</v>
      </c>
      <c r="AR529">
        <v>1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>
      <c r="A530" s="13" t="s">
        <v>418</v>
      </c>
      <c r="B530" s="13" t="s">
        <v>429</v>
      </c>
      <c r="D530" s="13">
        <v>23.091699999999999</v>
      </c>
      <c r="E530" s="13">
        <v>86.135000000000005</v>
      </c>
      <c r="F530" s="13">
        <v>3977</v>
      </c>
      <c r="G530">
        <v>95.5</v>
      </c>
      <c r="H530">
        <v>133.6</v>
      </c>
      <c r="J530">
        <f>(F530*100*Info!$B$11)/AI530</f>
        <v>8.305597544503085</v>
      </c>
      <c r="K530">
        <f>2*((F530*100*Info!$B$11)/AI530^2)*(AJ530/2)</f>
        <v>1.2222094562016728</v>
      </c>
      <c r="L530">
        <f t="shared" si="172"/>
        <v>0.86915887947535109</v>
      </c>
      <c r="M530">
        <f t="shared" si="173"/>
        <v>77.24205725014275</v>
      </c>
      <c r="N530">
        <f t="shared" si="166"/>
        <v>11.654513030857393</v>
      </c>
      <c r="O530">
        <v>1.86</v>
      </c>
      <c r="P530">
        <v>7.0000000000000007E-2</v>
      </c>
      <c r="Q530">
        <v>1.64</v>
      </c>
      <c r="R530"/>
      <c r="S530">
        <v>1.85</v>
      </c>
      <c r="T530">
        <v>7.0000000000000007E-2</v>
      </c>
      <c r="U530" s="23">
        <v>2.2555296882000002</v>
      </c>
      <c r="V530" s="23">
        <v>7.5184322940000006E-2</v>
      </c>
      <c r="W530" s="37">
        <f>U530*Info!$B$2</f>
        <v>1.0826542503360002</v>
      </c>
      <c r="X530" s="37">
        <f>W530*SQRT((0.5*V530/U530)^2+Info!$B$3^2)</f>
        <v>5.7060889158731296E-2</v>
      </c>
      <c r="Y530" s="28">
        <f>W530*Info!$D$2</f>
        <v>0.87694994277216021</v>
      </c>
      <c r="Z530" s="28">
        <f>Y530*SQRT(Info!$D$3^2+(X530/W530)^2)</f>
        <v>6.370893631812706E-2</v>
      </c>
      <c r="AA530" s="37">
        <f t="shared" si="174"/>
        <v>0.77734574966399994</v>
      </c>
      <c r="AB530" s="37">
        <f t="shared" si="167"/>
        <v>6.6939861604166914E-2</v>
      </c>
      <c r="AC530" s="37">
        <f>(1-EXP(-Info!$B$6*H530*1000))+(Info!$B$6/(Info!$B$6-Info!$B$7))*(EXP(-Info!$B$7*H530*1000)-EXP(-Info!$B$6*H530*1000))*(Info!$B$9-1)</f>
        <v>0.78946436958934663</v>
      </c>
      <c r="AD530" s="37">
        <f>SQRT((Info!$B$6*EXP(-Info!$B$6*H530*1000)+(Info!$B$6/(Info!$B$6+Info!$B$7))*(Info!$B$9-1)*(-Info!$B$7*EXP(-Info!$B$7*H530*1000)+Info!$B$6*EXP(-Info!$B$6*H530*1000)))^2*(0.01*H530*1000)^2)</f>
        <v>3.712057228786851E-3</v>
      </c>
      <c r="AE530" s="37">
        <f t="shared" si="168"/>
        <v>5.2925356007033679E-2</v>
      </c>
      <c r="AF530" s="37">
        <f t="shared" si="175"/>
        <v>0.35936328501639214</v>
      </c>
      <c r="AG530" s="37">
        <f t="shared" si="169"/>
        <v>8.9916193620829088E-2</v>
      </c>
      <c r="AH530" s="37">
        <f t="shared" si="176"/>
        <v>0.19425042433318493</v>
      </c>
      <c r="AI530">
        <f>AF530*EXP(Info!$B$6*H530*1000)</f>
        <v>1.2235599432892645</v>
      </c>
      <c r="AJ530">
        <f>2*SQRT((EXP(Info!$B$6*H530)*AG530)^2+(Info!$B$6*H530*0.01*AI530)^2)</f>
        <v>0.18005285289888107</v>
      </c>
      <c r="AK530">
        <f t="shared" si="177"/>
        <v>1.0336366433282207</v>
      </c>
      <c r="AL530">
        <f t="shared" si="170"/>
        <v>0.17801986795012148</v>
      </c>
      <c r="AM530">
        <v>0.88</v>
      </c>
      <c r="AN530">
        <v>0.05</v>
      </c>
      <c r="AO530">
        <f t="shared" si="178"/>
        <v>9.3000000000000007</v>
      </c>
      <c r="AP530">
        <f t="shared" si="179"/>
        <v>0.82463999907904206</v>
      </c>
      <c r="AQ530">
        <f t="shared" si="171"/>
        <v>2</v>
      </c>
      <c r="AR530">
        <v>1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>
      <c r="A531" s="13" t="s">
        <v>418</v>
      </c>
      <c r="B531" s="13" t="s">
        <v>429</v>
      </c>
      <c r="D531" s="13">
        <v>23.091699999999999</v>
      </c>
      <c r="E531" s="13">
        <v>86.135000000000005</v>
      </c>
      <c r="F531" s="13">
        <v>3977</v>
      </c>
      <c r="G531">
        <v>114.99999999999999</v>
      </c>
      <c r="H531">
        <v>136.32</v>
      </c>
      <c r="J531">
        <f>(F531*100*Info!$B$11)/AI531</f>
        <v>7.3627448648806997</v>
      </c>
      <c r="K531">
        <f>2*((F531*100*Info!$B$11)/AI531^2)*(AJ531/2)</f>
        <v>0.94007332142072031</v>
      </c>
      <c r="L531">
        <f t="shared" si="172"/>
        <v>0.73644859895330816</v>
      </c>
      <c r="M531">
        <f t="shared" si="173"/>
        <v>58.018429600054994</v>
      </c>
      <c r="N531">
        <f t="shared" si="166"/>
        <v>7.7734340474007739</v>
      </c>
      <c r="O531">
        <v>1.81</v>
      </c>
      <c r="P531">
        <v>0.1</v>
      </c>
      <c r="Q531">
        <v>1.78</v>
      </c>
      <c r="R531"/>
      <c r="S531">
        <v>1.85</v>
      </c>
      <c r="T531">
        <v>0.08</v>
      </c>
      <c r="U531" s="23">
        <v>1.91113698312</v>
      </c>
      <c r="V531" s="23">
        <v>7.7609623680000003E-2</v>
      </c>
      <c r="W531" s="37">
        <f>U531*Info!$B$2</f>
        <v>0.91734575189759993</v>
      </c>
      <c r="X531" s="37">
        <f>W531*SQRT((0.5*V531/U531)^2+Info!$B$3^2)</f>
        <v>4.9505024833100555E-2</v>
      </c>
      <c r="Y531" s="28">
        <f>W531*Info!$D$2</f>
        <v>0.74305005903705601</v>
      </c>
      <c r="Z531" s="28">
        <f>Y531*SQRT(Info!$D$3^2+(X531/W531)^2)</f>
        <v>5.4664832384815711E-2</v>
      </c>
      <c r="AA531" s="37">
        <f t="shared" si="174"/>
        <v>0.89265424810240013</v>
      </c>
      <c r="AB531" s="37">
        <f t="shared" si="167"/>
        <v>7.0361548332351975E-2</v>
      </c>
      <c r="AC531" s="37">
        <f>(1-EXP(-Info!$B$6*H531*1000))+(Info!$B$6/(Info!$B$6-Info!$B$7))*(EXP(-Info!$B$7*H531*1000)-EXP(-Info!$B$6*H531*1000))*(Info!$B$9-1)</f>
        <v>0.79712199896984259</v>
      </c>
      <c r="AD531" s="37">
        <f>SQRT((Info!$B$6*EXP(-Info!$B$6*H531*1000)+(Info!$B$6/(Info!$B$6+Info!$B$7))*(Info!$B$9-1)*(-Info!$B$7*EXP(-Info!$B$7*H531*1000)+Info!$B$6*EXP(-Info!$B$6*H531*1000)))^2*(0.01*H531*1000)^2)</f>
        <v>3.6892901313182727E-3</v>
      </c>
      <c r="AE531" s="37">
        <f t="shared" si="168"/>
        <v>5.6183340508399883E-2</v>
      </c>
      <c r="AF531" s="37">
        <f t="shared" si="175"/>
        <v>0.39539560232663717</v>
      </c>
      <c r="AG531" s="37">
        <f t="shared" si="169"/>
        <v>8.800461152884434E-2</v>
      </c>
      <c r="AH531" s="37">
        <f t="shared" si="176"/>
        <v>0.21372735260899306</v>
      </c>
      <c r="AI531">
        <f>AF531*EXP(Info!$B$6*H531*1000)</f>
        <v>1.3802456348866454</v>
      </c>
      <c r="AJ531">
        <f>2*SQRT((EXP(Info!$B$6*H531)*AG531)^2+(Info!$B$6*H531*0.01*AI531)^2)</f>
        <v>0.17622939843446059</v>
      </c>
      <c r="AK531">
        <f t="shared" si="177"/>
        <v>1.1869623537017615</v>
      </c>
      <c r="AL531">
        <f t="shared" si="170"/>
        <v>0.18711950163505683</v>
      </c>
      <c r="AM531">
        <v>0.99</v>
      </c>
      <c r="AN531">
        <v>0.08</v>
      </c>
      <c r="AO531">
        <f t="shared" si="178"/>
        <v>7.88</v>
      </c>
      <c r="AP531">
        <f t="shared" si="179"/>
        <v>0.94708020198798615</v>
      </c>
      <c r="AQ531">
        <f t="shared" si="171"/>
        <v>2</v>
      </c>
      <c r="AR531">
        <v>1</v>
      </c>
      <c r="AS531">
        <v>1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>
      <c r="A532" s="13" t="s">
        <v>418</v>
      </c>
      <c r="B532" s="13" t="s">
        <v>429</v>
      </c>
      <c r="D532" s="13">
        <v>23.091699999999999</v>
      </c>
      <c r="E532" s="13">
        <v>86.135000000000005</v>
      </c>
      <c r="F532" s="13">
        <v>3977</v>
      </c>
      <c r="G532">
        <v>145</v>
      </c>
      <c r="H532">
        <v>137.88999999999999</v>
      </c>
      <c r="J532">
        <f>(F532*100*Info!$B$11)/AI532</f>
        <v>18.389865483184114</v>
      </c>
      <c r="K532">
        <f>2*((F532*100*Info!$B$11)/AI532^2)*(AJ532/2)</f>
        <v>5.7461415034419643</v>
      </c>
      <c r="L532">
        <f t="shared" si="172"/>
        <v>0.83177570186350802</v>
      </c>
      <c r="M532">
        <f t="shared" si="173"/>
        <v>163.66980298312532</v>
      </c>
      <c r="N532">
        <f t="shared" si="166"/>
        <v>51.417979222404007</v>
      </c>
      <c r="O532">
        <v>2.14</v>
      </c>
      <c r="P532">
        <v>0.06</v>
      </c>
      <c r="Q532">
        <v>1.92</v>
      </c>
      <c r="R532"/>
      <c r="S532">
        <v>1.88</v>
      </c>
      <c r="T532">
        <v>7.0000000000000007E-2</v>
      </c>
      <c r="U532" s="23">
        <v>2.1585176586000001</v>
      </c>
      <c r="V532" s="23">
        <v>7.0333721459999998E-2</v>
      </c>
      <c r="W532" s="37">
        <f>U532*Info!$B$2</f>
        <v>1.036088476128</v>
      </c>
      <c r="X532" s="37">
        <f>W532*SQRT((0.5*V532/U532)^2+Info!$B$3^2)</f>
        <v>5.4485189461717799E-2</v>
      </c>
      <c r="Y532" s="28">
        <f>W532*Info!$D$2</f>
        <v>0.83923166566368013</v>
      </c>
      <c r="Z532" s="28">
        <f>Y532*SQRT(Info!$D$3^2+(X532/W532)^2)</f>
        <v>6.0897425777977403E-2</v>
      </c>
      <c r="AA532" s="37">
        <f t="shared" si="174"/>
        <v>1.1039115238720001</v>
      </c>
      <c r="AB532" s="37">
        <f t="shared" si="167"/>
        <v>6.2198359067416595E-2</v>
      </c>
      <c r="AC532" s="37">
        <f>(1-EXP(-Info!$B$6*H532*1000))+(Info!$B$6/(Info!$B$6-Info!$B$7))*(EXP(-Info!$B$7*H532*1000)-EXP(-Info!$B$6*H532*1000))*(Info!$B$9-1)</f>
        <v>0.80144721658735474</v>
      </c>
      <c r="AD532" s="37">
        <f>SQRT((Info!$B$6*EXP(-Info!$B$6*H532*1000)+(Info!$B$6/(Info!$B$6+Info!$B$7))*(Info!$B$9-1)*(-Info!$B$7*EXP(-Info!$B$7*H532*1000)+Info!$B$6*EXP(-Info!$B$6*H532*1000)))^2*(0.01*H532*1000)^2)</f>
        <v>3.6754996576351109E-3</v>
      </c>
      <c r="AE532" s="37">
        <f t="shared" si="168"/>
        <v>5.0013555917045351E-2</v>
      </c>
      <c r="AF532" s="37">
        <f t="shared" si="175"/>
        <v>0.15604151617040019</v>
      </c>
      <c r="AG532" s="37">
        <f t="shared" si="169"/>
        <v>8.6225589251983009E-2</v>
      </c>
      <c r="AH532" s="37">
        <f t="shared" si="176"/>
        <v>8.3000806473617128E-2</v>
      </c>
      <c r="AI532">
        <f>AF532*EXP(Info!$B$6*H532*1000)</f>
        <v>0.55260852613784761</v>
      </c>
      <c r="AJ532">
        <f>2*SQRT((EXP(Info!$B$6*H532)*AG532)^2+(Info!$B$6*H532*0.01*AI532)^2)</f>
        <v>0.17266938630411238</v>
      </c>
      <c r="AK532">
        <f t="shared" si="177"/>
        <v>1.4678711532925985</v>
      </c>
      <c r="AL532">
        <f t="shared" si="170"/>
        <v>0.16541031610388768</v>
      </c>
      <c r="AM532">
        <v>0.9</v>
      </c>
      <c r="AN532">
        <v>0.04</v>
      </c>
      <c r="AO532">
        <f t="shared" si="178"/>
        <v>8.9</v>
      </c>
      <c r="AP532">
        <f t="shared" si="179"/>
        <v>0.99142112248828651</v>
      </c>
      <c r="AQ532">
        <f t="shared" si="171"/>
        <v>2</v>
      </c>
      <c r="AR532">
        <v>1</v>
      </c>
      <c r="AS532">
        <v>1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>
      <c r="A533" s="13" t="s">
        <v>418</v>
      </c>
      <c r="B533" s="13" t="s">
        <v>429</v>
      </c>
      <c r="D533" s="13">
        <v>23.091699999999999</v>
      </c>
      <c r="E533" s="13">
        <v>86.135000000000005</v>
      </c>
      <c r="F533" s="13">
        <v>3977</v>
      </c>
      <c r="G533">
        <v>195</v>
      </c>
      <c r="H533">
        <v>140.57</v>
      </c>
      <c r="J533">
        <f>(F533*100*Info!$B$11)/AI533</f>
        <v>17.18781474093127</v>
      </c>
      <c r="K533">
        <f>2*((F533*100*Info!$B$11)/AI533^2)*(AJ533/2)</f>
        <v>5.2240740238425731</v>
      </c>
      <c r="L533">
        <f t="shared" si="172"/>
        <v>0.85327102899031781</v>
      </c>
      <c r="M533">
        <f t="shared" si="173"/>
        <v>156.92474875995632</v>
      </c>
      <c r="N533">
        <f t="shared" si="166"/>
        <v>48.011874090030062</v>
      </c>
      <c r="O533">
        <v>2.27</v>
      </c>
      <c r="P533">
        <v>7.0000000000000007E-2</v>
      </c>
      <c r="Q533">
        <v>2.0699999999999998</v>
      </c>
      <c r="R533"/>
      <c r="S533">
        <v>2</v>
      </c>
      <c r="T533">
        <v>7.0000000000000007E-2</v>
      </c>
      <c r="U533" s="23">
        <v>2.2142995756200001</v>
      </c>
      <c r="V533" s="23">
        <v>7.7609623680000003E-2</v>
      </c>
      <c r="W533" s="37">
        <f>U533*Info!$B$2</f>
        <v>1.0628637962976</v>
      </c>
      <c r="X533" s="37">
        <f>W533*SQRT((0.5*V533/U533)^2+Info!$B$3^2)</f>
        <v>5.6312858532619664E-2</v>
      </c>
      <c r="Y533" s="28">
        <f>W533*Info!$D$2</f>
        <v>0.86091967500105604</v>
      </c>
      <c r="Z533" s="28">
        <f>Y533*SQRT(Info!$D$3^2+(X533/W533)^2)</f>
        <v>6.2717943066595824E-2</v>
      </c>
      <c r="AA533" s="37">
        <f t="shared" si="174"/>
        <v>1.2071362037024</v>
      </c>
      <c r="AB533" s="37">
        <f t="shared" si="167"/>
        <v>6.6303378768467272E-2</v>
      </c>
      <c r="AC533" s="37">
        <f>(1-EXP(-Info!$B$6*H533*1000))+(Info!$B$6/(Info!$B$6-Info!$B$7))*(EXP(-Info!$B$7*H533*1000)-EXP(-Info!$B$6*H533*1000))*(Info!$B$9-1)</f>
        <v>0.80867353189707725</v>
      </c>
      <c r="AD533" s="37">
        <f>SQRT((Info!$B$6*EXP(-Info!$B$6*H533*1000)+(Info!$B$6/(Info!$B$6+Info!$B$7))*(Info!$B$9-1)*(-Info!$B$7*EXP(-Info!$B$7*H533*1000)+Info!$B$6*EXP(-Info!$B$6*H533*1000)))^2*(0.01*H533*1000)^2)</f>
        <v>3.6509171014937197E-3</v>
      </c>
      <c r="AE533" s="37">
        <f t="shared" si="168"/>
        <v>5.3798607259484613E-2</v>
      </c>
      <c r="AF533" s="37">
        <f t="shared" si="175"/>
        <v>0.16290122767009452</v>
      </c>
      <c r="AG533" s="37">
        <f t="shared" si="169"/>
        <v>8.9737564740553472E-2</v>
      </c>
      <c r="AH533" s="37">
        <f t="shared" si="176"/>
        <v>8.1450613835047259E-2</v>
      </c>
      <c r="AI533">
        <f>AF533*EXP(Info!$B$6*H533*1000)</f>
        <v>0.59125587596280038</v>
      </c>
      <c r="AJ533">
        <f>2*SQRT((EXP(Info!$B$6*H533)*AG533)^2+(Info!$B$6*H533*0.01*AI533)^2)</f>
        <v>0.17970664157241184</v>
      </c>
      <c r="AK533">
        <f t="shared" si="177"/>
        <v>1.6051290100630813</v>
      </c>
      <c r="AL533">
        <f t="shared" si="170"/>
        <v>0.17632720549686187</v>
      </c>
      <c r="AM533">
        <v>0.91</v>
      </c>
      <c r="AN533">
        <v>0.04</v>
      </c>
      <c r="AO533">
        <f t="shared" si="178"/>
        <v>9.1300000000000008</v>
      </c>
      <c r="AP533">
        <f t="shared" si="179"/>
        <v>1.0251548728967279</v>
      </c>
      <c r="AQ533">
        <f t="shared" si="171"/>
        <v>2</v>
      </c>
      <c r="AR533">
        <v>1</v>
      </c>
      <c r="AS533">
        <v>1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>
      <c r="A534" t="s">
        <v>410</v>
      </c>
      <c r="B534" s="13" t="s">
        <v>429</v>
      </c>
      <c r="D534">
        <v>23.156700000000001</v>
      </c>
      <c r="E534">
        <v>86.131699999999995</v>
      </c>
      <c r="F534" s="13">
        <v>3973</v>
      </c>
      <c r="G534">
        <v>0</v>
      </c>
      <c r="H534" s="80">
        <v>1</v>
      </c>
      <c r="J534">
        <f>(F534*100*Info!$B$11)/AI534</f>
        <v>0.36479064820841883</v>
      </c>
      <c r="K534">
        <f>2*((F534*100*Info!$B$11)/AI534^2)*(AJ534/2)</f>
        <v>3.5064483956625931E-3</v>
      </c>
      <c r="L534">
        <f t="shared" si="172"/>
        <v>1.308411216414507</v>
      </c>
      <c r="M534">
        <f t="shared" si="173"/>
        <v>5.1070690806214474</v>
      </c>
      <c r="N534">
        <f t="shared" si="166"/>
        <v>0.10679670989750642</v>
      </c>
      <c r="O534">
        <v>1.99</v>
      </c>
      <c r="P534">
        <v>7.0000000000000007E-2</v>
      </c>
      <c r="Q534">
        <v>1.84</v>
      </c>
      <c r="S534">
        <v>28.9</v>
      </c>
      <c r="T534">
        <v>0.19</v>
      </c>
      <c r="U534" s="23">
        <v>3.3954210360000001</v>
      </c>
      <c r="V534" s="23">
        <v>6.3057819240000007E-2</v>
      </c>
      <c r="W534" s="37">
        <f>U534*Info!$B$2</f>
        <v>1.62980209728</v>
      </c>
      <c r="X534" s="37">
        <f>W534*SQRT((0.5*V534/U534)^2+Info!$B$3^2)</f>
        <v>8.2883480936930112E-2</v>
      </c>
      <c r="Y534" s="28">
        <f>W534*Info!$D$2</f>
        <v>1.3201396987968002</v>
      </c>
      <c r="Z534" s="28">
        <f>Y534*SQRT(Info!$D$3^2+(X534/W534)^2)</f>
        <v>9.4149420998790118E-2</v>
      </c>
      <c r="AA534" s="37">
        <f t="shared" si="174"/>
        <v>0.36019790271999996</v>
      </c>
      <c r="AB534" s="37">
        <f t="shared" si="167"/>
        <v>8.9970391864337557E-2</v>
      </c>
      <c r="AC534" s="37">
        <f>(1-EXP(-Info!$B$6*H534*1000))+(Info!$B$6/(Info!$B$6-Info!$B$7))*(EXP(-Info!$B$7*H534*1000)-EXP(-Info!$B$6*H534*1000))*(Info!$B$9-1)</f>
        <v>1.0466824416776932E-2</v>
      </c>
      <c r="AD534" s="37">
        <f>SQRT((Info!$B$6*EXP(-Info!$B$6*H534*1000)+(Info!$B$6/(Info!$B$6+Info!$B$7))*(Info!$B$9-1)*(-Info!$B$7*EXP(-Info!$B$7*H534*1000)+Info!$B$6*EXP(-Info!$B$6*H534*1000)))^2*(0.01*H534*1000)^2)</f>
        <v>9.7909936888290202E-5</v>
      </c>
      <c r="AE534" s="37">
        <f t="shared" si="168"/>
        <v>9.4236443907926481E-4</v>
      </c>
      <c r="AF534" s="37">
        <f t="shared" si="175"/>
        <v>27.576090173000136</v>
      </c>
      <c r="AG534" s="37">
        <f t="shared" si="169"/>
        <v>0.13375351032830302</v>
      </c>
      <c r="AH534" s="37">
        <f t="shared" si="176"/>
        <v>0.95418997138408779</v>
      </c>
      <c r="AI534">
        <f>AF534*EXP(Info!$B$6*H534*1000)</f>
        <v>27.830141321379948</v>
      </c>
      <c r="AJ534">
        <f>2*SQRT((EXP(Info!$B$6*H534)*AG534)^2+(Info!$B$6*H534*0.01*AI534)^2)</f>
        <v>0.26750947390422669</v>
      </c>
      <c r="AK534">
        <f t="shared" si="177"/>
        <v>0.47895515124678395</v>
      </c>
      <c r="AL534">
        <f t="shared" si="170"/>
        <v>0.2392672601240193</v>
      </c>
      <c r="AM534">
        <v>0.92</v>
      </c>
      <c r="AN534">
        <v>0.04</v>
      </c>
      <c r="AO534">
        <f t="shared" si="178"/>
        <v>14</v>
      </c>
      <c r="AP534">
        <f t="shared" si="179"/>
        <v>0.58608342791689061</v>
      </c>
      <c r="AQ534">
        <f t="shared" si="171"/>
        <v>2</v>
      </c>
      <c r="AR534">
        <v>1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>
      <c r="A535" t="s">
        <v>411</v>
      </c>
      <c r="B535" s="13" t="s">
        <v>429</v>
      </c>
      <c r="D535">
        <v>21.774999999999999</v>
      </c>
      <c r="E535">
        <v>85.39</v>
      </c>
      <c r="F535" s="13">
        <v>2906</v>
      </c>
      <c r="G535">
        <v>0</v>
      </c>
      <c r="H535" s="80">
        <v>1</v>
      </c>
      <c r="J535">
        <f>(F535*100*Info!$B$11)/AI535</f>
        <v>0.39062544596288751</v>
      </c>
      <c r="K535">
        <f>2*((F535*100*Info!$B$11)/AI535^2)*(AJ535/2)</f>
        <v>4.8348024330764445E-3</v>
      </c>
      <c r="L535">
        <f t="shared" si="172"/>
        <v>1.0467289731316056</v>
      </c>
      <c r="M535">
        <f t="shared" si="173"/>
        <v>4.3750049996703533</v>
      </c>
      <c r="N535">
        <f t="shared" si="166"/>
        <v>0.11855750552462722</v>
      </c>
      <c r="O535">
        <v>2.04</v>
      </c>
      <c r="P535">
        <v>0.05</v>
      </c>
      <c r="Q535">
        <v>1.82</v>
      </c>
      <c r="S535">
        <v>19.899999999999999</v>
      </c>
      <c r="T535">
        <v>0.18</v>
      </c>
      <c r="U535" s="23">
        <v>2.7163368287999998</v>
      </c>
      <c r="V535" s="23">
        <v>6.5483119980000004E-2</v>
      </c>
      <c r="W535" s="37">
        <f>U535*Info!$B$2</f>
        <v>1.3038416778239998</v>
      </c>
      <c r="X535" s="37">
        <f>W535*SQRT((0.5*V535/U535)^2+Info!$B$3^2)</f>
        <v>6.7059666332383486E-2</v>
      </c>
      <c r="Y535" s="28">
        <f>W535*Info!$D$2</f>
        <v>1.05611175903744</v>
      </c>
      <c r="Z535" s="28">
        <f>Y535*SQRT(Info!$D$3^2+(X535/W535)^2)</f>
        <v>7.57556008722544E-2</v>
      </c>
      <c r="AA535" s="37">
        <f t="shared" si="174"/>
        <v>0.73615832217600019</v>
      </c>
      <c r="AB535" s="37">
        <f t="shared" si="167"/>
        <v>7.1568141296324078E-2</v>
      </c>
      <c r="AC535" s="37">
        <f>(1-EXP(-Info!$B$6*H535*1000))+(Info!$B$6/(Info!$B$6-Info!$B$7))*(EXP(-Info!$B$7*H535*1000)-EXP(-Info!$B$6*H535*1000))*(Info!$B$9-1)</f>
        <v>1.0466824416776932E-2</v>
      </c>
      <c r="AD535" s="37">
        <f>SQRT((Info!$B$6*EXP(-Info!$B$6*H535*1000)+(Info!$B$6/(Info!$B$6+Info!$B$7))*(Info!$B$9-1)*(-Info!$B$7*EXP(-Info!$B$7*H535*1000)+Info!$B$6*EXP(-Info!$B$6*H535*1000)))^2*(0.01*H535*1000)^2)</f>
        <v>9.7909936888290202E-5</v>
      </c>
      <c r="AE535" s="37">
        <f t="shared" si="168"/>
        <v>7.5255079832015103E-4</v>
      </c>
      <c r="AF535" s="37">
        <f t="shared" si="175"/>
        <v>18.836183001061393</v>
      </c>
      <c r="AG535" s="37">
        <f t="shared" si="169"/>
        <v>0.11764130820515539</v>
      </c>
      <c r="AH535" s="37">
        <f t="shared" si="176"/>
        <v>0.94654185934981883</v>
      </c>
      <c r="AI535">
        <f>AF535*EXP(Info!$B$6*H535*1000)</f>
        <v>19.009715720619919</v>
      </c>
      <c r="AJ535">
        <f>2*SQRT((EXP(Info!$B$6*H535)*AG535)^2+(Info!$B$6*H535*0.01*AI535)^2)</f>
        <v>0.23528477411806073</v>
      </c>
      <c r="AK535">
        <f t="shared" si="177"/>
        <v>0.97886972099742742</v>
      </c>
      <c r="AL535">
        <f t="shared" si="170"/>
        <v>0.19032831496344424</v>
      </c>
      <c r="AM535">
        <v>0.89</v>
      </c>
      <c r="AN535">
        <v>0.03</v>
      </c>
      <c r="AO535">
        <f t="shared" si="178"/>
        <v>11.2</v>
      </c>
      <c r="AP535">
        <f t="shared" si="179"/>
        <v>0.75101142773269902</v>
      </c>
      <c r="AQ535">
        <f t="shared" si="171"/>
        <v>2</v>
      </c>
      <c r="AR535">
        <v>1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>
      <c r="A536" s="13" t="s">
        <v>411</v>
      </c>
      <c r="B536" s="13" t="s">
        <v>429</v>
      </c>
      <c r="D536" s="13">
        <v>21.774999999999999</v>
      </c>
      <c r="E536" s="13">
        <v>85.39</v>
      </c>
      <c r="F536" s="13">
        <v>2906</v>
      </c>
      <c r="G536">
        <v>2</v>
      </c>
      <c r="H536">
        <v>2.4300000000000002</v>
      </c>
      <c r="J536">
        <f>(F536*100*Info!$B$11)/AI536</f>
        <v>0.385800742549952</v>
      </c>
      <c r="L536">
        <f t="shared" si="172"/>
        <v>1.0467289731316056</v>
      </c>
      <c r="M536">
        <f t="shared" si="173"/>
        <v>4.3209683213851271</v>
      </c>
      <c r="O536">
        <v>2.12</v>
      </c>
      <c r="Q536">
        <v>1.82</v>
      </c>
      <c r="S536">
        <v>19.899999999999999</v>
      </c>
      <c r="U536" s="23">
        <v>2.7163368287999998</v>
      </c>
      <c r="W536" s="37">
        <f>U536*Info!$B$2</f>
        <v>1.3038416778239998</v>
      </c>
      <c r="X536" s="37"/>
      <c r="Y536" s="28">
        <f>W536*Info!$D$2</f>
        <v>1.05611175903744</v>
      </c>
      <c r="Z536" s="28"/>
      <c r="AA536" s="37">
        <f t="shared" si="174"/>
        <v>0.81615832217600026</v>
      </c>
      <c r="AB536" s="37"/>
      <c r="AC536" s="37">
        <f>(1-EXP(-Info!$B$6*H536*1000))+(Info!$B$6/(Info!$B$6-Info!$B$7))*(EXP(-Info!$B$7*H536*1000)-EXP(-Info!$B$6*H536*1000))*(Info!$B$9-1)</f>
        <v>2.5262050453806018E-2</v>
      </c>
      <c r="AD536" s="37"/>
      <c r="AE536" s="37"/>
      <c r="AF536" s="37">
        <f t="shared" si="175"/>
        <v>18.823270408249456</v>
      </c>
      <c r="AG536" s="37"/>
      <c r="AH536" s="37">
        <f t="shared" si="176"/>
        <v>0.94589298533916877</v>
      </c>
      <c r="AI536">
        <f>AF536*EXP(Info!$B$6*H536*1000)</f>
        <v>19.24744527943313</v>
      </c>
      <c r="AJ536"/>
      <c r="AK536">
        <f t="shared" si="177"/>
        <v>1.0852457209974276</v>
      </c>
      <c r="AM536">
        <v>0.86</v>
      </c>
      <c r="AO536">
        <f t="shared" si="178"/>
        <v>11.2</v>
      </c>
      <c r="AP536">
        <f t="shared" si="179"/>
        <v>0.78046285627123635</v>
      </c>
      <c r="AQ536">
        <f t="shared" si="171"/>
        <v>2</v>
      </c>
      <c r="AR536">
        <v>1</v>
      </c>
      <c r="AS536">
        <v>1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>
      <c r="A537" s="13" t="s">
        <v>411</v>
      </c>
      <c r="B537" s="13" t="s">
        <v>429</v>
      </c>
      <c r="D537" s="13">
        <v>21.774999999999999</v>
      </c>
      <c r="E537" s="13">
        <v>85.39</v>
      </c>
      <c r="F537" s="13">
        <v>2906</v>
      </c>
      <c r="G537">
        <v>5</v>
      </c>
      <c r="H537">
        <v>7.44</v>
      </c>
      <c r="J537">
        <f>(F537*100*Info!$B$11)/AI537</f>
        <v>0.5771423496462379</v>
      </c>
      <c r="L537">
        <f t="shared" si="172"/>
        <v>1.0186915899227234</v>
      </c>
      <c r="M537">
        <f t="shared" si="173"/>
        <v>6.2908516181696275</v>
      </c>
      <c r="O537">
        <v>1.99</v>
      </c>
      <c r="Q537">
        <v>1.79</v>
      </c>
      <c r="S537">
        <v>13.1</v>
      </c>
      <c r="U537" s="23">
        <v>2.6435778066000002</v>
      </c>
      <c r="W537" s="37">
        <f>U537*Info!$B$2</f>
        <v>1.268917347168</v>
      </c>
      <c r="X537" s="37"/>
      <c r="Y537" s="28">
        <f>W537*Info!$D$2</f>
        <v>1.02782305120608</v>
      </c>
      <c r="Z537" s="28"/>
      <c r="AA537" s="37">
        <f t="shared" si="174"/>
        <v>0.72108265283200002</v>
      </c>
      <c r="AB537" s="37"/>
      <c r="AC537" s="37">
        <f>(1-EXP(-Info!$B$6*H537*1000))+(Info!$B$6/(Info!$B$6-Info!$B$7))*(EXP(-Info!$B$7*H537*1000)-EXP(-Info!$B$6*H537*1000))*(Info!$B$9-1)</f>
        <v>7.5533255989562148E-2</v>
      </c>
      <c r="AD537" s="37"/>
      <c r="AE537" s="37"/>
      <c r="AF537" s="37">
        <f t="shared" si="175"/>
        <v>12.017711228187929</v>
      </c>
      <c r="AG537" s="37"/>
      <c r="AH537" s="37">
        <f t="shared" si="176"/>
        <v>0.91738253650289536</v>
      </c>
      <c r="AI537">
        <f>AF537*EXP(Info!$B$6*H537*1000)</f>
        <v>12.866286255975625</v>
      </c>
      <c r="AJ537"/>
      <c r="AK537">
        <f t="shared" si="177"/>
        <v>0.95882360347071038</v>
      </c>
      <c r="AM537">
        <v>0.9</v>
      </c>
      <c r="AO537">
        <f t="shared" si="178"/>
        <v>10.9</v>
      </c>
      <c r="AP537">
        <f t="shared" si="179"/>
        <v>0.75276770558132733</v>
      </c>
      <c r="AQ537">
        <f t="shared" si="171"/>
        <v>2</v>
      </c>
      <c r="AR537">
        <v>1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>
      <c r="A538" s="13" t="s">
        <v>411</v>
      </c>
      <c r="B538" s="13" t="s">
        <v>429</v>
      </c>
      <c r="D538" s="13">
        <v>21.774999999999999</v>
      </c>
      <c r="E538" s="13">
        <v>85.39</v>
      </c>
      <c r="F538" s="13">
        <v>2906</v>
      </c>
      <c r="G538">
        <v>10</v>
      </c>
      <c r="H538">
        <v>20.309999999999999</v>
      </c>
      <c r="J538">
        <f>(F538*100*Info!$B$11)/AI538</f>
        <v>0.29449681504097225</v>
      </c>
      <c r="L538">
        <f t="shared" si="172"/>
        <v>1.3925233660411538</v>
      </c>
      <c r="M538">
        <f t="shared" si="173"/>
        <v>4.3880025490110155</v>
      </c>
      <c r="O538">
        <v>2.0699999999999998</v>
      </c>
      <c r="Q538">
        <v>2</v>
      </c>
      <c r="S538">
        <v>22.4</v>
      </c>
      <c r="U538" s="23">
        <v>3.6136981026000004</v>
      </c>
      <c r="W538" s="37">
        <f>U538*Info!$B$2</f>
        <v>1.7345750892480001</v>
      </c>
      <c r="X538" s="37"/>
      <c r="Y538" s="28">
        <f>W538*Info!$D$2</f>
        <v>1.4050058222908801</v>
      </c>
      <c r="Z538" s="28"/>
      <c r="AA538" s="37">
        <f t="shared" si="174"/>
        <v>0.33542491075199976</v>
      </c>
      <c r="AB538" s="37"/>
      <c r="AC538" s="37">
        <f>(1-EXP(-Info!$B$6*H538*1000))+(Info!$B$6/(Info!$B$6-Info!$B$7))*(EXP(-Info!$B$7*H538*1000)-EXP(-Info!$B$6*H538*1000))*(Info!$B$9-1)</f>
        <v>0.19416101545053027</v>
      </c>
      <c r="AD538" s="37"/>
      <c r="AE538" s="37"/>
      <c r="AF538" s="37">
        <f t="shared" si="175"/>
        <v>20.929867736430104</v>
      </c>
      <c r="AG538" s="37"/>
      <c r="AH538" s="37">
        <f t="shared" si="176"/>
        <v>0.93436909537634405</v>
      </c>
      <c r="AI538">
        <f>AF538*EXP(Info!$B$6*H538*1000)</f>
        <v>25.214801321235893</v>
      </c>
      <c r="AJ538"/>
      <c r="AK538">
        <f t="shared" si="177"/>
        <v>0.44601450382693408</v>
      </c>
      <c r="AM538">
        <v>0.97</v>
      </c>
      <c r="AO538">
        <f t="shared" si="178"/>
        <v>14.9</v>
      </c>
      <c r="AP538">
        <f t="shared" si="179"/>
        <v>0.57282040204483786</v>
      </c>
      <c r="AQ538">
        <f t="shared" si="171"/>
        <v>2</v>
      </c>
      <c r="AR538">
        <v>1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>
      <c r="A539" s="13" t="s">
        <v>411</v>
      </c>
      <c r="B539" s="13" t="s">
        <v>429</v>
      </c>
      <c r="D539" s="13">
        <v>21.774999999999999</v>
      </c>
      <c r="E539" s="13">
        <v>85.39</v>
      </c>
      <c r="F539" s="13">
        <v>2906</v>
      </c>
      <c r="G539">
        <v>15</v>
      </c>
      <c r="H539">
        <v>32.47</v>
      </c>
      <c r="J539">
        <f>(F539*100*Info!$B$11)/AI539</f>
        <v>0.34701788895399399</v>
      </c>
      <c r="L539">
        <f t="shared" si="172"/>
        <v>1.3831775716381931</v>
      </c>
      <c r="M539">
        <f t="shared" si="173"/>
        <v>5.1358647622548537</v>
      </c>
      <c r="O539">
        <v>2.12</v>
      </c>
      <c r="Q539">
        <v>1.89</v>
      </c>
      <c r="S539">
        <v>17.399999999999999</v>
      </c>
      <c r="U539" s="23">
        <v>3.5894450952000003</v>
      </c>
      <c r="W539" s="37">
        <f>U539*Info!$B$2</f>
        <v>1.722933645696</v>
      </c>
      <c r="X539" s="37"/>
      <c r="Y539" s="28">
        <f>W539*Info!$D$2</f>
        <v>1.3955762530137601</v>
      </c>
      <c r="Z539" s="28"/>
      <c r="AA539" s="37">
        <f t="shared" si="174"/>
        <v>0.39706635430400006</v>
      </c>
      <c r="AB539" s="37"/>
      <c r="AC539" s="37">
        <f>(1-EXP(-Info!$B$6*H539*1000))+(Info!$B$6/(Info!$B$6-Info!$B$7))*(EXP(-Info!$B$7*H539*1000)-EXP(-Info!$B$6*H539*1000))*(Info!$B$9-1)</f>
        <v>0.29356891086712811</v>
      </c>
      <c r="AD539" s="37"/>
      <c r="AE539" s="37"/>
      <c r="AF539" s="37">
        <f t="shared" si="175"/>
        <v>15.887857409811231</v>
      </c>
      <c r="AG539" s="37"/>
      <c r="AH539" s="37">
        <f t="shared" si="176"/>
        <v>0.91309525343742715</v>
      </c>
      <c r="AI539">
        <f>AF539*EXP(Info!$B$6*H539*1000)</f>
        <v>21.39854721431762</v>
      </c>
      <c r="AJ539"/>
      <c r="AK539">
        <f t="shared" si="177"/>
        <v>0.52797913131802887</v>
      </c>
      <c r="AM539">
        <v>0.89</v>
      </c>
      <c r="AO539">
        <f t="shared" si="178"/>
        <v>14.8</v>
      </c>
      <c r="AP539">
        <f t="shared" si="179"/>
        <v>0.59062053988093555</v>
      </c>
      <c r="AQ539">
        <f t="shared" si="171"/>
        <v>2</v>
      </c>
      <c r="AR539">
        <v>1</v>
      </c>
      <c r="AS539">
        <v>1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>
      <c r="A540" s="13" t="s">
        <v>411</v>
      </c>
      <c r="B540" s="13" t="s">
        <v>429</v>
      </c>
      <c r="D540" s="13">
        <v>21.774999999999999</v>
      </c>
      <c r="E540" s="13">
        <v>85.39</v>
      </c>
      <c r="F540" s="13">
        <v>2906</v>
      </c>
      <c r="G540">
        <v>20</v>
      </c>
      <c r="H540">
        <v>37.619999999999997</v>
      </c>
      <c r="J540">
        <f>(F540*100*Info!$B$11)/AI540</f>
        <v>0.87149189796842064</v>
      </c>
      <c r="L540">
        <f t="shared" si="172"/>
        <v>1.2897196276085854</v>
      </c>
      <c r="M540">
        <f t="shared" si="173"/>
        <v>12.02658820539552</v>
      </c>
      <c r="O540">
        <v>1.89</v>
      </c>
      <c r="Q540">
        <v>1.63</v>
      </c>
      <c r="S540">
        <v>7.43</v>
      </c>
      <c r="U540" s="23">
        <v>3.3469150212000005</v>
      </c>
      <c r="W540" s="37">
        <f>U540*Info!$B$2</f>
        <v>1.6065192101760002</v>
      </c>
      <c r="X540" s="37"/>
      <c r="Y540" s="28">
        <f>W540*Info!$D$2</f>
        <v>1.3012805602425603</v>
      </c>
      <c r="Z540" s="28"/>
      <c r="AA540" s="37">
        <f t="shared" si="174"/>
        <v>0.28348078982399971</v>
      </c>
      <c r="AB540" s="37"/>
      <c r="AC540" s="37">
        <f>(1-EXP(-Info!$B$6*H540*1000))+(Info!$B$6/(Info!$B$6-Info!$B$7))*(EXP(-Info!$B$7*H540*1000)-EXP(-Info!$B$6*H540*1000))*(Info!$B$9-1)</f>
        <v>0.33229086608610187</v>
      </c>
      <c r="AD540" s="37"/>
      <c r="AE540" s="37"/>
      <c r="AF540" s="37">
        <f t="shared" si="175"/>
        <v>6.0345213625880509</v>
      </c>
      <c r="AG540" s="37"/>
      <c r="AH540" s="37">
        <f t="shared" si="176"/>
        <v>0.81218322511279284</v>
      </c>
      <c r="AI540">
        <f>AF540*EXP(Info!$B$6*H540*1000)</f>
        <v>8.5206514235017554</v>
      </c>
      <c r="AJ540"/>
      <c r="AK540">
        <f t="shared" si="177"/>
        <v>0.37694440622897241</v>
      </c>
      <c r="AM540">
        <v>0.86</v>
      </c>
      <c r="AO540">
        <f t="shared" si="178"/>
        <v>13.8</v>
      </c>
      <c r="AP540">
        <f t="shared" si="179"/>
        <v>0.56469912980412651</v>
      </c>
      <c r="AQ540">
        <f t="shared" si="171"/>
        <v>2</v>
      </c>
      <c r="AR540">
        <v>1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>
      <c r="A541" s="13" t="s">
        <v>411</v>
      </c>
      <c r="B541" s="13" t="s">
        <v>429</v>
      </c>
      <c r="D541" s="13">
        <v>21.774999999999999</v>
      </c>
      <c r="E541" s="13">
        <v>85.39</v>
      </c>
      <c r="F541" s="13">
        <v>2906</v>
      </c>
      <c r="G541">
        <v>25</v>
      </c>
      <c r="H541">
        <v>49.64</v>
      </c>
      <c r="J541">
        <f>(F541*100*Info!$B$11)/AI541</f>
        <v>0.36043271118107933</v>
      </c>
      <c r="L541">
        <f t="shared" si="172"/>
        <v>1.1214953283552915</v>
      </c>
      <c r="M541">
        <f t="shared" si="173"/>
        <v>4.3251925390033339</v>
      </c>
      <c r="O541">
        <v>2.12</v>
      </c>
      <c r="Q541">
        <v>1.95</v>
      </c>
      <c r="S541">
        <v>14.5</v>
      </c>
      <c r="U541" s="23">
        <v>2.910360888</v>
      </c>
      <c r="W541" s="37">
        <f>U541*Info!$B$2</f>
        <v>1.3969732262399999</v>
      </c>
      <c r="X541" s="37"/>
      <c r="Y541" s="28">
        <f>W541*Info!$D$2</f>
        <v>1.1315483132544</v>
      </c>
      <c r="Z541" s="28"/>
      <c r="AA541" s="37">
        <f t="shared" si="174"/>
        <v>0.72302677376000024</v>
      </c>
      <c r="AB541" s="37"/>
      <c r="AC541" s="37">
        <f>(1-EXP(-Info!$B$6*H541*1000))+(Info!$B$6/(Info!$B$6-Info!$B$7))*(EXP(-Info!$B$7*H541*1000)-EXP(-Info!$B$6*H541*1000))*(Info!$B$9-1)</f>
        <v>0.41552420838178544</v>
      </c>
      <c r="AD541" s="37"/>
      <c r="AE541" s="37"/>
      <c r="AF541" s="37">
        <f t="shared" si="175"/>
        <v>13.068016558940139</v>
      </c>
      <c r="AG541" s="37"/>
      <c r="AH541" s="37">
        <f t="shared" si="176"/>
        <v>0.90124252130621652</v>
      </c>
      <c r="AI541">
        <f>AF541*EXP(Info!$B$6*H541*1000)</f>
        <v>20.602121979057141</v>
      </c>
      <c r="AJ541"/>
      <c r="AK541">
        <f t="shared" si="177"/>
        <v>0.96140870106867227</v>
      </c>
      <c r="AM541">
        <v>0.92</v>
      </c>
      <c r="AO541">
        <f t="shared" si="178"/>
        <v>12</v>
      </c>
      <c r="AP541">
        <f t="shared" si="179"/>
        <v>0.72843199918648716</v>
      </c>
      <c r="AQ541">
        <f t="shared" si="171"/>
        <v>2</v>
      </c>
      <c r="AR541">
        <v>1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>
      <c r="A542" s="13" t="s">
        <v>411</v>
      </c>
      <c r="B542" s="13" t="s">
        <v>429</v>
      </c>
      <c r="D542" s="13">
        <v>21.774999999999999</v>
      </c>
      <c r="E542" s="13">
        <v>85.39</v>
      </c>
      <c r="F542" s="13">
        <v>2906</v>
      </c>
      <c r="G542">
        <v>30</v>
      </c>
      <c r="H542">
        <v>56.64</v>
      </c>
      <c r="J542">
        <f>(F542*100*Info!$B$11)/AI542</f>
        <v>0.62759034559884874</v>
      </c>
      <c r="L542">
        <f t="shared" si="172"/>
        <v>1.1401869171612133</v>
      </c>
      <c r="M542">
        <f t="shared" si="173"/>
        <v>7.6566022248568615</v>
      </c>
      <c r="O542">
        <v>2.0099999999999998</v>
      </c>
      <c r="Q542">
        <v>1.73</v>
      </c>
      <c r="S542">
        <v>8.4600000000000009</v>
      </c>
      <c r="U542" s="23">
        <v>2.9588669028000001</v>
      </c>
      <c r="W542" s="37">
        <f>U542*Info!$B$2</f>
        <v>1.4202561133439999</v>
      </c>
      <c r="X542" s="37"/>
      <c r="Y542" s="28">
        <f>W542*Info!$D$2</f>
        <v>1.15040745180864</v>
      </c>
      <c r="Z542" s="28"/>
      <c r="AA542" s="37">
        <f t="shared" si="174"/>
        <v>0.58974388665599986</v>
      </c>
      <c r="AB542" s="37"/>
      <c r="AC542" s="37">
        <f>(1-EXP(-Info!$B$6*H542*1000))+(Info!$B$6/(Info!$B$6-Info!$B$7))*(EXP(-Info!$B$7*H542*1000)-EXP(-Info!$B$6*H542*1000))*(Info!$B$9-1)</f>
        <v>0.45972082312961365</v>
      </c>
      <c r="AD542" s="37"/>
      <c r="AE542" s="37"/>
      <c r="AF542" s="37">
        <f t="shared" si="175"/>
        <v>7.0384750031822074</v>
      </c>
      <c r="AG542" s="37"/>
      <c r="AH542" s="37">
        <f t="shared" si="176"/>
        <v>0.83197104056527271</v>
      </c>
      <c r="AI542">
        <f>AF542*EXP(Info!$B$6*H542*1000)</f>
        <v>11.832047342776223</v>
      </c>
      <c r="AJ542"/>
      <c r="AK542">
        <f t="shared" si="177"/>
        <v>0.78418244608648302</v>
      </c>
      <c r="AM542">
        <v>0.86</v>
      </c>
      <c r="AO542">
        <f t="shared" si="178"/>
        <v>12.2</v>
      </c>
      <c r="AP542">
        <f t="shared" si="179"/>
        <v>0.67931409760199768</v>
      </c>
      <c r="AQ542">
        <f t="shared" si="171"/>
        <v>2</v>
      </c>
      <c r="AR542">
        <v>1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>
      <c r="A543" t="s">
        <v>412</v>
      </c>
      <c r="B543" s="13" t="s">
        <v>429</v>
      </c>
      <c r="D543">
        <v>19.875</v>
      </c>
      <c r="E543">
        <v>83.076700000000002</v>
      </c>
      <c r="F543" s="13">
        <v>4066</v>
      </c>
      <c r="G543">
        <v>0</v>
      </c>
      <c r="H543" s="80">
        <v>1</v>
      </c>
      <c r="J543">
        <f>(F543*100*Info!$B$11)/AI543</f>
        <v>2.129517552136555</v>
      </c>
      <c r="K543">
        <f>2*((F543*100*Info!$B$11)/AI543^2)*(AJ543/2)</f>
        <v>0.10065655558683315</v>
      </c>
      <c r="L543">
        <f t="shared" si="172"/>
        <v>1.308411216414507</v>
      </c>
      <c r="M543">
        <f t="shared" si="173"/>
        <v>29.813245763207256</v>
      </c>
      <c r="N543">
        <f t="shared" ref="N543:N574" si="180">2*M543*SQRT((0.5*K543/J543)^2+(0.5*V543/U543)^2)</f>
        <v>1.6466319183788578</v>
      </c>
      <c r="O543">
        <v>2.15</v>
      </c>
      <c r="P543">
        <v>0.1</v>
      </c>
      <c r="Q543">
        <v>2.0499999999999998</v>
      </c>
      <c r="S543">
        <v>6.16</v>
      </c>
      <c r="T543">
        <v>0.13</v>
      </c>
      <c r="U543" s="23">
        <v>3.3954210360000001</v>
      </c>
      <c r="V543" s="23">
        <v>9.7012029600000008E-2</v>
      </c>
      <c r="W543" s="37">
        <f>U543*Info!$B$2</f>
        <v>1.62980209728</v>
      </c>
      <c r="X543" s="37">
        <f>W543*SQRT((0.5*V543/U543)^2+Info!$B$3^2)</f>
        <v>8.4750988328416127E-2</v>
      </c>
      <c r="Y543" s="28">
        <f>W543*Info!$D$2</f>
        <v>1.3201396987968002</v>
      </c>
      <c r="Z543" s="28">
        <f>Y543*SQRT(Info!$D$3^2+(X543/W543)^2)</f>
        <v>9.5233981480900787E-2</v>
      </c>
      <c r="AA543" s="37">
        <f t="shared" si="174"/>
        <v>0.52019790271999988</v>
      </c>
      <c r="AB543" s="37">
        <f t="shared" ref="AB543:AB574" si="181">SQRT((0.5*P543)^2+X543^2)</f>
        <v>9.8400863932403188E-2</v>
      </c>
      <c r="AC543" s="37">
        <f>(1-EXP(-Info!$B$6*H543*1000))+(Info!$B$6/(Info!$B$6-Info!$B$7))*(EXP(-Info!$B$7*H543*1000)-EXP(-Info!$B$6*H543*1000))*(Info!$B$9-1)</f>
        <v>1.0466824416776932E-2</v>
      </c>
      <c r="AD543" s="37">
        <f>SQRT((Info!$B$6*EXP(-Info!$B$6*H543*1000)+(Info!$B$6/(Info!$B$6+Info!$B$7))*(Info!$B$9-1)*(-Info!$B$7*EXP(-Info!$B$7*H543*1000)+Info!$B$6*EXP(-Info!$B$6*H543*1000)))^2*(0.01*H543*1000)^2)</f>
        <v>9.7909936888290202E-5</v>
      </c>
      <c r="AE543" s="37">
        <f t="shared" ref="AE543:AE574" si="182">IF(AA543&gt;0,AA543*AC543*SQRT((AB543/AA543)^2+(AD543/AC543)^2),AA543*AC543*SQRT((AD543/AC543)^2))</f>
        <v>1.0312031475354858E-3</v>
      </c>
      <c r="AF543" s="37">
        <f t="shared" si="175"/>
        <v>4.8344154810934539</v>
      </c>
      <c r="AG543" s="37">
        <f t="shared" ref="AG543:AG574" si="183">SQRT((T543*0.5)^2+Z543^2+AE543^2)</f>
        <v>0.11530643784557755</v>
      </c>
      <c r="AH543" s="37">
        <f t="shared" si="176"/>
        <v>0.78480770796971655</v>
      </c>
      <c r="AI543">
        <f>AF543*EXP(Info!$B$6*H543*1000)</f>
        <v>4.8789536588050808</v>
      </c>
      <c r="AJ543">
        <f>2*SQRT((EXP(Info!$B$6*H543)*AG543)^2+(Info!$B$6*H543*0.01*AI543)^2)</f>
        <v>0.2306149905505005</v>
      </c>
      <c r="AK543">
        <f t="shared" si="177"/>
        <v>0.69170715124678384</v>
      </c>
      <c r="AL543">
        <f t="shared" ref="AL543:AL574" si="184">AB543/0.752049334436339*2</f>
        <v>0.26168725754183303</v>
      </c>
      <c r="AM543">
        <v>0.95</v>
      </c>
      <c r="AN543">
        <v>0.06</v>
      </c>
      <c r="AO543">
        <f t="shared" si="178"/>
        <v>14</v>
      </c>
      <c r="AP543">
        <f t="shared" si="179"/>
        <v>0.63320571357855004</v>
      </c>
      <c r="AQ543">
        <f t="shared" si="171"/>
        <v>2</v>
      </c>
      <c r="AR543">
        <v>1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>
      <c r="A544" t="s">
        <v>413</v>
      </c>
      <c r="B544" s="13" t="s">
        <v>429</v>
      </c>
      <c r="D544">
        <v>16.059999999999999</v>
      </c>
      <c r="E544">
        <v>82.796700000000001</v>
      </c>
      <c r="F544" s="13">
        <v>1377</v>
      </c>
      <c r="G544">
        <v>0</v>
      </c>
      <c r="H544" s="80">
        <v>1</v>
      </c>
      <c r="J544">
        <f>(F544*100*Info!$B$11)/AI544</f>
        <v>0.99482707541888538</v>
      </c>
      <c r="K544">
        <f>2*((F544*100*Info!$B$11)/AI544^2)*(AJ544/2)</f>
        <v>5.2146488258023732E-2</v>
      </c>
      <c r="L544">
        <f t="shared" si="172"/>
        <v>0.8897196271618647</v>
      </c>
      <c r="M544">
        <f t="shared" si="173"/>
        <v>9.4707537685647427</v>
      </c>
      <c r="N544">
        <f t="shared" si="180"/>
        <v>0.63006170159423747</v>
      </c>
      <c r="O544">
        <v>1.84</v>
      </c>
      <c r="P544">
        <v>7.0000000000000007E-2</v>
      </c>
      <c r="Q544">
        <v>1.74</v>
      </c>
      <c r="S544">
        <v>4.41</v>
      </c>
      <c r="T544">
        <v>0.13</v>
      </c>
      <c r="U544" s="23">
        <v>2.3088863044800001</v>
      </c>
      <c r="V544" s="23">
        <v>9.4586728860000011E-2</v>
      </c>
      <c r="W544" s="37">
        <f>U544*Info!$B$2</f>
        <v>1.1082654261503999</v>
      </c>
      <c r="X544" s="37">
        <f>W544*SQRT((0.5*V544/U544)^2+Info!$B$3^2)</f>
        <v>5.9882865957830413E-2</v>
      </c>
      <c r="Y544" s="28">
        <f>W544*Info!$D$2</f>
        <v>0.89769499518182394</v>
      </c>
      <c r="Z544" s="28">
        <f>Y544*SQRT(Info!$D$3^2+(X544/W544)^2)</f>
        <v>6.6086213127035637E-2</v>
      </c>
      <c r="AA544" s="37">
        <f t="shared" si="174"/>
        <v>0.73173457384960017</v>
      </c>
      <c r="AB544" s="37">
        <f t="shared" si="181"/>
        <v>6.93610671437766E-2</v>
      </c>
      <c r="AC544" s="37">
        <f>(1-EXP(-Info!$B$6*H544*1000))+(Info!$B$6/(Info!$B$6-Info!$B$7))*(EXP(-Info!$B$7*H544*1000)-EXP(-Info!$B$6*H544*1000))*(Info!$B$9-1)</f>
        <v>1.0466824416776932E-2</v>
      </c>
      <c r="AD544" s="37">
        <f>SQRT((Info!$B$6*EXP(-Info!$B$6*H544*1000)+(Info!$B$6/(Info!$B$6+Info!$B$7))*(Info!$B$9-1)*(-Info!$B$7*EXP(-Info!$B$7*H544*1000)+Info!$B$6*EXP(-Info!$B$6*H544*1000)))^2*(0.01*H544*1000)^2)</f>
        <v>9.7909936888290202E-5</v>
      </c>
      <c r="AE544" s="37">
        <f t="shared" si="182"/>
        <v>7.2951663212328637E-4</v>
      </c>
      <c r="AF544" s="37">
        <f t="shared" si="175"/>
        <v>3.5046460675140074</v>
      </c>
      <c r="AG544" s="37">
        <f t="shared" si="183"/>
        <v>9.2698002998924001E-2</v>
      </c>
      <c r="AH544" s="37">
        <f t="shared" si="176"/>
        <v>0.79470432369932142</v>
      </c>
      <c r="AI544">
        <f>AF544*EXP(Info!$B$6*H544*1000)</f>
        <v>3.5369334350317012</v>
      </c>
      <c r="AJ544">
        <f>2*SQRT((EXP(Info!$B$6*H544)*AG544)^2+(Info!$B$6*H544*0.01*AI544)^2)</f>
        <v>0.18539770619092946</v>
      </c>
      <c r="AK544">
        <f t="shared" si="177"/>
        <v>0.97298746284781334</v>
      </c>
      <c r="AL544">
        <f t="shared" si="184"/>
        <v>0.18445882196215949</v>
      </c>
      <c r="AM544">
        <v>0.94</v>
      </c>
      <c r="AN544">
        <v>0.05</v>
      </c>
      <c r="AO544">
        <f t="shared" si="178"/>
        <v>9.52</v>
      </c>
      <c r="AP544">
        <f t="shared" si="179"/>
        <v>0.79692100751335992</v>
      </c>
      <c r="AQ544">
        <f t="shared" si="171"/>
        <v>2</v>
      </c>
      <c r="AR544">
        <v>1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>
      <c r="A545" s="13" t="s">
        <v>198</v>
      </c>
      <c r="B545" s="13" t="s">
        <v>202</v>
      </c>
      <c r="D545" s="14">
        <v>-74.417000000000002</v>
      </c>
      <c r="E545" s="14">
        <v>28.25</v>
      </c>
      <c r="F545" s="14">
        <v>4774</v>
      </c>
      <c r="G545" s="16">
        <v>14.22</v>
      </c>
      <c r="H545">
        <v>77.569999999999993</v>
      </c>
      <c r="J545">
        <f>(F545*100*Info!$B$11)/AI545</f>
        <v>1.9351416850826584</v>
      </c>
      <c r="K545">
        <f>2*((F545*100*Info!$B$11)/AI545^2)*(AJ545/2)</f>
        <v>3.5412759649646026E-2</v>
      </c>
      <c r="L545" s="26">
        <f t="shared" si="172"/>
        <v>0.78618248971962745</v>
      </c>
      <c r="M545" s="20">
        <f t="shared" si="173"/>
        <v>16.278707234942161</v>
      </c>
      <c r="N545" s="20">
        <f t="shared" si="180"/>
        <v>0.32917488292284353</v>
      </c>
      <c r="O545">
        <v>0.94782999999999995</v>
      </c>
      <c r="P545">
        <v>8.0739000000000002E-3</v>
      </c>
      <c r="S545">
        <v>3.8883000000000001</v>
      </c>
      <c r="T545">
        <v>2.5656999999999999E-2</v>
      </c>
      <c r="U545">
        <v>2.0402</v>
      </c>
      <c r="V545">
        <v>1.7552000000000002E-2</v>
      </c>
      <c r="W545" s="37">
        <f>U545*Info!$B$2</f>
        <v>0.97929599999999994</v>
      </c>
      <c r="X545" s="37">
        <f>W545*SQRT((0.5*V545/U545)^2+Info!$B$3^2)</f>
        <v>4.9145667426441574E-2</v>
      </c>
      <c r="Y545" s="28">
        <f>W545*Info!$D$2</f>
        <v>0.79322976000000001</v>
      </c>
      <c r="Z545" s="28">
        <f>Y545*SQRT(Info!$D$3^2+(X545/W545)^2)</f>
        <v>5.6193502713492827E-2</v>
      </c>
      <c r="AA545" s="37">
        <f t="shared" si="174"/>
        <v>0</v>
      </c>
      <c r="AB545" s="37">
        <f t="shared" si="181"/>
        <v>4.9311191347329059E-2</v>
      </c>
      <c r="AC545" s="37">
        <f>(1-EXP(-Info!$B$6*H545*1000))+(Info!$B$6/(Info!$B$6-Info!$B$7))*(EXP(-Info!$B$7*H545*1000)-EXP(-Info!$B$6*H545*1000))*(Info!$B$9-1)</f>
        <v>0.57527464956969931</v>
      </c>
      <c r="AD545" s="37">
        <f>SQRT((Info!$B$6*EXP(-Info!$B$6*H545*1000)+(Info!$B$6/(Info!$B$6+Info!$B$7))*(Info!$B$9-1)*(-Info!$B$7*EXP(-Info!$B$7*H545*1000)+Info!$B$6*EXP(-Info!$B$6*H545*1000)))^2*(0.01*H545*1000)^2)</f>
        <v>3.6872504402515574E-3</v>
      </c>
      <c r="AE545" s="37">
        <f t="shared" si="182"/>
        <v>0</v>
      </c>
      <c r="AF545" s="37">
        <f t="shared" si="175"/>
        <v>3.0950702400000001</v>
      </c>
      <c r="AG545" s="37">
        <f t="shared" si="183"/>
        <v>5.7639224140001451E-2</v>
      </c>
      <c r="AH545" s="37">
        <f t="shared" si="176"/>
        <v>0.79599574106936188</v>
      </c>
      <c r="AI545">
        <f>AF545*EXP(Info!$B$6*H545*1000)</f>
        <v>6.303912687092331</v>
      </c>
      <c r="AJ545">
        <f>2*SQRT((EXP(Info!$B$6*H545)*AG545)^2+(Info!$B$6*H545*0.01*AI545)^2)</f>
        <v>0.11536051678346197</v>
      </c>
      <c r="AK545">
        <f t="shared" si="177"/>
        <v>0</v>
      </c>
      <c r="AL545">
        <f t="shared" si="184"/>
        <v>0.13113818226908688</v>
      </c>
      <c r="AM545"/>
      <c r="AN545"/>
      <c r="AO545">
        <f t="shared" si="178"/>
        <v>8.4121526306053074</v>
      </c>
      <c r="AP545">
        <f t="shared" si="179"/>
        <v>0.4645770022546809</v>
      </c>
      <c r="AQ545">
        <f t="shared" si="171"/>
        <v>5</v>
      </c>
      <c r="AR545">
        <v>1</v>
      </c>
      <c r="AS545">
        <v>1</v>
      </c>
      <c r="AT545">
        <v>0</v>
      </c>
      <c r="AU545">
        <v>0</v>
      </c>
      <c r="AV545">
        <v>1</v>
      </c>
      <c r="AW545">
        <v>1</v>
      </c>
      <c r="AX545">
        <v>1</v>
      </c>
    </row>
    <row r="546" spans="1:50">
      <c r="A546" s="13" t="s">
        <v>198</v>
      </c>
      <c r="B546" s="13" t="s">
        <v>202</v>
      </c>
      <c r="D546" s="14">
        <v>-74.417000000000002</v>
      </c>
      <c r="E546" s="14">
        <v>28.25</v>
      </c>
      <c r="F546" s="14">
        <v>4774</v>
      </c>
      <c r="G546" s="16">
        <v>14.82</v>
      </c>
      <c r="H546">
        <v>83.331999999999994</v>
      </c>
      <c r="J546">
        <f>(F546*100*Info!$B$11)/AI546</f>
        <v>1.4923579551559707</v>
      </c>
      <c r="K546">
        <f>2*((F546*100*Info!$B$11)/AI546^2)*(AJ546/2)</f>
        <v>3.2363702759428188E-2</v>
      </c>
      <c r="L546" s="26">
        <f t="shared" si="172"/>
        <v>1.0090279626168241</v>
      </c>
      <c r="M546" s="20">
        <f t="shared" si="173"/>
        <v>16.112390704750617</v>
      </c>
      <c r="N546" s="20">
        <f t="shared" si="180"/>
        <v>0.43649877729278086</v>
      </c>
      <c r="O546">
        <v>1.8589</v>
      </c>
      <c r="P546">
        <v>1.9091E-2</v>
      </c>
      <c r="S546">
        <v>5.1879999999999997</v>
      </c>
      <c r="T546">
        <v>6.5744999999999998E-2</v>
      </c>
      <c r="U546">
        <v>2.6185</v>
      </c>
      <c r="V546">
        <v>4.2514999999999997E-2</v>
      </c>
      <c r="W546" s="37">
        <f>U546*Info!$B$2</f>
        <v>1.25688</v>
      </c>
      <c r="X546" s="37">
        <f>W546*SQRT((0.5*V546/U546)^2+Info!$B$3^2)</f>
        <v>6.3666959947526955E-2</v>
      </c>
      <c r="Y546" s="28">
        <f>W546*Info!$D$2</f>
        <v>1.0180728000000001</v>
      </c>
      <c r="Z546" s="28">
        <f>Y546*SQRT(Info!$D$3^2+(X546/W546)^2)</f>
        <v>7.246150679489255E-2</v>
      </c>
      <c r="AA546" s="37">
        <f t="shared" si="174"/>
        <v>0.60202</v>
      </c>
      <c r="AB546" s="37">
        <f t="shared" si="181"/>
        <v>6.4378555118999065E-2</v>
      </c>
      <c r="AC546" s="37">
        <f>(1-EXP(-Info!$B$6*H546*1000))+(Info!$B$6/(Info!$B$6-Info!$B$7))*(EXP(-Info!$B$7*H546*1000)-EXP(-Info!$B$6*H546*1000))*(Info!$B$9-1)</f>
        <v>0.60315547846741668</v>
      </c>
      <c r="AD546" s="37">
        <f>SQRT((Info!$B$6*EXP(-Info!$B$6*H546*1000)+(Info!$B$6/(Info!$B$6+Info!$B$7))*(Info!$B$9-1)*(-Info!$B$7*EXP(-Info!$B$7*H546*1000)+Info!$B$6*EXP(-Info!$B$6*H546*1000)))^2*(0.01*H546*1000)^2)</f>
        <v>3.7497732053059156E-3</v>
      </c>
      <c r="AE546" s="37">
        <f t="shared" si="182"/>
        <v>3.8895842126673748E-2</v>
      </c>
      <c r="AF546" s="37">
        <f t="shared" si="175"/>
        <v>3.806815538853046</v>
      </c>
      <c r="AG546" s="37">
        <f t="shared" si="183"/>
        <v>8.8567249917672092E-2</v>
      </c>
      <c r="AH546" s="37">
        <f t="shared" si="176"/>
        <v>0.73377323416596885</v>
      </c>
      <c r="AI546">
        <f>AF546*EXP(Info!$B$6*H546*1000)</f>
        <v>8.1742883319430248</v>
      </c>
      <c r="AJ546">
        <f>2*SQRT((EXP(Info!$B$6*H546)*AG546)^2+(Info!$B$6*H546*0.01*AI546)^2)</f>
        <v>0.177269961895447</v>
      </c>
      <c r="AK546">
        <f t="shared" si="177"/>
        <v>0.800505994</v>
      </c>
      <c r="AL546">
        <f t="shared" si="184"/>
        <v>0.17120832948346612</v>
      </c>
      <c r="AM546"/>
      <c r="AN546"/>
      <c r="AO546">
        <f t="shared" si="178"/>
        <v>10.796599187942357</v>
      </c>
      <c r="AP546">
        <f t="shared" si="179"/>
        <v>0.70991025396219209</v>
      </c>
      <c r="AQ546">
        <f t="shared" si="171"/>
        <v>5</v>
      </c>
      <c r="AR546">
        <v>1</v>
      </c>
      <c r="AS546">
        <v>1</v>
      </c>
      <c r="AT546">
        <v>0</v>
      </c>
      <c r="AU546">
        <v>0</v>
      </c>
      <c r="AV546">
        <v>1</v>
      </c>
      <c r="AW546">
        <v>1</v>
      </c>
      <c r="AX546">
        <v>1</v>
      </c>
    </row>
    <row r="547" spans="1:50">
      <c r="A547" s="13" t="s">
        <v>198</v>
      </c>
      <c r="B547" s="13" t="s">
        <v>202</v>
      </c>
      <c r="D547" s="14">
        <v>-74.417000000000002</v>
      </c>
      <c r="E547" s="14">
        <v>28.25</v>
      </c>
      <c r="F547" s="14">
        <v>4774</v>
      </c>
      <c r="G547" s="16">
        <v>15.4</v>
      </c>
      <c r="H547">
        <v>88.902000000000001</v>
      </c>
      <c r="J547">
        <f>(F547*100*Info!$B$11)/AI547</f>
        <v>1.2784203672164076</v>
      </c>
      <c r="K547">
        <f>2*((F547*100*Info!$B$11)/AI547^2)*(AJ547/2)</f>
        <v>2.1776727658882816E-2</v>
      </c>
      <c r="L547" s="26">
        <f t="shared" si="172"/>
        <v>0.97268985420560916</v>
      </c>
      <c r="M547" s="20">
        <f t="shared" si="173"/>
        <v>13.305519770432934</v>
      </c>
      <c r="N547" s="20">
        <f t="shared" si="180"/>
        <v>0.24735247567038987</v>
      </c>
      <c r="O547">
        <v>1.9036</v>
      </c>
      <c r="P547">
        <v>1.6160999999999998E-2</v>
      </c>
      <c r="S547">
        <v>5.6390000000000002</v>
      </c>
      <c r="T547">
        <v>3.3105000000000002E-2</v>
      </c>
      <c r="U547">
        <v>2.5242</v>
      </c>
      <c r="V547">
        <v>1.8794000000000002E-2</v>
      </c>
      <c r="W547" s="37">
        <f>U547*Info!$B$2</f>
        <v>1.211616</v>
      </c>
      <c r="X547" s="37">
        <f>W547*SQRT((0.5*V547/U547)^2+Info!$B$3^2)</f>
        <v>6.0748485414482571E-2</v>
      </c>
      <c r="Y547" s="28">
        <f>W547*Info!$D$2</f>
        <v>0.98140896000000011</v>
      </c>
      <c r="Z547" s="28">
        <f>Y547*SQRT(Info!$D$3^2+(X547/W547)^2)</f>
        <v>6.949220235213073E-2</v>
      </c>
      <c r="AA547" s="37">
        <f t="shared" si="174"/>
        <v>0.69198399999999993</v>
      </c>
      <c r="AB547" s="37">
        <f t="shared" si="181"/>
        <v>6.1283545592627074E-2</v>
      </c>
      <c r="AC547" s="37">
        <f>(1-EXP(-Info!$B$6*H547*1000))+(Info!$B$6/(Info!$B$6-Info!$B$7))*(EXP(-Info!$B$7*H547*1000)-EXP(-Info!$B$6*H547*1000))*(Info!$B$9-1)</f>
        <v>0.62865003216062532</v>
      </c>
      <c r="AD547" s="37">
        <f>SQRT((Info!$B$6*EXP(-Info!$B$6*H547*1000)+(Info!$B$6/(Info!$B$6+Info!$B$7))*(Info!$B$9-1)*(-Info!$B$7*EXP(-Info!$B$7*H547*1000)+Info!$B$6*EXP(-Info!$B$6*H547*1000)))^2*(0.01*H547*1000)^2)</f>
        <v>3.7935884767319621E-3</v>
      </c>
      <c r="AE547" s="37">
        <f t="shared" si="182"/>
        <v>3.8615234793281807E-2</v>
      </c>
      <c r="AF547" s="37">
        <f t="shared" si="175"/>
        <v>4.2225752761453617</v>
      </c>
      <c r="AG547" s="37">
        <f t="shared" si="183"/>
        <v>8.1205220288721375E-2</v>
      </c>
      <c r="AH547" s="37">
        <f t="shared" si="176"/>
        <v>0.74881632845280399</v>
      </c>
      <c r="AI547">
        <f>AF547*EXP(Info!$B$6*H547*1000)</f>
        <v>9.5422167330417658</v>
      </c>
      <c r="AJ547">
        <f>2*SQRT((EXP(Info!$B$6*H547)*AG547)^2+(Info!$B$6*H547*0.01*AI547)^2)</f>
        <v>0.16254297912191312</v>
      </c>
      <c r="AK547">
        <f t="shared" si="177"/>
        <v>0.92013112479999992</v>
      </c>
      <c r="AL547">
        <f t="shared" si="184"/>
        <v>0.16297746114903244</v>
      </c>
      <c r="AM547"/>
      <c r="AN547"/>
      <c r="AO547">
        <f t="shared" si="178"/>
        <v>10.407781428376589</v>
      </c>
      <c r="AP547">
        <f t="shared" si="179"/>
        <v>0.7541399255209571</v>
      </c>
      <c r="AQ547">
        <f t="shared" si="171"/>
        <v>5</v>
      </c>
      <c r="AR547">
        <v>1</v>
      </c>
      <c r="AS547">
        <v>1</v>
      </c>
      <c r="AT547">
        <v>0</v>
      </c>
      <c r="AU547">
        <v>0</v>
      </c>
      <c r="AV547">
        <v>1</v>
      </c>
      <c r="AW547">
        <v>1</v>
      </c>
      <c r="AX547">
        <v>1</v>
      </c>
    </row>
    <row r="548" spans="1:50">
      <c r="A548" s="13" t="s">
        <v>198</v>
      </c>
      <c r="B548" s="13" t="s">
        <v>202</v>
      </c>
      <c r="D548" s="14">
        <v>-74.417000000000002</v>
      </c>
      <c r="E548" s="14">
        <v>28.25</v>
      </c>
      <c r="F548" s="14">
        <v>4774</v>
      </c>
      <c r="G548" s="16">
        <v>15.8</v>
      </c>
      <c r="H548">
        <v>92.744</v>
      </c>
      <c r="J548">
        <f>(F548*100*Info!$B$11)/AI548</f>
        <v>1.6889488313228338</v>
      </c>
      <c r="K548">
        <f>2*((F548*100*Info!$B$11)/AI548^2)*(AJ548/2)</f>
        <v>3.2344511520213157E-2</v>
      </c>
      <c r="L548" s="26">
        <f t="shared" si="172"/>
        <v>0.80541124485981452</v>
      </c>
      <c r="M548" s="20">
        <f t="shared" si="173"/>
        <v>14.5551926739207</v>
      </c>
      <c r="N548" s="20">
        <f t="shared" si="180"/>
        <v>0.32243058443634476</v>
      </c>
      <c r="O548">
        <v>1.1155999999999999</v>
      </c>
      <c r="P548">
        <v>1.2166E-2</v>
      </c>
      <c r="S548">
        <v>3.9706999999999999</v>
      </c>
      <c r="T548">
        <v>3.8778E-2</v>
      </c>
      <c r="U548">
        <v>2.0901000000000001</v>
      </c>
      <c r="V548">
        <v>2.3272000000000001E-2</v>
      </c>
      <c r="W548" s="37">
        <f>U548*Info!$B$2</f>
        <v>1.0032479999999999</v>
      </c>
      <c r="X548" s="37">
        <f>W548*SQRT((0.5*V548/U548)^2+Info!$B$3^2)</f>
        <v>5.047238578112194E-2</v>
      </c>
      <c r="Y548" s="28">
        <f>W548*Info!$D$2</f>
        <v>0.81263087999999994</v>
      </c>
      <c r="Z548" s="28">
        <f>Y548*SQRT(Info!$D$3^2+(X548/W548)^2)</f>
        <v>5.7639500401549019E-2</v>
      </c>
      <c r="AA548" s="37">
        <f t="shared" si="174"/>
        <v>0.11235200000000001</v>
      </c>
      <c r="AB548" s="37">
        <f t="shared" si="181"/>
        <v>5.0837629915628443E-2</v>
      </c>
      <c r="AC548" s="37">
        <f>(1-EXP(-Info!$B$6*H548*1000))+(Info!$B$6/(Info!$B$6-Info!$B$7))*(EXP(-Info!$B$7*H548*1000)-EXP(-Info!$B$6*H548*1000))*(Info!$B$9-1)</f>
        <v>0.64543912284892924</v>
      </c>
      <c r="AD548" s="37">
        <f>SQRT((Info!$B$6*EXP(-Info!$B$6*H548*1000)+(Info!$B$6/(Info!$B$6+Info!$B$7))*(Info!$B$9-1)*(-Info!$B$7*EXP(-Info!$B$7*H548*1000)+Info!$B$6*EXP(-Info!$B$6*H548*1000)))^2*(0.01*H548*1000)^2)</f>
        <v>3.8150744453236403E-3</v>
      </c>
      <c r="AE548" s="37">
        <f t="shared" si="182"/>
        <v>3.2815394748048912E-2</v>
      </c>
      <c r="AF548" s="37">
        <f t="shared" si="175"/>
        <v>3.0855527436696772</v>
      </c>
      <c r="AG548" s="37">
        <f t="shared" si="183"/>
        <v>6.9102065526367926E-2</v>
      </c>
      <c r="AH548" s="37">
        <f t="shared" si="176"/>
        <v>0.77708029910838827</v>
      </c>
      <c r="AI548">
        <f>AF548*EXP(Info!$B$6*H548*1000)</f>
        <v>7.2228145658854688</v>
      </c>
      <c r="AJ548">
        <f>2*SQRT((EXP(Info!$B$6*H548)*AG548)^2+(Info!$B$6*H548*0.01*AI548)^2)</f>
        <v>0.13832178015225555</v>
      </c>
      <c r="AK548">
        <f t="shared" si="177"/>
        <v>0.14939445440000002</v>
      </c>
      <c r="AL548">
        <f t="shared" si="184"/>
        <v>0.13519759299762227</v>
      </c>
      <c r="AM548"/>
      <c r="AN548"/>
      <c r="AO548">
        <f t="shared" si="178"/>
        <v>8.6179003103755285</v>
      </c>
      <c r="AP548">
        <f t="shared" si="179"/>
        <v>0.53375436581981717</v>
      </c>
      <c r="AQ548">
        <f t="shared" si="171"/>
        <v>5</v>
      </c>
      <c r="AR548">
        <v>1</v>
      </c>
      <c r="AS548">
        <v>1</v>
      </c>
      <c r="AT548">
        <v>0</v>
      </c>
      <c r="AU548">
        <v>0</v>
      </c>
      <c r="AV548">
        <v>1</v>
      </c>
      <c r="AW548">
        <v>1</v>
      </c>
      <c r="AX548">
        <v>1</v>
      </c>
    </row>
    <row r="549" spans="1:50">
      <c r="A549" s="13" t="s">
        <v>198</v>
      </c>
      <c r="B549" s="13" t="s">
        <v>202</v>
      </c>
      <c r="D549" s="14">
        <v>-74.417000000000002</v>
      </c>
      <c r="E549" s="14">
        <v>28.25</v>
      </c>
      <c r="F549" s="14">
        <v>4774</v>
      </c>
      <c r="G549" s="16">
        <v>16.32</v>
      </c>
      <c r="H549">
        <v>97.738</v>
      </c>
      <c r="J549">
        <f>(F549*100*Info!$B$11)/AI549</f>
        <v>1.3089692634606178</v>
      </c>
      <c r="K549">
        <f>2*((F549*100*Info!$B$11)/AI549^2)*(AJ549/2)</f>
        <v>1.6271185041526144E-2</v>
      </c>
      <c r="L549" s="26">
        <f t="shared" si="172"/>
        <v>0.77739660560747792</v>
      </c>
      <c r="M549" s="20">
        <f t="shared" si="173"/>
        <v>10.888194406169211</v>
      </c>
      <c r="N549" s="20">
        <f t="shared" si="180"/>
        <v>0.16870445713416476</v>
      </c>
      <c r="O549">
        <v>0.91810999999999998</v>
      </c>
      <c r="P549">
        <v>7.4342000000000002E-3</v>
      </c>
      <c r="S549">
        <v>4.5873999999999997</v>
      </c>
      <c r="T549">
        <v>3.2236000000000001E-2</v>
      </c>
      <c r="U549">
        <v>2.0173999999999999</v>
      </c>
      <c r="V549">
        <v>1.866E-2</v>
      </c>
      <c r="W549" s="37">
        <f>U549*Info!$B$2</f>
        <v>0.96835199999999988</v>
      </c>
      <c r="X549" s="37">
        <f>W549*SQRT((0.5*V549/U549)^2+Info!$B$3^2)</f>
        <v>4.8624274352631731E-2</v>
      </c>
      <c r="Y549" s="28">
        <f>W549*Info!$D$2</f>
        <v>0.78436511999999992</v>
      </c>
      <c r="Z549" s="28">
        <f>Y549*SQRT(Info!$D$3^2+(X549/W549)^2)</f>
        <v>5.558148965827641E-2</v>
      </c>
      <c r="AA549" s="37">
        <f t="shared" si="174"/>
        <v>0</v>
      </c>
      <c r="AB549" s="37">
        <f t="shared" si="181"/>
        <v>4.8766144903303561E-2</v>
      </c>
      <c r="AC549" s="37">
        <f>(1-EXP(-Info!$B$6*H549*1000))+(Info!$B$6/(Info!$B$6-Info!$B$7))*(EXP(-Info!$B$7*H549*1000)-EXP(-Info!$B$6*H549*1000))*(Info!$B$9-1)</f>
        <v>0.66633345521945631</v>
      </c>
      <c r="AD549" s="37">
        <f>SQRT((Info!$B$6*EXP(-Info!$B$6*H549*1000)+(Info!$B$6/(Info!$B$6+Info!$B$7))*(Info!$B$9-1)*(-Info!$B$7*EXP(-Info!$B$7*H549*1000)+Info!$B$6*EXP(-Info!$B$6*H549*1000)))^2*(0.01*H549*1000)^2)</f>
        <v>3.833194628674349E-3</v>
      </c>
      <c r="AE549" s="37">
        <f t="shared" si="182"/>
        <v>0</v>
      </c>
      <c r="AF549" s="37">
        <f t="shared" si="175"/>
        <v>3.8030348799999998</v>
      </c>
      <c r="AG549" s="37">
        <f t="shared" si="183"/>
        <v>5.7871339336783005E-2</v>
      </c>
      <c r="AH549" s="37">
        <f t="shared" si="176"/>
        <v>0.82901750010899422</v>
      </c>
      <c r="AI549">
        <f>AF549*EXP(Info!$B$6*H549*1000)</f>
        <v>9.3195192281769152</v>
      </c>
      <c r="AJ549">
        <f>2*SQRT((EXP(Info!$B$6*H549)*AG549)^2+(Info!$B$6*H549*0.01*AI549)^2)</f>
        <v>0.11584658715272406</v>
      </c>
      <c r="AK549">
        <f t="shared" si="177"/>
        <v>0</v>
      </c>
      <c r="AL549">
        <f t="shared" si="184"/>
        <v>0.1296886857558455</v>
      </c>
      <c r="AM549"/>
      <c r="AN549"/>
      <c r="AO549">
        <f t="shared" si="178"/>
        <v>8.3181436707102954</v>
      </c>
      <c r="AP549">
        <f t="shared" si="179"/>
        <v>0.45509566769108756</v>
      </c>
      <c r="AQ549">
        <f t="shared" si="171"/>
        <v>5</v>
      </c>
      <c r="AR549">
        <v>1</v>
      </c>
      <c r="AS549">
        <v>1</v>
      </c>
      <c r="AT549">
        <v>0</v>
      </c>
      <c r="AU549">
        <v>0</v>
      </c>
      <c r="AV549">
        <v>1</v>
      </c>
      <c r="AW549">
        <v>1</v>
      </c>
      <c r="AX549">
        <v>1</v>
      </c>
    </row>
    <row r="550" spans="1:50">
      <c r="A550" s="13" t="s">
        <v>198</v>
      </c>
      <c r="B550" s="13" t="s">
        <v>202</v>
      </c>
      <c r="D550" s="14">
        <v>-74.417000000000002</v>
      </c>
      <c r="E550" s="14">
        <v>28.25</v>
      </c>
      <c r="F550" s="14">
        <v>4774</v>
      </c>
      <c r="G550" s="16">
        <v>16.7</v>
      </c>
      <c r="H550">
        <v>101.39</v>
      </c>
      <c r="J550">
        <f>(F550*100*Info!$B$11)/AI550</f>
        <v>1.562634952455392</v>
      </c>
      <c r="K550">
        <f>2*((F550*100*Info!$B$11)/AI550^2)*(AJ550/2)</f>
        <v>2.1368184842787893E-2</v>
      </c>
      <c r="L550" s="26">
        <f t="shared" si="172"/>
        <v>0.72514371588785165</v>
      </c>
      <c r="M550" s="20">
        <f t="shared" si="173"/>
        <v>12.12454360119721</v>
      </c>
      <c r="N550" s="20">
        <f t="shared" si="180"/>
        <v>0.19548490728270729</v>
      </c>
      <c r="O550">
        <v>0.89981999999999995</v>
      </c>
      <c r="P550">
        <v>7.5357000000000002E-3</v>
      </c>
      <c r="S550">
        <v>3.8123999999999998</v>
      </c>
      <c r="T550">
        <v>2.5093000000000001E-2</v>
      </c>
      <c r="U550">
        <v>1.8817999999999999</v>
      </c>
      <c r="V550">
        <v>1.6074000000000001E-2</v>
      </c>
      <c r="W550" s="37">
        <f>U550*Info!$B$2</f>
        <v>0.90326399999999996</v>
      </c>
      <c r="X550" s="37">
        <f>W550*SQRT((0.5*V550/U550)^2+Info!$B$3^2)</f>
        <v>4.5327662044910282E-2</v>
      </c>
      <c r="Y550" s="28">
        <f>W550*Info!$D$2</f>
        <v>0.73164384000000005</v>
      </c>
      <c r="Z550" s="28">
        <f>Y550*SQRT(Info!$D$3^2+(X550/W550)^2)</f>
        <v>5.1829314370302984E-2</v>
      </c>
      <c r="AA550" s="37">
        <f t="shared" si="174"/>
        <v>0</v>
      </c>
      <c r="AB550" s="37">
        <f t="shared" si="181"/>
        <v>4.5483993229268035E-2</v>
      </c>
      <c r="AC550" s="37">
        <f>(1-EXP(-Info!$B$6*H550*1000))+(Info!$B$6/(Info!$B$6-Info!$B$7))*(EXP(-Info!$B$7*H550*1000)-EXP(-Info!$B$6*H550*1000))*(Info!$B$9-1)</f>
        <v>0.68097378610754233</v>
      </c>
      <c r="AD550" s="37">
        <f>SQRT((Info!$B$6*EXP(-Info!$B$6*H550*1000)+(Info!$B$6/(Info!$B$6+Info!$B$7))*(Info!$B$9-1)*(-Info!$B$7*EXP(-Info!$B$7*H550*1000)+Info!$B$6*EXP(-Info!$B$6*H550*1000)))^2*(0.01*H550*1000)^2)</f>
        <v>3.8399248006144356E-3</v>
      </c>
      <c r="AE550" s="37">
        <f t="shared" si="182"/>
        <v>0</v>
      </c>
      <c r="AF550" s="37">
        <f t="shared" si="175"/>
        <v>3.08075616</v>
      </c>
      <c r="AG550" s="37">
        <f t="shared" si="183"/>
        <v>5.3326283297691908E-2</v>
      </c>
      <c r="AH550" s="37">
        <f t="shared" si="176"/>
        <v>0.80808838526912186</v>
      </c>
      <c r="AI550">
        <f>AF550*EXP(Info!$B$6*H550*1000)</f>
        <v>7.8066628426206552</v>
      </c>
      <c r="AJ550">
        <f>2*SQRT((EXP(Info!$B$6*H550)*AG550)^2+(Info!$B$6*H550*0.01*AI550)^2)</f>
        <v>0.10675187724703357</v>
      </c>
      <c r="AK550">
        <f t="shared" si="177"/>
        <v>0</v>
      </c>
      <c r="AL550">
        <f t="shared" si="184"/>
        <v>0.12096013159391542</v>
      </c>
      <c r="AM550"/>
      <c r="AN550"/>
      <c r="AO550">
        <f t="shared" si="178"/>
        <v>7.7590377513347057</v>
      </c>
      <c r="AP550">
        <f t="shared" si="179"/>
        <v>0.47816983738973323</v>
      </c>
      <c r="AQ550">
        <f t="shared" si="171"/>
        <v>5</v>
      </c>
      <c r="AR550">
        <v>1</v>
      </c>
      <c r="AS550">
        <v>1</v>
      </c>
      <c r="AT550">
        <v>0</v>
      </c>
      <c r="AU550">
        <v>0</v>
      </c>
      <c r="AV550">
        <v>1</v>
      </c>
      <c r="AW550">
        <v>1</v>
      </c>
      <c r="AX550">
        <v>1</v>
      </c>
    </row>
    <row r="551" spans="1:50">
      <c r="A551" s="13" t="s">
        <v>198</v>
      </c>
      <c r="B551" s="13" t="s">
        <v>202</v>
      </c>
      <c r="D551" s="14">
        <v>-74.417000000000002</v>
      </c>
      <c r="E551" s="14">
        <v>28.25</v>
      </c>
      <c r="F551" s="14">
        <v>4774</v>
      </c>
      <c r="G551" s="16">
        <v>17.510000000000002</v>
      </c>
      <c r="H551">
        <v>109.17</v>
      </c>
      <c r="J551">
        <f>(F551*100*Info!$B$11)/AI551</f>
        <v>1.6869219598059326</v>
      </c>
      <c r="K551">
        <f>2*((F551*100*Info!$B$11)/AI551^2)*(AJ551/2)</f>
        <v>3.5498390299334277E-2</v>
      </c>
      <c r="L551" s="26">
        <f t="shared" si="172"/>
        <v>0.78876430654205743</v>
      </c>
      <c r="M551" s="20">
        <f t="shared" si="173"/>
        <v>14.237246979040775</v>
      </c>
      <c r="N551" s="20">
        <f t="shared" si="180"/>
        <v>0.44812053906159122</v>
      </c>
      <c r="O551">
        <v>1.1357999999999999</v>
      </c>
      <c r="P551">
        <v>1.8308999999999999E-2</v>
      </c>
      <c r="S551">
        <v>3.5619999999999998</v>
      </c>
      <c r="T551">
        <v>6.9185999999999998E-2</v>
      </c>
      <c r="U551">
        <v>2.0468999999999999</v>
      </c>
      <c r="V551">
        <v>4.7911000000000002E-2</v>
      </c>
      <c r="W551" s="37">
        <f>U551*Info!$B$2</f>
        <v>0.98251199999999994</v>
      </c>
      <c r="X551" s="37">
        <f>W551*SQRT((0.5*V551/U551)^2+Info!$B$3^2)</f>
        <v>5.0453377460875699E-2</v>
      </c>
      <c r="Y551" s="28">
        <f>W551*Info!$D$2</f>
        <v>0.79583472</v>
      </c>
      <c r="Z551" s="28">
        <f>Y551*SQRT(Info!$D$3^2+(X551/W551)^2)</f>
        <v>5.7039575832862871E-2</v>
      </c>
      <c r="AA551" s="37">
        <f t="shared" si="174"/>
        <v>0.15328799999999998</v>
      </c>
      <c r="AB551" s="37">
        <f t="shared" si="181"/>
        <v>5.1277170041448272E-2</v>
      </c>
      <c r="AC551" s="37">
        <f>(1-EXP(-Info!$B$6*H551*1000))+(Info!$B$6/(Info!$B$6-Info!$B$7))*(EXP(-Info!$B$7*H551*1000)-EXP(-Info!$B$6*H551*1000))*(Info!$B$9-1)</f>
        <v>0.71045200411714637</v>
      </c>
      <c r="AD551" s="37">
        <f>SQRT((Info!$B$6*EXP(-Info!$B$6*H551*1000)+(Info!$B$6/(Info!$B$6+Info!$B$7))*(Info!$B$9-1)*(-Info!$B$7*EXP(-Info!$B$7*H551*1000)+Info!$B$6*EXP(-Info!$B$6*H551*1000)))^2*(0.01*H551*1000)^2)</f>
        <v>3.8376160471059848E-3</v>
      </c>
      <c r="AE551" s="37">
        <f t="shared" si="182"/>
        <v>3.6434717441128681E-2</v>
      </c>
      <c r="AF551" s="37">
        <f t="shared" si="175"/>
        <v>2.6572615131928909</v>
      </c>
      <c r="AG551" s="37">
        <f t="shared" si="183"/>
        <v>7.6011035351505371E-2</v>
      </c>
      <c r="AH551" s="37">
        <f t="shared" si="176"/>
        <v>0.74600267074477566</v>
      </c>
      <c r="AI551">
        <f>AF551*EXP(Info!$B$6*H551*1000)</f>
        <v>7.2314929265116685</v>
      </c>
      <c r="AJ551">
        <f>2*SQRT((EXP(Info!$B$6*H551)*AG551)^2+(Info!$B$6*H551*0.01*AI551)^2)</f>
        <v>0.15217441260988646</v>
      </c>
      <c r="AK551">
        <f t="shared" si="177"/>
        <v>0.20382705359999997</v>
      </c>
      <c r="AL551">
        <f t="shared" si="184"/>
        <v>0.13636650600822753</v>
      </c>
      <c r="AM551"/>
      <c r="AN551"/>
      <c r="AO551">
        <f t="shared" si="178"/>
        <v>8.4397780705744552</v>
      </c>
      <c r="AP551">
        <f t="shared" si="179"/>
        <v>0.55488787923200933</v>
      </c>
      <c r="AQ551">
        <f t="shared" si="171"/>
        <v>5</v>
      </c>
      <c r="AR551">
        <v>1</v>
      </c>
      <c r="AS551">
        <v>1</v>
      </c>
      <c r="AT551">
        <v>0</v>
      </c>
      <c r="AU551">
        <v>0</v>
      </c>
      <c r="AV551">
        <v>1</v>
      </c>
      <c r="AW551">
        <v>1</v>
      </c>
      <c r="AX551">
        <v>1</v>
      </c>
    </row>
    <row r="552" spans="1:50">
      <c r="A552" s="13" t="s">
        <v>198</v>
      </c>
      <c r="B552" s="13" t="s">
        <v>202</v>
      </c>
      <c r="D552" s="14">
        <v>-74.417000000000002</v>
      </c>
      <c r="E552" s="14">
        <v>28.25</v>
      </c>
      <c r="F552" s="14">
        <v>4774</v>
      </c>
      <c r="G552" s="16">
        <v>17.98</v>
      </c>
      <c r="H552">
        <v>113.68</v>
      </c>
      <c r="J552">
        <f>(F552*100*Info!$B$11)/AI552</f>
        <v>1.4225856324443797</v>
      </c>
      <c r="K552">
        <f>2*((F552*100*Info!$B$11)/AI552^2)*(AJ552/2)</f>
        <v>2.8031495098732016E-2</v>
      </c>
      <c r="L552" s="26">
        <f t="shared" si="172"/>
        <v>0.98351807102803912</v>
      </c>
      <c r="M552" s="20">
        <f t="shared" si="173"/>
        <v>14.970783844904721</v>
      </c>
      <c r="N552" s="20">
        <f t="shared" si="180"/>
        <v>0.31415921055210455</v>
      </c>
      <c r="O552">
        <v>1.8123</v>
      </c>
      <c r="P552">
        <v>1.4914999999999999E-2</v>
      </c>
      <c r="S552">
        <v>4.4423000000000004</v>
      </c>
      <c r="T552">
        <v>2.5392000000000001E-2</v>
      </c>
      <c r="U552">
        <v>2.5522999999999998</v>
      </c>
      <c r="V552">
        <v>1.8421E-2</v>
      </c>
      <c r="W552" s="37">
        <f>U552*Info!$B$2</f>
        <v>1.2251039999999997</v>
      </c>
      <c r="X552" s="37">
        <f>W552*SQRT((0.5*V552/U552)^2+Info!$B$3^2)</f>
        <v>6.141453510140412E-2</v>
      </c>
      <c r="Y552" s="28">
        <f>W552*Info!$D$2</f>
        <v>0.99233423999999981</v>
      </c>
      <c r="Z552" s="28">
        <f>Y552*SQRT(Info!$D$3^2+(X552/W552)^2)</f>
        <v>7.0259946513305041E-2</v>
      </c>
      <c r="AA552" s="37">
        <f t="shared" si="174"/>
        <v>0.58719600000000027</v>
      </c>
      <c r="AB552" s="37">
        <f t="shared" si="181"/>
        <v>6.1865656288215345E-2</v>
      </c>
      <c r="AC552" s="37">
        <f>(1-EXP(-Info!$B$6*H552*1000))+(Info!$B$6/(Info!$B$6-Info!$B$7))*(EXP(-Info!$B$7*H552*1000)-EXP(-Info!$B$6*H552*1000))*(Info!$B$9-1)</f>
        <v>0.72652601406298944</v>
      </c>
      <c r="AD552" s="37">
        <f>SQRT((Info!$B$6*EXP(-Info!$B$6*H552*1000)+(Info!$B$6/(Info!$B$6+Info!$B$7))*(Info!$B$9-1)*(-Info!$B$7*EXP(-Info!$B$7*H552*1000)+Info!$B$6*EXP(-Info!$B$6*H552*1000)))^2*(0.01*H552*1000)^2)</f>
        <v>3.8268727962424082E-3</v>
      </c>
      <c r="AE552" s="37">
        <f t="shared" si="182"/>
        <v>4.5003146073194611E-2</v>
      </c>
      <c r="AF552" s="37">
        <f t="shared" si="175"/>
        <v>3.0233525906462693</v>
      </c>
      <c r="AG552" s="37">
        <f t="shared" si="183"/>
        <v>8.4397462382098762E-2</v>
      </c>
      <c r="AH552" s="37">
        <f t="shared" si="176"/>
        <v>0.68058271405494208</v>
      </c>
      <c r="AI552">
        <f>AF552*EXP(Info!$B$6*H552*1000)</f>
        <v>8.5752055564857237</v>
      </c>
      <c r="AJ552">
        <f>2*SQRT((EXP(Info!$B$6*H552)*AG552)^2+(Info!$B$6*H552*0.01*AI552)^2)</f>
        <v>0.16897108127980992</v>
      </c>
      <c r="AK552">
        <f t="shared" si="177"/>
        <v>0.78079452120000037</v>
      </c>
      <c r="AL552">
        <f t="shared" si="184"/>
        <v>0.1645255263328799</v>
      </c>
      <c r="AM552"/>
      <c r="AN552"/>
      <c r="AO552">
        <f t="shared" si="178"/>
        <v>10.523643348247194</v>
      </c>
      <c r="AP552">
        <f t="shared" si="179"/>
        <v>0.71006543117972032</v>
      </c>
      <c r="AQ552">
        <f t="shared" si="171"/>
        <v>5</v>
      </c>
      <c r="AR552">
        <v>1</v>
      </c>
      <c r="AS552">
        <v>1</v>
      </c>
      <c r="AT552">
        <v>0</v>
      </c>
      <c r="AU552">
        <v>0</v>
      </c>
      <c r="AV552">
        <v>1</v>
      </c>
      <c r="AW552">
        <v>1</v>
      </c>
      <c r="AX552">
        <v>1</v>
      </c>
    </row>
    <row r="553" spans="1:50">
      <c r="A553" s="13" t="s">
        <v>198</v>
      </c>
      <c r="B553" s="13" t="s">
        <v>202</v>
      </c>
      <c r="D553" s="14">
        <v>-74.417000000000002</v>
      </c>
      <c r="E553" s="14">
        <v>28.25</v>
      </c>
      <c r="F553" s="14">
        <v>4774</v>
      </c>
      <c r="G553" s="16">
        <v>18.2</v>
      </c>
      <c r="H553">
        <v>115.79</v>
      </c>
      <c r="J553">
        <f>(F553*100*Info!$B$11)/AI553</f>
        <v>1.9729764086775152</v>
      </c>
      <c r="K553">
        <f>2*((F553*100*Info!$B$11)/AI553^2)*(AJ553/2)</f>
        <v>3.93137741075507E-2</v>
      </c>
      <c r="L553" s="26">
        <f t="shared" si="172"/>
        <v>0.70737927476635643</v>
      </c>
      <c r="M553" s="20">
        <f t="shared" si="173"/>
        <v>14.933376045785312</v>
      </c>
      <c r="N553" s="20">
        <f t="shared" si="180"/>
        <v>0.32977463154335418</v>
      </c>
      <c r="O553">
        <v>1.5038</v>
      </c>
      <c r="P553">
        <v>1.2766E-2</v>
      </c>
      <c r="S553">
        <v>3.3088000000000002</v>
      </c>
      <c r="T553">
        <v>2.4164999999999999E-2</v>
      </c>
      <c r="U553">
        <v>1.8357000000000001</v>
      </c>
      <c r="V553">
        <v>1.7474E-2</v>
      </c>
      <c r="W553" s="37">
        <f>U553*Info!$B$2</f>
        <v>0.88113600000000003</v>
      </c>
      <c r="X553" s="37">
        <f>W553*SQRT((0.5*V553/U553)^2+Info!$B$3^2)</f>
        <v>4.4255951567869378E-2</v>
      </c>
      <c r="Y553" s="28">
        <f>W553*Info!$D$2</f>
        <v>0.71372016000000005</v>
      </c>
      <c r="Z553" s="28">
        <f>Y553*SQRT(Info!$D$3^2+(X553/W553)^2)</f>
        <v>5.0581830466695128E-2</v>
      </c>
      <c r="AA553" s="37">
        <f t="shared" si="174"/>
        <v>0.622664</v>
      </c>
      <c r="AB553" s="37">
        <f t="shared" si="181"/>
        <v>4.4713889767918874E-2</v>
      </c>
      <c r="AC553" s="37">
        <f>(1-EXP(-Info!$B$6*H553*1000))+(Info!$B$6/(Info!$B$6-Info!$B$7))*(EXP(-Info!$B$7*H553*1000)-EXP(-Info!$B$6*H553*1000))*(Info!$B$9-1)</f>
        <v>0.73380193891177403</v>
      </c>
      <c r="AD553" s="37">
        <f>SQRT((Info!$B$6*EXP(-Info!$B$6*H553*1000)+(Info!$B$6/(Info!$B$6+Info!$B$7))*(Info!$B$9-1)*(-Info!$B$7*EXP(-Info!$B$7*H553*1000)+Info!$B$6*EXP(-Info!$B$6*H553*1000)))^2*(0.01*H553*1000)^2)</f>
        <v>3.8196837168202945E-3</v>
      </c>
      <c r="AE553" s="37">
        <f t="shared" si="182"/>
        <v>3.2897226816959592E-2</v>
      </c>
      <c r="AF553" s="37">
        <f t="shared" si="175"/>
        <v>2.1381677895094393</v>
      </c>
      <c r="AG553" s="37">
        <f t="shared" si="183"/>
        <v>6.1536460020527449E-2</v>
      </c>
      <c r="AH553" s="37">
        <f t="shared" si="176"/>
        <v>0.64620641607514484</v>
      </c>
      <c r="AI553">
        <f>AF553*EXP(Info!$B$6*H553*1000)</f>
        <v>6.1830258923829504</v>
      </c>
      <c r="AJ553">
        <f>2*SQRT((EXP(Info!$B$6*H553)*AG553)^2+(Info!$B$6*H553*0.01*AI553)^2)</f>
        <v>0.12320374545036525</v>
      </c>
      <c r="AK553">
        <f t="shared" si="177"/>
        <v>0.82795632080000003</v>
      </c>
      <c r="AL553">
        <f t="shared" si="184"/>
        <v>0.11891211844880345</v>
      </c>
      <c r="AM553"/>
      <c r="AN553"/>
      <c r="AO553">
        <f t="shared" si="178"/>
        <v>7.5689582315469872</v>
      </c>
      <c r="AP553">
        <f t="shared" si="179"/>
        <v>0.81919703655281362</v>
      </c>
      <c r="AQ553">
        <f t="shared" si="171"/>
        <v>5</v>
      </c>
      <c r="AR553">
        <v>1</v>
      </c>
      <c r="AS553">
        <v>1</v>
      </c>
      <c r="AT553">
        <v>0</v>
      </c>
      <c r="AU553">
        <v>0</v>
      </c>
      <c r="AV553">
        <v>1</v>
      </c>
      <c r="AW553">
        <v>1</v>
      </c>
      <c r="AX553">
        <v>1</v>
      </c>
    </row>
    <row r="554" spans="1:50">
      <c r="A554" s="13" t="s">
        <v>198</v>
      </c>
      <c r="B554" s="13" t="s">
        <v>202</v>
      </c>
      <c r="D554" s="14">
        <v>-74.417000000000002</v>
      </c>
      <c r="E554" s="14">
        <v>28.25</v>
      </c>
      <c r="F554" s="14">
        <v>4774</v>
      </c>
      <c r="G554" s="16">
        <v>18.600000000000001</v>
      </c>
      <c r="H554">
        <v>119.63</v>
      </c>
      <c r="J554">
        <f>(F554*100*Info!$B$11)/AI554</f>
        <v>1.4681465780777081</v>
      </c>
      <c r="K554">
        <f>2*((F554*100*Info!$B$11)/AI554^2)*(AJ554/2)</f>
        <v>2.5104297999108655E-2</v>
      </c>
      <c r="L554" s="26">
        <f t="shared" si="172"/>
        <v>0.81485221682243125</v>
      </c>
      <c r="M554" s="20">
        <f t="shared" si="173"/>
        <v>12.80065068330569</v>
      </c>
      <c r="N554" s="20">
        <f t="shared" si="180"/>
        <v>0.2504868411318687</v>
      </c>
      <c r="O554">
        <v>1.1311</v>
      </c>
      <c r="P554">
        <v>9.5142000000000004E-3</v>
      </c>
      <c r="S554">
        <v>3.6827999999999999</v>
      </c>
      <c r="T554">
        <v>2.6749999999999999E-2</v>
      </c>
      <c r="U554">
        <v>2.1145999999999998</v>
      </c>
      <c r="V554">
        <v>2.0119999999999999E-2</v>
      </c>
      <c r="W554" s="37">
        <f>U554*Info!$B$2</f>
        <v>1.0150079999999999</v>
      </c>
      <c r="X554" s="37">
        <f>W554*SQRT((0.5*V554/U554)^2+Info!$B$3^2)</f>
        <v>5.0979607781935714E-2</v>
      </c>
      <c r="Y554" s="28">
        <f>W554*Info!$D$2</f>
        <v>0.82215647999999997</v>
      </c>
      <c r="Z554" s="28">
        <f>Y554*SQRT(Info!$D$3^2+(X554/W554)^2)</f>
        <v>5.8266670359250289E-2</v>
      </c>
      <c r="AA554" s="37">
        <f t="shared" si="174"/>
        <v>0.11609200000000008</v>
      </c>
      <c r="AB554" s="37">
        <f t="shared" si="181"/>
        <v>5.1201078211400984E-2</v>
      </c>
      <c r="AC554" s="37">
        <f>(1-EXP(-Info!$B$6*H554*1000))+(Info!$B$6/(Info!$B$6-Info!$B$7))*(EXP(-Info!$B$7*H554*1000)-EXP(-Info!$B$6*H554*1000))*(Info!$B$9-1)</f>
        <v>0.74665673171670699</v>
      </c>
      <c r="AD554" s="37">
        <f>SQRT((Info!$B$6*EXP(-Info!$B$6*H554*1000)+(Info!$B$6/(Info!$B$6+Info!$B$7))*(Info!$B$9-1)*(-Info!$B$7*EXP(-Info!$B$7*H554*1000)+Info!$B$6*EXP(-Info!$B$6*H554*1000)))^2*(0.01*H554*1000)^2)</f>
        <v>3.8032934907748844E-3</v>
      </c>
      <c r="AE554" s="37">
        <f t="shared" si="182"/>
        <v>3.8232179362589325E-2</v>
      </c>
      <c r="AF554" s="37">
        <f t="shared" si="175"/>
        <v>2.7739626467015439</v>
      </c>
      <c r="AG554" s="37">
        <f t="shared" si="183"/>
        <v>7.0961926683023036E-2</v>
      </c>
      <c r="AH554" s="37">
        <f t="shared" si="176"/>
        <v>0.75322109446658625</v>
      </c>
      <c r="AI554">
        <f>AF554*EXP(Info!$B$6*H554*1000)</f>
        <v>8.309091477695846</v>
      </c>
      <c r="AJ554">
        <f>2*SQRT((EXP(Info!$B$6*H554)*AG554)^2+(Info!$B$6*H554*0.01*AI554)^2)</f>
        <v>0.14207975666234182</v>
      </c>
      <c r="AK554">
        <f t="shared" si="177"/>
        <v>0.15436753240000012</v>
      </c>
      <c r="AL554">
        <f t="shared" si="184"/>
        <v>0.13616414739539978</v>
      </c>
      <c r="AM554"/>
      <c r="AN554"/>
      <c r="AO554">
        <f t="shared" si="178"/>
        <v>8.7189187102627113</v>
      </c>
      <c r="AP554">
        <f t="shared" si="179"/>
        <v>0.53490021753523131</v>
      </c>
      <c r="AQ554">
        <f t="shared" si="171"/>
        <v>5</v>
      </c>
      <c r="AR554">
        <v>1</v>
      </c>
      <c r="AS554">
        <v>1</v>
      </c>
      <c r="AT554">
        <v>0</v>
      </c>
      <c r="AU554">
        <v>0</v>
      </c>
      <c r="AV554">
        <v>1</v>
      </c>
      <c r="AW554">
        <v>1</v>
      </c>
      <c r="AX554">
        <v>1</v>
      </c>
    </row>
    <row r="555" spans="1:50">
      <c r="A555" s="13" t="s">
        <v>198</v>
      </c>
      <c r="B555" s="13" t="s">
        <v>202</v>
      </c>
      <c r="D555" s="14">
        <v>-74.417000000000002</v>
      </c>
      <c r="E555" s="14">
        <v>28.25</v>
      </c>
      <c r="F555" s="14">
        <v>4774</v>
      </c>
      <c r="G555" s="16">
        <v>18.855</v>
      </c>
      <c r="H555">
        <v>122.08</v>
      </c>
      <c r="J555">
        <f>(F555*100*Info!$B$11)/AI555</f>
        <v>1.5055672667215441</v>
      </c>
      <c r="K555">
        <f>2*((F555*100*Info!$B$11)/AI555^2)*(AJ555/2)</f>
        <v>2.3586262338093324E-2</v>
      </c>
      <c r="L555" s="26">
        <f t="shared" si="172"/>
        <v>0.72853475887850605</v>
      </c>
      <c r="M555" s="20">
        <f t="shared" si="173"/>
        <v>11.73638151630896</v>
      </c>
      <c r="N555" s="20">
        <f t="shared" si="180"/>
        <v>0.20787320808545087</v>
      </c>
      <c r="O555">
        <v>1.0395000000000001</v>
      </c>
      <c r="P555">
        <v>8.4363000000000007E-3</v>
      </c>
      <c r="S555">
        <v>3.4796</v>
      </c>
      <c r="T555">
        <v>2.1683000000000001E-2</v>
      </c>
      <c r="U555">
        <v>1.8906000000000001</v>
      </c>
      <c r="V555">
        <v>1.5623E-2</v>
      </c>
      <c r="W555" s="37">
        <f>U555*Info!$B$2</f>
        <v>0.90748799999999996</v>
      </c>
      <c r="X555" s="37">
        <f>W555*SQRT((0.5*V555/U555)^2+Info!$B$3^2)</f>
        <v>4.5529057486295495E-2</v>
      </c>
      <c r="Y555" s="28">
        <f>W555*Info!$D$2</f>
        <v>0.73506528000000004</v>
      </c>
      <c r="Z555" s="28">
        <f>Y555*SQRT(Info!$D$3^2+(X555/W555)^2)</f>
        <v>5.2065620842822555E-2</v>
      </c>
      <c r="AA555" s="37">
        <f t="shared" si="174"/>
        <v>0.13201200000000013</v>
      </c>
      <c r="AB555" s="37">
        <f t="shared" si="181"/>
        <v>4.5724040339988545E-2</v>
      </c>
      <c r="AC555" s="37">
        <f>(1-EXP(-Info!$B$6*H555*1000))+(Info!$B$6/(Info!$B$6-Info!$B$7))*(EXP(-Info!$B$7*H555*1000)-EXP(-Info!$B$6*H555*1000))*(Info!$B$9-1)</f>
        <v>0.75460430974277581</v>
      </c>
      <c r="AD555" s="37">
        <f>SQRT((Info!$B$6*EXP(-Info!$B$6*H555*1000)+(Info!$B$6/(Info!$B$6+Info!$B$7))*(Info!$B$9-1)*(-Info!$B$7*EXP(-Info!$B$7*H555*1000)+Info!$B$6*EXP(-Info!$B$6*H555*1000)))^2*(0.01*H555*1000)^2)</f>
        <v>3.790725434645678E-3</v>
      </c>
      <c r="AE555" s="37">
        <f t="shared" si="182"/>
        <v>3.4507186630342947E-2</v>
      </c>
      <c r="AF555" s="37">
        <f t="shared" si="175"/>
        <v>2.6449178958622364</v>
      </c>
      <c r="AG555" s="37">
        <f t="shared" si="183"/>
        <v>6.3396474074982098E-2</v>
      </c>
      <c r="AH555" s="37">
        <f t="shared" si="176"/>
        <v>0.76012124837976669</v>
      </c>
      <c r="AI555">
        <f>AF555*EXP(Info!$B$6*H555*1000)</f>
        <v>8.1025700342686928</v>
      </c>
      <c r="AJ555">
        <f>2*SQRT((EXP(Info!$B$6*H555)*AG555)^2+(Info!$B$6*H555*0.01*AI555)^2)</f>
        <v>0.12693510722851087</v>
      </c>
      <c r="AK555">
        <f t="shared" si="177"/>
        <v>0.17553635640000018</v>
      </c>
      <c r="AL555">
        <f t="shared" si="184"/>
        <v>0.12159851288016553</v>
      </c>
      <c r="AM555"/>
      <c r="AN555"/>
      <c r="AO555">
        <f t="shared" si="178"/>
        <v>7.7953219112941845</v>
      </c>
      <c r="AP555">
        <f t="shared" si="179"/>
        <v>0.54982545223738499</v>
      </c>
      <c r="AQ555">
        <f t="shared" si="171"/>
        <v>5</v>
      </c>
      <c r="AR555">
        <v>1</v>
      </c>
      <c r="AS555">
        <v>1</v>
      </c>
      <c r="AT555">
        <v>0</v>
      </c>
      <c r="AU555">
        <v>0</v>
      </c>
      <c r="AV555">
        <v>1</v>
      </c>
      <c r="AW555">
        <v>1</v>
      </c>
      <c r="AX555">
        <v>1</v>
      </c>
    </row>
    <row r="556" spans="1:50">
      <c r="A556" s="13" t="s">
        <v>198</v>
      </c>
      <c r="B556" s="13" t="s">
        <v>202</v>
      </c>
      <c r="D556" s="14">
        <v>-74.417000000000002</v>
      </c>
      <c r="E556" s="14">
        <v>28.25</v>
      </c>
      <c r="F556" s="14">
        <v>4774</v>
      </c>
      <c r="G556" s="16">
        <v>19.02</v>
      </c>
      <c r="H556">
        <v>123.67</v>
      </c>
      <c r="J556">
        <f>(F556*100*Info!$B$11)/AI556</f>
        <v>1.5069350755015267</v>
      </c>
      <c r="K556">
        <f>2*((F556*100*Info!$B$11)/AI556^2)*(AJ556/2)</f>
        <v>2.2493698684583712E-2</v>
      </c>
      <c r="L556" s="26">
        <f t="shared" si="172"/>
        <v>0.69030845607476765</v>
      </c>
      <c r="M556" s="20">
        <f t="shared" si="173"/>
        <v>11.130675271505782</v>
      </c>
      <c r="N556" s="20">
        <f t="shared" si="180"/>
        <v>0.19126271812765885</v>
      </c>
      <c r="O556">
        <v>1.0454000000000001</v>
      </c>
      <c r="P556">
        <v>8.5261E-3</v>
      </c>
      <c r="S556">
        <v>3.4417</v>
      </c>
      <c r="T556">
        <v>2.2117000000000001E-2</v>
      </c>
      <c r="U556">
        <v>1.7914000000000001</v>
      </c>
      <c r="V556">
        <v>1.5249E-2</v>
      </c>
      <c r="W556" s="37">
        <f>U556*Info!$B$2</f>
        <v>0.85987199999999997</v>
      </c>
      <c r="X556" s="37">
        <f>W556*SQRT((0.5*V556/U556)^2+Info!$B$3^2)</f>
        <v>4.3149084396051793E-2</v>
      </c>
      <c r="Y556" s="28">
        <f>W556*Info!$D$2</f>
        <v>0.69649632000000006</v>
      </c>
      <c r="Z556" s="28">
        <f>Y556*SQRT(Info!$D$3^2+(X556/W556)^2)</f>
        <v>4.9338862161880312E-2</v>
      </c>
      <c r="AA556" s="37">
        <f t="shared" si="174"/>
        <v>0.18552800000000014</v>
      </c>
      <c r="AB556" s="37">
        <f t="shared" si="181"/>
        <v>4.3359163731789156E-2</v>
      </c>
      <c r="AC556" s="37">
        <f>(1-EXP(-Info!$B$6*H556*1000))+(Info!$B$6/(Info!$B$6-Info!$B$7))*(EXP(-Info!$B$7*H556*1000)-EXP(-Info!$B$6*H556*1000))*(Info!$B$9-1)</f>
        <v>0.75965881871358032</v>
      </c>
      <c r="AD556" s="37">
        <f>SQRT((Info!$B$6*EXP(-Info!$B$6*H556*1000)+(Info!$B$6/(Info!$B$6+Info!$B$7))*(Info!$B$9-1)*(-Info!$B$7*EXP(-Info!$B$7*H556*1000)+Info!$B$6*EXP(-Info!$B$6*H556*1000)))^2*(0.01*H556*1000)^2)</f>
        <v>3.7817343464581431E-3</v>
      </c>
      <c r="AE556" s="37">
        <f t="shared" si="182"/>
        <v>3.294564284913204E-2</v>
      </c>
      <c r="AF556" s="37">
        <f t="shared" si="175"/>
        <v>2.6042656986817065</v>
      </c>
      <c r="AG556" s="37">
        <f t="shared" si="183"/>
        <v>6.0349226377987564E-2</v>
      </c>
      <c r="AH556" s="37">
        <f t="shared" si="176"/>
        <v>0.75668004145675294</v>
      </c>
      <c r="AI556">
        <f>AF556*EXP(Info!$B$6*H556*1000)</f>
        <v>8.0952155260264522</v>
      </c>
      <c r="AJ556">
        <f>2*SQRT((EXP(Info!$B$6*H556)*AG556)^2+(Info!$B$6*H556*0.01*AI556)^2)</f>
        <v>0.12083555674659748</v>
      </c>
      <c r="AK556">
        <f t="shared" si="177"/>
        <v>0.24669658160000019</v>
      </c>
      <c r="AL556">
        <f t="shared" si="184"/>
        <v>0.11530936002832008</v>
      </c>
      <c r="AM556"/>
      <c r="AN556"/>
      <c r="AO556">
        <f t="shared" si="178"/>
        <v>7.3863004717509799</v>
      </c>
      <c r="AP556">
        <f t="shared" si="179"/>
        <v>0.58356592609132529</v>
      </c>
      <c r="AQ556">
        <f t="shared" si="171"/>
        <v>5</v>
      </c>
      <c r="AR556">
        <v>1</v>
      </c>
      <c r="AS556">
        <v>1</v>
      </c>
      <c r="AT556">
        <v>0</v>
      </c>
      <c r="AU556">
        <v>0</v>
      </c>
      <c r="AV556">
        <v>1</v>
      </c>
      <c r="AW556">
        <v>1</v>
      </c>
      <c r="AX556">
        <v>1</v>
      </c>
    </row>
    <row r="557" spans="1:50">
      <c r="A557" s="13" t="s">
        <v>198</v>
      </c>
      <c r="B557" s="13" t="s">
        <v>202</v>
      </c>
      <c r="D557" s="14">
        <v>-74.417000000000002</v>
      </c>
      <c r="E557" s="14">
        <v>28.25</v>
      </c>
      <c r="F557" s="14">
        <v>4774</v>
      </c>
      <c r="G557" s="16">
        <v>19.164999999999999</v>
      </c>
      <c r="H557">
        <v>125.06</v>
      </c>
      <c r="J557">
        <f>(F557*100*Info!$B$11)/AI557</f>
        <v>1.5893084909835096</v>
      </c>
      <c r="K557">
        <f>2*((F557*100*Info!$B$11)/AI557^2)*(AJ557/2)</f>
        <v>3.028033998181185E-2</v>
      </c>
      <c r="L557" s="26">
        <f t="shared" si="172"/>
        <v>0.80074856074766487</v>
      </c>
      <c r="M557" s="20">
        <f t="shared" si="173"/>
        <v>13.617210408108246</v>
      </c>
      <c r="N557" s="20">
        <f t="shared" si="180"/>
        <v>0.36120142750933409</v>
      </c>
      <c r="O557">
        <v>1.1004</v>
      </c>
      <c r="P557">
        <v>9.4552999999999998E-3</v>
      </c>
      <c r="S557">
        <v>3.3246000000000002</v>
      </c>
      <c r="T557">
        <v>4.4745E-2</v>
      </c>
      <c r="U557">
        <v>2.0779999999999998</v>
      </c>
      <c r="V557">
        <v>3.8350000000000002E-2</v>
      </c>
      <c r="W557" s="37">
        <f>U557*Info!$B$2</f>
        <v>0.99743999999999988</v>
      </c>
      <c r="X557" s="37">
        <f>W557*SQRT((0.5*V557/U557)^2+Info!$B$3^2)</f>
        <v>5.0714199195097232E-2</v>
      </c>
      <c r="Y557" s="28">
        <f>W557*Info!$D$2</f>
        <v>0.80792639999999993</v>
      </c>
      <c r="Z557" s="28">
        <f>Y557*SQRT(Info!$D$3^2+(X557/W557)^2)</f>
        <v>5.7613418077236148E-2</v>
      </c>
      <c r="AA557" s="37">
        <f t="shared" si="174"/>
        <v>0.10296000000000016</v>
      </c>
      <c r="AB557" s="37">
        <f t="shared" si="181"/>
        <v>5.0934081659754112E-2</v>
      </c>
      <c r="AC557" s="37">
        <f>(1-EXP(-Info!$B$6*H557*1000))+(Info!$B$6/(Info!$B$6-Info!$B$7))*(EXP(-Info!$B$7*H557*1000)-EXP(-Info!$B$6*H557*1000))*(Info!$B$9-1)</f>
        <v>0.76401204955825008</v>
      </c>
      <c r="AD557" s="37">
        <f>SQRT((Info!$B$6*EXP(-Info!$B$6*H557*1000)+(Info!$B$6/(Info!$B$6+Info!$B$7))*(Info!$B$9-1)*(-Info!$B$7*EXP(-Info!$B$7*H557*1000)+Info!$B$6*EXP(-Info!$B$6*H557*1000)))^2*(0.01*H557*1000)^2)</f>
        <v>3.7733553956620556E-3</v>
      </c>
      <c r="AE557" s="37">
        <f t="shared" si="182"/>
        <v>3.8916191412250604E-2</v>
      </c>
      <c r="AF557" s="37">
        <f t="shared" si="175"/>
        <v>2.4380109193774828</v>
      </c>
      <c r="AG557" s="37">
        <f t="shared" si="183"/>
        <v>7.3036324201231045E-2</v>
      </c>
      <c r="AH557" s="37">
        <f t="shared" si="176"/>
        <v>0.73332458622916519</v>
      </c>
      <c r="AI557">
        <f>AF557*EXP(Info!$B$6*H557*1000)</f>
        <v>7.6756427648383951</v>
      </c>
      <c r="AJ557">
        <f>2*SQRT((EXP(Info!$B$6*H557)*AG557)^2+(Info!$B$6*H557*0.01*AI557)^2)</f>
        <v>0.14624037675304441</v>
      </c>
      <c r="AK557">
        <f t="shared" si="177"/>
        <v>0.13690591200000021</v>
      </c>
      <c r="AL557">
        <f t="shared" si="184"/>
        <v>0.13545409676595008</v>
      </c>
      <c r="AM557"/>
      <c r="AN557"/>
      <c r="AO557">
        <f t="shared" si="178"/>
        <v>8.5680095904312452</v>
      </c>
      <c r="AP557">
        <f t="shared" si="179"/>
        <v>0.52954764196342641</v>
      </c>
      <c r="AQ557">
        <f t="shared" si="171"/>
        <v>5</v>
      </c>
      <c r="AR557">
        <v>1</v>
      </c>
      <c r="AS557">
        <v>1</v>
      </c>
      <c r="AT557">
        <v>0</v>
      </c>
      <c r="AU557">
        <v>0</v>
      </c>
      <c r="AV557">
        <v>1</v>
      </c>
      <c r="AW557">
        <v>1</v>
      </c>
      <c r="AX557">
        <v>1</v>
      </c>
    </row>
    <row r="558" spans="1:50">
      <c r="A558" s="13" t="s">
        <v>198</v>
      </c>
      <c r="B558" s="13" t="s">
        <v>202</v>
      </c>
      <c r="D558" s="14">
        <v>-74.417000000000002</v>
      </c>
      <c r="E558" s="14">
        <v>28.25</v>
      </c>
      <c r="F558" s="14">
        <v>4774</v>
      </c>
      <c r="G558" s="16">
        <v>19.32</v>
      </c>
      <c r="H558">
        <v>126.55</v>
      </c>
      <c r="J558">
        <f>(F558*100*Info!$B$11)/AI558</f>
        <v>1.7529607230919675</v>
      </c>
      <c r="K558">
        <f>2*((F558*100*Info!$B$11)/AI558^2)*(AJ558/2)</f>
        <v>3.7201697847037599E-2</v>
      </c>
      <c r="L558" s="26">
        <f t="shared" si="172"/>
        <v>0.84837730093458086</v>
      </c>
      <c r="M558" s="20">
        <f t="shared" si="173"/>
        <v>15.91274132984171</v>
      </c>
      <c r="N558" s="20">
        <f t="shared" si="180"/>
        <v>0.36037383497835607</v>
      </c>
      <c r="O558">
        <v>1.1273</v>
      </c>
      <c r="P558">
        <v>9.1745000000000004E-3</v>
      </c>
      <c r="S558">
        <v>3.0905999999999998</v>
      </c>
      <c r="T558">
        <v>1.9293000000000001E-2</v>
      </c>
      <c r="U558">
        <v>2.2016</v>
      </c>
      <c r="V558">
        <v>1.7405E-2</v>
      </c>
      <c r="W558" s="37">
        <f>U558*Info!$B$2</f>
        <v>1.0567679999999999</v>
      </c>
      <c r="X558" s="37">
        <f>W558*SQRT((0.5*V558/U558)^2+Info!$B$3^2)</f>
        <v>5.3003259469583563E-2</v>
      </c>
      <c r="Y558" s="28">
        <f>W558*Info!$D$2</f>
        <v>0.85598207999999998</v>
      </c>
      <c r="Z558" s="28">
        <f>Y558*SQRT(Info!$D$3^2+(X558/W558)^2)</f>
        <v>6.0621571203661961E-2</v>
      </c>
      <c r="AA558" s="37">
        <f t="shared" si="174"/>
        <v>7.0532000000000039E-2</v>
      </c>
      <c r="AB558" s="37">
        <f t="shared" si="181"/>
        <v>5.320139450204759E-2</v>
      </c>
      <c r="AC558" s="37">
        <f>(1-EXP(-Info!$B$6*H558*1000))+(Info!$B$6/(Info!$B$6-Info!$B$7))*(EXP(-Info!$B$7*H558*1000)-EXP(-Info!$B$6*H558*1000))*(Info!$B$9-1)</f>
        <v>0.76861156065773617</v>
      </c>
      <c r="AD558" s="37">
        <f>SQRT((Info!$B$6*EXP(-Info!$B$6*H558*1000)+(Info!$B$6/(Info!$B$6+Info!$B$7))*(Info!$B$9-1)*(-Info!$B$7*EXP(-Info!$B$7*H558*1000)+Info!$B$6*EXP(-Info!$B$6*H558*1000)))^2*(0.01*H558*1000)^2)</f>
        <v>3.7638523200968482E-3</v>
      </c>
      <c r="AE558" s="37">
        <f t="shared" si="182"/>
        <v>4.0892068591027272E-2</v>
      </c>
      <c r="AF558" s="37">
        <f t="shared" si="175"/>
        <v>2.1804062094036882</v>
      </c>
      <c r="AG558" s="37">
        <f t="shared" si="183"/>
        <v>7.3757651339396213E-2</v>
      </c>
      <c r="AH558" s="37">
        <f t="shared" si="176"/>
        <v>0.70549608794528196</v>
      </c>
      <c r="AI558">
        <f>AF558*EXP(Info!$B$6*H558*1000)</f>
        <v>6.9590630635446331</v>
      </c>
      <c r="AJ558">
        <f>2*SQRT((EXP(Info!$B$6*H558)*AG558)^2+(Info!$B$6*H558*0.01*AI558)^2)</f>
        <v>0.14768668685960334</v>
      </c>
      <c r="AK558">
        <f t="shared" si="177"/>
        <v>9.3786400400000053E-2</v>
      </c>
      <c r="AL558">
        <f t="shared" si="184"/>
        <v>0.14148378853874535</v>
      </c>
      <c r="AM558"/>
      <c r="AN558"/>
      <c r="AO558">
        <f t="shared" si="178"/>
        <v>9.0776371098620938</v>
      </c>
      <c r="AP558">
        <f t="shared" si="179"/>
        <v>0.51203670058139539</v>
      </c>
      <c r="AQ558">
        <f t="shared" si="171"/>
        <v>5</v>
      </c>
      <c r="AR558">
        <v>1</v>
      </c>
      <c r="AS558">
        <v>1</v>
      </c>
      <c r="AT558">
        <v>0</v>
      </c>
      <c r="AU558">
        <v>0</v>
      </c>
      <c r="AV558">
        <v>1</v>
      </c>
      <c r="AW558">
        <v>1</v>
      </c>
      <c r="AX558">
        <v>1</v>
      </c>
    </row>
    <row r="559" spans="1:50">
      <c r="A559" s="13" t="s">
        <v>198</v>
      </c>
      <c r="B559" s="13" t="s">
        <v>202</v>
      </c>
      <c r="D559" s="14">
        <v>-74.417000000000002</v>
      </c>
      <c r="E559" s="14">
        <v>28.25</v>
      </c>
      <c r="F559" s="14">
        <v>4774</v>
      </c>
      <c r="G559" s="16">
        <v>19.425000000000001</v>
      </c>
      <c r="H559">
        <v>127.56</v>
      </c>
      <c r="J559">
        <f>(F559*100*Info!$B$11)/AI559</f>
        <v>1.7170073279889597</v>
      </c>
      <c r="K559">
        <f>2*((F559*100*Info!$B$11)/AI559^2)*(AJ559/2)</f>
        <v>3.7995286711900049E-2</v>
      </c>
      <c r="L559" s="26">
        <f t="shared" si="172"/>
        <v>0.90340468037383337</v>
      </c>
      <c r="M559" s="20">
        <f t="shared" si="173"/>
        <v>16.597331282852934</v>
      </c>
      <c r="N559" s="20">
        <f t="shared" si="180"/>
        <v>0.38818128569186661</v>
      </c>
      <c r="O559">
        <v>1.2056</v>
      </c>
      <c r="P559">
        <v>9.8034000000000003E-3</v>
      </c>
      <c r="S559">
        <v>3.1789999999999998</v>
      </c>
      <c r="T559">
        <v>1.8818999999999999E-2</v>
      </c>
      <c r="U559">
        <v>2.3443999999999998</v>
      </c>
      <c r="V559">
        <v>1.7749999999999998E-2</v>
      </c>
      <c r="W559" s="37">
        <f>U559*Info!$B$2</f>
        <v>1.1253119999999999</v>
      </c>
      <c r="X559" s="37">
        <f>W559*SQRT((0.5*V559/U559)^2+Info!$B$3^2)</f>
        <v>5.6426636824818827E-2</v>
      </c>
      <c r="Y559" s="28">
        <f>W559*Info!$D$2</f>
        <v>0.91150271999999999</v>
      </c>
      <c r="Z559" s="28">
        <f>Y559*SQRT(Info!$D$3^2+(X559/W559)^2)</f>
        <v>6.454527622682385E-2</v>
      </c>
      <c r="AA559" s="37">
        <f t="shared" si="174"/>
        <v>8.0288000000000137E-2</v>
      </c>
      <c r="AB559" s="37">
        <f t="shared" si="181"/>
        <v>5.6639138466699865E-2</v>
      </c>
      <c r="AC559" s="37">
        <f>(1-EXP(-Info!$B$6*H559*1000))+(Info!$B$6/(Info!$B$6-Info!$B$7))*(EXP(-Info!$B$7*H559*1000)-EXP(-Info!$B$6*H559*1000))*(Info!$B$9-1)</f>
        <v>0.77169046183494727</v>
      </c>
      <c r="AD559" s="37">
        <f>SQRT((Info!$B$6*EXP(-Info!$B$6*H559*1000)+(Info!$B$6/(Info!$B$6+Info!$B$7))*(Info!$B$9-1)*(-Info!$B$7*EXP(-Info!$B$7*H559*1000)+Info!$B$6*EXP(-Info!$B$6*H559*1000)))^2*(0.01*H559*1000)^2)</f>
        <v>3.757111998582812E-3</v>
      </c>
      <c r="AE559" s="37">
        <f t="shared" si="182"/>
        <v>4.3708923834760355E-2</v>
      </c>
      <c r="AF559" s="37">
        <f t="shared" si="175"/>
        <v>2.2055397962001955</v>
      </c>
      <c r="AG559" s="37">
        <f t="shared" si="183"/>
        <v>7.8518159659023298E-2</v>
      </c>
      <c r="AH559" s="37">
        <f t="shared" si="176"/>
        <v>0.69378414476256545</v>
      </c>
      <c r="AI559">
        <f>AF559*EXP(Info!$B$6*H559*1000)</f>
        <v>7.1047828515687277</v>
      </c>
      <c r="AJ559">
        <f>2*SQRT((EXP(Info!$B$6*H559)*AG559)^2+(Info!$B$6*H559*0.01*AI559)^2)</f>
        <v>0.15722021512122536</v>
      </c>
      <c r="AK559">
        <f t="shared" si="177"/>
        <v>0.10675895360000018</v>
      </c>
      <c r="AL559">
        <f t="shared" si="184"/>
        <v>0.15062612483834162</v>
      </c>
      <c r="AM559"/>
      <c r="AN559"/>
      <c r="AO559">
        <f t="shared" si="178"/>
        <v>9.6664300692045302</v>
      </c>
      <c r="AP559">
        <f t="shared" si="179"/>
        <v>0.51424671557754653</v>
      </c>
      <c r="AQ559">
        <f t="shared" si="171"/>
        <v>5</v>
      </c>
      <c r="AR559">
        <v>1</v>
      </c>
      <c r="AS559">
        <v>1</v>
      </c>
      <c r="AT559">
        <v>0</v>
      </c>
      <c r="AU559">
        <v>0</v>
      </c>
      <c r="AV559">
        <v>1</v>
      </c>
      <c r="AW559">
        <v>1</v>
      </c>
      <c r="AX559">
        <v>1</v>
      </c>
    </row>
    <row r="560" spans="1:50">
      <c r="A560" s="13" t="s">
        <v>198</v>
      </c>
      <c r="B560" s="13" t="s">
        <v>202</v>
      </c>
      <c r="D560" s="14">
        <v>-74.417000000000002</v>
      </c>
      <c r="E560" s="14">
        <v>28.25</v>
      </c>
      <c r="F560" s="14">
        <v>4774</v>
      </c>
      <c r="G560" s="16">
        <v>19.7</v>
      </c>
      <c r="H560">
        <v>130.19999999999999</v>
      </c>
      <c r="J560">
        <f>(F560*100*Info!$B$11)/AI560</f>
        <v>1.3405865558453152</v>
      </c>
      <c r="K560">
        <f>2*((F560*100*Info!$B$11)/AI560^2)*(AJ560/2)</f>
        <v>2.5922695188915004E-2</v>
      </c>
      <c r="L560" s="26">
        <f t="shared" si="172"/>
        <v>0.99361413084112316</v>
      </c>
      <c r="M560" s="20">
        <f t="shared" si="173"/>
        <v>14.252675476887852</v>
      </c>
      <c r="N560" s="20">
        <f t="shared" si="180"/>
        <v>0.29785267449890085</v>
      </c>
      <c r="O560">
        <v>2.7703000000000002</v>
      </c>
      <c r="P560">
        <v>2.2540000000000001E-2</v>
      </c>
      <c r="S560">
        <v>4.9546000000000001</v>
      </c>
      <c r="T560">
        <v>3.0252999999999999E-2</v>
      </c>
      <c r="U560">
        <v>2.5785</v>
      </c>
      <c r="V560">
        <v>2.0435999999999999E-2</v>
      </c>
      <c r="W560" s="37">
        <f>U560*Info!$B$2</f>
        <v>1.2376799999999999</v>
      </c>
      <c r="X560" s="37">
        <f>W560*SQRT((0.5*V560/U560)^2+Info!$B$3^2)</f>
        <v>6.2078055297581605E-2</v>
      </c>
      <c r="Y560" s="28">
        <f>W560*Info!$D$2</f>
        <v>1.0025207999999999</v>
      </c>
      <c r="Z560" s="28">
        <f>Y560*SQRT(Info!$D$3^2+(X560/W560)^2)</f>
        <v>7.1000159024244239E-2</v>
      </c>
      <c r="AA560" s="37">
        <f t="shared" si="174"/>
        <v>1.5326200000000003</v>
      </c>
      <c r="AB560" s="37">
        <f t="shared" si="181"/>
        <v>6.309277176927322E-2</v>
      </c>
      <c r="AC560" s="37">
        <f>(1-EXP(-Info!$B$6*H560*1000))+(Info!$B$6/(Info!$B$6-Info!$B$7))*(EXP(-Info!$B$7*H560*1000)-EXP(-Info!$B$6*H560*1000))*(Info!$B$9-1)</f>
        <v>0.77959224883359313</v>
      </c>
      <c r="AD560" s="37">
        <f>SQRT((Info!$B$6*EXP(-Info!$B$6*H560*1000)+(Info!$B$6/(Info!$B$6+Info!$B$7))*(Info!$B$9-1)*(-Info!$B$7*EXP(-Info!$B$7*H560*1000)+Info!$B$6*EXP(-Info!$B$6*H560*1000)))^2*(0.01*H560*1000)^2)</f>
        <v>3.7383940275530028E-3</v>
      </c>
      <c r="AE560" s="37">
        <f t="shared" si="182"/>
        <v>4.9519215902444555E-2</v>
      </c>
      <c r="AF560" s="37">
        <f t="shared" si="175"/>
        <v>2.7572605275926581</v>
      </c>
      <c r="AG560" s="37">
        <f t="shared" si="183"/>
        <v>8.7874833298908106E-2</v>
      </c>
      <c r="AH560" s="37">
        <f t="shared" si="176"/>
        <v>0.55650517248469256</v>
      </c>
      <c r="AI560">
        <f>AF560*EXP(Info!$B$6*H560*1000)</f>
        <v>9.0997214366525334</v>
      </c>
      <c r="AJ560">
        <f>2*SQRT((EXP(Info!$B$6*H560)*AG560)^2+(Info!$B$6*H560*0.01*AI560)^2)</f>
        <v>0.17595977229358223</v>
      </c>
      <c r="AK560">
        <f t="shared" si="177"/>
        <v>2.0379248140000006</v>
      </c>
      <c r="AL560">
        <f t="shared" si="184"/>
        <v>0.16778891724320519</v>
      </c>
      <c r="AM560"/>
      <c r="AN560"/>
      <c r="AO560">
        <f t="shared" si="178"/>
        <v>10.63167118812655</v>
      </c>
      <c r="AP560">
        <f t="shared" si="179"/>
        <v>1.0743843319759552</v>
      </c>
      <c r="AQ560">
        <f t="shared" si="171"/>
        <v>5</v>
      </c>
      <c r="AR560">
        <v>1</v>
      </c>
      <c r="AS560">
        <v>1</v>
      </c>
      <c r="AT560">
        <v>0</v>
      </c>
      <c r="AU560">
        <v>0</v>
      </c>
      <c r="AV560">
        <v>1</v>
      </c>
      <c r="AW560">
        <v>1</v>
      </c>
      <c r="AX560">
        <v>1</v>
      </c>
    </row>
    <row r="561" spans="1:50">
      <c r="A561" s="13" t="s">
        <v>198</v>
      </c>
      <c r="B561" s="13" t="s">
        <v>202</v>
      </c>
      <c r="D561" s="14">
        <v>-74.417000000000002</v>
      </c>
      <c r="E561" s="14">
        <v>28.25</v>
      </c>
      <c r="F561" s="14">
        <v>4774</v>
      </c>
      <c r="G561" s="16">
        <v>19.82</v>
      </c>
      <c r="H561">
        <v>131.35</v>
      </c>
      <c r="J561">
        <f>(F561*100*Info!$B$11)/AI561</f>
        <v>1.4577032623159383</v>
      </c>
      <c r="K561">
        <f>2*((F561*100*Info!$B$11)/AI561^2)*(AJ561/2)</f>
        <v>3.1500518641423614E-2</v>
      </c>
      <c r="L561" s="26">
        <f t="shared" si="172"/>
        <v>1.0262143850467309</v>
      </c>
      <c r="M561" s="20">
        <f t="shared" si="173"/>
        <v>16.006301809024354</v>
      </c>
      <c r="N561" s="20">
        <f t="shared" si="180"/>
        <v>0.3681843547877181</v>
      </c>
      <c r="O561">
        <v>2.4064999999999999</v>
      </c>
      <c r="P561">
        <v>1.9491999999999999E-2</v>
      </c>
      <c r="S561">
        <v>4.4279000000000002</v>
      </c>
      <c r="T561">
        <v>2.7095000000000001E-2</v>
      </c>
      <c r="U561">
        <v>2.6631</v>
      </c>
      <c r="V561">
        <v>2.0992E-2</v>
      </c>
      <c r="W561" s="37">
        <f>U561*Info!$B$2</f>
        <v>1.2782879999999999</v>
      </c>
      <c r="X561" s="37">
        <f>W561*SQRT((0.5*V561/U561)^2+Info!$B$3^2)</f>
        <v>6.4112656920817121E-2</v>
      </c>
      <c r="Y561" s="28">
        <f>W561*Info!$D$2</f>
        <v>1.03541328</v>
      </c>
      <c r="Z561" s="28">
        <f>Y561*SQRT(Info!$D$3^2+(X561/W561)^2)</f>
        <v>7.3328416021918003E-2</v>
      </c>
      <c r="AA561" s="37">
        <f t="shared" si="174"/>
        <v>1.128212</v>
      </c>
      <c r="AB561" s="37">
        <f t="shared" si="181"/>
        <v>6.4849188841853672E-2</v>
      </c>
      <c r="AC561" s="37">
        <f>(1-EXP(-Info!$B$6*H561*1000))+(Info!$B$6/(Info!$B$6-Info!$B$7))*(EXP(-Info!$B$7*H561*1000)-EXP(-Info!$B$6*H561*1000))*(Info!$B$9-1)</f>
        <v>0.78296924972745385</v>
      </c>
      <c r="AD561" s="37">
        <f>SQRT((Info!$B$6*EXP(-Info!$B$6*H561*1000)+(Info!$B$6/(Info!$B$6+Info!$B$7))*(Info!$B$9-1)*(-Info!$B$7*EXP(-Info!$B$7*H561*1000)+Info!$B$6*EXP(-Info!$B$6*H561*1000)))^2*(0.01*H561*1000)^2)</f>
        <v>3.7297594633394935E-3</v>
      </c>
      <c r="AE561" s="37">
        <f t="shared" si="182"/>
        <v>5.0948989171629593E-2</v>
      </c>
      <c r="AF561" s="37">
        <f t="shared" si="175"/>
        <v>2.5091314168264898</v>
      </c>
      <c r="AG561" s="37">
        <f t="shared" si="183"/>
        <v>9.0312739135430448E-2</v>
      </c>
      <c r="AH561" s="37">
        <f t="shared" si="176"/>
        <v>0.56666397543451519</v>
      </c>
      <c r="AI561">
        <f>AF561*EXP(Info!$B$6*H561*1000)</f>
        <v>8.3686196877494776</v>
      </c>
      <c r="AJ561">
        <f>2*SQRT((EXP(Info!$B$6*H561)*AG561)^2+(Info!$B$6*H561*0.01*AI561)^2)</f>
        <v>0.18084329457980025</v>
      </c>
      <c r="AK561">
        <f t="shared" si="177"/>
        <v>1.5001834964</v>
      </c>
      <c r="AL561">
        <f t="shared" si="184"/>
        <v>0.17245993280602565</v>
      </c>
      <c r="AM561"/>
      <c r="AN561"/>
      <c r="AO561">
        <f t="shared" si="178"/>
        <v>10.980493907736983</v>
      </c>
      <c r="AP561">
        <f t="shared" si="179"/>
        <v>0.90364612669445377</v>
      </c>
      <c r="AQ561">
        <f t="shared" si="171"/>
        <v>5</v>
      </c>
      <c r="AR561">
        <v>1</v>
      </c>
      <c r="AS561">
        <v>1</v>
      </c>
      <c r="AT561">
        <v>0</v>
      </c>
      <c r="AU561">
        <v>0</v>
      </c>
      <c r="AV561">
        <v>1</v>
      </c>
      <c r="AW561">
        <v>1</v>
      </c>
      <c r="AX561">
        <v>1</v>
      </c>
    </row>
    <row r="562" spans="1:50">
      <c r="A562" s="13" t="s">
        <v>198</v>
      </c>
      <c r="B562" s="13" t="s">
        <v>202</v>
      </c>
      <c r="D562" s="14">
        <v>-74.417000000000002</v>
      </c>
      <c r="E562" s="14">
        <v>28.25</v>
      </c>
      <c r="F562" s="14">
        <v>4774</v>
      </c>
      <c r="G562" s="16">
        <v>19.96</v>
      </c>
      <c r="H562">
        <v>132.69999999999999</v>
      </c>
      <c r="J562">
        <f>(F562*100*Info!$B$11)/AI562</f>
        <v>1.908799707268265</v>
      </c>
      <c r="K562">
        <f>2*((F562*100*Info!$B$11)/AI562^2)*(AJ562/2)</f>
        <v>5.3664144954788967E-2</v>
      </c>
      <c r="L562" s="26">
        <f t="shared" si="172"/>
        <v>1.0211278205607495</v>
      </c>
      <c r="M562" s="20">
        <f t="shared" si="173"/>
        <v>20.855674789177286</v>
      </c>
      <c r="N562" s="20">
        <f t="shared" si="180"/>
        <v>0.61397777747994009</v>
      </c>
      <c r="O562">
        <v>2.1232000000000002</v>
      </c>
      <c r="P562">
        <v>1.7267000000000001E-2</v>
      </c>
      <c r="S562">
        <v>3.5926999999999998</v>
      </c>
      <c r="T562">
        <v>2.3983000000000001E-2</v>
      </c>
      <c r="U562">
        <v>2.6499000000000001</v>
      </c>
      <c r="V562">
        <v>2.3143E-2</v>
      </c>
      <c r="W562" s="37">
        <f>U562*Info!$B$2</f>
        <v>1.271952</v>
      </c>
      <c r="X562" s="37">
        <f>W562*SQRT((0.5*V562/U562)^2+Info!$B$3^2)</f>
        <v>6.3839683555155569E-2</v>
      </c>
      <c r="Y562" s="28">
        <f>W562*Info!$D$2</f>
        <v>1.0302811199999999</v>
      </c>
      <c r="Z562" s="28">
        <f>Y562*SQRT(Info!$D$3^2+(X562/W562)^2)</f>
        <v>7.2990663272393078E-2</v>
      </c>
      <c r="AA562" s="37">
        <f t="shared" si="174"/>
        <v>0.85124800000000023</v>
      </c>
      <c r="AB562" s="37">
        <f t="shared" si="181"/>
        <v>6.4420823641679711E-2</v>
      </c>
      <c r="AC562" s="37">
        <f>(1-EXP(-Info!$B$6*H562*1000))+(Info!$B$6/(Info!$B$6-Info!$B$7))*(EXP(-Info!$B$7*H562*1000)-EXP(-Info!$B$6*H562*1000))*(Info!$B$9-1)</f>
        <v>0.78688397931013054</v>
      </c>
      <c r="AD562" s="37">
        <f>SQRT((Info!$B$6*EXP(-Info!$B$6*H562*1000)+(Info!$B$6/(Info!$B$6+Info!$B$7))*(Info!$B$9-1)*(-Info!$B$7*EXP(-Info!$B$7*H562*1000)+Info!$B$6*EXP(-Info!$B$6*H562*1000)))^2*(0.01*H562*1000)^2)</f>
        <v>3.7192642405882085E-3</v>
      </c>
      <c r="AE562" s="37">
        <f t="shared" si="182"/>
        <v>5.0790486638437028E-2</v>
      </c>
      <c r="AF562" s="37">
        <f t="shared" si="175"/>
        <v>1.89258546638021</v>
      </c>
      <c r="AG562" s="37">
        <f t="shared" si="183"/>
        <v>8.9727958464255284E-2</v>
      </c>
      <c r="AH562" s="37">
        <f t="shared" si="176"/>
        <v>0.52678639084260026</v>
      </c>
      <c r="AI562">
        <f>AF562*EXP(Info!$B$6*H562*1000)</f>
        <v>6.390908471676199</v>
      </c>
      <c r="AJ562">
        <f>2*SQRT((EXP(Info!$B$6*H562)*AG562)^2+(Info!$B$6*H562*0.01*AI562)^2)</f>
        <v>0.1796745029407216</v>
      </c>
      <c r="AK562">
        <f t="shared" si="177"/>
        <v>1.1319044656000004</v>
      </c>
      <c r="AL562">
        <f t="shared" si="184"/>
        <v>0.17132073839268303</v>
      </c>
      <c r="AM562"/>
      <c r="AN562"/>
      <c r="AO562">
        <f t="shared" si="178"/>
        <v>10.926067667797767</v>
      </c>
      <c r="AP562">
        <f t="shared" si="179"/>
        <v>0.8012377825578324</v>
      </c>
      <c r="AQ562">
        <f t="shared" si="171"/>
        <v>5</v>
      </c>
      <c r="AR562">
        <v>1</v>
      </c>
      <c r="AS562">
        <v>1</v>
      </c>
      <c r="AT562">
        <v>0</v>
      </c>
      <c r="AU562">
        <v>0</v>
      </c>
      <c r="AV562">
        <v>1</v>
      </c>
      <c r="AW562">
        <v>1</v>
      </c>
      <c r="AX562">
        <v>1</v>
      </c>
    </row>
    <row r="563" spans="1:50">
      <c r="A563" s="13" t="s">
        <v>231</v>
      </c>
      <c r="B563" s="13" t="s">
        <v>230</v>
      </c>
      <c r="C563" s="13" t="s">
        <v>233</v>
      </c>
      <c r="D563" s="62">
        <v>-44.470300000000002</v>
      </c>
      <c r="E563" s="62">
        <v>5.63483</v>
      </c>
      <c r="F563" s="62">
        <v>3528</v>
      </c>
      <c r="G563" s="64">
        <v>5.5</v>
      </c>
      <c r="H563">
        <v>1.585</v>
      </c>
      <c r="J563">
        <f>(F563*100*Info!$B$11)/AI563</f>
        <v>1.5669816955372156</v>
      </c>
      <c r="K563">
        <f>2*((F563*100*Info!$B$11)/AI563^2)*(AJ563/2)</f>
        <v>1.9363630916465705E-2</v>
      </c>
      <c r="L563">
        <f t="shared" si="172"/>
        <v>0.38796262471721948</v>
      </c>
      <c r="M563">
        <f t="shared" si="173"/>
        <v>6.5048545468836902</v>
      </c>
      <c r="N563">
        <f t="shared" si="180"/>
        <v>0.15191622831145768</v>
      </c>
      <c r="O563" s="63">
        <v>0.63011392688317203</v>
      </c>
      <c r="P563" s="63">
        <v>3.9072514479141472E-3</v>
      </c>
      <c r="S563" s="63">
        <v>6.0639941612487096</v>
      </c>
      <c r="T563" s="63">
        <v>4.3917434247099603E-2</v>
      </c>
      <c r="U563" s="63">
        <v>1.0067908625519599</v>
      </c>
      <c r="V563" s="63">
        <v>1.9951746996769701E-2</v>
      </c>
      <c r="W563" s="37">
        <f>U563*Info!$B$2</f>
        <v>0.48325961402494078</v>
      </c>
      <c r="X563" s="37">
        <f>W563*SQRT((0.5*V563/U563)^2+Info!$B$3^2)</f>
        <v>2.4632876315251698E-2</v>
      </c>
      <c r="Y563" s="28">
        <f>W563*Info!$D$2</f>
        <v>0.39144028736020203</v>
      </c>
      <c r="Z563" s="28">
        <f>Y563*SQRT(Info!$D$3^2+(X563/W563)^2)</f>
        <v>2.7949439761292934E-2</v>
      </c>
      <c r="AA563" s="37">
        <f t="shared" si="174"/>
        <v>0.14685431285823125</v>
      </c>
      <c r="AB563" s="37">
        <f t="shared" si="181"/>
        <v>2.471022559653786E-2</v>
      </c>
      <c r="AC563" s="37">
        <f>(1-EXP(-Info!$B$6*H563*1000))+(Info!$B$6/(Info!$B$6-Info!$B$7))*(EXP(-Info!$B$7*H563*1000)-EXP(-Info!$B$6*H563*1000))*(Info!$B$9-1)</f>
        <v>1.6543812201302063E-2</v>
      </c>
      <c r="AD563" s="37">
        <f>SQRT((Info!$B$6*EXP(-Info!$B$6*H563*1000)+(Info!$B$6/(Info!$B$6+Info!$B$7))*(Info!$B$9-1)*(-Info!$B$7*EXP(-Info!$B$7*H563*1000)+Info!$B$6*EXP(-Info!$B$6*H563*1000)))^2*(0.01*H563*1000)^2)</f>
        <v>1.5433840443495686E-4</v>
      </c>
      <c r="AE563" s="37">
        <f t="shared" si="182"/>
        <v>4.094291670639433E-4</v>
      </c>
      <c r="AF563" s="37">
        <f t="shared" si="175"/>
        <v>5.6701243437156297</v>
      </c>
      <c r="AG563" s="37">
        <f t="shared" si="183"/>
        <v>3.5546083791678999E-2</v>
      </c>
      <c r="AH563" s="37">
        <f t="shared" si="176"/>
        <v>0.93504779076964462</v>
      </c>
      <c r="AI563">
        <f>AF563*EXP(Info!$B$6*H563*1000)</f>
        <v>5.7531433572453077</v>
      </c>
      <c r="AJ563">
        <f>2*SQRT((EXP(Info!$B$6*H563)*AG563)^2+(Info!$B$6*H563*0.01*AI563)^2)</f>
        <v>7.1093200958561406E-2</v>
      </c>
      <c r="AK563">
        <f t="shared" si="177"/>
        <v>0.1952721798075901</v>
      </c>
      <c r="AL563">
        <f t="shared" si="184"/>
        <v>6.5714373951432786E-2</v>
      </c>
      <c r="AM563"/>
      <c r="AN563"/>
      <c r="AO563">
        <f t="shared" si="178"/>
        <v>4.1512000798381807</v>
      </c>
      <c r="AP563">
        <f t="shared" si="179"/>
        <v>0.62586377203105792</v>
      </c>
      <c r="AQ563">
        <f t="shared" si="171"/>
        <v>6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0</v>
      </c>
      <c r="AX563">
        <v>1</v>
      </c>
    </row>
    <row r="564" spans="1:50">
      <c r="A564" s="13" t="s">
        <v>231</v>
      </c>
      <c r="B564" s="13" t="s">
        <v>230</v>
      </c>
      <c r="C564" s="13" t="s">
        <v>233</v>
      </c>
      <c r="D564" s="62">
        <v>-44.470300000000002</v>
      </c>
      <c r="E564" s="62">
        <v>5.63483</v>
      </c>
      <c r="F564" s="62">
        <v>3528</v>
      </c>
      <c r="G564" s="64">
        <v>75.5</v>
      </c>
      <c r="H564">
        <v>17.100000000000001</v>
      </c>
      <c r="J564">
        <f>(F564*100*Info!$B$11)/AI564</f>
        <v>1.695077479268366</v>
      </c>
      <c r="K564">
        <f>2*((F564*100*Info!$B$11)/AI564^2)*(AJ564/2)</f>
        <v>5.0382603334539221E-2</v>
      </c>
      <c r="L564">
        <f t="shared" si="172"/>
        <v>0.94679461682243149</v>
      </c>
      <c r="M564">
        <f t="shared" si="173"/>
        <v>17.172325487410014</v>
      </c>
      <c r="N564">
        <f t="shared" si="180"/>
        <v>0.5414178453772609</v>
      </c>
      <c r="O564" s="63">
        <v>1.2230000000000001</v>
      </c>
      <c r="P564" s="63">
        <v>3.5837206429424444E-3</v>
      </c>
      <c r="S564" s="63">
        <v>5.5090000000000003</v>
      </c>
      <c r="T564" s="63">
        <v>7.9000000000000001E-2</v>
      </c>
      <c r="U564" s="63">
        <v>2.4569999999999999</v>
      </c>
      <c r="V564" s="63">
        <v>2.5839034632704701E-2</v>
      </c>
      <c r="W564" s="37">
        <f>U564*Info!$B$2</f>
        <v>1.17936</v>
      </c>
      <c r="X564" s="37">
        <f>W564*SQRT((0.5*V564/U564)^2+Info!$B$3^2)</f>
        <v>5.9293186732871823E-2</v>
      </c>
      <c r="Y564" s="28">
        <f>W564*Info!$D$2</f>
        <v>0.95528160000000006</v>
      </c>
      <c r="Z564" s="28">
        <f>Y564*SQRT(Info!$D$3^2+(X564/W564)^2)</f>
        <v>6.7735118615189674E-2</v>
      </c>
      <c r="AA564" s="37">
        <f t="shared" si="174"/>
        <v>4.3640000000000123E-2</v>
      </c>
      <c r="AB564" s="37">
        <f t="shared" si="181"/>
        <v>5.932025586889246E-2</v>
      </c>
      <c r="AC564" s="37">
        <f>(1-EXP(-Info!$B$6*H564*1000))+(Info!$B$6/(Info!$B$6-Info!$B$7))*(EXP(-Info!$B$7*H564*1000)-EXP(-Info!$B$6*H564*1000))*(Info!$B$9-1)</f>
        <v>0.16592645871531445</v>
      </c>
      <c r="AD564" s="37">
        <f>SQRT((Info!$B$6*EXP(-Info!$B$6*H564*1000)+(Info!$B$6/(Info!$B$6+Info!$B$7))*(Info!$B$9-1)*(-Info!$B$7*EXP(-Info!$B$7*H564*1000)+Info!$B$6*EXP(-Info!$B$6*H564*1000)))^2*(0.01*H564*1000)^2)</f>
        <v>1.439429844793598E-3</v>
      </c>
      <c r="AE564" s="37">
        <f t="shared" si="182"/>
        <v>9.8430004324199637E-3</v>
      </c>
      <c r="AF564" s="37">
        <f t="shared" si="175"/>
        <v>4.5464773693416642</v>
      </c>
      <c r="AG564" s="37">
        <f t="shared" si="183"/>
        <v>7.9026457286951901E-2</v>
      </c>
      <c r="AH564" s="37">
        <f t="shared" si="176"/>
        <v>0.82528178786379813</v>
      </c>
      <c r="AI564">
        <f>AF564*EXP(Info!$B$6*H564*1000)</f>
        <v>5.3183824591286708</v>
      </c>
      <c r="AJ564">
        <f>2*SQRT((EXP(Info!$B$6*H564)*AG564)^2+(Info!$B$6*H564*0.01*AI564)^2)</f>
        <v>0.15807770269905663</v>
      </c>
      <c r="AK564">
        <f t="shared" si="177"/>
        <v>5.8028108000000161E-2</v>
      </c>
      <c r="AL564">
        <f t="shared" si="184"/>
        <v>0.1577562884577326</v>
      </c>
      <c r="AM564"/>
      <c r="AN564"/>
      <c r="AO564">
        <f t="shared" si="178"/>
        <v>10.13070238868603</v>
      </c>
      <c r="AP564">
        <f t="shared" si="179"/>
        <v>0.49776149776149781</v>
      </c>
      <c r="AQ564">
        <f t="shared" si="171"/>
        <v>6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0</v>
      </c>
      <c r="AX564">
        <v>1</v>
      </c>
    </row>
    <row r="565" spans="1:50">
      <c r="A565" s="13" t="s">
        <v>231</v>
      </c>
      <c r="B565" s="13" t="s">
        <v>230</v>
      </c>
      <c r="C565" s="13" t="s">
        <v>233</v>
      </c>
      <c r="D565" s="62">
        <v>-44.470300000000002</v>
      </c>
      <c r="E565" s="62">
        <v>5.63483</v>
      </c>
      <c r="F565" s="62">
        <v>3528</v>
      </c>
      <c r="G565" s="64">
        <v>95.5</v>
      </c>
      <c r="H565">
        <v>19.329999999999998</v>
      </c>
      <c r="J565">
        <f>(F565*100*Info!$B$11)/AI565</f>
        <v>2.1377480222877177</v>
      </c>
      <c r="K565">
        <f>2*((F565*100*Info!$B$11)/AI565^2)*(AJ565/2)</f>
        <v>7.7561694336541268E-2</v>
      </c>
      <c r="L565">
        <f t="shared" si="172"/>
        <v>0.96987623061379602</v>
      </c>
      <c r="M565">
        <f t="shared" si="173"/>
        <v>22.184855634286041</v>
      </c>
      <c r="N565">
        <f t="shared" si="180"/>
        <v>0.82140196101975838</v>
      </c>
      <c r="O565" s="63">
        <v>1.2666332991979947</v>
      </c>
      <c r="P565" s="63">
        <v>4.3363837851240396E-3</v>
      </c>
      <c r="S565" s="63">
        <v>4.5214818135427048</v>
      </c>
      <c r="T565" s="63">
        <v>6.0757242308214554E-2</v>
      </c>
      <c r="U565" s="63">
        <v>2.5168984447922966</v>
      </c>
      <c r="V565" s="63">
        <v>1.8580001942670999E-2</v>
      </c>
      <c r="W565" s="37">
        <f>U565*Info!$B$2</f>
        <v>1.2081112535003022</v>
      </c>
      <c r="X565" s="37">
        <f>W565*SQRT((0.5*V565/U565)^2+Info!$B$3^2)</f>
        <v>6.0569930418346234E-2</v>
      </c>
      <c r="Y565" s="28">
        <f>W565*Info!$D$2</f>
        <v>0.97857011533524485</v>
      </c>
      <c r="Z565" s="28">
        <f>Y565*SQRT(Info!$D$3^2+(X565/W565)^2)</f>
        <v>6.9289563089361614E-2</v>
      </c>
      <c r="AA565" s="37">
        <f t="shared" si="174"/>
        <v>5.8522045697692482E-2</v>
      </c>
      <c r="AB565" s="37">
        <f t="shared" si="181"/>
        <v>6.0608724841942317E-2</v>
      </c>
      <c r="AC565" s="37">
        <f>(1-EXP(-Info!$B$6*H565*1000))+(Info!$B$6/(Info!$B$6-Info!$B$7))*(EXP(-Info!$B$7*H565*1000)-EXP(-Info!$B$6*H565*1000))*(Info!$B$9-1)</f>
        <v>0.18563301771332497</v>
      </c>
      <c r="AD565" s="37">
        <f>SQRT((Info!$B$6*EXP(-Info!$B$6*H565*1000)+(Info!$B$6/(Info!$B$6+Info!$B$7))*(Info!$B$9-1)*(-Info!$B$7*EXP(-Info!$B$7*H565*1000)+Info!$B$6*EXP(-Info!$B$6*H565*1000)))^2*(0.01*H565*1000)^2)</f>
        <v>1.593392130174508E-3</v>
      </c>
      <c r="AE565" s="37">
        <f t="shared" si="182"/>
        <v>1.1251366909418834E-2</v>
      </c>
      <c r="AF565" s="37">
        <f t="shared" si="175"/>
        <v>3.5320480742618403</v>
      </c>
      <c r="AG565" s="37">
        <f t="shared" si="183"/>
        <v>7.6488544460394603E-2</v>
      </c>
      <c r="AH565" s="37">
        <f t="shared" si="176"/>
        <v>0.781170470194678</v>
      </c>
      <c r="AI565">
        <f>AF565*EXP(Info!$B$6*H565*1000)</f>
        <v>4.217087439031947</v>
      </c>
      <c r="AJ565">
        <f>2*SQRT((EXP(Info!$B$6*H565)*AG565)^2+(Info!$B$6*H565*0.01*AI565)^2)</f>
        <v>0.15300420981638096</v>
      </c>
      <c r="AK565">
        <f t="shared" si="177"/>
        <v>7.7816764164221688E-2</v>
      </c>
      <c r="AL565">
        <f t="shared" si="184"/>
        <v>0.16118284284466139</v>
      </c>
      <c r="AM565"/>
      <c r="AN565"/>
      <c r="AO565">
        <f t="shared" si="178"/>
        <v>10.377675655977809</v>
      </c>
      <c r="AP565">
        <f t="shared" si="179"/>
        <v>0.50325165157886287</v>
      </c>
      <c r="AQ565">
        <f t="shared" si="171"/>
        <v>6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0</v>
      </c>
      <c r="AX565">
        <v>1</v>
      </c>
    </row>
    <row r="566" spans="1:50">
      <c r="A566" s="13" t="s">
        <v>231</v>
      </c>
      <c r="B566" s="13" t="s">
        <v>230</v>
      </c>
      <c r="C566" s="13" t="s">
        <v>233</v>
      </c>
      <c r="D566" s="62">
        <v>-44.470300000000002</v>
      </c>
      <c r="E566" s="62">
        <v>5.63483</v>
      </c>
      <c r="F566" s="62">
        <v>3528</v>
      </c>
      <c r="G566" s="66">
        <v>105.5</v>
      </c>
      <c r="H566">
        <v>21.13</v>
      </c>
      <c r="J566">
        <f>(F566*100*Info!$B$11)/AI566</f>
        <v>2.3592071488771196</v>
      </c>
      <c r="K566">
        <f>2*((F566*100*Info!$B$11)/AI566^2)*(AJ566/2)</f>
        <v>0.10307674174038882</v>
      </c>
      <c r="L566">
        <f t="shared" si="172"/>
        <v>1.0564492099187617</v>
      </c>
      <c r="M566">
        <f t="shared" si="173"/>
        <v>26.668493054585419</v>
      </c>
      <c r="N566">
        <f t="shared" si="180"/>
        <v>1.236670635266754</v>
      </c>
      <c r="O566" s="63">
        <v>1.4388214841426705</v>
      </c>
      <c r="P566" s="63">
        <v>8.2098707980262451E-3</v>
      </c>
      <c r="S566" s="63">
        <v>4.2387426029144493</v>
      </c>
      <c r="T566" s="63">
        <v>6.4372726717017326E-2</v>
      </c>
      <c r="U566" s="63">
        <v>2.7415615410677945</v>
      </c>
      <c r="V566" s="63">
        <v>4.2598726700862892E-2</v>
      </c>
      <c r="W566" s="37">
        <f>U566*Info!$B$2</f>
        <v>1.3159495397125414</v>
      </c>
      <c r="X566" s="37">
        <f>W566*SQRT((0.5*V566/U566)^2+Info!$B$3^2)</f>
        <v>6.6587025050129173E-2</v>
      </c>
      <c r="Y566" s="28">
        <f>W566*Info!$D$2</f>
        <v>1.0659191271671586</v>
      </c>
      <c r="Z566" s="28">
        <f>Y566*SQRT(Info!$D$3^2+(X566/W566)^2)</f>
        <v>7.5825431598111587E-2</v>
      </c>
      <c r="AA566" s="37">
        <f t="shared" si="174"/>
        <v>0.12287194443012917</v>
      </c>
      <c r="AB566" s="37">
        <f t="shared" si="181"/>
        <v>6.6713434926232065E-2</v>
      </c>
      <c r="AC566" s="37">
        <f>(1-EXP(-Info!$B$6*H566*1000))+(Info!$B$6/(Info!$B$6-Info!$B$7))*(EXP(-Info!$B$7*H566*1000)-EXP(-Info!$B$6*H566*1000))*(Info!$B$9-1)</f>
        <v>0.20123539060942164</v>
      </c>
      <c r="AD566" s="37">
        <f>SQRT((Info!$B$6*EXP(-Info!$B$6*H566*1000)+(Info!$B$6/(Info!$B$6+Info!$B$7))*(Info!$B$9-1)*(-Info!$B$7*EXP(-Info!$B$7*H566*1000)+Info!$B$6*EXP(-Info!$B$6*H566*1000)))^2*(0.01*H566*1000)^2)</f>
        <v>1.7125361136992527E-3</v>
      </c>
      <c r="AE566" s="37">
        <f t="shared" si="182"/>
        <v>1.3426753098132798E-2</v>
      </c>
      <c r="AF566" s="37">
        <f t="shared" si="175"/>
        <v>3.1480972920149544</v>
      </c>
      <c r="AG566" s="37">
        <f t="shared" si="183"/>
        <v>8.3460983471584288E-2</v>
      </c>
      <c r="AH566" s="37">
        <f t="shared" si="176"/>
        <v>0.74269602731961226</v>
      </c>
      <c r="AI566">
        <f>AF566*EXP(Info!$B$6*H566*1000)</f>
        <v>3.8212288127796254</v>
      </c>
      <c r="AJ566">
        <f>2*SQRT((EXP(Info!$B$6*H566)*AG566)^2+(Info!$B$6*H566*0.01*AI566)^2)</f>
        <v>0.16695431584008541</v>
      </c>
      <c r="AK566">
        <f t="shared" si="177"/>
        <v>0.16338282450874275</v>
      </c>
      <c r="AL566">
        <f t="shared" si="184"/>
        <v>0.17741770884282154</v>
      </c>
      <c r="AM566"/>
      <c r="AN566"/>
      <c r="AO566">
        <f t="shared" si="178"/>
        <v>11.304006533506415</v>
      </c>
      <c r="AP566">
        <f t="shared" si="179"/>
        <v>0.52481823318190868</v>
      </c>
      <c r="AQ566">
        <f t="shared" si="171"/>
        <v>6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0</v>
      </c>
      <c r="AX566">
        <v>1</v>
      </c>
    </row>
    <row r="567" spans="1:50">
      <c r="A567" s="13" t="s">
        <v>234</v>
      </c>
      <c r="B567" s="13" t="s">
        <v>230</v>
      </c>
      <c r="C567" s="13" t="s">
        <v>433</v>
      </c>
      <c r="D567" s="62">
        <v>-74.544799999999995</v>
      </c>
      <c r="E567" s="62">
        <v>30.902170000000002</v>
      </c>
      <c r="F567" s="62">
        <v>3410</v>
      </c>
      <c r="G567" s="67">
        <v>20</v>
      </c>
      <c r="H567">
        <v>3.83</v>
      </c>
      <c r="I567" s="67"/>
      <c r="J567">
        <f>(F567*100*Info!$B$11)/AI567</f>
        <v>2.1735393091482367</v>
      </c>
      <c r="K567">
        <f>2*((F567*100*Info!$B$11)/AI567^2)*(AJ567/2)</f>
        <v>9.3819885326165461E-2</v>
      </c>
      <c r="L567">
        <f t="shared" si="172"/>
        <v>0.64278449393203629</v>
      </c>
      <c r="M567">
        <f t="shared" si="173"/>
        <v>14.949155804132936</v>
      </c>
      <c r="N567">
        <f t="shared" si="180"/>
        <v>0.67390355493341514</v>
      </c>
      <c r="O567" s="68">
        <v>1.504614757318876</v>
      </c>
      <c r="P567" s="69">
        <v>1.2036918058551008E-2</v>
      </c>
      <c r="S567" s="68">
        <v>4.546947290249638</v>
      </c>
      <c r="T567" s="69">
        <v>0.14645089333536454</v>
      </c>
      <c r="U567" s="68">
        <v>1.6680719065465599</v>
      </c>
      <c r="V567" s="69">
        <v>2.1684934785105279E-2</v>
      </c>
      <c r="W567" s="37">
        <f>U567*Info!$B$2</f>
        <v>0.80067451514234877</v>
      </c>
      <c r="X567" s="37">
        <f>W567*SQRT((0.5*V567/U567)^2+Info!$B$3^2)</f>
        <v>4.0370593436834967E-2</v>
      </c>
      <c r="Y567" s="28">
        <f>W567*Info!$D$2</f>
        <v>0.64854635726530252</v>
      </c>
      <c r="Z567" s="28">
        <f>Y567*SQRT(Info!$D$3^2+(X567/W567)^2)</f>
        <v>4.6052500046802849E-2</v>
      </c>
      <c r="AA567" s="37">
        <f t="shared" si="174"/>
        <v>0.70394024217652718</v>
      </c>
      <c r="AB567" s="37">
        <f t="shared" si="181"/>
        <v>4.0816744891395862E-2</v>
      </c>
      <c r="AC567" s="37">
        <f>(1-EXP(-Info!$B$6*H567*1000))+(Info!$B$6/(Info!$B$6-Info!$B$7))*(EXP(-Info!$B$7*H567*1000)-EXP(-Info!$B$6*H567*1000))*(Info!$B$9-1)</f>
        <v>3.9552710355211983E-2</v>
      </c>
      <c r="AD567" s="37">
        <f>SQRT((Info!$B$6*EXP(-Info!$B$6*H567*1000)+(Info!$B$6/(Info!$B$6+Info!$B$7))*(Info!$B$9-1)*(-Info!$B$7*EXP(-Info!$B$7*H567*1000)+Info!$B$6*EXP(-Info!$B$6*H567*1000)))^2*(0.01*H567*1000)^2)</f>
        <v>3.6517442058218649E-4</v>
      </c>
      <c r="AE567" s="37">
        <f t="shared" si="182"/>
        <v>1.6347505364248066E-3</v>
      </c>
      <c r="AF567" s="37">
        <f t="shared" si="175"/>
        <v>3.8705581884781495</v>
      </c>
      <c r="AG567" s="37">
        <f t="shared" si="183"/>
        <v>8.6518617704854126E-2</v>
      </c>
      <c r="AH567" s="37">
        <f t="shared" si="176"/>
        <v>0.85124324990045064</v>
      </c>
      <c r="AI567">
        <f>AF567*EXP(Info!$B$6*H567*1000)</f>
        <v>4.0089203055552982</v>
      </c>
      <c r="AJ567">
        <f>2*SQRT((EXP(Info!$B$6*H567)*AG567)^2+(Info!$B$6*H567*0.01*AI567)^2)</f>
        <v>0.17304331316479671</v>
      </c>
      <c r="AK567">
        <f t="shared" si="177"/>
        <v>0.93602934002212812</v>
      </c>
      <c r="AL567">
        <f t="shared" si="184"/>
        <v>0.10854805136417815</v>
      </c>
      <c r="AM567"/>
      <c r="AN567"/>
      <c r="AO567">
        <f t="shared" si="178"/>
        <v>6.8777940773916546</v>
      </c>
      <c r="AP567">
        <f t="shared" si="179"/>
        <v>0.90200833154363691</v>
      </c>
      <c r="AQ567">
        <f t="shared" si="171"/>
        <v>6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0</v>
      </c>
      <c r="AX567">
        <v>1</v>
      </c>
    </row>
    <row r="568" spans="1:50">
      <c r="A568" s="13" t="s">
        <v>234</v>
      </c>
      <c r="B568" s="13" t="s">
        <v>230</v>
      </c>
      <c r="C568" s="13" t="s">
        <v>433</v>
      </c>
      <c r="D568" s="62">
        <v>-74.544799999999995</v>
      </c>
      <c r="E568" s="62">
        <v>30.902170000000002</v>
      </c>
      <c r="F568" s="62">
        <v>3410</v>
      </c>
      <c r="G568" s="67">
        <v>260</v>
      </c>
      <c r="H568">
        <v>16.18</v>
      </c>
      <c r="I568" s="67"/>
      <c r="J568">
        <f>(F568*100*Info!$B$11)/AI568</f>
        <v>4.0248976883763445</v>
      </c>
      <c r="K568">
        <f>2*((F568*100*Info!$B$11)/AI568^2)*(AJ568/2)</f>
        <v>0.54340908298317236</v>
      </c>
      <c r="L568">
        <f t="shared" si="172"/>
        <v>0.97364907147432811</v>
      </c>
      <c r="M568">
        <f t="shared" si="173"/>
        <v>41.931565498614731</v>
      </c>
      <c r="N568">
        <f t="shared" si="180"/>
        <v>5.6874435074929517</v>
      </c>
      <c r="O568" s="68">
        <v>1.9729549860642421</v>
      </c>
      <c r="P568" s="69">
        <v>1.5783639888513938E-2</v>
      </c>
      <c r="S568" s="68">
        <v>2.9686091384758675</v>
      </c>
      <c r="T568" s="69">
        <v>0.25604800402027572</v>
      </c>
      <c r="U568" s="68">
        <v>2.5266892376734797</v>
      </c>
      <c r="V568" s="69">
        <v>3.2846960089755198E-2</v>
      </c>
      <c r="W568" s="37">
        <f>U568*Info!$B$2</f>
        <v>1.2128108340832702</v>
      </c>
      <c r="X568" s="37">
        <f>W568*SQRT((0.5*V568/U568)^2+Info!$B$3^2)</f>
        <v>6.1150807441223053E-2</v>
      </c>
      <c r="Y568" s="28">
        <f>W568*Info!$D$2</f>
        <v>0.98237677560744896</v>
      </c>
      <c r="Z568" s="28">
        <f>Y568*SQRT(Info!$D$3^2+(X568/W568)^2)</f>
        <v>6.9757398214994909E-2</v>
      </c>
      <c r="AA568" s="37">
        <f t="shared" si="174"/>
        <v>0.76014415198097196</v>
      </c>
      <c r="AB568" s="37">
        <f t="shared" si="181"/>
        <v>6.1657944117089344E-2</v>
      </c>
      <c r="AC568" s="37">
        <f>(1-EXP(-Info!$B$6*H568*1000))+(Info!$B$6/(Info!$B$6-Info!$B$7))*(EXP(-Info!$B$7*H568*1000)-EXP(-Info!$B$6*H568*1000))*(Info!$B$9-1)</f>
        <v>0.15767296630157995</v>
      </c>
      <c r="AD568" s="37">
        <f>SQRT((Info!$B$6*EXP(-Info!$B$6*H568*1000)+(Info!$B$6/(Info!$B$6+Info!$B$7))*(Info!$B$9-1)*(-Info!$B$7*EXP(-Info!$B$7*H568*1000)+Info!$B$6*EXP(-Info!$B$6*H568*1000)))^2*(0.01*H568*1000)^2)</f>
        <v>1.37381325246024E-3</v>
      </c>
      <c r="AE568" s="37">
        <f t="shared" si="182"/>
        <v>9.777718217618029E-3</v>
      </c>
      <c r="AF568" s="37">
        <f t="shared" si="175"/>
        <v>1.8663781796087797</v>
      </c>
      <c r="AG568" s="37">
        <f t="shared" si="183"/>
        <v>0.14612270005019856</v>
      </c>
      <c r="AH568" s="37">
        <f t="shared" si="176"/>
        <v>0.62870458606989565</v>
      </c>
      <c r="AI568">
        <f>AF568*EXP(Info!$B$6*H568*1000)</f>
        <v>2.1649111470662179</v>
      </c>
      <c r="AJ568">
        <f>2*SQRT((EXP(Info!$B$6*H568)*AG568)^2+(Info!$B$6*H568*0.01*AI568)^2)</f>
        <v>0.29228876663492964</v>
      </c>
      <c r="AK568">
        <f t="shared" si="177"/>
        <v>1.0107636788890983</v>
      </c>
      <c r="AL568">
        <f t="shared" si="184"/>
        <v>0.16397313658498741</v>
      </c>
      <c r="AM568"/>
      <c r="AN568"/>
      <c r="AO568">
        <f t="shared" si="178"/>
        <v>10.418045053140418</v>
      </c>
      <c r="AP568">
        <f t="shared" si="179"/>
        <v>0.7808459214718847</v>
      </c>
      <c r="AQ568">
        <f t="shared" si="171"/>
        <v>6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0</v>
      </c>
      <c r="AX568">
        <v>1</v>
      </c>
    </row>
    <row r="569" spans="1:50">
      <c r="A569" s="13" t="s">
        <v>234</v>
      </c>
      <c r="B569" s="13" t="s">
        <v>230</v>
      </c>
      <c r="C569" s="13" t="s">
        <v>433</v>
      </c>
      <c r="D569" s="62">
        <v>-74.544799999999995</v>
      </c>
      <c r="E569" s="62">
        <v>30.902170000000002</v>
      </c>
      <c r="F569" s="62">
        <v>3410</v>
      </c>
      <c r="G569" s="67">
        <v>400</v>
      </c>
      <c r="H569">
        <v>18</v>
      </c>
      <c r="I569" s="67"/>
      <c r="J569">
        <f>(F569*100*Info!$B$11)/AI569</f>
        <v>4.5878498436948982</v>
      </c>
      <c r="K569">
        <f>2*((F569*100*Info!$B$11)/AI569^2)*(AJ569/2)</f>
        <v>0.58944215939979572</v>
      </c>
      <c r="L569">
        <f t="shared" si="172"/>
        <v>0.96613407568575471</v>
      </c>
      <c r="M569">
        <f t="shared" si="173"/>
        <v>47.42751532891829</v>
      </c>
      <c r="N569">
        <f t="shared" si="180"/>
        <v>6.1245510859450425</v>
      </c>
      <c r="O569" s="68">
        <v>1.8867908234386068</v>
      </c>
      <c r="P569" s="69">
        <v>1.5094326587508856E-2</v>
      </c>
      <c r="S569" s="68">
        <v>2.70391097433092</v>
      </c>
      <c r="T569" s="69">
        <v>0.19975554255080999</v>
      </c>
      <c r="U569" s="68">
        <v>2.5071872841088374</v>
      </c>
      <c r="V569" s="69">
        <v>3.2593434693414899E-2</v>
      </c>
      <c r="W569" s="37">
        <f>U569*Info!$B$2</f>
        <v>1.203449896372242</v>
      </c>
      <c r="X569" s="37">
        <f>W569*SQRT((0.5*V569/U569)^2+Info!$B$3^2)</f>
        <v>6.0678822129623292E-2</v>
      </c>
      <c r="Y569" s="28">
        <f>W569*Info!$D$2</f>
        <v>0.97479441606151607</v>
      </c>
      <c r="Z569" s="28">
        <f>Y569*SQRT(Info!$D$3^2+(X569/W569)^2)</f>
        <v>6.9218983945248114E-2</v>
      </c>
      <c r="AA569" s="37">
        <f t="shared" si="174"/>
        <v>0.68334092706636484</v>
      </c>
      <c r="AB569" s="37">
        <f t="shared" si="181"/>
        <v>6.1146374617151715E-2</v>
      </c>
      <c r="AC569" s="37">
        <f>(1-EXP(-Info!$B$6*H569*1000))+(Info!$B$6/(Info!$B$6-Info!$B$7))*(EXP(-Info!$B$7*H569*1000)-EXP(-Info!$B$6*H569*1000))*(Info!$B$9-1)</f>
        <v>0.17393047431708969</v>
      </c>
      <c r="AD569" s="37">
        <f>SQRT((Info!$B$6*EXP(-Info!$B$6*H569*1000)+(Info!$B$6/(Info!$B$6+Info!$B$7))*(Info!$B$9-1)*(-Info!$B$7*EXP(-Info!$B$7*H569*1000)+Info!$B$6*EXP(-Info!$B$6*H569*1000)))^2*(0.01*H569*1000)^2)</f>
        <v>1.5024263768524094E-3</v>
      </c>
      <c r="AE569" s="37">
        <f t="shared" si="182"/>
        <v>1.0684657727551509E-2</v>
      </c>
      <c r="AF569" s="37">
        <f t="shared" si="175"/>
        <v>1.6102627467044712</v>
      </c>
      <c r="AG569" s="37">
        <f t="shared" si="183"/>
        <v>0.1219876995606916</v>
      </c>
      <c r="AH569" s="37">
        <f t="shared" si="176"/>
        <v>0.59553097790245446</v>
      </c>
      <c r="AI569">
        <f>AF569*EXP(Info!$B$6*H569*1000)</f>
        <v>1.8992657057732751</v>
      </c>
      <c r="AJ569">
        <f>2*SQRT((EXP(Info!$B$6*H569)*AG569)^2+(Info!$B$6*H569*0.01*AI569)^2)</f>
        <v>0.24401567553993075</v>
      </c>
      <c r="AK569">
        <f t="shared" si="177"/>
        <v>0.90863843072014527</v>
      </c>
      <c r="AL569">
        <f t="shared" si="184"/>
        <v>0.16261266865685328</v>
      </c>
      <c r="AM569"/>
      <c r="AN569"/>
      <c r="AO569">
        <f t="shared" si="178"/>
        <v>10.337634598292487</v>
      </c>
      <c r="AP569">
        <f t="shared" si="179"/>
        <v>0.75255280504872768</v>
      </c>
      <c r="AQ569">
        <f t="shared" si="171"/>
        <v>6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0</v>
      </c>
      <c r="AX569">
        <v>1</v>
      </c>
    </row>
    <row r="570" spans="1:50">
      <c r="A570" s="60" t="s">
        <v>426</v>
      </c>
      <c r="B570" s="13" t="s">
        <v>230</v>
      </c>
      <c r="D570" s="62">
        <v>-45.45</v>
      </c>
      <c r="E570" s="62">
        <v>26.4</v>
      </c>
      <c r="F570" s="62">
        <v>3693</v>
      </c>
      <c r="G570" s="61">
        <v>2</v>
      </c>
      <c r="H570">
        <v>5.1475</v>
      </c>
      <c r="I570" s="64"/>
      <c r="J570">
        <f>(F570*100*Info!$B$11)/AI570</f>
        <v>0.48329216402558367</v>
      </c>
      <c r="K570">
        <f>2*((F570*100*Info!$B$11)/AI570^2)*(AJ570/2)</f>
        <v>7.4085889697791439E-3</v>
      </c>
      <c r="L570">
        <f t="shared" si="172"/>
        <v>0.19133270856452447</v>
      </c>
      <c r="M570">
        <f t="shared" si="173"/>
        <v>0.98942470684997119</v>
      </c>
      <c r="N570">
        <f t="shared" si="180"/>
        <v>2.1589549186819112E-2</v>
      </c>
      <c r="O570" s="63">
        <v>0.33307849721801441</v>
      </c>
      <c r="P570" s="63">
        <v>3.1137398789546356E-3</v>
      </c>
      <c r="S570" s="63">
        <v>18.823600294719956</v>
      </c>
      <c r="T570" s="63">
        <v>0.29804035595171108</v>
      </c>
      <c r="U570" s="63">
        <v>0.4965221142899709</v>
      </c>
      <c r="V570" s="63">
        <v>7.7102479436298998E-3</v>
      </c>
      <c r="W570" s="37">
        <f>U570*Info!$B$2</f>
        <v>0.23833061485918602</v>
      </c>
      <c r="X570" s="37">
        <f>W570*SQRT((0.5*V570/U570)^2+Info!$B$3^2)</f>
        <v>1.2059349291441215E-2</v>
      </c>
      <c r="Y570" s="28">
        <f>W570*Info!$D$2</f>
        <v>0.19304779803594069</v>
      </c>
      <c r="Z570" s="28">
        <f>Y570*SQRT(Info!$D$3^2+(X570/W570)^2)</f>
        <v>1.373258458940938E-2</v>
      </c>
      <c r="AA570" s="37">
        <f t="shared" si="174"/>
        <v>9.4747882358828389E-2</v>
      </c>
      <c r="AB570" s="37">
        <f t="shared" si="181"/>
        <v>1.2159430469451759E-2</v>
      </c>
      <c r="AC570" s="37">
        <f>(1-EXP(-Info!$B$6*H570*1000))+(Info!$B$6/(Info!$B$6-Info!$B$7))*(EXP(-Info!$B$7*H570*1000)-EXP(-Info!$B$6*H570*1000))*(Info!$B$9-1)</f>
        <v>5.2828008980146564E-2</v>
      </c>
      <c r="AD570" s="37">
        <f>SQRT((Info!$B$6*EXP(-Info!$B$6*H570*1000)+(Info!$B$6/(Info!$B$6+Info!$B$7))*(Info!$B$9-1)*(-Info!$B$7*EXP(-Info!$B$7*H570*1000)+Info!$B$6*EXP(-Info!$B$6*H570*1000)))^2*(0.01*H570*1000)^2)</f>
        <v>4.847644725738036E-4</v>
      </c>
      <c r="AE570" s="37">
        <f t="shared" si="182"/>
        <v>6.4399848403723153E-4</v>
      </c>
      <c r="AF570" s="37">
        <f t="shared" si="175"/>
        <v>18.625547154703913</v>
      </c>
      <c r="AG570" s="37">
        <f t="shared" si="183"/>
        <v>0.14965297209714343</v>
      </c>
      <c r="AH570" s="37">
        <f t="shared" si="176"/>
        <v>0.98947846655713378</v>
      </c>
      <c r="AI570">
        <f>AF570*EXP(Info!$B$6*H570*1000)</f>
        <v>19.525856660547031</v>
      </c>
      <c r="AJ570">
        <f>2*SQRT((EXP(Info!$B$6*H570)*AG570)^2+(Info!$B$6*H570*0.01*AI570)^2)</f>
        <v>0.29932007396080951</v>
      </c>
      <c r="AK570">
        <f t="shared" si="177"/>
        <v>0.12598625917253412</v>
      </c>
      <c r="AL570">
        <f t="shared" si="184"/>
        <v>3.2336789390460009E-2</v>
      </c>
      <c r="AM570"/>
      <c r="AN570"/>
      <c r="AO570">
        <f t="shared" si="178"/>
        <v>2.047259979354028</v>
      </c>
      <c r="AP570">
        <f t="shared" si="179"/>
        <v>0.67082308648894384</v>
      </c>
      <c r="AQ570">
        <f t="shared" si="171"/>
        <v>6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0</v>
      </c>
      <c r="AX570">
        <v>1</v>
      </c>
    </row>
    <row r="571" spans="1:50">
      <c r="A571" s="60" t="s">
        <v>426</v>
      </c>
      <c r="B571" s="13" t="s">
        <v>230</v>
      </c>
      <c r="D571" s="62">
        <v>-45.45</v>
      </c>
      <c r="E571" s="62">
        <v>26.4</v>
      </c>
      <c r="F571" s="62">
        <v>3693</v>
      </c>
      <c r="G571" s="61">
        <v>33</v>
      </c>
      <c r="H571">
        <v>14.282500000000001</v>
      </c>
      <c r="I571" s="64"/>
      <c r="J571">
        <f>(F571*100*Info!$B$11)/AI571</f>
        <v>0.63138397456911155</v>
      </c>
      <c r="K571">
        <f>2*((F571*100*Info!$B$11)/AI571^2)*(AJ571/2)</f>
        <v>1.2375485802359193E-2</v>
      </c>
      <c r="L571">
        <f t="shared" si="172"/>
        <v>0.43885505384607409</v>
      </c>
      <c r="M571">
        <f t="shared" si="173"/>
        <v>2.9648207152807102</v>
      </c>
      <c r="N571">
        <f t="shared" si="180"/>
        <v>6.6016478510828425E-2</v>
      </c>
      <c r="O571" s="63">
        <v>0.54979261836592475</v>
      </c>
      <c r="P571" s="63">
        <v>3.6093984258067646E-3</v>
      </c>
      <c r="S571" s="63">
        <v>13.554449058780772</v>
      </c>
      <c r="T571" s="63">
        <v>0.28599799423470174</v>
      </c>
      <c r="U571" s="63">
        <v>1.1388603696529358</v>
      </c>
      <c r="V571" s="63">
        <v>1.203205598432544E-2</v>
      </c>
      <c r="W571" s="37">
        <f>U571*Info!$B$2</f>
        <v>0.54665297743340913</v>
      </c>
      <c r="X571" s="37">
        <f>W571*SQRT((0.5*V571/U571)^2+Info!$B$3^2)</f>
        <v>2.7484767921954902E-2</v>
      </c>
      <c r="Y571" s="28">
        <f>W571*Info!$D$2</f>
        <v>0.44278891172106144</v>
      </c>
      <c r="Z571" s="28">
        <f>Y571*SQRT(Info!$D$3^2+(X571/W571)^2)</f>
        <v>3.1397152274232426E-2</v>
      </c>
      <c r="AA571" s="37">
        <f t="shared" si="174"/>
        <v>3.1396409325156194E-3</v>
      </c>
      <c r="AB571" s="37">
        <f t="shared" si="181"/>
        <v>2.7543954091102739E-2</v>
      </c>
      <c r="AC571" s="37">
        <f>(1-EXP(-Info!$B$6*H571*1000))+(Info!$B$6/(Info!$B$6-Info!$B$7))*(EXP(-Info!$B$7*H571*1000)-EXP(-Info!$B$6*H571*1000))*(Info!$B$9-1)</f>
        <v>0.14041884543081773</v>
      </c>
      <c r="AD571" s="37">
        <f>SQRT((Info!$B$6*EXP(-Info!$B$6*H571*1000)+(Info!$B$6/(Info!$B$6+Info!$B$7))*(Info!$B$9-1)*(-Info!$B$7*EXP(-Info!$B$7*H571*1000)+Info!$B$6*EXP(-Info!$B$6*H571*1000)))^2*(0.01*H571*1000)^2)</f>
        <v>1.2345138060092411E-3</v>
      </c>
      <c r="AE571" s="37">
        <f t="shared" si="182"/>
        <v>3.8676921741653456E-3</v>
      </c>
      <c r="AF571" s="37">
        <f t="shared" si="175"/>
        <v>13.1112192823049</v>
      </c>
      <c r="AG571" s="37">
        <f t="shared" si="183"/>
        <v>0.14645631905197384</v>
      </c>
      <c r="AH571" s="37">
        <f t="shared" si="176"/>
        <v>0.96730005221505178</v>
      </c>
      <c r="AI571">
        <f>AF571*EXP(Info!$B$6*H571*1000)</f>
        <v>14.946045354364923</v>
      </c>
      <c r="AJ571">
        <f>2*SQRT((EXP(Info!$B$6*H571)*AG571)^2+(Info!$B$6*H571*0.01*AI571)^2)</f>
        <v>0.29295100847402544</v>
      </c>
      <c r="AK571">
        <f t="shared" si="177"/>
        <v>4.1747805479660192E-3</v>
      </c>
      <c r="AL571">
        <f t="shared" si="184"/>
        <v>7.3250391509878623E-2</v>
      </c>
      <c r="AM571"/>
      <c r="AN571"/>
      <c r="AO571">
        <f t="shared" si="178"/>
        <v>4.6957490709087724</v>
      </c>
      <c r="AP571">
        <f t="shared" si="179"/>
        <v>0.48275682692644084</v>
      </c>
      <c r="AQ571">
        <f t="shared" si="171"/>
        <v>6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0</v>
      </c>
      <c r="AX571">
        <v>1</v>
      </c>
    </row>
    <row r="572" spans="1:50">
      <c r="A572" s="60" t="s">
        <v>426</v>
      </c>
      <c r="B572" s="13" t="s">
        <v>230</v>
      </c>
      <c r="D572" s="62">
        <v>-45.45</v>
      </c>
      <c r="E572" s="62">
        <v>26.4</v>
      </c>
      <c r="F572" s="62">
        <v>3693</v>
      </c>
      <c r="G572" s="61">
        <v>36</v>
      </c>
      <c r="H572">
        <v>17.2255</v>
      </c>
      <c r="I572" s="64"/>
      <c r="J572">
        <f>(F572*100*Info!$B$11)/AI572</f>
        <v>0.59624640120801586</v>
      </c>
      <c r="K572">
        <f>2*((F572*100*Info!$B$11)/AI572^2)*(AJ572/2)</f>
        <v>9.9424367752307102E-3</v>
      </c>
      <c r="L572">
        <f t="shared" si="172"/>
        <v>0.30344889348686349</v>
      </c>
      <c r="M572">
        <f t="shared" si="173"/>
        <v>1.9359543244054365</v>
      </c>
      <c r="N572">
        <f t="shared" si="180"/>
        <v>3.5527345217314946E-2</v>
      </c>
      <c r="O572" s="63">
        <v>0.38748025784364998</v>
      </c>
      <c r="P572" s="63">
        <v>1.5359481636582628E-3</v>
      </c>
      <c r="S572" s="63">
        <v>13.821935440398564</v>
      </c>
      <c r="T572" s="63">
        <v>0.26020707601669635</v>
      </c>
      <c r="U572" s="63">
        <v>0.78747166286123249</v>
      </c>
      <c r="V572" s="63">
        <v>6.0340209078841855E-3</v>
      </c>
      <c r="W572" s="37">
        <f>U572*Info!$B$2</f>
        <v>0.37798639817339158</v>
      </c>
      <c r="X572" s="37">
        <f>W572*SQRT((0.5*V572/U572)^2+Info!$B$3^2)</f>
        <v>1.8954721705403146E-2</v>
      </c>
      <c r="Y572" s="28">
        <f>W572*Info!$D$2</f>
        <v>0.30616898252044722</v>
      </c>
      <c r="Z572" s="28">
        <f>Y572*SQRT(Info!$D$3^2+(X572/W572)^2)</f>
        <v>2.1681171332405366E-2</v>
      </c>
      <c r="AA572" s="37">
        <f t="shared" si="174"/>
        <v>9.4938596702583977E-3</v>
      </c>
      <c r="AB572" s="37">
        <f t="shared" si="181"/>
        <v>1.8970273037561755E-2</v>
      </c>
      <c r="AC572" s="37">
        <f>(1-EXP(-Info!$B$6*H572*1000))+(Info!$B$6/(Info!$B$6-Info!$B$7))*(EXP(-Info!$B$7*H572*1000)-EXP(-Info!$B$6*H572*1000))*(Info!$B$9-1)</f>
        <v>0.16704671775415833</v>
      </c>
      <c r="AD572" s="37">
        <f>SQRT((Info!$B$6*EXP(-Info!$B$6*H572*1000)+(Info!$B$6/(Info!$B$6+Info!$B$7))*(Info!$B$9-1)*(-Info!$B$7*EXP(-Info!$B$7*H572*1000)+Info!$B$6*EXP(-Info!$B$6*H572*1000)))^2*(0.01*H572*1000)^2)</f>
        <v>1.4482848389748882E-3</v>
      </c>
      <c r="AE572" s="37">
        <f t="shared" si="182"/>
        <v>3.1689516756025914E-3</v>
      </c>
      <c r="AF572" s="37">
        <f t="shared" si="175"/>
        <v>13.514180539781382</v>
      </c>
      <c r="AG572" s="37">
        <f t="shared" si="183"/>
        <v>0.1319357648530417</v>
      </c>
      <c r="AH572" s="37">
        <f t="shared" si="176"/>
        <v>0.97773431210525841</v>
      </c>
      <c r="AI572">
        <f>AF572*EXP(Info!$B$6*H572*1000)</f>
        <v>15.826835182250262</v>
      </c>
      <c r="AJ572">
        <f>2*SQRT((EXP(Info!$B$6*H572)*AG572)^2+(Info!$B$6*H572*0.01*AI572)^2)</f>
        <v>0.26391322083069829</v>
      </c>
      <c r="AK572">
        <f t="shared" si="177"/>
        <v>1.2623985203542592E-2</v>
      </c>
      <c r="AL572">
        <f t="shared" si="184"/>
        <v>5.0449544116091732E-2</v>
      </c>
      <c r="AM572"/>
      <c r="AN572"/>
      <c r="AO572">
        <f t="shared" si="178"/>
        <v>3.2469031566832922</v>
      </c>
      <c r="AP572">
        <f t="shared" si="179"/>
        <v>0.49205612864310949</v>
      </c>
      <c r="AQ572">
        <f t="shared" si="171"/>
        <v>6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0</v>
      </c>
      <c r="AX572">
        <v>1</v>
      </c>
    </row>
    <row r="573" spans="1:50">
      <c r="A573" s="60" t="s">
        <v>426</v>
      </c>
      <c r="B573" s="13" t="s">
        <v>230</v>
      </c>
      <c r="D573" s="62">
        <v>-45.45</v>
      </c>
      <c r="E573" s="62">
        <v>26.4</v>
      </c>
      <c r="F573" s="62">
        <v>3693</v>
      </c>
      <c r="G573" s="61">
        <v>39</v>
      </c>
      <c r="H573">
        <v>18.452500000000001</v>
      </c>
      <c r="I573" s="64"/>
      <c r="J573">
        <f>(F573*100*Info!$B$11)/AI573</f>
        <v>0.61976718915712281</v>
      </c>
      <c r="K573">
        <f>2*((F573*100*Info!$B$11)/AI573^2)*(AJ573/2)</f>
        <v>9.5797677905346389E-3</v>
      </c>
      <c r="L573">
        <f t="shared" si="172"/>
        <v>0.41301695498128144</v>
      </c>
      <c r="M573">
        <f t="shared" si="173"/>
        <v>2.7389256227139152</v>
      </c>
      <c r="N573">
        <f t="shared" si="180"/>
        <v>4.732304091278821E-2</v>
      </c>
      <c r="O573" s="63">
        <v>0.51859774611795506</v>
      </c>
      <c r="P573" s="63">
        <v>1.6991853164030069E-3</v>
      </c>
      <c r="S573" s="63">
        <v>13.273283586075555</v>
      </c>
      <c r="T573" s="63">
        <v>0.22760476292666176</v>
      </c>
      <c r="U573" s="63">
        <v>1.0718086482100562</v>
      </c>
      <c r="V573" s="63">
        <v>8.2750053586639893E-3</v>
      </c>
      <c r="W573" s="37">
        <f>U573*Info!$B$2</f>
        <v>0.51446815114082689</v>
      </c>
      <c r="X573" s="37">
        <f>W573*SQRT((0.5*V573/U573)^2+Info!$B$3^2)</f>
        <v>2.5799959252951556E-2</v>
      </c>
      <c r="Y573" s="28">
        <f>W573*Info!$D$2</f>
        <v>0.41671920242406979</v>
      </c>
      <c r="Z573" s="28">
        <f>Y573*SQRT(Info!$D$3^2+(X573/W573)^2)</f>
        <v>2.9510375441392237E-2</v>
      </c>
      <c r="AA573" s="37">
        <f t="shared" si="174"/>
        <v>4.1295949771281704E-3</v>
      </c>
      <c r="AB573" s="37">
        <f t="shared" si="181"/>
        <v>2.5813944005882373E-2</v>
      </c>
      <c r="AC573" s="37">
        <f>(1-EXP(-Info!$B$6*H573*1000))+(Info!$B$6/(Info!$B$6-Info!$B$7))*(EXP(-Info!$B$7*H573*1000)-EXP(-Info!$B$6*H573*1000))*(Info!$B$9-1)</f>
        <v>0.17792872517043146</v>
      </c>
      <c r="AD573" s="37">
        <f>SQRT((Info!$B$6*EXP(-Info!$B$6*H573*1000)+(Info!$B$6/(Info!$B$6+Info!$B$7))*(Info!$B$9-1)*(-Info!$B$7*EXP(-Info!$B$7*H573*1000)+Info!$B$6*EXP(-Info!$B$6*H573*1000)))^2*(0.01*H573*1000)^2)</f>
        <v>1.5336584600643276E-3</v>
      </c>
      <c r="AE573" s="37">
        <f t="shared" si="182"/>
        <v>4.5930465151692908E-3</v>
      </c>
      <c r="AF573" s="37">
        <f t="shared" si="175"/>
        <v>12.855829610081736</v>
      </c>
      <c r="AG573" s="37">
        <f t="shared" si="183"/>
        <v>0.11765602560730967</v>
      </c>
      <c r="AH573" s="37">
        <f t="shared" si="176"/>
        <v>0.96854930633503888</v>
      </c>
      <c r="AI573">
        <f>AF573*EXP(Info!$B$6*H573*1000)</f>
        <v>15.226190874613643</v>
      </c>
      <c r="AJ573">
        <f>2*SQRT((EXP(Info!$B$6*H573)*AG573)^2+(Info!$B$6*H573*0.01*AI573)^2)</f>
        <v>0.23535187964940346</v>
      </c>
      <c r="AK573">
        <f t="shared" si="177"/>
        <v>5.4911224410873283E-3</v>
      </c>
      <c r="AL573">
        <f t="shared" si="184"/>
        <v>6.8649602689243583E-2</v>
      </c>
      <c r="AM573"/>
      <c r="AN573"/>
      <c r="AO573">
        <f t="shared" si="178"/>
        <v>4.4192814133642502</v>
      </c>
      <c r="AP573">
        <f t="shared" si="179"/>
        <v>0.48385292186625345</v>
      </c>
      <c r="AQ573">
        <f t="shared" si="171"/>
        <v>6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0</v>
      </c>
      <c r="AX573">
        <v>1</v>
      </c>
    </row>
    <row r="574" spans="1:50">
      <c r="A574" s="60" t="s">
        <v>426</v>
      </c>
      <c r="B574" s="13" t="s">
        <v>230</v>
      </c>
      <c r="D574" s="62">
        <v>-45.45</v>
      </c>
      <c r="E574" s="62">
        <v>26.4</v>
      </c>
      <c r="F574" s="62">
        <v>3693</v>
      </c>
      <c r="G574" s="61">
        <v>42</v>
      </c>
      <c r="H574">
        <v>21.660499999999999</v>
      </c>
      <c r="I574" s="64"/>
      <c r="J574">
        <f>(F574*100*Info!$B$11)/AI574</f>
        <v>0.62100213610344634</v>
      </c>
      <c r="K574">
        <f>2*((F574*100*Info!$B$11)/AI574^2)*(AJ574/2)</f>
        <v>1.6931215875772069E-2</v>
      </c>
      <c r="L574">
        <f t="shared" si="172"/>
        <v>0.44606885700339849</v>
      </c>
      <c r="M574">
        <f t="shared" si="173"/>
        <v>2.964003929617165</v>
      </c>
      <c r="N574">
        <f t="shared" si="180"/>
        <v>8.3819792315859551E-2</v>
      </c>
      <c r="O574" s="63">
        <v>0.54110442370057332</v>
      </c>
      <c r="P574" s="63">
        <v>3.0617564821695531E-3</v>
      </c>
      <c r="S574" s="63">
        <v>12.908374271214926</v>
      </c>
      <c r="T574" s="63">
        <v>0.40929098584263635</v>
      </c>
      <c r="U574" s="63">
        <v>1.157580706717199</v>
      </c>
      <c r="V574" s="63">
        <v>8.691205372328703E-3</v>
      </c>
      <c r="W574" s="37">
        <f>U574*Info!$B$2</f>
        <v>0.55563873922425555</v>
      </c>
      <c r="X574" s="37">
        <f>W574*SQRT((0.5*V574/U574)^2+Info!$B$3^2)</f>
        <v>2.7860132006942519E-2</v>
      </c>
      <c r="Y574" s="28">
        <f>W574*Info!$D$2</f>
        <v>0.45006737877164704</v>
      </c>
      <c r="Z574" s="28">
        <f>Y574*SQRT(Info!$D$3^2+(X574/W574)^2)</f>
        <v>3.1869387742046978E-2</v>
      </c>
      <c r="AA574" s="37">
        <f t="shared" si="174"/>
        <v>0</v>
      </c>
      <c r="AB574" s="37">
        <f t="shared" si="181"/>
        <v>2.7902160196538364E-2</v>
      </c>
      <c r="AC574" s="37">
        <f>(1-EXP(-Info!$B$6*H574*1000))+(Info!$B$6/(Info!$B$6-Info!$B$7))*(EXP(-Info!$B$7*H574*1000)-EXP(-Info!$B$6*H574*1000))*(Info!$B$9-1)</f>
        <v>0.20578262747049558</v>
      </c>
      <c r="AD574" s="37">
        <f>SQRT((Info!$B$6*EXP(-Info!$B$6*H574*1000)+(Info!$B$6/(Info!$B$6+Info!$B$7))*(Info!$B$9-1)*(-Info!$B$7*EXP(-Info!$B$7*H574*1000)+Info!$B$6*EXP(-Info!$B$6*H574*1000)))^2*(0.01*H574*1000)^2)</f>
        <v>1.7467949594875097E-3</v>
      </c>
      <c r="AE574" s="37">
        <f t="shared" si="182"/>
        <v>0</v>
      </c>
      <c r="AF574" s="37">
        <f t="shared" si="175"/>
        <v>12.458306892443279</v>
      </c>
      <c r="AG574" s="37">
        <f t="shared" si="183"/>
        <v>0.20711213302957948</v>
      </c>
      <c r="AH574" s="37">
        <f t="shared" si="176"/>
        <v>0.96513369001274796</v>
      </c>
      <c r="AI574">
        <f>AF574*EXP(Info!$B$6*H574*1000)</f>
        <v>15.195911529613754</v>
      </c>
      <c r="AJ574">
        <f>2*SQRT((EXP(Info!$B$6*H574)*AG574)^2+(Info!$B$6*H574*0.01*AI574)^2)</f>
        <v>0.41430655963825169</v>
      </c>
      <c r="AK574">
        <f t="shared" si="177"/>
        <v>0</v>
      </c>
      <c r="AL574">
        <f t="shared" si="184"/>
        <v>7.4203004826674121E-2</v>
      </c>
      <c r="AM574"/>
      <c r="AN574"/>
      <c r="AO574">
        <f t="shared" si="178"/>
        <v>4.7729367646059391</v>
      </c>
      <c r="AP574">
        <f t="shared" si="179"/>
        <v>0.4674442313703549</v>
      </c>
      <c r="AQ574">
        <f t="shared" si="171"/>
        <v>6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0</v>
      </c>
      <c r="AX574">
        <v>1</v>
      </c>
    </row>
    <row r="575" spans="1:50">
      <c r="A575" s="60" t="s">
        <v>426</v>
      </c>
      <c r="B575" s="13" t="s">
        <v>230</v>
      </c>
      <c r="D575" s="62">
        <v>-45.45</v>
      </c>
      <c r="E575" s="62">
        <v>26.4</v>
      </c>
      <c r="F575" s="62">
        <v>3693</v>
      </c>
      <c r="G575" s="61">
        <v>51</v>
      </c>
      <c r="H575">
        <v>28.677499999999998</v>
      </c>
      <c r="I575" s="64"/>
      <c r="J575">
        <f>(F575*100*Info!$B$11)/AI575</f>
        <v>0.61003076848546767</v>
      </c>
      <c r="K575">
        <f>2*((F575*100*Info!$B$11)/AI575^2)*(AJ575/2)</f>
        <v>5.0984018214141023E-3</v>
      </c>
      <c r="L575">
        <f t="shared" si="172"/>
        <v>0.41106500979954363</v>
      </c>
      <c r="M575">
        <f t="shared" si="173"/>
        <v>2.6831566509328701</v>
      </c>
      <c r="N575">
        <f t="shared" ref="N575:N606" si="185">2*M575*SQRT((0.5*K575/J575)^2+(0.5*V575/U575)^2)</f>
        <v>3.1503501321510696E-2</v>
      </c>
      <c r="O575" s="63">
        <v>0.47672747121785425</v>
      </c>
      <c r="P575" s="63">
        <v>2.7143432903108944E-3</v>
      </c>
      <c r="S575" s="63">
        <v>12.30671481326152</v>
      </c>
      <c r="T575" s="63">
        <v>0.11512578389611328</v>
      </c>
      <c r="U575" s="63">
        <v>1.0667432103354457</v>
      </c>
      <c r="V575" s="63">
        <v>8.7969946644841368E-3</v>
      </c>
      <c r="W575" s="37">
        <f>U575*Info!$B$2</f>
        <v>0.51203674096101393</v>
      </c>
      <c r="X575" s="37">
        <f>W575*SQRT((0.5*V575/U575)^2+Info!$B$3^2)</f>
        <v>2.568874380086061E-2</v>
      </c>
      <c r="Y575" s="28">
        <f>W575*Info!$D$2</f>
        <v>0.4147497601784213</v>
      </c>
      <c r="Z575" s="28">
        <f>Y575*SQRT(Info!$D$3^2+(X575/W575)^2)</f>
        <v>2.9377055369240367E-2</v>
      </c>
      <c r="AA575" s="37">
        <f t="shared" si="174"/>
        <v>0</v>
      </c>
      <c r="AB575" s="37">
        <f t="shared" ref="AB575:AB606" si="186">SQRT((0.5*P575)^2+X575^2)</f>
        <v>2.5724569441307823E-2</v>
      </c>
      <c r="AC575" s="37">
        <f>(1-EXP(-Info!$B$6*H575*1000))+(Info!$B$6/(Info!$B$6-Info!$B$7))*(EXP(-Info!$B$7*H575*1000)-EXP(-Info!$B$6*H575*1000))*(Info!$B$9-1)</f>
        <v>0.2638016310868101</v>
      </c>
      <c r="AD575" s="37">
        <f>SQRT((Info!$B$6*EXP(-Info!$B$6*H575*1000)+(Info!$B$6/(Info!$B$6+Info!$B$7))*(Info!$B$9-1)*(-Info!$B$7*EXP(-Info!$B$7*H575*1000)+Info!$B$6*EXP(-Info!$B$6*H575*1000)))^2*(0.01*H575*1000)^2)</f>
        <v>2.164892248699465E-3</v>
      </c>
      <c r="AE575" s="37">
        <f t="shared" ref="AE575:AE606" si="187">IF(AA575&gt;0,AA575*AC575*SQRT((AB575/AA575)^2+(AD575/AC575)^2),AA575*AC575*SQRT((AD575/AC575)^2))</f>
        <v>0</v>
      </c>
      <c r="AF575" s="37">
        <f t="shared" si="175"/>
        <v>11.891965053083098</v>
      </c>
      <c r="AG575" s="37">
        <f t="shared" ref="AG575:AG606" si="188">SQRT((T575*0.5)^2+Z575^2+AE575^2)</f>
        <v>6.462583006500619E-2</v>
      </c>
      <c r="AH575" s="37">
        <f t="shared" si="176"/>
        <v>0.96629890539662999</v>
      </c>
      <c r="AI575">
        <f>AF575*EXP(Info!$B$6*H575*1000)</f>
        <v>15.469209107858195</v>
      </c>
      <c r="AJ575">
        <f>2*SQRT((EXP(Info!$B$6*H575)*AG575)^2+(Info!$B$6*H575*0.01*AI575)^2)</f>
        <v>0.12928568191264708</v>
      </c>
      <c r="AK575">
        <f t="shared" si="177"/>
        <v>0</v>
      </c>
      <c r="AL575">
        <f t="shared" ref="AL575:AL606" si="189">AB575/0.752049334436339*2</f>
        <v>6.8411919972214019E-2</v>
      </c>
      <c r="AM575"/>
      <c r="AN575"/>
      <c r="AO575">
        <f t="shared" si="178"/>
        <v>4.3983955999429813</v>
      </c>
      <c r="AP575">
        <f t="shared" si="179"/>
        <v>0.44689993486618357</v>
      </c>
      <c r="AQ575">
        <f t="shared" si="171"/>
        <v>6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0</v>
      </c>
      <c r="AX575">
        <v>1</v>
      </c>
    </row>
    <row r="576" spans="1:50">
      <c r="A576" s="60" t="s">
        <v>426</v>
      </c>
      <c r="B576" s="13" t="s">
        <v>230</v>
      </c>
      <c r="D576" s="62">
        <v>-45.45</v>
      </c>
      <c r="E576" s="62">
        <v>26.4</v>
      </c>
      <c r="F576" s="62">
        <v>3693</v>
      </c>
      <c r="G576" s="61">
        <v>59</v>
      </c>
      <c r="H576">
        <v>32.999499999999998</v>
      </c>
      <c r="I576" s="64"/>
      <c r="J576">
        <f>(F576*100*Info!$B$11)/AI576</f>
        <v>0.67352789966567816</v>
      </c>
      <c r="K576">
        <f>2*((F576*100*Info!$B$11)/AI576^2)*(AJ576/2)</f>
        <v>9.5871552021096606E-3</v>
      </c>
      <c r="L576">
        <f t="shared" si="172"/>
        <v>0.44440920418488156</v>
      </c>
      <c r="M576">
        <f t="shared" si="173"/>
        <v>3.2027453773881049</v>
      </c>
      <c r="N576">
        <f t="shared" si="185"/>
        <v>7.6442885730795426E-2</v>
      </c>
      <c r="O576" s="63">
        <v>0.54907994818663031</v>
      </c>
      <c r="P576" s="63">
        <v>7.1568383910253219E-3</v>
      </c>
      <c r="S576" s="63">
        <v>10.800683422282624</v>
      </c>
      <c r="T576" s="63">
        <v>0.18882474042536579</v>
      </c>
      <c r="U576" s="63">
        <v>1.1532737885084945</v>
      </c>
      <c r="V576" s="63">
        <v>2.2095484391473796E-2</v>
      </c>
      <c r="W576" s="37">
        <f>U576*Info!$B$2</f>
        <v>0.55357141848407732</v>
      </c>
      <c r="X576" s="37">
        <f>W576*SQRT((0.5*V576/U576)^2+Info!$B$3^2)</f>
        <v>2.8181983769824122E-2</v>
      </c>
      <c r="Y576" s="28">
        <f>W576*Info!$D$2</f>
        <v>0.44839284897210263</v>
      </c>
      <c r="Z576" s="28">
        <f>Y576*SQRT(Info!$D$3^2+(X576/W576)^2)</f>
        <v>3.1995794585869292E-2</v>
      </c>
      <c r="AA576" s="37">
        <f t="shared" si="174"/>
        <v>0</v>
      </c>
      <c r="AB576" s="37">
        <f t="shared" si="186"/>
        <v>2.8408261001712929E-2</v>
      </c>
      <c r="AC576" s="37">
        <f>(1-EXP(-Info!$B$6*H576*1000))+(Info!$B$6/(Info!$B$6-Info!$B$7))*(EXP(-Info!$B$7*H576*1000)-EXP(-Info!$B$6*H576*1000))*(Info!$B$9-1)</f>
        <v>0.29763924660492153</v>
      </c>
      <c r="AD576" s="37">
        <f>SQRT((Info!$B$6*EXP(-Info!$B$6*H576*1000)+(Info!$B$6/(Info!$B$6+Info!$B$7))*(Info!$B$9-1)*(-Info!$B$7*EXP(-Info!$B$7*H576*1000)+Info!$B$6*EXP(-Info!$B$6*H576*1000)))^2*(0.01*H576*1000)^2)</f>
        <v>2.3917799375707352E-3</v>
      </c>
      <c r="AE576" s="37">
        <f t="shared" si="187"/>
        <v>0</v>
      </c>
      <c r="AF576" s="37">
        <f t="shared" si="175"/>
        <v>10.352290573310521</v>
      </c>
      <c r="AG576" s="37">
        <f t="shared" si="188"/>
        <v>9.9686641634462919E-2</v>
      </c>
      <c r="AH576" s="37">
        <f t="shared" si="176"/>
        <v>0.95848477069080318</v>
      </c>
      <c r="AI576">
        <f>AF576*EXP(Info!$B$6*H576*1000)</f>
        <v>14.010842794505264</v>
      </c>
      <c r="AJ576">
        <f>2*SQRT((EXP(Info!$B$6*H576)*AG576)^2+(Info!$B$6*H576*0.01*AI576)^2)</f>
        <v>0.19943364551038914</v>
      </c>
      <c r="AK576">
        <f t="shared" si="177"/>
        <v>0</v>
      </c>
      <c r="AL576">
        <f t="shared" si="189"/>
        <v>7.5548929307955356E-2</v>
      </c>
      <c r="AM576"/>
      <c r="AN576"/>
      <c r="AO576">
        <f t="shared" si="178"/>
        <v>4.7551784794676406</v>
      </c>
      <c r="AP576">
        <f t="shared" si="179"/>
        <v>0.47610546052273001</v>
      </c>
      <c r="AQ576">
        <f t="shared" si="171"/>
        <v>6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0</v>
      </c>
      <c r="AX576">
        <v>1</v>
      </c>
    </row>
    <row r="577" spans="1:50">
      <c r="A577" s="65" t="s">
        <v>427</v>
      </c>
      <c r="B577" s="13" t="s">
        <v>230</v>
      </c>
      <c r="D577" s="62">
        <v>-40.917000000000002</v>
      </c>
      <c r="E577" s="62">
        <v>35.017000000000003</v>
      </c>
      <c r="F577" s="62">
        <v>3704</v>
      </c>
      <c r="G577" s="64">
        <v>3</v>
      </c>
      <c r="H577">
        <v>4.3585000000000003</v>
      </c>
      <c r="I577" s="64"/>
      <c r="J577">
        <f>(F577*100*Info!$B$11)/AI577</f>
        <v>1.0923742317985849</v>
      </c>
      <c r="K577">
        <f>2*((F577*100*Info!$B$11)/AI577^2)*(AJ577/2)</f>
        <v>2.0671623913799557E-2</v>
      </c>
      <c r="L577">
        <f t="shared" si="172"/>
        <v>0.19345471669911832</v>
      </c>
      <c r="M577">
        <f t="shared" si="173"/>
        <v>2.2611769386995308</v>
      </c>
      <c r="N577">
        <f t="shared" si="185"/>
        <v>5.1904731663477352E-2</v>
      </c>
      <c r="O577" s="63">
        <v>0.28928737981414693</v>
      </c>
      <c r="P577" s="63">
        <v>3.3308262748610318E-3</v>
      </c>
      <c r="S577" s="63">
        <v>8.5223032149947269</v>
      </c>
      <c r="T577" s="63">
        <v>0.16159136935242202</v>
      </c>
      <c r="U577" s="63">
        <v>0.50202887773587557</v>
      </c>
      <c r="V577" s="63">
        <v>6.5228702965465235E-3</v>
      </c>
      <c r="W577" s="37">
        <f>U577*Info!$B$2</f>
        <v>0.24097386131322027</v>
      </c>
      <c r="X577" s="37">
        <f>W577*SQRT((0.5*V577/U577)^2+Info!$B$3^2)</f>
        <v>1.2149969547133382E-2</v>
      </c>
      <c r="Y577" s="28">
        <f>W577*Info!$D$2</f>
        <v>0.19518882766370843</v>
      </c>
      <c r="Z577" s="28">
        <f>Y577*SQRT(Info!$D$3^2+(X577/W577)^2)</f>
        <v>1.3860062512318767E-2</v>
      </c>
      <c r="AA577" s="37">
        <f t="shared" si="174"/>
        <v>4.8313518500926661E-2</v>
      </c>
      <c r="AB577" s="37">
        <f t="shared" si="186"/>
        <v>1.2263578634093506E-2</v>
      </c>
      <c r="AC577" s="37">
        <f>(1-EXP(-Info!$B$6*H577*1000))+(Info!$B$6/(Info!$B$6-Info!$B$7))*(EXP(-Info!$B$7*H577*1000)-EXP(-Info!$B$6*H577*1000))*(Info!$B$9-1)</f>
        <v>4.4897999680516852E-2</v>
      </c>
      <c r="AD577" s="37">
        <f>SQRT((Info!$B$6*EXP(-Info!$B$6*H577*1000)+(Info!$B$6/(Info!$B$6+Info!$B$7))*(Info!$B$9-1)*(-Info!$B$7*EXP(-Info!$B$7*H577*1000)+Info!$B$6*EXP(-Info!$B$6*H577*1000)))^2*(0.01*H577*1000)^2)</f>
        <v>4.1350977509029072E-4</v>
      </c>
      <c r="AE577" s="37">
        <f t="shared" si="187"/>
        <v>5.509724691882958E-4</v>
      </c>
      <c r="AF577" s="37">
        <f t="shared" si="175"/>
        <v>8.3249452069927994</v>
      </c>
      <c r="AG577" s="37">
        <f t="shared" si="188"/>
        <v>8.197772603460593E-2</v>
      </c>
      <c r="AH577" s="37">
        <f t="shared" si="176"/>
        <v>0.97684217481787294</v>
      </c>
      <c r="AI577">
        <f>AF577*EXP(Info!$B$6*H577*1000)</f>
        <v>8.664431526212125</v>
      </c>
      <c r="AJ577">
        <f>2*SQRT((EXP(Info!$B$6*H577)*AG577)^2+(Info!$B$6*H577*0.01*AI577)^2)</f>
        <v>0.16396200562313315</v>
      </c>
      <c r="AK577">
        <f t="shared" si="177"/>
        <v>6.4242485550682182E-2</v>
      </c>
      <c r="AL577">
        <f t="shared" si="189"/>
        <v>3.2613761019508268E-2</v>
      </c>
      <c r="AM577"/>
      <c r="AN577"/>
      <c r="AO577">
        <f t="shared" si="178"/>
        <v>2.0699654663688247</v>
      </c>
      <c r="AP577">
        <f t="shared" si="179"/>
        <v>0.57623653268476938</v>
      </c>
      <c r="AQ577">
        <f t="shared" si="171"/>
        <v>6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0</v>
      </c>
      <c r="AX577">
        <v>1</v>
      </c>
    </row>
    <row r="578" spans="1:50">
      <c r="A578" s="65" t="s">
        <v>427</v>
      </c>
      <c r="B578" s="13" t="s">
        <v>230</v>
      </c>
      <c r="D578" s="62">
        <v>-40.917000000000002</v>
      </c>
      <c r="E578" s="62">
        <v>35.017000000000003</v>
      </c>
      <c r="F578" s="62">
        <v>3704</v>
      </c>
      <c r="G578" s="64">
        <v>16</v>
      </c>
      <c r="H578">
        <v>13.234</v>
      </c>
      <c r="I578" s="64"/>
      <c r="J578">
        <f>(F578*100*Info!$B$11)/AI578</f>
        <v>1.4214483607004373</v>
      </c>
      <c r="K578">
        <f>2*((F578*100*Info!$B$11)/AI578^2)*(AJ578/2)</f>
        <v>2.6779015298342139E-2</v>
      </c>
      <c r="L578">
        <f t="shared" si="172"/>
        <v>0.37062672046346129</v>
      </c>
      <c r="M578">
        <f t="shared" si="173"/>
        <v>5.6370461633098596</v>
      </c>
      <c r="N578">
        <f t="shared" si="185"/>
        <v>0.13304994674902473</v>
      </c>
      <c r="O578" s="63">
        <v>0.48953607317074188</v>
      </c>
      <c r="P578" s="63">
        <v>4.710175727787036E-3</v>
      </c>
      <c r="S578" s="63">
        <v>6.2751630300770307</v>
      </c>
      <c r="T578" s="63">
        <v>0.11344321173437377</v>
      </c>
      <c r="U578" s="63">
        <v>0.96180294648792919</v>
      </c>
      <c r="V578" s="63">
        <v>1.3675671795395528E-2</v>
      </c>
      <c r="W578" s="37">
        <f>U578*Info!$B$2</f>
        <v>0.46166541431420599</v>
      </c>
      <c r="X578" s="37">
        <f>W578*SQRT((0.5*V578/U578)^2+Info!$B$3^2)</f>
        <v>2.3315444865589816E-2</v>
      </c>
      <c r="Y578" s="28">
        <f>W578*Info!$D$2</f>
        <v>0.3739489855945069</v>
      </c>
      <c r="Z578" s="28">
        <f>Y578*SQRT(Info!$D$3^2+(X578/W578)^2)</f>
        <v>2.6575498309772953E-2</v>
      </c>
      <c r="AA578" s="37">
        <f t="shared" si="174"/>
        <v>2.787065885653589E-2</v>
      </c>
      <c r="AB578" s="37">
        <f t="shared" si="186"/>
        <v>2.3434086458127976E-2</v>
      </c>
      <c r="AC578" s="37">
        <f>(1-EXP(-Info!$B$6*H578*1000))+(Info!$B$6/(Info!$B$6-Info!$B$7))*(EXP(-Info!$B$7*H578*1000)-EXP(-Info!$B$6*H578*1000))*(Info!$B$9-1)</f>
        <v>0.13074950666382712</v>
      </c>
      <c r="AD578" s="37">
        <f>SQRT((Info!$B$6*EXP(-Info!$B$6*H578*1000)+(Info!$B$6/(Info!$B$6+Info!$B$7))*(Info!$B$9-1)*(-Info!$B$7*EXP(-Info!$B$7*H578*1000)+Info!$B$6*EXP(-Info!$B$6*H578*1000)))^2*(0.01*H578*1000)^2)</f>
        <v>1.1552078925654268E-3</v>
      </c>
      <c r="AE578" s="37">
        <f t="shared" si="187"/>
        <v>3.0641643984615657E-3</v>
      </c>
      <c r="AF578" s="37">
        <f t="shared" si="175"/>
        <v>5.8975699695866357</v>
      </c>
      <c r="AG578" s="37">
        <f t="shared" si="188"/>
        <v>6.2713529529329112E-2</v>
      </c>
      <c r="AH578" s="37">
        <f t="shared" si="176"/>
        <v>0.93982737043155995</v>
      </c>
      <c r="AI578">
        <f>AF578*EXP(Info!$B$6*H578*1000)</f>
        <v>6.65856178394937</v>
      </c>
      <c r="AJ578">
        <f>2*SQRT((EXP(Info!$B$6*H578)*AG578)^2+(Info!$B$6*H578*0.01*AI578)^2)</f>
        <v>0.12544228324233464</v>
      </c>
      <c r="AK578">
        <f t="shared" si="177"/>
        <v>3.7059615081535775E-2</v>
      </c>
      <c r="AL578">
        <f t="shared" si="189"/>
        <v>6.2320609526745542E-2</v>
      </c>
      <c r="AM578"/>
      <c r="AN578"/>
      <c r="AO578">
        <f t="shared" si="178"/>
        <v>3.9657059045301293</v>
      </c>
      <c r="AP578">
        <f t="shared" si="179"/>
        <v>0.50897751452967255</v>
      </c>
      <c r="AQ578">
        <f t="shared" ref="AQ578:AQ641" si="190">AR578+AS578+AT578+AU578+AV578+AW578+AX578</f>
        <v>6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0</v>
      </c>
      <c r="AX578">
        <v>1</v>
      </c>
    </row>
    <row r="579" spans="1:50">
      <c r="A579" s="65" t="s">
        <v>427</v>
      </c>
      <c r="B579" s="13" t="s">
        <v>230</v>
      </c>
      <c r="D579" s="62">
        <v>-40.917000000000002</v>
      </c>
      <c r="E579" s="62">
        <v>35.017000000000003</v>
      </c>
      <c r="F579" s="62">
        <v>3704</v>
      </c>
      <c r="G579" s="64">
        <v>18</v>
      </c>
      <c r="H579">
        <v>16.6845</v>
      </c>
      <c r="I579" s="64"/>
      <c r="J579">
        <f>(F579*100*Info!$B$11)/AI579</f>
        <v>1.2583872458917451</v>
      </c>
      <c r="K579">
        <f>2*((F579*100*Info!$B$11)/AI579^2)*(AJ579/2)</f>
        <v>0.18325617773129635</v>
      </c>
      <c r="L579">
        <f t="shared" si="172"/>
        <v>0.38559001577133478</v>
      </c>
      <c r="M579">
        <f t="shared" si="173"/>
        <v>5.191870670491336</v>
      </c>
      <c r="N579">
        <f t="shared" si="185"/>
        <v>0.75842712383127953</v>
      </c>
      <c r="O579" s="63">
        <v>0.4963194207234975</v>
      </c>
      <c r="P579" s="63">
        <v>4.4890130388495764E-3</v>
      </c>
      <c r="S579" s="63">
        <v>6.8459197424964477</v>
      </c>
      <c r="T579" s="63">
        <v>1.0937332966653783</v>
      </c>
      <c r="U579" s="63">
        <v>1.0006337720103984</v>
      </c>
      <c r="V579" s="63">
        <v>1.1489087528297581E-2</v>
      </c>
      <c r="W579" s="37">
        <f>U579*Info!$B$2</f>
        <v>0.48030421056499123</v>
      </c>
      <c r="X579" s="37">
        <f>W579*SQRT((0.5*V579/U579)^2+Info!$B$3^2)</f>
        <v>2.4172990852039031E-2</v>
      </c>
      <c r="Y579" s="28">
        <f>W579*Info!$D$2</f>
        <v>0.38904641055764294</v>
      </c>
      <c r="Z579" s="28">
        <f>Y579*SQRT(Info!$D$3^2+(X579/W579)^2)</f>
        <v>2.7600253161245297E-2</v>
      </c>
      <c r="AA579" s="37">
        <f t="shared" si="174"/>
        <v>1.6015210158506266E-2</v>
      </c>
      <c r="AB579" s="37">
        <f t="shared" si="186"/>
        <v>2.4276970491568819E-2</v>
      </c>
      <c r="AC579" s="37">
        <f>(1-EXP(-Info!$B$6*H579*1000))+(Info!$B$6/(Info!$B$6-Info!$B$7))*(EXP(-Info!$B$7*H579*1000)-EXP(-Info!$B$6*H579*1000))*(Info!$B$9-1)</f>
        <v>0.1622079318020217</v>
      </c>
      <c r="AD579" s="37">
        <f>SQRT((Info!$B$6*EXP(-Info!$B$6*H579*1000)+(Info!$B$6/(Info!$B$6+Info!$B$7))*(Info!$B$9-1)*(-Info!$B$7*EXP(-Info!$B$7*H579*1000)+Info!$B$6*EXP(-Info!$B$6*H579*1000)))^2*(0.01*H579*1000)^2)</f>
        <v>1.4099491010928131E-3</v>
      </c>
      <c r="AE579" s="37">
        <f t="shared" si="187"/>
        <v>3.9379819137541263E-3</v>
      </c>
      <c r="AF579" s="37">
        <f t="shared" si="175"/>
        <v>6.4542755378216192</v>
      </c>
      <c r="AG579" s="37">
        <f t="shared" si="188"/>
        <v>0.54757685555065883</v>
      </c>
      <c r="AH579" s="37">
        <f t="shared" si="176"/>
        <v>0.94279158690048992</v>
      </c>
      <c r="AI579">
        <f>AF579*EXP(Info!$B$6*H579*1000)</f>
        <v>7.5213744920867045</v>
      </c>
      <c r="AJ579">
        <f>2*SQRT((EXP(Info!$B$6*H579)*AG579)^2+(Info!$B$6*H579*0.01*AI579)^2)</f>
        <v>1.0953212893768105</v>
      </c>
      <c r="AK579">
        <f t="shared" si="177"/>
        <v>2.1295424947765783E-2</v>
      </c>
      <c r="AL579">
        <f t="shared" si="189"/>
        <v>6.4562175325278109E-2</v>
      </c>
      <c r="AM579"/>
      <c r="AN579"/>
      <c r="AO579">
        <f t="shared" si="178"/>
        <v>4.1258131641455664</v>
      </c>
      <c r="AP579">
        <f t="shared" si="179"/>
        <v>0.4960050665952736</v>
      </c>
      <c r="AQ579">
        <f t="shared" si="190"/>
        <v>6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0</v>
      </c>
      <c r="AX579">
        <v>1</v>
      </c>
    </row>
    <row r="580" spans="1:50">
      <c r="A580" s="65" t="s">
        <v>427</v>
      </c>
      <c r="B580" s="13" t="s">
        <v>230</v>
      </c>
      <c r="D580" s="62">
        <v>-40.917000000000002</v>
      </c>
      <c r="E580" s="62">
        <v>35.017000000000003</v>
      </c>
      <c r="F580" s="62">
        <v>3704</v>
      </c>
      <c r="G580" s="64">
        <v>26</v>
      </c>
      <c r="H580">
        <v>22.57</v>
      </c>
      <c r="I580" s="64"/>
      <c r="J580">
        <f>(F580*100*Info!$B$11)/AI580</f>
        <v>1.4762761850549297</v>
      </c>
      <c r="K580">
        <f>2*((F580*100*Info!$B$11)/AI580^2)*(AJ580/2)</f>
        <v>3.9250297356141273E-2</v>
      </c>
      <c r="L580">
        <f t="shared" si="172"/>
        <v>0.47587405058336818</v>
      </c>
      <c r="M580">
        <f t="shared" si="173"/>
        <v>7.516980349191809</v>
      </c>
      <c r="N580">
        <f t="shared" si="185"/>
        <v>0.21849155430698586</v>
      </c>
      <c r="O580" s="63">
        <v>0.55166542932262597</v>
      </c>
      <c r="P580" s="63">
        <v>8.6022331522351836E-3</v>
      </c>
      <c r="S580" s="63">
        <v>5.6927336323909437</v>
      </c>
      <c r="T580" s="63">
        <v>0.15621031378078554</v>
      </c>
      <c r="U580" s="63">
        <v>1.2349273237393359</v>
      </c>
      <c r="V580" s="63">
        <v>1.4505401706104815E-2</v>
      </c>
      <c r="W580" s="37">
        <f>U580*Info!$B$2</f>
        <v>0.59276511539488119</v>
      </c>
      <c r="X580" s="37">
        <f>W580*SQRT((0.5*V580/U580)^2+Info!$B$3^2)</f>
        <v>2.9842011154801923E-2</v>
      </c>
      <c r="Y580" s="28">
        <f>W580*Info!$D$2</f>
        <v>0.48013974346985377</v>
      </c>
      <c r="Z580" s="28">
        <f>Y580*SQRT(Info!$D$3^2+(X580/W580)^2)</f>
        <v>3.4067908958959579E-2</v>
      </c>
      <c r="AA580" s="37">
        <f t="shared" si="174"/>
        <v>0</v>
      </c>
      <c r="AB580" s="37">
        <f t="shared" si="186"/>
        <v>3.015037700534897E-2</v>
      </c>
      <c r="AC580" s="37">
        <f>(1-EXP(-Info!$B$6*H580*1000))+(Info!$B$6/(Info!$B$6-Info!$B$7))*(EXP(-Info!$B$7*H580*1000)-EXP(-Info!$B$6*H580*1000))*(Info!$B$9-1)</f>
        <v>0.21352488160958874</v>
      </c>
      <c r="AD580" s="37">
        <f>SQRT((Info!$B$6*EXP(-Info!$B$6*H580*1000)+(Info!$B$6/(Info!$B$6+Info!$B$7))*(Info!$B$9-1)*(-Info!$B$7*EXP(-Info!$B$7*H580*1000)+Info!$B$6*EXP(-Info!$B$6*H580*1000)))^2*(0.01*H580*1000)^2)</f>
        <v>1.8046366996495805E-3</v>
      </c>
      <c r="AE580" s="37">
        <f t="shared" si="187"/>
        <v>0</v>
      </c>
      <c r="AF580" s="37">
        <f t="shared" si="175"/>
        <v>5.2125938889210897</v>
      </c>
      <c r="AG580" s="37">
        <f t="shared" si="188"/>
        <v>8.5211724273768968E-2</v>
      </c>
      <c r="AH580" s="37">
        <f t="shared" si="176"/>
        <v>0.91565743727443727</v>
      </c>
      <c r="AI580">
        <f>AF580*EXP(Info!$B$6*H580*1000)</f>
        <v>6.4112676396424035</v>
      </c>
      <c r="AJ580">
        <f>2*SQRT((EXP(Info!$B$6*H580)*AG580)^2+(Info!$B$6*H580*0.01*AI580)^2)</f>
        <v>0.17045872840955373</v>
      </c>
      <c r="AK580">
        <f t="shared" si="177"/>
        <v>0</v>
      </c>
      <c r="AL580">
        <f t="shared" si="189"/>
        <v>8.0181912608025055E-2</v>
      </c>
      <c r="AM580"/>
      <c r="AN580"/>
      <c r="AO580">
        <f t="shared" si="178"/>
        <v>5.0918523355554486</v>
      </c>
      <c r="AP580">
        <f t="shared" si="179"/>
        <v>0.44671894346963981</v>
      </c>
      <c r="AQ580">
        <f t="shared" si="190"/>
        <v>6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0</v>
      </c>
      <c r="AX580">
        <v>1</v>
      </c>
    </row>
    <row r="581" spans="1:50">
      <c r="A581" s="65" t="s">
        <v>427</v>
      </c>
      <c r="B581" s="13" t="s">
        <v>230</v>
      </c>
      <c r="D581" s="62">
        <v>-40.917000000000002</v>
      </c>
      <c r="E581" s="62">
        <v>35.017000000000003</v>
      </c>
      <c r="F581" s="62">
        <v>3704</v>
      </c>
      <c r="G581" s="64">
        <v>20</v>
      </c>
      <c r="H581">
        <v>23.199000000000002</v>
      </c>
      <c r="I581" s="64"/>
      <c r="J581">
        <f>(F581*100*Info!$B$11)/AI581</f>
        <v>1.4571986756465645</v>
      </c>
      <c r="K581">
        <f>2*((F581*100*Info!$B$11)/AI581^2)*(AJ581/2)</f>
        <v>8.7362911482289862E-2</v>
      </c>
      <c r="L581">
        <f t="shared" si="172"/>
        <v>0.43963843192310392</v>
      </c>
      <c r="M581">
        <f t="shared" si="173"/>
        <v>6.8548537861499677</v>
      </c>
      <c r="N581">
        <f t="shared" si="185"/>
        <v>0.4221028142597712</v>
      </c>
      <c r="O581" s="63">
        <v>0.54663658004771898</v>
      </c>
      <c r="P581" s="63">
        <v>5.9428554675352574E-3</v>
      </c>
      <c r="S581" s="63">
        <v>5.694042343149663</v>
      </c>
      <c r="T581" s="63">
        <v>0.38418399227128086</v>
      </c>
      <c r="U581" s="63">
        <v>1.1408932920006798</v>
      </c>
      <c r="V581" s="63">
        <v>1.6030837961110933E-2</v>
      </c>
      <c r="W581" s="37">
        <f>U581*Info!$B$2</f>
        <v>0.54762878016032623</v>
      </c>
      <c r="X581" s="37">
        <f>W581*SQRT((0.5*V581/U581)^2+Info!$B$3^2)</f>
        <v>2.7650419480653023E-2</v>
      </c>
      <c r="Y581" s="28">
        <f>W581*Info!$D$2</f>
        <v>0.44357931192986427</v>
      </c>
      <c r="Z581" s="28">
        <f>Y581*SQRT(Info!$D$3^2+(X581/W581)^2)</f>
        <v>3.1520230757901523E-2</v>
      </c>
      <c r="AA581" s="37">
        <f t="shared" si="174"/>
        <v>0</v>
      </c>
      <c r="AB581" s="37">
        <f t="shared" si="186"/>
        <v>2.7809622080011798E-2</v>
      </c>
      <c r="AC581" s="37">
        <f>(1-EXP(-Info!$B$6*H581*1000))+(Info!$B$6/(Info!$B$6-Info!$B$7))*(EXP(-Info!$B$7*H581*1000)-EXP(-Info!$B$6*H581*1000))*(Info!$B$9-1)</f>
        <v>0.21883997033146038</v>
      </c>
      <c r="AD581" s="37">
        <f>SQRT((Info!$B$6*EXP(-Info!$B$6*H581*1000)+(Info!$B$6/(Info!$B$6+Info!$B$7))*(Info!$B$9-1)*(-Info!$B$7*EXP(-Info!$B$7*H581*1000)+Info!$B$6*EXP(-Info!$B$6*H581*1000)))^2*(0.01*H581*1000)^2)</f>
        <v>1.843986577506726E-3</v>
      </c>
      <c r="AE581" s="37">
        <f t="shared" si="187"/>
        <v>0</v>
      </c>
      <c r="AF581" s="37">
        <f t="shared" si="175"/>
        <v>5.2504630312197991</v>
      </c>
      <c r="AG581" s="37">
        <f t="shared" si="188"/>
        <v>0.1946608844282956</v>
      </c>
      <c r="AH581" s="37">
        <f t="shared" si="176"/>
        <v>0.92209764431001795</v>
      </c>
      <c r="AI581">
        <f>AF581*EXP(Info!$B$6*H581*1000)</f>
        <v>6.4952033587443685</v>
      </c>
      <c r="AJ581">
        <f>2*SQRT((EXP(Info!$B$6*H581)*AG581)^2+(Info!$B$6*H581*0.01*AI581)^2)</f>
        <v>0.38940460595579451</v>
      </c>
      <c r="AK581">
        <f t="shared" si="177"/>
        <v>0</v>
      </c>
      <c r="AL581">
        <f t="shared" si="189"/>
        <v>7.3956908959583373E-2</v>
      </c>
      <c r="AM581"/>
      <c r="AN581"/>
      <c r="AO581">
        <f t="shared" si="178"/>
        <v>4.7041312163236286</v>
      </c>
      <c r="AP581">
        <f t="shared" si="179"/>
        <v>0.47913033048790443</v>
      </c>
      <c r="AQ581">
        <f t="shared" si="190"/>
        <v>6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0</v>
      </c>
      <c r="AX581">
        <v>1</v>
      </c>
    </row>
    <row r="582" spans="1:50">
      <c r="A582" s="65" t="s">
        <v>425</v>
      </c>
      <c r="B582" s="13" t="s">
        <v>230</v>
      </c>
      <c r="D582" s="62">
        <v>-29.382999999999999</v>
      </c>
      <c r="E582" s="62">
        <v>33.700000000000003</v>
      </c>
      <c r="F582" s="62">
        <v>3257</v>
      </c>
      <c r="G582" s="64">
        <v>5</v>
      </c>
      <c r="H582">
        <v>4.5410000000000004</v>
      </c>
      <c r="J582">
        <f>(F582*100*Info!$B$11)/AI582</f>
        <v>1.4741742391222021</v>
      </c>
      <c r="K582">
        <f>2*((F582*100*Info!$B$11)/AI582^2)*(AJ582/2)</f>
        <v>3.0766244648218696E-2</v>
      </c>
      <c r="L582">
        <f t="shared" si="172"/>
        <v>0.19039390403924342</v>
      </c>
      <c r="M582">
        <f t="shared" si="173"/>
        <v>3.0032095382399624</v>
      </c>
      <c r="N582">
        <f t="shared" si="185"/>
        <v>8.0451983420899667E-2</v>
      </c>
      <c r="O582" s="63">
        <v>0.39210150418698925</v>
      </c>
      <c r="P582" s="63">
        <v>5.9730607870794317E-3</v>
      </c>
      <c r="S582" s="63">
        <v>5.6146598913641315</v>
      </c>
      <c r="T582" s="63">
        <v>0.11459322437811537</v>
      </c>
      <c r="U582" s="63">
        <v>0.4940858491511208</v>
      </c>
      <c r="V582" s="63">
        <v>8.2981328224474571E-3</v>
      </c>
      <c r="W582" s="37">
        <f>U582*Info!$B$2</f>
        <v>0.23716120759253798</v>
      </c>
      <c r="X582" s="37">
        <f>W582*SQRT((0.5*V582/U582)^2+Info!$B$3^2)</f>
        <v>1.2024137176829052E-2</v>
      </c>
      <c r="Y582" s="28">
        <f>W582*Info!$D$2</f>
        <v>0.19210057814995576</v>
      </c>
      <c r="Z582" s="28">
        <f>Y582*SQRT(Info!$D$3^2+(X582/W582)^2)</f>
        <v>1.3679014445533631E-2</v>
      </c>
      <c r="AA582" s="37">
        <f t="shared" si="174"/>
        <v>0.15494029659445127</v>
      </c>
      <c r="AB582" s="37">
        <f t="shared" si="186"/>
        <v>1.2389480967285879E-2</v>
      </c>
      <c r="AC582" s="37">
        <f>(1-EXP(-Info!$B$6*H582*1000))+(Info!$B$6/(Info!$B$6-Info!$B$7))*(EXP(-Info!$B$7*H582*1000)-EXP(-Info!$B$6*H582*1000))*(Info!$B$9-1)</f>
        <v>4.6737565988449442E-2</v>
      </c>
      <c r="AD582" s="37">
        <f>SQRT((Info!$B$6*EXP(-Info!$B$6*H582*1000)+(Info!$B$6/(Info!$B$6+Info!$B$7))*(Info!$B$9-1)*(-Info!$B$7*EXP(-Info!$B$7*H582*1000)+Info!$B$6*EXP(-Info!$B$6*H582*1000)))^2*(0.01*H582*1000)^2)</f>
        <v>4.300874595297529E-4</v>
      </c>
      <c r="AE582" s="37">
        <f t="shared" si="187"/>
        <v>5.8287593463652167E-4</v>
      </c>
      <c r="AF582" s="37">
        <f t="shared" si="175"/>
        <v>5.4153177808778228</v>
      </c>
      <c r="AG582" s="37">
        <f t="shared" si="188"/>
        <v>5.8909735603714687E-2</v>
      </c>
      <c r="AH582" s="37">
        <f t="shared" si="176"/>
        <v>0.96449613790624866</v>
      </c>
      <c r="AI582">
        <f>AF582*EXP(Info!$B$6*H582*1000)</f>
        <v>5.6455919305245432</v>
      </c>
      <c r="AJ582">
        <f>2*SQRT((EXP(Info!$B$6*H582)*AG582)^2+(Info!$B$6*H582*0.01*AI582)^2)</f>
        <v>0.11782437781707093</v>
      </c>
      <c r="AK582">
        <f t="shared" si="177"/>
        <v>0.20602411238164187</v>
      </c>
      <c r="AL582">
        <f t="shared" si="189"/>
        <v>3.2948585684400067E-2</v>
      </c>
      <c r="AM582"/>
      <c r="AN582"/>
      <c r="AO582">
        <f t="shared" si="178"/>
        <v>2.0372147709447397</v>
      </c>
      <c r="AP582">
        <f t="shared" si="179"/>
        <v>0.79358982828723212</v>
      </c>
      <c r="AQ582">
        <f t="shared" si="190"/>
        <v>6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0</v>
      </c>
      <c r="AX582">
        <v>1</v>
      </c>
    </row>
    <row r="583" spans="1:50">
      <c r="A583" s="65" t="s">
        <v>425</v>
      </c>
      <c r="B583" s="13" t="s">
        <v>230</v>
      </c>
      <c r="D583" s="62">
        <v>-29.382999999999999</v>
      </c>
      <c r="E583" s="62">
        <v>33.700000000000003</v>
      </c>
      <c r="F583" s="62">
        <v>3257</v>
      </c>
      <c r="G583" s="64">
        <v>31</v>
      </c>
      <c r="H583">
        <v>16.267499999999998</v>
      </c>
      <c r="J583">
        <f>(F583*100*Info!$B$11)/AI583</f>
        <v>1.2533108027638733</v>
      </c>
      <c r="K583">
        <f>2*((F583*100*Info!$B$11)/AI583^2)*(AJ583/2)</f>
        <v>3.1274624484353225E-2</v>
      </c>
      <c r="L583">
        <f t="shared" si="172"/>
        <v>0.45196875164236977</v>
      </c>
      <c r="M583">
        <f t="shared" si="173"/>
        <v>6.0610933127123996</v>
      </c>
      <c r="N583">
        <f t="shared" si="185"/>
        <v>0.18505565668371118</v>
      </c>
      <c r="O583" s="63">
        <v>0.67591981943766255</v>
      </c>
      <c r="P583" s="63">
        <v>7.3713472762472199E-3</v>
      </c>
      <c r="S583" s="63">
        <v>6.1941074246951393</v>
      </c>
      <c r="T583" s="63">
        <v>0.15212705948842009</v>
      </c>
      <c r="U583" s="63">
        <v>1.1728913568522865</v>
      </c>
      <c r="V583" s="63">
        <v>2.0634355491236711E-2</v>
      </c>
      <c r="W583" s="37">
        <f>U583*Info!$B$2</f>
        <v>0.56298785128909745</v>
      </c>
      <c r="X583" s="37">
        <f>W583*SQRT((0.5*V583/U583)^2+Info!$B$3^2)</f>
        <v>2.8581690562953382E-2</v>
      </c>
      <c r="Y583" s="28">
        <f>W583*Info!$D$2</f>
        <v>0.45602015954416897</v>
      </c>
      <c r="Z583" s="28">
        <f>Y583*SQRT(Info!$D$3^2+(X583/W583)^2)</f>
        <v>3.2494039566150552E-2</v>
      </c>
      <c r="AA583" s="37">
        <f t="shared" si="174"/>
        <v>0.1129319681485651</v>
      </c>
      <c r="AB583" s="37">
        <f t="shared" si="186"/>
        <v>2.8818348766075717E-2</v>
      </c>
      <c r="AC583" s="37">
        <f>(1-EXP(-Info!$B$6*H583*1000))+(Info!$B$6/(Info!$B$6-Info!$B$7))*(EXP(-Info!$B$7*H583*1000)-EXP(-Info!$B$6*H583*1000))*(Info!$B$9-1)</f>
        <v>0.15846107728569911</v>
      </c>
      <c r="AD583" s="37">
        <f>SQRT((Info!$B$6*EXP(-Info!$B$6*H583*1000)+(Info!$B$6/(Info!$B$6+Info!$B$7))*(Info!$B$9-1)*(-Info!$B$7*EXP(-Info!$B$7*H583*1000)+Info!$B$6*EXP(-Info!$B$6*H583*1000)))^2*(0.01*H583*1000)^2)</f>
        <v>1.3801074805069597E-3</v>
      </c>
      <c r="AE583" s="37">
        <f t="shared" si="187"/>
        <v>4.5692455492198619E-3</v>
      </c>
      <c r="AF583" s="37">
        <f t="shared" si="175"/>
        <v>5.720191943818155</v>
      </c>
      <c r="AG583" s="37">
        <f t="shared" si="188"/>
        <v>8.2839611113065648E-2</v>
      </c>
      <c r="AH583" s="37">
        <f t="shared" si="176"/>
        <v>0.92348930227016379</v>
      </c>
      <c r="AI583">
        <f>AF583*EXP(Info!$B$6*H583*1000)</f>
        <v>6.6404806933938616</v>
      </c>
      <c r="AJ583">
        <f>2*SQRT((EXP(Info!$B$6*H583)*AG583)^2+(Info!$B$6*H583*0.01*AI583)^2)</f>
        <v>0.16570394161089638</v>
      </c>
      <c r="AK583">
        <f t="shared" si="177"/>
        <v>0.150165638047147</v>
      </c>
      <c r="AL583">
        <f t="shared" si="189"/>
        <v>7.6639516708501762E-2</v>
      </c>
      <c r="AM583"/>
      <c r="AN583"/>
      <c r="AO583">
        <f t="shared" si="178"/>
        <v>4.8360656371724291</v>
      </c>
      <c r="AP583">
        <f t="shared" si="179"/>
        <v>0.57628510559719948</v>
      </c>
      <c r="AQ583">
        <f t="shared" si="190"/>
        <v>6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0</v>
      </c>
      <c r="AX583">
        <v>1</v>
      </c>
    </row>
    <row r="584" spans="1:50">
      <c r="A584" s="65" t="s">
        <v>425</v>
      </c>
      <c r="B584" s="13" t="s">
        <v>230</v>
      </c>
      <c r="D584" s="62">
        <v>-29.382999999999999</v>
      </c>
      <c r="E584" s="62">
        <v>33.700000000000003</v>
      </c>
      <c r="F584" s="62">
        <v>3257</v>
      </c>
      <c r="G584" s="64">
        <v>34</v>
      </c>
      <c r="H584">
        <v>19.638500000000001</v>
      </c>
      <c r="J584">
        <f>(F584*100*Info!$B$11)/AI584</f>
        <v>1.1951475770742053</v>
      </c>
      <c r="K584">
        <f>2*((F584*100*Info!$B$11)/AI584^2)*(AJ584/2)</f>
        <v>2.5064941208216628E-2</v>
      </c>
      <c r="L584">
        <f t="shared" ref="L584:L647" si="191">(M584/10.7)/J584</f>
        <v>0.41459491538177851</v>
      </c>
      <c r="M584">
        <f t="shared" ref="M584:M647" si="192">((U584/0.242530073729142))*J584</f>
        <v>5.3018725618682492</v>
      </c>
      <c r="N584">
        <f t="shared" si="185"/>
        <v>0.1491924239517749</v>
      </c>
      <c r="O584" s="63">
        <v>0.62900235253009806</v>
      </c>
      <c r="P584" s="63">
        <v>7.7897145500195331E-3</v>
      </c>
      <c r="S584" s="63">
        <v>6.2554801189552789</v>
      </c>
      <c r="T584" s="63">
        <v>0.13288907080930112</v>
      </c>
      <c r="U584" s="63">
        <v>1.0759035687293903</v>
      </c>
      <c r="V584" s="63">
        <v>2.0185739459900987E-2</v>
      </c>
      <c r="W584" s="37">
        <f>U584*Info!$B$2</f>
        <v>0.51643371299010732</v>
      </c>
      <c r="X584" s="37">
        <f>W584*SQRT((0.5*V584/U584)^2+Info!$B$3^2)</f>
        <v>2.6272216896340295E-2</v>
      </c>
      <c r="Y584" s="28">
        <f>W584*Info!$D$2</f>
        <v>0.41831130752198697</v>
      </c>
      <c r="Z584" s="28">
        <f>Y584*SQRT(Info!$D$3^2+(X584/W584)^2)</f>
        <v>2.9838236738206691E-2</v>
      </c>
      <c r="AA584" s="37">
        <f t="shared" ref="AA584:AA647" si="193">IF(O584-W584&gt;0,O584-W584,0)</f>
        <v>0.11256863953999074</v>
      </c>
      <c r="AB584" s="37">
        <f t="shared" si="186"/>
        <v>2.6559354168372486E-2</v>
      </c>
      <c r="AC584" s="37">
        <f>(1-EXP(-Info!$B$6*H584*1000))+(Info!$B$6/(Info!$B$6-Info!$B$7))*(EXP(-Info!$B$7*H584*1000)-EXP(-Info!$B$6*H584*1000))*(Info!$B$9-1)</f>
        <v>0.18832623939430557</v>
      </c>
      <c r="AD584" s="37">
        <f>SQRT((Info!$B$6*EXP(-Info!$B$6*H584*1000)+(Info!$B$6/(Info!$B$6+Info!$B$7))*(Info!$B$9-1)*(-Info!$B$7*EXP(-Info!$B$7*H584*1000)+Info!$B$6*EXP(-Info!$B$6*H584*1000)))^2*(0.01*H584*1000)^2)</f>
        <v>1.614133581870447E-3</v>
      </c>
      <c r="AE584" s="37">
        <f t="shared" si="187"/>
        <v>5.0051225185383684E-3</v>
      </c>
      <c r="AF584" s="37">
        <f t="shared" ref="AF584:AF647" si="194">IF((S584-Y584-AA584*AC584)&gt;0,S584-Y584-AA584*AC584,0)</f>
        <v>5.8159691828749924</v>
      </c>
      <c r="AG584" s="37">
        <f t="shared" si="188"/>
        <v>7.300854681618249E-2</v>
      </c>
      <c r="AH584" s="37">
        <f t="shared" ref="AH584:AH647" si="195">AF584/S584</f>
        <v>0.92973985565896278</v>
      </c>
      <c r="AI584">
        <f>AF584*EXP(Info!$B$6*H584*1000)</f>
        <v>6.9636472919517312</v>
      </c>
      <c r="AJ584">
        <f>2*SQRT((EXP(Info!$B$6*H584)*AG584)^2+(Info!$B$6*H584*0.01*AI584)^2)</f>
        <v>0.14604339523895457</v>
      </c>
      <c r="AK584">
        <f t="shared" ref="AK584:AK647" si="196">AA584/0.752049334436339</f>
        <v>0.1496825199963257</v>
      </c>
      <c r="AL584">
        <f t="shared" si="189"/>
        <v>7.0631946475369786E-2</v>
      </c>
      <c r="AM584"/>
      <c r="AN584"/>
      <c r="AO584">
        <f t="shared" ref="AO584:AO647" si="197">U584/0.242530074</f>
        <v>4.4361655896307122</v>
      </c>
      <c r="AP584">
        <f t="shared" ref="AP584:AP647" si="198">O584/U584</f>
        <v>0.58462707143255499</v>
      </c>
      <c r="AQ584">
        <f t="shared" si="190"/>
        <v>6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0</v>
      </c>
      <c r="AX584">
        <v>1</v>
      </c>
    </row>
    <row r="585" spans="1:50">
      <c r="A585" s="65" t="s">
        <v>425</v>
      </c>
      <c r="B585" s="13" t="s">
        <v>230</v>
      </c>
      <c r="D585" s="62">
        <v>-29.382999999999999</v>
      </c>
      <c r="E585" s="62">
        <v>33.700000000000003</v>
      </c>
      <c r="F585" s="62">
        <v>3257</v>
      </c>
      <c r="G585" s="64">
        <v>37</v>
      </c>
      <c r="H585">
        <v>20.215499999999999</v>
      </c>
      <c r="J585">
        <f>(F585*100*Info!$B$11)/AI585</f>
        <v>1.320877182415946</v>
      </c>
      <c r="K585">
        <f>2*((F585*100*Info!$B$11)/AI585^2)*(AJ585/2)</f>
        <v>2.6146755587302763E-2</v>
      </c>
      <c r="L585">
        <f t="shared" si="191"/>
        <v>0.30093654564386429</v>
      </c>
      <c r="M585">
        <f t="shared" si="192"/>
        <v>4.2532523165077905</v>
      </c>
      <c r="N585">
        <f t="shared" si="185"/>
        <v>0.11489859686911036</v>
      </c>
      <c r="O585" s="63">
        <v>0.45190190848976719</v>
      </c>
      <c r="P585" s="63">
        <v>6.8237124833956386E-3</v>
      </c>
      <c r="S585" s="63">
        <v>5.5531260956249362</v>
      </c>
      <c r="T585" s="63">
        <v>0.11670158002402209</v>
      </c>
      <c r="U585" s="63">
        <v>0.78095193984995703</v>
      </c>
      <c r="V585" s="63">
        <v>1.4356143182803649E-2</v>
      </c>
      <c r="W585" s="37">
        <f>U585*Info!$B$2</f>
        <v>0.37485693112797935</v>
      </c>
      <c r="X585" s="37">
        <f>W585*SQRT((0.5*V585/U585)^2+Info!$B$3^2)</f>
        <v>1.9056904014787449E-2</v>
      </c>
      <c r="Y585" s="28">
        <f>W585*Info!$D$2</f>
        <v>0.30363411421366332</v>
      </c>
      <c r="Z585" s="28">
        <f>Y585*SQRT(Info!$D$3^2+(X585/W585)^2)</f>
        <v>2.165079980733645E-2</v>
      </c>
      <c r="AA585" s="37">
        <f t="shared" si="193"/>
        <v>7.7044977361787836E-2</v>
      </c>
      <c r="AB585" s="37">
        <f t="shared" si="186"/>
        <v>1.9359916157949505E-2</v>
      </c>
      <c r="AC585" s="37">
        <f>(1-EXP(-Info!$B$6*H585*1000))+(Info!$B$6/(Info!$B$6-Info!$B$7))*(EXP(-Info!$B$7*H585*1000)-EXP(-Info!$B$6*H585*1000))*(Info!$B$9-1)</f>
        <v>0.19334215777069405</v>
      </c>
      <c r="AD585" s="37">
        <f>SQRT((Info!$B$6*EXP(-Info!$B$6*H585*1000)+(Info!$B$6/(Info!$B$6+Info!$B$7))*(Info!$B$9-1)*(-Info!$B$7*EXP(-Info!$B$7*H585*1000)+Info!$B$6*EXP(-Info!$B$6*H585*1000)))^2*(0.01*H585*1000)^2)</f>
        <v>1.6525686014505759E-3</v>
      </c>
      <c r="AE585" s="37">
        <f t="shared" si="187"/>
        <v>3.7452527855726912E-3</v>
      </c>
      <c r="AF585" s="37">
        <f t="shared" si="194"/>
        <v>5.2345959392427508</v>
      </c>
      <c r="AG585" s="37">
        <f t="shared" si="188"/>
        <v>6.2350611430450363E-2</v>
      </c>
      <c r="AH585" s="37">
        <f t="shared" si="195"/>
        <v>0.94263948793938945</v>
      </c>
      <c r="AI585">
        <f>AF585*EXP(Info!$B$6*H585*1000)</f>
        <v>6.3008024511053051</v>
      </c>
      <c r="AJ585">
        <f>2*SQRT((EXP(Info!$B$6*H585)*AG585)^2+(Info!$B$6*H585*0.01*AI585)^2)</f>
        <v>0.12472434522004634</v>
      </c>
      <c r="AK585">
        <f t="shared" si="196"/>
        <v>0.10244670639796928</v>
      </c>
      <c r="AL585">
        <f t="shared" si="189"/>
        <v>5.1485761030450918E-2</v>
      </c>
      <c r="AM585"/>
      <c r="AN585"/>
      <c r="AO585">
        <f t="shared" si="197"/>
        <v>3.220021034793223</v>
      </c>
      <c r="AP585">
        <f t="shared" si="198"/>
        <v>0.57865520966192918</v>
      </c>
      <c r="AQ585">
        <f t="shared" si="190"/>
        <v>6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0</v>
      </c>
      <c r="AX585">
        <v>1</v>
      </c>
    </row>
    <row r="586" spans="1:50">
      <c r="A586" s="65" t="s">
        <v>425</v>
      </c>
      <c r="B586" s="13" t="s">
        <v>230</v>
      </c>
      <c r="D586" s="62">
        <v>-29.382999999999999</v>
      </c>
      <c r="E586" s="62">
        <v>33.700000000000003</v>
      </c>
      <c r="F586" s="62">
        <v>3257</v>
      </c>
      <c r="G586" s="64">
        <v>40</v>
      </c>
      <c r="H586">
        <v>22.286999999999999</v>
      </c>
      <c r="J586">
        <f>(F586*100*Info!$B$11)/AI586</f>
        <v>1.3424901884398031</v>
      </c>
      <c r="K586">
        <f>2*((F586*100*Info!$B$11)/AI586^2)*(AJ586/2)</f>
        <v>2.2336534799793698E-2</v>
      </c>
      <c r="L586">
        <f t="shared" si="191"/>
        <v>0.35142134674676229</v>
      </c>
      <c r="M586">
        <f t="shared" si="192"/>
        <v>5.0480428971693838</v>
      </c>
      <c r="N586">
        <f t="shared" si="185"/>
        <v>0.13450486848944515</v>
      </c>
      <c r="O586" s="63">
        <v>0.52495548126707581</v>
      </c>
      <c r="P586" s="63">
        <v>8.6776235985328576E-3</v>
      </c>
      <c r="S586" s="63">
        <v>5.4263910838782969</v>
      </c>
      <c r="T586" s="63">
        <v>8.929327207422677E-2</v>
      </c>
      <c r="U586" s="63">
        <v>0.91196362296040701</v>
      </c>
      <c r="V586" s="63">
        <v>1.8979493863625074E-2</v>
      </c>
      <c r="W586" s="37">
        <f>U586*Info!$B$2</f>
        <v>0.43774253902099536</v>
      </c>
      <c r="X586" s="37">
        <f>W586*SQRT((0.5*V586/U586)^2+Info!$B$3^2)</f>
        <v>2.2356096854347488E-2</v>
      </c>
      <c r="Y586" s="28">
        <f>W586*Info!$D$2</f>
        <v>0.35457145660700629</v>
      </c>
      <c r="Z586" s="28">
        <f>Y586*SQRT(Info!$D$3^2+(X586/W586)^2)</f>
        <v>2.5342017239590165E-2</v>
      </c>
      <c r="AA586" s="37">
        <f t="shared" si="193"/>
        <v>8.7212942246080449E-2</v>
      </c>
      <c r="AB586" s="37">
        <f t="shared" si="186"/>
        <v>2.2773237679135992E-2</v>
      </c>
      <c r="AC586" s="37">
        <f>(1-EXP(-Info!$B$6*H586*1000))+(Info!$B$6/(Info!$B$6-Info!$B$7))*(EXP(-Info!$B$7*H586*1000)-EXP(-Info!$B$6*H586*1000))*(Info!$B$9-1)</f>
        <v>0.21112303504252602</v>
      </c>
      <c r="AD586" s="37">
        <f>SQRT((Info!$B$6*EXP(-Info!$B$6*H586*1000)+(Info!$B$6/(Info!$B$6+Info!$B$7))*(Info!$B$9-1)*(-Info!$B$7*EXP(-Info!$B$7*H586*1000)+Info!$B$6*EXP(-Info!$B$6*H586*1000)))^2*(0.01*H586*1000)^2)</f>
        <v>1.7867587951951084E-3</v>
      </c>
      <c r="AE586" s="37">
        <f t="shared" si="187"/>
        <v>4.8104796377011882E-3</v>
      </c>
      <c r="AF586" s="37">
        <f t="shared" si="194"/>
        <v>5.0534069662093097</v>
      </c>
      <c r="AG586" s="37">
        <f t="shared" si="188"/>
        <v>5.1562395808834316E-2</v>
      </c>
      <c r="AH586" s="37">
        <f t="shared" si="195"/>
        <v>0.93126479240003257</v>
      </c>
      <c r="AI586">
        <f>AF586*EXP(Info!$B$6*H586*1000)</f>
        <v>6.1993646286887891</v>
      </c>
      <c r="AJ586">
        <f>2*SQRT((EXP(Info!$B$6*H586)*AG586)^2+(Info!$B$6*H586*0.01*AI586)^2)</f>
        <v>0.10314587395699716</v>
      </c>
      <c r="AK586">
        <f t="shared" si="196"/>
        <v>0.11596704930461317</v>
      </c>
      <c r="AL586">
        <f t="shared" si="189"/>
        <v>6.0563148283894259E-2</v>
      </c>
      <c r="AM586"/>
      <c r="AN586"/>
      <c r="AO586">
        <f t="shared" si="197"/>
        <v>3.7602084059909493</v>
      </c>
      <c r="AP586">
        <f t="shared" si="198"/>
        <v>0.5756320406322466</v>
      </c>
      <c r="AQ586">
        <f t="shared" si="190"/>
        <v>6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0</v>
      </c>
      <c r="AX586">
        <v>1</v>
      </c>
    </row>
    <row r="587" spans="1:50">
      <c r="A587" s="65" t="s">
        <v>425</v>
      </c>
      <c r="B587" s="13" t="s">
        <v>230</v>
      </c>
      <c r="D587" s="62">
        <v>-29.382999999999999</v>
      </c>
      <c r="E587" s="62">
        <v>33.700000000000003</v>
      </c>
      <c r="F587" s="62">
        <v>3257</v>
      </c>
      <c r="G587" s="64">
        <v>48</v>
      </c>
      <c r="H587">
        <v>27.811</v>
      </c>
      <c r="J587">
        <f>(F587*100*Info!$B$11)/AI587</f>
        <v>1.31059164016579</v>
      </c>
      <c r="K587">
        <f>2*((F587*100*Info!$B$11)/AI587^2)*(AJ587/2)</f>
        <v>2.3258918806827341E-2</v>
      </c>
      <c r="L587">
        <f t="shared" si="191"/>
        <v>0.31564128528976276</v>
      </c>
      <c r="M587">
        <f t="shared" si="192"/>
        <v>4.4263420787738461</v>
      </c>
      <c r="N587">
        <f t="shared" si="185"/>
        <v>9.6211719244622976E-2</v>
      </c>
      <c r="O587" s="63">
        <v>0.41658570722770183</v>
      </c>
      <c r="P587" s="63">
        <v>3.6559606872993422E-3</v>
      </c>
      <c r="S587" s="63">
        <v>5.245190340893858</v>
      </c>
      <c r="T587" s="63">
        <v>0.10269007274570985</v>
      </c>
      <c r="U587" s="63">
        <v>0.8191117948681742</v>
      </c>
      <c r="V587" s="63">
        <v>1.0280069118771218E-2</v>
      </c>
      <c r="W587" s="37">
        <f>U587*Info!$B$2</f>
        <v>0.39317366153672362</v>
      </c>
      <c r="X587" s="37">
        <f>W587*SQRT((0.5*V587/U587)^2+Info!$B$3^2)</f>
        <v>1.9812899283297235E-2</v>
      </c>
      <c r="Y587" s="28">
        <f>W587*Info!$D$2</f>
        <v>0.31847066584474615</v>
      </c>
      <c r="Z587" s="28">
        <f>Y587*SQRT(Info!$D$3^2+(X587/W587)^2)</f>
        <v>2.2607777625883611E-2</v>
      </c>
      <c r="AA587" s="37">
        <f t="shared" si="193"/>
        <v>2.3412045690978212E-2</v>
      </c>
      <c r="AB587" s="37">
        <f t="shared" si="186"/>
        <v>1.9897047272066516E-2</v>
      </c>
      <c r="AC587" s="37">
        <f>(1-EXP(-Info!$B$6*H587*1000))+(Info!$B$6/(Info!$B$6-Info!$B$7))*(EXP(-Info!$B$7*H587*1000)-EXP(-Info!$B$6*H587*1000))*(Info!$B$9-1)</f>
        <v>0.25684684924265899</v>
      </c>
      <c r="AD587" s="37">
        <f>SQRT((Info!$B$6*EXP(-Info!$B$6*H587*1000)+(Info!$B$6/(Info!$B$6+Info!$B$7))*(Info!$B$9-1)*(-Info!$B$7*EXP(-Info!$B$7*H587*1000)+Info!$B$6*EXP(-Info!$B$6*H587*1000)))^2*(0.01*H587*1000)^2)</f>
        <v>2.1166781486816164E-3</v>
      </c>
      <c r="AE587" s="37">
        <f t="shared" si="187"/>
        <v>5.1107341631799396E-3</v>
      </c>
      <c r="AF587" s="37">
        <f t="shared" si="194"/>
        <v>4.9207063648790594</v>
      </c>
      <c r="AG587" s="37">
        <f t="shared" si="188"/>
        <v>5.6334216715934672E-2</v>
      </c>
      <c r="AH587" s="37">
        <f t="shared" si="195"/>
        <v>0.93813685396982149</v>
      </c>
      <c r="AI587">
        <f>AF587*EXP(Info!$B$6*H587*1000)</f>
        <v>6.3502512403654992</v>
      </c>
      <c r="AJ587">
        <f>2*SQRT((EXP(Info!$B$6*H587)*AG587)^2+(Info!$B$6*H587*0.01*AI587)^2)</f>
        <v>0.11269717696652765</v>
      </c>
      <c r="AK587">
        <f t="shared" si="196"/>
        <v>3.1130997155293726E-2</v>
      </c>
      <c r="AL587">
        <f t="shared" si="189"/>
        <v>5.291420751533369E-2</v>
      </c>
      <c r="AM587"/>
      <c r="AN587"/>
      <c r="AO587">
        <f t="shared" si="197"/>
        <v>3.3773617488286183</v>
      </c>
      <c r="AP587">
        <f t="shared" si="198"/>
        <v>0.50858223485201559</v>
      </c>
      <c r="AQ587">
        <f t="shared" si="190"/>
        <v>6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0</v>
      </c>
      <c r="AX587">
        <v>1</v>
      </c>
    </row>
    <row r="588" spans="1:50">
      <c r="A588" t="s">
        <v>265</v>
      </c>
      <c r="B588" s="13" t="s">
        <v>419</v>
      </c>
      <c r="C588" s="13" t="s">
        <v>263</v>
      </c>
      <c r="D588">
        <v>-30</v>
      </c>
      <c r="E588">
        <v>1.87</v>
      </c>
      <c r="F588">
        <v>3233</v>
      </c>
      <c r="G588" s="72">
        <v>3</v>
      </c>
      <c r="H588">
        <v>2.8189318181818184</v>
      </c>
      <c r="J588">
        <f>(F588*100*Info!$B$11)/AI588</f>
        <v>1.4628706391947792</v>
      </c>
      <c r="K588">
        <f>2*((F588*100*Info!$B$11)/AI588^2)*(AJ588/2)</f>
        <v>6.5707961221841945E-3</v>
      </c>
      <c r="L588">
        <f t="shared" si="191"/>
        <v>0.1760045556553658</v>
      </c>
      <c r="M588">
        <f t="shared" si="192"/>
        <v>2.7549492961105111</v>
      </c>
      <c r="N588">
        <f t="shared" si="185"/>
        <v>3.9270723813516262E-2</v>
      </c>
      <c r="O588" s="72">
        <v>0.235760233954663</v>
      </c>
      <c r="P588" s="72">
        <v>1.07017834578808E-2</v>
      </c>
      <c r="Q588" s="72">
        <v>0.24449137901903611</v>
      </c>
      <c r="R588" s="72">
        <v>1.0701783457880842E-2</v>
      </c>
      <c r="S588" s="72">
        <v>5.6812403216435996</v>
      </c>
      <c r="T588" s="72">
        <v>2.53068659014741E-3</v>
      </c>
      <c r="U588" s="72">
        <v>0.45674445709944</v>
      </c>
      <c r="V588" s="72">
        <v>6.1790346515324304E-3</v>
      </c>
      <c r="W588" s="37">
        <f>U588*Info!$B$2</f>
        <v>0.21923733940773119</v>
      </c>
      <c r="X588" s="37">
        <f>W588*SQRT((0.5*V588/U588)^2+Info!$B$3^2)</f>
        <v>1.1061723306239519E-2</v>
      </c>
      <c r="Y588" s="28">
        <f>W588*Info!$D$2</f>
        <v>0.17758224492026228</v>
      </c>
      <c r="Z588" s="28">
        <f>Y588*SQRT(Info!$D$3^2+(X588/W588)^2)</f>
        <v>1.2614283983327985E-2</v>
      </c>
      <c r="AA588" s="37">
        <f t="shared" si="193"/>
        <v>1.6522894546931816E-2</v>
      </c>
      <c r="AB588" s="37">
        <f t="shared" si="186"/>
        <v>1.2287952018080367E-2</v>
      </c>
      <c r="AC588" s="37">
        <f>(1-EXP(-Info!$B$6*H588*1000))+(Info!$B$6/(Info!$B$6-Info!$B$7))*(EXP(-Info!$B$7*H588*1000)-EXP(-Info!$B$6*H588*1000))*(Info!$B$9-1)</f>
        <v>2.9251280523349292E-2</v>
      </c>
      <c r="AD588" s="37">
        <f>SQRT((Info!$B$6*EXP(-Info!$B$6*H588*1000)+(Info!$B$6/(Info!$B$6+Info!$B$7))*(Info!$B$9-1)*(-Info!$B$7*EXP(-Info!$B$7*H588*1000)+Info!$B$6*EXP(-Info!$B$6*H588*1000)))^2*(0.01*H588*1000)^2)</f>
        <v>2.7133403348828509E-4</v>
      </c>
      <c r="AE588" s="37">
        <f t="shared" si="187"/>
        <v>3.5946628975900153E-4</v>
      </c>
      <c r="AF588" s="37">
        <f t="shared" si="194"/>
        <v>5.5031747608998876</v>
      </c>
      <c r="AG588" s="37">
        <f t="shared" si="188"/>
        <v>1.2682683867380203E-2</v>
      </c>
      <c r="AH588" s="37">
        <f t="shared" si="195"/>
        <v>0.96865727364756204</v>
      </c>
      <c r="AI588">
        <f>AF588*EXP(Info!$B$6*H588*1000)</f>
        <v>5.6472930402495729</v>
      </c>
      <c r="AJ588">
        <f>2*SQRT((EXP(Info!$B$6*H588)*AG588)^2+(Info!$B$6*H588*0.01*AI588)^2)</f>
        <v>2.5366023635647602E-2</v>
      </c>
      <c r="AK588">
        <f t="shared" si="196"/>
        <v>2.1970492879055236E-2</v>
      </c>
      <c r="AL588">
        <f t="shared" si="189"/>
        <v>3.2678579596882924E-2</v>
      </c>
      <c r="AM588">
        <f t="shared" ref="AM588:AM619" si="199">Q588/O588</f>
        <v>1.0370340023757023</v>
      </c>
      <c r="AN588">
        <f t="shared" ref="AN588:AN619" si="200">SQRT((R588/Q588)^2+(P588/O588)^2)*AM588</f>
        <v>6.5394413129380352E-2</v>
      </c>
      <c r="AO588">
        <f t="shared" si="197"/>
        <v>1.8832487434091987</v>
      </c>
      <c r="AP588">
        <f t="shared" si="198"/>
        <v>0.51617535864991249</v>
      </c>
      <c r="AQ588">
        <f t="shared" si="190"/>
        <v>4</v>
      </c>
      <c r="AR588">
        <v>1</v>
      </c>
      <c r="AS588">
        <v>1</v>
      </c>
      <c r="AT588">
        <v>0</v>
      </c>
      <c r="AU588">
        <v>0</v>
      </c>
      <c r="AV588">
        <v>1</v>
      </c>
      <c r="AW588">
        <v>0</v>
      </c>
      <c r="AX588">
        <v>1</v>
      </c>
    </row>
    <row r="589" spans="1:50">
      <c r="A589" t="s">
        <v>265</v>
      </c>
      <c r="B589" s="13" t="s">
        <v>419</v>
      </c>
      <c r="C589" s="13" t="s">
        <v>263</v>
      </c>
      <c r="D589">
        <v>-30</v>
      </c>
      <c r="E589">
        <v>1.87</v>
      </c>
      <c r="F589">
        <v>3233</v>
      </c>
      <c r="G589" s="72">
        <v>11</v>
      </c>
      <c r="H589">
        <v>5.4467500000000006</v>
      </c>
      <c r="J589">
        <f>(F589*100*Info!$B$11)/AI589</f>
        <v>1.1064753765418998</v>
      </c>
      <c r="K589">
        <f>2*((F589*100*Info!$B$11)/AI589^2)*(AJ589/2)</f>
        <v>3.7019349845007683E-3</v>
      </c>
      <c r="L589">
        <f t="shared" si="191"/>
        <v>0.1733622457345376</v>
      </c>
      <c r="M589">
        <f t="shared" si="192"/>
        <v>2.0524853005618087</v>
      </c>
      <c r="N589">
        <f t="shared" si="185"/>
        <v>2.7871451257424164E-2</v>
      </c>
      <c r="O589" s="73">
        <v>0.20731134252694561</v>
      </c>
      <c r="P589" s="73">
        <v>3.8793000607043348E-3</v>
      </c>
      <c r="Q589" s="72">
        <v>0.21759343538077452</v>
      </c>
      <c r="R589" s="72">
        <v>3.8793000607043348E-3</v>
      </c>
      <c r="S589" s="73">
        <v>7.277422218967236</v>
      </c>
      <c r="T589" s="73">
        <v>2.592715829327161E-3</v>
      </c>
      <c r="U589" s="73">
        <v>0.44988747316636324</v>
      </c>
      <c r="V589" s="73">
        <v>5.9208592708699494E-3</v>
      </c>
      <c r="W589" s="37">
        <f>U589*Info!$B$2</f>
        <v>0.21594598711985435</v>
      </c>
      <c r="X589" s="37">
        <f>W589*SQRT((0.5*V589/U589)^2+Info!$B$3^2)</f>
        <v>1.0890405505509633E-2</v>
      </c>
      <c r="Y589" s="28">
        <f>W589*Info!$D$2</f>
        <v>0.17491624956708204</v>
      </c>
      <c r="Z589" s="28">
        <f>Y589*SQRT(Info!$D$3^2+(X589/W589)^2)</f>
        <v>1.2421888239739193E-2</v>
      </c>
      <c r="AA589" s="37">
        <f t="shared" si="193"/>
        <v>0</v>
      </c>
      <c r="AB589" s="37">
        <f t="shared" si="186"/>
        <v>1.1061788929222962E-2</v>
      </c>
      <c r="AC589" s="37">
        <f>(1-EXP(-Info!$B$6*H589*1000))+(Info!$B$6/(Info!$B$6-Info!$B$7))*(EXP(-Info!$B$7*H589*1000)-EXP(-Info!$B$6*H589*1000))*(Info!$B$9-1)</f>
        <v>5.5820098647425605E-2</v>
      </c>
      <c r="AD589" s="37">
        <f>SQRT((Info!$B$6*EXP(-Info!$B$6*H589*1000)+(Info!$B$6/(Info!$B$6+Info!$B$7))*(Info!$B$9-1)*(-Info!$B$7*EXP(-Info!$B$7*H589*1000)+Info!$B$6*EXP(-Info!$B$6*H589*1000)))^2*(0.01*H589*1000)^2)</f>
        <v>5.115082709205574E-4</v>
      </c>
      <c r="AE589" s="37">
        <f t="shared" si="187"/>
        <v>0</v>
      </c>
      <c r="AF589" s="37">
        <f t="shared" si="194"/>
        <v>7.1025059694001538</v>
      </c>
      <c r="AG589" s="37">
        <f t="shared" si="188"/>
        <v>1.2489349514025212E-2</v>
      </c>
      <c r="AH589" s="37">
        <f t="shared" si="195"/>
        <v>0.97596453190372878</v>
      </c>
      <c r="AI589">
        <f>AF589*EXP(Info!$B$6*H589*1000)</f>
        <v>7.4662838004848151</v>
      </c>
      <c r="AJ589">
        <f>2*SQRT((EXP(Info!$B$6*H589)*AG589)^2+(Info!$B$6*H589*0.01*AI589)^2)</f>
        <v>2.4979947851717456E-2</v>
      </c>
      <c r="AK589">
        <f t="shared" si="196"/>
        <v>0</v>
      </c>
      <c r="AL589">
        <f t="shared" si="189"/>
        <v>2.9417721478375545E-2</v>
      </c>
      <c r="AM589">
        <f t="shared" si="199"/>
        <v>1.0495973482613112</v>
      </c>
      <c r="AN589">
        <f t="shared" si="200"/>
        <v>2.7127575434074767E-2</v>
      </c>
      <c r="AO589">
        <f t="shared" si="197"/>
        <v>1.8549760272879117</v>
      </c>
      <c r="AP589">
        <f t="shared" si="198"/>
        <v>0.46080710153555277</v>
      </c>
      <c r="AQ589">
        <f t="shared" si="190"/>
        <v>4</v>
      </c>
      <c r="AR589">
        <v>1</v>
      </c>
      <c r="AS589">
        <v>1</v>
      </c>
      <c r="AT589">
        <v>0</v>
      </c>
      <c r="AU589">
        <v>0</v>
      </c>
      <c r="AV589">
        <v>1</v>
      </c>
      <c r="AW589">
        <v>0</v>
      </c>
      <c r="AX589">
        <v>1</v>
      </c>
    </row>
    <row r="590" spans="1:50">
      <c r="A590" t="s">
        <v>265</v>
      </c>
      <c r="B590" s="13" t="s">
        <v>419</v>
      </c>
      <c r="C590" s="13" t="s">
        <v>263</v>
      </c>
      <c r="D590">
        <v>-30</v>
      </c>
      <c r="E590">
        <v>1.87</v>
      </c>
      <c r="F590">
        <v>3233</v>
      </c>
      <c r="G590" s="72">
        <v>18</v>
      </c>
      <c r="H590">
        <v>7.7460909090909098</v>
      </c>
      <c r="J590">
        <f>(F590*100*Info!$B$11)/AI590</f>
        <v>1.1885265998609382</v>
      </c>
      <c r="K590">
        <f>2*((F590*100*Info!$B$11)/AI590^2)*(AJ590/2)</f>
        <v>6.3869581663798195E-3</v>
      </c>
      <c r="L590">
        <f t="shared" si="191"/>
        <v>0.25986963115177131</v>
      </c>
      <c r="M590">
        <f t="shared" si="192"/>
        <v>3.3048230695832608</v>
      </c>
      <c r="N590">
        <f t="shared" si="185"/>
        <v>4.4281628600607144E-2</v>
      </c>
      <c r="O590" s="73">
        <v>0.26897207341326096</v>
      </c>
      <c r="P590" s="73">
        <v>1.0471815553695554E-2</v>
      </c>
      <c r="Q590" s="72">
        <v>0.28562645255088909</v>
      </c>
      <c r="R590" s="72">
        <v>1.0471815553695554E-2</v>
      </c>
      <c r="S590" s="73">
        <v>6.7364096634486481</v>
      </c>
      <c r="T590" s="73">
        <v>3.1152131361045833E-3</v>
      </c>
      <c r="U590" s="73">
        <v>0.6743803485942832</v>
      </c>
      <c r="V590" s="73">
        <v>8.2775196226532854E-3</v>
      </c>
      <c r="W590" s="37">
        <f>U590*Info!$B$2</f>
        <v>0.32370256732525593</v>
      </c>
      <c r="X590" s="37">
        <f>W590*SQRT((0.5*V590/U590)^2+Info!$B$3^2)</f>
        <v>1.6306593099233241E-2</v>
      </c>
      <c r="Y590" s="28">
        <f>W590*Info!$D$2</f>
        <v>0.26219907953345734</v>
      </c>
      <c r="Z590" s="28">
        <f>Y590*SQRT(Info!$D$3^2+(X590/W590)^2)</f>
        <v>1.8609974467121919E-2</v>
      </c>
      <c r="AA590" s="37">
        <f t="shared" si="193"/>
        <v>0</v>
      </c>
      <c r="AB590" s="37">
        <f t="shared" si="186"/>
        <v>1.71265790148417E-2</v>
      </c>
      <c r="AC590" s="37">
        <f>(1-EXP(-Info!$B$6*H590*1000))+(Info!$B$6/(Info!$B$6-Info!$B$7))*(EXP(-Info!$B$7*H590*1000)-EXP(-Info!$B$6*H590*1000))*(Info!$B$9-1)</f>
        <v>7.8527386540812566E-2</v>
      </c>
      <c r="AD590" s="37">
        <f>SQRT((Info!$B$6*EXP(-Info!$B$6*H590*1000)+(Info!$B$6/(Info!$B$6+Info!$B$7))*(Info!$B$9-1)*(-Info!$B$7*EXP(-Info!$B$7*H590*1000)+Info!$B$6*EXP(-Info!$B$6*H590*1000)))^2*(0.01*H590*1000)^2)</f>
        <v>7.1191474291414938E-4</v>
      </c>
      <c r="AE590" s="37">
        <f t="shared" si="187"/>
        <v>0</v>
      </c>
      <c r="AF590" s="37">
        <f t="shared" si="194"/>
        <v>6.4742105839151911</v>
      </c>
      <c r="AG590" s="37">
        <f t="shared" si="188"/>
        <v>1.8675044521707825E-2</v>
      </c>
      <c r="AH590" s="37">
        <f t="shared" si="195"/>
        <v>0.96107732566263993</v>
      </c>
      <c r="AI590">
        <f>AF590*EXP(Info!$B$6*H590*1000)</f>
        <v>6.9508407977379036</v>
      </c>
      <c r="AJ590">
        <f>2*SQRT((EXP(Info!$B$6*H590)*AG590)^2+(Info!$B$6*H590*0.01*AI590)^2)</f>
        <v>3.735274364201227E-2</v>
      </c>
      <c r="AK590">
        <f t="shared" si="196"/>
        <v>0</v>
      </c>
      <c r="AL590">
        <f t="shared" si="189"/>
        <v>4.5546424232070018E-2</v>
      </c>
      <c r="AM590">
        <f t="shared" si="199"/>
        <v>1.0619186182650255</v>
      </c>
      <c r="AN590">
        <f t="shared" si="200"/>
        <v>5.678936935995952E-2</v>
      </c>
      <c r="AO590">
        <f t="shared" si="197"/>
        <v>2.7806050502185684</v>
      </c>
      <c r="AP590">
        <f t="shared" si="198"/>
        <v>0.39884328476344494</v>
      </c>
      <c r="AQ590">
        <f t="shared" si="190"/>
        <v>4</v>
      </c>
      <c r="AR590">
        <v>1</v>
      </c>
      <c r="AS590">
        <v>1</v>
      </c>
      <c r="AT590">
        <v>0</v>
      </c>
      <c r="AU590">
        <v>0</v>
      </c>
      <c r="AV590">
        <v>1</v>
      </c>
      <c r="AW590">
        <v>0</v>
      </c>
      <c r="AX590">
        <v>1</v>
      </c>
    </row>
    <row r="591" spans="1:50">
      <c r="A591" t="s">
        <v>265</v>
      </c>
      <c r="B591" s="13" t="s">
        <v>419</v>
      </c>
      <c r="C591" s="13" t="s">
        <v>263</v>
      </c>
      <c r="D591">
        <v>-30</v>
      </c>
      <c r="E591">
        <v>1.87</v>
      </c>
      <c r="F591">
        <v>3233</v>
      </c>
      <c r="G591" s="72">
        <v>25</v>
      </c>
      <c r="H591">
        <v>10.134</v>
      </c>
      <c r="J591">
        <f>(F591*100*Info!$B$11)/AI591</f>
        <v>1.2667050568777576</v>
      </c>
      <c r="K591">
        <f>2*((F591*100*Info!$B$11)/AI591^2)*(AJ591/2)</f>
        <v>1.1342851543285917E-2</v>
      </c>
      <c r="L591">
        <f t="shared" si="191"/>
        <v>0.40558009515801163</v>
      </c>
      <c r="M591">
        <f t="shared" si="192"/>
        <v>5.4971288253100852</v>
      </c>
      <c r="N591">
        <f t="shared" si="185"/>
        <v>9.3054530085936671E-2</v>
      </c>
      <c r="O591" s="73">
        <v>0.41709695644920963</v>
      </c>
      <c r="P591" s="73">
        <v>1.2364666171860578E-2</v>
      </c>
      <c r="Q591" s="72">
        <v>0.41950297779348805</v>
      </c>
      <c r="R591" s="72">
        <v>1.2364666171860578E-2</v>
      </c>
      <c r="S591" s="73">
        <v>6.3522720134755994</v>
      </c>
      <c r="T591" s="73">
        <v>5.1275483848174782E-3</v>
      </c>
      <c r="U591" s="73">
        <v>1.0525094630846714</v>
      </c>
      <c r="V591" s="73">
        <v>1.5119795046733516E-2</v>
      </c>
      <c r="W591" s="37">
        <f>U591*Info!$B$2</f>
        <v>0.50520454228064227</v>
      </c>
      <c r="X591" s="37">
        <f>W591*SQRT((0.5*V591/U591)^2+Info!$B$3^2)</f>
        <v>2.5519539696130578E-2</v>
      </c>
      <c r="Y591" s="28">
        <f>W591*Info!$D$2</f>
        <v>0.40921567924732027</v>
      </c>
      <c r="Z591" s="28">
        <f>Y591*SQRT(Info!$D$3^2+(X591/W591)^2)</f>
        <v>2.9084820363543748E-2</v>
      </c>
      <c r="AA591" s="37">
        <f t="shared" si="193"/>
        <v>0</v>
      </c>
      <c r="AB591" s="37">
        <f t="shared" si="186"/>
        <v>2.6257725504844714E-2</v>
      </c>
      <c r="AC591" s="37">
        <f>(1-EXP(-Info!$B$6*H591*1000))+(Info!$B$6/(Info!$B$6-Info!$B$7))*(EXP(-Info!$B$7*H591*1000)-EXP(-Info!$B$6*H591*1000))*(Info!$B$9-1)</f>
        <v>0.10158736881066889</v>
      </c>
      <c r="AD591" s="37">
        <f>SQRT((Info!$B$6*EXP(-Info!$B$6*H591*1000)+(Info!$B$6/(Info!$B$6+Info!$B$7))*(Info!$B$9-1)*(-Info!$B$7*EXP(-Info!$B$7*H591*1000)+Info!$B$6*EXP(-Info!$B$6*H591*1000)))^2*(0.01*H591*1000)^2)</f>
        <v>9.1073524648588181E-4</v>
      </c>
      <c r="AE591" s="37">
        <f t="shared" si="187"/>
        <v>0</v>
      </c>
      <c r="AF591" s="37">
        <f t="shared" si="194"/>
        <v>5.9430563342282792</v>
      </c>
      <c r="AG591" s="37">
        <f t="shared" si="188"/>
        <v>2.9197597738328921E-2</v>
      </c>
      <c r="AH591" s="37">
        <f t="shared" si="195"/>
        <v>0.93557963538412436</v>
      </c>
      <c r="AI591">
        <f>AF591*EXP(Info!$B$6*H591*1000)</f>
        <v>6.5218490560643332</v>
      </c>
      <c r="AJ591">
        <f>2*SQRT((EXP(Info!$B$6*H591)*AG591)^2+(Info!$B$6*H591*0.01*AI591)^2)</f>
        <v>5.8400623909245324E-2</v>
      </c>
      <c r="AK591">
        <f t="shared" si="196"/>
        <v>0</v>
      </c>
      <c r="AL591">
        <f t="shared" si="189"/>
        <v>6.9829795207584033E-2</v>
      </c>
      <c r="AM591">
        <f t="shared" si="199"/>
        <v>1.0057684941284664</v>
      </c>
      <c r="AN591">
        <f t="shared" si="200"/>
        <v>4.2044866534782482E-2</v>
      </c>
      <c r="AO591">
        <f t="shared" si="197"/>
        <v>4.3397070133441318</v>
      </c>
      <c r="AP591">
        <f t="shared" si="198"/>
        <v>0.39628808203471266</v>
      </c>
      <c r="AQ591">
        <f t="shared" si="190"/>
        <v>4</v>
      </c>
      <c r="AR591">
        <v>1</v>
      </c>
      <c r="AS591">
        <v>1</v>
      </c>
      <c r="AT591">
        <v>0</v>
      </c>
      <c r="AU591">
        <v>0</v>
      </c>
      <c r="AV591">
        <v>1</v>
      </c>
      <c r="AW591">
        <v>0</v>
      </c>
      <c r="AX591">
        <v>1</v>
      </c>
    </row>
    <row r="592" spans="1:50">
      <c r="A592" t="s">
        <v>265</v>
      </c>
      <c r="B592" s="13" t="s">
        <v>419</v>
      </c>
      <c r="C592" s="13" t="s">
        <v>263</v>
      </c>
      <c r="D592">
        <v>-30</v>
      </c>
      <c r="E592">
        <v>1.87</v>
      </c>
      <c r="F592">
        <v>3233</v>
      </c>
      <c r="G592" s="72">
        <v>28</v>
      </c>
      <c r="H592">
        <v>11.208</v>
      </c>
      <c r="J592">
        <f>(F592*100*Info!$B$11)/AI592</f>
        <v>1.3453403582102361</v>
      </c>
      <c r="K592">
        <f>2*((F592*100*Info!$B$11)/AI592^2)*(AJ592/2)</f>
        <v>1.4039854787197473E-2</v>
      </c>
      <c r="L592">
        <f t="shared" si="191"/>
        <v>0.44313198719368785</v>
      </c>
      <c r="M592">
        <f t="shared" si="192"/>
        <v>6.3789478063255958</v>
      </c>
      <c r="N592">
        <f t="shared" si="185"/>
        <v>0.14352571502838093</v>
      </c>
      <c r="O592" s="73">
        <v>0.45536356996509786</v>
      </c>
      <c r="P592" s="73">
        <v>1.3470796657871844E-2</v>
      </c>
      <c r="Q592" s="72">
        <v>0.44883658033175045</v>
      </c>
      <c r="R592" s="72">
        <v>1.3470796657871844E-2</v>
      </c>
      <c r="S592" s="73">
        <v>5.9879458255862437</v>
      </c>
      <c r="T592" s="73">
        <v>5.3241825911437644E-3</v>
      </c>
      <c r="U592" s="73">
        <v>1.1499593187263415</v>
      </c>
      <c r="V592" s="73">
        <v>2.2922511943726395E-2</v>
      </c>
      <c r="W592" s="37">
        <f>U592*Info!$B$2</f>
        <v>0.55198047298864394</v>
      </c>
      <c r="X592" s="37">
        <f>W592*SQRT((0.5*V592/U592)^2+Info!$B$3^2)</f>
        <v>2.8141988911613725E-2</v>
      </c>
      <c r="Y592" s="28">
        <f>W592*Info!$D$2</f>
        <v>0.44710418312080163</v>
      </c>
      <c r="Z592" s="28">
        <f>Y592*SQRT(Info!$D$3^2+(X592/W592)^2)</f>
        <v>3.1927541460933073E-2</v>
      </c>
      <c r="AA592" s="37">
        <f t="shared" si="193"/>
        <v>0</v>
      </c>
      <c r="AB592" s="37">
        <f t="shared" si="186"/>
        <v>2.8936778164661364E-2</v>
      </c>
      <c r="AC592" s="37">
        <f>(1-EXP(-Info!$B$6*H592*1000))+(Info!$B$6/(Info!$B$6-Info!$B$7))*(EXP(-Info!$B$7*H592*1000)-EXP(-Info!$B$6*H592*1000))*(Info!$B$9-1)</f>
        <v>0.11178863748179921</v>
      </c>
      <c r="AD592" s="37">
        <f>SQRT((Info!$B$6*EXP(-Info!$B$6*H592*1000)+(Info!$B$6/(Info!$B$6+Info!$B$7))*(Info!$B$9-1)*(-Info!$B$7*EXP(-Info!$B$7*H592*1000)+Info!$B$6*EXP(-Info!$B$6*H592*1000)))^2*(0.01*H592*1000)^2)</f>
        <v>9.9714916036524053E-4</v>
      </c>
      <c r="AE592" s="37">
        <f t="shared" si="187"/>
        <v>0</v>
      </c>
      <c r="AF592" s="37">
        <f t="shared" si="194"/>
        <v>5.5408416424654421</v>
      </c>
      <c r="AG592" s="37">
        <f t="shared" si="188"/>
        <v>3.203833069630127E-2</v>
      </c>
      <c r="AH592" s="37">
        <f t="shared" si="195"/>
        <v>0.92533262722412346</v>
      </c>
      <c r="AI592">
        <f>AF592*EXP(Info!$B$6*H592*1000)</f>
        <v>6.1406462157282107</v>
      </c>
      <c r="AJ592">
        <f>2*SQRT((EXP(Info!$B$6*H592)*AG592)^2+(Info!$B$6*H592*0.01*AI592)^2)</f>
        <v>6.4083249002558476E-2</v>
      </c>
      <c r="AK592">
        <f t="shared" si="196"/>
        <v>0</v>
      </c>
      <c r="AL592">
        <f t="shared" si="189"/>
        <v>7.6954467851100425E-2</v>
      </c>
      <c r="AM592">
        <f t="shared" si="199"/>
        <v>0.985666421154754</v>
      </c>
      <c r="AN592">
        <f t="shared" si="200"/>
        <v>4.1537237121146015E-2</v>
      </c>
      <c r="AO592">
        <f t="shared" si="197"/>
        <v>4.7415122576771305</v>
      </c>
      <c r="AP592">
        <f t="shared" si="198"/>
        <v>0.39598232959183643</v>
      </c>
      <c r="AQ592">
        <f t="shared" si="190"/>
        <v>4</v>
      </c>
      <c r="AR592">
        <v>1</v>
      </c>
      <c r="AS592">
        <v>1</v>
      </c>
      <c r="AT592">
        <v>0</v>
      </c>
      <c r="AU592">
        <v>0</v>
      </c>
      <c r="AV592">
        <v>1</v>
      </c>
      <c r="AW592">
        <v>0</v>
      </c>
      <c r="AX592">
        <v>1</v>
      </c>
    </row>
    <row r="593" spans="1:50">
      <c r="A593" t="s">
        <v>265</v>
      </c>
      <c r="B593" s="13" t="s">
        <v>419</v>
      </c>
      <c r="C593" s="13" t="s">
        <v>263</v>
      </c>
      <c r="D593">
        <v>-30</v>
      </c>
      <c r="E593">
        <v>1.87</v>
      </c>
      <c r="F593">
        <v>3233</v>
      </c>
      <c r="G593" s="72">
        <v>33</v>
      </c>
      <c r="H593">
        <v>12.92</v>
      </c>
      <c r="J593">
        <f>(F593*100*Info!$B$11)/AI593</f>
        <v>1.4921339969746372</v>
      </c>
      <c r="K593">
        <f>2*((F593*100*Info!$B$11)/AI593^2)*(AJ593/2)</f>
        <v>1.7529321129165974E-2</v>
      </c>
      <c r="L593">
        <f t="shared" si="191"/>
        <v>0.45294217665090358</v>
      </c>
      <c r="M593">
        <f t="shared" si="192"/>
        <v>7.2315994987562027</v>
      </c>
      <c r="N593">
        <f t="shared" si="185"/>
        <v>0.11624902652146447</v>
      </c>
      <c r="O593" s="73">
        <v>0.45720130139390153</v>
      </c>
      <c r="P593" s="73">
        <v>1.3810136853597532E-2</v>
      </c>
      <c r="Q593" s="72">
        <v>0.45948514285723469</v>
      </c>
      <c r="R593" s="72">
        <v>1.3810136853597532E-2</v>
      </c>
      <c r="S593" s="73">
        <v>5.3749246301058928</v>
      </c>
      <c r="T593" s="73">
        <v>5.2274947979504887E-3</v>
      </c>
      <c r="U593" s="73">
        <v>1.1754174646305442</v>
      </c>
      <c r="V593" s="73">
        <v>1.289744673163001E-2</v>
      </c>
      <c r="W593" s="37">
        <f>U593*Info!$B$2</f>
        <v>0.56420038302266118</v>
      </c>
      <c r="X593" s="37">
        <f>W593*SQRT((0.5*V593/U593)^2+Info!$B$3^2)</f>
        <v>2.8379334074670245E-2</v>
      </c>
      <c r="Y593" s="28">
        <f>W593*Info!$D$2</f>
        <v>0.45700231024835558</v>
      </c>
      <c r="Z593" s="28">
        <f>Y593*SQRT(Info!$D$3^2+(X593/W593)^2)</f>
        <v>3.2412064556972445E-2</v>
      </c>
      <c r="AA593" s="37">
        <f t="shared" si="193"/>
        <v>0</v>
      </c>
      <c r="AB593" s="37">
        <f t="shared" si="186"/>
        <v>2.9207303410286146E-2</v>
      </c>
      <c r="AC593" s="37">
        <f>(1-EXP(-Info!$B$6*H593*1000))+(Info!$B$6/(Info!$B$6-Info!$B$7))*(EXP(-Info!$B$7*H593*1000)-EXP(-Info!$B$6*H593*1000))*(Info!$B$9-1)</f>
        <v>0.12783485550972951</v>
      </c>
      <c r="AD593" s="37">
        <f>SQRT((Info!$B$6*EXP(-Info!$B$6*H593*1000)+(Info!$B$6/(Info!$B$6+Info!$B$7))*(Info!$B$9-1)*(-Info!$B$7*EXP(-Info!$B$7*H593*1000)+Info!$B$6*EXP(-Info!$B$6*H593*1000)))^2*(0.01*H593*1000)^2)</f>
        <v>1.1311295311690153E-3</v>
      </c>
      <c r="AE593" s="37">
        <f t="shared" si="187"/>
        <v>0</v>
      </c>
      <c r="AF593" s="37">
        <f t="shared" si="194"/>
        <v>4.9179223198575368</v>
      </c>
      <c r="AG593" s="37">
        <f t="shared" si="188"/>
        <v>3.2517281625483382E-2</v>
      </c>
      <c r="AH593" s="37">
        <f t="shared" si="195"/>
        <v>0.91497512212755394</v>
      </c>
      <c r="AI593">
        <f>AF593*EXP(Info!$B$6*H593*1000)</f>
        <v>5.5365397452642746</v>
      </c>
      <c r="AJ593">
        <f>2*SQRT((EXP(Info!$B$6*H593)*AG593)^2+(Info!$B$6*H593*0.01*AI593)^2)</f>
        <v>6.5042270557406176E-2</v>
      </c>
      <c r="AK593">
        <f t="shared" si="196"/>
        <v>0</v>
      </c>
      <c r="AL593">
        <f t="shared" si="189"/>
        <v>7.7673902689314969E-2</v>
      </c>
      <c r="AM593">
        <f t="shared" si="199"/>
        <v>1.0049952645724547</v>
      </c>
      <c r="AN593">
        <f t="shared" si="200"/>
        <v>4.2824295352473105E-2</v>
      </c>
      <c r="AO593">
        <f t="shared" si="197"/>
        <v>4.8464812847521097</v>
      </c>
      <c r="AP593">
        <f t="shared" si="198"/>
        <v>0.3889692940181117</v>
      </c>
      <c r="AQ593">
        <f t="shared" si="190"/>
        <v>4</v>
      </c>
      <c r="AR593">
        <v>1</v>
      </c>
      <c r="AS593">
        <v>1</v>
      </c>
      <c r="AT593">
        <v>0</v>
      </c>
      <c r="AU593">
        <v>0</v>
      </c>
      <c r="AV593">
        <v>1</v>
      </c>
      <c r="AW593">
        <v>0</v>
      </c>
      <c r="AX593">
        <v>1</v>
      </c>
    </row>
    <row r="594" spans="1:50">
      <c r="A594" t="s">
        <v>265</v>
      </c>
      <c r="B594" s="13" t="s">
        <v>419</v>
      </c>
      <c r="C594" s="13" t="s">
        <v>263</v>
      </c>
      <c r="D594">
        <v>-30</v>
      </c>
      <c r="E594">
        <v>1.87</v>
      </c>
      <c r="F594">
        <v>3233</v>
      </c>
      <c r="G594" s="72">
        <v>36</v>
      </c>
      <c r="H594">
        <v>13.76</v>
      </c>
      <c r="J594">
        <f>(F594*100*Info!$B$11)/AI594</f>
        <v>1.3808054620944359</v>
      </c>
      <c r="K594">
        <f>2*((F594*100*Info!$B$11)/AI594^2)*(AJ594/2)</f>
        <v>1.6794132061131867E-2</v>
      </c>
      <c r="L594">
        <f t="shared" si="191"/>
        <v>0.50599816906016326</v>
      </c>
      <c r="M594">
        <f t="shared" si="192"/>
        <v>7.4759298814342126</v>
      </c>
      <c r="N594">
        <f t="shared" si="185"/>
        <v>0.13415440399896389</v>
      </c>
      <c r="O594" s="73">
        <v>0.51037858034806349</v>
      </c>
      <c r="P594" s="73">
        <v>1.009501241300419E-2</v>
      </c>
      <c r="Q594" s="72">
        <v>0.49416516702154406</v>
      </c>
      <c r="R594" s="72">
        <v>1.009501241300419E-2</v>
      </c>
      <c r="S594" s="73">
        <v>5.7841863782589282</v>
      </c>
      <c r="T594" s="73">
        <v>5.9609786824941684E-3</v>
      </c>
      <c r="U594" s="73">
        <v>1.3131015737640033</v>
      </c>
      <c r="V594" s="73">
        <v>1.7325456088503353E-2</v>
      </c>
      <c r="W594" s="37">
        <f>U594*Info!$B$2</f>
        <v>0.63028875540672158</v>
      </c>
      <c r="X594" s="37">
        <f>W594*SQRT((0.5*V594/U594)^2+Info!$B$3^2)</f>
        <v>3.1787570877184777E-2</v>
      </c>
      <c r="Y594" s="28">
        <f>W594*Info!$D$2</f>
        <v>0.51053389187944453</v>
      </c>
      <c r="Z594" s="28">
        <f>Y594*SQRT(Info!$D$3^2+(X594/W594)^2)</f>
        <v>3.6256973954132195E-2</v>
      </c>
      <c r="AA594" s="37">
        <f t="shared" si="193"/>
        <v>0</v>
      </c>
      <c r="AB594" s="37">
        <f t="shared" si="186"/>
        <v>3.218581956664647E-2</v>
      </c>
      <c r="AC594" s="37">
        <f>(1-EXP(-Info!$B$6*H594*1000))+(Info!$B$6/(Info!$B$6-Info!$B$7))*(EXP(-Info!$B$7*H594*1000)-EXP(-Info!$B$6*H594*1000))*(Info!$B$9-1)</f>
        <v>0.13561243836384532</v>
      </c>
      <c r="AD594" s="37">
        <f>SQRT((Info!$B$6*EXP(-Info!$B$6*H594*1000)+(Info!$B$6/(Info!$B$6+Info!$B$7))*(Info!$B$9-1)*(-Info!$B$7*EXP(-Info!$B$7*H594*1000)+Info!$B$6*EXP(-Info!$B$6*H594*1000)))^2*(0.01*H594*1000)^2)</f>
        <v>1.1952032075360135E-3</v>
      </c>
      <c r="AE594" s="37">
        <f t="shared" si="187"/>
        <v>0</v>
      </c>
      <c r="AF594" s="37">
        <f t="shared" si="194"/>
        <v>5.2736524863794836</v>
      </c>
      <c r="AG594" s="37">
        <f t="shared" si="188"/>
        <v>3.637927262912094E-2</v>
      </c>
      <c r="AH594" s="37">
        <f t="shared" si="195"/>
        <v>0.91173626531150642</v>
      </c>
      <c r="AI594">
        <f>AF594*EXP(Info!$B$6*H594*1000)</f>
        <v>5.98292765077802</v>
      </c>
      <c r="AJ594">
        <f>2*SQRT((EXP(Info!$B$6*H594)*AG594)^2+(Info!$B$6*H594*0.01*AI594)^2)</f>
        <v>7.2767728574129595E-2</v>
      </c>
      <c r="AK594">
        <f t="shared" si="196"/>
        <v>0</v>
      </c>
      <c r="AL594">
        <f t="shared" si="189"/>
        <v>8.5594968555539622E-2</v>
      </c>
      <c r="AM594">
        <f t="shared" si="199"/>
        <v>0.96823257489477255</v>
      </c>
      <c r="AN594">
        <f t="shared" si="200"/>
        <v>2.7531659839514128E-2</v>
      </c>
      <c r="AO594">
        <f t="shared" si="197"/>
        <v>5.4141804028971814</v>
      </c>
      <c r="AP594">
        <f t="shared" si="198"/>
        <v>0.38868172161660292</v>
      </c>
      <c r="AQ594">
        <f t="shared" si="190"/>
        <v>4</v>
      </c>
      <c r="AR594">
        <v>1</v>
      </c>
      <c r="AS594">
        <v>1</v>
      </c>
      <c r="AT594">
        <v>0</v>
      </c>
      <c r="AU594">
        <v>0</v>
      </c>
      <c r="AV594">
        <v>1</v>
      </c>
      <c r="AW594">
        <v>0</v>
      </c>
      <c r="AX594">
        <v>1</v>
      </c>
    </row>
    <row r="595" spans="1:50">
      <c r="A595" t="s">
        <v>265</v>
      </c>
      <c r="B595" s="13" t="s">
        <v>419</v>
      </c>
      <c r="C595" s="13" t="s">
        <v>263</v>
      </c>
      <c r="D595">
        <v>-30</v>
      </c>
      <c r="E595">
        <v>1.87</v>
      </c>
      <c r="F595">
        <v>3233</v>
      </c>
      <c r="G595" s="72">
        <v>40</v>
      </c>
      <c r="H595">
        <v>14.714893617021277</v>
      </c>
      <c r="J595">
        <f>(F595*100*Info!$B$11)/AI595</f>
        <v>1.3342325832805926</v>
      </c>
      <c r="K595">
        <f>2*((F595*100*Info!$B$11)/AI595^2)*(AJ595/2)</f>
        <v>1.6971971202010591E-2</v>
      </c>
      <c r="L595">
        <f t="shared" si="191"/>
        <v>0.54537619037543283</v>
      </c>
      <c r="M595">
        <f t="shared" si="192"/>
        <v>7.7859479117844597</v>
      </c>
      <c r="N595">
        <f t="shared" si="185"/>
        <v>0.17767899729259373</v>
      </c>
      <c r="O595" s="73">
        <v>0.56689769679897484</v>
      </c>
      <c r="P595" s="73">
        <v>1.3715571225224836E-2</v>
      </c>
      <c r="Q595" s="72">
        <v>0.55298800046092733</v>
      </c>
      <c r="R595" s="72">
        <v>1.3715571225224836E-2</v>
      </c>
      <c r="S595" s="73">
        <v>5.9604158988846976</v>
      </c>
      <c r="T595" s="73">
        <v>6.1008930600084024E-3</v>
      </c>
      <c r="U595" s="73">
        <v>1.4152903659820339</v>
      </c>
      <c r="V595" s="73">
        <v>2.6814629692078831E-2</v>
      </c>
      <c r="W595" s="37">
        <f>U595*Info!$B$2</f>
        <v>0.67933937567137626</v>
      </c>
      <c r="X595" s="37">
        <f>W595*SQRT((0.5*V595/U595)^2+Info!$B$3^2)</f>
        <v>3.4571241976505289E-2</v>
      </c>
      <c r="Y595" s="28">
        <f>W595*Info!$D$2</f>
        <v>0.55026489429381475</v>
      </c>
      <c r="Z595" s="28">
        <f>Y595*SQRT(Info!$D$3^2+(X595/W595)^2)</f>
        <v>3.9257230902181306E-2</v>
      </c>
      <c r="AA595" s="37">
        <f t="shared" si="193"/>
        <v>0</v>
      </c>
      <c r="AB595" s="37">
        <f t="shared" si="186"/>
        <v>3.5244857714376368E-2</v>
      </c>
      <c r="AC595" s="37">
        <f>(1-EXP(-Info!$B$6*H595*1000))+(Info!$B$6/(Info!$B$6-Info!$B$7))*(EXP(-Info!$B$7*H595*1000)-EXP(-Info!$B$6*H595*1000))*(Info!$B$9-1)</f>
        <v>0.14437824568279561</v>
      </c>
      <c r="AD595" s="37">
        <f>SQRT((Info!$B$6*EXP(-Info!$B$6*H595*1000)+(Info!$B$6/(Info!$B$6+Info!$B$7))*(Info!$B$9-1)*(-Info!$B$7*EXP(-Info!$B$7*H595*1000)+Info!$B$6*EXP(-Info!$B$6*H595*1000)))^2*(0.01*H595*1000)^2)</f>
        <v>1.2667319217453232E-3</v>
      </c>
      <c r="AE595" s="37">
        <f t="shared" si="187"/>
        <v>0</v>
      </c>
      <c r="AF595" s="37">
        <f t="shared" si="194"/>
        <v>5.4101510045908832</v>
      </c>
      <c r="AG595" s="37">
        <f t="shared" si="188"/>
        <v>3.9375568594492621E-2</v>
      </c>
      <c r="AH595" s="37">
        <f t="shared" si="195"/>
        <v>0.90768011769165657</v>
      </c>
      <c r="AI595">
        <f>AF595*EXP(Info!$B$6*H595*1000)</f>
        <v>6.1917684240610074</v>
      </c>
      <c r="AJ595">
        <f>2*SQRT((EXP(Info!$B$6*H595)*AG595)^2+(Info!$B$6*H595*0.01*AI595)^2)</f>
        <v>7.8761766651131118E-2</v>
      </c>
      <c r="AK595">
        <f t="shared" si="196"/>
        <v>0</v>
      </c>
      <c r="AL595">
        <f t="shared" si="189"/>
        <v>9.3730174605612518E-2</v>
      </c>
      <c r="AM595">
        <f t="shared" si="199"/>
        <v>0.97546348059519461</v>
      </c>
      <c r="AN595">
        <f t="shared" si="200"/>
        <v>3.3798444411581252E-2</v>
      </c>
      <c r="AO595">
        <f t="shared" si="197"/>
        <v>5.8355252305000072</v>
      </c>
      <c r="AP595">
        <f t="shared" si="198"/>
        <v>0.40055221912403749</v>
      </c>
      <c r="AQ595">
        <f t="shared" si="190"/>
        <v>4</v>
      </c>
      <c r="AR595">
        <v>1</v>
      </c>
      <c r="AS595">
        <v>1</v>
      </c>
      <c r="AT595">
        <v>0</v>
      </c>
      <c r="AU595">
        <v>0</v>
      </c>
      <c r="AV595">
        <v>1</v>
      </c>
      <c r="AW595">
        <v>0</v>
      </c>
      <c r="AX595">
        <v>1</v>
      </c>
    </row>
    <row r="596" spans="1:50">
      <c r="A596" t="s">
        <v>265</v>
      </c>
      <c r="B596" s="13" t="s">
        <v>419</v>
      </c>
      <c r="C596" s="13" t="s">
        <v>263</v>
      </c>
      <c r="D596">
        <v>-30</v>
      </c>
      <c r="E596">
        <v>1.87</v>
      </c>
      <c r="F596">
        <v>3233</v>
      </c>
      <c r="G596" s="72">
        <v>60</v>
      </c>
      <c r="H596">
        <v>18.663829787234043</v>
      </c>
      <c r="J596">
        <f>(F596*100*Info!$B$11)/AI596</f>
        <v>1.4606850315122368</v>
      </c>
      <c r="K596">
        <f>2*((F596*100*Info!$B$11)/AI596^2)*(AJ596/2)</f>
        <v>1.8862338308381126E-2</v>
      </c>
      <c r="L596">
        <f t="shared" si="191"/>
        <v>0.50810583390491504</v>
      </c>
      <c r="M596">
        <f t="shared" si="192"/>
        <v>7.941353670295789</v>
      </c>
      <c r="N596">
        <f t="shared" si="185"/>
        <v>0.14592488308527674</v>
      </c>
      <c r="O596" s="73">
        <v>0.5116921696145178</v>
      </c>
      <c r="P596" s="73">
        <v>1.1724672468497089E-2</v>
      </c>
      <c r="Q596" s="72">
        <v>0.51293340584915892</v>
      </c>
      <c r="R596" s="72">
        <v>1.1724672468497089E-2</v>
      </c>
      <c r="S596" s="73">
        <v>5.2786911873371283</v>
      </c>
      <c r="T596" s="73">
        <v>5.5583965868915182E-3</v>
      </c>
      <c r="U596" s="73">
        <v>1.3185711153430788</v>
      </c>
      <c r="V596" s="73">
        <v>1.7237391637643311E-2</v>
      </c>
      <c r="W596" s="37">
        <f>U596*Info!$B$2</f>
        <v>0.63291413536467778</v>
      </c>
      <c r="X596" s="37">
        <f>W596*SQRT((0.5*V596/U596)^2+Info!$B$3^2)</f>
        <v>3.1914970009073909E-2</v>
      </c>
      <c r="Y596" s="28">
        <f>W596*Info!$D$2</f>
        <v>0.51266044964538904</v>
      </c>
      <c r="Z596" s="28">
        <f>Y596*SQRT(Info!$D$3^2+(X596/W596)^2)</f>
        <v>3.6405116974317454E-2</v>
      </c>
      <c r="AA596" s="37">
        <f t="shared" si="193"/>
        <v>0</v>
      </c>
      <c r="AB596" s="37">
        <f t="shared" si="186"/>
        <v>3.2448918268618301E-2</v>
      </c>
      <c r="AC596" s="37">
        <f>(1-EXP(-Info!$B$6*H596*1000))+(Info!$B$6/(Info!$B$6-Info!$B$7))*(EXP(-Info!$B$7*H596*1000)-EXP(-Info!$B$6*H596*1000))*(Info!$B$9-1)</f>
        <v>0.17979008805973279</v>
      </c>
      <c r="AD596" s="37">
        <f>SQRT((Info!$B$6*EXP(-Info!$B$6*H596*1000)+(Info!$B$6/(Info!$B$6+Info!$B$7))*(Info!$B$9-1)*(-Info!$B$7*EXP(-Info!$B$7*H596*1000)+Info!$B$6*EXP(-Info!$B$6*H596*1000)))^2*(0.01*H596*1000)^2)</f>
        <v>1.5481443139605839E-3</v>
      </c>
      <c r="AE596" s="37">
        <f t="shared" si="187"/>
        <v>0</v>
      </c>
      <c r="AF596" s="37">
        <f t="shared" si="194"/>
        <v>4.7660307376917395</v>
      </c>
      <c r="AG596" s="37">
        <f t="shared" si="188"/>
        <v>3.6511046069210733E-2</v>
      </c>
      <c r="AH596" s="37">
        <f t="shared" si="195"/>
        <v>0.90288114393295205</v>
      </c>
      <c r="AI596">
        <f>AF596*EXP(Info!$B$6*H596*1000)</f>
        <v>5.6557430255565082</v>
      </c>
      <c r="AJ596">
        <f>2*SQRT((EXP(Info!$B$6*H596)*AG596)^2+(Info!$B$6*H596*0.01*AI596)^2)</f>
        <v>7.3034594064997224E-2</v>
      </c>
      <c r="AK596">
        <f t="shared" si="196"/>
        <v>0</v>
      </c>
      <c r="AL596">
        <f t="shared" si="189"/>
        <v>8.6294653243563516E-2</v>
      </c>
      <c r="AM596">
        <f t="shared" si="199"/>
        <v>1.0024257479561904</v>
      </c>
      <c r="AN596">
        <f t="shared" si="200"/>
        <v>3.2443947516179426E-2</v>
      </c>
      <c r="AO596">
        <f t="shared" si="197"/>
        <v>5.4367324167108393</v>
      </c>
      <c r="AP596">
        <f t="shared" si="198"/>
        <v>0.38806565960712758</v>
      </c>
      <c r="AQ596">
        <f t="shared" si="190"/>
        <v>4</v>
      </c>
      <c r="AR596">
        <v>1</v>
      </c>
      <c r="AS596">
        <v>1</v>
      </c>
      <c r="AT596">
        <v>0</v>
      </c>
      <c r="AU596">
        <v>0</v>
      </c>
      <c r="AV596">
        <v>1</v>
      </c>
      <c r="AW596">
        <v>0</v>
      </c>
      <c r="AX596">
        <v>1</v>
      </c>
    </row>
    <row r="597" spans="1:50">
      <c r="A597" t="s">
        <v>265</v>
      </c>
      <c r="B597" s="13" t="s">
        <v>419</v>
      </c>
      <c r="C597" s="13" t="s">
        <v>263</v>
      </c>
      <c r="D597">
        <v>-30</v>
      </c>
      <c r="E597">
        <v>1.87</v>
      </c>
      <c r="F597">
        <v>3233</v>
      </c>
      <c r="G597" s="72">
        <v>70</v>
      </c>
      <c r="H597">
        <v>20.782978723404256</v>
      </c>
      <c r="J597">
        <f>(F597*100*Info!$B$11)/AI597</f>
        <v>1.4822693856972891</v>
      </c>
      <c r="K597">
        <f>2*((F597*100*Info!$B$11)/AI597^2)*(AJ597/2)</f>
        <v>1.8774435631231205E-2</v>
      </c>
      <c r="L597">
        <f t="shared" si="191"/>
        <v>0.48728965056500873</v>
      </c>
      <c r="M597">
        <f t="shared" si="192"/>
        <v>7.7285514816961705</v>
      </c>
      <c r="N597">
        <f t="shared" si="185"/>
        <v>0.18633603283361269</v>
      </c>
      <c r="O597" s="73">
        <v>0.59616317522595164</v>
      </c>
      <c r="P597" s="73">
        <v>1.5714359000592711E-2</v>
      </c>
      <c r="Q597" s="72">
        <v>0.63473167810367004</v>
      </c>
      <c r="R597" s="72">
        <v>1.5714359000592711E-2</v>
      </c>
      <c r="S597" s="73">
        <v>5.0978948841350507</v>
      </c>
      <c r="T597" s="73">
        <v>6.717703959763708E-3</v>
      </c>
      <c r="U597" s="73">
        <v>1.2645516252050797</v>
      </c>
      <c r="V597" s="73">
        <v>2.5942375758564964E-2</v>
      </c>
      <c r="W597" s="37">
        <f>U597*Info!$B$2</f>
        <v>0.60698478009843826</v>
      </c>
      <c r="X597" s="37">
        <f>W597*SQRT((0.5*V597/U597)^2+Info!$B$3^2)</f>
        <v>3.0981308934804417E-2</v>
      </c>
      <c r="Y597" s="28">
        <f>W597*Info!$D$2</f>
        <v>0.49165767187973503</v>
      </c>
      <c r="Z597" s="28">
        <f>Y597*SQRT(Info!$D$3^2+(X597/W597)^2)</f>
        <v>3.5129334979752777E-2</v>
      </c>
      <c r="AA597" s="37">
        <f t="shared" si="193"/>
        <v>0</v>
      </c>
      <c r="AB597" s="37">
        <f t="shared" si="186"/>
        <v>3.1962114651782184E-2</v>
      </c>
      <c r="AC597" s="37">
        <f>(1-EXP(-Info!$B$6*H597*1000))+(Info!$B$6/(Info!$B$6-Info!$B$7))*(EXP(-Info!$B$7*H597*1000)-EXP(-Info!$B$6*H597*1000))*(Info!$B$9-1)</f>
        <v>0.1982483241623875</v>
      </c>
      <c r="AD597" s="37">
        <f>SQRT((Info!$B$6*EXP(-Info!$B$6*H597*1000)+(Info!$B$6/(Info!$B$6+Info!$B$7))*(Info!$B$9-1)*(-Info!$B$7*EXP(-Info!$B$7*H597*1000)+Info!$B$6*EXP(-Info!$B$6*H597*1000)))^2*(0.01*H597*1000)^2)</f>
        <v>1.6899167713812252E-3</v>
      </c>
      <c r="AE597" s="37">
        <f t="shared" si="187"/>
        <v>0</v>
      </c>
      <c r="AF597" s="37">
        <f t="shared" si="194"/>
        <v>4.6062372122553157</v>
      </c>
      <c r="AG597" s="37">
        <f t="shared" si="188"/>
        <v>3.5289546082975312E-2</v>
      </c>
      <c r="AH597" s="37">
        <f t="shared" si="195"/>
        <v>0.90355672624600347</v>
      </c>
      <c r="AI597">
        <f>AF597*EXP(Info!$B$6*H597*1000)</f>
        <v>5.5733858225938198</v>
      </c>
      <c r="AJ597">
        <f>2*SQRT((EXP(Info!$B$6*H597)*AG597)^2+(Info!$B$6*H597*0.01*AI597)^2)</f>
        <v>7.0592548415267214E-2</v>
      </c>
      <c r="AK597">
        <f t="shared" si="196"/>
        <v>0</v>
      </c>
      <c r="AL597">
        <f t="shared" si="189"/>
        <v>8.5000047704949538E-2</v>
      </c>
      <c r="AM597">
        <f t="shared" si="199"/>
        <v>1.0646945408244992</v>
      </c>
      <c r="AN597">
        <f t="shared" si="200"/>
        <v>3.8502189461383736E-2</v>
      </c>
      <c r="AO597">
        <f t="shared" si="197"/>
        <v>5.21399925522259</v>
      </c>
      <c r="AP597">
        <f t="shared" si="198"/>
        <v>0.47144233840929062</v>
      </c>
      <c r="AQ597">
        <f t="shared" si="190"/>
        <v>4</v>
      </c>
      <c r="AR597">
        <v>1</v>
      </c>
      <c r="AS597">
        <v>1</v>
      </c>
      <c r="AT597">
        <v>0</v>
      </c>
      <c r="AU597">
        <v>0</v>
      </c>
      <c r="AV597">
        <v>1</v>
      </c>
      <c r="AW597">
        <v>0</v>
      </c>
      <c r="AX597">
        <v>1</v>
      </c>
    </row>
    <row r="598" spans="1:50">
      <c r="A598" t="s">
        <v>265</v>
      </c>
      <c r="B598" s="13" t="s">
        <v>419</v>
      </c>
      <c r="C598" s="13" t="s">
        <v>263</v>
      </c>
      <c r="D598">
        <v>-30</v>
      </c>
      <c r="E598">
        <v>1.87</v>
      </c>
      <c r="F598">
        <v>3233</v>
      </c>
      <c r="G598" s="72">
        <v>80</v>
      </c>
      <c r="H598">
        <v>22.927659574468084</v>
      </c>
      <c r="J598">
        <f>(F598*100*Info!$B$11)/AI598</f>
        <v>1.5063446357507493</v>
      </c>
      <c r="K598">
        <f>2*((F598*100*Info!$B$11)/AI598^2)*(AJ598/2)</f>
        <v>2.7311480555039888E-2</v>
      </c>
      <c r="L598">
        <f t="shared" si="191"/>
        <v>0.64257824389572615</v>
      </c>
      <c r="M598">
        <f t="shared" si="192"/>
        <v>10.357003910944361</v>
      </c>
      <c r="N598">
        <f t="shared" si="185"/>
        <v>0.22510022500243923</v>
      </c>
      <c r="O598" s="73">
        <v>2.7058403461844618</v>
      </c>
      <c r="P598" s="73">
        <v>3.2154014761453201E-2</v>
      </c>
      <c r="Q598" s="72">
        <v>2.9653335272494328</v>
      </c>
      <c r="R598" s="72">
        <v>3.2154014761453201E-2</v>
      </c>
      <c r="S598" s="73">
        <v>5.5053011235180502</v>
      </c>
      <c r="T598" s="73">
        <v>3.1849318699468686E-2</v>
      </c>
      <c r="U598" s="73">
        <v>1.6675366728958714</v>
      </c>
      <c r="V598" s="73">
        <v>1.9985378039920197E-2</v>
      </c>
      <c r="W598" s="37">
        <f>U598*Info!$B$2</f>
        <v>0.80041760299001818</v>
      </c>
      <c r="X598" s="37">
        <f>W598*SQRT((0.5*V598/U598)^2+Info!$B$3^2)</f>
        <v>4.0307284344888221E-2</v>
      </c>
      <c r="Y598" s="28">
        <f>W598*Info!$D$2</f>
        <v>0.64833825842191473</v>
      </c>
      <c r="Z598" s="28">
        <f>Y598*SQRT(Info!$D$3^2+(X598/W598)^2)</f>
        <v>4.60087702008799E-2</v>
      </c>
      <c r="AA598" s="37">
        <f t="shared" si="193"/>
        <v>1.9054227431944435</v>
      </c>
      <c r="AB598" s="37">
        <f t="shared" si="186"/>
        <v>4.3395245564227525E-2</v>
      </c>
      <c r="AC598" s="37">
        <f>(1-EXP(-Info!$B$6*H598*1000))+(Info!$B$6/(Info!$B$6-Info!$B$7))*(EXP(-Info!$B$7*H598*1000)-EXP(-Info!$B$6*H598*1000))*(Info!$B$9-1)</f>
        <v>0.21655105951208836</v>
      </c>
      <c r="AD598" s="37">
        <f>SQRT((Info!$B$6*EXP(-Info!$B$6*H598*1000)+(Info!$B$6/(Info!$B$6+Info!$B$7))*(Info!$B$9-1)*(-Info!$B$7*EXP(-Info!$B$7*H598*1000)+Info!$B$6*EXP(-Info!$B$6*H598*1000)))^2*(0.01*H598*1000)^2)</f>
        <v>1.8270767471646821E-3</v>
      </c>
      <c r="AE598" s="37">
        <f t="shared" si="187"/>
        <v>1.0021417792623413E-2</v>
      </c>
      <c r="AF598" s="37">
        <f t="shared" si="194"/>
        <v>4.4443415512389493</v>
      </c>
      <c r="AG598" s="37">
        <f t="shared" si="188"/>
        <v>4.9707449395203981E-2</v>
      </c>
      <c r="AH598" s="37">
        <f t="shared" si="195"/>
        <v>0.80728400709149284</v>
      </c>
      <c r="AI598">
        <f>AF598*EXP(Info!$B$6*H598*1000)</f>
        <v>5.4843088251134375</v>
      </c>
      <c r="AJ598">
        <f>2*SQRT((EXP(Info!$B$6*H598)*AG598)^2+(Info!$B$6*H598*0.01*AI598)^2)</f>
        <v>9.9435806574415114E-2</v>
      </c>
      <c r="AK598">
        <f t="shared" si="196"/>
        <v>2.5336406216256515</v>
      </c>
      <c r="AL598">
        <f t="shared" si="189"/>
        <v>0.11540531605350668</v>
      </c>
      <c r="AM598">
        <f t="shared" si="199"/>
        <v>1.0959011426638254</v>
      </c>
      <c r="AN598">
        <f t="shared" si="200"/>
        <v>1.7629621662256262E-2</v>
      </c>
      <c r="AO598">
        <f t="shared" si="197"/>
        <v>6.875587202005601</v>
      </c>
      <c r="AP598">
        <f t="shared" si="198"/>
        <v>1.6226571746008172</v>
      </c>
      <c r="AQ598">
        <f t="shared" si="190"/>
        <v>4</v>
      </c>
      <c r="AR598">
        <v>1</v>
      </c>
      <c r="AS598">
        <v>1</v>
      </c>
      <c r="AT598">
        <v>0</v>
      </c>
      <c r="AU598">
        <v>0</v>
      </c>
      <c r="AV598">
        <v>1</v>
      </c>
      <c r="AW598">
        <v>0</v>
      </c>
      <c r="AX598">
        <v>1</v>
      </c>
    </row>
    <row r="599" spans="1:50">
      <c r="A599" t="s">
        <v>265</v>
      </c>
      <c r="B599" s="13" t="s">
        <v>419</v>
      </c>
      <c r="C599" s="13" t="s">
        <v>263</v>
      </c>
      <c r="D599">
        <v>-30</v>
      </c>
      <c r="E599">
        <v>1.87</v>
      </c>
      <c r="F599">
        <v>3233</v>
      </c>
      <c r="G599" s="72">
        <v>90</v>
      </c>
      <c r="H599">
        <v>25.4</v>
      </c>
      <c r="J599">
        <f>(F599*100*Info!$B$11)/AI599</f>
        <v>1.5844545647483306</v>
      </c>
      <c r="K599">
        <f>2*((F599*100*Info!$B$11)/AI599^2)*(AJ599/2)</f>
        <v>2.0605482369278377E-2</v>
      </c>
      <c r="L599">
        <f t="shared" si="191"/>
        <v>0.45499081427522176</v>
      </c>
      <c r="M599">
        <f t="shared" si="192"/>
        <v>7.7137613167872043</v>
      </c>
      <c r="N599">
        <f t="shared" si="185"/>
        <v>0.13543568370606851</v>
      </c>
      <c r="O599" s="73">
        <v>1.0558158108905922</v>
      </c>
      <c r="P599" s="73">
        <v>2.125549249960736E-2</v>
      </c>
      <c r="Q599" s="72">
        <v>1.1247699949920267</v>
      </c>
      <c r="R599" s="72">
        <v>2.125549249960736E-2</v>
      </c>
      <c r="S599" s="73">
        <v>4.7055951699266947</v>
      </c>
      <c r="T599" s="73">
        <v>1.1787428086720175E-2</v>
      </c>
      <c r="U599" s="73">
        <v>1.180733826335095</v>
      </c>
      <c r="V599" s="73">
        <v>1.3928031533366527E-2</v>
      </c>
      <c r="W599" s="37">
        <f>U599*Info!$B$2</f>
        <v>0.56675223664084562</v>
      </c>
      <c r="X599" s="37">
        <f>W599*SQRT((0.5*V599/U599)^2+Info!$B$3^2)</f>
        <v>2.8534086141620573E-2</v>
      </c>
      <c r="Y599" s="28">
        <f>W599*Info!$D$2</f>
        <v>0.45906931167908499</v>
      </c>
      <c r="Z599" s="28">
        <f>Y599*SQRT(Info!$D$3^2+(X599/W599)^2)</f>
        <v>3.2573828649882647E-2</v>
      </c>
      <c r="AA599" s="37">
        <f t="shared" si="193"/>
        <v>0.48906357424974656</v>
      </c>
      <c r="AB599" s="37">
        <f t="shared" si="186"/>
        <v>3.0449023995649506E-2</v>
      </c>
      <c r="AC599" s="37">
        <f>(1-EXP(-Info!$B$6*H599*1000))+(Info!$B$6/(Info!$B$6-Info!$B$7))*(EXP(-Info!$B$7*H599*1000)-EXP(-Info!$B$6*H599*1000))*(Info!$B$9-1)</f>
        <v>0.23718807845902892</v>
      </c>
      <c r="AD599" s="37">
        <f>SQRT((Info!$B$6*EXP(-Info!$B$6*H599*1000)+(Info!$B$6/(Info!$B$6+Info!$B$7))*(Info!$B$9-1)*(-Info!$B$7*EXP(-Info!$B$7*H599*1000)+Info!$B$6*EXP(-Info!$B$6*H599*1000)))^2*(0.01*H599*1000)^2)</f>
        <v>1.9775526616140513E-3</v>
      </c>
      <c r="AE599" s="37">
        <f t="shared" si="187"/>
        <v>7.2866153082520538E-3</v>
      </c>
      <c r="AF599" s="37">
        <f t="shared" si="194"/>
        <v>4.1305258088270076</v>
      </c>
      <c r="AG599" s="37">
        <f t="shared" si="188"/>
        <v>3.3895205277255203E-2</v>
      </c>
      <c r="AH599" s="37">
        <f t="shared" si="195"/>
        <v>0.87779030274959979</v>
      </c>
      <c r="AI599">
        <f>AF599*EXP(Info!$B$6*H599*1000)</f>
        <v>5.2139451413189066</v>
      </c>
      <c r="AJ599">
        <f>2*SQRT((EXP(Info!$B$6*H599)*AG599)^2+(Info!$B$6*H599*0.01*AI599)^2)</f>
        <v>6.7806207305727395E-2</v>
      </c>
      <c r="AK599">
        <f t="shared" si="196"/>
        <v>0.65030783467988795</v>
      </c>
      <c r="AL599">
        <f t="shared" si="189"/>
        <v>8.0976134414030301E-2</v>
      </c>
      <c r="AM599">
        <f t="shared" si="199"/>
        <v>1.0653089141024237</v>
      </c>
      <c r="AN599">
        <f t="shared" si="200"/>
        <v>2.9415081688371914E-2</v>
      </c>
      <c r="AO599">
        <f t="shared" si="197"/>
        <v>4.8684017073078323</v>
      </c>
      <c r="AP599">
        <f t="shared" si="198"/>
        <v>0.89420306875408273</v>
      </c>
      <c r="AQ599">
        <f t="shared" si="190"/>
        <v>4</v>
      </c>
      <c r="AR599">
        <v>1</v>
      </c>
      <c r="AS599">
        <v>1</v>
      </c>
      <c r="AT599">
        <v>0</v>
      </c>
      <c r="AU599">
        <v>0</v>
      </c>
      <c r="AV599">
        <v>1</v>
      </c>
      <c r="AW599">
        <v>0</v>
      </c>
      <c r="AX599">
        <v>1</v>
      </c>
    </row>
    <row r="600" spans="1:50">
      <c r="A600" t="s">
        <v>257</v>
      </c>
      <c r="B600" s="13" t="s">
        <v>419</v>
      </c>
      <c r="C600" s="13" t="s">
        <v>258</v>
      </c>
      <c r="D600">
        <v>-36.616999999999997</v>
      </c>
      <c r="E600">
        <v>0.75</v>
      </c>
      <c r="F600">
        <v>4424</v>
      </c>
      <c r="G600" s="72">
        <v>5</v>
      </c>
      <c r="H600">
        <v>2.347417840375587</v>
      </c>
      <c r="J600">
        <f>(F600*100*Info!$B$11)/AI600</f>
        <v>0.94704790466732292</v>
      </c>
      <c r="K600">
        <f>2*((F600*100*Info!$B$11)/AI600^2)*(AJ600/2)</f>
        <v>6.2252943243825704E-3</v>
      </c>
      <c r="L600">
        <f t="shared" si="191"/>
        <v>0.54581229512596541</v>
      </c>
      <c r="M600">
        <f t="shared" si="192"/>
        <v>5.530941177715575</v>
      </c>
      <c r="N600">
        <f t="shared" si="185"/>
        <v>7.6953162605020373E-2</v>
      </c>
      <c r="O600" s="72">
        <v>0.6019180882242392</v>
      </c>
      <c r="P600" s="72">
        <v>1.3028183081018123E-2</v>
      </c>
      <c r="Q600" s="72">
        <v>0.60426778018324501</v>
      </c>
      <c r="R600" s="72">
        <v>1.3028183081018101E-2</v>
      </c>
      <c r="S600" s="72">
        <v>12.233172983517575</v>
      </c>
      <c r="T600" s="72">
        <v>6.726628638547132E-3</v>
      </c>
      <c r="U600" s="72">
        <v>1.4164220891171468</v>
      </c>
      <c r="V600" s="72">
        <v>1.7368842563046324E-2</v>
      </c>
      <c r="W600" s="37">
        <f>U600*Info!$B$2</f>
        <v>0.67988260277623047</v>
      </c>
      <c r="X600" s="37">
        <f>W600*SQRT((0.5*V600/U600)^2+Info!$B$3^2)</f>
        <v>3.4248758537390754E-2</v>
      </c>
      <c r="Y600" s="28">
        <f>W600*Info!$D$2</f>
        <v>0.55070490824874674</v>
      </c>
      <c r="Z600" s="28">
        <f>Y600*SQRT(Info!$D$3^2+(X600/W600)^2)</f>
        <v>3.9086829652921769E-2</v>
      </c>
      <c r="AA600" s="37">
        <f t="shared" si="193"/>
        <v>0</v>
      </c>
      <c r="AB600" s="37">
        <f t="shared" si="186"/>
        <v>3.4862743006691656E-2</v>
      </c>
      <c r="AC600" s="37">
        <f>(1-EXP(-Info!$B$6*H600*1000))+(Info!$B$6/(Info!$B$6-Info!$B$7))*(EXP(-Info!$B$7*H600*1000)-EXP(-Info!$B$6*H600*1000))*(Info!$B$9-1)</f>
        <v>2.4413108133998666E-2</v>
      </c>
      <c r="AD600" s="37">
        <f>SQRT((Info!$B$6*EXP(-Info!$B$6*H600*1000)+(Info!$B$6/(Info!$B$6+Info!$B$7))*(Info!$B$9-1)*(-Info!$B$7*EXP(-Info!$B$7*H600*1000)+Info!$B$6*EXP(-Info!$B$6*H600*1000)))^2*(0.01*H600*1000)^2)</f>
        <v>2.2695010618699419E-4</v>
      </c>
      <c r="AE600" s="37">
        <f t="shared" si="187"/>
        <v>0</v>
      </c>
      <c r="AF600" s="37">
        <f t="shared" si="194"/>
        <v>11.682468075268828</v>
      </c>
      <c r="AG600" s="37">
        <f t="shared" si="188"/>
        <v>3.923126477092926E-2</v>
      </c>
      <c r="AH600" s="37">
        <f t="shared" si="195"/>
        <v>0.95498265993698106</v>
      </c>
      <c r="AI600">
        <f>AF600*EXP(Info!$B$6*H600*1000)</f>
        <v>11.936684457739929</v>
      </c>
      <c r="AJ600">
        <f>2*SQRT((EXP(Info!$B$6*H600)*AG600)^2+(Info!$B$6*H600*0.01*AI600)^2)</f>
        <v>7.8464218800861255E-2</v>
      </c>
      <c r="AK600">
        <f t="shared" si="196"/>
        <v>0</v>
      </c>
      <c r="AL600">
        <f t="shared" si="189"/>
        <v>9.2713978751995788E-2</v>
      </c>
      <c r="AM600">
        <f t="shared" si="199"/>
        <v>1.0039036739466292</v>
      </c>
      <c r="AN600">
        <f t="shared" si="200"/>
        <v>3.0669671630058265E-2</v>
      </c>
      <c r="AO600">
        <f t="shared" si="197"/>
        <v>5.8401915513254936</v>
      </c>
      <c r="AP600">
        <f t="shared" si="198"/>
        <v>0.42495672218682612</v>
      </c>
      <c r="AQ600">
        <f t="shared" si="190"/>
        <v>4</v>
      </c>
      <c r="AR600">
        <v>1</v>
      </c>
      <c r="AS600">
        <v>1</v>
      </c>
      <c r="AT600">
        <v>0</v>
      </c>
      <c r="AU600">
        <v>0</v>
      </c>
      <c r="AV600">
        <v>1</v>
      </c>
      <c r="AW600">
        <v>0</v>
      </c>
      <c r="AX600">
        <v>1</v>
      </c>
    </row>
    <row r="601" spans="1:50">
      <c r="A601" t="s">
        <v>257</v>
      </c>
      <c r="B601" s="13" t="s">
        <v>419</v>
      </c>
      <c r="C601" s="13" t="s">
        <v>258</v>
      </c>
      <c r="D601">
        <v>-36.616999999999997</v>
      </c>
      <c r="E601">
        <v>0.75</v>
      </c>
      <c r="F601">
        <v>4424</v>
      </c>
      <c r="G601" s="72">
        <v>12</v>
      </c>
      <c r="H601">
        <v>5.4352941176470591</v>
      </c>
      <c r="J601">
        <f>(F601*100*Info!$B$11)/AI601</f>
        <v>0.96021777662026753</v>
      </c>
      <c r="K601">
        <f>2*((F601*100*Info!$B$11)/AI601^2)*(AJ601/2)</f>
        <v>6.1717254622663201E-3</v>
      </c>
      <c r="L601">
        <f t="shared" si="191"/>
        <v>0.52669497538024379</v>
      </c>
      <c r="M601">
        <f t="shared" si="192"/>
        <v>5.4114380969185207</v>
      </c>
      <c r="N601">
        <f t="shared" si="185"/>
        <v>6.9930829681213461E-2</v>
      </c>
      <c r="O601" s="72">
        <v>0.58098319727043635</v>
      </c>
      <c r="P601" s="72">
        <v>9.9371762893731182E-3</v>
      </c>
      <c r="Q601" s="72">
        <v>0.57898158511860598</v>
      </c>
      <c r="R601" s="72">
        <v>9.9371762893731199E-3</v>
      </c>
      <c r="S601" s="72">
        <v>11.731948409635683</v>
      </c>
      <c r="T601" s="72">
        <v>6.4648607962995161E-3</v>
      </c>
      <c r="U601" s="72">
        <v>1.3668112719656089</v>
      </c>
      <c r="V601" s="72">
        <v>1.5323320402863468E-2</v>
      </c>
      <c r="W601" s="37">
        <f>U601*Info!$B$2</f>
        <v>0.65606941054349222</v>
      </c>
      <c r="X601" s="37">
        <f>W601*SQRT((0.5*V601/U601)^2+Info!$B$3^2)</f>
        <v>3.3008974500304267E-2</v>
      </c>
      <c r="Y601" s="28">
        <f>W601*Info!$D$2</f>
        <v>0.53141622254022869</v>
      </c>
      <c r="Z601" s="28">
        <f>Y601*SQRT(Info!$D$3^2+(X601/W601)^2)</f>
        <v>3.7694688962605472E-2</v>
      </c>
      <c r="AA601" s="37">
        <f t="shared" si="193"/>
        <v>0</v>
      </c>
      <c r="AB601" s="37">
        <f t="shared" si="186"/>
        <v>3.3380821825012896E-2</v>
      </c>
      <c r="AC601" s="37">
        <f>(1-EXP(-Info!$B$6*H601*1000))+(Info!$B$6/(Info!$B$6-Info!$B$7))*(EXP(-Info!$B$7*H601*1000)-EXP(-Info!$B$6*H601*1000))*(Info!$B$9-1)</f>
        <v>5.5705712787705933E-2</v>
      </c>
      <c r="AD601" s="37">
        <f>SQRT((Info!$B$6*EXP(-Info!$B$6*H601*1000)+(Info!$B$6/(Info!$B$6+Info!$B$7))*(Info!$B$9-1)*(-Info!$B$7*EXP(-Info!$B$7*H601*1000)+Info!$B$6*EXP(-Info!$B$6*H601*1000)))^2*(0.01*H601*1000)^2)</f>
        <v>5.1048730109740635E-4</v>
      </c>
      <c r="AE601" s="37">
        <f t="shared" si="187"/>
        <v>0</v>
      </c>
      <c r="AF601" s="37">
        <f t="shared" si="194"/>
        <v>11.200532187095455</v>
      </c>
      <c r="AG601" s="37">
        <f t="shared" si="188"/>
        <v>3.7833030307741058E-2</v>
      </c>
      <c r="AH601" s="37">
        <f t="shared" si="195"/>
        <v>0.95470349817565126</v>
      </c>
      <c r="AI601">
        <f>AF601*EXP(Info!$B$6*H601*1000)</f>
        <v>11.772966799434892</v>
      </c>
      <c r="AJ601">
        <f>2*SQRT((EXP(Info!$B$6*H601)*AG601)^2+(Info!$B$6*H601*0.01*AI601)^2)</f>
        <v>7.5669833168713174E-2</v>
      </c>
      <c r="AK601">
        <f t="shared" si="196"/>
        <v>0</v>
      </c>
      <c r="AL601">
        <f t="shared" si="189"/>
        <v>8.8772957561439297E-2</v>
      </c>
      <c r="AM601">
        <f t="shared" si="199"/>
        <v>0.99655478478339077</v>
      </c>
      <c r="AN601">
        <f t="shared" si="200"/>
        <v>2.4147173497138467E-2</v>
      </c>
      <c r="AO601">
        <f t="shared" si="197"/>
        <v>5.63563623027472</v>
      </c>
      <c r="AP601">
        <f t="shared" si="198"/>
        <v>0.42506468097451772</v>
      </c>
      <c r="AQ601">
        <f t="shared" si="190"/>
        <v>4</v>
      </c>
      <c r="AR601">
        <v>1</v>
      </c>
      <c r="AS601">
        <v>1</v>
      </c>
      <c r="AT601">
        <v>0</v>
      </c>
      <c r="AU601">
        <v>0</v>
      </c>
      <c r="AV601">
        <v>1</v>
      </c>
      <c r="AW601">
        <v>0</v>
      </c>
      <c r="AX601">
        <v>1</v>
      </c>
    </row>
    <row r="602" spans="1:50">
      <c r="A602" t="s">
        <v>257</v>
      </c>
      <c r="B602" s="13" t="s">
        <v>419</v>
      </c>
      <c r="C602" s="13" t="s">
        <v>258</v>
      </c>
      <c r="D602">
        <v>-36.616999999999997</v>
      </c>
      <c r="E602">
        <v>0.75</v>
      </c>
      <c r="F602">
        <v>4424</v>
      </c>
      <c r="G602" s="72">
        <v>16</v>
      </c>
      <c r="H602">
        <v>6.9058823529411768</v>
      </c>
      <c r="J602">
        <f>(F602*100*Info!$B$11)/AI602</f>
        <v>1.0013877153155877</v>
      </c>
      <c r="K602">
        <f>2*((F602*100*Info!$B$11)/AI602^2)*(AJ602/2)</f>
        <v>6.4247125524403217E-3</v>
      </c>
      <c r="L602">
        <f t="shared" si="191"/>
        <v>0.50255964076898652</v>
      </c>
      <c r="M602">
        <f t="shared" si="192"/>
        <v>5.3848504401304131</v>
      </c>
      <c r="N602">
        <f t="shared" si="185"/>
        <v>9.2151839088132709E-2</v>
      </c>
      <c r="O602" s="72">
        <v>0.53031438891325655</v>
      </c>
      <c r="P602" s="72">
        <v>1.23440042444946E-2</v>
      </c>
      <c r="Q602" s="72">
        <v>0.53447908660543497</v>
      </c>
      <c r="R602" s="72">
        <v>1.23440042444946E-2</v>
      </c>
      <c r="S602" s="72">
        <v>11.103241391638647</v>
      </c>
      <c r="T602" s="72">
        <v>6.1730567446362621E-3</v>
      </c>
      <c r="U602" s="72">
        <v>1.3041783460002296</v>
      </c>
      <c r="V602" s="72">
        <v>2.0690773634287531E-2</v>
      </c>
      <c r="W602" s="37">
        <f>U602*Info!$B$2</f>
        <v>0.62600560608011024</v>
      </c>
      <c r="X602" s="37">
        <f>W602*SQRT((0.5*V602/U602)^2+Info!$B$3^2)</f>
        <v>3.1691743001164049E-2</v>
      </c>
      <c r="Y602" s="28">
        <f>W602*Info!$D$2</f>
        <v>0.50706454092488928</v>
      </c>
      <c r="Z602" s="28">
        <f>Y602*SQRT(Info!$D$3^2+(X602/W602)^2)</f>
        <v>3.6079787016503682E-2</v>
      </c>
      <c r="AA602" s="37">
        <f t="shared" si="193"/>
        <v>0</v>
      </c>
      <c r="AB602" s="37">
        <f t="shared" si="186"/>
        <v>3.2287152005849876E-2</v>
      </c>
      <c r="AC602" s="37">
        <f>(1-EXP(-Info!$B$6*H602*1000))+(Info!$B$6/(Info!$B$6-Info!$B$7))*(EXP(-Info!$B$7*H602*1000)-EXP(-Info!$B$6*H602*1000))*(Info!$B$9-1)</f>
        <v>7.0287598207715615E-2</v>
      </c>
      <c r="AD602" s="37">
        <f>SQRT((Info!$B$6*EXP(-Info!$B$6*H602*1000)+(Info!$B$6/(Info!$B$6+Info!$B$7))*(Info!$B$9-1)*(-Info!$B$7*EXP(-Info!$B$7*H602*1000)+Info!$B$6*EXP(-Info!$B$6*H602*1000)))^2*(0.01*H602*1000)^2)</f>
        <v>6.3971833248850185E-4</v>
      </c>
      <c r="AE602" s="37">
        <f t="shared" si="187"/>
        <v>0</v>
      </c>
      <c r="AF602" s="37">
        <f t="shared" si="194"/>
        <v>10.596176850713759</v>
      </c>
      <c r="AG602" s="37">
        <f t="shared" si="188"/>
        <v>3.6211568435368727E-2</v>
      </c>
      <c r="AH602" s="37">
        <f t="shared" si="195"/>
        <v>0.95433184571608642</v>
      </c>
      <c r="AI602">
        <f>AF602*EXP(Info!$B$6*H602*1000)</f>
        <v>11.288946160893282</v>
      </c>
      <c r="AJ602">
        <f>2*SQRT((EXP(Info!$B$6*H602)*AG602)^2+(Info!$B$6*H602*0.01*AI602)^2)</f>
        <v>7.2427725040402305E-2</v>
      </c>
      <c r="AK602">
        <f t="shared" si="196"/>
        <v>0</v>
      </c>
      <c r="AL602">
        <f t="shared" si="189"/>
        <v>8.5864452044357165E-2</v>
      </c>
      <c r="AM602">
        <f t="shared" si="199"/>
        <v>1.0078532617240745</v>
      </c>
      <c r="AN602">
        <f t="shared" si="200"/>
        <v>3.3047829853052157E-2</v>
      </c>
      <c r="AO602">
        <f t="shared" si="197"/>
        <v>5.3773881502226795</v>
      </c>
      <c r="AP602">
        <f t="shared" si="198"/>
        <v>0.40662719983020112</v>
      </c>
      <c r="AQ602">
        <f t="shared" si="190"/>
        <v>4</v>
      </c>
      <c r="AR602">
        <v>1</v>
      </c>
      <c r="AS602">
        <v>1</v>
      </c>
      <c r="AT602">
        <v>0</v>
      </c>
      <c r="AU602">
        <v>0</v>
      </c>
      <c r="AV602">
        <v>1</v>
      </c>
      <c r="AW602">
        <v>0</v>
      </c>
      <c r="AX602">
        <v>1</v>
      </c>
    </row>
    <row r="603" spans="1:50">
      <c r="A603" t="s">
        <v>257</v>
      </c>
      <c r="B603" s="13" t="s">
        <v>419</v>
      </c>
      <c r="C603" s="13" t="s">
        <v>258</v>
      </c>
      <c r="D603">
        <v>-36.616999999999997</v>
      </c>
      <c r="E603">
        <v>0.75</v>
      </c>
      <c r="F603">
        <v>4424</v>
      </c>
      <c r="G603" s="72">
        <v>23</v>
      </c>
      <c r="H603">
        <v>9.4794117647058833</v>
      </c>
      <c r="J603">
        <f>(F603*100*Info!$B$11)/AI603</f>
        <v>1.0686294404267209</v>
      </c>
      <c r="K603">
        <f>2*((F603*100*Info!$B$11)/AI603^2)*(AJ603/2)</f>
        <v>7.5230840767271465E-3</v>
      </c>
      <c r="L603">
        <f t="shared" si="191"/>
        <v>0.51094586112049567</v>
      </c>
      <c r="M603">
        <f t="shared" si="192"/>
        <v>5.8423261493357241</v>
      </c>
      <c r="N603">
        <f t="shared" si="185"/>
        <v>0.15603078860360178</v>
      </c>
      <c r="O603" s="72">
        <v>0.54894436559041815</v>
      </c>
      <c r="P603" s="72">
        <v>1.9903883793013392E-2</v>
      </c>
      <c r="Q603" s="72">
        <v>0.53818387904960296</v>
      </c>
      <c r="R603" s="72">
        <v>1.9903883793013399E-2</v>
      </c>
      <c r="S603" s="72">
        <v>10.21335829891348</v>
      </c>
      <c r="T603" s="72">
        <v>7.3139713072130439E-3</v>
      </c>
      <c r="U603" s="72">
        <v>1.3259411898499454</v>
      </c>
      <c r="V603" s="72">
        <v>3.4159424912384433E-2</v>
      </c>
      <c r="W603" s="37">
        <f>U603*Info!$B$2</f>
        <v>0.6364517711279738</v>
      </c>
      <c r="X603" s="37">
        <f>W603*SQRT((0.5*V603/U603)^2+Info!$B$3^2)</f>
        <v>3.2861659147183961E-2</v>
      </c>
      <c r="Y603" s="28">
        <f>W603*Info!$D$2</f>
        <v>0.51552593461365881</v>
      </c>
      <c r="Z603" s="28">
        <f>Y603*SQRT(Info!$D$3^2+(X603/W603)^2)</f>
        <v>3.705310258402858E-2</v>
      </c>
      <c r="AA603" s="37">
        <f t="shared" si="193"/>
        <v>0</v>
      </c>
      <c r="AB603" s="37">
        <f t="shared" si="186"/>
        <v>3.4335547023706274E-2</v>
      </c>
      <c r="AC603" s="37">
        <f>(1-EXP(-Info!$B$6*H603*1000))+(Info!$B$6/(Info!$B$6-Info!$B$7))*(EXP(-Info!$B$7*H603*1000)-EXP(-Info!$B$6*H603*1000))*(Info!$B$9-1)</f>
        <v>9.531827980745089E-2</v>
      </c>
      <c r="AD603" s="37">
        <f>SQRT((Info!$B$6*EXP(-Info!$B$6*H603*1000)+(Info!$B$6/(Info!$B$6+Info!$B$7))*(Info!$B$9-1)*(-Info!$B$7*EXP(-Info!$B$7*H603*1000)+Info!$B$6*EXP(-Info!$B$6*H603*1000)))^2*(0.01*H603*1000)^2)</f>
        <v>8.5715895734374465E-4</v>
      </c>
      <c r="AE603" s="37">
        <f t="shared" si="187"/>
        <v>0</v>
      </c>
      <c r="AF603" s="37">
        <f t="shared" si="194"/>
        <v>9.6978323642998205</v>
      </c>
      <c r="AG603" s="37">
        <f t="shared" si="188"/>
        <v>3.7233129806305963E-2</v>
      </c>
      <c r="AH603" s="37">
        <f t="shared" si="195"/>
        <v>0.94952434649546147</v>
      </c>
      <c r="AI603">
        <f>AF603*EXP(Info!$B$6*H603*1000)</f>
        <v>10.578608053193337</v>
      </c>
      <c r="AJ603">
        <f>2*SQRT((EXP(Info!$B$6*H603)*AG603)^2+(Info!$B$6*H603*0.01*AI603)^2)</f>
        <v>7.4472735625866038E-2</v>
      </c>
      <c r="AK603">
        <f t="shared" si="196"/>
        <v>0</v>
      </c>
      <c r="AL603">
        <f t="shared" si="189"/>
        <v>9.1311953754844466E-2</v>
      </c>
      <c r="AM603">
        <f t="shared" si="199"/>
        <v>0.9803978559298232</v>
      </c>
      <c r="AN603">
        <f t="shared" si="200"/>
        <v>5.0777137989446733E-2</v>
      </c>
      <c r="AO603">
        <f t="shared" si="197"/>
        <v>5.4671207078836144</v>
      </c>
      <c r="AP603">
        <f t="shared" si="198"/>
        <v>0.41400355445066256</v>
      </c>
      <c r="AQ603">
        <f t="shared" si="190"/>
        <v>4</v>
      </c>
      <c r="AR603">
        <v>1</v>
      </c>
      <c r="AS603">
        <v>1</v>
      </c>
      <c r="AT603">
        <v>0</v>
      </c>
      <c r="AU603">
        <v>0</v>
      </c>
      <c r="AV603">
        <v>1</v>
      </c>
      <c r="AW603">
        <v>0</v>
      </c>
      <c r="AX603">
        <v>1</v>
      </c>
    </row>
    <row r="604" spans="1:50">
      <c r="A604" t="s">
        <v>257</v>
      </c>
      <c r="B604" s="13" t="s">
        <v>419</v>
      </c>
      <c r="C604" s="13" t="s">
        <v>258</v>
      </c>
      <c r="D604">
        <v>-36.616999999999997</v>
      </c>
      <c r="E604">
        <v>0.75</v>
      </c>
      <c r="F604">
        <v>4424</v>
      </c>
      <c r="G604" s="72">
        <v>34</v>
      </c>
      <c r="H604">
        <v>12.464037122969838</v>
      </c>
      <c r="J604">
        <f>(F604*100*Info!$B$11)/AI604</f>
        <v>1.3703396463610575</v>
      </c>
      <c r="K604">
        <f>2*((F604*100*Info!$B$11)/AI604^2)*(AJ604/2)</f>
        <v>1.4260336001989754E-2</v>
      </c>
      <c r="L604">
        <f t="shared" si="191"/>
        <v>0.59551213620116827</v>
      </c>
      <c r="M604">
        <f t="shared" si="192"/>
        <v>8.7317766243442065</v>
      </c>
      <c r="N604">
        <f t="shared" si="185"/>
        <v>0.16733317919538798</v>
      </c>
      <c r="O604" s="72">
        <v>0.60268379828815222</v>
      </c>
      <c r="P604" s="72">
        <v>2.0794687214204948E-2</v>
      </c>
      <c r="Q604" s="72">
        <v>0.603908434127572</v>
      </c>
      <c r="R604" s="72">
        <v>2.07946872142049E-2</v>
      </c>
      <c r="S604" s="72">
        <v>7.9593055198592069</v>
      </c>
      <c r="T604" s="72">
        <v>7.3651080567578723E-3</v>
      </c>
      <c r="U604" s="72">
        <v>1.5453967446043095</v>
      </c>
      <c r="V604" s="72">
        <v>2.4868591739530928E-2</v>
      </c>
      <c r="W604" s="37">
        <f>U604*Info!$B$2</f>
        <v>0.74179043741006856</v>
      </c>
      <c r="X604" s="37">
        <f>W604*SQRT((0.5*V604/U604)^2+Info!$B$3^2)</f>
        <v>3.7566676342694227E-2</v>
      </c>
      <c r="Y604" s="28">
        <f>W604*Info!$D$2</f>
        <v>0.60085025430215555</v>
      </c>
      <c r="Z604" s="28">
        <f>Y604*SQRT(Info!$D$3^2+(X604/W604)^2)</f>
        <v>4.2760695600247894E-2</v>
      </c>
      <c r="AA604" s="37">
        <f t="shared" si="193"/>
        <v>0</v>
      </c>
      <c r="AB604" s="37">
        <f t="shared" si="186"/>
        <v>3.8978967732879954E-2</v>
      </c>
      <c r="AC604" s="37">
        <f>(1-EXP(-Info!$B$6*H604*1000))+(Info!$B$6/(Info!$B$6-Info!$B$7))*(EXP(-Info!$B$7*H604*1000)-EXP(-Info!$B$6*H604*1000))*(Info!$B$9-1)</f>
        <v>0.12358684350657312</v>
      </c>
      <c r="AD604" s="37">
        <f>SQRT((Info!$B$6*EXP(-Info!$B$6*H604*1000)+(Info!$B$6/(Info!$B$6+Info!$B$7))*(Info!$B$9-1)*(-Info!$B$7*EXP(-Info!$B$7*H604*1000)+Info!$B$6*EXP(-Info!$B$6*H604*1000)))^2*(0.01*H604*1000)^2)</f>
        <v>1.0958934441508085E-3</v>
      </c>
      <c r="AE604" s="37">
        <f t="shared" si="187"/>
        <v>0</v>
      </c>
      <c r="AF604" s="37">
        <f t="shared" si="194"/>
        <v>7.3584552655570512</v>
      </c>
      <c r="AG604" s="37">
        <f t="shared" si="188"/>
        <v>4.2918973571009239E-2</v>
      </c>
      <c r="AH604" s="37">
        <f t="shared" si="195"/>
        <v>0.92450971346646027</v>
      </c>
      <c r="AI604">
        <f>AF604*EXP(Info!$B$6*H604*1000)</f>
        <v>8.249496418203357</v>
      </c>
      <c r="AJ604">
        <f>2*SQRT((EXP(Info!$B$6*H604)*AG604)^2+(Info!$B$6*H604*0.01*AI604)^2)</f>
        <v>8.5847761234366909E-2</v>
      </c>
      <c r="AK604">
        <f t="shared" si="196"/>
        <v>0</v>
      </c>
      <c r="AL604">
        <f t="shared" si="189"/>
        <v>0.10366066678882095</v>
      </c>
      <c r="AM604">
        <f t="shared" si="199"/>
        <v>1.0020319707330747</v>
      </c>
      <c r="AN604">
        <f t="shared" si="200"/>
        <v>4.8844887083678783E-2</v>
      </c>
      <c r="AO604">
        <f t="shared" si="197"/>
        <v>6.3719798502362615</v>
      </c>
      <c r="AP604">
        <f t="shared" si="198"/>
        <v>0.38998645518854519</v>
      </c>
      <c r="AQ604">
        <f t="shared" si="190"/>
        <v>4</v>
      </c>
      <c r="AR604">
        <v>1</v>
      </c>
      <c r="AS604">
        <v>1</v>
      </c>
      <c r="AT604">
        <v>0</v>
      </c>
      <c r="AU604">
        <v>0</v>
      </c>
      <c r="AV604">
        <v>1</v>
      </c>
      <c r="AW604">
        <v>0</v>
      </c>
      <c r="AX604">
        <v>1</v>
      </c>
    </row>
    <row r="605" spans="1:50">
      <c r="A605" t="s">
        <v>257</v>
      </c>
      <c r="B605" s="13" t="s">
        <v>419</v>
      </c>
      <c r="C605" s="13" t="s">
        <v>258</v>
      </c>
      <c r="D605">
        <v>-36.616999999999997</v>
      </c>
      <c r="E605">
        <v>0.75</v>
      </c>
      <c r="F605">
        <v>4424</v>
      </c>
      <c r="G605" s="72">
        <v>44</v>
      </c>
      <c r="H605">
        <v>13.624129930394432</v>
      </c>
      <c r="J605">
        <f>(F605*100*Info!$B$11)/AI605</f>
        <v>1.5447183975604502</v>
      </c>
      <c r="K605">
        <f>2*((F605*100*Info!$B$11)/AI605^2)*(AJ605/2)</f>
        <v>2.2588099203605397E-2</v>
      </c>
      <c r="L605">
        <f t="shared" si="191"/>
        <v>0.73976219185766556</v>
      </c>
      <c r="M605">
        <f t="shared" si="192"/>
        <v>12.227149663129319</v>
      </c>
      <c r="N605">
        <f t="shared" si="185"/>
        <v>0.2946162234186081</v>
      </c>
      <c r="O605" s="72">
        <v>0.75755771435420793</v>
      </c>
      <c r="P605" s="72">
        <v>1.3680869499564839E-2</v>
      </c>
      <c r="Q605" s="72">
        <v>0.76282409160461795</v>
      </c>
      <c r="R605" s="72">
        <v>1.3680869499564799E-2</v>
      </c>
      <c r="S605" s="72">
        <v>7.2050951269067944</v>
      </c>
      <c r="T605" s="72">
        <v>1.0126622700829717E-2</v>
      </c>
      <c r="U605" s="72">
        <v>1.9197359945860031</v>
      </c>
      <c r="V605" s="72">
        <v>3.6764570522292928E-2</v>
      </c>
      <c r="W605" s="37">
        <f>U605*Info!$B$2</f>
        <v>0.92147327740128149</v>
      </c>
      <c r="X605" s="37">
        <f>W605*SQRT((0.5*V605/U605)^2+Info!$B$3^2)</f>
        <v>4.6910943290487291E-2</v>
      </c>
      <c r="Y605" s="28">
        <f>W605*Info!$D$2</f>
        <v>0.74639335469503809</v>
      </c>
      <c r="Z605" s="28">
        <f>Y605*SQRT(Info!$D$3^2+(X605/W605)^2)</f>
        <v>5.3259696519571881E-2</v>
      </c>
      <c r="AA605" s="37">
        <f t="shared" si="193"/>
        <v>0</v>
      </c>
      <c r="AB605" s="37">
        <f t="shared" si="186"/>
        <v>4.7407047450451344E-2</v>
      </c>
      <c r="AC605" s="37">
        <f>(1-EXP(-Info!$B$6*H605*1000))+(Info!$B$6/(Info!$B$6-Info!$B$7))*(EXP(-Info!$B$7*H605*1000)-EXP(-Info!$B$6*H605*1000))*(Info!$B$9-1)</f>
        <v>0.13435864667779207</v>
      </c>
      <c r="AD605" s="37">
        <f>SQRT((Info!$B$6*EXP(-Info!$B$6*H605*1000)+(Info!$B$6/(Info!$B$6+Info!$B$7))*(Info!$B$9-1)*(-Info!$B$7*EXP(-Info!$B$7*H605*1000)+Info!$B$6*EXP(-Info!$B$6*H605*1000)))^2*(0.01*H605*1000)^2)</f>
        <v>1.1849127199937048E-3</v>
      </c>
      <c r="AE605" s="37">
        <f t="shared" si="187"/>
        <v>0</v>
      </c>
      <c r="AF605" s="37">
        <f t="shared" si="194"/>
        <v>6.4587017722117563</v>
      </c>
      <c r="AG605" s="37">
        <f t="shared" si="188"/>
        <v>5.3499835468795012E-2</v>
      </c>
      <c r="AH605" s="37">
        <f t="shared" si="195"/>
        <v>0.89640756415446932</v>
      </c>
      <c r="AI605">
        <f>AF605*EXP(Info!$B$6*H605*1000)</f>
        <v>7.3182348460604842</v>
      </c>
      <c r="AJ605">
        <f>2*SQRT((EXP(Info!$B$6*H605)*AG605)^2+(Info!$B$6*H605*0.01*AI605)^2)</f>
        <v>0.10701304196231477</v>
      </c>
      <c r="AK605">
        <f t="shared" si="196"/>
        <v>0</v>
      </c>
      <c r="AL605">
        <f t="shared" si="189"/>
        <v>0.1260743019897303</v>
      </c>
      <c r="AM605">
        <f t="shared" si="199"/>
        <v>1.0069517835415345</v>
      </c>
      <c r="AN605">
        <f t="shared" si="200"/>
        <v>2.5628460653124487E-2</v>
      </c>
      <c r="AO605">
        <f t="shared" si="197"/>
        <v>7.9154554440370273</v>
      </c>
      <c r="AP605">
        <f t="shared" si="198"/>
        <v>0.39461557031313443</v>
      </c>
      <c r="AQ605">
        <f t="shared" si="190"/>
        <v>4</v>
      </c>
      <c r="AR605">
        <v>1</v>
      </c>
      <c r="AS605">
        <v>1</v>
      </c>
      <c r="AT605">
        <v>0</v>
      </c>
      <c r="AU605">
        <v>0</v>
      </c>
      <c r="AV605">
        <v>1</v>
      </c>
      <c r="AW605">
        <v>0</v>
      </c>
      <c r="AX605">
        <v>1</v>
      </c>
    </row>
    <row r="606" spans="1:50">
      <c r="A606" t="s">
        <v>257</v>
      </c>
      <c r="B606" s="13" t="s">
        <v>419</v>
      </c>
      <c r="C606" s="13" t="s">
        <v>258</v>
      </c>
      <c r="D606">
        <v>-36.616999999999997</v>
      </c>
      <c r="E606">
        <v>0.75</v>
      </c>
      <c r="F606">
        <v>4424</v>
      </c>
      <c r="G606" s="72">
        <v>56</v>
      </c>
      <c r="H606">
        <v>15.016241299303944</v>
      </c>
      <c r="J606">
        <f>(F606*100*Info!$B$11)/AI606</f>
        <v>1.38219226225948</v>
      </c>
      <c r="K606">
        <f>2*((F606*100*Info!$B$11)/AI606^2)*(AJ606/2)</f>
        <v>2.7817124745114136E-2</v>
      </c>
      <c r="L606">
        <f t="shared" si="191"/>
        <v>1.1404250138421201</v>
      </c>
      <c r="M606">
        <f t="shared" si="192"/>
        <v>16.866266939071206</v>
      </c>
      <c r="N606">
        <f t="shared" si="185"/>
        <v>0.45835335480444894</v>
      </c>
      <c r="O606" s="73">
        <v>1.1100149638031418</v>
      </c>
      <c r="P606" s="73">
        <v>1.3145571289883948E-2</v>
      </c>
      <c r="Q606" s="72">
        <v>1.1043162671533147</v>
      </c>
      <c r="R606" s="72">
        <v>1.3145571289883948E-2</v>
      </c>
      <c r="S606" s="73">
        <v>8.2772364974091097</v>
      </c>
      <c r="T606" s="73">
        <v>1.282584695550717E-2</v>
      </c>
      <c r="U606" s="73">
        <v>2.9594847807796532</v>
      </c>
      <c r="V606" s="73">
        <v>5.4045307307033941E-2</v>
      </c>
      <c r="W606" s="37">
        <f>U606*Info!$B$2</f>
        <v>1.4205526947742335</v>
      </c>
      <c r="X606" s="37">
        <f>W606*SQRT((0.5*V606/U606)^2+Info!$B$3^2)</f>
        <v>7.2202274635290817E-2</v>
      </c>
      <c r="Y606" s="28">
        <f>W606*Info!$D$2</f>
        <v>1.1506476827671293</v>
      </c>
      <c r="Z606" s="28">
        <f>Y606*SQRT(Info!$D$3^2+(X606/W606)^2)</f>
        <v>8.2038619277119709E-2</v>
      </c>
      <c r="AA606" s="37">
        <f t="shared" si="193"/>
        <v>0</v>
      </c>
      <c r="AB606" s="37">
        <f t="shared" si="186"/>
        <v>7.2500827399722231E-2</v>
      </c>
      <c r="AC606" s="37">
        <f>(1-EXP(-Info!$B$6*H606*1000))+(Info!$B$6/(Info!$B$6-Info!$B$7))*(EXP(-Info!$B$7*H606*1000)-EXP(-Info!$B$6*H606*1000))*(Info!$B$9-1)</f>
        <v>0.14712799534026891</v>
      </c>
      <c r="AD606" s="37">
        <f>SQRT((Info!$B$6*EXP(-Info!$B$6*H606*1000)+(Info!$B$6/(Info!$B$6+Info!$B$7))*(Info!$B$9-1)*(-Info!$B$7*EXP(-Info!$B$7*H606*1000)+Info!$B$6*EXP(-Info!$B$6*H606*1000)))^2*(0.01*H606*1000)^2)</f>
        <v>1.289018891861667E-3</v>
      </c>
      <c r="AE606" s="37">
        <f t="shared" si="187"/>
        <v>0</v>
      </c>
      <c r="AF606" s="37">
        <f t="shared" si="194"/>
        <v>7.1265888146419805</v>
      </c>
      <c r="AG606" s="37">
        <f t="shared" si="188"/>
        <v>8.2288885278801294E-2</v>
      </c>
      <c r="AH606" s="37">
        <f t="shared" si="195"/>
        <v>0.86098649191341847</v>
      </c>
      <c r="AI606">
        <f>AF606*EXP(Info!$B$6*H606*1000)</f>
        <v>8.1787550929404471</v>
      </c>
      <c r="AJ606">
        <f>2*SQRT((EXP(Info!$B$6*H606)*AG606)^2+(Info!$B$6*H606*0.01*AI606)^2)</f>
        <v>0.16460043721280176</v>
      </c>
      <c r="AK606">
        <f t="shared" si="196"/>
        <v>0</v>
      </c>
      <c r="AL606">
        <f t="shared" si="189"/>
        <v>0.1928087003868213</v>
      </c>
      <c r="AM606">
        <f t="shared" si="199"/>
        <v>0.99486610826371003</v>
      </c>
      <c r="AN606">
        <f t="shared" si="200"/>
        <v>1.67051670783262E-2</v>
      </c>
      <c r="AO606">
        <f t="shared" si="197"/>
        <v>12.20254763448286</v>
      </c>
      <c r="AP606">
        <f t="shared" si="198"/>
        <v>0.37507034028764863</v>
      </c>
      <c r="AQ606">
        <f t="shared" si="190"/>
        <v>4</v>
      </c>
      <c r="AR606">
        <v>1</v>
      </c>
      <c r="AS606">
        <v>1</v>
      </c>
      <c r="AT606">
        <v>0</v>
      </c>
      <c r="AU606">
        <v>0</v>
      </c>
      <c r="AV606">
        <v>1</v>
      </c>
      <c r="AW606">
        <v>0</v>
      </c>
      <c r="AX606">
        <v>1</v>
      </c>
    </row>
    <row r="607" spans="1:50">
      <c r="A607" t="s">
        <v>257</v>
      </c>
      <c r="B607" s="13" t="s">
        <v>419</v>
      </c>
      <c r="C607" s="13" t="s">
        <v>258</v>
      </c>
      <c r="D607">
        <v>-36.616999999999997</v>
      </c>
      <c r="E607">
        <v>0.75</v>
      </c>
      <c r="F607">
        <v>4424</v>
      </c>
      <c r="G607" s="72">
        <v>66</v>
      </c>
      <c r="H607">
        <v>16.17633410672854</v>
      </c>
      <c r="J607">
        <f>(F607*100*Info!$B$11)/AI607</f>
        <v>1.5483800476753782</v>
      </c>
      <c r="K607">
        <f>2*((F607*100*Info!$B$11)/AI607^2)*(AJ607/2)</f>
        <v>2.6517448147251856E-2</v>
      </c>
      <c r="L607">
        <f t="shared" si="191"/>
        <v>0.86708547690126037</v>
      </c>
      <c r="M607">
        <f t="shared" si="192"/>
        <v>14.365583017074117</v>
      </c>
      <c r="N607">
        <f t="shared" ref="N607:N638" si="201">2*M607*SQRT((0.5*K607/J607)^2+(0.5*V607/U607)^2)</f>
        <v>0.3541680859852579</v>
      </c>
      <c r="O607" s="73">
        <v>0.85370353776486241</v>
      </c>
      <c r="P607" s="73">
        <v>1.1020449828896885E-2</v>
      </c>
      <c r="Q607" s="72">
        <v>0.84136480258774848</v>
      </c>
      <c r="R607" s="72">
        <v>1.1020449828896885E-2</v>
      </c>
      <c r="S607" s="73">
        <v>7.1692279309267164</v>
      </c>
      <c r="T607" s="73">
        <v>8.9947935213833576E-3</v>
      </c>
      <c r="U607" s="73">
        <v>2.2501490596729412</v>
      </c>
      <c r="V607" s="73">
        <v>3.990566984603762E-2</v>
      </c>
      <c r="W607" s="37">
        <f>U607*Info!$B$2</f>
        <v>1.0800715486430117</v>
      </c>
      <c r="X607" s="37">
        <f>W607*SQRT((0.5*V607/U607)^2+Info!$B$3^2)</f>
        <v>5.4846259805531636E-2</v>
      </c>
      <c r="Y607" s="28">
        <f>W607*Info!$D$2</f>
        <v>0.87485795440083958</v>
      </c>
      <c r="Z607" s="28">
        <f>Y607*SQRT(Info!$D$3^2+(X607/W607)^2)</f>
        <v>6.2346319257689742E-2</v>
      </c>
      <c r="AA607" s="37">
        <f t="shared" si="193"/>
        <v>0</v>
      </c>
      <c r="AB607" s="37">
        <f t="shared" ref="AB607:AB638" si="202">SQRT((0.5*P607)^2+X607^2)</f>
        <v>5.5122362007298663E-2</v>
      </c>
      <c r="AC607" s="37">
        <f>(1-EXP(-Info!$B$6*H607*1000))+(Info!$B$6/(Info!$B$6-Info!$B$7))*(EXP(-Info!$B$7*H607*1000)-EXP(-Info!$B$6*H607*1000))*(Info!$B$9-1)</f>
        <v>0.15763993325336581</v>
      </c>
      <c r="AD607" s="37">
        <f>SQRT((Info!$B$6*EXP(-Info!$B$6*H607*1000)+(Info!$B$6/(Info!$B$6+Info!$B$7))*(Info!$B$9-1)*(-Info!$B$7*EXP(-Info!$B$7*H607*1000)+Info!$B$6*EXP(-Info!$B$6*H607*1000)))^2*(0.01*H607*1000)^2)</f>
        <v>1.3735493033424011E-3</v>
      </c>
      <c r="AE607" s="37">
        <f t="shared" ref="AE607:AE638" si="203">IF(AA607&gt;0,AA607*AC607*SQRT((AB607/AA607)^2+(AD607/AC607)^2),AA607*AC607*SQRT((AD607/AC607)^2))</f>
        <v>0</v>
      </c>
      <c r="AF607" s="37">
        <f t="shared" si="194"/>
        <v>6.2943699765258767</v>
      </c>
      <c r="AG607" s="37">
        <f t="shared" ref="AG607:AG638" si="204">SQRT((T607*0.5)^2+Z607^2+AE607^2)</f>
        <v>6.250832026702409E-2</v>
      </c>
      <c r="AH607" s="37">
        <f t="shared" si="195"/>
        <v>0.87797040869256437</v>
      </c>
      <c r="AI607">
        <f>AF607*EXP(Info!$B$6*H607*1000)</f>
        <v>7.3009284906179834</v>
      </c>
      <c r="AJ607">
        <f>2*SQRT((EXP(Info!$B$6*H607)*AG607)^2+(Info!$B$6*H607*0.01*AI607)^2)</f>
        <v>0.12503518949847983</v>
      </c>
      <c r="AK607">
        <f t="shared" si="196"/>
        <v>0</v>
      </c>
      <c r="AL607">
        <f t="shared" ref="AL607:AL638" si="205">AB607/0.752049334436339*2</f>
        <v>0.14659240952221006</v>
      </c>
      <c r="AM607">
        <f t="shared" si="199"/>
        <v>0.98554681498753216</v>
      </c>
      <c r="AN607">
        <f t="shared" si="200"/>
        <v>1.812461873599136E-2</v>
      </c>
      <c r="AO607">
        <f t="shared" si="197"/>
        <v>9.2778145924820077</v>
      </c>
      <c r="AP607">
        <f t="shared" si="198"/>
        <v>0.37939865987764743</v>
      </c>
      <c r="AQ607">
        <f t="shared" si="190"/>
        <v>4</v>
      </c>
      <c r="AR607">
        <v>1</v>
      </c>
      <c r="AS607">
        <v>1</v>
      </c>
      <c r="AT607">
        <v>0</v>
      </c>
      <c r="AU607">
        <v>0</v>
      </c>
      <c r="AV607">
        <v>1</v>
      </c>
      <c r="AW607">
        <v>0</v>
      </c>
      <c r="AX607">
        <v>1</v>
      </c>
    </row>
    <row r="608" spans="1:50">
      <c r="A608" t="s">
        <v>257</v>
      </c>
      <c r="B608" s="13" t="s">
        <v>419</v>
      </c>
      <c r="C608" s="13" t="s">
        <v>258</v>
      </c>
      <c r="D608">
        <v>-36.616999999999997</v>
      </c>
      <c r="E608">
        <v>0.75</v>
      </c>
      <c r="F608">
        <v>4424</v>
      </c>
      <c r="G608" s="72">
        <v>80</v>
      </c>
      <c r="H608">
        <v>17.8</v>
      </c>
      <c r="J608">
        <f>(F608*100*Info!$B$11)/AI608</f>
        <v>1.5472118839380276</v>
      </c>
      <c r="K608">
        <f>2*((F608*100*Info!$B$11)/AI608^2)*(AJ608/2)</f>
        <v>2.685943879561737E-2</v>
      </c>
      <c r="L608">
        <f t="shared" si="191"/>
        <v>0.87907061859239222</v>
      </c>
      <c r="M608">
        <f t="shared" si="192"/>
        <v>14.553161034603855</v>
      </c>
      <c r="N608">
        <f t="shared" si="201"/>
        <v>0.37081840309921371</v>
      </c>
      <c r="O608" s="73">
        <v>0.80175705433283972</v>
      </c>
      <c r="P608" s="73">
        <v>1.5269192645932253E-2</v>
      </c>
      <c r="Q608" s="72">
        <v>0.778370387373016</v>
      </c>
      <c r="R608" s="72">
        <v>1.5269192645932253E-2</v>
      </c>
      <c r="S608" s="73">
        <v>7.0929742630063126</v>
      </c>
      <c r="T608" s="73">
        <v>8.6948783285451733E-3</v>
      </c>
      <c r="U608" s="73">
        <v>2.2812513627615885</v>
      </c>
      <c r="V608" s="73">
        <v>4.2548725753384468E-2</v>
      </c>
      <c r="W608" s="37">
        <f>U608*Info!$B$2</f>
        <v>1.0950006541255624</v>
      </c>
      <c r="X608" s="37">
        <f>W608*SQRT((0.5*V608/U608)^2+Info!$B$3^2)</f>
        <v>5.569420777227161E-2</v>
      </c>
      <c r="Y608" s="28">
        <f>W608*Info!$D$2</f>
        <v>0.88695052984170553</v>
      </c>
      <c r="Z608" s="28">
        <f>Y608*SQRT(Info!$D$3^2+(X608/W608)^2)</f>
        <v>6.3259967323087141E-2</v>
      </c>
      <c r="AA608" s="37">
        <f t="shared" si="193"/>
        <v>0</v>
      </c>
      <c r="AB608" s="37">
        <f t="shared" si="202"/>
        <v>5.6215049945682757E-2</v>
      </c>
      <c r="AC608" s="37">
        <f>(1-EXP(-Info!$B$6*H608*1000))+(Info!$B$6/(Info!$B$6-Info!$B$7))*(EXP(-Info!$B$7*H608*1000)-EXP(-Info!$B$6*H608*1000))*(Info!$B$9-1)</f>
        <v>0.17215776163699489</v>
      </c>
      <c r="AD608" s="37">
        <f>SQRT((Info!$B$6*EXP(-Info!$B$6*H608*1000)+(Info!$B$6/(Info!$B$6+Info!$B$7))*(Info!$B$9-1)*(-Info!$B$7*EXP(-Info!$B$7*H608*1000)+Info!$B$6*EXP(-Info!$B$6*H608*1000)))^2*(0.01*H608*1000)^2)</f>
        <v>1.488528381908102E-3</v>
      </c>
      <c r="AE608" s="37">
        <f t="shared" si="203"/>
        <v>0</v>
      </c>
      <c r="AF608" s="37">
        <f t="shared" si="194"/>
        <v>6.2060237331646073</v>
      </c>
      <c r="AG608" s="37">
        <f t="shared" si="204"/>
        <v>6.340917672549537E-2</v>
      </c>
      <c r="AH608" s="37">
        <f t="shared" si="195"/>
        <v>0.87495365174696449</v>
      </c>
      <c r="AI608">
        <f>AF608*EXP(Info!$B$6*H608*1000)</f>
        <v>7.3064407801759081</v>
      </c>
      <c r="AJ608">
        <f>2*SQRT((EXP(Info!$B$6*H608)*AG608)^2+(Info!$B$6*H608*0.01*AI608)^2)</f>
        <v>0.12683905868758061</v>
      </c>
      <c r="AK608">
        <f t="shared" si="196"/>
        <v>0</v>
      </c>
      <c r="AL608">
        <f t="shared" si="205"/>
        <v>0.14949830382554871</v>
      </c>
      <c r="AM608">
        <f t="shared" si="199"/>
        <v>0.97083073128769126</v>
      </c>
      <c r="AN608">
        <f t="shared" si="200"/>
        <v>2.6543315815040078E-2</v>
      </c>
      <c r="AO608">
        <f t="shared" si="197"/>
        <v>9.4060556084338973</v>
      </c>
      <c r="AP608">
        <f t="shared" si="198"/>
        <v>0.35145493715443343</v>
      </c>
      <c r="AQ608">
        <f t="shared" si="190"/>
        <v>4</v>
      </c>
      <c r="AR608">
        <v>1</v>
      </c>
      <c r="AS608">
        <v>1</v>
      </c>
      <c r="AT608">
        <v>0</v>
      </c>
      <c r="AU608">
        <v>0</v>
      </c>
      <c r="AV608">
        <v>1</v>
      </c>
      <c r="AW608">
        <v>0</v>
      </c>
      <c r="AX608">
        <v>1</v>
      </c>
    </row>
    <row r="609" spans="1:50">
      <c r="A609" t="s">
        <v>257</v>
      </c>
      <c r="B609" s="13" t="s">
        <v>419</v>
      </c>
      <c r="C609" s="13" t="s">
        <v>258</v>
      </c>
      <c r="D609">
        <v>-36.616999999999997</v>
      </c>
      <c r="E609">
        <v>0.75</v>
      </c>
      <c r="F609">
        <v>4424</v>
      </c>
      <c r="G609" s="72">
        <v>100</v>
      </c>
      <c r="H609">
        <v>19.962162162162162</v>
      </c>
      <c r="J609">
        <f>(F609*100*Info!$B$11)/AI609</f>
        <v>1.5292487662748881</v>
      </c>
      <c r="K609">
        <f>2*((F609*100*Info!$B$11)/AI609^2)*(AJ609/2)</f>
        <v>3.3739865013131053E-2</v>
      </c>
      <c r="L609">
        <f t="shared" si="191"/>
        <v>1.1260699072692593</v>
      </c>
      <c r="M609">
        <f t="shared" si="192"/>
        <v>18.425838875809479</v>
      </c>
      <c r="N609">
        <f t="shared" si="201"/>
        <v>0.57372328740332101</v>
      </c>
      <c r="O609" s="73">
        <v>1.0154067759089627</v>
      </c>
      <c r="P609" s="73">
        <v>2.1691927015895014E-2</v>
      </c>
      <c r="Q609" s="72">
        <v>1.0016620774542659</v>
      </c>
      <c r="R609" s="72">
        <v>2.1691927015895014E-2</v>
      </c>
      <c r="S609" s="73">
        <v>7.2918121721294007</v>
      </c>
      <c r="T609" s="73">
        <v>1.2246978855076399E-2</v>
      </c>
      <c r="U609" s="73">
        <v>2.9222322486857424</v>
      </c>
      <c r="V609" s="73">
        <v>6.4204602604034933E-2</v>
      </c>
      <c r="W609" s="37">
        <f>U609*Info!$B$2</f>
        <v>1.4026714793691564</v>
      </c>
      <c r="X609" s="37">
        <f>W609*SQRT((0.5*V609/U609)^2+Info!$B$3^2)</f>
        <v>7.1806397367730174E-2</v>
      </c>
      <c r="Y609" s="28">
        <f>W609*Info!$D$2</f>
        <v>1.1361638982890168</v>
      </c>
      <c r="Z609" s="28">
        <f>Y609*SQRT(Info!$D$3^2+(X609/W609)^2)</f>
        <v>8.1302685899250368E-2</v>
      </c>
      <c r="AA609" s="37">
        <f t="shared" si="193"/>
        <v>0</v>
      </c>
      <c r="AB609" s="37">
        <f t="shared" si="202"/>
        <v>7.2620889744949388E-2</v>
      </c>
      <c r="AC609" s="37">
        <f>(1-EXP(-Info!$B$6*H609*1000))+(Info!$B$6/(Info!$B$6-Info!$B$7))*(EXP(-Info!$B$7*H609*1000)-EXP(-Info!$B$6*H609*1000))*(Info!$B$9-1)</f>
        <v>0.19114328199738675</v>
      </c>
      <c r="AD609" s="37">
        <f>SQRT((Info!$B$6*EXP(-Info!$B$6*H609*1000)+(Info!$B$6/(Info!$B$6+Info!$B$7))*(Info!$B$9-1)*(-Info!$B$7*EXP(-Info!$B$7*H609*1000)+Info!$B$6*EXP(-Info!$B$6*H609*1000)))^2*(0.01*H609*1000)^2)</f>
        <v>1.6357506753625895E-3</v>
      </c>
      <c r="AE609" s="37">
        <f t="shared" si="203"/>
        <v>0</v>
      </c>
      <c r="AF609" s="37">
        <f t="shared" si="194"/>
        <v>6.1556482738403844</v>
      </c>
      <c r="AG609" s="37">
        <f t="shared" si="204"/>
        <v>8.1532961783571542E-2</v>
      </c>
      <c r="AH609" s="37">
        <f t="shared" si="195"/>
        <v>0.84418634607297804</v>
      </c>
      <c r="AI609">
        <f>AF609*EXP(Info!$B$6*H609*1000)</f>
        <v>7.3922649170511434</v>
      </c>
      <c r="AJ609">
        <f>2*SQRT((EXP(Info!$B$6*H609)*AG609)^2+(Info!$B$6*H609*0.01*AI609)^2)</f>
        <v>0.16309578006079417</v>
      </c>
      <c r="AK609">
        <f t="shared" si="196"/>
        <v>0</v>
      </c>
      <c r="AL609">
        <f t="shared" si="205"/>
        <v>0.19312799418771839</v>
      </c>
      <c r="AM609">
        <f t="shared" si="199"/>
        <v>0.98646384997540237</v>
      </c>
      <c r="AN609">
        <f t="shared" si="200"/>
        <v>3.0007777312627309E-2</v>
      </c>
      <c r="AO609">
        <f t="shared" si="197"/>
        <v>12.048947994324788</v>
      </c>
      <c r="AP609">
        <f t="shared" si="198"/>
        <v>0.34747641169370991</v>
      </c>
      <c r="AQ609">
        <f t="shared" si="190"/>
        <v>4</v>
      </c>
      <c r="AR609">
        <v>1</v>
      </c>
      <c r="AS609">
        <v>1</v>
      </c>
      <c r="AT609">
        <v>0</v>
      </c>
      <c r="AU609">
        <v>0</v>
      </c>
      <c r="AV609">
        <v>1</v>
      </c>
      <c r="AW609">
        <v>0</v>
      </c>
      <c r="AX609">
        <v>1</v>
      </c>
    </row>
    <row r="610" spans="1:50">
      <c r="A610" t="s">
        <v>257</v>
      </c>
      <c r="B610" s="13" t="s">
        <v>419</v>
      </c>
      <c r="C610" s="13" t="s">
        <v>258</v>
      </c>
      <c r="D610">
        <v>-36.616999999999997</v>
      </c>
      <c r="E610">
        <v>0.75</v>
      </c>
      <c r="F610">
        <v>4424</v>
      </c>
      <c r="G610" s="72">
        <v>121</v>
      </c>
      <c r="H610">
        <v>22.232432432432432</v>
      </c>
      <c r="J610">
        <f>(F610*100*Info!$B$11)/AI610</f>
        <v>1.7421018866235041</v>
      </c>
      <c r="K610">
        <f>2*((F610*100*Info!$B$11)/AI610^2)*(AJ610/2)</f>
        <v>3.8406534387344718E-2</v>
      </c>
      <c r="L610">
        <f t="shared" si="191"/>
        <v>0.99487183479381502</v>
      </c>
      <c r="M610">
        <f t="shared" si="192"/>
        <v>18.544898673668946</v>
      </c>
      <c r="N610">
        <f t="shared" si="201"/>
        <v>0.47565061882402498</v>
      </c>
      <c r="O610" s="73">
        <v>0.93742273498365647</v>
      </c>
      <c r="P610" s="73">
        <v>1.2162311428368707E-2</v>
      </c>
      <c r="Q610" s="72">
        <v>0.90884088091900395</v>
      </c>
      <c r="R610" s="72">
        <v>1.2162311428368707E-2</v>
      </c>
      <c r="S610" s="73">
        <v>6.2959932223461585</v>
      </c>
      <c r="T610" s="73">
        <v>1.1505987417265962E-2</v>
      </c>
      <c r="U610" s="73">
        <v>2.5817638320464211</v>
      </c>
      <c r="V610" s="73">
        <v>3.3841834863042916E-2</v>
      </c>
      <c r="W610" s="37">
        <f>U610*Info!$B$2</f>
        <v>1.2392466393822821</v>
      </c>
      <c r="X610" s="37">
        <f>W610*SQRT((0.5*V610/U610)^2+Info!$B$3^2)</f>
        <v>6.249238451824346E-2</v>
      </c>
      <c r="Y610" s="28">
        <f>W610*Info!$D$2</f>
        <v>1.0037897778996485</v>
      </c>
      <c r="Z610" s="28">
        <f>Y610*SQRT(Info!$D$3^2+(X610/W610)^2)</f>
        <v>7.1282893416954485E-2</v>
      </c>
      <c r="AA610" s="37">
        <f t="shared" si="193"/>
        <v>0</v>
      </c>
      <c r="AB610" s="37">
        <f t="shared" si="202"/>
        <v>6.2787567062246905E-2</v>
      </c>
      <c r="AC610" s="37">
        <f>(1-EXP(-Info!$B$6*H610*1000))+(Info!$B$6/(Info!$B$6-Info!$B$7))*(EXP(-Info!$B$7*H610*1000)-EXP(-Info!$B$6*H610*1000))*(Info!$B$9-1)</f>
        <v>0.21065916503110105</v>
      </c>
      <c r="AD610" s="37">
        <f>SQRT((Info!$B$6*EXP(-Info!$B$6*H610*1000)+(Info!$B$6/(Info!$B$6+Info!$B$7))*(Info!$B$9-1)*(-Info!$B$7*EXP(-Info!$B$7*H610*1000)+Info!$B$6*EXP(-Info!$B$6*H610*1000)))^2*(0.01*H610*1000)^2)</f>
        <v>1.7832991622863635E-3</v>
      </c>
      <c r="AE610" s="37">
        <f t="shared" si="203"/>
        <v>0</v>
      </c>
      <c r="AF610" s="37">
        <f t="shared" si="194"/>
        <v>5.2922034444465105</v>
      </c>
      <c r="AG610" s="37">
        <f t="shared" si="204"/>
        <v>7.1514668638709797E-2</v>
      </c>
      <c r="AH610" s="37">
        <f t="shared" si="195"/>
        <v>0.84056689033003873</v>
      </c>
      <c r="AI610">
        <f>AF610*EXP(Info!$B$6*H610*1000)</f>
        <v>6.4890647850039933</v>
      </c>
      <c r="AJ610">
        <f>2*SQRT((EXP(Info!$B$6*H610)*AG610)^2+(Info!$B$6*H610*0.01*AI610)^2)</f>
        <v>0.14305850405225151</v>
      </c>
      <c r="AK610">
        <f t="shared" si="196"/>
        <v>0</v>
      </c>
      <c r="AL610">
        <f t="shared" si="205"/>
        <v>0.16697725584533943</v>
      </c>
      <c r="AM610">
        <f t="shared" si="199"/>
        <v>0.96951017614784984</v>
      </c>
      <c r="AN610">
        <f t="shared" si="200"/>
        <v>1.8070738608934201E-2</v>
      </c>
      <c r="AO610">
        <f t="shared" si="197"/>
        <v>10.645128620405323</v>
      </c>
      <c r="AP610">
        <f t="shared" si="198"/>
        <v>0.36309391407060398</v>
      </c>
      <c r="AQ610">
        <f t="shared" si="190"/>
        <v>4</v>
      </c>
      <c r="AR610">
        <v>1</v>
      </c>
      <c r="AS610">
        <v>1</v>
      </c>
      <c r="AT610">
        <v>0</v>
      </c>
      <c r="AU610">
        <v>0</v>
      </c>
      <c r="AV610">
        <v>1</v>
      </c>
      <c r="AW610">
        <v>0</v>
      </c>
      <c r="AX610">
        <v>1</v>
      </c>
    </row>
    <row r="611" spans="1:50">
      <c r="A611" t="s">
        <v>257</v>
      </c>
      <c r="B611" s="13" t="s">
        <v>419</v>
      </c>
      <c r="C611" s="13" t="s">
        <v>258</v>
      </c>
      <c r="D611">
        <v>-36.616999999999997</v>
      </c>
      <c r="E611">
        <v>0.75</v>
      </c>
      <c r="F611">
        <v>4424</v>
      </c>
      <c r="G611" s="72">
        <v>151</v>
      </c>
      <c r="H611">
        <v>25.860829493087557</v>
      </c>
      <c r="J611">
        <f>(F611*100*Info!$B$11)/AI611</f>
        <v>1.8710117822405536</v>
      </c>
      <c r="K611">
        <f>2*((F611*100*Info!$B$11)/AI611^2)*(AJ611/2)</f>
        <v>3.2981506531892864E-2</v>
      </c>
      <c r="L611">
        <f t="shared" si="191"/>
        <v>0.73797785938092353</v>
      </c>
      <c r="M611">
        <f t="shared" si="192"/>
        <v>14.774188388297762</v>
      </c>
      <c r="N611">
        <f t="shared" si="201"/>
        <v>0.36491948258778578</v>
      </c>
      <c r="O611" s="73">
        <v>0.8428362611642698</v>
      </c>
      <c r="P611" s="73">
        <v>2.2379496828687659E-2</v>
      </c>
      <c r="Q611" s="72">
        <v>0.83753616687369969</v>
      </c>
      <c r="R611" s="72">
        <v>2.2379496828687659E-2</v>
      </c>
      <c r="S611" s="73">
        <v>5.5109072059723161</v>
      </c>
      <c r="T611" s="73">
        <v>9.1519698445850107E-3</v>
      </c>
      <c r="U611" s="73">
        <v>1.9151055237135886</v>
      </c>
      <c r="V611" s="73">
        <v>3.3134462051754625E-2</v>
      </c>
      <c r="W611" s="37">
        <f>U611*Info!$B$2</f>
        <v>0.91925065138252249</v>
      </c>
      <c r="X611" s="37">
        <f>W611*SQRT((0.5*V611/U611)^2+Info!$B$3^2)</f>
        <v>4.6645396477191924E-2</v>
      </c>
      <c r="Y611" s="28">
        <f>W611*Info!$D$2</f>
        <v>0.74459302761984325</v>
      </c>
      <c r="Z611" s="28">
        <f>Y611*SQRT(Info!$D$3^2+(X611/W611)^2)</f>
        <v>5.3043234605941299E-2</v>
      </c>
      <c r="AA611" s="37">
        <f t="shared" si="193"/>
        <v>0</v>
      </c>
      <c r="AB611" s="37">
        <f t="shared" si="202"/>
        <v>4.7968776116248155E-2</v>
      </c>
      <c r="AC611" s="37">
        <f>(1-EXP(-Info!$B$6*H611*1000))+(Info!$B$6/(Info!$B$6-Info!$B$7))*(EXP(-Info!$B$7*H611*1000)-EXP(-Info!$B$6*H611*1000))*(Info!$B$9-1)</f>
        <v>0.24098084663371858</v>
      </c>
      <c r="AD611" s="37">
        <f>SQRT((Info!$B$6*EXP(-Info!$B$6*H611*1000)+(Info!$B$6/(Info!$B$6+Info!$B$7))*(Info!$B$9-1)*(-Info!$B$7*EXP(-Info!$B$7*H611*1000)+Info!$B$6*EXP(-Info!$B$6*H611*1000)))^2*(0.01*H611*1000)^2)</f>
        <v>2.0047177755638198E-3</v>
      </c>
      <c r="AE611" s="37">
        <f t="shared" si="203"/>
        <v>0</v>
      </c>
      <c r="AF611" s="37">
        <f t="shared" si="194"/>
        <v>4.7663141783524727</v>
      </c>
      <c r="AG611" s="37">
        <f t="shared" si="204"/>
        <v>5.3240251459492349E-2</v>
      </c>
      <c r="AH611" s="37">
        <f t="shared" si="195"/>
        <v>0.86488739516192392</v>
      </c>
      <c r="AI611">
        <f>AF611*EXP(Info!$B$6*H611*1000)</f>
        <v>6.0419779884230467</v>
      </c>
      <c r="AJ611">
        <f>2*SQRT((EXP(Info!$B$6*H611)*AG611)^2+(Info!$B$6*H611*0.01*AI611)^2)</f>
        <v>0.10650576248755406</v>
      </c>
      <c r="AK611">
        <f t="shared" si="196"/>
        <v>0</v>
      </c>
      <c r="AL611">
        <f t="shared" si="205"/>
        <v>0.12756816320355033</v>
      </c>
      <c r="AM611">
        <f t="shared" si="199"/>
        <v>0.99371159674211373</v>
      </c>
      <c r="AN611">
        <f t="shared" si="200"/>
        <v>3.7433169723347086E-2</v>
      </c>
      <c r="AO611">
        <f t="shared" si="197"/>
        <v>7.8963630865572094</v>
      </c>
      <c r="AP611">
        <f t="shared" si="198"/>
        <v>0.44009912285664693</v>
      </c>
      <c r="AQ611">
        <f t="shared" si="190"/>
        <v>4</v>
      </c>
      <c r="AR611">
        <v>1</v>
      </c>
      <c r="AS611">
        <v>1</v>
      </c>
      <c r="AT611">
        <v>0</v>
      </c>
      <c r="AU611">
        <v>0</v>
      </c>
      <c r="AV611">
        <v>1</v>
      </c>
      <c r="AW611">
        <v>0</v>
      </c>
      <c r="AX611">
        <v>1</v>
      </c>
    </row>
    <row r="612" spans="1:50">
      <c r="A612" t="s">
        <v>259</v>
      </c>
      <c r="B612" s="13" t="s">
        <v>419</v>
      </c>
      <c r="C612" s="13" t="s">
        <v>258</v>
      </c>
      <c r="D612">
        <v>-13.65</v>
      </c>
      <c r="E612">
        <v>0.55000000000000004</v>
      </c>
      <c r="F612">
        <v>3837</v>
      </c>
      <c r="G612" s="72">
        <v>5</v>
      </c>
      <c r="H612">
        <v>4.4069767441860463</v>
      </c>
      <c r="J612">
        <f>(F612*100*Info!$B$11)/AI612</f>
        <v>1.3204106914017137</v>
      </c>
      <c r="K612">
        <f>2*((F612*100*Info!$B$11)/AI612^2)*(AJ612/2)</f>
        <v>3.3789870993519307E-3</v>
      </c>
      <c r="L612">
        <f t="shared" si="191"/>
        <v>0.1308329288965038</v>
      </c>
      <c r="M612">
        <f t="shared" si="192"/>
        <v>1.8484592196950791</v>
      </c>
      <c r="N612">
        <f t="shared" si="201"/>
        <v>3.7125170858876178E-2</v>
      </c>
      <c r="O612" s="72">
        <v>0.21039616304335909</v>
      </c>
      <c r="P612" s="72">
        <v>4.2157957648375375E-3</v>
      </c>
      <c r="Q612" s="72">
        <v>0.22494863925072184</v>
      </c>
      <c r="R612" s="72">
        <v>4.2157957648375375E-3</v>
      </c>
      <c r="S612" s="72">
        <v>7.2655049256385826</v>
      </c>
      <c r="T612" s="72">
        <v>2.2398924491870034E-3</v>
      </c>
      <c r="U612" s="72">
        <v>0.3395208428387147</v>
      </c>
      <c r="V612" s="72">
        <v>6.7634896645346687E-3</v>
      </c>
      <c r="W612" s="37">
        <f>U612*Info!$B$2</f>
        <v>0.16297000456258304</v>
      </c>
      <c r="X612" s="37">
        <f>W612*SQRT((0.5*V612/U612)^2+Info!$B$3^2)</f>
        <v>8.3086073449462894E-3</v>
      </c>
      <c r="Y612" s="28">
        <f>W612*Info!$D$2</f>
        <v>0.13200570369569226</v>
      </c>
      <c r="Z612" s="28">
        <f>Y612*SQRT(Info!$D$3^2+(X612/W612)^2)</f>
        <v>9.4263612788968304E-3</v>
      </c>
      <c r="AA612" s="37">
        <f t="shared" si="193"/>
        <v>4.7426158480776054E-2</v>
      </c>
      <c r="AB612" s="37">
        <f t="shared" si="202"/>
        <v>8.571825330418309E-3</v>
      </c>
      <c r="AC612" s="37">
        <f>(1-EXP(-Info!$B$6*H612*1000))+(Info!$B$6/(Info!$B$6-Info!$B$7))*(EXP(-Info!$B$7*H612*1000)-EXP(-Info!$B$6*H612*1000))*(Info!$B$9-1)</f>
        <v>4.5386948824935838E-2</v>
      </c>
      <c r="AD612" s="37">
        <f>SQRT((Info!$B$6*EXP(-Info!$B$6*H612*1000)+(Info!$B$6/(Info!$B$6+Info!$B$7))*(Info!$B$9-1)*(-Info!$B$7*EXP(-Info!$B$7*H612*1000)+Info!$B$6*EXP(-Info!$B$6*H612*1000)))^2*(0.01*H612*1000)^2)</f>
        <v>4.1791889839408507E-4</v>
      </c>
      <c r="AE612" s="37">
        <f t="shared" si="203"/>
        <v>3.895535474777605E-4</v>
      </c>
      <c r="AF612" s="37">
        <f t="shared" si="194"/>
        <v>7.1313466933149599</v>
      </c>
      <c r="AG612" s="37">
        <f t="shared" si="204"/>
        <v>9.5006483185422277E-3</v>
      </c>
      <c r="AH612" s="37">
        <f t="shared" si="195"/>
        <v>0.98153490587416659</v>
      </c>
      <c r="AI612">
        <f>AF612*EXP(Info!$B$6*H612*1000)</f>
        <v>7.4254590925137087</v>
      </c>
      <c r="AJ612">
        <f>2*SQRT((EXP(Info!$B$6*H612)*AG612)^2+(Info!$B$6*H612*0.01*AI612)^2)</f>
        <v>1.9002065526850482E-2</v>
      </c>
      <c r="AK612">
        <f t="shared" si="196"/>
        <v>6.3062562931887917E-2</v>
      </c>
      <c r="AL612">
        <f t="shared" si="205"/>
        <v>2.2795912283714449E-2</v>
      </c>
      <c r="AM612">
        <f t="shared" si="199"/>
        <v>1.0691670228052768</v>
      </c>
      <c r="AN612">
        <f t="shared" si="200"/>
        <v>2.933356195096555E-2</v>
      </c>
      <c r="AO612">
        <f t="shared" si="197"/>
        <v>1.3999123376291662</v>
      </c>
      <c r="AP612">
        <f t="shared" si="198"/>
        <v>0.619685558283399</v>
      </c>
      <c r="AQ612">
        <f t="shared" si="190"/>
        <v>4</v>
      </c>
      <c r="AR612">
        <v>1</v>
      </c>
      <c r="AS612">
        <v>1</v>
      </c>
      <c r="AT612">
        <v>0</v>
      </c>
      <c r="AU612">
        <v>0</v>
      </c>
      <c r="AV612">
        <v>1</v>
      </c>
      <c r="AW612">
        <v>0</v>
      </c>
      <c r="AX612">
        <v>1</v>
      </c>
    </row>
    <row r="613" spans="1:50">
      <c r="A613" t="s">
        <v>259</v>
      </c>
      <c r="B613" s="13" t="s">
        <v>419</v>
      </c>
      <c r="C613" s="13" t="s">
        <v>258</v>
      </c>
      <c r="D613">
        <v>-13.65</v>
      </c>
      <c r="E613">
        <v>0.55000000000000004</v>
      </c>
      <c r="F613">
        <v>3837</v>
      </c>
      <c r="G613" s="72">
        <v>9</v>
      </c>
      <c r="H613">
        <v>6.7325581395348841</v>
      </c>
      <c r="J613">
        <f>(F613*100*Info!$B$11)/AI613</f>
        <v>1.2679786598050029</v>
      </c>
      <c r="K613">
        <f>2*((F613*100*Info!$B$11)/AI613^2)*(AJ613/2)</f>
        <v>3.0111031152025721E-3</v>
      </c>
      <c r="L613">
        <f t="shared" si="191"/>
        <v>0.12632111803515111</v>
      </c>
      <c r="M613">
        <f t="shared" si="192"/>
        <v>1.713845556878701</v>
      </c>
      <c r="N613">
        <f t="shared" si="201"/>
        <v>3.1153338955139501E-2</v>
      </c>
      <c r="O613" s="72">
        <v>0.18662491278525736</v>
      </c>
      <c r="P613" s="72">
        <v>7.2432826030361681E-3</v>
      </c>
      <c r="Q613" s="72">
        <v>0.20567066432229414</v>
      </c>
      <c r="R613" s="72">
        <v>7.2432826030361681E-3</v>
      </c>
      <c r="S613" s="72">
        <v>7.3989938400166579</v>
      </c>
      <c r="T613" s="72">
        <v>2.3514581050216176E-3</v>
      </c>
      <c r="U613" s="72">
        <v>0.32781236975555744</v>
      </c>
      <c r="V613" s="72">
        <v>5.9077236930668697E-3</v>
      </c>
      <c r="W613" s="37">
        <f>U613*Info!$B$2</f>
        <v>0.15734993748266757</v>
      </c>
      <c r="X613" s="37">
        <f>W613*SQRT((0.5*V613/U613)^2+Info!$B$3^2)</f>
        <v>7.9942364326028807E-3</v>
      </c>
      <c r="Y613" s="28">
        <f>W613*Info!$D$2</f>
        <v>0.12745344936096073</v>
      </c>
      <c r="Z613" s="28">
        <f>Y613*SQRT(Info!$D$3^2+(X613/W613)^2)</f>
        <v>9.0852007437758099E-3</v>
      </c>
      <c r="AA613" s="37">
        <f t="shared" si="193"/>
        <v>2.9274975302589795E-2</v>
      </c>
      <c r="AB613" s="37">
        <f t="shared" si="202"/>
        <v>8.7763376107130725E-3</v>
      </c>
      <c r="AC613" s="37">
        <f>(1-EXP(-Info!$B$6*H613*1000))+(Info!$B$6/(Info!$B$6-Info!$B$7))*(EXP(-Info!$B$7*H613*1000)-EXP(-Info!$B$6*H613*1000))*(Info!$B$9-1)</f>
        <v>6.8579594566460664E-2</v>
      </c>
      <c r="AD613" s="37">
        <f>SQRT((Info!$B$6*EXP(-Info!$B$6*H613*1000)+(Info!$B$6/(Info!$B$6+Info!$B$7))*(Info!$B$9-1)*(-Info!$B$7*EXP(-Info!$B$7*H613*1000)+Info!$B$6*EXP(-Info!$B$6*H613*1000)))^2*(0.01*H613*1000)^2)</f>
        <v>6.246777731025308E-4</v>
      </c>
      <c r="AE613" s="37">
        <f t="shared" si="203"/>
        <v>6.0215543323360507E-4</v>
      </c>
      <c r="AF613" s="37">
        <f t="shared" si="194"/>
        <v>7.269532724718502</v>
      </c>
      <c r="AG613" s="37">
        <f t="shared" si="204"/>
        <v>9.1807299560217569E-3</v>
      </c>
      <c r="AH613" s="37">
        <f t="shared" si="195"/>
        <v>0.98250287564804017</v>
      </c>
      <c r="AI613">
        <f>AF613*EXP(Info!$B$6*H613*1000)</f>
        <v>7.7325083498084943</v>
      </c>
      <c r="AJ613">
        <f>2*SQRT((EXP(Info!$B$6*H613)*AG613)^2+(Info!$B$6*H613*0.01*AI613)^2)</f>
        <v>1.8362596089762987E-2</v>
      </c>
      <c r="AK613">
        <f t="shared" si="196"/>
        <v>3.8926934659853647E-2</v>
      </c>
      <c r="AL613">
        <f t="shared" si="205"/>
        <v>2.3339792241930345E-2</v>
      </c>
      <c r="AM613">
        <f t="shared" si="199"/>
        <v>1.1020536393174476</v>
      </c>
      <c r="AN613">
        <f t="shared" si="200"/>
        <v>5.775716045562896E-2</v>
      </c>
      <c r="AO613">
        <f t="shared" si="197"/>
        <v>1.3516359614666074</v>
      </c>
      <c r="AP613">
        <f t="shared" si="198"/>
        <v>0.5693040592837284</v>
      </c>
      <c r="AQ613">
        <f t="shared" si="190"/>
        <v>4</v>
      </c>
      <c r="AR613">
        <v>1</v>
      </c>
      <c r="AS613">
        <v>1</v>
      </c>
      <c r="AT613">
        <v>0</v>
      </c>
      <c r="AU613">
        <v>0</v>
      </c>
      <c r="AV613">
        <v>1</v>
      </c>
      <c r="AW613">
        <v>0</v>
      </c>
      <c r="AX613">
        <v>1</v>
      </c>
    </row>
    <row r="614" spans="1:50">
      <c r="A614" t="s">
        <v>259</v>
      </c>
      <c r="B614" s="13" t="s">
        <v>419</v>
      </c>
      <c r="C614" s="13" t="s">
        <v>258</v>
      </c>
      <c r="D614">
        <v>-13.65</v>
      </c>
      <c r="E614">
        <v>0.55000000000000004</v>
      </c>
      <c r="F614">
        <v>3837</v>
      </c>
      <c r="G614" s="72">
        <v>14</v>
      </c>
      <c r="H614">
        <v>8.3126582278481003</v>
      </c>
      <c r="J614">
        <f>(F614*100*Info!$B$11)/AI614</f>
        <v>1.1235348157332954</v>
      </c>
      <c r="K614">
        <f>2*((F614*100*Info!$B$11)/AI614^2)*(AJ614/2)</f>
        <v>2.5634328879964017E-3</v>
      </c>
      <c r="L614">
        <f t="shared" si="191"/>
        <v>0.13734211443512553</v>
      </c>
      <c r="M614">
        <f t="shared" si="192"/>
        <v>1.6511025254069023</v>
      </c>
      <c r="N614">
        <f t="shared" si="201"/>
        <v>2.4115018835485884E-2</v>
      </c>
      <c r="O614" s="72">
        <v>0.18640211615596222</v>
      </c>
      <c r="P614" s="72">
        <v>5.059504762757897E-3</v>
      </c>
      <c r="Q614" s="72">
        <v>0.20986413264900822</v>
      </c>
      <c r="R614" s="72">
        <v>5.059504762757897E-3</v>
      </c>
      <c r="S614" s="72">
        <v>8.2259555752560374</v>
      </c>
      <c r="T614" s="72">
        <v>2.454944186003916E-3</v>
      </c>
      <c r="U614" s="72">
        <v>0.35641264659871963</v>
      </c>
      <c r="V614" s="72">
        <v>5.1416426751718985E-3</v>
      </c>
      <c r="W614" s="37">
        <f>U614*Info!$B$2</f>
        <v>0.17107807036738543</v>
      </c>
      <c r="X614" s="37">
        <f>W614*SQRT((0.5*V614/U614)^2+Info!$B$3^2)</f>
        <v>8.6424537714101315E-3</v>
      </c>
      <c r="Y614" s="28">
        <f>W614*Info!$D$2</f>
        <v>0.1385732369975822</v>
      </c>
      <c r="Z614" s="28">
        <f>Y614*SQRT(Info!$D$3^2+(X614/W614)^2)</f>
        <v>9.8494558706539656E-3</v>
      </c>
      <c r="AA614" s="37">
        <f t="shared" si="193"/>
        <v>1.5324045788576796E-2</v>
      </c>
      <c r="AB614" s="37">
        <f t="shared" si="202"/>
        <v>9.0050904660671591E-3</v>
      </c>
      <c r="AC614" s="37">
        <f>(1-EXP(-Info!$B$6*H614*1000))+(Info!$B$6/(Info!$B$6-Info!$B$7))*(EXP(-Info!$B$7*H614*1000)-EXP(-Info!$B$6*H614*1000))*(Info!$B$9-1)</f>
        <v>8.4046410325434057E-2</v>
      </c>
      <c r="AD614" s="37">
        <f>SQRT((Info!$B$6*EXP(-Info!$B$6*H614*1000)+(Info!$B$6/(Info!$B$6+Info!$B$7))*(Info!$B$9-1)*(-Info!$B$7*EXP(-Info!$B$7*H614*1000)+Info!$B$6*EXP(-Info!$B$6*H614*1000)))^2*(0.01*H614*1000)^2)</f>
        <v>7.5993433161184332E-4</v>
      </c>
      <c r="AE614" s="37">
        <f t="shared" si="203"/>
        <v>7.5693511348694697E-4</v>
      </c>
      <c r="AF614" s="37">
        <f t="shared" si="194"/>
        <v>8.0860944072182637</v>
      </c>
      <c r="AG614" s="37">
        <f t="shared" si="204"/>
        <v>9.9544673113676936E-3</v>
      </c>
      <c r="AH614" s="37">
        <f t="shared" si="195"/>
        <v>0.98299757800072718</v>
      </c>
      <c r="AI614">
        <f>AF614*EXP(Info!$B$6*H614*1000)</f>
        <v>8.7266148204957776</v>
      </c>
      <c r="AJ614">
        <f>2*SQRT((EXP(Info!$B$6*H614)*AG614)^2+(Info!$B$6*H614*0.01*AI614)^2)</f>
        <v>1.9910456817606888E-2</v>
      </c>
      <c r="AK614">
        <f t="shared" si="196"/>
        <v>2.0376383685070564E-2</v>
      </c>
      <c r="AL614">
        <f t="shared" si="205"/>
        <v>2.3948137585459002E-2</v>
      </c>
      <c r="AM614">
        <f t="shared" si="199"/>
        <v>1.12586775824699</v>
      </c>
      <c r="AN614">
        <f t="shared" si="200"/>
        <v>4.0873168727014658E-2</v>
      </c>
      <c r="AO614">
        <f t="shared" si="197"/>
        <v>1.4695606228146354</v>
      </c>
      <c r="AP614">
        <f t="shared" si="198"/>
        <v>0.52299523581673002</v>
      </c>
      <c r="AQ614">
        <f t="shared" si="190"/>
        <v>4</v>
      </c>
      <c r="AR614">
        <v>1</v>
      </c>
      <c r="AS614">
        <v>1</v>
      </c>
      <c r="AT614">
        <v>0</v>
      </c>
      <c r="AU614">
        <v>0</v>
      </c>
      <c r="AV614">
        <v>1</v>
      </c>
      <c r="AW614">
        <v>0</v>
      </c>
      <c r="AX614">
        <v>1</v>
      </c>
    </row>
    <row r="615" spans="1:50">
      <c r="A615" t="s">
        <v>259</v>
      </c>
      <c r="B615" s="13" t="s">
        <v>419</v>
      </c>
      <c r="C615" s="13" t="s">
        <v>258</v>
      </c>
      <c r="D615">
        <v>-13.65</v>
      </c>
      <c r="E615">
        <v>0.55000000000000004</v>
      </c>
      <c r="F615">
        <v>3837</v>
      </c>
      <c r="G615" s="72">
        <v>21</v>
      </c>
      <c r="H615">
        <v>10.084810126582278</v>
      </c>
      <c r="J615">
        <f>(F615*100*Info!$B$11)/AI615</f>
        <v>1.2287938458679057</v>
      </c>
      <c r="K615">
        <f>2*((F615*100*Info!$B$11)/AI615^2)*(AJ615/2)</f>
        <v>3.6823958697386775E-3</v>
      </c>
      <c r="L615">
        <f t="shared" si="191"/>
        <v>0.16544493960438364</v>
      </c>
      <c r="M615">
        <f t="shared" si="192"/>
        <v>2.1752856426896372</v>
      </c>
      <c r="N615">
        <f t="shared" si="201"/>
        <v>2.5197254910399536E-2</v>
      </c>
      <c r="O615" s="72">
        <v>0.23316404963421944</v>
      </c>
      <c r="P615" s="72">
        <v>4.5971093704865549E-3</v>
      </c>
      <c r="Q615" s="72">
        <v>0.25330892279477385</v>
      </c>
      <c r="R615" s="72">
        <v>4.5971093704865549E-3</v>
      </c>
      <c r="S615" s="72">
        <v>7.4439180119315447</v>
      </c>
      <c r="T615" s="72">
        <v>2.4991078694273148E-3</v>
      </c>
      <c r="U615" s="72">
        <v>0.42934149538390126</v>
      </c>
      <c r="V615" s="72">
        <v>4.8039294401014589E-3</v>
      </c>
      <c r="W615" s="37">
        <f>U615*Info!$B$2</f>
        <v>0.2060839177842726</v>
      </c>
      <c r="X615" s="37">
        <f>W615*SQRT((0.5*V615/U615)^2+Info!$B$3^2)</f>
        <v>1.0368497028781865E-2</v>
      </c>
      <c r="Y615" s="28">
        <f>W615*Info!$D$2</f>
        <v>0.1669279734052608</v>
      </c>
      <c r="Z615" s="28">
        <f>Y615*SQRT(Info!$D$3^2+(X615/W615)^2)</f>
        <v>1.1840476368506266E-2</v>
      </c>
      <c r="AA615" s="37">
        <f t="shared" si="193"/>
        <v>2.7080131849946842E-2</v>
      </c>
      <c r="AB615" s="37">
        <f t="shared" si="202"/>
        <v>1.0620220538054385E-2</v>
      </c>
      <c r="AC615" s="37">
        <f>(1-EXP(-Info!$B$6*H615*1000))+(Info!$B$6/(Info!$B$6-Info!$B$7))*(EXP(-Info!$B$7*H615*1000)-EXP(-Info!$B$6*H615*1000))*(Info!$B$9-1)</f>
        <v>0.10111763165094749</v>
      </c>
      <c r="AD615" s="37">
        <f>SQRT((Info!$B$6*EXP(-Info!$B$6*H615*1000)+(Info!$B$6/(Info!$B$6+Info!$B$7))*(Info!$B$9-1)*(-Info!$B$7*EXP(-Info!$B$7*H615*1000)+Info!$B$6*EXP(-Info!$B$6*H615*1000)))^2*(0.01*H615*1000)^2)</f>
        <v>9.0673321573232692E-4</v>
      </c>
      <c r="AE615" s="37">
        <f t="shared" si="203"/>
        <v>1.0741722296854471E-3</v>
      </c>
      <c r="AF615" s="37">
        <f t="shared" si="194"/>
        <v>7.2742517597288217</v>
      </c>
      <c r="AG615" s="37">
        <f t="shared" si="204"/>
        <v>1.1954585381682675E-2</v>
      </c>
      <c r="AH615" s="37">
        <f t="shared" si="195"/>
        <v>0.97720739912358356</v>
      </c>
      <c r="AI615">
        <f>AF615*EXP(Info!$B$6*H615*1000)</f>
        <v>7.979089093985551</v>
      </c>
      <c r="AJ615">
        <f>2*SQRT((EXP(Info!$B$6*H615)*AG615)^2+(Info!$B$6*H615*0.01*AI615)^2)</f>
        <v>2.3911386619304306E-2</v>
      </c>
      <c r="AK615">
        <f t="shared" si="196"/>
        <v>3.6008451320874317E-2</v>
      </c>
      <c r="AL615">
        <f t="shared" si="205"/>
        <v>2.8243414498901831E-2</v>
      </c>
      <c r="AM615">
        <f t="shared" si="199"/>
        <v>1.086397852465494</v>
      </c>
      <c r="AN615">
        <f t="shared" si="200"/>
        <v>2.911236042851181E-2</v>
      </c>
      <c r="AO615">
        <f t="shared" si="197"/>
        <v>1.7702608517898744</v>
      </c>
      <c r="AP615">
        <f t="shared" si="198"/>
        <v>0.54307364217319076</v>
      </c>
      <c r="AQ615">
        <f t="shared" si="190"/>
        <v>4</v>
      </c>
      <c r="AR615">
        <v>1</v>
      </c>
      <c r="AS615">
        <v>1</v>
      </c>
      <c r="AT615">
        <v>0</v>
      </c>
      <c r="AU615">
        <v>0</v>
      </c>
      <c r="AV615">
        <v>1</v>
      </c>
      <c r="AW615">
        <v>0</v>
      </c>
      <c r="AX615">
        <v>1</v>
      </c>
    </row>
    <row r="616" spans="1:50">
      <c r="A616" t="s">
        <v>259</v>
      </c>
      <c r="B616" s="13" t="s">
        <v>419</v>
      </c>
      <c r="C616" s="13" t="s">
        <v>258</v>
      </c>
      <c r="D616">
        <v>-13.65</v>
      </c>
      <c r="E616">
        <v>0.55000000000000004</v>
      </c>
      <c r="F616">
        <v>3837</v>
      </c>
      <c r="G616" s="72">
        <v>27</v>
      </c>
      <c r="H616">
        <v>11.603797468354429</v>
      </c>
      <c r="J616">
        <f>(F616*100*Info!$B$11)/AI616</f>
        <v>1.3569998628780267</v>
      </c>
      <c r="K616">
        <f>2*((F616*100*Info!$B$11)/AI616^2)*(AJ616/2)</f>
        <v>6.4287127820949726E-3</v>
      </c>
      <c r="L616">
        <f t="shared" si="191"/>
        <v>0.23519823991297736</v>
      </c>
      <c r="M616">
        <f t="shared" si="192"/>
        <v>3.415054578628379</v>
      </c>
      <c r="N616">
        <f t="shared" si="201"/>
        <v>4.7946373206007746E-2</v>
      </c>
      <c r="O616" s="72">
        <v>0.40017118223786929</v>
      </c>
      <c r="P616" s="72">
        <v>1.192893634216855E-2</v>
      </c>
      <c r="Q616" s="72">
        <v>0.44055002066860849</v>
      </c>
      <c r="R616" s="72">
        <v>1.192893634216855E-2</v>
      </c>
      <c r="S616" s="72">
        <v>6.7455683175890462</v>
      </c>
      <c r="T616" s="72">
        <v>4.6542545821424029E-3</v>
      </c>
      <c r="U616" s="72">
        <v>0.61035631719752947</v>
      </c>
      <c r="V616" s="72">
        <v>8.0666397214083311E-3</v>
      </c>
      <c r="W616" s="37">
        <f>U616*Info!$B$2</f>
        <v>0.29297103225481413</v>
      </c>
      <c r="X616" s="37">
        <f>W616*SQRT((0.5*V616/U616)^2+Info!$B$3^2)</f>
        <v>1.4775930945679212E-2</v>
      </c>
      <c r="Y616" s="28">
        <f>W616*Info!$D$2</f>
        <v>0.23730653612639946</v>
      </c>
      <c r="Z616" s="28">
        <f>Y616*SQRT(Info!$D$3^2+(X616/W616)^2)</f>
        <v>1.6853221347820652E-2</v>
      </c>
      <c r="AA616" s="37">
        <f t="shared" si="193"/>
        <v>0.10720014998305516</v>
      </c>
      <c r="AB616" s="37">
        <f t="shared" si="202"/>
        <v>1.5934334497410239E-2</v>
      </c>
      <c r="AC616" s="37">
        <f>(1-EXP(-Info!$B$6*H616*1000))+(Info!$B$6/(Info!$B$6-Info!$B$7))*(EXP(-Info!$B$7*H616*1000)-EXP(-Info!$B$6*H616*1000))*(Info!$B$9-1)</f>
        <v>0.11552174278655511</v>
      </c>
      <c r="AD616" s="37">
        <f>SQRT((Info!$B$6*EXP(-Info!$B$6*H616*1000)+(Info!$B$6/(Info!$B$6+Info!$B$7))*(Info!$B$9-1)*(-Info!$B$7*EXP(-Info!$B$7*H616*1000)+Info!$B$6*EXP(-Info!$B$6*H616*1000)))^2*(0.01*H616*1000)^2)</f>
        <v>1.0285326878827984E-3</v>
      </c>
      <c r="AE616" s="37">
        <f t="shared" si="203"/>
        <v>1.84406130390708E-3</v>
      </c>
      <c r="AF616" s="37">
        <f t="shared" si="194"/>
        <v>6.4958778333096241</v>
      </c>
      <c r="AG616" s="37">
        <f t="shared" si="204"/>
        <v>1.7112777487014012E-2</v>
      </c>
      <c r="AH616" s="37">
        <f t="shared" si="195"/>
        <v>0.96298451479197755</v>
      </c>
      <c r="AI616">
        <f>AF616*EXP(Info!$B$6*H616*1000)</f>
        <v>7.2252443368171928</v>
      </c>
      <c r="AJ616">
        <f>2*SQRT((EXP(Info!$B$6*H616)*AG616)^2+(Info!$B$6*H616*0.01*AI616)^2)</f>
        <v>3.4229200674599523E-2</v>
      </c>
      <c r="AK616">
        <f t="shared" si="196"/>
        <v>0.14254403943246843</v>
      </c>
      <c r="AL616">
        <f t="shared" si="205"/>
        <v>4.2375769162412792E-2</v>
      </c>
      <c r="AM616">
        <f t="shared" si="199"/>
        <v>1.1009039136824632</v>
      </c>
      <c r="AN616">
        <f t="shared" si="200"/>
        <v>4.4335073632923522E-2</v>
      </c>
      <c r="AO616">
        <f t="shared" si="197"/>
        <v>2.5166211642582907</v>
      </c>
      <c r="AP616">
        <f t="shared" si="198"/>
        <v>0.65563535751586555</v>
      </c>
      <c r="AQ616">
        <f t="shared" si="190"/>
        <v>4</v>
      </c>
      <c r="AR616">
        <v>1</v>
      </c>
      <c r="AS616">
        <v>1</v>
      </c>
      <c r="AT616">
        <v>0</v>
      </c>
      <c r="AU616">
        <v>0</v>
      </c>
      <c r="AV616">
        <v>1</v>
      </c>
      <c r="AW616">
        <v>0</v>
      </c>
      <c r="AX616">
        <v>1</v>
      </c>
    </row>
    <row r="617" spans="1:50">
      <c r="A617" t="s">
        <v>259</v>
      </c>
      <c r="B617" s="13" t="s">
        <v>419</v>
      </c>
      <c r="C617" s="13" t="s">
        <v>258</v>
      </c>
      <c r="D617">
        <v>-13.65</v>
      </c>
      <c r="E617">
        <v>0.55000000000000004</v>
      </c>
      <c r="F617">
        <v>3837</v>
      </c>
      <c r="G617" s="72">
        <v>33</v>
      </c>
      <c r="H617">
        <v>13.122784810126582</v>
      </c>
      <c r="J617">
        <f>(F617*100*Info!$B$11)/AI617</f>
        <v>1.4375205213133737</v>
      </c>
      <c r="K617">
        <f>2*((F617*100*Info!$B$11)/AI617^2)*(AJ617/2)</f>
        <v>8.3267753246832263E-3</v>
      </c>
      <c r="L617">
        <f t="shared" si="191"/>
        <v>0.26538276849173414</v>
      </c>
      <c r="M617">
        <f t="shared" si="192"/>
        <v>4.0819769800951162</v>
      </c>
      <c r="N617">
        <f t="shared" si="201"/>
        <v>6.0707895796459091E-2</v>
      </c>
      <c r="O617" s="72">
        <v>0.694543228541455</v>
      </c>
      <c r="P617" s="72">
        <v>1.9449180853539777E-2</v>
      </c>
      <c r="Q617" s="72">
        <v>0.77023470751235368</v>
      </c>
      <c r="R617" s="72">
        <v>1.9449180853539777E-2</v>
      </c>
      <c r="S617" s="72">
        <v>6.3621695153967579</v>
      </c>
      <c r="T617" s="72">
        <v>9.3437076699434615E-3</v>
      </c>
      <c r="U617" s="72">
        <v>0.68868733577356178</v>
      </c>
      <c r="V617" s="72">
        <v>9.4334876741156079E-3</v>
      </c>
      <c r="W617" s="37">
        <f>U617*Info!$B$2</f>
        <v>0.33056992117130962</v>
      </c>
      <c r="X617" s="37">
        <f>W617*SQRT((0.5*V617/U617)^2+Info!$B$3^2)</f>
        <v>1.6682836859617182E-2</v>
      </c>
      <c r="Y617" s="28">
        <f>W617*Info!$D$2</f>
        <v>0.26776163614876081</v>
      </c>
      <c r="Z617" s="28">
        <f>Y617*SQRT(Info!$D$3^2+(X617/W617)^2)</f>
        <v>1.902221196802098E-2</v>
      </c>
      <c r="AA617" s="37">
        <f t="shared" si="193"/>
        <v>0.36397330737014538</v>
      </c>
      <c r="AB617" s="37">
        <f t="shared" si="202"/>
        <v>1.9310222801744839E-2</v>
      </c>
      <c r="AC617" s="37">
        <f>(1-EXP(-Info!$B$6*H617*1000))+(Info!$B$6/(Info!$B$6-Info!$B$7))*(EXP(-Info!$B$7*H617*1000)-EXP(-Info!$B$6*H617*1000))*(Info!$B$9-1)</f>
        <v>0.12971817177285866</v>
      </c>
      <c r="AD617" s="37">
        <f>SQRT((Info!$B$6*EXP(-Info!$B$6*H617*1000)+(Info!$B$6/(Info!$B$6+Info!$B$7))*(Info!$B$9-1)*(-Info!$B$7*EXP(-Info!$B$7*H617*1000)+Info!$B$6*EXP(-Info!$B$6*H617*1000)))^2*(0.01*H617*1000)^2)</f>
        <v>1.1466970090314179E-3</v>
      </c>
      <c r="AE617" s="37">
        <f t="shared" si="203"/>
        <v>2.5394198493454904E-3</v>
      </c>
      <c r="AF617" s="37">
        <f t="shared" si="194"/>
        <v>6.0471939272418211</v>
      </c>
      <c r="AG617" s="37">
        <f t="shared" si="204"/>
        <v>1.9751440949533544E-2</v>
      </c>
      <c r="AH617" s="37">
        <f t="shared" si="195"/>
        <v>0.95049242441706705</v>
      </c>
      <c r="AI617">
        <f>AF617*EXP(Info!$B$6*H617*1000)</f>
        <v>6.820532596893476</v>
      </c>
      <c r="AJ617">
        <f>2*SQRT((EXP(Info!$B$6*H617)*AG617)^2+(Info!$B$6*H617*0.01*AI617)^2)</f>
        <v>3.950763949938043E-2</v>
      </c>
      <c r="AK617">
        <f t="shared" si="196"/>
        <v>0.48397530681008233</v>
      </c>
      <c r="AL617">
        <f t="shared" si="205"/>
        <v>5.1353606518960225E-2</v>
      </c>
      <c r="AM617">
        <f t="shared" si="199"/>
        <v>1.1089802273788649</v>
      </c>
      <c r="AN617">
        <f t="shared" si="200"/>
        <v>4.181562631874032E-2</v>
      </c>
      <c r="AO617">
        <f t="shared" si="197"/>
        <v>2.8395956196902894</v>
      </c>
      <c r="AP617">
        <f t="shared" si="198"/>
        <v>1.0085029772782386</v>
      </c>
      <c r="AQ617">
        <f t="shared" si="190"/>
        <v>4</v>
      </c>
      <c r="AR617">
        <v>1</v>
      </c>
      <c r="AS617">
        <v>1</v>
      </c>
      <c r="AT617">
        <v>0</v>
      </c>
      <c r="AU617">
        <v>0</v>
      </c>
      <c r="AV617">
        <v>1</v>
      </c>
      <c r="AW617">
        <v>0</v>
      </c>
      <c r="AX617">
        <v>1</v>
      </c>
    </row>
    <row r="618" spans="1:50">
      <c r="A618" t="s">
        <v>259</v>
      </c>
      <c r="B618" s="13" t="s">
        <v>419</v>
      </c>
      <c r="C618" s="13" t="s">
        <v>258</v>
      </c>
      <c r="D618">
        <v>-13.65</v>
      </c>
      <c r="E618">
        <v>0.55000000000000004</v>
      </c>
      <c r="F618">
        <v>3837</v>
      </c>
      <c r="G618" s="72">
        <v>39</v>
      </c>
      <c r="H618">
        <v>14.641772151898733</v>
      </c>
      <c r="J618">
        <f>(F618*100*Info!$B$11)/AI618</f>
        <v>1.3479835037949681</v>
      </c>
      <c r="K618">
        <f>2*((F618*100*Info!$B$11)/AI618^2)*(AJ618/2)</f>
        <v>1.1097090229284758E-2</v>
      </c>
      <c r="L618">
        <f t="shared" si="191"/>
        <v>0.37304035168104471</v>
      </c>
      <c r="M618">
        <f t="shared" si="192"/>
        <v>5.3805189713803623</v>
      </c>
      <c r="N618">
        <f t="shared" si="201"/>
        <v>7.5881082600410057E-2</v>
      </c>
      <c r="O618" s="72">
        <v>2.1367398644814926</v>
      </c>
      <c r="P618" s="72">
        <v>4.7444554673270634E-2</v>
      </c>
      <c r="Q618" s="72">
        <v>2.3925758440082454</v>
      </c>
      <c r="R618" s="72">
        <v>4.7444554673270634E-2</v>
      </c>
      <c r="S618" s="72">
        <v>6.9763334934828265</v>
      </c>
      <c r="T618" s="72">
        <v>2.4963170397995248E-2</v>
      </c>
      <c r="U618" s="72">
        <v>0.96806649276949253</v>
      </c>
      <c r="V618" s="72">
        <v>1.1085136036102576E-2</v>
      </c>
      <c r="W618" s="37">
        <f>U618*Info!$B$2</f>
        <v>0.46467191652935641</v>
      </c>
      <c r="X618" s="37">
        <f>W618*SQRT((0.5*V618/U618)^2+Info!$B$3^2)</f>
        <v>2.3385420178088392E-2</v>
      </c>
      <c r="Y618" s="28">
        <f>W618*Info!$D$2</f>
        <v>0.37638425238877871</v>
      </c>
      <c r="Z618" s="28">
        <f>Y618*SQRT(Info!$D$3^2+(X618/W618)^2)</f>
        <v>2.6701485701239702E-2</v>
      </c>
      <c r="AA618" s="37">
        <f t="shared" si="193"/>
        <v>1.6720679479521361</v>
      </c>
      <c r="AB618" s="37">
        <f t="shared" si="202"/>
        <v>3.3311023985191229E-2</v>
      </c>
      <c r="AC618" s="37">
        <f>(1-EXP(-Info!$B$6*H618*1000))+(Info!$B$6/(Info!$B$6-Info!$B$7))*(EXP(-Info!$B$7*H618*1000)-EXP(-Info!$B$6*H618*1000))*(Info!$B$9-1)</f>
        <v>0.1437098275922698</v>
      </c>
      <c r="AD618" s="37">
        <f>SQRT((Info!$B$6*EXP(-Info!$B$6*H618*1000)+(Info!$B$6/(Info!$B$6+Info!$B$7))*(Info!$B$9-1)*(-Info!$B$7*EXP(-Info!$B$7*H618*1000)+Info!$B$6*EXP(-Info!$B$6*H618*1000)))^2*(0.01*H618*1000)^2)</f>
        <v>1.2613034117825214E-3</v>
      </c>
      <c r="AE618" s="37">
        <f t="shared" si="203"/>
        <v>5.2310945460776782E-3</v>
      </c>
      <c r="AF618" s="37">
        <f t="shared" si="194"/>
        <v>6.3596566445712854</v>
      </c>
      <c r="AG618" s="37">
        <f t="shared" si="204"/>
        <v>2.9935324582896182E-2</v>
      </c>
      <c r="AH618" s="37">
        <f t="shared" si="195"/>
        <v>0.9116044481692811</v>
      </c>
      <c r="AI618">
        <f>AF618*EXP(Info!$B$6*H618*1000)</f>
        <v>7.2735723743786131</v>
      </c>
      <c r="AJ618">
        <f>2*SQRT((EXP(Info!$B$6*H618)*AG618)^2+(Info!$B$6*H618*0.01*AI618)^2)</f>
        <v>5.9878691913124102E-2</v>
      </c>
      <c r="AK618">
        <f t="shared" si="196"/>
        <v>2.2233487503919553</v>
      </c>
      <c r="AL618">
        <f t="shared" si="205"/>
        <v>8.8587337186217557E-2</v>
      </c>
      <c r="AM618">
        <f t="shared" si="199"/>
        <v>1.1197319260895779</v>
      </c>
      <c r="AN618">
        <f t="shared" si="200"/>
        <v>3.3334379041710938E-2</v>
      </c>
      <c r="AO618">
        <f t="shared" si="197"/>
        <v>3.9915317585294288</v>
      </c>
      <c r="AP618">
        <f t="shared" si="198"/>
        <v>2.2072242768868091</v>
      </c>
      <c r="AQ618">
        <f t="shared" si="190"/>
        <v>4</v>
      </c>
      <c r="AR618">
        <v>1</v>
      </c>
      <c r="AS618">
        <v>1</v>
      </c>
      <c r="AT618">
        <v>0</v>
      </c>
      <c r="AU618">
        <v>0</v>
      </c>
      <c r="AV618">
        <v>1</v>
      </c>
      <c r="AW618">
        <v>0</v>
      </c>
      <c r="AX618">
        <v>1</v>
      </c>
    </row>
    <row r="619" spans="1:50">
      <c r="A619" t="s">
        <v>259</v>
      </c>
      <c r="B619" s="13" t="s">
        <v>419</v>
      </c>
      <c r="C619" s="13" t="s">
        <v>258</v>
      </c>
      <c r="D619">
        <v>-13.65</v>
      </c>
      <c r="E619">
        <v>0.55000000000000004</v>
      </c>
      <c r="F619">
        <v>3837</v>
      </c>
      <c r="G619" s="72">
        <v>45</v>
      </c>
      <c r="H619">
        <v>15.867117988394584</v>
      </c>
      <c r="J619">
        <f>(F619*100*Info!$B$11)/AI619</f>
        <v>1.2723075436893163</v>
      </c>
      <c r="K619">
        <f>2*((F619*100*Info!$B$11)/AI619^2)*(AJ619/2)</f>
        <v>1.215989842861193E-2</v>
      </c>
      <c r="L619">
        <f t="shared" si="191"/>
        <v>0.38703660174738269</v>
      </c>
      <c r="M619">
        <f t="shared" si="192"/>
        <v>5.2689965925316766</v>
      </c>
      <c r="N619">
        <f t="shared" si="201"/>
        <v>7.9430743920093139E-2</v>
      </c>
      <c r="O619" s="72">
        <v>4.0329694281294151</v>
      </c>
      <c r="P619" s="72">
        <v>5.1235359444353257E-2</v>
      </c>
      <c r="Q619" s="72">
        <v>4.5839044960201543</v>
      </c>
      <c r="R619" s="72">
        <v>5.1235359444353257E-2</v>
      </c>
      <c r="S619" s="72">
        <v>7.6029887867398083</v>
      </c>
      <c r="T619" s="72">
        <v>4.6268085851775186E-2</v>
      </c>
      <c r="U619" s="72">
        <v>1.0043877664670615</v>
      </c>
      <c r="V619" s="72">
        <v>1.1709459383886655E-2</v>
      </c>
      <c r="W619" s="37">
        <f>U619*Info!$B$2</f>
        <v>0.4821061279041895</v>
      </c>
      <c r="X619" s="37">
        <f>W619*SQRT((0.5*V619/U619)^2+Info!$B$3^2)</f>
        <v>2.4268568464104953E-2</v>
      </c>
      <c r="Y619" s="28">
        <f>W619*Info!$D$2</f>
        <v>0.39050596360239354</v>
      </c>
      <c r="Z619" s="28">
        <f>Y619*SQRT(Info!$D$3^2+(X619/W619)^2)</f>
        <v>2.7706608702598615E-2</v>
      </c>
      <c r="AA619" s="37">
        <f t="shared" si="193"/>
        <v>3.5508633002252257</v>
      </c>
      <c r="AB619" s="37">
        <f t="shared" si="202"/>
        <v>3.5287801428326042E-2</v>
      </c>
      <c r="AC619" s="37">
        <f>(1-EXP(-Info!$B$6*H619*1000))+(Info!$B$6/(Info!$B$6-Info!$B$7))*(EXP(-Info!$B$7*H619*1000)-EXP(-Info!$B$6*H619*1000))*(Info!$B$9-1)</f>
        <v>0.15484943647506169</v>
      </c>
      <c r="AD619" s="37">
        <f>SQRT((Info!$B$6*EXP(-Info!$B$6*H619*1000)+(Info!$B$6/(Info!$B$6+Info!$B$7))*(Info!$B$9-1)*(-Info!$B$7*EXP(-Info!$B$7*H619*1000)+Info!$B$6*EXP(-Info!$B$6*H619*1000)))^2*(0.01*H619*1000)^2)</f>
        <v>1.3512138074023732E-3</v>
      </c>
      <c r="AE619" s="37">
        <f t="shared" si="203"/>
        <v>7.2718018173609797E-3</v>
      </c>
      <c r="AF619" s="37">
        <f t="shared" si="194"/>
        <v>6.6626336420975605</v>
      </c>
      <c r="AG619" s="37">
        <f t="shared" si="204"/>
        <v>3.6820092470914542E-2</v>
      </c>
      <c r="AH619" s="37">
        <f t="shared" si="195"/>
        <v>0.87631769939181037</v>
      </c>
      <c r="AI619">
        <f>AF619*EXP(Info!$B$6*H619*1000)</f>
        <v>7.7061993563997602</v>
      </c>
      <c r="AJ619">
        <f>2*SQRT((EXP(Info!$B$6*H619)*AG619)^2+(Info!$B$6*H619*0.01*AI619)^2)</f>
        <v>7.3650904538956216E-2</v>
      </c>
      <c r="AK619">
        <f t="shared" si="196"/>
        <v>4.7215829303094825</v>
      </c>
      <c r="AL619">
        <f t="shared" si="205"/>
        <v>9.3844379118490279E-2</v>
      </c>
      <c r="AM619">
        <f t="shared" si="199"/>
        <v>1.1366077967385624</v>
      </c>
      <c r="AN619">
        <f t="shared" si="200"/>
        <v>1.9232712408020908E-2</v>
      </c>
      <c r="AO619">
        <f t="shared" si="197"/>
        <v>4.141291634071993</v>
      </c>
      <c r="AP619">
        <f t="shared" si="198"/>
        <v>4.0153510056334154</v>
      </c>
      <c r="AQ619">
        <f t="shared" si="190"/>
        <v>4</v>
      </c>
      <c r="AR619">
        <v>1</v>
      </c>
      <c r="AS619">
        <v>1</v>
      </c>
      <c r="AT619">
        <v>0</v>
      </c>
      <c r="AU619">
        <v>0</v>
      </c>
      <c r="AV619">
        <v>1</v>
      </c>
      <c r="AW619">
        <v>0</v>
      </c>
      <c r="AX619">
        <v>1</v>
      </c>
    </row>
    <row r="620" spans="1:50">
      <c r="A620" t="s">
        <v>259</v>
      </c>
      <c r="B620" s="13" t="s">
        <v>419</v>
      </c>
      <c r="C620" s="13" t="s">
        <v>258</v>
      </c>
      <c r="D620">
        <v>-13.65</v>
      </c>
      <c r="E620">
        <v>0.55000000000000004</v>
      </c>
      <c r="F620">
        <v>3837</v>
      </c>
      <c r="G620" s="72">
        <v>51</v>
      </c>
      <c r="H620">
        <v>17.027659574468085</v>
      </c>
      <c r="J620">
        <f>(F620*100*Info!$B$11)/AI620</f>
        <v>1.3144045940035702</v>
      </c>
      <c r="K620">
        <f>2*((F620*100*Info!$B$11)/AI620^2)*(AJ620/2)</f>
        <v>1.3968954985962678E-2</v>
      </c>
      <c r="L620">
        <f t="shared" si="191"/>
        <v>0.26277708057989124</v>
      </c>
      <c r="M620">
        <f t="shared" si="192"/>
        <v>3.6957308004696925</v>
      </c>
      <c r="N620">
        <f t="shared" si="201"/>
        <v>6.6603031966227869E-2</v>
      </c>
      <c r="O620" s="72">
        <v>6.2453457740542309</v>
      </c>
      <c r="P620" s="72">
        <v>0.10568723912533473</v>
      </c>
      <c r="Q620" s="72">
        <v>7.1206487038848492</v>
      </c>
      <c r="R620" s="72">
        <v>0.10568723912533473</v>
      </c>
      <c r="S620" s="72">
        <v>7.624236064948632</v>
      </c>
      <c r="T620" s="72">
        <v>6.5104496076364454E-2</v>
      </c>
      <c r="U620" s="72">
        <v>0.6819253885828559</v>
      </c>
      <c r="V620" s="72">
        <v>9.9250685981661924E-3</v>
      </c>
      <c r="W620" s="37">
        <f>U620*Info!$B$2</f>
        <v>0.3273241865197708</v>
      </c>
      <c r="X620" s="37">
        <f>W620*SQRT((0.5*V620/U620)^2+Info!$B$3^2)</f>
        <v>1.6538645958322724E-2</v>
      </c>
      <c r="Y620" s="28">
        <f>W620*Info!$D$2</f>
        <v>0.26513259108101439</v>
      </c>
      <c r="Z620" s="28">
        <f>Y620*SQRT(Info!$D$3^2+(X620/W620)^2)</f>
        <v>1.8846728290680508E-2</v>
      </c>
      <c r="AA620" s="37">
        <f t="shared" si="193"/>
        <v>5.9180215875344597</v>
      </c>
      <c r="AB620" s="37">
        <f t="shared" si="202"/>
        <v>5.537124649688379E-2</v>
      </c>
      <c r="AC620" s="37">
        <f>(1-EXP(-Info!$B$6*H620*1000))+(Info!$B$6/(Info!$B$6-Info!$B$7))*(EXP(-Info!$B$7*H620*1000)-EXP(-Info!$B$6*H620*1000))*(Info!$B$9-1)</f>
        <v>0.1652801096000179</v>
      </c>
      <c r="AD620" s="37">
        <f>SQRT((Info!$B$6*EXP(-Info!$B$6*H620*1000)+(Info!$B$6/(Info!$B$6+Info!$B$7))*(Info!$B$9-1)*(-Info!$B$7*EXP(-Info!$B$7*H620*1000)+Info!$B$6*EXP(-Info!$B$6*H620*1000)))^2*(0.01*H620*1000)^2)</f>
        <v>1.4343152438003497E-3</v>
      </c>
      <c r="AE620" s="37">
        <f t="shared" si="203"/>
        <v>1.2482235285510613E-2</v>
      </c>
      <c r="AF620" s="37">
        <f t="shared" si="194"/>
        <v>6.3809722172646497</v>
      </c>
      <c r="AG620" s="37">
        <f t="shared" si="204"/>
        <v>3.9631480130382743E-2</v>
      </c>
      <c r="AH620" s="37">
        <f t="shared" si="195"/>
        <v>0.83693266615920836</v>
      </c>
      <c r="AI620">
        <f>AF620*EXP(Info!$B$6*H620*1000)</f>
        <v>7.4593893075624296</v>
      </c>
      <c r="AJ620">
        <f>2*SQRT((EXP(Info!$B$6*H620)*AG620)^2+(Info!$B$6*H620*0.01*AI620)^2)</f>
        <v>7.9275341805316188E-2</v>
      </c>
      <c r="AK620">
        <f t="shared" si="196"/>
        <v>7.869193304944571</v>
      </c>
      <c r="AL620">
        <f t="shared" si="205"/>
        <v>0.14725429293381276</v>
      </c>
      <c r="AM620">
        <f t="shared" ref="AM620:AM651" si="206">Q620/O620</f>
        <v>1.140152837248338</v>
      </c>
      <c r="AN620">
        <f t="shared" ref="AN620:AN651" si="207">SQRT((R620/Q620)^2+(P620/O620)^2)*AM620</f>
        <v>2.5664045693197482E-2</v>
      </c>
      <c r="AO620">
        <f t="shared" si="197"/>
        <v>2.8117147590647082</v>
      </c>
      <c r="AP620">
        <f t="shared" si="198"/>
        <v>9.158400432975526</v>
      </c>
      <c r="AQ620">
        <f t="shared" si="190"/>
        <v>4</v>
      </c>
      <c r="AR620">
        <v>1</v>
      </c>
      <c r="AS620">
        <v>1</v>
      </c>
      <c r="AT620">
        <v>0</v>
      </c>
      <c r="AU620">
        <v>0</v>
      </c>
      <c r="AV620">
        <v>1</v>
      </c>
      <c r="AW620">
        <v>0</v>
      </c>
      <c r="AX620">
        <v>1</v>
      </c>
    </row>
    <row r="621" spans="1:50">
      <c r="A621" t="s">
        <v>259</v>
      </c>
      <c r="B621" s="13" t="s">
        <v>419</v>
      </c>
      <c r="C621" s="13" t="s">
        <v>258</v>
      </c>
      <c r="D621">
        <v>-13.65</v>
      </c>
      <c r="E621">
        <v>0.55000000000000004</v>
      </c>
      <c r="F621">
        <v>3837</v>
      </c>
      <c r="G621" s="72">
        <v>71</v>
      </c>
      <c r="H621">
        <v>20.896131528046421</v>
      </c>
      <c r="J621">
        <f>(F621*100*Info!$B$11)/AI621</f>
        <v>1.2480861808036141</v>
      </c>
      <c r="K621">
        <f>2*((F621*100*Info!$B$11)/AI621^2)*(AJ621/2)</f>
        <v>1.2976280547936052E-2</v>
      </c>
      <c r="L621">
        <f t="shared" si="191"/>
        <v>0.26806357225560584</v>
      </c>
      <c r="M621">
        <f t="shared" si="192"/>
        <v>3.5798609091670781</v>
      </c>
      <c r="N621">
        <f t="shared" si="201"/>
        <v>6.9520412677905818E-2</v>
      </c>
      <c r="O621" s="72">
        <v>4.3162553249966917</v>
      </c>
      <c r="P621" s="72">
        <v>5.2157313987271227E-2</v>
      </c>
      <c r="Q621" s="72">
        <v>4.8695684587981907</v>
      </c>
      <c r="R621" s="72">
        <v>5.2157313987271227E-2</v>
      </c>
      <c r="S621" s="72">
        <v>7.5496542229104717</v>
      </c>
      <c r="T621" s="72">
        <v>6.963828565616717E-2</v>
      </c>
      <c r="U621" s="72">
        <v>0.69564421399276721</v>
      </c>
      <c r="V621" s="72">
        <v>1.1410149435011939E-2</v>
      </c>
      <c r="W621" s="37">
        <f>U621*Info!$B$2</f>
        <v>0.33390922271652823</v>
      </c>
      <c r="X621" s="37">
        <f>W621*SQRT((0.5*V621/U621)^2+Info!$B$3^2)</f>
        <v>1.6918553529227554E-2</v>
      </c>
      <c r="Y621" s="28">
        <f>W621*Info!$D$2</f>
        <v>0.2704664704003879</v>
      </c>
      <c r="Z621" s="28">
        <f>Y621*SQRT(Info!$D$3^2+(X621/W621)^2)</f>
        <v>1.9253069165264532E-2</v>
      </c>
      <c r="AA621" s="37">
        <f t="shared" si="193"/>
        <v>3.9823461022801636</v>
      </c>
      <c r="AB621" s="37">
        <f t="shared" si="202"/>
        <v>3.1085910057661779E-2</v>
      </c>
      <c r="AC621" s="37">
        <f>(1-EXP(-Info!$B$6*H621*1000))+(Info!$B$6/(Info!$B$6-Info!$B$7))*(EXP(-Info!$B$7*H621*1000)-EXP(-Info!$B$6*H621*1000))*(Info!$B$9-1)</f>
        <v>0.19922340532165947</v>
      </c>
      <c r="AD621" s="37">
        <f>SQRT((Info!$B$6*EXP(-Info!$B$6*H621*1000)+(Info!$B$6/(Info!$B$6+Info!$B$7))*(Info!$B$9-1)*(-Info!$B$7*EXP(-Info!$B$7*H621*1000)+Info!$B$6*EXP(-Info!$B$6*H621*1000)))^2*(0.01*H621*1000)^2)</f>
        <v>1.6973104842733834E-3</v>
      </c>
      <c r="AE621" s="37">
        <f t="shared" si="203"/>
        <v>9.16742010301878E-3</v>
      </c>
      <c r="AF621" s="37">
        <f t="shared" si="194"/>
        <v>6.4858112008443918</v>
      </c>
      <c r="AG621" s="37">
        <f t="shared" si="204"/>
        <v>4.0830074343676838E-2</v>
      </c>
      <c r="AH621" s="37">
        <f t="shared" si="195"/>
        <v>0.8590871858955208</v>
      </c>
      <c r="AI621">
        <f>AF621*EXP(Info!$B$6*H621*1000)</f>
        <v>7.855752050718305</v>
      </c>
      <c r="AJ621">
        <f>2*SQRT((EXP(Info!$B$6*H621)*AG621)^2+(Info!$B$6*H621*0.01*AI621)^2)</f>
        <v>8.1675804197678767E-2</v>
      </c>
      <c r="AK621">
        <f t="shared" si="196"/>
        <v>5.2953256122019337</v>
      </c>
      <c r="AL621">
        <f t="shared" si="205"/>
        <v>8.2669869207345731E-2</v>
      </c>
      <c r="AM621">
        <f t="shared" si="206"/>
        <v>1.1281928644482873</v>
      </c>
      <c r="AN621">
        <f t="shared" si="207"/>
        <v>1.8217573470409164E-2</v>
      </c>
      <c r="AO621">
        <f t="shared" si="197"/>
        <v>2.8682802199316821</v>
      </c>
      <c r="AP621">
        <f t="shared" si="198"/>
        <v>6.2046880261144084</v>
      </c>
      <c r="AQ621">
        <f t="shared" si="190"/>
        <v>4</v>
      </c>
      <c r="AR621">
        <v>1</v>
      </c>
      <c r="AS621">
        <v>1</v>
      </c>
      <c r="AT621">
        <v>0</v>
      </c>
      <c r="AU621">
        <v>0</v>
      </c>
      <c r="AV621">
        <v>1</v>
      </c>
      <c r="AW621">
        <v>0</v>
      </c>
      <c r="AX621">
        <v>1</v>
      </c>
    </row>
    <row r="622" spans="1:50">
      <c r="A622" t="s">
        <v>259</v>
      </c>
      <c r="B622" s="13" t="s">
        <v>419</v>
      </c>
      <c r="C622" s="13" t="s">
        <v>258</v>
      </c>
      <c r="D622">
        <v>-13.65</v>
      </c>
      <c r="E622">
        <v>0.55000000000000004</v>
      </c>
      <c r="F622">
        <v>3837</v>
      </c>
      <c r="G622" s="72">
        <v>90</v>
      </c>
      <c r="H622">
        <v>24.571179883945842</v>
      </c>
      <c r="J622">
        <f>(F622*100*Info!$B$11)/AI622</f>
        <v>1.1488489606690728</v>
      </c>
      <c r="K622">
        <f>2*((F622*100*Info!$B$11)/AI622^2)*(AJ622/2)</f>
        <v>9.1497204290078744E-3</v>
      </c>
      <c r="L622">
        <f t="shared" si="191"/>
        <v>0.37096284311844119</v>
      </c>
      <c r="M622">
        <f t="shared" si="192"/>
        <v>4.5601289613690801</v>
      </c>
      <c r="N622">
        <f t="shared" si="201"/>
        <v>7.1352356593377103E-2</v>
      </c>
      <c r="O622" s="72">
        <v>3.4262161916766591</v>
      </c>
      <c r="P622" s="72">
        <v>4.6471146511725424E-2</v>
      </c>
      <c r="Q622" s="72">
        <v>3.8596637412559218</v>
      </c>
      <c r="R622" s="72">
        <v>4.6471146511725424E-2</v>
      </c>
      <c r="S622" s="72">
        <v>7.8695425517568216</v>
      </c>
      <c r="T622" s="72">
        <v>3.7815366351049338E-2</v>
      </c>
      <c r="U622" s="72">
        <v>0.96267520890747804</v>
      </c>
      <c r="V622" s="72">
        <v>1.2965754096301881E-2</v>
      </c>
      <c r="W622" s="37">
        <f>U622*Info!$B$2</f>
        <v>0.46208410027558944</v>
      </c>
      <c r="X622" s="37">
        <f>W622*SQRT((0.5*V622/U622)^2+Info!$B$3^2)</f>
        <v>2.3312817723424445E-2</v>
      </c>
      <c r="Y622" s="28">
        <f>W622*Info!$D$2</f>
        <v>0.37428812122322747</v>
      </c>
      <c r="Z622" s="28">
        <f>Y622*SQRT(Info!$D$3^2+(X622/W622)^2)</f>
        <v>2.6585919646006914E-2</v>
      </c>
      <c r="AA622" s="37">
        <f t="shared" si="193"/>
        <v>2.9641320914010696</v>
      </c>
      <c r="AB622" s="37">
        <f t="shared" si="202"/>
        <v>3.2914728234244552E-2</v>
      </c>
      <c r="AC622" s="37">
        <f>(1-EXP(-Info!$B$6*H622*1000))+(Info!$B$6/(Info!$B$6-Info!$B$7))*(EXP(-Info!$B$7*H622*1000)-EXP(-Info!$B$6*H622*1000))*(Info!$B$9-1)</f>
        <v>0.23032426889885374</v>
      </c>
      <c r="AD622" s="37">
        <f>SQRT((Info!$B$6*EXP(-Info!$B$6*H622*1000)+(Info!$B$6/(Info!$B$6+Info!$B$7))*(Info!$B$9-1)*(-Info!$B$7*EXP(-Info!$B$7*H622*1000)+Info!$B$6*EXP(-Info!$B$6*H622*1000)))^2*(0.01*H622*1000)^2)</f>
        <v>1.928002643478753E-3</v>
      </c>
      <c r="AE622" s="37">
        <f t="shared" si="203"/>
        <v>9.4937897403469598E-3</v>
      </c>
      <c r="AF622" s="37">
        <f t="shared" si="194"/>
        <v>6.8125428736620117</v>
      </c>
      <c r="AG622" s="37">
        <f t="shared" si="204"/>
        <v>3.3977104793137869E-2</v>
      </c>
      <c r="AH622" s="37">
        <f t="shared" si="195"/>
        <v>0.86568473692808967</v>
      </c>
      <c r="AI622">
        <f>AF622*EXP(Info!$B$6*H622*1000)</f>
        <v>8.5343294984669527</v>
      </c>
      <c r="AJ622">
        <f>2*SQRT((EXP(Info!$B$6*H622)*AG622)^2+(Info!$B$6*H622*0.01*AI622)^2)</f>
        <v>6.7969534406447152E-2</v>
      </c>
      <c r="AK622">
        <f t="shared" si="196"/>
        <v>3.9414064419360022</v>
      </c>
      <c r="AL622">
        <f t="shared" si="205"/>
        <v>8.753342826614996E-2</v>
      </c>
      <c r="AM622">
        <f t="shared" si="206"/>
        <v>1.1265091066443038</v>
      </c>
      <c r="AN622">
        <f t="shared" si="207"/>
        <v>2.0430926007092596E-2</v>
      </c>
      <c r="AO622">
        <f t="shared" si="197"/>
        <v>3.9693024169343962</v>
      </c>
      <c r="AP622">
        <f t="shared" si="198"/>
        <v>3.5590572604077</v>
      </c>
      <c r="AQ622">
        <f t="shared" si="190"/>
        <v>4</v>
      </c>
      <c r="AR622">
        <v>1</v>
      </c>
      <c r="AS622">
        <v>1</v>
      </c>
      <c r="AT622">
        <v>0</v>
      </c>
      <c r="AU622">
        <v>0</v>
      </c>
      <c r="AV622">
        <v>1</v>
      </c>
      <c r="AW622">
        <v>0</v>
      </c>
      <c r="AX622">
        <v>1</v>
      </c>
    </row>
    <row r="623" spans="1:50">
      <c r="A623" t="s">
        <v>259</v>
      </c>
      <c r="B623" s="13" t="s">
        <v>419</v>
      </c>
      <c r="C623" s="13" t="s">
        <v>258</v>
      </c>
      <c r="D623">
        <v>-13.65</v>
      </c>
      <c r="E623">
        <v>0.55000000000000004</v>
      </c>
      <c r="F623">
        <v>3837</v>
      </c>
      <c r="G623" s="72">
        <v>105</v>
      </c>
      <c r="H623">
        <v>27.472533849129597</v>
      </c>
      <c r="J623">
        <f>(F623*100*Info!$B$11)/AI623</f>
        <v>1.1374315176295851</v>
      </c>
      <c r="K623">
        <f>2*((F623*100*Info!$B$11)/AI623^2)*(AJ623/2)</f>
        <v>8.8771326102253054E-3</v>
      </c>
      <c r="L623">
        <f t="shared" si="191"/>
        <v>0.32190795519368792</v>
      </c>
      <c r="M623">
        <f t="shared" si="192"/>
        <v>3.9177863179390235</v>
      </c>
      <c r="N623">
        <f t="shared" si="201"/>
        <v>6.4851212353587803E-2</v>
      </c>
      <c r="O623" s="72">
        <v>3.317153605071395</v>
      </c>
      <c r="P623" s="72">
        <v>6.5668500092662146E-2</v>
      </c>
      <c r="Q623" s="72">
        <v>3.7518756458319578</v>
      </c>
      <c r="R623" s="72">
        <v>6.5668500092662146E-2</v>
      </c>
      <c r="S623" s="72">
        <v>7.7660952702201884</v>
      </c>
      <c r="T623" s="72">
        <v>4.3095164626172272E-2</v>
      </c>
      <c r="U623" s="72">
        <v>0.83537425314621039</v>
      </c>
      <c r="V623" s="72">
        <v>1.2194510878209172E-2</v>
      </c>
      <c r="W623" s="37">
        <f>U623*Info!$B$2</f>
        <v>0.40097964151018095</v>
      </c>
      <c r="X623" s="37">
        <f>W623*SQRT((0.5*V623/U623)^2+Info!$B$3^2)</f>
        <v>2.0261469674440397E-2</v>
      </c>
      <c r="Y623" s="28">
        <f>W623*Info!$D$2</f>
        <v>0.3247935096232466</v>
      </c>
      <c r="Z623" s="28">
        <f>Y623*SQRT(Info!$D$3^2+(X623/W623)^2)</f>
        <v>2.3088393730582163E-2</v>
      </c>
      <c r="AA623" s="37">
        <f t="shared" si="193"/>
        <v>2.9161739635612141</v>
      </c>
      <c r="AB623" s="37">
        <f t="shared" si="202"/>
        <v>3.8582575464492515E-2</v>
      </c>
      <c r="AC623" s="37">
        <f>(1-EXP(-Info!$B$6*H623*1000))+(Info!$B$6/(Info!$B$6-Info!$B$7))*(EXP(-Info!$B$7*H623*1000)-EXP(-Info!$B$6*H623*1000))*(Info!$B$9-1)</f>
        <v>0.25411445847370895</v>
      </c>
      <c r="AD623" s="37">
        <f>SQRT((Info!$B$6*EXP(-Info!$B$6*H623*1000)+(Info!$B$6/(Info!$B$6+Info!$B$7))*(Info!$B$9-1)*(-Info!$B$7*EXP(-Info!$B$7*H623*1000)+Info!$B$6*EXP(-Info!$B$6*H623*1000)))^2*(0.01*H623*1000)^2)</f>
        <v>2.097591068494292E-3</v>
      </c>
      <c r="AE623" s="37">
        <f t="shared" si="203"/>
        <v>1.1556081912687028E-2</v>
      </c>
      <c r="AF623" s="37">
        <f t="shared" si="194"/>
        <v>6.7002597930314547</v>
      </c>
      <c r="AG623" s="37">
        <f t="shared" si="204"/>
        <v>3.3629083510710492E-2</v>
      </c>
      <c r="AH623" s="37">
        <f t="shared" si="195"/>
        <v>0.86275786735764382</v>
      </c>
      <c r="AI623">
        <f>AF623*EXP(Info!$B$6*H623*1000)</f>
        <v>8.6199963886653475</v>
      </c>
      <c r="AJ623">
        <f>2*SQRT((EXP(Info!$B$6*H623)*AG623)^2+(Info!$B$6*H623*0.01*AI623)^2)</f>
        <v>6.727512808974688E-2</v>
      </c>
      <c r="AK623">
        <f t="shared" si="196"/>
        <v>3.8776365193473463</v>
      </c>
      <c r="AL623">
        <f t="shared" si="205"/>
        <v>0.1026065011902714</v>
      </c>
      <c r="AM623">
        <f t="shared" si="206"/>
        <v>1.1310527315032812</v>
      </c>
      <c r="AN623">
        <f t="shared" si="207"/>
        <v>2.9887554494299022E-2</v>
      </c>
      <c r="AO623">
        <f t="shared" si="197"/>
        <v>3.4444151167257315</v>
      </c>
      <c r="AP623">
        <f t="shared" si="198"/>
        <v>3.9708592796321365</v>
      </c>
      <c r="AQ623">
        <f t="shared" si="190"/>
        <v>4</v>
      </c>
      <c r="AR623">
        <v>1</v>
      </c>
      <c r="AS623">
        <v>1</v>
      </c>
      <c r="AT623">
        <v>0</v>
      </c>
      <c r="AU623">
        <v>0</v>
      </c>
      <c r="AV623">
        <v>1</v>
      </c>
      <c r="AW623">
        <v>0</v>
      </c>
      <c r="AX623">
        <v>1</v>
      </c>
    </row>
    <row r="624" spans="1:50">
      <c r="A624" t="s">
        <v>259</v>
      </c>
      <c r="B624" s="13" t="s">
        <v>419</v>
      </c>
      <c r="C624" s="13" t="s">
        <v>258</v>
      </c>
      <c r="D624">
        <v>-13.65</v>
      </c>
      <c r="E624">
        <v>0.55000000000000004</v>
      </c>
      <c r="F624">
        <v>3837</v>
      </c>
      <c r="G624" s="72">
        <v>150</v>
      </c>
      <c r="H624">
        <v>36.176595744680853</v>
      </c>
      <c r="J624">
        <f>(F624*100*Info!$B$11)/AI624</f>
        <v>1.2625739100875786</v>
      </c>
      <c r="K624">
        <f>2*((F624*100*Info!$B$11)/AI624^2)*(AJ624/2)</f>
        <v>8.8893178050671456E-3</v>
      </c>
      <c r="L624">
        <f t="shared" si="191"/>
        <v>0.30914176768070478</v>
      </c>
      <c r="M624">
        <f t="shared" si="192"/>
        <v>4.1763633351945417</v>
      </c>
      <c r="N624">
        <f t="shared" si="201"/>
        <v>5.3834942188338543E-2</v>
      </c>
      <c r="O624" s="73">
        <v>2.2106798731422068</v>
      </c>
      <c r="P624" s="73">
        <v>3.0974754120551767E-2</v>
      </c>
      <c r="Q624" s="72">
        <v>2.4386372582470335</v>
      </c>
      <c r="R624" s="72">
        <v>3.0974754120551767E-2</v>
      </c>
      <c r="S624" s="73">
        <v>6.4721500603770714</v>
      </c>
      <c r="T624" s="73">
        <v>2.6257394668378866E-2</v>
      </c>
      <c r="U624" s="73">
        <v>0.80224508007943729</v>
      </c>
      <c r="V624" s="73">
        <v>8.6624490175080341E-3</v>
      </c>
      <c r="W624" s="37">
        <f>U624*Info!$B$2</f>
        <v>0.38507763843812987</v>
      </c>
      <c r="X624" s="37">
        <f>W624*SQRT((0.5*V624/U624)^2+Info!$B$3^2)</f>
        <v>1.9365798697353512E-2</v>
      </c>
      <c r="Y624" s="28">
        <f>W624*Info!$D$2</f>
        <v>0.31191288713488519</v>
      </c>
      <c r="Z624" s="28">
        <f>Y624*SQRT(Info!$D$3^2+(X624/W624)^2)</f>
        <v>2.2119765702743294E-2</v>
      </c>
      <c r="AA624" s="37">
        <f t="shared" si="193"/>
        <v>1.825602234704077</v>
      </c>
      <c r="AB624" s="37">
        <f t="shared" si="202"/>
        <v>2.4797036262295111E-2</v>
      </c>
      <c r="AC624" s="37">
        <f>(1-EXP(-Info!$B$6*H624*1000))+(Info!$B$6/(Info!$B$6-Info!$B$7))*(EXP(-Info!$B$7*H624*1000)-EXP(-Info!$B$6*H624*1000))*(Info!$B$9-1)</f>
        <v>0.32163112928427023</v>
      </c>
      <c r="AD624" s="37">
        <f>SQRT((Info!$B$6*EXP(-Info!$B$6*H624*1000)+(Info!$B$6/(Info!$B$6+Info!$B$7))*(Info!$B$9-1)*(-Info!$B$7*EXP(-Info!$B$7*H624*1000)+Info!$B$6*EXP(-Info!$B$6*H624*1000)))^2*(0.01*H624*1000)^2)</f>
        <v>2.5446940005943814E-3</v>
      </c>
      <c r="AE624" s="37">
        <f t="shared" si="203"/>
        <v>9.2298521817399549E-3</v>
      </c>
      <c r="AF624" s="37">
        <f t="shared" si="194"/>
        <v>5.573066664870427</v>
      </c>
      <c r="AG624" s="37">
        <f t="shared" si="204"/>
        <v>2.7328316811208501E-2</v>
      </c>
      <c r="AH624" s="37">
        <f t="shared" si="195"/>
        <v>0.86108427846707514</v>
      </c>
      <c r="AI624">
        <f>AF624*EXP(Info!$B$6*H624*1000)</f>
        <v>7.7656092019524365</v>
      </c>
      <c r="AJ624">
        <f>2*SQRT((EXP(Info!$B$6*H624)*AG624)^2+(Info!$B$6*H624*0.01*AI624)^2)</f>
        <v>5.4674793764208793E-2</v>
      </c>
      <c r="AK624">
        <f t="shared" si="196"/>
        <v>2.4275032914860111</v>
      </c>
      <c r="AL624">
        <f t="shared" si="205"/>
        <v>6.5945238235947612E-2</v>
      </c>
      <c r="AM624">
        <f t="shared" si="206"/>
        <v>1.1031164158475888</v>
      </c>
      <c r="AN624">
        <f t="shared" si="207"/>
        <v>2.086179698145493E-2</v>
      </c>
      <c r="AO624">
        <f t="shared" si="197"/>
        <v>3.3078169104893655</v>
      </c>
      <c r="AP624">
        <f t="shared" si="198"/>
        <v>2.7556166164625253</v>
      </c>
      <c r="AQ624">
        <f t="shared" si="190"/>
        <v>4</v>
      </c>
      <c r="AR624">
        <v>1</v>
      </c>
      <c r="AS624">
        <v>1</v>
      </c>
      <c r="AT624">
        <v>0</v>
      </c>
      <c r="AU624">
        <v>0</v>
      </c>
      <c r="AV624">
        <v>1</v>
      </c>
      <c r="AW624">
        <v>0</v>
      </c>
      <c r="AX624">
        <v>1</v>
      </c>
    </row>
    <row r="625" spans="1:50">
      <c r="A625" t="s">
        <v>259</v>
      </c>
      <c r="B625" s="13" t="s">
        <v>419</v>
      </c>
      <c r="C625" s="13" t="s">
        <v>258</v>
      </c>
      <c r="D625">
        <v>-13.65</v>
      </c>
      <c r="E625">
        <v>0.55000000000000004</v>
      </c>
      <c r="F625">
        <v>3837</v>
      </c>
      <c r="G625" s="72">
        <v>201</v>
      </c>
      <c r="H625">
        <v>45.88198198198198</v>
      </c>
      <c r="J625">
        <f>(F625*100*Info!$B$11)/AI625</f>
        <v>1.3356799449349535</v>
      </c>
      <c r="K625">
        <f>2*((F625*100*Info!$B$11)/AI625^2)*(AJ625/2)</f>
        <v>9.6234193463718108E-3</v>
      </c>
      <c r="L625">
        <f t="shared" si="191"/>
        <v>0.23352874111800107</v>
      </c>
      <c r="M625">
        <f t="shared" si="192"/>
        <v>3.3375403200262608</v>
      </c>
      <c r="N625">
        <f t="shared" si="201"/>
        <v>6.8157855690631458E-2</v>
      </c>
      <c r="O625" s="72">
        <v>2.5649041721753867</v>
      </c>
      <c r="P625" s="72">
        <v>3.8235595850799671E-2</v>
      </c>
      <c r="Q625" s="72">
        <v>2.8971701404641168</v>
      </c>
      <c r="R625" s="72">
        <v>3.8235595850799671E-2</v>
      </c>
      <c r="S625" s="72">
        <v>5.9431171349638037</v>
      </c>
      <c r="T625" s="72">
        <v>3.3586147988752105E-2</v>
      </c>
      <c r="U625" s="72">
        <v>0.60602384797308084</v>
      </c>
      <c r="V625" s="72">
        <v>1.1580141867281468E-2</v>
      </c>
      <c r="W625" s="37">
        <f>U625*Info!$B$2</f>
        <v>0.29089144702707881</v>
      </c>
      <c r="X625" s="37">
        <f>W625*SQRT((0.5*V625/U625)^2+Info!$B$3^2)</f>
        <v>1.4807725239825062E-2</v>
      </c>
      <c r="Y625" s="28">
        <f>W625*Info!$D$2</f>
        <v>0.23562207209193384</v>
      </c>
      <c r="Z625" s="28">
        <f>Y625*SQRT(Info!$D$3^2+(X625/W625)^2)</f>
        <v>1.6812394647443499E-2</v>
      </c>
      <c r="AA625" s="37">
        <f t="shared" si="193"/>
        <v>2.274012725148308</v>
      </c>
      <c r="AB625" s="37">
        <f t="shared" si="202"/>
        <v>2.4181789104501233E-2</v>
      </c>
      <c r="AC625" s="37">
        <f>(1-EXP(-Info!$B$6*H625*1000))+(Info!$B$6/(Info!$B$6-Info!$B$7))*(EXP(-Info!$B$7*H625*1000)-EXP(-Info!$B$6*H625*1000))*(Info!$B$9-1)</f>
        <v>0.39053204011902909</v>
      </c>
      <c r="AD625" s="37">
        <f>SQRT((Info!$B$6*EXP(-Info!$B$6*H625*1000)+(Info!$B$6/(Info!$B$6+Info!$B$7))*(Info!$B$9-1)*(-Info!$B$7*EXP(-Info!$B$7*H625*1000)+Info!$B$6*EXP(-Info!$B$6*H625*1000)))^2*(0.01*H625*1000)^2)</f>
        <v>2.9449121994776328E-3</v>
      </c>
      <c r="AE625" s="37">
        <f t="shared" si="203"/>
        <v>1.1577191669621052E-2</v>
      </c>
      <c r="AF625" s="37">
        <f t="shared" si="194"/>
        <v>4.8194202340630685</v>
      </c>
      <c r="AG625" s="37">
        <f t="shared" si="204"/>
        <v>2.6432845380645633E-2</v>
      </c>
      <c r="AH625" s="37">
        <f t="shared" si="195"/>
        <v>0.81092465866271723</v>
      </c>
      <c r="AI625">
        <f>AF625*EXP(Info!$B$6*H625*1000)</f>
        <v>7.3405725761635567</v>
      </c>
      <c r="AJ625">
        <f>2*SQRT((EXP(Info!$B$6*H625)*AG625)^2+(Info!$B$6*H625*0.01*AI625)^2)</f>
        <v>5.2887975454583111E-2</v>
      </c>
      <c r="AK625">
        <f t="shared" si="196"/>
        <v>3.0237547206297051</v>
      </c>
      <c r="AL625">
        <f t="shared" si="205"/>
        <v>6.4309049944510574E-2</v>
      </c>
      <c r="AM625">
        <f t="shared" si="206"/>
        <v>1.1295432289023584</v>
      </c>
      <c r="AN625">
        <f t="shared" si="207"/>
        <v>2.2489005166790331E-2</v>
      </c>
      <c r="AO625">
        <f t="shared" si="197"/>
        <v>2.4987575271719944</v>
      </c>
      <c r="AP625">
        <f t="shared" si="198"/>
        <v>4.2323485796046061</v>
      </c>
      <c r="AQ625">
        <f t="shared" si="190"/>
        <v>4</v>
      </c>
      <c r="AR625">
        <v>1</v>
      </c>
      <c r="AS625">
        <v>1</v>
      </c>
      <c r="AT625">
        <v>0</v>
      </c>
      <c r="AU625">
        <v>0</v>
      </c>
      <c r="AV625">
        <v>1</v>
      </c>
      <c r="AW625">
        <v>0</v>
      </c>
      <c r="AX625">
        <v>1</v>
      </c>
    </row>
    <row r="626" spans="1:50">
      <c r="A626" t="s">
        <v>259</v>
      </c>
      <c r="B626" s="13" t="s">
        <v>419</v>
      </c>
      <c r="C626" s="13" t="s">
        <v>258</v>
      </c>
      <c r="D626">
        <v>-13.65</v>
      </c>
      <c r="E626">
        <v>0.55000000000000004</v>
      </c>
      <c r="F626">
        <v>3837</v>
      </c>
      <c r="G626" s="72">
        <v>250</v>
      </c>
      <c r="H626">
        <v>54.495532646048112</v>
      </c>
      <c r="J626">
        <f>(F626*100*Info!$B$11)/AI626</f>
        <v>0.9682582269148875</v>
      </c>
      <c r="K626">
        <f>2*((F626*100*Info!$B$11)/AI626^2)*(AJ626/2)</f>
        <v>4.494788103111034E-3</v>
      </c>
      <c r="L626">
        <f t="shared" si="191"/>
        <v>0.26755376559514865</v>
      </c>
      <c r="M626">
        <f t="shared" si="192"/>
        <v>2.771954141071292</v>
      </c>
      <c r="N626">
        <f t="shared" si="201"/>
        <v>4.2523476098910745E-2</v>
      </c>
      <c r="O626" s="72">
        <v>1.4316524012593852</v>
      </c>
      <c r="P626" s="72">
        <v>3.3344089767856105E-2</v>
      </c>
      <c r="Q626" s="72">
        <v>1.5916448452557419</v>
      </c>
      <c r="R626" s="72">
        <v>3.3344089767856105E-2</v>
      </c>
      <c r="S626" s="72">
        <v>6.9036605809230114</v>
      </c>
      <c r="T626" s="72">
        <v>1.5373856759291532E-2</v>
      </c>
      <c r="U626" s="72">
        <v>0.69432122911042038</v>
      </c>
      <c r="V626" s="72">
        <v>1.0151939636197291E-2</v>
      </c>
      <c r="W626" s="37">
        <f>U626*Info!$B$2</f>
        <v>0.33327418997300179</v>
      </c>
      <c r="X626" s="37">
        <f>W626*SQRT((0.5*V626/U626)^2+Info!$B$3^2)</f>
        <v>1.6840890072971682E-2</v>
      </c>
      <c r="Y626" s="28">
        <f>W626*Info!$D$2</f>
        <v>0.26995209387813146</v>
      </c>
      <c r="Z626" s="28">
        <f>Y626*SQRT(Info!$D$3^2+(X626/W626)^2)</f>
        <v>1.9190245269249655E-2</v>
      </c>
      <c r="AA626" s="37">
        <f t="shared" si="193"/>
        <v>1.0983782112863834</v>
      </c>
      <c r="AB626" s="37">
        <f t="shared" si="202"/>
        <v>2.36975243234737E-2</v>
      </c>
      <c r="AC626" s="37">
        <f>(1-EXP(-Info!$B$6*H626*1000))+(Info!$B$6/(Info!$B$6-Info!$B$7))*(EXP(-Info!$B$7*H626*1000)-EXP(-Info!$B$6*H626*1000))*(Info!$B$9-1)</f>
        <v>0.44649818908282396</v>
      </c>
      <c r="AD626" s="37">
        <f>SQRT((Info!$B$6*EXP(-Info!$B$6*H626*1000)+(Info!$B$6/(Info!$B$6+Info!$B$7))*(Info!$B$9-1)*(-Info!$B$7*EXP(-Info!$B$7*H626*1000)+Info!$B$6*EXP(-Info!$B$6*H626*1000)))^2*(0.01*H626*1000)^2)</f>
        <v>3.224229579750851E-3</v>
      </c>
      <c r="AE626" s="37">
        <f t="shared" si="203"/>
        <v>1.1157829593704177E-2</v>
      </c>
      <c r="AF626" s="37">
        <f t="shared" si="194"/>
        <v>6.1432846047774783</v>
      </c>
      <c r="AG626" s="37">
        <f t="shared" si="204"/>
        <v>2.3491520654268062E-2</v>
      </c>
      <c r="AH626" s="37">
        <f t="shared" si="195"/>
        <v>0.88985901504968368</v>
      </c>
      <c r="AI626">
        <f>AF626*EXP(Info!$B$6*H626*1000)</f>
        <v>10.126075154105584</v>
      </c>
      <c r="AJ626">
        <f>2*SQRT((EXP(Info!$B$6*H626)*AG626)^2+(Info!$B$6*H626*0.01*AI626)^2)</f>
        <v>4.7006636110805654E-2</v>
      </c>
      <c r="AK626">
        <f t="shared" si="196"/>
        <v>1.460513507547504</v>
      </c>
      <c r="AL626">
        <f t="shared" si="205"/>
        <v>6.3021196185845951E-2</v>
      </c>
      <c r="AM626">
        <f t="shared" si="206"/>
        <v>1.1117536937427099</v>
      </c>
      <c r="AN626">
        <f t="shared" si="207"/>
        <v>3.482706034003076E-2</v>
      </c>
      <c r="AO626">
        <f t="shared" si="197"/>
        <v>2.8628252886708818</v>
      </c>
      <c r="AP626">
        <f t="shared" si="198"/>
        <v>2.0619453089366857</v>
      </c>
      <c r="AQ626">
        <f t="shared" si="190"/>
        <v>4</v>
      </c>
      <c r="AR626">
        <v>1</v>
      </c>
      <c r="AS626">
        <v>1</v>
      </c>
      <c r="AT626">
        <v>0</v>
      </c>
      <c r="AU626">
        <v>0</v>
      </c>
      <c r="AV626">
        <v>1</v>
      </c>
      <c r="AW626">
        <v>0</v>
      </c>
      <c r="AX626">
        <v>1</v>
      </c>
    </row>
    <row r="627" spans="1:50">
      <c r="A627" t="s">
        <v>259</v>
      </c>
      <c r="B627" s="13" t="s">
        <v>419</v>
      </c>
      <c r="C627" s="13" t="s">
        <v>258</v>
      </c>
      <c r="D627">
        <v>-13.65</v>
      </c>
      <c r="E627">
        <v>0.55000000000000004</v>
      </c>
      <c r="F627">
        <v>3837</v>
      </c>
      <c r="G627" s="72">
        <v>286</v>
      </c>
      <c r="H627">
        <v>60.750626566416038</v>
      </c>
      <c r="J627">
        <f>(F627*100*Info!$B$11)/AI627</f>
        <v>1.1704312251677529</v>
      </c>
      <c r="K627">
        <f>2*((F627*100*Info!$B$11)/AI627^2)*(AJ627/2)</f>
        <v>8.751946685975686E-3</v>
      </c>
      <c r="L627">
        <f t="shared" si="191"/>
        <v>0.37632999337942241</v>
      </c>
      <c r="M627">
        <f t="shared" si="192"/>
        <v>4.7130116148374119</v>
      </c>
      <c r="N627">
        <f t="shared" si="201"/>
        <v>6.5459507430412067E-2</v>
      </c>
      <c r="O627" s="72">
        <v>1.4813142169484383</v>
      </c>
      <c r="P627" s="72">
        <v>2.7986383509932718E-2</v>
      </c>
      <c r="Q627" s="72">
        <v>1.5876065976189435</v>
      </c>
      <c r="R627" s="72">
        <v>2.7986383509932718E-2</v>
      </c>
      <c r="S627" s="72">
        <v>5.6688999602182646</v>
      </c>
      <c r="T627" s="72">
        <v>1.6210060819999112E-2</v>
      </c>
      <c r="U627" s="72">
        <v>0.97660334913654756</v>
      </c>
      <c r="V627" s="72">
        <v>1.1430581900692096E-2</v>
      </c>
      <c r="W627" s="37">
        <f>U627*Info!$B$2</f>
        <v>0.46876960758554281</v>
      </c>
      <c r="X627" s="37">
        <f>W627*SQRT((0.5*V627/U627)^2+Info!$B$3^2)</f>
        <v>2.3598480352744183E-2</v>
      </c>
      <c r="Y627" s="28">
        <f>W627*Info!$D$2</f>
        <v>0.37970338214428973</v>
      </c>
      <c r="Z627" s="28">
        <f>Y627*SQRT(Info!$D$3^2+(X627/W627)^2)</f>
        <v>2.6940880520688909E-2</v>
      </c>
      <c r="AA627" s="37">
        <f t="shared" si="193"/>
        <v>1.0125446093628956</v>
      </c>
      <c r="AB627" s="37">
        <f t="shared" si="202"/>
        <v>2.7435336528829232E-2</v>
      </c>
      <c r="AC627" s="37">
        <f>(1-EXP(-Info!$B$6*H627*1000))+(Info!$B$6/(Info!$B$6-Info!$B$7))*(EXP(-Info!$B$7*H627*1000)-EXP(-Info!$B$6*H627*1000))*(Info!$B$9-1)</f>
        <v>0.48431019200429304</v>
      </c>
      <c r="AD627" s="37">
        <f>SQRT((Info!$B$6*EXP(-Info!$B$6*H627*1000)+(Info!$B$6/(Info!$B$6+Info!$B$7))*(Info!$B$9-1)*(-Info!$B$7*EXP(-Info!$B$7*H627*1000)+Info!$B$6*EXP(-Info!$B$6*H627*1000)))^2*(0.01*H627*1000)^2)</f>
        <v>3.387622859274205E-3</v>
      </c>
      <c r="AE627" s="37">
        <f t="shared" si="203"/>
        <v>1.3722818594865018E-2</v>
      </c>
      <c r="AF627" s="37">
        <f t="shared" si="194"/>
        <v>4.7988109039005193</v>
      </c>
      <c r="AG627" s="37">
        <f t="shared" si="204"/>
        <v>3.1302049635201619E-2</v>
      </c>
      <c r="AH627" s="37">
        <f t="shared" si="195"/>
        <v>0.84651536234126012</v>
      </c>
      <c r="AI627">
        <f>AF627*EXP(Info!$B$6*H627*1000)</f>
        <v>8.3769600156693613</v>
      </c>
      <c r="AJ627">
        <f>2*SQRT((EXP(Info!$B$6*H627)*AG627)^2+(Info!$B$6*H627*0.01*AI627)^2)</f>
        <v>6.2639056333429935E-2</v>
      </c>
      <c r="AK627">
        <f t="shared" si="196"/>
        <v>1.3463805670698423</v>
      </c>
      <c r="AL627">
        <f t="shared" si="205"/>
        <v>7.2961533964768455E-2</v>
      </c>
      <c r="AM627">
        <f t="shared" si="206"/>
        <v>1.0717554583992797</v>
      </c>
      <c r="AN627">
        <f t="shared" si="207"/>
        <v>2.7693855106348135E-2</v>
      </c>
      <c r="AO627">
        <f t="shared" si="197"/>
        <v>4.0267309246627594</v>
      </c>
      <c r="AP627">
        <f t="shared" si="198"/>
        <v>1.5168023110489279</v>
      </c>
      <c r="AQ627">
        <f t="shared" si="190"/>
        <v>4</v>
      </c>
      <c r="AR627">
        <v>1</v>
      </c>
      <c r="AS627">
        <v>1</v>
      </c>
      <c r="AT627">
        <v>0</v>
      </c>
      <c r="AU627">
        <v>0</v>
      </c>
      <c r="AV627">
        <v>1</v>
      </c>
      <c r="AW627">
        <v>0</v>
      </c>
      <c r="AX627">
        <v>1</v>
      </c>
    </row>
    <row r="628" spans="1:50">
      <c r="A628" t="s">
        <v>260</v>
      </c>
      <c r="B628" s="13" t="s">
        <v>419</v>
      </c>
      <c r="C628" s="13" t="s">
        <v>258</v>
      </c>
      <c r="D628">
        <v>-11.917</v>
      </c>
      <c r="E628">
        <v>-1.333</v>
      </c>
      <c r="F628">
        <v>3899</v>
      </c>
      <c r="G628" s="72">
        <v>2</v>
      </c>
      <c r="H628">
        <v>1.890625</v>
      </c>
      <c r="J628">
        <f>(F628*100*Info!$B$11)/AI628</f>
        <v>1.4058218701139975</v>
      </c>
      <c r="K628">
        <f>2*((F628*100*Info!$B$11)/AI628^2)*(AJ628/2)</f>
        <v>3.0600458924011655E-3</v>
      </c>
      <c r="L628">
        <f t="shared" si="191"/>
        <v>0.10560966653808561</v>
      </c>
      <c r="M628">
        <f t="shared" si="192"/>
        <v>1.5886116543871527</v>
      </c>
      <c r="N628">
        <f t="shared" si="201"/>
        <v>3.6305632184406016E-2</v>
      </c>
      <c r="O628" s="74">
        <v>0.18751947743971151</v>
      </c>
      <c r="P628" s="74">
        <v>7.4390376843777835E-3</v>
      </c>
      <c r="Q628" s="75">
        <v>0.209631909936559</v>
      </c>
      <c r="R628" s="75">
        <v>7.43903768437778E-3</v>
      </c>
      <c r="S628" s="74">
        <v>7.0728601608873811</v>
      </c>
      <c r="T628" s="74">
        <v>2.2153265928250461E-3</v>
      </c>
      <c r="U628" s="74">
        <v>0.27406466626831444</v>
      </c>
      <c r="V628" s="74">
        <v>6.2349137465370266E-3</v>
      </c>
      <c r="W628" s="37">
        <f>U628*Info!$B$2</f>
        <v>0.13155103980879093</v>
      </c>
      <c r="X628" s="37">
        <f>W628*SQRT((0.5*V628/U628)^2+Info!$B$3^2)</f>
        <v>6.7456164428402257E-3</v>
      </c>
      <c r="Y628" s="28">
        <f>W628*Info!$D$2</f>
        <v>0.10655634224512066</v>
      </c>
      <c r="Z628" s="28">
        <f>Y628*SQRT(Info!$D$3^2+(X628/W628)^2)</f>
        <v>7.6315383337160012E-3</v>
      </c>
      <c r="AA628" s="37">
        <f t="shared" si="193"/>
        <v>5.5968437630920576E-2</v>
      </c>
      <c r="AB628" s="37">
        <f t="shared" si="202"/>
        <v>7.7031267425192096E-3</v>
      </c>
      <c r="AC628" s="37">
        <f>(1-EXP(-Info!$B$6*H628*1000))+(Info!$B$6/(Info!$B$6-Info!$B$7))*(EXP(-Info!$B$7*H628*1000)-EXP(-Info!$B$6*H628*1000))*(Info!$B$9-1)</f>
        <v>1.9705193227861451E-2</v>
      </c>
      <c r="AD628" s="37">
        <f>SQRT((Info!$B$6*EXP(-Info!$B$6*H628*1000)+(Info!$B$6/(Info!$B$6+Info!$B$7))*(Info!$B$9-1)*(-Info!$B$7*EXP(-Info!$B$7*H628*1000)+Info!$B$6*EXP(-Info!$B$6*H628*1000)))^2*(0.01*H628*1000)^2)</f>
        <v>1.8357164421360758E-4</v>
      </c>
      <c r="AE628" s="37">
        <f t="shared" si="203"/>
        <v>1.5213891569170569E-4</v>
      </c>
      <c r="AF628" s="37">
        <f t="shared" si="194"/>
        <v>6.9652009497640819</v>
      </c>
      <c r="AG628" s="37">
        <f t="shared" si="204"/>
        <v>7.7130047041904567E-3</v>
      </c>
      <c r="AH628" s="37">
        <f t="shared" si="195"/>
        <v>0.98477854663115638</v>
      </c>
      <c r="AI628">
        <f>AF628*EXP(Info!$B$6*H628*1000)</f>
        <v>7.0870171341589625</v>
      </c>
      <c r="AJ628">
        <f>2*SQRT((EXP(Info!$B$6*H628)*AG628)^2+(Info!$B$6*H628*0.01*AI628)^2)</f>
        <v>1.5426277063822642E-2</v>
      </c>
      <c r="AK628">
        <f t="shared" si="196"/>
        <v>7.4421231517835085E-2</v>
      </c>
      <c r="AL628">
        <f t="shared" si="205"/>
        <v>2.0485695259055584E-2</v>
      </c>
      <c r="AM628">
        <f t="shared" si="206"/>
        <v>1.1179207237496529</v>
      </c>
      <c r="AN628">
        <f t="shared" si="207"/>
        <v>5.9502770960416285E-2</v>
      </c>
      <c r="AO628">
        <f t="shared" si="197"/>
        <v>1.1300234306955039</v>
      </c>
      <c r="AP628">
        <f t="shared" si="198"/>
        <v>0.68421617420804781</v>
      </c>
      <c r="AQ628">
        <f t="shared" si="190"/>
        <v>4</v>
      </c>
      <c r="AR628">
        <v>1</v>
      </c>
      <c r="AS628">
        <v>1</v>
      </c>
      <c r="AT628">
        <v>0</v>
      </c>
      <c r="AU628">
        <v>0</v>
      </c>
      <c r="AV628">
        <v>1</v>
      </c>
      <c r="AW628">
        <v>0</v>
      </c>
      <c r="AX628">
        <v>1</v>
      </c>
    </row>
    <row r="629" spans="1:50">
      <c r="A629" t="s">
        <v>260</v>
      </c>
      <c r="B629" s="13" t="s">
        <v>419</v>
      </c>
      <c r="C629" s="13" t="s">
        <v>258</v>
      </c>
      <c r="D629">
        <v>-11.917</v>
      </c>
      <c r="E629">
        <v>-1.333</v>
      </c>
      <c r="F629">
        <v>3899</v>
      </c>
      <c r="G629" s="72">
        <v>15</v>
      </c>
      <c r="H629">
        <v>4.4296875</v>
      </c>
      <c r="J629">
        <f>(F629*100*Info!$B$11)/AI629</f>
        <v>1.2406594040267731</v>
      </c>
      <c r="K629">
        <f>2*((F629*100*Info!$B$11)/AI629^2)*(AJ629/2)</f>
        <v>2.2408290048525716E-3</v>
      </c>
      <c r="L629">
        <f t="shared" si="191"/>
        <v>0.10017142448526628</v>
      </c>
      <c r="M629">
        <f t="shared" si="192"/>
        <v>1.3297812318857161</v>
      </c>
      <c r="N629">
        <f t="shared" si="201"/>
        <v>1.8268991572214871E-2</v>
      </c>
      <c r="O629" s="74">
        <v>0.14982102780512985</v>
      </c>
      <c r="P629" s="74">
        <v>6.7328637268508585E-3</v>
      </c>
      <c r="Q629" s="75">
        <v>0.16336345376172501</v>
      </c>
      <c r="R629" s="75">
        <v>6.7328637268508603E-3</v>
      </c>
      <c r="S629" s="74">
        <v>7.813003902398</v>
      </c>
      <c r="T629" s="74">
        <v>1.9335045132749039E-3</v>
      </c>
      <c r="U629" s="74">
        <v>0.25995203773582348</v>
      </c>
      <c r="V629" s="74">
        <v>3.5403126941829055E-3</v>
      </c>
      <c r="W629" s="37">
        <f>U629*Info!$B$2</f>
        <v>0.12477697811319527</v>
      </c>
      <c r="X629" s="37">
        <f>W629*SQRT((0.5*V629/U629)^2+Info!$B$3^2)</f>
        <v>6.2964421185677053E-3</v>
      </c>
      <c r="Y629" s="28">
        <f>W629*Info!$D$2</f>
        <v>0.10106935227168817</v>
      </c>
      <c r="Z629" s="28">
        <f>Y629*SQRT(Info!$D$3^2+(X629/W629)^2)</f>
        <v>7.1797451012625985E-3</v>
      </c>
      <c r="AA629" s="37">
        <f t="shared" si="193"/>
        <v>2.5044049691934578E-2</v>
      </c>
      <c r="AB629" s="37">
        <f t="shared" si="202"/>
        <v>7.1398912347149504E-3</v>
      </c>
      <c r="AC629" s="37">
        <f>(1-EXP(-Info!$B$6*H629*1000))+(Info!$B$6/(Info!$B$6-Info!$B$7))*(EXP(-Info!$B$7*H629*1000)-EXP(-Info!$B$6*H629*1000))*(Info!$B$9-1)</f>
        <v>4.5615937666400805E-2</v>
      </c>
      <c r="AD629" s="37">
        <f>SQRT((Info!$B$6*EXP(-Info!$B$6*H629*1000)+(Info!$B$6/(Info!$B$6+Info!$B$7))*(Info!$B$9-1)*(-Info!$B$7*EXP(-Info!$B$7*H629*1000)+Info!$B$6*EXP(-Info!$B$6*H629*1000)))^2*(0.01*H629*1000)^2)</f>
        <v>4.1998310918402946E-4</v>
      </c>
      <c r="AE629" s="37">
        <f t="shared" si="203"/>
        <v>3.2586262712993506E-4</v>
      </c>
      <c r="AF629" s="37">
        <f t="shared" si="194"/>
        <v>7.7107921423166506</v>
      </c>
      <c r="AG629" s="37">
        <f t="shared" si="204"/>
        <v>7.251864318682329E-3</v>
      </c>
      <c r="AH629" s="37">
        <f t="shared" si="195"/>
        <v>0.98691773850900311</v>
      </c>
      <c r="AI629">
        <f>AF629*EXP(Info!$B$6*H629*1000)</f>
        <v>8.0304744789233844</v>
      </c>
      <c r="AJ629">
        <f>2*SQRT((EXP(Info!$B$6*H629)*AG629)^2+(Info!$B$6*H629*0.01*AI629)^2)</f>
        <v>1.4504319297217478E-2</v>
      </c>
      <c r="AK629">
        <f t="shared" si="196"/>
        <v>3.3301072875365406E-2</v>
      </c>
      <c r="AL629">
        <f t="shared" si="205"/>
        <v>1.898782674960094E-2</v>
      </c>
      <c r="AM629">
        <f t="shared" si="206"/>
        <v>1.0903906891775539</v>
      </c>
      <c r="AN629">
        <f t="shared" si="207"/>
        <v>6.6488289015165347E-2</v>
      </c>
      <c r="AO629">
        <f t="shared" si="197"/>
        <v>1.0718342407953227</v>
      </c>
      <c r="AP629">
        <f t="shared" si="198"/>
        <v>0.57634104010134979</v>
      </c>
      <c r="AQ629">
        <f t="shared" si="190"/>
        <v>4</v>
      </c>
      <c r="AR629">
        <v>1</v>
      </c>
      <c r="AS629">
        <v>1</v>
      </c>
      <c r="AT629">
        <v>0</v>
      </c>
      <c r="AU629">
        <v>0</v>
      </c>
      <c r="AV629">
        <v>1</v>
      </c>
      <c r="AW629">
        <v>0</v>
      </c>
      <c r="AX629">
        <v>1</v>
      </c>
    </row>
    <row r="630" spans="1:50">
      <c r="A630" t="s">
        <v>260</v>
      </c>
      <c r="B630" s="13" t="s">
        <v>419</v>
      </c>
      <c r="C630" s="13" t="s">
        <v>258</v>
      </c>
      <c r="D630">
        <v>-11.917</v>
      </c>
      <c r="E630">
        <v>-1.333</v>
      </c>
      <c r="F630">
        <v>3899</v>
      </c>
      <c r="G630" s="72">
        <v>29</v>
      </c>
      <c r="H630">
        <v>7.1640625</v>
      </c>
      <c r="J630">
        <f>(F630*100*Info!$B$11)/AI630</f>
        <v>1.1928426029708652</v>
      </c>
      <c r="K630">
        <f>2*((F630*100*Info!$B$11)/AI630^2)*(AJ630/2)</f>
        <v>2.6177226600144266E-3</v>
      </c>
      <c r="L630">
        <f t="shared" si="191"/>
        <v>0.12611019955457034</v>
      </c>
      <c r="M630">
        <f t="shared" si="192"/>
        <v>1.6095969200669835</v>
      </c>
      <c r="N630">
        <f t="shared" si="201"/>
        <v>2.7425755102620193E-2</v>
      </c>
      <c r="O630" s="72">
        <v>0.21966061163133413</v>
      </c>
      <c r="P630" s="72">
        <v>5.6702016533958502E-3</v>
      </c>
      <c r="Q630" s="72">
        <v>0.24680971019879508</v>
      </c>
      <c r="R630" s="72">
        <v>5.6702016533958502E-3</v>
      </c>
      <c r="S630" s="72">
        <v>7.9530837547971736</v>
      </c>
      <c r="T630" s="72">
        <v>2.4449011598938137E-3</v>
      </c>
      <c r="U630" s="72">
        <v>0.3272650211568443</v>
      </c>
      <c r="V630" s="72">
        <v>5.5297916503016008E-3</v>
      </c>
      <c r="W630" s="37">
        <f>U630*Info!$B$2</f>
        <v>0.15708721015528526</v>
      </c>
      <c r="X630" s="37">
        <f>W630*SQRT((0.5*V630/U630)^2+Info!$B$3^2)</f>
        <v>7.9656955815548096E-3</v>
      </c>
      <c r="Y630" s="28">
        <f>W630*Info!$D$2</f>
        <v>0.12724064022578108</v>
      </c>
      <c r="Z630" s="28">
        <f>Y630*SQRT(Info!$D$3^2+(X630/W630)^2)</f>
        <v>9.061264224354439E-3</v>
      </c>
      <c r="AA630" s="37">
        <f t="shared" si="193"/>
        <v>6.2573401476048868E-2</v>
      </c>
      <c r="AB630" s="37">
        <f t="shared" si="202"/>
        <v>8.4551820084221175E-3</v>
      </c>
      <c r="AC630" s="37">
        <f>(1-EXP(-Info!$B$6*H630*1000))+(Info!$B$6/(Info!$B$6-Info!$B$7))*(EXP(-Info!$B$7*H630*1000)-EXP(-Info!$B$6*H630*1000))*(Info!$B$9-1)</f>
        <v>7.2826569059697324E-2</v>
      </c>
      <c r="AD630" s="37">
        <f>SQRT((Info!$B$6*EXP(-Info!$B$6*H630*1000)+(Info!$B$6/(Info!$B$6+Info!$B$7))*(Info!$B$9-1)*(-Info!$B$7*EXP(-Info!$B$7*H630*1000)+Info!$B$6*EXP(-Info!$B$6*H630*1000)))^2*(0.01*H630*1000)^2)</f>
        <v>6.6202872513865165E-4</v>
      </c>
      <c r="AE630" s="37">
        <f t="shared" si="203"/>
        <v>6.1715377013268566E-4</v>
      </c>
      <c r="AF630" s="37">
        <f t="shared" si="194"/>
        <v>7.8212861084274969</v>
      </c>
      <c r="AG630" s="37">
        <f t="shared" si="204"/>
        <v>9.1641570010540067E-3</v>
      </c>
      <c r="AH630" s="37">
        <f t="shared" si="195"/>
        <v>0.98342810783425005</v>
      </c>
      <c r="AI630">
        <f>AF630*EXP(Info!$B$6*H630*1000)</f>
        <v>8.3523875289660836</v>
      </c>
      <c r="AJ630">
        <f>2*SQRT((EXP(Info!$B$6*H630)*AG630)^2+(Info!$B$6*H630*0.01*AI630)^2)</f>
        <v>1.8329521468584273E-2</v>
      </c>
      <c r="AK630">
        <f t="shared" si="196"/>
        <v>8.3203851942702176E-2</v>
      </c>
      <c r="AL630">
        <f t="shared" si="205"/>
        <v>2.248571103319778E-2</v>
      </c>
      <c r="AM630">
        <f t="shared" si="206"/>
        <v>1.123595661351551</v>
      </c>
      <c r="AN630">
        <f t="shared" si="207"/>
        <v>3.8827324254660303E-2</v>
      </c>
      <c r="AO630">
        <f t="shared" si="197"/>
        <v>1.3493791337269136</v>
      </c>
      <c r="AP630">
        <f t="shared" si="198"/>
        <v>0.67120100661799742</v>
      </c>
      <c r="AQ630">
        <f t="shared" si="190"/>
        <v>4</v>
      </c>
      <c r="AR630">
        <v>1</v>
      </c>
      <c r="AS630">
        <v>1</v>
      </c>
      <c r="AT630">
        <v>0</v>
      </c>
      <c r="AU630">
        <v>0</v>
      </c>
      <c r="AV630">
        <v>1</v>
      </c>
      <c r="AW630">
        <v>0</v>
      </c>
      <c r="AX630">
        <v>1</v>
      </c>
    </row>
    <row r="631" spans="1:50">
      <c r="A631" t="s">
        <v>260</v>
      </c>
      <c r="B631" s="13" t="s">
        <v>419</v>
      </c>
      <c r="C631" s="13" t="s">
        <v>258</v>
      </c>
      <c r="D631">
        <v>-11.917</v>
      </c>
      <c r="E631">
        <v>-1.333</v>
      </c>
      <c r="F631">
        <v>3899</v>
      </c>
      <c r="G631" s="72">
        <v>43</v>
      </c>
      <c r="H631">
        <v>9.7315018315018325</v>
      </c>
      <c r="J631">
        <f>(F631*100*Info!$B$11)/AI631</f>
        <v>1.3595493636121101</v>
      </c>
      <c r="K631">
        <f>2*((F631*100*Info!$B$11)/AI631^2)*(AJ631/2)</f>
        <v>7.2649890664511132E-3</v>
      </c>
      <c r="L631">
        <f t="shared" si="191"/>
        <v>0.24998821622127418</v>
      </c>
      <c r="M631">
        <f t="shared" si="192"/>
        <v>3.6366231269335105</v>
      </c>
      <c r="N631">
        <f t="shared" si="201"/>
        <v>8.570617760477281E-2</v>
      </c>
      <c r="O631" s="72">
        <v>1.364207556031692</v>
      </c>
      <c r="P631" s="72">
        <v>1.7322673019519931E-2</v>
      </c>
      <c r="Q631" s="72">
        <v>1.5154280631302106</v>
      </c>
      <c r="R631" s="72">
        <v>1.7322673019519931E-2</v>
      </c>
      <c r="S631" s="72">
        <v>7.0576917001188386</v>
      </c>
      <c r="T631" s="72">
        <v>1.4534799371710396E-2</v>
      </c>
      <c r="U631" s="72">
        <v>0.6487373674737168</v>
      </c>
      <c r="V631" s="72">
        <v>1.4890932257568587E-2</v>
      </c>
      <c r="W631" s="37">
        <f>U631*Info!$B$2</f>
        <v>0.31139393638738405</v>
      </c>
      <c r="X631" s="37">
        <f>W631*SQRT((0.5*V631/U631)^2+Info!$B$3^2)</f>
        <v>1.5974594679823539E-2</v>
      </c>
      <c r="Y631" s="28">
        <f>W631*Info!$D$2</f>
        <v>0.25222908847378112</v>
      </c>
      <c r="Z631" s="28">
        <f>Y631*SQRT(Info!$D$3^2+(X631/W631)^2)</f>
        <v>1.8068686072026181E-2</v>
      </c>
      <c r="AA631" s="37">
        <f t="shared" si="193"/>
        <v>1.0528136196443079</v>
      </c>
      <c r="AB631" s="37">
        <f t="shared" si="202"/>
        <v>1.8171582906283852E-2</v>
      </c>
      <c r="AC631" s="37">
        <f>(1-EXP(-Info!$B$6*H631*1000))+(Info!$B$6/(Info!$B$6-Info!$B$7))*(EXP(-Info!$B$7*H631*1000)-EXP(-Info!$B$6*H631*1000))*(Info!$B$9-1)</f>
        <v>9.7737228229248685E-2</v>
      </c>
      <c r="AD631" s="37">
        <f>SQRT((Info!$B$6*EXP(-Info!$B$6*H631*1000)+(Info!$B$6/(Info!$B$6+Info!$B$7))*(Info!$B$9-1)*(-Info!$B$7*EXP(-Info!$B$7*H631*1000)+Info!$B$6*EXP(-Info!$B$6*H631*1000)))^2*(0.01*H631*1000)^2)</f>
        <v>8.7787385824191573E-4</v>
      </c>
      <c r="AE631" s="37">
        <f t="shared" si="203"/>
        <v>2.0021322774084723E-3</v>
      </c>
      <c r="AF631" s="37">
        <f t="shared" si="194"/>
        <v>6.7025635266190209</v>
      </c>
      <c r="AG631" s="37">
        <f t="shared" si="204"/>
        <v>1.9578075702674204E-2</v>
      </c>
      <c r="AH631" s="37">
        <f t="shared" si="195"/>
        <v>0.94968210732500002</v>
      </c>
      <c r="AI631">
        <f>AF631*EXP(Info!$B$6*H631*1000)</f>
        <v>7.3282250337736476</v>
      </c>
      <c r="AJ631">
        <f>2*SQRT((EXP(Info!$B$6*H631)*AG631)^2+(Info!$B$6*H631*0.01*AI631)^2)</f>
        <v>3.9159648168573986E-2</v>
      </c>
      <c r="AK631">
        <f t="shared" si="196"/>
        <v>1.3999262700410362</v>
      </c>
      <c r="AL631">
        <f t="shared" si="205"/>
        <v>4.8325507580971275E-2</v>
      </c>
      <c r="AM631">
        <f t="shared" si="206"/>
        <v>1.1108486068926344</v>
      </c>
      <c r="AN631">
        <f t="shared" si="207"/>
        <v>1.8979053379438192E-2</v>
      </c>
      <c r="AO631">
        <f t="shared" si="197"/>
        <v>2.6748739105803296</v>
      </c>
      <c r="AP631">
        <f t="shared" si="198"/>
        <v>2.1028656963974903</v>
      </c>
      <c r="AQ631">
        <f t="shared" si="190"/>
        <v>4</v>
      </c>
      <c r="AR631">
        <v>1</v>
      </c>
      <c r="AS631">
        <v>1</v>
      </c>
      <c r="AT631">
        <v>0</v>
      </c>
      <c r="AU631">
        <v>0</v>
      </c>
      <c r="AV631">
        <v>1</v>
      </c>
      <c r="AW631">
        <v>0</v>
      </c>
      <c r="AX631">
        <v>1</v>
      </c>
    </row>
    <row r="632" spans="1:50">
      <c r="A632" t="s">
        <v>260</v>
      </c>
      <c r="B632" s="13" t="s">
        <v>419</v>
      </c>
      <c r="C632" s="13" t="s">
        <v>258</v>
      </c>
      <c r="D632">
        <v>-11.917</v>
      </c>
      <c r="E632">
        <v>-1.333</v>
      </c>
      <c r="F632">
        <v>3899</v>
      </c>
      <c r="G632" s="72">
        <v>49</v>
      </c>
      <c r="H632">
        <v>10.830402930402931</v>
      </c>
      <c r="J632">
        <f>(F632*100*Info!$B$11)/AI632</f>
        <v>1.4333535374703437</v>
      </c>
      <c r="K632">
        <f>2*((F632*100*Info!$B$11)/AI632^2)*(AJ632/2)</f>
        <v>9.9795701498307174E-3</v>
      </c>
      <c r="L632">
        <f t="shared" si="191"/>
        <v>0.21508655138468791</v>
      </c>
      <c r="M632">
        <f t="shared" si="192"/>
        <v>3.2987572413980697</v>
      </c>
      <c r="N632">
        <f t="shared" si="201"/>
        <v>5.9285527222166463E-2</v>
      </c>
      <c r="O632" s="72">
        <v>3.3796425755830128</v>
      </c>
      <c r="P632" s="72">
        <v>5.0738005494761297E-2</v>
      </c>
      <c r="Q632" s="72">
        <v>3.8508245374977035</v>
      </c>
      <c r="R632" s="72">
        <v>5.0738005494761297E-2</v>
      </c>
      <c r="S632" s="72">
        <v>6.8474457887543787</v>
      </c>
      <c r="T632" s="72">
        <v>3.6218238886627452E-2</v>
      </c>
      <c r="U632" s="72">
        <v>0.55816504167058512</v>
      </c>
      <c r="V632" s="72">
        <v>9.2480507395645978E-3</v>
      </c>
      <c r="W632" s="37">
        <f>U632*Info!$B$2</f>
        <v>0.26791922000188084</v>
      </c>
      <c r="X632" s="37">
        <f>W632*SQRT((0.5*V632/U632)^2+Info!$B$3^2)</f>
        <v>1.3578589551311231E-2</v>
      </c>
      <c r="Y632" s="28">
        <f>W632*Info!$D$2</f>
        <v>0.21701456820152348</v>
      </c>
      <c r="Z632" s="28">
        <f>Y632*SQRT(Info!$D$3^2+(X632/W632)^2)</f>
        <v>1.5450203061313094E-2</v>
      </c>
      <c r="AA632" s="37">
        <f t="shared" si="193"/>
        <v>3.1117233555811321</v>
      </c>
      <c r="AB632" s="37">
        <f t="shared" si="202"/>
        <v>2.8774370446624641E-2</v>
      </c>
      <c r="AC632" s="37">
        <f>(1-EXP(-Info!$B$6*H632*1000))+(Info!$B$6/(Info!$B$6-Info!$B$7))*(EXP(-Info!$B$7*H632*1000)-EXP(-Info!$B$6*H632*1000))*(Info!$B$9-1)</f>
        <v>0.10821400541629896</v>
      </c>
      <c r="AD632" s="37">
        <f>SQRT((Info!$B$6*EXP(-Info!$B$6*H632*1000)+(Info!$B$6/(Info!$B$6+Info!$B$7))*(Info!$B$9-1)*(-Info!$B$7*EXP(-Info!$B$7*H632*1000)+Info!$B$6*EXP(-Info!$B$6*H632*1000)))^2*(0.01*H632*1000)^2)</f>
        <v>9.6697746957988468E-4</v>
      </c>
      <c r="AE632" s="37">
        <f t="shared" si="203"/>
        <v>4.3300769123880145E-3</v>
      </c>
      <c r="AF632" s="37">
        <f t="shared" si="194"/>
        <v>6.2936991724979743</v>
      </c>
      <c r="AG632" s="37">
        <f t="shared" si="204"/>
        <v>2.4195010802130414E-2</v>
      </c>
      <c r="AH632" s="37">
        <f t="shared" si="195"/>
        <v>0.91913092365538296</v>
      </c>
      <c r="AI632">
        <f>AF632*EXP(Info!$B$6*H632*1000)</f>
        <v>6.9508906355766635</v>
      </c>
      <c r="AJ632">
        <f>2*SQRT((EXP(Info!$B$6*H632)*AG632)^2+(Info!$B$6*H632*0.01*AI632)^2)</f>
        <v>4.8394829948207353E-2</v>
      </c>
      <c r="AK632">
        <f t="shared" si="196"/>
        <v>4.1376585459162314</v>
      </c>
      <c r="AL632">
        <f t="shared" si="205"/>
        <v>7.6522560765753561E-2</v>
      </c>
      <c r="AM632">
        <f t="shared" si="206"/>
        <v>1.1394176902962612</v>
      </c>
      <c r="AN632">
        <f t="shared" si="207"/>
        <v>2.2759535547762017E-2</v>
      </c>
      <c r="AO632">
        <f t="shared" si="197"/>
        <v>2.301426097245924</v>
      </c>
      <c r="AP632">
        <f t="shared" si="198"/>
        <v>6.0549162403072749</v>
      </c>
      <c r="AQ632">
        <f t="shared" si="190"/>
        <v>4</v>
      </c>
      <c r="AR632">
        <v>1</v>
      </c>
      <c r="AS632">
        <v>1</v>
      </c>
      <c r="AT632">
        <v>0</v>
      </c>
      <c r="AU632">
        <v>0</v>
      </c>
      <c r="AV632">
        <v>1</v>
      </c>
      <c r="AW632">
        <v>0</v>
      </c>
      <c r="AX632">
        <v>1</v>
      </c>
    </row>
    <row r="633" spans="1:50">
      <c r="A633" t="s">
        <v>260</v>
      </c>
      <c r="B633" s="13" t="s">
        <v>419</v>
      </c>
      <c r="C633" s="13" t="s">
        <v>258</v>
      </c>
      <c r="D633">
        <v>-11.917</v>
      </c>
      <c r="E633">
        <v>-1.333</v>
      </c>
      <c r="F633">
        <v>3899</v>
      </c>
      <c r="G633" s="72">
        <v>56</v>
      </c>
      <c r="H633">
        <v>12.112454212454214</v>
      </c>
      <c r="J633">
        <f>(F633*100*Info!$B$11)/AI633</f>
        <v>1.3339954152525131</v>
      </c>
      <c r="K633">
        <f>2*((F633*100*Info!$B$11)/AI633^2)*(AJ633/2)</f>
        <v>9.8395731205948161E-3</v>
      </c>
      <c r="L633">
        <f t="shared" si="191"/>
        <v>0.2303190305160388</v>
      </c>
      <c r="M633">
        <f t="shared" si="192"/>
        <v>3.2875164790656535</v>
      </c>
      <c r="N633">
        <f t="shared" si="201"/>
        <v>5.0001917594614656E-2</v>
      </c>
      <c r="O633" s="72">
        <v>4.1003899986224761</v>
      </c>
      <c r="P633" s="72">
        <v>5.0136905698660202E-2</v>
      </c>
      <c r="Q633" s="72">
        <v>4.6431802517837015</v>
      </c>
      <c r="R633" s="72">
        <v>5.0136905698660202E-2</v>
      </c>
      <c r="S633" s="72">
        <v>7.3745644448392511</v>
      </c>
      <c r="T633" s="72">
        <v>4.2773396404156568E-2</v>
      </c>
      <c r="U633" s="72">
        <v>0.59769441853938954</v>
      </c>
      <c r="V633" s="72">
        <v>7.9501736663733225E-3</v>
      </c>
      <c r="W633" s="37">
        <f>U633*Info!$B$2</f>
        <v>0.28689332089890696</v>
      </c>
      <c r="X633" s="37">
        <f>W633*SQRT((0.5*V633/U633)^2+Info!$B$3^2)</f>
        <v>1.4471007808489242E-2</v>
      </c>
      <c r="Y633" s="28">
        <f>W633*Info!$D$2</f>
        <v>0.23238358992811464</v>
      </c>
      <c r="Z633" s="28">
        <f>Y633*SQRT(Info!$D$3^2+(X633/W633)^2)</f>
        <v>1.6504522929307489E-2</v>
      </c>
      <c r="AA633" s="37">
        <f t="shared" si="193"/>
        <v>3.813496677723569</v>
      </c>
      <c r="AB633" s="37">
        <f t="shared" si="202"/>
        <v>2.8945420972106159E-2</v>
      </c>
      <c r="AC633" s="37">
        <f>(1-EXP(-Info!$B$6*H633*1000))+(Info!$B$6/(Info!$B$6-Info!$B$7))*(EXP(-Info!$B$7*H633*1000)-EXP(-Info!$B$6*H633*1000))*(Info!$B$9-1)</f>
        <v>0.1202986233766612</v>
      </c>
      <c r="AD633" s="37">
        <f>SQRT((Info!$B$6*EXP(-Info!$B$6*H633*1000)+(Info!$B$6/(Info!$B$6+Info!$B$7))*(Info!$B$9-1)*(-Info!$B$7*EXP(-Info!$B$7*H633*1000)+Info!$B$6*EXP(-Info!$B$6*H633*1000)))^2*(0.01*H633*1000)^2)</f>
        <v>1.0685028375512996E-3</v>
      </c>
      <c r="AE633" s="37">
        <f t="shared" si="203"/>
        <v>5.3598900856599843E-3</v>
      </c>
      <c r="AF633" s="37">
        <f t="shared" si="194"/>
        <v>6.68342245432952</v>
      </c>
      <c r="AG633" s="37">
        <f t="shared" si="204"/>
        <v>2.7541215638405857E-2</v>
      </c>
      <c r="AH633" s="37">
        <f t="shared" si="195"/>
        <v>0.90628029686642786</v>
      </c>
      <c r="AI633">
        <f>AF633*EXP(Info!$B$6*H633*1000)</f>
        <v>7.468604139983027</v>
      </c>
      <c r="AJ633">
        <f>2*SQRT((EXP(Info!$B$6*H633)*AG633)^2+(Info!$B$6*H633*0.01*AI633)^2)</f>
        <v>5.5088552557153711E-2</v>
      </c>
      <c r="AK633">
        <f t="shared" si="196"/>
        <v>5.0708065323690299</v>
      </c>
      <c r="AL633">
        <f t="shared" si="205"/>
        <v>7.6977452533219123E-2</v>
      </c>
      <c r="AM633">
        <f t="shared" si="206"/>
        <v>1.1323752748747256</v>
      </c>
      <c r="AN633">
        <f t="shared" si="207"/>
        <v>1.8472098271773572E-2</v>
      </c>
      <c r="AO633">
        <f t="shared" si="197"/>
        <v>2.4644136237693535</v>
      </c>
      <c r="AP633">
        <f t="shared" si="198"/>
        <v>6.8603451386458785</v>
      </c>
      <c r="AQ633">
        <f t="shared" si="190"/>
        <v>4</v>
      </c>
      <c r="AR633">
        <v>1</v>
      </c>
      <c r="AS633">
        <v>1</v>
      </c>
      <c r="AT633">
        <v>0</v>
      </c>
      <c r="AU633">
        <v>0</v>
      </c>
      <c r="AV633">
        <v>1</v>
      </c>
      <c r="AW633">
        <v>0</v>
      </c>
      <c r="AX633">
        <v>1</v>
      </c>
    </row>
    <row r="634" spans="1:50">
      <c r="A634" t="s">
        <v>260</v>
      </c>
      <c r="B634" s="13" t="s">
        <v>419</v>
      </c>
      <c r="C634" s="13" t="s">
        <v>258</v>
      </c>
      <c r="D634">
        <v>-11.917</v>
      </c>
      <c r="E634">
        <v>-1.333</v>
      </c>
      <c r="F634">
        <v>3899</v>
      </c>
      <c r="G634" s="72">
        <v>61</v>
      </c>
      <c r="H634">
        <v>13.028205128205128</v>
      </c>
      <c r="J634">
        <f>(F634*100*Info!$B$11)/AI634</f>
        <v>1.3722812548061865</v>
      </c>
      <c r="K634">
        <f>2*((F634*100*Info!$B$11)/AI634^2)*(AJ634/2)</f>
        <v>9.5335500734703739E-3</v>
      </c>
      <c r="L634">
        <f t="shared" si="191"/>
        <v>0.2454701668484538</v>
      </c>
      <c r="M634">
        <f t="shared" si="192"/>
        <v>3.6043389618089972</v>
      </c>
      <c r="N634">
        <f t="shared" si="201"/>
        <v>4.8449777250140151E-2</v>
      </c>
      <c r="O634" s="72">
        <v>3.2747585991713639</v>
      </c>
      <c r="P634" s="72">
        <v>3.9432305363494527E-2</v>
      </c>
      <c r="Q634" s="72">
        <v>3.7082488044484072</v>
      </c>
      <c r="R634" s="72">
        <v>3.9432305363494527E-2</v>
      </c>
      <c r="S634" s="72">
        <v>7.0728225121337971</v>
      </c>
      <c r="T634" s="72">
        <v>3.4945416430140763E-2</v>
      </c>
      <c r="U634" s="72">
        <v>0.63701270500544505</v>
      </c>
      <c r="V634" s="72">
        <v>7.3304991063913279E-3</v>
      </c>
      <c r="W634" s="37">
        <f>U634*Info!$B$2</f>
        <v>0.3057660984026136</v>
      </c>
      <c r="X634" s="37">
        <f>W634*SQRT((0.5*V634/U634)^2+Info!$B$3^2)</f>
        <v>1.5389199895987547E-2</v>
      </c>
      <c r="Y634" s="28">
        <f>W634*Info!$D$2</f>
        <v>0.24767053970611702</v>
      </c>
      <c r="Z634" s="28">
        <f>Y634*SQRT(Info!$D$3^2+(X634/W634)^2)</f>
        <v>1.7570835094522546E-2</v>
      </c>
      <c r="AA634" s="37">
        <f t="shared" si="193"/>
        <v>2.9689925007687501</v>
      </c>
      <c r="AB634" s="37">
        <f t="shared" si="202"/>
        <v>2.5011080544603284E-2</v>
      </c>
      <c r="AC634" s="37">
        <f>(1-EXP(-Info!$B$6*H634*1000))+(Info!$B$6/(Info!$B$6-Info!$B$7))*(EXP(-Info!$B$7*H634*1000)-EXP(-Info!$B$6*H634*1000))*(Info!$B$9-1)</f>
        <v>0.12884023974731545</v>
      </c>
      <c r="AD634" s="37">
        <f>SQRT((Info!$B$6*EXP(-Info!$B$6*H634*1000)+(Info!$B$6/(Info!$B$6+Info!$B$7))*(Info!$B$9-1)*(-Info!$B$7*EXP(-Info!$B$7*H634*1000)+Info!$B$6*EXP(-Info!$B$6*H634*1000)))^2*(0.01*H634*1000)^2)</f>
        <v>1.1394441736664754E-3</v>
      </c>
      <c r="AE634" s="37">
        <f t="shared" si="203"/>
        <v>4.6721275195577413E-3</v>
      </c>
      <c r="AF634" s="37">
        <f t="shared" si="194"/>
        <v>6.4426262668206524</v>
      </c>
      <c r="AG634" s="37">
        <f t="shared" si="204"/>
        <v>2.5216235917497717E-2</v>
      </c>
      <c r="AH634" s="37">
        <f t="shared" si="195"/>
        <v>0.91089890291577236</v>
      </c>
      <c r="AI634">
        <f>AF634*EXP(Info!$B$6*H634*1000)</f>
        <v>7.2602344790320901</v>
      </c>
      <c r="AJ634">
        <f>2*SQRT((EXP(Info!$B$6*H634)*AG634)^2+(Info!$B$6*H634*0.01*AI634)^2)</f>
        <v>5.043850064159347E-2</v>
      </c>
      <c r="AK634">
        <f t="shared" si="196"/>
        <v>3.947869328272207</v>
      </c>
      <c r="AL634">
        <f t="shared" si="205"/>
        <v>6.651446760031797E-2</v>
      </c>
      <c r="AM634">
        <f t="shared" si="206"/>
        <v>1.1323731787090299</v>
      </c>
      <c r="AN634">
        <f t="shared" si="207"/>
        <v>1.8190988288632956E-2</v>
      </c>
      <c r="AO634">
        <f t="shared" si="197"/>
        <v>2.6265307823451414</v>
      </c>
      <c r="AP634">
        <f t="shared" si="198"/>
        <v>5.1408057852525442</v>
      </c>
      <c r="AQ634">
        <f t="shared" si="190"/>
        <v>4</v>
      </c>
      <c r="AR634">
        <v>1</v>
      </c>
      <c r="AS634">
        <v>1</v>
      </c>
      <c r="AT634">
        <v>0</v>
      </c>
      <c r="AU634">
        <v>0</v>
      </c>
      <c r="AV634">
        <v>1</v>
      </c>
      <c r="AW634">
        <v>0</v>
      </c>
      <c r="AX634">
        <v>1</v>
      </c>
    </row>
    <row r="635" spans="1:50">
      <c r="A635" t="s">
        <v>260</v>
      </c>
      <c r="B635" s="13" t="s">
        <v>419</v>
      </c>
      <c r="C635" s="13" t="s">
        <v>258</v>
      </c>
      <c r="D635">
        <v>-11.917</v>
      </c>
      <c r="E635">
        <v>-1.333</v>
      </c>
      <c r="F635">
        <v>3899</v>
      </c>
      <c r="G635" s="72">
        <v>66</v>
      </c>
      <c r="H635">
        <v>13.943956043956044</v>
      </c>
      <c r="J635">
        <f>(F635*100*Info!$B$11)/AI635</f>
        <v>1.1107618655766762</v>
      </c>
      <c r="K635">
        <f>2*((F635*100*Info!$B$11)/AI635^2)*(AJ635/2)</f>
        <v>7.9324145030584027E-3</v>
      </c>
      <c r="L635">
        <f t="shared" si="191"/>
        <v>0.34168861683789981</v>
      </c>
      <c r="M635">
        <f t="shared" si="192"/>
        <v>4.0610211346914227</v>
      </c>
      <c r="N635">
        <f t="shared" si="201"/>
        <v>5.3967135780329585E-2</v>
      </c>
      <c r="O635" s="72">
        <v>3.4627100490691909</v>
      </c>
      <c r="P635" s="72">
        <v>5.1885058373086171E-2</v>
      </c>
      <c r="Q635" s="72">
        <v>3.9125460723684347</v>
      </c>
      <c r="R635" s="72">
        <v>5.1885058373086171E-2</v>
      </c>
      <c r="S635" s="72">
        <v>8.6546905687579088</v>
      </c>
      <c r="T635" s="72">
        <v>3.9633310479246293E-2</v>
      </c>
      <c r="U635" s="72">
        <v>0.88670649014491698</v>
      </c>
      <c r="V635" s="72">
        <v>9.9374107461270862E-3</v>
      </c>
      <c r="W635" s="37">
        <f>U635*Info!$B$2</f>
        <v>0.42561911526956014</v>
      </c>
      <c r="X635" s="37">
        <f>W635*SQRT((0.5*V635/U635)^2+Info!$B$3^2)</f>
        <v>2.1414182240509047E-2</v>
      </c>
      <c r="Y635" s="28">
        <f>W635*Info!$D$2</f>
        <v>0.34475148336834371</v>
      </c>
      <c r="Z635" s="28">
        <f>Y635*SQRT(Info!$D$3^2+(X635/W635)^2)</f>
        <v>2.4454036554468702E-2</v>
      </c>
      <c r="AA635" s="37">
        <f t="shared" si="193"/>
        <v>3.0370909337996306</v>
      </c>
      <c r="AB635" s="37">
        <f t="shared" si="202"/>
        <v>3.3638995550170234E-2</v>
      </c>
      <c r="AC635" s="37">
        <f>(1-EXP(-Info!$B$6*H635*1000))+(Info!$B$6/(Info!$B$6-Info!$B$7))*(EXP(-Info!$B$7*H635*1000)-EXP(-Info!$B$6*H635*1000))*(Info!$B$9-1)</f>
        <v>0.13730736639126437</v>
      </c>
      <c r="AD635" s="37">
        <f>SQRT((Info!$B$6*EXP(-Info!$B$6*H635*1000)+(Info!$B$6/(Info!$B$6+Info!$B$7))*(Info!$B$9-1)*(-Info!$B$7*EXP(-Info!$B$7*H635*1000)+Info!$B$6*EXP(-Info!$B$6*H635*1000)))^2*(0.01*H635*1000)^2)</f>
        <v>1.209090674502979E-3</v>
      </c>
      <c r="AE635" s="37">
        <f t="shared" si="203"/>
        <v>5.9007222341162886E-3</v>
      </c>
      <c r="AF635" s="37">
        <f t="shared" si="194"/>
        <v>7.8929241277787527</v>
      </c>
      <c r="AG635" s="37">
        <f t="shared" si="204"/>
        <v>3.2023713894199862E-2</v>
      </c>
      <c r="AH635" s="37">
        <f t="shared" si="195"/>
        <v>0.91198224420304352</v>
      </c>
      <c r="AI635">
        <f>AF635*EXP(Info!$B$6*H635*1000)</f>
        <v>8.9695946447538013</v>
      </c>
      <c r="AJ635">
        <f>2*SQRT((EXP(Info!$B$6*H635)*AG635)^2+(Info!$B$6*H635*0.01*AI635)^2)</f>
        <v>6.4055622408013324E-2</v>
      </c>
      <c r="AK635">
        <f t="shared" si="196"/>
        <v>4.038419814673369</v>
      </c>
      <c r="AL635">
        <f t="shared" si="205"/>
        <v>8.9459544766122723E-2</v>
      </c>
      <c r="AM635">
        <f t="shared" si="206"/>
        <v>1.129908660247243</v>
      </c>
      <c r="AN635">
        <f t="shared" si="207"/>
        <v>2.2608850070405286E-2</v>
      </c>
      <c r="AO635">
        <f t="shared" si="197"/>
        <v>3.6560681960824244</v>
      </c>
      <c r="AP635">
        <f t="shared" si="198"/>
        <v>3.9051366912892114</v>
      </c>
      <c r="AQ635">
        <f t="shared" si="190"/>
        <v>4</v>
      </c>
      <c r="AR635">
        <v>1</v>
      </c>
      <c r="AS635">
        <v>1</v>
      </c>
      <c r="AT635">
        <v>0</v>
      </c>
      <c r="AU635">
        <v>0</v>
      </c>
      <c r="AV635">
        <v>1</v>
      </c>
      <c r="AW635">
        <v>0</v>
      </c>
      <c r="AX635">
        <v>1</v>
      </c>
    </row>
    <row r="636" spans="1:50">
      <c r="A636" t="s">
        <v>260</v>
      </c>
      <c r="B636" s="13" t="s">
        <v>419</v>
      </c>
      <c r="C636" s="13" t="s">
        <v>258</v>
      </c>
      <c r="D636">
        <v>-11.917</v>
      </c>
      <c r="E636">
        <v>-1.333</v>
      </c>
      <c r="F636">
        <v>3899</v>
      </c>
      <c r="G636" s="72">
        <v>77</v>
      </c>
      <c r="H636">
        <v>15.795238095238094</v>
      </c>
      <c r="J636">
        <f>(F636*100*Info!$B$11)/AI636</f>
        <v>1.0507049228610832</v>
      </c>
      <c r="K636">
        <f>2*((F636*100*Info!$B$11)/AI636^2)*(AJ636/2)</f>
        <v>7.8733759964892871E-3</v>
      </c>
      <c r="L636">
        <f t="shared" si="191"/>
        <v>0.35622288671356928</v>
      </c>
      <c r="M636">
        <f t="shared" si="192"/>
        <v>4.0048510055513447</v>
      </c>
      <c r="N636">
        <f t="shared" si="201"/>
        <v>7.3595272681655388E-2</v>
      </c>
      <c r="O636" s="72">
        <v>4.331616005025742</v>
      </c>
      <c r="P636" s="72">
        <v>5.3012928929235981E-2</v>
      </c>
      <c r="Q636" s="72">
        <v>4.8708511667776833</v>
      </c>
      <c r="R636" s="72">
        <v>5.3012928929235981E-2</v>
      </c>
      <c r="S636" s="72">
        <v>9.1625369716741929</v>
      </c>
      <c r="T636" s="72">
        <v>4.693453153621352E-2</v>
      </c>
      <c r="U636" s="72">
        <v>0.92442396387155223</v>
      </c>
      <c r="V636" s="72">
        <v>1.5511204593548409E-2</v>
      </c>
      <c r="W636" s="37">
        <f>U636*Info!$B$2</f>
        <v>0.44372350265834504</v>
      </c>
      <c r="X636" s="37">
        <f>W636*SQRT((0.5*V636/U636)^2+Info!$B$3^2)</f>
        <v>2.2496328171103565E-2</v>
      </c>
      <c r="Y636" s="28">
        <f>W636*Info!$D$2</f>
        <v>0.35941603715325948</v>
      </c>
      <c r="Z636" s="28">
        <f>Y636*SQRT(Info!$D$3^2+(X636/W636)^2)</f>
        <v>2.559281040333174E-2</v>
      </c>
      <c r="AA636" s="37">
        <f t="shared" si="193"/>
        <v>3.8878925023673969</v>
      </c>
      <c r="AB636" s="37">
        <f t="shared" si="202"/>
        <v>3.4766038595100884E-2</v>
      </c>
      <c r="AC636" s="37">
        <f>(1-EXP(-Info!$B$6*H636*1000))+(Info!$B$6/(Info!$B$6-Info!$B$7))*(EXP(-Info!$B$7*H636*1000)-EXP(-Info!$B$6*H636*1000))*(Info!$B$9-1)</f>
        <v>0.15419957789872321</v>
      </c>
      <c r="AD636" s="37">
        <f>SQRT((Info!$B$6*EXP(-Info!$B$6*H636*1000)+(Info!$B$6/(Info!$B$6+Info!$B$7))*(Info!$B$9-1)*(-Info!$B$7*EXP(-Info!$B$7*H636*1000)+Info!$B$6*EXP(-Info!$B$6*H636*1000)))^2*(0.01*H636*1000)^2)</f>
        <v>1.3460014430962037E-3</v>
      </c>
      <c r="AE636" s="37">
        <f t="shared" si="203"/>
        <v>7.4916465913796347E-3</v>
      </c>
      <c r="AF636" s="37">
        <f t="shared" si="194"/>
        <v>8.2036095517402696</v>
      </c>
      <c r="AG636" s="37">
        <f t="shared" si="204"/>
        <v>3.5522236354457906E-2</v>
      </c>
      <c r="AH636" s="37">
        <f t="shared" si="195"/>
        <v>0.89534258656762544</v>
      </c>
      <c r="AI636">
        <f>AF636*EXP(Info!$B$6*H636*1000)</f>
        <v>9.4822851442855054</v>
      </c>
      <c r="AJ636">
        <f>2*SQRT((EXP(Info!$B$6*H636)*AG636)^2+(Info!$B$6*H636*0.01*AI636)^2)</f>
        <v>7.1054769633695877E-2</v>
      </c>
      <c r="AK636">
        <f t="shared" si="196"/>
        <v>5.1697306603979278</v>
      </c>
      <c r="AL636">
        <f t="shared" si="205"/>
        <v>9.2456803039811297E-2</v>
      </c>
      <c r="AM636">
        <f t="shared" si="206"/>
        <v>1.1244882189756191</v>
      </c>
      <c r="AN636">
        <f t="shared" si="207"/>
        <v>1.8416856127896775E-2</v>
      </c>
      <c r="AO636">
        <f t="shared" si="197"/>
        <v>3.8115848835784059</v>
      </c>
      <c r="AP636">
        <f t="shared" si="198"/>
        <v>4.6857461233313673</v>
      </c>
      <c r="AQ636">
        <f t="shared" si="190"/>
        <v>4</v>
      </c>
      <c r="AR636">
        <v>1</v>
      </c>
      <c r="AS636">
        <v>1</v>
      </c>
      <c r="AT636">
        <v>0</v>
      </c>
      <c r="AU636">
        <v>0</v>
      </c>
      <c r="AV636">
        <v>1</v>
      </c>
      <c r="AW636">
        <v>0</v>
      </c>
      <c r="AX636">
        <v>1</v>
      </c>
    </row>
    <row r="637" spans="1:50">
      <c r="A637" t="s">
        <v>260</v>
      </c>
      <c r="B637" s="13" t="s">
        <v>419</v>
      </c>
      <c r="C637" s="13" t="s">
        <v>258</v>
      </c>
      <c r="D637">
        <v>-11.917</v>
      </c>
      <c r="E637">
        <v>-1.333</v>
      </c>
      <c r="F637">
        <v>3899</v>
      </c>
      <c r="G637" s="72">
        <v>112</v>
      </c>
      <c r="H637">
        <v>20.970028818443804</v>
      </c>
      <c r="J637">
        <f>(F637*100*Info!$B$11)/AI637</f>
        <v>1.3608070881316183</v>
      </c>
      <c r="K637">
        <f>2*((F637*100*Info!$B$11)/AI637^2)*(AJ637/2)</f>
        <v>1.2570428813425485E-2</v>
      </c>
      <c r="L637">
        <f t="shared" si="191"/>
        <v>0.18006577266246448</v>
      </c>
      <c r="M637">
        <f t="shared" si="192"/>
        <v>2.621872143528067</v>
      </c>
      <c r="N637">
        <f t="shared" si="201"/>
        <v>4.899777978462954E-2</v>
      </c>
      <c r="O637" s="72">
        <v>5.3674691147017013</v>
      </c>
      <c r="P637" s="72">
        <v>6.1882048203583638E-2</v>
      </c>
      <c r="Q637" s="72">
        <v>6.0301258994931946</v>
      </c>
      <c r="R637" s="72">
        <v>6.1882048203583638E-2</v>
      </c>
      <c r="S637" s="72">
        <v>7.2501836389931569</v>
      </c>
      <c r="T637" s="72">
        <v>5.8508916106163371E-2</v>
      </c>
      <c r="U637" s="72">
        <v>0.46728360678316999</v>
      </c>
      <c r="V637" s="72">
        <v>7.591217770585577E-3</v>
      </c>
      <c r="W637" s="37">
        <f>U637*Info!$B$2</f>
        <v>0.2242961312559216</v>
      </c>
      <c r="X637" s="37">
        <f>W637*SQRT((0.5*V637/U637)^2+Info!$B$3^2)</f>
        <v>1.136182985552874E-2</v>
      </c>
      <c r="Y637" s="28">
        <f>W637*Info!$D$2</f>
        <v>0.18167986631729652</v>
      </c>
      <c r="Z637" s="28">
        <f>Y637*SQRT(Info!$D$3^2+(X637/W637)^2)</f>
        <v>1.293118928132015E-2</v>
      </c>
      <c r="AA637" s="37">
        <f t="shared" si="193"/>
        <v>5.1431729834457798</v>
      </c>
      <c r="AB637" s="37">
        <f t="shared" si="202"/>
        <v>3.2961161237639161E-2</v>
      </c>
      <c r="AC637" s="37">
        <f>(1-EXP(-Info!$B$6*H637*1000))+(Info!$B$6/(Info!$B$6-Info!$B$7))*(EXP(-Info!$B$7*H637*1000)-EXP(-Info!$B$6*H637*1000))*(Info!$B$9-1)</f>
        <v>0.19985963594777362</v>
      </c>
      <c r="AD637" s="37">
        <f>SQRT((Info!$B$6*EXP(-Info!$B$6*H637*1000)+(Info!$B$6/(Info!$B$6+Info!$B$7))*(Info!$B$9-1)*(-Info!$B$7*EXP(-Info!$B$7*H637*1000)+Info!$B$6*EXP(-Info!$B$6*H637*1000)))^2*(0.01*H637*1000)^2)</f>
        <v>1.7021295940789992E-3</v>
      </c>
      <c r="AE637" s="37">
        <f t="shared" si="203"/>
        <v>1.095605490389542E-2</v>
      </c>
      <c r="AF637" s="37">
        <f t="shared" si="194"/>
        <v>6.0405910925879613</v>
      </c>
      <c r="AG637" s="37">
        <f t="shared" si="204"/>
        <v>3.3809379042893051E-2</v>
      </c>
      <c r="AH637" s="37">
        <f t="shared" si="195"/>
        <v>0.83316387465005326</v>
      </c>
      <c r="AI637">
        <f>AF637*EXP(Info!$B$6*H637*1000)</f>
        <v>7.3214519294961669</v>
      </c>
      <c r="AJ637">
        <f>2*SQRT((EXP(Info!$B$6*H637)*AG637)^2+(Info!$B$6*H637*0.01*AI637)^2)</f>
        <v>6.7631768744686793E-2</v>
      </c>
      <c r="AK637">
        <f t="shared" si="196"/>
        <v>6.8388771160878532</v>
      </c>
      <c r="AL637">
        <f t="shared" si="205"/>
        <v>8.7656912195377579E-2</v>
      </c>
      <c r="AM637">
        <f t="shared" si="206"/>
        <v>1.1234579595393388</v>
      </c>
      <c r="AN637">
        <f t="shared" si="207"/>
        <v>1.7340298634615382E-2</v>
      </c>
      <c r="AO637">
        <f t="shared" si="197"/>
        <v>1.9267037653366237</v>
      </c>
      <c r="AP637">
        <f t="shared" si="198"/>
        <v>11.48653416637474</v>
      </c>
      <c r="AQ637">
        <f t="shared" si="190"/>
        <v>4</v>
      </c>
      <c r="AR637">
        <v>1</v>
      </c>
      <c r="AS637">
        <v>1</v>
      </c>
      <c r="AT637">
        <v>0</v>
      </c>
      <c r="AU637">
        <v>0</v>
      </c>
      <c r="AV637">
        <v>1</v>
      </c>
      <c r="AW637">
        <v>0</v>
      </c>
      <c r="AX637">
        <v>1</v>
      </c>
    </row>
    <row r="638" spans="1:50">
      <c r="A638" t="s">
        <v>260</v>
      </c>
      <c r="B638" s="13" t="s">
        <v>419</v>
      </c>
      <c r="C638" s="13" t="s">
        <v>258</v>
      </c>
      <c r="D638">
        <v>-11.917</v>
      </c>
      <c r="E638">
        <v>-1.333</v>
      </c>
      <c r="F638">
        <v>3899</v>
      </c>
      <c r="G638" s="72">
        <v>144</v>
      </c>
      <c r="H638">
        <v>25.615116279069767</v>
      </c>
      <c r="J638">
        <f>(F638*100*Info!$B$11)/AI638</f>
        <v>0.92486814210421353</v>
      </c>
      <c r="K638">
        <f>2*((F638*100*Info!$B$11)/AI638^2)*(AJ638/2)</f>
        <v>6.5717934912032112E-3</v>
      </c>
      <c r="L638">
        <f t="shared" si="191"/>
        <v>0.32994445933652211</v>
      </c>
      <c r="M638">
        <f t="shared" si="192"/>
        <v>3.2651597744143883</v>
      </c>
      <c r="N638">
        <f t="shared" si="201"/>
        <v>5.4655998718789144E-2</v>
      </c>
      <c r="O638" s="72">
        <v>5.1819061647758877</v>
      </c>
      <c r="P638" s="72">
        <v>6.3636226983264974E-2</v>
      </c>
      <c r="Q638" s="72">
        <v>5.8251857791231245</v>
      </c>
      <c r="R638" s="72">
        <v>6.3636226983264974E-2</v>
      </c>
      <c r="S638" s="72">
        <v>9.9901484203847009</v>
      </c>
      <c r="T638" s="72">
        <v>5.4073323446339479E-2</v>
      </c>
      <c r="U638" s="72">
        <v>0.85622955832867209</v>
      </c>
      <c r="V638" s="72">
        <v>1.2977141599911191E-2</v>
      </c>
      <c r="W638" s="37">
        <f>U638*Info!$B$2</f>
        <v>0.4109901879977626</v>
      </c>
      <c r="X638" s="37">
        <f>W638*SQRT((0.5*V638/U638)^2+Info!$B$3^2)</f>
        <v>2.0784189518297063E-2</v>
      </c>
      <c r="Y638" s="28">
        <f>W638*Info!$D$2</f>
        <v>0.33290205227818775</v>
      </c>
      <c r="Z638" s="28">
        <f>Y638*SQRT(Info!$D$3^2+(X638/W638)^2)</f>
        <v>2.3674526004561942E-2</v>
      </c>
      <c r="AA638" s="37">
        <f t="shared" si="193"/>
        <v>4.7709159767781255</v>
      </c>
      <c r="AB638" s="37">
        <f t="shared" si="202"/>
        <v>3.8004932312778759E-2</v>
      </c>
      <c r="AC638" s="37">
        <f>(1-EXP(-Info!$B$6*H638*1000))+(Info!$B$6/(Info!$B$6-Info!$B$7))*(EXP(-Info!$B$7*H638*1000)-EXP(-Info!$B$6*H638*1000))*(Info!$B$9-1)</f>
        <v>0.23896063968745659</v>
      </c>
      <c r="AD638" s="37">
        <f>SQRT((Info!$B$6*EXP(-Info!$B$6*H638*1000)+(Info!$B$6/(Info!$B$6+Info!$B$7))*(Info!$B$9-1)*(-Info!$B$7*EXP(-Info!$B$7*H638*1000)+Info!$B$6*EXP(-Info!$B$6*H638*1000)))^2*(0.01*H638*1000)^2)</f>
        <v>1.9902674711840605E-3</v>
      </c>
      <c r="AE638" s="37">
        <f t="shared" si="203"/>
        <v>1.3139237602850407E-2</v>
      </c>
      <c r="AF638" s="37">
        <f t="shared" si="194"/>
        <v>8.5171852344005057</v>
      </c>
      <c r="AG638" s="37">
        <f t="shared" si="204"/>
        <v>3.8263609650135588E-2</v>
      </c>
      <c r="AH638" s="37">
        <f t="shared" si="195"/>
        <v>0.85255842816322502</v>
      </c>
      <c r="AI638">
        <f>AF638*EXP(Info!$B$6*H638*1000)</f>
        <v>10.772436877764855</v>
      </c>
      <c r="AJ638">
        <f>2*SQRT((EXP(Info!$B$6*H638)*AG638)^2+(Info!$B$6*H638*0.01*AI638)^2)</f>
        <v>7.6545214755289373E-2</v>
      </c>
      <c r="AK638">
        <f t="shared" si="196"/>
        <v>6.3438869743218733</v>
      </c>
      <c r="AL638">
        <f t="shared" si="205"/>
        <v>0.10107031699260383</v>
      </c>
      <c r="AM638">
        <f t="shared" si="206"/>
        <v>1.1241395721751859</v>
      </c>
      <c r="AN638">
        <f t="shared" si="207"/>
        <v>1.847665427815352E-2</v>
      </c>
      <c r="AO638">
        <f t="shared" si="197"/>
        <v>3.5304057109580236</v>
      </c>
      <c r="AP638">
        <f t="shared" si="198"/>
        <v>6.0520056968025884</v>
      </c>
      <c r="AQ638">
        <f t="shared" si="190"/>
        <v>4</v>
      </c>
      <c r="AR638">
        <v>1</v>
      </c>
      <c r="AS638">
        <v>1</v>
      </c>
      <c r="AT638">
        <v>0</v>
      </c>
      <c r="AU638">
        <v>0</v>
      </c>
      <c r="AV638">
        <v>1</v>
      </c>
      <c r="AW638">
        <v>0</v>
      </c>
      <c r="AX638">
        <v>1</v>
      </c>
    </row>
    <row r="639" spans="1:50">
      <c r="A639" t="s">
        <v>260</v>
      </c>
      <c r="B639" s="13" t="s">
        <v>419</v>
      </c>
      <c r="C639" s="13" t="s">
        <v>258</v>
      </c>
      <c r="D639">
        <v>-11.917</v>
      </c>
      <c r="E639">
        <v>-1.333</v>
      </c>
      <c r="F639">
        <v>3899</v>
      </c>
      <c r="G639" s="72">
        <v>179</v>
      </c>
      <c r="H639">
        <v>30.70232558139535</v>
      </c>
      <c r="J639">
        <f>(F639*100*Info!$B$11)/AI639</f>
        <v>1.0032932181763299</v>
      </c>
      <c r="K639">
        <f>2*((F639*100*Info!$B$11)/AI639^2)*(AJ639/2)</f>
        <v>6.163804859045021E-3</v>
      </c>
      <c r="L639">
        <f t="shared" si="191"/>
        <v>0.24274920938398339</v>
      </c>
      <c r="M639">
        <f t="shared" si="192"/>
        <v>2.6059703997709955</v>
      </c>
      <c r="N639">
        <f t="shared" ref="N639:N670" si="208">2*M639*SQRT((0.5*K639/J639)^2+(0.5*V639/U639)^2)</f>
        <v>4.4113742608368096E-2</v>
      </c>
      <c r="O639" s="72">
        <v>4.2004134668083246</v>
      </c>
      <c r="P639" s="72">
        <v>4.8623107618077921E-2</v>
      </c>
      <c r="Q639" s="72">
        <v>4.704582459935585</v>
      </c>
      <c r="R639" s="72">
        <v>4.8623107618077921E-2</v>
      </c>
      <c r="S639" s="72">
        <v>8.8292518783764162</v>
      </c>
      <c r="T639" s="72">
        <v>4.3959064257193127E-2</v>
      </c>
      <c r="U639" s="72">
        <v>0.62995162505059599</v>
      </c>
      <c r="V639" s="72">
        <v>9.9367172951542841E-3</v>
      </c>
      <c r="W639" s="37">
        <f>U639*Info!$B$2</f>
        <v>0.30237678002428608</v>
      </c>
      <c r="X639" s="37">
        <f>W639*SQRT((0.5*V639/U639)^2+Info!$B$3^2)</f>
        <v>1.5305770863939481E-2</v>
      </c>
      <c r="Y639" s="28">
        <f>W639*Info!$D$2</f>
        <v>0.24492519181967173</v>
      </c>
      <c r="Z639" s="28">
        <f>Y639*SQRT(Info!$D$3^2+(X639/W639)^2)</f>
        <v>1.7426221750367753E-2</v>
      </c>
      <c r="AA639" s="37">
        <f t="shared" si="193"/>
        <v>3.8980366867840384</v>
      </c>
      <c r="AB639" s="37">
        <f t="shared" ref="AB639:AB670" si="209">SQRT((0.5*P639)^2+X639^2)</f>
        <v>2.872835307408372E-2</v>
      </c>
      <c r="AC639" s="37">
        <f>(1-EXP(-Info!$B$6*H639*1000))+(Info!$B$6/(Info!$B$6-Info!$B$7))*(EXP(-Info!$B$7*H639*1000)-EXP(-Info!$B$6*H639*1000))*(Info!$B$9-1)</f>
        <v>0.27982945439971496</v>
      </c>
      <c r="AD639" s="37">
        <f>SQRT((Info!$B$6*EXP(-Info!$B$6*H639*1000)+(Info!$B$6/(Info!$B$6+Info!$B$7))*(Info!$B$9-1)*(-Info!$B$7*EXP(-Info!$B$7*H639*1000)+Info!$B$6*EXP(-Info!$B$6*H639*1000)))^2*(0.01*H639*1000)^2)</f>
        <v>2.2739685065098526E-3</v>
      </c>
      <c r="AE639" s="37">
        <f t="shared" ref="AE639:AE670" si="210">IF(AA639&gt;0,AA639*AC639*SQRT((AB639/AA639)^2+(AD639/AC639)^2),AA639*AC639*SQRT((AD639/AC639)^2))</f>
        <v>1.1966489645077535E-2</v>
      </c>
      <c r="AF639" s="37">
        <f t="shared" si="194"/>
        <v>7.4935412072638945</v>
      </c>
      <c r="AG639" s="37">
        <f t="shared" ref="AG639:AG670" si="211">SQRT((T639*0.5)^2+Z639^2+AE639^2)</f>
        <v>3.0495408039748324E-2</v>
      </c>
      <c r="AH639" s="37">
        <f t="shared" si="195"/>
        <v>0.84871757092083988</v>
      </c>
      <c r="AI639">
        <f>AF639*EXP(Info!$B$6*H639*1000)</f>
        <v>9.9303807706216087</v>
      </c>
      <c r="AJ639">
        <f>2*SQRT((EXP(Info!$B$6*H639)*AG639)^2+(Info!$B$6*H639*0.01*AI639)^2)</f>
        <v>6.1008016537162695E-2</v>
      </c>
      <c r="AK639">
        <f t="shared" si="196"/>
        <v>5.1832193824167359</v>
      </c>
      <c r="AL639">
        <f t="shared" ref="AL639:AL670" si="212">AB639/0.752049334436339*2</f>
        <v>7.6400182165218239E-2</v>
      </c>
      <c r="AM639">
        <f t="shared" si="206"/>
        <v>1.1200284203236668</v>
      </c>
      <c r="AN639">
        <f t="shared" si="207"/>
        <v>1.7380901158929127E-2</v>
      </c>
      <c r="AO639">
        <f t="shared" si="197"/>
        <v>2.5974165375078226</v>
      </c>
      <c r="AP639">
        <f t="shared" si="198"/>
        <v>6.6678349571222375</v>
      </c>
      <c r="AQ639">
        <f t="shared" si="190"/>
        <v>4</v>
      </c>
      <c r="AR639">
        <v>1</v>
      </c>
      <c r="AS639">
        <v>1</v>
      </c>
      <c r="AT639">
        <v>0</v>
      </c>
      <c r="AU639">
        <v>0</v>
      </c>
      <c r="AV639">
        <v>1</v>
      </c>
      <c r="AW639">
        <v>0</v>
      </c>
      <c r="AX639">
        <v>1</v>
      </c>
    </row>
    <row r="640" spans="1:50">
      <c r="A640" t="s">
        <v>260</v>
      </c>
      <c r="B640" s="13" t="s">
        <v>419</v>
      </c>
      <c r="C640" s="13" t="s">
        <v>258</v>
      </c>
      <c r="D640">
        <v>-11.917</v>
      </c>
      <c r="E640">
        <v>-1.333</v>
      </c>
      <c r="F640">
        <v>3899</v>
      </c>
      <c r="G640" s="72">
        <v>229</v>
      </c>
      <c r="H640">
        <v>37.969767441860469</v>
      </c>
      <c r="J640">
        <f>(F640*100*Info!$B$11)/AI640</f>
        <v>1.3530962504822359</v>
      </c>
      <c r="K640">
        <f>2*((F640*100*Info!$B$11)/AI640^2)*(AJ640/2)</f>
        <v>8.8616122827536916E-3</v>
      </c>
      <c r="L640">
        <f t="shared" si="191"/>
        <v>0.19710933539779968</v>
      </c>
      <c r="M640">
        <f t="shared" si="192"/>
        <v>2.8537745584813479</v>
      </c>
      <c r="N640">
        <f t="shared" si="208"/>
        <v>5.7179036609014369E-2</v>
      </c>
      <c r="O640" s="72">
        <v>2.9818695222514471</v>
      </c>
      <c r="P640" s="72">
        <v>4.3131392993605959E-2</v>
      </c>
      <c r="Q640" s="72">
        <v>3.3329926391534936</v>
      </c>
      <c r="R640" s="72">
        <v>4.3131392993605959E-2</v>
      </c>
      <c r="S640" s="72">
        <v>6.313215062827612</v>
      </c>
      <c r="T640" s="72">
        <v>3.214683623629902E-2</v>
      </c>
      <c r="U640" s="72">
        <v>0.51151287562001679</v>
      </c>
      <c r="V640" s="72">
        <v>9.685864325924616E-3</v>
      </c>
      <c r="W640" s="37">
        <f>U640*Info!$B$2</f>
        <v>0.24552618029760806</v>
      </c>
      <c r="X640" s="37">
        <f>W640*SQRT((0.5*V640/U640)^2+Info!$B$3^2)</f>
        <v>1.2494461283731705E-2</v>
      </c>
      <c r="Y640" s="28">
        <f>W640*Info!$D$2</f>
        <v>0.19887620604106254</v>
      </c>
      <c r="Z640" s="28">
        <f>Y640*SQRT(Info!$D$3^2+(X640/W640)^2)</f>
        <v>1.4188169707790181E-2</v>
      </c>
      <c r="AA640" s="37">
        <f t="shared" si="193"/>
        <v>2.7363433419538392</v>
      </c>
      <c r="AB640" s="37">
        <f t="shared" si="209"/>
        <v>2.4923700129854131E-2</v>
      </c>
      <c r="AC640" s="37">
        <f>(1-EXP(-Info!$B$6*H640*1000))+(Info!$B$6/(Info!$B$6-Info!$B$7))*(EXP(-Info!$B$7*H640*1000)-EXP(-Info!$B$6*H640*1000))*(Info!$B$9-1)</f>
        <v>0.33485170814244519</v>
      </c>
      <c r="AD640" s="37">
        <f>SQRT((Info!$B$6*EXP(-Info!$B$6*H640*1000)+(Info!$B$6/(Info!$B$6+Info!$B$7))*(Info!$B$9-1)*(-Info!$B$7*EXP(-Info!$B$7*H640*1000)+Info!$B$6*EXP(-Info!$B$6*H640*1000)))^2*(0.01*H640*1000)^2)</f>
        <v>2.6260431480414443E-3</v>
      </c>
      <c r="AE640" s="37">
        <f t="shared" si="210"/>
        <v>1.1013015951386828E-2</v>
      </c>
      <c r="AF640" s="37">
        <f t="shared" si="194"/>
        <v>5.198069614669099</v>
      </c>
      <c r="AG640" s="37">
        <f t="shared" si="211"/>
        <v>2.4102810002226142E-2</v>
      </c>
      <c r="AH640" s="37">
        <f t="shared" si="195"/>
        <v>0.82336330426559978</v>
      </c>
      <c r="AI640">
        <f>AF640*EXP(Info!$B$6*H640*1000)</f>
        <v>7.3631744064936324</v>
      </c>
      <c r="AJ640">
        <f>2*SQRT((EXP(Info!$B$6*H640)*AG640)^2+(Info!$B$6*H640*0.01*AI640)^2)</f>
        <v>4.8222435571295838E-2</v>
      </c>
      <c r="AK640">
        <f t="shared" si="196"/>
        <v>3.6385157417960201</v>
      </c>
      <c r="AL640">
        <f t="shared" si="212"/>
        <v>6.6282088125334079E-2</v>
      </c>
      <c r="AM640">
        <f t="shared" si="206"/>
        <v>1.1177526763937453</v>
      </c>
      <c r="AN640">
        <f t="shared" si="207"/>
        <v>2.1693788348438145E-2</v>
      </c>
      <c r="AO640">
        <f t="shared" si="197"/>
        <v>2.109069886401044</v>
      </c>
      <c r="AP640">
        <f t="shared" si="198"/>
        <v>5.8295101929488142</v>
      </c>
      <c r="AQ640">
        <f t="shared" si="190"/>
        <v>4</v>
      </c>
      <c r="AR640">
        <v>1</v>
      </c>
      <c r="AS640">
        <v>1</v>
      </c>
      <c r="AT640">
        <v>0</v>
      </c>
      <c r="AU640">
        <v>0</v>
      </c>
      <c r="AV640">
        <v>1</v>
      </c>
      <c r="AW640">
        <v>0</v>
      </c>
      <c r="AX640">
        <v>1</v>
      </c>
    </row>
    <row r="641" spans="1:50">
      <c r="A641" t="s">
        <v>260</v>
      </c>
      <c r="B641" s="13" t="s">
        <v>419</v>
      </c>
      <c r="C641" s="13" t="s">
        <v>258</v>
      </c>
      <c r="D641">
        <v>-11.917</v>
      </c>
      <c r="E641">
        <v>-1.333</v>
      </c>
      <c r="F641">
        <v>3899</v>
      </c>
      <c r="G641" s="72">
        <v>279</v>
      </c>
      <c r="H641">
        <v>45.237209302325581</v>
      </c>
      <c r="J641">
        <f>(F641*100*Info!$B$11)/AI641</f>
        <v>1.2611134393408123</v>
      </c>
      <c r="K641">
        <f>2*((F641*100*Info!$B$11)/AI641^2)*(AJ641/2)</f>
        <v>7.7957051926389976E-3</v>
      </c>
      <c r="L641">
        <f t="shared" si="191"/>
        <v>0.18977166947473847</v>
      </c>
      <c r="M641">
        <f t="shared" si="192"/>
        <v>2.5607625497538673</v>
      </c>
      <c r="N641">
        <f t="shared" si="208"/>
        <v>3.7577849086797316E-2</v>
      </c>
      <c r="O641" s="72">
        <v>2.8311256990681657</v>
      </c>
      <c r="P641" s="72">
        <v>3.9592262759533675E-2</v>
      </c>
      <c r="Q641" s="72">
        <v>3.1554533359603747</v>
      </c>
      <c r="R641" s="72">
        <v>3.9592262759533675E-2</v>
      </c>
      <c r="S641" s="72">
        <v>6.4110566849414727</v>
      </c>
      <c r="T641" s="72">
        <v>3.3089120758909095E-2</v>
      </c>
      <c r="U641" s="72">
        <v>0.49247110578669429</v>
      </c>
      <c r="V641" s="72">
        <v>6.5542707466953714E-3</v>
      </c>
      <c r="W641" s="37">
        <f>U641*Info!$B$2</f>
        <v>0.23638613077761325</v>
      </c>
      <c r="X641" s="37">
        <f>W641*SQRT((0.5*V641/U641)^2+Info!$B$3^2)</f>
        <v>1.1923523583456195E-2</v>
      </c>
      <c r="Y641" s="28">
        <f>W641*Info!$D$2</f>
        <v>0.19147276592986676</v>
      </c>
      <c r="Z641" s="28">
        <f>Y641*SQRT(Info!$D$3^2+(X641/W641)^2)</f>
        <v>1.3598991112609173E-2</v>
      </c>
      <c r="AA641" s="37">
        <f t="shared" si="193"/>
        <v>2.5947395682905525</v>
      </c>
      <c r="AB641" s="37">
        <f t="shared" si="209"/>
        <v>2.3109678324248161E-2</v>
      </c>
      <c r="AC641" s="37">
        <f>(1-EXP(-Info!$B$6*H641*1000))+(Info!$B$6/(Info!$B$6-Info!$B$7))*(EXP(-Info!$B$7*H641*1000)-EXP(-Info!$B$6*H641*1000))*(Info!$B$9-1)</f>
        <v>0.38615207507867899</v>
      </c>
      <c r="AD641" s="37">
        <f>SQRT((Info!$B$6*EXP(-Info!$B$6*H641*1000)+(Info!$B$6/(Info!$B$6+Info!$B$7))*(Info!$B$9-1)*(-Info!$B$7*EXP(-Info!$B$7*H641*1000)+Info!$B$6*EXP(-Info!$B$6*H641*1000)))^2*(0.01*H641*1000)^2)</f>
        <v>2.9212643389282763E-3</v>
      </c>
      <c r="AE641" s="37">
        <f t="shared" si="210"/>
        <v>1.1708556395727715E-2</v>
      </c>
      <c r="AF641" s="37">
        <f t="shared" si="194"/>
        <v>5.2176198504274529</v>
      </c>
      <c r="AG641" s="37">
        <f t="shared" si="211"/>
        <v>2.440789483552764E-2</v>
      </c>
      <c r="AH641" s="37">
        <f t="shared" si="195"/>
        <v>0.81384709367533614</v>
      </c>
      <c r="AI641">
        <f>AF641*EXP(Info!$B$6*H641*1000)</f>
        <v>7.9002279812996274</v>
      </c>
      <c r="AJ641">
        <f>2*SQRT((EXP(Info!$B$6*H641)*AG641)^2+(Info!$B$6*H641*0.01*AI641)^2)</f>
        <v>4.8836089106338881E-2</v>
      </c>
      <c r="AK641">
        <f t="shared" si="196"/>
        <v>3.4502252039559478</v>
      </c>
      <c r="AL641">
        <f t="shared" si="212"/>
        <v>6.1457878535505557E-2</v>
      </c>
      <c r="AM641">
        <f t="shared" si="206"/>
        <v>1.1145578371878571</v>
      </c>
      <c r="AN641">
        <f t="shared" si="207"/>
        <v>2.0940745505366298E-2</v>
      </c>
      <c r="AO641">
        <f t="shared" si="197"/>
        <v>2.0305568611119718</v>
      </c>
      <c r="AP641">
        <f t="shared" si="198"/>
        <v>5.7488158509230809</v>
      </c>
      <c r="AQ641">
        <f t="shared" si="190"/>
        <v>4</v>
      </c>
      <c r="AR641">
        <v>1</v>
      </c>
      <c r="AS641">
        <v>1</v>
      </c>
      <c r="AT641">
        <v>0</v>
      </c>
      <c r="AU641">
        <v>0</v>
      </c>
      <c r="AV641">
        <v>1</v>
      </c>
      <c r="AW641">
        <v>0</v>
      </c>
      <c r="AX641">
        <v>1</v>
      </c>
    </row>
    <row r="642" spans="1:50">
      <c r="A642" t="s">
        <v>260</v>
      </c>
      <c r="B642" s="13" t="s">
        <v>419</v>
      </c>
      <c r="C642" s="13" t="s">
        <v>258</v>
      </c>
      <c r="D642">
        <v>-11.917</v>
      </c>
      <c r="E642">
        <v>-1.333</v>
      </c>
      <c r="F642">
        <v>3899</v>
      </c>
      <c r="G642" s="72">
        <v>329</v>
      </c>
      <c r="H642">
        <v>52.504651162790694</v>
      </c>
      <c r="J642">
        <f>(F642*100*Info!$B$11)/AI642</f>
        <v>1.1152608298632938</v>
      </c>
      <c r="K642">
        <f>2*((F642*100*Info!$B$11)/AI642^2)*(AJ642/2)</f>
        <v>6.6997461995086322E-3</v>
      </c>
      <c r="L642">
        <f t="shared" si="191"/>
        <v>0.17661183714064946</v>
      </c>
      <c r="M642">
        <f t="shared" si="192"/>
        <v>2.1075604253688289</v>
      </c>
      <c r="N642">
        <f t="shared" si="208"/>
        <v>3.4492280744857259E-2</v>
      </c>
      <c r="O642" s="72">
        <v>3.2170976298975722</v>
      </c>
      <c r="P642" s="72">
        <v>4.7176487721443575E-2</v>
      </c>
      <c r="Q642" s="72">
        <v>3.6105621121015603</v>
      </c>
      <c r="R642" s="72">
        <v>4.7176487721443575E-2</v>
      </c>
      <c r="S642" s="72">
        <v>6.9984391700590951</v>
      </c>
      <c r="T642" s="72">
        <v>3.6910358157325004E-2</v>
      </c>
      <c r="U642" s="72">
        <v>0.4583203961498219</v>
      </c>
      <c r="V642" s="72">
        <v>6.9772720966190258E-3</v>
      </c>
      <c r="W642" s="37">
        <f>U642*Info!$B$2</f>
        <v>0.2199937901519145</v>
      </c>
      <c r="X642" s="37">
        <f>W642*SQRT((0.5*V642/U642)^2+Info!$B$3^2)</f>
        <v>1.1126422211831726E-2</v>
      </c>
      <c r="Y642" s="28">
        <f>W642*Info!$D$2</f>
        <v>0.17819497002305076</v>
      </c>
      <c r="Z642" s="28">
        <f>Y642*SQRT(Info!$D$3^2+(X642/W642)^2)</f>
        <v>1.2673082024972922E-2</v>
      </c>
      <c r="AA642" s="37">
        <f t="shared" si="193"/>
        <v>2.9971038397456575</v>
      </c>
      <c r="AB642" s="37">
        <f t="shared" si="209"/>
        <v>2.6080692469120169E-2</v>
      </c>
      <c r="AC642" s="37">
        <f>(1-EXP(-Info!$B$6*H642*1000))+(Info!$B$6/(Info!$B$6-Info!$B$7))*(EXP(-Info!$B$7*H642*1000)-EXP(-Info!$B$6*H642*1000))*(Info!$B$9-1)</f>
        <v>0.43397406042068726</v>
      </c>
      <c r="AD642" s="37">
        <f>SQRT((Info!$B$6*EXP(-Info!$B$6*H642*1000)+(Info!$B$6/(Info!$B$6+Info!$B$7))*(Info!$B$9-1)*(-Info!$B$7*EXP(-Info!$B$7*H642*1000)+Info!$B$6*EXP(-Info!$B$6*H642*1000)))^2*(0.01*H642*1000)^2)</f>
        <v>3.1654999559662584E-3</v>
      </c>
      <c r="AE642" s="37">
        <f t="shared" si="210"/>
        <v>1.4768695980815301E-2</v>
      </c>
      <c r="AF642" s="37">
        <f t="shared" si="194"/>
        <v>5.5195788771991889</v>
      </c>
      <c r="AG642" s="37">
        <f t="shared" si="211"/>
        <v>2.6820048915148234E-2</v>
      </c>
      <c r="AH642" s="37">
        <f t="shared" si="195"/>
        <v>0.78868712623997583</v>
      </c>
      <c r="AI642">
        <f>AF642*EXP(Info!$B$6*H642*1000)</f>
        <v>8.933411283075861</v>
      </c>
      <c r="AJ642">
        <f>2*SQRT((EXP(Info!$B$6*H642)*AG642)^2+(Info!$B$6*H642*0.01*AI642)^2)</f>
        <v>5.3666000535293176E-2</v>
      </c>
      <c r="AK642">
        <f t="shared" si="196"/>
        <v>3.9852489757098009</v>
      </c>
      <c r="AL642">
        <f t="shared" si="212"/>
        <v>6.9358993552378179E-2</v>
      </c>
      <c r="AM642">
        <f t="shared" si="206"/>
        <v>1.1223041783212888</v>
      </c>
      <c r="AN642">
        <f t="shared" si="207"/>
        <v>2.204316460852572E-2</v>
      </c>
      <c r="AO642">
        <f t="shared" si="197"/>
        <v>1.8897466552944764</v>
      </c>
      <c r="AP642">
        <f t="shared" si="198"/>
        <v>7.0193202330142954</v>
      </c>
      <c r="AQ642">
        <f t="shared" ref="AQ642:AQ705" si="213">AR642+AS642+AT642+AU642+AV642+AW642+AX642</f>
        <v>4</v>
      </c>
      <c r="AR642">
        <v>1</v>
      </c>
      <c r="AS642">
        <v>1</v>
      </c>
      <c r="AT642">
        <v>0</v>
      </c>
      <c r="AU642">
        <v>0</v>
      </c>
      <c r="AV642">
        <v>1</v>
      </c>
      <c r="AW642">
        <v>0</v>
      </c>
      <c r="AX642">
        <v>1</v>
      </c>
    </row>
    <row r="643" spans="1:50">
      <c r="A643" t="s">
        <v>260</v>
      </c>
      <c r="B643" s="13" t="s">
        <v>419</v>
      </c>
      <c r="C643" s="13" t="s">
        <v>258</v>
      </c>
      <c r="D643">
        <v>-11.917</v>
      </c>
      <c r="E643">
        <v>-1.333</v>
      </c>
      <c r="F643">
        <v>3899</v>
      </c>
      <c r="G643" s="72">
        <v>369</v>
      </c>
      <c r="H643">
        <v>60.181165919282506</v>
      </c>
      <c r="J643">
        <f>(F643*100*Info!$B$11)/AI643</f>
        <v>1.0203728817487634</v>
      </c>
      <c r="K643">
        <f>2*((F643*100*Info!$B$11)/AI643^2)*(AJ643/2)</f>
        <v>6.8144775242588319E-3</v>
      </c>
      <c r="L643">
        <f t="shared" si="191"/>
        <v>0.32317998341462717</v>
      </c>
      <c r="M643">
        <f t="shared" si="192"/>
        <v>3.5284757737032173</v>
      </c>
      <c r="N643">
        <f t="shared" si="208"/>
        <v>5.6622577248419376E-2</v>
      </c>
      <c r="O643" s="72">
        <v>2.9138850512563099</v>
      </c>
      <c r="P643" s="72">
        <v>3.7213032256515718E-2</v>
      </c>
      <c r="Q643" s="72">
        <v>3.1518362366860235</v>
      </c>
      <c r="R643" s="72">
        <v>3.7213032256515718E-2</v>
      </c>
      <c r="S643" s="72">
        <v>7.1566936698323245</v>
      </c>
      <c r="T643" s="72">
        <v>3.3286377076003744E-2</v>
      </c>
      <c r="U643" s="72">
        <v>0.83867525769705686</v>
      </c>
      <c r="V643" s="72">
        <v>1.223762498650475E-2</v>
      </c>
      <c r="W643" s="37">
        <f>U643*Info!$B$2</f>
        <v>0.40256412369458727</v>
      </c>
      <c r="X643" s="37">
        <f>W643*SQRT((0.5*V643/U643)^2+Info!$B$3^2)</f>
        <v>2.0341357609974124E-2</v>
      </c>
      <c r="Y643" s="28">
        <f>W643*Info!$D$2</f>
        <v>0.32607694019261574</v>
      </c>
      <c r="Z643" s="28">
        <f>Y643*SQRT(Info!$D$3^2+(X643/W643)^2)</f>
        <v>2.3179526925583352E-2</v>
      </c>
      <c r="AA643" s="37">
        <f t="shared" si="193"/>
        <v>2.5113209275617225</v>
      </c>
      <c r="AB643" s="37">
        <f t="shared" si="209"/>
        <v>2.7567612733930592E-2</v>
      </c>
      <c r="AC643" s="37">
        <f>(1-EXP(-Info!$B$6*H643*1000))+(Info!$B$6/(Info!$B$6-Info!$B$7))*(EXP(-Info!$B$7*H643*1000)-EXP(-Info!$B$6*H643*1000))*(Info!$B$9-1)</f>
        <v>0.48096201967271685</v>
      </c>
      <c r="AD643" s="37">
        <f>SQRT((Info!$B$6*EXP(-Info!$B$6*H643*1000)+(Info!$B$6/(Info!$B$6+Info!$B$7))*(Info!$B$9-1)*(-Info!$B$7*EXP(-Info!$B$7*H643*1000)+Info!$B$6*EXP(-Info!$B$6*H643*1000)))^2*(0.01*H643*1000)^2)</f>
        <v>3.374021882422589E-3</v>
      </c>
      <c r="AE643" s="37">
        <f t="shared" si="210"/>
        <v>1.5735196391833673E-2</v>
      </c>
      <c r="AF643" s="37">
        <f t="shared" si="194"/>
        <v>5.6227667442732621</v>
      </c>
      <c r="AG643" s="37">
        <f t="shared" si="211"/>
        <v>3.2586540146123152E-2</v>
      </c>
      <c r="AH643" s="37">
        <f t="shared" si="195"/>
        <v>0.7856654208877154</v>
      </c>
      <c r="AI643">
        <f>AF643*EXP(Info!$B$6*H643*1000)</f>
        <v>9.7641596119235281</v>
      </c>
      <c r="AJ643">
        <f>2*SQRT((EXP(Info!$B$6*H643)*AG643)^2+(Info!$B$6*H643*0.01*AI643)^2)</f>
        <v>6.5209147958433938E-2</v>
      </c>
      <c r="AK643">
        <f t="shared" si="196"/>
        <v>3.3393034373788226</v>
      </c>
      <c r="AL643">
        <f t="shared" si="212"/>
        <v>7.3313309304615021E-2</v>
      </c>
      <c r="AM643">
        <f t="shared" si="206"/>
        <v>1.0816611435400041</v>
      </c>
      <c r="AN643">
        <f t="shared" si="207"/>
        <v>1.8812720064351217E-2</v>
      </c>
      <c r="AO643">
        <f t="shared" si="197"/>
        <v>3.4580258186745816</v>
      </c>
      <c r="AP643">
        <f t="shared" si="198"/>
        <v>3.4743901462618951</v>
      </c>
      <c r="AQ643">
        <f t="shared" si="213"/>
        <v>4</v>
      </c>
      <c r="AR643">
        <v>1</v>
      </c>
      <c r="AS643">
        <v>1</v>
      </c>
      <c r="AT643">
        <v>0</v>
      </c>
      <c r="AU643">
        <v>0</v>
      </c>
      <c r="AV643">
        <v>1</v>
      </c>
      <c r="AW643">
        <v>0</v>
      </c>
      <c r="AX643">
        <v>1</v>
      </c>
    </row>
    <row r="644" spans="1:50">
      <c r="A644" t="s">
        <v>261</v>
      </c>
      <c r="B644" s="13" t="s">
        <v>419</v>
      </c>
      <c r="C644" s="13" t="s">
        <v>258</v>
      </c>
      <c r="D644">
        <v>-11.417</v>
      </c>
      <c r="E644">
        <v>-3.01</v>
      </c>
      <c r="F644">
        <v>3486</v>
      </c>
      <c r="G644" s="72">
        <v>2</v>
      </c>
      <c r="H644">
        <v>1.7890173410404624</v>
      </c>
      <c r="J644">
        <f>(F644*100*Info!$B$11)/AI644</f>
        <v>1.6465921339787515</v>
      </c>
      <c r="K644">
        <f>2*((F644*100*Info!$B$11)/AI644^2)*(AJ644/2)</f>
        <v>2.9680751588086786E-3</v>
      </c>
      <c r="L644">
        <f t="shared" si="191"/>
        <v>6.6143280229629953E-2</v>
      </c>
      <c r="M644">
        <f t="shared" si="192"/>
        <v>1.1653477528757721</v>
      </c>
      <c r="N644">
        <f t="shared" si="208"/>
        <v>1.6079094394395144E-2</v>
      </c>
      <c r="O644" s="72">
        <v>0.18340419404338787</v>
      </c>
      <c r="P644" s="72">
        <v>7.2791295212053303E-3</v>
      </c>
      <c r="Q644" s="72">
        <v>0.202630747879671</v>
      </c>
      <c r="R644" s="72">
        <v>7.2791295212053303E-3</v>
      </c>
      <c r="S644" s="72">
        <v>5.3903983475122788</v>
      </c>
      <c r="T644" s="72">
        <v>2.2664555460550407E-3</v>
      </c>
      <c r="U644" s="72">
        <v>0.17164656054934013</v>
      </c>
      <c r="V644" s="72">
        <v>2.3480267041140097E-3</v>
      </c>
      <c r="W644" s="37">
        <f>U644*Info!$B$2</f>
        <v>8.2390349063683255E-2</v>
      </c>
      <c r="X644" s="37">
        <f>W644*SQRT((0.5*V644/U644)^2+Info!$B$3^2)</f>
        <v>4.1578824010203947E-3</v>
      </c>
      <c r="Y644" s="28">
        <f>W644*Info!$D$2</f>
        <v>6.6736182741583439E-2</v>
      </c>
      <c r="Z644" s="28">
        <f>Y644*SQRT(Info!$D$3^2+(X644/W644)^2)</f>
        <v>4.7409854325583247E-3</v>
      </c>
      <c r="AA644" s="37">
        <f t="shared" si="193"/>
        <v>0.10101384497970461</v>
      </c>
      <c r="AB644" s="37">
        <f t="shared" si="209"/>
        <v>5.5257956628286444E-3</v>
      </c>
      <c r="AC644" s="37">
        <f>(1-EXP(-Info!$B$6*H644*1000))+(Info!$B$6/(Info!$B$6-Info!$B$7))*(EXP(-Info!$B$7*H644*1000)-EXP(-Info!$B$6*H644*1000))*(Info!$B$9-1)</f>
        <v>1.8655187159082529E-2</v>
      </c>
      <c r="AD644" s="37">
        <f>SQRT((Info!$B$6*EXP(-Info!$B$6*H644*1000)+(Info!$B$6/(Info!$B$6+Info!$B$7))*(Info!$B$9-1)*(-Info!$B$7*EXP(-Info!$B$7*H644*1000)+Info!$B$6*EXP(-Info!$B$6*H644*1000)))^2*(0.01*H644*1000)^2)</f>
        <v>1.7387154578557608E-4</v>
      </c>
      <c r="AE644" s="37">
        <f t="shared" si="210"/>
        <v>1.0457026511928306E-4</v>
      </c>
      <c r="AF644" s="37">
        <f t="shared" si="194"/>
        <v>5.3217777325869404</v>
      </c>
      <c r="AG644" s="37">
        <f t="shared" si="211"/>
        <v>4.8756623137414142E-3</v>
      </c>
      <c r="AH644" s="37">
        <f t="shared" si="195"/>
        <v>0.98726984343244184</v>
      </c>
      <c r="AI644">
        <f>AF644*EXP(Info!$B$6*H644*1000)</f>
        <v>5.4098084661781387</v>
      </c>
      <c r="AJ644">
        <f>2*SQRT((EXP(Info!$B$6*H644)*AG644)^2+(Info!$B$6*H644*0.01*AI644)^2)</f>
        <v>9.7514847733284615E-3</v>
      </c>
      <c r="AK644">
        <f t="shared" si="196"/>
        <v>0.13431810966951321</v>
      </c>
      <c r="AL644">
        <f t="shared" si="212"/>
        <v>1.4695300985726497E-2</v>
      </c>
      <c r="AM644">
        <f t="shared" si="206"/>
        <v>1.1048315930645223</v>
      </c>
      <c r="AN644">
        <f t="shared" si="207"/>
        <v>5.9143976405985205E-2</v>
      </c>
      <c r="AO644">
        <f t="shared" si="197"/>
        <v>0.70773309766664283</v>
      </c>
      <c r="AP644">
        <f t="shared" si="198"/>
        <v>1.0684990917174131</v>
      </c>
      <c r="AQ644">
        <f t="shared" si="213"/>
        <v>4</v>
      </c>
      <c r="AR644">
        <v>1</v>
      </c>
      <c r="AS644">
        <v>1</v>
      </c>
      <c r="AT644">
        <v>0</v>
      </c>
      <c r="AU644">
        <v>0</v>
      </c>
      <c r="AV644">
        <v>1</v>
      </c>
      <c r="AW644">
        <v>0</v>
      </c>
      <c r="AX644">
        <v>1</v>
      </c>
    </row>
    <row r="645" spans="1:50">
      <c r="A645" t="s">
        <v>261</v>
      </c>
      <c r="B645" s="13" t="s">
        <v>419</v>
      </c>
      <c r="C645" s="13" t="s">
        <v>258</v>
      </c>
      <c r="D645">
        <v>-11.417</v>
      </c>
      <c r="E645">
        <v>-3.01</v>
      </c>
      <c r="F645">
        <v>3486</v>
      </c>
      <c r="G645" s="72">
        <v>18</v>
      </c>
      <c r="H645">
        <v>4.101156069364162</v>
      </c>
      <c r="J645">
        <f>(F645*100*Info!$B$11)/AI645</f>
        <v>1.4184886019561027</v>
      </c>
      <c r="K645">
        <f>2*((F645*100*Info!$B$11)/AI645^2)*(AJ645/2)</f>
        <v>2.3505232998181861E-3</v>
      </c>
      <c r="L645">
        <f t="shared" si="191"/>
        <v>7.1496377383219969E-2</v>
      </c>
      <c r="M645">
        <f t="shared" si="192"/>
        <v>1.0851597214719708</v>
      </c>
      <c r="N645">
        <f t="shared" si="208"/>
        <v>1.1180189214555783E-2</v>
      </c>
      <c r="O645" s="72">
        <v>0.13818669946358966</v>
      </c>
      <c r="P645" s="72">
        <v>4.9471080981581149E-3</v>
      </c>
      <c r="Q645" s="72">
        <v>0.152112788489147</v>
      </c>
      <c r="R645" s="72">
        <v>4.9471080981581097E-3</v>
      </c>
      <c r="S645" s="72">
        <v>6.1221670232265764</v>
      </c>
      <c r="T645" s="72">
        <v>1.8635301561646502E-3</v>
      </c>
      <c r="U645" s="72">
        <v>0.18553823195587221</v>
      </c>
      <c r="V645" s="72">
        <v>1.8866778872548573E-3</v>
      </c>
      <c r="W645" s="37">
        <f>U645*Info!$B$2</f>
        <v>8.9058351338818662E-2</v>
      </c>
      <c r="X645" s="37">
        <f>W645*SQRT((0.5*V645/U645)^2+Info!$B$3^2)</f>
        <v>4.475880375602764E-3</v>
      </c>
      <c r="Y645" s="28">
        <f>W645*Info!$D$2</f>
        <v>7.2137264584443125E-2</v>
      </c>
      <c r="Z645" s="28">
        <f>Y645*SQRT(Info!$D$3^2+(X645/W645)^2)</f>
        <v>5.1140439061967049E-3</v>
      </c>
      <c r="AA645" s="37">
        <f t="shared" si="193"/>
        <v>4.9128348124771001E-2</v>
      </c>
      <c r="AB645" s="37">
        <f t="shared" si="209"/>
        <v>5.1139001525666626E-3</v>
      </c>
      <c r="AC645" s="37">
        <f>(1-EXP(-Info!$B$6*H645*1000))+(Info!$B$6/(Info!$B$6-Info!$B$7))*(EXP(-Info!$B$7*H645*1000)-EXP(-Info!$B$6*H645*1000))*(Info!$B$9-1)</f>
        <v>4.2298570609605415E-2</v>
      </c>
      <c r="AD645" s="37">
        <f>SQRT((Info!$B$6*EXP(-Info!$B$6*H645*1000)+(Info!$B$6/(Info!$B$6+Info!$B$7))*(Info!$B$9-1)*(-Info!$B$7*EXP(-Info!$B$7*H645*1000)+Info!$B$6*EXP(-Info!$B$6*H645*1000)))^2*(0.01*H645*1000)^2)</f>
        <v>3.9003478233452083E-4</v>
      </c>
      <c r="AE645" s="37">
        <f t="shared" si="210"/>
        <v>2.1715772550580476E-4</v>
      </c>
      <c r="AF645" s="37">
        <f t="shared" si="194"/>
        <v>6.0479516997400449</v>
      </c>
      <c r="AG645" s="37">
        <f t="shared" si="211"/>
        <v>5.2027674090803127E-3</v>
      </c>
      <c r="AH645" s="37">
        <f t="shared" si="195"/>
        <v>0.98787760555944171</v>
      </c>
      <c r="AI645">
        <f>AF645*EXP(Info!$B$6*H645*1000)</f>
        <v>6.2797459595070055</v>
      </c>
      <c r="AJ645">
        <f>2*SQRT((EXP(Info!$B$6*H645)*AG645)^2+(Info!$B$6*H645*0.01*AI645)^2)</f>
        <v>1.0405927248484947E-2</v>
      </c>
      <c r="AK645">
        <f t="shared" si="196"/>
        <v>6.5325964501508002E-2</v>
      </c>
      <c r="AL645">
        <f t="shared" si="212"/>
        <v>1.3599906065735783E-2</v>
      </c>
      <c r="AM645">
        <f t="shared" si="206"/>
        <v>1.1007773474554017</v>
      </c>
      <c r="AN645">
        <f t="shared" si="207"/>
        <v>5.3241382288173794E-2</v>
      </c>
      <c r="AO645">
        <f t="shared" si="197"/>
        <v>0.76501123714608776</v>
      </c>
      <c r="AP645">
        <f t="shared" si="198"/>
        <v>0.74478827359126454</v>
      </c>
      <c r="AQ645">
        <f t="shared" si="213"/>
        <v>4</v>
      </c>
      <c r="AR645">
        <v>1</v>
      </c>
      <c r="AS645">
        <v>1</v>
      </c>
      <c r="AT645">
        <v>0</v>
      </c>
      <c r="AU645">
        <v>0</v>
      </c>
      <c r="AV645">
        <v>1</v>
      </c>
      <c r="AW645">
        <v>0</v>
      </c>
      <c r="AX645">
        <v>1</v>
      </c>
    </row>
    <row r="646" spans="1:50">
      <c r="A646" t="s">
        <v>261</v>
      </c>
      <c r="B646" s="13" t="s">
        <v>419</v>
      </c>
      <c r="C646" s="13" t="s">
        <v>258</v>
      </c>
      <c r="D646">
        <v>-11.417</v>
      </c>
      <c r="E646">
        <v>-3.01</v>
      </c>
      <c r="F646">
        <v>3486</v>
      </c>
      <c r="G646" s="72">
        <v>36</v>
      </c>
      <c r="H646">
        <v>6.752486187845304</v>
      </c>
      <c r="J646">
        <f>(F646*100*Info!$B$11)/AI646</f>
        <v>1.4278236396664095</v>
      </c>
      <c r="K646">
        <f>2*((F646*100*Info!$B$11)/AI646^2)*(AJ646/2)</f>
        <v>2.238414724332297E-3</v>
      </c>
      <c r="L646">
        <f t="shared" si="191"/>
        <v>6.5528971890392348E-2</v>
      </c>
      <c r="M646">
        <f t="shared" si="192"/>
        <v>1.0011328220850748</v>
      </c>
      <c r="N646">
        <f t="shared" si="208"/>
        <v>1.2522664450741504E-2</v>
      </c>
      <c r="O646" s="72">
        <v>0.12830375618273748</v>
      </c>
      <c r="P646" s="72">
        <v>5.7184776338174946E-3</v>
      </c>
      <c r="Q646" s="72">
        <v>0.14596306403715401</v>
      </c>
      <c r="R646" s="72">
        <v>5.7184776338174903E-3</v>
      </c>
      <c r="S646" s="72">
        <v>5.9334094621102169</v>
      </c>
      <c r="T646" s="72">
        <v>2.6583296992421274E-3</v>
      </c>
      <c r="U646" s="72">
        <v>0.17005238630849751</v>
      </c>
      <c r="V646" s="72">
        <v>2.1103269451637811E-3</v>
      </c>
      <c r="W646" s="37">
        <f>U646*Info!$B$2</f>
        <v>8.1625145428078805E-2</v>
      </c>
      <c r="X646" s="37">
        <f>W646*SQRT((0.5*V646/U646)^2+Info!$B$3^2)</f>
        <v>4.112563841785247E-3</v>
      </c>
      <c r="Y646" s="28">
        <f>W646*Info!$D$2</f>
        <v>6.6116367796743833E-2</v>
      </c>
      <c r="Z646" s="28">
        <f>Y646*SQRT(Info!$D$3^2+(X646/W646)^2)</f>
        <v>4.6930984980214537E-3</v>
      </c>
      <c r="AA646" s="37">
        <f t="shared" si="193"/>
        <v>4.6678610754658678E-2</v>
      </c>
      <c r="AB646" s="37">
        <f t="shared" si="209"/>
        <v>5.0088349907815057E-3</v>
      </c>
      <c r="AC646" s="37">
        <f>(1-EXP(-Info!$B$6*H646*1000))+(Info!$B$6/(Info!$B$6-Info!$B$7))*(EXP(-Info!$B$7*H646*1000)-EXP(-Info!$B$6*H646*1000))*(Info!$B$9-1)</f>
        <v>6.8776117091184738E-2</v>
      </c>
      <c r="AD646" s="37">
        <f>SQRT((Info!$B$6*EXP(-Info!$B$6*H646*1000)+(Info!$B$6/(Info!$B$6+Info!$B$7))*(Info!$B$9-1)*(-Info!$B$7*EXP(-Info!$B$7*H646*1000)+Info!$B$6*EXP(-Info!$B$6*H646*1000)))^2*(0.01*H646*1000)^2)</f>
        <v>6.2640964615213329E-4</v>
      </c>
      <c r="AE646" s="37">
        <f t="shared" si="210"/>
        <v>3.457269277858909E-4</v>
      </c>
      <c r="AF646" s="37">
        <f t="shared" si="194"/>
        <v>5.8640827207145563</v>
      </c>
      <c r="AG646" s="37">
        <f t="shared" si="211"/>
        <v>4.8899263612242339E-3</v>
      </c>
      <c r="AH646" s="37">
        <f t="shared" si="195"/>
        <v>0.98831586765781632</v>
      </c>
      <c r="AI646">
        <f>AF646*EXP(Info!$B$6*H646*1000)</f>
        <v>6.2386893025680292</v>
      </c>
      <c r="AJ646">
        <f>2*SQRT((EXP(Info!$B$6*H646)*AG646)^2+(Info!$B$6*H646*0.01*AI646)^2)</f>
        <v>9.7804614011470867E-3</v>
      </c>
      <c r="AK646">
        <f t="shared" si="196"/>
        <v>6.2068548720469643E-2</v>
      </c>
      <c r="AL646">
        <f t="shared" si="212"/>
        <v>1.3320495774484336E-2</v>
      </c>
      <c r="AM646">
        <f t="shared" si="206"/>
        <v>1.1376367175818698</v>
      </c>
      <c r="AN646">
        <f t="shared" si="207"/>
        <v>6.7508480249801647E-2</v>
      </c>
      <c r="AO646">
        <f t="shared" si="197"/>
        <v>0.70115999844414134</v>
      </c>
      <c r="AP646">
        <f t="shared" si="198"/>
        <v>0.75449547617625023</v>
      </c>
      <c r="AQ646">
        <f t="shared" si="213"/>
        <v>4</v>
      </c>
      <c r="AR646">
        <v>1</v>
      </c>
      <c r="AS646">
        <v>1</v>
      </c>
      <c r="AT646">
        <v>0</v>
      </c>
      <c r="AU646">
        <v>0</v>
      </c>
      <c r="AV646">
        <v>1</v>
      </c>
      <c r="AW646">
        <v>0</v>
      </c>
      <c r="AX646">
        <v>1</v>
      </c>
    </row>
    <row r="647" spans="1:50">
      <c r="A647" t="s">
        <v>261</v>
      </c>
      <c r="B647" s="13" t="s">
        <v>419</v>
      </c>
      <c r="C647" s="13" t="s">
        <v>258</v>
      </c>
      <c r="D647">
        <v>-11.417</v>
      </c>
      <c r="E647">
        <v>-3.01</v>
      </c>
      <c r="F647">
        <v>3486</v>
      </c>
      <c r="G647" s="72">
        <v>53</v>
      </c>
      <c r="H647">
        <v>9.8832412523020263</v>
      </c>
      <c r="J647">
        <f>(F647*100*Info!$B$11)/AI647</f>
        <v>1.6058041421430844</v>
      </c>
      <c r="K647">
        <f>2*((F647*100*Info!$B$11)/AI647^2)*(AJ647/2)</f>
        <v>2.9786156939832207E-3</v>
      </c>
      <c r="L647">
        <f t="shared" si="191"/>
        <v>7.06254700502017E-2</v>
      </c>
      <c r="M647">
        <f t="shared" si="192"/>
        <v>1.2134941941173538</v>
      </c>
      <c r="N647">
        <f t="shared" si="208"/>
        <v>1.6649326911150931E-2</v>
      </c>
      <c r="O647" s="72">
        <v>0.13014652483596742</v>
      </c>
      <c r="P647" s="72">
        <v>3.2729906964143133E-3</v>
      </c>
      <c r="Q647" s="72">
        <v>0.14728530909004101</v>
      </c>
      <c r="R647" s="72">
        <v>3.2729906964143098E-3</v>
      </c>
      <c r="S647" s="72">
        <v>5.1420013328397234</v>
      </c>
      <c r="T647" s="72">
        <v>1.5733422048243453E-3</v>
      </c>
      <c r="U647" s="72">
        <v>0.18327816490520879</v>
      </c>
      <c r="V647" s="72">
        <v>2.491517797807442E-3</v>
      </c>
      <c r="W647" s="37">
        <f>U647*Info!$B$2</f>
        <v>8.7973519154500218E-2</v>
      </c>
      <c r="X647" s="37">
        <f>W647*SQRT((0.5*V647/U647)^2+Info!$B$3^2)</f>
        <v>4.4391340879756293E-3</v>
      </c>
      <c r="Y647" s="28">
        <f>W647*Info!$D$2</f>
        <v>7.125855051514518E-2</v>
      </c>
      <c r="Z647" s="28">
        <f>Y647*SQRT(Info!$D$3^2+(X647/W647)^2)</f>
        <v>5.0619661256094657E-3</v>
      </c>
      <c r="AA647" s="37">
        <f t="shared" si="193"/>
        <v>4.2173005681467202E-2</v>
      </c>
      <c r="AB647" s="37">
        <f t="shared" si="209"/>
        <v>4.7311762253937325E-3</v>
      </c>
      <c r="AC647" s="37">
        <f>(1-EXP(-Info!$B$6*H647*1000))+(Info!$B$6/(Info!$B$6-Info!$B$7))*(EXP(-Info!$B$7*H647*1000)-EXP(-Info!$B$6*H647*1000))*(Info!$B$9-1)</f>
        <v>9.9190447834793721E-2</v>
      </c>
      <c r="AD647" s="37">
        <f>SQRT((Info!$B$6*EXP(-Info!$B$6*H647*1000)+(Info!$B$6/(Info!$B$6+Info!$B$7))*(Info!$B$9-1)*(-Info!$B$7*EXP(-Info!$B$7*H647*1000)+Info!$B$6*EXP(-Info!$B$6*H647*1000)))^2*(0.01*H647*1000)^2)</f>
        <v>8.9029310082030155E-4</v>
      </c>
      <c r="AE647" s="37">
        <f t="shared" si="210"/>
        <v>4.7078707956642204E-4</v>
      </c>
      <c r="AF647" s="37">
        <f t="shared" si="194"/>
        <v>5.0665596230044949</v>
      </c>
      <c r="AG647" s="37">
        <f t="shared" si="211"/>
        <v>5.1443165682600409E-3</v>
      </c>
      <c r="AH647" s="37">
        <f t="shared" si="195"/>
        <v>0.98532833716836765</v>
      </c>
      <c r="AI647">
        <f>AF647*EXP(Info!$B$6*H647*1000)</f>
        <v>5.5472195101280644</v>
      </c>
      <c r="AJ647">
        <f>2*SQRT((EXP(Info!$B$6*H647)*AG647)^2+(Info!$B$6*H647*0.01*AI647)^2)</f>
        <v>1.0289570600301197E-2</v>
      </c>
      <c r="AK647">
        <f t="shared" si="196"/>
        <v>5.6077445654646937E-2</v>
      </c>
      <c r="AL647">
        <f t="shared" si="212"/>
        <v>1.2582090053812093E-2</v>
      </c>
      <c r="AM647">
        <f t="shared" si="206"/>
        <v>1.1316883741281203</v>
      </c>
      <c r="AN647">
        <f t="shared" si="207"/>
        <v>3.797939520627034E-2</v>
      </c>
      <c r="AO647">
        <f t="shared" si="197"/>
        <v>0.75569252869319947</v>
      </c>
      <c r="AP647">
        <f t="shared" si="198"/>
        <v>0.7101038189861788</v>
      </c>
      <c r="AQ647">
        <f t="shared" si="213"/>
        <v>4</v>
      </c>
      <c r="AR647">
        <v>1</v>
      </c>
      <c r="AS647">
        <v>1</v>
      </c>
      <c r="AT647">
        <v>0</v>
      </c>
      <c r="AU647">
        <v>0</v>
      </c>
      <c r="AV647">
        <v>1</v>
      </c>
      <c r="AW647">
        <v>0</v>
      </c>
      <c r="AX647">
        <v>1</v>
      </c>
    </row>
    <row r="648" spans="1:50">
      <c r="A648" t="s">
        <v>261</v>
      </c>
      <c r="B648" s="13" t="s">
        <v>419</v>
      </c>
      <c r="C648" s="13" t="s">
        <v>258</v>
      </c>
      <c r="D648">
        <v>-11.417</v>
      </c>
      <c r="E648">
        <v>-3.01</v>
      </c>
      <c r="F648">
        <v>3486</v>
      </c>
      <c r="G648" s="72">
        <v>59</v>
      </c>
      <c r="H648">
        <v>10.988213627992629</v>
      </c>
      <c r="J648">
        <f>(F648*100*Info!$B$11)/AI648</f>
        <v>1.6534361289329762</v>
      </c>
      <c r="K648">
        <f>2*((F648*100*Info!$B$11)/AI648^2)*(AJ648/2)</f>
        <v>4.2734985876438526E-3</v>
      </c>
      <c r="L648">
        <f t="shared" ref="L648:L711" si="214">(M648/10.7)/J648</f>
        <v>9.549370016015675E-2</v>
      </c>
      <c r="M648">
        <f t="shared" ref="M648:M712" si="215">((U648/0.242530073729142))*J648</f>
        <v>1.689452253054166</v>
      </c>
      <c r="N648">
        <f t="shared" si="208"/>
        <v>3.0640698442012834E-2</v>
      </c>
      <c r="O648" s="72">
        <v>0.16102224067260326</v>
      </c>
      <c r="P648" s="72">
        <v>7.9120050087065647E-3</v>
      </c>
      <c r="Q648" s="72">
        <v>0.18107082374546968</v>
      </c>
      <c r="R648" s="72">
        <v>7.9120050087065647E-3</v>
      </c>
      <c r="S648" s="72">
        <v>4.9719584661744696</v>
      </c>
      <c r="T648" s="72">
        <v>1.6355060680391406E-3</v>
      </c>
      <c r="U648" s="72">
        <v>0.24781300730347192</v>
      </c>
      <c r="V648" s="72">
        <v>4.4485800869827922E-3</v>
      </c>
      <c r="W648" s="37">
        <f>U648*Info!$B$2</f>
        <v>0.11895024350566652</v>
      </c>
      <c r="X648" s="37">
        <f>W648*SQRT((0.5*V648/U648)^2+Info!$B$3^2)</f>
        <v>6.0425820049929543E-3</v>
      </c>
      <c r="Y648" s="28">
        <f>W648*Info!$D$2</f>
        <v>9.6349697239589888E-2</v>
      </c>
      <c r="Z648" s="28">
        <f>Y648*SQRT(Info!$D$3^2+(X648/W648)^2)</f>
        <v>6.8676201624321594E-3</v>
      </c>
      <c r="AA648" s="37">
        <f t="shared" ref="AA648:AA712" si="216">IF(O648-W648&gt;0,O648-W648,0)</f>
        <v>4.2071997166936742E-2</v>
      </c>
      <c r="AB648" s="37">
        <f t="shared" si="209"/>
        <v>7.2223786318299675E-3</v>
      </c>
      <c r="AC648" s="37">
        <f>(1-EXP(-Info!$B$6*H648*1000))+(Info!$B$6/(Info!$B$6-Info!$B$7))*(EXP(-Info!$B$7*H648*1000)-EXP(-Info!$B$6*H648*1000))*(Info!$B$9-1)</f>
        <v>0.10970953571392084</v>
      </c>
      <c r="AD648" s="37">
        <f>SQRT((Info!$B$6*EXP(-Info!$B$6*H648*1000)+(Info!$B$6/(Info!$B$6+Info!$B$7))*(Info!$B$9-1)*(-Info!$B$7*EXP(-Info!$B$7*H648*1000)+Info!$B$6*EXP(-Info!$B$6*H648*1000)))^2*(0.01*H648*1000)^2)</f>
        <v>9.7961480049931003E-4</v>
      </c>
      <c r="AE648" s="37">
        <f t="shared" si="210"/>
        <v>7.9343495291461623E-4</v>
      </c>
      <c r="AF648" s="37">
        <f t="shared" ref="AF648:AF712" si="217">IF((S648-Y648-AA648*AC648)&gt;0,S648-Y648-AA648*AC648,0)</f>
        <v>4.8709930696591375</v>
      </c>
      <c r="AG648" s="37">
        <f t="shared" si="211"/>
        <v>6.9614988145225995E-3</v>
      </c>
      <c r="AH648" s="37">
        <f t="shared" ref="AH648:AH712" si="218">AF648/S648</f>
        <v>0.97969303299650912</v>
      </c>
      <c r="AI648">
        <f>AF648*EXP(Info!$B$6*H648*1000)</f>
        <v>5.3874158855407845</v>
      </c>
      <c r="AJ648">
        <f>2*SQRT((EXP(Info!$B$6*H648)*AG648)^2+(Info!$B$6*H648*0.01*AI648)^2)</f>
        <v>1.3924404925617698E-2</v>
      </c>
      <c r="AK648">
        <f t="shared" ref="AK648:AK712" si="219">AA648/0.752049334436339</f>
        <v>5.5943134632875785E-2</v>
      </c>
      <c r="AL648">
        <f t="shared" si="212"/>
        <v>1.9207193733488614E-2</v>
      </c>
      <c r="AM648">
        <f t="shared" si="206"/>
        <v>1.1245081610411196</v>
      </c>
      <c r="AN648">
        <f t="shared" si="207"/>
        <v>7.3941564318786096E-2</v>
      </c>
      <c r="AO648">
        <f t="shared" ref="AO648:AO712" si="220">U648/0.242530074</f>
        <v>1.0217825905725486</v>
      </c>
      <c r="AP648">
        <f t="shared" ref="AP648:AP712" si="221">O648/U648</f>
        <v>0.64977315930561852</v>
      </c>
      <c r="AQ648">
        <f t="shared" si="213"/>
        <v>4</v>
      </c>
      <c r="AR648">
        <v>1</v>
      </c>
      <c r="AS648">
        <v>1</v>
      </c>
      <c r="AT648">
        <v>0</v>
      </c>
      <c r="AU648">
        <v>0</v>
      </c>
      <c r="AV648">
        <v>1</v>
      </c>
      <c r="AW648">
        <v>0</v>
      </c>
      <c r="AX648">
        <v>1</v>
      </c>
    </row>
    <row r="649" spans="1:50">
      <c r="A649" t="s">
        <v>261</v>
      </c>
      <c r="B649" s="13" t="s">
        <v>419</v>
      </c>
      <c r="C649" s="13" t="s">
        <v>258</v>
      </c>
      <c r="D649">
        <v>-11.417</v>
      </c>
      <c r="E649">
        <v>-3.01</v>
      </c>
      <c r="F649">
        <v>3486</v>
      </c>
      <c r="G649" s="72">
        <v>64</v>
      </c>
      <c r="H649">
        <v>11.90902394106814</v>
      </c>
      <c r="J649">
        <f>(F649*100*Info!$B$11)/AI649</f>
        <v>1.7689728049301925</v>
      </c>
      <c r="K649">
        <f>2*((F649*100*Info!$B$11)/AI649^2)*(AJ649/2)</f>
        <v>5.6375311781909319E-3</v>
      </c>
      <c r="L649">
        <f t="shared" si="214"/>
        <v>9.4864737969084123E-2</v>
      </c>
      <c r="M649">
        <f t="shared" si="215"/>
        <v>1.7956006152712813</v>
      </c>
      <c r="N649">
        <f t="shared" si="208"/>
        <v>0.15367813305357386</v>
      </c>
      <c r="O649" s="72">
        <v>0.14298036417309781</v>
      </c>
      <c r="P649" s="72">
        <v>5.4938899394789539E-3</v>
      </c>
      <c r="Q649" s="72">
        <v>0.15851013830434682</v>
      </c>
      <c r="R649" s="72">
        <v>5.4938899394789539E-3</v>
      </c>
      <c r="S649" s="72">
        <v>4.6132233861897305</v>
      </c>
      <c r="T649" s="72">
        <v>1.8489548850340902E-3</v>
      </c>
      <c r="U649" s="72">
        <v>0.24618080526513345</v>
      </c>
      <c r="V649" s="72">
        <v>2.1054999093107141E-2</v>
      </c>
      <c r="W649" s="37">
        <f>U649*Info!$B$2</f>
        <v>0.11816678652726405</v>
      </c>
      <c r="X649" s="37">
        <f>W649*SQRT((0.5*V649/U649)^2+Info!$B$3^2)</f>
        <v>7.7745290298351028E-3</v>
      </c>
      <c r="Y649" s="28">
        <f>W649*Info!$D$2</f>
        <v>9.5715097087083881E-2</v>
      </c>
      <c r="Z649" s="28">
        <f>Y649*SQRT(Info!$D$3^2+(X649/W649)^2)</f>
        <v>7.9095069207371898E-3</v>
      </c>
      <c r="AA649" s="37">
        <f t="shared" si="216"/>
        <v>2.4813577645833765E-2</v>
      </c>
      <c r="AB649" s="37">
        <f t="shared" si="209"/>
        <v>8.2455447547463926E-3</v>
      </c>
      <c r="AC649" s="37">
        <f>(1-EXP(-Info!$B$6*H649*1000))+(Info!$B$6/(Info!$B$6-Info!$B$7))*(EXP(-Info!$B$7*H649*1000)-EXP(-Info!$B$6*H649*1000))*(Info!$B$9-1)</f>
        <v>0.11839096305024921</v>
      </c>
      <c r="AD649" s="37">
        <f>SQRT((Info!$B$6*EXP(-Info!$B$6*H649*1000)+(Info!$B$6/(Info!$B$6+Info!$B$7))*(Info!$B$9-1)*(-Info!$B$7*EXP(-Info!$B$7*H649*1000)+Info!$B$6*EXP(-Info!$B$6*H649*1000)))^2*(0.01*H649*1000)^2)</f>
        <v>1.0525660498354366E-3</v>
      </c>
      <c r="AE649" s="37">
        <f t="shared" si="210"/>
        <v>9.7654731117355104E-4</v>
      </c>
      <c r="AF649" s="37">
        <f t="shared" si="217"/>
        <v>4.5145705857484346</v>
      </c>
      <c r="AG649" s="37">
        <f t="shared" si="211"/>
        <v>8.02300460687096E-3</v>
      </c>
      <c r="AH649" s="37">
        <f t="shared" si="218"/>
        <v>0.97861521279532537</v>
      </c>
      <c r="AI649">
        <f>AF649*EXP(Info!$B$6*H649*1000)</f>
        <v>5.0355483373822114</v>
      </c>
      <c r="AJ649">
        <f>2*SQRT((EXP(Info!$B$6*H649)*AG649)^2+(Info!$B$6*H649*0.01*AI649)^2)</f>
        <v>1.6047765501064321E-2</v>
      </c>
      <c r="AK649">
        <f t="shared" si="219"/>
        <v>3.2994614195665156E-2</v>
      </c>
      <c r="AL649">
        <f t="shared" si="212"/>
        <v>2.1928201720772558E-2</v>
      </c>
      <c r="AM649">
        <f t="shared" si="206"/>
        <v>1.1086147333661007</v>
      </c>
      <c r="AN649">
        <f t="shared" si="207"/>
        <v>5.7366873859535962E-2</v>
      </c>
      <c r="AO649">
        <f t="shared" si="220"/>
        <v>1.0150526951355874</v>
      </c>
      <c r="AP649">
        <f t="shared" si="221"/>
        <v>0.58079412007410514</v>
      </c>
      <c r="AQ649">
        <f t="shared" si="213"/>
        <v>4</v>
      </c>
      <c r="AR649">
        <v>1</v>
      </c>
      <c r="AS649">
        <v>1</v>
      </c>
      <c r="AT649">
        <v>0</v>
      </c>
      <c r="AU649">
        <v>0</v>
      </c>
      <c r="AV649">
        <v>1</v>
      </c>
      <c r="AW649">
        <v>0</v>
      </c>
      <c r="AX649">
        <v>1</v>
      </c>
    </row>
    <row r="650" spans="1:50">
      <c r="A650" t="s">
        <v>261</v>
      </c>
      <c r="B650" s="13" t="s">
        <v>419</v>
      </c>
      <c r="C650" s="13" t="s">
        <v>258</v>
      </c>
      <c r="D650">
        <v>-11.417</v>
      </c>
      <c r="E650">
        <v>-3.01</v>
      </c>
      <c r="F650">
        <v>3486</v>
      </c>
      <c r="G650" s="72">
        <v>71</v>
      </c>
      <c r="H650">
        <v>13.198158379373849</v>
      </c>
      <c r="J650">
        <f>(F650*100*Info!$B$11)/AI650</f>
        <v>1.684449624198471</v>
      </c>
      <c r="K650">
        <f>2*((F650*100*Info!$B$11)/AI650^2)*(AJ650/2)</f>
        <v>5.6516493861036507E-3</v>
      </c>
      <c r="L650">
        <f t="shared" si="214"/>
        <v>0.12209012689521394</v>
      </c>
      <c r="M650">
        <f t="shared" si="215"/>
        <v>2.2005049515267583</v>
      </c>
      <c r="N650">
        <f t="shared" si="208"/>
        <v>3.4432334545018962E-2</v>
      </c>
      <c r="O650" s="72">
        <v>0.17033074825613137</v>
      </c>
      <c r="P650" s="72">
        <v>4.6701486863125847E-3</v>
      </c>
      <c r="Q650" s="72">
        <v>0.18765470034327256</v>
      </c>
      <c r="R650" s="72">
        <v>4.6701486863125847E-3</v>
      </c>
      <c r="S650" s="72">
        <v>4.8109501206357566</v>
      </c>
      <c r="T650" s="72">
        <v>1.8182946423659198E-3</v>
      </c>
      <c r="U650" s="72">
        <v>0.31683264400921296</v>
      </c>
      <c r="V650" s="72">
        <v>4.8423182687269018E-3</v>
      </c>
      <c r="W650" s="37">
        <f>U650*Info!$B$2</f>
        <v>0.15207966912442222</v>
      </c>
      <c r="X650" s="37">
        <f>W650*SQRT((0.5*V650/U650)^2+Info!$B$3^2)</f>
        <v>7.6922800172969262E-3</v>
      </c>
      <c r="Y650" s="28">
        <f>W650*Info!$D$2</f>
        <v>0.12318453199078201</v>
      </c>
      <c r="Z650" s="28">
        <f>Y650*SQRT(Info!$D$3^2+(X650/W650)^2)</f>
        <v>8.7611801810470787E-3</v>
      </c>
      <c r="AA650" s="37">
        <f t="shared" si="216"/>
        <v>1.8251079131709147E-2</v>
      </c>
      <c r="AB650" s="37">
        <f t="shared" si="209"/>
        <v>8.0388894788131268E-3</v>
      </c>
      <c r="AC650" s="37">
        <f>(1-EXP(-Info!$B$6*H650*1000))+(Info!$B$6/(Info!$B$6-Info!$B$7))*(EXP(-Info!$B$7*H650*1000)-EXP(-Info!$B$6*H650*1000))*(Info!$B$9-1)</f>
        <v>0.13041725538102095</v>
      </c>
      <c r="AD650" s="37">
        <f>SQRT((Info!$B$6*EXP(-Info!$B$6*H650*1000)+(Info!$B$6/(Info!$B$6+Info!$B$7))*(Info!$B$9-1)*(-Info!$B$7*EXP(-Info!$B$7*H650*1000)+Info!$B$6*EXP(-Info!$B$6*H650*1000)))^2*(0.01*H650*1000)^2)</f>
        <v>1.1524671480423996E-3</v>
      </c>
      <c r="AE650" s="37">
        <f t="shared" si="210"/>
        <v>1.0486208763631326E-3</v>
      </c>
      <c r="AF650" s="37">
        <f t="shared" si="217"/>
        <v>4.6853853329968747</v>
      </c>
      <c r="AG650" s="37">
        <f t="shared" si="211"/>
        <v>8.8704246098329966E-3</v>
      </c>
      <c r="AH650" s="37">
        <f t="shared" si="218"/>
        <v>0.9739002100436891</v>
      </c>
      <c r="AI650">
        <f>AF650*EXP(Info!$B$6*H650*1000)</f>
        <v>5.2882246751542024</v>
      </c>
      <c r="AJ650">
        <f>2*SQRT((EXP(Info!$B$6*H650)*AG650)^2+(Info!$B$6*H650*0.01*AI650)^2)</f>
        <v>1.7743001221027881E-2</v>
      </c>
      <c r="AK650">
        <f t="shared" si="219"/>
        <v>2.4268459921433651E-2</v>
      </c>
      <c r="AL650">
        <f t="shared" si="212"/>
        <v>2.137862267995563E-2</v>
      </c>
      <c r="AM650">
        <f t="shared" si="206"/>
        <v>1.1017077202120351</v>
      </c>
      <c r="AN650">
        <f t="shared" si="207"/>
        <v>4.0794621844199387E-2</v>
      </c>
      <c r="AO650">
        <f t="shared" si="220"/>
        <v>1.306364356319839</v>
      </c>
      <c r="AP650">
        <f t="shared" si="221"/>
        <v>0.53760479381404414</v>
      </c>
      <c r="AQ650">
        <f t="shared" si="213"/>
        <v>4</v>
      </c>
      <c r="AR650">
        <v>1</v>
      </c>
      <c r="AS650">
        <v>1</v>
      </c>
      <c r="AT650">
        <v>0</v>
      </c>
      <c r="AU650">
        <v>0</v>
      </c>
      <c r="AV650">
        <v>1</v>
      </c>
      <c r="AW650">
        <v>0</v>
      </c>
      <c r="AX650">
        <v>1</v>
      </c>
    </row>
    <row r="651" spans="1:50">
      <c r="A651" t="s">
        <v>261</v>
      </c>
      <c r="B651" s="13" t="s">
        <v>419</v>
      </c>
      <c r="C651" s="13" t="s">
        <v>258</v>
      </c>
      <c r="D651">
        <v>-11.417</v>
      </c>
      <c r="E651">
        <v>-3.01</v>
      </c>
      <c r="F651">
        <v>3486</v>
      </c>
      <c r="G651" s="72">
        <v>78</v>
      </c>
      <c r="H651">
        <v>14.961538461538462</v>
      </c>
      <c r="J651">
        <f>(F651*100*Info!$B$11)/AI651</f>
        <v>1.2358967073767011</v>
      </c>
      <c r="K651">
        <f>2*((F651*100*Info!$B$11)/AI651^2)*(AJ651/2)</f>
        <v>4.4716959291286182E-3</v>
      </c>
      <c r="L651">
        <f t="shared" si="214"/>
        <v>0.18113242252621253</v>
      </c>
      <c r="M651">
        <f t="shared" si="215"/>
        <v>2.3953123212126326</v>
      </c>
      <c r="N651">
        <f t="shared" si="208"/>
        <v>3.2350983299888482E-2</v>
      </c>
      <c r="O651" s="72">
        <v>0.20900863156141145</v>
      </c>
      <c r="P651" s="72">
        <v>9.7845176039669177E-3</v>
      </c>
      <c r="Q651" s="72">
        <v>0.22962497535181853</v>
      </c>
      <c r="R651" s="72">
        <v>9.7845176039669177E-3</v>
      </c>
      <c r="S651" s="72">
        <v>6.4662053701622133</v>
      </c>
      <c r="T651" s="72">
        <v>2.4958094499432388E-3</v>
      </c>
      <c r="U651" s="72">
        <v>0.47005163975321856</v>
      </c>
      <c r="V651" s="72">
        <v>6.1164471707445657E-3</v>
      </c>
      <c r="W651" s="37">
        <f>U651*Info!$B$2</f>
        <v>0.2256247870815449</v>
      </c>
      <c r="X651" s="37">
        <f>W651*SQRT((0.5*V651/U651)^2+Info!$B$3^2)</f>
        <v>1.1376345226000735E-2</v>
      </c>
      <c r="Y651" s="28">
        <f>W651*Info!$D$2</f>
        <v>0.18275607753605139</v>
      </c>
      <c r="Z651" s="28">
        <f>Y651*SQRT(Info!$D$3^2+(X651/W651)^2)</f>
        <v>1.2977393002985322E-2</v>
      </c>
      <c r="AA651" s="37">
        <f t="shared" si="216"/>
        <v>0</v>
      </c>
      <c r="AB651" s="37">
        <f t="shared" si="209"/>
        <v>1.2383675822902274E-2</v>
      </c>
      <c r="AC651" s="37">
        <f>(1-EXP(-Info!$B$6*H651*1000))+(Info!$B$6/(Info!$B$6-Info!$B$7))*(EXP(-Info!$B$7*H651*1000)-EXP(-Info!$B$6*H651*1000))*(Info!$B$9-1)</f>
        <v>0.14662942956137326</v>
      </c>
      <c r="AD651" s="37">
        <f>SQRT((Info!$B$6*EXP(-Info!$B$6*H651*1000)+(Info!$B$6/(Info!$B$6+Info!$B$7))*(Info!$B$9-1)*(-Info!$B$7*EXP(-Info!$B$7*H651*1000)+Info!$B$6*EXP(-Info!$B$6*H651*1000)))^2*(0.01*H651*1000)^2)</f>
        <v>1.2849833415547313E-3</v>
      </c>
      <c r="AE651" s="37">
        <f t="shared" si="210"/>
        <v>0</v>
      </c>
      <c r="AF651" s="37">
        <f t="shared" si="217"/>
        <v>6.2834492926261616</v>
      </c>
      <c r="AG651" s="37">
        <f t="shared" si="211"/>
        <v>1.3037254134078191E-2</v>
      </c>
      <c r="AH651" s="37">
        <f t="shared" si="218"/>
        <v>0.97173673475028111</v>
      </c>
      <c r="AI651">
        <f>AF651*EXP(Info!$B$6*H651*1000)</f>
        <v>7.2075182445044721</v>
      </c>
      <c r="AJ651">
        <f>2*SQRT((EXP(Info!$B$6*H651)*AG651)^2+(Info!$B$6*H651*0.01*AI651)^2)</f>
        <v>2.6078093582336283E-2</v>
      </c>
      <c r="AK651">
        <f t="shared" si="219"/>
        <v>0</v>
      </c>
      <c r="AL651">
        <f t="shared" si="212"/>
        <v>3.2933147483426309E-2</v>
      </c>
      <c r="AM651">
        <f t="shared" si="206"/>
        <v>1.0986387195418268</v>
      </c>
      <c r="AN651">
        <f t="shared" si="207"/>
        <v>6.9546784633453582E-2</v>
      </c>
      <c r="AO651">
        <f t="shared" si="220"/>
        <v>1.9381169188659817</v>
      </c>
      <c r="AP651">
        <f t="shared" si="221"/>
        <v>0.44465036154568655</v>
      </c>
      <c r="AQ651">
        <f t="shared" si="213"/>
        <v>4</v>
      </c>
      <c r="AR651">
        <v>1</v>
      </c>
      <c r="AS651">
        <v>1</v>
      </c>
      <c r="AT651">
        <v>0</v>
      </c>
      <c r="AU651">
        <v>0</v>
      </c>
      <c r="AV651">
        <v>1</v>
      </c>
      <c r="AW651">
        <v>0</v>
      </c>
      <c r="AX651">
        <v>1</v>
      </c>
    </row>
    <row r="652" spans="1:50">
      <c r="A652" t="s">
        <v>261</v>
      </c>
      <c r="B652" s="13" t="s">
        <v>419</v>
      </c>
      <c r="C652" s="13" t="s">
        <v>258</v>
      </c>
      <c r="D652">
        <v>-11.417</v>
      </c>
      <c r="E652">
        <v>-3.01</v>
      </c>
      <c r="F652">
        <v>3486</v>
      </c>
      <c r="G652" s="72">
        <v>86</v>
      </c>
      <c r="H652">
        <v>17.525641025641026</v>
      </c>
      <c r="J652">
        <f>(F652*100*Info!$B$11)/AI652</f>
        <v>1.2983089139960458</v>
      </c>
      <c r="K652">
        <f>2*((F652*100*Info!$B$11)/AI652^2)*(AJ652/2)</f>
        <v>4.1188522147807194E-3</v>
      </c>
      <c r="L652">
        <f t="shared" si="214"/>
        <v>0.1481885200815718</v>
      </c>
      <c r="M652">
        <f t="shared" si="215"/>
        <v>2.0586208993395174</v>
      </c>
      <c r="N652">
        <f t="shared" si="208"/>
        <v>3.8513157127184693E-2</v>
      </c>
      <c r="O652" s="72">
        <v>0.24712589738642085</v>
      </c>
      <c r="P652" s="72">
        <v>6.6544441704559391E-3</v>
      </c>
      <c r="Q652" s="72">
        <v>0.29278534171634002</v>
      </c>
      <c r="R652" s="72">
        <v>6.6544441704559391E-3</v>
      </c>
      <c r="S652" s="72">
        <v>6.0025153392841188</v>
      </c>
      <c r="T652" s="72">
        <v>2.731979397530269E-3</v>
      </c>
      <c r="U652" s="72">
        <v>0.38455984790279762</v>
      </c>
      <c r="V652" s="72">
        <v>7.0902381161042612E-3</v>
      </c>
      <c r="W652" s="37">
        <f>U652*Info!$B$2</f>
        <v>0.18458872699334286</v>
      </c>
      <c r="X652" s="37">
        <f>W652*SQRT((0.5*V652/U652)^2+Info!$B$3^2)</f>
        <v>9.3849950656053789E-3</v>
      </c>
      <c r="Y652" s="28">
        <f>W652*Info!$D$2</f>
        <v>0.14951686886460772</v>
      </c>
      <c r="Z652" s="28">
        <f>Y652*SQRT(Info!$D$3^2+(X652/W652)^2)</f>
        <v>1.0661908733578232E-2</v>
      </c>
      <c r="AA652" s="37">
        <f t="shared" si="216"/>
        <v>6.253717039307799E-2</v>
      </c>
      <c r="AB652" s="37">
        <f t="shared" si="209"/>
        <v>9.9573359482276209E-3</v>
      </c>
      <c r="AC652" s="37">
        <f>(1-EXP(-Info!$B$6*H652*1000))+(Info!$B$6/(Info!$B$6-Info!$B$7))*(EXP(-Info!$B$7*H652*1000)-EXP(-Info!$B$6*H652*1000))*(Info!$B$9-1)</f>
        <v>0.16972043269876549</v>
      </c>
      <c r="AD652" s="37">
        <f>SQRT((Info!$B$6*EXP(-Info!$B$6*H652*1000)+(Info!$B$6/(Info!$B$6+Info!$B$7))*(Info!$B$9-1)*(-Info!$B$7*EXP(-Info!$B$7*H652*1000)+Info!$B$6*EXP(-Info!$B$6*H652*1000)))^2*(0.01*H652*1000)^2)</f>
        <v>1.4693692663836375E-3</v>
      </c>
      <c r="AE652" s="37">
        <f t="shared" si="210"/>
        <v>1.6924597441085063E-3</v>
      </c>
      <c r="AF652" s="37">
        <f t="shared" si="217"/>
        <v>5.8423846348006414</v>
      </c>
      <c r="AG652" s="37">
        <f t="shared" si="211"/>
        <v>1.0881481778035199E-2</v>
      </c>
      <c r="AH652" s="37">
        <f t="shared" si="218"/>
        <v>0.97332273298237415</v>
      </c>
      <c r="AI652">
        <f>AF652*EXP(Info!$B$6*H652*1000)</f>
        <v>6.8610389797937623</v>
      </c>
      <c r="AJ652">
        <f>2*SQRT((EXP(Info!$B$6*H652)*AG652)^2+(Info!$B$6*H652*0.01*AI652)^2)</f>
        <v>2.1766472750033398E-2</v>
      </c>
      <c r="AK652">
        <f t="shared" si="219"/>
        <v>8.3155675471675808E-2</v>
      </c>
      <c r="AL652">
        <f t="shared" si="212"/>
        <v>2.6480539220716536E-2</v>
      </c>
      <c r="AM652">
        <f t="shared" ref="AM652:AM683" si="222">Q652/O652</f>
        <v>1.1847618756787894</v>
      </c>
      <c r="AN652">
        <f t="shared" ref="AN652:AN683" si="223">SQRT((R652/Q652)^2+(P652/O652)^2)*AM652</f>
        <v>4.174746487347953E-2</v>
      </c>
      <c r="AO652">
        <f t="shared" si="220"/>
        <v>1.5856171631019977</v>
      </c>
      <c r="AP652">
        <f t="shared" si="221"/>
        <v>0.64262012462852092</v>
      </c>
      <c r="AQ652">
        <f t="shared" si="213"/>
        <v>4</v>
      </c>
      <c r="AR652">
        <v>1</v>
      </c>
      <c r="AS652">
        <v>1</v>
      </c>
      <c r="AT652">
        <v>0</v>
      </c>
      <c r="AU652">
        <v>0</v>
      </c>
      <c r="AV652">
        <v>1</v>
      </c>
      <c r="AW652">
        <v>0</v>
      </c>
      <c r="AX652">
        <v>1</v>
      </c>
    </row>
    <row r="653" spans="1:50">
      <c r="A653" t="s">
        <v>261</v>
      </c>
      <c r="B653" s="13" t="s">
        <v>419</v>
      </c>
      <c r="C653" s="13" t="s">
        <v>258</v>
      </c>
      <c r="D653">
        <v>-11.417</v>
      </c>
      <c r="E653">
        <v>-3.01</v>
      </c>
      <c r="F653">
        <v>3486</v>
      </c>
      <c r="G653" s="72">
        <v>94</v>
      </c>
      <c r="H653">
        <v>19.463157894736842</v>
      </c>
      <c r="J653">
        <f>(F653*100*Info!$B$11)/AI653</f>
        <v>1.0083661596559115</v>
      </c>
      <c r="K653">
        <f>2*((F653*100*Info!$B$11)/AI653^2)*(AJ653/2)</f>
        <v>2.970219199603566E-3</v>
      </c>
      <c r="L653">
        <f t="shared" si="214"/>
        <v>0.17118136225185943</v>
      </c>
      <c r="M653">
        <f t="shared" si="215"/>
        <v>1.8469643735867514</v>
      </c>
      <c r="N653">
        <f t="shared" si="208"/>
        <v>2.5319253831849908E-2</v>
      </c>
      <c r="O653" s="72">
        <v>0.61451007921160006</v>
      </c>
      <c r="P653" s="72">
        <v>1.3699366901658129E-2</v>
      </c>
      <c r="Q653" s="72">
        <v>0.79390373541591175</v>
      </c>
      <c r="R653" s="72">
        <v>1.3699366901658129E-2</v>
      </c>
      <c r="S653" s="72">
        <v>7.6374846528492251</v>
      </c>
      <c r="T653" s="72">
        <v>7.1079946507455229E-3</v>
      </c>
      <c r="U653" s="72">
        <v>0.44422792396558319</v>
      </c>
      <c r="V653" s="72">
        <v>5.947491482194465E-3</v>
      </c>
      <c r="W653" s="37">
        <f>U653*Info!$B$2</f>
        <v>0.21322940350347994</v>
      </c>
      <c r="X653" s="37">
        <f>W653*SQRT((0.5*V653/U653)^2+Info!$B$3^2)</f>
        <v>1.0756598496743167E-2</v>
      </c>
      <c r="Y653" s="28">
        <f>W653*Info!$D$2</f>
        <v>0.17271581683781875</v>
      </c>
      <c r="Z653" s="28">
        <f>Y653*SQRT(Info!$D$3^2+(X653/W653)^2)</f>
        <v>1.2267458891980014E-2</v>
      </c>
      <c r="AA653" s="37">
        <f t="shared" si="216"/>
        <v>0.40128067570812009</v>
      </c>
      <c r="AB653" s="37">
        <f t="shared" si="209"/>
        <v>1.2752355648926159E-2</v>
      </c>
      <c r="AC653" s="37">
        <f>(1-EXP(-Info!$B$6*H653*1000))+(Info!$B$6/(Info!$B$6-Info!$B$7))*(EXP(-Info!$B$7*H653*1000)-EXP(-Info!$B$6*H653*1000))*(Info!$B$9-1)</f>
        <v>0.18679646999779403</v>
      </c>
      <c r="AD653" s="37">
        <f>SQRT((Info!$B$6*EXP(-Info!$B$6*H653*1000)+(Info!$B$6/(Info!$B$6+Info!$B$7))*(Info!$B$9-1)*(-Info!$B$7*EXP(-Info!$B$7*H653*1000)+Info!$B$6*EXP(-Info!$B$6*H653*1000)))^2*(0.01*H653*1000)^2)</f>
        <v>1.6023612094742921E-3</v>
      </c>
      <c r="AE653" s="37">
        <f t="shared" si="210"/>
        <v>2.4673510683785736E-3</v>
      </c>
      <c r="AF653" s="37">
        <f t="shared" si="217"/>
        <v>7.3898110223108002</v>
      </c>
      <c r="AG653" s="37">
        <f t="shared" si="211"/>
        <v>1.3008046200325595E-2</v>
      </c>
      <c r="AH653" s="37">
        <f t="shared" si="218"/>
        <v>0.96757130890652221</v>
      </c>
      <c r="AI653">
        <f>AF653*EXP(Info!$B$6*H653*1000)</f>
        <v>8.8338427281020628</v>
      </c>
      <c r="AJ653">
        <f>2*SQRT((EXP(Info!$B$6*H653)*AG653)^2+(Info!$B$6*H653*0.01*AI653)^2)</f>
        <v>2.6020755482552619E-2</v>
      </c>
      <c r="AK653">
        <f t="shared" si="219"/>
        <v>0.53358291448908723</v>
      </c>
      <c r="AL653">
        <f t="shared" si="212"/>
        <v>3.3913614612754231E-2</v>
      </c>
      <c r="AM653">
        <f t="shared" si="222"/>
        <v>1.2919295586403869</v>
      </c>
      <c r="AN653">
        <f t="shared" si="223"/>
        <v>3.642104845039873E-2</v>
      </c>
      <c r="AO653">
        <f t="shared" si="220"/>
        <v>1.8316405740493162</v>
      </c>
      <c r="AP653">
        <f t="shared" si="221"/>
        <v>1.3833215924967597</v>
      </c>
      <c r="AQ653">
        <f t="shared" si="213"/>
        <v>4</v>
      </c>
      <c r="AR653">
        <v>1</v>
      </c>
      <c r="AS653">
        <v>1</v>
      </c>
      <c r="AT653">
        <v>0</v>
      </c>
      <c r="AU653">
        <v>0</v>
      </c>
      <c r="AV653">
        <v>1</v>
      </c>
      <c r="AW653">
        <v>0</v>
      </c>
      <c r="AX653">
        <v>1</v>
      </c>
    </row>
    <row r="654" spans="1:50">
      <c r="A654" t="s">
        <v>261</v>
      </c>
      <c r="B654" s="13" t="s">
        <v>419</v>
      </c>
      <c r="C654" s="13" t="s">
        <v>258</v>
      </c>
      <c r="D654">
        <v>-11.417</v>
      </c>
      <c r="E654">
        <v>-3.01</v>
      </c>
      <c r="F654">
        <v>3486</v>
      </c>
      <c r="G654" s="72">
        <v>102</v>
      </c>
      <c r="H654">
        <v>21.568421052631578</v>
      </c>
      <c r="J654">
        <f>(F654*100*Info!$B$11)/AI654</f>
        <v>0.87243775508885379</v>
      </c>
      <c r="K654">
        <f>2*((F654*100*Info!$B$11)/AI654^2)*(AJ654/2)</f>
        <v>2.7782261119123175E-3</v>
      </c>
      <c r="L654">
        <f t="shared" si="214"/>
        <v>0.20910297167206535</v>
      </c>
      <c r="M654">
        <f t="shared" si="215"/>
        <v>1.9519938009114381</v>
      </c>
      <c r="N654">
        <f t="shared" si="208"/>
        <v>2.4640019861878113E-2</v>
      </c>
      <c r="O654" s="72">
        <v>0.94387470980527099</v>
      </c>
      <c r="P654" s="72">
        <v>2.4271168261955064E-2</v>
      </c>
      <c r="Q654" s="72">
        <v>1.2574262299287577</v>
      </c>
      <c r="R654" s="72">
        <v>2.4271168261955064E-2</v>
      </c>
      <c r="S654" s="72">
        <v>8.7289205809723622</v>
      </c>
      <c r="T654" s="72">
        <v>1.0024976983046432E-2</v>
      </c>
      <c r="U654" s="72">
        <v>0.54263722276171311</v>
      </c>
      <c r="V654" s="72">
        <v>6.6281641902672652E-3</v>
      </c>
      <c r="W654" s="37">
        <f>U654*Info!$B$2</f>
        <v>0.26046586692562229</v>
      </c>
      <c r="X654" s="37">
        <f>W654*SQRT((0.5*V654/U654)^2+Info!$B$3^2)</f>
        <v>1.312008708317132E-2</v>
      </c>
      <c r="Y654" s="28">
        <f>W654*Info!$D$2</f>
        <v>0.21097735220975408</v>
      </c>
      <c r="Z654" s="28">
        <f>Y654*SQRT(Info!$D$3^2+(X654/W654)^2)</f>
        <v>1.497389351297861E-2</v>
      </c>
      <c r="AA654" s="37">
        <f t="shared" si="216"/>
        <v>0.68340884287964876</v>
      </c>
      <c r="AB654" s="37">
        <f t="shared" si="209"/>
        <v>1.7872019675180324E-2</v>
      </c>
      <c r="AC654" s="37">
        <f>(1-EXP(-Info!$B$6*H654*1000))+(Info!$B$6/(Info!$B$6-Info!$B$7))*(EXP(-Info!$B$7*H654*1000)-EXP(-Info!$B$6*H654*1000))*(Info!$B$9-1)</f>
        <v>0.20499502097873701</v>
      </c>
      <c r="AD654" s="37">
        <f>SQRT((Info!$B$6*EXP(-Info!$B$6*H654*1000)+(Info!$B$6/(Info!$B$6+Info!$B$7))*(Info!$B$9-1)*(-Info!$B$7*EXP(-Info!$B$7*H654*1000)+Info!$B$6*EXP(-Info!$B$6*H654*1000)))^2*(0.01*H654*1000)^2)</f>
        <v>1.7408762845660176E-3</v>
      </c>
      <c r="AE654" s="37">
        <f t="shared" si="210"/>
        <v>3.8520089460330571E-3</v>
      </c>
      <c r="AF654" s="37">
        <f t="shared" si="217"/>
        <v>8.3778478186794398</v>
      </c>
      <c r="AG654" s="37">
        <f t="shared" si="211"/>
        <v>1.6253630386347362E-2</v>
      </c>
      <c r="AH654" s="37">
        <f t="shared" si="218"/>
        <v>0.95978050676068649</v>
      </c>
      <c r="AI654">
        <f>AF654*EXP(Info!$B$6*H654*1000)</f>
        <v>10.210181774897356</v>
      </c>
      <c r="AJ654">
        <f>2*SQRT((EXP(Info!$B$6*H654)*AG654)^2+(Info!$B$6*H654*0.01*AI654)^2)</f>
        <v>3.2513716249593205E-2</v>
      </c>
      <c r="AK654">
        <f t="shared" si="219"/>
        <v>0.90872873837706891</v>
      </c>
      <c r="AL654">
        <f t="shared" si="212"/>
        <v>4.7528849124174551E-2</v>
      </c>
      <c r="AM654">
        <f t="shared" si="222"/>
        <v>1.3321961239836322</v>
      </c>
      <c r="AN654">
        <f t="shared" si="223"/>
        <v>4.283393649124867E-2</v>
      </c>
      <c r="AO654">
        <f t="shared" si="220"/>
        <v>2.237401794392365</v>
      </c>
      <c r="AP654">
        <f t="shared" si="221"/>
        <v>1.7394212380077587</v>
      </c>
      <c r="AQ654">
        <f t="shared" si="213"/>
        <v>4</v>
      </c>
      <c r="AR654">
        <v>1</v>
      </c>
      <c r="AS654">
        <v>1</v>
      </c>
      <c r="AT654">
        <v>0</v>
      </c>
      <c r="AU654">
        <v>0</v>
      </c>
      <c r="AV654">
        <v>1</v>
      </c>
      <c r="AW654">
        <v>0</v>
      </c>
      <c r="AX654">
        <v>1</v>
      </c>
    </row>
    <row r="655" spans="1:50">
      <c r="A655" t="s">
        <v>261</v>
      </c>
      <c r="B655" s="13" t="s">
        <v>419</v>
      </c>
      <c r="C655" s="13" t="s">
        <v>258</v>
      </c>
      <c r="D655">
        <v>-11.417</v>
      </c>
      <c r="E655">
        <v>-3.01</v>
      </c>
      <c r="F655">
        <v>3486</v>
      </c>
      <c r="G655" s="72">
        <v>112</v>
      </c>
      <c r="H655">
        <v>24.465187713310581</v>
      </c>
      <c r="J655">
        <f>(F655*100*Info!$B$11)/AI655</f>
        <v>0.83985154363556891</v>
      </c>
      <c r="K655">
        <f>2*((F655*100*Info!$B$11)/AI655^2)*(AJ655/2)</f>
        <v>2.4257042220788881E-3</v>
      </c>
      <c r="L655">
        <f t="shared" si="214"/>
        <v>0.18660793986745405</v>
      </c>
      <c r="M655">
        <f t="shared" si="215"/>
        <v>1.6769357399699814</v>
      </c>
      <c r="N655">
        <f t="shared" si="208"/>
        <v>2.4676375977062393E-2</v>
      </c>
      <c r="O655" s="72">
        <v>1.1527580598497538</v>
      </c>
      <c r="P655" s="72">
        <v>2.0134460494638191E-2</v>
      </c>
      <c r="Q655" s="72">
        <v>1.5636941856185445</v>
      </c>
      <c r="R655" s="72">
        <v>2.0134460494638191E-2</v>
      </c>
      <c r="S655" s="72">
        <v>8.874199051605224</v>
      </c>
      <c r="T655" s="72">
        <v>1.2599419330313508E-2</v>
      </c>
      <c r="U655" s="72">
        <v>0.48426100033511715</v>
      </c>
      <c r="V655" s="72">
        <v>6.9873659532537621E-3</v>
      </c>
      <c r="W655" s="37">
        <f>U655*Info!$B$2</f>
        <v>0.23244528016085622</v>
      </c>
      <c r="X655" s="37">
        <f>W655*SQRT((0.5*V655/U655)^2+Info!$B$3^2)</f>
        <v>1.1742624994923984E-2</v>
      </c>
      <c r="Y655" s="28">
        <f>W655*Info!$D$2</f>
        <v>0.18828067693029354</v>
      </c>
      <c r="Z655" s="28">
        <f>Y655*SQRT(Info!$D$3^2+(X655/W655)^2)</f>
        <v>1.3382569438995949E-2</v>
      </c>
      <c r="AA655" s="37">
        <f t="shared" si="216"/>
        <v>0.92031277968889758</v>
      </c>
      <c r="AB655" s="37">
        <f t="shared" si="209"/>
        <v>1.546733224004547E-2</v>
      </c>
      <c r="AC655" s="37">
        <f>(1-EXP(-Info!$B$6*H655*1000))+(Info!$B$6/(Info!$B$6-Info!$B$7))*(EXP(-Info!$B$7*H655*1000)-EXP(-Info!$B$6*H655*1000))*(Info!$B$9-1)</f>
        <v>0.22944255876625394</v>
      </c>
      <c r="AD655" s="37">
        <f>SQRT((Info!$B$6*EXP(-Info!$B$6*H655*1000)+(Info!$B$6/(Info!$B$6+Info!$B$7))*(Info!$B$9-1)*(-Info!$B$7*EXP(-Info!$B$7*H655*1000)+Info!$B$6*EXP(-Info!$B$6*H655*1000)))^2*(0.01*H655*1000)^2)</f>
        <v>1.9216014036964578E-3</v>
      </c>
      <c r="AE655" s="37">
        <f t="shared" si="210"/>
        <v>3.9650900591227355E-3</v>
      </c>
      <c r="AF655" s="37">
        <f t="shared" si="217"/>
        <v>8.474759455637825</v>
      </c>
      <c r="AG655" s="37">
        <f t="shared" si="211"/>
        <v>1.5313440039121573E-2</v>
      </c>
      <c r="AH655" s="37">
        <f t="shared" si="218"/>
        <v>0.95498865941088551</v>
      </c>
      <c r="AI655">
        <f>AF655*EXP(Info!$B$6*H655*1000)</f>
        <v>10.606336482017417</v>
      </c>
      <c r="AJ655">
        <f>2*SQRT((EXP(Info!$B$6*H655)*AG655)^2+(Info!$B$6*H655*0.01*AI655)^2)</f>
        <v>3.0633789245475142E-2</v>
      </c>
      <c r="AK655">
        <f t="shared" si="219"/>
        <v>1.2237399031523271</v>
      </c>
      <c r="AL655">
        <f t="shared" si="212"/>
        <v>4.1133823359176924E-2</v>
      </c>
      <c r="AM655">
        <f t="shared" si="222"/>
        <v>1.3564808090106528</v>
      </c>
      <c r="AN655">
        <f t="shared" si="223"/>
        <v>2.943500217910008E-2</v>
      </c>
      <c r="AO655">
        <f t="shared" si="220"/>
        <v>1.9967049543518349</v>
      </c>
      <c r="AP655">
        <f t="shared" si="221"/>
        <v>2.3804478557059618</v>
      </c>
      <c r="AQ655">
        <f t="shared" si="213"/>
        <v>4</v>
      </c>
      <c r="AR655">
        <v>1</v>
      </c>
      <c r="AS655">
        <v>1</v>
      </c>
      <c r="AT655">
        <v>0</v>
      </c>
      <c r="AU655">
        <v>0</v>
      </c>
      <c r="AV655">
        <v>1</v>
      </c>
      <c r="AW655">
        <v>0</v>
      </c>
      <c r="AX655">
        <v>1</v>
      </c>
    </row>
    <row r="656" spans="1:50">
      <c r="A656" t="s">
        <v>261</v>
      </c>
      <c r="B656" s="13" t="s">
        <v>419</v>
      </c>
      <c r="C656" s="13" t="s">
        <v>258</v>
      </c>
      <c r="D656">
        <v>-11.417</v>
      </c>
      <c r="E656">
        <v>-3.01</v>
      </c>
      <c r="F656">
        <v>3486</v>
      </c>
      <c r="G656" s="72">
        <v>135</v>
      </c>
      <c r="H656">
        <v>32.315017064846415</v>
      </c>
      <c r="J656">
        <f>(F656*100*Info!$B$11)/AI656</f>
        <v>3.4884828631770386</v>
      </c>
      <c r="K656">
        <f>2*((F656*100*Info!$B$11)/AI656^2)*(AJ656/2)</f>
        <v>0.55134778370035842</v>
      </c>
      <c r="L656">
        <f t="shared" si="214"/>
        <v>0.12324245520336137</v>
      </c>
      <c r="M656">
        <f t="shared" si="215"/>
        <v>4.6002423650228526</v>
      </c>
      <c r="N656">
        <f t="shared" si="208"/>
        <v>0.72892741562238106</v>
      </c>
      <c r="O656" s="72">
        <v>17.217846890341683</v>
      </c>
      <c r="P656" s="72">
        <v>0.27903310984746243</v>
      </c>
      <c r="Q656" s="72">
        <v>19.868705256410884</v>
      </c>
      <c r="R656" s="72">
        <v>0.27903310984746243</v>
      </c>
      <c r="S656" s="72">
        <v>7.0120906540065064</v>
      </c>
      <c r="T656" s="72">
        <v>0.38641110333954803</v>
      </c>
      <c r="U656" s="72">
        <v>0.31982301869323931</v>
      </c>
      <c r="V656" s="72">
        <v>3.625980224033707E-3</v>
      </c>
      <c r="W656" s="37">
        <f>U656*Info!$B$2</f>
        <v>0.15351504897275486</v>
      </c>
      <c r="X656" s="37">
        <f>W656*SQRT((0.5*V656/U656)^2+Info!$B$3^2)</f>
        <v>7.7249262164547005E-3</v>
      </c>
      <c r="Y656" s="28">
        <f>W656*Info!$D$2</f>
        <v>0.12434718966793144</v>
      </c>
      <c r="Z656" s="28">
        <f>Y656*SQRT(Info!$D$3^2+(X656/W656)^2)</f>
        <v>8.8208836624722124E-3</v>
      </c>
      <c r="AA656" s="37">
        <f t="shared" si="216"/>
        <v>17.064331841368929</v>
      </c>
      <c r="AB656" s="37">
        <f t="shared" si="209"/>
        <v>0.13973025292625854</v>
      </c>
      <c r="AC656" s="37">
        <f>(1-EXP(-Info!$B$6*H656*1000))+(Info!$B$6/(Info!$B$6-Info!$B$7))*(EXP(-Info!$B$7*H656*1000)-EXP(-Info!$B$6*H656*1000))*(Info!$B$9-1)</f>
        <v>0.29237360875993412</v>
      </c>
      <c r="AD656" s="37">
        <f>SQRT((Info!$B$6*EXP(-Info!$B$6*H656*1000)+(Info!$B$6/(Info!$B$6+Info!$B$7))*(Info!$B$9-1)*(-Info!$B$7*EXP(-Info!$B$7*H656*1000)+Info!$B$6*EXP(-Info!$B$6*H656*1000)))^2*(0.01*H656*1000)^2)</f>
        <v>2.357324307326986E-3</v>
      </c>
      <c r="AE656" s="37">
        <f t="shared" si="210"/>
        <v>5.733365251151748E-2</v>
      </c>
      <c r="AF656" s="37">
        <f t="shared" si="217"/>
        <v>1.8985831828004898</v>
      </c>
      <c r="AG656" s="37">
        <f t="shared" si="211"/>
        <v>0.20172590536398646</v>
      </c>
      <c r="AH656" s="37">
        <f t="shared" si="218"/>
        <v>0.27075850505664728</v>
      </c>
      <c r="AI656">
        <f>AF656*EXP(Info!$B$6*H656*1000)</f>
        <v>2.5534733625230119</v>
      </c>
      <c r="AJ656">
        <f>2*SQRT((EXP(Info!$B$6*H656)*AG656)^2+(Info!$B$6*H656*0.01*AI656)^2)</f>
        <v>0.40357139030999922</v>
      </c>
      <c r="AK656">
        <f t="shared" si="219"/>
        <v>22.690442049468263</v>
      </c>
      <c r="AL656">
        <f t="shared" si="212"/>
        <v>0.37159863463209197</v>
      </c>
      <c r="AM656">
        <f t="shared" si="222"/>
        <v>1.1539599221059513</v>
      </c>
      <c r="AN656">
        <f t="shared" si="223"/>
        <v>2.4746062753901218E-2</v>
      </c>
      <c r="AO656">
        <f t="shared" si="220"/>
        <v>1.3186942692032466</v>
      </c>
      <c r="AP656">
        <f t="shared" si="221"/>
        <v>53.835546173917869</v>
      </c>
      <c r="AQ656">
        <f t="shared" si="213"/>
        <v>4</v>
      </c>
      <c r="AR656">
        <v>1</v>
      </c>
      <c r="AS656">
        <v>1</v>
      </c>
      <c r="AT656">
        <v>0</v>
      </c>
      <c r="AU656">
        <v>0</v>
      </c>
      <c r="AV656">
        <v>1</v>
      </c>
      <c r="AW656">
        <v>0</v>
      </c>
      <c r="AX656">
        <v>1</v>
      </c>
    </row>
    <row r="657" spans="1:50">
      <c r="A657" t="s">
        <v>261</v>
      </c>
      <c r="B657" s="13" t="s">
        <v>419</v>
      </c>
      <c r="C657" s="13" t="s">
        <v>258</v>
      </c>
      <c r="D657">
        <v>-11.417</v>
      </c>
      <c r="E657">
        <v>-3.01</v>
      </c>
      <c r="F657">
        <v>3486</v>
      </c>
      <c r="G657" s="72">
        <v>155</v>
      </c>
      <c r="H657">
        <v>42.173758865248224</v>
      </c>
      <c r="J657">
        <f>(F657*100*Info!$B$11)/AI657</f>
        <v>3.9788856470832505</v>
      </c>
      <c r="K657">
        <f>2*((F657*100*Info!$B$11)/AI657^2)*(AJ657/2)</f>
        <v>0.32881714452924371</v>
      </c>
      <c r="L657">
        <f t="shared" si="214"/>
        <v>0.13860366109827726</v>
      </c>
      <c r="M657">
        <f t="shared" si="215"/>
        <v>5.9009228602152524</v>
      </c>
      <c r="N657">
        <f t="shared" si="208"/>
        <v>0.49235095644515087</v>
      </c>
      <c r="O657" s="72">
        <v>13.812062143285752</v>
      </c>
      <c r="P657" s="72">
        <v>0.17176070693574735</v>
      </c>
      <c r="Q657" s="72">
        <v>16.642682553922235</v>
      </c>
      <c r="R657" s="72">
        <v>0.17176070693574735</v>
      </c>
      <c r="S657" s="72">
        <v>6.6384448338159627</v>
      </c>
      <c r="T657" s="72">
        <v>0.15489125363318437</v>
      </c>
      <c r="U657" s="72">
        <v>0.35968645075464784</v>
      </c>
      <c r="V657" s="72">
        <v>4.1349238848624684E-3</v>
      </c>
      <c r="W657" s="37">
        <f>U657*Info!$B$2</f>
        <v>0.17264949636223095</v>
      </c>
      <c r="X657" s="37">
        <f>W657*SQRT((0.5*V657/U657)^2+Info!$B$3^2)</f>
        <v>8.689329259963954E-3</v>
      </c>
      <c r="Y657" s="28">
        <f>W657*Info!$D$2</f>
        <v>0.13984609205340709</v>
      </c>
      <c r="Z657" s="28">
        <f>Y657*SQRT(Info!$D$3^2+(X657/W657)^2)</f>
        <v>9.921229193048357E-3</v>
      </c>
      <c r="AA657" s="37">
        <f t="shared" si="216"/>
        <v>13.639412646923521</v>
      </c>
      <c r="AB657" s="37">
        <f t="shared" si="209"/>
        <v>8.6318825031130891E-2</v>
      </c>
      <c r="AC657" s="37">
        <f>(1-EXP(-Info!$B$6*H657*1000))+(Info!$B$6/(Info!$B$6-Info!$B$7))*(EXP(-Info!$B$7*H657*1000)-EXP(-Info!$B$6*H657*1000))*(Info!$B$9-1)</f>
        <v>0.36496517661600053</v>
      </c>
      <c r="AD657" s="37">
        <f>SQRT((Info!$B$6*EXP(-Info!$B$6*H657*1000)+(Info!$B$6/(Info!$B$6+Info!$B$7))*(Info!$B$9-1)*(-Info!$B$7*EXP(-Info!$B$7*H657*1000)+Info!$B$6*EXP(-Info!$B$6*H657*1000)))^2*(0.01*H657*1000)^2)</f>
        <v>2.8033624083185567E-3</v>
      </c>
      <c r="AE657" s="37">
        <f t="shared" si="210"/>
        <v>4.9542610819503452E-2</v>
      </c>
      <c r="AF657" s="37">
        <f t="shared" si="217"/>
        <v>1.5206880961396019</v>
      </c>
      <c r="AG657" s="37">
        <f t="shared" si="211"/>
        <v>9.2470136738996109E-2</v>
      </c>
      <c r="AH657" s="37">
        <f t="shared" si="218"/>
        <v>0.22907294316784554</v>
      </c>
      <c r="AI657">
        <f>AF657*EXP(Info!$B$6*H657*1000)</f>
        <v>2.2387544797298871</v>
      </c>
      <c r="AJ657">
        <f>2*SQRT((EXP(Info!$B$6*H657)*AG657)^2+(Info!$B$6*H657*0.01*AI657)^2)</f>
        <v>0.18501181502073757</v>
      </c>
      <c r="AK657">
        <f t="shared" si="219"/>
        <v>18.136326996614205</v>
      </c>
      <c r="AL657">
        <f t="shared" si="212"/>
        <v>0.22955628328778949</v>
      </c>
      <c r="AM657">
        <f t="shared" si="222"/>
        <v>1.2049382909859327</v>
      </c>
      <c r="AN657">
        <f t="shared" si="223"/>
        <v>1.9472179833743268E-2</v>
      </c>
      <c r="AO657">
        <f t="shared" si="220"/>
        <v>1.4830591720952835</v>
      </c>
      <c r="AP657">
        <f t="shared" si="221"/>
        <v>38.400284787784081</v>
      </c>
      <c r="AQ657">
        <f t="shared" si="213"/>
        <v>4</v>
      </c>
      <c r="AR657">
        <v>1</v>
      </c>
      <c r="AS657">
        <v>1</v>
      </c>
      <c r="AT657">
        <v>0</v>
      </c>
      <c r="AU657">
        <v>0</v>
      </c>
      <c r="AV657">
        <v>1</v>
      </c>
      <c r="AW657">
        <v>0</v>
      </c>
      <c r="AX657">
        <v>1</v>
      </c>
    </row>
    <row r="658" spans="1:50">
      <c r="A658" t="s">
        <v>261</v>
      </c>
      <c r="B658" s="13" t="s">
        <v>419</v>
      </c>
      <c r="C658" s="13" t="s">
        <v>258</v>
      </c>
      <c r="D658">
        <v>-11.417</v>
      </c>
      <c r="E658">
        <v>-3.01</v>
      </c>
      <c r="F658">
        <v>3486</v>
      </c>
      <c r="G658" s="72">
        <v>175</v>
      </c>
      <c r="H658">
        <v>54.441176470588232</v>
      </c>
      <c r="J658">
        <f>(F658*100*Info!$B$11)/AI658</f>
        <v>1.1278432950411643</v>
      </c>
      <c r="K658">
        <f>2*((F658*100*Info!$B$11)/AI658^2)*(AJ658/2)</f>
        <v>8.3406660099928323E-2</v>
      </c>
      <c r="L658">
        <f t="shared" si="214"/>
        <v>0.16663463161895758</v>
      </c>
      <c r="M658">
        <f t="shared" si="215"/>
        <v>2.0109339463261238</v>
      </c>
      <c r="N658">
        <f t="shared" si="208"/>
        <v>0.15040975920096616</v>
      </c>
      <c r="O658" s="72">
        <v>7.9745115309990577</v>
      </c>
      <c r="P658" s="72">
        <v>0.10769224085046038</v>
      </c>
      <c r="Q658" s="72">
        <v>10.211595203497804</v>
      </c>
      <c r="R658" s="72">
        <v>0.10769224085046038</v>
      </c>
      <c r="S658" s="72">
        <v>8.4273926092303384</v>
      </c>
      <c r="T658" s="72">
        <v>0.57908262443138825</v>
      </c>
      <c r="U658" s="72">
        <v>0.43242883156840395</v>
      </c>
      <c r="V658" s="72">
        <v>4.8441221910276566E-3</v>
      </c>
      <c r="W658" s="37">
        <f>U658*Info!$B$2</f>
        <v>0.20756583915283389</v>
      </c>
      <c r="X658" s="37">
        <f>W658*SQRT((0.5*V658/U658)^2+Info!$B$3^2)</f>
        <v>1.0443206303555571E-2</v>
      </c>
      <c r="Y658" s="28">
        <f>W658*Info!$D$2</f>
        <v>0.16812832971379546</v>
      </c>
      <c r="Z658" s="28">
        <f>Y658*SQRT(Info!$D$3^2+(X658/W658)^2)</f>
        <v>1.1925706275443954E-2</v>
      </c>
      <c r="AA658" s="37">
        <f t="shared" si="216"/>
        <v>7.7669456918462236</v>
      </c>
      <c r="AB658" s="37">
        <f t="shared" si="209"/>
        <v>5.4849478053551386E-2</v>
      </c>
      <c r="AC658" s="37">
        <f>(1-EXP(-Info!$B$6*H658*1000))+(Info!$B$6/(Info!$B$6-Info!$B$7))*(EXP(-Info!$B$7*H658*1000)-EXP(-Info!$B$6*H658*1000))*(Info!$B$9-1)</f>
        <v>0.44615944703250748</v>
      </c>
      <c r="AD658" s="37">
        <f>SQRT((Info!$B$6*EXP(-Info!$B$6*H658*1000)+(Info!$B$6/(Info!$B$6+Info!$B$7))*(Info!$B$9-1)*(-Info!$B$7*EXP(-Info!$B$7*H658*1000)+Info!$B$6*EXP(-Info!$B$6*H658*1000)))^2*(0.01*H658*1000)^2)</f>
        <v>3.2226706415046913E-3</v>
      </c>
      <c r="AE658" s="37">
        <f t="shared" si="210"/>
        <v>3.5005373077348106E-2</v>
      </c>
      <c r="AF658" s="37">
        <f t="shared" si="217"/>
        <v>4.7939680845109152</v>
      </c>
      <c r="AG658" s="37">
        <f t="shared" si="211"/>
        <v>0.29189342249190636</v>
      </c>
      <c r="AH658" s="37">
        <f t="shared" si="218"/>
        <v>0.56885543451009835</v>
      </c>
      <c r="AI658">
        <f>AF658*EXP(Info!$B$6*H658*1000)</f>
        <v>7.8980369931759542</v>
      </c>
      <c r="AJ658">
        <f>2*SQRT((EXP(Info!$B$6*H658)*AG658)^2+(Info!$B$6*H658*0.01*AI658)^2)</f>
        <v>0.58407838202597429</v>
      </c>
      <c r="AK658">
        <f t="shared" si="219"/>
        <v>10.327707686447923</v>
      </c>
      <c r="AL658">
        <f t="shared" si="212"/>
        <v>0.14586670193561455</v>
      </c>
      <c r="AM658">
        <f t="shared" si="222"/>
        <v>1.2805292416723713</v>
      </c>
      <c r="AN658">
        <f t="shared" si="223"/>
        <v>2.194128938704101E-2</v>
      </c>
      <c r="AO658">
        <f t="shared" si="220"/>
        <v>1.7829905563315993</v>
      </c>
      <c r="AP658">
        <f t="shared" si="221"/>
        <v>18.441211475367609</v>
      </c>
      <c r="AQ658">
        <f t="shared" si="213"/>
        <v>4</v>
      </c>
      <c r="AR658">
        <v>1</v>
      </c>
      <c r="AS658">
        <v>1</v>
      </c>
      <c r="AT658">
        <v>0</v>
      </c>
      <c r="AU658">
        <v>0</v>
      </c>
      <c r="AV658">
        <v>1</v>
      </c>
      <c r="AW658">
        <v>0</v>
      </c>
      <c r="AX658">
        <v>1</v>
      </c>
    </row>
    <row r="659" spans="1:50">
      <c r="A659" t="s">
        <v>261</v>
      </c>
      <c r="B659" s="13" t="s">
        <v>419</v>
      </c>
      <c r="C659" s="13" t="s">
        <v>258</v>
      </c>
      <c r="D659">
        <v>-11.417</v>
      </c>
      <c r="E659">
        <v>-3.01</v>
      </c>
      <c r="F659">
        <v>3486</v>
      </c>
      <c r="G659" s="72">
        <v>199</v>
      </c>
      <c r="H659">
        <v>60.088235294117645</v>
      </c>
      <c r="J659">
        <f>(F659*100*Info!$B$11)/AI659</f>
        <v>1.2604531789028031</v>
      </c>
      <c r="K659">
        <f>2*((F659*100*Info!$B$11)/AI659^2)*(AJ659/2)</f>
        <v>1.7484625098636124E-2</v>
      </c>
      <c r="L659">
        <f t="shared" si="214"/>
        <v>0.13875333503527618</v>
      </c>
      <c r="M659">
        <f t="shared" si="215"/>
        <v>1.8713452798458008</v>
      </c>
      <c r="N659">
        <f t="shared" si="208"/>
        <v>3.9070681035768925E-2</v>
      </c>
      <c r="O659" s="72">
        <v>5.7849144512091213</v>
      </c>
      <c r="P659" s="72">
        <v>9.2915507335640232E-2</v>
      </c>
      <c r="Q659" s="72">
        <v>6.4261188076563025</v>
      </c>
      <c r="R659" s="72">
        <v>9.2915507335640232E-2</v>
      </c>
      <c r="S659" s="72">
        <v>6.9092310535278738</v>
      </c>
      <c r="T659" s="72">
        <v>7.5548782860129088E-2</v>
      </c>
      <c r="U659" s="72">
        <v>0.36007486536608757</v>
      </c>
      <c r="V659" s="72">
        <v>5.6185904701405174E-3</v>
      </c>
      <c r="W659" s="37">
        <f>U659*Info!$B$2</f>
        <v>0.17283593537572203</v>
      </c>
      <c r="X659" s="37">
        <f>W659*SQRT((0.5*V659/U659)^2+Info!$B$3^2)</f>
        <v>8.7463706978369252E-3</v>
      </c>
      <c r="Y659" s="28">
        <f>W659*Info!$D$2</f>
        <v>0.13999710765433485</v>
      </c>
      <c r="Z659" s="28">
        <f>Y659*SQRT(Info!$D$3^2+(X659/W659)^2)</f>
        <v>9.9593659201215271E-3</v>
      </c>
      <c r="AA659" s="37">
        <f t="shared" si="216"/>
        <v>5.6120785158333995</v>
      </c>
      <c r="AB659" s="37">
        <f t="shared" si="209"/>
        <v>4.727390269740625E-2</v>
      </c>
      <c r="AC659" s="37">
        <f>(1-EXP(-Info!$B$6*H659*1000))+(Info!$B$6/(Info!$B$6-Info!$B$7))*(EXP(-Info!$B$7*H659*1000)-EXP(-Info!$B$6*H659*1000))*(Info!$B$9-1)</f>
        <v>0.48041386924309137</v>
      </c>
      <c r="AD659" s="37">
        <f>SQRT((Info!$B$6*EXP(-Info!$B$6*H659*1000)+(Info!$B$6/(Info!$B$6+Info!$B$7))*(Info!$B$9-1)*(-Info!$B$7*EXP(-Info!$B$7*H659*1000)+Info!$B$6*EXP(-Info!$B$6*H659*1000)))^2*(0.01*H659*1000)^2)</f>
        <v>3.3717788065472272E-3</v>
      </c>
      <c r="AE659" s="37">
        <f t="shared" si="210"/>
        <v>2.9561112438692059E-2</v>
      </c>
      <c r="AF659" s="37">
        <f t="shared" si="217"/>
        <v>4.0731135915859902</v>
      </c>
      <c r="AG659" s="37">
        <f t="shared" si="211"/>
        <v>4.8989315019252987E-2</v>
      </c>
      <c r="AH659" s="37">
        <f t="shared" si="218"/>
        <v>0.58951764096906945</v>
      </c>
      <c r="AI659">
        <f>AF659*EXP(Info!$B$6*H659*1000)</f>
        <v>7.0670995288334133</v>
      </c>
      <c r="AJ659">
        <f>2*SQRT((EXP(Info!$B$6*H659)*AG659)^2+(Info!$B$6*H659*0.01*AI659)^2)</f>
        <v>9.8032666238313873E-2</v>
      </c>
      <c r="AK659">
        <f t="shared" si="219"/>
        <v>7.4623808025036711</v>
      </c>
      <c r="AL659">
        <f t="shared" si="212"/>
        <v>0.12572021683348217</v>
      </c>
      <c r="AM659">
        <f t="shared" si="222"/>
        <v>1.1108407672844949</v>
      </c>
      <c r="AN659">
        <f t="shared" si="223"/>
        <v>2.4006544865424882E-2</v>
      </c>
      <c r="AO659">
        <f t="shared" si="220"/>
        <v>1.4846606832193832</v>
      </c>
      <c r="AP659">
        <f t="shared" si="221"/>
        <v>16.065865761909283</v>
      </c>
      <c r="AQ659">
        <f t="shared" si="213"/>
        <v>4</v>
      </c>
      <c r="AR659">
        <v>1</v>
      </c>
      <c r="AS659">
        <v>1</v>
      </c>
      <c r="AT659">
        <v>0</v>
      </c>
      <c r="AU659">
        <v>0</v>
      </c>
      <c r="AV659">
        <v>1</v>
      </c>
      <c r="AW659">
        <v>0</v>
      </c>
      <c r="AX659">
        <v>1</v>
      </c>
    </row>
    <row r="660" spans="1:50">
      <c r="A660" t="s">
        <v>262</v>
      </c>
      <c r="B660" s="13" t="s">
        <v>419</v>
      </c>
      <c r="C660" s="13" t="s">
        <v>263</v>
      </c>
      <c r="D660">
        <v>-17.27</v>
      </c>
      <c r="E660">
        <v>-0.53</v>
      </c>
      <c r="F660">
        <v>3614</v>
      </c>
      <c r="G660" s="72">
        <v>3</v>
      </c>
      <c r="H660">
        <v>0.86828571428571433</v>
      </c>
      <c r="J660">
        <f>(F660*100*Info!$B$11)/AI660</f>
        <v>1.2067654073914458</v>
      </c>
      <c r="K660">
        <f>2*((F660*100*Info!$B$11)/AI660^2)*(AJ660/2)</f>
        <v>2.5243731212122385E-3</v>
      </c>
      <c r="L660">
        <f t="shared" si="214"/>
        <v>0.1114058571377637</v>
      </c>
      <c r="M660">
        <f t="shared" si="215"/>
        <v>1.4385158599487187</v>
      </c>
      <c r="N660">
        <f t="shared" si="208"/>
        <v>1.8470488338109617E-2</v>
      </c>
      <c r="O660" s="76">
        <v>0.10946191348649806</v>
      </c>
      <c r="P660" s="76">
        <v>8.2786859775838724E-3</v>
      </c>
      <c r="Q660" s="72">
        <v>0.10867618413769987</v>
      </c>
      <c r="R660" s="72">
        <v>8.2786859775838724E-3</v>
      </c>
      <c r="S660" s="76">
        <v>7.7042558894441955</v>
      </c>
      <c r="T660" s="76">
        <v>1.2362114010439089E-3</v>
      </c>
      <c r="U660" s="76">
        <v>0.28910619697663698</v>
      </c>
      <c r="V660" s="76">
        <v>3.6625176768091995E-3</v>
      </c>
      <c r="W660" s="37">
        <f>U660*Info!$B$2</f>
        <v>0.13877097454878573</v>
      </c>
      <c r="X660" s="37">
        <f>W660*SQRT((0.5*V660/U660)^2+Info!$B$3^2)</f>
        <v>6.9940050687189725E-3</v>
      </c>
      <c r="Y660" s="28">
        <f>W660*Info!$D$2</f>
        <v>0.11240448938451644</v>
      </c>
      <c r="Z660" s="28">
        <f>Y660*SQRT(Info!$D$3^2+(X660/W660)^2)</f>
        <v>7.9800238610173192E-3</v>
      </c>
      <c r="AA660" s="37">
        <f t="shared" si="216"/>
        <v>0</v>
      </c>
      <c r="AB660" s="37">
        <f t="shared" si="209"/>
        <v>8.1271315530221135E-3</v>
      </c>
      <c r="AC660" s="37">
        <f>(1-EXP(-Info!$B$6*H660*1000))+(Info!$B$6/(Info!$B$6-Info!$B$7))*(EXP(-Info!$B$7*H660*1000)-EXP(-Info!$B$6*H660*1000))*(Info!$B$9-1)</f>
        <v>9.0938933331879863E-3</v>
      </c>
      <c r="AD660" s="37">
        <f>SQRT((Info!$B$6*EXP(-Info!$B$6*H660*1000)+(Info!$B$6/(Info!$B$6+Info!$B$7))*(Info!$B$9-1)*(-Info!$B$7*EXP(-Info!$B$7*H660*1000)+Info!$B$6*EXP(-Info!$B$6*H660*1000)))^2*(0.01*H660*1000)^2)</f>
        <v>8.5118844493122628E-5</v>
      </c>
      <c r="AE660" s="37">
        <f t="shared" si="210"/>
        <v>0</v>
      </c>
      <c r="AF660" s="37">
        <f t="shared" si="217"/>
        <v>7.5918514000596788</v>
      </c>
      <c r="AG660" s="37">
        <f t="shared" si="211"/>
        <v>8.0039262539970644E-3</v>
      </c>
      <c r="AH660" s="37">
        <f t="shared" si="218"/>
        <v>0.98541007840373984</v>
      </c>
      <c r="AI660">
        <f>AF660*EXP(Info!$B$6*H660*1000)</f>
        <v>7.6525440585709728</v>
      </c>
      <c r="AJ660">
        <f>2*SQRT((EXP(Info!$B$6*H660)*AG660)^2+(Info!$B$6*H660*0.01*AI660)^2)</f>
        <v>1.6007980019999628E-2</v>
      </c>
      <c r="AK660">
        <f t="shared" si="219"/>
        <v>0</v>
      </c>
      <c r="AL660">
        <f t="shared" si="212"/>
        <v>2.1613293652107009E-2</v>
      </c>
      <c r="AM660">
        <f t="shared" si="222"/>
        <v>0.99282189280479638</v>
      </c>
      <c r="AN660">
        <f t="shared" si="223"/>
        <v>0.10657483744482109</v>
      </c>
      <c r="AO660">
        <f t="shared" si="220"/>
        <v>1.1920426700427962</v>
      </c>
      <c r="AP660">
        <f t="shared" si="221"/>
        <v>0.37862181658923005</v>
      </c>
      <c r="AQ660">
        <f t="shared" si="213"/>
        <v>4</v>
      </c>
      <c r="AR660">
        <v>1</v>
      </c>
      <c r="AS660">
        <v>1</v>
      </c>
      <c r="AT660">
        <v>0</v>
      </c>
      <c r="AU660">
        <v>0</v>
      </c>
      <c r="AV660">
        <v>1</v>
      </c>
      <c r="AW660">
        <v>0</v>
      </c>
      <c r="AX660">
        <v>1</v>
      </c>
    </row>
    <row r="661" spans="1:50">
      <c r="A661" t="s">
        <v>262</v>
      </c>
      <c r="B661" s="13" t="s">
        <v>419</v>
      </c>
      <c r="C661" s="13" t="s">
        <v>263</v>
      </c>
      <c r="D661">
        <v>-17.27</v>
      </c>
      <c r="E661">
        <v>-0.53</v>
      </c>
      <c r="F661">
        <v>3614</v>
      </c>
      <c r="G661" s="72">
        <v>13</v>
      </c>
      <c r="H661">
        <v>3.8059574468085104</v>
      </c>
      <c r="J661">
        <f>(F661*100*Info!$B$11)/AI661</f>
        <v>1.2603382996693797</v>
      </c>
      <c r="K661">
        <f>2*((F661*100*Info!$B$11)/AI661^2)*(AJ661/2)</f>
        <v>2.6240569116214147E-3</v>
      </c>
      <c r="L661">
        <f t="shared" si="214"/>
        <v>0.1061458111528034</v>
      </c>
      <c r="M661">
        <f t="shared" si="215"/>
        <v>1.4314420532552592</v>
      </c>
      <c r="N661">
        <f t="shared" si="208"/>
        <v>1.6519343049214784E-2</v>
      </c>
      <c r="O661" s="76">
        <v>0.12754935786994687</v>
      </c>
      <c r="P661" s="76">
        <v>7.8294819358111101E-3</v>
      </c>
      <c r="Q661" s="72">
        <v>0.13114558300131221</v>
      </c>
      <c r="R661" s="72">
        <v>7.8294819358111101E-3</v>
      </c>
      <c r="S661" s="76">
        <v>7.1830266726215148</v>
      </c>
      <c r="T661" s="76">
        <v>1.3567948979621349E-3</v>
      </c>
      <c r="U661" s="76">
        <v>0.27545600003274023</v>
      </c>
      <c r="V661" s="76">
        <v>3.1266969018503565E-3</v>
      </c>
      <c r="W661" s="37">
        <f>U661*Info!$B$2</f>
        <v>0.1322188800157153</v>
      </c>
      <c r="X661" s="37">
        <f>W661*SQRT((0.5*V661/U661)^2+Info!$B$3^2)</f>
        <v>6.6533969994318877E-3</v>
      </c>
      <c r="Y661" s="28">
        <f>W661*Info!$D$2</f>
        <v>0.10709729281272939</v>
      </c>
      <c r="Z661" s="28">
        <f>Y661*SQRT(Info!$D$3^2+(X661/W661)^2)</f>
        <v>7.5972763408557326E-3</v>
      </c>
      <c r="AA661" s="37">
        <f t="shared" si="216"/>
        <v>0</v>
      </c>
      <c r="AB661" s="37">
        <f t="shared" si="209"/>
        <v>7.719643027876831E-3</v>
      </c>
      <c r="AC661" s="37">
        <f>(1-EXP(-Info!$B$6*H661*1000))+(Info!$B$6/(Info!$B$6-Info!$B$7))*(EXP(-Info!$B$7*H661*1000)-EXP(-Info!$B$6*H661*1000))*(Info!$B$9-1)</f>
        <v>3.9308900539652178E-2</v>
      </c>
      <c r="AD661" s="37">
        <f>SQRT((Info!$B$6*EXP(-Info!$B$6*H661*1000)+(Info!$B$6/(Info!$B$6+Info!$B$7))*(Info!$B$9-1)*(-Info!$B$7*EXP(-Info!$B$7*H661*1000)+Info!$B$6*EXP(-Info!$B$6*H661*1000)))^2*(0.01*H661*1000)^2)</f>
        <v>3.629639031918309E-4</v>
      </c>
      <c r="AE661" s="37">
        <f t="shared" si="210"/>
        <v>0</v>
      </c>
      <c r="AF661" s="37">
        <f t="shared" si="217"/>
        <v>7.0759293798087857</v>
      </c>
      <c r="AG661" s="37">
        <f t="shared" si="211"/>
        <v>7.6275048933521035E-3</v>
      </c>
      <c r="AH661" s="37">
        <f t="shared" si="218"/>
        <v>0.98509022760267118</v>
      </c>
      <c r="AI661">
        <f>AF661*EXP(Info!$B$6*H661*1000)</f>
        <v>7.3272592373372518</v>
      </c>
      <c r="AJ661">
        <f>2*SQRT((EXP(Info!$B$6*H661)*AG661)^2+(Info!$B$6*H661*0.01*AI661)^2)</f>
        <v>1.525554309507254E-2</v>
      </c>
      <c r="AK661">
        <f t="shared" si="219"/>
        <v>0</v>
      </c>
      <c r="AL661">
        <f t="shared" si="212"/>
        <v>2.0529618668335643E-2</v>
      </c>
      <c r="AM661">
        <f t="shared" si="222"/>
        <v>1.028194772529017</v>
      </c>
      <c r="AN661">
        <f t="shared" si="223"/>
        <v>8.8042298200973299E-2</v>
      </c>
      <c r="AO661">
        <f t="shared" si="220"/>
        <v>1.1357601780665776</v>
      </c>
      <c r="AP661">
        <f t="shared" si="221"/>
        <v>0.46304802892217473</v>
      </c>
      <c r="AQ661">
        <f t="shared" si="213"/>
        <v>4</v>
      </c>
      <c r="AR661">
        <v>1</v>
      </c>
      <c r="AS661">
        <v>1</v>
      </c>
      <c r="AT661">
        <v>0</v>
      </c>
      <c r="AU661">
        <v>0</v>
      </c>
      <c r="AV661">
        <v>1</v>
      </c>
      <c r="AW661">
        <v>0</v>
      </c>
      <c r="AX661">
        <v>1</v>
      </c>
    </row>
    <row r="662" spans="1:50">
      <c r="A662" t="s">
        <v>262</v>
      </c>
      <c r="B662" s="13" t="s">
        <v>419</v>
      </c>
      <c r="C662" s="13" t="s">
        <v>263</v>
      </c>
      <c r="D662">
        <v>-17.27</v>
      </c>
      <c r="E662">
        <v>-0.53</v>
      </c>
      <c r="F662">
        <v>3614</v>
      </c>
      <c r="G662" s="72">
        <v>24</v>
      </c>
      <c r="H662">
        <v>7.4094545454545457</v>
      </c>
      <c r="J662">
        <f>(F662*100*Info!$B$11)/AI662</f>
        <v>1.1437526767002992</v>
      </c>
      <c r="K662">
        <f>2*((F662*100*Info!$B$11)/AI662^2)*(AJ662/2)</f>
        <v>2.4988391499946574E-3</v>
      </c>
      <c r="L662">
        <f t="shared" si="214"/>
        <v>0.12258795747528724</v>
      </c>
      <c r="M662">
        <f t="shared" si="215"/>
        <v>1.5002502580813297</v>
      </c>
      <c r="N662">
        <f t="shared" si="208"/>
        <v>2.2195123202048042E-2</v>
      </c>
      <c r="O662" s="76">
        <v>0.13210192735756299</v>
      </c>
      <c r="P662" s="76">
        <v>4.7439618717250494E-3</v>
      </c>
      <c r="Q662" s="72">
        <v>0.14475116403815416</v>
      </c>
      <c r="R662" s="72">
        <v>4.7439618717250494E-3</v>
      </c>
      <c r="S662" s="76">
        <v>7.6674279457867023</v>
      </c>
      <c r="T662" s="76">
        <v>1.3744791604568484E-3</v>
      </c>
      <c r="U662" s="76">
        <v>0.31812455010321378</v>
      </c>
      <c r="V662" s="76">
        <v>4.654821059182827E-3</v>
      </c>
      <c r="W662" s="37">
        <f>U662*Info!$B$2</f>
        <v>0.1526997840495426</v>
      </c>
      <c r="X662" s="37">
        <f>W662*SQRT((0.5*V662/U662)^2+Info!$B$3^2)</f>
        <v>7.7162879680387677E-3</v>
      </c>
      <c r="Y662" s="28">
        <f>W662*Info!$D$2</f>
        <v>0.12368682508012951</v>
      </c>
      <c r="Z662" s="28">
        <f>Y662*SQRT(Info!$D$3^2+(X662/W662)^2)</f>
        <v>8.792666970819837E-3</v>
      </c>
      <c r="AA662" s="37">
        <f t="shared" si="216"/>
        <v>0</v>
      </c>
      <c r="AB662" s="37">
        <f t="shared" si="209"/>
        <v>8.0726323814351367E-3</v>
      </c>
      <c r="AC662" s="37">
        <f>(1-EXP(-Info!$B$6*H662*1000))+(Info!$B$6/(Info!$B$6-Info!$B$7))*(EXP(-Info!$B$7*H662*1000)-EXP(-Info!$B$6*H662*1000))*(Info!$B$9-1)</f>
        <v>7.5233984818871363E-2</v>
      </c>
      <c r="AD662" s="37">
        <f>SQRT((Info!$B$6*EXP(-Info!$B$6*H662*1000)+(Info!$B$6/(Info!$B$6+Info!$B$7))*(Info!$B$9-1)*(-Info!$B$7*EXP(-Info!$B$7*H662*1000)+Info!$B$6*EXP(-Info!$B$6*H662*1000)))^2*(0.01*H662*1000)^2)</f>
        <v>6.8313042762088532E-4</v>
      </c>
      <c r="AE662" s="37">
        <f t="shared" si="210"/>
        <v>0</v>
      </c>
      <c r="AF662" s="37">
        <f t="shared" si="217"/>
        <v>7.5437411207065725</v>
      </c>
      <c r="AG662" s="37">
        <f t="shared" si="211"/>
        <v>8.819483584676522E-3</v>
      </c>
      <c r="AH662" s="37">
        <f t="shared" si="218"/>
        <v>0.98386853766938931</v>
      </c>
      <c r="AI662">
        <f>AF662*EXP(Info!$B$6*H662*1000)</f>
        <v>8.0741454306928073</v>
      </c>
      <c r="AJ662">
        <f>2*SQRT((EXP(Info!$B$6*H662)*AG662)^2+(Info!$B$6*H662*0.01*AI662)^2)</f>
        <v>1.7640169169416017E-2</v>
      </c>
      <c r="AK662">
        <f t="shared" si="219"/>
        <v>0</v>
      </c>
      <c r="AL662">
        <f t="shared" si="212"/>
        <v>2.1468358555188603E-2</v>
      </c>
      <c r="AM662">
        <f t="shared" si="222"/>
        <v>1.0957536118784492</v>
      </c>
      <c r="AN662">
        <f t="shared" si="223"/>
        <v>5.3273359787954284E-2</v>
      </c>
      <c r="AO662">
        <f t="shared" si="220"/>
        <v>1.3116911435206744</v>
      </c>
      <c r="AP662">
        <f t="shared" si="221"/>
        <v>0.41525222531459216</v>
      </c>
      <c r="AQ662">
        <f t="shared" si="213"/>
        <v>4</v>
      </c>
      <c r="AR662">
        <v>1</v>
      </c>
      <c r="AS662">
        <v>1</v>
      </c>
      <c r="AT662">
        <v>0</v>
      </c>
      <c r="AU662">
        <v>0</v>
      </c>
      <c r="AV662">
        <v>1</v>
      </c>
      <c r="AW662">
        <v>0</v>
      </c>
      <c r="AX662">
        <v>1</v>
      </c>
    </row>
    <row r="663" spans="1:50">
      <c r="A663" t="s">
        <v>262</v>
      </c>
      <c r="B663" s="13" t="s">
        <v>419</v>
      </c>
      <c r="C663" s="13" t="s">
        <v>263</v>
      </c>
      <c r="D663">
        <v>-17.27</v>
      </c>
      <c r="E663">
        <v>-0.53</v>
      </c>
      <c r="F663">
        <v>3614</v>
      </c>
      <c r="G663" s="72">
        <v>33</v>
      </c>
      <c r="H663">
        <v>9.1565517241379322</v>
      </c>
      <c r="J663">
        <f>(F663*100*Info!$B$11)/AI663</f>
        <v>1.5802642562043483</v>
      </c>
      <c r="K663">
        <f>2*((F663*100*Info!$B$11)/AI663^2)*(AJ663/2)</f>
        <v>6.9085038257157699E-3</v>
      </c>
      <c r="L663">
        <f t="shared" si="214"/>
        <v>0.17768561526638971</v>
      </c>
      <c r="M663">
        <f t="shared" si="215"/>
        <v>3.0044554251245401</v>
      </c>
      <c r="N663">
        <f t="shared" si="208"/>
        <v>4.1950219068874139E-2</v>
      </c>
      <c r="O663" s="76">
        <v>0.18059886369347575</v>
      </c>
      <c r="P663" s="76">
        <v>7.3832849416982545E-3</v>
      </c>
      <c r="Q663" s="72">
        <v>0.19103804861273685</v>
      </c>
      <c r="R663" s="72">
        <v>7.3832849416982545E-3</v>
      </c>
      <c r="S663" s="76">
        <v>5.5524533292134555</v>
      </c>
      <c r="T663" s="76">
        <v>2.0280972401213551E-3</v>
      </c>
      <c r="U663" s="76">
        <v>0.46110692747147031</v>
      </c>
      <c r="V663" s="76">
        <v>6.1145637167649338E-3</v>
      </c>
      <c r="W663" s="37">
        <f>U663*Info!$B$2</f>
        <v>0.22133132518630574</v>
      </c>
      <c r="X663" s="37">
        <f>W663*SQRT((0.5*V663/U663)^2+Info!$B$3^2)</f>
        <v>1.116344172752861E-2</v>
      </c>
      <c r="Y663" s="28">
        <f>W663*Info!$D$2</f>
        <v>0.17927837340090766</v>
      </c>
      <c r="Z663" s="28">
        <f>Y663*SQRT(Info!$D$3^2+(X663/W663)^2)</f>
        <v>1.2732502308504982E-2</v>
      </c>
      <c r="AA663" s="37">
        <f t="shared" si="216"/>
        <v>0</v>
      </c>
      <c r="AB663" s="37">
        <f t="shared" si="209"/>
        <v>1.1758003884014667E-2</v>
      </c>
      <c r="AC663" s="37">
        <f>(1-EXP(-Info!$B$6*H663*1000))+(Info!$B$6/(Info!$B$6-Info!$B$7))*(EXP(-Info!$B$7*H663*1000)-EXP(-Info!$B$6*H663*1000))*(Info!$B$9-1)</f>
        <v>9.2211730634106065E-2</v>
      </c>
      <c r="AD663" s="37">
        <f>SQRT((Info!$B$6*EXP(-Info!$B$6*H663*1000)+(Info!$B$6/(Info!$B$6+Info!$B$7))*(Info!$B$9-1)*(-Info!$B$7*EXP(-Info!$B$7*H663*1000)+Info!$B$6*EXP(-Info!$B$6*H663*1000)))^2*(0.01*H663*1000)^2)</f>
        <v>8.304779858714288E-4</v>
      </c>
      <c r="AE663" s="37">
        <f t="shared" si="210"/>
        <v>0</v>
      </c>
      <c r="AF663" s="37">
        <f t="shared" si="217"/>
        <v>5.3731749558125479</v>
      </c>
      <c r="AG663" s="37">
        <f t="shared" si="211"/>
        <v>1.2772819173539241E-2</v>
      </c>
      <c r="AH663" s="37">
        <f t="shared" si="218"/>
        <v>0.96771186306822976</v>
      </c>
      <c r="AI663">
        <f>AF663*EXP(Info!$B$6*H663*1000)</f>
        <v>5.8438488450049508</v>
      </c>
      <c r="AJ663">
        <f>2*SQRT((EXP(Info!$B$6*H663)*AG663)^2+(Info!$B$6*H663*0.01*AI663)^2)</f>
        <v>2.5547785406215471E-2</v>
      </c>
      <c r="AK663">
        <f t="shared" si="219"/>
        <v>0</v>
      </c>
      <c r="AL663">
        <f t="shared" si="212"/>
        <v>3.1269235529148606E-2</v>
      </c>
      <c r="AM663">
        <f t="shared" si="222"/>
        <v>1.0578031594760151</v>
      </c>
      <c r="AN663">
        <f t="shared" si="223"/>
        <v>5.951065313260831E-2</v>
      </c>
      <c r="AO663">
        <f t="shared" si="220"/>
        <v>1.9012360812270659</v>
      </c>
      <c r="AP663">
        <f t="shared" si="221"/>
        <v>0.39166373987007558</v>
      </c>
      <c r="AQ663">
        <f t="shared" si="213"/>
        <v>4</v>
      </c>
      <c r="AR663">
        <v>1</v>
      </c>
      <c r="AS663">
        <v>1</v>
      </c>
      <c r="AT663">
        <v>0</v>
      </c>
      <c r="AU663">
        <v>0</v>
      </c>
      <c r="AV663">
        <v>1</v>
      </c>
      <c r="AW663">
        <v>0</v>
      </c>
      <c r="AX663">
        <v>1</v>
      </c>
    </row>
    <row r="664" spans="1:50">
      <c r="A664" t="s">
        <v>262</v>
      </c>
      <c r="B664" s="13" t="s">
        <v>419</v>
      </c>
      <c r="C664" s="13" t="s">
        <v>263</v>
      </c>
      <c r="D664">
        <v>-17.27</v>
      </c>
      <c r="E664">
        <v>-0.53</v>
      </c>
      <c r="F664">
        <v>3614</v>
      </c>
      <c r="G664" s="72">
        <v>38</v>
      </c>
      <c r="H664">
        <v>11.008297872340426</v>
      </c>
      <c r="J664">
        <f>(F664*100*Info!$B$11)/AI664</f>
        <v>1.6320301319998693</v>
      </c>
      <c r="K664">
        <f>2*((F664*100*Info!$B$11)/AI664^2)*(AJ664/2)</f>
        <v>7.9099895632192014E-3</v>
      </c>
      <c r="L664">
        <f t="shared" si="214"/>
        <v>0.19108830202185825</v>
      </c>
      <c r="M664">
        <f t="shared" si="215"/>
        <v>3.3369219744642966</v>
      </c>
      <c r="N664">
        <f t="shared" si="208"/>
        <v>3.9069121994596098E-2</v>
      </c>
      <c r="O664" s="76">
        <v>0.19928760175105081</v>
      </c>
      <c r="P664" s="76">
        <v>5.4353548645381137E-3</v>
      </c>
      <c r="Q664" s="72">
        <v>0.20537263393395616</v>
      </c>
      <c r="R664" s="72">
        <v>5.4353548645381137E-3</v>
      </c>
      <c r="S664" s="76">
        <v>5.3079413502438637</v>
      </c>
      <c r="T664" s="76">
        <v>2.0774529805098261E-3</v>
      </c>
      <c r="U664" s="76">
        <v>0.4958878617660748</v>
      </c>
      <c r="V664" s="76">
        <v>5.2850963010739986E-3</v>
      </c>
      <c r="W664" s="37">
        <f>U664*Info!$B$2</f>
        <v>0.23802617364771589</v>
      </c>
      <c r="X664" s="37">
        <f>W664*SQRT((0.5*V664/U664)^2+Info!$B$3^2)</f>
        <v>1.1968711106261241E-2</v>
      </c>
      <c r="Y664" s="28">
        <f>W664*Info!$D$2</f>
        <v>0.1928012006546499</v>
      </c>
      <c r="Z664" s="28">
        <f>Y664*SQRT(Info!$D$3^2+(X664/W664)^2)</f>
        <v>1.3671763321417379E-2</v>
      </c>
      <c r="AA664" s="37">
        <f t="shared" si="216"/>
        <v>0</v>
      </c>
      <c r="AB664" s="37">
        <f t="shared" si="209"/>
        <v>1.2273378351986291E-2</v>
      </c>
      <c r="AC664" s="37">
        <f>(1-EXP(-Info!$B$6*H664*1000))+(Info!$B$6/(Info!$B$6-Info!$B$7))*(EXP(-Info!$B$7*H664*1000)-EXP(-Info!$B$6*H664*1000))*(Info!$B$9-1)</f>
        <v>0.10989970700682516</v>
      </c>
      <c r="AD664" s="37">
        <f>SQRT((Info!$B$6*EXP(-Info!$B$6*H664*1000)+(Info!$B$6/(Info!$B$6+Info!$B$7))*(Info!$B$9-1)*(-Info!$B$7*EXP(-Info!$B$7*H664*1000)+Info!$B$6*EXP(-Info!$B$6*H664*1000)))^2*(0.01*H664*1000)^2)</f>
        <v>9.812202869170744E-4</v>
      </c>
      <c r="AE664" s="37">
        <f t="shared" si="210"/>
        <v>0</v>
      </c>
      <c r="AF664" s="37">
        <f t="shared" si="217"/>
        <v>5.1151401495892141</v>
      </c>
      <c r="AG664" s="37">
        <f t="shared" si="211"/>
        <v>1.3711165706766542E-2</v>
      </c>
      <c r="AH664" s="37">
        <f t="shared" si="218"/>
        <v>0.9636768404297098</v>
      </c>
      <c r="AI664">
        <f>AF664*EXP(Info!$B$6*H664*1000)</f>
        <v>5.6584895507450881</v>
      </c>
      <c r="AJ664">
        <f>2*SQRT((EXP(Info!$B$6*H664)*AG664)^2+(Info!$B$6*H664*0.01*AI664)^2)</f>
        <v>2.7425102277451173E-2</v>
      </c>
      <c r="AK664">
        <f t="shared" si="219"/>
        <v>0</v>
      </c>
      <c r="AL664">
        <f t="shared" si="212"/>
        <v>3.2639822389272342E-2</v>
      </c>
      <c r="AM664">
        <f t="shared" si="222"/>
        <v>1.0305339224790648</v>
      </c>
      <c r="AN664">
        <f t="shared" si="223"/>
        <v>3.9164444474251291E-2</v>
      </c>
      <c r="AO664">
        <f t="shared" si="220"/>
        <v>2.0446448293504202</v>
      </c>
      <c r="AP664">
        <f t="shared" si="221"/>
        <v>0.40188037884472511</v>
      </c>
      <c r="AQ664">
        <f t="shared" si="213"/>
        <v>4</v>
      </c>
      <c r="AR664">
        <v>1</v>
      </c>
      <c r="AS664">
        <v>1</v>
      </c>
      <c r="AT664">
        <v>0</v>
      </c>
      <c r="AU664">
        <v>0</v>
      </c>
      <c r="AV664">
        <v>1</v>
      </c>
      <c r="AW664">
        <v>0</v>
      </c>
      <c r="AX664">
        <v>1</v>
      </c>
    </row>
    <row r="665" spans="1:50">
      <c r="A665" t="s">
        <v>262</v>
      </c>
      <c r="B665" s="13" t="s">
        <v>419</v>
      </c>
      <c r="C665" s="13" t="s">
        <v>263</v>
      </c>
      <c r="D665">
        <v>-17.27</v>
      </c>
      <c r="E665">
        <v>-0.53</v>
      </c>
      <c r="F665">
        <v>3614</v>
      </c>
      <c r="G665" s="72">
        <v>42</v>
      </c>
      <c r="H665">
        <v>12.179361702127661</v>
      </c>
      <c r="J665">
        <f>(F665*100*Info!$B$11)/AI665</f>
        <v>1.6254311725841235</v>
      </c>
      <c r="K665">
        <f>2*((F665*100*Info!$B$11)/AI665^2)*(AJ665/2)</f>
        <v>8.6756390043309841E-3</v>
      </c>
      <c r="L665">
        <f t="shared" si="214"/>
        <v>0.21132555755193758</v>
      </c>
      <c r="M665">
        <f t="shared" si="215"/>
        <v>3.6753980922524434</v>
      </c>
      <c r="N665">
        <f t="shared" si="208"/>
        <v>4.3754018126384922E-2</v>
      </c>
      <c r="O665" s="76">
        <v>0.20577393999673935</v>
      </c>
      <c r="P665" s="76">
        <v>5.5132460575321486E-3</v>
      </c>
      <c r="Q665" s="72">
        <v>0.20735865249277857</v>
      </c>
      <c r="R665" s="72">
        <v>5.5132460575321486E-3</v>
      </c>
      <c r="S665" s="76">
        <v>5.2942656090536788</v>
      </c>
      <c r="T665" s="76">
        <v>2.2282346663660491E-3</v>
      </c>
      <c r="U665" s="76">
        <v>0.54840499267698106</v>
      </c>
      <c r="V665" s="76">
        <v>5.8355660245164691E-3</v>
      </c>
      <c r="W665" s="37">
        <f>U665*Info!$B$2</f>
        <v>0.26323439648495089</v>
      </c>
      <c r="X665" s="37">
        <f>W665*SQRT((0.5*V665/U665)^2+Info!$B$3^2)</f>
        <v>1.3236025437705863E-2</v>
      </c>
      <c r="Y665" s="28">
        <f>W665*Info!$D$2</f>
        <v>0.21321986115281025</v>
      </c>
      <c r="Z665" s="28">
        <f>Y665*SQRT(Info!$D$3^2+(X665/W665)^2)</f>
        <v>1.5119539891486825E-2</v>
      </c>
      <c r="AA665" s="37">
        <f t="shared" si="216"/>
        <v>0</v>
      </c>
      <c r="AB665" s="37">
        <f t="shared" si="209"/>
        <v>1.3520034759952363E-2</v>
      </c>
      <c r="AC665" s="37">
        <f>(1-EXP(-Info!$B$6*H665*1000))+(Info!$B$6/(Info!$B$6-Info!$B$7))*(EXP(-Info!$B$7*H665*1000)-EXP(-Info!$B$6*H665*1000))*(Info!$B$9-1)</f>
        <v>0.1209252355176117</v>
      </c>
      <c r="AD665" s="37">
        <f>SQRT((Info!$B$6*EXP(-Info!$B$6*H665*1000)+(Info!$B$6/(Info!$B$6+Info!$B$7))*(Info!$B$9-1)*(-Info!$B$7*EXP(-Info!$B$7*H665*1000)+Info!$B$6*EXP(-Info!$B$6*H665*1000)))^2*(0.01*H665*1000)^2)</f>
        <v>1.073730235103861E-3</v>
      </c>
      <c r="AE665" s="37">
        <f t="shared" si="210"/>
        <v>0</v>
      </c>
      <c r="AF665" s="37">
        <f t="shared" si="217"/>
        <v>5.0810457479008688</v>
      </c>
      <c r="AG665" s="37">
        <f t="shared" si="211"/>
        <v>1.5160532443234316E-2</v>
      </c>
      <c r="AH665" s="37">
        <f t="shared" si="218"/>
        <v>0.95972626292338181</v>
      </c>
      <c r="AI665">
        <f>AF665*EXP(Info!$B$6*H665*1000)</f>
        <v>5.681462004780423</v>
      </c>
      <c r="AJ665">
        <f>2*SQRT((EXP(Info!$B$6*H665)*AG665)^2+(Info!$B$6*H665*0.01*AI665)^2)</f>
        <v>3.0324454336590215E-2</v>
      </c>
      <c r="AK665">
        <f t="shared" si="219"/>
        <v>0</v>
      </c>
      <c r="AL665">
        <f t="shared" si="212"/>
        <v>3.5955180440617317E-2</v>
      </c>
      <c r="AM665">
        <f t="shared" si="222"/>
        <v>1.0077012302727175</v>
      </c>
      <c r="AN665">
        <f t="shared" si="223"/>
        <v>3.8036827297927692E-2</v>
      </c>
      <c r="AO665">
        <f t="shared" si="220"/>
        <v>2.2611834632804384</v>
      </c>
      <c r="AP665">
        <f t="shared" si="221"/>
        <v>0.37522258685552001</v>
      </c>
      <c r="AQ665">
        <f t="shared" si="213"/>
        <v>4</v>
      </c>
      <c r="AR665">
        <v>1</v>
      </c>
      <c r="AS665">
        <v>1</v>
      </c>
      <c r="AT665">
        <v>0</v>
      </c>
      <c r="AU665">
        <v>0</v>
      </c>
      <c r="AV665">
        <v>1</v>
      </c>
      <c r="AW665">
        <v>0</v>
      </c>
      <c r="AX665">
        <v>1</v>
      </c>
    </row>
    <row r="666" spans="1:50">
      <c r="A666" t="s">
        <v>262</v>
      </c>
      <c r="B666" s="13" t="s">
        <v>419</v>
      </c>
      <c r="C666" s="13" t="s">
        <v>263</v>
      </c>
      <c r="D666">
        <v>-17.27</v>
      </c>
      <c r="E666">
        <v>-0.53</v>
      </c>
      <c r="F666">
        <v>3614</v>
      </c>
      <c r="G666" s="72">
        <v>46</v>
      </c>
      <c r="H666">
        <v>13.350425531914894</v>
      </c>
      <c r="J666">
        <f>(F666*100*Info!$B$11)/AI666</f>
        <v>1.4362903190149237</v>
      </c>
      <c r="K666">
        <f>2*((F666*100*Info!$B$11)/AI666^2)*(AJ666/2)</f>
        <v>7.9075647431139824E-3</v>
      </c>
      <c r="L666">
        <f t="shared" si="214"/>
        <v>0.246531214921829</v>
      </c>
      <c r="M666">
        <f t="shared" si="215"/>
        <v>3.7887672514011519</v>
      </c>
      <c r="N666">
        <f t="shared" si="208"/>
        <v>4.7693624288057755E-2</v>
      </c>
      <c r="O666" s="76">
        <v>0.2267430812647509</v>
      </c>
      <c r="P666" s="76">
        <v>7.7253332916143655E-3</v>
      </c>
      <c r="Q666" s="72">
        <v>0.22957064525001192</v>
      </c>
      <c r="R666" s="72">
        <v>7.7253332916143655E-3</v>
      </c>
      <c r="S666" s="76">
        <v>5.9374725922407663</v>
      </c>
      <c r="T666" s="76">
        <v>2.7179692155364045E-3</v>
      </c>
      <c r="U666" s="76">
        <v>0.63976620092732972</v>
      </c>
      <c r="V666" s="76">
        <v>7.2423914221063368E-3</v>
      </c>
      <c r="W666" s="37">
        <f>U666*Info!$B$2</f>
        <v>0.30708777644511825</v>
      </c>
      <c r="X666" s="37">
        <f>W666*SQRT((0.5*V666/U666)^2+Info!$B$3^2)</f>
        <v>1.5452459505051322E-2</v>
      </c>
      <c r="Y666" s="28">
        <f>W666*Info!$D$2</f>
        <v>0.2487410989205458</v>
      </c>
      <c r="Z666" s="28">
        <f>Y666*SQRT(Info!$D$3^2+(X666/W666)^2)</f>
        <v>1.7644911807669146E-2</v>
      </c>
      <c r="AA666" s="37">
        <f t="shared" si="216"/>
        <v>0</v>
      </c>
      <c r="AB666" s="37">
        <f t="shared" si="209"/>
        <v>1.5927921972808703E-2</v>
      </c>
      <c r="AC666" s="37">
        <f>(1-EXP(-Info!$B$6*H666*1000))+(Info!$B$6/(Info!$B$6-Info!$B$7))*(EXP(-Info!$B$7*H666*1000)-EXP(-Info!$B$6*H666*1000))*(Info!$B$9-1)</f>
        <v>0.13182798394641174</v>
      </c>
      <c r="AD666" s="37">
        <f>SQRT((Info!$B$6*EXP(-Info!$B$6*H666*1000)+(Info!$B$6/(Info!$B$6+Info!$B$7))*(Info!$B$9-1)*(-Info!$B$7*EXP(-Info!$B$7*H666*1000)+Info!$B$6*EXP(-Info!$B$6*H666*1000)))^2*(0.01*H666*1000)^2)</f>
        <v>1.1640971033553759E-3</v>
      </c>
      <c r="AE666" s="37">
        <f t="shared" si="210"/>
        <v>0</v>
      </c>
      <c r="AF666" s="37">
        <f t="shared" si="217"/>
        <v>5.6887314933202209</v>
      </c>
      <c r="AG666" s="37">
        <f t="shared" si="211"/>
        <v>1.7697167905192428E-2</v>
      </c>
      <c r="AH666" s="37">
        <f t="shared" si="218"/>
        <v>0.958106568905159</v>
      </c>
      <c r="AI666">
        <f>AF666*EXP(Info!$B$6*H666*1000)</f>
        <v>6.429637049114187</v>
      </c>
      <c r="AJ666">
        <f>2*SQRT((EXP(Info!$B$6*H666)*AG666)^2+(Info!$B$6*H666*0.01*AI666)^2)</f>
        <v>3.5398672933662299E-2</v>
      </c>
      <c r="AK666">
        <f t="shared" si="219"/>
        <v>0</v>
      </c>
      <c r="AL666">
        <f t="shared" si="212"/>
        <v>4.2358715694487466E-2</v>
      </c>
      <c r="AM666">
        <f t="shared" si="222"/>
        <v>1.0124703429515429</v>
      </c>
      <c r="AN666">
        <f t="shared" si="223"/>
        <v>4.8484844817394332E-2</v>
      </c>
      <c r="AO666">
        <f t="shared" si="220"/>
        <v>2.6378839967175769</v>
      </c>
      <c r="AP666">
        <f t="shared" si="221"/>
        <v>0.35441553638827877</v>
      </c>
      <c r="AQ666">
        <f t="shared" si="213"/>
        <v>4</v>
      </c>
      <c r="AR666">
        <v>1</v>
      </c>
      <c r="AS666">
        <v>1</v>
      </c>
      <c r="AT666">
        <v>0</v>
      </c>
      <c r="AU666">
        <v>0</v>
      </c>
      <c r="AV666">
        <v>1</v>
      </c>
      <c r="AW666">
        <v>0</v>
      </c>
      <c r="AX666">
        <v>1</v>
      </c>
    </row>
    <row r="667" spans="1:50">
      <c r="A667" t="s">
        <v>262</v>
      </c>
      <c r="B667" s="13" t="s">
        <v>419</v>
      </c>
      <c r="C667" s="13" t="s">
        <v>263</v>
      </c>
      <c r="D667">
        <v>-17.27</v>
      </c>
      <c r="E667">
        <v>-0.53</v>
      </c>
      <c r="F667">
        <v>3614</v>
      </c>
      <c r="G667" s="72">
        <v>50</v>
      </c>
      <c r="H667">
        <v>14.686181818181819</v>
      </c>
      <c r="J667">
        <f>(F667*100*Info!$B$11)/AI667</f>
        <v>1.3562375727073377</v>
      </c>
      <c r="K667">
        <f>2*((F667*100*Info!$B$11)/AI667^2)*(AJ667/2)</f>
        <v>9.3937177128540234E-3</v>
      </c>
      <c r="L667">
        <f t="shared" si="214"/>
        <v>0.32836607179612459</v>
      </c>
      <c r="M667">
        <f t="shared" si="215"/>
        <v>4.765163724642747</v>
      </c>
      <c r="N667">
        <f t="shared" si="208"/>
        <v>6.7477654441573831E-2</v>
      </c>
      <c r="O667" s="76">
        <v>0.30679416342069421</v>
      </c>
      <c r="P667" s="76">
        <v>5.4224194860024878E-3</v>
      </c>
      <c r="Q667" s="72">
        <v>0.3112734428438278</v>
      </c>
      <c r="R667" s="72">
        <v>5.4224194860024878E-3</v>
      </c>
      <c r="S667" s="76">
        <v>6.2824739789301836</v>
      </c>
      <c r="T667" s="76">
        <v>3.4081075614671753E-3</v>
      </c>
      <c r="U667" s="76">
        <v>0.85213352935063236</v>
      </c>
      <c r="V667" s="76">
        <v>1.0524774394148064E-2</v>
      </c>
      <c r="W667" s="37">
        <f>U667*Info!$B$2</f>
        <v>0.40902409408830354</v>
      </c>
      <c r="X667" s="37">
        <f>W667*SQRT((0.5*V667/U667)^2+Info!$B$3^2)</f>
        <v>2.0606605162477441E-2</v>
      </c>
      <c r="Y667" s="28">
        <f>W667*Info!$D$2</f>
        <v>0.33130951621152588</v>
      </c>
      <c r="Z667" s="28">
        <f>Y667*SQRT(Info!$D$3^2+(X667/W667)^2)</f>
        <v>2.3516295620607666E-2</v>
      </c>
      <c r="AA667" s="37">
        <f t="shared" si="216"/>
        <v>0</v>
      </c>
      <c r="AB667" s="37">
        <f t="shared" si="209"/>
        <v>2.0784196751204673E-2</v>
      </c>
      <c r="AC667" s="37">
        <f>(1-EXP(-Info!$B$6*H667*1000))+(Info!$B$6/(Info!$B$6-Info!$B$7))*(EXP(-Info!$B$7*H667*1000)-EXP(-Info!$B$6*H667*1000))*(Info!$B$9-1)</f>
        <v>0.14411584109437978</v>
      </c>
      <c r="AD667" s="37">
        <f>SQRT((Info!$B$6*EXP(-Info!$B$6*H667*1000)+(Info!$B$6/(Info!$B$6+Info!$B$7))*(Info!$B$9-1)*(-Info!$B$7*EXP(-Info!$B$7*H667*1000)+Info!$B$6*EXP(-Info!$B$6*H667*1000)))^2*(0.01*H667*1000)^2)</f>
        <v>1.2646013302251063E-3</v>
      </c>
      <c r="AE667" s="37">
        <f t="shared" si="210"/>
        <v>0</v>
      </c>
      <c r="AF667" s="37">
        <f t="shared" si="217"/>
        <v>5.9511644627186575</v>
      </c>
      <c r="AG667" s="37">
        <f t="shared" si="211"/>
        <v>2.3577954936835462E-2</v>
      </c>
      <c r="AH667" s="37">
        <f t="shared" si="218"/>
        <v>0.94726448253941775</v>
      </c>
      <c r="AI667">
        <f>AF667*EXP(Info!$B$6*H667*1000)</f>
        <v>6.8091502803507495</v>
      </c>
      <c r="AJ667">
        <f>2*SQRT((EXP(Info!$B$6*H667)*AG667)^2+(Info!$B$6*H667*0.01*AI667)^2)</f>
        <v>4.7162264845923424E-2</v>
      </c>
      <c r="AK667">
        <f t="shared" si="219"/>
        <v>0</v>
      </c>
      <c r="AL667">
        <f t="shared" si="212"/>
        <v>5.5273492840153704E-2</v>
      </c>
      <c r="AM667">
        <f t="shared" si="222"/>
        <v>1.0146002758761461</v>
      </c>
      <c r="AN667">
        <f t="shared" si="223"/>
        <v>2.5178584729001571E-2</v>
      </c>
      <c r="AO667">
        <f t="shared" si="220"/>
        <v>3.5135169642946313</v>
      </c>
      <c r="AP667">
        <f t="shared" si="221"/>
        <v>0.36003062061703689</v>
      </c>
      <c r="AQ667">
        <f t="shared" si="213"/>
        <v>4</v>
      </c>
      <c r="AR667">
        <v>1</v>
      </c>
      <c r="AS667">
        <v>1</v>
      </c>
      <c r="AT667">
        <v>0</v>
      </c>
      <c r="AU667">
        <v>0</v>
      </c>
      <c r="AV667">
        <v>1</v>
      </c>
      <c r="AW667">
        <v>0</v>
      </c>
      <c r="AX667">
        <v>1</v>
      </c>
    </row>
    <row r="668" spans="1:50">
      <c r="A668" t="s">
        <v>262</v>
      </c>
      <c r="B668" s="13" t="s">
        <v>419</v>
      </c>
      <c r="C668" s="13" t="s">
        <v>263</v>
      </c>
      <c r="D668">
        <v>-17.27</v>
      </c>
      <c r="E668">
        <v>-0.53</v>
      </c>
      <c r="F668">
        <v>3614</v>
      </c>
      <c r="G668" s="72">
        <v>61</v>
      </c>
      <c r="H668">
        <v>18.644827586206898</v>
      </c>
      <c r="J668">
        <f>(F668*100*Info!$B$11)/AI668</f>
        <v>1.915556807616611</v>
      </c>
      <c r="K668">
        <f>2*((F668*100*Info!$B$11)/AI668^2)*(AJ668/2)</f>
        <v>1.0042081540018621E-2</v>
      </c>
      <c r="L668">
        <f t="shared" si="214"/>
        <v>0.16954276777800456</v>
      </c>
      <c r="M668">
        <f t="shared" si="215"/>
        <v>3.4750261920927112</v>
      </c>
      <c r="N668">
        <f t="shared" si="208"/>
        <v>4.6102980872900448E-2</v>
      </c>
      <c r="O668" s="76">
        <v>0.44990467800139139</v>
      </c>
      <c r="P668" s="76">
        <v>1.6386741980688284E-2</v>
      </c>
      <c r="Q668" s="72">
        <v>0.49088674068873245</v>
      </c>
      <c r="R668" s="72">
        <v>1.6386741980688284E-2</v>
      </c>
      <c r="S668" s="76">
        <v>4.277219164850667</v>
      </c>
      <c r="T668" s="76">
        <v>5.0114957523636891E-3</v>
      </c>
      <c r="U668" s="76">
        <v>0.43997565367303204</v>
      </c>
      <c r="V668" s="76">
        <v>5.3620966922563228E-3</v>
      </c>
      <c r="W668" s="37">
        <f>U668*Info!$B$2</f>
        <v>0.21118831376305539</v>
      </c>
      <c r="X668" s="37">
        <f>W668*SQRT((0.5*V668/U668)^2+Info!$B$3^2)</f>
        <v>1.0637545747830379E-2</v>
      </c>
      <c r="Y668" s="28">
        <f>W668*Info!$D$2</f>
        <v>0.17106253414807487</v>
      </c>
      <c r="Z668" s="28">
        <f>Y668*SQRT(Info!$D$3^2+(X668/W668)^2)</f>
        <v>1.2140779760264567E-2</v>
      </c>
      <c r="AA668" s="37">
        <f t="shared" si="216"/>
        <v>0.238716364238336</v>
      </c>
      <c r="AB668" s="37">
        <f t="shared" si="209"/>
        <v>1.3427163055634541E-2</v>
      </c>
      <c r="AC668" s="37">
        <f>(1-EXP(-Info!$B$6*H668*1000))+(Info!$B$6/(Info!$B$6-Info!$B$7))*(EXP(-Info!$B$7*H668*1000)-EXP(-Info!$B$6*H668*1000))*(Info!$B$9-1)</f>
        <v>0.17962287350445577</v>
      </c>
      <c r="AD668" s="37">
        <f>SQRT((Info!$B$6*EXP(-Info!$B$6*H668*1000)+(Info!$B$6/(Info!$B$6+Info!$B$7))*(Info!$B$9-1)*(-Info!$B$7*EXP(-Info!$B$7*H668*1000)+Info!$B$6*EXP(-Info!$B$6*H668*1000)))^2*(0.01*H668*1000)^2)</f>
        <v>1.5468443922034376E-3</v>
      </c>
      <c r="AE668" s="37">
        <f t="shared" si="210"/>
        <v>2.4399290074627227E-3</v>
      </c>
      <c r="AF668" s="37">
        <f t="shared" si="217"/>
        <v>4.0632777114055658</v>
      </c>
      <c r="AG668" s="37">
        <f t="shared" si="211"/>
        <v>1.2634498769943254E-2</v>
      </c>
      <c r="AH668" s="37">
        <f t="shared" si="218"/>
        <v>0.94998118048211577</v>
      </c>
      <c r="AI668">
        <f>AF668*EXP(Info!$B$6*H668*1000)</f>
        <v>4.8209614101252445</v>
      </c>
      <c r="AJ668">
        <f>2*SQRT((EXP(Info!$B$6*H668)*AG668)^2+(Info!$B$6*H668*0.01*AI668)^2)</f>
        <v>2.5273323865553761E-2</v>
      </c>
      <c r="AK668">
        <f t="shared" si="219"/>
        <v>0.31742114952771538</v>
      </c>
      <c r="AL668">
        <f t="shared" si="212"/>
        <v>3.5708197430154499E-2</v>
      </c>
      <c r="AM668">
        <f t="shared" si="222"/>
        <v>1.0910905458227182</v>
      </c>
      <c r="AN668">
        <f t="shared" si="223"/>
        <v>5.3906559172595042E-2</v>
      </c>
      <c r="AO668">
        <f t="shared" si="220"/>
        <v>1.8141076131986502</v>
      </c>
      <c r="AP668">
        <f t="shared" si="221"/>
        <v>1.022567213084336</v>
      </c>
      <c r="AQ668">
        <f t="shared" si="213"/>
        <v>4</v>
      </c>
      <c r="AR668">
        <v>1</v>
      </c>
      <c r="AS668">
        <v>1</v>
      </c>
      <c r="AT668">
        <v>0</v>
      </c>
      <c r="AU668">
        <v>0</v>
      </c>
      <c r="AV668">
        <v>1</v>
      </c>
      <c r="AW668">
        <v>0</v>
      </c>
      <c r="AX668">
        <v>1</v>
      </c>
    </row>
    <row r="669" spans="1:50">
      <c r="A669" t="s">
        <v>262</v>
      </c>
      <c r="B669" s="13" t="s">
        <v>419</v>
      </c>
      <c r="C669" s="13" t="s">
        <v>263</v>
      </c>
      <c r="D669">
        <v>-17.27</v>
      </c>
      <c r="E669">
        <v>-0.53</v>
      </c>
      <c r="F669">
        <v>3614</v>
      </c>
      <c r="G669" s="72">
        <v>70</v>
      </c>
      <c r="H669">
        <v>21.142068965517243</v>
      </c>
      <c r="J669">
        <f>(F669*100*Info!$B$11)/AI669</f>
        <v>1.8796388401722381</v>
      </c>
      <c r="K669">
        <f>2*((F669*100*Info!$B$11)/AI669^2)*(AJ669/2)</f>
        <v>1.0234582597826843E-2</v>
      </c>
      <c r="L669">
        <f t="shared" si="214"/>
        <v>0.18005433949806224</v>
      </c>
      <c r="M669">
        <f t="shared" si="215"/>
        <v>3.6212772895246421</v>
      </c>
      <c r="N669">
        <f t="shared" si="208"/>
        <v>4.7138126591158583E-2</v>
      </c>
      <c r="O669" s="76">
        <v>0.50024221541506397</v>
      </c>
      <c r="P669" s="76">
        <v>7.0377199513993469E-3</v>
      </c>
      <c r="Q669" s="72">
        <v>0.5470990411360902</v>
      </c>
      <c r="R669" s="72">
        <v>7.0377199513993469E-3</v>
      </c>
      <c r="S669" s="76">
        <v>4.2843987041702221</v>
      </c>
      <c r="T669" s="76">
        <v>5.2068629386306025E-3</v>
      </c>
      <c r="U669" s="76">
        <v>0.46725393690077188</v>
      </c>
      <c r="V669" s="76">
        <v>5.5245595309534193E-3</v>
      </c>
      <c r="W669" s="37">
        <f>U669*Info!$B$2</f>
        <v>0.22428188971237051</v>
      </c>
      <c r="X669" s="37">
        <f>W669*SQRT((0.5*V669/U669)^2+Info!$B$3^2)</f>
        <v>1.1292205754139278E-2</v>
      </c>
      <c r="Y669" s="28">
        <f>W669*Info!$D$2</f>
        <v>0.18166833066702012</v>
      </c>
      <c r="Z669" s="28">
        <f>Y669*SQRT(Info!$D$3^2+(X669/W669)^2)</f>
        <v>1.2890707226144625E-2</v>
      </c>
      <c r="AA669" s="37">
        <f t="shared" si="216"/>
        <v>0.27596032570269347</v>
      </c>
      <c r="AB669" s="37">
        <f t="shared" si="209"/>
        <v>1.1827776051413779E-2</v>
      </c>
      <c r="AC669" s="37">
        <f>(1-EXP(-Info!$B$6*H669*1000))+(Info!$B$6/(Info!$B$6-Info!$B$7))*(EXP(-Info!$B$7*H669*1000)-EXP(-Info!$B$6*H669*1000))*(Info!$B$9-1)</f>
        <v>0.20133909833171265</v>
      </c>
      <c r="AD669" s="37">
        <f>SQRT((Info!$B$6*EXP(-Info!$B$6*H669*1000)+(Info!$B$6/(Info!$B$6+Info!$B$7))*(Info!$B$9-1)*(-Info!$B$7*EXP(-Info!$B$7*H669*1000)+Info!$B$6*EXP(-Info!$B$6*H669*1000)))^2*(0.01*H669*1000)^2)</f>
        <v>1.713319800555124E-3</v>
      </c>
      <c r="AE669" s="37">
        <f t="shared" si="210"/>
        <v>2.4278764271381506E-3</v>
      </c>
      <c r="AF669" s="37">
        <f t="shared" si="217"/>
        <v>4.0471687703508961</v>
      </c>
      <c r="AG669" s="37">
        <f t="shared" si="211"/>
        <v>1.3373210988803385E-2</v>
      </c>
      <c r="AH669" s="37">
        <f t="shared" si="218"/>
        <v>0.9446293517014609</v>
      </c>
      <c r="AI669">
        <f>AF669*EXP(Info!$B$6*H669*1000)</f>
        <v>4.9130850305137166</v>
      </c>
      <c r="AJ669">
        <f>2*SQRT((EXP(Info!$B$6*H669)*AG669)^2+(Info!$B$6*H669*0.01*AI669)^2)</f>
        <v>2.6751614980637235E-2</v>
      </c>
      <c r="AK669">
        <f t="shared" si="219"/>
        <v>0.36694444508687152</v>
      </c>
      <c r="AL669">
        <f t="shared" si="212"/>
        <v>3.1454787631129806E-2</v>
      </c>
      <c r="AM669">
        <f t="shared" si="222"/>
        <v>1.0936682756415268</v>
      </c>
      <c r="AN669">
        <f t="shared" si="223"/>
        <v>2.08486873324676E-2</v>
      </c>
      <c r="AO669">
        <f t="shared" si="220"/>
        <v>1.9265814304776563</v>
      </c>
      <c r="AP669">
        <f t="shared" si="221"/>
        <v>1.0706003222425446</v>
      </c>
      <c r="AQ669">
        <f t="shared" si="213"/>
        <v>4</v>
      </c>
      <c r="AR669">
        <v>1</v>
      </c>
      <c r="AS669">
        <v>1</v>
      </c>
      <c r="AT669">
        <v>0</v>
      </c>
      <c r="AU669">
        <v>0</v>
      </c>
      <c r="AV669">
        <v>1</v>
      </c>
      <c r="AW669">
        <v>0</v>
      </c>
      <c r="AX669">
        <v>1</v>
      </c>
    </row>
    <row r="670" spans="1:50">
      <c r="A670" t="s">
        <v>262</v>
      </c>
      <c r="B670" s="13" t="s">
        <v>419</v>
      </c>
      <c r="C670" s="13" t="s">
        <v>263</v>
      </c>
      <c r="D670">
        <v>-17.27</v>
      </c>
      <c r="E670">
        <v>-0.53</v>
      </c>
      <c r="F670">
        <v>3614</v>
      </c>
      <c r="G670" s="72">
        <v>81</v>
      </c>
      <c r="H670">
        <v>24.194252873563219</v>
      </c>
      <c r="J670">
        <f>(F670*100*Info!$B$11)/AI670</f>
        <v>1.7267658401301436</v>
      </c>
      <c r="K670">
        <f>2*((F670*100*Info!$B$11)/AI670^2)*(AJ670/2)</f>
        <v>8.148126369584674E-3</v>
      </c>
      <c r="L670">
        <f t="shared" si="214"/>
        <v>0.16435241947843873</v>
      </c>
      <c r="M670">
        <f t="shared" si="215"/>
        <v>3.0366401375697558</v>
      </c>
      <c r="N670">
        <f t="shared" si="208"/>
        <v>5.7753950039118436E-2</v>
      </c>
      <c r="O670" s="76">
        <v>0.61615717049969321</v>
      </c>
      <c r="P670" s="76">
        <v>1.1622060185708813E-2</v>
      </c>
      <c r="Q670" s="72">
        <v>0.72555240714026459</v>
      </c>
      <c r="R670" s="72">
        <v>1.1622060185708813E-2</v>
      </c>
      <c r="S670" s="76">
        <v>4.5431671550017869</v>
      </c>
      <c r="T670" s="76">
        <v>6.7436711871806838E-3</v>
      </c>
      <c r="U670" s="76">
        <v>0.4265063272262542</v>
      </c>
      <c r="V670" s="76">
        <v>7.8581076678248037E-3</v>
      </c>
      <c r="W670" s="37">
        <f>U670*Info!$B$2</f>
        <v>0.20472303706860201</v>
      </c>
      <c r="X670" s="37">
        <f>W670*SQRT((0.5*V670/U670)^2+Info!$B$3^2)</f>
        <v>1.0408438714761317E-2</v>
      </c>
      <c r="Y670" s="28">
        <f>W670*Info!$D$2</f>
        <v>0.16582566002556764</v>
      </c>
      <c r="Z670" s="28">
        <f>Y670*SQRT(Info!$D$3^2+(X670/W670)^2)</f>
        <v>1.1824735035387553E-2</v>
      </c>
      <c r="AA670" s="37">
        <f t="shared" si="216"/>
        <v>0.4114341334310912</v>
      </c>
      <c r="AB670" s="37">
        <f t="shared" si="209"/>
        <v>1.1920724274095166E-2</v>
      </c>
      <c r="AC670" s="37">
        <f>(1-EXP(-Info!$B$6*H670*1000))+(Info!$B$6/(Info!$B$6-Info!$B$7))*(EXP(-Info!$B$7*H670*1000)-EXP(-Info!$B$6*H670*1000))*(Info!$B$9-1)</f>
        <v>0.22718467044372537</v>
      </c>
      <c r="AD670" s="37">
        <f>SQRT((Info!$B$6*EXP(-Info!$B$6*H670*1000)+(Info!$B$6/(Info!$B$6+Info!$B$7))*(Info!$B$9-1)*(-Info!$B$7*EXP(-Info!$B$7*H670*1000)+Info!$B$6*EXP(-Info!$B$6*H670*1000)))^2*(0.01*H670*1000)^2)</f>
        <v>1.9051717007340689E-3</v>
      </c>
      <c r="AE670" s="37">
        <f t="shared" si="210"/>
        <v>2.8193622939744613E-3</v>
      </c>
      <c r="AF670" s="37">
        <f t="shared" si="217"/>
        <v>4.2838699669633771</v>
      </c>
      <c r="AG670" s="37">
        <f t="shared" si="211"/>
        <v>1.2615166969644499E-2</v>
      </c>
      <c r="AH670" s="37">
        <f t="shared" si="218"/>
        <v>0.94292589746495736</v>
      </c>
      <c r="AI670">
        <f>AF670*EXP(Info!$B$6*H670*1000)</f>
        <v>5.3480473343892267</v>
      </c>
      <c r="AJ670">
        <f>2*SQRT((EXP(Info!$B$6*H670)*AG670)^2+(Info!$B$6*H670*0.01*AI670)^2)</f>
        <v>2.5235943692191405E-2</v>
      </c>
      <c r="AK670">
        <f t="shared" si="219"/>
        <v>0.54708396722332198</v>
      </c>
      <c r="AL670">
        <f t="shared" si="212"/>
        <v>3.1701974134528681E-2</v>
      </c>
      <c r="AM670">
        <f t="shared" si="222"/>
        <v>1.1775443699727679</v>
      </c>
      <c r="AN670">
        <f t="shared" si="223"/>
        <v>2.9139521023008829E-2</v>
      </c>
      <c r="AO670">
        <f t="shared" si="220"/>
        <v>1.7585708864553193</v>
      </c>
      <c r="AP670">
        <f t="shared" si="221"/>
        <v>1.4446612656530005</v>
      </c>
      <c r="AQ670">
        <f t="shared" si="213"/>
        <v>4</v>
      </c>
      <c r="AR670">
        <v>1</v>
      </c>
      <c r="AS670">
        <v>1</v>
      </c>
      <c r="AT670">
        <v>0</v>
      </c>
      <c r="AU670">
        <v>0</v>
      </c>
      <c r="AV670">
        <v>1</v>
      </c>
      <c r="AW670">
        <v>0</v>
      </c>
      <c r="AX670">
        <v>1</v>
      </c>
    </row>
    <row r="671" spans="1:50">
      <c r="A671" t="s">
        <v>262</v>
      </c>
      <c r="B671" s="13" t="s">
        <v>419</v>
      </c>
      <c r="C671" s="13" t="s">
        <v>263</v>
      </c>
      <c r="D671">
        <v>-17.27</v>
      </c>
      <c r="E671">
        <v>-0.53</v>
      </c>
      <c r="F671">
        <v>3614</v>
      </c>
      <c r="G671" s="72">
        <v>90</v>
      </c>
      <c r="H671">
        <v>26.691494252873564</v>
      </c>
      <c r="J671">
        <f>(F671*100*Info!$B$11)/AI671</f>
        <v>1.8747847120437475</v>
      </c>
      <c r="K671">
        <f>2*((F671*100*Info!$B$11)/AI671^2)*(AJ671/2)</f>
        <v>1.0228252539578583E-2</v>
      </c>
      <c r="L671">
        <f t="shared" si="214"/>
        <v>0.14784720421697331</v>
      </c>
      <c r="M671">
        <f t="shared" si="215"/>
        <v>2.9658439565729879</v>
      </c>
      <c r="N671">
        <f t="shared" ref="N671:N702" si="224">2*M671*SQRT((0.5*K671/J671)^2+(0.5*V671/U671)^2)</f>
        <v>3.5560961166244083E-2</v>
      </c>
      <c r="O671" s="76">
        <v>1.2988595378142005</v>
      </c>
      <c r="P671" s="76">
        <v>2.1857184533298799E-2</v>
      </c>
      <c r="Q671" s="72">
        <v>1.5143834237269791</v>
      </c>
      <c r="R671" s="72">
        <v>2.1857184533298799E-2</v>
      </c>
      <c r="S671" s="76">
        <v>4.2816816071429935</v>
      </c>
      <c r="T671" s="76">
        <v>1.4244951050226403E-2</v>
      </c>
      <c r="U671" s="76">
        <v>0.38367410873147345</v>
      </c>
      <c r="V671" s="76">
        <v>4.0965090886737653E-3</v>
      </c>
      <c r="W671" s="37">
        <f>U671*Info!$B$2</f>
        <v>0.18416357219110724</v>
      </c>
      <c r="X671" s="37">
        <f>W671*SQRT((0.5*V671/U671)^2+Info!$B$3^2)</f>
        <v>9.2605162480379859E-3</v>
      </c>
      <c r="Y671" s="28">
        <f>W671*Info!$D$2</f>
        <v>0.14917249347479689</v>
      </c>
      <c r="Z671" s="28">
        <f>Y671*SQRT(Info!$D$3^2+(X671/W671)^2)</f>
        <v>1.0578107367295624E-2</v>
      </c>
      <c r="AA671" s="37">
        <f t="shared" si="216"/>
        <v>1.1146959656230933</v>
      </c>
      <c r="AB671" s="37">
        <f t="shared" ref="AB671:AB702" si="225">SQRT((0.5*P671)^2+X671^2)</f>
        <v>1.4324499646090422E-2</v>
      </c>
      <c r="AC671" s="37">
        <f>(1-EXP(-Info!$B$6*H671*1000))+(Info!$B$6/(Info!$B$6-Info!$B$7))*(EXP(-Info!$B$7*H671*1000)-EXP(-Info!$B$6*H671*1000))*(Info!$B$9-1)</f>
        <v>0.24777523041419153</v>
      </c>
      <c r="AD671" s="37">
        <f>SQRT((Info!$B$6*EXP(-Info!$B$6*H671*1000)+(Info!$B$6/(Info!$B$6+Info!$B$7))*(Info!$B$9-1)*(-Info!$B$7*EXP(-Info!$B$7*H671*1000)+Info!$B$6*EXP(-Info!$B$6*H671*1000)))^2*(0.01*H671*1000)^2)</f>
        <v>2.052996113610402E-3</v>
      </c>
      <c r="AE671" s="37">
        <f t="shared" ref="AE671:AE702" si="226">IF(AA671&gt;0,AA671*AC671*SQRT((AB671/AA671)^2+(AD671/AC671)^2),AA671*AC671*SQRT((AD671/AC671)^2))</f>
        <v>4.223067419563453E-3</v>
      </c>
      <c r="AF671" s="37">
        <f t="shared" si="217"/>
        <v>3.8563150639441646</v>
      </c>
      <c r="AG671" s="37">
        <f t="shared" ref="AG671:AG702" si="227">SQRT((T671*0.5)^2+Z671^2+AE671^2)</f>
        <v>1.3433551708690032E-2</v>
      </c>
      <c r="AH671" s="37">
        <f t="shared" si="218"/>
        <v>0.90065432644753329</v>
      </c>
      <c r="AI671">
        <f>AF671*EXP(Info!$B$6*H671*1000)</f>
        <v>4.9258058213816369</v>
      </c>
      <c r="AJ671">
        <f>2*SQRT((EXP(Info!$B$6*H671)*AG671)^2+(Info!$B$6*H671*0.01*AI671)^2)</f>
        <v>2.6873691458201964E-2</v>
      </c>
      <c r="AK671">
        <f t="shared" si="219"/>
        <v>1.4822112254890272</v>
      </c>
      <c r="AL671">
        <f t="shared" ref="AL671:AL702" si="228">AB671/0.752049334436339*2</f>
        <v>3.8094574358812867E-2</v>
      </c>
      <c r="AM671">
        <f t="shared" si="222"/>
        <v>1.1659331741717625</v>
      </c>
      <c r="AN671">
        <f t="shared" si="223"/>
        <v>2.5848350495105341E-2</v>
      </c>
      <c r="AO671">
        <f t="shared" si="220"/>
        <v>1.5819650833548726</v>
      </c>
      <c r="AP671">
        <f t="shared" si="221"/>
        <v>3.3853197499006864</v>
      </c>
      <c r="AQ671">
        <f t="shared" si="213"/>
        <v>4</v>
      </c>
      <c r="AR671">
        <v>1</v>
      </c>
      <c r="AS671">
        <v>1</v>
      </c>
      <c r="AT671">
        <v>0</v>
      </c>
      <c r="AU671">
        <v>0</v>
      </c>
      <c r="AV671">
        <v>1</v>
      </c>
      <c r="AW671">
        <v>0</v>
      </c>
      <c r="AX671">
        <v>1</v>
      </c>
    </row>
    <row r="672" spans="1:50">
      <c r="A672" t="s">
        <v>264</v>
      </c>
      <c r="B672" s="13" t="s">
        <v>419</v>
      </c>
      <c r="C672" s="13" t="s">
        <v>263</v>
      </c>
      <c r="D672">
        <v>-23.15</v>
      </c>
      <c r="E672">
        <v>-0.2</v>
      </c>
      <c r="F672">
        <v>3706</v>
      </c>
      <c r="G672" s="72">
        <v>5</v>
      </c>
      <c r="H672">
        <v>1.516</v>
      </c>
      <c r="J672">
        <f>(F672*100*Info!$B$11)/AI672</f>
        <v>1.8876664361007829</v>
      </c>
      <c r="K672">
        <f>2*((F672*100*Info!$B$11)/AI672^2)*(AJ672/2)</f>
        <v>5.2306314397867109E-3</v>
      </c>
      <c r="L672">
        <f t="shared" si="214"/>
        <v>9.6100766874454832E-2</v>
      </c>
      <c r="M672">
        <f t="shared" si="215"/>
        <v>1.9410462556032611</v>
      </c>
      <c r="N672">
        <f t="shared" si="224"/>
        <v>2.7320038782803258E-2</v>
      </c>
      <c r="O672" s="73">
        <v>0.17515592754243697</v>
      </c>
      <c r="P672" s="73">
        <v>1.1711603407504292E-2</v>
      </c>
      <c r="Q672" s="72">
        <v>0.187723978154896</v>
      </c>
      <c r="R672" s="72">
        <v>1.17116034075043E-2</v>
      </c>
      <c r="S672" s="73">
        <v>5.0453068202328417</v>
      </c>
      <c r="T672" s="73">
        <v>1.8277435451233351E-3</v>
      </c>
      <c r="U672" s="73">
        <v>0.2493883890077282</v>
      </c>
      <c r="V672" s="73">
        <v>3.4414218704960325E-3</v>
      </c>
      <c r="W672" s="37">
        <f>U672*Info!$B$2</f>
        <v>0.11970642672370953</v>
      </c>
      <c r="X672" s="37">
        <f>W672*SQRT((0.5*V672/U672)^2+Info!$B$3^2)</f>
        <v>6.0420402550846238E-3</v>
      </c>
      <c r="Y672" s="28">
        <f>W672*Info!$D$2</f>
        <v>9.6962205646204724E-2</v>
      </c>
      <c r="Z672" s="28">
        <f>Y672*SQRT(Info!$D$3^2+(X672/W672)^2)</f>
        <v>6.8888260411910556E-3</v>
      </c>
      <c r="AA672" s="37">
        <f t="shared" si="216"/>
        <v>5.5449500818727446E-2</v>
      </c>
      <c r="AB672" s="37">
        <f t="shared" si="225"/>
        <v>8.4140753525107914E-3</v>
      </c>
      <c r="AC672" s="37">
        <f>(1-EXP(-Info!$B$6*H672*1000))+(Info!$B$6/(Info!$B$6-Info!$B$7))*(EXP(-Info!$B$7*H672*1000)-EXP(-Info!$B$6*H672*1000))*(Info!$B$9-1)</f>
        <v>1.5828801336489735E-2</v>
      </c>
      <c r="AD672" s="37">
        <f>SQRT((Info!$B$6*EXP(-Info!$B$6*H672*1000)+(Info!$B$6/(Info!$B$6+Info!$B$7))*(Info!$B$9-1)*(-Info!$B$7*EXP(-Info!$B$7*H672*1000)+Info!$B$6*EXP(-Info!$B$6*H672*1000)))^2*(0.01*H672*1000)^2)</f>
        <v>1.4771510543984203E-4</v>
      </c>
      <c r="AE672" s="37">
        <f t="shared" si="226"/>
        <v>1.3343635034967341E-4</v>
      </c>
      <c r="AF672" s="37">
        <f t="shared" si="217"/>
        <v>4.9474669154539699</v>
      </c>
      <c r="AG672" s="37">
        <f t="shared" si="227"/>
        <v>6.9504597763077281E-3</v>
      </c>
      <c r="AH672" s="37">
        <f t="shared" si="218"/>
        <v>0.98060773937741286</v>
      </c>
      <c r="AI672">
        <f>AF672*EXP(Info!$B$6*H672*1000)</f>
        <v>5.0167297226873986</v>
      </c>
      <c r="AJ672">
        <f>2*SQRT((EXP(Info!$B$6*H672)*AG672)^2+(Info!$B$6*H672*0.01*AI672)^2)</f>
        <v>1.3901112882318677E-2</v>
      </c>
      <c r="AK672">
        <f t="shared" si="219"/>
        <v>7.3731201238661878E-2</v>
      </c>
      <c r="AL672">
        <f t="shared" si="228"/>
        <v>2.2376391992467198E-2</v>
      </c>
      <c r="AM672">
        <f t="shared" si="222"/>
        <v>1.0717534986614372</v>
      </c>
      <c r="AN672">
        <f t="shared" si="223"/>
        <v>9.801102232768881E-2</v>
      </c>
      <c r="AO672">
        <f t="shared" si="220"/>
        <v>1.0282782044082837</v>
      </c>
      <c r="AP672">
        <f t="shared" si="221"/>
        <v>0.70234195039853731</v>
      </c>
      <c r="AQ672">
        <f t="shared" si="213"/>
        <v>4</v>
      </c>
      <c r="AR672">
        <v>1</v>
      </c>
      <c r="AS672">
        <v>1</v>
      </c>
      <c r="AT672">
        <v>0</v>
      </c>
      <c r="AU672">
        <v>0</v>
      </c>
      <c r="AV672">
        <v>1</v>
      </c>
      <c r="AW672">
        <v>0</v>
      </c>
      <c r="AX672">
        <v>1</v>
      </c>
    </row>
    <row r="673" spans="1:58">
      <c r="A673" t="s">
        <v>264</v>
      </c>
      <c r="B673" s="13" t="s">
        <v>419</v>
      </c>
      <c r="C673" s="13" t="s">
        <v>263</v>
      </c>
      <c r="D673">
        <v>-23.15</v>
      </c>
      <c r="E673">
        <v>-0.2</v>
      </c>
      <c r="F673">
        <v>3706</v>
      </c>
      <c r="G673" s="72">
        <v>10</v>
      </c>
      <c r="H673">
        <v>5.0759999999999996</v>
      </c>
      <c r="J673">
        <f>(F673*100*Info!$B$11)/AI673</f>
        <v>1.4135441359179506</v>
      </c>
      <c r="K673">
        <f>2*((F673*100*Info!$B$11)/AI673^2)*(AJ673/2)</f>
        <v>3.387809386013102E-3</v>
      </c>
      <c r="L673">
        <f t="shared" si="214"/>
        <v>0.10971765408414955</v>
      </c>
      <c r="M673">
        <f t="shared" si="215"/>
        <v>1.6594709879493643</v>
      </c>
      <c r="N673">
        <f t="shared" si="224"/>
        <v>3.5405705345391184E-2</v>
      </c>
      <c r="O673" s="73">
        <v>0.16934606911717365</v>
      </c>
      <c r="P673" s="73">
        <v>4.6519467796380587E-3</v>
      </c>
      <c r="Q673" s="72">
        <v>0.18096141492857301</v>
      </c>
      <c r="R673" s="72">
        <v>4.6519467796380604E-3</v>
      </c>
      <c r="S673" s="73">
        <v>6.5071057873792597</v>
      </c>
      <c r="T673" s="73">
        <v>2.5668758188682164E-3</v>
      </c>
      <c r="U673" s="73">
        <v>0.28472518885826498</v>
      </c>
      <c r="V673" s="73">
        <v>6.0363156509001684E-3</v>
      </c>
      <c r="W673" s="37">
        <f>U673*Info!$B$2</f>
        <v>0.13666809065196719</v>
      </c>
      <c r="X673" s="37">
        <f>W673*SQRT((0.5*V673/U673)^2+Info!$B$3^2)</f>
        <v>6.9852841637577223E-3</v>
      </c>
      <c r="Y673" s="28">
        <f>W673*Info!$D$2</f>
        <v>0.11070115342809343</v>
      </c>
      <c r="Z673" s="28">
        <f>Y673*SQRT(Info!$D$3^2+(X673/W673)^2)</f>
        <v>7.9152217066763269E-3</v>
      </c>
      <c r="AA673" s="37">
        <f t="shared" si="216"/>
        <v>3.2677978465206453E-2</v>
      </c>
      <c r="AB673" s="37">
        <f t="shared" si="225"/>
        <v>7.3623601554522345E-3</v>
      </c>
      <c r="AC673" s="37">
        <f>(1-EXP(-Info!$B$6*H673*1000))+(Info!$B$6/(Info!$B$6-Info!$B$7))*(EXP(-Info!$B$7*H673*1000)-EXP(-Info!$B$6*H673*1000))*(Info!$B$9-1)</f>
        <v>5.2111841220735103E-2</v>
      </c>
      <c r="AD673" s="37">
        <f>SQRT((Info!$B$6*EXP(-Info!$B$6*H673*1000)+(Info!$B$6/(Info!$B$6+Info!$B$7))*(Info!$B$9-1)*(-Info!$B$7*EXP(-Info!$B$7*H673*1000)+Info!$B$6*EXP(-Info!$B$6*H673*1000)))^2*(0.01*H673*1000)^2)</f>
        <v>4.7835172076736746E-4</v>
      </c>
      <c r="AE673" s="37">
        <f t="shared" si="226"/>
        <v>3.8398444696253667E-4</v>
      </c>
      <c r="AF673" s="37">
        <f t="shared" si="217"/>
        <v>6.3947017243259729</v>
      </c>
      <c r="AG673" s="37">
        <f t="shared" si="227"/>
        <v>8.0277887110163666E-3</v>
      </c>
      <c r="AH673" s="37">
        <f t="shared" si="218"/>
        <v>0.98272595117920192</v>
      </c>
      <c r="AI673">
        <f>AF673*EXP(Info!$B$6*H673*1000)</f>
        <v>6.6994104222691737</v>
      </c>
      <c r="AJ673">
        <f>2*SQRT((EXP(Info!$B$6*H673)*AG673)^2+(Info!$B$6*H673*0.01*AI673)^2)</f>
        <v>1.6056326033695858E-2</v>
      </c>
      <c r="AK673">
        <f t="shared" si="219"/>
        <v>4.345190796518502E-2</v>
      </c>
      <c r="AL673">
        <f t="shared" si="228"/>
        <v>1.9579460597409674E-2</v>
      </c>
      <c r="AM673">
        <f t="shared" si="222"/>
        <v>1.0685894031786618</v>
      </c>
      <c r="AN673">
        <f t="shared" si="223"/>
        <v>4.0202912898552094E-2</v>
      </c>
      <c r="AO673">
        <f t="shared" si="220"/>
        <v>1.1739788973892984</v>
      </c>
      <c r="AP673">
        <f t="shared" si="221"/>
        <v>0.59477024072314666</v>
      </c>
      <c r="AQ673">
        <f t="shared" si="213"/>
        <v>4</v>
      </c>
      <c r="AR673">
        <v>1</v>
      </c>
      <c r="AS673">
        <v>1</v>
      </c>
      <c r="AT673">
        <v>0</v>
      </c>
      <c r="AU673">
        <v>0</v>
      </c>
      <c r="AV673">
        <v>1</v>
      </c>
      <c r="AW673">
        <v>0</v>
      </c>
      <c r="AX673">
        <v>1</v>
      </c>
    </row>
    <row r="674" spans="1:58">
      <c r="A674" t="s">
        <v>264</v>
      </c>
      <c r="B674" s="13" t="s">
        <v>419</v>
      </c>
      <c r="C674" s="13" t="s">
        <v>263</v>
      </c>
      <c r="D674">
        <v>-23.15</v>
      </c>
      <c r="E674">
        <v>-0.2</v>
      </c>
      <c r="F674">
        <v>3706</v>
      </c>
      <c r="G674" s="72">
        <v>20</v>
      </c>
      <c r="H674">
        <v>7.4676190476190474</v>
      </c>
      <c r="J674">
        <f>(F674*100*Info!$B$11)/AI674</f>
        <v>1.2605520260020289</v>
      </c>
      <c r="K674">
        <f>2*((F674*100*Info!$B$11)/AI674^2)*(AJ674/2)</f>
        <v>3.3044245797820516E-3</v>
      </c>
      <c r="L674">
        <f t="shared" si="214"/>
        <v>0.13569076615216361</v>
      </c>
      <c r="M674">
        <f t="shared" si="215"/>
        <v>1.8301843909567874</v>
      </c>
      <c r="N674">
        <f t="shared" si="224"/>
        <v>2.7114712743832984E-2</v>
      </c>
      <c r="O674" s="73">
        <v>0.17474572470957148</v>
      </c>
      <c r="P674" s="73">
        <v>1.3099825437761916E-2</v>
      </c>
      <c r="Q674" s="72">
        <v>0.188008143508127</v>
      </c>
      <c r="R674" s="72">
        <v>1.30998254377619E-2</v>
      </c>
      <c r="S674" s="73">
        <v>7.1526005050317343</v>
      </c>
      <c r="T674" s="73">
        <v>2.5014133407526831E-3</v>
      </c>
      <c r="U674" s="73">
        <v>0.35212727925595361</v>
      </c>
      <c r="V674" s="73">
        <v>5.1345546118433255E-3</v>
      </c>
      <c r="W674" s="37">
        <f>U674*Info!$B$2</f>
        <v>0.16902109404285773</v>
      </c>
      <c r="X674" s="37">
        <f>W674*SQRT((0.5*V674/U674)^2+Info!$B$3^2)</f>
        <v>8.5404257434733722E-3</v>
      </c>
      <c r="Y674" s="28">
        <f>W674*Info!$D$2</f>
        <v>0.13690708617471478</v>
      </c>
      <c r="Z674" s="28">
        <f>Y674*SQRT(Info!$D$3^2+(X674/W674)^2)</f>
        <v>9.7321153637044602E-3</v>
      </c>
      <c r="AA674" s="37">
        <f t="shared" si="216"/>
        <v>5.7246306667137481E-3</v>
      </c>
      <c r="AB674" s="37">
        <f t="shared" si="225"/>
        <v>1.0762909853043517E-2</v>
      </c>
      <c r="AC674" s="37">
        <f>(1-EXP(-Info!$B$6*H674*1000))+(Info!$B$6/(Info!$B$6-Info!$B$7))*(EXP(-Info!$B$7*H674*1000)-EXP(-Info!$B$6*H674*1000))*(Info!$B$9-1)</f>
        <v>7.5803780341852672E-2</v>
      </c>
      <c r="AD674" s="37">
        <f>SQRT((Info!$B$6*EXP(-Info!$B$6*H674*1000)+(Info!$B$6/(Info!$B$6+Info!$B$7))*(Info!$B$9-1)*(-Info!$B$7*EXP(-Info!$B$7*H674*1000)+Info!$B$6*EXP(-Info!$B$6*H674*1000)))^2*(0.01*H674*1000)^2)</f>
        <v>6.8811733123151295E-4</v>
      </c>
      <c r="AE674" s="37">
        <f t="shared" si="226"/>
        <v>8.1587876403987675E-4</v>
      </c>
      <c r="AF674" s="37">
        <f t="shared" si="217"/>
        <v>7.0152594702114222</v>
      </c>
      <c r="AG674" s="37">
        <f t="shared" si="227"/>
        <v>9.8460141572814883E-3</v>
      </c>
      <c r="AH674" s="37">
        <f t="shared" si="218"/>
        <v>0.98079844740053701</v>
      </c>
      <c r="AI674">
        <f>AF674*EXP(Info!$B$6*H674*1000)</f>
        <v>7.5125120750001866</v>
      </c>
      <c r="AJ674">
        <f>2*SQRT((EXP(Info!$B$6*H674)*AG674)^2+(Info!$B$6*H674*0.01*AI674)^2)</f>
        <v>1.9693379602326803E-2</v>
      </c>
      <c r="AK674">
        <f t="shared" si="219"/>
        <v>7.6120413975292707E-3</v>
      </c>
      <c r="AL674">
        <f t="shared" si="228"/>
        <v>2.8622882463183928E-2</v>
      </c>
      <c r="AM674">
        <f t="shared" si="222"/>
        <v>1.0758955266035708</v>
      </c>
      <c r="AN674">
        <f t="shared" si="223"/>
        <v>0.11011323020598394</v>
      </c>
      <c r="AO674">
        <f t="shared" si="220"/>
        <v>1.4518911962066758</v>
      </c>
      <c r="AP674">
        <f t="shared" si="221"/>
        <v>0.49625727685401116</v>
      </c>
      <c r="AQ674">
        <f t="shared" si="213"/>
        <v>4</v>
      </c>
      <c r="AR674">
        <v>1</v>
      </c>
      <c r="AS674">
        <v>1</v>
      </c>
      <c r="AT674">
        <v>0</v>
      </c>
      <c r="AU674">
        <v>0</v>
      </c>
      <c r="AV674">
        <v>1</v>
      </c>
      <c r="AW674">
        <v>0</v>
      </c>
      <c r="AX674">
        <v>1</v>
      </c>
    </row>
    <row r="675" spans="1:58">
      <c r="A675" t="s">
        <v>264</v>
      </c>
      <c r="B675" s="13" t="s">
        <v>419</v>
      </c>
      <c r="C675" s="13" t="s">
        <v>263</v>
      </c>
      <c r="D675">
        <v>-23.15</v>
      </c>
      <c r="E675">
        <v>-0.2</v>
      </c>
      <c r="F675">
        <v>3706</v>
      </c>
      <c r="G675" s="72">
        <v>31</v>
      </c>
      <c r="H675">
        <v>10.966666666666667</v>
      </c>
      <c r="J675">
        <f>(F675*100*Info!$B$11)/AI675</f>
        <v>1.7803418175355448</v>
      </c>
      <c r="K675">
        <f>2*((F675*100*Info!$B$11)/AI675^2)*(AJ675/2)</f>
        <v>1.0256056571517548E-2</v>
      </c>
      <c r="L675">
        <f t="shared" si="214"/>
        <v>0.2131141547034732</v>
      </c>
      <c r="M675">
        <f t="shared" si="215"/>
        <v>4.0597516443424597</v>
      </c>
      <c r="N675">
        <f t="shared" si="224"/>
        <v>5.8881741657687246E-2</v>
      </c>
      <c r="O675" s="73">
        <v>0.2345490626423376</v>
      </c>
      <c r="P675" s="73">
        <v>1.3987463693342738E-2</v>
      </c>
      <c r="Q675" s="72">
        <v>0.24432867034665001</v>
      </c>
      <c r="R675" s="72">
        <v>1.39874636933427E-2</v>
      </c>
      <c r="S675" s="73">
        <v>5.0252494744150971</v>
      </c>
      <c r="T675" s="73">
        <v>2.4189957817891379E-3</v>
      </c>
      <c r="U675" s="73">
        <v>0.55304653068664122</v>
      </c>
      <c r="V675" s="73">
        <v>7.3614145432898126E-3</v>
      </c>
      <c r="W675" s="37">
        <f>U675*Info!$B$2</f>
        <v>0.2654623347295878</v>
      </c>
      <c r="X675" s="37">
        <f>W675*SQRT((0.5*V675/U675)^2+Info!$B$3^2)</f>
        <v>1.3390182833968745E-2</v>
      </c>
      <c r="Y675" s="28">
        <f>W675*Info!$D$2</f>
        <v>0.21502449113096614</v>
      </c>
      <c r="Z675" s="28">
        <f>Y675*SQRT(Info!$D$3^2+(X675/W675)^2)</f>
        <v>1.5271725140125628E-2</v>
      </c>
      <c r="AA675" s="37">
        <f t="shared" si="216"/>
        <v>0</v>
      </c>
      <c r="AB675" s="37">
        <f t="shared" si="225"/>
        <v>1.5106597282983901E-2</v>
      </c>
      <c r="AC675" s="37">
        <f>(1-EXP(-Info!$B$6*H675*1000))+(Info!$B$6/(Info!$B$6-Info!$B$7))*(EXP(-Info!$B$7*H675*1000)-EXP(-Info!$B$6*H675*1000))*(Info!$B$9-1)</f>
        <v>0.10950547381967975</v>
      </c>
      <c r="AD675" s="37">
        <f>SQRT((Info!$B$6*EXP(-Info!$B$6*H675*1000)+(Info!$B$6/(Info!$B$6+Info!$B$7))*(Info!$B$9-1)*(-Info!$B$7*EXP(-Info!$B$7*H675*1000)+Info!$B$6*EXP(-Info!$B$6*H675*1000)))^2*(0.01*H675*1000)^2)</f>
        <v>9.7789167521636008E-4</v>
      </c>
      <c r="AE675" s="37">
        <f t="shared" si="226"/>
        <v>0</v>
      </c>
      <c r="AF675" s="37">
        <f t="shared" si="217"/>
        <v>4.8102249832841313</v>
      </c>
      <c r="AG675" s="37">
        <f t="shared" si="227"/>
        <v>1.5319545486195846E-2</v>
      </c>
      <c r="AH675" s="37">
        <f t="shared" si="218"/>
        <v>0.95721118081287038</v>
      </c>
      <c r="AI675">
        <f>AF675*EXP(Info!$B$6*H675*1000)</f>
        <v>5.319154009208753</v>
      </c>
      <c r="AJ675">
        <f>2*SQRT((EXP(Info!$B$6*H675)*AG675)^2+(Info!$B$6*H675*0.01*AI675)^2)</f>
        <v>3.0642174381195864E-2</v>
      </c>
      <c r="AK675">
        <f t="shared" si="219"/>
        <v>0</v>
      </c>
      <c r="AL675">
        <f t="shared" si="228"/>
        <v>4.0174484814367389E-2</v>
      </c>
      <c r="AM675">
        <f t="shared" si="222"/>
        <v>1.0416953604254018</v>
      </c>
      <c r="AN675">
        <f t="shared" si="223"/>
        <v>8.6113602531840236E-2</v>
      </c>
      <c r="AO675">
        <f t="shared" si="220"/>
        <v>2.280321452780496</v>
      </c>
      <c r="AP675">
        <f t="shared" si="221"/>
        <v>0.42410366872951999</v>
      </c>
      <c r="AQ675">
        <f t="shared" si="213"/>
        <v>4</v>
      </c>
      <c r="AR675">
        <v>1</v>
      </c>
      <c r="AS675">
        <v>1</v>
      </c>
      <c r="AT675">
        <v>0</v>
      </c>
      <c r="AU675">
        <v>0</v>
      </c>
      <c r="AV675">
        <v>1</v>
      </c>
      <c r="AW675">
        <v>0</v>
      </c>
      <c r="AX675">
        <v>1</v>
      </c>
    </row>
    <row r="676" spans="1:58">
      <c r="A676" t="s">
        <v>264</v>
      </c>
      <c r="B676" s="13" t="s">
        <v>419</v>
      </c>
      <c r="C676" s="13" t="s">
        <v>263</v>
      </c>
      <c r="D676">
        <v>-23.15</v>
      </c>
      <c r="E676">
        <v>-0.2</v>
      </c>
      <c r="F676">
        <v>3706</v>
      </c>
      <c r="G676" s="72">
        <v>35</v>
      </c>
      <c r="H676">
        <v>12.26608695652174</v>
      </c>
      <c r="J676">
        <f>(F676*100*Info!$B$11)/AI676</f>
        <v>1.8850483495948236</v>
      </c>
      <c r="K676">
        <f>2*((F676*100*Info!$B$11)/AI676^2)*(AJ676/2)</f>
        <v>1.3729365275800915E-2</v>
      </c>
      <c r="L676">
        <f t="shared" si="214"/>
        <v>0.25396150836610515</v>
      </c>
      <c r="M676">
        <f t="shared" si="215"/>
        <v>5.1224080276056814</v>
      </c>
      <c r="N676">
        <f t="shared" si="224"/>
        <v>9.1278137588704691E-2</v>
      </c>
      <c r="O676" s="73">
        <v>0.26868918032513561</v>
      </c>
      <c r="P676" s="73">
        <v>1.1705495528430665E-2</v>
      </c>
      <c r="Q676" s="72">
        <v>0.27037550488503898</v>
      </c>
      <c r="R676" s="72">
        <v>1.17054955284307E-2</v>
      </c>
      <c r="S676" s="73">
        <v>4.745459762805857</v>
      </c>
      <c r="T676" s="73">
        <v>2.8169920365758352E-3</v>
      </c>
      <c r="U676" s="73">
        <v>0.65904834582783289</v>
      </c>
      <c r="V676" s="73">
        <v>1.0718077911119991E-2</v>
      </c>
      <c r="W676" s="37">
        <f>U676*Info!$B$2</f>
        <v>0.31634320599735977</v>
      </c>
      <c r="X676" s="37">
        <f>W676*SQRT((0.5*V676/U676)^2+Info!$B$3^2)</f>
        <v>1.6024964472110041E-2</v>
      </c>
      <c r="Y676" s="28">
        <f>W676*Info!$D$2</f>
        <v>0.25623799685786142</v>
      </c>
      <c r="Z676" s="28">
        <f>Y676*SQRT(Info!$D$3^2+(X676/W676)^2)</f>
        <v>1.8238172073072562E-2</v>
      </c>
      <c r="AA676" s="37">
        <f t="shared" si="216"/>
        <v>0</v>
      </c>
      <c r="AB676" s="37">
        <f t="shared" si="225"/>
        <v>1.7060308986765645E-2</v>
      </c>
      <c r="AC676" s="37">
        <f>(1-EXP(-Info!$B$6*H676*1000))+(Info!$B$6/(Info!$B$6-Info!$B$7))*(EXP(-Info!$B$7*H676*1000)-EXP(-Info!$B$6*H676*1000))*(Info!$B$9-1)</f>
        <v>0.12173685158905188</v>
      </c>
      <c r="AD676" s="37">
        <f>SQRT((Info!$B$6*EXP(-Info!$B$6*H676*1000)+(Info!$B$6/(Info!$B$6+Info!$B$7))*(Info!$B$9-1)*(-Info!$B$7*EXP(-Info!$B$7*H676*1000)+Info!$B$6*EXP(-Info!$B$6*H676*1000)))^2*(0.01*H676*1000)^2)</f>
        <v>1.0804955601098848E-3</v>
      </c>
      <c r="AE676" s="37">
        <f t="shared" si="226"/>
        <v>0</v>
      </c>
      <c r="AF676" s="37">
        <f t="shared" si="217"/>
        <v>4.4892217659479954</v>
      </c>
      <c r="AG676" s="37">
        <f t="shared" si="227"/>
        <v>1.8292478826024014E-2</v>
      </c>
      <c r="AH676" s="37">
        <f t="shared" si="218"/>
        <v>0.94600354661813524</v>
      </c>
      <c r="AI676">
        <f>AF676*EXP(Info!$B$6*H676*1000)</f>
        <v>5.0236973065129469</v>
      </c>
      <c r="AJ676">
        <f>2*SQRT((EXP(Info!$B$6*H676)*AG676)^2+(Info!$B$6*H676*0.01*AI676)^2)</f>
        <v>3.6589074954495718E-2</v>
      </c>
      <c r="AK676">
        <f t="shared" si="219"/>
        <v>0</v>
      </c>
      <c r="AL676">
        <f t="shared" si="228"/>
        <v>4.5370185719404557E-2</v>
      </c>
      <c r="AM676">
        <f t="shared" si="222"/>
        <v>1.0062761163581755</v>
      </c>
      <c r="AN676">
        <f t="shared" si="223"/>
        <v>6.1804124003484402E-2</v>
      </c>
      <c r="AO676">
        <f t="shared" si="220"/>
        <v>2.7173881364825414</v>
      </c>
      <c r="AP676">
        <f t="shared" si="221"/>
        <v>0.40769267084288668</v>
      </c>
      <c r="AQ676">
        <f t="shared" si="213"/>
        <v>4</v>
      </c>
      <c r="AR676">
        <v>1</v>
      </c>
      <c r="AS676">
        <v>1</v>
      </c>
      <c r="AT676">
        <v>0</v>
      </c>
      <c r="AU676">
        <v>0</v>
      </c>
      <c r="AV676">
        <v>1</v>
      </c>
      <c r="AW676">
        <v>0</v>
      </c>
      <c r="AX676">
        <v>1</v>
      </c>
      <c r="AY676"/>
      <c r="AZ676"/>
      <c r="BB676"/>
      <c r="BC676"/>
      <c r="BD676"/>
      <c r="BE676"/>
      <c r="BF676"/>
    </row>
    <row r="677" spans="1:58">
      <c r="A677" t="s">
        <v>264</v>
      </c>
      <c r="B677" s="13" t="s">
        <v>419</v>
      </c>
      <c r="C677" s="13" t="s">
        <v>263</v>
      </c>
      <c r="D677">
        <v>-23.15</v>
      </c>
      <c r="E677">
        <v>-0.2</v>
      </c>
      <c r="F677">
        <v>3706</v>
      </c>
      <c r="G677" s="72">
        <v>40</v>
      </c>
      <c r="H677">
        <v>12.931304347826087</v>
      </c>
      <c r="J677">
        <f>(F677*100*Info!$B$11)/AI677</f>
        <v>1.8730696598941159</v>
      </c>
      <c r="K677">
        <f>2*((F677*100*Info!$B$11)/AI677^2)*(AJ677/2)</f>
        <v>1.5801171210463958E-2</v>
      </c>
      <c r="L677">
        <f t="shared" si="214"/>
        <v>0.2955346395660729</v>
      </c>
      <c r="M677">
        <f t="shared" si="215"/>
        <v>5.9230595449628103</v>
      </c>
      <c r="N677">
        <f t="shared" si="224"/>
        <v>0.11542657261363649</v>
      </c>
      <c r="O677" s="73">
        <v>0.30999199657155607</v>
      </c>
      <c r="P677" s="73">
        <v>1.8881073815910501E-2</v>
      </c>
      <c r="Q677" s="72">
        <v>0.32045092480423998</v>
      </c>
      <c r="R677" s="72">
        <v>1.8881073815910501E-2</v>
      </c>
      <c r="S677" s="73">
        <v>4.7886377591002915</v>
      </c>
      <c r="T677" s="73">
        <v>3.5986714198420091E-3</v>
      </c>
      <c r="U677" s="73">
        <v>0.76693360578118319</v>
      </c>
      <c r="V677" s="73">
        <v>1.3472803877847141E-2</v>
      </c>
      <c r="W677" s="37">
        <f>U677*Info!$B$2</f>
        <v>0.36812813077496792</v>
      </c>
      <c r="X677" s="37">
        <f>W677*SQRT((0.5*V677/U677)^2+Info!$B$3^2)</f>
        <v>1.8688262328615292E-2</v>
      </c>
      <c r="Y677" s="28">
        <f>W677*Info!$D$2</f>
        <v>0.29818378592772404</v>
      </c>
      <c r="Z677" s="28">
        <f>Y677*SQRT(Info!$D$3^2+(X677/W677)^2)</f>
        <v>2.124682574514565E-2</v>
      </c>
      <c r="AA677" s="37">
        <f t="shared" si="216"/>
        <v>0</v>
      </c>
      <c r="AB677" s="37">
        <f t="shared" si="225"/>
        <v>2.0937403993179449E-2</v>
      </c>
      <c r="AC677" s="37">
        <f>(1-EXP(-Info!$B$6*H677*1000))+(Info!$B$6/(Info!$B$6-Info!$B$7))*(EXP(-Info!$B$7*H677*1000)-EXP(-Info!$B$6*H677*1000))*(Info!$B$9-1)</f>
        <v>0.12793993815063751</v>
      </c>
      <c r="AD677" s="37">
        <f>SQRT((Info!$B$6*EXP(-Info!$B$6*H677*1000)+(Info!$B$6/(Info!$B$6+Info!$B$7))*(Info!$B$9-1)*(-Info!$B$7*EXP(-Info!$B$7*H677*1000)+Info!$B$6*EXP(-Info!$B$6*H677*1000)))^2*(0.01*H677*1000)^2)</f>
        <v>1.1319990204996582E-3</v>
      </c>
      <c r="AE677" s="37">
        <f t="shared" si="226"/>
        <v>0</v>
      </c>
      <c r="AF677" s="37">
        <f t="shared" si="217"/>
        <v>4.4904539731725679</v>
      </c>
      <c r="AG677" s="37">
        <f t="shared" si="227"/>
        <v>2.1322880040969629E-2</v>
      </c>
      <c r="AH677" s="37">
        <f t="shared" si="218"/>
        <v>0.93773097884444123</v>
      </c>
      <c r="AI677">
        <f>AF677*EXP(Info!$B$6*H677*1000)</f>
        <v>5.0558249483585795</v>
      </c>
      <c r="AJ677">
        <f>2*SQRT((EXP(Info!$B$6*H677)*AG677)^2+(Info!$B$6*H677*0.01*AI677)^2)</f>
        <v>4.2650819309979666E-2</v>
      </c>
      <c r="AK677">
        <f t="shared" si="219"/>
        <v>0</v>
      </c>
      <c r="AL677">
        <f t="shared" si="228"/>
        <v>5.5680932179461427E-2</v>
      </c>
      <c r="AM677">
        <f t="shared" si="222"/>
        <v>1.0337393492359719</v>
      </c>
      <c r="AN677">
        <f t="shared" si="223"/>
        <v>8.7602451131431128E-2</v>
      </c>
      <c r="AO677">
        <f t="shared" si="220"/>
        <v>3.1622206398254065</v>
      </c>
      <c r="AP677">
        <f t="shared" si="221"/>
        <v>0.40419665305421637</v>
      </c>
      <c r="AQ677">
        <f t="shared" si="213"/>
        <v>4</v>
      </c>
      <c r="AR677">
        <v>1</v>
      </c>
      <c r="AS677">
        <v>1</v>
      </c>
      <c r="AT677">
        <v>0</v>
      </c>
      <c r="AU677">
        <v>0</v>
      </c>
      <c r="AV677">
        <v>1</v>
      </c>
      <c r="AW677">
        <v>0</v>
      </c>
      <c r="AX677">
        <v>1</v>
      </c>
    </row>
    <row r="678" spans="1:58">
      <c r="A678" t="s">
        <v>264</v>
      </c>
      <c r="B678" s="13" t="s">
        <v>419</v>
      </c>
      <c r="C678" s="13" t="s">
        <v>263</v>
      </c>
      <c r="D678">
        <v>-23.15</v>
      </c>
      <c r="E678">
        <v>-0.2</v>
      </c>
      <c r="F678">
        <v>3706</v>
      </c>
      <c r="G678" s="72">
        <v>46</v>
      </c>
      <c r="H678">
        <v>13.987500000000001</v>
      </c>
      <c r="J678">
        <f>(F678*100*Info!$B$11)/AI678</f>
        <v>1.5393187573896279</v>
      </c>
      <c r="K678">
        <f>2*((F678*100*Info!$B$11)/AI678^2)*(AJ678/2)</f>
        <v>1.4619201590927102E-2</v>
      </c>
      <c r="L678">
        <f t="shared" si="214"/>
        <v>0.40616903286827788</v>
      </c>
      <c r="M678">
        <f t="shared" si="215"/>
        <v>6.6898926373249044</v>
      </c>
      <c r="N678">
        <f t="shared" si="224"/>
        <v>0.11788755591765152</v>
      </c>
      <c r="O678" s="73">
        <v>0.38209422705788715</v>
      </c>
      <c r="P678" s="73">
        <v>1.0674319564567701E-2</v>
      </c>
      <c r="Q678" s="72">
        <v>0.3911879814268685</v>
      </c>
      <c r="R678" s="72">
        <v>1.0674319564567701E-2</v>
      </c>
      <c r="S678" s="73">
        <v>5.8212030039673621</v>
      </c>
      <c r="T678" s="73">
        <v>4.1152337419704957E-3</v>
      </c>
      <c r="U678" s="73">
        <v>1.0540377987220038</v>
      </c>
      <c r="V678" s="73">
        <v>1.5645598078761858E-2</v>
      </c>
      <c r="W678" s="37">
        <f>U678*Info!$B$2</f>
        <v>0.50593814338656173</v>
      </c>
      <c r="X678" s="37">
        <f>W678*SQRT((0.5*V678/U678)^2+Info!$B$3^2)</f>
        <v>2.5574071113413897E-2</v>
      </c>
      <c r="Y678" s="28">
        <f>W678*Info!$D$2</f>
        <v>0.40980989614311503</v>
      </c>
      <c r="Z678" s="28">
        <f>Y678*SQRT(Info!$D$3^2+(X678/W678)^2)</f>
        <v>2.9137115558808498E-2</v>
      </c>
      <c r="AA678" s="37">
        <f t="shared" si="216"/>
        <v>0</v>
      </c>
      <c r="AB678" s="37">
        <f t="shared" si="225"/>
        <v>2.6125052877565232E-2</v>
      </c>
      <c r="AC678" s="37">
        <f>(1-EXP(-Info!$B$6*H678*1000))+(Info!$B$6/(Info!$B$6-Info!$B$7))*(EXP(-Info!$B$7*H678*1000)-EXP(-Info!$B$6*H678*1000))*(Info!$B$9-1)</f>
        <v>0.13770813380388683</v>
      </c>
      <c r="AD678" s="37">
        <f>SQRT((Info!$B$6*EXP(-Info!$B$6*H678*1000)+(Info!$B$6/(Info!$B$6+Info!$B$7))*(Info!$B$9-1)*(-Info!$B$7*EXP(-Info!$B$7*H678*1000)+Info!$B$6*EXP(-Info!$B$6*H678*1000)))^2*(0.01*H678*1000)^2)</f>
        <v>1.2123704015423117E-3</v>
      </c>
      <c r="AE678" s="37">
        <f t="shared" si="226"/>
        <v>0</v>
      </c>
      <c r="AF678" s="37">
        <f t="shared" si="217"/>
        <v>5.4113931078242468</v>
      </c>
      <c r="AG678" s="37">
        <f t="shared" si="227"/>
        <v>2.9209678024160472E-2</v>
      </c>
      <c r="AH678" s="37">
        <f t="shared" si="218"/>
        <v>0.92960048019905595</v>
      </c>
      <c r="AI678">
        <f>AF678*EXP(Info!$B$6*H678*1000)</f>
        <v>6.1520151502377844</v>
      </c>
      <c r="AJ678">
        <f>2*SQRT((EXP(Info!$B$6*H678)*AG678)^2+(Info!$B$6*H678*0.01*AI678)^2)</f>
        <v>5.8426852294244554E-2</v>
      </c>
      <c r="AK678">
        <f t="shared" si="219"/>
        <v>0</v>
      </c>
      <c r="AL678">
        <f t="shared" si="228"/>
        <v>6.9476965622596976E-2</v>
      </c>
      <c r="AM678">
        <f t="shared" si="222"/>
        <v>1.0237997690752958</v>
      </c>
      <c r="AN678">
        <f t="shared" si="223"/>
        <v>3.9980875226222977E-2</v>
      </c>
      <c r="AO678">
        <f t="shared" si="220"/>
        <v>4.3460086468369434</v>
      </c>
      <c r="AP678">
        <f t="shared" si="221"/>
        <v>0.36250524176757937</v>
      </c>
      <c r="AQ678">
        <f t="shared" si="213"/>
        <v>4</v>
      </c>
      <c r="AR678">
        <v>1</v>
      </c>
      <c r="AS678">
        <v>1</v>
      </c>
      <c r="AT678">
        <v>0</v>
      </c>
      <c r="AU678">
        <v>0</v>
      </c>
      <c r="AV678">
        <v>1</v>
      </c>
      <c r="AW678">
        <v>0</v>
      </c>
      <c r="AX678">
        <v>1</v>
      </c>
    </row>
    <row r="679" spans="1:58">
      <c r="A679" t="s">
        <v>264</v>
      </c>
      <c r="B679" s="13" t="s">
        <v>419</v>
      </c>
      <c r="C679" s="13" t="s">
        <v>263</v>
      </c>
      <c r="D679">
        <v>-23.15</v>
      </c>
      <c r="E679">
        <v>-0.2</v>
      </c>
      <c r="F679">
        <v>3706</v>
      </c>
      <c r="G679" s="72">
        <v>52</v>
      </c>
      <c r="H679">
        <v>15.817500000000001</v>
      </c>
      <c r="J679">
        <f>(F679*100*Info!$B$11)/AI679</f>
        <v>1.8573255759626222</v>
      </c>
      <c r="K679">
        <f>2*((F679*100*Info!$B$11)/AI679^2)*(AJ679/2)</f>
        <v>1.4064981157101576E-2</v>
      </c>
      <c r="L679">
        <f t="shared" si="214"/>
        <v>0.26888062715969624</v>
      </c>
      <c r="M679">
        <f t="shared" si="215"/>
        <v>5.34356786303894</v>
      </c>
      <c r="N679">
        <f t="shared" si="224"/>
        <v>7.8291706294990146E-2</v>
      </c>
      <c r="O679" s="73">
        <v>0.25278498577904168</v>
      </c>
      <c r="P679" s="73">
        <v>4.5635769797664275E-3</v>
      </c>
      <c r="Q679" s="72">
        <v>0.25048835266887132</v>
      </c>
      <c r="R679" s="72">
        <v>4.5635769797664275E-3</v>
      </c>
      <c r="S679" s="73">
        <v>4.6815207240928567</v>
      </c>
      <c r="T679" s="73">
        <v>2.6095153197466044E-3</v>
      </c>
      <c r="U679" s="73">
        <v>0.69776453012435602</v>
      </c>
      <c r="V679" s="73">
        <v>8.7519502087798576E-3</v>
      </c>
      <c r="W679" s="37">
        <f>U679*Info!$B$2</f>
        <v>0.33492697445969088</v>
      </c>
      <c r="X679" s="37">
        <f>W679*SQRT((0.5*V679/U679)^2+Info!$B$3^2)</f>
        <v>1.6877563852088578E-2</v>
      </c>
      <c r="Y679" s="28">
        <f>W679*Info!$D$2</f>
        <v>0.27129084931234965</v>
      </c>
      <c r="Z679" s="28">
        <f>Y679*SQRT(Info!$D$3^2+(X679/W679)^2)</f>
        <v>1.9258460881260705E-2</v>
      </c>
      <c r="AA679" s="37">
        <f t="shared" si="216"/>
        <v>0</v>
      </c>
      <c r="AB679" s="37">
        <f t="shared" si="225"/>
        <v>1.7031110365853735E-2</v>
      </c>
      <c r="AC679" s="37">
        <f>(1-EXP(-Info!$B$6*H679*1000))+(Info!$B$6/(Info!$B$6-Info!$B$7))*(EXP(-Info!$B$7*H679*1000)-EXP(-Info!$B$6*H679*1000))*(Info!$B$9-1)</f>
        <v>0.15440089324459241</v>
      </c>
      <c r="AD679" s="37">
        <f>SQRT((Info!$B$6*EXP(-Info!$B$6*H679*1000)+(Info!$B$6/(Info!$B$6+Info!$B$7))*(Info!$B$9-1)*(-Info!$B$7*EXP(-Info!$B$7*H679*1000)+Info!$B$6*EXP(-Info!$B$6*H679*1000)))^2*(0.01*H679*1000)^2)</f>
        <v>1.3476165827761865E-3</v>
      </c>
      <c r="AE679" s="37">
        <f t="shared" si="226"/>
        <v>0</v>
      </c>
      <c r="AF679" s="37">
        <f t="shared" si="217"/>
        <v>4.4102298747805069</v>
      </c>
      <c r="AG679" s="37">
        <f t="shared" si="227"/>
        <v>1.9302608840932538E-2</v>
      </c>
      <c r="AH679" s="37">
        <f t="shared" si="218"/>
        <v>0.94205069991120927</v>
      </c>
      <c r="AI679">
        <f>AF679*EXP(Info!$B$6*H679*1000)</f>
        <v>5.0986819107350563</v>
      </c>
      <c r="AJ679">
        <f>2*SQRT((EXP(Info!$B$6*H679)*AG679)^2+(Info!$B$6*H679*0.01*AI679)^2)</f>
        <v>3.8610820810657059E-2</v>
      </c>
      <c r="AK679">
        <f t="shared" si="219"/>
        <v>0</v>
      </c>
      <c r="AL679">
        <f t="shared" si="228"/>
        <v>4.5292534906951419E-2</v>
      </c>
      <c r="AM679">
        <f t="shared" si="222"/>
        <v>0.99091467753477325</v>
      </c>
      <c r="AN679">
        <f t="shared" si="223"/>
        <v>2.5415360708835179E-2</v>
      </c>
      <c r="AO679">
        <f t="shared" si="220"/>
        <v>2.8770227073956858</v>
      </c>
      <c r="AP679">
        <f t="shared" si="221"/>
        <v>0.36227835446721574</v>
      </c>
      <c r="AQ679">
        <f t="shared" si="213"/>
        <v>4</v>
      </c>
      <c r="AR679">
        <v>1</v>
      </c>
      <c r="AS679">
        <v>1</v>
      </c>
      <c r="AT679">
        <v>0</v>
      </c>
      <c r="AU679">
        <v>0</v>
      </c>
      <c r="AV679">
        <v>1</v>
      </c>
      <c r="AW679">
        <v>0</v>
      </c>
      <c r="AX679">
        <v>1</v>
      </c>
    </row>
    <row r="680" spans="1:58">
      <c r="A680" t="s">
        <v>264</v>
      </c>
      <c r="B680" s="13" t="s">
        <v>419</v>
      </c>
      <c r="C680" s="13" t="s">
        <v>263</v>
      </c>
      <c r="D680">
        <v>-23.15</v>
      </c>
      <c r="E680">
        <v>-0.2</v>
      </c>
      <c r="F680">
        <v>3706</v>
      </c>
      <c r="G680" s="72">
        <v>62</v>
      </c>
      <c r="H680">
        <v>18.563636363636363</v>
      </c>
      <c r="J680">
        <f>(F680*100*Info!$B$11)/AI680</f>
        <v>2.1063140676826513</v>
      </c>
      <c r="K680">
        <f>2*((F680*100*Info!$B$11)/AI680^2)*(AJ680/2)</f>
        <v>1.1442231989398569E-2</v>
      </c>
      <c r="L680">
        <f t="shared" si="214"/>
        <v>0.16965501208166911</v>
      </c>
      <c r="M680">
        <f t="shared" si="215"/>
        <v>3.8236101030252407</v>
      </c>
      <c r="N680">
        <f t="shared" si="224"/>
        <v>6.2736982520289475E-2</v>
      </c>
      <c r="O680" s="73">
        <v>0.15369213400903975</v>
      </c>
      <c r="P680" s="73">
        <v>4.3875918589632093E-3</v>
      </c>
      <c r="Q680" s="72">
        <v>0.15803663607812121</v>
      </c>
      <c r="R680" s="72">
        <v>4.3875918589632093E-3</v>
      </c>
      <c r="S680" s="73">
        <v>3.9633566475513904</v>
      </c>
      <c r="T680" s="73">
        <v>1.8067753148325277E-3</v>
      </c>
      <c r="U680" s="73">
        <v>0.44026693569893682</v>
      </c>
      <c r="V680" s="73">
        <v>6.8163941380272519E-3</v>
      </c>
      <c r="W680" s="37">
        <f>U680*Info!$B$2</f>
        <v>0.21132812913548968</v>
      </c>
      <c r="X680" s="37">
        <f>W680*SQRT((0.5*V680/U680)^2+Info!$B$3^2)</f>
        <v>1.0692297573615953E-2</v>
      </c>
      <c r="Y680" s="28">
        <f>W680*Info!$D$2</f>
        <v>0.17117578459974664</v>
      </c>
      <c r="Z680" s="28">
        <f>Y680*SQRT(Info!$D$3^2+(X680/W680)^2)</f>
        <v>1.2176274257025168E-2</v>
      </c>
      <c r="AA680" s="37">
        <f t="shared" si="216"/>
        <v>0</v>
      </c>
      <c r="AB680" s="37">
        <f t="shared" si="225"/>
        <v>1.0915034034897172E-2</v>
      </c>
      <c r="AC680" s="37">
        <f>(1-EXP(-Info!$B$6*H680*1000))+(Info!$B$6/(Info!$B$6-Info!$B$7))*(EXP(-Info!$B$7*H680*1000)-EXP(-Info!$B$6*H680*1000))*(Info!$B$9-1)</f>
        <v>0.17890806832284725</v>
      </c>
      <c r="AD680" s="37">
        <f>SQRT((Info!$B$6*EXP(-Info!$B$6*H680*1000)+(Info!$B$6/(Info!$B$6+Info!$B$7))*(Info!$B$9-1)*(-Info!$B$7*EXP(-Info!$B$7*H680*1000)+Info!$B$6*EXP(-Info!$B$6*H680*1000)))^2*(0.01*H680*1000)^2)</f>
        <v>1.5412843814321673E-3</v>
      </c>
      <c r="AE680" s="37">
        <f t="shared" si="226"/>
        <v>0</v>
      </c>
      <c r="AF680" s="37">
        <f t="shared" si="217"/>
        <v>3.7921808629516436</v>
      </c>
      <c r="AG680" s="37">
        <f t="shared" si="227"/>
        <v>1.2209740539498201E-2</v>
      </c>
      <c r="AH680" s="37">
        <f t="shared" si="218"/>
        <v>0.95681040092480674</v>
      </c>
      <c r="AI680">
        <f>AF680*EXP(Info!$B$6*H680*1000)</f>
        <v>4.4959640453452927</v>
      </c>
      <c r="AJ680">
        <f>2*SQRT((EXP(Info!$B$6*H680)*AG680)^2+(Info!$B$6*H680*0.01*AI680)^2)</f>
        <v>2.4423643374054758E-2</v>
      </c>
      <c r="AK680">
        <f t="shared" si="219"/>
        <v>0</v>
      </c>
      <c r="AL680">
        <f t="shared" si="228"/>
        <v>2.9027441512405539E-2</v>
      </c>
      <c r="AM680">
        <f t="shared" si="222"/>
        <v>1.0282675629243714</v>
      </c>
      <c r="AN680">
        <f t="shared" si="223"/>
        <v>4.0947463267636736E-2</v>
      </c>
      <c r="AO680">
        <f t="shared" si="220"/>
        <v>1.8153086272465195</v>
      </c>
      <c r="AP680">
        <f t="shared" si="221"/>
        <v>0.34908852231896298</v>
      </c>
      <c r="AQ680">
        <f t="shared" si="213"/>
        <v>4</v>
      </c>
      <c r="AR680">
        <v>1</v>
      </c>
      <c r="AS680">
        <v>1</v>
      </c>
      <c r="AT680">
        <v>0</v>
      </c>
      <c r="AU680">
        <v>0</v>
      </c>
      <c r="AV680">
        <v>1</v>
      </c>
      <c r="AW680">
        <v>0</v>
      </c>
      <c r="AX680">
        <v>1</v>
      </c>
    </row>
    <row r="681" spans="1:58">
      <c r="A681" t="s">
        <v>264</v>
      </c>
      <c r="B681" s="13" t="s">
        <v>419</v>
      </c>
      <c r="C681" s="13" t="s">
        <v>263</v>
      </c>
      <c r="D681">
        <v>-23.15</v>
      </c>
      <c r="E681">
        <v>-0.2</v>
      </c>
      <c r="F681">
        <v>3706</v>
      </c>
      <c r="G681" s="72">
        <v>72</v>
      </c>
      <c r="H681">
        <v>20.745454545454546</v>
      </c>
      <c r="J681">
        <f>(F681*100*Info!$B$11)/AI681</f>
        <v>2.1482428704339775</v>
      </c>
      <c r="K681">
        <f>2*((F681*100*Info!$B$11)/AI681^2)*(AJ681/2)</f>
        <v>1.4662945083789172E-2</v>
      </c>
      <c r="L681">
        <f t="shared" si="214"/>
        <v>0.20952451513294743</v>
      </c>
      <c r="M681">
        <f t="shared" si="215"/>
        <v>4.8161721402257465</v>
      </c>
      <c r="N681">
        <f t="shared" si="224"/>
        <v>6.9237320650876719E-2</v>
      </c>
      <c r="O681" s="73">
        <v>0.19592860204163551</v>
      </c>
      <c r="P681" s="73">
        <v>7.1006507930748818E-3</v>
      </c>
      <c r="Q681" s="72">
        <v>0.20168686380639947</v>
      </c>
      <c r="R681" s="72">
        <v>7.1006507930748818E-3</v>
      </c>
      <c r="S681" s="73">
        <v>3.855913277039706</v>
      </c>
      <c r="T681" s="73">
        <v>1.9991450058821727E-3</v>
      </c>
      <c r="U681" s="73">
        <v>0.5437311583048442</v>
      </c>
      <c r="V681" s="73">
        <v>6.8794645371898847E-3</v>
      </c>
      <c r="W681" s="37">
        <f>U681*Info!$B$2</f>
        <v>0.26099095598632521</v>
      </c>
      <c r="X681" s="37">
        <f>W681*SQRT((0.5*V681/U681)^2+Info!$B$3^2)</f>
        <v>1.3153582585295262E-2</v>
      </c>
      <c r="Y681" s="28">
        <f>W681*Info!$D$2</f>
        <v>0.21140267434892343</v>
      </c>
      <c r="Z681" s="28">
        <f>Y681*SQRT(Info!$D$3^2+(X681/W681)^2)</f>
        <v>1.5008131346888701E-2</v>
      </c>
      <c r="AA681" s="37">
        <f t="shared" si="216"/>
        <v>0</v>
      </c>
      <c r="AB681" s="37">
        <f t="shared" si="225"/>
        <v>1.3624299807677515E-2</v>
      </c>
      <c r="AC681" s="37">
        <f>(1-EXP(-Info!$B$6*H681*1000))+(Info!$B$6/(Info!$B$6-Info!$B$7))*(EXP(-Info!$B$7*H681*1000)-EXP(-Info!$B$6*H681*1000))*(Info!$B$9-1)</f>
        <v>0.19792473031163654</v>
      </c>
      <c r="AD681" s="37">
        <f>SQRT((Info!$B$6*EXP(-Info!$B$6*H681*1000)+(Info!$B$6/(Info!$B$6+Info!$B$7))*(Info!$B$9-1)*(-Info!$B$7*EXP(-Info!$B$7*H681*1000)+Info!$B$6*EXP(-Info!$B$6*H681*1000)))^2*(0.01*H681*1000)^2)</f>
        <v>1.6874609324602204E-3</v>
      </c>
      <c r="AE681" s="37">
        <f t="shared" si="226"/>
        <v>0</v>
      </c>
      <c r="AF681" s="37">
        <f t="shared" si="217"/>
        <v>3.6445106026907825</v>
      </c>
      <c r="AG681" s="37">
        <f t="shared" si="227"/>
        <v>1.5041381310042611E-2</v>
      </c>
      <c r="AH681" s="37">
        <f t="shared" si="218"/>
        <v>0.94517442194363266</v>
      </c>
      <c r="AI681">
        <f>AF681*EXP(Info!$B$6*H681*1000)</f>
        <v>4.4082130781577433</v>
      </c>
      <c r="AJ681">
        <f>2*SQRT((EXP(Info!$B$6*H681)*AG681)^2+(Info!$B$6*H681*0.01*AI681)^2)</f>
        <v>3.0088491004562481E-2</v>
      </c>
      <c r="AK681">
        <f t="shared" si="219"/>
        <v>0</v>
      </c>
      <c r="AL681">
        <f t="shared" si="228"/>
        <v>3.6232462908537579E-2</v>
      </c>
      <c r="AM681">
        <f t="shared" si="222"/>
        <v>1.0293895924574621</v>
      </c>
      <c r="AN681">
        <f t="shared" si="223"/>
        <v>5.201112923400919E-2</v>
      </c>
      <c r="AO681">
        <f t="shared" si="220"/>
        <v>2.2419123094187658</v>
      </c>
      <c r="AP681">
        <f t="shared" si="221"/>
        <v>0.36034094984085435</v>
      </c>
      <c r="AQ681">
        <f t="shared" si="213"/>
        <v>4</v>
      </c>
      <c r="AR681">
        <v>1</v>
      </c>
      <c r="AS681">
        <v>1</v>
      </c>
      <c r="AT681">
        <v>0</v>
      </c>
      <c r="AU681">
        <v>0</v>
      </c>
      <c r="AV681">
        <v>1</v>
      </c>
      <c r="AW681">
        <v>0</v>
      </c>
      <c r="AX681">
        <v>1</v>
      </c>
    </row>
    <row r="682" spans="1:58">
      <c r="A682" t="s">
        <v>264</v>
      </c>
      <c r="B682" s="13" t="s">
        <v>419</v>
      </c>
      <c r="C682" s="13" t="s">
        <v>263</v>
      </c>
      <c r="D682">
        <v>-23.15</v>
      </c>
      <c r="E682">
        <v>-0.2</v>
      </c>
      <c r="F682">
        <v>3706</v>
      </c>
      <c r="G682" s="72">
        <v>82</v>
      </c>
      <c r="H682">
        <v>22.503030303030304</v>
      </c>
      <c r="J682">
        <f>(F682*100*Info!$B$11)/AI682</f>
        <v>2.0964685075161906</v>
      </c>
      <c r="K682">
        <f>2*((F682*100*Info!$B$11)/AI682^2)*(AJ682/2)</f>
        <v>1.2746266924876765E-2</v>
      </c>
      <c r="L682">
        <f t="shared" si="214"/>
        <v>0.19040538936099219</v>
      </c>
      <c r="M682">
        <f t="shared" si="215"/>
        <v>4.2712142562864592</v>
      </c>
      <c r="N682">
        <f t="shared" si="224"/>
        <v>8.315363951583693E-2</v>
      </c>
      <c r="O682" s="73">
        <v>0.15814893389848483</v>
      </c>
      <c r="P682" s="73">
        <v>6.4610813406865567E-3</v>
      </c>
      <c r="Q682" s="72">
        <v>0.15668568971733715</v>
      </c>
      <c r="R682" s="72">
        <v>6.4610813406865567E-3</v>
      </c>
      <c r="S682" s="73">
        <v>3.8669173478852055</v>
      </c>
      <c r="T682" s="73">
        <v>1.7759134053321358E-3</v>
      </c>
      <c r="U682" s="73">
        <v>0.49411565438557736</v>
      </c>
      <c r="V682" s="73">
        <v>9.1385096642343268E-3</v>
      </c>
      <c r="W682" s="37">
        <f>U682*Info!$B$2</f>
        <v>0.23717551410507712</v>
      </c>
      <c r="X682" s="37">
        <f>W682*SQRT((0.5*V682/U682)^2+Info!$B$3^2)</f>
        <v>1.205988694388125E-2</v>
      </c>
      <c r="Y682" s="28">
        <f>W682*Info!$D$2</f>
        <v>0.19211216642511247</v>
      </c>
      <c r="Z682" s="28">
        <f>Y682*SQRT(Info!$D$3^2+(X682/W682)^2)</f>
        <v>1.3700053578791536E-2</v>
      </c>
      <c r="AA682" s="37">
        <f t="shared" si="216"/>
        <v>0</v>
      </c>
      <c r="AB682" s="37">
        <f t="shared" si="225"/>
        <v>1.2485081742701543E-2</v>
      </c>
      <c r="AC682" s="37">
        <f>(1-EXP(-Info!$B$6*H682*1000))+(Info!$B$6/(Info!$B$6-Info!$B$7))*(EXP(-Info!$B$7*H682*1000)-EXP(-Info!$B$6*H682*1000))*(Info!$B$9-1)</f>
        <v>0.21295709241320523</v>
      </c>
      <c r="AD682" s="37">
        <f>SQRT((Info!$B$6*EXP(-Info!$B$6*H682*1000)+(Info!$B$6/(Info!$B$6+Info!$B$7))*(Info!$B$9-1)*(-Info!$B$7*EXP(-Info!$B$7*H682*1000)+Info!$B$6*EXP(-Info!$B$6*H682*1000)))^2*(0.01*H682*1000)^2)</f>
        <v>1.800415798817581E-3</v>
      </c>
      <c r="AE682" s="37">
        <f t="shared" si="226"/>
        <v>0</v>
      </c>
      <c r="AF682" s="37">
        <f t="shared" si="217"/>
        <v>3.6748051814600928</v>
      </c>
      <c r="AG682" s="37">
        <f t="shared" si="227"/>
        <v>1.372879948020104E-2</v>
      </c>
      <c r="AH682" s="37">
        <f t="shared" si="218"/>
        <v>0.95031903991168121</v>
      </c>
      <c r="AI682">
        <f>AF682*EXP(Info!$B$6*H682*1000)</f>
        <v>4.517078259251198</v>
      </c>
      <c r="AJ682">
        <f>2*SQRT((EXP(Info!$B$6*H682)*AG682)^2+(Info!$B$6*H682*0.01*AI682)^2)</f>
        <v>2.7463272167721226E-2</v>
      </c>
      <c r="AK682">
        <f t="shared" si="219"/>
        <v>0</v>
      </c>
      <c r="AL682">
        <f t="shared" si="228"/>
        <v>3.3202826386540485E-2</v>
      </c>
      <c r="AM682">
        <f t="shared" si="222"/>
        <v>0.99074768229492505</v>
      </c>
      <c r="AN682">
        <f t="shared" si="223"/>
        <v>5.7510196482237319E-2</v>
      </c>
      <c r="AO682">
        <f t="shared" si="220"/>
        <v>2.037337663887314</v>
      </c>
      <c r="AP682">
        <f t="shared" si="221"/>
        <v>0.32006460935778241</v>
      </c>
      <c r="AQ682">
        <f t="shared" si="213"/>
        <v>4</v>
      </c>
      <c r="AR682">
        <v>1</v>
      </c>
      <c r="AS682">
        <v>1</v>
      </c>
      <c r="AT682">
        <v>0</v>
      </c>
      <c r="AU682">
        <v>0</v>
      </c>
      <c r="AV682">
        <v>1</v>
      </c>
      <c r="AW682">
        <v>0</v>
      </c>
      <c r="AX682">
        <v>1</v>
      </c>
    </row>
    <row r="683" spans="1:58">
      <c r="A683" t="s">
        <v>264</v>
      </c>
      <c r="B683" s="13" t="s">
        <v>419</v>
      </c>
      <c r="C683" s="13" t="s">
        <v>263</v>
      </c>
      <c r="D683">
        <v>-23.15</v>
      </c>
      <c r="E683">
        <v>-0.2</v>
      </c>
      <c r="F683">
        <v>3706</v>
      </c>
      <c r="G683" s="72">
        <v>94</v>
      </c>
      <c r="H683">
        <v>25.028368794326241</v>
      </c>
      <c r="J683">
        <f>(F683*100*Info!$B$11)/AI683</f>
        <v>2.3321442697485777</v>
      </c>
      <c r="K683">
        <f>2*((F683*100*Info!$B$11)/AI683^2)*(AJ683/2)</f>
        <v>1.6069082465779316E-2</v>
      </c>
      <c r="L683">
        <f t="shared" si="214"/>
        <v>0.18480961102130197</v>
      </c>
      <c r="M683">
        <f t="shared" si="215"/>
        <v>4.6117286261143846</v>
      </c>
      <c r="N683">
        <f t="shared" si="224"/>
        <v>5.8694490889807077E-2</v>
      </c>
      <c r="O683" s="73">
        <v>0.58543275502881942</v>
      </c>
      <c r="P683" s="73">
        <v>1.2656757635887769E-2</v>
      </c>
      <c r="Q683" s="72">
        <v>0.67893078848394994</v>
      </c>
      <c r="R683" s="72">
        <v>1.2656757635887769E-2</v>
      </c>
      <c r="S683" s="73">
        <v>3.4974527579790053</v>
      </c>
      <c r="T683" s="73">
        <v>6.5558492634009364E-3</v>
      </c>
      <c r="U683" s="73">
        <v>0.47959420787929952</v>
      </c>
      <c r="V683" s="73">
        <v>5.1320270587543928E-3</v>
      </c>
      <c r="W683" s="37">
        <f>U683*Info!$B$2</f>
        <v>0.23020521978206376</v>
      </c>
      <c r="X683" s="37">
        <f>W683*SQRT((0.5*V683/U683)^2+Info!$B$3^2)</f>
        <v>1.1575973378382556E-2</v>
      </c>
      <c r="Y683" s="28">
        <f>W683*Info!$D$2</f>
        <v>0.18646622802347165</v>
      </c>
      <c r="Z683" s="28">
        <f>Y683*SQRT(Info!$D$3^2+(X683/W683)^2)</f>
        <v>1.3222844192314499E-2</v>
      </c>
      <c r="AA683" s="37">
        <f t="shared" si="216"/>
        <v>0.35522753524675565</v>
      </c>
      <c r="AB683" s="37">
        <f t="shared" si="225"/>
        <v>1.3192859361049161E-2</v>
      </c>
      <c r="AC683" s="37">
        <f>(1-EXP(-Info!$B$6*H683*1000))+(Info!$B$6/(Info!$B$6-Info!$B$7))*(EXP(-Info!$B$7*H683*1000)-EXP(-Info!$B$6*H683*1000))*(Info!$B$9-1)</f>
        <v>0.23411719506229975</v>
      </c>
      <c r="AD683" s="37">
        <f>SQRT((Info!$B$6*EXP(-Info!$B$6*H683*1000)+(Info!$B$6/(Info!$B$6+Info!$B$7))*(Info!$B$9-1)*(-Info!$B$7*EXP(-Info!$B$7*H683*1000)+Info!$B$6*EXP(-Info!$B$6*H683*1000)))^2*(0.01*H683*1000)^2)</f>
        <v>1.9554456518249973E-3</v>
      </c>
      <c r="AE683" s="37">
        <f t="shared" si="226"/>
        <v>3.1658210496933884E-3</v>
      </c>
      <c r="AF683" s="37">
        <f t="shared" si="217"/>
        <v>3.2278216557946693</v>
      </c>
      <c r="AG683" s="37">
        <f t="shared" si="227"/>
        <v>1.3986093855827497E-2</v>
      </c>
      <c r="AH683" s="37">
        <f t="shared" si="218"/>
        <v>0.92290643481339207</v>
      </c>
      <c r="AI683">
        <f>AF683*EXP(Info!$B$6*H683*1000)</f>
        <v>4.0606031279218922</v>
      </c>
      <c r="AJ683">
        <f>2*SQRT((EXP(Info!$B$6*H683)*AG683)^2+(Info!$B$6*H683*0.01*AI683)^2)</f>
        <v>2.7978614946669988E-2</v>
      </c>
      <c r="AK683">
        <f t="shared" si="219"/>
        <v>0.47234605361761101</v>
      </c>
      <c r="AL683">
        <f t="shared" si="228"/>
        <v>3.508509018477414E-2</v>
      </c>
      <c r="AM683">
        <f t="shared" si="222"/>
        <v>1.1597075542015545</v>
      </c>
      <c r="AN683">
        <f t="shared" si="223"/>
        <v>3.3106221078238046E-2</v>
      </c>
      <c r="AO683">
        <f t="shared" si="220"/>
        <v>1.9774628357194972</v>
      </c>
      <c r="AP683">
        <f t="shared" si="221"/>
        <v>1.2206835391476549</v>
      </c>
      <c r="AQ683">
        <f t="shared" si="213"/>
        <v>4</v>
      </c>
      <c r="AR683">
        <v>1</v>
      </c>
      <c r="AS683">
        <v>1</v>
      </c>
      <c r="AT683">
        <v>0</v>
      </c>
      <c r="AU683">
        <v>0</v>
      </c>
      <c r="AV683">
        <v>1</v>
      </c>
      <c r="AW683">
        <v>0</v>
      </c>
      <c r="AX683">
        <v>1</v>
      </c>
    </row>
    <row r="684" spans="1:58">
      <c r="A684" s="13" t="s">
        <v>78</v>
      </c>
      <c r="B684" s="13" t="s">
        <v>203</v>
      </c>
      <c r="D684" s="14">
        <v>-32.049999999999997</v>
      </c>
      <c r="E684" s="14">
        <v>40.5</v>
      </c>
      <c r="F684" s="14">
        <v>2475</v>
      </c>
      <c r="G684" s="16">
        <v>1.27</v>
      </c>
      <c r="H684">
        <v>24.533999999999999</v>
      </c>
      <c r="J684">
        <f>(F684*100*Info!$B$11)/AI684</f>
        <v>1.5004651534509446</v>
      </c>
      <c r="K684">
        <f>2*((F684*100*Info!$B$11)/AI684^2)*(AJ684/2)</f>
        <v>2.6602638988943696E-2</v>
      </c>
      <c r="L684">
        <f t="shared" si="214"/>
        <v>0.30211110280373887</v>
      </c>
      <c r="M684">
        <f t="shared" si="215"/>
        <v>4.8503868498358127</v>
      </c>
      <c r="N684">
        <f t="shared" si="224"/>
        <v>8.9485279509214796E-2</v>
      </c>
      <c r="O684">
        <v>2.113</v>
      </c>
      <c r="P684">
        <v>5.0000000000000001E-3</v>
      </c>
      <c r="S684">
        <v>4.07</v>
      </c>
      <c r="T684">
        <v>0.06</v>
      </c>
      <c r="U684">
        <v>0.78400000000000003</v>
      </c>
      <c r="V684">
        <v>4.0000000000000001E-3</v>
      </c>
      <c r="W684" s="37">
        <f>U684*Info!$B$2</f>
        <v>0.37631999999999999</v>
      </c>
      <c r="X684" s="37">
        <f>W684*SQRT((0.5*V684/U684)^2+Info!$B$3^2)</f>
        <v>1.8840473879390616E-2</v>
      </c>
      <c r="Y684" s="28">
        <f>W684*Info!$D$2</f>
        <v>0.30481920000000001</v>
      </c>
      <c r="Z684" s="28">
        <f>Y684*SQRT(Info!$D$3^2+(X684/W684)^2)</f>
        <v>2.1567994464094249E-2</v>
      </c>
      <c r="AA684" s="37">
        <f t="shared" si="216"/>
        <v>1.73668</v>
      </c>
      <c r="AB684" s="37">
        <f t="shared" si="225"/>
        <v>1.9005616433044211E-2</v>
      </c>
      <c r="AC684" s="37">
        <f>(1-EXP(-Info!$B$6*H684*1000))+(Info!$B$6/(Info!$B$6-Info!$B$7))*(EXP(-Info!$B$7*H684*1000)-EXP(-Info!$B$6*H684*1000))*(Info!$B$9-1)</f>
        <v>0.23001508514865612</v>
      </c>
      <c r="AD684" s="37">
        <f>SQRT((Info!$B$6*EXP(-Info!$B$6*H684*1000)+(Info!$B$6/(Info!$B$6+Info!$B$7))*(Info!$B$9-1)*(-Info!$B$7*EXP(-Info!$B$7*H684*1000)+Info!$B$6*EXP(-Info!$B$6*H684*1000)))^2*(0.01*H684*1000)^2)</f>
        <v>1.925758895250308E-3</v>
      </c>
      <c r="AE684" s="37">
        <f t="shared" si="226"/>
        <v>5.5041702466719113E-3</v>
      </c>
      <c r="AF684" s="37">
        <f t="shared" si="217"/>
        <v>3.3657182019240324</v>
      </c>
      <c r="AG684" s="37">
        <f t="shared" si="227"/>
        <v>3.735604737264836E-2</v>
      </c>
      <c r="AH684" s="37">
        <f t="shared" si="218"/>
        <v>0.82695778917052387</v>
      </c>
      <c r="AI684">
        <f>AF684*EXP(Info!$B$6*H684*1000)</f>
        <v>4.2149248153598737</v>
      </c>
      <c r="AJ684">
        <f>2*SQRT((EXP(Info!$B$6*H684)*AG684)^2+(Info!$B$6*H684*0.01*AI684)^2)</f>
        <v>7.4728908545908967E-2</v>
      </c>
      <c r="AK684">
        <f t="shared" si="219"/>
        <v>2.309263396</v>
      </c>
      <c r="AL684">
        <f t="shared" si="228"/>
        <v>5.0543536342037773E-2</v>
      </c>
      <c r="AM684"/>
      <c r="AN684"/>
      <c r="AO684">
        <f t="shared" si="220"/>
        <v>3.232588796389845</v>
      </c>
      <c r="AP684">
        <f t="shared" si="221"/>
        <v>2.6951530612244898</v>
      </c>
      <c r="AQ684">
        <f t="shared" si="213"/>
        <v>6</v>
      </c>
      <c r="AR684">
        <v>1</v>
      </c>
      <c r="AS684">
        <v>1</v>
      </c>
      <c r="AT684">
        <v>1</v>
      </c>
      <c r="AU684">
        <v>1</v>
      </c>
      <c r="AV684">
        <v>0</v>
      </c>
      <c r="AW684">
        <v>1</v>
      </c>
      <c r="AX684">
        <v>1</v>
      </c>
    </row>
    <row r="685" spans="1:58">
      <c r="A685" s="13" t="s">
        <v>78</v>
      </c>
      <c r="B685" s="13" t="s">
        <v>203</v>
      </c>
      <c r="D685" s="14">
        <v>-32.049999999999997</v>
      </c>
      <c r="E685" s="14">
        <v>40.5</v>
      </c>
      <c r="F685" s="14">
        <v>2475</v>
      </c>
      <c r="G685" s="16">
        <v>1.31</v>
      </c>
      <c r="H685">
        <v>25.832000000000001</v>
      </c>
      <c r="J685">
        <f>(F685*100*Info!$B$11)/AI685</f>
        <v>1.4848763243255785</v>
      </c>
      <c r="K685">
        <f>2*((F685*100*Info!$B$11)/AI685^2)*(AJ685/2)</f>
        <v>2.2210628119908669E-2</v>
      </c>
      <c r="L685">
        <f t="shared" si="214"/>
        <v>0.33525084112149589</v>
      </c>
      <c r="M685">
        <f t="shared" si="215"/>
        <v>5.3265245925995348</v>
      </c>
      <c r="N685">
        <f t="shared" si="224"/>
        <v>9.0468860081348926E-2</v>
      </c>
      <c r="O685">
        <v>2.0830000000000002</v>
      </c>
      <c r="P685">
        <v>1.6E-2</v>
      </c>
      <c r="S685">
        <v>4.0999999999999996</v>
      </c>
      <c r="T685">
        <v>0.04</v>
      </c>
      <c r="U685">
        <v>0.87</v>
      </c>
      <c r="V685">
        <v>7.0000000000000001E-3</v>
      </c>
      <c r="W685" s="37">
        <f>U685*Info!$B$2</f>
        <v>0.41759999999999997</v>
      </c>
      <c r="X685" s="37">
        <f>W685*SQRT((0.5*V685/U685)^2+Info!$B$3^2)</f>
        <v>2.0947477175068122E-2</v>
      </c>
      <c r="Y685" s="28">
        <f>W685*Info!$D$2</f>
        <v>0.338256</v>
      </c>
      <c r="Z685" s="28">
        <f>Y685*SQRT(Info!$D$3^2+(X685/W685)^2)</f>
        <v>2.3956990301788748E-2</v>
      </c>
      <c r="AA685" s="37">
        <f t="shared" si="216"/>
        <v>1.6654000000000002</v>
      </c>
      <c r="AB685" s="37">
        <f t="shared" si="225"/>
        <v>2.242313091430365E-2</v>
      </c>
      <c r="AC685" s="37">
        <f>(1-EXP(-Info!$B$6*H685*1000))+(Info!$B$6/(Info!$B$6-Info!$B$7))*(EXP(-Info!$B$7*H685*1000)-EXP(-Info!$B$6*H685*1000))*(Info!$B$9-1)</f>
        <v>0.24074406276124485</v>
      </c>
      <c r="AD685" s="37">
        <f>SQRT((Info!$B$6*EXP(-Info!$B$6*H685*1000)+(Info!$B$6/(Info!$B$6+Info!$B$7))*(Info!$B$9-1)*(-Info!$B$7*EXP(-Info!$B$7*H685*1000)+Info!$B$6*EXP(-Info!$B$6*H685*1000)))^2*(0.01*H685*1000)^2)</f>
        <v>2.0030263456127847E-3</v>
      </c>
      <c r="AE685" s="37">
        <f t="shared" si="226"/>
        <v>6.3457684322542297E-3</v>
      </c>
      <c r="AF685" s="37">
        <f t="shared" si="217"/>
        <v>3.3608088378774226</v>
      </c>
      <c r="AG685" s="37">
        <f t="shared" si="227"/>
        <v>3.1846603607226222E-2</v>
      </c>
      <c r="AH685" s="37">
        <f t="shared" si="218"/>
        <v>0.81970947265302996</v>
      </c>
      <c r="AI685">
        <f>AF685*EXP(Info!$B$6*H685*1000)</f>
        <v>4.2591747920390786</v>
      </c>
      <c r="AJ685">
        <f>2*SQRT((EXP(Info!$B$6*H685)*AG685)^2+(Info!$B$6*H685*0.01*AI685)^2)</f>
        <v>6.3708300721028455E-2</v>
      </c>
      <c r="AK685">
        <f t="shared" si="219"/>
        <v>2.2144823800000002</v>
      </c>
      <c r="AL685">
        <f t="shared" si="228"/>
        <v>5.9632074353499126E-2</v>
      </c>
      <c r="AM685"/>
      <c r="AN685"/>
      <c r="AO685">
        <f t="shared" si="220"/>
        <v>3.5871839959938328</v>
      </c>
      <c r="AP685">
        <f t="shared" si="221"/>
        <v>2.3942528735632185</v>
      </c>
      <c r="AQ685">
        <f t="shared" si="213"/>
        <v>6</v>
      </c>
      <c r="AR685">
        <v>1</v>
      </c>
      <c r="AS685">
        <v>1</v>
      </c>
      <c r="AT685">
        <v>1</v>
      </c>
      <c r="AU685">
        <v>1</v>
      </c>
      <c r="AV685">
        <v>0</v>
      </c>
      <c r="AW685">
        <v>1</v>
      </c>
      <c r="AX685">
        <v>1</v>
      </c>
    </row>
    <row r="686" spans="1:58">
      <c r="A686" s="13" t="s">
        <v>78</v>
      </c>
      <c r="B686" s="13" t="s">
        <v>203</v>
      </c>
      <c r="D686" s="14">
        <v>-32.049999999999997</v>
      </c>
      <c r="E686" s="14">
        <v>40.5</v>
      </c>
      <c r="F686" s="14">
        <v>2475</v>
      </c>
      <c r="G686" s="16">
        <v>1.33</v>
      </c>
      <c r="H686">
        <v>26.327999999999999</v>
      </c>
      <c r="J686">
        <f>(F686*100*Info!$B$11)/AI686</f>
        <v>1.4216925035525827</v>
      </c>
      <c r="K686">
        <f>2*((F686*100*Info!$B$11)/AI686^2)*(AJ686/2)</f>
        <v>2.7457656732227883E-2</v>
      </c>
      <c r="L686">
        <f t="shared" si="214"/>
        <v>0.33640687850467349</v>
      </c>
      <c r="M686">
        <f t="shared" si="215"/>
        <v>5.1174583692557203</v>
      </c>
      <c r="N686">
        <f t="shared" si="224"/>
        <v>0.11203459703705168</v>
      </c>
      <c r="O686">
        <v>2.0379999999999998</v>
      </c>
      <c r="P686">
        <v>1.4E-2</v>
      </c>
      <c r="S686">
        <v>4.2300000000000004</v>
      </c>
      <c r="T686">
        <v>7.0000000000000007E-2</v>
      </c>
      <c r="U686">
        <v>0.873</v>
      </c>
      <c r="V686">
        <v>8.9999999999999993E-3</v>
      </c>
      <c r="W686" s="37">
        <f>U686*Info!$B$2</f>
        <v>0.41903999999999997</v>
      </c>
      <c r="X686" s="37">
        <f>W686*SQRT((0.5*V686/U686)^2+Info!$B$3^2)</f>
        <v>2.1063045933577607E-2</v>
      </c>
      <c r="Y686" s="28">
        <f>W686*Info!$D$2</f>
        <v>0.33942240000000001</v>
      </c>
      <c r="Z686" s="28">
        <f>Y686*SQRT(Info!$D$3^2+(X686/W686)^2)</f>
        <v>2.4064474402504622E-2</v>
      </c>
      <c r="AA686" s="37">
        <f t="shared" si="216"/>
        <v>1.61896</v>
      </c>
      <c r="AB686" s="37">
        <f t="shared" si="225"/>
        <v>2.2195763199313517E-2</v>
      </c>
      <c r="AC686" s="37">
        <f>(1-EXP(-Info!$B$6*H686*1000))+(Info!$B$6/(Info!$B$6-Info!$B$7))*(EXP(-Info!$B$7*H686*1000)-EXP(-Info!$B$6*H686*1000))*(Info!$B$9-1)</f>
        <v>0.24480871338886723</v>
      </c>
      <c r="AD686" s="37">
        <f>SQRT((Info!$B$6*EXP(-Info!$B$6*H686*1000)+(Info!$B$6/(Info!$B$6+Info!$B$7))*(Info!$B$9-1)*(-Info!$B$7*EXP(-Info!$B$7*H686*1000)+Info!$B$6*EXP(-Info!$B$6*H686*1000)))^2*(0.01*H686*1000)^2)</f>
        <v>2.0319781885060058E-3</v>
      </c>
      <c r="AE686" s="37">
        <f t="shared" si="226"/>
        <v>6.3519557338539848E-3</v>
      </c>
      <c r="AF686" s="37">
        <f t="shared" si="217"/>
        <v>3.49424208537196</v>
      </c>
      <c r="AG686" s="37">
        <f t="shared" si="227"/>
        <v>4.2947017008328307E-2</v>
      </c>
      <c r="AH686" s="37">
        <f t="shared" si="218"/>
        <v>0.82606195871677535</v>
      </c>
      <c r="AI686">
        <f>AF686*EXP(Info!$B$6*H686*1000)</f>
        <v>4.4484639217408901</v>
      </c>
      <c r="AJ686">
        <f>2*SQRT((EXP(Info!$B$6*H686)*AG686)^2+(Info!$B$6*H686*0.01*AI686)^2)</f>
        <v>8.5914777663694666E-2</v>
      </c>
      <c r="AK686">
        <f t="shared" si="219"/>
        <v>2.1527311120000001</v>
      </c>
      <c r="AL686">
        <f t="shared" si="228"/>
        <v>5.902741265225437E-2</v>
      </c>
      <c r="AM686"/>
      <c r="AN686"/>
      <c r="AO686">
        <f t="shared" si="220"/>
        <v>3.5995535959800185</v>
      </c>
      <c r="AP686">
        <f t="shared" si="221"/>
        <v>2.3344788087056125</v>
      </c>
      <c r="AQ686">
        <f t="shared" si="213"/>
        <v>6</v>
      </c>
      <c r="AR686">
        <v>1</v>
      </c>
      <c r="AS686">
        <v>1</v>
      </c>
      <c r="AT686">
        <v>1</v>
      </c>
      <c r="AU686">
        <v>1</v>
      </c>
      <c r="AV686">
        <v>0</v>
      </c>
      <c r="AW686">
        <v>1</v>
      </c>
      <c r="AX686">
        <v>1</v>
      </c>
    </row>
    <row r="687" spans="1:58">
      <c r="A687" s="13" t="s">
        <v>78</v>
      </c>
      <c r="B687" s="13" t="s">
        <v>203</v>
      </c>
      <c r="D687" s="14">
        <v>-32.049999999999997</v>
      </c>
      <c r="E687" s="14">
        <v>40.5</v>
      </c>
      <c r="F687" s="14">
        <v>2475</v>
      </c>
      <c r="G687" s="16">
        <v>1.35</v>
      </c>
      <c r="H687">
        <v>26.67</v>
      </c>
      <c r="J687">
        <f>(F687*100*Info!$B$11)/AI687</f>
        <v>1.2913250063029571</v>
      </c>
      <c r="K687">
        <f>2*((F687*100*Info!$B$11)/AI687^2)*(AJ687/2)</f>
        <v>1.892614201508554E-2</v>
      </c>
      <c r="L687">
        <f t="shared" si="214"/>
        <v>0.34758190654205667</v>
      </c>
      <c r="M687">
        <f t="shared" si="215"/>
        <v>4.8026009219215018</v>
      </c>
      <c r="N687">
        <f t="shared" si="224"/>
        <v>8.8258061120874282E-2</v>
      </c>
      <c r="O687">
        <v>2.0659999999999998</v>
      </c>
      <c r="P687">
        <v>1.4999999999999999E-2</v>
      </c>
      <c r="S687">
        <v>4.59</v>
      </c>
      <c r="T687">
        <v>0.05</v>
      </c>
      <c r="U687">
        <v>0.90200000000000002</v>
      </c>
      <c r="V687">
        <v>0.01</v>
      </c>
      <c r="W687" s="37">
        <f>U687*Info!$B$2</f>
        <v>0.43296000000000001</v>
      </c>
      <c r="X687" s="37">
        <f>W687*SQRT((0.5*V687/U687)^2+Info!$B$3^2)</f>
        <v>2.1780631395806691E-2</v>
      </c>
      <c r="Y687" s="28">
        <f>W687*Info!$D$2</f>
        <v>0.35069760000000005</v>
      </c>
      <c r="Z687" s="28">
        <f>Y687*SQRT(Info!$D$3^2+(X687/W687)^2)</f>
        <v>2.4874146603025404E-2</v>
      </c>
      <c r="AA687" s="37">
        <f t="shared" si="216"/>
        <v>1.6330399999999998</v>
      </c>
      <c r="AB687" s="37">
        <f t="shared" si="225"/>
        <v>2.3035752733522735E-2</v>
      </c>
      <c r="AC687" s="37">
        <f>(1-EXP(-Info!$B$6*H687*1000))+(Info!$B$6/(Info!$B$6-Info!$B$7))*(EXP(-Info!$B$7*H687*1000)-EXP(-Info!$B$6*H687*1000))*(Info!$B$9-1)</f>
        <v>0.24760010132280369</v>
      </c>
      <c r="AD687" s="37">
        <f>SQRT((Info!$B$6*EXP(-Info!$B$6*H687*1000)+(Info!$B$6/(Info!$B$6+Info!$B$7))*(Info!$B$9-1)*(-Info!$B$7*EXP(-Info!$B$7*H687*1000)+Info!$B$6*EXP(-Info!$B$6*H687*1000)))^2*(0.01*H687*1000)^2)</f>
        <v>2.0517579496638423E-3</v>
      </c>
      <c r="AE687" s="37">
        <f t="shared" si="226"/>
        <v>6.6149993347215455E-3</v>
      </c>
      <c r="AF687" s="37">
        <f t="shared" si="217"/>
        <v>3.8349615305358085</v>
      </c>
      <c r="AG687" s="37">
        <f t="shared" si="227"/>
        <v>3.5881490847331957E-2</v>
      </c>
      <c r="AH687" s="37">
        <f t="shared" si="218"/>
        <v>0.83550360142392344</v>
      </c>
      <c r="AI687">
        <f>AF687*EXP(Info!$B$6*H687*1000)</f>
        <v>4.8975647331183136</v>
      </c>
      <c r="AJ687">
        <f>2*SQRT((EXP(Info!$B$6*H687)*AG687)^2+(Info!$B$6*H687*0.01*AI687)^2)</f>
        <v>7.1780539534696583E-2</v>
      </c>
      <c r="AK687">
        <f t="shared" si="219"/>
        <v>2.1714532879999999</v>
      </c>
      <c r="AL687">
        <f t="shared" si="228"/>
        <v>6.1261280819530362E-2</v>
      </c>
      <c r="AM687"/>
      <c r="AN687"/>
      <c r="AO687">
        <f t="shared" si="220"/>
        <v>3.7191263958464797</v>
      </c>
      <c r="AP687">
        <f t="shared" si="221"/>
        <v>2.2904656319290462</v>
      </c>
      <c r="AQ687">
        <f t="shared" si="213"/>
        <v>6</v>
      </c>
      <c r="AR687">
        <v>1</v>
      </c>
      <c r="AS687">
        <v>1</v>
      </c>
      <c r="AT687">
        <v>1</v>
      </c>
      <c r="AU687">
        <v>1</v>
      </c>
      <c r="AV687">
        <v>0</v>
      </c>
      <c r="AW687">
        <v>1</v>
      </c>
      <c r="AX687">
        <v>1</v>
      </c>
    </row>
    <row r="688" spans="1:58">
      <c r="A688" s="13" t="s">
        <v>78</v>
      </c>
      <c r="B688" s="13" t="s">
        <v>203</v>
      </c>
      <c r="D688" s="14">
        <v>-32.049999999999997</v>
      </c>
      <c r="E688" s="14">
        <v>40.5</v>
      </c>
      <c r="F688" s="14">
        <v>2475</v>
      </c>
      <c r="G688" s="16">
        <v>1.35</v>
      </c>
      <c r="H688">
        <v>26.67</v>
      </c>
      <c r="J688">
        <f>(F688*100*Info!$B$11)/AI688</f>
        <v>1.3010142287923332</v>
      </c>
      <c r="K688">
        <f>2*((F688*100*Info!$B$11)/AI688^2)*(AJ688/2)</f>
        <v>2.2279963345512525E-2</v>
      </c>
      <c r="L688">
        <f t="shared" si="214"/>
        <v>0.30403783177570143</v>
      </c>
      <c r="M688">
        <f t="shared" si="215"/>
        <v>4.2324657339755234</v>
      </c>
      <c r="N688">
        <f t="shared" si="224"/>
        <v>7.5590707799139067E-2</v>
      </c>
      <c r="O688">
        <v>2.1429999999999998</v>
      </c>
      <c r="P688">
        <v>5.0000000000000001E-3</v>
      </c>
      <c r="S688">
        <v>4.55</v>
      </c>
      <c r="T688">
        <v>7.0000000000000007E-2</v>
      </c>
      <c r="U688">
        <v>0.78900000000000003</v>
      </c>
      <c r="V688">
        <v>4.0000000000000001E-3</v>
      </c>
      <c r="W688" s="37">
        <f>U688*Info!$B$2</f>
        <v>0.37872</v>
      </c>
      <c r="X688" s="37">
        <f>W688*SQRT((0.5*V688/U688)^2+Info!$B$3^2)</f>
        <v>1.8960318984658463E-2</v>
      </c>
      <c r="Y688" s="28">
        <f>W688*Info!$D$2</f>
        <v>0.30676320000000001</v>
      </c>
      <c r="Z688" s="28">
        <f>Y688*SQRT(Info!$D$3^2+(X688/W688)^2)</f>
        <v>2.1705367219450589E-2</v>
      </c>
      <c r="AA688" s="37">
        <f t="shared" si="216"/>
        <v>1.7642799999999998</v>
      </c>
      <c r="AB688" s="37">
        <f t="shared" si="225"/>
        <v>1.9124426684217231E-2</v>
      </c>
      <c r="AC688" s="37">
        <f>(1-EXP(-Info!$B$6*H688*1000))+(Info!$B$6/(Info!$B$6-Info!$B$7))*(EXP(-Info!$B$7*H688*1000)-EXP(-Info!$B$6*H688*1000))*(Info!$B$9-1)</f>
        <v>0.24760010132280369</v>
      </c>
      <c r="AD688" s="37">
        <f>SQRT((Info!$B$6*EXP(-Info!$B$6*H688*1000)+(Info!$B$6/(Info!$B$6+Info!$B$7))*(Info!$B$9-1)*(-Info!$B$7*EXP(-Info!$B$7*H688*1000)+Info!$B$6*EXP(-Info!$B$6*H688*1000)))^2*(0.01*H688*1000)^2)</f>
        <v>2.0517579496638423E-3</v>
      </c>
      <c r="AE688" s="37">
        <f t="shared" si="226"/>
        <v>5.9603449855635537E-3</v>
      </c>
      <c r="AF688" s="37">
        <f t="shared" si="217"/>
        <v>3.8064008932382039</v>
      </c>
      <c r="AG688" s="37">
        <f t="shared" si="227"/>
        <v>4.1613083020585404E-2</v>
      </c>
      <c r="AH688" s="37">
        <f t="shared" si="218"/>
        <v>0.83657162488751735</v>
      </c>
      <c r="AI688">
        <f>AF688*EXP(Info!$B$6*H688*1000)</f>
        <v>4.8610904246095172</v>
      </c>
      <c r="AJ688">
        <f>2*SQRT((EXP(Info!$B$6*H688)*AG688)^2+(Info!$B$6*H688*0.01*AI688)^2)</f>
        <v>8.3246527272846219E-2</v>
      </c>
      <c r="AK688">
        <f t="shared" si="219"/>
        <v>2.3459631159999996</v>
      </c>
      <c r="AL688">
        <f t="shared" si="228"/>
        <v>5.0859500324007302E-2</v>
      </c>
      <c r="AM688"/>
      <c r="AN688"/>
      <c r="AO688">
        <f t="shared" si="220"/>
        <v>3.2532047963668207</v>
      </c>
      <c r="AP688">
        <f t="shared" si="221"/>
        <v>2.716096324461343</v>
      </c>
      <c r="AQ688">
        <f t="shared" si="213"/>
        <v>6</v>
      </c>
      <c r="AR688">
        <v>1</v>
      </c>
      <c r="AS688">
        <v>1</v>
      </c>
      <c r="AT688">
        <v>1</v>
      </c>
      <c r="AU688">
        <v>1</v>
      </c>
      <c r="AV688">
        <v>0</v>
      </c>
      <c r="AW688">
        <v>1</v>
      </c>
      <c r="AX688">
        <v>1</v>
      </c>
    </row>
    <row r="689" spans="1:52">
      <c r="A689" s="13" t="s">
        <v>78</v>
      </c>
      <c r="B689" s="13" t="s">
        <v>203</v>
      </c>
      <c r="D689" s="14">
        <v>-32.049999999999997</v>
      </c>
      <c r="E689" s="14">
        <v>40.5</v>
      </c>
      <c r="F689" s="14">
        <v>2475</v>
      </c>
      <c r="G689" s="16">
        <v>1.39</v>
      </c>
      <c r="H689">
        <v>27.353999999999999</v>
      </c>
      <c r="J689">
        <f>(F689*100*Info!$B$11)/AI689</f>
        <v>1.3199465835021373</v>
      </c>
      <c r="K689">
        <f>2*((F689*100*Info!$B$11)/AI689^2)*(AJ689/2)</f>
        <v>1.8784232218634143E-2</v>
      </c>
      <c r="L689">
        <f t="shared" si="214"/>
        <v>0.31174474766355198</v>
      </c>
      <c r="M689">
        <f t="shared" si="215"/>
        <v>4.4029046362546822</v>
      </c>
      <c r="N689">
        <f t="shared" si="224"/>
        <v>6.6332030442201359E-2</v>
      </c>
      <c r="O689">
        <v>2.3519999999999999</v>
      </c>
      <c r="P689">
        <v>5.0000000000000001E-3</v>
      </c>
      <c r="S689">
        <v>4.54</v>
      </c>
      <c r="T689">
        <v>0.05</v>
      </c>
      <c r="U689">
        <v>0.80900000000000005</v>
      </c>
      <c r="V689">
        <v>4.0000000000000001E-3</v>
      </c>
      <c r="W689" s="37">
        <f>U689*Info!$B$2</f>
        <v>0.38832</v>
      </c>
      <c r="X689" s="37">
        <f>W689*SQRT((0.5*V689/U689)^2+Info!$B$3^2)</f>
        <v>1.9439718516480634E-2</v>
      </c>
      <c r="Y689" s="28">
        <f>W689*Info!$D$2</f>
        <v>0.31453920000000002</v>
      </c>
      <c r="Z689" s="28">
        <f>Y689*SQRT(Info!$D$3^2+(X689/W689)^2)</f>
        <v>2.2254869207506033E-2</v>
      </c>
      <c r="AA689" s="37">
        <f t="shared" si="216"/>
        <v>1.9636799999999999</v>
      </c>
      <c r="AB689" s="37">
        <f t="shared" si="225"/>
        <v>1.9599812652165836E-2</v>
      </c>
      <c r="AC689" s="37">
        <f>(1-EXP(-Info!$B$6*H689*1000))+(Info!$B$6/(Info!$B$6-Info!$B$7))*(EXP(-Info!$B$7*H689*1000)-EXP(-Info!$B$6*H689*1000))*(Info!$B$9-1)</f>
        <v>0.25315544875860629</v>
      </c>
      <c r="AD689" s="37">
        <f>SQRT((Info!$B$6*EXP(-Info!$B$6*H689*1000)+(Info!$B$6/(Info!$B$6+Info!$B$7))*(Info!$B$9-1)*(-Info!$B$7*EXP(-Info!$B$7*H689*1000)+Info!$B$6*EXP(-Info!$B$6*H689*1000)))^2*(0.01*H689*1000)^2)</f>
        <v>2.0908726462861679E-3</v>
      </c>
      <c r="AE689" s="37">
        <f t="shared" si="226"/>
        <v>6.440270646760329E-3</v>
      </c>
      <c r="AF689" s="37">
        <f t="shared" si="217"/>
        <v>3.7283445083817006</v>
      </c>
      <c r="AG689" s="37">
        <f t="shared" si="227"/>
        <v>3.4084546196872317E-2</v>
      </c>
      <c r="AH689" s="37">
        <f t="shared" si="218"/>
        <v>0.8212212573527975</v>
      </c>
      <c r="AI689">
        <f>AF689*EXP(Info!$B$6*H689*1000)</f>
        <v>4.7913664756668588</v>
      </c>
      <c r="AJ689">
        <f>2*SQRT((EXP(Info!$B$6*H689)*AG689)^2+(Info!$B$6*H689*0.01*AI689)^2)</f>
        <v>6.818619908444136E-2</v>
      </c>
      <c r="AK689">
        <f t="shared" si="219"/>
        <v>2.6111052959999999</v>
      </c>
      <c r="AL689">
        <f t="shared" si="228"/>
        <v>5.2123741767169822E-2</v>
      </c>
      <c r="AM689"/>
      <c r="AN689"/>
      <c r="AO689">
        <f t="shared" si="220"/>
        <v>3.3356687962747253</v>
      </c>
      <c r="AP689">
        <f t="shared" si="221"/>
        <v>2.9072929542645238</v>
      </c>
      <c r="AQ689">
        <f t="shared" si="213"/>
        <v>6</v>
      </c>
      <c r="AR689">
        <v>1</v>
      </c>
      <c r="AS689">
        <v>1</v>
      </c>
      <c r="AT689">
        <v>1</v>
      </c>
      <c r="AU689">
        <v>1</v>
      </c>
      <c r="AV689">
        <v>0</v>
      </c>
      <c r="AW689">
        <v>1</v>
      </c>
      <c r="AX689">
        <v>1</v>
      </c>
    </row>
    <row r="690" spans="1:52">
      <c r="A690" s="13" t="s">
        <v>78</v>
      </c>
      <c r="B690" s="13" t="s">
        <v>203</v>
      </c>
      <c r="D690" s="14">
        <v>-32.049999999999997</v>
      </c>
      <c r="E690" s="14">
        <v>40.5</v>
      </c>
      <c r="F690" s="14">
        <v>2475</v>
      </c>
      <c r="G690" s="16">
        <v>1.43</v>
      </c>
      <c r="H690">
        <v>28.074999999999999</v>
      </c>
      <c r="J690">
        <f>(F690*100*Info!$B$11)/AI690</f>
        <v>1.3429303396922978</v>
      </c>
      <c r="K690">
        <f>2*((F690*100*Info!$B$11)/AI690^2)*(AJ690/2)</f>
        <v>1.9335563839360258E-2</v>
      </c>
      <c r="L690">
        <f t="shared" si="214"/>
        <v>0.3078912897196267</v>
      </c>
      <c r="M690">
        <f t="shared" si="215"/>
        <v>4.4241991309188142</v>
      </c>
      <c r="N690">
        <f t="shared" si="224"/>
        <v>6.7440549586336759E-2</v>
      </c>
      <c r="O690">
        <v>2.2330000000000001</v>
      </c>
      <c r="P690">
        <v>5.0000000000000001E-3</v>
      </c>
      <c r="S690">
        <v>4.43</v>
      </c>
      <c r="T690">
        <v>0.05</v>
      </c>
      <c r="U690">
        <v>0.79900000000000004</v>
      </c>
      <c r="V690">
        <v>4.0000000000000001E-3</v>
      </c>
      <c r="W690" s="37">
        <f>U690*Info!$B$2</f>
        <v>0.38352000000000003</v>
      </c>
      <c r="X690" s="37">
        <f>W690*SQRT((0.5*V690/U690)^2+Info!$B$3^2)</f>
        <v>1.9200014999994144E-2</v>
      </c>
      <c r="Y690" s="28">
        <f>W690*Info!$D$2</f>
        <v>0.31065120000000002</v>
      </c>
      <c r="Z690" s="28">
        <f>Y690*SQRT(Info!$D$3^2+(X690/W690)^2)</f>
        <v>2.1980116061276842E-2</v>
      </c>
      <c r="AA690" s="37">
        <f t="shared" si="216"/>
        <v>1.84948</v>
      </c>
      <c r="AB690" s="37">
        <f t="shared" si="225"/>
        <v>1.9362091209370959E-2</v>
      </c>
      <c r="AC690" s="37">
        <f>(1-EXP(-Info!$B$6*H690*1000))+(Info!$B$6/(Info!$B$6-Info!$B$7))*(EXP(-Info!$B$7*H690*1000)-EXP(-Info!$B$6*H690*1000))*(Info!$B$9-1)</f>
        <v>0.25897192633347621</v>
      </c>
      <c r="AD690" s="37">
        <f>SQRT((Info!$B$6*EXP(-Info!$B$6*H690*1000)+(Info!$B$6/(Info!$B$6+Info!$B$7))*(Info!$B$9-1)*(-Info!$B$7*EXP(-Info!$B$7*H690*1000)+Info!$B$6*EXP(-Info!$B$6*H690*1000)))^2*(0.01*H690*1000)^2)</f>
        <v>2.1314665124628298E-3</v>
      </c>
      <c r="AE690" s="37">
        <f t="shared" si="226"/>
        <v>6.378304841951378E-3</v>
      </c>
      <c r="AF690" s="37">
        <f t="shared" si="217"/>
        <v>3.6403854016847625</v>
      </c>
      <c r="AG690" s="37">
        <f t="shared" si="227"/>
        <v>3.3894074330538378E-2</v>
      </c>
      <c r="AH690" s="37">
        <f t="shared" si="218"/>
        <v>0.82175742701687648</v>
      </c>
      <c r="AI690">
        <f>AF690*EXP(Info!$B$6*H690*1000)</f>
        <v>4.7093640101334131</v>
      </c>
      <c r="AJ690">
        <f>2*SQRT((EXP(Info!$B$6*H690)*AG690)^2+(Info!$B$6*H690*0.01*AI690)^2)</f>
        <v>6.7805608205697518E-2</v>
      </c>
      <c r="AK690">
        <f t="shared" si="219"/>
        <v>2.4592535560000002</v>
      </c>
      <c r="AL690">
        <f t="shared" si="228"/>
        <v>5.149154536220113E-2</v>
      </c>
      <c r="AM690"/>
      <c r="AN690"/>
      <c r="AO690">
        <f t="shared" si="220"/>
        <v>3.294436796320773</v>
      </c>
      <c r="AP690">
        <f t="shared" si="221"/>
        <v>2.794743429286608</v>
      </c>
      <c r="AQ690">
        <f t="shared" si="213"/>
        <v>6</v>
      </c>
      <c r="AR690">
        <v>1</v>
      </c>
      <c r="AS690">
        <v>1</v>
      </c>
      <c r="AT690">
        <v>1</v>
      </c>
      <c r="AU690">
        <v>1</v>
      </c>
      <c r="AV690">
        <v>0</v>
      </c>
      <c r="AW690">
        <v>1</v>
      </c>
      <c r="AX690">
        <v>1</v>
      </c>
      <c r="AZ690" s="15"/>
    </row>
    <row r="691" spans="1:52">
      <c r="A691" s="13" t="s">
        <v>78</v>
      </c>
      <c r="B691" s="13" t="s">
        <v>203</v>
      </c>
      <c r="D691" s="14">
        <v>-32.049999999999997</v>
      </c>
      <c r="E691" s="14">
        <v>40.5</v>
      </c>
      <c r="F691" s="14">
        <v>2475</v>
      </c>
      <c r="G691" s="16">
        <v>1.45</v>
      </c>
      <c r="H691">
        <v>28.454000000000001</v>
      </c>
      <c r="J691">
        <f>(F691*100*Info!$B$11)/AI691</f>
        <v>1.3188809131540691</v>
      </c>
      <c r="K691">
        <f>2*((F691*100*Info!$B$11)/AI691^2)*(AJ691/2)</f>
        <v>1.8465752759199604E-2</v>
      </c>
      <c r="L691">
        <f t="shared" si="214"/>
        <v>0.30095506542056133</v>
      </c>
      <c r="M691">
        <f t="shared" si="215"/>
        <v>4.2470856390522735</v>
      </c>
      <c r="N691">
        <f t="shared" si="224"/>
        <v>6.3317385734951506E-2</v>
      </c>
      <c r="O691">
        <v>2.1779999999999999</v>
      </c>
      <c r="P691">
        <v>5.0000000000000001E-3</v>
      </c>
      <c r="S691">
        <v>4.47</v>
      </c>
      <c r="T691">
        <v>0.05</v>
      </c>
      <c r="U691">
        <v>0.78100000000000003</v>
      </c>
      <c r="V691">
        <v>4.0000000000000001E-3</v>
      </c>
      <c r="W691" s="37">
        <f>U691*Info!$B$2</f>
        <v>0.37487999999999999</v>
      </c>
      <c r="X691" s="37">
        <f>W691*SQRT((0.5*V691/U691)^2+Info!$B$3^2)</f>
        <v>1.8768567766348075E-2</v>
      </c>
      <c r="Y691" s="28">
        <f>W691*Info!$D$2</f>
        <v>0.3036528</v>
      </c>
      <c r="Z691" s="28">
        <f>Y691*SQRT(Info!$D$3^2+(X691/W691)^2)</f>
        <v>2.1485571356126418E-2</v>
      </c>
      <c r="AA691" s="37">
        <f t="shared" si="216"/>
        <v>1.8031199999999998</v>
      </c>
      <c r="AB691" s="37">
        <f t="shared" si="225"/>
        <v>1.89343374851089E-2</v>
      </c>
      <c r="AC691" s="37">
        <f>(1-EXP(-Info!$B$6*H691*1000))+(Info!$B$6/(Info!$B$6-Info!$B$7))*(EXP(-Info!$B$7*H691*1000)-EXP(-Info!$B$6*H691*1000))*(Info!$B$9-1)</f>
        <v>0.26201329227917397</v>
      </c>
      <c r="AD691" s="37">
        <f>SQRT((Info!$B$6*EXP(-Info!$B$6*H691*1000)+(Info!$B$6/(Info!$B$6+Info!$B$7))*(Info!$B$9-1)*(-Info!$B$7*EXP(-Info!$B$7*H691*1000)+Info!$B$6*EXP(-Info!$B$6*H691*1000)))^2*(0.01*H691*1000)^2)</f>
        <v>2.1525452680365383E-3</v>
      </c>
      <c r="AE691" s="37">
        <f t="shared" si="226"/>
        <v>6.2989259368251647E-3</v>
      </c>
      <c r="AF691" s="37">
        <f t="shared" si="217"/>
        <v>3.6939057924255758</v>
      </c>
      <c r="AG691" s="37">
        <f t="shared" si="227"/>
        <v>3.3560486356082643E-2</v>
      </c>
      <c r="AH691" s="37">
        <f t="shared" si="218"/>
        <v>0.82637713477082242</v>
      </c>
      <c r="AI691">
        <f>AF691*EXP(Info!$B$6*H691*1000)</f>
        <v>4.7952379527114655</v>
      </c>
      <c r="AJ691">
        <f>2*SQRT((EXP(Info!$B$6*H691)*AG691)^2+(Info!$B$6*H691*0.01*AI691)^2)</f>
        <v>6.7138494137837623E-2</v>
      </c>
      <c r="AK691">
        <f t="shared" si="219"/>
        <v>2.3976086639999998</v>
      </c>
      <c r="AL691">
        <f t="shared" si="228"/>
        <v>5.0353977107898608E-2</v>
      </c>
      <c r="AM691"/>
      <c r="AN691"/>
      <c r="AO691">
        <f t="shared" si="220"/>
        <v>3.2202191964036593</v>
      </c>
      <c r="AP691">
        <f t="shared" si="221"/>
        <v>2.788732394366197</v>
      </c>
      <c r="AQ691">
        <f t="shared" si="213"/>
        <v>6</v>
      </c>
      <c r="AR691">
        <v>1</v>
      </c>
      <c r="AS691">
        <v>1</v>
      </c>
      <c r="AT691">
        <v>1</v>
      </c>
      <c r="AU691">
        <v>1</v>
      </c>
      <c r="AV691">
        <v>0</v>
      </c>
      <c r="AW691">
        <v>1</v>
      </c>
      <c r="AX691">
        <v>1</v>
      </c>
    </row>
    <row r="692" spans="1:52">
      <c r="A692" s="13" t="s">
        <v>78</v>
      </c>
      <c r="B692" s="13" t="s">
        <v>203</v>
      </c>
      <c r="D692" s="14">
        <v>-32.049999999999997</v>
      </c>
      <c r="E692" s="14">
        <v>40.5</v>
      </c>
      <c r="F692" s="14">
        <v>2475</v>
      </c>
      <c r="G692" s="16">
        <v>1.47</v>
      </c>
      <c r="H692">
        <v>28.832999999999998</v>
      </c>
      <c r="J692">
        <f>(F692*100*Info!$B$11)/AI692</f>
        <v>1.40437464147558</v>
      </c>
      <c r="K692">
        <f>2*((F692*100*Info!$B$11)/AI692^2)*(AJ692/2)</f>
        <v>2.348902036713316E-2</v>
      </c>
      <c r="L692">
        <f t="shared" si="214"/>
        <v>0.30673525233644916</v>
      </c>
      <c r="M692">
        <f t="shared" si="215"/>
        <v>4.6092519472987687</v>
      </c>
      <c r="N692">
        <f t="shared" si="224"/>
        <v>8.0496842945974298E-2</v>
      </c>
      <c r="O692">
        <v>1.98</v>
      </c>
      <c r="P692">
        <v>4.0000000000000001E-3</v>
      </c>
      <c r="S692">
        <v>4.1900000000000004</v>
      </c>
      <c r="T692">
        <v>0.06</v>
      </c>
      <c r="U692">
        <v>0.79600000000000004</v>
      </c>
      <c r="V692">
        <v>4.0000000000000001E-3</v>
      </c>
      <c r="W692" s="37">
        <f>U692*Info!$B$2</f>
        <v>0.38208000000000003</v>
      </c>
      <c r="X692" s="37">
        <f>W692*SQRT((0.5*V692/U692)^2+Info!$B$3^2)</f>
        <v>1.9128105394941763E-2</v>
      </c>
      <c r="Y692" s="28">
        <f>W692*Info!$D$2</f>
        <v>0.30948480000000006</v>
      </c>
      <c r="Z692" s="28">
        <f>Y692*SQRT(Info!$D$3^2+(X692/W692)^2)</f>
        <v>2.1897690949394651E-2</v>
      </c>
      <c r="AA692" s="37">
        <f t="shared" si="216"/>
        <v>1.59792</v>
      </c>
      <c r="AB692" s="37">
        <f t="shared" si="225"/>
        <v>1.9232379363978865E-2</v>
      </c>
      <c r="AC692" s="37">
        <f>(1-EXP(-Info!$B$6*H692*1000))+(Info!$B$6/(Info!$B$6-Info!$B$7))*(EXP(-Info!$B$7*H692*1000)-EXP(-Info!$B$6*H692*1000))*(Info!$B$9-1)</f>
        <v>0.26504360315083064</v>
      </c>
      <c r="AD692" s="37">
        <f>SQRT((Info!$B$6*EXP(-Info!$B$6*H692*1000)+(Info!$B$6/(Info!$B$6+Info!$B$7))*(Info!$B$9-1)*(-Info!$B$7*EXP(-Info!$B$7*H692*1000)+Info!$B$6*EXP(-Info!$B$6*H692*1000)))^2*(0.01*H692*1000)^2)</f>
        <v>2.1734463013784013E-3</v>
      </c>
      <c r="AE692" s="37">
        <f t="shared" si="226"/>
        <v>6.168092434617945E-3</v>
      </c>
      <c r="AF692" s="37">
        <f t="shared" si="217"/>
        <v>3.4569967256532252</v>
      </c>
      <c r="AG692" s="37">
        <f t="shared" si="227"/>
        <v>3.7650421421242967E-2</v>
      </c>
      <c r="AH692" s="37">
        <f t="shared" si="218"/>
        <v>0.82505888440411101</v>
      </c>
      <c r="AI692">
        <f>AF692*EXP(Info!$B$6*H692*1000)</f>
        <v>4.5033195723458368</v>
      </c>
      <c r="AJ692">
        <f>2*SQRT((EXP(Info!$B$6*H692)*AG692)^2+(Info!$B$6*H692*0.01*AI692)^2)</f>
        <v>7.5320759881707181E-2</v>
      </c>
      <c r="AK692">
        <f t="shared" si="219"/>
        <v>2.1247542240000001</v>
      </c>
      <c r="AL692">
        <f t="shared" si="228"/>
        <v>5.1146589680565395E-2</v>
      </c>
      <c r="AM692"/>
      <c r="AN692"/>
      <c r="AO692">
        <f t="shared" si="220"/>
        <v>3.2820671963345873</v>
      </c>
      <c r="AP692">
        <f t="shared" si="221"/>
        <v>2.487437185929648</v>
      </c>
      <c r="AQ692">
        <f t="shared" si="213"/>
        <v>6</v>
      </c>
      <c r="AR692">
        <v>1</v>
      </c>
      <c r="AS692">
        <v>1</v>
      </c>
      <c r="AT692">
        <v>1</v>
      </c>
      <c r="AU692">
        <v>1</v>
      </c>
      <c r="AV692">
        <v>0</v>
      </c>
      <c r="AW692">
        <v>1</v>
      </c>
      <c r="AX692">
        <v>1</v>
      </c>
    </row>
    <row r="693" spans="1:52">
      <c r="A693" s="13" t="s">
        <v>78</v>
      </c>
      <c r="B693" s="13" t="s">
        <v>203</v>
      </c>
      <c r="D693" s="14">
        <v>-32.049999999999997</v>
      </c>
      <c r="E693" s="14">
        <v>40.5</v>
      </c>
      <c r="F693" s="14">
        <v>2475</v>
      </c>
      <c r="G693" s="16">
        <v>1.8</v>
      </c>
      <c r="H693">
        <v>34.247</v>
      </c>
      <c r="J693">
        <f>(F693*100*Info!$B$11)/AI693</f>
        <v>1.3103968009356757</v>
      </c>
      <c r="K693">
        <f>2*((F693*100*Info!$B$11)/AI693^2)*(AJ693/2)</f>
        <v>1.633588797084495E-2</v>
      </c>
      <c r="L693">
        <f t="shared" si="214"/>
        <v>0.29902833644859866</v>
      </c>
      <c r="M693">
        <f t="shared" si="215"/>
        <v>4.1927497975435584</v>
      </c>
      <c r="N693">
        <f t="shared" si="224"/>
        <v>5.6560275792450564E-2</v>
      </c>
      <c r="O693">
        <v>1.9770000000000001</v>
      </c>
      <c r="P693">
        <v>4.0000000000000001E-3</v>
      </c>
      <c r="S693">
        <v>4.32</v>
      </c>
      <c r="T693">
        <v>0.04</v>
      </c>
      <c r="U693">
        <v>0.77600000000000002</v>
      </c>
      <c r="V693">
        <v>4.0000000000000001E-3</v>
      </c>
      <c r="W693" s="37">
        <f>U693*Info!$B$2</f>
        <v>0.37247999999999998</v>
      </c>
      <c r="X693" s="37">
        <f>W693*SQRT((0.5*V693/U693)^2+Info!$B$3^2)</f>
        <v>1.8648725854599289E-2</v>
      </c>
      <c r="Y693" s="28">
        <f>W693*Info!$D$2</f>
        <v>0.3017088</v>
      </c>
      <c r="Z693" s="28">
        <f>Y693*SQRT(Info!$D$3^2+(X693/W693)^2)</f>
        <v>2.1348200433460428E-2</v>
      </c>
      <c r="AA693" s="37">
        <f t="shared" si="216"/>
        <v>1.6045200000000002</v>
      </c>
      <c r="AB693" s="37">
        <f t="shared" si="225"/>
        <v>1.8755665170822389E-2</v>
      </c>
      <c r="AC693" s="37">
        <f>(1-EXP(-Info!$B$6*H693*1000))+(Info!$B$6/(Info!$B$6-Info!$B$7))*(EXP(-Info!$B$7*H693*1000)-EXP(-Info!$B$6*H693*1000))*(Info!$B$9-1)</f>
        <v>0.30714734876403776</v>
      </c>
      <c r="AD693" s="37">
        <f>SQRT((Info!$B$6*EXP(-Info!$B$6*H693*1000)+(Info!$B$6/(Info!$B$6+Info!$B$7))*(Info!$B$9-1)*(-Info!$B$7*EXP(-Info!$B$7*H693*1000)+Info!$B$6*EXP(-Info!$B$6*H693*1000)))^2*(0.01*H693*1000)^2)</f>
        <v>2.4531856599909994E-3</v>
      </c>
      <c r="AE693" s="37">
        <f t="shared" si="226"/>
        <v>6.9770931714715576E-3</v>
      </c>
      <c r="AF693" s="37">
        <f t="shared" si="217"/>
        <v>3.5254671359611263</v>
      </c>
      <c r="AG693" s="37">
        <f t="shared" si="227"/>
        <v>3.0073667732263634E-2</v>
      </c>
      <c r="AH693" s="37">
        <f t="shared" si="218"/>
        <v>0.816080355546557</v>
      </c>
      <c r="AI693">
        <f>AF693*EXP(Info!$B$6*H693*1000)</f>
        <v>4.8262845310270217</v>
      </c>
      <c r="AJ693">
        <f>2*SQRT((EXP(Info!$B$6*H693)*AG693)^2+(Info!$B$6*H693*0.01*AI693)^2)</f>
        <v>6.0166236179745945E-2</v>
      </c>
      <c r="AK693">
        <f t="shared" si="219"/>
        <v>2.1335302440000001</v>
      </c>
      <c r="AL693">
        <f t="shared" si="228"/>
        <v>4.9878815955285059E-2</v>
      </c>
      <c r="AM693"/>
      <c r="AN693"/>
      <c r="AO693">
        <f t="shared" si="220"/>
        <v>3.1996031964266831</v>
      </c>
      <c r="AP693">
        <f t="shared" si="221"/>
        <v>2.5476804123711339</v>
      </c>
      <c r="AQ693">
        <f t="shared" si="213"/>
        <v>6</v>
      </c>
      <c r="AR693">
        <v>1</v>
      </c>
      <c r="AS693">
        <v>1</v>
      </c>
      <c r="AT693">
        <v>1</v>
      </c>
      <c r="AU693">
        <v>1</v>
      </c>
      <c r="AV693">
        <v>0</v>
      </c>
      <c r="AW693">
        <v>1</v>
      </c>
      <c r="AX693">
        <v>1</v>
      </c>
    </row>
    <row r="694" spans="1:52">
      <c r="A694" s="13" t="s">
        <v>78</v>
      </c>
      <c r="B694" s="13" t="s">
        <v>203</v>
      </c>
      <c r="D694" s="14">
        <v>-32.049999999999997</v>
      </c>
      <c r="E694" s="14">
        <v>40.5</v>
      </c>
      <c r="F694" s="14">
        <v>2475</v>
      </c>
      <c r="G694" s="16">
        <v>1.85</v>
      </c>
      <c r="H694">
        <v>35.598999999999997</v>
      </c>
      <c r="J694">
        <f>(F694*100*Info!$B$11)/AI694</f>
        <v>1.3530042571991665</v>
      </c>
      <c r="K694">
        <f>2*((F694*100*Info!$B$11)/AI694^2)*(AJ694/2)</f>
        <v>1.6465482009019084E-2</v>
      </c>
      <c r="L694">
        <f t="shared" si="214"/>
        <v>0.26935671028037433</v>
      </c>
      <c r="M694">
        <f t="shared" si="215"/>
        <v>3.8995163001452453</v>
      </c>
      <c r="N694">
        <f t="shared" si="224"/>
        <v>5.2440161914874737E-2</v>
      </c>
      <c r="O694">
        <v>1.583</v>
      </c>
      <c r="P694">
        <v>3.0000000000000001E-3</v>
      </c>
      <c r="S694">
        <v>4.04</v>
      </c>
      <c r="T694">
        <v>0.04</v>
      </c>
      <c r="U694">
        <v>0.69899999999999995</v>
      </c>
      <c r="V694">
        <v>4.0000000000000001E-3</v>
      </c>
      <c r="W694" s="37">
        <f>U694*Info!$B$2</f>
        <v>0.33551999999999998</v>
      </c>
      <c r="X694" s="37">
        <f>W694*SQRT((0.5*V694/U694)^2+Info!$B$3^2)</f>
        <v>1.6803445360996656E-2</v>
      </c>
      <c r="Y694" s="28">
        <f>W694*Info!$D$2</f>
        <v>0.27177119999999999</v>
      </c>
      <c r="Z694" s="28">
        <f>Y694*SQRT(Info!$D$3^2+(X694/W694)^2)</f>
        <v>1.9232851777809763E-2</v>
      </c>
      <c r="AA694" s="37">
        <f t="shared" si="216"/>
        <v>1.2474799999999999</v>
      </c>
      <c r="AB694" s="37">
        <f t="shared" si="225"/>
        <v>1.6870263068488295E-2</v>
      </c>
      <c r="AC694" s="37">
        <f>(1-EXP(-Info!$B$6*H694*1000))+(Info!$B$6/(Info!$B$6-Info!$B$7))*(EXP(-Info!$B$7*H694*1000)-EXP(-Info!$B$6*H694*1000))*(Info!$B$9-1)</f>
        <v>0.3173238114133532</v>
      </c>
      <c r="AD694" s="37">
        <f>SQRT((Info!$B$6*EXP(-Info!$B$6*H694*1000)+(Info!$B$6/(Info!$B$6+Info!$B$7))*(Info!$B$9-1)*(-Info!$B$7*EXP(-Info!$B$7*H694*1000)+Info!$B$6*EXP(-Info!$B$6*H694*1000)))^2*(0.01*H694*1000)^2)</f>
        <v>2.5177389976596318E-3</v>
      </c>
      <c r="AE694" s="37">
        <f t="shared" si="226"/>
        <v>6.2066911721648165E-3</v>
      </c>
      <c r="AF694" s="37">
        <f t="shared" si="217"/>
        <v>3.3723736917380704</v>
      </c>
      <c r="AG694" s="37">
        <f t="shared" si="227"/>
        <v>2.8432826148904525E-2</v>
      </c>
      <c r="AH694" s="37">
        <f t="shared" si="218"/>
        <v>0.83474596330150252</v>
      </c>
      <c r="AI694">
        <f>AF694*EXP(Info!$B$6*H694*1000)</f>
        <v>4.674300007714006</v>
      </c>
      <c r="AJ694">
        <f>2*SQRT((EXP(Info!$B$6*H694)*AG694)^2+(Info!$B$6*H694*0.01*AI694)^2)</f>
        <v>5.6884228022383299E-2</v>
      </c>
      <c r="AK694">
        <f t="shared" si="219"/>
        <v>1.6587741559999998</v>
      </c>
      <c r="AL694">
        <f t="shared" si="228"/>
        <v>4.4864777604337769E-2</v>
      </c>
      <c r="AM694"/>
      <c r="AN694"/>
      <c r="AO694">
        <f t="shared" si="220"/>
        <v>2.8821167967812515</v>
      </c>
      <c r="AP694">
        <f t="shared" si="221"/>
        <v>2.2646638054363377</v>
      </c>
      <c r="AQ694">
        <f t="shared" si="213"/>
        <v>6</v>
      </c>
      <c r="AR694">
        <v>1</v>
      </c>
      <c r="AS694">
        <v>1</v>
      </c>
      <c r="AT694">
        <v>1</v>
      </c>
      <c r="AU694">
        <v>1</v>
      </c>
      <c r="AV694">
        <v>0</v>
      </c>
      <c r="AW694">
        <v>1</v>
      </c>
      <c r="AX694">
        <v>1</v>
      </c>
    </row>
    <row r="695" spans="1:52">
      <c r="A695" s="13" t="s">
        <v>78</v>
      </c>
      <c r="B695" s="13" t="s">
        <v>203</v>
      </c>
      <c r="D695" s="14">
        <v>-32.049999999999997</v>
      </c>
      <c r="E695" s="14">
        <v>40.5</v>
      </c>
      <c r="F695" s="14">
        <v>2475</v>
      </c>
      <c r="G695" s="16">
        <v>1.9</v>
      </c>
      <c r="H695">
        <v>37.19</v>
      </c>
      <c r="J695">
        <f>(F695*100*Info!$B$11)/AI695</f>
        <v>1.3036605607824936</v>
      </c>
      <c r="K695">
        <f>2*((F695*100*Info!$B$11)/AI695^2)*(AJ695/2)</f>
        <v>1.545286111964852E-2</v>
      </c>
      <c r="L695">
        <f t="shared" si="214"/>
        <v>0.27552224299065464</v>
      </c>
      <c r="M695">
        <f t="shared" si="215"/>
        <v>3.843306055316146</v>
      </c>
      <c r="N695">
        <f t="shared" si="224"/>
        <v>5.0375377212297491E-2</v>
      </c>
      <c r="O695">
        <v>1.3540000000000001</v>
      </c>
      <c r="P695">
        <v>3.0000000000000001E-3</v>
      </c>
      <c r="S695">
        <v>4.0599999999999996</v>
      </c>
      <c r="T695">
        <v>0.04</v>
      </c>
      <c r="U695">
        <v>0.71499999999999997</v>
      </c>
      <c r="V695">
        <v>4.0000000000000001E-3</v>
      </c>
      <c r="W695" s="37">
        <f>U695*Info!$B$2</f>
        <v>0.34319999999999995</v>
      </c>
      <c r="X695" s="37">
        <f>W695*SQRT((0.5*V695/U695)^2+Info!$B$3^2)</f>
        <v>1.7186832168843681E-2</v>
      </c>
      <c r="Y695" s="28">
        <f>W695*Info!$D$2</f>
        <v>0.27799199999999996</v>
      </c>
      <c r="Z695" s="28">
        <f>Y695*SQRT(Info!$D$3^2+(X695/W695)^2)</f>
        <v>1.9672377133432551E-2</v>
      </c>
      <c r="AA695" s="37">
        <f t="shared" si="216"/>
        <v>1.0108000000000001</v>
      </c>
      <c r="AB695" s="37">
        <f t="shared" si="225"/>
        <v>1.7252165081519479E-2</v>
      </c>
      <c r="AC695" s="37">
        <f>(1-EXP(-Info!$B$6*H695*1000))+(Info!$B$6/(Info!$B$6-Info!$B$7))*(EXP(-Info!$B$7*H695*1000)-EXP(-Info!$B$6*H695*1000))*(Info!$B$9-1)</f>
        <v>0.3291307456368654</v>
      </c>
      <c r="AD695" s="37">
        <f>SQRT((Info!$B$6*EXP(-Info!$B$6*H695*1000)+(Info!$B$6/(Info!$B$6+Info!$B$7))*(Info!$B$9-1)*(-Info!$B$7*EXP(-Info!$B$7*H695*1000)+Info!$B$6*EXP(-Info!$B$6*H695*1000)))^2*(0.01*H695*1000)^2)</f>
        <v>2.591098583938389E-3</v>
      </c>
      <c r="AE695" s="37">
        <f t="shared" si="226"/>
        <v>6.2531393748646415E-3</v>
      </c>
      <c r="AF695" s="37">
        <f t="shared" si="217"/>
        <v>3.4493226423102561</v>
      </c>
      <c r="AG695" s="37">
        <f t="shared" si="227"/>
        <v>2.8742028009893152E-2</v>
      </c>
      <c r="AH695" s="37">
        <f t="shared" si="218"/>
        <v>0.8495868577118858</v>
      </c>
      <c r="AI695">
        <f>AF695*EXP(Info!$B$6*H695*1000)</f>
        <v>4.8512227800057834</v>
      </c>
      <c r="AJ695">
        <f>2*SQRT((EXP(Info!$B$6*H695)*AG695)^2+(Info!$B$6*H695*0.01*AI695)^2)</f>
        <v>5.7503673989269359E-2</v>
      </c>
      <c r="AK695">
        <f t="shared" si="219"/>
        <v>1.3440607600000001</v>
      </c>
      <c r="AL695">
        <f t="shared" si="228"/>
        <v>4.5880407817792901E-2</v>
      </c>
      <c r="AM695"/>
      <c r="AN695"/>
      <c r="AO695">
        <f t="shared" si="220"/>
        <v>2.9480879967075753</v>
      </c>
      <c r="AP695">
        <f t="shared" si="221"/>
        <v>1.8937062937062938</v>
      </c>
      <c r="AQ695">
        <f t="shared" si="213"/>
        <v>6</v>
      </c>
      <c r="AR695">
        <v>1</v>
      </c>
      <c r="AS695">
        <v>1</v>
      </c>
      <c r="AT695">
        <v>1</v>
      </c>
      <c r="AU695">
        <v>1</v>
      </c>
      <c r="AV695">
        <v>0</v>
      </c>
      <c r="AW695">
        <v>1</v>
      </c>
      <c r="AX695">
        <v>1</v>
      </c>
    </row>
    <row r="696" spans="1:52">
      <c r="A696" s="13" t="s">
        <v>78</v>
      </c>
      <c r="B696" s="13" t="s">
        <v>203</v>
      </c>
      <c r="D696" s="14">
        <v>-32.049999999999997</v>
      </c>
      <c r="E696" s="14">
        <v>40.5</v>
      </c>
      <c r="F696" s="14">
        <v>2475</v>
      </c>
      <c r="G696" s="16">
        <v>1.95</v>
      </c>
      <c r="H696">
        <v>38.78</v>
      </c>
      <c r="J696">
        <f>(F696*100*Info!$B$11)/AI696</f>
        <v>1.3775635211220145</v>
      </c>
      <c r="K696">
        <f>2*((F696*100*Info!$B$11)/AI696^2)*(AJ696/2)</f>
        <v>1.8155812316153222E-2</v>
      </c>
      <c r="L696">
        <f t="shared" si="214"/>
        <v>0.30288179439252388</v>
      </c>
      <c r="M696">
        <f t="shared" si="215"/>
        <v>4.4644563494881755</v>
      </c>
      <c r="N696">
        <f t="shared" si="224"/>
        <v>6.3074067711547291E-2</v>
      </c>
      <c r="O696">
        <v>1.25</v>
      </c>
      <c r="P696">
        <v>3.0000000000000001E-3</v>
      </c>
      <c r="S696">
        <v>3.82</v>
      </c>
      <c r="T696">
        <v>0.04</v>
      </c>
      <c r="U696">
        <v>0.78600000000000003</v>
      </c>
      <c r="V696">
        <v>4.0000000000000001E-3</v>
      </c>
      <c r="W696" s="37">
        <f>U696*Info!$B$2</f>
        <v>0.37728</v>
      </c>
      <c r="X696" s="37">
        <f>W696*SQRT((0.5*V696/U696)^2+Info!$B$3^2)</f>
        <v>1.8888411685475306E-2</v>
      </c>
      <c r="Y696" s="28">
        <f>W696*Info!$D$2</f>
        <v>0.3055968</v>
      </c>
      <c r="Z696" s="28">
        <f>Y696*SQRT(Info!$D$3^2+(X696/W696)^2)</f>
        <v>2.162294343079129E-2</v>
      </c>
      <c r="AA696" s="37">
        <f t="shared" si="216"/>
        <v>0.87271999999999994</v>
      </c>
      <c r="AB696" s="37">
        <f t="shared" si="225"/>
        <v>1.8947878403663035E-2</v>
      </c>
      <c r="AC696" s="37">
        <f>(1-EXP(-Info!$B$6*H696*1000))+(Info!$B$6/(Info!$B$6-Info!$B$7))*(EXP(-Info!$B$7*H696*1000)-EXP(-Info!$B$6*H696*1000))*(Info!$B$9-1)</f>
        <v>0.3407508152024501</v>
      </c>
      <c r="AD696" s="37">
        <f>SQRT((Info!$B$6*EXP(-Info!$B$6*H696*1000)+(Info!$B$6/(Info!$B$6+Info!$B$7))*(Info!$B$9-1)*(-Info!$B$7*EXP(-Info!$B$7*H696*1000)+Info!$B$6*EXP(-Info!$B$6*H696*1000)))^2*(0.01*H696*1000)^2)</f>
        <v>2.661660271821833E-3</v>
      </c>
      <c r="AE696" s="37">
        <f t="shared" si="226"/>
        <v>6.861650512871964E-3</v>
      </c>
      <c r="AF696" s="37">
        <f t="shared" si="217"/>
        <v>3.2170231485565175</v>
      </c>
      <c r="AG696" s="37">
        <f t="shared" si="227"/>
        <v>3.0242915374877409E-2</v>
      </c>
      <c r="AH696" s="37">
        <f t="shared" si="218"/>
        <v>0.84215265669018791</v>
      </c>
      <c r="AI696">
        <f>AF696*EXP(Info!$B$6*H696*1000)</f>
        <v>4.5909663786044623</v>
      </c>
      <c r="AJ696">
        <f>2*SQRT((EXP(Info!$B$6*H696)*AG696)^2+(Info!$B$6*H696*0.01*AI696)^2)</f>
        <v>6.0507354210295967E-2</v>
      </c>
      <c r="AK696">
        <f t="shared" si="219"/>
        <v>1.1604557839999998</v>
      </c>
      <c r="AL696">
        <f t="shared" si="228"/>
        <v>5.0389987826701475E-2</v>
      </c>
      <c r="AM696"/>
      <c r="AN696"/>
      <c r="AO696">
        <f t="shared" si="220"/>
        <v>3.2408351963806354</v>
      </c>
      <c r="AP696">
        <f t="shared" si="221"/>
        <v>1.5903307888040712</v>
      </c>
      <c r="AQ696">
        <f t="shared" si="213"/>
        <v>6</v>
      </c>
      <c r="AR696">
        <v>1</v>
      </c>
      <c r="AS696">
        <v>1</v>
      </c>
      <c r="AT696">
        <v>1</v>
      </c>
      <c r="AU696">
        <v>1</v>
      </c>
      <c r="AV696">
        <v>0</v>
      </c>
      <c r="AW696">
        <v>1</v>
      </c>
      <c r="AX696">
        <v>1</v>
      </c>
    </row>
    <row r="697" spans="1:52">
      <c r="A697" s="13" t="s">
        <v>78</v>
      </c>
      <c r="B697" s="13" t="s">
        <v>203</v>
      </c>
      <c r="D697" s="14">
        <v>-32.049999999999997</v>
      </c>
      <c r="E697" s="14">
        <v>40.5</v>
      </c>
      <c r="F697" s="14">
        <v>2475</v>
      </c>
      <c r="G697" s="16">
        <v>2</v>
      </c>
      <c r="H697">
        <v>39.942</v>
      </c>
      <c r="J697">
        <f>(F697*100*Info!$B$11)/AI697</f>
        <v>1.4780238540740456</v>
      </c>
      <c r="K697">
        <f>2*((F697*100*Info!$B$11)/AI697^2)*(AJ697/2)</f>
        <v>2.3893136523433074E-2</v>
      </c>
      <c r="L697">
        <f t="shared" si="214"/>
        <v>0.31945166355140242</v>
      </c>
      <c r="M697">
        <f t="shared" si="215"/>
        <v>5.052081814792917</v>
      </c>
      <c r="N697">
        <f t="shared" si="224"/>
        <v>8.5230281145850406E-2</v>
      </c>
      <c r="O697">
        <v>0.88800000000000001</v>
      </c>
      <c r="P697">
        <v>2E-3</v>
      </c>
      <c r="S697">
        <v>3.46</v>
      </c>
      <c r="T697">
        <v>0.05</v>
      </c>
      <c r="U697">
        <v>0.82899999999999996</v>
      </c>
      <c r="V697">
        <v>4.0000000000000001E-3</v>
      </c>
      <c r="W697" s="37">
        <f>U697*Info!$B$2</f>
        <v>0.39791999999999994</v>
      </c>
      <c r="X697" s="37">
        <f>W697*SQRT((0.5*V697/U697)^2+Info!$B$3^2)</f>
        <v>1.9919146969687229E-2</v>
      </c>
      <c r="Y697" s="28">
        <f>W697*Info!$D$2</f>
        <v>0.32231519999999997</v>
      </c>
      <c r="Z697" s="28">
        <f>Y697*SQRT(Info!$D$3^2+(X697/W697)^2)</f>
        <v>2.2804387790844108E-2</v>
      </c>
      <c r="AA697" s="37">
        <f t="shared" si="216"/>
        <v>0.49008000000000007</v>
      </c>
      <c r="AB697" s="37">
        <f t="shared" si="225"/>
        <v>1.9944232650067034E-2</v>
      </c>
      <c r="AC697" s="37">
        <f>(1-EXP(-Info!$B$6*H697*1000))+(Info!$B$6/(Info!$B$6-Info!$B$7))*(EXP(-Info!$B$7*H697*1000)-EXP(-Info!$B$6*H697*1000))*(Info!$B$9-1)</f>
        <v>0.34913103108478821</v>
      </c>
      <c r="AD697" s="37">
        <f>SQRT((Info!$B$6*EXP(-Info!$B$6*H697*1000)+(Info!$B$6/(Info!$B$6+Info!$B$7))*(Info!$B$9-1)*(-Info!$B$7*EXP(-Info!$B$7*H697*1000)+Info!$B$6*EXP(-Info!$B$6*H697*1000)))^2*(0.01*H697*1000)^2)</f>
        <v>2.7115252210665919E-3</v>
      </c>
      <c r="AE697" s="37">
        <f t="shared" si="226"/>
        <v>7.0888183282481927E-3</v>
      </c>
      <c r="AF697" s="37">
        <f t="shared" si="217"/>
        <v>2.966582664285967</v>
      </c>
      <c r="AG697" s="37">
        <f t="shared" si="227"/>
        <v>3.4572987256037149E-2</v>
      </c>
      <c r="AH697" s="37">
        <f t="shared" si="218"/>
        <v>0.85739383360866095</v>
      </c>
      <c r="AI697">
        <f>AF697*EXP(Info!$B$6*H697*1000)</f>
        <v>4.2789213397541763</v>
      </c>
      <c r="AJ697">
        <f>2*SQRT((EXP(Info!$B$6*H697)*AG697)^2+(Info!$B$6*H697*0.01*AI697)^2)</f>
        <v>6.9171313752461175E-2</v>
      </c>
      <c r="AK697">
        <f t="shared" si="219"/>
        <v>0.65165937600000012</v>
      </c>
      <c r="AL697">
        <f t="shared" si="228"/>
        <v>5.3039692309588271E-2</v>
      </c>
      <c r="AM697"/>
      <c r="AN697"/>
      <c r="AO697">
        <f t="shared" si="220"/>
        <v>3.4181327961826291</v>
      </c>
      <c r="AP697">
        <f t="shared" si="221"/>
        <v>1.0711700844390832</v>
      </c>
      <c r="AQ697">
        <f t="shared" si="213"/>
        <v>6</v>
      </c>
      <c r="AR697">
        <v>1</v>
      </c>
      <c r="AS697">
        <v>1</v>
      </c>
      <c r="AT697">
        <v>1</v>
      </c>
      <c r="AU697">
        <v>1</v>
      </c>
      <c r="AV697">
        <v>0</v>
      </c>
      <c r="AW697">
        <v>1</v>
      </c>
      <c r="AX697">
        <v>1</v>
      </c>
    </row>
    <row r="698" spans="1:52">
      <c r="A698" s="13" t="s">
        <v>78</v>
      </c>
      <c r="B698" s="13" t="s">
        <v>203</v>
      </c>
      <c r="D698" s="14">
        <v>-32.049999999999997</v>
      </c>
      <c r="E698" s="14">
        <v>40.5</v>
      </c>
      <c r="F698" s="14">
        <v>2475</v>
      </c>
      <c r="G698" s="16">
        <v>2.0499999999999998</v>
      </c>
      <c r="H698">
        <v>40.868000000000002</v>
      </c>
      <c r="J698">
        <f>(F698*100*Info!$B$11)/AI698</f>
        <v>1.4591780923816207</v>
      </c>
      <c r="K698">
        <f>2*((F698*100*Info!$B$11)/AI698^2)*(AJ698/2)</f>
        <v>2.5033559196105979E-2</v>
      </c>
      <c r="L698">
        <f t="shared" si="214"/>
        <v>0.36761988785046795</v>
      </c>
      <c r="M698">
        <f t="shared" si="215"/>
        <v>5.7397248874245443</v>
      </c>
      <c r="N698">
        <f t="shared" si="224"/>
        <v>0.10296289072835524</v>
      </c>
      <c r="O698">
        <v>0.76600000000000001</v>
      </c>
      <c r="P698">
        <v>2E-3</v>
      </c>
      <c r="S698">
        <v>3.46</v>
      </c>
      <c r="T698">
        <v>0.05</v>
      </c>
      <c r="U698">
        <v>0.95399999999999996</v>
      </c>
      <c r="V698">
        <v>5.0000000000000001E-3</v>
      </c>
      <c r="W698" s="37">
        <f>U698*Info!$B$2</f>
        <v>0.45791999999999994</v>
      </c>
      <c r="X698" s="37">
        <f>W698*SQRT((0.5*V698/U698)^2+Info!$B$3^2)</f>
        <v>2.2927424975343391E-2</v>
      </c>
      <c r="Y698" s="28">
        <f>W698*Info!$D$2</f>
        <v>0.3709152</v>
      </c>
      <c r="Z698" s="28">
        <f>Y698*SQRT(Info!$D$3^2+(X698/W698)^2)</f>
        <v>2.6245670346843879E-2</v>
      </c>
      <c r="AA698" s="37">
        <f t="shared" si="216"/>
        <v>0.30808000000000008</v>
      </c>
      <c r="AB698" s="37">
        <f t="shared" si="225"/>
        <v>2.2949222557637983E-2</v>
      </c>
      <c r="AC698" s="37">
        <f>(1-EXP(-Info!$B$6*H698*1000))+(Info!$B$6/(Info!$B$6-Info!$B$7))*(EXP(-Info!$B$7*H698*1000)-EXP(-Info!$B$6*H698*1000))*(Info!$B$9-1)</f>
        <v>0.35574233016810669</v>
      </c>
      <c r="AD698" s="37">
        <f>SQRT((Info!$B$6*EXP(-Info!$B$6*H698*1000)+(Info!$B$6/(Info!$B$6+Info!$B$7))*(Info!$B$9-1)*(-Info!$B$7*EXP(-Info!$B$7*H698*1000)+Info!$B$6*EXP(-Info!$B$6*H698*1000)))^2*(0.01*H698*1000)^2)</f>
        <v>2.7502518152409386E-3</v>
      </c>
      <c r="AE698" s="37">
        <f t="shared" si="226"/>
        <v>8.2078603161227573E-3</v>
      </c>
      <c r="AF698" s="37">
        <f t="shared" si="217"/>
        <v>2.9794877029218099</v>
      </c>
      <c r="AG698" s="37">
        <f t="shared" si="227"/>
        <v>3.7164555465176531E-2</v>
      </c>
      <c r="AH698" s="37">
        <f t="shared" si="218"/>
        <v>0.86112361356121669</v>
      </c>
      <c r="AI698">
        <f>AF698*EXP(Info!$B$6*H698*1000)</f>
        <v>4.3341850065338923</v>
      </c>
      <c r="AJ698">
        <f>2*SQRT((EXP(Info!$B$6*H698)*AG698)^2+(Info!$B$6*H698*0.01*AI698)^2)</f>
        <v>7.4356980477174692E-2</v>
      </c>
      <c r="AK698">
        <f t="shared" si="219"/>
        <v>0.40965397600000009</v>
      </c>
      <c r="AL698">
        <f t="shared" si="228"/>
        <v>6.1031162469782449E-2</v>
      </c>
      <c r="AM698"/>
      <c r="AN698"/>
      <c r="AO698">
        <f t="shared" si="220"/>
        <v>3.9335327956070301</v>
      </c>
      <c r="AP698">
        <f t="shared" si="221"/>
        <v>0.8029350104821803</v>
      </c>
      <c r="AQ698">
        <f t="shared" si="213"/>
        <v>6</v>
      </c>
      <c r="AR698">
        <v>1</v>
      </c>
      <c r="AS698">
        <v>1</v>
      </c>
      <c r="AT698">
        <v>1</v>
      </c>
      <c r="AU698">
        <v>1</v>
      </c>
      <c r="AV698">
        <v>0</v>
      </c>
      <c r="AW698">
        <v>1</v>
      </c>
      <c r="AX698">
        <v>1</v>
      </c>
    </row>
    <row r="699" spans="1:52">
      <c r="A699" s="13" t="s">
        <v>78</v>
      </c>
      <c r="B699" s="13" t="s">
        <v>203</v>
      </c>
      <c r="D699" s="14">
        <v>-32.049999999999997</v>
      </c>
      <c r="E699" s="14">
        <v>40.5</v>
      </c>
      <c r="F699" s="14">
        <v>2475</v>
      </c>
      <c r="G699" s="16">
        <v>2.1</v>
      </c>
      <c r="H699">
        <v>41.713000000000001</v>
      </c>
      <c r="J699">
        <f>(F699*100*Info!$B$11)/AI699</f>
        <v>1.3183401740488834</v>
      </c>
      <c r="K699">
        <f>2*((F699*100*Info!$B$11)/AI699^2)*(AJ699/2)</f>
        <v>1.7298269053854912E-2</v>
      </c>
      <c r="L699">
        <f t="shared" si="214"/>
        <v>0.25432822429906587</v>
      </c>
      <c r="M699">
        <f t="shared" si="215"/>
        <v>3.5876149357213212</v>
      </c>
      <c r="N699">
        <f t="shared" si="224"/>
        <v>4.981856706801964E-2</v>
      </c>
      <c r="O699">
        <v>0.84499999999999997</v>
      </c>
      <c r="P699">
        <v>2E-3</v>
      </c>
      <c r="S699">
        <v>3.72</v>
      </c>
      <c r="T699">
        <v>0.05</v>
      </c>
      <c r="U699">
        <v>0.66</v>
      </c>
      <c r="V699">
        <v>3.0000000000000001E-3</v>
      </c>
      <c r="W699" s="37">
        <f>U699*Info!$B$2</f>
        <v>0.31680000000000003</v>
      </c>
      <c r="X699" s="37">
        <f>W699*SQRT((0.5*V699/U699)^2+Info!$B$3^2)</f>
        <v>1.5856355192792576E-2</v>
      </c>
      <c r="Y699" s="28">
        <f>W699*Info!$D$2</f>
        <v>0.25660800000000006</v>
      </c>
      <c r="Z699" s="28">
        <f>Y699*SQRT(Info!$D$3^2+(X699/W699)^2)</f>
        <v>1.8154295650341275E-2</v>
      </c>
      <c r="AA699" s="37">
        <f t="shared" si="216"/>
        <v>0.5282</v>
      </c>
      <c r="AB699" s="37">
        <f t="shared" si="225"/>
        <v>1.5887856998349402E-2</v>
      </c>
      <c r="AC699" s="37">
        <f>(1-EXP(-Info!$B$6*H699*1000))+(Info!$B$6/(Info!$B$6-Info!$B$7))*(EXP(-Info!$B$7*H699*1000)-EXP(-Info!$B$6*H699*1000))*(Info!$B$9-1)</f>
        <v>0.36172400027842821</v>
      </c>
      <c r="AD699" s="37">
        <f>SQRT((Info!$B$6*EXP(-Info!$B$6*H699*1000)+(Info!$B$6/(Info!$B$6+Info!$B$7))*(Info!$B$9-1)*(-Info!$B$7*EXP(-Info!$B$7*H699*1000)+Info!$B$6*EXP(-Info!$B$6*H699*1000)))^2*(0.01*H699*1000)^2)</f>
        <v>2.7848198264701701E-3</v>
      </c>
      <c r="AE699" s="37">
        <f t="shared" si="226"/>
        <v>5.9322760755255036E-3</v>
      </c>
      <c r="AF699" s="37">
        <f t="shared" si="217"/>
        <v>3.2723293830529343</v>
      </c>
      <c r="AG699" s="37">
        <f t="shared" si="227"/>
        <v>3.1460615855323823E-2</v>
      </c>
      <c r="AH699" s="37">
        <f t="shared" si="218"/>
        <v>0.8796584363045522</v>
      </c>
      <c r="AI699">
        <f>AF699*EXP(Info!$B$6*H699*1000)</f>
        <v>4.7972047991527287</v>
      </c>
      <c r="AJ699">
        <f>2*SQRT((EXP(Info!$B$6*H699)*AG699)^2+(Info!$B$6*H699*0.01*AI699)^2)</f>
        <v>6.2945316357408479E-2</v>
      </c>
      <c r="AK699">
        <f t="shared" si="219"/>
        <v>0.70234753999999999</v>
      </c>
      <c r="AL699">
        <f t="shared" si="228"/>
        <v>4.2252166901410398E-2</v>
      </c>
      <c r="AM699"/>
      <c r="AN699"/>
      <c r="AO699">
        <f t="shared" si="220"/>
        <v>2.7213119969608388</v>
      </c>
      <c r="AP699">
        <f t="shared" si="221"/>
        <v>1.2803030303030303</v>
      </c>
      <c r="AQ699">
        <f t="shared" si="213"/>
        <v>6</v>
      </c>
      <c r="AR699">
        <v>1</v>
      </c>
      <c r="AS699">
        <v>1</v>
      </c>
      <c r="AT699">
        <v>1</v>
      </c>
      <c r="AU699">
        <v>1</v>
      </c>
      <c r="AV699">
        <v>0</v>
      </c>
      <c r="AW699">
        <v>1</v>
      </c>
      <c r="AX699">
        <v>1</v>
      </c>
    </row>
    <row r="700" spans="1:52">
      <c r="A700" s="13" t="s">
        <v>78</v>
      </c>
      <c r="B700" s="13" t="s">
        <v>203</v>
      </c>
      <c r="D700" s="14">
        <v>-32.049999999999997</v>
      </c>
      <c r="E700" s="14">
        <v>40.5</v>
      </c>
      <c r="F700" s="14">
        <v>2475</v>
      </c>
      <c r="G700" s="16">
        <v>2.15</v>
      </c>
      <c r="H700">
        <v>42.558</v>
      </c>
      <c r="J700">
        <f>(F700*100*Info!$B$11)/AI700</f>
        <v>1.3122232389438329</v>
      </c>
      <c r="K700">
        <f>2*((F700*100*Info!$B$11)/AI700^2)*(AJ700/2)</f>
        <v>1.7193109807331523E-2</v>
      </c>
      <c r="L700">
        <f t="shared" si="214"/>
        <v>0.25432822429906587</v>
      </c>
      <c r="M700">
        <f t="shared" si="215"/>
        <v>3.5709688468167258</v>
      </c>
      <c r="N700">
        <f t="shared" si="224"/>
        <v>4.9523399054402201E-2</v>
      </c>
      <c r="O700">
        <v>1.272</v>
      </c>
      <c r="P700">
        <v>3.0000000000000001E-3</v>
      </c>
      <c r="S700">
        <v>3.87</v>
      </c>
      <c r="T700">
        <v>0.05</v>
      </c>
      <c r="U700">
        <v>0.66</v>
      </c>
      <c r="V700">
        <v>3.0000000000000001E-3</v>
      </c>
      <c r="W700" s="37">
        <f>U700*Info!$B$2</f>
        <v>0.31680000000000003</v>
      </c>
      <c r="X700" s="37">
        <f>W700*SQRT((0.5*V700/U700)^2+Info!$B$3^2)</f>
        <v>1.5856355192792576E-2</v>
      </c>
      <c r="Y700" s="28">
        <f>W700*Info!$D$2</f>
        <v>0.25660800000000006</v>
      </c>
      <c r="Z700" s="28">
        <f>Y700*SQRT(Info!$D$3^2+(X700/W700)^2)</f>
        <v>1.8154295650341275E-2</v>
      </c>
      <c r="AA700" s="37">
        <f t="shared" si="216"/>
        <v>0.95520000000000005</v>
      </c>
      <c r="AB700" s="37">
        <f t="shared" si="225"/>
        <v>1.5927146637109865E-2</v>
      </c>
      <c r="AC700" s="37">
        <f>(1-EXP(-Info!$B$6*H700*1000))+(Info!$B$6/(Info!$B$6-Info!$B$7))*(EXP(-Info!$B$7*H700*1000)-EXP(-Info!$B$6*H700*1000))*(Info!$B$9-1)</f>
        <v>0.36765709474901631</v>
      </c>
      <c r="AD700" s="37">
        <f>SQRT((Info!$B$6*EXP(-Info!$B$6*H700*1000)+(Info!$B$6/(Info!$B$6+Info!$B$7))*(Info!$B$9-1)*(-Info!$B$7*EXP(-Info!$B$7*H700*1000)+Info!$B$6*EXP(-Info!$B$6*H700*1000)))^2*(0.01*H700*1000)^2)</f>
        <v>2.8186616012806872E-3</v>
      </c>
      <c r="AE700" s="37">
        <f t="shared" si="226"/>
        <v>6.4450365252718116E-3</v>
      </c>
      <c r="AF700" s="37">
        <f t="shared" si="217"/>
        <v>3.26220594309574</v>
      </c>
      <c r="AG700" s="37">
        <f t="shared" si="227"/>
        <v>3.1561320415535346E-2</v>
      </c>
      <c r="AH700" s="37">
        <f t="shared" si="218"/>
        <v>0.84294727211776221</v>
      </c>
      <c r="AI700">
        <f>AF700*EXP(Info!$B$6*H700*1000)</f>
        <v>4.8195669930014464</v>
      </c>
      <c r="AJ700">
        <f>2*SQRT((EXP(Info!$B$6*H700)*AG700)^2+(Info!$B$6*H700*0.01*AI700)^2)</f>
        <v>6.3147292377750117E-2</v>
      </c>
      <c r="AK700">
        <f t="shared" si="219"/>
        <v>1.2701294400000001</v>
      </c>
      <c r="AL700">
        <f t="shared" si="228"/>
        <v>4.2356653766729972E-2</v>
      </c>
      <c r="AM700"/>
      <c r="AN700"/>
      <c r="AO700">
        <f t="shared" si="220"/>
        <v>2.7213119969608388</v>
      </c>
      <c r="AP700">
        <f t="shared" si="221"/>
        <v>1.9272727272727272</v>
      </c>
      <c r="AQ700">
        <f t="shared" si="213"/>
        <v>6</v>
      </c>
      <c r="AR700">
        <v>1</v>
      </c>
      <c r="AS700">
        <v>1</v>
      </c>
      <c r="AT700">
        <v>1</v>
      </c>
      <c r="AU700">
        <v>1</v>
      </c>
      <c r="AV700">
        <v>0</v>
      </c>
      <c r="AW700">
        <v>1</v>
      </c>
      <c r="AX700">
        <v>1</v>
      </c>
    </row>
    <row r="701" spans="1:52">
      <c r="A701" s="13" t="s">
        <v>148</v>
      </c>
      <c r="B701" s="13" t="s">
        <v>323</v>
      </c>
      <c r="D701" s="13">
        <v>-48.369100000000003</v>
      </c>
      <c r="E701" s="13">
        <v>58.209299999999999</v>
      </c>
      <c r="F701" s="13">
        <v>3459</v>
      </c>
      <c r="G701">
        <v>100</v>
      </c>
      <c r="H701">
        <v>8</v>
      </c>
      <c r="J701">
        <f>(F701*100*Info!$B$11)/AI701</f>
        <v>8.5256648581290673</v>
      </c>
      <c r="K701">
        <f>2*((F701*100*Info!$B$11)/AI701^2)*(AJ701/2)</f>
        <v>0.56487147372048307</v>
      </c>
      <c r="L701">
        <f t="shared" si="214"/>
        <v>0.38317757052139129</v>
      </c>
      <c r="M701">
        <f t="shared" si="215"/>
        <v>34.955225957367226</v>
      </c>
      <c r="N701">
        <f t="shared" si="224"/>
        <v>2.5318813931735962</v>
      </c>
      <c r="O701" s="23">
        <v>0.36098368031999994</v>
      </c>
      <c r="P701" s="23">
        <v>7.52049334E-3</v>
      </c>
      <c r="Q701">
        <v>0.34</v>
      </c>
      <c r="R701">
        <v>0.01</v>
      </c>
      <c r="S701">
        <v>1.35</v>
      </c>
      <c r="T701">
        <v>0.04</v>
      </c>
      <c r="U701" s="23">
        <v>0.99437330339999996</v>
      </c>
      <c r="V701" s="23">
        <v>2.910360888E-2</v>
      </c>
      <c r="W701" s="37">
        <f>U701*Info!$B$2</f>
        <v>0.47729918563199997</v>
      </c>
      <c r="X701" s="37">
        <f>W701*SQRT((0.5*V701/U701)^2+Info!$B$3^2)</f>
        <v>2.4866134327297656E-2</v>
      </c>
      <c r="Y701" s="28">
        <f>W701*Info!$D$2</f>
        <v>0.38661234036191999</v>
      </c>
      <c r="Z701" s="28">
        <f>Y701*SQRT(Info!$D$3^2+(X701/W701)^2)</f>
        <v>2.7916940165987524E-2</v>
      </c>
      <c r="AA701" s="37">
        <f t="shared" si="216"/>
        <v>0</v>
      </c>
      <c r="AB701" s="37">
        <f t="shared" si="225"/>
        <v>2.5148838768469149E-2</v>
      </c>
      <c r="AC701" s="37">
        <f>(1-EXP(-Info!$B$6*H701*1000))+(Info!$B$6/(Info!$B$6-Info!$B$7))*(EXP(-Info!$B$7*H701*1000)-EXP(-Info!$B$6*H701*1000))*(Info!$B$9-1)</f>
        <v>8.100444965453947E-2</v>
      </c>
      <c r="AD701" s="37">
        <f>SQRT((Info!$B$6*EXP(-Info!$B$6*H701*1000)+(Info!$B$6/(Info!$B$6+Info!$B$7))*(Info!$B$9-1)*(-Info!$B$7*EXP(-Info!$B$7*H701*1000)+Info!$B$6*EXP(-Info!$B$6*H701*1000)))^2*(0.01*H701*1000)^2)</f>
        <v>7.335006565716563E-4</v>
      </c>
      <c r="AE701" s="37">
        <f t="shared" si="226"/>
        <v>0</v>
      </c>
      <c r="AF701" s="37">
        <f t="shared" si="217"/>
        <v>0.96338765963808015</v>
      </c>
      <c r="AG701" s="37">
        <f t="shared" si="227"/>
        <v>3.4341746435371155E-2</v>
      </c>
      <c r="AH701" s="37">
        <f t="shared" si="218"/>
        <v>0.71362048862080008</v>
      </c>
      <c r="AI701">
        <f>AF701*EXP(Info!$B$6*H701*1000)</f>
        <v>1.0367232736241649</v>
      </c>
      <c r="AJ701">
        <f>2*SQRT((EXP(Info!$B$6*H701)*AG701)^2+(Info!$B$6*H701*0.01*AI701)^2)</f>
        <v>6.8688531998068389E-2</v>
      </c>
      <c r="AK701">
        <f t="shared" si="219"/>
        <v>0</v>
      </c>
      <c r="AL701">
        <f t="shared" si="228"/>
        <v>6.6880821820866854E-2</v>
      </c>
      <c r="AM701">
        <f t="shared" ref="AM701:AM712" si="229">Q701/O701</f>
        <v>0.94187083387980697</v>
      </c>
      <c r="AN701">
        <f t="shared" ref="AN701:AN712" si="230">SQRT((R701/Q701)^2+(P701/O701)^2)*AM701</f>
        <v>3.3947613081420698E-2</v>
      </c>
      <c r="AO701">
        <f t="shared" si="220"/>
        <v>4.0999999999999996</v>
      </c>
      <c r="AP701">
        <f t="shared" si="221"/>
        <v>0.3630263192763829</v>
      </c>
      <c r="AQ701">
        <f t="shared" si="213"/>
        <v>3</v>
      </c>
      <c r="AR701">
        <v>1</v>
      </c>
      <c r="AS701">
        <v>1</v>
      </c>
      <c r="AT701">
        <v>0</v>
      </c>
      <c r="AU701">
        <v>0</v>
      </c>
      <c r="AV701">
        <v>1</v>
      </c>
      <c r="AW701">
        <v>0</v>
      </c>
      <c r="AX701">
        <v>0</v>
      </c>
    </row>
    <row r="702" spans="1:52">
      <c r="A702" s="13" t="s">
        <v>148</v>
      </c>
      <c r="B702" s="13" t="s">
        <v>323</v>
      </c>
      <c r="D702" s="13">
        <v>-48.369100000000003</v>
      </c>
      <c r="E702" s="13">
        <v>58.209299999999999</v>
      </c>
      <c r="F702" s="13">
        <v>3459</v>
      </c>
      <c r="G702">
        <v>400</v>
      </c>
      <c r="H702">
        <v>32</v>
      </c>
      <c r="J702">
        <f>(F702*100*Info!$B$11)/AI702</f>
        <v>7.0855588021822733</v>
      </c>
      <c r="K702">
        <f>2*((F702*100*Info!$B$11)/AI702^2)*(AJ702/2)</f>
        <v>0.39874050006457623</v>
      </c>
      <c r="L702">
        <f t="shared" si="214"/>
        <v>0.39626168268553635</v>
      </c>
      <c r="M702">
        <f t="shared" si="215"/>
        <v>30.042769354804655</v>
      </c>
      <c r="N702">
        <f t="shared" si="224"/>
        <v>1.8924281663301503</v>
      </c>
      <c r="O702" s="23">
        <v>0.41362713370000004</v>
      </c>
      <c r="P702" s="23">
        <v>7.52049334E-3</v>
      </c>
      <c r="Q702">
        <v>0.38</v>
      </c>
      <c r="R702">
        <v>0.01</v>
      </c>
      <c r="S702">
        <v>1.33</v>
      </c>
      <c r="T702">
        <v>0.04</v>
      </c>
      <c r="U702" s="23">
        <v>1.0283275137600001</v>
      </c>
      <c r="V702" s="23">
        <v>2.910360888E-2</v>
      </c>
      <c r="W702" s="37">
        <f>U702*Info!$B$2</f>
        <v>0.4935972066048</v>
      </c>
      <c r="X702" s="37">
        <f>W702*SQRT((0.5*V702/U702)^2+Info!$B$3^2)</f>
        <v>2.5649246787984612E-2</v>
      </c>
      <c r="Y702" s="28">
        <f>W702*Info!$D$2</f>
        <v>0.39981373734988801</v>
      </c>
      <c r="Z702" s="28">
        <f>Y702*SQRT(Info!$D$3^2+(X702/W702)^2)</f>
        <v>2.8831669436561392E-2</v>
      </c>
      <c r="AA702" s="37">
        <f t="shared" si="216"/>
        <v>0</v>
      </c>
      <c r="AB702" s="37">
        <f t="shared" si="225"/>
        <v>2.5923412503183006E-2</v>
      </c>
      <c r="AC702" s="37">
        <f>(1-EXP(-Info!$B$6*H702*1000))+(Info!$B$6/(Info!$B$6-Info!$B$7))*(EXP(-Info!$B$7*H702*1000)-EXP(-Info!$B$6*H702*1000))*(Info!$B$9-1)</f>
        <v>0.28993854806412933</v>
      </c>
      <c r="AD702" s="37">
        <f>SQRT((Info!$B$6*EXP(-Info!$B$6*H702*1000)+(Info!$B$6/(Info!$B$6+Info!$B$7))*(Info!$B$9-1)*(-Info!$B$7*EXP(-Info!$B$7*H702*1000)+Info!$B$6*EXP(-Info!$B$6*H702*1000)))^2*(0.01*H702*1000)^2)</f>
        <v>2.3412831678029378E-3</v>
      </c>
      <c r="AE702" s="37">
        <f t="shared" si="226"/>
        <v>0</v>
      </c>
      <c r="AF702" s="37">
        <f t="shared" si="217"/>
        <v>0.93018626265011206</v>
      </c>
      <c r="AG702" s="37">
        <f t="shared" si="227"/>
        <v>3.5089388175047288E-2</v>
      </c>
      <c r="AH702" s="37">
        <f t="shared" si="218"/>
        <v>0.69938816740609921</v>
      </c>
      <c r="AI702">
        <f>AF702*EXP(Info!$B$6*H702*1000)</f>
        <v>1.2474323378446639</v>
      </c>
      <c r="AJ702">
        <f>2*SQRT((EXP(Info!$B$6*H702)*AG702)^2+(Info!$B$6*H702*0.01*AI702)^2)</f>
        <v>7.0199374259050748E-2</v>
      </c>
      <c r="AK702">
        <f t="shared" si="219"/>
        <v>0</v>
      </c>
      <c r="AL702">
        <f t="shared" si="228"/>
        <v>6.894072321096488E-2</v>
      </c>
      <c r="AM702">
        <f t="shared" si="229"/>
        <v>0.91870181871484891</v>
      </c>
      <c r="AN702">
        <f t="shared" si="230"/>
        <v>2.9385525889832936E-2</v>
      </c>
      <c r="AO702">
        <f t="shared" si="220"/>
        <v>4.24</v>
      </c>
      <c r="AP702">
        <f t="shared" si="221"/>
        <v>0.40223287636018257</v>
      </c>
      <c r="AQ702">
        <f t="shared" si="213"/>
        <v>3</v>
      </c>
      <c r="AR702">
        <v>1</v>
      </c>
      <c r="AS702">
        <v>1</v>
      </c>
      <c r="AT702">
        <v>0</v>
      </c>
      <c r="AU702">
        <v>0</v>
      </c>
      <c r="AV702">
        <v>1</v>
      </c>
      <c r="AW702">
        <v>0</v>
      </c>
      <c r="AX702">
        <v>0</v>
      </c>
    </row>
    <row r="703" spans="1:52">
      <c r="A703" s="13" t="s">
        <v>148</v>
      </c>
      <c r="B703" s="13" t="s">
        <v>323</v>
      </c>
      <c r="D703" s="13">
        <v>-48.369100000000003</v>
      </c>
      <c r="E703" s="13">
        <v>58.209299999999999</v>
      </c>
      <c r="F703" s="13">
        <v>3459</v>
      </c>
      <c r="G703">
        <v>540</v>
      </c>
      <c r="H703">
        <v>40</v>
      </c>
      <c r="J703">
        <f>(F703*100*Info!$B$11)/AI703</f>
        <v>10.724702897452744</v>
      </c>
      <c r="K703">
        <f>2*((F703*100*Info!$B$11)/AI703^2)*(AJ703/2)</f>
        <v>0.65443457309760866</v>
      </c>
      <c r="L703">
        <f t="shared" si="214"/>
        <v>0.26261682272319747</v>
      </c>
      <c r="M703">
        <f t="shared" si="215"/>
        <v>30.136415175498612</v>
      </c>
      <c r="N703">
        <f t="shared" ref="N703:N734" si="231">2*M703*SQRT((0.5*K703/J703)^2+(0.5*V703/U703)^2)</f>
        <v>2.0768808500883358</v>
      </c>
      <c r="O703" s="23">
        <v>0.33842220029999998</v>
      </c>
      <c r="P703" s="23">
        <v>7.52049334E-3</v>
      </c>
      <c r="Q703">
        <v>0.35</v>
      </c>
      <c r="R703">
        <v>0.01</v>
      </c>
      <c r="S703">
        <v>0.84</v>
      </c>
      <c r="T703">
        <v>0.03</v>
      </c>
      <c r="U703" s="23">
        <v>0.68150950794000009</v>
      </c>
      <c r="V703" s="23">
        <v>2.1827706660000001E-2</v>
      </c>
      <c r="W703" s="37">
        <f>U703*Info!$B$2</f>
        <v>0.32712456381120003</v>
      </c>
      <c r="X703" s="37">
        <f>W703*SQRT((0.5*V703/U703)^2+Info!$B$3^2)</f>
        <v>1.71746804988182E-2</v>
      </c>
      <c r="Y703" s="28">
        <f>W703*Info!$D$2</f>
        <v>0.26497089668707202</v>
      </c>
      <c r="Z703" s="28">
        <f>Y703*SQRT(Info!$D$3^2+(X703/W703)^2)</f>
        <v>1.9210765933404008E-2</v>
      </c>
      <c r="AA703" s="37">
        <f t="shared" si="216"/>
        <v>1.1297636488799945E-2</v>
      </c>
      <c r="AB703" s="37">
        <f t="shared" ref="AB703:AB712" si="232">SQRT((0.5*P703)^2+X703^2)</f>
        <v>1.7581498947920573E-2</v>
      </c>
      <c r="AC703" s="37">
        <f>(1-EXP(-Info!$B$6*H703*1000))+(Info!$B$6/(Info!$B$6-Info!$B$7))*(EXP(-Info!$B$7*H703*1000)-EXP(-Info!$B$6*H703*1000))*(Info!$B$9-1)</f>
        <v>0.34954686535650353</v>
      </c>
      <c r="AD703" s="37">
        <f>SQRT((Info!$B$6*EXP(-Info!$B$6*H703*1000)+(Info!$B$6/(Info!$B$6+Info!$B$7))*(Info!$B$9-1)*(-Info!$B$7*EXP(-Info!$B$7*H703*1000)+Info!$B$6*EXP(-Info!$B$6*H703*1000)))^2*(0.01*H703*1000)^2)</f>
        <v>2.7139770222755822E-3</v>
      </c>
      <c r="AE703" s="37">
        <f t="shared" ref="AE703:AE712" si="233">IF(AA703&gt;0,AA703*AC703*SQRT((AB703/AA703)^2+(AD703/AC703)^2),AA703*AC703*SQRT((AD703/AC703)^2))</f>
        <v>6.1456343335516642E-3</v>
      </c>
      <c r="AF703" s="37">
        <f t="shared" si="217"/>
        <v>0.57108004989233074</v>
      </c>
      <c r="AG703" s="37">
        <f t="shared" ref="AG703:AG712" si="234">SQRT((T703*0.5)^2+Z703^2+AE703^2)</f>
        <v>2.5136076645128312E-2</v>
      </c>
      <c r="AH703" s="37">
        <f t="shared" si="218"/>
        <v>0.67985720225277468</v>
      </c>
      <c r="AI703">
        <f>AF703*EXP(Info!$B$6*H703*1000)</f>
        <v>0.82414918772634616</v>
      </c>
      <c r="AJ703">
        <f>2*SQRT((EXP(Info!$B$6*H703)*AG703)^2+(Info!$B$6*H703*0.01*AI703)^2)</f>
        <v>5.0290597976987809E-2</v>
      </c>
      <c r="AK703">
        <f t="shared" si="219"/>
        <v>1.5022467239157287E-2</v>
      </c>
      <c r="AL703">
        <f t="shared" ref="AL703:AL712" si="235">AB703/0.752049334436339*2</f>
        <v>4.6756238302099969E-2</v>
      </c>
      <c r="AM703">
        <f t="shared" si="229"/>
        <v>1.0342111117111603</v>
      </c>
      <c r="AN703">
        <f t="shared" si="230"/>
        <v>3.7434352188492837E-2</v>
      </c>
      <c r="AO703">
        <f t="shared" si="220"/>
        <v>2.81</v>
      </c>
      <c r="AP703">
        <f t="shared" si="221"/>
        <v>0.49657737178597744</v>
      </c>
      <c r="AQ703">
        <f t="shared" si="213"/>
        <v>3</v>
      </c>
      <c r="AR703">
        <v>1</v>
      </c>
      <c r="AS703">
        <v>1</v>
      </c>
      <c r="AT703">
        <v>0</v>
      </c>
      <c r="AU703">
        <v>0</v>
      </c>
      <c r="AV703">
        <v>1</v>
      </c>
      <c r="AW703">
        <v>0</v>
      </c>
      <c r="AX703">
        <v>0</v>
      </c>
    </row>
    <row r="704" spans="1:52">
      <c r="A704" s="13" t="s">
        <v>148</v>
      </c>
      <c r="B704" s="13" t="s">
        <v>323</v>
      </c>
      <c r="D704" s="13">
        <v>-48.369100000000003</v>
      </c>
      <c r="E704" s="13">
        <v>58.209299999999999</v>
      </c>
      <c r="F704" s="13">
        <v>3459</v>
      </c>
      <c r="G704">
        <v>770</v>
      </c>
      <c r="H704">
        <v>65</v>
      </c>
      <c r="J704">
        <f>(F704*100*Info!$B$11)/AI704</f>
        <v>5.9923563488084719</v>
      </c>
      <c r="K704">
        <f>2*((F704*100*Info!$B$11)/AI704^2)*(AJ704/2)</f>
        <v>0.25418625540804785</v>
      </c>
      <c r="L704">
        <f t="shared" si="214"/>
        <v>0.29626168257385621</v>
      </c>
      <c r="M704">
        <f t="shared" si="215"/>
        <v>18.995769646937365</v>
      </c>
      <c r="N704">
        <f t="shared" si="231"/>
        <v>0.96959965848679253</v>
      </c>
      <c r="O704" s="23">
        <v>0.85733624075999992</v>
      </c>
      <c r="P704" s="23">
        <v>1.504098668E-2</v>
      </c>
      <c r="Q704">
        <v>0.94</v>
      </c>
      <c r="R704">
        <v>0.02</v>
      </c>
      <c r="S704">
        <v>1.36</v>
      </c>
      <c r="T704">
        <v>0.04</v>
      </c>
      <c r="U704" s="23">
        <v>0.76882033457999999</v>
      </c>
      <c r="V704" s="23">
        <v>2.1827706660000001E-2</v>
      </c>
      <c r="W704" s="37">
        <f>U704*Info!$B$2</f>
        <v>0.36903376059839998</v>
      </c>
      <c r="X704" s="37">
        <f>W704*SQRT((0.5*V704/U704)^2+Info!$B$3^2)</f>
        <v>1.9180934303842177E-2</v>
      </c>
      <c r="Y704" s="28">
        <f>W704*Info!$D$2</f>
        <v>0.29891734608470399</v>
      </c>
      <c r="Z704" s="28">
        <f>Y704*SQRT(Info!$D$3^2+(X704/W704)^2)</f>
        <v>2.1558375315498493E-2</v>
      </c>
      <c r="AA704" s="37">
        <f t="shared" si="216"/>
        <v>0.48830248016159994</v>
      </c>
      <c r="AB704" s="37">
        <f t="shared" si="232"/>
        <v>2.0602574131532544E-2</v>
      </c>
      <c r="AC704" s="37">
        <f>(1-EXP(-Info!$B$6*H704*1000))+(Info!$B$6/(Info!$B$6-Info!$B$7))*(EXP(-Info!$B$7*H704*1000)-EXP(-Info!$B$6*H704*1000))*(Info!$B$9-1)</f>
        <v>0.50871791309202019</v>
      </c>
      <c r="AD704" s="37">
        <f>SQRT((Info!$B$6*EXP(-Info!$B$6*H704*1000)+(Info!$B$6/(Info!$B$6+Info!$B$7))*(Info!$B$9-1)*(-Info!$B$7*EXP(-Info!$B$7*H704*1000)+Info!$B$6*EXP(-Info!$B$6*H704*1000)))^2*(0.01*H704*1000)^2)</f>
        <v>3.4814875597481251E-3</v>
      </c>
      <c r="AE704" s="37">
        <f t="shared" si="233"/>
        <v>1.0617876357735008E-2</v>
      </c>
      <c r="AF704" s="37">
        <f t="shared" si="217"/>
        <v>0.8126744352498293</v>
      </c>
      <c r="AG704" s="37">
        <f t="shared" si="234"/>
        <v>3.1265041893335802E-2</v>
      </c>
      <c r="AH704" s="37">
        <f t="shared" si="218"/>
        <v>0.597554731801345</v>
      </c>
      <c r="AI704">
        <f>AF704*EXP(Info!$B$6*H704*1000)</f>
        <v>1.475004934127387</v>
      </c>
      <c r="AJ704">
        <f>2*SQRT((EXP(Info!$B$6*H704)*AG704)^2+(Info!$B$6*H704*0.01*AI704)^2)</f>
        <v>6.2567370678612191E-2</v>
      </c>
      <c r="AK704">
        <f t="shared" si="219"/>
        <v>0.64929580787087948</v>
      </c>
      <c r="AL704">
        <f t="shared" si="235"/>
        <v>5.4790485645397645E-2</v>
      </c>
      <c r="AM704">
        <f t="shared" si="229"/>
        <v>1.0964192988817565</v>
      </c>
      <c r="AN704">
        <f t="shared" si="230"/>
        <v>3.0235748436860454E-2</v>
      </c>
      <c r="AO704">
        <f t="shared" si="220"/>
        <v>3.17</v>
      </c>
      <c r="AP704">
        <f t="shared" si="221"/>
        <v>1.1151321085027692</v>
      </c>
      <c r="AQ704">
        <f t="shared" si="213"/>
        <v>3</v>
      </c>
      <c r="AR704">
        <v>1</v>
      </c>
      <c r="AS704">
        <v>1</v>
      </c>
      <c r="AT704">
        <v>0</v>
      </c>
      <c r="AU704">
        <v>0</v>
      </c>
      <c r="AV704">
        <v>1</v>
      </c>
      <c r="AW704">
        <v>0</v>
      </c>
      <c r="AX704">
        <v>0</v>
      </c>
    </row>
    <row r="705" spans="1:50">
      <c r="A705" s="13" t="s">
        <v>148</v>
      </c>
      <c r="B705" s="13" t="s">
        <v>323</v>
      </c>
      <c r="D705" s="13">
        <v>-48.369100000000003</v>
      </c>
      <c r="E705" s="13">
        <v>58.209299999999999</v>
      </c>
      <c r="F705" s="13">
        <v>3459</v>
      </c>
      <c r="G705">
        <v>860</v>
      </c>
      <c r="H705">
        <v>78</v>
      </c>
      <c r="J705">
        <f>(F705*100*Info!$B$11)/AI705</f>
        <v>7.3366141924317594</v>
      </c>
      <c r="K705">
        <f>2*((F705*100*Info!$B$11)/AI705^2)*(AJ705/2)</f>
        <v>0.25238674231229108</v>
      </c>
      <c r="L705">
        <f t="shared" si="214"/>
        <v>0.24859813111875634</v>
      </c>
      <c r="M705">
        <f t="shared" si="215"/>
        <v>19.515393773663305</v>
      </c>
      <c r="N705">
        <f t="shared" si="231"/>
        <v>0.89173703250114711</v>
      </c>
      <c r="O705" s="23">
        <v>0.24817628021999999</v>
      </c>
      <c r="P705" s="23">
        <v>7.52049334E-3</v>
      </c>
      <c r="Q705">
        <v>0.21</v>
      </c>
      <c r="R705">
        <v>0.01</v>
      </c>
      <c r="S705">
        <v>0.84</v>
      </c>
      <c r="T705">
        <v>0.02</v>
      </c>
      <c r="U705" s="23">
        <v>0.64512999684000005</v>
      </c>
      <c r="V705" s="23">
        <v>1.9402405920000001E-2</v>
      </c>
      <c r="W705" s="37">
        <f>U705*Info!$B$2</f>
        <v>0.30966239848320004</v>
      </c>
      <c r="X705" s="37">
        <f>W705*SQRT((0.5*V705/U705)^2+Info!$B$3^2)</f>
        <v>1.6168200761427502E-2</v>
      </c>
      <c r="Y705" s="28">
        <f>W705*Info!$D$2</f>
        <v>0.25082654277139205</v>
      </c>
      <c r="Z705" s="28">
        <f>Y705*SQRT(Info!$D$3^2+(X705/W705)^2)</f>
        <v>1.8132745436738634E-2</v>
      </c>
      <c r="AA705" s="37">
        <f t="shared" si="216"/>
        <v>0</v>
      </c>
      <c r="AB705" s="37">
        <f t="shared" si="232"/>
        <v>1.6599703939560818E-2</v>
      </c>
      <c r="AC705" s="37">
        <f>(1-EXP(-Info!$B$6*H705*1000))+(Info!$B$6/(Info!$B$6-Info!$B$7))*(EXP(-Info!$B$7*H705*1000)-EXP(-Info!$B$6*H705*1000))*(Info!$B$9-1)</f>
        <v>0.57741006275700812</v>
      </c>
      <c r="AD705" s="37">
        <f>SQRT((Info!$B$6*EXP(-Info!$B$6*H705*1000)+(Info!$B$6/(Info!$B$6+Info!$B$7))*(Info!$B$9-1)*(-Info!$B$7*EXP(-Info!$B$7*H705*1000)+Info!$B$6*EXP(-Info!$B$6*H705*1000)))^2*(0.01*H705*1000)^2)</f>
        <v>3.6925578560349417E-3</v>
      </c>
      <c r="AE705" s="37">
        <f t="shared" si="233"/>
        <v>0</v>
      </c>
      <c r="AF705" s="37">
        <f t="shared" si="217"/>
        <v>0.58917345722860792</v>
      </c>
      <c r="AG705" s="37">
        <f t="shared" si="234"/>
        <v>2.0707401021701533E-2</v>
      </c>
      <c r="AH705" s="37">
        <f t="shared" si="218"/>
        <v>0.70139697289119995</v>
      </c>
      <c r="AI705">
        <f>AF705*EXP(Info!$B$6*H705*1000)</f>
        <v>1.2047458064047958</v>
      </c>
      <c r="AJ705">
        <f>2*SQRT((EXP(Info!$B$6*H705)*AG705)^2+(Info!$B$6*H705*0.01*AI705)^2)</f>
        <v>4.1444440366860506E-2</v>
      </c>
      <c r="AK705">
        <f t="shared" si="219"/>
        <v>0</v>
      </c>
      <c r="AL705">
        <f t="shared" si="235"/>
        <v>4.4145252656868042E-2</v>
      </c>
      <c r="AM705">
        <f t="shared" si="229"/>
        <v>0.84617272776367669</v>
      </c>
      <c r="AN705">
        <f t="shared" si="230"/>
        <v>4.7760790320812534E-2</v>
      </c>
      <c r="AO705">
        <f t="shared" si="220"/>
        <v>2.66</v>
      </c>
      <c r="AP705">
        <f t="shared" si="221"/>
        <v>0.38469189378206931</v>
      </c>
      <c r="AQ705">
        <f t="shared" si="213"/>
        <v>3</v>
      </c>
      <c r="AR705">
        <v>1</v>
      </c>
      <c r="AS705">
        <v>1</v>
      </c>
      <c r="AT705">
        <v>0</v>
      </c>
      <c r="AU705">
        <v>0</v>
      </c>
      <c r="AV705">
        <v>1</v>
      </c>
      <c r="AW705">
        <v>0</v>
      </c>
      <c r="AX705">
        <v>0</v>
      </c>
    </row>
    <row r="706" spans="1:50">
      <c r="A706" s="13" t="s">
        <v>148</v>
      </c>
      <c r="B706" s="13" t="s">
        <v>323</v>
      </c>
      <c r="D706" s="13">
        <v>-48.369100000000003</v>
      </c>
      <c r="E706" s="13">
        <v>58.209299999999999</v>
      </c>
      <c r="F706" s="13">
        <v>3459</v>
      </c>
      <c r="G706">
        <v>980.00000000000011</v>
      </c>
      <c r="H706">
        <v>110</v>
      </c>
      <c r="J706">
        <f>(F706*100*Info!$B$11)/AI706</f>
        <v>6.8405469148469411</v>
      </c>
      <c r="K706">
        <f>2*((F706*100*Info!$B$11)/AI706^2)*(AJ706/2)</f>
        <v>0.28318083996796262</v>
      </c>
      <c r="L706">
        <f t="shared" si="214"/>
        <v>0.24579439279786808</v>
      </c>
      <c r="M706">
        <f t="shared" si="215"/>
        <v>17.990638406139428</v>
      </c>
      <c r="N706">
        <f t="shared" si="231"/>
        <v>0.96628141841300808</v>
      </c>
      <c r="O706" s="23">
        <v>0.60163946720000006</v>
      </c>
      <c r="P706" s="23">
        <v>1.504098668E-2</v>
      </c>
      <c r="Q706">
        <v>0.6</v>
      </c>
      <c r="R706">
        <v>0.01</v>
      </c>
      <c r="S706">
        <v>0.93</v>
      </c>
      <c r="T706">
        <v>0.03</v>
      </c>
      <c r="U706" s="23">
        <v>0.63785409461999998</v>
      </c>
      <c r="V706" s="23">
        <v>2.1827706660000001E-2</v>
      </c>
      <c r="W706" s="37">
        <f>U706*Info!$B$2</f>
        <v>0.3061699654176</v>
      </c>
      <c r="X706" s="37">
        <f>W706*SQRT((0.5*V706/U706)^2+Info!$B$3^2)</f>
        <v>1.6180036122467479E-2</v>
      </c>
      <c r="Y706" s="28">
        <f>W706*Info!$D$2</f>
        <v>0.24799767198825601</v>
      </c>
      <c r="Z706" s="28">
        <f>Y706*SQRT(Info!$D$3^2+(X706/W706)^2)</f>
        <v>1.804216932218114E-2</v>
      </c>
      <c r="AA706" s="37">
        <f t="shared" si="216"/>
        <v>0.29546950178240006</v>
      </c>
      <c r="AB706" s="37">
        <f t="shared" si="232"/>
        <v>1.7842404238256032E-2</v>
      </c>
      <c r="AC706" s="37">
        <f>(1-EXP(-Info!$B$6*H706*1000))+(Info!$B$6/(Info!$B$6-Info!$B$7))*(EXP(-Info!$B$7*H706*1000)-EXP(-Info!$B$6*H706*1000))*(Info!$B$9-1)</f>
        <v>0.71346458512679967</v>
      </c>
      <c r="AD706" s="37">
        <f>SQRT((Info!$B$6*EXP(-Info!$B$6*H706*1000)+(Info!$B$6/(Info!$B$6+Info!$B$7))*(Info!$B$9-1)*(-Info!$B$7*EXP(-Info!$B$7*H706*1000)+Info!$B$6*EXP(-Info!$B$6*H706*1000)))^2*(0.01*H706*1000)^2)</f>
        <v>3.8361295333275052E-3</v>
      </c>
      <c r="AE706" s="37">
        <f t="shared" si="233"/>
        <v>1.2780284942630185E-2</v>
      </c>
      <c r="AF706" s="37">
        <f t="shared" si="217"/>
        <v>0.47119530250494174</v>
      </c>
      <c r="AG706" s="37">
        <f t="shared" si="234"/>
        <v>2.6718075474574776E-2</v>
      </c>
      <c r="AH706" s="37">
        <f t="shared" si="218"/>
        <v>0.50666161559671152</v>
      </c>
      <c r="AI706">
        <f>AF706*EXP(Info!$B$6*H706*1000)</f>
        <v>1.2921123546946449</v>
      </c>
      <c r="AJ706">
        <f>2*SQRT((EXP(Info!$B$6*H706)*AG706)^2+(Info!$B$6*H706*0.01*AI706)^2)</f>
        <v>5.349008880287736E-2</v>
      </c>
      <c r="AK706">
        <f t="shared" si="219"/>
        <v>0.39288579652005734</v>
      </c>
      <c r="AL706">
        <f t="shared" si="235"/>
        <v>4.7450089831218088E-2</v>
      </c>
      <c r="AM706">
        <f t="shared" si="229"/>
        <v>0.99727500057861884</v>
      </c>
      <c r="AN706">
        <f t="shared" si="230"/>
        <v>2.9964384586038246E-2</v>
      </c>
      <c r="AO706">
        <f t="shared" si="220"/>
        <v>2.63</v>
      </c>
      <c r="AP706">
        <f t="shared" si="221"/>
        <v>0.94322427695384681</v>
      </c>
      <c r="AQ706">
        <f t="shared" ref="AQ706:AQ769" si="236">AR706+AS706+AT706+AU706+AV706+AW706+AX706</f>
        <v>3</v>
      </c>
      <c r="AR706">
        <v>1</v>
      </c>
      <c r="AS706">
        <v>1</v>
      </c>
      <c r="AT706">
        <v>0</v>
      </c>
      <c r="AU706">
        <v>0</v>
      </c>
      <c r="AV706">
        <v>1</v>
      </c>
      <c r="AW706">
        <v>0</v>
      </c>
      <c r="AX706">
        <v>0</v>
      </c>
    </row>
    <row r="707" spans="1:50">
      <c r="A707" s="13" t="s">
        <v>148</v>
      </c>
      <c r="B707" s="13" t="s">
        <v>323</v>
      </c>
      <c r="D707" s="13">
        <v>-48.369100000000003</v>
      </c>
      <c r="E707" s="13">
        <v>58.209299999999999</v>
      </c>
      <c r="F707" s="13">
        <v>3459</v>
      </c>
      <c r="G707">
        <v>1093</v>
      </c>
      <c r="H707">
        <v>130</v>
      </c>
      <c r="J707">
        <f>(F707*100*Info!$B$11)/AI707</f>
        <v>5.7135710404247027</v>
      </c>
      <c r="K707">
        <f>2*((F707*100*Info!$B$11)/AI707^2)*(AJ707/2)</f>
        <v>0.25334187517680323</v>
      </c>
      <c r="L707">
        <f t="shared" si="214"/>
        <v>0.34018691626777181</v>
      </c>
      <c r="M707">
        <f t="shared" si="215"/>
        <v>20.797398610372486</v>
      </c>
      <c r="N707">
        <f t="shared" si="231"/>
        <v>1.1159706306688308</v>
      </c>
      <c r="O707" s="23">
        <v>0.67684440059999995</v>
      </c>
      <c r="P707" s="23">
        <v>1.504098668E-2</v>
      </c>
      <c r="Q707">
        <v>0.76</v>
      </c>
      <c r="R707">
        <v>0.02</v>
      </c>
      <c r="S707">
        <v>1.01</v>
      </c>
      <c r="T707">
        <v>0.03</v>
      </c>
      <c r="U707" s="23">
        <v>0.88280946936000004</v>
      </c>
      <c r="V707" s="23">
        <v>2.6678308140000002E-2</v>
      </c>
      <c r="W707" s="37">
        <f>U707*Info!$B$2</f>
        <v>0.42374854529279998</v>
      </c>
      <c r="X707" s="37">
        <f>W707*SQRT((0.5*V707/U707)^2+Info!$B$3^2)</f>
        <v>2.2133748993486559E-2</v>
      </c>
      <c r="Y707" s="28">
        <f>W707*Info!$D$2</f>
        <v>0.343236321687168</v>
      </c>
      <c r="Z707" s="28">
        <f>Y707*SQRT(Info!$D$3^2+(X707/W707)^2)</f>
        <v>2.4818404211273681E-2</v>
      </c>
      <c r="AA707" s="37">
        <f t="shared" si="216"/>
        <v>0.25309585530719997</v>
      </c>
      <c r="AB707" s="37">
        <f t="shared" si="232"/>
        <v>2.3376498124904242E-2</v>
      </c>
      <c r="AC707" s="37">
        <f>(1-EXP(-Info!$B$6*H707*1000))+(Info!$B$6/(Info!$B$6-Info!$B$7))*(EXP(-Info!$B$7*H707*1000)-EXP(-Info!$B$6*H707*1000))*(Info!$B$9-1)</f>
        <v>0.77900094452197111</v>
      </c>
      <c r="AD707" s="37">
        <f>SQRT((Info!$B$6*EXP(-Info!$B$6*H707*1000)+(Info!$B$6/(Info!$B$6+Info!$B$7))*(Info!$B$9-1)*(-Info!$B$7*EXP(-Info!$B$7*H707*1000)+Info!$B$6*EXP(-Info!$B$6*H707*1000)))^2*(0.01*H707*1000)^2)</f>
        <v>3.7398664134684879E-3</v>
      </c>
      <c r="AE707" s="37">
        <f t="shared" si="233"/>
        <v>1.8234897508821474E-2</v>
      </c>
      <c r="AF707" s="37">
        <f t="shared" si="217"/>
        <v>0.46960176797392711</v>
      </c>
      <c r="AG707" s="37">
        <f t="shared" si="234"/>
        <v>3.4255870661120125E-2</v>
      </c>
      <c r="AH707" s="37">
        <f t="shared" si="218"/>
        <v>0.4649522455187397</v>
      </c>
      <c r="AI707">
        <f>AF707*EXP(Info!$B$6*H707*1000)</f>
        <v>1.5469756338034548</v>
      </c>
      <c r="AJ707">
        <f>2*SQRT((EXP(Info!$B$6*H707)*AG707)^2+(Info!$B$6*H707*0.01*AI707)^2)</f>
        <v>6.8593477730078081E-2</v>
      </c>
      <c r="AK707">
        <f t="shared" si="219"/>
        <v>0.33654155880198378</v>
      </c>
      <c r="AL707">
        <f t="shared" si="235"/>
        <v>6.2167459113370342E-2</v>
      </c>
      <c r="AM707">
        <f t="shared" si="229"/>
        <v>1.1228577784292599</v>
      </c>
      <c r="AN707">
        <f t="shared" si="230"/>
        <v>3.8675041766236623E-2</v>
      </c>
      <c r="AO707">
        <f t="shared" si="220"/>
        <v>3.64</v>
      </c>
      <c r="AP707">
        <f t="shared" si="221"/>
        <v>0.76669363446076744</v>
      </c>
      <c r="AQ707">
        <f t="shared" si="236"/>
        <v>3</v>
      </c>
      <c r="AR707">
        <v>1</v>
      </c>
      <c r="AS707">
        <v>1</v>
      </c>
      <c r="AT707">
        <v>0</v>
      </c>
      <c r="AU707">
        <v>0</v>
      </c>
      <c r="AV707">
        <v>1</v>
      </c>
      <c r="AW707">
        <v>0</v>
      </c>
      <c r="AX707">
        <v>0</v>
      </c>
    </row>
    <row r="708" spans="1:50">
      <c r="A708" s="13" t="s">
        <v>148</v>
      </c>
      <c r="B708" s="13" t="s">
        <v>323</v>
      </c>
      <c r="D708" s="13">
        <v>-48.369100000000003</v>
      </c>
      <c r="E708" s="13">
        <v>58.209299999999999</v>
      </c>
      <c r="F708" s="13">
        <v>3459</v>
      </c>
      <c r="G708">
        <v>1207</v>
      </c>
      <c r="H708">
        <v>150</v>
      </c>
      <c r="J708">
        <f>(F708*100*Info!$B$11)/AI708</f>
        <v>4.4719666645838698</v>
      </c>
      <c r="K708">
        <f>2*((F708*100*Info!$B$11)/AI708^2)*(AJ708/2)</f>
        <v>0.15346145960039842</v>
      </c>
      <c r="L708">
        <f t="shared" si="214"/>
        <v>0.41682243037205013</v>
      </c>
      <c r="M708">
        <f t="shared" si="215"/>
        <v>19.944971346318638</v>
      </c>
      <c r="N708">
        <f t="shared" si="231"/>
        <v>0.89801444243553263</v>
      </c>
      <c r="O708" s="23">
        <v>0.36098368031999994</v>
      </c>
      <c r="P708" s="23">
        <v>7.52049334E-3</v>
      </c>
      <c r="Q708">
        <v>0.32</v>
      </c>
      <c r="R708">
        <v>0.01</v>
      </c>
      <c r="S708">
        <v>0.92</v>
      </c>
      <c r="T708">
        <v>0.03</v>
      </c>
      <c r="U708" s="23">
        <v>1.08168413004</v>
      </c>
      <c r="V708" s="23">
        <v>3.1528909620000004E-2</v>
      </c>
      <c r="W708" s="37">
        <f>U708*Info!$B$2</f>
        <v>0.51920838241919998</v>
      </c>
      <c r="X708" s="37">
        <f>W708*SQRT((0.5*V708/U708)^2+Info!$B$3^2)</f>
        <v>2.7040745483530786E-2</v>
      </c>
      <c r="Y708" s="28">
        <f>W708*Info!$D$2</f>
        <v>0.42055878975955202</v>
      </c>
      <c r="Z708" s="28">
        <f>Y708*SQRT(Info!$D$3^2+(X708/W708)^2)</f>
        <v>3.0363066650090167E-2</v>
      </c>
      <c r="AA708" s="37">
        <f t="shared" si="216"/>
        <v>0</v>
      </c>
      <c r="AB708" s="37">
        <f t="shared" si="232"/>
        <v>2.7300940850533643E-2</v>
      </c>
      <c r="AC708" s="37">
        <f>(1-EXP(-Info!$B$6*H708*1000))+(Info!$B$6/(Info!$B$6-Info!$B$7))*(EXP(-Info!$B$7*H708*1000)-EXP(-Info!$B$6*H708*1000))*(Info!$B$9-1)</f>
        <v>0.83259363046464263</v>
      </c>
      <c r="AD708" s="37">
        <f>SQRT((Info!$B$6*EXP(-Info!$B$6*H708*1000)+(Info!$B$6/(Info!$B$6+Info!$B$7))*(Info!$B$9-1)*(-Info!$B$7*EXP(-Info!$B$7*H708*1000)+Info!$B$6*EXP(-Info!$B$6*H708*1000)))^2*(0.01*H708*1000)^2)</f>
        <v>3.5550033835490867E-3</v>
      </c>
      <c r="AE708" s="37">
        <f t="shared" si="233"/>
        <v>0</v>
      </c>
      <c r="AF708" s="37">
        <f t="shared" si="217"/>
        <v>0.49944121024044802</v>
      </c>
      <c r="AG708" s="37">
        <f t="shared" si="234"/>
        <v>3.3866145579292274E-2</v>
      </c>
      <c r="AH708" s="37">
        <f t="shared" si="218"/>
        <v>0.54287088069613909</v>
      </c>
      <c r="AI708">
        <f>AF708*EXP(Info!$B$6*H708*1000)</f>
        <v>1.9764805608998299</v>
      </c>
      <c r="AJ708">
        <f>2*SQRT((EXP(Info!$B$6*H708)*AG708)^2+(Info!$B$6*H708*0.01*AI708)^2)</f>
        <v>6.7825548466096702E-2</v>
      </c>
      <c r="AK708">
        <f t="shared" si="219"/>
        <v>0</v>
      </c>
      <c r="AL708">
        <f t="shared" si="235"/>
        <v>7.2604122097909174E-2</v>
      </c>
      <c r="AM708">
        <f t="shared" si="229"/>
        <v>0.88646666718099476</v>
      </c>
      <c r="AN708">
        <f t="shared" si="230"/>
        <v>3.3293760651153616E-2</v>
      </c>
      <c r="AO708">
        <f t="shared" si="220"/>
        <v>4.46</v>
      </c>
      <c r="AP708">
        <f t="shared" si="221"/>
        <v>0.33372374641999325</v>
      </c>
      <c r="AQ708">
        <f t="shared" si="236"/>
        <v>3</v>
      </c>
      <c r="AR708">
        <v>1</v>
      </c>
      <c r="AS708">
        <v>1</v>
      </c>
      <c r="AT708">
        <v>0</v>
      </c>
      <c r="AU708">
        <v>0</v>
      </c>
      <c r="AV708">
        <v>1</v>
      </c>
      <c r="AW708">
        <v>0</v>
      </c>
      <c r="AX708">
        <v>0</v>
      </c>
    </row>
    <row r="709" spans="1:50">
      <c r="A709" s="13" t="s">
        <v>148</v>
      </c>
      <c r="B709" s="13" t="s">
        <v>323</v>
      </c>
      <c r="D709" s="13">
        <v>-48.369100000000003</v>
      </c>
      <c r="E709" s="13">
        <v>58.209299999999999</v>
      </c>
      <c r="F709" s="13">
        <v>3459</v>
      </c>
      <c r="G709">
        <v>1559</v>
      </c>
      <c r="H709">
        <v>180</v>
      </c>
      <c r="J709">
        <f>(F709*100*Info!$B$11)/AI709</f>
        <v>7.0809210739615915</v>
      </c>
      <c r="K709">
        <f>2*((F709*100*Info!$B$11)/AI709^2)*(AJ709/2)</f>
        <v>0.34975251717615535</v>
      </c>
      <c r="L709">
        <f t="shared" si="214"/>
        <v>0.30280373865592874</v>
      </c>
      <c r="M709">
        <f t="shared" si="215"/>
        <v>22.942184305257427</v>
      </c>
      <c r="N709">
        <f t="shared" si="231"/>
        <v>1.3362381885409322</v>
      </c>
      <c r="O709" s="23">
        <v>0.68436489394</v>
      </c>
      <c r="P709" s="23">
        <v>1.504098668E-2</v>
      </c>
      <c r="Q709">
        <v>0.72</v>
      </c>
      <c r="R709">
        <v>0.02</v>
      </c>
      <c r="S709">
        <v>0.82</v>
      </c>
      <c r="T709">
        <v>0.02</v>
      </c>
      <c r="U709" s="23">
        <v>0.78579743976000005</v>
      </c>
      <c r="V709" s="23">
        <v>2.4253007400000002E-2</v>
      </c>
      <c r="W709" s="37">
        <f>U709*Info!$B$2</f>
        <v>0.37718277108480003</v>
      </c>
      <c r="X709" s="37">
        <f>W709*SQRT((0.5*V709/U709)^2+Info!$B$3^2)</f>
        <v>1.9736968080270645E-2</v>
      </c>
      <c r="Y709" s="28">
        <f>W709*Info!$D$2</f>
        <v>0.30551804457868803</v>
      </c>
      <c r="Z709" s="28">
        <f>Y709*SQRT(Info!$D$3^2+(X709/W709)^2)</f>
        <v>2.2111887572161891E-2</v>
      </c>
      <c r="AA709" s="37">
        <f t="shared" si="216"/>
        <v>0.30718212285519997</v>
      </c>
      <c r="AB709" s="37">
        <f t="shared" si="232"/>
        <v>2.1121215142093662E-2</v>
      </c>
      <c r="AC709" s="37">
        <f>(1-EXP(-Info!$B$6*H709*1000))+(Info!$B$6/(Info!$B$6-Info!$B$7))*(EXP(-Info!$B$7*H709*1000)-EXP(-Info!$B$6*H709*1000))*(Info!$B$9-1)</f>
        <v>0.89498528024260471</v>
      </c>
      <c r="AD709" s="37">
        <f>SQRT((Info!$B$6*EXP(-Info!$B$6*H709*1000)+(Info!$B$6/(Info!$B$6+Info!$B$7))*(Info!$B$9-1)*(-Info!$B$7*EXP(-Info!$B$7*H709*1000)+Info!$B$6*EXP(-Info!$B$6*H709*1000)))^2*(0.01*H709*1000)^2)</f>
        <v>3.1804581151603471E-3</v>
      </c>
      <c r="AE709" s="37">
        <f t="shared" si="233"/>
        <v>1.8928406622111892E-2</v>
      </c>
      <c r="AF709" s="37">
        <f t="shared" si="217"/>
        <v>0.23955847711223255</v>
      </c>
      <c r="AG709" s="37">
        <f t="shared" si="234"/>
        <v>3.0776941843788458E-2</v>
      </c>
      <c r="AH709" s="37">
        <f t="shared" si="218"/>
        <v>0.29214448428321044</v>
      </c>
      <c r="AI709">
        <f>AF709*EXP(Info!$B$6*H709*1000)</f>
        <v>1.2482493575651472</v>
      </c>
      <c r="AJ709">
        <f>2*SQRT((EXP(Info!$B$6*H709)*AG709)^2+(Info!$B$6*H709*0.01*AI709)^2)</f>
        <v>6.1655588349564062E-2</v>
      </c>
      <c r="AK709">
        <f t="shared" si="219"/>
        <v>0.4084600687605594</v>
      </c>
      <c r="AL709">
        <f t="shared" si="235"/>
        <v>5.6169759548883882E-2</v>
      </c>
      <c r="AM709">
        <f t="shared" si="229"/>
        <v>1.0520703302807408</v>
      </c>
      <c r="AN709">
        <f t="shared" si="230"/>
        <v>3.7265251698285491E-2</v>
      </c>
      <c r="AO709">
        <f t="shared" si="220"/>
        <v>3.24</v>
      </c>
      <c r="AP709">
        <f t="shared" si="221"/>
        <v>0.87091769368581828</v>
      </c>
      <c r="AQ709">
        <f t="shared" si="236"/>
        <v>3</v>
      </c>
      <c r="AR709">
        <v>1</v>
      </c>
      <c r="AS709">
        <v>1</v>
      </c>
      <c r="AT709">
        <v>0</v>
      </c>
      <c r="AU709">
        <v>0</v>
      </c>
      <c r="AV709">
        <v>1</v>
      </c>
      <c r="AW709">
        <v>0</v>
      </c>
      <c r="AX709">
        <v>0</v>
      </c>
    </row>
    <row r="710" spans="1:50">
      <c r="A710" s="13" t="s">
        <v>148</v>
      </c>
      <c r="B710" s="13" t="s">
        <v>323</v>
      </c>
      <c r="D710" s="13">
        <v>-48.369100000000003</v>
      </c>
      <c r="E710" s="13">
        <v>58.209299999999999</v>
      </c>
      <c r="F710" s="13">
        <v>3459</v>
      </c>
      <c r="G710">
        <v>1718</v>
      </c>
      <c r="H710">
        <v>215</v>
      </c>
      <c r="J710">
        <f>(F710*100*Info!$B$11)/AI710</f>
        <v>4.1609545240438512</v>
      </c>
      <c r="K710">
        <f>2*((F710*100*Info!$B$11)/AI710^2)*(AJ710/2)</f>
        <v>0.12013627736407798</v>
      </c>
      <c r="L710">
        <f t="shared" si="214"/>
        <v>0.2663551404843818</v>
      </c>
      <c r="M710">
        <f t="shared" si="215"/>
        <v>11.858720406768816</v>
      </c>
      <c r="N710">
        <f t="shared" si="231"/>
        <v>0.53885548721422072</v>
      </c>
      <c r="O710" s="23">
        <v>0.60163946720000006</v>
      </c>
      <c r="P710" s="23">
        <v>1.504098668E-2</v>
      </c>
      <c r="Q710">
        <v>0.61</v>
      </c>
      <c r="R710">
        <v>0.01</v>
      </c>
      <c r="S710">
        <v>0.82</v>
      </c>
      <c r="T710">
        <v>0.03</v>
      </c>
      <c r="U710" s="23">
        <v>0.69121071090000008</v>
      </c>
      <c r="V710" s="23">
        <v>2.4253007400000002E-2</v>
      </c>
      <c r="W710" s="37">
        <f>U710*Info!$B$2</f>
        <v>0.33178114123200003</v>
      </c>
      <c r="X710" s="37">
        <f>W710*SQRT((0.5*V710/U710)^2+Info!$B$3^2)</f>
        <v>1.7580603407921513E-2</v>
      </c>
      <c r="Y710" s="28">
        <f>W710*Info!$D$2</f>
        <v>0.26874272439792002</v>
      </c>
      <c r="Z710" s="28">
        <f>Y710*SQRT(Info!$D$3^2+(X710/W710)^2)</f>
        <v>1.9579133121057309E-2</v>
      </c>
      <c r="AA710" s="37">
        <f t="shared" si="216"/>
        <v>0.26985832596800002</v>
      </c>
      <c r="AB710" s="37">
        <f t="shared" si="232"/>
        <v>1.9121596069983433E-2</v>
      </c>
      <c r="AC710" s="37">
        <f>(1-EXP(-Info!$B$6*H710*1000))+(Info!$B$6/(Info!$B$6-Info!$B$7))*(EXP(-Info!$B$7*H710*1000)-EXP(-Info!$B$6*H710*1000))*(Info!$B$9-1)</f>
        <v>0.94684949536468421</v>
      </c>
      <c r="AD710" s="37">
        <f>SQRT((Info!$B$6*EXP(-Info!$B$6*H710*1000)+(Info!$B$6/(Info!$B$6+Info!$B$7))*(Info!$B$9-1)*(-Info!$B$7*EXP(-Info!$B$7*H710*1000)+Info!$B$6*EXP(-Info!$B$6*H710*1000)))^2*(0.01*H710*1000)^2)</f>
        <v>2.6819045982051791E-3</v>
      </c>
      <c r="AE710" s="37">
        <f t="shared" si="233"/>
        <v>1.8119732974407735E-2</v>
      </c>
      <c r="AF710" s="37">
        <f t="shared" si="217"/>
        <v>0.29574205583932067</v>
      </c>
      <c r="AG710" s="37">
        <f t="shared" si="234"/>
        <v>3.0605018817767816E-2</v>
      </c>
      <c r="AH710" s="37">
        <f t="shared" si="218"/>
        <v>0.36066104370648866</v>
      </c>
      <c r="AI710">
        <f>AF710*EXP(Info!$B$6*H710*1000)</f>
        <v>2.1242133578888689</v>
      </c>
      <c r="AJ710">
        <f>2*SQRT((EXP(Info!$B$6*H710)*AG710)^2+(Info!$B$6*H710*0.01*AI710)^2)</f>
        <v>6.1330899837810191E-2</v>
      </c>
      <c r="AK710">
        <f t="shared" si="219"/>
        <v>0.35883061603964961</v>
      </c>
      <c r="AL710">
        <f t="shared" si="235"/>
        <v>5.0851972588513941E-2</v>
      </c>
      <c r="AM710">
        <f t="shared" si="229"/>
        <v>1.0138962505882625</v>
      </c>
      <c r="AN710">
        <f t="shared" si="230"/>
        <v>3.0311003880293445E-2</v>
      </c>
      <c r="AO710">
        <f t="shared" si="220"/>
        <v>2.85</v>
      </c>
      <c r="AP710">
        <f t="shared" si="221"/>
        <v>0.87041398189074271</v>
      </c>
      <c r="AQ710">
        <f t="shared" si="236"/>
        <v>3</v>
      </c>
      <c r="AR710">
        <v>1</v>
      </c>
      <c r="AS710">
        <v>1</v>
      </c>
      <c r="AT710">
        <v>0</v>
      </c>
      <c r="AU710">
        <v>0</v>
      </c>
      <c r="AV710">
        <v>1</v>
      </c>
      <c r="AW710">
        <v>0</v>
      </c>
      <c r="AX710">
        <v>0</v>
      </c>
    </row>
    <row r="711" spans="1:50">
      <c r="A711" s="13" t="s">
        <v>148</v>
      </c>
      <c r="B711" s="13" t="s">
        <v>323</v>
      </c>
      <c r="D711" s="13">
        <v>-48.369100000000003</v>
      </c>
      <c r="E711" s="13">
        <v>58.209299999999999</v>
      </c>
      <c r="F711" s="13">
        <v>3459</v>
      </c>
      <c r="G711">
        <v>1998.9999999999998</v>
      </c>
      <c r="H711">
        <v>220</v>
      </c>
      <c r="J711">
        <f>(F711*100*Info!$B$11)/AI711</f>
        <v>4.9883154403894849</v>
      </c>
      <c r="K711">
        <f>2*((F711*100*Info!$B$11)/AI711^2)*(AJ711/2)</f>
        <v>0.16398905110832113</v>
      </c>
      <c r="L711">
        <f t="shared" si="214"/>
        <v>0.27476635544704642</v>
      </c>
      <c r="M711">
        <f t="shared" si="215"/>
        <v>14.665647411123704</v>
      </c>
      <c r="N711">
        <f t="shared" si="231"/>
        <v>0.65878819278271639</v>
      </c>
      <c r="O711" s="23">
        <v>0.60163946720000006</v>
      </c>
      <c r="P711" s="23">
        <v>1.504098668E-2</v>
      </c>
      <c r="Q711">
        <v>0.66</v>
      </c>
      <c r="R711">
        <v>0.02</v>
      </c>
      <c r="S711">
        <v>0.76</v>
      </c>
      <c r="T711">
        <v>0.02</v>
      </c>
      <c r="U711" s="23">
        <v>0.71303841755999997</v>
      </c>
      <c r="V711" s="23">
        <v>2.1827706660000001E-2</v>
      </c>
      <c r="W711" s="37">
        <f>U711*Info!$B$2</f>
        <v>0.34225844042879999</v>
      </c>
      <c r="X711" s="37">
        <f>W711*SQRT((0.5*V711/U711)^2+Info!$B$3^2)</f>
        <v>1.7896802779454844E-2</v>
      </c>
      <c r="Y711" s="28">
        <f>W711*Info!$D$2</f>
        <v>0.27722933674732803</v>
      </c>
      <c r="Z711" s="28">
        <f>Y711*SQRT(Info!$D$3^2+(X711/W711)^2)</f>
        <v>2.0057072893597861E-2</v>
      </c>
      <c r="AA711" s="37">
        <f t="shared" si="216"/>
        <v>0.25938102677120006</v>
      </c>
      <c r="AB711" s="37">
        <f t="shared" si="232"/>
        <v>1.9412711552065233E-2</v>
      </c>
      <c r="AC711" s="37">
        <f>(1-EXP(-Info!$B$6*H711*1000))+(Info!$B$6/(Info!$B$6-Info!$B$7))*(EXP(-Info!$B$7*H711*1000)-EXP(-Info!$B$6*H711*1000))*(Info!$B$9-1)</f>
        <v>0.95279268485149682</v>
      </c>
      <c r="AD711" s="37">
        <f>SQRT((Info!$B$6*EXP(-Info!$B$6*H711*1000)+(Info!$B$6/(Info!$B$6+Info!$B$7))*(Info!$B$9-1)*(-Info!$B$7*EXP(-Info!$B$7*H711*1000)+Info!$B$6*EXP(-Info!$B$6*H711*1000)))^2*(0.01*H711*1000)^2)</f>
        <v>2.6095792623565864E-3</v>
      </c>
      <c r="AE711" s="37">
        <f t="shared" si="233"/>
        <v>1.8508670609272925E-2</v>
      </c>
      <c r="AF711" s="37">
        <f t="shared" si="217"/>
        <v>0.23563431835580231</v>
      </c>
      <c r="AG711" s="37">
        <f t="shared" si="234"/>
        <v>2.9066424974214862E-2</v>
      </c>
      <c r="AH711" s="37">
        <f t="shared" si="218"/>
        <v>0.31004515573131886</v>
      </c>
      <c r="AI711">
        <f>AF711*EXP(Info!$B$6*H711*1000)</f>
        <v>1.7718917913603203</v>
      </c>
      <c r="AJ711">
        <f>2*SQRT((EXP(Info!$B$6*H711)*AG711)^2+(Info!$B$6*H711*0.01*AI711)^2)</f>
        <v>5.8250296518761173E-2</v>
      </c>
      <c r="AK711">
        <f t="shared" si="219"/>
        <v>0.34489895129766474</v>
      </c>
      <c r="AL711">
        <f t="shared" si="235"/>
        <v>5.1626165101562281E-2</v>
      </c>
      <c r="AM711">
        <f t="shared" si="229"/>
        <v>1.0970025006364807</v>
      </c>
      <c r="AN711">
        <f t="shared" si="230"/>
        <v>4.309521854607537E-2</v>
      </c>
      <c r="AO711">
        <f t="shared" si="220"/>
        <v>2.94</v>
      </c>
      <c r="AP711">
        <f t="shared" si="221"/>
        <v>0.84376865591449557</v>
      </c>
      <c r="AQ711">
        <f t="shared" si="236"/>
        <v>3</v>
      </c>
      <c r="AR711">
        <v>1</v>
      </c>
      <c r="AS711">
        <v>1</v>
      </c>
      <c r="AT711">
        <v>0</v>
      </c>
      <c r="AU711">
        <v>0</v>
      </c>
      <c r="AV711">
        <v>1</v>
      </c>
      <c r="AW711">
        <v>0</v>
      </c>
      <c r="AX711">
        <v>0</v>
      </c>
    </row>
    <row r="712" spans="1:50">
      <c r="A712" s="13" t="s">
        <v>148</v>
      </c>
      <c r="B712" s="13" t="s">
        <v>323</v>
      </c>
      <c r="D712" s="13">
        <v>-48.369100000000003</v>
      </c>
      <c r="E712" s="13">
        <v>58.209299999999999</v>
      </c>
      <c r="F712" s="13">
        <v>3459</v>
      </c>
      <c r="G712">
        <v>2200</v>
      </c>
      <c r="H712">
        <v>260</v>
      </c>
      <c r="J712">
        <f>(F712*100*Info!$B$11)/AI712</f>
        <v>3.2446479875038761</v>
      </c>
      <c r="K712">
        <f>2*((F712*100*Info!$B$11)/AI712^2)*(AJ712/2)</f>
        <v>0.12307891856103273</v>
      </c>
      <c r="L712">
        <f t="shared" ref="L712:L775" si="237">(M712/10.7)/J712</f>
        <v>0.57383177634179094</v>
      </c>
      <c r="M712">
        <f t="shared" si="215"/>
        <v>19.922138665522876</v>
      </c>
      <c r="N712">
        <f t="shared" si="231"/>
        <v>1.501841495311516</v>
      </c>
      <c r="O712" s="23">
        <v>0.69188538728000004</v>
      </c>
      <c r="P712" s="23">
        <v>1.504098668E-2</v>
      </c>
      <c r="Q712">
        <v>0.7</v>
      </c>
      <c r="R712">
        <v>0.02</v>
      </c>
      <c r="S712">
        <v>0.83</v>
      </c>
      <c r="T712">
        <v>0.05</v>
      </c>
      <c r="U712" s="23">
        <v>1.4891346543599999</v>
      </c>
      <c r="V712" s="23">
        <v>9.7012029600000008E-2</v>
      </c>
      <c r="W712" s="37">
        <f>U712*Info!$B$2</f>
        <v>0.71478463409279991</v>
      </c>
      <c r="X712" s="37">
        <f>W712*SQRT((0.5*V712/U712)^2+Info!$B$3^2)</f>
        <v>4.2654255529027282E-2</v>
      </c>
      <c r="Y712" s="28">
        <f>W712*Info!$D$2</f>
        <v>0.57897555361516795</v>
      </c>
      <c r="Z712" s="28">
        <f>Y712*SQRT(Info!$D$3^2+(X712/W712)^2)</f>
        <v>4.5074722022747662E-2</v>
      </c>
      <c r="AA712" s="37">
        <f t="shared" si="216"/>
        <v>0</v>
      </c>
      <c r="AB712" s="37">
        <f t="shared" si="232"/>
        <v>4.3312161511664816E-2</v>
      </c>
      <c r="AC712" s="37">
        <f>(1-EXP(-Info!$B$6*H712*1000))+(Info!$B$6/(Info!$B$6-Info!$B$7))*(EXP(-Info!$B$7*H712*1000)-EXP(-Info!$B$6*H712*1000))*(Info!$B$9-1)</f>
        <v>0.99012088818546706</v>
      </c>
      <c r="AD712" s="37">
        <f>SQRT((Info!$B$6*EXP(-Info!$B$6*H712*1000)+(Info!$B$6/(Info!$B$6+Info!$B$7))*(Info!$B$9-1)*(-Info!$B$7*EXP(-Info!$B$7*H712*1000)+Info!$B$6*EXP(-Info!$B$6*H712*1000)))^2*(0.01*H712*1000)^2)</f>
        <v>2.0483541186263141E-3</v>
      </c>
      <c r="AE712" s="37">
        <f t="shared" si="233"/>
        <v>0</v>
      </c>
      <c r="AF712" s="37">
        <f t="shared" si="217"/>
        <v>0.25102444638483201</v>
      </c>
      <c r="AG712" s="37">
        <f t="shared" si="234"/>
        <v>5.1543482278829135E-2</v>
      </c>
      <c r="AH712" s="37">
        <f t="shared" si="218"/>
        <v>0.30243909202991809</v>
      </c>
      <c r="AI712">
        <f>AF712*EXP(Info!$B$6*H712*1000)</f>
        <v>2.7241029583433387</v>
      </c>
      <c r="AJ712">
        <f>2*SQRT((EXP(Info!$B$6*H712)*AG712)^2+(Info!$B$6*H712*0.01*AI712)^2)</f>
        <v>0.10333313427313895</v>
      </c>
      <c r="AK712">
        <f t="shared" si="219"/>
        <v>0</v>
      </c>
      <c r="AL712">
        <f t="shared" si="235"/>
        <v>0.11518436232412141</v>
      </c>
      <c r="AM712">
        <f t="shared" si="229"/>
        <v>1.0117282614565699</v>
      </c>
      <c r="AN712">
        <f t="shared" si="230"/>
        <v>3.6322542739973242E-2</v>
      </c>
      <c r="AO712">
        <f t="shared" si="220"/>
        <v>6.14</v>
      </c>
      <c r="AP712">
        <f t="shared" si="221"/>
        <v>0.46462244717376378</v>
      </c>
      <c r="AQ712">
        <f t="shared" si="236"/>
        <v>3</v>
      </c>
      <c r="AR712">
        <v>1</v>
      </c>
      <c r="AS712">
        <v>1</v>
      </c>
      <c r="AT712">
        <v>0</v>
      </c>
      <c r="AU712">
        <v>0</v>
      </c>
      <c r="AV712">
        <v>1</v>
      </c>
      <c r="AW712">
        <v>0</v>
      </c>
      <c r="AX712">
        <v>0</v>
      </c>
    </row>
    <row r="713" spans="1:50">
      <c r="A713" s="13" t="s">
        <v>248</v>
      </c>
      <c r="B713" s="13" t="s">
        <v>247</v>
      </c>
      <c r="D713">
        <v>-31.8</v>
      </c>
      <c r="E713">
        <v>42.38</v>
      </c>
      <c r="F713" s="13">
        <v>3209</v>
      </c>
      <c r="G713">
        <v>0</v>
      </c>
      <c r="H713">
        <v>0.15</v>
      </c>
      <c r="J713">
        <v>1.83</v>
      </c>
      <c r="AQ713">
        <f t="shared" si="236"/>
        <v>1</v>
      </c>
      <c r="AR713">
        <v>0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0</v>
      </c>
    </row>
    <row r="714" spans="1:50">
      <c r="A714" s="13" t="s">
        <v>248</v>
      </c>
      <c r="B714" s="13" t="s">
        <v>247</v>
      </c>
      <c r="D714">
        <v>-31.8</v>
      </c>
      <c r="E714">
        <v>42.38</v>
      </c>
      <c r="F714" s="13">
        <v>3209</v>
      </c>
      <c r="G714" s="16">
        <v>3</v>
      </c>
      <c r="H714">
        <v>1.08</v>
      </c>
      <c r="J714">
        <v>1.62</v>
      </c>
      <c r="AQ714">
        <f t="shared" si="236"/>
        <v>1</v>
      </c>
      <c r="AR714">
        <v>0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0</v>
      </c>
    </row>
    <row r="715" spans="1:50">
      <c r="A715" s="13" t="s">
        <v>248</v>
      </c>
      <c r="B715" s="13" t="s">
        <v>247</v>
      </c>
      <c r="D715">
        <v>-31.8</v>
      </c>
      <c r="E715">
        <v>42.38</v>
      </c>
      <c r="F715" s="13">
        <v>3209</v>
      </c>
      <c r="G715">
        <v>5</v>
      </c>
      <c r="H715">
        <v>1.76</v>
      </c>
      <c r="J715">
        <v>1.53</v>
      </c>
      <c r="AQ715">
        <f t="shared" si="236"/>
        <v>1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0</v>
      </c>
    </row>
    <row r="716" spans="1:50">
      <c r="A716" s="13" t="s">
        <v>248</v>
      </c>
      <c r="B716" s="13" t="s">
        <v>247</v>
      </c>
      <c r="D716">
        <v>-31.8</v>
      </c>
      <c r="E716">
        <v>42.38</v>
      </c>
      <c r="F716" s="13">
        <v>3209</v>
      </c>
      <c r="G716">
        <v>9</v>
      </c>
      <c r="H716">
        <v>3.3</v>
      </c>
      <c r="J716">
        <v>1.46</v>
      </c>
      <c r="AQ716">
        <f t="shared" si="236"/>
        <v>1</v>
      </c>
      <c r="AR716">
        <v>0</v>
      </c>
      <c r="AS716">
        <v>0</v>
      </c>
      <c r="AT716">
        <v>0</v>
      </c>
      <c r="AU716">
        <v>0</v>
      </c>
      <c r="AV716">
        <v>1</v>
      </c>
      <c r="AW716">
        <v>0</v>
      </c>
      <c r="AX716">
        <v>0</v>
      </c>
    </row>
    <row r="717" spans="1:50">
      <c r="A717" s="13" t="s">
        <v>248</v>
      </c>
      <c r="B717" s="13" t="s">
        <v>247</v>
      </c>
      <c r="D717">
        <v>-31.8</v>
      </c>
      <c r="E717">
        <v>42.38</v>
      </c>
      <c r="F717" s="13">
        <v>3209</v>
      </c>
      <c r="G717">
        <v>13</v>
      </c>
      <c r="H717">
        <v>4.72</v>
      </c>
      <c r="J717">
        <v>1.36</v>
      </c>
      <c r="AQ717">
        <f t="shared" si="236"/>
        <v>1</v>
      </c>
      <c r="AR717">
        <v>0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0</v>
      </c>
    </row>
    <row r="718" spans="1:50">
      <c r="A718" s="13" t="s">
        <v>248</v>
      </c>
      <c r="B718" s="13" t="s">
        <v>247</v>
      </c>
      <c r="D718">
        <v>-31.8</v>
      </c>
      <c r="E718">
        <v>42.38</v>
      </c>
      <c r="F718" s="13">
        <v>3209</v>
      </c>
      <c r="G718">
        <v>17</v>
      </c>
      <c r="H718">
        <v>6.3</v>
      </c>
      <c r="J718">
        <v>1.45</v>
      </c>
      <c r="AQ718">
        <f t="shared" si="236"/>
        <v>1</v>
      </c>
      <c r="AR718">
        <v>0</v>
      </c>
      <c r="AS718">
        <v>0</v>
      </c>
      <c r="AT718">
        <v>0</v>
      </c>
      <c r="AU718">
        <v>0</v>
      </c>
      <c r="AV718">
        <v>1</v>
      </c>
      <c r="AW718">
        <v>0</v>
      </c>
      <c r="AX718">
        <v>0</v>
      </c>
    </row>
    <row r="719" spans="1:50">
      <c r="A719" s="13" t="s">
        <v>248</v>
      </c>
      <c r="B719" s="13" t="s">
        <v>247</v>
      </c>
      <c r="D719">
        <v>-31.8</v>
      </c>
      <c r="E719">
        <v>42.38</v>
      </c>
      <c r="F719" s="13">
        <v>3209</v>
      </c>
      <c r="G719">
        <v>21</v>
      </c>
      <c r="H719">
        <v>7.67</v>
      </c>
      <c r="J719">
        <v>1.38</v>
      </c>
      <c r="AQ719">
        <f t="shared" si="236"/>
        <v>1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0</v>
      </c>
    </row>
    <row r="720" spans="1:50">
      <c r="A720" s="13" t="s">
        <v>248</v>
      </c>
      <c r="B720" s="13" t="s">
        <v>247</v>
      </c>
      <c r="D720">
        <v>-31.8</v>
      </c>
      <c r="E720">
        <v>42.38</v>
      </c>
      <c r="F720" s="13">
        <v>3209</v>
      </c>
      <c r="G720">
        <v>26</v>
      </c>
      <c r="H720">
        <v>9.3800000000000008</v>
      </c>
      <c r="J720">
        <v>1.61</v>
      </c>
      <c r="AQ720">
        <f t="shared" si="236"/>
        <v>1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0</v>
      </c>
    </row>
    <row r="721" spans="1:50">
      <c r="A721" s="13" t="s">
        <v>248</v>
      </c>
      <c r="B721" s="13" t="s">
        <v>247</v>
      </c>
      <c r="D721">
        <v>-31.8</v>
      </c>
      <c r="E721">
        <v>42.38</v>
      </c>
      <c r="F721" s="13">
        <v>3209</v>
      </c>
      <c r="G721">
        <v>30</v>
      </c>
      <c r="H721">
        <v>10.52</v>
      </c>
      <c r="J721">
        <v>1.78</v>
      </c>
      <c r="AQ721">
        <f t="shared" si="236"/>
        <v>1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0</v>
      </c>
    </row>
    <row r="722" spans="1:50">
      <c r="A722" s="13" t="s">
        <v>248</v>
      </c>
      <c r="B722" s="13" t="s">
        <v>247</v>
      </c>
      <c r="D722">
        <v>-31.8</v>
      </c>
      <c r="E722">
        <v>42.38</v>
      </c>
      <c r="F722" s="13">
        <v>3209</v>
      </c>
      <c r="G722">
        <v>34</v>
      </c>
      <c r="H722">
        <v>11.53</v>
      </c>
      <c r="J722">
        <v>1.9</v>
      </c>
      <c r="AQ722">
        <f t="shared" si="236"/>
        <v>1</v>
      </c>
      <c r="AR722">
        <v>0</v>
      </c>
      <c r="AS722">
        <v>0</v>
      </c>
      <c r="AT722">
        <v>0</v>
      </c>
      <c r="AU722">
        <v>0</v>
      </c>
      <c r="AV722">
        <v>1</v>
      </c>
      <c r="AW722">
        <v>0</v>
      </c>
      <c r="AX722">
        <v>0</v>
      </c>
    </row>
    <row r="723" spans="1:50">
      <c r="A723" s="13" t="s">
        <v>248</v>
      </c>
      <c r="B723" s="13" t="s">
        <v>247</v>
      </c>
      <c r="D723">
        <v>-31.8</v>
      </c>
      <c r="E723">
        <v>42.38</v>
      </c>
      <c r="F723" s="13">
        <v>3209</v>
      </c>
      <c r="G723">
        <v>37.5</v>
      </c>
      <c r="H723">
        <v>12.35</v>
      </c>
      <c r="J723">
        <v>2</v>
      </c>
      <c r="AQ723">
        <f t="shared" si="236"/>
        <v>1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0</v>
      </c>
      <c r="AX723">
        <v>0</v>
      </c>
    </row>
    <row r="724" spans="1:50">
      <c r="A724" s="13" t="s">
        <v>248</v>
      </c>
      <c r="B724" s="13" t="s">
        <v>247</v>
      </c>
      <c r="D724">
        <v>-31.8</v>
      </c>
      <c r="E724">
        <v>42.38</v>
      </c>
      <c r="F724" s="13">
        <v>3209</v>
      </c>
      <c r="G724">
        <v>42</v>
      </c>
      <c r="H724">
        <v>13.3</v>
      </c>
      <c r="J724">
        <v>2.2999999999999998</v>
      </c>
      <c r="AQ724">
        <f t="shared" si="236"/>
        <v>1</v>
      </c>
      <c r="AR724">
        <v>0</v>
      </c>
      <c r="AS724">
        <v>0</v>
      </c>
      <c r="AT724">
        <v>0</v>
      </c>
      <c r="AU724">
        <v>0</v>
      </c>
      <c r="AV724">
        <v>1</v>
      </c>
      <c r="AW724">
        <v>0</v>
      </c>
      <c r="AX724">
        <v>0</v>
      </c>
    </row>
    <row r="725" spans="1:50">
      <c r="A725" s="13" t="s">
        <v>248</v>
      </c>
      <c r="B725" s="13" t="s">
        <v>247</v>
      </c>
      <c r="D725">
        <v>-31.8</v>
      </c>
      <c r="E725">
        <v>42.38</v>
      </c>
      <c r="F725" s="13">
        <v>3209</v>
      </c>
      <c r="G725">
        <v>46</v>
      </c>
      <c r="H725">
        <v>13.91</v>
      </c>
      <c r="J725">
        <v>2.78</v>
      </c>
      <c r="AQ725">
        <f t="shared" si="236"/>
        <v>1</v>
      </c>
      <c r="AR725">
        <v>0</v>
      </c>
      <c r="AS725">
        <v>0</v>
      </c>
      <c r="AT725">
        <v>0</v>
      </c>
      <c r="AU725">
        <v>0</v>
      </c>
      <c r="AV725">
        <v>1</v>
      </c>
      <c r="AW725">
        <v>0</v>
      </c>
      <c r="AX725">
        <v>0</v>
      </c>
    </row>
    <row r="726" spans="1:50">
      <c r="A726" s="13" t="s">
        <v>248</v>
      </c>
      <c r="B726" s="13" t="s">
        <v>247</v>
      </c>
      <c r="D726">
        <v>-31.8</v>
      </c>
      <c r="E726">
        <v>42.38</v>
      </c>
      <c r="F726" s="13">
        <v>3209</v>
      </c>
      <c r="G726">
        <v>49.5</v>
      </c>
      <c r="H726">
        <v>14.3</v>
      </c>
      <c r="J726">
        <v>4.83</v>
      </c>
      <c r="AQ726">
        <f t="shared" si="236"/>
        <v>1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</row>
    <row r="727" spans="1:50">
      <c r="A727" s="13" t="s">
        <v>248</v>
      </c>
      <c r="B727" s="13" t="s">
        <v>247</v>
      </c>
      <c r="D727">
        <v>-31.8</v>
      </c>
      <c r="E727">
        <v>42.38</v>
      </c>
      <c r="F727" s="13">
        <v>3209</v>
      </c>
      <c r="G727">
        <v>53</v>
      </c>
      <c r="H727">
        <v>14.47</v>
      </c>
      <c r="J727">
        <v>18.010000000000002</v>
      </c>
      <c r="AQ727">
        <f t="shared" si="236"/>
        <v>1</v>
      </c>
      <c r="AR727">
        <v>0</v>
      </c>
      <c r="AS727">
        <v>0</v>
      </c>
      <c r="AT727">
        <v>0</v>
      </c>
      <c r="AU727">
        <v>0</v>
      </c>
      <c r="AV727">
        <v>1</v>
      </c>
      <c r="AW727">
        <v>0</v>
      </c>
      <c r="AX727">
        <v>0</v>
      </c>
    </row>
    <row r="728" spans="1:50">
      <c r="A728" s="13" t="s">
        <v>248</v>
      </c>
      <c r="B728" s="13" t="s">
        <v>247</v>
      </c>
      <c r="D728">
        <v>-31.8</v>
      </c>
      <c r="E728">
        <v>42.38</v>
      </c>
      <c r="F728" s="13">
        <v>3209</v>
      </c>
      <c r="G728">
        <v>56</v>
      </c>
      <c r="H728">
        <v>14.66</v>
      </c>
      <c r="J728">
        <v>6.2</v>
      </c>
      <c r="AQ728">
        <f t="shared" si="236"/>
        <v>1</v>
      </c>
      <c r="AR728">
        <v>0</v>
      </c>
      <c r="AS728">
        <v>0</v>
      </c>
      <c r="AT728">
        <v>0</v>
      </c>
      <c r="AU728">
        <v>0</v>
      </c>
      <c r="AV728">
        <v>1</v>
      </c>
      <c r="AW728">
        <v>0</v>
      </c>
      <c r="AX728">
        <v>0</v>
      </c>
    </row>
    <row r="729" spans="1:50">
      <c r="A729" s="13" t="s">
        <v>248</v>
      </c>
      <c r="B729" s="13" t="s">
        <v>247</v>
      </c>
      <c r="D729">
        <v>-31.8</v>
      </c>
      <c r="E729">
        <v>42.38</v>
      </c>
      <c r="F729" s="13">
        <v>3209</v>
      </c>
      <c r="G729">
        <v>59</v>
      </c>
      <c r="H729">
        <v>15.09</v>
      </c>
      <c r="J729">
        <v>2.2999999999999998</v>
      </c>
      <c r="AQ729">
        <f t="shared" si="236"/>
        <v>1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0</v>
      </c>
    </row>
    <row r="730" spans="1:50">
      <c r="A730" s="13" t="s">
        <v>248</v>
      </c>
      <c r="B730" s="13" t="s">
        <v>247</v>
      </c>
      <c r="D730">
        <v>-31.8</v>
      </c>
      <c r="E730">
        <v>42.38</v>
      </c>
      <c r="F730" s="13">
        <v>3209</v>
      </c>
      <c r="G730">
        <v>63</v>
      </c>
      <c r="H730">
        <v>15.98</v>
      </c>
      <c r="J730">
        <v>2.16</v>
      </c>
      <c r="AQ730">
        <f t="shared" si="236"/>
        <v>1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0</v>
      </c>
    </row>
    <row r="731" spans="1:50">
      <c r="A731" s="13" t="s">
        <v>248</v>
      </c>
      <c r="B731" s="13" t="s">
        <v>247</v>
      </c>
      <c r="D731">
        <v>-31.8</v>
      </c>
      <c r="E731">
        <v>42.38</v>
      </c>
      <c r="F731" s="13">
        <v>3209</v>
      </c>
      <c r="G731">
        <v>67</v>
      </c>
      <c r="H731">
        <v>16.93</v>
      </c>
      <c r="J731">
        <v>2.13</v>
      </c>
      <c r="AQ731">
        <f t="shared" si="236"/>
        <v>1</v>
      </c>
      <c r="AR731">
        <v>0</v>
      </c>
      <c r="AS731">
        <v>0</v>
      </c>
      <c r="AT731">
        <v>0</v>
      </c>
      <c r="AU731">
        <v>0</v>
      </c>
      <c r="AV731">
        <v>1</v>
      </c>
      <c r="AW731">
        <v>0</v>
      </c>
      <c r="AX731">
        <v>0</v>
      </c>
    </row>
    <row r="732" spans="1:50">
      <c r="A732" s="13" t="s">
        <v>248</v>
      </c>
      <c r="B732" s="13" t="s">
        <v>247</v>
      </c>
      <c r="D732">
        <v>-31.8</v>
      </c>
      <c r="E732">
        <v>42.38</v>
      </c>
      <c r="F732" s="13">
        <v>3209</v>
      </c>
      <c r="G732">
        <v>70</v>
      </c>
      <c r="H732">
        <v>17.690000000000001</v>
      </c>
      <c r="J732">
        <v>2.1</v>
      </c>
      <c r="AQ732">
        <f t="shared" si="236"/>
        <v>1</v>
      </c>
      <c r="AR732">
        <v>0</v>
      </c>
      <c r="AS732">
        <v>0</v>
      </c>
      <c r="AT732">
        <v>0</v>
      </c>
      <c r="AU732">
        <v>0</v>
      </c>
      <c r="AV732">
        <v>1</v>
      </c>
      <c r="AW732">
        <v>0</v>
      </c>
      <c r="AX732">
        <v>0</v>
      </c>
    </row>
    <row r="733" spans="1:50">
      <c r="A733" s="13" t="s">
        <v>248</v>
      </c>
      <c r="B733" s="13" t="s">
        <v>247</v>
      </c>
      <c r="D733">
        <v>-31.8</v>
      </c>
      <c r="E733">
        <v>42.38</v>
      </c>
      <c r="F733" s="13">
        <v>3209</v>
      </c>
      <c r="G733">
        <v>74</v>
      </c>
      <c r="H733">
        <v>18.66</v>
      </c>
      <c r="J733">
        <v>2.34</v>
      </c>
      <c r="AQ733">
        <f t="shared" si="236"/>
        <v>1</v>
      </c>
      <c r="AR733">
        <v>0</v>
      </c>
      <c r="AS733">
        <v>0</v>
      </c>
      <c r="AT733">
        <v>0</v>
      </c>
      <c r="AU733">
        <v>0</v>
      </c>
      <c r="AV733">
        <v>1</v>
      </c>
      <c r="AW733">
        <v>0</v>
      </c>
      <c r="AX733">
        <v>0</v>
      </c>
    </row>
    <row r="734" spans="1:50">
      <c r="A734" s="13" t="s">
        <v>248</v>
      </c>
      <c r="B734" s="13" t="s">
        <v>247</v>
      </c>
      <c r="D734">
        <v>-31.8</v>
      </c>
      <c r="E734">
        <v>42.38</v>
      </c>
      <c r="F734" s="13">
        <v>3209</v>
      </c>
      <c r="G734">
        <v>78</v>
      </c>
      <c r="H734">
        <v>19.46</v>
      </c>
      <c r="J734">
        <v>2.81</v>
      </c>
      <c r="AQ734">
        <f t="shared" si="236"/>
        <v>1</v>
      </c>
      <c r="AR734">
        <v>0</v>
      </c>
      <c r="AS734">
        <v>0</v>
      </c>
      <c r="AT734">
        <v>0</v>
      </c>
      <c r="AU734">
        <v>0</v>
      </c>
      <c r="AV734">
        <v>1</v>
      </c>
      <c r="AW734">
        <v>0</v>
      </c>
      <c r="AX734">
        <v>0</v>
      </c>
    </row>
    <row r="735" spans="1:50">
      <c r="A735" s="13" t="s">
        <v>248</v>
      </c>
      <c r="B735" s="13" t="s">
        <v>247</v>
      </c>
      <c r="D735">
        <v>-31.8</v>
      </c>
      <c r="E735">
        <v>42.38</v>
      </c>
      <c r="F735" s="13">
        <v>3209</v>
      </c>
      <c r="G735">
        <v>82</v>
      </c>
      <c r="H735">
        <v>20</v>
      </c>
      <c r="J735">
        <v>11.32</v>
      </c>
      <c r="AQ735">
        <f t="shared" si="236"/>
        <v>1</v>
      </c>
      <c r="AR735">
        <v>0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0</v>
      </c>
    </row>
    <row r="736" spans="1:50">
      <c r="A736" s="13" t="s">
        <v>248</v>
      </c>
      <c r="B736" s="13" t="s">
        <v>247</v>
      </c>
      <c r="D736">
        <v>-31.8</v>
      </c>
      <c r="E736">
        <v>42.38</v>
      </c>
      <c r="F736" s="13">
        <v>3209</v>
      </c>
      <c r="G736">
        <v>88</v>
      </c>
      <c r="H736">
        <v>20.49</v>
      </c>
      <c r="J736">
        <v>3.12</v>
      </c>
      <c r="AQ736">
        <f t="shared" si="236"/>
        <v>1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0</v>
      </c>
    </row>
    <row r="737" spans="1:50">
      <c r="A737" s="13" t="s">
        <v>248</v>
      </c>
      <c r="B737" s="13" t="s">
        <v>247</v>
      </c>
      <c r="D737">
        <v>-31.8</v>
      </c>
      <c r="E737">
        <v>42.38</v>
      </c>
      <c r="F737" s="13">
        <v>3209</v>
      </c>
      <c r="G737">
        <v>93</v>
      </c>
      <c r="H737">
        <v>21.55</v>
      </c>
      <c r="J737">
        <v>1.96</v>
      </c>
      <c r="AQ737">
        <f t="shared" si="236"/>
        <v>1</v>
      </c>
      <c r="AR737">
        <v>0</v>
      </c>
      <c r="AS737">
        <v>0</v>
      </c>
      <c r="AT737">
        <v>0</v>
      </c>
      <c r="AU737">
        <v>0</v>
      </c>
      <c r="AV737">
        <v>1</v>
      </c>
      <c r="AW737">
        <v>0</v>
      </c>
      <c r="AX737">
        <v>0</v>
      </c>
    </row>
    <row r="738" spans="1:50">
      <c r="A738" s="13" t="s">
        <v>248</v>
      </c>
      <c r="B738" s="13" t="s">
        <v>247</v>
      </c>
      <c r="D738">
        <v>-31.8</v>
      </c>
      <c r="E738">
        <v>42.38</v>
      </c>
      <c r="F738" s="13">
        <v>3209</v>
      </c>
      <c r="G738">
        <v>97</v>
      </c>
      <c r="H738">
        <v>22.67</v>
      </c>
      <c r="J738">
        <v>1.77</v>
      </c>
      <c r="AQ738">
        <f t="shared" si="236"/>
        <v>1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0</v>
      </c>
    </row>
    <row r="739" spans="1:50">
      <c r="A739" s="13" t="s">
        <v>245</v>
      </c>
      <c r="B739" s="13" t="s">
        <v>240</v>
      </c>
      <c r="C739" s="13" t="s">
        <v>241</v>
      </c>
      <c r="D739">
        <v>-20.625</v>
      </c>
      <c r="E739">
        <v>4.2329999999999997</v>
      </c>
      <c r="F739" s="13">
        <v>3995</v>
      </c>
      <c r="G739">
        <v>1</v>
      </c>
      <c r="H739">
        <v>0.93</v>
      </c>
      <c r="J739" s="13">
        <v>1.28</v>
      </c>
      <c r="AQ739">
        <f t="shared" si="236"/>
        <v>2</v>
      </c>
      <c r="AR739">
        <v>0</v>
      </c>
      <c r="AS739">
        <v>0</v>
      </c>
      <c r="AT739">
        <v>1</v>
      </c>
      <c r="AU739">
        <v>0</v>
      </c>
      <c r="AV739">
        <v>1</v>
      </c>
      <c r="AW739">
        <v>0</v>
      </c>
      <c r="AX739">
        <v>0</v>
      </c>
    </row>
    <row r="740" spans="1:50">
      <c r="A740" s="13" t="s">
        <v>245</v>
      </c>
      <c r="B740" s="13" t="s">
        <v>240</v>
      </c>
      <c r="C740" s="13" t="s">
        <v>241</v>
      </c>
      <c r="D740">
        <v>-20.625</v>
      </c>
      <c r="E740">
        <v>4.2329999999999997</v>
      </c>
      <c r="F740" s="13">
        <v>3995</v>
      </c>
      <c r="G740">
        <v>2.5</v>
      </c>
      <c r="H740">
        <v>1.86</v>
      </c>
      <c r="J740" s="13">
        <v>1.25</v>
      </c>
      <c r="AQ740">
        <f t="shared" si="236"/>
        <v>2</v>
      </c>
      <c r="AR740">
        <v>0</v>
      </c>
      <c r="AS740">
        <v>0</v>
      </c>
      <c r="AT740">
        <v>1</v>
      </c>
      <c r="AU740">
        <v>0</v>
      </c>
      <c r="AV740">
        <v>1</v>
      </c>
      <c r="AW740">
        <v>0</v>
      </c>
      <c r="AX740">
        <v>0</v>
      </c>
    </row>
    <row r="741" spans="1:50">
      <c r="A741" s="13" t="s">
        <v>245</v>
      </c>
      <c r="B741" s="13" t="s">
        <v>240</v>
      </c>
      <c r="C741" s="13" t="s">
        <v>241</v>
      </c>
      <c r="D741">
        <v>-20.625</v>
      </c>
      <c r="E741">
        <v>4.2329999999999997</v>
      </c>
      <c r="F741" s="13">
        <v>3995</v>
      </c>
      <c r="G741">
        <v>4</v>
      </c>
      <c r="H741">
        <v>2.79</v>
      </c>
      <c r="J741" s="13">
        <v>1.3</v>
      </c>
      <c r="AQ741">
        <f t="shared" si="236"/>
        <v>2</v>
      </c>
      <c r="AR741">
        <v>0</v>
      </c>
      <c r="AS741">
        <v>0</v>
      </c>
      <c r="AT741">
        <v>1</v>
      </c>
      <c r="AU741">
        <v>0</v>
      </c>
      <c r="AV741">
        <v>1</v>
      </c>
      <c r="AW741">
        <v>0</v>
      </c>
      <c r="AX741">
        <v>0</v>
      </c>
    </row>
    <row r="742" spans="1:50">
      <c r="A742" s="13" t="s">
        <v>245</v>
      </c>
      <c r="B742" s="13" t="s">
        <v>240</v>
      </c>
      <c r="C742" s="13" t="s">
        <v>241</v>
      </c>
      <c r="D742">
        <v>-20.625</v>
      </c>
      <c r="E742">
        <v>4.2329999999999997</v>
      </c>
      <c r="F742" s="13">
        <v>3995</v>
      </c>
      <c r="G742">
        <v>5.5</v>
      </c>
      <c r="H742">
        <v>3.63</v>
      </c>
      <c r="J742" s="13">
        <v>1.19</v>
      </c>
      <c r="AQ742">
        <f t="shared" si="236"/>
        <v>2</v>
      </c>
      <c r="AR742">
        <v>0</v>
      </c>
      <c r="AS742">
        <v>0</v>
      </c>
      <c r="AT742">
        <v>1</v>
      </c>
      <c r="AU742">
        <v>0</v>
      </c>
      <c r="AV742">
        <v>1</v>
      </c>
      <c r="AW742">
        <v>0</v>
      </c>
      <c r="AX742">
        <v>0</v>
      </c>
    </row>
    <row r="743" spans="1:50">
      <c r="A743" s="13" t="s">
        <v>245</v>
      </c>
      <c r="B743" s="13" t="s">
        <v>240</v>
      </c>
      <c r="C743" s="13" t="s">
        <v>241</v>
      </c>
      <c r="D743">
        <v>-20.625</v>
      </c>
      <c r="E743">
        <v>4.2329999999999997</v>
      </c>
      <c r="F743" s="13">
        <v>3995</v>
      </c>
      <c r="G743">
        <v>7.5</v>
      </c>
      <c r="H743">
        <v>4.34</v>
      </c>
      <c r="J743" s="13">
        <v>1.07</v>
      </c>
      <c r="AQ743">
        <f t="shared" si="236"/>
        <v>2</v>
      </c>
      <c r="AR743">
        <v>0</v>
      </c>
      <c r="AS743">
        <v>0</v>
      </c>
      <c r="AT743">
        <v>1</v>
      </c>
      <c r="AU743">
        <v>0</v>
      </c>
      <c r="AV743">
        <v>1</v>
      </c>
      <c r="AW743">
        <v>0</v>
      </c>
      <c r="AX743">
        <v>0</v>
      </c>
    </row>
    <row r="744" spans="1:50">
      <c r="A744" s="13" t="s">
        <v>245</v>
      </c>
      <c r="B744" s="13" t="s">
        <v>240</v>
      </c>
      <c r="C744" s="13" t="s">
        <v>241</v>
      </c>
      <c r="D744">
        <v>-20.625</v>
      </c>
      <c r="E744">
        <v>4.2329999999999997</v>
      </c>
      <c r="F744" s="13">
        <v>3995</v>
      </c>
      <c r="G744">
        <v>9.5</v>
      </c>
      <c r="H744">
        <v>6.11</v>
      </c>
      <c r="J744" s="13">
        <v>1.0900000000000001</v>
      </c>
      <c r="AQ744">
        <f t="shared" si="236"/>
        <v>2</v>
      </c>
      <c r="AR744">
        <v>0</v>
      </c>
      <c r="AS744">
        <v>0</v>
      </c>
      <c r="AT744">
        <v>1</v>
      </c>
      <c r="AU744">
        <v>0</v>
      </c>
      <c r="AV744">
        <v>1</v>
      </c>
      <c r="AW744">
        <v>0</v>
      </c>
      <c r="AX744">
        <v>0</v>
      </c>
    </row>
    <row r="745" spans="1:50">
      <c r="A745" s="13" t="s">
        <v>245</v>
      </c>
      <c r="B745" s="13" t="s">
        <v>240</v>
      </c>
      <c r="C745" s="13" t="s">
        <v>241</v>
      </c>
      <c r="D745">
        <v>-20.625</v>
      </c>
      <c r="E745">
        <v>4.2329999999999997</v>
      </c>
      <c r="F745" s="13">
        <v>3995</v>
      </c>
      <c r="G745">
        <v>10.3</v>
      </c>
      <c r="H745">
        <v>6.61</v>
      </c>
      <c r="J745" s="13">
        <v>1.05</v>
      </c>
      <c r="AQ745">
        <f t="shared" si="236"/>
        <v>2</v>
      </c>
      <c r="AR745">
        <v>0</v>
      </c>
      <c r="AS745">
        <v>0</v>
      </c>
      <c r="AT745">
        <v>1</v>
      </c>
      <c r="AU745">
        <v>0</v>
      </c>
      <c r="AV745">
        <v>1</v>
      </c>
      <c r="AW745">
        <v>0</v>
      </c>
      <c r="AX745">
        <v>0</v>
      </c>
    </row>
    <row r="746" spans="1:50">
      <c r="A746" s="13" t="s">
        <v>245</v>
      </c>
      <c r="B746" s="13" t="s">
        <v>240</v>
      </c>
      <c r="C746" s="13" t="s">
        <v>241</v>
      </c>
      <c r="D746">
        <v>-20.625</v>
      </c>
      <c r="E746">
        <v>4.2329999999999997</v>
      </c>
      <c r="F746" s="13">
        <v>3995</v>
      </c>
      <c r="G746">
        <v>11.5</v>
      </c>
      <c r="H746">
        <v>7.42</v>
      </c>
      <c r="J746" s="13">
        <v>1.08</v>
      </c>
      <c r="AQ746">
        <f t="shared" si="236"/>
        <v>2</v>
      </c>
      <c r="AR746">
        <v>0</v>
      </c>
      <c r="AS746">
        <v>0</v>
      </c>
      <c r="AT746">
        <v>1</v>
      </c>
      <c r="AU746">
        <v>0</v>
      </c>
      <c r="AV746">
        <v>1</v>
      </c>
      <c r="AW746">
        <v>0</v>
      </c>
      <c r="AX746">
        <v>0</v>
      </c>
    </row>
    <row r="747" spans="1:50">
      <c r="A747" s="13" t="s">
        <v>245</v>
      </c>
      <c r="B747" s="13" t="s">
        <v>240</v>
      </c>
      <c r="C747" s="13" t="s">
        <v>241</v>
      </c>
      <c r="D747">
        <v>-20.625</v>
      </c>
      <c r="E747">
        <v>4.2329999999999997</v>
      </c>
      <c r="F747" s="13">
        <v>3995</v>
      </c>
      <c r="G747">
        <v>12.4</v>
      </c>
      <c r="H747">
        <v>7.88</v>
      </c>
      <c r="J747" s="13">
        <v>1.0900000000000001</v>
      </c>
      <c r="AQ747">
        <f t="shared" si="236"/>
        <v>2</v>
      </c>
      <c r="AR747">
        <v>0</v>
      </c>
      <c r="AS747">
        <v>0</v>
      </c>
      <c r="AT747">
        <v>1</v>
      </c>
      <c r="AU747">
        <v>0</v>
      </c>
      <c r="AV747">
        <v>1</v>
      </c>
      <c r="AW747">
        <v>0</v>
      </c>
      <c r="AX747">
        <v>0</v>
      </c>
    </row>
    <row r="748" spans="1:50">
      <c r="A748" s="13" t="s">
        <v>245</v>
      </c>
      <c r="B748" s="13" t="s">
        <v>240</v>
      </c>
      <c r="C748" s="13" t="s">
        <v>241</v>
      </c>
      <c r="D748">
        <v>-20.625</v>
      </c>
      <c r="E748">
        <v>4.2329999999999997</v>
      </c>
      <c r="F748" s="13">
        <v>3995</v>
      </c>
      <c r="G748">
        <v>15.5</v>
      </c>
      <c r="H748">
        <v>9.93</v>
      </c>
      <c r="J748" s="13">
        <v>1.07</v>
      </c>
      <c r="AQ748">
        <f t="shared" si="236"/>
        <v>2</v>
      </c>
      <c r="AR748">
        <v>0</v>
      </c>
      <c r="AS748">
        <v>0</v>
      </c>
      <c r="AT748">
        <v>1</v>
      </c>
      <c r="AU748">
        <v>0</v>
      </c>
      <c r="AV748">
        <v>1</v>
      </c>
      <c r="AW748">
        <v>0</v>
      </c>
      <c r="AX748">
        <v>0</v>
      </c>
    </row>
    <row r="749" spans="1:50">
      <c r="A749" s="13" t="s">
        <v>245</v>
      </c>
      <c r="B749" s="13" t="s">
        <v>240</v>
      </c>
      <c r="C749" s="13" t="s">
        <v>241</v>
      </c>
      <c r="D749">
        <v>-20.625</v>
      </c>
      <c r="E749">
        <v>4.2329999999999997</v>
      </c>
      <c r="F749" s="13">
        <v>3995</v>
      </c>
      <c r="G749">
        <v>16.5</v>
      </c>
      <c r="H749">
        <v>10.55</v>
      </c>
      <c r="J749" s="13">
        <v>1.1299999999999999</v>
      </c>
      <c r="AQ749">
        <f t="shared" si="236"/>
        <v>2</v>
      </c>
      <c r="AR749">
        <v>0</v>
      </c>
      <c r="AS749">
        <v>0</v>
      </c>
      <c r="AT749">
        <v>1</v>
      </c>
      <c r="AU749">
        <v>0</v>
      </c>
      <c r="AV749">
        <v>1</v>
      </c>
      <c r="AW749">
        <v>0</v>
      </c>
      <c r="AX749">
        <v>0</v>
      </c>
    </row>
    <row r="750" spans="1:50">
      <c r="A750" s="13" t="s">
        <v>245</v>
      </c>
      <c r="B750" s="13" t="s">
        <v>240</v>
      </c>
      <c r="C750" s="13" t="s">
        <v>241</v>
      </c>
      <c r="D750">
        <v>-20.625</v>
      </c>
      <c r="E750">
        <v>4.2329999999999997</v>
      </c>
      <c r="F750" s="13">
        <v>3995</v>
      </c>
      <c r="G750">
        <v>17.5</v>
      </c>
      <c r="H750">
        <v>11.01</v>
      </c>
      <c r="J750" s="13">
        <v>1.1200000000000001</v>
      </c>
      <c r="AQ750">
        <f t="shared" si="236"/>
        <v>2</v>
      </c>
      <c r="AR750">
        <v>0</v>
      </c>
      <c r="AS750">
        <v>0</v>
      </c>
      <c r="AT750">
        <v>1</v>
      </c>
      <c r="AU750">
        <v>0</v>
      </c>
      <c r="AV750">
        <v>1</v>
      </c>
      <c r="AW750">
        <v>0</v>
      </c>
      <c r="AX750">
        <v>0</v>
      </c>
    </row>
    <row r="751" spans="1:50">
      <c r="A751" s="13" t="s">
        <v>245</v>
      </c>
      <c r="B751" s="13" t="s">
        <v>240</v>
      </c>
      <c r="C751" s="13" t="s">
        <v>241</v>
      </c>
      <c r="D751">
        <v>-20.625</v>
      </c>
      <c r="E751">
        <v>4.2329999999999997</v>
      </c>
      <c r="F751" s="13">
        <v>3995</v>
      </c>
      <c r="G751">
        <v>19.5</v>
      </c>
      <c r="H751">
        <v>12.28</v>
      </c>
      <c r="J751" s="13">
        <v>1</v>
      </c>
      <c r="AQ751">
        <f t="shared" si="236"/>
        <v>2</v>
      </c>
      <c r="AR751">
        <v>0</v>
      </c>
      <c r="AS751">
        <v>0</v>
      </c>
      <c r="AT751">
        <v>1</v>
      </c>
      <c r="AU751">
        <v>0</v>
      </c>
      <c r="AV751">
        <v>1</v>
      </c>
      <c r="AW751">
        <v>0</v>
      </c>
      <c r="AX751">
        <v>0</v>
      </c>
    </row>
    <row r="752" spans="1:50">
      <c r="A752" s="13" t="s">
        <v>245</v>
      </c>
      <c r="B752" s="13" t="s">
        <v>240</v>
      </c>
      <c r="C752" s="13" t="s">
        <v>241</v>
      </c>
      <c r="D752">
        <v>-20.625</v>
      </c>
      <c r="E752">
        <v>4.2329999999999997</v>
      </c>
      <c r="F752" s="13">
        <v>3995</v>
      </c>
      <c r="G752">
        <v>20.2</v>
      </c>
      <c r="H752">
        <v>12.66</v>
      </c>
      <c r="J752" s="13">
        <v>1.1000000000000001</v>
      </c>
      <c r="AQ752">
        <f t="shared" si="236"/>
        <v>2</v>
      </c>
      <c r="AR752">
        <v>0</v>
      </c>
      <c r="AS752">
        <v>0</v>
      </c>
      <c r="AT752">
        <v>1</v>
      </c>
      <c r="AU752">
        <v>0</v>
      </c>
      <c r="AV752">
        <v>1</v>
      </c>
      <c r="AW752">
        <v>0</v>
      </c>
      <c r="AX752">
        <v>0</v>
      </c>
    </row>
    <row r="753" spans="1:50">
      <c r="A753" s="13" t="s">
        <v>245</v>
      </c>
      <c r="B753" s="13" t="s">
        <v>240</v>
      </c>
      <c r="C753" s="13" t="s">
        <v>241</v>
      </c>
      <c r="D753">
        <v>-20.625</v>
      </c>
      <c r="E753">
        <v>4.2329999999999997</v>
      </c>
      <c r="F753" s="13">
        <v>3995</v>
      </c>
      <c r="G753">
        <v>21</v>
      </c>
      <c r="H753">
        <v>13.12</v>
      </c>
      <c r="J753" s="13">
        <v>1.03</v>
      </c>
      <c r="AQ753">
        <f t="shared" si="236"/>
        <v>2</v>
      </c>
      <c r="AR753">
        <v>0</v>
      </c>
      <c r="AS753">
        <v>0</v>
      </c>
      <c r="AT753">
        <v>1</v>
      </c>
      <c r="AU753">
        <v>0</v>
      </c>
      <c r="AV753">
        <v>1</v>
      </c>
      <c r="AW753">
        <v>0</v>
      </c>
      <c r="AX753">
        <v>0</v>
      </c>
    </row>
    <row r="754" spans="1:50">
      <c r="A754" s="13" t="s">
        <v>245</v>
      </c>
      <c r="B754" s="13" t="s">
        <v>240</v>
      </c>
      <c r="C754" s="13" t="s">
        <v>241</v>
      </c>
      <c r="D754">
        <v>-20.625</v>
      </c>
      <c r="E754">
        <v>4.2329999999999997</v>
      </c>
      <c r="F754" s="13">
        <v>3995</v>
      </c>
      <c r="G754">
        <v>22</v>
      </c>
      <c r="H754">
        <v>13.63</v>
      </c>
      <c r="J754" s="13">
        <v>1.1299999999999999</v>
      </c>
      <c r="AQ754">
        <f t="shared" si="236"/>
        <v>2</v>
      </c>
      <c r="AR754">
        <v>0</v>
      </c>
      <c r="AS754">
        <v>0</v>
      </c>
      <c r="AT754">
        <v>1</v>
      </c>
      <c r="AU754">
        <v>0</v>
      </c>
      <c r="AV754">
        <v>1</v>
      </c>
      <c r="AW754">
        <v>0</v>
      </c>
      <c r="AX754">
        <v>0</v>
      </c>
    </row>
    <row r="755" spans="1:50">
      <c r="A755" s="13" t="s">
        <v>245</v>
      </c>
      <c r="B755" s="13" t="s">
        <v>240</v>
      </c>
      <c r="C755" s="13" t="s">
        <v>241</v>
      </c>
      <c r="D755">
        <v>-20.625</v>
      </c>
      <c r="E755">
        <v>4.2329999999999997</v>
      </c>
      <c r="F755" s="13">
        <v>3995</v>
      </c>
      <c r="G755">
        <v>23</v>
      </c>
      <c r="H755">
        <v>14.14</v>
      </c>
      <c r="J755" s="13">
        <v>1.0900000000000001</v>
      </c>
      <c r="AQ755">
        <f t="shared" si="236"/>
        <v>2</v>
      </c>
      <c r="AR755">
        <v>0</v>
      </c>
      <c r="AS755">
        <v>0</v>
      </c>
      <c r="AT755">
        <v>1</v>
      </c>
      <c r="AU755">
        <v>0</v>
      </c>
      <c r="AV755">
        <v>1</v>
      </c>
      <c r="AW755">
        <v>0</v>
      </c>
      <c r="AX755">
        <v>0</v>
      </c>
    </row>
    <row r="756" spans="1:50">
      <c r="A756" s="13" t="s">
        <v>245</v>
      </c>
      <c r="B756" s="13" t="s">
        <v>240</v>
      </c>
      <c r="C756" s="13" t="s">
        <v>241</v>
      </c>
      <c r="D756">
        <v>-20.625</v>
      </c>
      <c r="E756">
        <v>4.2329999999999997</v>
      </c>
      <c r="F756" s="13">
        <v>3995</v>
      </c>
      <c r="G756">
        <v>24</v>
      </c>
      <c r="H756">
        <v>14.65</v>
      </c>
      <c r="J756" s="13">
        <v>1.17</v>
      </c>
      <c r="AQ756">
        <f t="shared" si="236"/>
        <v>2</v>
      </c>
      <c r="AR756">
        <v>0</v>
      </c>
      <c r="AS756">
        <v>0</v>
      </c>
      <c r="AT756">
        <v>1</v>
      </c>
      <c r="AU756">
        <v>0</v>
      </c>
      <c r="AV756">
        <v>1</v>
      </c>
      <c r="AW756">
        <v>0</v>
      </c>
      <c r="AX756">
        <v>0</v>
      </c>
    </row>
    <row r="757" spans="1:50">
      <c r="A757" s="13" t="s">
        <v>245</v>
      </c>
      <c r="B757" s="13" t="s">
        <v>240</v>
      </c>
      <c r="C757" s="13" t="s">
        <v>241</v>
      </c>
      <c r="D757">
        <v>-20.625</v>
      </c>
      <c r="E757">
        <v>4.2329999999999997</v>
      </c>
      <c r="F757" s="13">
        <v>3995</v>
      </c>
      <c r="G757">
        <v>25</v>
      </c>
      <c r="H757">
        <v>15.17</v>
      </c>
      <c r="J757" s="13">
        <v>1.18</v>
      </c>
      <c r="AQ757">
        <f t="shared" si="236"/>
        <v>2</v>
      </c>
      <c r="AR757">
        <v>0</v>
      </c>
      <c r="AS757">
        <v>0</v>
      </c>
      <c r="AT757">
        <v>1</v>
      </c>
      <c r="AU757">
        <v>0</v>
      </c>
      <c r="AV757">
        <v>1</v>
      </c>
      <c r="AW757">
        <v>0</v>
      </c>
      <c r="AX757">
        <v>0</v>
      </c>
    </row>
    <row r="758" spans="1:50">
      <c r="A758" s="13" t="s">
        <v>245</v>
      </c>
      <c r="B758" s="13" t="s">
        <v>240</v>
      </c>
      <c r="C758" s="13" t="s">
        <v>241</v>
      </c>
      <c r="D758">
        <v>-20.625</v>
      </c>
      <c r="E758">
        <v>4.2329999999999997</v>
      </c>
      <c r="F758" s="13">
        <v>3995</v>
      </c>
      <c r="G758">
        <v>26</v>
      </c>
      <c r="H758">
        <v>15.7</v>
      </c>
      <c r="J758" s="13">
        <v>1.04</v>
      </c>
      <c r="AQ758">
        <f t="shared" si="236"/>
        <v>2</v>
      </c>
      <c r="AR758">
        <v>0</v>
      </c>
      <c r="AS758">
        <v>0</v>
      </c>
      <c r="AT758">
        <v>1</v>
      </c>
      <c r="AU758">
        <v>0</v>
      </c>
      <c r="AV758">
        <v>1</v>
      </c>
      <c r="AW758">
        <v>0</v>
      </c>
      <c r="AX758">
        <v>0</v>
      </c>
    </row>
    <row r="759" spans="1:50">
      <c r="A759" s="13" t="s">
        <v>245</v>
      </c>
      <c r="B759" s="13" t="s">
        <v>240</v>
      </c>
      <c r="C759" s="13" t="s">
        <v>241</v>
      </c>
      <c r="D759">
        <v>-20.625</v>
      </c>
      <c r="E759">
        <v>4.2329999999999997</v>
      </c>
      <c r="F759" s="13">
        <v>3995</v>
      </c>
      <c r="G759">
        <v>27</v>
      </c>
      <c r="H759">
        <v>16.239999999999998</v>
      </c>
      <c r="J759" s="13">
        <v>1.1000000000000001</v>
      </c>
      <c r="AQ759">
        <f t="shared" si="236"/>
        <v>2</v>
      </c>
      <c r="AR759">
        <v>0</v>
      </c>
      <c r="AS759">
        <v>0</v>
      </c>
      <c r="AT759">
        <v>1</v>
      </c>
      <c r="AU759">
        <v>0</v>
      </c>
      <c r="AV759">
        <v>1</v>
      </c>
      <c r="AW759">
        <v>0</v>
      </c>
      <c r="AX759">
        <v>0</v>
      </c>
    </row>
    <row r="760" spans="1:50">
      <c r="A760" s="13" t="s">
        <v>245</v>
      </c>
      <c r="B760" s="13" t="s">
        <v>240</v>
      </c>
      <c r="C760" s="13" t="s">
        <v>241</v>
      </c>
      <c r="D760">
        <v>-20.625</v>
      </c>
      <c r="E760">
        <v>4.2329999999999997</v>
      </c>
      <c r="F760" s="13">
        <v>3995</v>
      </c>
      <c r="G760">
        <v>30.3</v>
      </c>
      <c r="H760">
        <v>17.84</v>
      </c>
      <c r="J760" s="13">
        <v>1.04</v>
      </c>
      <c r="AQ760">
        <f t="shared" si="236"/>
        <v>2</v>
      </c>
      <c r="AR760">
        <v>0</v>
      </c>
      <c r="AS760">
        <v>0</v>
      </c>
      <c r="AT760">
        <v>1</v>
      </c>
      <c r="AU760">
        <v>0</v>
      </c>
      <c r="AV760">
        <v>1</v>
      </c>
      <c r="AW760">
        <v>0</v>
      </c>
      <c r="AX760">
        <v>0</v>
      </c>
    </row>
    <row r="761" spans="1:50">
      <c r="A761" s="13" t="s">
        <v>245</v>
      </c>
      <c r="B761" s="13" t="s">
        <v>240</v>
      </c>
      <c r="C761" s="13" t="s">
        <v>241</v>
      </c>
      <c r="D761">
        <v>-20.625</v>
      </c>
      <c r="E761">
        <v>4.2329999999999997</v>
      </c>
      <c r="F761" s="13">
        <v>3995</v>
      </c>
      <c r="G761">
        <v>32</v>
      </c>
      <c r="H761">
        <v>18.91</v>
      </c>
      <c r="J761" s="13">
        <v>1.0900000000000001</v>
      </c>
      <c r="AQ761">
        <f t="shared" si="236"/>
        <v>2</v>
      </c>
      <c r="AR761">
        <v>0</v>
      </c>
      <c r="AS761">
        <v>0</v>
      </c>
      <c r="AT761">
        <v>1</v>
      </c>
      <c r="AU761">
        <v>0</v>
      </c>
      <c r="AV761">
        <v>1</v>
      </c>
      <c r="AW761">
        <v>0</v>
      </c>
      <c r="AX761">
        <v>0</v>
      </c>
    </row>
    <row r="762" spans="1:50">
      <c r="A762" s="13" t="s">
        <v>245</v>
      </c>
      <c r="B762" s="13" t="s">
        <v>240</v>
      </c>
      <c r="C762" s="13" t="s">
        <v>241</v>
      </c>
      <c r="D762">
        <v>-20.625</v>
      </c>
      <c r="E762">
        <v>4.2329999999999997</v>
      </c>
      <c r="F762" s="13">
        <v>3995</v>
      </c>
      <c r="G762">
        <v>33</v>
      </c>
      <c r="H762">
        <v>19.45</v>
      </c>
      <c r="J762" s="13">
        <v>1.1599999999999999</v>
      </c>
      <c r="AQ762">
        <f t="shared" si="236"/>
        <v>2</v>
      </c>
      <c r="AR762">
        <v>0</v>
      </c>
      <c r="AS762">
        <v>0</v>
      </c>
      <c r="AT762">
        <v>1</v>
      </c>
      <c r="AU762">
        <v>0</v>
      </c>
      <c r="AV762">
        <v>1</v>
      </c>
      <c r="AW762">
        <v>0</v>
      </c>
      <c r="AX762">
        <v>0</v>
      </c>
    </row>
    <row r="763" spans="1:50">
      <c r="A763" s="13" t="s">
        <v>245</v>
      </c>
      <c r="B763" s="13" t="s">
        <v>240</v>
      </c>
      <c r="C763" s="13" t="s">
        <v>241</v>
      </c>
      <c r="D763">
        <v>-20.625</v>
      </c>
      <c r="E763">
        <v>4.2329999999999997</v>
      </c>
      <c r="F763" s="13">
        <v>3995</v>
      </c>
      <c r="G763">
        <v>34.5</v>
      </c>
      <c r="H763">
        <v>20.25</v>
      </c>
      <c r="J763" s="13">
        <v>1.01</v>
      </c>
      <c r="AQ763">
        <f t="shared" si="236"/>
        <v>2</v>
      </c>
      <c r="AR763">
        <v>0</v>
      </c>
      <c r="AS763">
        <v>0</v>
      </c>
      <c r="AT763">
        <v>1</v>
      </c>
      <c r="AU763">
        <v>0</v>
      </c>
      <c r="AV763">
        <v>1</v>
      </c>
      <c r="AW763">
        <v>0</v>
      </c>
      <c r="AX763">
        <v>0</v>
      </c>
    </row>
    <row r="764" spans="1:50">
      <c r="A764" s="13" t="s">
        <v>245</v>
      </c>
      <c r="B764" s="13" t="s">
        <v>240</v>
      </c>
      <c r="C764" s="13" t="s">
        <v>241</v>
      </c>
      <c r="D764">
        <v>-20.625</v>
      </c>
      <c r="E764">
        <v>4.2329999999999997</v>
      </c>
      <c r="F764" s="13">
        <v>3995</v>
      </c>
      <c r="G764">
        <v>36</v>
      </c>
      <c r="H764">
        <v>21.06</v>
      </c>
      <c r="J764" s="13">
        <v>1.1499999999999999</v>
      </c>
      <c r="AQ764">
        <f t="shared" si="236"/>
        <v>2</v>
      </c>
      <c r="AR764">
        <v>0</v>
      </c>
      <c r="AS764">
        <v>0</v>
      </c>
      <c r="AT764">
        <v>1</v>
      </c>
      <c r="AU764">
        <v>0</v>
      </c>
      <c r="AV764">
        <v>1</v>
      </c>
      <c r="AW764">
        <v>0</v>
      </c>
      <c r="AX764">
        <v>0</v>
      </c>
    </row>
    <row r="765" spans="1:50">
      <c r="A765" s="13" t="s">
        <v>245</v>
      </c>
      <c r="B765" s="13" t="s">
        <v>240</v>
      </c>
      <c r="C765" s="13" t="s">
        <v>241</v>
      </c>
      <c r="D765">
        <v>-20.625</v>
      </c>
      <c r="E765">
        <v>4.2329999999999997</v>
      </c>
      <c r="F765" s="13">
        <v>3995</v>
      </c>
      <c r="G765">
        <v>37</v>
      </c>
      <c r="H765">
        <v>21.59</v>
      </c>
      <c r="J765" s="13">
        <v>1.1399999999999999</v>
      </c>
      <c r="AQ765">
        <f t="shared" si="236"/>
        <v>2</v>
      </c>
      <c r="AR765">
        <v>0</v>
      </c>
      <c r="AS765">
        <v>0</v>
      </c>
      <c r="AT765">
        <v>1</v>
      </c>
      <c r="AU765">
        <v>0</v>
      </c>
      <c r="AV765">
        <v>1</v>
      </c>
      <c r="AW765">
        <v>0</v>
      </c>
      <c r="AX765">
        <v>0</v>
      </c>
    </row>
    <row r="766" spans="1:50">
      <c r="A766" s="13" t="s">
        <v>245</v>
      </c>
      <c r="B766" s="13" t="s">
        <v>240</v>
      </c>
      <c r="C766" s="13" t="s">
        <v>241</v>
      </c>
      <c r="D766">
        <v>-20.625</v>
      </c>
      <c r="E766">
        <v>4.2329999999999997</v>
      </c>
      <c r="F766" s="13">
        <v>3995</v>
      </c>
      <c r="G766">
        <v>39</v>
      </c>
      <c r="H766">
        <v>22.66</v>
      </c>
      <c r="J766" s="13">
        <v>1.18</v>
      </c>
      <c r="AQ766">
        <f t="shared" si="236"/>
        <v>2</v>
      </c>
      <c r="AR766">
        <v>0</v>
      </c>
      <c r="AS766">
        <v>0</v>
      </c>
      <c r="AT766">
        <v>1</v>
      </c>
      <c r="AU766">
        <v>0</v>
      </c>
      <c r="AV766">
        <v>1</v>
      </c>
      <c r="AW766">
        <v>0</v>
      </c>
      <c r="AX766">
        <v>0</v>
      </c>
    </row>
    <row r="767" spans="1:50">
      <c r="A767" s="13" t="s">
        <v>246</v>
      </c>
      <c r="B767" s="13" t="s">
        <v>240</v>
      </c>
      <c r="C767" s="13" t="s">
        <v>241</v>
      </c>
      <c r="D767">
        <v>-19.762</v>
      </c>
      <c r="E767">
        <v>2.46</v>
      </c>
      <c r="F767" s="13">
        <v>5104</v>
      </c>
      <c r="G767">
        <v>2</v>
      </c>
      <c r="H767">
        <v>1.64</v>
      </c>
      <c r="J767" s="13">
        <v>1.05</v>
      </c>
      <c r="AQ767">
        <f t="shared" si="236"/>
        <v>2</v>
      </c>
      <c r="AR767">
        <v>0</v>
      </c>
      <c r="AS767">
        <v>0</v>
      </c>
      <c r="AT767">
        <v>1</v>
      </c>
      <c r="AU767">
        <v>0</v>
      </c>
      <c r="AV767">
        <v>1</v>
      </c>
      <c r="AW767">
        <v>0</v>
      </c>
      <c r="AX767">
        <v>0</v>
      </c>
    </row>
    <row r="768" spans="1:50">
      <c r="A768" s="13" t="s">
        <v>246</v>
      </c>
      <c r="B768" s="13" t="s">
        <v>240</v>
      </c>
      <c r="C768" s="13" t="s">
        <v>241</v>
      </c>
      <c r="D768">
        <v>-19.762</v>
      </c>
      <c r="E768">
        <v>2.46</v>
      </c>
      <c r="F768" s="13">
        <v>5104</v>
      </c>
      <c r="G768">
        <v>4</v>
      </c>
      <c r="H768">
        <v>2.94</v>
      </c>
      <c r="J768" s="13">
        <v>1.06</v>
      </c>
      <c r="AQ768">
        <f t="shared" si="236"/>
        <v>2</v>
      </c>
      <c r="AR768">
        <v>0</v>
      </c>
      <c r="AS768">
        <v>0</v>
      </c>
      <c r="AT768">
        <v>1</v>
      </c>
      <c r="AU768">
        <v>0</v>
      </c>
      <c r="AV768">
        <v>1</v>
      </c>
      <c r="AW768">
        <v>0</v>
      </c>
      <c r="AX768">
        <v>0</v>
      </c>
    </row>
    <row r="769" spans="1:52">
      <c r="A769" s="13" t="s">
        <v>246</v>
      </c>
      <c r="B769" s="13" t="s">
        <v>240</v>
      </c>
      <c r="C769" s="13" t="s">
        <v>241</v>
      </c>
      <c r="D769">
        <v>-19.762</v>
      </c>
      <c r="E769">
        <v>2.46</v>
      </c>
      <c r="F769" s="13">
        <v>5104</v>
      </c>
      <c r="G769">
        <v>5.5</v>
      </c>
      <c r="H769">
        <v>3.92</v>
      </c>
      <c r="J769" s="13">
        <v>1.02</v>
      </c>
      <c r="AQ769">
        <f t="shared" si="236"/>
        <v>2</v>
      </c>
      <c r="AR769">
        <v>0</v>
      </c>
      <c r="AS769">
        <v>0</v>
      </c>
      <c r="AT769">
        <v>1</v>
      </c>
      <c r="AU769">
        <v>0</v>
      </c>
      <c r="AV769">
        <v>1</v>
      </c>
      <c r="AW769">
        <v>0</v>
      </c>
      <c r="AX769">
        <v>0</v>
      </c>
    </row>
    <row r="770" spans="1:52">
      <c r="A770" s="13" t="s">
        <v>246</v>
      </c>
      <c r="B770" s="13" t="s">
        <v>240</v>
      </c>
      <c r="C770" s="13" t="s">
        <v>241</v>
      </c>
      <c r="D770">
        <v>-19.762</v>
      </c>
      <c r="E770">
        <v>2.46</v>
      </c>
      <c r="F770" s="13">
        <v>5104</v>
      </c>
      <c r="G770">
        <v>8.5</v>
      </c>
      <c r="H770">
        <v>5.89</v>
      </c>
      <c r="J770" s="13">
        <v>1.07</v>
      </c>
      <c r="AQ770">
        <f t="shared" ref="AQ770:AQ833" si="238">AR770+AS770+AT770+AU770+AV770+AW770+AX770</f>
        <v>2</v>
      </c>
      <c r="AR770">
        <v>0</v>
      </c>
      <c r="AS770">
        <v>0</v>
      </c>
      <c r="AT770">
        <v>1</v>
      </c>
      <c r="AU770">
        <v>0</v>
      </c>
      <c r="AV770">
        <v>1</v>
      </c>
      <c r="AW770">
        <v>0</v>
      </c>
      <c r="AX770">
        <v>0</v>
      </c>
    </row>
    <row r="771" spans="1:52">
      <c r="A771" s="13" t="s">
        <v>246</v>
      </c>
      <c r="B771" s="13" t="s">
        <v>240</v>
      </c>
      <c r="C771" s="13" t="s">
        <v>241</v>
      </c>
      <c r="D771">
        <v>-19.762</v>
      </c>
      <c r="E771">
        <v>2.46</v>
      </c>
      <c r="F771" s="13">
        <v>5104</v>
      </c>
      <c r="G771">
        <v>11</v>
      </c>
      <c r="H771">
        <v>7.52</v>
      </c>
      <c r="J771" s="13">
        <v>1.08</v>
      </c>
      <c r="AQ771">
        <f t="shared" si="238"/>
        <v>2</v>
      </c>
      <c r="AR771">
        <v>0</v>
      </c>
      <c r="AS771">
        <v>0</v>
      </c>
      <c r="AT771">
        <v>1</v>
      </c>
      <c r="AU771">
        <v>0</v>
      </c>
      <c r="AV771">
        <v>1</v>
      </c>
      <c r="AW771">
        <v>0</v>
      </c>
      <c r="AX771">
        <v>0</v>
      </c>
    </row>
    <row r="772" spans="1:52">
      <c r="A772" s="13" t="s">
        <v>246</v>
      </c>
      <c r="B772" s="13" t="s">
        <v>240</v>
      </c>
      <c r="C772" s="13" t="s">
        <v>241</v>
      </c>
      <c r="D772">
        <v>-19.762</v>
      </c>
      <c r="E772">
        <v>2.46</v>
      </c>
      <c r="F772" s="13">
        <v>5104</v>
      </c>
      <c r="G772">
        <v>12.8</v>
      </c>
      <c r="H772">
        <v>8.5</v>
      </c>
      <c r="J772" s="13">
        <v>1.1100000000000001</v>
      </c>
      <c r="AQ772">
        <f t="shared" si="238"/>
        <v>2</v>
      </c>
      <c r="AR772">
        <v>0</v>
      </c>
      <c r="AS772">
        <v>0</v>
      </c>
      <c r="AT772">
        <v>1</v>
      </c>
      <c r="AU772">
        <v>0</v>
      </c>
      <c r="AV772">
        <v>1</v>
      </c>
      <c r="AW772">
        <v>0</v>
      </c>
      <c r="AX772">
        <v>0</v>
      </c>
    </row>
    <row r="773" spans="1:52">
      <c r="A773" s="13" t="s">
        <v>246</v>
      </c>
      <c r="B773" s="13" t="s">
        <v>240</v>
      </c>
      <c r="C773" s="13" t="s">
        <v>241</v>
      </c>
      <c r="D773">
        <v>-19.762</v>
      </c>
      <c r="E773">
        <v>2.46</v>
      </c>
      <c r="F773" s="13">
        <v>5104</v>
      </c>
      <c r="G773">
        <v>14.5</v>
      </c>
      <c r="H773">
        <v>9.65</v>
      </c>
      <c r="J773" s="13">
        <v>1.07</v>
      </c>
      <c r="AQ773">
        <f t="shared" si="238"/>
        <v>2</v>
      </c>
      <c r="AR773">
        <v>0</v>
      </c>
      <c r="AS773">
        <v>0</v>
      </c>
      <c r="AT773">
        <v>1</v>
      </c>
      <c r="AU773">
        <v>0</v>
      </c>
      <c r="AV773">
        <v>1</v>
      </c>
      <c r="AW773">
        <v>0</v>
      </c>
      <c r="AX773">
        <v>0</v>
      </c>
    </row>
    <row r="774" spans="1:52">
      <c r="A774" s="13" t="s">
        <v>246</v>
      </c>
      <c r="B774" s="13" t="s">
        <v>240</v>
      </c>
      <c r="C774" s="13" t="s">
        <v>241</v>
      </c>
      <c r="D774">
        <v>-19.762</v>
      </c>
      <c r="E774">
        <v>2.46</v>
      </c>
      <c r="F774" s="13">
        <v>5104</v>
      </c>
      <c r="G774">
        <v>17</v>
      </c>
      <c r="H774">
        <v>11.45</v>
      </c>
      <c r="J774" s="13">
        <v>0.98</v>
      </c>
      <c r="AQ774">
        <f t="shared" si="238"/>
        <v>2</v>
      </c>
      <c r="AR774">
        <v>0</v>
      </c>
      <c r="AS774">
        <v>0</v>
      </c>
      <c r="AT774">
        <v>1</v>
      </c>
      <c r="AU774">
        <v>0</v>
      </c>
      <c r="AV774">
        <v>1</v>
      </c>
      <c r="AW774">
        <v>0</v>
      </c>
      <c r="AX774">
        <v>0</v>
      </c>
    </row>
    <row r="775" spans="1:52">
      <c r="A775" s="13" t="s">
        <v>246</v>
      </c>
      <c r="B775" s="13" t="s">
        <v>240</v>
      </c>
      <c r="C775" s="13" t="s">
        <v>241</v>
      </c>
      <c r="D775">
        <v>-19.762</v>
      </c>
      <c r="E775">
        <v>2.46</v>
      </c>
      <c r="F775" s="13">
        <v>5104</v>
      </c>
      <c r="G775">
        <v>19</v>
      </c>
      <c r="H775">
        <v>12.61</v>
      </c>
      <c r="J775" s="13">
        <v>0.92</v>
      </c>
      <c r="AQ775">
        <f t="shared" si="238"/>
        <v>2</v>
      </c>
      <c r="AR775">
        <v>0</v>
      </c>
      <c r="AS775">
        <v>0</v>
      </c>
      <c r="AT775">
        <v>1</v>
      </c>
      <c r="AU775">
        <v>0</v>
      </c>
      <c r="AV775">
        <v>1</v>
      </c>
      <c r="AW775">
        <v>0</v>
      </c>
      <c r="AX775">
        <v>0</v>
      </c>
    </row>
    <row r="776" spans="1:52">
      <c r="A776" s="13" t="s">
        <v>246</v>
      </c>
      <c r="B776" s="13" t="s">
        <v>240</v>
      </c>
      <c r="C776" s="13" t="s">
        <v>241</v>
      </c>
      <c r="D776">
        <v>-19.762</v>
      </c>
      <c r="E776">
        <v>2.46</v>
      </c>
      <c r="F776" s="13">
        <v>5104</v>
      </c>
      <c r="G776">
        <v>20.5</v>
      </c>
      <c r="H776">
        <v>13.37</v>
      </c>
      <c r="J776" s="13">
        <v>0.86</v>
      </c>
      <c r="AQ776">
        <f t="shared" si="238"/>
        <v>2</v>
      </c>
      <c r="AR776">
        <v>0</v>
      </c>
      <c r="AS776">
        <v>0</v>
      </c>
      <c r="AT776">
        <v>1</v>
      </c>
      <c r="AU776">
        <v>0</v>
      </c>
      <c r="AV776">
        <v>1</v>
      </c>
      <c r="AW776">
        <v>0</v>
      </c>
      <c r="AX776">
        <v>0</v>
      </c>
      <c r="AZ776"/>
    </row>
    <row r="777" spans="1:52">
      <c r="A777" s="13" t="s">
        <v>246</v>
      </c>
      <c r="B777" s="13" t="s">
        <v>240</v>
      </c>
      <c r="C777" s="13" t="s">
        <v>241</v>
      </c>
      <c r="D777">
        <v>-19.762</v>
      </c>
      <c r="E777">
        <v>2.46</v>
      </c>
      <c r="F777" s="13">
        <v>5104</v>
      </c>
      <c r="G777">
        <v>22</v>
      </c>
      <c r="H777">
        <v>14.14</v>
      </c>
      <c r="J777" s="13">
        <v>0.83</v>
      </c>
      <c r="AQ777">
        <f t="shared" si="238"/>
        <v>2</v>
      </c>
      <c r="AR777">
        <v>0</v>
      </c>
      <c r="AS777">
        <v>0</v>
      </c>
      <c r="AT777">
        <v>1</v>
      </c>
      <c r="AU777">
        <v>0</v>
      </c>
      <c r="AV777">
        <v>1</v>
      </c>
      <c r="AW777">
        <v>0</v>
      </c>
      <c r="AX777">
        <v>0</v>
      </c>
    </row>
    <row r="778" spans="1:52">
      <c r="A778" s="13" t="s">
        <v>246</v>
      </c>
      <c r="B778" s="13" t="s">
        <v>240</v>
      </c>
      <c r="C778" s="13" t="s">
        <v>241</v>
      </c>
      <c r="D778">
        <v>-19.762</v>
      </c>
      <c r="E778">
        <v>2.46</v>
      </c>
      <c r="F778" s="13">
        <v>5104</v>
      </c>
      <c r="G778">
        <v>24</v>
      </c>
      <c r="H778">
        <v>15.04</v>
      </c>
      <c r="J778" s="13">
        <v>0.84</v>
      </c>
      <c r="AQ778">
        <f t="shared" si="238"/>
        <v>2</v>
      </c>
      <c r="AR778">
        <v>0</v>
      </c>
      <c r="AS778">
        <v>0</v>
      </c>
      <c r="AT778">
        <v>1</v>
      </c>
      <c r="AU778">
        <v>0</v>
      </c>
      <c r="AV778">
        <v>1</v>
      </c>
      <c r="AW778">
        <v>0</v>
      </c>
      <c r="AX778">
        <v>0</v>
      </c>
    </row>
    <row r="779" spans="1:52">
      <c r="A779" s="13" t="s">
        <v>246</v>
      </c>
      <c r="B779" s="13" t="s">
        <v>240</v>
      </c>
      <c r="C779" s="13" t="s">
        <v>241</v>
      </c>
      <c r="D779">
        <v>-19.762</v>
      </c>
      <c r="E779">
        <v>2.46</v>
      </c>
      <c r="F779" s="13">
        <v>5104</v>
      </c>
      <c r="G779">
        <v>26</v>
      </c>
      <c r="H779">
        <v>15.59</v>
      </c>
      <c r="J779" s="13">
        <v>0.94</v>
      </c>
      <c r="AQ779">
        <f t="shared" si="238"/>
        <v>2</v>
      </c>
      <c r="AR779">
        <v>0</v>
      </c>
      <c r="AS779">
        <v>0</v>
      </c>
      <c r="AT779">
        <v>1</v>
      </c>
      <c r="AU779">
        <v>0</v>
      </c>
      <c r="AV779">
        <v>1</v>
      </c>
      <c r="AW779">
        <v>0</v>
      </c>
      <c r="AX779">
        <v>0</v>
      </c>
    </row>
    <row r="780" spans="1:52">
      <c r="A780" s="13" t="s">
        <v>246</v>
      </c>
      <c r="B780" s="13" t="s">
        <v>240</v>
      </c>
      <c r="C780" s="13" t="s">
        <v>241</v>
      </c>
      <c r="D780">
        <v>-19.762</v>
      </c>
      <c r="E780">
        <v>2.46</v>
      </c>
      <c r="F780" s="13">
        <v>5104</v>
      </c>
      <c r="G780">
        <v>27</v>
      </c>
      <c r="H780">
        <v>15.87</v>
      </c>
      <c r="J780" s="13">
        <v>0.8</v>
      </c>
      <c r="AQ780">
        <f t="shared" si="238"/>
        <v>2</v>
      </c>
      <c r="AR780">
        <v>0</v>
      </c>
      <c r="AS780">
        <v>0</v>
      </c>
      <c r="AT780">
        <v>1</v>
      </c>
      <c r="AU780">
        <v>0</v>
      </c>
      <c r="AV780">
        <v>1</v>
      </c>
      <c r="AW780">
        <v>0</v>
      </c>
      <c r="AX780">
        <v>0</v>
      </c>
    </row>
    <row r="781" spans="1:52">
      <c r="A781" s="13" t="s">
        <v>246</v>
      </c>
      <c r="B781" s="13" t="s">
        <v>240</v>
      </c>
      <c r="C781" s="13" t="s">
        <v>241</v>
      </c>
      <c r="D781">
        <v>-19.762</v>
      </c>
      <c r="E781">
        <v>2.46</v>
      </c>
      <c r="F781" s="13">
        <v>5104</v>
      </c>
      <c r="G781">
        <v>29</v>
      </c>
      <c r="H781">
        <v>16.420000000000002</v>
      </c>
      <c r="J781" s="13">
        <v>0.78</v>
      </c>
      <c r="AQ781">
        <f t="shared" si="238"/>
        <v>2</v>
      </c>
      <c r="AR781">
        <v>0</v>
      </c>
      <c r="AS781">
        <v>0</v>
      </c>
      <c r="AT781">
        <v>1</v>
      </c>
      <c r="AU781">
        <v>0</v>
      </c>
      <c r="AV781">
        <v>1</v>
      </c>
      <c r="AW781">
        <v>0</v>
      </c>
      <c r="AX781">
        <v>0</v>
      </c>
    </row>
    <row r="782" spans="1:52">
      <c r="A782" s="13" t="s">
        <v>246</v>
      </c>
      <c r="B782" s="13" t="s">
        <v>240</v>
      </c>
      <c r="C782" s="13" t="s">
        <v>241</v>
      </c>
      <c r="D782">
        <v>-19.762</v>
      </c>
      <c r="E782">
        <v>2.46</v>
      </c>
      <c r="F782" s="13">
        <v>5104</v>
      </c>
      <c r="G782">
        <v>31</v>
      </c>
      <c r="H782">
        <v>16.97</v>
      </c>
      <c r="J782" s="13">
        <v>0.75</v>
      </c>
      <c r="AQ782">
        <f t="shared" si="238"/>
        <v>2</v>
      </c>
      <c r="AR782">
        <v>0</v>
      </c>
      <c r="AS782">
        <v>0</v>
      </c>
      <c r="AT782">
        <v>1</v>
      </c>
      <c r="AU782">
        <v>0</v>
      </c>
      <c r="AV782">
        <v>1</v>
      </c>
      <c r="AW782">
        <v>0</v>
      </c>
      <c r="AX782">
        <v>0</v>
      </c>
    </row>
    <row r="783" spans="1:52">
      <c r="A783" s="13" t="s">
        <v>246</v>
      </c>
      <c r="B783" s="13" t="s">
        <v>240</v>
      </c>
      <c r="C783" s="13" t="s">
        <v>241</v>
      </c>
      <c r="D783">
        <v>-19.762</v>
      </c>
      <c r="E783">
        <v>2.46</v>
      </c>
      <c r="F783" s="13">
        <v>5104</v>
      </c>
      <c r="G783">
        <v>34</v>
      </c>
      <c r="H783">
        <v>17.8</v>
      </c>
      <c r="J783" s="13">
        <v>0.84</v>
      </c>
      <c r="AQ783">
        <f t="shared" si="238"/>
        <v>2</v>
      </c>
      <c r="AR783">
        <v>0</v>
      </c>
      <c r="AS783">
        <v>0</v>
      </c>
      <c r="AT783">
        <v>1</v>
      </c>
      <c r="AU783">
        <v>0</v>
      </c>
      <c r="AV783">
        <v>1</v>
      </c>
      <c r="AW783">
        <v>0</v>
      </c>
      <c r="AX783">
        <v>0</v>
      </c>
    </row>
    <row r="784" spans="1:52">
      <c r="A784" s="13" t="s">
        <v>246</v>
      </c>
      <c r="B784" s="13" t="s">
        <v>240</v>
      </c>
      <c r="C784" s="13" t="s">
        <v>241</v>
      </c>
      <c r="D784">
        <v>-19.762</v>
      </c>
      <c r="E784">
        <v>2.46</v>
      </c>
      <c r="F784" s="13">
        <v>5104</v>
      </c>
      <c r="G784">
        <v>36</v>
      </c>
      <c r="H784">
        <v>18.350000000000001</v>
      </c>
      <c r="J784" s="13">
        <v>0.73</v>
      </c>
      <c r="AQ784">
        <f t="shared" si="238"/>
        <v>2</v>
      </c>
      <c r="AR784">
        <v>0</v>
      </c>
      <c r="AS784">
        <v>0</v>
      </c>
      <c r="AT784">
        <v>1</v>
      </c>
      <c r="AU784">
        <v>0</v>
      </c>
      <c r="AV784">
        <v>1</v>
      </c>
      <c r="AW784">
        <v>0</v>
      </c>
      <c r="AX784">
        <v>0</v>
      </c>
    </row>
    <row r="785" spans="1:50">
      <c r="A785" s="13" t="s">
        <v>246</v>
      </c>
      <c r="B785" s="13" t="s">
        <v>240</v>
      </c>
      <c r="C785" s="13" t="s">
        <v>241</v>
      </c>
      <c r="D785">
        <v>-19.762</v>
      </c>
      <c r="E785">
        <v>2.46</v>
      </c>
      <c r="F785" s="13">
        <v>5104</v>
      </c>
      <c r="G785">
        <v>40</v>
      </c>
      <c r="H785">
        <v>19.45</v>
      </c>
      <c r="J785" s="13">
        <v>0.77</v>
      </c>
      <c r="AQ785">
        <f t="shared" si="238"/>
        <v>2</v>
      </c>
      <c r="AR785">
        <v>0</v>
      </c>
      <c r="AS785">
        <v>0</v>
      </c>
      <c r="AT785">
        <v>1</v>
      </c>
      <c r="AU785">
        <v>0</v>
      </c>
      <c r="AV785">
        <v>1</v>
      </c>
      <c r="AW785">
        <v>0</v>
      </c>
      <c r="AX785">
        <v>0</v>
      </c>
    </row>
    <row r="786" spans="1:50">
      <c r="A786" s="13" t="s">
        <v>246</v>
      </c>
      <c r="B786" s="13" t="s">
        <v>240</v>
      </c>
      <c r="C786" s="13" t="s">
        <v>241</v>
      </c>
      <c r="D786">
        <v>-19.762</v>
      </c>
      <c r="E786">
        <v>2.46</v>
      </c>
      <c r="F786" s="13">
        <v>5104</v>
      </c>
      <c r="G786">
        <v>41.5</v>
      </c>
      <c r="H786">
        <v>19.86</v>
      </c>
      <c r="J786" s="13">
        <v>0.74</v>
      </c>
      <c r="AQ786">
        <f t="shared" si="238"/>
        <v>2</v>
      </c>
      <c r="AR786">
        <v>0</v>
      </c>
      <c r="AS786">
        <v>0</v>
      </c>
      <c r="AT786">
        <v>1</v>
      </c>
      <c r="AU786">
        <v>0</v>
      </c>
      <c r="AV786">
        <v>1</v>
      </c>
      <c r="AW786">
        <v>0</v>
      </c>
      <c r="AX786">
        <v>0</v>
      </c>
    </row>
    <row r="787" spans="1:50">
      <c r="A787" s="13" t="s">
        <v>246</v>
      </c>
      <c r="B787" s="13" t="s">
        <v>240</v>
      </c>
      <c r="C787" s="13" t="s">
        <v>241</v>
      </c>
      <c r="D787">
        <v>-19.762</v>
      </c>
      <c r="E787">
        <v>2.46</v>
      </c>
      <c r="F787" s="13">
        <v>5104</v>
      </c>
      <c r="G787">
        <v>44</v>
      </c>
      <c r="H787">
        <v>20.48</v>
      </c>
      <c r="J787" s="13">
        <v>0.75</v>
      </c>
      <c r="AQ787">
        <f t="shared" si="238"/>
        <v>2</v>
      </c>
      <c r="AR787">
        <v>0</v>
      </c>
      <c r="AS787">
        <v>0</v>
      </c>
      <c r="AT787">
        <v>1</v>
      </c>
      <c r="AU787">
        <v>0</v>
      </c>
      <c r="AV787">
        <v>1</v>
      </c>
      <c r="AW787">
        <v>0</v>
      </c>
      <c r="AX787">
        <v>0</v>
      </c>
    </row>
    <row r="788" spans="1:50">
      <c r="A788" s="13" t="s">
        <v>246</v>
      </c>
      <c r="B788" s="13" t="s">
        <v>240</v>
      </c>
      <c r="C788" s="13" t="s">
        <v>241</v>
      </c>
      <c r="D788">
        <v>-19.762</v>
      </c>
      <c r="E788">
        <v>2.46</v>
      </c>
      <c r="F788" s="13">
        <v>5104</v>
      </c>
      <c r="G788">
        <v>46</v>
      </c>
      <c r="H788">
        <v>21.1</v>
      </c>
      <c r="J788" s="13">
        <v>0.77</v>
      </c>
      <c r="AQ788">
        <f t="shared" si="238"/>
        <v>2</v>
      </c>
      <c r="AR788">
        <v>0</v>
      </c>
      <c r="AS788">
        <v>0</v>
      </c>
      <c r="AT788">
        <v>1</v>
      </c>
      <c r="AU788">
        <v>0</v>
      </c>
      <c r="AV788">
        <v>1</v>
      </c>
      <c r="AW788">
        <v>0</v>
      </c>
      <c r="AX788">
        <v>0</v>
      </c>
    </row>
    <row r="789" spans="1:50">
      <c r="A789" s="13" t="s">
        <v>246</v>
      </c>
      <c r="B789" s="13" t="s">
        <v>240</v>
      </c>
      <c r="C789" s="13" t="s">
        <v>241</v>
      </c>
      <c r="D789">
        <v>-19.762</v>
      </c>
      <c r="E789">
        <v>2.46</v>
      </c>
      <c r="F789" s="13">
        <v>5104</v>
      </c>
      <c r="G789">
        <v>50</v>
      </c>
      <c r="H789">
        <v>22.21</v>
      </c>
      <c r="J789" s="13">
        <v>0.78</v>
      </c>
      <c r="AQ789">
        <f t="shared" si="238"/>
        <v>2</v>
      </c>
      <c r="AR789">
        <v>0</v>
      </c>
      <c r="AS789">
        <v>0</v>
      </c>
      <c r="AT789">
        <v>1</v>
      </c>
      <c r="AU789">
        <v>0</v>
      </c>
      <c r="AV789">
        <v>1</v>
      </c>
      <c r="AW789">
        <v>0</v>
      </c>
      <c r="AX789">
        <v>0</v>
      </c>
    </row>
    <row r="790" spans="1:50">
      <c r="A790" s="13" t="s">
        <v>246</v>
      </c>
      <c r="B790" s="13" t="s">
        <v>240</v>
      </c>
      <c r="C790" s="13" t="s">
        <v>241</v>
      </c>
      <c r="D790">
        <v>-19.762</v>
      </c>
      <c r="E790">
        <v>2.46</v>
      </c>
      <c r="F790" s="13">
        <v>5104</v>
      </c>
      <c r="G790">
        <v>53.5</v>
      </c>
      <c r="H790">
        <v>23.1</v>
      </c>
      <c r="J790" s="13">
        <v>0.84</v>
      </c>
      <c r="AQ790">
        <f t="shared" si="238"/>
        <v>2</v>
      </c>
      <c r="AR790">
        <v>0</v>
      </c>
      <c r="AS790">
        <v>0</v>
      </c>
      <c r="AT790">
        <v>1</v>
      </c>
      <c r="AU790">
        <v>0</v>
      </c>
      <c r="AV790">
        <v>1</v>
      </c>
      <c r="AW790">
        <v>0</v>
      </c>
      <c r="AX790">
        <v>0</v>
      </c>
    </row>
    <row r="791" spans="1:50">
      <c r="A791" s="13" t="s">
        <v>246</v>
      </c>
      <c r="B791" s="13" t="s">
        <v>240</v>
      </c>
      <c r="C791" s="13" t="s">
        <v>241</v>
      </c>
      <c r="D791">
        <v>-19.762</v>
      </c>
      <c r="E791">
        <v>2.46</v>
      </c>
      <c r="F791" s="13">
        <v>5104</v>
      </c>
      <c r="G791">
        <v>59.5</v>
      </c>
      <c r="H791">
        <v>24.83</v>
      </c>
      <c r="J791" s="13">
        <v>0.92</v>
      </c>
      <c r="AQ791">
        <f t="shared" si="238"/>
        <v>2</v>
      </c>
      <c r="AR791">
        <v>0</v>
      </c>
      <c r="AS791">
        <v>0</v>
      </c>
      <c r="AT791">
        <v>1</v>
      </c>
      <c r="AU791">
        <v>0</v>
      </c>
      <c r="AV791">
        <v>1</v>
      </c>
      <c r="AW791">
        <v>0</v>
      </c>
      <c r="AX791">
        <v>0</v>
      </c>
    </row>
    <row r="792" spans="1:50">
      <c r="A792" s="13" t="s">
        <v>244</v>
      </c>
      <c r="B792" s="13" t="s">
        <v>240</v>
      </c>
      <c r="C792" s="13" t="s">
        <v>241</v>
      </c>
      <c r="D792">
        <v>-20.5</v>
      </c>
      <c r="E792">
        <v>4.92</v>
      </c>
      <c r="F792" s="13">
        <v>2931</v>
      </c>
      <c r="G792">
        <v>2.5</v>
      </c>
      <c r="H792">
        <v>2.34</v>
      </c>
      <c r="J792" s="13">
        <v>1.29</v>
      </c>
      <c r="AQ792">
        <f t="shared" si="238"/>
        <v>2</v>
      </c>
      <c r="AR792">
        <v>0</v>
      </c>
      <c r="AS792">
        <v>0</v>
      </c>
      <c r="AT792">
        <v>1</v>
      </c>
      <c r="AU792">
        <v>0</v>
      </c>
      <c r="AV792">
        <v>1</v>
      </c>
      <c r="AW792">
        <v>0</v>
      </c>
      <c r="AX792">
        <v>0</v>
      </c>
    </row>
    <row r="793" spans="1:50">
      <c r="A793" s="13" t="s">
        <v>244</v>
      </c>
      <c r="B793" s="13" t="s">
        <v>240</v>
      </c>
      <c r="C793" s="13" t="s">
        <v>241</v>
      </c>
      <c r="D793">
        <v>-20.5</v>
      </c>
      <c r="E793">
        <v>4.92</v>
      </c>
      <c r="F793" s="13">
        <v>2931</v>
      </c>
      <c r="G793">
        <v>3.5</v>
      </c>
      <c r="H793">
        <v>3.12</v>
      </c>
      <c r="J793" s="13">
        <v>1.18</v>
      </c>
      <c r="AQ793">
        <f t="shared" si="238"/>
        <v>2</v>
      </c>
      <c r="AR793">
        <v>0</v>
      </c>
      <c r="AS793">
        <v>0</v>
      </c>
      <c r="AT793">
        <v>1</v>
      </c>
      <c r="AU793">
        <v>0</v>
      </c>
      <c r="AV793">
        <v>1</v>
      </c>
      <c r="AW793">
        <v>0</v>
      </c>
      <c r="AX793">
        <v>0</v>
      </c>
    </row>
    <row r="794" spans="1:50">
      <c r="A794" s="13" t="s">
        <v>244</v>
      </c>
      <c r="B794" s="13" t="s">
        <v>240</v>
      </c>
      <c r="C794" s="13" t="s">
        <v>241</v>
      </c>
      <c r="D794">
        <v>-20.5</v>
      </c>
      <c r="E794">
        <v>4.92</v>
      </c>
      <c r="F794" s="13">
        <v>2931</v>
      </c>
      <c r="G794">
        <v>5</v>
      </c>
      <c r="H794">
        <v>4.29</v>
      </c>
      <c r="J794" s="13">
        <v>1.1100000000000001</v>
      </c>
      <c r="AQ794">
        <f t="shared" si="238"/>
        <v>2</v>
      </c>
      <c r="AR794">
        <v>0</v>
      </c>
      <c r="AS794">
        <v>0</v>
      </c>
      <c r="AT794">
        <v>1</v>
      </c>
      <c r="AU794">
        <v>0</v>
      </c>
      <c r="AV794">
        <v>1</v>
      </c>
      <c r="AW794">
        <v>0</v>
      </c>
      <c r="AX794">
        <v>0</v>
      </c>
    </row>
    <row r="795" spans="1:50">
      <c r="A795" s="13" t="s">
        <v>244</v>
      </c>
      <c r="B795" s="13" t="s">
        <v>240</v>
      </c>
      <c r="C795" s="13" t="s">
        <v>241</v>
      </c>
      <c r="D795">
        <v>-20.5</v>
      </c>
      <c r="E795">
        <v>4.92</v>
      </c>
      <c r="F795" s="13">
        <v>2931</v>
      </c>
      <c r="G795">
        <v>7</v>
      </c>
      <c r="H795">
        <v>5.85</v>
      </c>
      <c r="J795" s="13">
        <v>1.1000000000000001</v>
      </c>
      <c r="AQ795">
        <f t="shared" si="238"/>
        <v>2</v>
      </c>
      <c r="AR795">
        <v>0</v>
      </c>
      <c r="AS795">
        <v>0</v>
      </c>
      <c r="AT795">
        <v>1</v>
      </c>
      <c r="AU795">
        <v>0</v>
      </c>
      <c r="AV795">
        <v>1</v>
      </c>
      <c r="AW795">
        <v>0</v>
      </c>
      <c r="AX795">
        <v>0</v>
      </c>
    </row>
    <row r="796" spans="1:50">
      <c r="A796" s="13" t="s">
        <v>244</v>
      </c>
      <c r="B796" s="13" t="s">
        <v>240</v>
      </c>
      <c r="C796" s="13" t="s">
        <v>241</v>
      </c>
      <c r="D796">
        <v>-20.5</v>
      </c>
      <c r="E796">
        <v>4.92</v>
      </c>
      <c r="F796" s="13">
        <v>2931</v>
      </c>
      <c r="G796">
        <v>8.5</v>
      </c>
      <c r="H796">
        <v>7.03</v>
      </c>
      <c r="J796" s="13">
        <v>1.1399999999999999</v>
      </c>
      <c r="AQ796">
        <f t="shared" si="238"/>
        <v>2</v>
      </c>
      <c r="AR796">
        <v>0</v>
      </c>
      <c r="AS796">
        <v>0</v>
      </c>
      <c r="AT796">
        <v>1</v>
      </c>
      <c r="AU796">
        <v>0</v>
      </c>
      <c r="AV796">
        <v>1</v>
      </c>
      <c r="AW796">
        <v>0</v>
      </c>
      <c r="AX796">
        <v>0</v>
      </c>
    </row>
    <row r="797" spans="1:50">
      <c r="A797" s="13" t="s">
        <v>244</v>
      </c>
      <c r="B797" s="13" t="s">
        <v>240</v>
      </c>
      <c r="C797" s="13" t="s">
        <v>241</v>
      </c>
      <c r="D797">
        <v>-20.5</v>
      </c>
      <c r="E797">
        <v>4.92</v>
      </c>
      <c r="F797" s="13">
        <v>2931</v>
      </c>
      <c r="G797">
        <v>10</v>
      </c>
      <c r="H797">
        <v>8.1999999999999993</v>
      </c>
      <c r="J797" s="13">
        <v>1</v>
      </c>
      <c r="AQ797">
        <f t="shared" si="238"/>
        <v>2</v>
      </c>
      <c r="AR797">
        <v>0</v>
      </c>
      <c r="AS797">
        <v>0</v>
      </c>
      <c r="AT797">
        <v>1</v>
      </c>
      <c r="AU797">
        <v>0</v>
      </c>
      <c r="AV797">
        <v>1</v>
      </c>
      <c r="AW797">
        <v>0</v>
      </c>
      <c r="AX797">
        <v>0</v>
      </c>
    </row>
    <row r="798" spans="1:50">
      <c r="A798" s="13" t="s">
        <v>244</v>
      </c>
      <c r="B798" s="13" t="s">
        <v>240</v>
      </c>
      <c r="C798" s="13" t="s">
        <v>241</v>
      </c>
      <c r="D798">
        <v>-20.5</v>
      </c>
      <c r="E798">
        <v>4.92</v>
      </c>
      <c r="F798" s="13">
        <v>2931</v>
      </c>
      <c r="G798">
        <v>11</v>
      </c>
      <c r="H798">
        <v>9.3699999999999992</v>
      </c>
      <c r="J798" s="13">
        <v>1.08</v>
      </c>
      <c r="AQ798">
        <f t="shared" si="238"/>
        <v>2</v>
      </c>
      <c r="AR798">
        <v>0</v>
      </c>
      <c r="AS798">
        <v>0</v>
      </c>
      <c r="AT798">
        <v>1</v>
      </c>
      <c r="AU798">
        <v>0</v>
      </c>
      <c r="AV798">
        <v>1</v>
      </c>
      <c r="AW798">
        <v>0</v>
      </c>
      <c r="AX798">
        <v>0</v>
      </c>
    </row>
    <row r="799" spans="1:50">
      <c r="A799" s="13" t="s">
        <v>244</v>
      </c>
      <c r="B799" s="13" t="s">
        <v>240</v>
      </c>
      <c r="C799" s="13" t="s">
        <v>241</v>
      </c>
      <c r="D799">
        <v>-20.5</v>
      </c>
      <c r="E799">
        <v>4.92</v>
      </c>
      <c r="F799" s="13">
        <v>2931</v>
      </c>
      <c r="G799">
        <v>13.5</v>
      </c>
      <c r="H799">
        <v>10.93</v>
      </c>
      <c r="J799" s="13">
        <v>1.1000000000000001</v>
      </c>
      <c r="AQ799">
        <f t="shared" si="238"/>
        <v>2</v>
      </c>
      <c r="AR799">
        <v>0</v>
      </c>
      <c r="AS799">
        <v>0</v>
      </c>
      <c r="AT799">
        <v>1</v>
      </c>
      <c r="AU799">
        <v>0</v>
      </c>
      <c r="AV799">
        <v>1</v>
      </c>
      <c r="AW799">
        <v>0</v>
      </c>
      <c r="AX799">
        <v>0</v>
      </c>
    </row>
    <row r="800" spans="1:50">
      <c r="A800" s="13" t="s">
        <v>244</v>
      </c>
      <c r="B800" s="13" t="s">
        <v>240</v>
      </c>
      <c r="C800" s="13" t="s">
        <v>241</v>
      </c>
      <c r="D800">
        <v>-20.5</v>
      </c>
      <c r="E800">
        <v>4.92</v>
      </c>
      <c r="F800" s="13">
        <v>2931</v>
      </c>
      <c r="G800">
        <v>15</v>
      </c>
      <c r="H800">
        <v>12.1</v>
      </c>
      <c r="J800" s="13">
        <v>1.23</v>
      </c>
      <c r="AQ800">
        <f t="shared" si="238"/>
        <v>2</v>
      </c>
      <c r="AR800">
        <v>0</v>
      </c>
      <c r="AS800">
        <v>0</v>
      </c>
      <c r="AT800">
        <v>1</v>
      </c>
      <c r="AU800">
        <v>0</v>
      </c>
      <c r="AV800">
        <v>1</v>
      </c>
      <c r="AW800">
        <v>0</v>
      </c>
      <c r="AX800">
        <v>0</v>
      </c>
    </row>
    <row r="801" spans="1:50">
      <c r="A801" s="13" t="s">
        <v>244</v>
      </c>
      <c r="B801" s="13" t="s">
        <v>240</v>
      </c>
      <c r="C801" s="13" t="s">
        <v>241</v>
      </c>
      <c r="D801">
        <v>-20.5</v>
      </c>
      <c r="E801">
        <v>4.92</v>
      </c>
      <c r="F801" s="13">
        <v>2931</v>
      </c>
      <c r="G801">
        <v>16</v>
      </c>
      <c r="H801">
        <v>12.9</v>
      </c>
      <c r="J801" s="13">
        <v>1.1299999999999999</v>
      </c>
      <c r="AQ801">
        <f t="shared" si="238"/>
        <v>2</v>
      </c>
      <c r="AR801">
        <v>0</v>
      </c>
      <c r="AS801">
        <v>0</v>
      </c>
      <c r="AT801">
        <v>1</v>
      </c>
      <c r="AU801">
        <v>0</v>
      </c>
      <c r="AV801">
        <v>1</v>
      </c>
      <c r="AW801">
        <v>0</v>
      </c>
      <c r="AX801">
        <v>0</v>
      </c>
    </row>
    <row r="802" spans="1:50">
      <c r="A802" s="13" t="s">
        <v>244</v>
      </c>
      <c r="B802" s="13" t="s">
        <v>240</v>
      </c>
      <c r="C802" s="13" t="s">
        <v>241</v>
      </c>
      <c r="D802">
        <v>-20.5</v>
      </c>
      <c r="E802">
        <v>4.92</v>
      </c>
      <c r="F802" s="13">
        <v>2931</v>
      </c>
      <c r="G802">
        <v>17</v>
      </c>
      <c r="H802">
        <v>13.7</v>
      </c>
      <c r="J802" s="13">
        <v>1.19</v>
      </c>
      <c r="AQ802">
        <f t="shared" si="238"/>
        <v>2</v>
      </c>
      <c r="AR802">
        <v>0</v>
      </c>
      <c r="AS802">
        <v>0</v>
      </c>
      <c r="AT802">
        <v>1</v>
      </c>
      <c r="AU802">
        <v>0</v>
      </c>
      <c r="AV802">
        <v>1</v>
      </c>
      <c r="AW802">
        <v>0</v>
      </c>
      <c r="AX802">
        <v>0</v>
      </c>
    </row>
    <row r="803" spans="1:50">
      <c r="A803" s="13" t="s">
        <v>244</v>
      </c>
      <c r="B803" s="13" t="s">
        <v>240</v>
      </c>
      <c r="C803" s="13" t="s">
        <v>241</v>
      </c>
      <c r="D803">
        <v>-20.5</v>
      </c>
      <c r="E803">
        <v>4.92</v>
      </c>
      <c r="F803" s="13">
        <v>2931</v>
      </c>
      <c r="G803">
        <v>18</v>
      </c>
      <c r="H803">
        <v>14.5</v>
      </c>
      <c r="J803" s="13">
        <v>1.1399999999999999</v>
      </c>
      <c r="AQ803">
        <f t="shared" si="238"/>
        <v>2</v>
      </c>
      <c r="AR803">
        <v>0</v>
      </c>
      <c r="AS803">
        <v>0</v>
      </c>
      <c r="AT803">
        <v>1</v>
      </c>
      <c r="AU803">
        <v>0</v>
      </c>
      <c r="AV803">
        <v>1</v>
      </c>
      <c r="AW803">
        <v>0</v>
      </c>
      <c r="AX803">
        <v>0</v>
      </c>
    </row>
    <row r="804" spans="1:50">
      <c r="A804" s="13" t="s">
        <v>244</v>
      </c>
      <c r="B804" s="13" t="s">
        <v>240</v>
      </c>
      <c r="C804" s="13" t="s">
        <v>241</v>
      </c>
      <c r="D804">
        <v>-20.5</v>
      </c>
      <c r="E804">
        <v>4.92</v>
      </c>
      <c r="F804" s="13">
        <v>2931</v>
      </c>
      <c r="G804">
        <v>19.5</v>
      </c>
      <c r="H804">
        <v>15.41</v>
      </c>
      <c r="J804" s="13">
        <v>1.08</v>
      </c>
      <c r="AQ804">
        <f t="shared" si="238"/>
        <v>2</v>
      </c>
      <c r="AR804">
        <v>0</v>
      </c>
      <c r="AS804">
        <v>0</v>
      </c>
      <c r="AT804">
        <v>1</v>
      </c>
      <c r="AU804">
        <v>0</v>
      </c>
      <c r="AV804">
        <v>1</v>
      </c>
      <c r="AW804">
        <v>0</v>
      </c>
      <c r="AX804">
        <v>0</v>
      </c>
    </row>
    <row r="805" spans="1:50">
      <c r="A805" s="13" t="s">
        <v>244</v>
      </c>
      <c r="B805" s="13" t="s">
        <v>240</v>
      </c>
      <c r="C805" s="13" t="s">
        <v>241</v>
      </c>
      <c r="D805">
        <v>-20.5</v>
      </c>
      <c r="E805">
        <v>4.92</v>
      </c>
      <c r="F805" s="13">
        <v>2931</v>
      </c>
      <c r="G805">
        <v>20.5</v>
      </c>
      <c r="H805">
        <v>15.78</v>
      </c>
      <c r="J805" s="13">
        <v>1.05</v>
      </c>
      <c r="AQ805">
        <f t="shared" si="238"/>
        <v>2</v>
      </c>
      <c r="AR805">
        <v>0</v>
      </c>
      <c r="AS805">
        <v>0</v>
      </c>
      <c r="AT805">
        <v>1</v>
      </c>
      <c r="AU805">
        <v>0</v>
      </c>
      <c r="AV805">
        <v>1</v>
      </c>
      <c r="AW805">
        <v>0</v>
      </c>
      <c r="AX805">
        <v>0</v>
      </c>
    </row>
    <row r="806" spans="1:50">
      <c r="A806" s="13" t="s">
        <v>244</v>
      </c>
      <c r="B806" s="13" t="s">
        <v>240</v>
      </c>
      <c r="C806" s="13" t="s">
        <v>241</v>
      </c>
      <c r="D806">
        <v>-20.5</v>
      </c>
      <c r="E806">
        <v>4.92</v>
      </c>
      <c r="F806" s="13">
        <v>2931</v>
      </c>
      <c r="G806">
        <v>21</v>
      </c>
      <c r="H806">
        <v>16.16</v>
      </c>
      <c r="J806" s="13">
        <v>1.1000000000000001</v>
      </c>
      <c r="AQ806">
        <f t="shared" si="238"/>
        <v>2</v>
      </c>
      <c r="AR806">
        <v>0</v>
      </c>
      <c r="AS806">
        <v>0</v>
      </c>
      <c r="AT806">
        <v>1</v>
      </c>
      <c r="AU806">
        <v>0</v>
      </c>
      <c r="AV806">
        <v>1</v>
      </c>
      <c r="AW806">
        <v>0</v>
      </c>
      <c r="AX806">
        <v>0</v>
      </c>
    </row>
    <row r="807" spans="1:50">
      <c r="A807" s="13" t="s">
        <v>244</v>
      </c>
      <c r="B807" s="13" t="s">
        <v>240</v>
      </c>
      <c r="C807" s="13" t="s">
        <v>241</v>
      </c>
      <c r="D807">
        <v>-20.5</v>
      </c>
      <c r="E807">
        <v>4.92</v>
      </c>
      <c r="F807" s="13">
        <v>2931</v>
      </c>
      <c r="G807">
        <v>22</v>
      </c>
      <c r="H807">
        <v>16.670000000000002</v>
      </c>
      <c r="J807" s="13">
        <v>1.08</v>
      </c>
      <c r="AQ807">
        <f t="shared" si="238"/>
        <v>2</v>
      </c>
      <c r="AR807">
        <v>0</v>
      </c>
      <c r="AS807">
        <v>0</v>
      </c>
      <c r="AT807">
        <v>1</v>
      </c>
      <c r="AU807">
        <v>0</v>
      </c>
      <c r="AV807">
        <v>1</v>
      </c>
      <c r="AW807">
        <v>0</v>
      </c>
      <c r="AX807">
        <v>0</v>
      </c>
    </row>
    <row r="808" spans="1:50">
      <c r="A808" s="13" t="s">
        <v>244</v>
      </c>
      <c r="B808" s="13" t="s">
        <v>240</v>
      </c>
      <c r="C808" s="13" t="s">
        <v>241</v>
      </c>
      <c r="D808">
        <v>-20.5</v>
      </c>
      <c r="E808">
        <v>4.92</v>
      </c>
      <c r="F808" s="13">
        <v>2931</v>
      </c>
      <c r="G808">
        <v>23</v>
      </c>
      <c r="H808">
        <v>17.18</v>
      </c>
      <c r="J808" s="13">
        <v>1.18</v>
      </c>
      <c r="AQ808">
        <f t="shared" si="238"/>
        <v>2</v>
      </c>
      <c r="AR808">
        <v>0</v>
      </c>
      <c r="AS808">
        <v>0</v>
      </c>
      <c r="AT808">
        <v>1</v>
      </c>
      <c r="AU808">
        <v>0</v>
      </c>
      <c r="AV808">
        <v>1</v>
      </c>
      <c r="AW808">
        <v>0</v>
      </c>
      <c r="AX808">
        <v>0</v>
      </c>
    </row>
    <row r="809" spans="1:50">
      <c r="A809" s="13" t="s">
        <v>244</v>
      </c>
      <c r="B809" s="13" t="s">
        <v>240</v>
      </c>
      <c r="C809" s="13" t="s">
        <v>241</v>
      </c>
      <c r="D809">
        <v>-20.5</v>
      </c>
      <c r="E809">
        <v>4.92</v>
      </c>
      <c r="F809" s="13">
        <v>2931</v>
      </c>
      <c r="G809">
        <v>24.2</v>
      </c>
      <c r="H809">
        <v>17.68</v>
      </c>
      <c r="J809" s="13">
        <v>1.1200000000000001</v>
      </c>
      <c r="AQ809">
        <f t="shared" si="238"/>
        <v>2</v>
      </c>
      <c r="AR809">
        <v>0</v>
      </c>
      <c r="AS809">
        <v>0</v>
      </c>
      <c r="AT809">
        <v>1</v>
      </c>
      <c r="AU809">
        <v>0</v>
      </c>
      <c r="AV809">
        <v>1</v>
      </c>
      <c r="AW809">
        <v>0</v>
      </c>
      <c r="AX809">
        <v>0</v>
      </c>
    </row>
    <row r="810" spans="1:50">
      <c r="A810" s="13" t="s">
        <v>244</v>
      </c>
      <c r="B810" s="13" t="s">
        <v>240</v>
      </c>
      <c r="C810" s="13" t="s">
        <v>241</v>
      </c>
      <c r="D810">
        <v>-20.5</v>
      </c>
      <c r="E810">
        <v>4.92</v>
      </c>
      <c r="F810" s="13">
        <v>2931</v>
      </c>
      <c r="G810">
        <v>25</v>
      </c>
      <c r="H810">
        <v>18.190000000000001</v>
      </c>
      <c r="J810" s="13">
        <v>1.1499999999999999</v>
      </c>
      <c r="AQ810">
        <f t="shared" si="238"/>
        <v>2</v>
      </c>
      <c r="AR810">
        <v>0</v>
      </c>
      <c r="AS810">
        <v>0</v>
      </c>
      <c r="AT810">
        <v>1</v>
      </c>
      <c r="AU810">
        <v>0</v>
      </c>
      <c r="AV810">
        <v>1</v>
      </c>
      <c r="AW810">
        <v>0</v>
      </c>
      <c r="AX810">
        <v>0</v>
      </c>
    </row>
    <row r="811" spans="1:50">
      <c r="A811" s="13" t="s">
        <v>244</v>
      </c>
      <c r="B811" s="13" t="s">
        <v>240</v>
      </c>
      <c r="C811" s="13" t="s">
        <v>241</v>
      </c>
      <c r="D811">
        <v>-20.5</v>
      </c>
      <c r="E811">
        <v>4.92</v>
      </c>
      <c r="F811" s="13">
        <v>2931</v>
      </c>
      <c r="G811">
        <v>27</v>
      </c>
      <c r="H811">
        <v>19.2</v>
      </c>
      <c r="J811" s="13">
        <v>1.1399999999999999</v>
      </c>
      <c r="AQ811">
        <f t="shared" si="238"/>
        <v>2</v>
      </c>
      <c r="AR811">
        <v>0</v>
      </c>
      <c r="AS811">
        <v>0</v>
      </c>
      <c r="AT811">
        <v>1</v>
      </c>
      <c r="AU811">
        <v>0</v>
      </c>
      <c r="AV811">
        <v>1</v>
      </c>
      <c r="AW811">
        <v>0</v>
      </c>
      <c r="AX811">
        <v>0</v>
      </c>
    </row>
    <row r="812" spans="1:50">
      <c r="A812" s="13" t="s">
        <v>244</v>
      </c>
      <c r="B812" s="13" t="s">
        <v>240</v>
      </c>
      <c r="C812" s="13" t="s">
        <v>241</v>
      </c>
      <c r="D812">
        <v>-20.5</v>
      </c>
      <c r="E812">
        <v>4.92</v>
      </c>
      <c r="F812" s="13">
        <v>2931</v>
      </c>
      <c r="G812">
        <v>29</v>
      </c>
      <c r="H812">
        <v>20.21</v>
      </c>
      <c r="J812" s="13">
        <v>1.17</v>
      </c>
      <c r="AQ812">
        <f t="shared" si="238"/>
        <v>2</v>
      </c>
      <c r="AR812">
        <v>0</v>
      </c>
      <c r="AS812">
        <v>0</v>
      </c>
      <c r="AT812">
        <v>1</v>
      </c>
      <c r="AU812">
        <v>0</v>
      </c>
      <c r="AV812">
        <v>1</v>
      </c>
      <c r="AW812">
        <v>0</v>
      </c>
      <c r="AX812">
        <v>0</v>
      </c>
    </row>
    <row r="813" spans="1:50">
      <c r="A813" s="13" t="s">
        <v>244</v>
      </c>
      <c r="B813" s="13" t="s">
        <v>240</v>
      </c>
      <c r="C813" s="13" t="s">
        <v>241</v>
      </c>
      <c r="D813">
        <v>-20.5</v>
      </c>
      <c r="E813">
        <v>4.92</v>
      </c>
      <c r="F813" s="13">
        <v>2931</v>
      </c>
      <c r="G813">
        <v>31</v>
      </c>
      <c r="H813">
        <v>21.22</v>
      </c>
      <c r="J813" s="13">
        <v>1.1399999999999999</v>
      </c>
      <c r="AQ813">
        <f t="shared" si="238"/>
        <v>2</v>
      </c>
      <c r="AR813">
        <v>0</v>
      </c>
      <c r="AS813">
        <v>0</v>
      </c>
      <c r="AT813">
        <v>1</v>
      </c>
      <c r="AU813">
        <v>0</v>
      </c>
      <c r="AV813">
        <v>1</v>
      </c>
      <c r="AW813">
        <v>0</v>
      </c>
      <c r="AX813">
        <v>0</v>
      </c>
    </row>
    <row r="814" spans="1:50">
      <c r="A814" s="13" t="s">
        <v>244</v>
      </c>
      <c r="B814" s="13" t="s">
        <v>240</v>
      </c>
      <c r="C814" s="13" t="s">
        <v>241</v>
      </c>
      <c r="D814">
        <v>-20.5</v>
      </c>
      <c r="E814">
        <v>4.92</v>
      </c>
      <c r="F814" s="13">
        <v>2931</v>
      </c>
      <c r="G814">
        <v>33</v>
      </c>
      <c r="H814">
        <v>22.23</v>
      </c>
      <c r="J814" s="13">
        <v>1.2</v>
      </c>
      <c r="AQ814">
        <f t="shared" si="238"/>
        <v>2</v>
      </c>
      <c r="AR814">
        <v>0</v>
      </c>
      <c r="AS814">
        <v>0</v>
      </c>
      <c r="AT814">
        <v>1</v>
      </c>
      <c r="AU814">
        <v>0</v>
      </c>
      <c r="AV814">
        <v>1</v>
      </c>
      <c r="AW814">
        <v>0</v>
      </c>
      <c r="AX814">
        <v>0</v>
      </c>
    </row>
    <row r="815" spans="1:50">
      <c r="A815" s="13" t="s">
        <v>244</v>
      </c>
      <c r="B815" s="13" t="s">
        <v>240</v>
      </c>
      <c r="C815" s="13" t="s">
        <v>241</v>
      </c>
      <c r="D815">
        <v>-20.5</v>
      </c>
      <c r="E815">
        <v>4.92</v>
      </c>
      <c r="F815" s="13">
        <v>2931</v>
      </c>
      <c r="G815">
        <v>36</v>
      </c>
      <c r="H815">
        <v>23.75</v>
      </c>
      <c r="J815" s="13">
        <v>1.17</v>
      </c>
      <c r="AQ815">
        <f t="shared" si="238"/>
        <v>2</v>
      </c>
      <c r="AR815">
        <v>0</v>
      </c>
      <c r="AS815">
        <v>0</v>
      </c>
      <c r="AT815">
        <v>1</v>
      </c>
      <c r="AU815">
        <v>0</v>
      </c>
      <c r="AV815">
        <v>1</v>
      </c>
      <c r="AW815">
        <v>0</v>
      </c>
      <c r="AX815">
        <v>0</v>
      </c>
    </row>
    <row r="816" spans="1:50">
      <c r="A816" s="13" t="s">
        <v>244</v>
      </c>
      <c r="B816" s="13" t="s">
        <v>240</v>
      </c>
      <c r="C816" s="13" t="s">
        <v>241</v>
      </c>
      <c r="D816">
        <v>-20.5</v>
      </c>
      <c r="E816">
        <v>4.92</v>
      </c>
      <c r="F816" s="13">
        <v>2931</v>
      </c>
      <c r="G816">
        <v>39</v>
      </c>
      <c r="H816">
        <v>25.26</v>
      </c>
      <c r="J816" s="13">
        <v>1.1299999999999999</v>
      </c>
      <c r="AQ816">
        <f t="shared" si="238"/>
        <v>2</v>
      </c>
      <c r="AR816">
        <v>0</v>
      </c>
      <c r="AS816">
        <v>0</v>
      </c>
      <c r="AT816">
        <v>1</v>
      </c>
      <c r="AU816">
        <v>0</v>
      </c>
      <c r="AV816">
        <v>1</v>
      </c>
      <c r="AW816">
        <v>0</v>
      </c>
      <c r="AX816">
        <v>0</v>
      </c>
    </row>
    <row r="817" spans="1:50">
      <c r="A817" s="13" t="s">
        <v>243</v>
      </c>
      <c r="B817" s="13" t="s">
        <v>240</v>
      </c>
      <c r="C817" s="13" t="s">
        <v>241</v>
      </c>
      <c r="D817">
        <v>-42.89</v>
      </c>
      <c r="E817">
        <v>4.95</v>
      </c>
      <c r="F817">
        <v>4556</v>
      </c>
      <c r="G817">
        <v>0</v>
      </c>
      <c r="H817">
        <v>0.2</v>
      </c>
      <c r="J817" s="13">
        <v>1.1100000000000001</v>
      </c>
      <c r="AQ817">
        <f t="shared" si="238"/>
        <v>2</v>
      </c>
      <c r="AR817">
        <v>0</v>
      </c>
      <c r="AS817">
        <v>0</v>
      </c>
      <c r="AT817">
        <v>1</v>
      </c>
      <c r="AU817">
        <v>0</v>
      </c>
      <c r="AV817">
        <v>1</v>
      </c>
      <c r="AW817">
        <v>0</v>
      </c>
      <c r="AX817">
        <v>0</v>
      </c>
    </row>
    <row r="818" spans="1:50">
      <c r="A818" s="13" t="s">
        <v>243</v>
      </c>
      <c r="B818" s="13" t="s">
        <v>240</v>
      </c>
      <c r="C818" s="13" t="s">
        <v>241</v>
      </c>
      <c r="D818">
        <v>-42.89</v>
      </c>
      <c r="E818">
        <v>4.95</v>
      </c>
      <c r="F818">
        <v>4556</v>
      </c>
      <c r="G818">
        <v>2</v>
      </c>
      <c r="H818">
        <v>1.01</v>
      </c>
      <c r="J818" s="13">
        <v>1.1100000000000001</v>
      </c>
      <c r="AQ818">
        <f t="shared" si="238"/>
        <v>2</v>
      </c>
      <c r="AR818">
        <v>0</v>
      </c>
      <c r="AS818">
        <v>0</v>
      </c>
      <c r="AT818">
        <v>1</v>
      </c>
      <c r="AU818">
        <v>0</v>
      </c>
      <c r="AV818">
        <v>1</v>
      </c>
      <c r="AW818">
        <v>0</v>
      </c>
      <c r="AX818">
        <v>0</v>
      </c>
    </row>
    <row r="819" spans="1:50">
      <c r="A819" s="13" t="s">
        <v>243</v>
      </c>
      <c r="B819" s="13" t="s">
        <v>240</v>
      </c>
      <c r="C819" s="13" t="s">
        <v>241</v>
      </c>
      <c r="D819">
        <v>-42.89</v>
      </c>
      <c r="E819">
        <v>4.95</v>
      </c>
      <c r="F819">
        <v>4556</v>
      </c>
      <c r="G819">
        <v>4</v>
      </c>
      <c r="H819">
        <v>1.82</v>
      </c>
      <c r="J819" s="13">
        <v>1.1100000000000001</v>
      </c>
      <c r="AQ819">
        <f t="shared" si="238"/>
        <v>2</v>
      </c>
      <c r="AR819">
        <v>0</v>
      </c>
      <c r="AS819">
        <v>0</v>
      </c>
      <c r="AT819">
        <v>1</v>
      </c>
      <c r="AU819">
        <v>0</v>
      </c>
      <c r="AV819">
        <v>1</v>
      </c>
      <c r="AW819">
        <v>0</v>
      </c>
      <c r="AX819">
        <v>0</v>
      </c>
    </row>
    <row r="820" spans="1:50">
      <c r="A820" s="13" t="s">
        <v>243</v>
      </c>
      <c r="B820" s="13" t="s">
        <v>240</v>
      </c>
      <c r="C820" s="13" t="s">
        <v>241</v>
      </c>
      <c r="D820">
        <v>-42.89</v>
      </c>
      <c r="E820">
        <v>4.95</v>
      </c>
      <c r="F820">
        <v>4556</v>
      </c>
      <c r="G820">
        <v>6</v>
      </c>
      <c r="H820">
        <v>2.62</v>
      </c>
      <c r="J820" s="13">
        <v>1.1299999999999999</v>
      </c>
      <c r="AQ820">
        <f t="shared" si="238"/>
        <v>2</v>
      </c>
      <c r="AR820">
        <v>0</v>
      </c>
      <c r="AS820">
        <v>0</v>
      </c>
      <c r="AT820">
        <v>1</v>
      </c>
      <c r="AU820">
        <v>0</v>
      </c>
      <c r="AV820">
        <v>1</v>
      </c>
      <c r="AW820">
        <v>0</v>
      </c>
      <c r="AX820">
        <v>0</v>
      </c>
    </row>
    <row r="821" spans="1:50">
      <c r="A821" s="13" t="s">
        <v>243</v>
      </c>
      <c r="B821" s="13" t="s">
        <v>240</v>
      </c>
      <c r="C821" s="13" t="s">
        <v>241</v>
      </c>
      <c r="D821">
        <v>-42.89</v>
      </c>
      <c r="E821">
        <v>4.95</v>
      </c>
      <c r="F821">
        <v>4556</v>
      </c>
      <c r="G821">
        <v>8</v>
      </c>
      <c r="H821">
        <v>3.43</v>
      </c>
      <c r="J821" s="13">
        <v>1.19</v>
      </c>
      <c r="AQ821">
        <f t="shared" si="238"/>
        <v>2</v>
      </c>
      <c r="AR821">
        <v>0</v>
      </c>
      <c r="AS821">
        <v>0</v>
      </c>
      <c r="AT821">
        <v>1</v>
      </c>
      <c r="AU821">
        <v>0</v>
      </c>
      <c r="AV821">
        <v>1</v>
      </c>
      <c r="AW821">
        <v>0</v>
      </c>
      <c r="AX821">
        <v>0</v>
      </c>
    </row>
    <row r="822" spans="1:50">
      <c r="A822" s="13" t="s">
        <v>243</v>
      </c>
      <c r="B822" s="13" t="s">
        <v>240</v>
      </c>
      <c r="C822" s="13" t="s">
        <v>241</v>
      </c>
      <c r="D822">
        <v>-42.89</v>
      </c>
      <c r="E822">
        <v>4.95</v>
      </c>
      <c r="F822">
        <v>4556</v>
      </c>
      <c r="G822">
        <v>10</v>
      </c>
      <c r="H822">
        <v>4.24</v>
      </c>
      <c r="J822" s="13">
        <v>1.32</v>
      </c>
      <c r="AQ822">
        <f t="shared" si="238"/>
        <v>2</v>
      </c>
      <c r="AR822">
        <v>0</v>
      </c>
      <c r="AS822">
        <v>0</v>
      </c>
      <c r="AT822">
        <v>1</v>
      </c>
      <c r="AU822">
        <v>0</v>
      </c>
      <c r="AV822">
        <v>1</v>
      </c>
      <c r="AW822">
        <v>0</v>
      </c>
      <c r="AX822">
        <v>0</v>
      </c>
    </row>
    <row r="823" spans="1:50">
      <c r="A823" s="13" t="s">
        <v>243</v>
      </c>
      <c r="B823" s="13" t="s">
        <v>240</v>
      </c>
      <c r="C823" s="13" t="s">
        <v>241</v>
      </c>
      <c r="D823">
        <v>-42.89</v>
      </c>
      <c r="E823">
        <v>4.95</v>
      </c>
      <c r="F823">
        <v>4556</v>
      </c>
      <c r="G823">
        <v>12</v>
      </c>
      <c r="H823">
        <v>5.04</v>
      </c>
      <c r="J823" s="13">
        <v>1.53</v>
      </c>
      <c r="AQ823">
        <f t="shared" si="238"/>
        <v>2</v>
      </c>
      <c r="AR823">
        <v>0</v>
      </c>
      <c r="AS823">
        <v>0</v>
      </c>
      <c r="AT823">
        <v>1</v>
      </c>
      <c r="AU823">
        <v>0</v>
      </c>
      <c r="AV823">
        <v>1</v>
      </c>
      <c r="AW823">
        <v>0</v>
      </c>
      <c r="AX823">
        <v>0</v>
      </c>
    </row>
    <row r="824" spans="1:50">
      <c r="A824" s="13" t="s">
        <v>243</v>
      </c>
      <c r="B824" s="13" t="s">
        <v>240</v>
      </c>
      <c r="C824" s="13" t="s">
        <v>241</v>
      </c>
      <c r="D824">
        <v>-42.89</v>
      </c>
      <c r="E824">
        <v>4.95</v>
      </c>
      <c r="F824">
        <v>4556</v>
      </c>
      <c r="G824">
        <v>14</v>
      </c>
      <c r="H824">
        <v>5.85</v>
      </c>
      <c r="J824" s="13">
        <v>1.68</v>
      </c>
      <c r="AQ824">
        <f t="shared" si="238"/>
        <v>2</v>
      </c>
      <c r="AR824">
        <v>0</v>
      </c>
      <c r="AS824">
        <v>0</v>
      </c>
      <c r="AT824">
        <v>1</v>
      </c>
      <c r="AU824">
        <v>0</v>
      </c>
      <c r="AV824">
        <v>1</v>
      </c>
      <c r="AW824">
        <v>0</v>
      </c>
      <c r="AX824">
        <v>0</v>
      </c>
    </row>
    <row r="825" spans="1:50">
      <c r="A825" s="13" t="s">
        <v>243</v>
      </c>
      <c r="B825" s="13" t="s">
        <v>240</v>
      </c>
      <c r="C825" s="13" t="s">
        <v>241</v>
      </c>
      <c r="D825">
        <v>-42.89</v>
      </c>
      <c r="E825">
        <v>4.95</v>
      </c>
      <c r="F825">
        <v>4556</v>
      </c>
      <c r="G825">
        <v>16</v>
      </c>
      <c r="H825">
        <v>6.65</v>
      </c>
      <c r="J825" s="13">
        <v>1.64</v>
      </c>
      <c r="AQ825">
        <f t="shared" si="238"/>
        <v>2</v>
      </c>
      <c r="AR825">
        <v>0</v>
      </c>
      <c r="AS825">
        <v>0</v>
      </c>
      <c r="AT825">
        <v>1</v>
      </c>
      <c r="AU825">
        <v>0</v>
      </c>
      <c r="AV825">
        <v>1</v>
      </c>
      <c r="AW825">
        <v>0</v>
      </c>
      <c r="AX825">
        <v>0</v>
      </c>
    </row>
    <row r="826" spans="1:50">
      <c r="A826" s="13" t="s">
        <v>243</v>
      </c>
      <c r="B826" s="13" t="s">
        <v>240</v>
      </c>
      <c r="C826" s="13" t="s">
        <v>241</v>
      </c>
      <c r="D826">
        <v>-42.89</v>
      </c>
      <c r="E826">
        <v>4.95</v>
      </c>
      <c r="F826">
        <v>4556</v>
      </c>
      <c r="G826">
        <v>18</v>
      </c>
      <c r="H826">
        <v>7.46</v>
      </c>
      <c r="J826" s="13">
        <v>1.75</v>
      </c>
      <c r="AQ826">
        <f t="shared" si="238"/>
        <v>2</v>
      </c>
      <c r="AR826">
        <v>0</v>
      </c>
      <c r="AS826">
        <v>0</v>
      </c>
      <c r="AT826">
        <v>1</v>
      </c>
      <c r="AU826">
        <v>0</v>
      </c>
      <c r="AV826">
        <v>1</v>
      </c>
      <c r="AW826">
        <v>0</v>
      </c>
      <c r="AX826">
        <v>0</v>
      </c>
    </row>
    <row r="827" spans="1:50">
      <c r="A827" s="13" t="s">
        <v>243</v>
      </c>
      <c r="B827" s="13" t="s">
        <v>240</v>
      </c>
      <c r="C827" s="13" t="s">
        <v>241</v>
      </c>
      <c r="D827">
        <v>-42.89</v>
      </c>
      <c r="E827">
        <v>4.95</v>
      </c>
      <c r="F827">
        <v>4556</v>
      </c>
      <c r="G827">
        <v>20</v>
      </c>
      <c r="H827">
        <v>8.27</v>
      </c>
      <c r="J827" s="13">
        <v>1.58</v>
      </c>
      <c r="AQ827">
        <f t="shared" si="238"/>
        <v>2</v>
      </c>
      <c r="AR827">
        <v>0</v>
      </c>
      <c r="AS827">
        <v>0</v>
      </c>
      <c r="AT827">
        <v>1</v>
      </c>
      <c r="AU827">
        <v>0</v>
      </c>
      <c r="AV827">
        <v>1</v>
      </c>
      <c r="AW827">
        <v>0</v>
      </c>
      <c r="AX827">
        <v>0</v>
      </c>
    </row>
    <row r="828" spans="1:50">
      <c r="A828" s="13" t="s">
        <v>243</v>
      </c>
      <c r="B828" s="13" t="s">
        <v>240</v>
      </c>
      <c r="C828" s="13" t="s">
        <v>241</v>
      </c>
      <c r="D828">
        <v>-42.89</v>
      </c>
      <c r="E828">
        <v>4.95</v>
      </c>
      <c r="F828">
        <v>4556</v>
      </c>
      <c r="G828">
        <v>22</v>
      </c>
      <c r="H828">
        <v>9.07</v>
      </c>
      <c r="J828" s="13">
        <v>1.72</v>
      </c>
      <c r="AQ828">
        <f t="shared" si="238"/>
        <v>2</v>
      </c>
      <c r="AR828">
        <v>0</v>
      </c>
      <c r="AS828">
        <v>0</v>
      </c>
      <c r="AT828">
        <v>1</v>
      </c>
      <c r="AU828">
        <v>0</v>
      </c>
      <c r="AV828">
        <v>1</v>
      </c>
      <c r="AW828">
        <v>0</v>
      </c>
      <c r="AX828">
        <v>0</v>
      </c>
    </row>
    <row r="829" spans="1:50">
      <c r="A829" s="13" t="s">
        <v>243</v>
      </c>
      <c r="B829" s="13" t="s">
        <v>240</v>
      </c>
      <c r="C829" s="13" t="s">
        <v>241</v>
      </c>
      <c r="D829">
        <v>-42.89</v>
      </c>
      <c r="E829">
        <v>4.95</v>
      </c>
      <c r="F829">
        <v>4556</v>
      </c>
      <c r="G829">
        <v>24</v>
      </c>
      <c r="H829">
        <v>9.8800000000000008</v>
      </c>
      <c r="J829" s="13">
        <v>1.73</v>
      </c>
      <c r="AQ829">
        <f t="shared" si="238"/>
        <v>2</v>
      </c>
      <c r="AR829">
        <v>0</v>
      </c>
      <c r="AS829">
        <v>0</v>
      </c>
      <c r="AT829">
        <v>1</v>
      </c>
      <c r="AU829">
        <v>0</v>
      </c>
      <c r="AV829">
        <v>1</v>
      </c>
      <c r="AW829">
        <v>0</v>
      </c>
      <c r="AX829">
        <v>0</v>
      </c>
    </row>
    <row r="830" spans="1:50">
      <c r="A830" s="13" t="s">
        <v>243</v>
      </c>
      <c r="B830" s="13" t="s">
        <v>240</v>
      </c>
      <c r="C830" s="13" t="s">
        <v>241</v>
      </c>
      <c r="D830">
        <v>-42.89</v>
      </c>
      <c r="E830">
        <v>4.95</v>
      </c>
      <c r="F830">
        <v>4556</v>
      </c>
      <c r="G830">
        <v>26</v>
      </c>
      <c r="H830">
        <v>10.69</v>
      </c>
      <c r="J830" s="13">
        <v>1.64</v>
      </c>
      <c r="AQ830">
        <f t="shared" si="238"/>
        <v>2</v>
      </c>
      <c r="AR830">
        <v>0</v>
      </c>
      <c r="AS830">
        <v>0</v>
      </c>
      <c r="AT830">
        <v>1</v>
      </c>
      <c r="AU830">
        <v>0</v>
      </c>
      <c r="AV830">
        <v>1</v>
      </c>
      <c r="AW830">
        <v>0</v>
      </c>
      <c r="AX830">
        <v>0</v>
      </c>
    </row>
    <row r="831" spans="1:50">
      <c r="A831" s="13" t="s">
        <v>243</v>
      </c>
      <c r="B831" s="13" t="s">
        <v>240</v>
      </c>
      <c r="C831" s="13" t="s">
        <v>241</v>
      </c>
      <c r="D831">
        <v>-42.89</v>
      </c>
      <c r="E831">
        <v>4.95</v>
      </c>
      <c r="F831">
        <v>4556</v>
      </c>
      <c r="G831">
        <v>28</v>
      </c>
      <c r="H831">
        <v>11.5</v>
      </c>
      <c r="J831" s="13">
        <v>1.8</v>
      </c>
      <c r="AQ831">
        <f t="shared" si="238"/>
        <v>2</v>
      </c>
      <c r="AR831">
        <v>0</v>
      </c>
      <c r="AS831">
        <v>0</v>
      </c>
      <c r="AT831">
        <v>1</v>
      </c>
      <c r="AU831">
        <v>0</v>
      </c>
      <c r="AV831">
        <v>1</v>
      </c>
      <c r="AW831">
        <v>0</v>
      </c>
      <c r="AX831">
        <v>0</v>
      </c>
    </row>
    <row r="832" spans="1:50">
      <c r="A832" s="13" t="s">
        <v>243</v>
      </c>
      <c r="B832" s="13" t="s">
        <v>240</v>
      </c>
      <c r="C832" s="13" t="s">
        <v>241</v>
      </c>
      <c r="D832">
        <v>-42.89</v>
      </c>
      <c r="E832">
        <v>4.95</v>
      </c>
      <c r="F832">
        <v>4556</v>
      </c>
      <c r="G832">
        <v>30</v>
      </c>
      <c r="H832">
        <v>12.32</v>
      </c>
      <c r="J832" s="13">
        <v>1.66</v>
      </c>
      <c r="AQ832">
        <f t="shared" si="238"/>
        <v>2</v>
      </c>
      <c r="AR832">
        <v>0</v>
      </c>
      <c r="AS832">
        <v>0</v>
      </c>
      <c r="AT832">
        <v>1</v>
      </c>
      <c r="AU832">
        <v>0</v>
      </c>
      <c r="AV832">
        <v>1</v>
      </c>
      <c r="AW832">
        <v>0</v>
      </c>
      <c r="AX832">
        <v>0</v>
      </c>
    </row>
    <row r="833" spans="1:58">
      <c r="A833" s="13" t="s">
        <v>243</v>
      </c>
      <c r="B833" s="13" t="s">
        <v>240</v>
      </c>
      <c r="C833" s="13" t="s">
        <v>241</v>
      </c>
      <c r="D833">
        <v>-42.89</v>
      </c>
      <c r="E833">
        <v>4.95</v>
      </c>
      <c r="F833">
        <v>4556</v>
      </c>
      <c r="G833">
        <v>31</v>
      </c>
      <c r="H833">
        <v>12.75</v>
      </c>
      <c r="J833" s="13">
        <v>1.77</v>
      </c>
      <c r="AQ833">
        <f t="shared" si="238"/>
        <v>2</v>
      </c>
      <c r="AR833">
        <v>0</v>
      </c>
      <c r="AS833">
        <v>0</v>
      </c>
      <c r="AT833">
        <v>1</v>
      </c>
      <c r="AU833">
        <v>0</v>
      </c>
      <c r="AV833">
        <v>1</v>
      </c>
      <c r="AW833">
        <v>0</v>
      </c>
      <c r="AX833">
        <v>0</v>
      </c>
    </row>
    <row r="834" spans="1:58">
      <c r="A834" s="13" t="s">
        <v>243</v>
      </c>
      <c r="B834" s="13" t="s">
        <v>240</v>
      </c>
      <c r="C834" s="13" t="s">
        <v>241</v>
      </c>
      <c r="D834">
        <v>-42.89</v>
      </c>
      <c r="E834">
        <v>4.95</v>
      </c>
      <c r="F834">
        <v>4556</v>
      </c>
      <c r="G834">
        <v>33</v>
      </c>
      <c r="H834">
        <v>13.72</v>
      </c>
      <c r="J834" s="13">
        <v>1.76</v>
      </c>
      <c r="AQ834">
        <f t="shared" ref="AQ834:AQ897" si="239">AR834+AS834+AT834+AU834+AV834+AW834+AX834</f>
        <v>2</v>
      </c>
      <c r="AR834">
        <v>0</v>
      </c>
      <c r="AS834">
        <v>0</v>
      </c>
      <c r="AT834">
        <v>1</v>
      </c>
      <c r="AU834">
        <v>0</v>
      </c>
      <c r="AV834">
        <v>1</v>
      </c>
      <c r="AW834">
        <v>0</v>
      </c>
      <c r="AX834">
        <v>0</v>
      </c>
    </row>
    <row r="835" spans="1:58">
      <c r="A835" s="13" t="s">
        <v>243</v>
      </c>
      <c r="B835" s="13" t="s">
        <v>240</v>
      </c>
      <c r="C835" s="13" t="s">
        <v>241</v>
      </c>
      <c r="D835">
        <v>-42.89</v>
      </c>
      <c r="E835">
        <v>4.95</v>
      </c>
      <c r="F835">
        <v>4556</v>
      </c>
      <c r="G835">
        <v>34.5</v>
      </c>
      <c r="H835">
        <v>14.25</v>
      </c>
      <c r="J835" s="13">
        <v>2.63</v>
      </c>
      <c r="AQ835">
        <f t="shared" si="239"/>
        <v>2</v>
      </c>
      <c r="AR835">
        <v>0</v>
      </c>
      <c r="AS835">
        <v>0</v>
      </c>
      <c r="AT835">
        <v>1</v>
      </c>
      <c r="AU835">
        <v>0</v>
      </c>
      <c r="AV835">
        <v>1</v>
      </c>
      <c r="AW835">
        <v>0</v>
      </c>
      <c r="AX835">
        <v>0</v>
      </c>
    </row>
    <row r="836" spans="1:58">
      <c r="A836" s="13" t="s">
        <v>243</v>
      </c>
      <c r="B836" s="13" t="s">
        <v>240</v>
      </c>
      <c r="C836" s="13" t="s">
        <v>241</v>
      </c>
      <c r="D836">
        <v>-42.89</v>
      </c>
      <c r="E836">
        <v>4.95</v>
      </c>
      <c r="F836">
        <v>4556</v>
      </c>
      <c r="G836">
        <v>37.5</v>
      </c>
      <c r="H836">
        <v>15.21</v>
      </c>
      <c r="J836" s="13">
        <v>1.7</v>
      </c>
      <c r="AQ836">
        <f t="shared" si="239"/>
        <v>2</v>
      </c>
      <c r="AR836">
        <v>0</v>
      </c>
      <c r="AS836">
        <v>0</v>
      </c>
      <c r="AT836">
        <v>1</v>
      </c>
      <c r="AU836">
        <v>0</v>
      </c>
      <c r="AV836">
        <v>1</v>
      </c>
      <c r="AW836">
        <v>0</v>
      </c>
      <c r="AX836">
        <v>0</v>
      </c>
    </row>
    <row r="837" spans="1:58">
      <c r="A837" s="13" t="s">
        <v>243</v>
      </c>
      <c r="B837" s="13" t="s">
        <v>240</v>
      </c>
      <c r="C837" s="13" t="s">
        <v>241</v>
      </c>
      <c r="D837">
        <v>-42.89</v>
      </c>
      <c r="E837">
        <v>4.95</v>
      </c>
      <c r="F837">
        <v>4556</v>
      </c>
      <c r="G837">
        <v>40.5</v>
      </c>
      <c r="H837">
        <v>15.84</v>
      </c>
      <c r="J837" s="13">
        <v>1.56</v>
      </c>
      <c r="AQ837">
        <f t="shared" si="239"/>
        <v>2</v>
      </c>
      <c r="AR837">
        <v>0</v>
      </c>
      <c r="AS837">
        <v>0</v>
      </c>
      <c r="AT837">
        <v>1</v>
      </c>
      <c r="AU837">
        <v>0</v>
      </c>
      <c r="AV837">
        <v>1</v>
      </c>
      <c r="AW837">
        <v>0</v>
      </c>
      <c r="AX837">
        <v>0</v>
      </c>
    </row>
    <row r="838" spans="1:58">
      <c r="A838" s="13" t="s">
        <v>243</v>
      </c>
      <c r="B838" s="13" t="s">
        <v>240</v>
      </c>
      <c r="C838" s="13" t="s">
        <v>241</v>
      </c>
      <c r="D838">
        <v>-42.89</v>
      </c>
      <c r="E838">
        <v>4.95</v>
      </c>
      <c r="F838">
        <v>4556</v>
      </c>
      <c r="G838">
        <v>44.5</v>
      </c>
      <c r="H838">
        <v>16.68</v>
      </c>
      <c r="J838" s="13">
        <v>1.6</v>
      </c>
      <c r="AQ838">
        <f t="shared" si="239"/>
        <v>2</v>
      </c>
      <c r="AR838">
        <v>0</v>
      </c>
      <c r="AS838">
        <v>0</v>
      </c>
      <c r="AT838">
        <v>1</v>
      </c>
      <c r="AU838">
        <v>0</v>
      </c>
      <c r="AV838">
        <v>1</v>
      </c>
      <c r="AW838">
        <v>0</v>
      </c>
      <c r="AX838">
        <v>0</v>
      </c>
    </row>
    <row r="839" spans="1:58">
      <c r="A839" s="13" t="s">
        <v>243</v>
      </c>
      <c r="B839" s="13" t="s">
        <v>240</v>
      </c>
      <c r="C839" s="13" t="s">
        <v>241</v>
      </c>
      <c r="D839">
        <v>-42.89</v>
      </c>
      <c r="E839">
        <v>4.95</v>
      </c>
      <c r="F839">
        <v>4556</v>
      </c>
      <c r="G839">
        <v>47.5</v>
      </c>
      <c r="H839">
        <v>17.309999999999999</v>
      </c>
      <c r="J839" s="13">
        <v>1.46</v>
      </c>
      <c r="AQ839">
        <f t="shared" si="239"/>
        <v>2</v>
      </c>
      <c r="AR839">
        <v>0</v>
      </c>
      <c r="AS839">
        <v>0</v>
      </c>
      <c r="AT839">
        <v>1</v>
      </c>
      <c r="AU839">
        <v>0</v>
      </c>
      <c r="AV839">
        <v>1</v>
      </c>
      <c r="AW839">
        <v>0</v>
      </c>
      <c r="AX839">
        <v>0</v>
      </c>
    </row>
    <row r="840" spans="1:58">
      <c r="A840" s="13" t="s">
        <v>243</v>
      </c>
      <c r="B840" s="13" t="s">
        <v>240</v>
      </c>
      <c r="C840" s="13" t="s">
        <v>241</v>
      </c>
      <c r="D840">
        <v>-42.89</v>
      </c>
      <c r="E840">
        <v>4.95</v>
      </c>
      <c r="F840">
        <v>4556</v>
      </c>
      <c r="G840">
        <v>51.5</v>
      </c>
      <c r="H840">
        <v>18.09</v>
      </c>
      <c r="J840" s="13">
        <v>2.04</v>
      </c>
      <c r="AQ840">
        <f t="shared" si="239"/>
        <v>2</v>
      </c>
      <c r="AR840">
        <v>0</v>
      </c>
      <c r="AS840">
        <v>0</v>
      </c>
      <c r="AT840">
        <v>1</v>
      </c>
      <c r="AU840">
        <v>0</v>
      </c>
      <c r="AV840">
        <v>1</v>
      </c>
      <c r="AW840">
        <v>0</v>
      </c>
      <c r="AX840">
        <v>0</v>
      </c>
      <c r="AY840"/>
      <c r="AZ840"/>
      <c r="BB840"/>
      <c r="BC840"/>
      <c r="BD840"/>
      <c r="BE840"/>
      <c r="BF840"/>
    </row>
    <row r="841" spans="1:58">
      <c r="A841" s="13" t="s">
        <v>243</v>
      </c>
      <c r="B841" s="13" t="s">
        <v>240</v>
      </c>
      <c r="C841" s="13" t="s">
        <v>241</v>
      </c>
      <c r="D841">
        <v>-42.89</v>
      </c>
      <c r="E841">
        <v>4.95</v>
      </c>
      <c r="F841">
        <v>4556</v>
      </c>
      <c r="G841">
        <v>54.5</v>
      </c>
      <c r="H841">
        <v>18.77</v>
      </c>
      <c r="J841" s="13">
        <v>1.55</v>
      </c>
      <c r="AQ841">
        <f t="shared" si="239"/>
        <v>2</v>
      </c>
      <c r="AR841">
        <v>0</v>
      </c>
      <c r="AS841">
        <v>0</v>
      </c>
      <c r="AT841">
        <v>1</v>
      </c>
      <c r="AU841">
        <v>0</v>
      </c>
      <c r="AV841">
        <v>1</v>
      </c>
      <c r="AW841">
        <v>0</v>
      </c>
      <c r="AX841">
        <v>0</v>
      </c>
    </row>
    <row r="842" spans="1:58">
      <c r="A842" s="13" t="s">
        <v>243</v>
      </c>
      <c r="B842" s="13" t="s">
        <v>240</v>
      </c>
      <c r="C842" s="13" t="s">
        <v>241</v>
      </c>
      <c r="D842">
        <v>-42.89</v>
      </c>
      <c r="E842">
        <v>4.95</v>
      </c>
      <c r="F842">
        <v>4556</v>
      </c>
      <c r="G842">
        <v>58</v>
      </c>
      <c r="H842">
        <v>19.45</v>
      </c>
      <c r="J842" s="13">
        <v>1.57</v>
      </c>
      <c r="AQ842">
        <f t="shared" si="239"/>
        <v>2</v>
      </c>
      <c r="AR842">
        <v>0</v>
      </c>
      <c r="AS842">
        <v>0</v>
      </c>
      <c r="AT842">
        <v>1</v>
      </c>
      <c r="AU842">
        <v>0</v>
      </c>
      <c r="AV842">
        <v>1</v>
      </c>
      <c r="AW842">
        <v>0</v>
      </c>
      <c r="AX842">
        <v>0</v>
      </c>
    </row>
    <row r="843" spans="1:58">
      <c r="A843" s="13" t="s">
        <v>242</v>
      </c>
      <c r="B843" s="13" t="s">
        <v>240</v>
      </c>
      <c r="C843" s="13" t="s">
        <v>241</v>
      </c>
      <c r="D843">
        <v>-43.04</v>
      </c>
      <c r="E843">
        <v>4.79</v>
      </c>
      <c r="F843">
        <v>4341</v>
      </c>
      <c r="G843" s="13">
        <v>1</v>
      </c>
      <c r="H843">
        <v>0.79</v>
      </c>
      <c r="J843" s="13">
        <v>1.55</v>
      </c>
      <c r="AQ843">
        <f t="shared" si="239"/>
        <v>2</v>
      </c>
      <c r="AR843">
        <v>0</v>
      </c>
      <c r="AS843">
        <v>0</v>
      </c>
      <c r="AT843">
        <v>1</v>
      </c>
      <c r="AU843">
        <v>0</v>
      </c>
      <c r="AV843">
        <v>1</v>
      </c>
      <c r="AW843">
        <v>0</v>
      </c>
      <c r="AX843">
        <v>0</v>
      </c>
    </row>
    <row r="844" spans="1:58">
      <c r="A844" s="13" t="s">
        <v>242</v>
      </c>
      <c r="B844" s="13" t="s">
        <v>240</v>
      </c>
      <c r="C844" s="13" t="s">
        <v>241</v>
      </c>
      <c r="D844">
        <v>-43.04</v>
      </c>
      <c r="E844">
        <v>4.79</v>
      </c>
      <c r="F844">
        <v>4341</v>
      </c>
      <c r="G844" s="13">
        <v>3</v>
      </c>
      <c r="H844">
        <v>1.84</v>
      </c>
      <c r="J844" s="13">
        <v>1.59</v>
      </c>
      <c r="AQ844">
        <f t="shared" si="239"/>
        <v>2</v>
      </c>
      <c r="AR844">
        <v>0</v>
      </c>
      <c r="AS844">
        <v>0</v>
      </c>
      <c r="AT844">
        <v>1</v>
      </c>
      <c r="AU844">
        <v>0</v>
      </c>
      <c r="AV844">
        <v>1</v>
      </c>
      <c r="AW844">
        <v>0</v>
      </c>
      <c r="AX844">
        <v>0</v>
      </c>
    </row>
    <row r="845" spans="1:58">
      <c r="A845" s="13" t="s">
        <v>242</v>
      </c>
      <c r="B845" s="13" t="s">
        <v>240</v>
      </c>
      <c r="C845" s="13" t="s">
        <v>241</v>
      </c>
      <c r="D845">
        <v>-43.04</v>
      </c>
      <c r="E845">
        <v>4.79</v>
      </c>
      <c r="F845">
        <v>4341</v>
      </c>
      <c r="G845" s="13">
        <v>5</v>
      </c>
      <c r="H845">
        <v>2.89</v>
      </c>
      <c r="J845" s="13">
        <v>1.49</v>
      </c>
      <c r="AQ845">
        <f t="shared" si="239"/>
        <v>2</v>
      </c>
      <c r="AR845">
        <v>0</v>
      </c>
      <c r="AS845">
        <v>0</v>
      </c>
      <c r="AT845">
        <v>1</v>
      </c>
      <c r="AU845">
        <v>0</v>
      </c>
      <c r="AV845">
        <v>1</v>
      </c>
      <c r="AW845">
        <v>0</v>
      </c>
      <c r="AX845">
        <v>0</v>
      </c>
    </row>
    <row r="846" spans="1:58">
      <c r="A846" s="13" t="s">
        <v>242</v>
      </c>
      <c r="B846" s="13" t="s">
        <v>240</v>
      </c>
      <c r="C846" s="13" t="s">
        <v>241</v>
      </c>
      <c r="D846">
        <v>-43.04</v>
      </c>
      <c r="E846">
        <v>4.79</v>
      </c>
      <c r="F846">
        <v>4341</v>
      </c>
      <c r="G846" s="13">
        <v>7</v>
      </c>
      <c r="H846">
        <v>3.95</v>
      </c>
      <c r="J846" s="13">
        <v>1.49</v>
      </c>
      <c r="AQ846">
        <f t="shared" si="239"/>
        <v>2</v>
      </c>
      <c r="AR846">
        <v>0</v>
      </c>
      <c r="AS846">
        <v>0</v>
      </c>
      <c r="AT846">
        <v>1</v>
      </c>
      <c r="AU846">
        <v>0</v>
      </c>
      <c r="AV846">
        <v>1</v>
      </c>
      <c r="AW846">
        <v>0</v>
      </c>
      <c r="AX846">
        <v>0</v>
      </c>
    </row>
    <row r="847" spans="1:58">
      <c r="A847" s="13" t="s">
        <v>242</v>
      </c>
      <c r="B847" s="13" t="s">
        <v>240</v>
      </c>
      <c r="C847" s="13" t="s">
        <v>241</v>
      </c>
      <c r="D847">
        <v>-43.04</v>
      </c>
      <c r="E847">
        <v>4.79</v>
      </c>
      <c r="F847">
        <v>4341</v>
      </c>
      <c r="G847" s="13">
        <v>9</v>
      </c>
      <c r="H847">
        <v>5</v>
      </c>
      <c r="J847" s="13">
        <v>1.51</v>
      </c>
      <c r="AQ847">
        <f t="shared" si="239"/>
        <v>2</v>
      </c>
      <c r="AR847">
        <v>0</v>
      </c>
      <c r="AS847">
        <v>0</v>
      </c>
      <c r="AT847">
        <v>1</v>
      </c>
      <c r="AU847">
        <v>0</v>
      </c>
      <c r="AV847">
        <v>1</v>
      </c>
      <c r="AW847">
        <v>0</v>
      </c>
      <c r="AX847">
        <v>0</v>
      </c>
    </row>
    <row r="848" spans="1:58">
      <c r="A848" s="13" t="s">
        <v>242</v>
      </c>
      <c r="B848" s="13" t="s">
        <v>240</v>
      </c>
      <c r="C848" s="13" t="s">
        <v>241</v>
      </c>
      <c r="D848">
        <v>-43.04</v>
      </c>
      <c r="E848">
        <v>4.79</v>
      </c>
      <c r="F848">
        <v>4341</v>
      </c>
      <c r="G848" s="13">
        <v>11</v>
      </c>
      <c r="H848">
        <v>6.05</v>
      </c>
      <c r="J848" s="13">
        <v>1.42</v>
      </c>
      <c r="AQ848">
        <f t="shared" si="239"/>
        <v>2</v>
      </c>
      <c r="AR848">
        <v>0</v>
      </c>
      <c r="AS848">
        <v>0</v>
      </c>
      <c r="AT848">
        <v>1</v>
      </c>
      <c r="AU848">
        <v>0</v>
      </c>
      <c r="AV848">
        <v>1</v>
      </c>
      <c r="AW848">
        <v>0</v>
      </c>
      <c r="AX848">
        <v>0</v>
      </c>
    </row>
    <row r="849" spans="1:58">
      <c r="A849" s="13" t="s">
        <v>242</v>
      </c>
      <c r="B849" s="13" t="s">
        <v>240</v>
      </c>
      <c r="C849" s="13" t="s">
        <v>241</v>
      </c>
      <c r="D849">
        <v>-43.04</v>
      </c>
      <c r="E849">
        <v>4.79</v>
      </c>
      <c r="F849">
        <v>4341</v>
      </c>
      <c r="G849" s="13">
        <v>13</v>
      </c>
      <c r="H849">
        <v>7.1</v>
      </c>
      <c r="J849" s="13">
        <v>1.47</v>
      </c>
      <c r="AQ849">
        <f t="shared" si="239"/>
        <v>2</v>
      </c>
      <c r="AR849">
        <v>0</v>
      </c>
      <c r="AS849">
        <v>0</v>
      </c>
      <c r="AT849">
        <v>1</v>
      </c>
      <c r="AU849">
        <v>0</v>
      </c>
      <c r="AV849">
        <v>1</v>
      </c>
      <c r="AW849">
        <v>0</v>
      </c>
      <c r="AX849">
        <v>0</v>
      </c>
    </row>
    <row r="850" spans="1:58">
      <c r="A850" s="13" t="s">
        <v>242</v>
      </c>
      <c r="B850" s="13" t="s">
        <v>240</v>
      </c>
      <c r="C850" s="13" t="s">
        <v>241</v>
      </c>
      <c r="D850">
        <v>-43.04</v>
      </c>
      <c r="E850">
        <v>4.79</v>
      </c>
      <c r="F850">
        <v>4341</v>
      </c>
      <c r="G850" s="13">
        <v>15</v>
      </c>
      <c r="H850">
        <v>8.15</v>
      </c>
      <c r="J850" s="13">
        <v>1.72</v>
      </c>
      <c r="AQ850">
        <f t="shared" si="239"/>
        <v>2</v>
      </c>
      <c r="AR850">
        <v>0</v>
      </c>
      <c r="AS850">
        <v>0</v>
      </c>
      <c r="AT850">
        <v>1</v>
      </c>
      <c r="AU850">
        <v>0</v>
      </c>
      <c r="AV850">
        <v>1</v>
      </c>
      <c r="AW850">
        <v>0</v>
      </c>
      <c r="AX850">
        <v>0</v>
      </c>
    </row>
    <row r="851" spans="1:58">
      <c r="A851" s="13" t="s">
        <v>242</v>
      </c>
      <c r="B851" s="13" t="s">
        <v>240</v>
      </c>
      <c r="C851" s="13" t="s">
        <v>241</v>
      </c>
      <c r="D851">
        <v>-43.04</v>
      </c>
      <c r="E851">
        <v>4.79</v>
      </c>
      <c r="F851">
        <v>4341</v>
      </c>
      <c r="G851" s="13">
        <v>17</v>
      </c>
      <c r="H851">
        <v>9.2100000000000009</v>
      </c>
      <c r="J851" s="13">
        <v>1.64</v>
      </c>
      <c r="AQ851">
        <f t="shared" si="239"/>
        <v>2</v>
      </c>
      <c r="AR851">
        <v>0</v>
      </c>
      <c r="AS851">
        <v>0</v>
      </c>
      <c r="AT851">
        <v>1</v>
      </c>
      <c r="AU851">
        <v>0</v>
      </c>
      <c r="AV851">
        <v>1</v>
      </c>
      <c r="AW851">
        <v>0</v>
      </c>
      <c r="AX851">
        <v>0</v>
      </c>
    </row>
    <row r="852" spans="1:58">
      <c r="A852" s="13" t="s">
        <v>242</v>
      </c>
      <c r="B852" s="13" t="s">
        <v>240</v>
      </c>
      <c r="C852" s="13" t="s">
        <v>241</v>
      </c>
      <c r="D852">
        <v>-43.04</v>
      </c>
      <c r="E852">
        <v>4.79</v>
      </c>
      <c r="F852">
        <v>4341</v>
      </c>
      <c r="G852" s="13">
        <v>19</v>
      </c>
      <c r="H852">
        <v>10.26</v>
      </c>
      <c r="J852" s="13">
        <v>1.5</v>
      </c>
      <c r="AQ852">
        <f t="shared" si="239"/>
        <v>2</v>
      </c>
      <c r="AR852">
        <v>0</v>
      </c>
      <c r="AS852">
        <v>0</v>
      </c>
      <c r="AT852">
        <v>1</v>
      </c>
      <c r="AU852">
        <v>0</v>
      </c>
      <c r="AV852">
        <v>1</v>
      </c>
      <c r="AW852">
        <v>0</v>
      </c>
      <c r="AX852">
        <v>0</v>
      </c>
    </row>
    <row r="853" spans="1:58">
      <c r="A853" s="13" t="s">
        <v>242</v>
      </c>
      <c r="B853" s="13" t="s">
        <v>240</v>
      </c>
      <c r="C853" s="13" t="s">
        <v>241</v>
      </c>
      <c r="D853">
        <v>-43.04</v>
      </c>
      <c r="E853">
        <v>4.79</v>
      </c>
      <c r="F853">
        <v>4341</v>
      </c>
      <c r="G853" s="13">
        <v>20</v>
      </c>
      <c r="H853">
        <v>10.78</v>
      </c>
      <c r="J853" s="13">
        <v>1.45</v>
      </c>
      <c r="AQ853">
        <f t="shared" si="239"/>
        <v>2</v>
      </c>
      <c r="AR853">
        <v>0</v>
      </c>
      <c r="AS853">
        <v>0</v>
      </c>
      <c r="AT853">
        <v>1</v>
      </c>
      <c r="AU853">
        <v>0</v>
      </c>
      <c r="AV853">
        <v>1</v>
      </c>
      <c r="AW853">
        <v>0</v>
      </c>
      <c r="AX853">
        <v>0</v>
      </c>
    </row>
    <row r="854" spans="1:58">
      <c r="A854" s="13" t="s">
        <v>242</v>
      </c>
      <c r="B854" s="13" t="s">
        <v>240</v>
      </c>
      <c r="C854" s="13" t="s">
        <v>241</v>
      </c>
      <c r="D854">
        <v>-43.04</v>
      </c>
      <c r="E854">
        <v>4.79</v>
      </c>
      <c r="F854">
        <v>4341</v>
      </c>
      <c r="G854" s="13">
        <v>23</v>
      </c>
      <c r="H854">
        <v>12.25</v>
      </c>
      <c r="J854" s="13">
        <v>1.61</v>
      </c>
      <c r="AQ854">
        <f t="shared" si="239"/>
        <v>2</v>
      </c>
      <c r="AR854">
        <v>0</v>
      </c>
      <c r="AS854">
        <v>0</v>
      </c>
      <c r="AT854">
        <v>1</v>
      </c>
      <c r="AU854">
        <v>0</v>
      </c>
      <c r="AV854">
        <v>1</v>
      </c>
      <c r="AW854">
        <v>0</v>
      </c>
      <c r="AX854">
        <v>0</v>
      </c>
    </row>
    <row r="855" spans="1:58">
      <c r="A855" s="13" t="s">
        <v>242</v>
      </c>
      <c r="B855" s="13" t="s">
        <v>240</v>
      </c>
      <c r="C855" s="13" t="s">
        <v>241</v>
      </c>
      <c r="D855">
        <v>-43.04</v>
      </c>
      <c r="E855">
        <v>4.79</v>
      </c>
      <c r="F855">
        <v>4341</v>
      </c>
      <c r="G855" s="13">
        <v>27</v>
      </c>
      <c r="H855">
        <v>13.43</v>
      </c>
      <c r="J855" s="13">
        <v>1.52</v>
      </c>
      <c r="AQ855">
        <f t="shared" si="239"/>
        <v>2</v>
      </c>
      <c r="AR855">
        <v>0</v>
      </c>
      <c r="AS855">
        <v>0</v>
      </c>
      <c r="AT855">
        <v>1</v>
      </c>
      <c r="AU855">
        <v>0</v>
      </c>
      <c r="AV855">
        <v>1</v>
      </c>
      <c r="AW855">
        <v>0</v>
      </c>
      <c r="AX855">
        <v>0</v>
      </c>
    </row>
    <row r="856" spans="1:58">
      <c r="A856" s="13" t="s">
        <v>242</v>
      </c>
      <c r="B856" s="13" t="s">
        <v>240</v>
      </c>
      <c r="C856" s="13" t="s">
        <v>241</v>
      </c>
      <c r="D856">
        <v>-43.04</v>
      </c>
      <c r="E856">
        <v>4.79</v>
      </c>
      <c r="F856">
        <v>4341</v>
      </c>
      <c r="G856" s="13">
        <v>30</v>
      </c>
      <c r="H856">
        <v>14.31</v>
      </c>
      <c r="J856" s="13">
        <v>1.58</v>
      </c>
      <c r="AQ856">
        <f t="shared" si="239"/>
        <v>2</v>
      </c>
      <c r="AR856">
        <v>0</v>
      </c>
      <c r="AS856">
        <v>0</v>
      </c>
      <c r="AT856">
        <v>1</v>
      </c>
      <c r="AU856">
        <v>0</v>
      </c>
      <c r="AV856">
        <v>1</v>
      </c>
      <c r="AW856">
        <v>0</v>
      </c>
      <c r="AX856">
        <v>0</v>
      </c>
    </row>
    <row r="857" spans="1:58">
      <c r="A857" s="13" t="s">
        <v>242</v>
      </c>
      <c r="B857" s="13" t="s">
        <v>240</v>
      </c>
      <c r="C857" s="13" t="s">
        <v>241</v>
      </c>
      <c r="D857">
        <v>-43.04</v>
      </c>
      <c r="E857">
        <v>4.79</v>
      </c>
      <c r="F857">
        <v>4341</v>
      </c>
      <c r="G857" s="13">
        <v>33</v>
      </c>
      <c r="H857">
        <v>15.07</v>
      </c>
      <c r="J857" s="13">
        <v>1.51</v>
      </c>
      <c r="AQ857">
        <f t="shared" si="239"/>
        <v>2</v>
      </c>
      <c r="AR857">
        <v>0</v>
      </c>
      <c r="AS857">
        <v>0</v>
      </c>
      <c r="AT857">
        <v>1</v>
      </c>
      <c r="AU857">
        <v>0</v>
      </c>
      <c r="AV857">
        <v>1</v>
      </c>
      <c r="AW857">
        <v>0</v>
      </c>
      <c r="AX857">
        <v>0</v>
      </c>
      <c r="AY857"/>
      <c r="AZ857"/>
      <c r="BB857"/>
      <c r="BC857"/>
      <c r="BD857"/>
      <c r="BE857"/>
      <c r="BF857"/>
    </row>
    <row r="858" spans="1:58">
      <c r="A858" s="13" t="s">
        <v>242</v>
      </c>
      <c r="B858" s="13" t="s">
        <v>240</v>
      </c>
      <c r="C858" s="13" t="s">
        <v>241</v>
      </c>
      <c r="D858">
        <v>-43.04</v>
      </c>
      <c r="E858">
        <v>4.79</v>
      </c>
      <c r="F858">
        <v>4341</v>
      </c>
      <c r="G858" s="13">
        <v>38</v>
      </c>
      <c r="H858">
        <v>15.94</v>
      </c>
      <c r="J858" s="13">
        <v>1.35</v>
      </c>
      <c r="AQ858">
        <f t="shared" si="239"/>
        <v>2</v>
      </c>
      <c r="AR858">
        <v>0</v>
      </c>
      <c r="AS858">
        <v>0</v>
      </c>
      <c r="AT858">
        <v>1</v>
      </c>
      <c r="AU858">
        <v>0</v>
      </c>
      <c r="AV858">
        <v>1</v>
      </c>
      <c r="AW858">
        <v>0</v>
      </c>
      <c r="AX858">
        <v>0</v>
      </c>
    </row>
    <row r="859" spans="1:58">
      <c r="A859" s="13" t="s">
        <v>242</v>
      </c>
      <c r="B859" s="13" t="s">
        <v>240</v>
      </c>
      <c r="C859" s="13" t="s">
        <v>241</v>
      </c>
      <c r="D859">
        <v>-43.04</v>
      </c>
      <c r="E859">
        <v>4.79</v>
      </c>
      <c r="F859">
        <v>4341</v>
      </c>
      <c r="G859" s="13">
        <v>42</v>
      </c>
      <c r="H859">
        <v>16.63</v>
      </c>
      <c r="J859" s="13">
        <v>1.59</v>
      </c>
      <c r="AQ859">
        <f t="shared" si="239"/>
        <v>2</v>
      </c>
      <c r="AR859">
        <v>0</v>
      </c>
      <c r="AS859">
        <v>0</v>
      </c>
      <c r="AT859">
        <v>1</v>
      </c>
      <c r="AU859">
        <v>0</v>
      </c>
      <c r="AV859">
        <v>1</v>
      </c>
      <c r="AW859">
        <v>0</v>
      </c>
      <c r="AX859">
        <v>0</v>
      </c>
    </row>
    <row r="860" spans="1:58">
      <c r="A860" s="13" t="s">
        <v>242</v>
      </c>
      <c r="B860" s="13" t="s">
        <v>240</v>
      </c>
      <c r="C860" s="13" t="s">
        <v>241</v>
      </c>
      <c r="D860">
        <v>-43.04</v>
      </c>
      <c r="E860">
        <v>4.79</v>
      </c>
      <c r="F860">
        <v>4341</v>
      </c>
      <c r="G860" s="13">
        <v>46</v>
      </c>
      <c r="H860">
        <v>17.329999999999998</v>
      </c>
      <c r="J860" s="13">
        <v>1.64</v>
      </c>
      <c r="AQ860">
        <f t="shared" si="239"/>
        <v>2</v>
      </c>
      <c r="AR860">
        <v>0</v>
      </c>
      <c r="AS860">
        <v>0</v>
      </c>
      <c r="AT860">
        <v>1</v>
      </c>
      <c r="AU860">
        <v>0</v>
      </c>
      <c r="AV860">
        <v>1</v>
      </c>
      <c r="AW860">
        <v>0</v>
      </c>
      <c r="AX860">
        <v>0</v>
      </c>
      <c r="AZ860" s="15"/>
    </row>
    <row r="861" spans="1:58">
      <c r="A861" s="13" t="s">
        <v>242</v>
      </c>
      <c r="B861" s="13" t="s">
        <v>240</v>
      </c>
      <c r="C861" s="13" t="s">
        <v>241</v>
      </c>
      <c r="D861">
        <v>-43.04</v>
      </c>
      <c r="E861">
        <v>4.79</v>
      </c>
      <c r="F861">
        <v>4341</v>
      </c>
      <c r="G861" s="13">
        <v>50</v>
      </c>
      <c r="H861">
        <v>18.02</v>
      </c>
      <c r="J861" s="13">
        <v>1.51</v>
      </c>
      <c r="AQ861">
        <f t="shared" si="239"/>
        <v>2</v>
      </c>
      <c r="AR861">
        <v>0</v>
      </c>
      <c r="AS861">
        <v>0</v>
      </c>
      <c r="AT861">
        <v>1</v>
      </c>
      <c r="AU861">
        <v>0</v>
      </c>
      <c r="AV861">
        <v>1</v>
      </c>
      <c r="AW861">
        <v>0</v>
      </c>
      <c r="AX861">
        <v>0</v>
      </c>
    </row>
    <row r="862" spans="1:58">
      <c r="A862" s="13" t="s">
        <v>242</v>
      </c>
      <c r="B862" s="13" t="s">
        <v>240</v>
      </c>
      <c r="C862" s="13" t="s">
        <v>241</v>
      </c>
      <c r="D862">
        <v>-43.04</v>
      </c>
      <c r="E862">
        <v>4.79</v>
      </c>
      <c r="F862">
        <v>4341</v>
      </c>
      <c r="G862" s="13">
        <v>52</v>
      </c>
      <c r="H862">
        <v>18.37</v>
      </c>
      <c r="J862" s="13">
        <v>1.49</v>
      </c>
      <c r="AQ862">
        <f t="shared" si="239"/>
        <v>2</v>
      </c>
      <c r="AR862">
        <v>0</v>
      </c>
      <c r="AS862">
        <v>0</v>
      </c>
      <c r="AT862">
        <v>1</v>
      </c>
      <c r="AU862">
        <v>0</v>
      </c>
      <c r="AV862">
        <v>1</v>
      </c>
      <c r="AW862">
        <v>0</v>
      </c>
      <c r="AX862">
        <v>0</v>
      </c>
    </row>
    <row r="863" spans="1:58">
      <c r="A863" s="13" t="s">
        <v>242</v>
      </c>
      <c r="B863" s="13" t="s">
        <v>240</v>
      </c>
      <c r="C863" s="13" t="s">
        <v>241</v>
      </c>
      <c r="D863">
        <v>-43.04</v>
      </c>
      <c r="E863">
        <v>4.79</v>
      </c>
      <c r="F863">
        <v>4341</v>
      </c>
      <c r="G863" s="13">
        <v>54</v>
      </c>
      <c r="H863">
        <v>18.71</v>
      </c>
      <c r="J863" s="13">
        <v>1.53</v>
      </c>
      <c r="AQ863">
        <f t="shared" si="239"/>
        <v>2</v>
      </c>
      <c r="AR863">
        <v>0</v>
      </c>
      <c r="AS863">
        <v>0</v>
      </c>
      <c r="AT863">
        <v>1</v>
      </c>
      <c r="AU863">
        <v>0</v>
      </c>
      <c r="AV863">
        <v>1</v>
      </c>
      <c r="AW863">
        <v>0</v>
      </c>
      <c r="AX863">
        <v>0</v>
      </c>
    </row>
    <row r="864" spans="1:58">
      <c r="A864" s="13" t="s">
        <v>242</v>
      </c>
      <c r="B864" s="13" t="s">
        <v>240</v>
      </c>
      <c r="C864" s="13" t="s">
        <v>241</v>
      </c>
      <c r="D864">
        <v>-43.04</v>
      </c>
      <c r="E864">
        <v>4.79</v>
      </c>
      <c r="F864">
        <v>4341</v>
      </c>
      <c r="G864" s="13">
        <v>56</v>
      </c>
      <c r="H864">
        <v>19.059999999999999</v>
      </c>
      <c r="J864" s="13">
        <v>1.62</v>
      </c>
      <c r="AQ864">
        <f t="shared" si="239"/>
        <v>2</v>
      </c>
      <c r="AR864">
        <v>0</v>
      </c>
      <c r="AS864">
        <v>0</v>
      </c>
      <c r="AT864">
        <v>1</v>
      </c>
      <c r="AU864">
        <v>0</v>
      </c>
      <c r="AV864">
        <v>1</v>
      </c>
      <c r="AW864">
        <v>0</v>
      </c>
      <c r="AX864">
        <v>0</v>
      </c>
    </row>
    <row r="865" spans="1:52">
      <c r="A865" s="13" t="s">
        <v>239</v>
      </c>
      <c r="B865" s="13" t="s">
        <v>240</v>
      </c>
      <c r="C865" s="13" t="s">
        <v>241</v>
      </c>
      <c r="D865">
        <v>-43.49</v>
      </c>
      <c r="E865">
        <v>4.34</v>
      </c>
      <c r="F865" s="13">
        <v>2816</v>
      </c>
      <c r="G865">
        <v>0</v>
      </c>
      <c r="H865">
        <v>0.28000000000000003</v>
      </c>
      <c r="J865" s="13">
        <v>1.35</v>
      </c>
      <c r="AQ865">
        <f t="shared" si="239"/>
        <v>2</v>
      </c>
      <c r="AR865">
        <v>0</v>
      </c>
      <c r="AS865">
        <v>0</v>
      </c>
      <c r="AT865">
        <v>1</v>
      </c>
      <c r="AU865">
        <v>0</v>
      </c>
      <c r="AV865">
        <v>1</v>
      </c>
      <c r="AW865">
        <v>0</v>
      </c>
      <c r="AX865">
        <v>0</v>
      </c>
    </row>
    <row r="866" spans="1:52">
      <c r="A866" s="13" t="s">
        <v>239</v>
      </c>
      <c r="B866" s="13" t="s">
        <v>240</v>
      </c>
      <c r="C866" s="13" t="s">
        <v>241</v>
      </c>
      <c r="D866">
        <v>-43.49</v>
      </c>
      <c r="E866">
        <v>4.34</v>
      </c>
      <c r="F866" s="13">
        <v>2816</v>
      </c>
      <c r="G866">
        <v>2</v>
      </c>
      <c r="H866">
        <v>1.38</v>
      </c>
      <c r="J866" s="13">
        <v>1.37</v>
      </c>
      <c r="AQ866">
        <f t="shared" si="239"/>
        <v>2</v>
      </c>
      <c r="AR866">
        <v>0</v>
      </c>
      <c r="AS866">
        <v>0</v>
      </c>
      <c r="AT866">
        <v>1</v>
      </c>
      <c r="AU866">
        <v>0</v>
      </c>
      <c r="AV866">
        <v>1</v>
      </c>
      <c r="AW866">
        <v>0</v>
      </c>
      <c r="AX866">
        <v>0</v>
      </c>
    </row>
    <row r="867" spans="1:52">
      <c r="A867" s="13" t="s">
        <v>239</v>
      </c>
      <c r="B867" s="13" t="s">
        <v>240</v>
      </c>
      <c r="C867" s="13" t="s">
        <v>241</v>
      </c>
      <c r="D867">
        <v>-43.49</v>
      </c>
      <c r="E867">
        <v>4.34</v>
      </c>
      <c r="F867" s="13">
        <v>2816</v>
      </c>
      <c r="G867">
        <v>5</v>
      </c>
      <c r="H867">
        <v>3.03</v>
      </c>
      <c r="J867" s="13">
        <v>1.24</v>
      </c>
      <c r="AQ867">
        <f t="shared" si="239"/>
        <v>2</v>
      </c>
      <c r="AR867">
        <v>0</v>
      </c>
      <c r="AS867">
        <v>0</v>
      </c>
      <c r="AT867">
        <v>1</v>
      </c>
      <c r="AU867">
        <v>0</v>
      </c>
      <c r="AV867">
        <v>1</v>
      </c>
      <c r="AW867">
        <v>0</v>
      </c>
      <c r="AX867">
        <v>0</v>
      </c>
    </row>
    <row r="868" spans="1:52">
      <c r="A868" s="13" t="s">
        <v>239</v>
      </c>
      <c r="B868" s="13" t="s">
        <v>240</v>
      </c>
      <c r="C868" s="13" t="s">
        <v>241</v>
      </c>
      <c r="D868">
        <v>-43.49</v>
      </c>
      <c r="E868">
        <v>4.34</v>
      </c>
      <c r="F868" s="13">
        <v>2816</v>
      </c>
      <c r="G868">
        <v>6</v>
      </c>
      <c r="H868">
        <v>3.58</v>
      </c>
      <c r="J868" s="13">
        <v>1.1299999999999999</v>
      </c>
      <c r="AQ868">
        <f t="shared" si="239"/>
        <v>2</v>
      </c>
      <c r="AR868">
        <v>0</v>
      </c>
      <c r="AS868">
        <v>0</v>
      </c>
      <c r="AT868">
        <v>1</v>
      </c>
      <c r="AU868">
        <v>0</v>
      </c>
      <c r="AV868">
        <v>1</v>
      </c>
      <c r="AW868">
        <v>0</v>
      </c>
      <c r="AX868">
        <v>0</v>
      </c>
    </row>
    <row r="869" spans="1:52">
      <c r="A869" s="13" t="s">
        <v>239</v>
      </c>
      <c r="B869" s="13" t="s">
        <v>240</v>
      </c>
      <c r="C869" s="13" t="s">
        <v>241</v>
      </c>
      <c r="D869">
        <v>-43.49</v>
      </c>
      <c r="E869">
        <v>4.34</v>
      </c>
      <c r="F869" s="13">
        <v>2816</v>
      </c>
      <c r="G869">
        <v>8</v>
      </c>
      <c r="H869">
        <v>4.68</v>
      </c>
      <c r="J869" s="13">
        <v>1.05</v>
      </c>
      <c r="AQ869">
        <f t="shared" si="239"/>
        <v>2</v>
      </c>
      <c r="AR869">
        <v>0</v>
      </c>
      <c r="AS869">
        <v>0</v>
      </c>
      <c r="AT869">
        <v>1</v>
      </c>
      <c r="AU869">
        <v>0</v>
      </c>
      <c r="AV869">
        <v>1</v>
      </c>
      <c r="AW869">
        <v>0</v>
      </c>
      <c r="AX869">
        <v>0</v>
      </c>
    </row>
    <row r="870" spans="1:52">
      <c r="A870" s="13" t="s">
        <v>239</v>
      </c>
      <c r="B870" s="13" t="s">
        <v>240</v>
      </c>
      <c r="C870" s="13" t="s">
        <v>241</v>
      </c>
      <c r="D870">
        <v>-43.49</v>
      </c>
      <c r="E870">
        <v>4.34</v>
      </c>
      <c r="F870" s="13">
        <v>2816</v>
      </c>
      <c r="G870">
        <v>10</v>
      </c>
      <c r="H870">
        <v>5.78</v>
      </c>
      <c r="J870" s="13">
        <v>1.0900000000000001</v>
      </c>
      <c r="AQ870">
        <f t="shared" si="239"/>
        <v>2</v>
      </c>
      <c r="AR870">
        <v>0</v>
      </c>
      <c r="AS870">
        <v>0</v>
      </c>
      <c r="AT870">
        <v>1</v>
      </c>
      <c r="AU870">
        <v>0</v>
      </c>
      <c r="AV870">
        <v>1</v>
      </c>
      <c r="AW870">
        <v>0</v>
      </c>
      <c r="AX870">
        <v>0</v>
      </c>
    </row>
    <row r="871" spans="1:52">
      <c r="A871" s="13" t="s">
        <v>239</v>
      </c>
      <c r="B871" s="13" t="s">
        <v>240</v>
      </c>
      <c r="C871" s="13" t="s">
        <v>241</v>
      </c>
      <c r="D871">
        <v>-43.49</v>
      </c>
      <c r="E871">
        <v>4.34</v>
      </c>
      <c r="F871" s="13">
        <v>2816</v>
      </c>
      <c r="G871">
        <v>12</v>
      </c>
      <c r="H871">
        <v>6.88</v>
      </c>
      <c r="J871" s="13">
        <v>1.1299999999999999</v>
      </c>
      <c r="AQ871">
        <f t="shared" si="239"/>
        <v>2</v>
      </c>
      <c r="AR871">
        <v>0</v>
      </c>
      <c r="AS871">
        <v>0</v>
      </c>
      <c r="AT871">
        <v>1</v>
      </c>
      <c r="AU871">
        <v>0</v>
      </c>
      <c r="AV871">
        <v>1</v>
      </c>
      <c r="AW871">
        <v>0</v>
      </c>
      <c r="AX871">
        <v>0</v>
      </c>
    </row>
    <row r="872" spans="1:52">
      <c r="A872" s="13" t="s">
        <v>239</v>
      </c>
      <c r="B872" s="13" t="s">
        <v>240</v>
      </c>
      <c r="C872" s="13" t="s">
        <v>241</v>
      </c>
      <c r="D872">
        <v>-43.49</v>
      </c>
      <c r="E872">
        <v>4.34</v>
      </c>
      <c r="F872" s="13">
        <v>2816</v>
      </c>
      <c r="G872">
        <v>13</v>
      </c>
      <c r="H872">
        <v>7.43</v>
      </c>
      <c r="J872" s="13">
        <v>1.17</v>
      </c>
      <c r="AQ872">
        <f t="shared" si="239"/>
        <v>2</v>
      </c>
      <c r="AR872">
        <v>0</v>
      </c>
      <c r="AS872">
        <v>0</v>
      </c>
      <c r="AT872">
        <v>1</v>
      </c>
      <c r="AU872">
        <v>0</v>
      </c>
      <c r="AV872">
        <v>1</v>
      </c>
      <c r="AW872">
        <v>0</v>
      </c>
      <c r="AX872">
        <v>0</v>
      </c>
    </row>
    <row r="873" spans="1:52">
      <c r="A873" s="13" t="s">
        <v>239</v>
      </c>
      <c r="B873" s="13" t="s">
        <v>240</v>
      </c>
      <c r="C873" s="13" t="s">
        <v>241</v>
      </c>
      <c r="D873">
        <v>-43.49</v>
      </c>
      <c r="E873">
        <v>4.34</v>
      </c>
      <c r="F873" s="13">
        <v>2816</v>
      </c>
      <c r="G873">
        <v>15</v>
      </c>
      <c r="H873">
        <v>8.5299999999999994</v>
      </c>
      <c r="J873" s="13">
        <v>1.37</v>
      </c>
      <c r="AQ873">
        <f t="shared" si="239"/>
        <v>2</v>
      </c>
      <c r="AR873">
        <v>0</v>
      </c>
      <c r="AS873">
        <v>0</v>
      </c>
      <c r="AT873">
        <v>1</v>
      </c>
      <c r="AU873">
        <v>0</v>
      </c>
      <c r="AV873">
        <v>1</v>
      </c>
      <c r="AW873">
        <v>0</v>
      </c>
      <c r="AX873">
        <v>0</v>
      </c>
    </row>
    <row r="874" spans="1:52">
      <c r="A874" s="13" t="s">
        <v>239</v>
      </c>
      <c r="B874" s="13" t="s">
        <v>240</v>
      </c>
      <c r="C874" s="13" t="s">
        <v>241</v>
      </c>
      <c r="D874">
        <v>-43.49</v>
      </c>
      <c r="E874">
        <v>4.34</v>
      </c>
      <c r="F874" s="13">
        <v>2816</v>
      </c>
      <c r="G874">
        <v>17</v>
      </c>
      <c r="H874">
        <v>9.6300000000000008</v>
      </c>
      <c r="J874" s="13">
        <v>1.54</v>
      </c>
      <c r="AQ874">
        <f t="shared" si="239"/>
        <v>2</v>
      </c>
      <c r="AR874">
        <v>0</v>
      </c>
      <c r="AS874">
        <v>0</v>
      </c>
      <c r="AT874">
        <v>1</v>
      </c>
      <c r="AU874">
        <v>0</v>
      </c>
      <c r="AV874">
        <v>1</v>
      </c>
      <c r="AW874">
        <v>0</v>
      </c>
      <c r="AX874">
        <v>0</v>
      </c>
    </row>
    <row r="875" spans="1:52">
      <c r="A875" s="13" t="s">
        <v>239</v>
      </c>
      <c r="B875" s="13" t="s">
        <v>240</v>
      </c>
      <c r="C875" s="13" t="s">
        <v>241</v>
      </c>
      <c r="D875">
        <v>-43.49</v>
      </c>
      <c r="E875">
        <v>4.34</v>
      </c>
      <c r="F875" s="13">
        <v>2816</v>
      </c>
      <c r="G875">
        <v>20</v>
      </c>
      <c r="H875">
        <v>11.28</v>
      </c>
      <c r="J875" s="13">
        <v>1.61</v>
      </c>
      <c r="AQ875">
        <f t="shared" si="239"/>
        <v>2</v>
      </c>
      <c r="AR875">
        <v>0</v>
      </c>
      <c r="AS875">
        <v>0</v>
      </c>
      <c r="AT875">
        <v>1</v>
      </c>
      <c r="AU875">
        <v>0</v>
      </c>
      <c r="AV875">
        <v>1</v>
      </c>
      <c r="AW875">
        <v>0</v>
      </c>
      <c r="AX875">
        <v>0</v>
      </c>
      <c r="AZ875"/>
    </row>
    <row r="876" spans="1:52">
      <c r="A876" s="13" t="s">
        <v>239</v>
      </c>
      <c r="B876" s="13" t="s">
        <v>240</v>
      </c>
      <c r="C876" s="13" t="s">
        <v>241</v>
      </c>
      <c r="D876">
        <v>-43.49</v>
      </c>
      <c r="E876">
        <v>4.34</v>
      </c>
      <c r="F876" s="13">
        <v>2816</v>
      </c>
      <c r="G876">
        <v>23</v>
      </c>
      <c r="H876">
        <v>12.66</v>
      </c>
      <c r="J876" s="13">
        <v>1.66</v>
      </c>
      <c r="AQ876">
        <f t="shared" si="239"/>
        <v>2</v>
      </c>
      <c r="AR876">
        <v>0</v>
      </c>
      <c r="AS876">
        <v>0</v>
      </c>
      <c r="AT876">
        <v>1</v>
      </c>
      <c r="AU876">
        <v>0</v>
      </c>
      <c r="AV876">
        <v>1</v>
      </c>
      <c r="AW876">
        <v>0</v>
      </c>
      <c r="AX876">
        <v>0</v>
      </c>
    </row>
    <row r="877" spans="1:52">
      <c r="A877" s="13" t="s">
        <v>239</v>
      </c>
      <c r="B877" s="13" t="s">
        <v>240</v>
      </c>
      <c r="C877" s="13" t="s">
        <v>241</v>
      </c>
      <c r="D877">
        <v>-43.49</v>
      </c>
      <c r="E877">
        <v>4.34</v>
      </c>
      <c r="F877" s="13">
        <v>2816</v>
      </c>
      <c r="G877">
        <v>25</v>
      </c>
      <c r="H877">
        <v>13.41</v>
      </c>
      <c r="J877" s="13">
        <v>1.6</v>
      </c>
      <c r="AQ877">
        <f t="shared" si="239"/>
        <v>2</v>
      </c>
      <c r="AR877">
        <v>0</v>
      </c>
      <c r="AS877">
        <v>0</v>
      </c>
      <c r="AT877">
        <v>1</v>
      </c>
      <c r="AU877">
        <v>0</v>
      </c>
      <c r="AV877">
        <v>1</v>
      </c>
      <c r="AW877">
        <v>0</v>
      </c>
      <c r="AX877">
        <v>0</v>
      </c>
    </row>
    <row r="878" spans="1:52">
      <c r="A878" s="13" t="s">
        <v>239</v>
      </c>
      <c r="B878" s="13" t="s">
        <v>240</v>
      </c>
      <c r="C878" s="13" t="s">
        <v>241</v>
      </c>
      <c r="D878">
        <v>-43.49</v>
      </c>
      <c r="E878">
        <v>4.34</v>
      </c>
      <c r="F878" s="13">
        <v>2816</v>
      </c>
      <c r="G878">
        <v>27</v>
      </c>
      <c r="H878">
        <v>14.15</v>
      </c>
      <c r="J878" s="13">
        <v>1.5</v>
      </c>
      <c r="AQ878">
        <f t="shared" si="239"/>
        <v>2</v>
      </c>
      <c r="AR878">
        <v>0</v>
      </c>
      <c r="AS878">
        <v>0</v>
      </c>
      <c r="AT878">
        <v>1</v>
      </c>
      <c r="AU878">
        <v>0</v>
      </c>
      <c r="AV878">
        <v>1</v>
      </c>
      <c r="AW878">
        <v>0</v>
      </c>
      <c r="AX878">
        <v>0</v>
      </c>
    </row>
    <row r="879" spans="1:52">
      <c r="A879" s="13" t="s">
        <v>239</v>
      </c>
      <c r="B879" s="13" t="s">
        <v>240</v>
      </c>
      <c r="C879" s="13" t="s">
        <v>241</v>
      </c>
      <c r="D879">
        <v>-43.49</v>
      </c>
      <c r="E879">
        <v>4.34</v>
      </c>
      <c r="F879" s="13">
        <v>2816</v>
      </c>
      <c r="G879">
        <v>28</v>
      </c>
      <c r="H879">
        <v>14.53</v>
      </c>
      <c r="J879" s="13">
        <v>1.52</v>
      </c>
      <c r="AQ879">
        <f t="shared" si="239"/>
        <v>2</v>
      </c>
      <c r="AR879">
        <v>0</v>
      </c>
      <c r="AS879">
        <v>0</v>
      </c>
      <c r="AT879">
        <v>1</v>
      </c>
      <c r="AU879">
        <v>0</v>
      </c>
      <c r="AV879">
        <v>1</v>
      </c>
      <c r="AW879">
        <v>0</v>
      </c>
      <c r="AX879">
        <v>0</v>
      </c>
    </row>
    <row r="880" spans="1:52">
      <c r="A880" s="13" t="s">
        <v>239</v>
      </c>
      <c r="B880" s="13" t="s">
        <v>240</v>
      </c>
      <c r="C880" s="13" t="s">
        <v>241</v>
      </c>
      <c r="D880">
        <v>-43.49</v>
      </c>
      <c r="E880">
        <v>4.34</v>
      </c>
      <c r="F880" s="13">
        <v>2816</v>
      </c>
      <c r="G880">
        <v>29</v>
      </c>
      <c r="H880">
        <v>14.9</v>
      </c>
      <c r="J880" s="13">
        <v>1.52</v>
      </c>
      <c r="AQ880">
        <f t="shared" si="239"/>
        <v>2</v>
      </c>
      <c r="AR880">
        <v>0</v>
      </c>
      <c r="AS880">
        <v>0</v>
      </c>
      <c r="AT880">
        <v>1</v>
      </c>
      <c r="AU880">
        <v>0</v>
      </c>
      <c r="AV880">
        <v>1</v>
      </c>
      <c r="AW880">
        <v>0</v>
      </c>
      <c r="AX880">
        <v>0</v>
      </c>
    </row>
    <row r="881" spans="1:50">
      <c r="A881" s="13" t="s">
        <v>239</v>
      </c>
      <c r="B881" s="13" t="s">
        <v>240</v>
      </c>
      <c r="C881" s="13" t="s">
        <v>241</v>
      </c>
      <c r="D881">
        <v>-43.49</v>
      </c>
      <c r="E881">
        <v>4.34</v>
      </c>
      <c r="F881" s="13">
        <v>2816</v>
      </c>
      <c r="G881">
        <v>30</v>
      </c>
      <c r="H881">
        <v>15.04</v>
      </c>
      <c r="J881" s="13">
        <v>1.4</v>
      </c>
      <c r="AQ881">
        <f t="shared" si="239"/>
        <v>2</v>
      </c>
      <c r="AR881">
        <v>0</v>
      </c>
      <c r="AS881">
        <v>0</v>
      </c>
      <c r="AT881">
        <v>1</v>
      </c>
      <c r="AU881">
        <v>0</v>
      </c>
      <c r="AV881">
        <v>1</v>
      </c>
      <c r="AW881">
        <v>0</v>
      </c>
      <c r="AX881">
        <v>0</v>
      </c>
    </row>
    <row r="882" spans="1:50">
      <c r="A882" s="13" t="s">
        <v>239</v>
      </c>
      <c r="B882" s="13" t="s">
        <v>240</v>
      </c>
      <c r="C882" s="13" t="s">
        <v>241</v>
      </c>
      <c r="D882">
        <v>-43.49</v>
      </c>
      <c r="E882">
        <v>4.34</v>
      </c>
      <c r="F882" s="13">
        <v>2816</v>
      </c>
      <c r="G882">
        <v>31</v>
      </c>
      <c r="H882">
        <v>15.18</v>
      </c>
      <c r="J882" s="13">
        <v>1.37</v>
      </c>
      <c r="AQ882">
        <f t="shared" si="239"/>
        <v>2</v>
      </c>
      <c r="AR882">
        <v>0</v>
      </c>
      <c r="AS882">
        <v>0</v>
      </c>
      <c r="AT882">
        <v>1</v>
      </c>
      <c r="AU882">
        <v>0</v>
      </c>
      <c r="AV882">
        <v>1</v>
      </c>
      <c r="AW882">
        <v>0</v>
      </c>
      <c r="AX882">
        <v>0</v>
      </c>
    </row>
    <row r="883" spans="1:50">
      <c r="A883" s="13" t="s">
        <v>239</v>
      </c>
      <c r="B883" s="13" t="s">
        <v>240</v>
      </c>
      <c r="C883" s="13" t="s">
        <v>241</v>
      </c>
      <c r="D883">
        <v>-43.49</v>
      </c>
      <c r="E883">
        <v>4.34</v>
      </c>
      <c r="F883" s="13">
        <v>2816</v>
      </c>
      <c r="G883">
        <v>33</v>
      </c>
      <c r="H883">
        <v>15.46</v>
      </c>
      <c r="J883" s="13">
        <v>1.44</v>
      </c>
      <c r="AQ883">
        <f t="shared" si="239"/>
        <v>2</v>
      </c>
      <c r="AR883">
        <v>0</v>
      </c>
      <c r="AS883">
        <v>0</v>
      </c>
      <c r="AT883">
        <v>1</v>
      </c>
      <c r="AU883">
        <v>0</v>
      </c>
      <c r="AV883">
        <v>1</v>
      </c>
      <c r="AW883">
        <v>0</v>
      </c>
      <c r="AX883">
        <v>0</v>
      </c>
    </row>
    <row r="884" spans="1:50">
      <c r="A884" s="13" t="s">
        <v>239</v>
      </c>
      <c r="B884" s="13" t="s">
        <v>240</v>
      </c>
      <c r="C884" s="13" t="s">
        <v>241</v>
      </c>
      <c r="D884">
        <v>-43.49</v>
      </c>
      <c r="E884">
        <v>4.34</v>
      </c>
      <c r="F884" s="13">
        <v>2816</v>
      </c>
      <c r="G884">
        <v>37</v>
      </c>
      <c r="H884">
        <v>16.010000000000002</v>
      </c>
      <c r="J884" s="13">
        <v>1.53</v>
      </c>
      <c r="AQ884">
        <f t="shared" si="239"/>
        <v>2</v>
      </c>
      <c r="AR884">
        <v>0</v>
      </c>
      <c r="AS884">
        <v>0</v>
      </c>
      <c r="AT884">
        <v>1</v>
      </c>
      <c r="AU884">
        <v>0</v>
      </c>
      <c r="AV884">
        <v>1</v>
      </c>
      <c r="AW884">
        <v>0</v>
      </c>
      <c r="AX884">
        <v>0</v>
      </c>
    </row>
    <row r="885" spans="1:50">
      <c r="A885" s="13" t="s">
        <v>239</v>
      </c>
      <c r="B885" s="13" t="s">
        <v>240</v>
      </c>
      <c r="C885" s="13" t="s">
        <v>241</v>
      </c>
      <c r="D885">
        <v>-43.49</v>
      </c>
      <c r="E885">
        <v>4.34</v>
      </c>
      <c r="F885" s="13">
        <v>2816</v>
      </c>
      <c r="G885">
        <v>41</v>
      </c>
      <c r="H885">
        <v>16.57</v>
      </c>
      <c r="J885" s="13">
        <v>1.74</v>
      </c>
      <c r="AQ885">
        <f t="shared" si="239"/>
        <v>2</v>
      </c>
      <c r="AR885">
        <v>0</v>
      </c>
      <c r="AS885">
        <v>0</v>
      </c>
      <c r="AT885">
        <v>1</v>
      </c>
      <c r="AU885">
        <v>0</v>
      </c>
      <c r="AV885">
        <v>1</v>
      </c>
      <c r="AW885">
        <v>0</v>
      </c>
      <c r="AX885">
        <v>0</v>
      </c>
    </row>
    <row r="886" spans="1:50">
      <c r="A886" s="13" t="s">
        <v>239</v>
      </c>
      <c r="B886" s="13" t="s">
        <v>240</v>
      </c>
      <c r="C886" s="13" t="s">
        <v>241</v>
      </c>
      <c r="D886">
        <v>-43.49</v>
      </c>
      <c r="E886">
        <v>4.34</v>
      </c>
      <c r="F886" s="13">
        <v>2816</v>
      </c>
      <c r="G886">
        <v>43</v>
      </c>
      <c r="H886">
        <v>16.850000000000001</v>
      </c>
      <c r="J886" s="13">
        <v>1.65</v>
      </c>
      <c r="AQ886">
        <f t="shared" si="239"/>
        <v>2</v>
      </c>
      <c r="AR886">
        <v>0</v>
      </c>
      <c r="AS886">
        <v>0</v>
      </c>
      <c r="AT886">
        <v>1</v>
      </c>
      <c r="AU886">
        <v>0</v>
      </c>
      <c r="AV886">
        <v>1</v>
      </c>
      <c r="AW886">
        <v>0</v>
      </c>
      <c r="AX886">
        <v>0</v>
      </c>
    </row>
    <row r="887" spans="1:50">
      <c r="A887" s="13" t="s">
        <v>239</v>
      </c>
      <c r="B887" s="13" t="s">
        <v>240</v>
      </c>
      <c r="C887" s="13" t="s">
        <v>241</v>
      </c>
      <c r="D887">
        <v>-43.49</v>
      </c>
      <c r="E887">
        <v>4.34</v>
      </c>
      <c r="F887" s="13">
        <v>2816</v>
      </c>
      <c r="G887">
        <v>47</v>
      </c>
      <c r="H887">
        <v>17.399999999999999</v>
      </c>
      <c r="J887" s="13">
        <v>1.62</v>
      </c>
      <c r="AQ887">
        <f t="shared" si="239"/>
        <v>2</v>
      </c>
      <c r="AR887">
        <v>0</v>
      </c>
      <c r="AS887">
        <v>0</v>
      </c>
      <c r="AT887">
        <v>1</v>
      </c>
      <c r="AU887">
        <v>0</v>
      </c>
      <c r="AV887">
        <v>1</v>
      </c>
      <c r="AW887">
        <v>0</v>
      </c>
      <c r="AX887">
        <v>0</v>
      </c>
    </row>
    <row r="888" spans="1:50">
      <c r="A888" s="13" t="s">
        <v>239</v>
      </c>
      <c r="B888" s="13" t="s">
        <v>240</v>
      </c>
      <c r="C888" s="13" t="s">
        <v>241</v>
      </c>
      <c r="D888">
        <v>-43.49</v>
      </c>
      <c r="E888">
        <v>4.34</v>
      </c>
      <c r="F888" s="13">
        <v>2816</v>
      </c>
      <c r="G888">
        <v>49</v>
      </c>
      <c r="H888">
        <v>17.670000000000002</v>
      </c>
      <c r="J888" s="13">
        <v>1.59</v>
      </c>
      <c r="AQ888">
        <f t="shared" si="239"/>
        <v>2</v>
      </c>
      <c r="AR888">
        <v>0</v>
      </c>
      <c r="AS888">
        <v>0</v>
      </c>
      <c r="AT888">
        <v>1</v>
      </c>
      <c r="AU888">
        <v>0</v>
      </c>
      <c r="AV888">
        <v>1</v>
      </c>
      <c r="AW888">
        <v>0</v>
      </c>
      <c r="AX888">
        <v>0</v>
      </c>
    </row>
    <row r="889" spans="1:50">
      <c r="A889" s="13" t="s">
        <v>239</v>
      </c>
      <c r="B889" s="13" t="s">
        <v>240</v>
      </c>
      <c r="C889" s="13" t="s">
        <v>241</v>
      </c>
      <c r="D889">
        <v>-43.49</v>
      </c>
      <c r="E889">
        <v>4.34</v>
      </c>
      <c r="F889" s="13">
        <v>2816</v>
      </c>
      <c r="G889">
        <v>53</v>
      </c>
      <c r="H889">
        <v>18.23</v>
      </c>
      <c r="J889" s="13">
        <v>1.62</v>
      </c>
      <c r="AQ889">
        <f t="shared" si="239"/>
        <v>2</v>
      </c>
      <c r="AR889">
        <v>0</v>
      </c>
      <c r="AS889">
        <v>0</v>
      </c>
      <c r="AT889">
        <v>1</v>
      </c>
      <c r="AU889">
        <v>0</v>
      </c>
      <c r="AV889">
        <v>1</v>
      </c>
      <c r="AW889">
        <v>0</v>
      </c>
      <c r="AX889">
        <v>0</v>
      </c>
    </row>
    <row r="890" spans="1:50">
      <c r="A890" s="13" t="s">
        <v>239</v>
      </c>
      <c r="B890" s="13" t="s">
        <v>240</v>
      </c>
      <c r="C890" s="13" t="s">
        <v>241</v>
      </c>
      <c r="D890">
        <v>-43.49</v>
      </c>
      <c r="E890">
        <v>4.34</v>
      </c>
      <c r="F890" s="13">
        <v>2816</v>
      </c>
      <c r="G890">
        <v>55</v>
      </c>
      <c r="H890">
        <v>18.510000000000002</v>
      </c>
      <c r="J890" s="13">
        <v>1.79</v>
      </c>
      <c r="AQ890">
        <f t="shared" si="239"/>
        <v>2</v>
      </c>
      <c r="AR890">
        <v>0</v>
      </c>
      <c r="AS890">
        <v>0</v>
      </c>
      <c r="AT890">
        <v>1</v>
      </c>
      <c r="AU890">
        <v>0</v>
      </c>
      <c r="AV890">
        <v>1</v>
      </c>
      <c r="AW890">
        <v>0</v>
      </c>
      <c r="AX890">
        <v>0</v>
      </c>
    </row>
    <row r="891" spans="1:50">
      <c r="A891" s="13" t="s">
        <v>239</v>
      </c>
      <c r="B891" s="13" t="s">
        <v>240</v>
      </c>
      <c r="C891" s="13" t="s">
        <v>241</v>
      </c>
      <c r="D891">
        <v>-43.49</v>
      </c>
      <c r="E891">
        <v>4.34</v>
      </c>
      <c r="F891" s="13">
        <v>2816</v>
      </c>
      <c r="G891">
        <v>57</v>
      </c>
      <c r="H891">
        <v>18.79</v>
      </c>
      <c r="J891" s="13">
        <v>1.65</v>
      </c>
      <c r="AQ891">
        <f t="shared" si="239"/>
        <v>2</v>
      </c>
      <c r="AR891">
        <v>0</v>
      </c>
      <c r="AS891">
        <v>0</v>
      </c>
      <c r="AT891">
        <v>1</v>
      </c>
      <c r="AU891">
        <v>0</v>
      </c>
      <c r="AV891">
        <v>1</v>
      </c>
      <c r="AW891">
        <v>0</v>
      </c>
      <c r="AX891">
        <v>0</v>
      </c>
    </row>
    <row r="892" spans="1:50">
      <c r="A892" s="13" t="s">
        <v>239</v>
      </c>
      <c r="B892" s="13" t="s">
        <v>240</v>
      </c>
      <c r="C892" s="13" t="s">
        <v>241</v>
      </c>
      <c r="D892">
        <v>-43.49</v>
      </c>
      <c r="E892">
        <v>4.34</v>
      </c>
      <c r="F892" s="13">
        <v>2816</v>
      </c>
      <c r="G892">
        <v>59</v>
      </c>
      <c r="H892">
        <v>19.07</v>
      </c>
      <c r="J892" s="13">
        <v>1.75</v>
      </c>
      <c r="AQ892">
        <f t="shared" si="239"/>
        <v>2</v>
      </c>
      <c r="AR892">
        <v>0</v>
      </c>
      <c r="AS892">
        <v>0</v>
      </c>
      <c r="AT892">
        <v>1</v>
      </c>
      <c r="AU892">
        <v>0</v>
      </c>
      <c r="AV892">
        <v>1</v>
      </c>
      <c r="AW892">
        <v>0</v>
      </c>
      <c r="AX892">
        <v>0</v>
      </c>
    </row>
    <row r="893" spans="1:50">
      <c r="A893" s="13" t="s">
        <v>239</v>
      </c>
      <c r="B893" s="13" t="s">
        <v>240</v>
      </c>
      <c r="C893" s="13" t="s">
        <v>241</v>
      </c>
      <c r="D893">
        <v>-43.49</v>
      </c>
      <c r="E893">
        <v>4.34</v>
      </c>
      <c r="F893" s="13">
        <v>2816</v>
      </c>
      <c r="G893">
        <v>63</v>
      </c>
      <c r="H893">
        <v>19.62</v>
      </c>
      <c r="J893" s="13">
        <v>1.74</v>
      </c>
      <c r="AQ893">
        <f t="shared" si="239"/>
        <v>2</v>
      </c>
      <c r="AR893">
        <v>0</v>
      </c>
      <c r="AS893">
        <v>0</v>
      </c>
      <c r="AT893">
        <v>1</v>
      </c>
      <c r="AU893">
        <v>0</v>
      </c>
      <c r="AV893">
        <v>1</v>
      </c>
      <c r="AW893">
        <v>0</v>
      </c>
      <c r="AX893">
        <v>0</v>
      </c>
    </row>
    <row r="894" spans="1:50">
      <c r="A894" s="13" t="s">
        <v>253</v>
      </c>
      <c r="B894" s="13" t="s">
        <v>254</v>
      </c>
      <c r="C894" s="13" t="s">
        <v>434</v>
      </c>
      <c r="D894" s="13">
        <v>15.19083</v>
      </c>
      <c r="E894" s="13">
        <v>82.031660000000002</v>
      </c>
      <c r="F894" s="13">
        <v>2026</v>
      </c>
      <c r="G894">
        <v>2.5</v>
      </c>
      <c r="H894">
        <v>0.77349999999999997</v>
      </c>
      <c r="J894">
        <f>(F894*100*Info!$B$11)/AI894</f>
        <v>0.8007563979085135</v>
      </c>
      <c r="K894">
        <f>2*((F894*100*Info!$B$11)/AI894^2)*(AJ894/2)</f>
        <v>2.8631892560601228E-2</v>
      </c>
      <c r="L894">
        <f t="shared" ref="L894:L925" si="240">(M894/10.7)/J894</f>
        <v>0.87570093555742334</v>
      </c>
      <c r="M894">
        <f t="shared" ref="M894:M925" si="241">((U894/0.242530073729142))*J894</f>
        <v>7.5030874567822305</v>
      </c>
      <c r="N894">
        <f t="shared" ref="N894:N925" si="242">2*M894*SQRT((0.5*K894/J894)^2+(0.5*V894/U894)^2)</f>
        <v>0.44284649545000826</v>
      </c>
      <c r="O894" s="14">
        <v>1.9523809523809523</v>
      </c>
      <c r="P894" s="14">
        <v>0.19963987198407057</v>
      </c>
      <c r="Q894">
        <v>1.64</v>
      </c>
      <c r="R894">
        <v>0.12</v>
      </c>
      <c r="S894">
        <v>7.31</v>
      </c>
      <c r="T894">
        <v>0.19</v>
      </c>
      <c r="U894" s="23">
        <v>2.2725067933799998</v>
      </c>
      <c r="V894" s="23">
        <v>0.10671323256000001</v>
      </c>
      <c r="W894" s="37">
        <f>U894*Info!$B$2</f>
        <v>1.0908032608223999</v>
      </c>
      <c r="X894" s="37">
        <f>W894*SQRT((0.5*V894/U894)^2+Info!$B$3^2)</f>
        <v>6.0254142688682073E-2</v>
      </c>
      <c r="Y894" s="28">
        <f>W894*Info!$D$2</f>
        <v>0.88355064126614391</v>
      </c>
      <c r="Z894" s="28">
        <f>Y894*SQRT(Info!$D$3^2+(X894/W894)^2)</f>
        <v>6.5830584669200512E-2</v>
      </c>
      <c r="AA894" s="37">
        <f t="shared" ref="AA894:AA925" si="243">IF(O894-W894&gt;0,O894-W894,0)</f>
        <v>0.86157769155855246</v>
      </c>
      <c r="AB894" s="37">
        <f t="shared" ref="AB894:AB925" si="244">SQRT((0.5*P894)^2+X894^2)</f>
        <v>0.11659580323751829</v>
      </c>
      <c r="AC894" s="37">
        <f>(1-EXP(-Info!$B$6*H894*1000))+(Info!$B$6/(Info!$B$6-Info!$B$7))*(EXP(-Info!$B$7*H894*1000)-EXP(-Info!$B$6*H894*1000))*(Info!$B$9-1)</f>
        <v>8.1048219287869396E-3</v>
      </c>
      <c r="AD894" s="37">
        <f>SQRT((Info!$B$6*EXP(-Info!$B$6*H894*1000)+(Info!$B$6/(Info!$B$6+Info!$B$7))*(Info!$B$9-1)*(-Info!$B$7*EXP(-Info!$B$7*H894*1000)+Info!$B$6*EXP(-Info!$B$6*H894*1000)))^2*(0.01*H894*1000)^2)</f>
        <v>7.5894326024452486E-5</v>
      </c>
      <c r="AE894" s="37">
        <f t="shared" ref="AE894:AE925" si="245">IF(AA894&gt;0,AA894*AC894*SQRT((AB894/AA894)^2+(AD894/AC894)^2),AA894*AC894*SQRT((AD894/AC894)^2))</f>
        <v>9.4724782616193934E-4</v>
      </c>
      <c r="AF894" s="37">
        <f t="shared" ref="AF894:AF925" si="246">IF((S894-Y894-AA894*AC894)&gt;0,S894-Y894-AA894*AC894,0)</f>
        <v>6.4194664249659583</v>
      </c>
      <c r="AG894" s="37">
        <f t="shared" ref="AG894:AG925" si="247">SQRT((T894*0.5)^2+Z894^2+AE894^2)</f>
        <v>0.11558357649914172</v>
      </c>
      <c r="AH894" s="37">
        <f t="shared" ref="AH894:AH925" si="248">AF894/S894</f>
        <v>0.87817598152749088</v>
      </c>
      <c r="AI894">
        <f>AF894*EXP(Info!$B$6*H894*1000)</f>
        <v>6.465164306466014</v>
      </c>
      <c r="AJ894">
        <f>2*SQRT((EXP(Info!$B$6*H894)*AG894)^2+(Info!$B$6*H894*0.01*AI894)^2)</f>
        <v>0.23116879277250268</v>
      </c>
      <c r="AK894">
        <f t="shared" ref="AK894:AK925" si="249">AA894/0.752049334436339</f>
        <v>1.1456398564654071</v>
      </c>
      <c r="AL894">
        <f t="shared" ref="AL894:AL925" si="250">AB894/0.752049334436339*2</f>
        <v>0.31007487912985615</v>
      </c>
      <c r="AM894">
        <f t="shared" ref="AM894:AM925" si="251">Q894/O894</f>
        <v>0.84</v>
      </c>
      <c r="AN894">
        <f t="shared" ref="AN894:AN925" si="252">SQRT((R894/Q894)^2+(P894/O894)^2)*AM894</f>
        <v>0.10561961312643589</v>
      </c>
      <c r="AO894">
        <f t="shared" ref="AO894:AO925" si="253">U894/0.242530074</f>
        <v>9.3699999999999992</v>
      </c>
      <c r="AP894">
        <f t="shared" ref="AP894:AP925" si="254">O894/U894</f>
        <v>0.85913096412666379</v>
      </c>
      <c r="AQ894">
        <f t="shared" si="239"/>
        <v>3</v>
      </c>
      <c r="AR894">
        <v>1</v>
      </c>
      <c r="AS894">
        <v>1</v>
      </c>
      <c r="AT894">
        <v>0</v>
      </c>
      <c r="AU894">
        <v>0</v>
      </c>
      <c r="AV894">
        <v>1</v>
      </c>
      <c r="AW894">
        <v>0</v>
      </c>
      <c r="AX894">
        <v>0</v>
      </c>
    </row>
    <row r="895" spans="1:50">
      <c r="A895" s="13" t="s">
        <v>253</v>
      </c>
      <c r="B895" s="13" t="s">
        <v>254</v>
      </c>
      <c r="C895" s="13" t="s">
        <v>434</v>
      </c>
      <c r="D895" s="13">
        <v>15.19083</v>
      </c>
      <c r="E895" s="13">
        <v>82.031660000000002</v>
      </c>
      <c r="F895" s="13">
        <v>2026</v>
      </c>
      <c r="G895">
        <v>7.5</v>
      </c>
      <c r="H895">
        <v>2.5775999999999999</v>
      </c>
      <c r="J895">
        <f>(F895*100*Info!$B$11)/AI895</f>
        <v>0.86022898038657081</v>
      </c>
      <c r="K895">
        <f>2*((F895*100*Info!$B$11)/AI895^2)*(AJ895/2)</f>
        <v>2.7831104803621363E-2</v>
      </c>
      <c r="L895">
        <f t="shared" si="240"/>
        <v>0.74205607559508469</v>
      </c>
      <c r="M895">
        <f t="shared" si="241"/>
        <v>6.8302181118973717</v>
      </c>
      <c r="N895">
        <f t="shared" si="242"/>
        <v>0.37347149694494985</v>
      </c>
      <c r="O895" s="14">
        <v>1.8090909090909089</v>
      </c>
      <c r="P895" s="14">
        <v>3.9909825958601951E-2</v>
      </c>
      <c r="Q895">
        <v>1.99</v>
      </c>
      <c r="R895">
        <v>0.04</v>
      </c>
      <c r="S895">
        <v>6.65</v>
      </c>
      <c r="T895">
        <v>0.16</v>
      </c>
      <c r="U895" s="23">
        <v>1.9256887875600002</v>
      </c>
      <c r="V895" s="23">
        <v>8.4885525899999995E-2</v>
      </c>
      <c r="W895" s="37">
        <f>U895*Info!$B$2</f>
        <v>0.92433061802880001</v>
      </c>
      <c r="X895" s="37">
        <f>W895*SQRT((0.5*V895/U895)^2+Info!$B$3^2)</f>
        <v>5.0507499967681689E-2</v>
      </c>
      <c r="Y895" s="28">
        <f>W895*Info!$D$2</f>
        <v>0.74870780060332809</v>
      </c>
      <c r="Z895" s="28">
        <f>Y895*SQRT(Info!$D$3^2+(X895/W895)^2)</f>
        <v>5.5453804939105684E-2</v>
      </c>
      <c r="AA895" s="37">
        <f t="shared" si="243"/>
        <v>0.88476029106210885</v>
      </c>
      <c r="AB895" s="37">
        <f t="shared" si="244"/>
        <v>5.430659356833975E-2</v>
      </c>
      <c r="AC895" s="37">
        <f>(1-EXP(-Info!$B$6*H895*1000))+(Info!$B$6/(Info!$B$6-Info!$B$7))*(EXP(-Info!$B$7*H895*1000)-EXP(-Info!$B$6*H895*1000))*(Info!$B$9-1)</f>
        <v>2.6777709787588543E-2</v>
      </c>
      <c r="AD895" s="37">
        <f>SQRT((Info!$B$6*EXP(-Info!$B$6*H895*1000)+(Info!$B$6/(Info!$B$6+Info!$B$7))*(Info!$B$9-1)*(-Info!$B$7*EXP(-Info!$B$7*H895*1000)+Info!$B$6*EXP(-Info!$B$6*H895*1000)))^2*(0.01*H895*1000)^2)</f>
        <v>2.4866696156549182E-4</v>
      </c>
      <c r="AE895" s="37">
        <f t="shared" si="245"/>
        <v>1.4707550325810236E-3</v>
      </c>
      <c r="AF895" s="37">
        <f t="shared" si="246"/>
        <v>5.8776003450910288</v>
      </c>
      <c r="AG895" s="37">
        <f t="shared" si="247"/>
        <v>9.7351361585702775E-2</v>
      </c>
      <c r="AH895" s="37">
        <f t="shared" si="248"/>
        <v>0.88384967595353814</v>
      </c>
      <c r="AI895">
        <f>AF895*EXP(Info!$B$6*H895*1000)</f>
        <v>6.01819027255506</v>
      </c>
      <c r="AJ895">
        <f>2*SQRT((EXP(Info!$B$6*H895)*AG895)^2+(Info!$B$6*H895*0.01*AI895)^2)</f>
        <v>0.19470732563363108</v>
      </c>
      <c r="AK895">
        <f t="shared" si="249"/>
        <v>1.1764657590252861</v>
      </c>
      <c r="AL895">
        <f t="shared" si="250"/>
        <v>0.14442295493564272</v>
      </c>
      <c r="AM895">
        <f t="shared" si="251"/>
        <v>1.1000000000000001</v>
      </c>
      <c r="AN895">
        <f t="shared" si="252"/>
        <v>3.2829149959194143E-2</v>
      </c>
      <c r="AO895">
        <f t="shared" si="253"/>
        <v>7.94</v>
      </c>
      <c r="AP895">
        <f t="shared" si="254"/>
        <v>0.93945133854321805</v>
      </c>
      <c r="AQ895">
        <f t="shared" si="239"/>
        <v>3</v>
      </c>
      <c r="AR895">
        <v>1</v>
      </c>
      <c r="AS895">
        <v>1</v>
      </c>
      <c r="AT895">
        <v>0</v>
      </c>
      <c r="AU895">
        <v>0</v>
      </c>
      <c r="AV895">
        <v>1</v>
      </c>
      <c r="AW895">
        <v>0</v>
      </c>
      <c r="AX895">
        <v>0</v>
      </c>
    </row>
    <row r="896" spans="1:50">
      <c r="A896" s="13" t="s">
        <v>253</v>
      </c>
      <c r="B896" s="13" t="s">
        <v>254</v>
      </c>
      <c r="C896" s="13" t="s">
        <v>434</v>
      </c>
      <c r="D896" s="13">
        <v>15.19083</v>
      </c>
      <c r="E896" s="13">
        <v>82.031660000000002</v>
      </c>
      <c r="F896" s="13">
        <v>2026</v>
      </c>
      <c r="G896">
        <v>12.5</v>
      </c>
      <c r="H896">
        <v>4.2987500000000001</v>
      </c>
      <c r="J896">
        <f>(F896*100*Info!$B$11)/AI896</f>
        <v>0.95853638223120263</v>
      </c>
      <c r="K896">
        <f>2*((F896*100*Info!$B$11)/AI896^2)*(AJ896/2)</f>
        <v>4.0793636279249763E-2</v>
      </c>
      <c r="L896">
        <f t="shared" si="240"/>
        <v>0.95327102910199801</v>
      </c>
      <c r="M896">
        <f t="shared" si="241"/>
        <v>9.7770711096773173</v>
      </c>
      <c r="N896">
        <f t="shared" si="242"/>
        <v>0.59932504033033718</v>
      </c>
      <c r="O896" s="14">
        <v>2</v>
      </c>
      <c r="P896" s="14">
        <v>0.21841735818461891</v>
      </c>
      <c r="Q896">
        <v>1.62</v>
      </c>
      <c r="R896">
        <v>0.13</v>
      </c>
      <c r="S896">
        <v>6.19</v>
      </c>
      <c r="T896">
        <v>0.18</v>
      </c>
      <c r="U896" s="23">
        <v>2.4738067548</v>
      </c>
      <c r="V896" s="23">
        <v>0.10913853330000001</v>
      </c>
      <c r="W896" s="37">
        <f>U896*Info!$B$2</f>
        <v>1.187427242304</v>
      </c>
      <c r="X896" s="37">
        <f>W896*SQRT((0.5*V896/U896)^2+Info!$B$3^2)</f>
        <v>6.4892564133224223E-2</v>
      </c>
      <c r="Y896" s="28">
        <f>W896*Info!$D$2</f>
        <v>0.96181606626624006</v>
      </c>
      <c r="Z896" s="28">
        <f>Y896*SQRT(Info!$D$3^2+(X896/W896)^2)</f>
        <v>7.124318850912241E-2</v>
      </c>
      <c r="AA896" s="37">
        <f t="shared" si="243"/>
        <v>0.81257275769600001</v>
      </c>
      <c r="AB896" s="37">
        <f t="shared" si="244"/>
        <v>0.12703377688186573</v>
      </c>
      <c r="AC896" s="37">
        <f>(1-EXP(-Info!$B$6*H896*1000))+(Info!$B$6/(Info!$B$6-Info!$B$7))*(EXP(-Info!$B$7*H896*1000)-EXP(-Info!$B$6*H896*1000))*(Info!$B$9-1)</f>
        <v>4.4295034243599075E-2</v>
      </c>
      <c r="AD896" s="37">
        <f>SQRT((Info!$B$6*EXP(-Info!$B$6*H896*1000)+(Info!$B$6/(Info!$B$6+Info!$B$7))*(Info!$B$9-1)*(-Info!$B$7*EXP(-Info!$B$7*H896*1000)+Info!$B$6*EXP(-Info!$B$6*H896*1000)))^2*(0.01*H896*1000)^2)</f>
        <v>4.08069671984858E-4</v>
      </c>
      <c r="AE896" s="37">
        <f t="shared" si="245"/>
        <v>5.6367269029789667E-3</v>
      </c>
      <c r="AF896" s="37">
        <f t="shared" si="246"/>
        <v>5.1921909956062002</v>
      </c>
      <c r="AG896" s="37">
        <f t="shared" si="247"/>
        <v>0.11492329876541622</v>
      </c>
      <c r="AH896" s="37">
        <f t="shared" si="248"/>
        <v>0.83880306875705979</v>
      </c>
      <c r="AI896">
        <f>AF896*EXP(Info!$B$6*H896*1000)</f>
        <v>5.4009652402361299</v>
      </c>
      <c r="AJ896">
        <f>2*SQRT((EXP(Info!$B$6*H896)*AG896)^2+(Info!$B$6*H896*0.01*AI896)^2)</f>
        <v>0.22985565874318609</v>
      </c>
      <c r="AK896">
        <f t="shared" si="249"/>
        <v>1.0804779959083712</v>
      </c>
      <c r="AL896">
        <f t="shared" si="250"/>
        <v>0.33783362623963376</v>
      </c>
      <c r="AM896">
        <f t="shared" si="251"/>
        <v>0.81</v>
      </c>
      <c r="AN896">
        <f t="shared" si="252"/>
        <v>0.10977249200050075</v>
      </c>
      <c r="AO896">
        <f t="shared" si="253"/>
        <v>10.199999999999999</v>
      </c>
      <c r="AP896">
        <f t="shared" si="254"/>
        <v>0.80847058733239419</v>
      </c>
      <c r="AQ896">
        <f t="shared" si="239"/>
        <v>3</v>
      </c>
      <c r="AR896">
        <v>1</v>
      </c>
      <c r="AS896">
        <v>1</v>
      </c>
      <c r="AT896">
        <v>0</v>
      </c>
      <c r="AU896">
        <v>0</v>
      </c>
      <c r="AV896">
        <v>1</v>
      </c>
      <c r="AW896">
        <v>0</v>
      </c>
      <c r="AX896">
        <v>0</v>
      </c>
    </row>
    <row r="897" spans="1:50">
      <c r="A897" s="13" t="s">
        <v>253</v>
      </c>
      <c r="B897" s="13" t="s">
        <v>254</v>
      </c>
      <c r="C897" s="13" t="s">
        <v>434</v>
      </c>
      <c r="D897" s="13">
        <v>15.19083</v>
      </c>
      <c r="E897" s="13">
        <v>82.031660000000002</v>
      </c>
      <c r="F897" s="13">
        <v>2026</v>
      </c>
      <c r="G897">
        <v>17.5</v>
      </c>
      <c r="H897">
        <v>5.7495799999999999</v>
      </c>
      <c r="J897">
        <f>(F897*100*Info!$B$11)/AI897</f>
        <v>0.99320278661384742</v>
      </c>
      <c r="K897">
        <f>2*((F897*100*Info!$B$11)/AI897^2)*(AJ897/2)</f>
        <v>4.2362407256449096E-2</v>
      </c>
      <c r="L897">
        <f t="shared" si="240"/>
        <v>0.94392523469903711</v>
      </c>
      <c r="M897">
        <f t="shared" si="241"/>
        <v>10.031348156002885</v>
      </c>
      <c r="N897">
        <f t="shared" si="242"/>
        <v>0.63322321953352367</v>
      </c>
      <c r="O897" s="14">
        <v>2.0744680851063833</v>
      </c>
      <c r="P897" s="14">
        <v>0.32168175516879421</v>
      </c>
      <c r="Q897">
        <v>1.95</v>
      </c>
      <c r="R897">
        <v>0.22</v>
      </c>
      <c r="S897">
        <v>5.95</v>
      </c>
      <c r="T897">
        <v>0.17</v>
      </c>
      <c r="U897" s="23">
        <v>2.4495537474</v>
      </c>
      <c r="V897" s="23">
        <v>0.11398913478</v>
      </c>
      <c r="W897" s="37">
        <f>U897*Info!$B$2</f>
        <v>1.175785798752</v>
      </c>
      <c r="X897" s="37">
        <f>W897*SQRT((0.5*V897/U897)^2+Info!$B$3^2)</f>
        <v>6.4842945085844414E-2</v>
      </c>
      <c r="Y897" s="28">
        <f>W897*Info!$D$2</f>
        <v>0.95238649698912003</v>
      </c>
      <c r="Z897" s="28">
        <f>Y897*SQRT(Info!$D$3^2+(X897/W897)^2)</f>
        <v>7.0896001987763649E-2</v>
      </c>
      <c r="AA897" s="37">
        <f t="shared" si="243"/>
        <v>0.8986822863543833</v>
      </c>
      <c r="AB897" s="37">
        <f t="shared" si="244"/>
        <v>0.17341970888432737</v>
      </c>
      <c r="AC897" s="37">
        <f>(1-EXP(-Info!$B$6*H897*1000))+(Info!$B$6/(Info!$B$6-Info!$B$7))*(EXP(-Info!$B$7*H897*1000)-EXP(-Info!$B$6*H897*1000))*(Info!$B$9-1)</f>
        <v>5.8839295276191278E-2</v>
      </c>
      <c r="AD897" s="37">
        <f>SQRT((Info!$B$6*EXP(-Info!$B$6*H897*1000)+(Info!$B$6/(Info!$B$6+Info!$B$7))*(Info!$B$9-1)*(-Info!$B$7*EXP(-Info!$B$7*H897*1000)+Info!$B$6*EXP(-Info!$B$6*H897*1000)))^2*(0.01*H897*1000)^2)</f>
        <v>5.3841541958394375E-4</v>
      </c>
      <c r="AE897" s="37">
        <f t="shared" si="245"/>
        <v>1.0215359340478221E-2</v>
      </c>
      <c r="AF897" s="37">
        <f t="shared" si="246"/>
        <v>4.944735670604592</v>
      </c>
      <c r="AG897" s="37">
        <f t="shared" si="247"/>
        <v>0.11115573158548363</v>
      </c>
      <c r="AH897" s="37">
        <f t="shared" si="248"/>
        <v>0.83104801186631794</v>
      </c>
      <c r="AI897">
        <f>AF897*EXP(Info!$B$6*H897*1000)</f>
        <v>5.2124518292810826</v>
      </c>
      <c r="AJ897">
        <f>2*SQRT((EXP(Info!$B$6*H897)*AG897)^2+(Info!$B$6*H897*0.01*AI897)^2)</f>
        <v>0.22232318532799178</v>
      </c>
      <c r="AK897">
        <f t="shared" si="249"/>
        <v>1.1949778361654235</v>
      </c>
      <c r="AL897">
        <f t="shared" si="250"/>
        <v>0.46119237380698019</v>
      </c>
      <c r="AM897">
        <f t="shared" si="251"/>
        <v>0.93999999999999984</v>
      </c>
      <c r="AN897">
        <f t="shared" si="252"/>
        <v>0.18026022536722056</v>
      </c>
      <c r="AO897">
        <f t="shared" si="253"/>
        <v>10.1</v>
      </c>
      <c r="AP897">
        <f t="shared" si="254"/>
        <v>0.8468759206889257</v>
      </c>
      <c r="AQ897">
        <f t="shared" si="239"/>
        <v>3</v>
      </c>
      <c r="AR897">
        <v>1</v>
      </c>
      <c r="AS897">
        <v>1</v>
      </c>
      <c r="AT897">
        <v>0</v>
      </c>
      <c r="AU897">
        <v>0</v>
      </c>
      <c r="AV897">
        <v>1</v>
      </c>
      <c r="AW897">
        <v>0</v>
      </c>
      <c r="AX897">
        <v>0</v>
      </c>
    </row>
    <row r="898" spans="1:50">
      <c r="A898" s="13" t="s">
        <v>253</v>
      </c>
      <c r="B898" s="13" t="s">
        <v>254</v>
      </c>
      <c r="C898" s="13" t="s">
        <v>434</v>
      </c>
      <c r="D898" s="13">
        <v>15.19083</v>
      </c>
      <c r="E898" s="13">
        <v>82.031660000000002</v>
      </c>
      <c r="F898" s="13">
        <v>2026</v>
      </c>
      <c r="G898">
        <v>22.5</v>
      </c>
      <c r="H898">
        <v>6.9287000000000001</v>
      </c>
      <c r="J898">
        <f>(F898*100*Info!$B$11)/AI898</f>
        <v>0.88760432632980457</v>
      </c>
      <c r="K898">
        <f>2*((F898*100*Info!$B$11)/AI898^2)*(AJ898/2)</f>
        <v>3.3994179169783686E-2</v>
      </c>
      <c r="L898">
        <f t="shared" si="240"/>
        <v>1.186915889176017</v>
      </c>
      <c r="M898">
        <f t="shared" si="241"/>
        <v>11.272574956977749</v>
      </c>
      <c r="N898">
        <f t="shared" si="242"/>
        <v>0.55336975699344693</v>
      </c>
      <c r="O898" s="14">
        <v>1.8888888888888891</v>
      </c>
      <c r="P898" s="14">
        <v>0.16672617377966259</v>
      </c>
      <c r="Q898">
        <v>1.87</v>
      </c>
      <c r="R898">
        <v>0.12</v>
      </c>
      <c r="S898">
        <v>6.7</v>
      </c>
      <c r="T898">
        <v>0.14000000000000001</v>
      </c>
      <c r="U898" s="23">
        <v>3.0801319397999998</v>
      </c>
      <c r="V898" s="23">
        <v>9.4586728860000011E-2</v>
      </c>
      <c r="W898" s="37">
        <f>U898*Info!$B$2</f>
        <v>1.4784633311039999</v>
      </c>
      <c r="X898" s="37">
        <f>W898*SQRT((0.5*V898/U898)^2+Info!$B$3^2)</f>
        <v>7.733021112004354E-2</v>
      </c>
      <c r="Y898" s="28">
        <f>W898*Info!$D$2</f>
        <v>1.1975552981942399</v>
      </c>
      <c r="Z898" s="28">
        <f>Y898*SQRT(Info!$D$3^2+(X898/W898)^2)</f>
        <v>8.6653329449969646E-2</v>
      </c>
      <c r="AA898" s="37">
        <f t="shared" si="243"/>
        <v>0.41042555778488921</v>
      </c>
      <c r="AB898" s="37">
        <f t="shared" si="244"/>
        <v>0.11370736918807008</v>
      </c>
      <c r="AC898" s="37">
        <f>(1-EXP(-Info!$B$6*H898*1000))+(Info!$B$6/(Info!$B$6-Info!$B$7))*(EXP(-Info!$B$7*H898*1000)-EXP(-Info!$B$6*H898*1000))*(Info!$B$9-1)</f>
        <v>7.0512241607644202E-2</v>
      </c>
      <c r="AD898" s="37">
        <f>SQRT((Info!$B$6*EXP(-Info!$B$6*H898*1000)+(Info!$B$6/(Info!$B$6+Info!$B$7))*(Info!$B$9-1)*(-Info!$B$7*EXP(-Info!$B$7*H898*1000)+Info!$B$6*EXP(-Info!$B$6*H898*1000)))^2*(0.01*H898*1000)^2)</f>
        <v>6.4169461116624603E-4</v>
      </c>
      <c r="AE898" s="37">
        <f t="shared" si="245"/>
        <v>8.0220858836648826E-3</v>
      </c>
      <c r="AF898" s="37">
        <f t="shared" si="246"/>
        <v>5.4735046757132801</v>
      </c>
      <c r="AG898" s="37">
        <f t="shared" si="247"/>
        <v>0.11168327254647346</v>
      </c>
      <c r="AH898" s="37">
        <f t="shared" si="248"/>
        <v>0.81694099637511641</v>
      </c>
      <c r="AI898">
        <f>AF898*EXP(Info!$B$6*H898*1000)</f>
        <v>5.8325782427617492</v>
      </c>
      <c r="AJ898">
        <f>2*SQRT((EXP(Info!$B$6*H898)*AG898)^2+(Info!$B$6*H898*0.01*AI898)^2)</f>
        <v>0.22338073838156688</v>
      </c>
      <c r="AK898">
        <f t="shared" si="249"/>
        <v>0.54574286418656714</v>
      </c>
      <c r="AL898">
        <f t="shared" si="250"/>
        <v>0.30239337761875357</v>
      </c>
      <c r="AM898">
        <f t="shared" si="251"/>
        <v>0.99</v>
      </c>
      <c r="AN898">
        <f t="shared" si="252"/>
        <v>0.10803690257656917</v>
      </c>
      <c r="AO898">
        <f t="shared" si="253"/>
        <v>12.7</v>
      </c>
      <c r="AP898">
        <f t="shared" si="254"/>
        <v>0.61324934314714419</v>
      </c>
      <c r="AQ898">
        <f t="shared" ref="AQ898:AQ961" si="255">AR898+AS898+AT898+AU898+AV898+AW898+AX898</f>
        <v>3</v>
      </c>
      <c r="AR898">
        <v>1</v>
      </c>
      <c r="AS898">
        <v>1</v>
      </c>
      <c r="AT898">
        <v>0</v>
      </c>
      <c r="AU898">
        <v>0</v>
      </c>
      <c r="AV898">
        <v>1</v>
      </c>
      <c r="AW898">
        <v>0</v>
      </c>
      <c r="AX898">
        <v>0</v>
      </c>
    </row>
    <row r="899" spans="1:50">
      <c r="A899" s="13" t="s">
        <v>253</v>
      </c>
      <c r="B899" s="13" t="s">
        <v>254</v>
      </c>
      <c r="C899" s="13" t="s">
        <v>434</v>
      </c>
      <c r="D899" s="13">
        <v>15.19083</v>
      </c>
      <c r="E899" s="13">
        <v>82.031660000000002</v>
      </c>
      <c r="F899" s="13">
        <v>2026</v>
      </c>
      <c r="G899">
        <v>27.500000000000004</v>
      </c>
      <c r="H899">
        <v>8.1077499999999993</v>
      </c>
      <c r="J899">
        <f>(F899*100*Info!$B$11)/AI899</f>
        <v>1.1008124425814914</v>
      </c>
      <c r="K899">
        <f>2*((F899*100*Info!$B$11)/AI899^2)*(AJ899/2)</f>
        <v>4.1804885189383592E-2</v>
      </c>
      <c r="L899">
        <f t="shared" si="240"/>
        <v>1.1028037395493704</v>
      </c>
      <c r="M899">
        <f t="shared" si="241"/>
        <v>12.989586836968392</v>
      </c>
      <c r="N899">
        <f t="shared" si="242"/>
        <v>0.55959052729394232</v>
      </c>
      <c r="O899" s="14">
        <v>2</v>
      </c>
      <c r="P899" s="14">
        <v>0.11313708498984761</v>
      </c>
      <c r="Q899">
        <v>2</v>
      </c>
      <c r="R899">
        <v>0.08</v>
      </c>
      <c r="S899">
        <v>5.53</v>
      </c>
      <c r="T899">
        <v>0.08</v>
      </c>
      <c r="U899" s="23">
        <v>2.8618548732000004</v>
      </c>
      <c r="V899" s="23">
        <v>5.8207217759999999E-2</v>
      </c>
      <c r="W899" s="37">
        <f>U899*Info!$B$2</f>
        <v>1.3736903391360002</v>
      </c>
      <c r="X899" s="37">
        <f>W899*SQRT((0.5*V899/U899)^2+Info!$B$3^2)</f>
        <v>7.0090771782539876E-2</v>
      </c>
      <c r="Y899" s="28">
        <f>W899*Info!$D$2</f>
        <v>1.1126891747001604</v>
      </c>
      <c r="Z899" s="28">
        <f>Y899*SQRT(Info!$D$3^2+(X899/W899)^2)</f>
        <v>7.9488528455353286E-2</v>
      </c>
      <c r="AA899" s="37">
        <f t="shared" si="243"/>
        <v>0.62630966086399975</v>
      </c>
      <c r="AB899" s="37">
        <f t="shared" si="244"/>
        <v>9.0070618345119008E-2</v>
      </c>
      <c r="AC899" s="37">
        <f>(1-EXP(-Info!$B$6*H899*1000))+(Info!$B$6/(Info!$B$6-Info!$B$7))*(EXP(-Info!$B$7*H899*1000)-EXP(-Info!$B$6*H899*1000))*(Info!$B$9-1)</f>
        <v>8.2053813006900289E-2</v>
      </c>
      <c r="AD899" s="37">
        <f>SQRT((Info!$B$6*EXP(-Info!$B$6*H899*1000)+(Info!$B$6/(Info!$B$6+Info!$B$7))*(Info!$B$9-1)*(-Info!$B$7*EXP(-Info!$B$7*H899*1000)+Info!$B$6*EXP(-Info!$B$6*H899*1000)))^2*(0.01*H899*1000)^2)</f>
        <v>7.4262863606427683E-4</v>
      </c>
      <c r="AE899" s="37">
        <f t="shared" si="245"/>
        <v>7.4052587843366638E-3</v>
      </c>
      <c r="AF899" s="37">
        <f t="shared" si="246"/>
        <v>4.36591972950289</v>
      </c>
      <c r="AG899" s="37">
        <f t="shared" si="247"/>
        <v>8.9293135310954924E-2</v>
      </c>
      <c r="AH899" s="37">
        <f t="shared" si="248"/>
        <v>0.78949723860811749</v>
      </c>
      <c r="AI899">
        <f>AF899*EXP(Info!$B$6*H899*1000)</f>
        <v>4.7029098524648729</v>
      </c>
      <c r="AJ899">
        <f>2*SQRT((EXP(Info!$B$6*H899)*AG899)^2+(Info!$B$6*H899*0.01*AI899)^2)</f>
        <v>0.17859954959925936</v>
      </c>
      <c r="AK899">
        <f t="shared" si="249"/>
        <v>0.83280395605086044</v>
      </c>
      <c r="AL899">
        <f t="shared" si="250"/>
        <v>0.23953380242700947</v>
      </c>
      <c r="AM899">
        <f t="shared" si="251"/>
        <v>1</v>
      </c>
      <c r="AN899">
        <f t="shared" si="252"/>
        <v>6.9282032302755092E-2</v>
      </c>
      <c r="AO899">
        <f t="shared" si="253"/>
        <v>11.8</v>
      </c>
      <c r="AP899">
        <f t="shared" si="254"/>
        <v>0.69884745684664573</v>
      </c>
      <c r="AQ899">
        <f t="shared" si="255"/>
        <v>3</v>
      </c>
      <c r="AR899">
        <v>1</v>
      </c>
      <c r="AS899">
        <v>1</v>
      </c>
      <c r="AT899">
        <v>0</v>
      </c>
      <c r="AU899">
        <v>0</v>
      </c>
      <c r="AV899">
        <v>1</v>
      </c>
      <c r="AW899">
        <v>0</v>
      </c>
      <c r="AX899">
        <v>0</v>
      </c>
    </row>
    <row r="900" spans="1:50">
      <c r="A900" s="13" t="s">
        <v>253</v>
      </c>
      <c r="B900" s="13" t="s">
        <v>254</v>
      </c>
      <c r="C900" s="13" t="s">
        <v>434</v>
      </c>
      <c r="D900" s="13">
        <v>15.19083</v>
      </c>
      <c r="E900" s="13">
        <v>82.031660000000002</v>
      </c>
      <c r="F900" s="13">
        <v>2026</v>
      </c>
      <c r="G900">
        <v>32.5</v>
      </c>
      <c r="H900">
        <v>9.3164999999999996</v>
      </c>
      <c r="J900">
        <f>(F900*100*Info!$B$11)/AI900</f>
        <v>1.6991032778172241</v>
      </c>
      <c r="K900">
        <f>2*((F900*100*Info!$B$11)/AI900^2)*(AJ900/2)</f>
        <v>0.23909633685564741</v>
      </c>
      <c r="L900">
        <f t="shared" si="240"/>
        <v>2.906542059320798</v>
      </c>
      <c r="M900">
        <f t="shared" si="241"/>
        <v>52.842111999129834</v>
      </c>
      <c r="N900">
        <f t="shared" si="242"/>
        <v>7.4751025645553328</v>
      </c>
      <c r="O900" s="14">
        <v>1.9239130434782608</v>
      </c>
      <c r="P900" s="14">
        <v>9.8615757615214281E-2</v>
      </c>
      <c r="Q900">
        <v>1.77</v>
      </c>
      <c r="R900">
        <v>7.0000000000000007E-2</v>
      </c>
      <c r="S900">
        <v>5.73</v>
      </c>
      <c r="T900">
        <v>0.1</v>
      </c>
      <c r="U900" s="23">
        <v>7.5426853014000006</v>
      </c>
      <c r="V900" s="23">
        <v>0.10913853330000001</v>
      </c>
      <c r="W900" s="37">
        <f>U900*Info!$B$2</f>
        <v>3.6204889446720001</v>
      </c>
      <c r="X900" s="37">
        <f>W900*SQRT((0.5*V900/U900)^2+Info!$B$3^2)</f>
        <v>0.18290964090665326</v>
      </c>
      <c r="Y900" s="28">
        <f>W900*Info!$D$2</f>
        <v>2.9325960451843205</v>
      </c>
      <c r="Z900" s="28">
        <f>Y900*SQRT(Info!$D$3^2+(X900/W900)^2)</f>
        <v>0.20844840849347021</v>
      </c>
      <c r="AA900" s="37">
        <f t="shared" si="243"/>
        <v>0</v>
      </c>
      <c r="AB900" s="37">
        <f t="shared" si="244"/>
        <v>0.18943918192682982</v>
      </c>
      <c r="AC900" s="37">
        <f>(1-EXP(-Info!$B$6*H900*1000))+(Info!$B$6/(Info!$B$6-Info!$B$7))*(EXP(-Info!$B$7*H900*1000)-EXP(-Info!$B$6*H900*1000))*(Info!$B$9-1)</f>
        <v>9.3751945780016305E-2</v>
      </c>
      <c r="AD900" s="37">
        <f>SQRT((Info!$B$6*EXP(-Info!$B$6*H900*1000)+(Info!$B$6/(Info!$B$6+Info!$B$7))*(Info!$B$9-1)*(-Info!$B$7*EXP(-Info!$B$7*H900*1000)+Info!$B$6*EXP(-Info!$B$6*H900*1000)))^2*(0.01*H900*1000)^2)</f>
        <v>8.4371721899365319E-4</v>
      </c>
      <c r="AE900" s="37">
        <f t="shared" si="245"/>
        <v>0</v>
      </c>
      <c r="AF900" s="37">
        <f t="shared" si="246"/>
        <v>2.7974039548156799</v>
      </c>
      <c r="AG900" s="37">
        <f t="shared" si="247"/>
        <v>0.21436123484310457</v>
      </c>
      <c r="AH900" s="37">
        <f t="shared" si="248"/>
        <v>0.48820313347568584</v>
      </c>
      <c r="AI900">
        <f>AF900*EXP(Info!$B$6*H900*1000)</f>
        <v>3.0469140690394925</v>
      </c>
      <c r="AJ900">
        <f>2*SQRT((EXP(Info!$B$6*H900)*AG900)^2+(Info!$B$6*H900*0.01*AI900)^2)</f>
        <v>0.42875910024560882</v>
      </c>
      <c r="AK900">
        <f t="shared" si="249"/>
        <v>0</v>
      </c>
      <c r="AL900">
        <f t="shared" si="250"/>
        <v>0.50379456041621118</v>
      </c>
      <c r="AM900">
        <f t="shared" si="251"/>
        <v>0.92</v>
      </c>
      <c r="AN900">
        <f t="shared" si="252"/>
        <v>5.9561877267750661E-2</v>
      </c>
      <c r="AO900">
        <f t="shared" si="253"/>
        <v>31.1</v>
      </c>
      <c r="AP900">
        <f t="shared" si="254"/>
        <v>0.25507004025756752</v>
      </c>
      <c r="AQ900">
        <f t="shared" si="255"/>
        <v>3</v>
      </c>
      <c r="AR900">
        <v>1</v>
      </c>
      <c r="AS900">
        <v>1</v>
      </c>
      <c r="AT900">
        <v>0</v>
      </c>
      <c r="AU900">
        <v>0</v>
      </c>
      <c r="AV900">
        <v>1</v>
      </c>
      <c r="AW900">
        <v>0</v>
      </c>
      <c r="AX900">
        <v>0</v>
      </c>
    </row>
    <row r="901" spans="1:50">
      <c r="A901" s="13" t="s">
        <v>253</v>
      </c>
      <c r="B901" s="13" t="s">
        <v>254</v>
      </c>
      <c r="C901" s="13" t="s">
        <v>434</v>
      </c>
      <c r="D901" s="13">
        <v>15.19083</v>
      </c>
      <c r="E901" s="13">
        <v>82.031660000000002</v>
      </c>
      <c r="F901" s="13">
        <v>2026</v>
      </c>
      <c r="G901">
        <v>37.5</v>
      </c>
      <c r="H901">
        <v>10.4817</v>
      </c>
      <c r="J901">
        <f>(F901*100*Info!$B$11)/AI901</f>
        <v>3.4455042201910904</v>
      </c>
      <c r="K901">
        <f>2*((F901*100*Info!$B$11)/AI901^2)*(AJ901/2)</f>
        <v>0.38779227247631343</v>
      </c>
      <c r="L901">
        <f t="shared" si="240"/>
        <v>0.90280373932600999</v>
      </c>
      <c r="M901">
        <f t="shared" si="241"/>
        <v>33.283570804217085</v>
      </c>
      <c r="N901">
        <f t="shared" si="242"/>
        <v>3.991554269714507</v>
      </c>
      <c r="O901" s="14">
        <v>1.927835051546392</v>
      </c>
      <c r="P901" s="14">
        <v>0.19317476458068142</v>
      </c>
      <c r="Q901">
        <v>1.87</v>
      </c>
      <c r="R901">
        <v>0.13</v>
      </c>
      <c r="S901">
        <v>2.36</v>
      </c>
      <c r="T901">
        <v>0.1</v>
      </c>
      <c r="U901" s="23">
        <v>2.3428405148400002</v>
      </c>
      <c r="V901" s="23">
        <v>9.7012029600000008E-2</v>
      </c>
      <c r="W901" s="37">
        <f>U901*Info!$B$2</f>
        <v>1.1245634471232</v>
      </c>
      <c r="X901" s="37">
        <f>W901*SQRT((0.5*V901/U901)^2+Info!$B$3^2)</f>
        <v>6.0858033146098681E-2</v>
      </c>
      <c r="Y901" s="28">
        <f>W901*Info!$D$2</f>
        <v>0.91089639216979201</v>
      </c>
      <c r="Z901" s="28">
        <f>Y901*SQRT(Info!$D$3^2+(X901/W901)^2)</f>
        <v>6.711429276501199E-2</v>
      </c>
      <c r="AA901" s="37">
        <f t="shared" si="243"/>
        <v>0.80327160442319201</v>
      </c>
      <c r="AB901" s="37">
        <f t="shared" si="244"/>
        <v>0.11416138846436683</v>
      </c>
      <c r="AC901" s="37">
        <f>(1-EXP(-Info!$B$6*H901*1000))+(Info!$B$6/(Info!$B$6-Info!$B$7))*(EXP(-Info!$B$7*H901*1000)-EXP(-Info!$B$6*H901*1000))*(Info!$B$9-1)</f>
        <v>0.10490142904594196</v>
      </c>
      <c r="AD901" s="37">
        <f>SQRT((Info!$B$6*EXP(-Info!$B$6*H901*1000)+(Info!$B$6/(Info!$B$6+Info!$B$7))*(Info!$B$9-1)*(-Info!$B$7*EXP(-Info!$B$7*H901*1000)+Info!$B$6*EXP(-Info!$B$6*H901*1000)))^2*(0.01*H901*1000)^2)</f>
        <v>9.3891288834548926E-4</v>
      </c>
      <c r="AE901" s="37">
        <f t="shared" si="245"/>
        <v>1.199941826064058E-2</v>
      </c>
      <c r="AF901" s="37">
        <f t="shared" si="246"/>
        <v>1.3648392686141886</v>
      </c>
      <c r="AG901" s="37">
        <f t="shared" si="247"/>
        <v>8.4547704474701946E-2</v>
      </c>
      <c r="AH901" s="37">
        <f t="shared" si="248"/>
        <v>0.57832172398906301</v>
      </c>
      <c r="AI901">
        <f>AF901*EXP(Info!$B$6*H901*1000)</f>
        <v>1.5025439967812015</v>
      </c>
      <c r="AJ901">
        <f>2*SQRT((EXP(Info!$B$6*H901)*AG901)^2+(Info!$B$6*H901*0.01*AI901)^2)</f>
        <v>0.1691116637132167</v>
      </c>
      <c r="AK901">
        <f t="shared" si="249"/>
        <v>1.0681102524015185</v>
      </c>
      <c r="AL901">
        <f t="shared" si="250"/>
        <v>0.30360079648213711</v>
      </c>
      <c r="AM901">
        <f t="shared" si="251"/>
        <v>0.97</v>
      </c>
      <c r="AN901">
        <f t="shared" si="252"/>
        <v>0.11829818598839272</v>
      </c>
      <c r="AO901">
        <f t="shared" si="253"/>
        <v>9.66</v>
      </c>
      <c r="AP901">
        <f t="shared" si="254"/>
        <v>0.82286226456095313</v>
      </c>
      <c r="AQ901">
        <f t="shared" si="255"/>
        <v>3</v>
      </c>
      <c r="AR901">
        <v>1</v>
      </c>
      <c r="AS901">
        <v>1</v>
      </c>
      <c r="AT901">
        <v>0</v>
      </c>
      <c r="AU901">
        <v>0</v>
      </c>
      <c r="AV901">
        <v>1</v>
      </c>
      <c r="AW901">
        <v>0</v>
      </c>
      <c r="AX901">
        <v>0</v>
      </c>
    </row>
    <row r="902" spans="1:50">
      <c r="A902" s="13" t="s">
        <v>253</v>
      </c>
      <c r="B902" s="13" t="s">
        <v>254</v>
      </c>
      <c r="C902" s="13" t="s">
        <v>434</v>
      </c>
      <c r="D902" s="13">
        <v>15.19083</v>
      </c>
      <c r="E902" s="13">
        <v>82.031660000000002</v>
      </c>
      <c r="F902" s="13">
        <v>2026</v>
      </c>
      <c r="G902">
        <v>42.5</v>
      </c>
      <c r="H902">
        <v>11.6312</v>
      </c>
      <c r="J902">
        <f>(F902*100*Info!$B$11)/AI902</f>
        <v>3.395260927703887</v>
      </c>
      <c r="K902">
        <f>2*((F902*100*Info!$B$11)/AI902^2)*(AJ902/2)</f>
        <v>0.35958316053425626</v>
      </c>
      <c r="L902">
        <f t="shared" si="240"/>
        <v>0.88878504772156863</v>
      </c>
      <c r="M902">
        <f t="shared" si="241"/>
        <v>32.288931458524296</v>
      </c>
      <c r="N902">
        <f t="shared" si="242"/>
        <v>3.6549313639680201</v>
      </c>
      <c r="O902" s="14">
        <v>2.0808080808080809</v>
      </c>
      <c r="P902" s="14">
        <v>0.17491713655823088</v>
      </c>
      <c r="Q902">
        <v>2.06</v>
      </c>
      <c r="R902">
        <v>0.12</v>
      </c>
      <c r="S902">
        <v>2.38</v>
      </c>
      <c r="T902">
        <v>0.09</v>
      </c>
      <c r="U902" s="23">
        <v>2.30646100374</v>
      </c>
      <c r="V902" s="23">
        <v>9.216142812E-2</v>
      </c>
      <c r="W902" s="37">
        <f>U902*Info!$B$2</f>
        <v>1.1071012817952</v>
      </c>
      <c r="X902" s="37">
        <f>W902*SQRT((0.5*V902/U902)^2+Info!$B$3^2)</f>
        <v>5.9610585479166617E-2</v>
      </c>
      <c r="Y902" s="28">
        <f>W902*Info!$D$2</f>
        <v>0.89675203825411198</v>
      </c>
      <c r="Z902" s="28">
        <f>Y902*SQRT(Info!$D$3^2+(X902/W902)^2)</f>
        <v>6.5892417277250218E-2</v>
      </c>
      <c r="AA902" s="37">
        <f t="shared" si="243"/>
        <v>0.97370679901288093</v>
      </c>
      <c r="AB902" s="37">
        <f t="shared" si="244"/>
        <v>0.10584149973711506</v>
      </c>
      <c r="AC902" s="37">
        <f>(1-EXP(-Info!$B$6*H902*1000))+(Info!$B$6/(Info!$B$6-Info!$B$7))*(EXP(-Info!$B$7*H902*1000)-EXP(-Info!$B$6*H902*1000))*(Info!$B$9-1)</f>
        <v>0.11577967706009362</v>
      </c>
      <c r="AD902" s="37">
        <f>SQRT((Info!$B$6*EXP(-Info!$B$6*H902*1000)+(Info!$B$6/(Info!$B$6+Info!$B$7))*(Info!$B$9-1)*(-Info!$B$7*EXP(-Info!$B$7*H902*1000)+Info!$B$6*EXP(-Info!$B$6*H902*1000)))^2*(0.01*H902*1000)^2)</f>
        <v>1.030696335480714E-3</v>
      </c>
      <c r="AE902" s="37">
        <f t="shared" si="245"/>
        <v>1.2295321979643139E-2</v>
      </c>
      <c r="AF902" s="37">
        <f t="shared" si="246"/>
        <v>1.370512503004959</v>
      </c>
      <c r="AG902" s="37">
        <f t="shared" si="247"/>
        <v>8.0734042368893921E-2</v>
      </c>
      <c r="AH902" s="37">
        <f t="shared" si="248"/>
        <v>0.57584558949788189</v>
      </c>
      <c r="AI902">
        <f>AF902*EXP(Info!$B$6*H902*1000)</f>
        <v>1.5247787407707372</v>
      </c>
      <c r="AJ902">
        <f>2*SQRT((EXP(Info!$B$6*H902)*AG902)^2+(Info!$B$6*H902*0.01*AI902)^2)</f>
        <v>0.16148530861001414</v>
      </c>
      <c r="AK902">
        <f t="shared" si="249"/>
        <v>1.2947379306474278</v>
      </c>
      <c r="AL902">
        <f t="shared" si="250"/>
        <v>0.28147488440088375</v>
      </c>
      <c r="AM902">
        <f t="shared" si="251"/>
        <v>0.99</v>
      </c>
      <c r="AN902">
        <f t="shared" si="252"/>
        <v>0.10125036001863079</v>
      </c>
      <c r="AO902">
        <f t="shared" si="253"/>
        <v>9.51</v>
      </c>
      <c r="AP902">
        <f t="shared" si="254"/>
        <v>0.90216486532136653</v>
      </c>
      <c r="AQ902">
        <f t="shared" si="255"/>
        <v>3</v>
      </c>
      <c r="AR902">
        <v>1</v>
      </c>
      <c r="AS902">
        <v>1</v>
      </c>
      <c r="AT902">
        <v>0</v>
      </c>
      <c r="AU902">
        <v>0</v>
      </c>
      <c r="AV902">
        <v>1</v>
      </c>
      <c r="AW902">
        <v>0</v>
      </c>
      <c r="AX902">
        <v>0</v>
      </c>
    </row>
    <row r="903" spans="1:50">
      <c r="A903" s="13" t="s">
        <v>253</v>
      </c>
      <c r="B903" s="13" t="s">
        <v>254</v>
      </c>
      <c r="C903" s="13" t="s">
        <v>434</v>
      </c>
      <c r="D903" s="13">
        <v>15.19083</v>
      </c>
      <c r="E903" s="13">
        <v>82.031660000000002</v>
      </c>
      <c r="F903" s="13">
        <v>2026</v>
      </c>
      <c r="G903">
        <v>47.5</v>
      </c>
      <c r="H903">
        <v>12.513999999999999</v>
      </c>
      <c r="J903">
        <f>(F903*100*Info!$B$11)/AI903</f>
        <v>3.0600418635640545</v>
      </c>
      <c r="K903">
        <f>2*((F903*100*Info!$B$11)/AI903^2)*(AJ903/2)</f>
        <v>0.3196203702262686</v>
      </c>
      <c r="L903">
        <f t="shared" si="240"/>
        <v>0.94392523469903711</v>
      </c>
      <c r="M903">
        <f t="shared" si="241"/>
        <v>30.906422856513295</v>
      </c>
      <c r="N903">
        <f t="shared" si="242"/>
        <v>3.431208956453824</v>
      </c>
      <c r="O903" s="14">
        <v>2.7011494252873565</v>
      </c>
      <c r="P903" s="14">
        <v>0.31635604488538532</v>
      </c>
      <c r="Q903">
        <v>2.35</v>
      </c>
      <c r="R903">
        <v>0.2</v>
      </c>
      <c r="S903">
        <v>2.65</v>
      </c>
      <c r="T903">
        <v>0.1</v>
      </c>
      <c r="U903" s="23">
        <v>2.4495537474</v>
      </c>
      <c r="V903" s="23">
        <v>9.216142812E-2</v>
      </c>
      <c r="W903" s="37">
        <f>U903*Info!$B$2</f>
        <v>1.175785798752</v>
      </c>
      <c r="X903" s="37">
        <f>W903*SQRT((0.5*V903/U903)^2+Info!$B$3^2)</f>
        <v>6.2812573519597084E-2</v>
      </c>
      <c r="Y903" s="28">
        <f>W903*Info!$D$2</f>
        <v>0.95238649698912003</v>
      </c>
      <c r="Z903" s="28">
        <f>Y903*SQRT(Info!$D$3^2+(X903/W903)^2)</f>
        <v>6.9686367119478801E-2</v>
      </c>
      <c r="AA903" s="37">
        <f t="shared" si="243"/>
        <v>1.5253636265353565</v>
      </c>
      <c r="AB903" s="37">
        <f t="shared" si="244"/>
        <v>0.17019314373979869</v>
      </c>
      <c r="AC903" s="37">
        <f>(1-EXP(-Info!$B$6*H903*1000))+(Info!$B$6/(Info!$B$6-Info!$B$7))*(EXP(-Info!$B$7*H903*1000)-EXP(-Info!$B$6*H903*1000))*(Info!$B$9-1)</f>
        <v>0.12405323058863629</v>
      </c>
      <c r="AD903" s="37">
        <f>SQRT((Info!$B$6*EXP(-Info!$B$6*H903*1000)+(Info!$B$6/(Info!$B$6+Info!$B$7))*(Info!$B$9-1)*(-Info!$B$7*EXP(-Info!$B$7*H903*1000)+Info!$B$6*EXP(-Info!$B$6*H903*1000)))^2*(0.01*H903*1000)^2)</f>
        <v>1.0997702440668285E-3</v>
      </c>
      <c r="AE903" s="37">
        <f t="shared" si="245"/>
        <v>2.1179549908570405E-2</v>
      </c>
      <c r="AF903" s="37">
        <f t="shared" si="246"/>
        <v>1.5083872173167707</v>
      </c>
      <c r="AG903" s="37">
        <f t="shared" si="247"/>
        <v>8.8344570272543638E-2</v>
      </c>
      <c r="AH903" s="37">
        <f t="shared" si="248"/>
        <v>0.56920272351576251</v>
      </c>
      <c r="AI903">
        <f>AF903*EXP(Info!$B$6*H903*1000)</f>
        <v>1.691814005414521</v>
      </c>
      <c r="AJ903">
        <f>2*SQRT((EXP(Info!$B$6*H903)*AG903)^2+(Info!$B$6*H903*0.01*AI903)^2)</f>
        <v>0.17670941865310746</v>
      </c>
      <c r="AK903">
        <f t="shared" si="249"/>
        <v>2.0282760142040637</v>
      </c>
      <c r="AL903">
        <f t="shared" si="250"/>
        <v>0.45261164646162061</v>
      </c>
      <c r="AM903">
        <f t="shared" si="251"/>
        <v>0.87</v>
      </c>
      <c r="AN903">
        <f t="shared" si="252"/>
        <v>0.12595475126500413</v>
      </c>
      <c r="AO903">
        <f t="shared" si="253"/>
        <v>10.1</v>
      </c>
      <c r="AP903">
        <f t="shared" si="254"/>
        <v>1.1027108215749113</v>
      </c>
      <c r="AQ903">
        <f t="shared" si="255"/>
        <v>3</v>
      </c>
      <c r="AR903">
        <v>1</v>
      </c>
      <c r="AS903">
        <v>1</v>
      </c>
      <c r="AT903">
        <v>0</v>
      </c>
      <c r="AU903">
        <v>0</v>
      </c>
      <c r="AV903">
        <v>1</v>
      </c>
      <c r="AW903">
        <v>0</v>
      </c>
      <c r="AX903">
        <v>0</v>
      </c>
    </row>
    <row r="904" spans="1:50">
      <c r="A904" s="13" t="s">
        <v>253</v>
      </c>
      <c r="B904" s="13" t="s">
        <v>254</v>
      </c>
      <c r="C904" s="13" t="s">
        <v>434</v>
      </c>
      <c r="D904" s="13">
        <v>15.19083</v>
      </c>
      <c r="E904" s="13">
        <v>82.031660000000002</v>
      </c>
      <c r="F904" s="13">
        <v>2026</v>
      </c>
      <c r="G904">
        <v>52.5</v>
      </c>
      <c r="H904">
        <v>13.247999999999999</v>
      </c>
      <c r="J904">
        <f>(F904*100*Info!$B$11)/AI904</f>
        <v>3.2470881221972796</v>
      </c>
      <c r="K904">
        <f>2*((F904*100*Info!$B$11)/AI904^2)*(AJ904/2)</f>
        <v>0.36190192841390206</v>
      </c>
      <c r="L904">
        <f t="shared" si="240"/>
        <v>0.943925234699037</v>
      </c>
      <c r="M904">
        <f t="shared" si="241"/>
        <v>32.79559007081869</v>
      </c>
      <c r="N904">
        <f t="shared" si="242"/>
        <v>3.9013387562754076</v>
      </c>
      <c r="O904" s="14">
        <v>2.2886597938144333</v>
      </c>
      <c r="P904" s="14">
        <v>0.30325317584411715</v>
      </c>
      <c r="Q904">
        <v>2.2200000000000002</v>
      </c>
      <c r="R904">
        <v>0.21</v>
      </c>
      <c r="S904">
        <v>2.5099999999999998</v>
      </c>
      <c r="T904">
        <v>0.1</v>
      </c>
      <c r="U904" s="23">
        <v>2.4495537474</v>
      </c>
      <c r="V904" s="23">
        <v>0.10186263108</v>
      </c>
      <c r="W904" s="37">
        <f>U904*Info!$B$2</f>
        <v>1.175785798752</v>
      </c>
      <c r="X904" s="37">
        <f>W904*SQRT((0.5*V904/U904)^2+Info!$B$3^2)</f>
        <v>6.3669757016454137E-2</v>
      </c>
      <c r="Y904" s="28">
        <f>W904*Info!$D$2</f>
        <v>0.95238649698912003</v>
      </c>
      <c r="Z904" s="28">
        <f>Y904*SQRT(Info!$D$3^2+(X904/W904)^2)</f>
        <v>7.0194894285214082E-2</v>
      </c>
      <c r="AA904" s="37">
        <f t="shared" si="243"/>
        <v>1.1128739950624333</v>
      </c>
      <c r="AB904" s="37">
        <f t="shared" si="244"/>
        <v>0.16445199945096464</v>
      </c>
      <c r="AC904" s="37">
        <f>(1-EXP(-Info!$B$6*H904*1000))+(Info!$B$6/(Info!$B$6-Info!$B$7))*(EXP(-Info!$B$7*H904*1000)-EXP(-Info!$B$6*H904*1000))*(Info!$B$9-1)</f>
        <v>0.13087925551927679</v>
      </c>
      <c r="AD904" s="37">
        <f>SQRT((Info!$B$6*EXP(-Info!$B$6*H904*1000)+(Info!$B$6/(Info!$B$6+Info!$B$7))*(Info!$B$9-1)*(-Info!$B$7*EXP(-Info!$B$7*H904*1000)+Info!$B$6*EXP(-Info!$B$6*H904*1000)))^2*(0.01*H904*1000)^2)</f>
        <v>1.1562779103006387E-3</v>
      </c>
      <c r="AE904" s="37">
        <f t="shared" si="245"/>
        <v>2.1561786896662292E-2</v>
      </c>
      <c r="AF904" s="37">
        <f t="shared" si="246"/>
        <v>1.4119613830503452</v>
      </c>
      <c r="AG904" s="37">
        <f t="shared" si="247"/>
        <v>8.8838245355755754E-2</v>
      </c>
      <c r="AH904" s="37">
        <f t="shared" si="248"/>
        <v>0.56253441555790651</v>
      </c>
      <c r="AI904">
        <f>AF904*EXP(Info!$B$6*H904*1000)</f>
        <v>1.5943582333174151</v>
      </c>
      <c r="AJ904">
        <f>2*SQRT((EXP(Info!$B$6*H904)*AG904)^2+(Info!$B$6*H904*0.01*AI904)^2)</f>
        <v>0.17769807824916747</v>
      </c>
      <c r="AK904">
        <f t="shared" si="249"/>
        <v>1.4797885512345177</v>
      </c>
      <c r="AL904">
        <f t="shared" si="250"/>
        <v>0.43734364733989534</v>
      </c>
      <c r="AM904">
        <f t="shared" si="251"/>
        <v>0.97</v>
      </c>
      <c r="AN904">
        <f t="shared" si="252"/>
        <v>0.15791961506107227</v>
      </c>
      <c r="AO904">
        <f t="shared" si="253"/>
        <v>10.1</v>
      </c>
      <c r="AP904">
        <f t="shared" si="254"/>
        <v>0.93431703478384898</v>
      </c>
      <c r="AQ904">
        <f t="shared" si="255"/>
        <v>3</v>
      </c>
      <c r="AR904">
        <v>1</v>
      </c>
      <c r="AS904">
        <v>1</v>
      </c>
      <c r="AT904">
        <v>0</v>
      </c>
      <c r="AU904">
        <v>0</v>
      </c>
      <c r="AV904">
        <v>1</v>
      </c>
      <c r="AW904">
        <v>0</v>
      </c>
      <c r="AX904">
        <v>0</v>
      </c>
    </row>
    <row r="905" spans="1:50">
      <c r="A905" s="13" t="s">
        <v>253</v>
      </c>
      <c r="B905" s="13" t="s">
        <v>254</v>
      </c>
      <c r="C905" s="13" t="s">
        <v>434</v>
      </c>
      <c r="D905" s="13">
        <v>15.19083</v>
      </c>
      <c r="E905" s="13">
        <v>82.031660000000002</v>
      </c>
      <c r="F905" s="13">
        <v>2026</v>
      </c>
      <c r="G905">
        <v>57.499999999999993</v>
      </c>
      <c r="H905">
        <v>13.982100000000001</v>
      </c>
      <c r="J905">
        <f>(F905*100*Info!$B$11)/AI905</f>
        <v>3.4378868561906382</v>
      </c>
      <c r="K905">
        <f>2*((F905*100*Info!$B$11)/AI905^2)*(AJ905/2)</f>
        <v>0.38739908804111289</v>
      </c>
      <c r="L905">
        <f t="shared" si="240"/>
        <v>1.0093457955197624</v>
      </c>
      <c r="M905">
        <f t="shared" si="241"/>
        <v>37.129178088324821</v>
      </c>
      <c r="N905">
        <f t="shared" si="242"/>
        <v>4.3091553853450391</v>
      </c>
      <c r="O905" s="14">
        <v>2.615384615384615</v>
      </c>
      <c r="P905" s="14">
        <v>0.32575980090273871</v>
      </c>
      <c r="Q905">
        <v>2.38</v>
      </c>
      <c r="R905">
        <v>0.21</v>
      </c>
      <c r="S905">
        <v>2.5299999999999998</v>
      </c>
      <c r="T905">
        <v>7.0000000000000007E-2</v>
      </c>
      <c r="U905" s="23">
        <v>2.6193247992000002</v>
      </c>
      <c r="V905" s="23">
        <v>7.2759022199999995E-2</v>
      </c>
      <c r="W905" s="37">
        <f>U905*Info!$B$2</f>
        <v>1.2572759036159999</v>
      </c>
      <c r="X905" s="37">
        <f>W905*SQRT((0.5*V905/U905)^2+Info!$B$3^2)</f>
        <v>6.5244033922466652E-2</v>
      </c>
      <c r="Y905" s="28">
        <f>W905*Info!$D$2</f>
        <v>1.01839348192896</v>
      </c>
      <c r="Z905" s="28">
        <f>Y905*SQRT(Info!$D$3^2+(X905/W905)^2)</f>
        <v>7.338725480537453E-2</v>
      </c>
      <c r="AA905" s="37">
        <f t="shared" si="243"/>
        <v>1.358108711768615</v>
      </c>
      <c r="AB905" s="37">
        <f t="shared" si="244"/>
        <v>0.1754612376951786</v>
      </c>
      <c r="AC905" s="37">
        <f>(1-EXP(-Info!$B$6*H905*1000))+(Info!$B$6/(Info!$B$6-Info!$B$7))*(EXP(-Info!$B$7*H905*1000)-EXP(-Info!$B$6*H905*1000))*(Info!$B$9-1)</f>
        <v>0.13765844265600413</v>
      </c>
      <c r="AD905" s="37">
        <f>SQRT((Info!$B$6*EXP(-Info!$B$6*H905*1000)+(Info!$B$6/(Info!$B$6+Info!$B$7))*(Info!$B$9-1)*(-Info!$B$7*EXP(-Info!$B$7*H905*1000)+Info!$B$6*EXP(-Info!$B$6*H905*1000)))^2*(0.01*H905*1000)^2)</f>
        <v>1.2119638309119173E-3</v>
      </c>
      <c r="AE905" s="37">
        <f t="shared" si="245"/>
        <v>2.4209739169626685E-2</v>
      </c>
      <c r="AF905" s="37">
        <f t="shared" si="246"/>
        <v>1.3246513878514203</v>
      </c>
      <c r="AG905" s="37">
        <f t="shared" si="247"/>
        <v>8.4833959229369482E-2</v>
      </c>
      <c r="AH905" s="37">
        <f t="shared" si="248"/>
        <v>0.52357762365668792</v>
      </c>
      <c r="AI905">
        <f>AF905*EXP(Info!$B$6*H905*1000)</f>
        <v>1.5058732001636708</v>
      </c>
      <c r="AJ905">
        <f>2*SQRT((EXP(Info!$B$6*H905)*AG905)^2+(Info!$B$6*H905*0.01*AI905)^2)</f>
        <v>0.16968967533020202</v>
      </c>
      <c r="AK905">
        <f t="shared" si="249"/>
        <v>1.8058771540387273</v>
      </c>
      <c r="AL905">
        <f t="shared" si="250"/>
        <v>0.46662161552655795</v>
      </c>
      <c r="AM905">
        <f t="shared" si="251"/>
        <v>0.91000000000000014</v>
      </c>
      <c r="AN905">
        <f t="shared" si="252"/>
        <v>0.13890389000110634</v>
      </c>
      <c r="AO905">
        <f t="shared" si="253"/>
        <v>10.8</v>
      </c>
      <c r="AP905">
        <f t="shared" si="254"/>
        <v>0.99849572538060627</v>
      </c>
      <c r="AQ905">
        <f t="shared" si="255"/>
        <v>3</v>
      </c>
      <c r="AR905">
        <v>1</v>
      </c>
      <c r="AS905">
        <v>1</v>
      </c>
      <c r="AT905">
        <v>0</v>
      </c>
      <c r="AU905">
        <v>0</v>
      </c>
      <c r="AV905">
        <v>1</v>
      </c>
      <c r="AW905">
        <v>0</v>
      </c>
      <c r="AX905">
        <v>0</v>
      </c>
    </row>
    <row r="906" spans="1:50">
      <c r="A906" s="13" t="s">
        <v>253</v>
      </c>
      <c r="B906" s="13" t="s">
        <v>254</v>
      </c>
      <c r="C906" s="13" t="s">
        <v>434</v>
      </c>
      <c r="D906" s="13">
        <v>15.19083</v>
      </c>
      <c r="E906" s="13">
        <v>82.031660000000002</v>
      </c>
      <c r="F906" s="13">
        <v>2026</v>
      </c>
      <c r="G906">
        <v>62.5</v>
      </c>
      <c r="H906">
        <v>14.7164</v>
      </c>
      <c r="J906">
        <f>(F906*100*Info!$B$11)/AI906</f>
        <v>2.2228783140447868</v>
      </c>
      <c r="K906">
        <f>2*((F906*100*Info!$B$11)/AI906^2)*(AJ906/2)</f>
        <v>0.24981426724098901</v>
      </c>
      <c r="L906">
        <f t="shared" si="240"/>
        <v>1.0186915899227234</v>
      </c>
      <c r="M906">
        <f t="shared" si="241"/>
        <v>24.229373650147583</v>
      </c>
      <c r="N906">
        <f t="shared" si="242"/>
        <v>3.1928065892305795</v>
      </c>
      <c r="O906" s="14">
        <v>2.0808080808080809</v>
      </c>
      <c r="P906" s="14">
        <v>0.29861705987038006</v>
      </c>
      <c r="Q906">
        <v>2.06</v>
      </c>
      <c r="R906">
        <v>0.21</v>
      </c>
      <c r="S906">
        <v>3.18</v>
      </c>
      <c r="T906">
        <v>0.2</v>
      </c>
      <c r="U906" s="23">
        <v>2.6435778066000002</v>
      </c>
      <c r="V906" s="23">
        <v>0.1818975555</v>
      </c>
      <c r="W906" s="37">
        <f>U906*Info!$B$2</f>
        <v>1.268917347168</v>
      </c>
      <c r="X906" s="37">
        <f>W906*SQRT((0.5*V906/U906)^2+Info!$B$3^2)</f>
        <v>7.7014110375954611E-2</v>
      </c>
      <c r="Y906" s="28">
        <f>W906*Info!$D$2</f>
        <v>1.02782305120608</v>
      </c>
      <c r="Z906" s="28">
        <f>Y906*SQRT(Info!$D$3^2+(X906/W906)^2)</f>
        <v>8.0823841136312968E-2</v>
      </c>
      <c r="AA906" s="37">
        <f t="shared" si="243"/>
        <v>0.81189073364008091</v>
      </c>
      <c r="AB906" s="37">
        <f t="shared" si="244"/>
        <v>0.16800062591671275</v>
      </c>
      <c r="AC906" s="37">
        <f>(1-EXP(-Info!$B$6*H906*1000))+(Info!$B$6/(Info!$B$6-Info!$B$7))*(EXP(-Info!$B$7*H906*1000)-EXP(-Info!$B$6*H906*1000))*(Info!$B$9-1)</f>
        <v>0.14439201091774387</v>
      </c>
      <c r="AD906" s="37">
        <f>SQRT((Info!$B$6*EXP(-Info!$B$6*H906*1000)+(Info!$B$6/(Info!$B$6+Info!$B$7))*(Info!$B$9-1)*(-Info!$B$7*EXP(-Info!$B$7*H906*1000)+Info!$B$6*EXP(-Info!$B$6*H906*1000)))^2*(0.01*H906*1000)^2)</f>
        <v>1.2668436702824497E-3</v>
      </c>
      <c r="AE906" s="37">
        <f t="shared" si="245"/>
        <v>2.4279743473973655E-2</v>
      </c>
      <c r="AF906" s="37">
        <f t="shared" si="246"/>
        <v>2.0349464131181465</v>
      </c>
      <c r="AG906" s="37">
        <f t="shared" si="247"/>
        <v>0.13085105746301756</v>
      </c>
      <c r="AH906" s="37">
        <f t="shared" si="248"/>
        <v>0.6399202556975303</v>
      </c>
      <c r="AI906">
        <f>AF906*EXP(Info!$B$6*H906*1000)</f>
        <v>2.3289721480579932</v>
      </c>
      <c r="AJ906">
        <f>2*SQRT((EXP(Info!$B$6*H906)*AG906)^2+(Info!$B$6*H906*0.01*AI906)^2)</f>
        <v>0.26173743606014471</v>
      </c>
      <c r="AK906">
        <f t="shared" si="249"/>
        <v>1.0795711085212156</v>
      </c>
      <c r="AL906">
        <f t="shared" si="250"/>
        <v>0.44678086456290589</v>
      </c>
      <c r="AM906">
        <f t="shared" si="251"/>
        <v>0.99</v>
      </c>
      <c r="AN906">
        <f t="shared" si="252"/>
        <v>0.17427172296288043</v>
      </c>
      <c r="AO906">
        <f t="shared" si="253"/>
        <v>10.9</v>
      </c>
      <c r="AP906">
        <f t="shared" si="254"/>
        <v>0.78711815313818301</v>
      </c>
      <c r="AQ906">
        <f t="shared" si="255"/>
        <v>3</v>
      </c>
      <c r="AR906">
        <v>1</v>
      </c>
      <c r="AS906">
        <v>1</v>
      </c>
      <c r="AT906">
        <v>0</v>
      </c>
      <c r="AU906">
        <v>0</v>
      </c>
      <c r="AV906">
        <v>1</v>
      </c>
      <c r="AW906">
        <v>0</v>
      </c>
      <c r="AX906">
        <v>0</v>
      </c>
    </row>
    <row r="907" spans="1:50">
      <c r="A907" s="13" t="s">
        <v>253</v>
      </c>
      <c r="B907" s="13" t="s">
        <v>254</v>
      </c>
      <c r="C907" s="13" t="s">
        <v>434</v>
      </c>
      <c r="D907" s="13">
        <v>15.19083</v>
      </c>
      <c r="E907" s="13">
        <v>82.031660000000002</v>
      </c>
      <c r="F907" s="13">
        <v>2026</v>
      </c>
      <c r="G907">
        <v>67.5</v>
      </c>
      <c r="H907">
        <v>15.4506</v>
      </c>
      <c r="J907">
        <f>(F907*100*Info!$B$11)/AI907</f>
        <v>0.99465948108595015</v>
      </c>
      <c r="K907">
        <f>2*((F907*100*Info!$B$11)/AI907^2)*(AJ907/2)</f>
        <v>6.4482456436933316E-2</v>
      </c>
      <c r="L907">
        <f t="shared" si="240"/>
        <v>1.0467289731316056</v>
      </c>
      <c r="M907">
        <f t="shared" si="241"/>
        <v>11.14018620060402</v>
      </c>
      <c r="N907">
        <f t="shared" si="242"/>
        <v>1.0311860147996275</v>
      </c>
      <c r="O907" s="14">
        <v>1.6790123456790123</v>
      </c>
      <c r="P907" s="14">
        <v>0.29498378166011385</v>
      </c>
      <c r="Q907">
        <v>1.36</v>
      </c>
      <c r="R907">
        <v>0.17</v>
      </c>
      <c r="S907">
        <v>5.63</v>
      </c>
      <c r="T907">
        <v>0.28999999999999998</v>
      </c>
      <c r="U907" s="23">
        <v>2.7163368287999998</v>
      </c>
      <c r="V907" s="23">
        <v>0.17947225476000001</v>
      </c>
      <c r="W907" s="37">
        <f>U907*Info!$B$2</f>
        <v>1.3038416778239998</v>
      </c>
      <c r="X907" s="37">
        <f>W907*SQRT((0.5*V907/U907)^2+Info!$B$3^2)</f>
        <v>7.8136550469334307E-2</v>
      </c>
      <c r="Y907" s="28">
        <f>W907*Info!$D$2</f>
        <v>1.05611175903744</v>
      </c>
      <c r="Z907" s="28">
        <f>Y907*SQRT(Info!$D$3^2+(X907/W907)^2)</f>
        <v>8.2426518254871933E-2</v>
      </c>
      <c r="AA907" s="37">
        <f t="shared" si="243"/>
        <v>0.37517066785501241</v>
      </c>
      <c r="AB907" s="37">
        <f t="shared" si="244"/>
        <v>0.16691068983103585</v>
      </c>
      <c r="AC907" s="37">
        <f>(1-EXP(-Info!$B$6*H907*1000))+(Info!$B$6/(Info!$B$6-Info!$B$7))*(EXP(-Info!$B$7*H907*1000)-EXP(-Info!$B$6*H907*1000))*(Info!$B$9-1)</f>
        <v>0.15107752214760142</v>
      </c>
      <c r="AD907" s="37">
        <f>SQRT((Info!$B$6*EXP(-Info!$B$6*H907*1000)+(Info!$B$6/(Info!$B$6+Info!$B$7))*(Info!$B$9-1)*(-Info!$B$7*EXP(-Info!$B$7*H907*1000)+Info!$B$6*EXP(-Info!$B$6*H907*1000)))^2*(0.01*H907*1000)^2)</f>
        <v>1.3209033490640622E-3</v>
      </c>
      <c r="AE907" s="37">
        <f t="shared" si="245"/>
        <v>2.5221322485955152E-2</v>
      </c>
      <c r="AF907" s="37">
        <f t="shared" si="246"/>
        <v>4.5172083860805641</v>
      </c>
      <c r="AG907" s="37">
        <f t="shared" si="247"/>
        <v>0.16868682823374587</v>
      </c>
      <c r="AH907" s="37">
        <f t="shared" si="248"/>
        <v>0.80234607212798648</v>
      </c>
      <c r="AI907">
        <f>AF907*EXP(Info!$B$6*H907*1000)</f>
        <v>5.204818111501079</v>
      </c>
      <c r="AJ907">
        <f>2*SQRT((EXP(Info!$B$6*H907)*AG907)^2+(Info!$B$6*H907*0.01*AI907)^2)</f>
        <v>0.33742146284134039</v>
      </c>
      <c r="AK907">
        <f t="shared" si="249"/>
        <v>0.49886443704680999</v>
      </c>
      <c r="AL907">
        <f t="shared" si="250"/>
        <v>0.44388228853665673</v>
      </c>
      <c r="AM907">
        <f t="shared" si="251"/>
        <v>0.81</v>
      </c>
      <c r="AN907">
        <f t="shared" si="252"/>
        <v>0.17465143858554388</v>
      </c>
      <c r="AO907">
        <f t="shared" si="253"/>
        <v>11.2</v>
      </c>
      <c r="AP907">
        <f t="shared" si="254"/>
        <v>0.6181164014260897</v>
      </c>
      <c r="AQ907">
        <f t="shared" si="255"/>
        <v>3</v>
      </c>
      <c r="AR907">
        <v>1</v>
      </c>
      <c r="AS907">
        <v>1</v>
      </c>
      <c r="AT907">
        <v>0</v>
      </c>
      <c r="AU907">
        <v>0</v>
      </c>
      <c r="AV907">
        <v>1</v>
      </c>
      <c r="AW907">
        <v>0</v>
      </c>
      <c r="AX907">
        <v>0</v>
      </c>
    </row>
    <row r="908" spans="1:50">
      <c r="A908" s="13" t="s">
        <v>253</v>
      </c>
      <c r="B908" s="13" t="s">
        <v>254</v>
      </c>
      <c r="C908" s="13" t="s">
        <v>434</v>
      </c>
      <c r="D908" s="13">
        <v>15.19083</v>
      </c>
      <c r="E908" s="13">
        <v>82.031660000000002</v>
      </c>
      <c r="F908" s="13">
        <v>2026</v>
      </c>
      <c r="G908">
        <v>72.5</v>
      </c>
      <c r="H908">
        <v>16.184799999999999</v>
      </c>
      <c r="J908">
        <f>(F908*100*Info!$B$11)/AI908</f>
        <v>2.0998568909526893</v>
      </c>
      <c r="K908">
        <f>2*((F908*100*Info!$B$11)/AI908^2)*(AJ908/2)</f>
        <v>0.15965381188523795</v>
      </c>
      <c r="L908">
        <f t="shared" si="240"/>
        <v>0.8570093467515022</v>
      </c>
      <c r="M908">
        <f t="shared" si="241"/>
        <v>19.255687711540947</v>
      </c>
      <c r="N908">
        <f t="shared" si="242"/>
        <v>1.7311932817228517</v>
      </c>
      <c r="O908" s="14">
        <v>1.7012987012987013</v>
      </c>
      <c r="P908" s="14">
        <v>0.21956366913420683</v>
      </c>
      <c r="Q908">
        <v>1.31</v>
      </c>
      <c r="R908">
        <v>0.12</v>
      </c>
      <c r="S908">
        <v>3.09</v>
      </c>
      <c r="T908">
        <v>0.13</v>
      </c>
      <c r="U908" s="23">
        <v>2.2240007785800002</v>
      </c>
      <c r="V908" s="23">
        <v>0.10671323256000001</v>
      </c>
      <c r="W908" s="37">
        <f>U908*Info!$B$2</f>
        <v>1.0675203737184</v>
      </c>
      <c r="X908" s="37">
        <f>W908*SQRT((0.5*V908/U908)^2+Info!$B$3^2)</f>
        <v>5.9202463608838012E-2</v>
      </c>
      <c r="Y908" s="28">
        <f>W908*Info!$D$2</f>
        <v>0.86469150271190409</v>
      </c>
      <c r="Z908" s="28">
        <f>Y908*SQRT(Info!$D$3^2+(X908/W908)^2)</f>
        <v>6.4566354812631024E-2</v>
      </c>
      <c r="AA908" s="37">
        <f t="shared" si="243"/>
        <v>0.63377832758030128</v>
      </c>
      <c r="AB908" s="37">
        <f t="shared" si="244"/>
        <v>0.12472763486202507</v>
      </c>
      <c r="AC908" s="37">
        <f>(1-EXP(-Info!$B$6*H908*1000))+(Info!$B$6/(Info!$B$6-Info!$B$7))*(EXP(-Info!$B$7*H908*1000)-EXP(-Info!$B$6*H908*1000))*(Info!$B$9-1)</f>
        <v>0.15771621693504642</v>
      </c>
      <c r="AD908" s="37">
        <f>SQRT((Info!$B$6*EXP(-Info!$B$6*H908*1000)+(Info!$B$6/(Info!$B$6+Info!$B$7))*(Info!$B$9-1)*(-Info!$B$7*EXP(-Info!$B$7*H908*1000)+Info!$B$6*EXP(-Info!$B$6*H908*1000)))^2*(0.01*H908*1000)^2)</f>
        <v>1.3741588287491994E-3</v>
      </c>
      <c r="AE908" s="37">
        <f t="shared" si="245"/>
        <v>1.9690840062319755E-2</v>
      </c>
      <c r="AF908" s="37">
        <f t="shared" si="246"/>
        <v>2.1253513770867101</v>
      </c>
      <c r="AG908" s="37">
        <f t="shared" si="247"/>
        <v>9.3709889318846259E-2</v>
      </c>
      <c r="AH908" s="37">
        <f t="shared" si="248"/>
        <v>0.68781597963971208</v>
      </c>
      <c r="AI908">
        <f>AF908*EXP(Info!$B$6*H908*1000)</f>
        <v>2.4654164311090945</v>
      </c>
      <c r="AJ908">
        <f>2*SQRT((EXP(Info!$B$6*H908)*AG908)^2+(Info!$B$6*H908*0.01*AI908)^2)</f>
        <v>0.18744759836108962</v>
      </c>
      <c r="AK908">
        <f t="shared" si="249"/>
        <v>0.84273504218352657</v>
      </c>
      <c r="AL908">
        <f t="shared" si="250"/>
        <v>0.33170067215206944</v>
      </c>
      <c r="AM908">
        <f t="shared" si="251"/>
        <v>0.77</v>
      </c>
      <c r="AN908">
        <f t="shared" si="252"/>
        <v>0.12186135311452559</v>
      </c>
      <c r="AO908">
        <f t="shared" si="253"/>
        <v>9.17</v>
      </c>
      <c r="AP908">
        <f t="shared" si="254"/>
        <v>0.76497216983213545</v>
      </c>
      <c r="AQ908">
        <f t="shared" si="255"/>
        <v>3</v>
      </c>
      <c r="AR908">
        <v>1</v>
      </c>
      <c r="AS908">
        <v>1</v>
      </c>
      <c r="AT908">
        <v>0</v>
      </c>
      <c r="AU908">
        <v>0</v>
      </c>
      <c r="AV908">
        <v>1</v>
      </c>
      <c r="AW908">
        <v>0</v>
      </c>
      <c r="AX908">
        <v>0</v>
      </c>
    </row>
    <row r="909" spans="1:50">
      <c r="A909" s="13" t="s">
        <v>253</v>
      </c>
      <c r="B909" s="13" t="s">
        <v>254</v>
      </c>
      <c r="C909" s="13" t="s">
        <v>434</v>
      </c>
      <c r="D909" s="13">
        <v>15.19083</v>
      </c>
      <c r="E909" s="13">
        <v>82.031660000000002</v>
      </c>
      <c r="F909" s="13">
        <v>2026</v>
      </c>
      <c r="G909">
        <v>77.5</v>
      </c>
      <c r="H909">
        <v>16.919499999999999</v>
      </c>
      <c r="J909">
        <f>(F909*100*Info!$B$11)/AI909</f>
        <v>2.0489320880447504</v>
      </c>
      <c r="K909">
        <f>2*((F909*100*Info!$B$11)/AI909^2)*(AJ909/2)</f>
        <v>0.16360994249022864</v>
      </c>
      <c r="L909">
        <f t="shared" si="240"/>
        <v>0.84579439346794938</v>
      </c>
      <c r="M909">
        <f t="shared" si="241"/>
        <v>18.542835417513665</v>
      </c>
      <c r="N909">
        <f t="shared" si="242"/>
        <v>1.8005316633974622</v>
      </c>
      <c r="O909" s="14">
        <v>1.5591397849462365</v>
      </c>
      <c r="P909" s="14">
        <v>0.19372115336296539</v>
      </c>
      <c r="Q909">
        <v>1.45</v>
      </c>
      <c r="R909">
        <v>0.13</v>
      </c>
      <c r="S909">
        <v>3.1</v>
      </c>
      <c r="T909">
        <v>0.15</v>
      </c>
      <c r="U909" s="23">
        <v>2.1948971697000004</v>
      </c>
      <c r="V909" s="23">
        <v>0.12126503700000001</v>
      </c>
      <c r="W909" s="37">
        <f>U909*Info!$B$2</f>
        <v>1.0535506414560001</v>
      </c>
      <c r="X909" s="37">
        <f>W909*SQRT((0.5*V909/U909)^2+Info!$B$3^2)</f>
        <v>6.0182575843186446E-2</v>
      </c>
      <c r="Y909" s="28">
        <f>W909*Info!$D$2</f>
        <v>0.85337601957936016</v>
      </c>
      <c r="Z909" s="28">
        <f>Y909*SQRT(Info!$D$3^2+(X909/W909)^2)</f>
        <v>6.4784126209015094E-2</v>
      </c>
      <c r="AA909" s="37">
        <f t="shared" si="243"/>
        <v>0.50558914349023643</v>
      </c>
      <c r="AB909" s="37">
        <f t="shared" si="244"/>
        <v>0.11403470414829986</v>
      </c>
      <c r="AC909" s="37">
        <f>(1-EXP(-Info!$B$6*H909*1000))+(Info!$B$6/(Info!$B$6-Info!$B$7))*(EXP(-Info!$B$7*H909*1000)-EXP(-Info!$B$6*H909*1000))*(Info!$B$9-1)</f>
        <v>0.16431288708368097</v>
      </c>
      <c r="AD909" s="37">
        <f>SQRT((Info!$B$6*EXP(-Info!$B$6*H909*1000)+(Info!$B$6/(Info!$B$6+Info!$B$7))*(Info!$B$9-1)*(-Info!$B$7*EXP(-Info!$B$7*H909*1000)+Info!$B$6*EXP(-Info!$B$6*H909*1000)))^2*(0.01*H909*1000)^2)</f>
        <v>1.4266539212988197E-3</v>
      </c>
      <c r="AE909" s="37">
        <f t="shared" si="245"/>
        <v>1.8751249670800205E-2</v>
      </c>
      <c r="AF909" s="37">
        <f t="shared" si="246"/>
        <v>2.1635491685755937</v>
      </c>
      <c r="AG909" s="37">
        <f t="shared" si="247"/>
        <v>0.10086422741925048</v>
      </c>
      <c r="AH909" s="37">
        <f t="shared" si="248"/>
        <v>0.6979190866372883</v>
      </c>
      <c r="AI909">
        <f>AF909*EXP(Info!$B$6*H909*1000)</f>
        <v>2.5266926669457028</v>
      </c>
      <c r="AJ909">
        <f>2*SQRT((EXP(Info!$B$6*H909)*AG909)^2+(Info!$B$6*H909*0.01*AI909)^2)</f>
        <v>0.20175975784729869</v>
      </c>
      <c r="AK909">
        <f t="shared" si="249"/>
        <v>0.67228188409896739</v>
      </c>
      <c r="AL909">
        <f t="shared" si="250"/>
        <v>0.30326389221198863</v>
      </c>
      <c r="AM909">
        <f t="shared" si="251"/>
        <v>0.93</v>
      </c>
      <c r="AN909">
        <f t="shared" si="252"/>
        <v>0.14249287275915995</v>
      </c>
      <c r="AO909">
        <f t="shared" si="253"/>
        <v>9.0500000000000007</v>
      </c>
      <c r="AP909">
        <f t="shared" si="254"/>
        <v>0.71034753084097357</v>
      </c>
      <c r="AQ909">
        <f t="shared" si="255"/>
        <v>3</v>
      </c>
      <c r="AR909">
        <v>1</v>
      </c>
      <c r="AS909">
        <v>1</v>
      </c>
      <c r="AT909">
        <v>0</v>
      </c>
      <c r="AU909">
        <v>0</v>
      </c>
      <c r="AV909">
        <v>1</v>
      </c>
      <c r="AW909">
        <v>0</v>
      </c>
      <c r="AX909">
        <v>0</v>
      </c>
    </row>
    <row r="910" spans="1:50">
      <c r="A910" s="13" t="s">
        <v>253</v>
      </c>
      <c r="B910" s="13" t="s">
        <v>254</v>
      </c>
      <c r="C910" s="13" t="s">
        <v>434</v>
      </c>
      <c r="D910" s="13">
        <v>15.19083</v>
      </c>
      <c r="E910" s="13">
        <v>82.031660000000002</v>
      </c>
      <c r="F910" s="13">
        <v>2026</v>
      </c>
      <c r="G910">
        <v>82.5</v>
      </c>
      <c r="H910">
        <v>17.656400000000001</v>
      </c>
      <c r="J910">
        <f>(F910*100*Info!$B$11)/AI910</f>
        <v>2.7373415343079621</v>
      </c>
      <c r="K910">
        <f>2*((F910*100*Info!$B$11)/AI910^2)*(AJ910/2)</f>
        <v>0.35671037582857018</v>
      </c>
      <c r="L910">
        <f t="shared" si="240"/>
        <v>1.1028037395493702</v>
      </c>
      <c r="M910">
        <f t="shared" si="241"/>
        <v>32.300630140907352</v>
      </c>
      <c r="N910">
        <f t="shared" si="242"/>
        <v>4.6477530126758797</v>
      </c>
      <c r="O910" s="14">
        <v>1.8932038834951455</v>
      </c>
      <c r="P910" s="14">
        <v>0.24063609590728241</v>
      </c>
      <c r="Q910">
        <v>1.95</v>
      </c>
      <c r="R910">
        <v>0.18</v>
      </c>
      <c r="S910">
        <v>2.81</v>
      </c>
      <c r="T910">
        <v>0.17</v>
      </c>
      <c r="U910" s="23">
        <v>2.8618548732000004</v>
      </c>
      <c r="V910" s="23">
        <v>0.17462165328000001</v>
      </c>
      <c r="W910" s="37">
        <f>U910*Info!$B$2</f>
        <v>1.3736903391360002</v>
      </c>
      <c r="X910" s="37">
        <f>W910*SQRT((0.5*V910/U910)^2+Info!$B$3^2)</f>
        <v>8.0460820558438284E-2</v>
      </c>
      <c r="Y910" s="28">
        <f>W910*Info!$D$2</f>
        <v>1.1126891747001604</v>
      </c>
      <c r="Z910" s="28">
        <f>Y910*SQRT(Info!$D$3^2+(X910/W910)^2)</f>
        <v>8.5689832676815347E-2</v>
      </c>
      <c r="AA910" s="37">
        <f t="shared" si="243"/>
        <v>0.51951354435914521</v>
      </c>
      <c r="AB910" s="37">
        <f t="shared" si="244"/>
        <v>0.14474244819095713</v>
      </c>
      <c r="AC910" s="37">
        <f>(1-EXP(-Info!$B$6*H910*1000))+(Info!$B$6/(Info!$B$6-Info!$B$7))*(EXP(-Info!$B$7*H910*1000)-EXP(-Info!$B$6*H910*1000))*(Info!$B$9-1)</f>
        <v>0.17088285793253979</v>
      </c>
      <c r="AD910" s="37">
        <f>SQRT((Info!$B$6*EXP(-Info!$B$6*H910*1000)+(Info!$B$6/(Info!$B$6+Info!$B$7))*(Info!$B$9-1)*(-Info!$B$7*EXP(-Info!$B$7*H910*1000)+Info!$B$6*EXP(-Info!$B$6*H910*1000)))^2*(0.01*H910*1000)^2)</f>
        <v>1.4785140373859273E-3</v>
      </c>
      <c r="AE910" s="37">
        <f t="shared" si="245"/>
        <v>2.4745927035513496E-2</v>
      </c>
      <c r="AF910" s="37">
        <f t="shared" si="246"/>
        <v>1.6085348661050856</v>
      </c>
      <c r="AG910" s="37">
        <f t="shared" si="247"/>
        <v>0.12320758227084716</v>
      </c>
      <c r="AH910" s="37">
        <f t="shared" si="248"/>
        <v>0.57243233669220128</v>
      </c>
      <c r="AI910">
        <f>AF910*EXP(Info!$B$6*H910*1000)</f>
        <v>1.8912589521793965</v>
      </c>
      <c r="AJ910">
        <f>2*SQRT((EXP(Info!$B$6*H910)*AG910)^2+(Info!$B$6*H910*0.01*AI910)^2)</f>
        <v>0.24645506713929893</v>
      </c>
      <c r="AK910">
        <f t="shared" si="249"/>
        <v>0.69079715993435542</v>
      </c>
      <c r="AL910">
        <f t="shared" si="250"/>
        <v>0.3849280667190314</v>
      </c>
      <c r="AM910">
        <f t="shared" si="251"/>
        <v>1.03</v>
      </c>
      <c r="AN910">
        <f t="shared" si="252"/>
        <v>0.16180000804558167</v>
      </c>
      <c r="AO910">
        <f t="shared" si="253"/>
        <v>11.8</v>
      </c>
      <c r="AP910">
        <f t="shared" si="254"/>
        <v>0.66153035963638784</v>
      </c>
      <c r="AQ910">
        <f t="shared" si="255"/>
        <v>3</v>
      </c>
      <c r="AR910">
        <v>1</v>
      </c>
      <c r="AS910">
        <v>1</v>
      </c>
      <c r="AT910">
        <v>0</v>
      </c>
      <c r="AU910">
        <v>0</v>
      </c>
      <c r="AV910">
        <v>1</v>
      </c>
      <c r="AW910">
        <v>0</v>
      </c>
      <c r="AX910">
        <v>0</v>
      </c>
    </row>
    <row r="911" spans="1:50">
      <c r="A911" s="13" t="s">
        <v>253</v>
      </c>
      <c r="B911" s="13" t="s">
        <v>254</v>
      </c>
      <c r="C911" s="13" t="s">
        <v>434</v>
      </c>
      <c r="D911" s="13">
        <v>15.19083</v>
      </c>
      <c r="E911" s="13">
        <v>82.031660000000002</v>
      </c>
      <c r="F911" s="13">
        <v>2026</v>
      </c>
      <c r="G911">
        <v>87.5</v>
      </c>
      <c r="H911">
        <v>17.9877</v>
      </c>
      <c r="J911">
        <f>(F911*100*Info!$B$11)/AI911</f>
        <v>2.7010635279706516</v>
      </c>
      <c r="K911">
        <f>2*((F911*100*Info!$B$11)/AI911^2)*(AJ911/2)</f>
        <v>0.36396311225733857</v>
      </c>
      <c r="L911">
        <f t="shared" si="240"/>
        <v>1.2149532723848995</v>
      </c>
      <c r="M911">
        <f t="shared" si="241"/>
        <v>35.113825902833653</v>
      </c>
      <c r="N911">
        <f t="shared" si="242"/>
        <v>5.0853505012025</v>
      </c>
      <c r="O911" s="14">
        <v>2.3703703703703702</v>
      </c>
      <c r="P911" s="14">
        <v>0.2932752698861662</v>
      </c>
      <c r="Q911">
        <v>1.92</v>
      </c>
      <c r="R911">
        <v>0.17</v>
      </c>
      <c r="S911">
        <v>3</v>
      </c>
      <c r="T911">
        <v>0.17</v>
      </c>
      <c r="U911" s="23">
        <v>3.1528909620000003</v>
      </c>
      <c r="V911" s="23">
        <v>0.16734575105999999</v>
      </c>
      <c r="W911" s="37">
        <f>U911*Info!$B$2</f>
        <v>1.5133876617600002</v>
      </c>
      <c r="X911" s="37">
        <f>W911*SQRT((0.5*V911/U911)^2+Info!$B$3^2)</f>
        <v>8.5667499787456317E-2</v>
      </c>
      <c r="Y911" s="28">
        <f>W911*Info!$D$2</f>
        <v>1.2258440060256002</v>
      </c>
      <c r="Z911" s="28">
        <f>Y911*SQRT(Info!$D$3^2+(X911/W911)^2)</f>
        <v>9.2584013581369459E-2</v>
      </c>
      <c r="AA911" s="37">
        <f t="shared" si="243"/>
        <v>0.85698270861037007</v>
      </c>
      <c r="AB911" s="37">
        <f t="shared" si="244"/>
        <v>0.16982790260005784</v>
      </c>
      <c r="AC911" s="37">
        <f>(1-EXP(-Info!$B$6*H911*1000))+(Info!$B$6/(Info!$B$6-Info!$B$7))*(EXP(-Info!$B$7*H911*1000)-EXP(-Info!$B$6*H911*1000))*(Info!$B$9-1)</f>
        <v>0.17382155046050185</v>
      </c>
      <c r="AD911" s="37">
        <f>SQRT((Info!$B$6*EXP(-Info!$B$6*H911*1000)+(Info!$B$6/(Info!$B$6+Info!$B$7))*(Info!$B$9-1)*(-Info!$B$7*EXP(-Info!$B$7*H911*1000)+Info!$B$6*EXP(-Info!$B$6*H911*1000)))^2*(0.01*H911*1000)^2)</f>
        <v>1.5015733125554633E-3</v>
      </c>
      <c r="AE911" s="37">
        <f t="shared" si="245"/>
        <v>2.9547783554386562E-2</v>
      </c>
      <c r="AF911" s="37">
        <f t="shared" si="246"/>
        <v>1.6251939308459049</v>
      </c>
      <c r="AG911" s="37">
        <f t="shared" si="247"/>
        <v>0.1291118549313427</v>
      </c>
      <c r="AH911" s="37">
        <f t="shared" si="248"/>
        <v>0.5417313102819683</v>
      </c>
      <c r="AI911">
        <f>AF911*EXP(Info!$B$6*H911*1000)</f>
        <v>1.9166604666355218</v>
      </c>
      <c r="AJ911">
        <f>2*SQRT((EXP(Info!$B$6*H911)*AG911)^2+(Info!$B$6*H911*0.01*AI911)^2)</f>
        <v>0.25826630930868172</v>
      </c>
      <c r="AK911">
        <f t="shared" si="249"/>
        <v>1.1395299076392091</v>
      </c>
      <c r="AL911">
        <f t="shared" si="250"/>
        <v>0.45164032417459382</v>
      </c>
      <c r="AM911">
        <f t="shared" si="251"/>
        <v>0.81</v>
      </c>
      <c r="AN911">
        <f t="shared" si="252"/>
        <v>0.12323618869116737</v>
      </c>
      <c r="AO911">
        <f t="shared" si="253"/>
        <v>13</v>
      </c>
      <c r="AP911">
        <f t="shared" si="254"/>
        <v>0.75180854616892712</v>
      </c>
      <c r="AQ911">
        <f t="shared" si="255"/>
        <v>3</v>
      </c>
      <c r="AR911">
        <v>1</v>
      </c>
      <c r="AS911">
        <v>1</v>
      </c>
      <c r="AT911">
        <v>0</v>
      </c>
      <c r="AU911">
        <v>0</v>
      </c>
      <c r="AV911">
        <v>1</v>
      </c>
      <c r="AW911">
        <v>0</v>
      </c>
      <c r="AX911">
        <v>0</v>
      </c>
    </row>
    <row r="912" spans="1:50">
      <c r="A912" s="13" t="s">
        <v>253</v>
      </c>
      <c r="B912" s="13" t="s">
        <v>254</v>
      </c>
      <c r="C912" s="13" t="s">
        <v>434</v>
      </c>
      <c r="D912" s="13">
        <v>15.19083</v>
      </c>
      <c r="E912" s="13">
        <v>82.031660000000002</v>
      </c>
      <c r="F912" s="13">
        <v>2026</v>
      </c>
      <c r="G912">
        <v>92.5</v>
      </c>
      <c r="H912">
        <v>18.144300000000001</v>
      </c>
      <c r="J912">
        <f>(F912*100*Info!$B$11)/AI912</f>
        <v>2.6790227629545802</v>
      </c>
      <c r="K912">
        <f>2*((F912*100*Info!$B$11)/AI912^2)*(AJ912/2)</f>
        <v>0.38347821367111062</v>
      </c>
      <c r="L912">
        <f t="shared" si="240"/>
        <v>1.3271028052204286</v>
      </c>
      <c r="M912">
        <f t="shared" si="241"/>
        <v>38.042123276440549</v>
      </c>
      <c r="N912">
        <f t="shared" si="242"/>
        <v>5.8422210366096712</v>
      </c>
      <c r="O912" s="14">
        <v>1.6804123711340206</v>
      </c>
      <c r="P912" s="14">
        <v>0.22697431400484541</v>
      </c>
      <c r="Q912">
        <v>1.63</v>
      </c>
      <c r="R912">
        <v>0.16</v>
      </c>
      <c r="S912">
        <v>2.98</v>
      </c>
      <c r="T912">
        <v>0.18</v>
      </c>
      <c r="U912" s="23">
        <v>3.4439270508000002</v>
      </c>
      <c r="V912" s="23">
        <v>0.19159875846000002</v>
      </c>
      <c r="W912" s="37">
        <f>U912*Info!$B$2</f>
        <v>1.6530849843840001</v>
      </c>
      <c r="X912" s="37">
        <f>W912*SQRT((0.5*V912/U912)^2+Info!$B$3^2)</f>
        <v>9.4584490094360818E-2</v>
      </c>
      <c r="Y912" s="28">
        <f>W912*Info!$D$2</f>
        <v>1.3389988373510402</v>
      </c>
      <c r="Z912" s="28">
        <f>Y912*SQRT(Info!$D$3^2+(X912/W912)^2)</f>
        <v>0.10174435336376342</v>
      </c>
      <c r="AA912" s="37">
        <f t="shared" si="243"/>
        <v>2.7327386750020555E-2</v>
      </c>
      <c r="AB912" s="37">
        <f t="shared" si="244"/>
        <v>0.14773476425981388</v>
      </c>
      <c r="AC912" s="37">
        <f>(1-EXP(-Info!$B$6*H912*1000))+(Info!$B$6/(Info!$B$6-Info!$B$7))*(EXP(-Info!$B$7*H912*1000)-EXP(-Info!$B$6*H912*1000))*(Info!$B$9-1)</f>
        <v>0.17520737919395657</v>
      </c>
      <c r="AD912" s="37">
        <f>SQRT((Info!$B$6*EXP(-Info!$B$6*H912*1000)+(Info!$B$6/(Info!$B$6+Info!$B$7))*(Info!$B$9-1)*(-Info!$B$7*EXP(-Info!$B$7*H912*1000)+Info!$B$6*EXP(-Info!$B$6*H912*1000)))^2*(0.01*H912*1000)^2)</f>
        <v>1.5124180328590514E-3</v>
      </c>
      <c r="AE912" s="37">
        <f t="shared" si="245"/>
        <v>2.5884253858804617E-2</v>
      </c>
      <c r="AF912" s="37">
        <f t="shared" si="246"/>
        <v>1.636213202836269</v>
      </c>
      <c r="AG912" s="37">
        <f t="shared" si="247"/>
        <v>0.13828198739979622</v>
      </c>
      <c r="AH912" s="37">
        <f t="shared" si="248"/>
        <v>0.54906483316653321</v>
      </c>
      <c r="AI912">
        <f>AF912*EXP(Info!$B$6*H912*1000)</f>
        <v>1.9324291504798194</v>
      </c>
      <c r="AJ912">
        <f>2*SQRT((EXP(Info!$B$6*H912)*AG912)^2+(Info!$B$6*H912*0.01*AI912)^2)</f>
        <v>0.27660999709264011</v>
      </c>
      <c r="AK912">
        <f t="shared" si="249"/>
        <v>3.6337226161502333E-2</v>
      </c>
      <c r="AL912">
        <f t="shared" si="250"/>
        <v>0.39288583207254901</v>
      </c>
      <c r="AM912">
        <f t="shared" si="251"/>
        <v>0.97</v>
      </c>
      <c r="AN912">
        <f t="shared" si="252"/>
        <v>0.16196199339583861</v>
      </c>
      <c r="AO912">
        <f t="shared" si="253"/>
        <v>14.2</v>
      </c>
      <c r="AP912">
        <f t="shared" si="254"/>
        <v>0.48793494936069354</v>
      </c>
      <c r="AQ912">
        <f t="shared" si="255"/>
        <v>3</v>
      </c>
      <c r="AR912">
        <v>1</v>
      </c>
      <c r="AS912">
        <v>1</v>
      </c>
      <c r="AT912">
        <v>0</v>
      </c>
      <c r="AU912">
        <v>0</v>
      </c>
      <c r="AV912">
        <v>1</v>
      </c>
      <c r="AW912">
        <v>0</v>
      </c>
      <c r="AX912">
        <v>0</v>
      </c>
    </row>
    <row r="913" spans="1:50">
      <c r="A913" s="13" t="s">
        <v>253</v>
      </c>
      <c r="B913" s="13" t="s">
        <v>254</v>
      </c>
      <c r="C913" s="13" t="s">
        <v>434</v>
      </c>
      <c r="D913" s="13">
        <v>15.19083</v>
      </c>
      <c r="E913" s="13">
        <v>82.031660000000002</v>
      </c>
      <c r="F913" s="13">
        <v>2026</v>
      </c>
      <c r="G913">
        <v>97.5</v>
      </c>
      <c r="H913">
        <v>19.4589</v>
      </c>
      <c r="J913">
        <f>(F913*100*Info!$B$11)/AI913</f>
        <v>1.6050653612565198</v>
      </c>
      <c r="K913">
        <f>2*((F913*100*Info!$B$11)/AI913^2)*(AJ913/2)</f>
        <v>0.11303297476594071</v>
      </c>
      <c r="L913">
        <f t="shared" si="240"/>
        <v>1.1588785059671347</v>
      </c>
      <c r="M913">
        <f t="shared" si="241"/>
        <v>19.902810501808339</v>
      </c>
      <c r="N913">
        <f t="shared" si="242"/>
        <v>1.6231408298027012</v>
      </c>
      <c r="O913" s="14">
        <v>1.8314606741573032</v>
      </c>
      <c r="P913" s="14">
        <v>0.2051471744688626</v>
      </c>
      <c r="Q913">
        <v>1.63</v>
      </c>
      <c r="R913">
        <v>0.13</v>
      </c>
      <c r="S913">
        <v>3.94</v>
      </c>
      <c r="T913">
        <v>0.14000000000000001</v>
      </c>
      <c r="U913" s="23">
        <v>3.0073729176000001</v>
      </c>
      <c r="V913" s="23">
        <v>0.12369033774</v>
      </c>
      <c r="W913" s="37">
        <f>U913*Info!$B$2</f>
        <v>1.443539000448</v>
      </c>
      <c r="X913" s="37">
        <f>W913*SQRT((0.5*V913/U913)^2+Info!$B$3^2)</f>
        <v>7.8043268603958271E-2</v>
      </c>
      <c r="Y913" s="28">
        <f>W913*Info!$D$2</f>
        <v>1.1692665903628801</v>
      </c>
      <c r="Z913" s="28">
        <f>Y913*SQRT(Info!$D$3^2+(X913/W913)^2)</f>
        <v>8.6105186472848955E-2</v>
      </c>
      <c r="AA913" s="37">
        <f t="shared" si="243"/>
        <v>0.38792167370930319</v>
      </c>
      <c r="AB913" s="37">
        <f t="shared" si="244"/>
        <v>0.12888790700654995</v>
      </c>
      <c r="AC913" s="37">
        <f>(1-EXP(-Info!$B$6*H913*1000))+(Info!$B$6/(Info!$B$6-Info!$B$7))*(EXP(-Info!$B$7*H913*1000)-EXP(-Info!$B$6*H913*1000))*(Info!$B$9-1)</f>
        <v>0.18675929008751049</v>
      </c>
      <c r="AD913" s="37">
        <f>SQRT((Info!$B$6*EXP(-Info!$B$6*H913*1000)+(Info!$B$6/(Info!$B$6+Info!$B$7))*(Info!$B$9-1)*(-Info!$B$7*EXP(-Info!$B$7*H913*1000)+Info!$B$6*EXP(-Info!$B$6*H913*1000)))^2*(0.01*H913*1000)^2)</f>
        <v>1.6020747985165142E-3</v>
      </c>
      <c r="AE913" s="37">
        <f t="shared" si="245"/>
        <v>2.4079035538179656E-2</v>
      </c>
      <c r="AF913" s="37">
        <f t="shared" si="246"/>
        <v>2.6982854332456112</v>
      </c>
      <c r="AG913" s="37">
        <f t="shared" si="247"/>
        <v>0.1135513235941044</v>
      </c>
      <c r="AH913" s="37">
        <f t="shared" si="248"/>
        <v>0.68484401859025668</v>
      </c>
      <c r="AI913">
        <f>AF913*EXP(Info!$B$6*H913*1000)</f>
        <v>3.2254273295634546</v>
      </c>
      <c r="AJ913">
        <f>2*SQRT((EXP(Info!$B$6*H913)*AG913)^2+(Info!$B$6*H913*0.01*AI913)^2)</f>
        <v>0.22714317731367129</v>
      </c>
      <c r="AK913">
        <f t="shared" si="249"/>
        <v>0.51581944953126047</v>
      </c>
      <c r="AL913">
        <f t="shared" si="250"/>
        <v>0.34276449989321894</v>
      </c>
      <c r="AM913">
        <f t="shared" si="251"/>
        <v>0.89</v>
      </c>
      <c r="AN913">
        <f t="shared" si="252"/>
        <v>0.12237962936541462</v>
      </c>
      <c r="AO913">
        <f t="shared" si="253"/>
        <v>12.4</v>
      </c>
      <c r="AP913">
        <f t="shared" si="254"/>
        <v>0.60899021316547586</v>
      </c>
      <c r="AQ913">
        <f t="shared" si="255"/>
        <v>3</v>
      </c>
      <c r="AR913">
        <v>1</v>
      </c>
      <c r="AS913">
        <v>1</v>
      </c>
      <c r="AT913">
        <v>0</v>
      </c>
      <c r="AU913">
        <v>0</v>
      </c>
      <c r="AV913">
        <v>1</v>
      </c>
      <c r="AW913">
        <v>0</v>
      </c>
      <c r="AX913">
        <v>0</v>
      </c>
    </row>
    <row r="914" spans="1:50">
      <c r="A914" s="13" t="s">
        <v>253</v>
      </c>
      <c r="B914" s="13" t="s">
        <v>254</v>
      </c>
      <c r="C914" s="13" t="s">
        <v>434</v>
      </c>
      <c r="D914" s="13">
        <v>15.19083</v>
      </c>
      <c r="E914" s="13">
        <v>82.031660000000002</v>
      </c>
      <c r="F914" s="13">
        <v>2026</v>
      </c>
      <c r="G914">
        <v>102.49999999999999</v>
      </c>
      <c r="H914">
        <v>20.757400000000001</v>
      </c>
      <c r="J914">
        <f>(F914*100*Info!$B$11)/AI914</f>
        <v>1.3382451296322575</v>
      </c>
      <c r="K914">
        <f>2*((F914*100*Info!$B$11)/AI914^2)*(AJ914/2)</f>
        <v>6.5511338625809795E-2</v>
      </c>
      <c r="L914">
        <f t="shared" si="240"/>
        <v>1.0186915899227234</v>
      </c>
      <c r="M914">
        <f t="shared" si="241"/>
        <v>14.586871929282252</v>
      </c>
      <c r="N914">
        <f t="shared" si="242"/>
        <v>0.86895069409881032</v>
      </c>
      <c r="O914" s="14">
        <v>1.7446808510638299</v>
      </c>
      <c r="P914" s="14">
        <v>0.1333389935900319</v>
      </c>
      <c r="Q914">
        <v>1.64</v>
      </c>
      <c r="R914">
        <v>0.09</v>
      </c>
      <c r="S914">
        <v>4.32</v>
      </c>
      <c r="T914">
        <v>0.11</v>
      </c>
      <c r="U914" s="23">
        <v>2.6435778066000002</v>
      </c>
      <c r="V914" s="23">
        <v>8.9736127380000003E-2</v>
      </c>
      <c r="W914" s="37">
        <f>U914*Info!$B$2</f>
        <v>1.268917347168</v>
      </c>
      <c r="X914" s="37">
        <f>W914*SQRT((0.5*V914/U914)^2+Info!$B$3^2)</f>
        <v>6.7001539267035351E-2</v>
      </c>
      <c r="Y914" s="28">
        <f>W914*Info!$D$2</f>
        <v>1.02782305120608</v>
      </c>
      <c r="Z914" s="28">
        <f>Y914*SQRT(Info!$D$3^2+(X914/W914)^2)</f>
        <v>7.4742349383643408E-2</v>
      </c>
      <c r="AA914" s="37">
        <f t="shared" si="243"/>
        <v>0.47576350389582989</v>
      </c>
      <c r="AB914" s="37">
        <f t="shared" si="244"/>
        <v>9.4519987658974666E-2</v>
      </c>
      <c r="AC914" s="37">
        <f>(1-EXP(-Info!$B$6*H914*1000))+(Info!$B$6/(Info!$B$6-Info!$B$7))*(EXP(-Info!$B$7*H914*1000)-EXP(-Info!$B$6*H914*1000))*(Info!$B$9-1)</f>
        <v>0.19802775587437565</v>
      </c>
      <c r="AD914" s="37">
        <f>SQRT((Info!$B$6*EXP(-Info!$B$6*H914*1000)+(Info!$B$6/(Info!$B$6+Info!$B$7))*(Info!$B$9-1)*(-Info!$B$7*EXP(-Info!$B$7*H914*1000)+Info!$B$6*EXP(-Info!$B$6*H914*1000)))^2*(0.01*H914*1000)^2)</f>
        <v>1.6882429359953513E-3</v>
      </c>
      <c r="AE914" s="37">
        <f t="shared" si="245"/>
        <v>1.8734806572476583E-2</v>
      </c>
      <c r="AF914" s="37">
        <f t="shared" si="246"/>
        <v>3.1979625697904992</v>
      </c>
      <c r="AG914" s="37">
        <f t="shared" si="247"/>
        <v>9.4670015151021983E-2</v>
      </c>
      <c r="AH914" s="37">
        <f t="shared" si="248"/>
        <v>0.74026911337743029</v>
      </c>
      <c r="AI914">
        <f>AF914*EXP(Info!$B$6*H914*1000)</f>
        <v>3.8685152423121729</v>
      </c>
      <c r="AJ914">
        <f>2*SQRT((EXP(Info!$B$6*H914)*AG914)^2+(Info!$B$6*H914*0.01*AI914)^2)</f>
        <v>0.18937607647999513</v>
      </c>
      <c r="AK914">
        <f t="shared" si="249"/>
        <v>0.632622731130285</v>
      </c>
      <c r="AL914">
        <f t="shared" si="250"/>
        <v>0.25136645518027723</v>
      </c>
      <c r="AM914">
        <f t="shared" si="251"/>
        <v>0.94</v>
      </c>
      <c r="AN914">
        <f t="shared" si="252"/>
        <v>8.8442636440302938E-2</v>
      </c>
      <c r="AO914">
        <f t="shared" si="253"/>
        <v>10.9</v>
      </c>
      <c r="AP914">
        <f t="shared" si="254"/>
        <v>0.65996954835527466</v>
      </c>
      <c r="AQ914">
        <f t="shared" si="255"/>
        <v>3</v>
      </c>
      <c r="AR914">
        <v>1</v>
      </c>
      <c r="AS914">
        <v>1</v>
      </c>
      <c r="AT914">
        <v>0</v>
      </c>
      <c r="AU914">
        <v>0</v>
      </c>
      <c r="AV914">
        <v>1</v>
      </c>
      <c r="AW914">
        <v>0</v>
      </c>
      <c r="AX914">
        <v>0</v>
      </c>
    </row>
    <row r="915" spans="1:50">
      <c r="A915" s="13" t="s">
        <v>253</v>
      </c>
      <c r="B915" s="13" t="s">
        <v>254</v>
      </c>
      <c r="C915" s="13" t="s">
        <v>434</v>
      </c>
      <c r="D915" s="13">
        <v>15.19083</v>
      </c>
      <c r="E915" s="13">
        <v>82.031660000000002</v>
      </c>
      <c r="F915" s="13">
        <v>2026</v>
      </c>
      <c r="G915">
        <v>107.5</v>
      </c>
      <c r="H915">
        <v>22.085599999999999</v>
      </c>
      <c r="J915">
        <f>(F915*100*Info!$B$11)/AI915</f>
        <v>1.9305654929880032</v>
      </c>
      <c r="K915">
        <f>2*((F915*100*Info!$B$11)/AI915^2)*(AJ915/2)</f>
        <v>0.19712471699644951</v>
      </c>
      <c r="L915">
        <f t="shared" si="240"/>
        <v>1.1495327115641738</v>
      </c>
      <c r="M915">
        <f t="shared" si="241"/>
        <v>23.745955590271961</v>
      </c>
      <c r="N915">
        <f t="shared" si="242"/>
        <v>2.6954958305581855</v>
      </c>
      <c r="O915" s="14">
        <v>2.1014492753623188</v>
      </c>
      <c r="P915" s="14">
        <v>0.64074036247126454</v>
      </c>
      <c r="Q915">
        <v>1.45</v>
      </c>
      <c r="R915">
        <v>0.31</v>
      </c>
      <c r="S915">
        <v>3.49</v>
      </c>
      <c r="T915">
        <v>0.16</v>
      </c>
      <c r="U915" s="23">
        <v>2.9831199102000001</v>
      </c>
      <c r="V915" s="23">
        <v>0.14794334514000002</v>
      </c>
      <c r="W915" s="37">
        <f>U915*Info!$B$2</f>
        <v>1.431897556896</v>
      </c>
      <c r="X915" s="37">
        <f>W915*SQRT((0.5*V915/U915)^2+Info!$B$3^2)</f>
        <v>7.9915775512684056E-2</v>
      </c>
      <c r="Y915" s="28">
        <f>W915*Info!$D$2</f>
        <v>1.15983702108576</v>
      </c>
      <c r="Z915" s="28">
        <f>Y915*SQRT(Info!$D$3^2+(X915/W915)^2)</f>
        <v>8.6909481031363783E-2</v>
      </c>
      <c r="AA915" s="37">
        <f t="shared" si="243"/>
        <v>0.66955171846631889</v>
      </c>
      <c r="AB915" s="37">
        <f t="shared" si="244"/>
        <v>0.33018719569472343</v>
      </c>
      <c r="AC915" s="37">
        <f>(1-EXP(-Info!$B$6*H915*1000))+(Info!$B$6/(Info!$B$6-Info!$B$7))*(EXP(-Info!$B$7*H915*1000)-EXP(-Info!$B$6*H915*1000))*(Info!$B$9-1)</f>
        <v>0.20940976033463451</v>
      </c>
      <c r="AD915" s="37">
        <f>SQRT((Info!$B$6*EXP(-Info!$B$6*H915*1000)+(Info!$B$6/(Info!$B$6+Info!$B$7))*(Info!$B$9-1)*(-Info!$B$7*EXP(-Info!$B$7*H915*1000)+Info!$B$6*EXP(-Info!$B$6*H915*1000)))^2*(0.01*H915*1000)^2)</f>
        <v>1.7739698256703123E-3</v>
      </c>
      <c r="AE915" s="37">
        <f t="shared" si="245"/>
        <v>6.9154622487559853E-2</v>
      </c>
      <c r="AF915" s="37">
        <f t="shared" si="246"/>
        <v>2.1899523140185653</v>
      </c>
      <c r="AG915" s="37">
        <f t="shared" si="247"/>
        <v>0.13687811988969567</v>
      </c>
      <c r="AH915" s="37">
        <f t="shared" si="248"/>
        <v>0.62749349971878654</v>
      </c>
      <c r="AI915">
        <f>AF915*EXP(Info!$B$6*H915*1000)</f>
        <v>2.6816089382804424</v>
      </c>
      <c r="AJ915">
        <f>2*SQRT((EXP(Info!$B$6*H915)*AG915)^2+(Info!$B$6*H915*0.01*AI915)^2)</f>
        <v>0.27381169143116274</v>
      </c>
      <c r="AK915">
        <f t="shared" si="249"/>
        <v>0.89030292004466427</v>
      </c>
      <c r="AL915">
        <f t="shared" si="250"/>
        <v>0.87809982823054744</v>
      </c>
      <c r="AM915">
        <f t="shared" si="251"/>
        <v>0.69</v>
      </c>
      <c r="AN915">
        <f t="shared" si="252"/>
        <v>0.25694877506678915</v>
      </c>
      <c r="AO915">
        <f t="shared" si="253"/>
        <v>12.3</v>
      </c>
      <c r="AP915">
        <f t="shared" si="254"/>
        <v>0.70444680020302286</v>
      </c>
      <c r="AQ915">
        <f t="shared" si="255"/>
        <v>3</v>
      </c>
      <c r="AR915">
        <v>1</v>
      </c>
      <c r="AS915">
        <v>1</v>
      </c>
      <c r="AT915">
        <v>0</v>
      </c>
      <c r="AU915">
        <v>0</v>
      </c>
      <c r="AV915">
        <v>1</v>
      </c>
      <c r="AW915">
        <v>0</v>
      </c>
      <c r="AX915">
        <v>0</v>
      </c>
    </row>
    <row r="916" spans="1:50">
      <c r="A916" s="13" t="s">
        <v>253</v>
      </c>
      <c r="B916" s="13" t="s">
        <v>254</v>
      </c>
      <c r="C916" s="13" t="s">
        <v>434</v>
      </c>
      <c r="D916" s="13">
        <v>15.19083</v>
      </c>
      <c r="E916" s="13">
        <v>82.031660000000002</v>
      </c>
      <c r="F916" s="13">
        <v>2026</v>
      </c>
      <c r="G916">
        <v>112.5</v>
      </c>
      <c r="H916">
        <v>23.878</v>
      </c>
      <c r="J916">
        <f>(F916*100*Info!$B$11)/AI916</f>
        <v>2.3063456737425683</v>
      </c>
      <c r="K916">
        <f>2*((F916*100*Info!$B$11)/AI916^2)*(AJ916/2)</f>
        <v>0.26570427655190565</v>
      </c>
      <c r="L916">
        <f t="shared" si="240"/>
        <v>1.2990654220115463</v>
      </c>
      <c r="M916">
        <f t="shared" si="241"/>
        <v>32.058204900824357</v>
      </c>
      <c r="N916">
        <f t="shared" si="242"/>
        <v>3.928075361744273</v>
      </c>
      <c r="O916" s="14">
        <v>2.0458715596330275</v>
      </c>
      <c r="P916" s="14">
        <v>0.40676025528913629</v>
      </c>
      <c r="Q916">
        <v>2.23</v>
      </c>
      <c r="R916">
        <v>0.32</v>
      </c>
      <c r="S916">
        <v>3.21</v>
      </c>
      <c r="T916">
        <v>0.14000000000000001</v>
      </c>
      <c r="U916" s="23">
        <v>3.3711680286000001</v>
      </c>
      <c r="V916" s="23">
        <v>0.14066744292</v>
      </c>
      <c r="W916" s="37">
        <f>U916*Info!$B$2</f>
        <v>1.618160653728</v>
      </c>
      <c r="X916" s="37">
        <f>W916*SQRT((0.5*V916/U916)^2+Info!$B$3^2)</f>
        <v>8.7669036336943368E-2</v>
      </c>
      <c r="Y916" s="28">
        <f>W916*Info!$D$2</f>
        <v>1.3107101295196801</v>
      </c>
      <c r="Z916" s="28">
        <f>Y916*SQRT(Info!$D$3^2+(X916/W916)^2)</f>
        <v>9.6631233618389933E-2</v>
      </c>
      <c r="AA916" s="37">
        <f t="shared" si="243"/>
        <v>0.42771090590502747</v>
      </c>
      <c r="AB916" s="37">
        <f t="shared" si="244"/>
        <v>0.22147084741105119</v>
      </c>
      <c r="AC916" s="37">
        <f>(1-EXP(-Info!$B$6*H916*1000))+(Info!$B$6/(Info!$B$6-Info!$B$7))*(EXP(-Info!$B$7*H916*1000)-EXP(-Info!$B$6*H916*1000))*(Info!$B$9-1)</f>
        <v>0.22454167968744596</v>
      </c>
      <c r="AD916" s="37">
        <f>SQRT((Info!$B$6*EXP(-Info!$B$6*H916*1000)+(Info!$B$6/(Info!$B$6+Info!$B$7))*(Info!$B$9-1)*(-Info!$B$7*EXP(-Info!$B$7*H916*1000)+Info!$B$6*EXP(-Info!$B$6*H916*1000)))^2*(0.01*H916*1000)^2)</f>
        <v>1.8858716440227651E-3</v>
      </c>
      <c r="AE916" s="37">
        <f t="shared" si="245"/>
        <v>4.9735977210042109E-2</v>
      </c>
      <c r="AF916" s="37">
        <f t="shared" si="246"/>
        <v>1.8032509452477659</v>
      </c>
      <c r="AG916" s="37">
        <f t="shared" si="247"/>
        <v>0.12927204933646594</v>
      </c>
      <c r="AH916" s="37">
        <f t="shared" si="248"/>
        <v>0.56176041908030094</v>
      </c>
      <c r="AI916">
        <f>AF916*EXP(Info!$B$6*H916*1000)</f>
        <v>2.2446859292915651</v>
      </c>
      <c r="AJ916">
        <f>2*SQRT((EXP(Info!$B$6*H916)*AG916)^2+(Info!$B$6*H916*0.01*AI916)^2)</f>
        <v>0.2586007196227556</v>
      </c>
      <c r="AK916">
        <f t="shared" si="249"/>
        <v>0.56872719158191498</v>
      </c>
      <c r="AL916">
        <f t="shared" si="250"/>
        <v>0.58897957160494951</v>
      </c>
      <c r="AM916">
        <f t="shared" si="251"/>
        <v>1.0900000000000001</v>
      </c>
      <c r="AN916">
        <f t="shared" si="252"/>
        <v>0.26726349429462593</v>
      </c>
      <c r="AO916">
        <f t="shared" si="253"/>
        <v>13.9</v>
      </c>
      <c r="AP916">
        <f t="shared" si="254"/>
        <v>0.60687320901137343</v>
      </c>
      <c r="AQ916">
        <f t="shared" si="255"/>
        <v>3</v>
      </c>
      <c r="AR916">
        <v>1</v>
      </c>
      <c r="AS916">
        <v>1</v>
      </c>
      <c r="AT916">
        <v>0</v>
      </c>
      <c r="AU916">
        <v>0</v>
      </c>
      <c r="AV916">
        <v>1</v>
      </c>
      <c r="AW916">
        <v>0</v>
      </c>
      <c r="AX916">
        <v>0</v>
      </c>
    </row>
    <row r="917" spans="1:50">
      <c r="A917" s="13" t="s">
        <v>253</v>
      </c>
      <c r="B917" s="13" t="s">
        <v>254</v>
      </c>
      <c r="C917" s="13" t="s">
        <v>434</v>
      </c>
      <c r="D917" s="13">
        <v>15.19083</v>
      </c>
      <c r="E917" s="13">
        <v>82.031660000000002</v>
      </c>
      <c r="F917" s="13">
        <v>2026</v>
      </c>
      <c r="G917">
        <v>117.5</v>
      </c>
      <c r="H917">
        <v>25.78</v>
      </c>
      <c r="J917">
        <f>(F917*100*Info!$B$11)/AI917</f>
        <v>1.1410898481070662</v>
      </c>
      <c r="K917">
        <f>2*((F917*100*Info!$B$11)/AI917^2)*(AJ917/2)</f>
        <v>7.4728964729166125E-2</v>
      </c>
      <c r="L917">
        <f t="shared" si="240"/>
        <v>1.3084112164145072</v>
      </c>
      <c r="M917">
        <f t="shared" si="241"/>
        <v>15.975257891340123</v>
      </c>
      <c r="N917">
        <f t="shared" si="242"/>
        <v>1.2957825392322631</v>
      </c>
      <c r="O917" s="14">
        <v>2.08</v>
      </c>
      <c r="P917" s="14">
        <v>0.36041664778419991</v>
      </c>
      <c r="Q917">
        <v>2.08</v>
      </c>
      <c r="R917">
        <v>0.26</v>
      </c>
      <c r="S917">
        <v>5.01</v>
      </c>
      <c r="T917">
        <v>0.2</v>
      </c>
      <c r="U917" s="23">
        <v>3.3954210360000001</v>
      </c>
      <c r="V917" s="23">
        <v>0.16249514958000003</v>
      </c>
      <c r="W917" s="37">
        <f>U917*Info!$B$2</f>
        <v>1.62980209728</v>
      </c>
      <c r="X917" s="37">
        <f>W917*SQRT((0.5*V917/U917)^2+Info!$B$3^2)</f>
        <v>9.034127734451429E-2</v>
      </c>
      <c r="Y917" s="28">
        <f>W917*Info!$D$2</f>
        <v>1.3201396987968002</v>
      </c>
      <c r="Z917" s="28">
        <f>Y917*SQRT(Info!$D$3^2+(X917/W917)^2)</f>
        <v>9.8548022044056841E-2</v>
      </c>
      <c r="AA917" s="37">
        <f t="shared" si="243"/>
        <v>0.45019790272000004</v>
      </c>
      <c r="AB917" s="37">
        <f t="shared" si="244"/>
        <v>0.20158518396012751</v>
      </c>
      <c r="AC917" s="37">
        <f>(1-EXP(-Info!$B$6*H917*1000))+(Info!$B$6/(Info!$B$6-Info!$B$7))*(EXP(-Info!$B$7*H917*1000)-EXP(-Info!$B$6*H917*1000))*(Info!$B$9-1)</f>
        <v>0.24031680794527882</v>
      </c>
      <c r="AD917" s="37">
        <f>SQRT((Info!$B$6*EXP(-Info!$B$6*H917*1000)+(Info!$B$6/(Info!$B$6+Info!$B$7))*(Info!$B$9-1)*(-Info!$B$7*EXP(-Info!$B$7*H917*1000)+Info!$B$6*EXP(-Info!$B$6*H917*1000)))^2*(0.01*H917*1000)^2)</f>
        <v>1.9999727976275491E-3</v>
      </c>
      <c r="AE917" s="37">
        <f t="shared" si="245"/>
        <v>4.8452674458484897E-2</v>
      </c>
      <c r="AF917" s="37">
        <f t="shared" si="246"/>
        <v>3.5816701782778702</v>
      </c>
      <c r="AG917" s="37">
        <f t="shared" si="247"/>
        <v>0.14852398564196906</v>
      </c>
      <c r="AH917" s="37">
        <f t="shared" si="248"/>
        <v>0.71490422720117175</v>
      </c>
      <c r="AI917">
        <f>AF917*EXP(Info!$B$6*H917*1000)</f>
        <v>4.5369097714088751</v>
      </c>
      <c r="AJ917">
        <f>2*SQRT((EXP(Info!$B$6*H917)*AG917)^2+(Info!$B$6*H917*0.01*AI917)^2)</f>
        <v>0.29711820751840712</v>
      </c>
      <c r="AK917">
        <f t="shared" si="249"/>
        <v>0.59862815124678403</v>
      </c>
      <c r="AL917">
        <f t="shared" si="250"/>
        <v>0.5360956382235631</v>
      </c>
      <c r="AM917">
        <f t="shared" si="251"/>
        <v>1</v>
      </c>
      <c r="AN917">
        <f t="shared" si="252"/>
        <v>0.21365860619221497</v>
      </c>
      <c r="AO917">
        <f t="shared" si="253"/>
        <v>14</v>
      </c>
      <c r="AP917">
        <f t="shared" si="254"/>
        <v>0.6125897136015741</v>
      </c>
      <c r="AQ917">
        <f t="shared" si="255"/>
        <v>3</v>
      </c>
      <c r="AR917">
        <v>1</v>
      </c>
      <c r="AS917">
        <v>1</v>
      </c>
      <c r="AT917">
        <v>0</v>
      </c>
      <c r="AU917">
        <v>0</v>
      </c>
      <c r="AV917">
        <v>1</v>
      </c>
      <c r="AW917">
        <v>0</v>
      </c>
      <c r="AX917">
        <v>0</v>
      </c>
    </row>
    <row r="918" spans="1:50">
      <c r="A918" s="13" t="s">
        <v>253</v>
      </c>
      <c r="B918" s="13" t="s">
        <v>254</v>
      </c>
      <c r="C918" s="13" t="s">
        <v>434</v>
      </c>
      <c r="D918" s="13">
        <v>15.19083</v>
      </c>
      <c r="E918" s="13">
        <v>82.031660000000002</v>
      </c>
      <c r="F918" s="13">
        <v>2026</v>
      </c>
      <c r="G918">
        <v>122.50000000000001</v>
      </c>
      <c r="H918">
        <v>27.398</v>
      </c>
      <c r="J918">
        <f>(F918*100*Info!$B$11)/AI918</f>
        <v>2.3368220327323397</v>
      </c>
      <c r="K918">
        <f>2*((F918*100*Info!$B$11)/AI918^2)*(AJ918/2)</f>
        <v>0.26972901579207198</v>
      </c>
      <c r="L918">
        <f t="shared" si="240"/>
        <v>1.2990654220115463</v>
      </c>
      <c r="M918">
        <f t="shared" si="241"/>
        <v>32.481826291255281</v>
      </c>
      <c r="N918">
        <f t="shared" si="242"/>
        <v>3.9634105926638434</v>
      </c>
      <c r="O918" s="14">
        <v>2.0760869565217388</v>
      </c>
      <c r="P918" s="14">
        <v>0.3836294029747489</v>
      </c>
      <c r="Q918">
        <v>1.91</v>
      </c>
      <c r="R918">
        <v>0.25</v>
      </c>
      <c r="S918">
        <v>3.15</v>
      </c>
      <c r="T918">
        <v>0.13</v>
      </c>
      <c r="U918" s="23">
        <v>3.3711680286000001</v>
      </c>
      <c r="V918" s="23">
        <v>0.13339154070000001</v>
      </c>
      <c r="W918" s="37">
        <f>U918*Info!$B$2</f>
        <v>1.618160653728</v>
      </c>
      <c r="X918" s="37">
        <f>W918*SQRT((0.5*V918/U918)^2+Info!$B$3^2)</f>
        <v>8.7011516556660423E-2</v>
      </c>
      <c r="Y918" s="28">
        <f>W918*Info!$D$2</f>
        <v>1.3107101295196801</v>
      </c>
      <c r="Z918" s="28">
        <f>Y918*SQRT(Info!$D$3^2+(X918/W918)^2)</f>
        <v>9.6240523389653942E-2</v>
      </c>
      <c r="AA918" s="37">
        <f t="shared" si="243"/>
        <v>0.4579263027937388</v>
      </c>
      <c r="AB918" s="37">
        <f t="shared" si="244"/>
        <v>0.21062735748278419</v>
      </c>
      <c r="AC918" s="37">
        <f>(1-EXP(-Info!$B$6*H918*1000))+(Info!$B$6/(Info!$B$6-Info!$B$7))*(EXP(-Info!$B$7*H918*1000)-EXP(-Info!$B$6*H918*1000))*(Info!$B$9-1)</f>
        <v>0.25351156250094276</v>
      </c>
      <c r="AD918" s="37">
        <f>SQRT((Info!$B$6*EXP(-Info!$B$6*H918*1000)+(Info!$B$6/(Info!$B$6+Info!$B$7))*(Info!$B$9-1)*(-Info!$B$7*EXP(-Info!$B$7*H918*1000)+Info!$B$6*EXP(-Info!$B$6*H918*1000)))^2*(0.01*H918*1000)^2)</f>
        <v>2.0933685978640668E-3</v>
      </c>
      <c r="AE918" s="37">
        <f t="shared" si="245"/>
        <v>5.3405074593072296E-2</v>
      </c>
      <c r="AF918" s="37">
        <f t="shared" si="246"/>
        <v>1.7232002579487993</v>
      </c>
      <c r="AG918" s="37">
        <f t="shared" si="247"/>
        <v>0.1278254291391433</v>
      </c>
      <c r="AH918" s="37">
        <f t="shared" si="248"/>
        <v>0.54704770093612676</v>
      </c>
      <c r="AI918">
        <f>AF918*EXP(Info!$B$6*H918*1000)</f>
        <v>2.2154111906755527</v>
      </c>
      <c r="AJ918">
        <f>2*SQRT((EXP(Info!$B$6*H918)*AG918)^2+(Info!$B$6*H918*0.01*AI918)^2)</f>
        <v>0.25571510010839743</v>
      </c>
      <c r="AK918">
        <f t="shared" si="249"/>
        <v>0.60890460482483444</v>
      </c>
      <c r="AL918">
        <f t="shared" si="250"/>
        <v>0.56014239448971626</v>
      </c>
      <c r="AM918">
        <f t="shared" si="251"/>
        <v>0.92000000000000015</v>
      </c>
      <c r="AN918">
        <f t="shared" si="252"/>
        <v>0.2083300218115329</v>
      </c>
      <c r="AO918">
        <f t="shared" si="253"/>
        <v>13.9</v>
      </c>
      <c r="AP918">
        <f t="shared" si="254"/>
        <v>0.61583609565255315</v>
      </c>
      <c r="AQ918">
        <f t="shared" si="255"/>
        <v>3</v>
      </c>
      <c r="AR918">
        <v>1</v>
      </c>
      <c r="AS918">
        <v>1</v>
      </c>
      <c r="AT918">
        <v>0</v>
      </c>
      <c r="AU918">
        <v>0</v>
      </c>
      <c r="AV918">
        <v>1</v>
      </c>
      <c r="AW918">
        <v>0</v>
      </c>
      <c r="AX918">
        <v>0</v>
      </c>
    </row>
    <row r="919" spans="1:50">
      <c r="A919" s="13" t="s">
        <v>253</v>
      </c>
      <c r="B919" s="13" t="s">
        <v>254</v>
      </c>
      <c r="C919" s="13" t="s">
        <v>434</v>
      </c>
      <c r="D919" s="13">
        <v>15.19083</v>
      </c>
      <c r="E919" s="13">
        <v>82.031660000000002</v>
      </c>
      <c r="F919" s="13">
        <v>2026</v>
      </c>
      <c r="G919">
        <v>127.49999999999999</v>
      </c>
      <c r="H919">
        <v>29.015000000000001</v>
      </c>
      <c r="J919">
        <f>(F919*100*Info!$B$11)/AI919</f>
        <v>2.0218272232043559</v>
      </c>
      <c r="K919">
        <f>2*((F919*100*Info!$B$11)/AI919^2)*(AJ919/2)</f>
        <v>0.26144005598853642</v>
      </c>
      <c r="L919">
        <f t="shared" si="240"/>
        <v>1.5233644876826045</v>
      </c>
      <c r="M919">
        <f t="shared" si="241"/>
        <v>32.955783775036075</v>
      </c>
      <c r="N919">
        <f t="shared" si="242"/>
        <v>4.5509711325951541</v>
      </c>
      <c r="O919" s="14">
        <v>2.2376237623762374</v>
      </c>
      <c r="P919" s="14">
        <v>0.5465320947586626</v>
      </c>
      <c r="Q919">
        <v>2.2599999999999998</v>
      </c>
      <c r="R919">
        <v>0.4</v>
      </c>
      <c r="S919">
        <v>3.59</v>
      </c>
      <c r="T919">
        <v>0.18</v>
      </c>
      <c r="U919" s="23">
        <v>3.9532402062000003</v>
      </c>
      <c r="V919" s="23">
        <v>0.19159875846000002</v>
      </c>
      <c r="W919" s="37">
        <f>U919*Info!$B$2</f>
        <v>1.8975552989760001</v>
      </c>
      <c r="X919" s="37">
        <f>W919*SQRT((0.5*V919/U919)^2+Info!$B$3^2)</f>
        <v>0.10543382348231689</v>
      </c>
      <c r="Y919" s="28">
        <f>W919*Info!$D$2</f>
        <v>1.5370197921705602</v>
      </c>
      <c r="Z919" s="28">
        <f>Y919*SQRT(Info!$D$3^2+(X919/W919)^2)</f>
        <v>0.11488896037867749</v>
      </c>
      <c r="AA919" s="37">
        <f t="shared" si="243"/>
        <v>0.34006846340023733</v>
      </c>
      <c r="AB919" s="37">
        <f t="shared" si="244"/>
        <v>0.29290036494416205</v>
      </c>
      <c r="AC919" s="37">
        <f>(1-EXP(-Info!$B$6*H919*1000))+(Info!$B$6/(Info!$B$6-Info!$B$7))*(EXP(-Info!$B$7*H919*1000)-EXP(-Info!$B$6*H919*1000))*(Info!$B$9-1)</f>
        <v>0.26649487439665892</v>
      </c>
      <c r="AD919" s="37">
        <f>SQRT((Info!$B$6*EXP(-Info!$B$6*H919*1000)+(Info!$B$6/(Info!$B$6+Info!$B$7))*(Info!$B$9-1)*(-Info!$B$7*EXP(-Info!$B$7*H919*1000)+Info!$B$6*EXP(-Info!$B$6*H919*1000)))^2*(0.01*H919*1000)^2)</f>
        <v>2.1834203334323535E-3</v>
      </c>
      <c r="AE919" s="37">
        <f t="shared" si="245"/>
        <v>7.8059977463400723E-2</v>
      </c>
      <c r="AF919" s="37">
        <f t="shared" si="246"/>
        <v>1.9623537053893287</v>
      </c>
      <c r="AG919" s="37">
        <f t="shared" si="247"/>
        <v>0.16550780434311838</v>
      </c>
      <c r="AH919" s="37">
        <f t="shared" si="248"/>
        <v>0.54661663102766822</v>
      </c>
      <c r="AI919">
        <f>AF919*EXP(Info!$B$6*H919*1000)</f>
        <v>2.5605658201235681</v>
      </c>
      <c r="AJ919">
        <f>2*SQRT((EXP(Info!$B$6*H919)*AG919)^2+(Info!$B$6*H919*0.01*AI919)^2)</f>
        <v>0.33110369852200539</v>
      </c>
      <c r="AK919">
        <f t="shared" si="249"/>
        <v>0.45218903578329556</v>
      </c>
      <c r="AL919">
        <f t="shared" si="250"/>
        <v>0.77893923053250458</v>
      </c>
      <c r="AM919">
        <f t="shared" si="251"/>
        <v>1.01</v>
      </c>
      <c r="AN919">
        <f t="shared" si="252"/>
        <v>0.30464903501696622</v>
      </c>
      <c r="AO919">
        <f t="shared" si="253"/>
        <v>16.3</v>
      </c>
      <c r="AP919">
        <f t="shared" si="254"/>
        <v>0.56602271697704998</v>
      </c>
      <c r="AQ919">
        <f t="shared" si="255"/>
        <v>3</v>
      </c>
      <c r="AR919">
        <v>1</v>
      </c>
      <c r="AS919">
        <v>1</v>
      </c>
      <c r="AT919">
        <v>0</v>
      </c>
      <c r="AU919">
        <v>0</v>
      </c>
      <c r="AV919">
        <v>1</v>
      </c>
      <c r="AW919">
        <v>0</v>
      </c>
      <c r="AX919">
        <v>0</v>
      </c>
    </row>
    <row r="920" spans="1:50">
      <c r="A920" s="13" t="s">
        <v>253</v>
      </c>
      <c r="B920" s="13" t="s">
        <v>254</v>
      </c>
      <c r="C920" s="13" t="s">
        <v>434</v>
      </c>
      <c r="D920" s="13">
        <v>15.19083</v>
      </c>
      <c r="E920" s="13">
        <v>82.031660000000002</v>
      </c>
      <c r="F920" s="13">
        <v>2026</v>
      </c>
      <c r="G920">
        <v>132.5</v>
      </c>
      <c r="H920">
        <v>30.632999999999999</v>
      </c>
      <c r="J920">
        <f>(F920*100*Info!$B$11)/AI920</f>
        <v>2.1836670533880715</v>
      </c>
      <c r="K920">
        <f>2*((F920*100*Info!$B$11)/AI920^2)*(AJ920/2)</f>
        <v>0.24300610858507479</v>
      </c>
      <c r="L920">
        <f t="shared" si="240"/>
        <v>1.1588785059671349</v>
      </c>
      <c r="M920">
        <f t="shared" si="241"/>
        <v>27.077471492252254</v>
      </c>
      <c r="N920">
        <f t="shared" si="242"/>
        <v>3.2771498920189854</v>
      </c>
      <c r="O920" s="14">
        <v>1.7678571428571426</v>
      </c>
      <c r="P920" s="14">
        <v>0.43312684192078948</v>
      </c>
      <c r="Q920">
        <v>1.98</v>
      </c>
      <c r="R920">
        <v>0.35</v>
      </c>
      <c r="S920">
        <v>3.05</v>
      </c>
      <c r="T920">
        <v>0.15</v>
      </c>
      <c r="U920" s="23">
        <v>3.0073729176000001</v>
      </c>
      <c r="V920" s="23">
        <v>0.14309274365999999</v>
      </c>
      <c r="W920" s="37">
        <f>U920*Info!$B$2</f>
        <v>1.443539000448</v>
      </c>
      <c r="X920" s="37">
        <f>W920*SQRT((0.5*V920/U920)^2+Info!$B$3^2)</f>
        <v>7.9930612608269586E-2</v>
      </c>
      <c r="Y920" s="28">
        <f>W920*Info!$D$2</f>
        <v>1.1692665903628801</v>
      </c>
      <c r="Z920" s="28">
        <f>Y920*SQRT(Info!$D$3^2+(X920/W920)^2)</f>
        <v>8.7233709346665425E-2</v>
      </c>
      <c r="AA920" s="37">
        <f t="shared" si="243"/>
        <v>0.32431814240914258</v>
      </c>
      <c r="AB920" s="37">
        <f t="shared" si="244"/>
        <v>0.23084327612040687</v>
      </c>
      <c r="AC920" s="37">
        <f>(1-EXP(-Info!$B$6*H920*1000))+(Info!$B$6/(Info!$B$6-Info!$B$7))*(EXP(-Info!$B$7*H920*1000)-EXP(-Info!$B$6*H920*1000))*(Info!$B$9-1)</f>
        <v>0.27928583910248417</v>
      </c>
      <c r="AD920" s="37">
        <f>SQRT((Info!$B$6*EXP(-Info!$B$6*H920*1000)+(Info!$B$6/(Info!$B$6+Info!$B$7))*(Info!$B$9-1)*(-Info!$B$7*EXP(-Info!$B$7*H920*1000)+Info!$B$6*EXP(-Info!$B$6*H920*1000)))^2*(0.01*H920*1000)^2)</f>
        <v>2.2703159657284809E-3</v>
      </c>
      <c r="AE920" s="37">
        <f t="shared" si="245"/>
        <v>6.447546247986484E-2</v>
      </c>
      <c r="AF920" s="37">
        <f t="shared" si="246"/>
        <v>1.7901559450982234</v>
      </c>
      <c r="AG920" s="37">
        <f t="shared" si="247"/>
        <v>0.1318779940261868</v>
      </c>
      <c r="AH920" s="37">
        <f t="shared" si="248"/>
        <v>0.58693637544204047</v>
      </c>
      <c r="AI920">
        <f>AF920*EXP(Info!$B$6*H920*1000)</f>
        <v>2.3707925958309453</v>
      </c>
      <c r="AJ920">
        <f>2*SQRT((EXP(Info!$B$6*H920)*AG920)^2+(Info!$B$6*H920*0.01*AI920)^2)</f>
        <v>0.26383009354897341</v>
      </c>
      <c r="AK920">
        <f t="shared" si="249"/>
        <v>0.4312458339614369</v>
      </c>
      <c r="AL920">
        <f t="shared" si="250"/>
        <v>0.61390460851461004</v>
      </c>
      <c r="AM920">
        <f t="shared" si="251"/>
        <v>1.1200000000000001</v>
      </c>
      <c r="AN920">
        <f t="shared" si="252"/>
        <v>0.33836666623094425</v>
      </c>
      <c r="AO920">
        <f t="shared" si="253"/>
        <v>12.4</v>
      </c>
      <c r="AP920">
        <f t="shared" si="254"/>
        <v>0.58784101316838377</v>
      </c>
      <c r="AQ920">
        <f t="shared" si="255"/>
        <v>3</v>
      </c>
      <c r="AR920">
        <v>1</v>
      </c>
      <c r="AS920">
        <v>1</v>
      </c>
      <c r="AT920">
        <v>0</v>
      </c>
      <c r="AU920">
        <v>0</v>
      </c>
      <c r="AV920">
        <v>1</v>
      </c>
      <c r="AW920">
        <v>0</v>
      </c>
      <c r="AX920">
        <v>0</v>
      </c>
    </row>
    <row r="921" spans="1:50">
      <c r="A921" s="13" t="s">
        <v>253</v>
      </c>
      <c r="B921" s="13" t="s">
        <v>254</v>
      </c>
      <c r="C921" s="13" t="s">
        <v>434</v>
      </c>
      <c r="D921" s="13">
        <v>15.19083</v>
      </c>
      <c r="E921" s="13">
        <v>82.031660000000002</v>
      </c>
      <c r="F921" s="13">
        <v>2026</v>
      </c>
      <c r="G921">
        <v>137.5</v>
      </c>
      <c r="H921">
        <v>32.252000000000002</v>
      </c>
      <c r="J921">
        <f>(F921*100*Info!$B$11)/AI921</f>
        <v>1.5643760131992595</v>
      </c>
      <c r="K921">
        <f>2*((F921*100*Info!$B$11)/AI921^2)*(AJ921/2)</f>
        <v>0.11693638151890484</v>
      </c>
      <c r="L921">
        <f t="shared" si="240"/>
        <v>1.1308411227582522</v>
      </c>
      <c r="M921">
        <f t="shared" si="241"/>
        <v>18.928949780850921</v>
      </c>
      <c r="N921">
        <f t="shared" si="242"/>
        <v>1.6641791129667136</v>
      </c>
      <c r="O921" s="14">
        <v>1.878048780487805</v>
      </c>
      <c r="P921" s="14">
        <v>0.23420549744109809</v>
      </c>
      <c r="Q921">
        <v>1.54</v>
      </c>
      <c r="R921">
        <v>0.14000000000000001</v>
      </c>
      <c r="S921">
        <v>3.74</v>
      </c>
      <c r="T921">
        <v>0.16</v>
      </c>
      <c r="U921" s="23">
        <v>2.9346138954000001</v>
      </c>
      <c r="V921" s="23">
        <v>0.13581684144000003</v>
      </c>
      <c r="W921" s="37">
        <f>U921*Info!$B$2</f>
        <v>1.4086146697919999</v>
      </c>
      <c r="X921" s="37">
        <f>W921*SQRT((0.5*V921/U921)^2+Info!$B$3^2)</f>
        <v>7.7607925950912884E-2</v>
      </c>
      <c r="Y921" s="28">
        <f>W921*Info!$D$2</f>
        <v>1.14097788253152</v>
      </c>
      <c r="Z921" s="28">
        <f>Y921*SQRT(Info!$D$3^2+(X921/W921)^2)</f>
        <v>8.4889694144025973E-2</v>
      </c>
      <c r="AA921" s="37">
        <f t="shared" si="243"/>
        <v>0.4694341106958051</v>
      </c>
      <c r="AB921" s="37">
        <f t="shared" si="244"/>
        <v>0.14048503097593859</v>
      </c>
      <c r="AC921" s="37">
        <f>(1-EXP(-Info!$B$6*H921*1000))+(Info!$B$6/(Info!$B$6-Info!$B$7))*(EXP(-Info!$B$7*H921*1000)-EXP(-Info!$B$6*H921*1000))*(Info!$B$9-1)</f>
        <v>0.29188708132778607</v>
      </c>
      <c r="AD921" s="37">
        <f>SQRT((Info!$B$6*EXP(-Info!$B$6*H921*1000)+(Info!$B$6/(Info!$B$6+Info!$B$7))*(Info!$B$9-1)*(-Info!$B$7*EXP(-Info!$B$7*H921*1000)+Info!$B$6*EXP(-Info!$B$6*H921*1000)))^2*(0.01*H921*1000)^2)</f>
        <v>2.354124685914641E-3</v>
      </c>
      <c r="AE921" s="37">
        <f t="shared" si="245"/>
        <v>4.1020654282073472E-2</v>
      </c>
      <c r="AF921" s="37">
        <f t="shared" si="246"/>
        <v>2.4620003650217765</v>
      </c>
      <c r="AG921" s="37">
        <f t="shared" si="247"/>
        <v>0.12364851090731206</v>
      </c>
      <c r="AH921" s="37">
        <f t="shared" si="248"/>
        <v>0.65828886765288142</v>
      </c>
      <c r="AI921">
        <f>AF921*EXP(Info!$B$6*H921*1000)</f>
        <v>3.3093205458609933</v>
      </c>
      <c r="AJ921">
        <f>2*SQRT((EXP(Info!$B$6*H921)*AG921)^2+(Info!$B$6*H921*0.01*AI921)^2)</f>
        <v>0.24737017613032186</v>
      </c>
      <c r="AK921">
        <f t="shared" si="249"/>
        <v>0.62420653699221207</v>
      </c>
      <c r="AL921">
        <f t="shared" si="250"/>
        <v>0.37360589137741107</v>
      </c>
      <c r="AM921">
        <f t="shared" si="251"/>
        <v>0.82</v>
      </c>
      <c r="AN921">
        <f t="shared" si="252"/>
        <v>0.12654663008858377</v>
      </c>
      <c r="AO921">
        <f t="shared" si="253"/>
        <v>12.1</v>
      </c>
      <c r="AP921">
        <f t="shared" si="254"/>
        <v>0.63996452256688408</v>
      </c>
      <c r="AQ921">
        <f t="shared" si="255"/>
        <v>3</v>
      </c>
      <c r="AR921">
        <v>1</v>
      </c>
      <c r="AS921">
        <v>1</v>
      </c>
      <c r="AT921">
        <v>0</v>
      </c>
      <c r="AU921">
        <v>0</v>
      </c>
      <c r="AV921">
        <v>1</v>
      </c>
      <c r="AW921">
        <v>0</v>
      </c>
      <c r="AX921">
        <v>0</v>
      </c>
    </row>
    <row r="922" spans="1:50">
      <c r="A922" s="13" t="s">
        <v>253</v>
      </c>
      <c r="B922" s="13" t="s">
        <v>254</v>
      </c>
      <c r="C922" s="13" t="s">
        <v>434</v>
      </c>
      <c r="D922" s="13">
        <v>15.19083</v>
      </c>
      <c r="E922" s="13">
        <v>82.031660000000002</v>
      </c>
      <c r="F922" s="13">
        <v>2026</v>
      </c>
      <c r="G922">
        <v>142.5</v>
      </c>
      <c r="H922">
        <v>33.8705</v>
      </c>
      <c r="J922">
        <f>(F922*100*Info!$B$11)/AI922</f>
        <v>1.6435681423491277</v>
      </c>
      <c r="K922">
        <f>2*((F922*100*Info!$B$11)/AI922^2)*(AJ922/2)</f>
        <v>0.11885871716109066</v>
      </c>
      <c r="L922">
        <f t="shared" si="240"/>
        <v>1.2056074779819388</v>
      </c>
      <c r="M922">
        <f t="shared" si="241"/>
        <v>21.202029059982213</v>
      </c>
      <c r="N922">
        <f t="shared" si="242"/>
        <v>1.7095432914987365</v>
      </c>
      <c r="O922" s="14">
        <v>1.7802197802197803</v>
      </c>
      <c r="P922" s="14">
        <v>0.1978906825372139</v>
      </c>
      <c r="Q922">
        <v>1.62</v>
      </c>
      <c r="R922">
        <v>0.13</v>
      </c>
      <c r="S922">
        <v>3.61</v>
      </c>
      <c r="T922">
        <v>0.12</v>
      </c>
      <c r="U922" s="23">
        <v>3.1286379546000003</v>
      </c>
      <c r="V922" s="23">
        <v>0.11156383404</v>
      </c>
      <c r="W922" s="37">
        <f>U922*Info!$B$2</f>
        <v>1.5017462182080001</v>
      </c>
      <c r="X922" s="37">
        <f>W922*SQRT((0.5*V922/U922)^2+Info!$B$3^2)</f>
        <v>7.9718392043114275E-2</v>
      </c>
      <c r="Y922" s="28">
        <f>W922*Info!$D$2</f>
        <v>1.2164144367484802</v>
      </c>
      <c r="Z922" s="28">
        <f>Y922*SQRT(Info!$D$3^2+(X922/W922)^2)</f>
        <v>8.8705637693828235E-2</v>
      </c>
      <c r="AA922" s="37">
        <f t="shared" si="243"/>
        <v>0.2784735620117802</v>
      </c>
      <c r="AB922" s="37">
        <f t="shared" si="244"/>
        <v>0.12706377370714581</v>
      </c>
      <c r="AC922" s="37">
        <f>(1-EXP(-Info!$B$6*H922*1000))+(Info!$B$6/(Info!$B$6-Info!$B$7))*(EXP(-Info!$B$7*H922*1000)-EXP(-Info!$B$6*H922*1000))*(Info!$B$9-1)</f>
        <v>0.30428978698082698</v>
      </c>
      <c r="AD922" s="37">
        <f>SQRT((Info!$B$6*EXP(-Info!$B$6*H922*1000)+(Info!$B$6/(Info!$B$6+Info!$B$7))*(Info!$B$9-1)*(-Info!$B$7*EXP(-Info!$B$7*H922*1000)+Info!$B$6*EXP(-Info!$B$6*H922*1000)))^2*(0.01*H922*1000)^2)</f>
        <v>2.4348410361389743E-3</v>
      </c>
      <c r="AE922" s="37">
        <f t="shared" si="245"/>
        <v>3.8670153426245989E-2</v>
      </c>
      <c r="AF922" s="37">
        <f t="shared" si="246"/>
        <v>2.3088489023871634</v>
      </c>
      <c r="AG922" s="37">
        <f t="shared" si="247"/>
        <v>0.11385987407633176</v>
      </c>
      <c r="AH922" s="37">
        <f t="shared" si="248"/>
        <v>0.63957033307123645</v>
      </c>
      <c r="AI922">
        <f>AF922*EXP(Info!$B$6*H922*1000)</f>
        <v>3.1498673821536705</v>
      </c>
      <c r="AJ922">
        <f>2*SQRT((EXP(Info!$B$6*H922)*AG922)^2+(Info!$B$6*H922*0.01*AI922)^2)</f>
        <v>0.22779049229759296</v>
      </c>
      <c r="AK922">
        <f t="shared" si="249"/>
        <v>0.37028629540706415</v>
      </c>
      <c r="AL922">
        <f t="shared" si="250"/>
        <v>0.33791339979678353</v>
      </c>
      <c r="AM922">
        <f t="shared" si="251"/>
        <v>0.91</v>
      </c>
      <c r="AN922">
        <f t="shared" si="252"/>
        <v>0.12476061516307753</v>
      </c>
      <c r="AO922">
        <f t="shared" si="253"/>
        <v>12.9</v>
      </c>
      <c r="AP922">
        <f t="shared" si="254"/>
        <v>0.56900792167477987</v>
      </c>
      <c r="AQ922">
        <f t="shared" si="255"/>
        <v>3</v>
      </c>
      <c r="AR922">
        <v>1</v>
      </c>
      <c r="AS922">
        <v>1</v>
      </c>
      <c r="AT922">
        <v>0</v>
      </c>
      <c r="AU922">
        <v>0</v>
      </c>
      <c r="AV922">
        <v>1</v>
      </c>
      <c r="AW922">
        <v>0</v>
      </c>
      <c r="AX922">
        <v>0</v>
      </c>
    </row>
    <row r="923" spans="1:50">
      <c r="A923" s="13" t="s">
        <v>253</v>
      </c>
      <c r="B923" s="13" t="s">
        <v>254</v>
      </c>
      <c r="C923" s="13" t="s">
        <v>434</v>
      </c>
      <c r="D923" s="13">
        <v>15.19083</v>
      </c>
      <c r="E923" s="13">
        <v>82.031660000000002</v>
      </c>
      <c r="F923" s="13">
        <v>2026</v>
      </c>
      <c r="G923">
        <v>147.5</v>
      </c>
      <c r="H923">
        <v>35.488999999999997</v>
      </c>
      <c r="J923">
        <f>(F923*100*Info!$B$11)/AI923</f>
        <v>1.170234258361172</v>
      </c>
      <c r="K923">
        <f>2*((F923*100*Info!$B$11)/AI923^2)*(AJ923/2)</f>
        <v>5.5369831048889699E-2</v>
      </c>
      <c r="L923">
        <f t="shared" si="240"/>
        <v>1.0560747675345663</v>
      </c>
      <c r="M923">
        <f t="shared" si="241"/>
        <v>13.223647134249436</v>
      </c>
      <c r="N923">
        <f t="shared" si="242"/>
        <v>0.76760839555953608</v>
      </c>
      <c r="O923" s="14">
        <v>1.693069306930693</v>
      </c>
      <c r="P923" s="14">
        <v>0.18587904679363693</v>
      </c>
      <c r="Q923">
        <v>1.71</v>
      </c>
      <c r="R923">
        <v>0.13</v>
      </c>
      <c r="S923">
        <v>4.38</v>
      </c>
      <c r="T923">
        <v>0.12</v>
      </c>
      <c r="U923" s="23">
        <v>2.7405898362000003</v>
      </c>
      <c r="V923" s="23">
        <v>9.216142812E-2</v>
      </c>
      <c r="W923" s="37">
        <f>U923*Info!$B$2</f>
        <v>1.3154831213760001</v>
      </c>
      <c r="X923" s="37">
        <f>W923*SQRT((0.5*V923/U923)^2+Info!$B$3^2)</f>
        <v>6.9393648033162614E-2</v>
      </c>
      <c r="Y923" s="28">
        <f>W923*Info!$D$2</f>
        <v>1.0655413283145601</v>
      </c>
      <c r="Z923" s="28">
        <f>Y923*SQRT(Info!$D$3^2+(X923/W923)^2)</f>
        <v>7.7445988765116339E-2</v>
      </c>
      <c r="AA923" s="37">
        <f t="shared" si="243"/>
        <v>0.37758618555469292</v>
      </c>
      <c r="AB923" s="37">
        <f t="shared" si="244"/>
        <v>0.11598807437223113</v>
      </c>
      <c r="AC923" s="37">
        <f>(1-EXP(-Info!$B$6*H923*1000))+(Info!$B$6/(Info!$B$6-Info!$B$7))*(EXP(-Info!$B$7*H923*1000)-EXP(-Info!$B$6*H923*1000))*(Info!$B$9-1)</f>
        <v>0.31650078644335411</v>
      </c>
      <c r="AD923" s="37">
        <f>SQRT((Info!$B$6*EXP(-Info!$B$6*H923*1000)+(Info!$B$6/(Info!$B$6+Info!$B$7))*(Info!$B$9-1)*(-Info!$B$7*EXP(-Info!$B$7*H923*1000)+Info!$B$6*EXP(-Info!$B$6*H923*1000)))^2*(0.01*H923*1000)^2)</f>
        <v>2.512563528606882E-3</v>
      </c>
      <c r="AE923" s="37">
        <f t="shared" si="245"/>
        <v>3.6722573516634806E-2</v>
      </c>
      <c r="AF923" s="37">
        <f t="shared" si="246"/>
        <v>3.1949523470072334</v>
      </c>
      <c r="AG923" s="37">
        <f t="shared" si="247"/>
        <v>0.10462518139287107</v>
      </c>
      <c r="AH923" s="37">
        <f t="shared" si="248"/>
        <v>0.72944117511580675</v>
      </c>
      <c r="AI923">
        <f>AF923*EXP(Info!$B$6*H923*1000)</f>
        <v>4.4239190956368519</v>
      </c>
      <c r="AJ923">
        <f>2*SQRT((EXP(Info!$B$6*H923)*AG923)^2+(Info!$B$6*H923*0.01*AI923)^2)</f>
        <v>0.20931847717601978</v>
      </c>
      <c r="AK923">
        <f t="shared" si="249"/>
        <v>0.50207635093207514</v>
      </c>
      <c r="AL923">
        <f t="shared" si="250"/>
        <v>0.30845868498551149</v>
      </c>
      <c r="AM923">
        <f t="shared" si="251"/>
        <v>1.01</v>
      </c>
      <c r="AN923">
        <f t="shared" si="252"/>
        <v>0.13487568483902046</v>
      </c>
      <c r="AO923">
        <f t="shared" si="253"/>
        <v>11.3</v>
      </c>
      <c r="AP923">
        <f t="shared" si="254"/>
        <v>0.61777551845490308</v>
      </c>
      <c r="AQ923">
        <f t="shared" si="255"/>
        <v>3</v>
      </c>
      <c r="AR923">
        <v>1</v>
      </c>
      <c r="AS923">
        <v>1</v>
      </c>
      <c r="AT923">
        <v>0</v>
      </c>
      <c r="AU923">
        <v>0</v>
      </c>
      <c r="AV923">
        <v>1</v>
      </c>
      <c r="AW923">
        <v>0</v>
      </c>
      <c r="AX923">
        <v>0</v>
      </c>
    </row>
    <row r="924" spans="1:50">
      <c r="A924" s="13" t="s">
        <v>253</v>
      </c>
      <c r="B924" s="13" t="s">
        <v>254</v>
      </c>
      <c r="C924" s="13" t="s">
        <v>434</v>
      </c>
      <c r="D924" s="13">
        <v>15.19083</v>
      </c>
      <c r="E924" s="13">
        <v>82.031660000000002</v>
      </c>
      <c r="F924" s="13">
        <v>2026</v>
      </c>
      <c r="G924">
        <v>152.5</v>
      </c>
      <c r="H924">
        <v>37.106900000000003</v>
      </c>
      <c r="J924">
        <f>(F924*100*Info!$B$11)/AI924</f>
        <v>1.5868419993210865</v>
      </c>
      <c r="K924">
        <f>2*((F924*100*Info!$B$11)/AI924^2)*(AJ924/2)</f>
        <v>0.12159240719736429</v>
      </c>
      <c r="L924">
        <f t="shared" si="240"/>
        <v>1.1962616835789779</v>
      </c>
      <c r="M924">
        <f t="shared" si="241"/>
        <v>20.311577613993911</v>
      </c>
      <c r="N924">
        <f t="shared" si="242"/>
        <v>1.8081497124267316</v>
      </c>
      <c r="O924" s="14">
        <v>1.6470588235294117</v>
      </c>
      <c r="P924" s="14">
        <v>0.21383722214823128</v>
      </c>
      <c r="Q924">
        <v>1.68</v>
      </c>
      <c r="R924">
        <v>0.16</v>
      </c>
      <c r="S924">
        <v>3.58</v>
      </c>
      <c r="T924">
        <v>0.15</v>
      </c>
      <c r="U924" s="23">
        <v>3.1043849472000002</v>
      </c>
      <c r="V924" s="23">
        <v>0.14066744292</v>
      </c>
      <c r="W924" s="37">
        <f>U924*Info!$B$2</f>
        <v>1.4901047746560001</v>
      </c>
      <c r="X924" s="37">
        <f>W924*SQRT((0.5*V924/U924)^2+Info!$B$3^2)</f>
        <v>8.1797192969540508E-2</v>
      </c>
      <c r="Y924" s="28">
        <f>W924*Info!$D$2</f>
        <v>1.2069848674713601</v>
      </c>
      <c r="Z924" s="28">
        <f>Y924*SQRT(Info!$D$3^2+(X924/W924)^2)</f>
        <v>8.9620602787576983E-2</v>
      </c>
      <c r="AA924" s="37">
        <f t="shared" si="243"/>
        <v>0.15695404887341158</v>
      </c>
      <c r="AB924" s="37">
        <f t="shared" si="244"/>
        <v>0.13461935288699856</v>
      </c>
      <c r="AC924" s="37">
        <f>(1-EXP(-Info!$B$6*H924*1000))+(Info!$B$6/(Info!$B$6-Info!$B$7))*(EXP(-Info!$B$7*H924*1000)-EXP(-Info!$B$6*H924*1000))*(Info!$B$9-1)</f>
        <v>0.32851852288504757</v>
      </c>
      <c r="AD924" s="37">
        <f>SQRT((Info!$B$6*EXP(-Info!$B$6*H924*1000)+(Info!$B$6/(Info!$B$6+Info!$B$7))*(Info!$B$9-1)*(-Info!$B$7*EXP(-Info!$B$7*H924*1000)+Info!$B$6*EXP(-Info!$B$6*H924*1000)))^2*(0.01*H924*1000)^2)</f>
        <v>2.5873356572708997E-3</v>
      </c>
      <c r="AE924" s="37">
        <f t="shared" si="245"/>
        <v>4.4226815383600557E-2</v>
      </c>
      <c r="AF924" s="37">
        <f t="shared" si="246"/>
        <v>2.3214528202319196</v>
      </c>
      <c r="AG924" s="37">
        <f t="shared" si="247"/>
        <v>0.12495144514163788</v>
      </c>
      <c r="AH924" s="37">
        <f t="shared" si="248"/>
        <v>0.64845050844467023</v>
      </c>
      <c r="AI924">
        <f>AF924*EXP(Info!$B$6*H924*1000)</f>
        <v>3.2624682760774872</v>
      </c>
      <c r="AJ924">
        <f>2*SQRT((EXP(Info!$B$6*H924)*AG924)^2+(Info!$B$6*H924*0.01*AI924)^2)</f>
        <v>0.24998794540541347</v>
      </c>
      <c r="AK924">
        <f t="shared" si="249"/>
        <v>0.20870179878697537</v>
      </c>
      <c r="AL924">
        <f t="shared" si="250"/>
        <v>0.35800670706768395</v>
      </c>
      <c r="AM924">
        <f t="shared" si="251"/>
        <v>1.02</v>
      </c>
      <c r="AN924">
        <f t="shared" si="252"/>
        <v>0.1642360173279756</v>
      </c>
      <c r="AO924">
        <f t="shared" si="253"/>
        <v>12.8</v>
      </c>
      <c r="AP924">
        <f t="shared" si="254"/>
        <v>0.53055882293688361</v>
      </c>
      <c r="AQ924">
        <f t="shared" si="255"/>
        <v>3</v>
      </c>
      <c r="AR924">
        <v>1</v>
      </c>
      <c r="AS924">
        <v>1</v>
      </c>
      <c r="AT924">
        <v>0</v>
      </c>
      <c r="AU924">
        <v>0</v>
      </c>
      <c r="AV924">
        <v>1</v>
      </c>
      <c r="AW924">
        <v>0</v>
      </c>
      <c r="AX924">
        <v>0</v>
      </c>
    </row>
    <row r="925" spans="1:50">
      <c r="A925" s="13" t="s">
        <v>253</v>
      </c>
      <c r="B925" s="13" t="s">
        <v>254</v>
      </c>
      <c r="C925" s="13" t="s">
        <v>434</v>
      </c>
      <c r="D925" s="13">
        <v>15.19083</v>
      </c>
      <c r="E925" s="13">
        <v>82.031660000000002</v>
      </c>
      <c r="F925" s="13">
        <v>2026</v>
      </c>
      <c r="G925">
        <v>157.5</v>
      </c>
      <c r="H925">
        <v>38.724800000000002</v>
      </c>
      <c r="J925">
        <f>(F925*100*Info!$B$11)/AI925</f>
        <v>1.6979420410199342</v>
      </c>
      <c r="K925">
        <f>2*((F925*100*Info!$B$11)/AI925^2)*(AJ925/2)</f>
        <v>0.14618626320591954</v>
      </c>
      <c r="L925">
        <f t="shared" si="240"/>
        <v>1.2897196276085856</v>
      </c>
      <c r="M925">
        <f t="shared" si="241"/>
        <v>23.431600192243543</v>
      </c>
      <c r="N925">
        <f t="shared" si="242"/>
        <v>2.208986235164216</v>
      </c>
      <c r="O925" s="14">
        <v>1.9036144578313254</v>
      </c>
      <c r="P925" s="14">
        <v>0.3240437096992948</v>
      </c>
      <c r="Q925">
        <v>1.58</v>
      </c>
      <c r="R925">
        <v>0.19</v>
      </c>
      <c r="S925">
        <v>3.54</v>
      </c>
      <c r="T925">
        <v>0.13</v>
      </c>
      <c r="U925" s="23">
        <v>3.3469150212000005</v>
      </c>
      <c r="V925" s="23">
        <v>0.12854093922000001</v>
      </c>
      <c r="W925" s="37">
        <f>U925*Info!$B$2</f>
        <v>1.6065192101760002</v>
      </c>
      <c r="X925" s="37">
        <f>W925*SQRT((0.5*V925/U925)^2+Info!$B$3^2)</f>
        <v>8.6046334376669073E-2</v>
      </c>
      <c r="Y925" s="28">
        <f>W925*Info!$D$2</f>
        <v>1.3012805602425603</v>
      </c>
      <c r="Z925" s="28">
        <f>Y925*SQRT(Info!$D$3^2+(X925/W925)^2)</f>
        <v>9.5347121336026283E-2</v>
      </c>
      <c r="AA925" s="37">
        <f t="shared" si="243"/>
        <v>0.29709524765532525</v>
      </c>
      <c r="AB925" s="37">
        <f t="shared" si="244"/>
        <v>0.18345313600094645</v>
      </c>
      <c r="AC925" s="37">
        <f>(1-EXP(-Info!$B$6*H925*1000))+(Info!$B$6/(Info!$B$6-Info!$B$7))*(EXP(-Info!$B$7*H925*1000)-EXP(-Info!$B$6*H925*1000))*(Info!$B$9-1)</f>
        <v>0.34035037820850167</v>
      </c>
      <c r="AD925" s="37">
        <f>SQRT((Info!$B$6*EXP(-Info!$B$6*H925*1000)+(Info!$B$6/(Info!$B$6+Info!$B$7))*(Info!$B$9-1)*(-Info!$B$7*EXP(-Info!$B$7*H925*1000)+Info!$B$6*EXP(-Info!$B$6*H925*1000)))^2*(0.01*H925*1000)^2)</f>
        <v>2.6592559676735382E-3</v>
      </c>
      <c r="AE925" s="37">
        <f t="shared" si="245"/>
        <v>6.2443342413505201E-2</v>
      </c>
      <c r="AF925" s="37">
        <f t="shared" si="246"/>
        <v>2.1376029598540014</v>
      </c>
      <c r="AG925" s="37">
        <f t="shared" si="247"/>
        <v>0.13120687694948452</v>
      </c>
      <c r="AH925" s="37">
        <f t="shared" si="248"/>
        <v>0.60384264402655408</v>
      </c>
      <c r="AI925">
        <f>AF925*EXP(Info!$B$6*H925*1000)</f>
        <v>3.0489978791164396</v>
      </c>
      <c r="AJ925">
        <f>2*SQRT((EXP(Info!$B$6*H925)*AG925)^2+(Info!$B$6*H925*0.01*AI925)^2)</f>
        <v>0.2625069617824331</v>
      </c>
      <c r="AK925">
        <f t="shared" si="249"/>
        <v>0.39504755080728599</v>
      </c>
      <c r="AL925">
        <f t="shared" si="250"/>
        <v>0.48787526988091701</v>
      </c>
      <c r="AM925">
        <f t="shared" si="251"/>
        <v>0.83</v>
      </c>
      <c r="AN925">
        <f t="shared" si="252"/>
        <v>0.1729859032890857</v>
      </c>
      <c r="AO925">
        <f t="shared" si="253"/>
        <v>13.8</v>
      </c>
      <c r="AP925">
        <f t="shared" si="254"/>
        <v>0.56876689302640404</v>
      </c>
      <c r="AQ925">
        <f t="shared" si="255"/>
        <v>3</v>
      </c>
      <c r="AR925">
        <v>1</v>
      </c>
      <c r="AS925">
        <v>1</v>
      </c>
      <c r="AT925">
        <v>0</v>
      </c>
      <c r="AU925">
        <v>0</v>
      </c>
      <c r="AV925">
        <v>1</v>
      </c>
      <c r="AW925">
        <v>0</v>
      </c>
      <c r="AX925">
        <v>0</v>
      </c>
    </row>
    <row r="926" spans="1:50">
      <c r="A926" s="13" t="s">
        <v>253</v>
      </c>
      <c r="B926" s="13" t="s">
        <v>254</v>
      </c>
      <c r="C926" s="13" t="s">
        <v>434</v>
      </c>
      <c r="D926" s="13">
        <v>15.19083</v>
      </c>
      <c r="E926" s="13">
        <v>82.031660000000002</v>
      </c>
      <c r="F926" s="13">
        <v>2026</v>
      </c>
      <c r="G926">
        <v>162.5</v>
      </c>
      <c r="H926">
        <v>40.342799999999997</v>
      </c>
      <c r="J926">
        <f>(F926*100*Info!$B$11)/AI926</f>
        <v>2.0479168021429692</v>
      </c>
      <c r="K926">
        <f>2*((F926*100*Info!$B$11)/AI926^2)*(AJ926/2)</f>
        <v>0.19687684250647172</v>
      </c>
      <c r="L926">
        <f t="shared" ref="L926:L957" si="256">(M926/10.7)/J926</f>
        <v>1.3644859828322717</v>
      </c>
      <c r="M926">
        <f t="shared" ref="M926:M957" si="257">((U926/0.242530073729142))*J926</f>
        <v>29.899585344679259</v>
      </c>
      <c r="N926">
        <f t="shared" ref="N926:N957" si="258">2*M926*SQRT((0.5*K926/J926)^2+(0.5*V926/U926)^2)</f>
        <v>3.0185201440877849</v>
      </c>
      <c r="O926" s="14">
        <v>1.7765957446808511</v>
      </c>
      <c r="P926" s="14">
        <v>0.16295237823866354</v>
      </c>
      <c r="Q926">
        <v>1.67</v>
      </c>
      <c r="R926">
        <v>0.11</v>
      </c>
      <c r="S926">
        <v>3.15</v>
      </c>
      <c r="T926">
        <v>0.11</v>
      </c>
      <c r="U926" s="23">
        <v>3.5409390804000003</v>
      </c>
      <c r="V926" s="23">
        <v>0.10913853330000001</v>
      </c>
      <c r="W926" s="37">
        <f>U926*Info!$B$2</f>
        <v>1.699650758592</v>
      </c>
      <c r="X926" s="37">
        <f>W926*SQRT((0.5*V926/U926)^2+Info!$B$3^2)</f>
        <v>8.8927599727679121E-2</v>
      </c>
      <c r="Y926" s="28">
        <f>W926*Info!$D$2</f>
        <v>1.3767171144595201</v>
      </c>
      <c r="Z926" s="28">
        <f>Y926*SQRT(Info!$D$3^2+(X926/W926)^2)</f>
        <v>9.9633785678030759E-2</v>
      </c>
      <c r="AA926" s="37">
        <f t="shared" ref="AA926:AA957" si="259">IF(O926-W926&gt;0,O926-W926,0)</f>
        <v>7.6944986088851142E-2</v>
      </c>
      <c r="AB926" s="37">
        <f t="shared" ref="AB926:AB957" si="260">SQRT((0.5*P926)^2+X926^2)</f>
        <v>0.1206088196888413</v>
      </c>
      <c r="AC926" s="37">
        <f>(1-EXP(-Info!$B$6*H926*1000))+(Info!$B$6/(Info!$B$6-Info!$B$7))*(EXP(-Info!$B$7*H926*1000)-EXP(-Info!$B$6*H926*1000))*(Info!$B$9-1)</f>
        <v>0.35199984486601693</v>
      </c>
      <c r="AD926" s="37">
        <f>SQRT((Info!$B$6*EXP(-Info!$B$6*H926*1000)+(Info!$B$6/(Info!$B$6+Info!$B$7))*(Info!$B$9-1)*(-Info!$B$7*EXP(-Info!$B$7*H926*1000)+Info!$B$6*EXP(-Info!$B$6*H926*1000)))^2*(0.01*H926*1000)^2)</f>
        <v>2.728396428796063E-3</v>
      </c>
      <c r="AE926" s="37">
        <f t="shared" ref="AE926:AE957" si="261">IF(AA926&gt;0,AA926*AC926*SQRT((AB926/AA926)^2+(AD926/AC926)^2),AA926*AC926*SQRT((AD926/AC926)^2))</f>
        <v>4.2454804884539031E-2</v>
      </c>
      <c r="AF926" s="37">
        <f t="shared" ref="AF926:AF957" si="262">IF((S926-Y926-AA926*AC926)&gt;0,S926-Y926-AA926*AC926,0)</f>
        <v>1.7461982623739865</v>
      </c>
      <c r="AG926" s="37">
        <f t="shared" ref="AG926:AG957" si="263">SQRT((T926*0.5)^2+Z926^2+AE926^2)</f>
        <v>0.12146728656852447</v>
      </c>
      <c r="AH926" s="37">
        <f t="shared" ref="AH926:AH957" si="264">AF926/S926</f>
        <v>0.55434865472190042</v>
      </c>
      <c r="AI926">
        <f>AF926*EXP(Info!$B$6*H926*1000)</f>
        <v>2.5279453132642447</v>
      </c>
      <c r="AJ926">
        <f>2*SQRT((EXP(Info!$B$6*H926)*AG926)^2+(Info!$B$6*H926*0.01*AI926)^2)</f>
        <v>0.24302446797824212</v>
      </c>
      <c r="AK926">
        <f t="shared" ref="AK926:AK957" si="265">AA926/0.752049334436339</f>
        <v>0.10231374800234536</v>
      </c>
      <c r="AL926">
        <f t="shared" ref="AL926:AL957" si="266">AB926/0.752049334436339*2</f>
        <v>0.32074709508050453</v>
      </c>
      <c r="AM926">
        <f t="shared" ref="AM926:AM957" si="267">Q926/O926</f>
        <v>0.94</v>
      </c>
      <c r="AN926">
        <f t="shared" ref="AN926:AN957" si="268">SQRT((R926/Q926)^2+(P926/O926)^2)*AM926</f>
        <v>0.1061471791267164</v>
      </c>
      <c r="AO926">
        <f t="shared" ref="AO926:AO957" si="269">U926/0.242530074</f>
        <v>14.6</v>
      </c>
      <c r="AP926">
        <f t="shared" ref="AP926:AP957" si="270">O926/U926</f>
        <v>0.5017301072799476</v>
      </c>
      <c r="AQ926">
        <f t="shared" si="255"/>
        <v>3</v>
      </c>
      <c r="AR926">
        <v>1</v>
      </c>
      <c r="AS926">
        <v>1</v>
      </c>
      <c r="AT926">
        <v>0</v>
      </c>
      <c r="AU926">
        <v>0</v>
      </c>
      <c r="AV926">
        <v>1</v>
      </c>
      <c r="AW926">
        <v>0</v>
      </c>
      <c r="AX926">
        <v>0</v>
      </c>
    </row>
    <row r="927" spans="1:50">
      <c r="A927" s="13" t="s">
        <v>253</v>
      </c>
      <c r="B927" s="13" t="s">
        <v>254</v>
      </c>
      <c r="C927" s="13" t="s">
        <v>434</v>
      </c>
      <c r="D927" s="13">
        <v>15.19083</v>
      </c>
      <c r="E927" s="13">
        <v>82.031660000000002</v>
      </c>
      <c r="F927" s="13">
        <v>2026</v>
      </c>
      <c r="G927">
        <v>167.5</v>
      </c>
      <c r="H927">
        <v>41.960900000000002</v>
      </c>
      <c r="J927">
        <f>(F927*100*Info!$B$11)/AI927</f>
        <v>1.3526300293489846</v>
      </c>
      <c r="K927">
        <f>2*((F927*100*Info!$B$11)/AI927^2)*(AJ927/2)</f>
        <v>9.5604898976886926E-2</v>
      </c>
      <c r="L927">
        <f t="shared" si="256"/>
        <v>1.2429906555937817</v>
      </c>
      <c r="M927">
        <f t="shared" si="257"/>
        <v>17.989979410432735</v>
      </c>
      <c r="N927">
        <f t="shared" si="258"/>
        <v>1.5306856319012523</v>
      </c>
      <c r="O927" s="14">
        <v>1.6886792452830188</v>
      </c>
      <c r="P927" s="14">
        <v>0.20145047302502425</v>
      </c>
      <c r="Q927">
        <v>1.79</v>
      </c>
      <c r="R927">
        <v>0.15</v>
      </c>
      <c r="S927">
        <v>3.91</v>
      </c>
      <c r="T927">
        <v>0.17</v>
      </c>
      <c r="U927" s="23">
        <v>3.2256499842000004</v>
      </c>
      <c r="V927" s="23">
        <v>0.15279394662000001</v>
      </c>
      <c r="W927" s="37">
        <f>U927*Info!$B$2</f>
        <v>1.548311992416</v>
      </c>
      <c r="X927" s="37">
        <f>W927*SQRT((0.5*V927/U927)^2+Info!$B$3^2)</f>
        <v>8.5661567203583311E-2</v>
      </c>
      <c r="Y927" s="28">
        <f>W927*Info!$D$2</f>
        <v>1.25413271385696</v>
      </c>
      <c r="Z927" s="28">
        <f>Y927*SQRT(Info!$D$3^2+(X927/W927)^2)</f>
        <v>9.3522836981952684E-2</v>
      </c>
      <c r="AA927" s="37">
        <f t="shared" si="259"/>
        <v>0.14036725286701879</v>
      </c>
      <c r="AB927" s="37">
        <f t="shared" si="260"/>
        <v>0.13222510112030744</v>
      </c>
      <c r="AC927" s="37">
        <f>(1-EXP(-Info!$B$6*H927*1000))+(Info!$B$6/(Info!$B$6-Info!$B$7))*(EXP(-Info!$B$7*H927*1000)-EXP(-Info!$B$6*H927*1000))*(Info!$B$9-1)</f>
        <v>0.363469626626508</v>
      </c>
      <c r="AD927" s="37">
        <f>SQRT((Info!$B$6*EXP(-Info!$B$6*H927*1000)+(Info!$B$6/(Info!$B$6+Info!$B$7))*(Info!$B$9-1)*(-Info!$B$7*EXP(-Info!$B$7*H927*1000)+Info!$B$6*EXP(-Info!$B$6*H927*1000)))^2*(0.01*H927*1000)^2)</f>
        <v>2.7948229474700466E-3</v>
      </c>
      <c r="AE927" s="37">
        <f t="shared" si="261"/>
        <v>4.8061409243999563E-2</v>
      </c>
      <c r="AF927" s="37">
        <f t="shared" si="262"/>
        <v>2.6048480531528764</v>
      </c>
      <c r="AG927" s="37">
        <f t="shared" si="263"/>
        <v>0.13520880184245443</v>
      </c>
      <c r="AH927" s="37">
        <f t="shared" si="264"/>
        <v>0.66620154812094023</v>
      </c>
      <c r="AI927">
        <f>AF927*EXP(Info!$B$6*H927*1000)</f>
        <v>3.827374499754451</v>
      </c>
      <c r="AJ927">
        <f>2*SQRT((EXP(Info!$B$6*H927)*AG927)^2+(Info!$B$6*H927*0.01*AI927)^2)</f>
        <v>0.27052168328086817</v>
      </c>
      <c r="AK927">
        <f t="shared" si="265"/>
        <v>0.18664633613727488</v>
      </c>
      <c r="AL927">
        <f t="shared" si="266"/>
        <v>0.3516394339193456</v>
      </c>
      <c r="AM927">
        <f t="shared" si="267"/>
        <v>1.06</v>
      </c>
      <c r="AN927">
        <f t="shared" si="268"/>
        <v>0.15453286496521859</v>
      </c>
      <c r="AO927">
        <f t="shared" si="269"/>
        <v>13.3</v>
      </c>
      <c r="AP927">
        <f t="shared" si="270"/>
        <v>0.52351595912593452</v>
      </c>
      <c r="AQ927">
        <f t="shared" si="255"/>
        <v>3</v>
      </c>
      <c r="AR927">
        <v>1</v>
      </c>
      <c r="AS927">
        <v>1</v>
      </c>
      <c r="AT927">
        <v>0</v>
      </c>
      <c r="AU927">
        <v>0</v>
      </c>
      <c r="AV927">
        <v>1</v>
      </c>
      <c r="AW927">
        <v>0</v>
      </c>
      <c r="AX927">
        <v>0</v>
      </c>
    </row>
    <row r="928" spans="1:50">
      <c r="A928" s="13" t="s">
        <v>253</v>
      </c>
      <c r="B928" s="13" t="s">
        <v>254</v>
      </c>
      <c r="C928" s="13" t="s">
        <v>434</v>
      </c>
      <c r="D928" s="13">
        <v>15.19083</v>
      </c>
      <c r="E928" s="13">
        <v>82.031660000000002</v>
      </c>
      <c r="F928" s="13">
        <v>2026</v>
      </c>
      <c r="G928">
        <v>172.5</v>
      </c>
      <c r="H928">
        <v>43.5794</v>
      </c>
      <c r="J928">
        <f>(F928*100*Info!$B$11)/AI928</f>
        <v>1.1594204667320389</v>
      </c>
      <c r="K928">
        <f>2*((F928*100*Info!$B$11)/AI928^2)*(AJ928/2)</f>
        <v>7.2961317592605782E-2</v>
      </c>
      <c r="L928">
        <f t="shared" si="256"/>
        <v>1.2149532723848995</v>
      </c>
      <c r="M928">
        <f t="shared" si="257"/>
        <v>15.072466084349461</v>
      </c>
      <c r="N928">
        <f t="shared" si="258"/>
        <v>1.2712201746912482</v>
      </c>
      <c r="O928" s="14">
        <v>1.3771929824561404</v>
      </c>
      <c r="P928" s="14">
        <v>0.2731361317651344</v>
      </c>
      <c r="Q928">
        <v>1.57</v>
      </c>
      <c r="R928">
        <v>0.22</v>
      </c>
      <c r="S928">
        <v>4.22</v>
      </c>
      <c r="T928">
        <v>0.21</v>
      </c>
      <c r="U928" s="23">
        <v>3.1528909620000003</v>
      </c>
      <c r="V928" s="23">
        <v>0.17704695402000001</v>
      </c>
      <c r="W928" s="37">
        <f>U928*Info!$B$2</f>
        <v>1.5133876617600002</v>
      </c>
      <c r="X928" s="37">
        <f>W928*SQRT((0.5*V928/U928)^2+Info!$B$3^2)</f>
        <v>8.6783428574569915E-2</v>
      </c>
      <c r="Y928" s="28">
        <f>W928*Info!$D$2</f>
        <v>1.2258440060256002</v>
      </c>
      <c r="Z928" s="28">
        <f>Y928*SQRT(Info!$D$3^2+(X928/W928)^2)</f>
        <v>9.3263397932002529E-2</v>
      </c>
      <c r="AA928" s="37">
        <f t="shared" si="259"/>
        <v>0</v>
      </c>
      <c r="AB928" s="37">
        <f t="shared" si="260"/>
        <v>0.1618091471272953</v>
      </c>
      <c r="AC928" s="37">
        <f>(1-EXP(-Info!$B$6*H928*1000))+(Info!$B$6/(Info!$B$6-Info!$B$7))*(EXP(-Info!$B$7*H928*1000)-EXP(-Info!$B$6*H928*1000))*(Info!$B$9-1)</f>
        <v>0.37476446502211946</v>
      </c>
      <c r="AD928" s="37">
        <f>SQRT((Info!$B$6*EXP(-Info!$B$6*H928*1000)+(Info!$B$6/(Info!$B$6+Info!$B$7))*(Info!$B$9-1)*(-Info!$B$7*EXP(-Info!$B$7*H928*1000)+Info!$B$6*EXP(-Info!$B$6*H928*1000)))^2*(0.01*H928*1000)^2)</f>
        <v>2.858611686113548E-3</v>
      </c>
      <c r="AE928" s="37">
        <f t="shared" si="261"/>
        <v>0</v>
      </c>
      <c r="AF928" s="37">
        <f t="shared" si="262"/>
        <v>2.9941559939743998</v>
      </c>
      <c r="AG928" s="37">
        <f t="shared" si="263"/>
        <v>0.14043881726155005</v>
      </c>
      <c r="AH928" s="37">
        <f t="shared" si="264"/>
        <v>0.70951563838255927</v>
      </c>
      <c r="AI928">
        <f>AF928*EXP(Info!$B$6*H928*1000)</f>
        <v>4.4651805194749183</v>
      </c>
      <c r="AJ928">
        <f>2*SQRT((EXP(Info!$B$6*H928)*AG928)^2+(Info!$B$6*H928*0.01*AI928)^2)</f>
        <v>0.28098991119933397</v>
      </c>
      <c r="AK928">
        <f t="shared" si="265"/>
        <v>0</v>
      </c>
      <c r="AL928">
        <f t="shared" si="266"/>
        <v>0.4303152458703291</v>
      </c>
      <c r="AM928">
        <f t="shared" si="267"/>
        <v>1.1399999999999999</v>
      </c>
      <c r="AN928">
        <f t="shared" si="268"/>
        <v>0.27683401615023778</v>
      </c>
      <c r="AO928">
        <f t="shared" si="269"/>
        <v>13</v>
      </c>
      <c r="AP928">
        <f t="shared" si="270"/>
        <v>0.43680323837857488</v>
      </c>
      <c r="AQ928">
        <f t="shared" si="255"/>
        <v>3</v>
      </c>
      <c r="AR928">
        <v>1</v>
      </c>
      <c r="AS928">
        <v>1</v>
      </c>
      <c r="AT928">
        <v>0</v>
      </c>
      <c r="AU928">
        <v>0</v>
      </c>
      <c r="AV928">
        <v>1</v>
      </c>
      <c r="AW928">
        <v>0</v>
      </c>
      <c r="AX928">
        <v>0</v>
      </c>
    </row>
    <row r="929" spans="1:52">
      <c r="A929" s="13" t="s">
        <v>253</v>
      </c>
      <c r="B929" s="13" t="s">
        <v>254</v>
      </c>
      <c r="C929" s="13" t="s">
        <v>434</v>
      </c>
      <c r="D929" s="13">
        <v>15.19083</v>
      </c>
      <c r="E929" s="13">
        <v>82.031660000000002</v>
      </c>
      <c r="F929" s="13">
        <v>2026</v>
      </c>
      <c r="G929">
        <v>177.5</v>
      </c>
      <c r="H929">
        <v>45.710599999999999</v>
      </c>
      <c r="J929">
        <f>(F929*100*Info!$B$11)/AI929</f>
        <v>1.269415167190292</v>
      </c>
      <c r="K929">
        <f>2*((F929*100*Info!$B$11)/AI929^2)*(AJ929/2)</f>
        <v>5.4838870402088388E-2</v>
      </c>
      <c r="L929">
        <f t="shared" si="256"/>
        <v>1.0186915899227234</v>
      </c>
      <c r="M929">
        <f t="shared" si="257"/>
        <v>13.83662533782695</v>
      </c>
      <c r="N929">
        <f t="shared" si="258"/>
        <v>0.67090611350085649</v>
      </c>
      <c r="O929" s="14">
        <v>1.7578947368421052</v>
      </c>
      <c r="P929" s="14">
        <v>0.11211544430816953</v>
      </c>
      <c r="Q929">
        <v>1.67</v>
      </c>
      <c r="R929">
        <v>0.08</v>
      </c>
      <c r="S929">
        <v>3.9</v>
      </c>
      <c r="T929">
        <v>7.0000000000000007E-2</v>
      </c>
      <c r="U929" s="23">
        <v>2.6435778066000002</v>
      </c>
      <c r="V929" s="23">
        <v>5.8207217759999999E-2</v>
      </c>
      <c r="W929" s="37">
        <f>U929*Info!$B$2</f>
        <v>1.268917347168</v>
      </c>
      <c r="X929" s="37">
        <f>W929*SQRT((0.5*V929/U929)^2+Info!$B$3^2)</f>
        <v>6.4965617863165334E-2</v>
      </c>
      <c r="Y929" s="28">
        <f>W929*Info!$D$2</f>
        <v>1.02782305120608</v>
      </c>
      <c r="Z929" s="28">
        <f>Y929*SQRT(Info!$D$3^2+(X929/W929)^2)</f>
        <v>7.3553662597288572E-2</v>
      </c>
      <c r="AA929" s="37">
        <f t="shared" si="259"/>
        <v>0.4889773896741052</v>
      </c>
      <c r="AB929" s="37">
        <f t="shared" si="260"/>
        <v>8.5807923395496477E-2</v>
      </c>
      <c r="AC929" s="37">
        <f>(1-EXP(-Info!$B$6*H929*1000))+(Info!$B$6/(Info!$B$6-Info!$B$7))*(EXP(-Info!$B$7*H929*1000)-EXP(-Info!$B$6*H929*1000))*(Info!$B$9-1)</f>
        <v>0.3893704971989061</v>
      </c>
      <c r="AD929" s="37">
        <f>SQRT((Info!$B$6*EXP(-Info!$B$6*H929*1000)+(Info!$B$6/(Info!$B$6+Info!$B$7))*(Info!$B$9-1)*(-Info!$B$7*EXP(-Info!$B$7*H929*1000)+Info!$B$6*EXP(-Info!$B$6*H929*1000)))^2*(0.01*H929*1000)^2)</f>
        <v>2.9386654532351192E-3</v>
      </c>
      <c r="AE929" s="37">
        <f t="shared" si="261"/>
        <v>3.3441959445263937E-2</v>
      </c>
      <c r="AF929" s="37">
        <f t="shared" si="262"/>
        <v>2.6817835794574902</v>
      </c>
      <c r="AG929" s="37">
        <f t="shared" si="263"/>
        <v>8.8053994418279782E-2</v>
      </c>
      <c r="AH929" s="37">
        <f t="shared" si="264"/>
        <v>0.68763681524551035</v>
      </c>
      <c r="AI929">
        <f>AF929*EXP(Info!$B$6*H929*1000)</f>
        <v>4.0782730628555308</v>
      </c>
      <c r="AJ929">
        <f>2*SQRT((EXP(Info!$B$6*H929)*AG929)^2+(Info!$B$6*H929*0.01*AI929)^2)</f>
        <v>0.17618183060887954</v>
      </c>
      <c r="AK929">
        <f t="shared" si="265"/>
        <v>0.65019323504965765</v>
      </c>
      <c r="AL929">
        <f t="shared" si="266"/>
        <v>0.22819759147798332</v>
      </c>
      <c r="AM929">
        <f t="shared" si="267"/>
        <v>0.95</v>
      </c>
      <c r="AN929">
        <f t="shared" si="268"/>
        <v>7.5776875706859689E-2</v>
      </c>
      <c r="AO929">
        <f t="shared" si="269"/>
        <v>10.9</v>
      </c>
      <c r="AP929">
        <f t="shared" si="270"/>
        <v>0.66496803402317728</v>
      </c>
      <c r="AQ929">
        <f t="shared" si="255"/>
        <v>3</v>
      </c>
      <c r="AR929">
        <v>1</v>
      </c>
      <c r="AS929">
        <v>1</v>
      </c>
      <c r="AT929">
        <v>0</v>
      </c>
      <c r="AU929">
        <v>0</v>
      </c>
      <c r="AV929">
        <v>1</v>
      </c>
      <c r="AW929">
        <v>0</v>
      </c>
      <c r="AX929">
        <v>0</v>
      </c>
    </row>
    <row r="930" spans="1:52">
      <c r="A930" s="13" t="s">
        <v>253</v>
      </c>
      <c r="B930" s="13" t="s">
        <v>254</v>
      </c>
      <c r="C930" s="13" t="s">
        <v>434</v>
      </c>
      <c r="D930" s="13">
        <v>15.19083</v>
      </c>
      <c r="E930" s="13">
        <v>82.031660000000002</v>
      </c>
      <c r="F930" s="13">
        <v>2026</v>
      </c>
      <c r="G930">
        <v>182.5</v>
      </c>
      <c r="H930">
        <v>47.255499999999998</v>
      </c>
      <c r="J930">
        <f>(F930*100*Info!$B$11)/AI930</f>
        <v>1.0998425628210782</v>
      </c>
      <c r="K930">
        <f>2*((F930*100*Info!$B$11)/AI930^2)*(AJ930/2)</f>
        <v>5.289338055174695E-2</v>
      </c>
      <c r="L930">
        <f t="shared" si="256"/>
        <v>1.0373831787286449</v>
      </c>
      <c r="M930">
        <f t="shared" si="257"/>
        <v>12.208252460948165</v>
      </c>
      <c r="N930">
        <f t="shared" si="258"/>
        <v>0.7143580338341905</v>
      </c>
      <c r="O930" s="14">
        <v>1.896551724137931</v>
      </c>
      <c r="P930" s="14">
        <v>0.2851292048759938</v>
      </c>
      <c r="Q930">
        <v>1.65</v>
      </c>
      <c r="R930">
        <v>0.18</v>
      </c>
      <c r="S930">
        <v>4.34</v>
      </c>
      <c r="T930">
        <v>0.11</v>
      </c>
      <c r="U930" s="23">
        <v>2.6920838214000002</v>
      </c>
      <c r="V930" s="23">
        <v>8.9736127380000003E-2</v>
      </c>
      <c r="W930" s="37">
        <f>U930*Info!$B$2</f>
        <v>1.292200234272</v>
      </c>
      <c r="X930" s="37">
        <f>W930*SQRT((0.5*V930/U930)^2+Info!$B$3^2)</f>
        <v>6.8104932221711545E-2</v>
      </c>
      <c r="Y930" s="28">
        <f>W930*Info!$D$2</f>
        <v>1.04668218976032</v>
      </c>
      <c r="Z930" s="28">
        <f>Y930*SQRT(Info!$D$3^2+(X930/W930)^2)</f>
        <v>7.6039698186151652E-2</v>
      </c>
      <c r="AA930" s="37">
        <f t="shared" si="259"/>
        <v>0.60435148986593101</v>
      </c>
      <c r="AB930" s="37">
        <f t="shared" si="260"/>
        <v>0.15799666977891666</v>
      </c>
      <c r="AC930" s="37">
        <f>(1-EXP(-Info!$B$6*H930*1000))+(Info!$B$6/(Info!$B$6-Info!$B$7))*(EXP(-Info!$B$7*H930*1000)-EXP(-Info!$B$6*H930*1000))*(Info!$B$9-1)</f>
        <v>0.39977189920176087</v>
      </c>
      <c r="AD930" s="37">
        <f>SQRT((Info!$B$6*EXP(-Info!$B$6*H930*1000)+(Info!$B$6/(Info!$B$6+Info!$B$7))*(Info!$B$9-1)*(-Info!$B$7*EXP(-Info!$B$7*H930*1000)+Info!$B$6*EXP(-Info!$B$6*H930*1000)))^2*(0.01*H930*1000)^2)</f>
        <v>2.9939686281434405E-3</v>
      </c>
      <c r="AE930" s="37">
        <f t="shared" si="261"/>
        <v>6.3188540356366854E-2</v>
      </c>
      <c r="AF930" s="37">
        <f t="shared" si="262"/>
        <v>3.0517150673505631</v>
      </c>
      <c r="AG930" s="37">
        <f t="shared" si="263"/>
        <v>0.11313632189800603</v>
      </c>
      <c r="AH930" s="37">
        <f t="shared" si="264"/>
        <v>0.70316015376741092</v>
      </c>
      <c r="AI930">
        <f>AF930*EXP(Info!$B$6*H930*1000)</f>
        <v>4.7070570433766834</v>
      </c>
      <c r="AJ930">
        <f>2*SQRT((EXP(Info!$B$6*H930)*AG930)^2+(Info!$B$6*H930*0.01*AI930)^2)</f>
        <v>0.2263707260387289</v>
      </c>
      <c r="AK930">
        <f t="shared" si="265"/>
        <v>0.80360617607472851</v>
      </c>
      <c r="AL930">
        <f t="shared" si="266"/>
        <v>0.42017634361005096</v>
      </c>
      <c r="AM930">
        <f t="shared" si="267"/>
        <v>0.87</v>
      </c>
      <c r="AN930">
        <f t="shared" si="268"/>
        <v>0.16160281889366956</v>
      </c>
      <c r="AO930">
        <f t="shared" si="269"/>
        <v>11.1</v>
      </c>
      <c r="AP930">
        <f t="shared" si="270"/>
        <v>0.70449207749840492</v>
      </c>
      <c r="AQ930">
        <f t="shared" si="255"/>
        <v>3</v>
      </c>
      <c r="AR930">
        <v>1</v>
      </c>
      <c r="AS930">
        <v>1</v>
      </c>
      <c r="AT930">
        <v>0</v>
      </c>
      <c r="AU930">
        <v>0</v>
      </c>
      <c r="AV930">
        <v>1</v>
      </c>
      <c r="AW930">
        <v>0</v>
      </c>
      <c r="AX930">
        <v>0</v>
      </c>
    </row>
    <row r="931" spans="1:52">
      <c r="A931" s="13" t="s">
        <v>253</v>
      </c>
      <c r="B931" s="13" t="s">
        <v>254</v>
      </c>
      <c r="C931" s="13" t="s">
        <v>434</v>
      </c>
      <c r="D931" s="13">
        <v>15.19083</v>
      </c>
      <c r="E931" s="13">
        <v>82.031660000000002</v>
      </c>
      <c r="F931" s="13">
        <v>2026</v>
      </c>
      <c r="G931">
        <v>187.5</v>
      </c>
      <c r="H931">
        <v>48.433999999999997</v>
      </c>
      <c r="J931">
        <f>(F931*100*Info!$B$11)/AI931</f>
        <v>1.5782828892599292</v>
      </c>
      <c r="K931">
        <f>2*((F931*100*Info!$B$11)/AI931^2)*(AJ931/2)</f>
        <v>9.4664911473656105E-2</v>
      </c>
      <c r="L931">
        <f t="shared" si="256"/>
        <v>1.1401869171612131</v>
      </c>
      <c r="M931">
        <f t="shared" si="257"/>
        <v>19.25505127047521</v>
      </c>
      <c r="N931">
        <f t="shared" si="258"/>
        <v>1.2423013731942196</v>
      </c>
      <c r="O931" s="14">
        <v>1.7289719626168225</v>
      </c>
      <c r="P931" s="14">
        <v>0.13466261244447053</v>
      </c>
      <c r="Q931">
        <v>1.85</v>
      </c>
      <c r="R931">
        <v>0.1</v>
      </c>
      <c r="S931">
        <v>3.38</v>
      </c>
      <c r="T931">
        <v>7.0000000000000007E-2</v>
      </c>
      <c r="U931" s="23">
        <v>2.9588669028000001</v>
      </c>
      <c r="V931" s="23">
        <v>7.0333721459999998E-2</v>
      </c>
      <c r="W931" s="37">
        <f>U931*Info!$B$2</f>
        <v>1.4202561133439999</v>
      </c>
      <c r="X931" s="37">
        <f>W931*SQRT((0.5*V931/U931)^2+Info!$B$3^2)</f>
        <v>7.299147973218309E-2</v>
      </c>
      <c r="Y931" s="28">
        <f>W931*Info!$D$2</f>
        <v>1.15040745180864</v>
      </c>
      <c r="Z931" s="28">
        <f>Y931*SQRT(Info!$D$3^2+(X931/W931)^2)</f>
        <v>8.2487175057734494E-2</v>
      </c>
      <c r="AA931" s="37">
        <f t="shared" si="259"/>
        <v>0.30871584927282258</v>
      </c>
      <c r="AB931" s="37">
        <f t="shared" si="260"/>
        <v>9.9303881651656059E-2</v>
      </c>
      <c r="AC931" s="37">
        <f>(1-EXP(-Info!$B$6*H931*1000))+(Info!$B$6/(Info!$B$6-Info!$B$7))*(EXP(-Info!$B$7*H931*1000)-EXP(-Info!$B$6*H931*1000))*(Info!$B$9-1)</f>
        <v>0.40760262743502079</v>
      </c>
      <c r="AD931" s="37">
        <f>SQRT((Info!$B$6*EXP(-Info!$B$6*H931*1000)+(Info!$B$6/(Info!$B$6+Info!$B$7))*(Info!$B$9-1)*(-Info!$B$7*EXP(-Info!$B$7*H931*1000)+Info!$B$6*EXP(-Info!$B$6*H931*1000)))^2*(0.01*H931*1000)^2)</f>
        <v>3.0346516408349868E-3</v>
      </c>
      <c r="AE931" s="37">
        <f t="shared" si="261"/>
        <v>4.0487363447899626E-2</v>
      </c>
      <c r="AF931" s="37">
        <f t="shared" si="262"/>
        <v>2.1037591568969236</v>
      </c>
      <c r="AG931" s="37">
        <f t="shared" si="263"/>
        <v>9.8327822349361799E-2</v>
      </c>
      <c r="AH931" s="37">
        <f t="shared" si="264"/>
        <v>0.62241395174465197</v>
      </c>
      <c r="AI931">
        <f>AF931*EXP(Info!$B$6*H931*1000)</f>
        <v>3.2801608109430682</v>
      </c>
      <c r="AJ931">
        <f>2*SQRT((EXP(Info!$B$6*H931)*AG931)^2+(Info!$B$6*H931*0.01*AI931)^2)</f>
        <v>0.19674301413283732</v>
      </c>
      <c r="AK931">
        <f t="shared" si="265"/>
        <v>0.4104994647780722</v>
      </c>
      <c r="AL931">
        <f t="shared" si="266"/>
        <v>0.26408874286441414</v>
      </c>
      <c r="AM931">
        <f t="shared" si="267"/>
        <v>1.07</v>
      </c>
      <c r="AN931">
        <f t="shared" si="268"/>
        <v>0.10144176147678062</v>
      </c>
      <c r="AO931">
        <f t="shared" si="269"/>
        <v>12.2</v>
      </c>
      <c r="AP931">
        <f t="shared" si="270"/>
        <v>0.58433583510656806</v>
      </c>
      <c r="AQ931">
        <f t="shared" si="255"/>
        <v>3</v>
      </c>
      <c r="AR931">
        <v>1</v>
      </c>
      <c r="AS931">
        <v>1</v>
      </c>
      <c r="AT931">
        <v>0</v>
      </c>
      <c r="AU931">
        <v>0</v>
      </c>
      <c r="AV931">
        <v>1</v>
      </c>
      <c r="AW931">
        <v>0</v>
      </c>
      <c r="AX931">
        <v>0</v>
      </c>
    </row>
    <row r="932" spans="1:52">
      <c r="A932" s="13" t="s">
        <v>253</v>
      </c>
      <c r="B932" s="13" t="s">
        <v>254</v>
      </c>
      <c r="C932" s="13" t="s">
        <v>434</v>
      </c>
      <c r="D932" s="13">
        <v>15.19083</v>
      </c>
      <c r="E932" s="13">
        <v>82.031660000000002</v>
      </c>
      <c r="F932" s="13">
        <v>2026</v>
      </c>
      <c r="G932">
        <v>192.5</v>
      </c>
      <c r="H932">
        <v>50.052</v>
      </c>
      <c r="J932">
        <f>(F932*100*Info!$B$11)/AI932</f>
        <v>1.5858470147758326</v>
      </c>
      <c r="K932">
        <f>2*((F932*100*Info!$B$11)/AI932^2)*(AJ932/2)</f>
        <v>0.12679684455998605</v>
      </c>
      <c r="L932">
        <f t="shared" si="256"/>
        <v>1.271028038802664</v>
      </c>
      <c r="M932">
        <f t="shared" si="257"/>
        <v>21.567519425037965</v>
      </c>
      <c r="N932">
        <f t="shared" si="258"/>
        <v>1.8662670492581177</v>
      </c>
      <c r="O932" s="14">
        <v>1.6422764227642277</v>
      </c>
      <c r="P932" s="14">
        <v>0.30630564335878929</v>
      </c>
      <c r="Q932">
        <v>2.02</v>
      </c>
      <c r="R932">
        <v>0.27</v>
      </c>
      <c r="S932">
        <v>3.37</v>
      </c>
      <c r="T932">
        <v>0.11</v>
      </c>
      <c r="U932" s="23">
        <v>3.2984090064</v>
      </c>
      <c r="V932" s="23">
        <v>0.10913853330000001</v>
      </c>
      <c r="W932" s="37">
        <f>U932*Info!$B$2</f>
        <v>1.5832363230719999</v>
      </c>
      <c r="X932" s="37">
        <f>W932*SQRT((0.5*V932/U932)^2+Info!$B$3^2)</f>
        <v>8.3382728290136793E-2</v>
      </c>
      <c r="Y932" s="28">
        <f>W932*Info!$D$2</f>
        <v>1.2824214216883201</v>
      </c>
      <c r="Z932" s="28">
        <f>Y932*SQRT(Info!$D$3^2+(X932/W932)^2)</f>
        <v>9.3129827103525173E-2</v>
      </c>
      <c r="AA932" s="37">
        <f t="shared" si="259"/>
        <v>5.9040099692227788E-2</v>
      </c>
      <c r="AB932" s="37">
        <f t="shared" si="260"/>
        <v>0.17438023444607256</v>
      </c>
      <c r="AC932" s="37">
        <f>(1-EXP(-Info!$B$6*H932*1000))+(Info!$B$6/(Info!$B$6-Info!$B$7))*(EXP(-Info!$B$7*H932*1000)-EXP(-Info!$B$6*H932*1000))*(Info!$B$9-1)</f>
        <v>0.4182093068248155</v>
      </c>
      <c r="AD932" s="37">
        <f>SQRT((Info!$B$6*EXP(-Info!$B$6*H932*1000)+(Info!$B$6/(Info!$B$6+Info!$B$7))*(Info!$B$9-1)*(-Info!$B$7*EXP(-Info!$B$7*H932*1000)+Info!$B$6*EXP(-Info!$B$6*H932*1000)))^2*(0.01*H932*1000)^2)</f>
        <v>3.0884324227601657E-3</v>
      </c>
      <c r="AE932" s="37">
        <f t="shared" si="261"/>
        <v>7.2927664926442898E-2</v>
      </c>
      <c r="AF932" s="37">
        <f t="shared" si="262"/>
        <v>2.0628874591445254</v>
      </c>
      <c r="AG932" s="37">
        <f t="shared" si="263"/>
        <v>0.13044772519272238</v>
      </c>
      <c r="AH932" s="37">
        <f t="shared" si="264"/>
        <v>0.61213277719422121</v>
      </c>
      <c r="AI932">
        <f>AF932*EXP(Info!$B$6*H932*1000)</f>
        <v>3.264515198311368</v>
      </c>
      <c r="AJ932">
        <f>2*SQRT((EXP(Info!$B$6*H932)*AG932)^2+(Info!$B$6*H932*0.01*AI932)^2)</f>
        <v>0.26101523180185804</v>
      </c>
      <c r="AK932">
        <f t="shared" si="265"/>
        <v>7.8505620560755288E-2</v>
      </c>
      <c r="AL932">
        <f t="shared" si="266"/>
        <v>0.46374679548588538</v>
      </c>
      <c r="AM932">
        <f t="shared" si="267"/>
        <v>1.23</v>
      </c>
      <c r="AN932">
        <f t="shared" si="268"/>
        <v>0.28223859871611251</v>
      </c>
      <c r="AO932">
        <f t="shared" si="269"/>
        <v>13.6</v>
      </c>
      <c r="AP932">
        <f t="shared" si="270"/>
        <v>0.49789956902787691</v>
      </c>
      <c r="AQ932">
        <f t="shared" si="255"/>
        <v>3</v>
      </c>
      <c r="AR932">
        <v>1</v>
      </c>
      <c r="AS932">
        <v>1</v>
      </c>
      <c r="AT932">
        <v>0</v>
      </c>
      <c r="AU932">
        <v>0</v>
      </c>
      <c r="AV932">
        <v>1</v>
      </c>
      <c r="AW932">
        <v>0</v>
      </c>
      <c r="AX932">
        <v>0</v>
      </c>
    </row>
    <row r="933" spans="1:52">
      <c r="A933" s="13" t="s">
        <v>253</v>
      </c>
      <c r="B933" s="13" t="s">
        <v>254</v>
      </c>
      <c r="C933" s="13" t="s">
        <v>434</v>
      </c>
      <c r="D933" s="13">
        <v>15.19083</v>
      </c>
      <c r="E933" s="13">
        <v>82.031660000000002</v>
      </c>
      <c r="F933" s="13">
        <v>2026</v>
      </c>
      <c r="G933">
        <v>197.5</v>
      </c>
      <c r="H933">
        <v>51.669800000000002</v>
      </c>
      <c r="J933">
        <f>(F933*100*Info!$B$11)/AI933</f>
        <v>1.3611033179407765</v>
      </c>
      <c r="K933">
        <f>2*((F933*100*Info!$B$11)/AI933^2)*(AJ933/2)</f>
        <v>9.2207083653680452E-2</v>
      </c>
      <c r="L933">
        <f t="shared" si="256"/>
        <v>1.1028037395493702</v>
      </c>
      <c r="M933">
        <f t="shared" si="257"/>
        <v>16.061019169638136</v>
      </c>
      <c r="N933">
        <f t="shared" si="258"/>
        <v>1.3604321588201074</v>
      </c>
      <c r="O933" s="14">
        <v>1.8850574712643677</v>
      </c>
      <c r="P933" s="14">
        <v>0.16650251200525878</v>
      </c>
      <c r="Q933">
        <v>1.64</v>
      </c>
      <c r="R933">
        <v>0.11</v>
      </c>
      <c r="S933">
        <v>3.7</v>
      </c>
      <c r="T933">
        <v>0.17</v>
      </c>
      <c r="U933" s="23">
        <v>2.8618548732000004</v>
      </c>
      <c r="V933" s="23">
        <v>0.14551804439999999</v>
      </c>
      <c r="W933" s="37">
        <f>U933*Info!$B$2</f>
        <v>1.3736903391360002</v>
      </c>
      <c r="X933" s="37">
        <f>W933*SQRT((0.5*V933/U933)^2+Info!$B$3^2)</f>
        <v>7.7053693885228952E-2</v>
      </c>
      <c r="Y933" s="28">
        <f>W933*Info!$D$2</f>
        <v>1.1126891747001604</v>
      </c>
      <c r="Z933" s="28">
        <f>Y933*SQRT(Info!$D$3^2+(X933/W933)^2)</f>
        <v>8.3610029232399324E-2</v>
      </c>
      <c r="AA933" s="37">
        <f t="shared" si="259"/>
        <v>0.51136713212836749</v>
      </c>
      <c r="AB933" s="37">
        <f t="shared" si="260"/>
        <v>0.11343739845118939</v>
      </c>
      <c r="AC933" s="37">
        <f>(1-EXP(-Info!$B$6*H933*1000))+(Info!$B$6/(Info!$B$6-Info!$B$7))*(EXP(-Info!$B$7*H933*1000)-EXP(-Info!$B$6*H933*1000))*(Info!$B$9-1)</f>
        <v>0.42864991408002184</v>
      </c>
      <c r="AD933" s="37">
        <f>SQRT((Info!$B$6*EXP(-Info!$B$6*H933*1000)+(Info!$B$6/(Info!$B$6+Info!$B$7))*(Info!$B$9-1)*(-Info!$B$7*EXP(-Info!$B$7*H933*1000)+Info!$B$6*EXP(-Info!$B$6*H933*1000)))^2*(0.01*H933*1000)^2)</f>
        <v>3.1398600854660582E-3</v>
      </c>
      <c r="AE933" s="37">
        <f t="shared" si="261"/>
        <v>4.8651433113801761E-2</v>
      </c>
      <c r="AF933" s="37">
        <f t="shared" si="262"/>
        <v>2.3681133480496674</v>
      </c>
      <c r="AG933" s="37">
        <f t="shared" si="263"/>
        <v>0.12877344032163385</v>
      </c>
      <c r="AH933" s="37">
        <f t="shared" si="264"/>
        <v>0.64003063460801823</v>
      </c>
      <c r="AI933">
        <f>AF933*EXP(Info!$B$6*H933*1000)</f>
        <v>3.8035479112377546</v>
      </c>
      <c r="AJ933">
        <f>2*SQRT((EXP(Info!$B$6*H933)*AG933)^2+(Info!$B$6*H933*0.01*AI933)^2)</f>
        <v>0.25766894827857678</v>
      </c>
      <c r="AK933">
        <f t="shared" si="265"/>
        <v>0.6799648755910902</v>
      </c>
      <c r="AL933">
        <f t="shared" si="266"/>
        <v>0.30167541744109305</v>
      </c>
      <c r="AM933">
        <f t="shared" si="267"/>
        <v>0.87</v>
      </c>
      <c r="AN933">
        <f t="shared" si="268"/>
        <v>9.6489890295350669E-2</v>
      </c>
      <c r="AO933">
        <f t="shared" si="269"/>
        <v>11.8</v>
      </c>
      <c r="AP933">
        <f t="shared" si="270"/>
        <v>0.65868380990143616</v>
      </c>
      <c r="AQ933">
        <f t="shared" si="255"/>
        <v>3</v>
      </c>
      <c r="AR933">
        <v>1</v>
      </c>
      <c r="AS933">
        <v>1</v>
      </c>
      <c r="AT933">
        <v>0</v>
      </c>
      <c r="AU933">
        <v>0</v>
      </c>
      <c r="AV933">
        <v>1</v>
      </c>
      <c r="AW933">
        <v>0</v>
      </c>
      <c r="AX933">
        <v>0</v>
      </c>
    </row>
    <row r="934" spans="1:52">
      <c r="A934" s="13" t="s">
        <v>253</v>
      </c>
      <c r="B934" s="13" t="s">
        <v>254</v>
      </c>
      <c r="C934" s="13" t="s">
        <v>434</v>
      </c>
      <c r="D934" s="13">
        <v>15.19083</v>
      </c>
      <c r="E934" s="13">
        <v>82.031660000000002</v>
      </c>
      <c r="F934" s="13">
        <v>2026</v>
      </c>
      <c r="G934">
        <v>202.5</v>
      </c>
      <c r="H934">
        <v>53.2881</v>
      </c>
      <c r="J934">
        <f>(F934*100*Info!$B$11)/AI934</f>
        <v>1.0232952017162467</v>
      </c>
      <c r="K934">
        <f>2*((F934*100*Info!$B$11)/AI934^2)*(AJ934/2)</f>
        <v>5.6583696006817917E-2</v>
      </c>
      <c r="L934">
        <f t="shared" si="256"/>
        <v>1.1028037395493702</v>
      </c>
      <c r="M934">
        <f t="shared" si="257"/>
        <v>12.074883393736961</v>
      </c>
      <c r="N934">
        <f t="shared" si="258"/>
        <v>0.92104543988951393</v>
      </c>
      <c r="O934" s="14">
        <v>1.838095238095238</v>
      </c>
      <c r="P934" s="14">
        <v>0.2191854892098917</v>
      </c>
      <c r="Q934">
        <v>1.93</v>
      </c>
      <c r="R934">
        <v>0.16</v>
      </c>
      <c r="S934">
        <v>4.42</v>
      </c>
      <c r="T934">
        <v>0.19</v>
      </c>
      <c r="U934" s="23">
        <v>2.8618548732000004</v>
      </c>
      <c r="V934" s="23">
        <v>0.15036864588000001</v>
      </c>
      <c r="W934" s="37">
        <f>U934*Info!$B$2</f>
        <v>1.3736903391360002</v>
      </c>
      <c r="X934" s="37">
        <f>W934*SQRT((0.5*V934/U934)^2+Info!$B$3^2)</f>
        <v>7.7588278098066829E-2</v>
      </c>
      <c r="Y934" s="28">
        <f>W934*Info!$D$2</f>
        <v>1.1126891747001604</v>
      </c>
      <c r="Z934" s="28">
        <f>Y934*SQRT(Info!$D$3^2+(X934/W934)^2)</f>
        <v>8.3933760919318964E-2</v>
      </c>
      <c r="AA934" s="37">
        <f t="shared" si="259"/>
        <v>0.46440489895923776</v>
      </c>
      <c r="AB934" s="37">
        <f t="shared" si="260"/>
        <v>0.13427773668135701</v>
      </c>
      <c r="AC934" s="37">
        <f>(1-EXP(-Info!$B$6*H934*1000))+(Info!$B$6/(Info!$B$6-Info!$B$7))*(EXP(-Info!$B$7*H934*1000)-EXP(-Info!$B$6*H934*1000))*(Info!$B$9-1)</f>
        <v>0.43893138762935041</v>
      </c>
      <c r="AD934" s="37">
        <f>SQRT((Info!$B$6*EXP(-Info!$B$6*H934*1000)+(Info!$B$6/(Info!$B$6+Info!$B$7))*(Info!$B$9-1)*(-Info!$B$7*EXP(-Info!$B$7*H934*1000)+Info!$B$6*EXP(-Info!$B$6*H934*1000)))^2*(0.01*H934*1000)^2)</f>
        <v>3.189013722838291E-3</v>
      </c>
      <c r="AE934" s="37">
        <f t="shared" si="261"/>
        <v>5.8957317325554696E-2</v>
      </c>
      <c r="AF934" s="37">
        <f t="shared" si="262"/>
        <v>3.1034689385777927</v>
      </c>
      <c r="AG934" s="37">
        <f t="shared" si="263"/>
        <v>0.13980644294268968</v>
      </c>
      <c r="AH934" s="37">
        <f t="shared" si="264"/>
        <v>0.70214229379588067</v>
      </c>
      <c r="AI934">
        <f>AF934*EXP(Info!$B$6*H934*1000)</f>
        <v>5.0591673578158476</v>
      </c>
      <c r="AJ934">
        <f>2*SQRT((EXP(Info!$B$6*H934)*AG934)^2+(Info!$B$6*H934*0.01*AI934)^2)</f>
        <v>0.27974956526928779</v>
      </c>
      <c r="AK934">
        <f t="shared" si="265"/>
        <v>0.61751919414609846</v>
      </c>
      <c r="AL934">
        <f t="shared" si="266"/>
        <v>0.35709821293040084</v>
      </c>
      <c r="AM934">
        <f t="shared" si="267"/>
        <v>1.05</v>
      </c>
      <c r="AN934">
        <f t="shared" si="268"/>
        <v>0.15249338453973882</v>
      </c>
      <c r="AO934">
        <f t="shared" si="269"/>
        <v>11.8</v>
      </c>
      <c r="AP934">
        <f t="shared" si="270"/>
        <v>0.64227409129239343</v>
      </c>
      <c r="AQ934">
        <f t="shared" si="255"/>
        <v>3</v>
      </c>
      <c r="AR934">
        <v>1</v>
      </c>
      <c r="AS934">
        <v>1</v>
      </c>
      <c r="AT934">
        <v>0</v>
      </c>
      <c r="AU934">
        <v>0</v>
      </c>
      <c r="AV934">
        <v>1</v>
      </c>
      <c r="AW934">
        <v>0</v>
      </c>
      <c r="AX934">
        <v>0</v>
      </c>
    </row>
    <row r="935" spans="1:52">
      <c r="A935" s="13" t="s">
        <v>253</v>
      </c>
      <c r="B935" s="13" t="s">
        <v>254</v>
      </c>
      <c r="C935" s="13" t="s">
        <v>434</v>
      </c>
      <c r="D935" s="13">
        <v>15.19083</v>
      </c>
      <c r="E935" s="13">
        <v>82.031660000000002</v>
      </c>
      <c r="F935" s="13">
        <v>2026</v>
      </c>
      <c r="G935">
        <v>207.50000000000003</v>
      </c>
      <c r="H935">
        <v>54.906500000000001</v>
      </c>
      <c r="J935">
        <f>(F935*100*Info!$B$11)/AI935</f>
        <v>0.55451167704051663</v>
      </c>
      <c r="K935">
        <f>2*((F935*100*Info!$B$11)/AI935^2)*(AJ935/2)</f>
        <v>2.6392844289300756E-2</v>
      </c>
      <c r="L935">
        <f t="shared" si="256"/>
        <v>1.429906543652997</v>
      </c>
      <c r="M935">
        <f t="shared" si="257"/>
        <v>8.4840286681948829</v>
      </c>
      <c r="N935">
        <f t="shared" si="258"/>
        <v>0.71312765952011081</v>
      </c>
      <c r="O935" s="14">
        <v>2.036144578313253</v>
      </c>
      <c r="P935" s="14">
        <v>0.18058111651599421</v>
      </c>
      <c r="Q935">
        <v>1.69</v>
      </c>
      <c r="R935">
        <v>0.11</v>
      </c>
      <c r="S935">
        <v>7.2</v>
      </c>
      <c r="T935">
        <v>0.36</v>
      </c>
      <c r="U935" s="23">
        <v>3.7107101322000005</v>
      </c>
      <c r="V935" s="23">
        <v>0.25708187844000002</v>
      </c>
      <c r="W935" s="37">
        <f>U935*Info!$B$2</f>
        <v>1.7811408634560002</v>
      </c>
      <c r="X935" s="37">
        <f>W935*SQRT((0.5*V935/U935)^2+Info!$B$3^2)</f>
        <v>0.10834206870224941</v>
      </c>
      <c r="Y935" s="28">
        <f>W935*Info!$D$2</f>
        <v>1.4427240993993602</v>
      </c>
      <c r="Z935" s="28">
        <f>Y935*SQRT(Info!$D$3^2+(X935/W935)^2)</f>
        <v>0.11359989609987463</v>
      </c>
      <c r="AA935" s="37">
        <f t="shared" si="259"/>
        <v>0.25500371485725282</v>
      </c>
      <c r="AB935" s="37">
        <f t="shared" si="260"/>
        <v>0.14103328954975025</v>
      </c>
      <c r="AC935" s="37">
        <f>(1-EXP(-Info!$B$6*H935*1000))+(Info!$B$6/(Info!$B$6-Info!$B$7))*(EXP(-Info!$B$7*H935*1000)-EXP(-Info!$B$6*H935*1000))*(Info!$B$9-1)</f>
        <v>0.44905352691130873</v>
      </c>
      <c r="AD935" s="37">
        <f>SQRT((Info!$B$6*EXP(-Info!$B$6*H935*1000)+(Info!$B$6/(Info!$B$6+Info!$B$7))*(Info!$B$9-1)*(-Info!$B$7*EXP(-Info!$B$7*H935*1000)+Info!$B$6*EXP(-Info!$B$6*H935*1000)))^2*(0.01*H935*1000)^2)</f>
        <v>3.2359362425167055E-3</v>
      </c>
      <c r="AE935" s="37">
        <f t="shared" si="261"/>
        <v>6.3336871657077576E-2</v>
      </c>
      <c r="AF935" s="37">
        <f t="shared" si="262"/>
        <v>5.6427655830685053</v>
      </c>
      <c r="AG935" s="37">
        <f t="shared" si="263"/>
        <v>0.22207317646489283</v>
      </c>
      <c r="AH935" s="37">
        <f t="shared" si="264"/>
        <v>0.78371744209284788</v>
      </c>
      <c r="AI935">
        <f>AF935*EXP(Info!$B$6*H935*1000)</f>
        <v>9.3361815382548698</v>
      </c>
      <c r="AJ935">
        <f>2*SQRT((EXP(Info!$B$6*H935)*AG935)^2+(Info!$B$6*H935*0.01*AI935)^2)</f>
        <v>0.444370057112072</v>
      </c>
      <c r="AK935">
        <f t="shared" si="265"/>
        <v>0.33907843964568907</v>
      </c>
      <c r="AL935">
        <f t="shared" si="266"/>
        <v>0.37506393022860579</v>
      </c>
      <c r="AM935">
        <f t="shared" si="267"/>
        <v>0.83</v>
      </c>
      <c r="AN935">
        <f t="shared" si="268"/>
        <v>9.1307795649903045E-2</v>
      </c>
      <c r="AO935">
        <f t="shared" si="269"/>
        <v>15.3</v>
      </c>
      <c r="AP935">
        <f t="shared" si="270"/>
        <v>0.54872100104086186</v>
      </c>
      <c r="AQ935">
        <f t="shared" si="255"/>
        <v>3</v>
      </c>
      <c r="AR935">
        <v>1</v>
      </c>
      <c r="AS935">
        <v>1</v>
      </c>
      <c r="AT935">
        <v>0</v>
      </c>
      <c r="AU935">
        <v>0</v>
      </c>
      <c r="AV935">
        <v>1</v>
      </c>
      <c r="AW935">
        <v>0</v>
      </c>
      <c r="AX935">
        <v>0</v>
      </c>
    </row>
    <row r="936" spans="1:52">
      <c r="A936" s="13" t="s">
        <v>253</v>
      </c>
      <c r="B936" s="13" t="s">
        <v>254</v>
      </c>
      <c r="C936" s="13" t="s">
        <v>434</v>
      </c>
      <c r="D936" s="13">
        <v>15.19083</v>
      </c>
      <c r="E936" s="13">
        <v>82.031660000000002</v>
      </c>
      <c r="F936" s="13">
        <v>2026</v>
      </c>
      <c r="G936">
        <v>212.5</v>
      </c>
      <c r="H936">
        <v>56.524299999999997</v>
      </c>
      <c r="J936">
        <f>(F936*100*Info!$B$11)/AI936</f>
        <v>1.6425180152510097</v>
      </c>
      <c r="K936">
        <f>2*((F936*100*Info!$B$11)/AI936^2)*(AJ936/2)</f>
        <v>0.15638635897203021</v>
      </c>
      <c r="L936">
        <f t="shared" si="256"/>
        <v>1.1308411227582524</v>
      </c>
      <c r="M936">
        <f t="shared" si="257"/>
        <v>19.874468006733057</v>
      </c>
      <c r="N936">
        <f t="shared" si="258"/>
        <v>2.2401778860423218</v>
      </c>
      <c r="O936" s="14">
        <v>1.9795918367346939</v>
      </c>
      <c r="P936" s="14">
        <v>0.2871462628358335</v>
      </c>
      <c r="Q936">
        <v>1.94</v>
      </c>
      <c r="R936">
        <v>0.2</v>
      </c>
      <c r="S936">
        <v>3.28</v>
      </c>
      <c r="T936">
        <v>0.19</v>
      </c>
      <c r="U936" s="23">
        <v>2.9346138954000001</v>
      </c>
      <c r="V936" s="23">
        <v>0.17704695402000001</v>
      </c>
      <c r="W936" s="37">
        <f>U936*Info!$B$2</f>
        <v>1.4086146697919999</v>
      </c>
      <c r="X936" s="37">
        <f>W936*SQRT((0.5*V936/U936)^2+Info!$B$3^2)</f>
        <v>8.2255675537448711E-2</v>
      </c>
      <c r="Y936" s="28">
        <f>W936*Info!$D$2</f>
        <v>1.14097788253152</v>
      </c>
      <c r="Z936" s="28">
        <f>Y936*SQRT(Info!$D$3^2+(X936/W936)^2)</f>
        <v>8.771400344534018E-2</v>
      </c>
      <c r="AA936" s="37">
        <f t="shared" si="259"/>
        <v>0.57097716694269396</v>
      </c>
      <c r="AB936" s="37">
        <f t="shared" si="260"/>
        <v>0.16546673449146337</v>
      </c>
      <c r="AC936" s="37">
        <f>(1-EXP(-Info!$B$6*H936*1000))+(Info!$B$6/(Info!$B$6-Info!$B$7))*(EXP(-Info!$B$7*H936*1000)-EXP(-Info!$B$6*H936*1000))*(Info!$B$9-1)</f>
        <v>0.45901442176304774</v>
      </c>
      <c r="AD936" s="37">
        <f>SQRT((Info!$B$6*EXP(-Info!$B$6*H936*1000)+(Info!$B$6/(Info!$B$6+Info!$B$7))*(Info!$B$9-1)*(-Info!$B$7*EXP(-Info!$B$7*H936*1000)+Info!$B$6*EXP(-Info!$B$6*H936*1000)))^2*(0.01*H936*1000)^2)</f>
        <v>3.2806635258042331E-3</v>
      </c>
      <c r="AE936" s="37">
        <f t="shared" si="261"/>
        <v>7.5974712977345579E-2</v>
      </c>
      <c r="AF936" s="37">
        <f t="shared" si="262"/>
        <v>1.8769353633443762</v>
      </c>
      <c r="AG936" s="37">
        <f t="shared" si="263"/>
        <v>0.14996967497597369</v>
      </c>
      <c r="AH936" s="37">
        <f t="shared" si="264"/>
        <v>0.57223639126352932</v>
      </c>
      <c r="AI936">
        <f>AF936*EXP(Info!$B$6*H936*1000)</f>
        <v>3.1518812176566997</v>
      </c>
      <c r="AJ936">
        <f>2*SQRT((EXP(Info!$B$6*H936)*AG936)^2+(Info!$B$6*H936*0.01*AI936)^2)</f>
        <v>0.30009486834537619</v>
      </c>
      <c r="AK936">
        <f t="shared" si="265"/>
        <v>0.75922833888370012</v>
      </c>
      <c r="AL936">
        <f t="shared" si="266"/>
        <v>0.44004223370659767</v>
      </c>
      <c r="AM936">
        <f t="shared" si="267"/>
        <v>0.98</v>
      </c>
      <c r="AN936">
        <f t="shared" si="268"/>
        <v>0.17439752509259643</v>
      </c>
      <c r="AO936">
        <f t="shared" si="269"/>
        <v>12.1</v>
      </c>
      <c r="AP936">
        <f t="shared" si="270"/>
        <v>0.67456636794288305</v>
      </c>
      <c r="AQ936">
        <f t="shared" si="255"/>
        <v>3</v>
      </c>
      <c r="AR936">
        <v>1</v>
      </c>
      <c r="AS936">
        <v>1</v>
      </c>
      <c r="AT936">
        <v>0</v>
      </c>
      <c r="AU936">
        <v>0</v>
      </c>
      <c r="AV936">
        <v>1</v>
      </c>
      <c r="AW936">
        <v>0</v>
      </c>
      <c r="AX936">
        <v>0</v>
      </c>
      <c r="AZ936"/>
    </row>
    <row r="937" spans="1:52">
      <c r="A937" s="13" t="s">
        <v>253</v>
      </c>
      <c r="B937" s="13" t="s">
        <v>254</v>
      </c>
      <c r="C937" s="13" t="s">
        <v>434</v>
      </c>
      <c r="D937" s="13">
        <v>15.19083</v>
      </c>
      <c r="E937" s="13">
        <v>82.031660000000002</v>
      </c>
      <c r="F937" s="13">
        <v>2026</v>
      </c>
      <c r="G937">
        <v>217.49999999999997</v>
      </c>
      <c r="H937">
        <v>58.166499999999999</v>
      </c>
      <c r="J937">
        <f>(F937*100*Info!$B$11)/AI937</f>
        <v>1.5164102873391947</v>
      </c>
      <c r="K937">
        <f>2*((F937*100*Info!$B$11)/AI937^2)*(AJ937/2)</f>
        <v>0.12319762611175707</v>
      </c>
      <c r="L937">
        <f t="shared" si="256"/>
        <v>1.0373831787286447</v>
      </c>
      <c r="M937">
        <f t="shared" si="257"/>
        <v>16.83215420826324</v>
      </c>
      <c r="N937">
        <f t="shared" si="258"/>
        <v>1.5491428999528389</v>
      </c>
      <c r="O937" s="14">
        <v>1.7840909090909092</v>
      </c>
      <c r="P937" s="14">
        <v>0.19681281427147793</v>
      </c>
      <c r="Q937">
        <v>1.57</v>
      </c>
      <c r="R937">
        <v>0.12</v>
      </c>
      <c r="S937">
        <v>3.28</v>
      </c>
      <c r="T937">
        <v>0.2</v>
      </c>
      <c r="U937" s="23">
        <v>2.6920838214000002</v>
      </c>
      <c r="V937" s="23">
        <v>0.11641443552</v>
      </c>
      <c r="W937" s="37">
        <f>U937*Info!$B$2</f>
        <v>1.292200234272</v>
      </c>
      <c r="X937" s="37">
        <f>W937*SQRT((0.5*V937/U937)^2+Info!$B$3^2)</f>
        <v>7.0392238858869152E-2</v>
      </c>
      <c r="Y937" s="28">
        <f>W937*Info!$D$2</f>
        <v>1.04668218976032</v>
      </c>
      <c r="Z937" s="28">
        <f>Y937*SQRT(Info!$D$3^2+(X937/W937)^2)</f>
        <v>7.739430641784216E-2</v>
      </c>
      <c r="AA937" s="37">
        <f t="shared" si="259"/>
        <v>0.49189067481890913</v>
      </c>
      <c r="AB937" s="37">
        <f t="shared" si="260"/>
        <v>0.12099127347428369</v>
      </c>
      <c r="AC937" s="37">
        <f>(1-EXP(-Info!$B$6*H937*1000))+(Info!$B$6/(Info!$B$6-Info!$B$7))*(EXP(-Info!$B$7*H937*1000)-EXP(-Info!$B$6*H937*1000))*(Info!$B$9-1)</f>
        <v>0.46896692938532508</v>
      </c>
      <c r="AD937" s="37">
        <f>SQRT((Info!$B$6*EXP(-Info!$B$6*H937*1000)+(Info!$B$6/(Info!$B$6+Info!$B$7))*(Info!$B$9-1)*(-Info!$B$7*EXP(-Info!$B$7*H937*1000)+Info!$B$6*EXP(-Info!$B$6*H937*1000)))^2*(0.01*H937*1000)^2)</f>
        <v>3.3238939387078619E-3</v>
      </c>
      <c r="AE937" s="37">
        <f t="shared" si="261"/>
        <v>5.6764457315912585E-2</v>
      </c>
      <c r="AF937" s="37">
        <f t="shared" si="262"/>
        <v>2.0026373508765807</v>
      </c>
      <c r="AG937" s="37">
        <f t="shared" si="263"/>
        <v>0.13860765592227908</v>
      </c>
      <c r="AH937" s="37">
        <f t="shared" si="264"/>
        <v>0.61056016795017709</v>
      </c>
      <c r="AI937">
        <f>AF937*EXP(Info!$B$6*H937*1000)</f>
        <v>3.4139979958962177</v>
      </c>
      <c r="AJ937">
        <f>2*SQRT((EXP(Info!$B$6*H937)*AG937)^2+(Info!$B$6*H937*0.01*AI937)^2)</f>
        <v>0.27736322561008186</v>
      </c>
      <c r="AK937">
        <f t="shared" si="265"/>
        <v>0.65406703030670343</v>
      </c>
      <c r="AL937">
        <f t="shared" si="266"/>
        <v>0.32176419267751005</v>
      </c>
      <c r="AM937">
        <f t="shared" si="267"/>
        <v>0.88</v>
      </c>
      <c r="AN937">
        <f t="shared" si="268"/>
        <v>0.11810217464607541</v>
      </c>
      <c r="AO937">
        <f t="shared" si="269"/>
        <v>11.1</v>
      </c>
      <c r="AP937">
        <f t="shared" si="270"/>
        <v>0.6627174439773218</v>
      </c>
      <c r="AQ937">
        <f t="shared" si="255"/>
        <v>3</v>
      </c>
      <c r="AR937">
        <v>1</v>
      </c>
      <c r="AS937">
        <v>1</v>
      </c>
      <c r="AT937">
        <v>0</v>
      </c>
      <c r="AU937">
        <v>0</v>
      </c>
      <c r="AV937">
        <v>1</v>
      </c>
      <c r="AW937">
        <v>0</v>
      </c>
      <c r="AX937">
        <v>0</v>
      </c>
    </row>
    <row r="938" spans="1:52">
      <c r="A938" s="13" t="s">
        <v>253</v>
      </c>
      <c r="B938" s="13" t="s">
        <v>254</v>
      </c>
      <c r="C938" s="13" t="s">
        <v>434</v>
      </c>
      <c r="D938" s="13">
        <v>15.19083</v>
      </c>
      <c r="E938" s="13">
        <v>82.031660000000002</v>
      </c>
      <c r="F938" s="13">
        <v>2026</v>
      </c>
      <c r="G938">
        <v>222.5</v>
      </c>
      <c r="H938">
        <v>59.588299999999997</v>
      </c>
      <c r="J938">
        <f>(F938*100*Info!$B$11)/AI938</f>
        <v>1.487170873320639</v>
      </c>
      <c r="K938">
        <f>2*((F938*100*Info!$B$11)/AI938^2)*(AJ938/2)</f>
        <v>0.11213694039280504</v>
      </c>
      <c r="L938">
        <f t="shared" si="256"/>
        <v>1.1682243003700954</v>
      </c>
      <c r="M938">
        <f t="shared" si="257"/>
        <v>18.589635937268923</v>
      </c>
      <c r="N938">
        <f t="shared" si="258"/>
        <v>1.6008851820797037</v>
      </c>
      <c r="O938" s="14">
        <v>2.0117647058823529</v>
      </c>
      <c r="P938" s="14">
        <v>0.24205368856246262</v>
      </c>
      <c r="Q938">
        <v>1.71</v>
      </c>
      <c r="R938">
        <v>0.15</v>
      </c>
      <c r="S938">
        <v>3.46</v>
      </c>
      <c r="T938">
        <v>0.14000000000000001</v>
      </c>
      <c r="U938" s="23">
        <v>3.0316259250000002</v>
      </c>
      <c r="V938" s="23">
        <v>0.12611563848000001</v>
      </c>
      <c r="W938" s="37">
        <f>U938*Info!$B$2</f>
        <v>1.455180444</v>
      </c>
      <c r="X938" s="37">
        <f>W938*SQRT((0.5*V938/U938)^2+Info!$B$3^2)</f>
        <v>7.8803630610569289E-2</v>
      </c>
      <c r="Y938" s="28">
        <f>W938*Info!$D$2</f>
        <v>1.1786961596400001</v>
      </c>
      <c r="Z938" s="28">
        <f>Y938*SQRT(Info!$D$3^2+(X938/W938)^2)</f>
        <v>8.6877503386054905E-2</v>
      </c>
      <c r="AA938" s="37">
        <f t="shared" si="259"/>
        <v>0.55658426188235288</v>
      </c>
      <c r="AB938" s="37">
        <f t="shared" si="260"/>
        <v>0.14442129079218363</v>
      </c>
      <c r="AC938" s="37">
        <f>(1-EXP(-Info!$B$6*H938*1000))+(Info!$B$6/(Info!$B$6-Info!$B$7))*(EXP(-Info!$B$7*H938*1000)-EXP(-Info!$B$6*H938*1000))*(Info!$B$9-1)</f>
        <v>0.4774564996140247</v>
      </c>
      <c r="AD938" s="37">
        <f>SQRT((Info!$B$6*EXP(-Info!$B$6*H938*1000)+(Info!$B$6/(Info!$B$6+Info!$B$7))*(Info!$B$9-1)*(-Info!$B$7*EXP(-Info!$B$7*H938*1000)+Info!$B$6*EXP(-Info!$B$6*H938*1000)))^2*(0.01*H938*1000)^2)</f>
        <v>3.3595978571538763E-3</v>
      </c>
      <c r="AE938" s="37">
        <f t="shared" si="261"/>
        <v>6.8980233015508263E-2</v>
      </c>
      <c r="AF938" s="37">
        <f t="shared" si="262"/>
        <v>2.0155590669413956</v>
      </c>
      <c r="AG938" s="37">
        <f t="shared" si="263"/>
        <v>0.131171540897665</v>
      </c>
      <c r="AH938" s="37">
        <f t="shared" si="264"/>
        <v>0.58253152223739757</v>
      </c>
      <c r="AI938">
        <f>AF938*EXP(Info!$B$6*H938*1000)</f>
        <v>3.4811209490492989</v>
      </c>
      <c r="AJ938">
        <f>2*SQRT((EXP(Info!$B$6*H938)*AG938)^2+(Info!$B$6*H938*0.01*AI938)^2)</f>
        <v>0.26248648313832512</v>
      </c>
      <c r="AK938">
        <f t="shared" si="265"/>
        <v>0.74009009302496465</v>
      </c>
      <c r="AL938">
        <f t="shared" si="266"/>
        <v>0.38407398073273313</v>
      </c>
      <c r="AM938">
        <f t="shared" si="267"/>
        <v>0.85</v>
      </c>
      <c r="AN938">
        <f t="shared" si="268"/>
        <v>0.12656542097427642</v>
      </c>
      <c r="AO938">
        <f t="shared" si="269"/>
        <v>12.5</v>
      </c>
      <c r="AP938">
        <f t="shared" si="270"/>
        <v>0.66359265808242907</v>
      </c>
      <c r="AQ938">
        <f t="shared" si="255"/>
        <v>3</v>
      </c>
      <c r="AR938">
        <v>1</v>
      </c>
      <c r="AS938">
        <v>1</v>
      </c>
      <c r="AT938">
        <v>0</v>
      </c>
      <c r="AU938">
        <v>0</v>
      </c>
      <c r="AV938">
        <v>1</v>
      </c>
      <c r="AW938">
        <v>0</v>
      </c>
      <c r="AX938">
        <v>0</v>
      </c>
    </row>
    <row r="939" spans="1:52">
      <c r="A939" s="13" t="s">
        <v>253</v>
      </c>
      <c r="B939" s="13" t="s">
        <v>254</v>
      </c>
      <c r="C939" s="13" t="s">
        <v>434</v>
      </c>
      <c r="D939" s="13">
        <v>15.19083</v>
      </c>
      <c r="E939" s="13">
        <v>82.031660000000002</v>
      </c>
      <c r="F939" s="13">
        <v>2026</v>
      </c>
      <c r="G939">
        <v>227.5</v>
      </c>
      <c r="H939">
        <v>60.764899999999997</v>
      </c>
      <c r="J939">
        <f>(F939*100*Info!$B$11)/AI939</f>
        <v>1.9568563969551731</v>
      </c>
      <c r="K939">
        <f>2*((F939*100*Info!$B$11)/AI939^2)*(AJ939/2)</f>
        <v>0.1755381041527288</v>
      </c>
      <c r="L939">
        <f t="shared" si="256"/>
        <v>0.96261682350495881</v>
      </c>
      <c r="M939">
        <f t="shared" si="257"/>
        <v>20.155620911148116</v>
      </c>
      <c r="N939">
        <f t="shared" si="258"/>
        <v>2.1142095410483059</v>
      </c>
      <c r="O939" s="14">
        <v>1.6396396396396395</v>
      </c>
      <c r="P939" s="14">
        <v>0.21278085700629223</v>
      </c>
      <c r="Q939">
        <v>1.82</v>
      </c>
      <c r="R939">
        <v>0.17</v>
      </c>
      <c r="S939">
        <v>2.7</v>
      </c>
      <c r="T939">
        <v>0.14000000000000001</v>
      </c>
      <c r="U939" s="23">
        <v>2.4980597622000005</v>
      </c>
      <c r="V939" s="23">
        <v>0.13581684144000003</v>
      </c>
      <c r="W939" s="37">
        <f>U939*Info!$B$2</f>
        <v>1.1990686858560002</v>
      </c>
      <c r="X939" s="37">
        <f>W939*SQRT((0.5*V939/U939)^2+Info!$B$3^2)</f>
        <v>6.8241601930350407E-2</v>
      </c>
      <c r="Y939" s="28">
        <f>W939*Info!$D$2</f>
        <v>0.9712456355433603</v>
      </c>
      <c r="Z939" s="28">
        <f>Y939*SQRT(Info!$D$3^2+(X939/W939)^2)</f>
        <v>7.3577836014290701E-2</v>
      </c>
      <c r="AA939" s="37">
        <f t="shared" si="259"/>
        <v>0.44057095378363931</v>
      </c>
      <c r="AB939" s="37">
        <f t="shared" si="260"/>
        <v>0.12639556760861295</v>
      </c>
      <c r="AC939" s="37">
        <f>(1-EXP(-Info!$B$6*H939*1000))+(Info!$B$6/(Info!$B$6-Info!$B$7))*(EXP(-Info!$B$7*H939*1000)-EXP(-Info!$B$6*H939*1000))*(Info!$B$9-1)</f>
        <v>0.48439387562495778</v>
      </c>
      <c r="AD939" s="37">
        <f>SQRT((Info!$B$6*EXP(-Info!$B$6*H939*1000)+(Info!$B$6/(Info!$B$6+Info!$B$7))*(Info!$B$9-1)*(-Info!$B$7*EXP(-Info!$B$7*H939*1000)+Info!$B$6*EXP(-Info!$B$6*H939*1000)))^2*(0.01*H939*1000)^2)</f>
        <v>3.3879605925981123E-3</v>
      </c>
      <c r="AE939" s="37">
        <f t="shared" si="261"/>
        <v>6.1243430980361092E-2</v>
      </c>
      <c r="AF939" s="37">
        <f t="shared" si="262"/>
        <v>1.5153444926655988</v>
      </c>
      <c r="AG939" s="37">
        <f t="shared" si="263"/>
        <v>0.11859365830765196</v>
      </c>
      <c r="AH939" s="37">
        <f t="shared" si="264"/>
        <v>0.56123870098725881</v>
      </c>
      <c r="AI939">
        <f>AF939*EXP(Info!$B$6*H939*1000)</f>
        <v>2.6455807845622976</v>
      </c>
      <c r="AJ939">
        <f>2*SQRT((EXP(Info!$B$6*H939)*AG939)^2+(Info!$B$6*H939*0.01*AI939)^2)</f>
        <v>0.23731952739483156</v>
      </c>
      <c r="AK939">
        <f t="shared" si="265"/>
        <v>0.58582719724610521</v>
      </c>
      <c r="AL939">
        <f t="shared" si="266"/>
        <v>0.33613637249834527</v>
      </c>
      <c r="AM939">
        <f t="shared" si="267"/>
        <v>1.1100000000000001</v>
      </c>
      <c r="AN939">
        <f t="shared" si="268"/>
        <v>0.1774813558856094</v>
      </c>
      <c r="AO939">
        <f t="shared" si="269"/>
        <v>10.3</v>
      </c>
      <c r="AP939">
        <f t="shared" si="270"/>
        <v>0.65636525772931698</v>
      </c>
      <c r="AQ939">
        <f t="shared" si="255"/>
        <v>3</v>
      </c>
      <c r="AR939">
        <v>1</v>
      </c>
      <c r="AS939">
        <v>1</v>
      </c>
      <c r="AT939">
        <v>0</v>
      </c>
      <c r="AU939">
        <v>0</v>
      </c>
      <c r="AV939">
        <v>1</v>
      </c>
      <c r="AW939">
        <v>0</v>
      </c>
      <c r="AX939">
        <v>0</v>
      </c>
    </row>
    <row r="940" spans="1:52">
      <c r="A940" s="13" t="s">
        <v>253</v>
      </c>
      <c r="B940" s="13" t="s">
        <v>254</v>
      </c>
      <c r="C940" s="13" t="s">
        <v>434</v>
      </c>
      <c r="D940" s="13">
        <v>15.19083</v>
      </c>
      <c r="E940" s="13">
        <v>82.031660000000002</v>
      </c>
      <c r="F940" s="13">
        <v>2026</v>
      </c>
      <c r="G940">
        <v>232.50000000000003</v>
      </c>
      <c r="H940">
        <v>61.941000000000003</v>
      </c>
      <c r="J940">
        <f>(F940*100*Info!$B$11)/AI940</f>
        <v>2.2189740984158846</v>
      </c>
      <c r="K940">
        <f>2*((F940*100*Info!$B$11)/AI940^2)*(AJ940/2)</f>
        <v>0.27038820879693043</v>
      </c>
      <c r="L940">
        <f t="shared" si="256"/>
        <v>1.028037384325684</v>
      </c>
      <c r="M940">
        <f t="shared" si="257"/>
        <v>24.408715109834425</v>
      </c>
      <c r="N940">
        <f t="shared" si="258"/>
        <v>3.2407816391599895</v>
      </c>
      <c r="O940" s="14">
        <v>1.8316831683168318</v>
      </c>
      <c r="P940" s="14">
        <v>0.36156816152443466</v>
      </c>
      <c r="Q940">
        <v>1.85</v>
      </c>
      <c r="R940">
        <v>0.26</v>
      </c>
      <c r="S940">
        <v>2.63</v>
      </c>
      <c r="T940">
        <v>0.14000000000000001</v>
      </c>
      <c r="U940" s="23">
        <v>2.6678308140000002</v>
      </c>
      <c r="V940" s="23">
        <v>0.14066744292</v>
      </c>
      <c r="W940" s="37">
        <f>U940*Info!$B$2</f>
        <v>1.28055879072</v>
      </c>
      <c r="X940" s="37">
        <f>W940*SQRT((0.5*V940/U940)^2+Info!$B$3^2)</f>
        <v>7.2383197085306994E-2</v>
      </c>
      <c r="Y940" s="28">
        <f>W940*Info!$D$2</f>
        <v>1.0372526204832</v>
      </c>
      <c r="Z940" s="28">
        <f>Y940*SQRT(Info!$D$3^2+(X940/W940)^2)</f>
        <v>7.827678510248548E-2</v>
      </c>
      <c r="AA940" s="37">
        <f t="shared" si="259"/>
        <v>0.55112437759683175</v>
      </c>
      <c r="AB940" s="37">
        <f t="shared" si="260"/>
        <v>0.19473626030436733</v>
      </c>
      <c r="AC940" s="37">
        <f>(1-EXP(-Info!$B$6*H940*1000))+(Info!$B$6/(Info!$B$6-Info!$B$7))*(EXP(-Info!$B$7*H940*1000)-EXP(-Info!$B$6*H940*1000))*(Info!$B$9-1)</f>
        <v>0.49124949447735655</v>
      </c>
      <c r="AD940" s="37">
        <f>SQRT((Info!$B$6*EXP(-Info!$B$6*H940*1000)+(Info!$B$6/(Info!$B$6+Info!$B$7))*(Info!$B$9-1)*(-Info!$B$7*EXP(-Info!$B$7*H940*1000)+Info!$B$6*EXP(-Info!$B$6*H940*1000)))^2*(0.01*H940*1000)^2)</f>
        <v>3.4152608539579875E-3</v>
      </c>
      <c r="AE940" s="37">
        <f t="shared" si="261"/>
        <v>9.5682604530001658E-2</v>
      </c>
      <c r="AF940" s="37">
        <f t="shared" si="262"/>
        <v>1.3220078076282085</v>
      </c>
      <c r="AG940" s="37">
        <f t="shared" si="263"/>
        <v>0.14206482990390476</v>
      </c>
      <c r="AH940" s="37">
        <f t="shared" si="264"/>
        <v>0.50266456563810213</v>
      </c>
      <c r="AI940">
        <f>AF940*EXP(Info!$B$6*H940*1000)</f>
        <v>2.3330699018200662</v>
      </c>
      <c r="AJ940">
        <f>2*SQRT((EXP(Info!$B$6*H940)*AG940)^2+(Info!$B$6*H940*0.01*AI940)^2)</f>
        <v>0.28429110200137442</v>
      </c>
      <c r="AK940">
        <f t="shared" si="265"/>
        <v>0.73283008489050716</v>
      </c>
      <c r="AL940">
        <f t="shared" si="266"/>
        <v>0.51788161065343452</v>
      </c>
      <c r="AM940">
        <f t="shared" si="267"/>
        <v>1.01</v>
      </c>
      <c r="AN940">
        <f t="shared" si="268"/>
        <v>0.2447392554147757</v>
      </c>
      <c r="AO940">
        <f t="shared" si="269"/>
        <v>11</v>
      </c>
      <c r="AP940">
        <f t="shared" si="270"/>
        <v>0.68658145737904042</v>
      </c>
      <c r="AQ940">
        <f t="shared" si="255"/>
        <v>3</v>
      </c>
      <c r="AR940">
        <v>1</v>
      </c>
      <c r="AS940">
        <v>1</v>
      </c>
      <c r="AT940">
        <v>0</v>
      </c>
      <c r="AU940">
        <v>0</v>
      </c>
      <c r="AV940">
        <v>1</v>
      </c>
      <c r="AW940">
        <v>0</v>
      </c>
      <c r="AX940">
        <v>0</v>
      </c>
    </row>
    <row r="941" spans="1:52">
      <c r="A941" s="13" t="s">
        <v>253</v>
      </c>
      <c r="B941" s="13" t="s">
        <v>254</v>
      </c>
      <c r="C941" s="13" t="s">
        <v>434</v>
      </c>
      <c r="D941" s="13">
        <v>15.19083</v>
      </c>
      <c r="E941" s="13">
        <v>82.031660000000002</v>
      </c>
      <c r="F941" s="13">
        <v>2026</v>
      </c>
      <c r="G941">
        <v>237.5</v>
      </c>
      <c r="H941">
        <v>63.1173</v>
      </c>
      <c r="J941">
        <f>(F941*100*Info!$B$11)/AI941</f>
        <v>2.6280348889478176</v>
      </c>
      <c r="K941">
        <f>2*((F941*100*Info!$B$11)/AI941^2)*(AJ941/2)</f>
        <v>0.36573442176081905</v>
      </c>
      <c r="L941">
        <f t="shared" si="256"/>
        <v>1.0467289731316056</v>
      </c>
      <c r="M941">
        <f t="shared" si="257"/>
        <v>29.433990789087488</v>
      </c>
      <c r="N941">
        <f t="shared" si="258"/>
        <v>4.3018258247982279</v>
      </c>
      <c r="O941" s="14">
        <v>2.6082474226804124</v>
      </c>
      <c r="P941" s="14">
        <v>0.35354051289159649</v>
      </c>
      <c r="Q941">
        <v>2.5299999999999998</v>
      </c>
      <c r="R941">
        <v>0.25</v>
      </c>
      <c r="S941">
        <v>2.81</v>
      </c>
      <c r="T941">
        <v>0.12</v>
      </c>
      <c r="U941" s="23">
        <v>2.7163368287999998</v>
      </c>
      <c r="V941" s="23">
        <v>0.12126503700000001</v>
      </c>
      <c r="W941" s="37">
        <f>U941*Info!$B$2</f>
        <v>1.3038416778239998</v>
      </c>
      <c r="X941" s="37">
        <f>W941*SQRT((0.5*V941/U941)^2+Info!$B$3^2)</f>
        <v>7.1393472053943932E-2</v>
      </c>
      <c r="Y941" s="28">
        <f>W941*Info!$D$2</f>
        <v>1.05611175903744</v>
      </c>
      <c r="Z941" s="28">
        <f>Y941*SQRT(Info!$D$3^2+(X941/W941)^2)</f>
        <v>7.8310855521988867E-2</v>
      </c>
      <c r="AA941" s="37">
        <f t="shared" si="259"/>
        <v>1.3044057448564126</v>
      </c>
      <c r="AB941" s="37">
        <f t="shared" si="260"/>
        <v>0.19064299466759996</v>
      </c>
      <c r="AC941" s="37">
        <f>(1-EXP(-Info!$B$6*H941*1000))+(Info!$B$6/(Info!$B$6-Info!$B$7))*(EXP(-Info!$B$7*H941*1000)-EXP(-Info!$B$6*H941*1000))*(Info!$B$9-1)</f>
        <v>0.49802832692978327</v>
      </c>
      <c r="AD941" s="37">
        <f>SQRT((Info!$B$6*EXP(-Info!$B$6*H941*1000)+(Info!$B$6/(Info!$B$6+Info!$B$7))*(Info!$B$9-1)*(-Info!$B$7*EXP(-Info!$B$7*H941*1000)+Info!$B$6*EXP(-Info!$B$6*H941*1000)))^2*(0.01*H941*1000)^2)</f>
        <v>3.4415345808633778E-3</v>
      </c>
      <c r="AE941" s="37">
        <f t="shared" si="261"/>
        <v>9.5051679160557442E-2</v>
      </c>
      <c r="AF941" s="37">
        <f t="shared" si="262"/>
        <v>1.1042572302141231</v>
      </c>
      <c r="AG941" s="37">
        <f t="shared" si="263"/>
        <v>0.13699420354097966</v>
      </c>
      <c r="AH941" s="37">
        <f t="shared" si="264"/>
        <v>0.39297410327904736</v>
      </c>
      <c r="AI941">
        <f>AF941*EXP(Info!$B$6*H941*1000)</f>
        <v>1.9699212151651206</v>
      </c>
      <c r="AJ941">
        <f>2*SQRT((EXP(Info!$B$6*H941)*AG941)^2+(Info!$B$6*H941*0.01*AI941)^2)</f>
        <v>0.27414704407947876</v>
      </c>
      <c r="AK941">
        <f t="shared" si="265"/>
        <v>1.7344683189355719</v>
      </c>
      <c r="AL941">
        <f t="shared" si="266"/>
        <v>0.50699598001901536</v>
      </c>
      <c r="AM941">
        <f t="shared" si="267"/>
        <v>0.96999999999999986</v>
      </c>
      <c r="AN941">
        <f t="shared" si="268"/>
        <v>0.16270946262995009</v>
      </c>
      <c r="AO941">
        <f t="shared" si="269"/>
        <v>11.2</v>
      </c>
      <c r="AP941">
        <f t="shared" si="270"/>
        <v>0.96020765724870061</v>
      </c>
      <c r="AQ941">
        <f t="shared" si="255"/>
        <v>3</v>
      </c>
      <c r="AR941">
        <v>1</v>
      </c>
      <c r="AS941">
        <v>1</v>
      </c>
      <c r="AT941">
        <v>0</v>
      </c>
      <c r="AU941">
        <v>0</v>
      </c>
      <c r="AV941">
        <v>1</v>
      </c>
      <c r="AW941">
        <v>0</v>
      </c>
      <c r="AX941">
        <v>0</v>
      </c>
    </row>
    <row r="942" spans="1:52">
      <c r="A942" s="13" t="s">
        <v>253</v>
      </c>
      <c r="B942" s="13" t="s">
        <v>254</v>
      </c>
      <c r="C942" s="13" t="s">
        <v>434</v>
      </c>
      <c r="D942" s="13">
        <v>15.19083</v>
      </c>
      <c r="E942" s="13">
        <v>82.031660000000002</v>
      </c>
      <c r="F942" s="13">
        <v>2026</v>
      </c>
      <c r="G942">
        <v>242.49999999999997</v>
      </c>
      <c r="H942">
        <v>64.2941</v>
      </c>
      <c r="J942">
        <f>(F942*100*Info!$B$11)/AI942</f>
        <v>4.3187840517948048</v>
      </c>
      <c r="K942">
        <f>2*((F942*100*Info!$B$11)/AI942^2)*(AJ942/2)</f>
        <v>1.9588598327723976</v>
      </c>
      <c r="L942">
        <f t="shared" si="256"/>
        <v>1.1775700947730563</v>
      </c>
      <c r="M942">
        <f t="shared" si="257"/>
        <v>54.416679113387183</v>
      </c>
      <c r="N942">
        <f t="shared" si="258"/>
        <v>24.808416932730935</v>
      </c>
      <c r="O942" s="14">
        <v>4.2745098039215685</v>
      </c>
      <c r="P942" s="14">
        <v>0.95945722274513601</v>
      </c>
      <c r="Q942">
        <v>4.3600000000000003</v>
      </c>
      <c r="R942">
        <v>0.7</v>
      </c>
      <c r="S942">
        <v>3.27</v>
      </c>
      <c r="T942">
        <v>0.15</v>
      </c>
      <c r="U942" s="23">
        <v>3.0558789324000002</v>
      </c>
      <c r="V942" s="23">
        <v>0.14066744292</v>
      </c>
      <c r="W942" s="37">
        <f>U942*Info!$B$2</f>
        <v>1.466821887552</v>
      </c>
      <c r="X942" s="37">
        <f>W942*SQRT((0.5*V942/U942)^2+Info!$B$3^2)</f>
        <v>8.0738257991913323E-2</v>
      </c>
      <c r="Y942" s="28">
        <f>W942*Info!$D$2</f>
        <v>1.1881257289171201</v>
      </c>
      <c r="Z942" s="28">
        <f>Y942*SQRT(Info!$D$3^2+(X942/W942)^2)</f>
        <v>8.8351592125204839E-2</v>
      </c>
      <c r="AA942" s="37">
        <f t="shared" si="259"/>
        <v>2.8076879163695683</v>
      </c>
      <c r="AB942" s="37">
        <f t="shared" si="260"/>
        <v>0.4864752890672055</v>
      </c>
      <c r="AC942" s="37">
        <f>(1-EXP(-Info!$B$6*H942*1000))+(Info!$B$6/(Info!$B$6-Info!$B$7))*(EXP(-Info!$B$7*H942*1000)-EXP(-Info!$B$6*H942*1000))*(Info!$B$9-1)</f>
        <v>0.50473288385146353</v>
      </c>
      <c r="AD942" s="37">
        <f>SQRT((Info!$B$6*EXP(-Info!$B$6*H942*1000)+(Info!$B$6/(Info!$B$6+Info!$B$7))*(Info!$B$9-1)*(-Info!$B$7*EXP(-Info!$B$7*H942*1000)+Info!$B$6*EXP(-Info!$B$6*H942*1000)))^2*(0.01*H942*1000)^2)</f>
        <v>3.4668065647426474E-3</v>
      </c>
      <c r="AE942" s="37">
        <f t="shared" si="261"/>
        <v>0.24573293194129034</v>
      </c>
      <c r="AF942" s="37">
        <f t="shared" si="262"/>
        <v>0.66474185209876069</v>
      </c>
      <c r="AG942" s="37">
        <f t="shared" si="263"/>
        <v>0.27169040776501735</v>
      </c>
      <c r="AH942" s="37">
        <f t="shared" si="264"/>
        <v>0.20328497006078308</v>
      </c>
      <c r="AI942">
        <f>AF942*EXP(Info!$B$6*H942*1000)</f>
        <v>1.1987220522825044</v>
      </c>
      <c r="AJ942">
        <f>2*SQRT((EXP(Info!$B$6*H942)*AG942)^2+(Info!$B$6*H942*0.01*AI942)^2)</f>
        <v>0.54370129432585412</v>
      </c>
      <c r="AK942">
        <f t="shared" si="265"/>
        <v>3.7333826223966149</v>
      </c>
      <c r="AL942">
        <f t="shared" si="266"/>
        <v>1.2937323837453263</v>
      </c>
      <c r="AM942">
        <f t="shared" si="267"/>
        <v>1.02</v>
      </c>
      <c r="AN942">
        <f t="shared" si="268"/>
        <v>0.28148825327340909</v>
      </c>
      <c r="AO942">
        <f t="shared" si="269"/>
        <v>12.6</v>
      </c>
      <c r="AP942">
        <f t="shared" si="270"/>
        <v>1.3987824447496977</v>
      </c>
      <c r="AQ942">
        <f t="shared" si="255"/>
        <v>3</v>
      </c>
      <c r="AR942">
        <v>1</v>
      </c>
      <c r="AS942">
        <v>1</v>
      </c>
      <c r="AT942">
        <v>0</v>
      </c>
      <c r="AU942">
        <v>0</v>
      </c>
      <c r="AV942">
        <v>1</v>
      </c>
      <c r="AW942">
        <v>0</v>
      </c>
      <c r="AX942">
        <v>0</v>
      </c>
    </row>
    <row r="943" spans="1:52">
      <c r="A943" s="13" t="s">
        <v>253</v>
      </c>
      <c r="B943" s="13" t="s">
        <v>254</v>
      </c>
      <c r="C943" s="13" t="s">
        <v>434</v>
      </c>
      <c r="D943" s="13">
        <v>15.19083</v>
      </c>
      <c r="E943" s="13">
        <v>82.031660000000002</v>
      </c>
      <c r="F943" s="13">
        <v>2026</v>
      </c>
      <c r="G943">
        <v>247.5</v>
      </c>
      <c r="H943">
        <v>65.470799999999997</v>
      </c>
      <c r="J943">
        <f>(F943*100*Info!$B$11)/AI943</f>
        <v>5.1428942685446462</v>
      </c>
      <c r="K943">
        <f>2*((F943*100*Info!$B$11)/AI943^2)*(AJ943/2)</f>
        <v>1.5624275747801377</v>
      </c>
      <c r="L943">
        <f t="shared" si="256"/>
        <v>1.2803738332056247</v>
      </c>
      <c r="M943">
        <f t="shared" si="257"/>
        <v>70.457651557748875</v>
      </c>
      <c r="N943">
        <f t="shared" si="258"/>
        <v>21.633928650061918</v>
      </c>
      <c r="O943" s="14">
        <v>3.7575757575757578</v>
      </c>
      <c r="P943" s="14">
        <v>0.33261286090495562</v>
      </c>
      <c r="Q943">
        <v>3.72</v>
      </c>
      <c r="R943">
        <v>0.24</v>
      </c>
      <c r="S943">
        <v>2.95</v>
      </c>
      <c r="T943">
        <v>0.14000000000000001</v>
      </c>
      <c r="U943" s="23">
        <v>3.3226620138</v>
      </c>
      <c r="V943" s="23">
        <v>0.14794334514000002</v>
      </c>
      <c r="W943" s="37">
        <f>U943*Info!$B$2</f>
        <v>1.5948777666239999</v>
      </c>
      <c r="X943" s="37">
        <f>W943*SQRT((0.5*V943/U943)^2+Info!$B$3^2)</f>
        <v>8.729142207777793E-2</v>
      </c>
      <c r="Y943" s="28">
        <f>W943*Info!$D$2</f>
        <v>1.2918509909654401</v>
      </c>
      <c r="Z943" s="28">
        <f>Y943*SQRT(Info!$D$3^2+(X943/W943)^2)</f>
        <v>9.5768174411061432E-2</v>
      </c>
      <c r="AA943" s="37">
        <f t="shared" si="259"/>
        <v>2.1626979909517576</v>
      </c>
      <c r="AB943" s="37">
        <f t="shared" si="260"/>
        <v>0.18782337761366558</v>
      </c>
      <c r="AC943" s="37">
        <f>(1-EXP(-Info!$B$6*H943*1000))+(Info!$B$6/(Info!$B$6-Info!$B$7))*(EXP(-Info!$B$7*H943*1000)-EXP(-Info!$B$6*H943*1000))*(Info!$B$9-1)</f>
        <v>0.5113605501733598</v>
      </c>
      <c r="AD943" s="37">
        <f>SQRT((Info!$B$6*EXP(-Info!$B$6*H943*1000)+(Info!$B$6/(Info!$B$6+Info!$B$7))*(Info!$B$9-1)*(-Info!$B$7*EXP(-Info!$B$7*H943*1000)+Info!$B$6*EXP(-Info!$B$6*H943*1000)))^2*(0.01*H943*1000)^2)</f>
        <v>3.491082131413639E-3</v>
      </c>
      <c r="AE943" s="37">
        <f t="shared" si="261"/>
        <v>9.6341768429676566E-2</v>
      </c>
      <c r="AF943" s="37">
        <f t="shared" si="262"/>
        <v>0.55223057452264945</v>
      </c>
      <c r="AG943" s="37">
        <f t="shared" si="263"/>
        <v>0.15281779861712741</v>
      </c>
      <c r="AH943" s="37">
        <f t="shared" si="264"/>
        <v>0.187196804922932</v>
      </c>
      <c r="AI943">
        <f>AF943*EXP(Info!$B$6*H943*1000)</f>
        <v>1.0066358380331684</v>
      </c>
      <c r="AJ943">
        <f>2*SQRT((EXP(Info!$B$6*H943)*AG943)^2+(Info!$B$6*H943*0.01*AI943)^2)</f>
        <v>0.30581915726414693</v>
      </c>
      <c r="AK943">
        <f t="shared" si="265"/>
        <v>2.8757395185685519</v>
      </c>
      <c r="AL943">
        <f t="shared" si="266"/>
        <v>0.49949749042578223</v>
      </c>
      <c r="AM943">
        <f t="shared" si="267"/>
        <v>0.99</v>
      </c>
      <c r="AN943">
        <f t="shared" si="268"/>
        <v>0.10843892769934017</v>
      </c>
      <c r="AO943">
        <f t="shared" si="269"/>
        <v>13.7</v>
      </c>
      <c r="AP943">
        <f t="shared" si="270"/>
        <v>1.1308931639659503</v>
      </c>
      <c r="AQ943">
        <f t="shared" si="255"/>
        <v>3</v>
      </c>
      <c r="AR943">
        <v>1</v>
      </c>
      <c r="AS943">
        <v>1</v>
      </c>
      <c r="AT943">
        <v>0</v>
      </c>
      <c r="AU943">
        <v>0</v>
      </c>
      <c r="AV943">
        <v>1</v>
      </c>
      <c r="AW943">
        <v>0</v>
      </c>
      <c r="AX943">
        <v>0</v>
      </c>
    </row>
    <row r="944" spans="1:52">
      <c r="A944" s="13" t="s">
        <v>253</v>
      </c>
      <c r="B944" s="13" t="s">
        <v>254</v>
      </c>
      <c r="C944" s="13" t="s">
        <v>434</v>
      </c>
      <c r="D944" s="13">
        <v>15.19083</v>
      </c>
      <c r="E944" s="13">
        <v>82.031660000000002</v>
      </c>
      <c r="F944" s="13">
        <v>2026</v>
      </c>
      <c r="G944">
        <v>252.5</v>
      </c>
      <c r="H944">
        <v>66.647099999999995</v>
      </c>
      <c r="J944">
        <f>(F944*100*Info!$B$11)/AI944</f>
        <v>9.6132305234587019</v>
      </c>
      <c r="K944">
        <f>2*((F944*100*Info!$B$11)/AI944^2)*(AJ944/2)</f>
        <v>6.3077111202734688</v>
      </c>
      <c r="L944">
        <f t="shared" si="256"/>
        <v>1.1962616835789779</v>
      </c>
      <c r="M944">
        <f t="shared" si="257"/>
        <v>123.04935083769311</v>
      </c>
      <c r="N944">
        <f t="shared" si="258"/>
        <v>80.951376729069793</v>
      </c>
      <c r="O944" s="14">
        <v>3.2872340425531914</v>
      </c>
      <c r="P944" s="14">
        <v>0.50311285034517095</v>
      </c>
      <c r="Q944">
        <v>3.09</v>
      </c>
      <c r="R944">
        <v>0.34</v>
      </c>
      <c r="S944">
        <v>2.4300000000000002</v>
      </c>
      <c r="T944">
        <v>0.13</v>
      </c>
      <c r="U944" s="23">
        <v>3.1043849472000002</v>
      </c>
      <c r="V944" s="23">
        <v>0.14794334514000002</v>
      </c>
      <c r="W944" s="37">
        <f>U944*Info!$B$2</f>
        <v>1.4901047746560001</v>
      </c>
      <c r="X944" s="37">
        <f>W944*SQRT((0.5*V944/U944)^2+Info!$B$3^2)</f>
        <v>8.2533237188501224E-2</v>
      </c>
      <c r="Y944" s="28">
        <f>W944*Info!$D$2</f>
        <v>1.2069848674713601</v>
      </c>
      <c r="Z944" s="28">
        <f>Y944*SQRT(Info!$D$3^2+(X944/W944)^2)</f>
        <v>9.0062259949769297E-2</v>
      </c>
      <c r="AA944" s="37">
        <f t="shared" si="259"/>
        <v>1.7971292678971913</v>
      </c>
      <c r="AB944" s="37">
        <f t="shared" si="260"/>
        <v>0.26474963699016474</v>
      </c>
      <c r="AC944" s="37">
        <f>(1-EXP(-Info!$B$6*H944*1000))+(Info!$B$6/(Info!$B$6-Info!$B$7))*(EXP(-Info!$B$7*H944*1000)-EXP(-Info!$B$6*H944*1000))*(Info!$B$9-1)</f>
        <v>0.51791051789630638</v>
      </c>
      <c r="AD944" s="37">
        <f>SQRT((Info!$B$6*EXP(-Info!$B$6*H944*1000)+(Info!$B$6/(Info!$B$6+Info!$B$7))*(Info!$B$9-1)*(-Info!$B$7*EXP(-Info!$B$7*H944*1000)+Info!$B$6*EXP(-Info!$B$6*H944*1000)))^2*(0.01*H944*1000)^2)</f>
        <v>3.514374157908751E-3</v>
      </c>
      <c r="AE944" s="37">
        <f t="shared" si="261"/>
        <v>0.13726200150297432</v>
      </c>
      <c r="AF944" s="37">
        <f t="shared" si="262"/>
        <v>0.29226298266539574</v>
      </c>
      <c r="AG944" s="37">
        <f t="shared" si="263"/>
        <v>0.17657029117001066</v>
      </c>
      <c r="AH944" s="37">
        <f t="shared" si="264"/>
        <v>0.12027283237259083</v>
      </c>
      <c r="AI944">
        <f>AF944*EXP(Info!$B$6*H944*1000)</f>
        <v>0.53853089960749223</v>
      </c>
      <c r="AJ944">
        <f>2*SQRT((EXP(Info!$B$6*H944)*AG944)^2+(Info!$B$6*H944*0.01*AI944)^2)</f>
        <v>0.35335648466722708</v>
      </c>
      <c r="AK944">
        <f t="shared" si="265"/>
        <v>2.3896427875228952</v>
      </c>
      <c r="AL944">
        <f t="shared" si="266"/>
        <v>0.70407518461164409</v>
      </c>
      <c r="AM944">
        <f t="shared" si="267"/>
        <v>0.94</v>
      </c>
      <c r="AN944">
        <f t="shared" si="268"/>
        <v>0.17718832878412716</v>
      </c>
      <c r="AO944">
        <f t="shared" si="269"/>
        <v>12.8</v>
      </c>
      <c r="AP944">
        <f t="shared" si="270"/>
        <v>1.0589002647748669</v>
      </c>
      <c r="AQ944">
        <f t="shared" si="255"/>
        <v>3</v>
      </c>
      <c r="AR944">
        <v>1</v>
      </c>
      <c r="AS944">
        <v>1</v>
      </c>
      <c r="AT944">
        <v>0</v>
      </c>
      <c r="AU944">
        <v>0</v>
      </c>
      <c r="AV944">
        <v>1</v>
      </c>
      <c r="AW944">
        <v>0</v>
      </c>
      <c r="AX944">
        <v>0</v>
      </c>
    </row>
    <row r="945" spans="1:58">
      <c r="A945" s="13" t="s">
        <v>253</v>
      </c>
      <c r="B945" s="13" t="s">
        <v>254</v>
      </c>
      <c r="C945" s="13" t="s">
        <v>434</v>
      </c>
      <c r="D945" s="13">
        <v>15.19083</v>
      </c>
      <c r="E945" s="13">
        <v>82.031660000000002</v>
      </c>
      <c r="F945" s="13">
        <v>2026</v>
      </c>
      <c r="G945">
        <v>257.5</v>
      </c>
      <c r="H945">
        <v>67.823800000000006</v>
      </c>
      <c r="J945">
        <f>(F945*100*Info!$B$11)/AI945</f>
        <v>9.8875841508842885</v>
      </c>
      <c r="K945">
        <f>2*((F945*100*Info!$B$11)/AI945^2)*(AJ945/2)</f>
        <v>5.4258937663864923</v>
      </c>
      <c r="L945">
        <f t="shared" si="256"/>
        <v>1.2429906555937817</v>
      </c>
      <c r="M945">
        <f t="shared" si="257"/>
        <v>131.50486935362591</v>
      </c>
      <c r="N945">
        <f t="shared" si="258"/>
        <v>72.415998783499091</v>
      </c>
      <c r="O945" s="14">
        <v>2.9494949494949494</v>
      </c>
      <c r="P945" s="14">
        <v>0.26975233730749248</v>
      </c>
      <c r="Q945">
        <v>2.92</v>
      </c>
      <c r="R945">
        <v>0.2</v>
      </c>
      <c r="S945">
        <v>2.27</v>
      </c>
      <c r="T945">
        <v>0.14000000000000001</v>
      </c>
      <c r="U945" s="23">
        <v>3.2256499842000004</v>
      </c>
      <c r="V945" s="23">
        <v>0.14794334514000002</v>
      </c>
      <c r="W945" s="37">
        <f>U945*Info!$B$2</f>
        <v>1.548311992416</v>
      </c>
      <c r="X945" s="37">
        <f>W945*SQRT((0.5*V945/U945)^2+Info!$B$3^2)</f>
        <v>8.5169711205509493E-2</v>
      </c>
      <c r="Y945" s="28">
        <f>W945*Info!$D$2</f>
        <v>1.25413271385696</v>
      </c>
      <c r="Z945" s="28">
        <f>Y945*SQRT(Info!$D$3^2+(X945/W945)^2)</f>
        <v>9.3227638796478426E-2</v>
      </c>
      <c r="AA945" s="37">
        <f t="shared" si="259"/>
        <v>1.4011829570789494</v>
      </c>
      <c r="AB945" s="37">
        <f t="shared" si="260"/>
        <v>0.15951633326259632</v>
      </c>
      <c r="AC945" s="37">
        <f>(1-EXP(-Info!$B$6*H945*1000))+(Info!$B$6/(Info!$B$6-Info!$B$7))*(EXP(-Info!$B$7*H945*1000)-EXP(-Info!$B$6*H945*1000))*(Info!$B$9-1)</f>
        <v>0.52438806599966326</v>
      </c>
      <c r="AD945" s="37">
        <f>SQRT((Info!$B$6*EXP(-Info!$B$6*H945*1000)+(Info!$B$6/(Info!$B$6+Info!$B$7))*(Info!$B$9-1)*(-Info!$B$7*EXP(-Info!$B$7*H945*1000)+Info!$B$6*EXP(-Info!$B$6*H945*1000)))^2*(0.01*H945*1000)^2)</f>
        <v>3.5367166425507128E-3</v>
      </c>
      <c r="AE945" s="37">
        <f t="shared" si="261"/>
        <v>8.3795124880935865E-2</v>
      </c>
      <c r="AF945" s="37">
        <f t="shared" si="262"/>
        <v>0.28110366516872054</v>
      </c>
      <c r="AG945" s="37">
        <f t="shared" si="263"/>
        <v>0.14357233573839454</v>
      </c>
      <c r="AH945" s="37">
        <f t="shared" si="264"/>
        <v>0.12383421373071389</v>
      </c>
      <c r="AI945">
        <f>AF945*EXP(Info!$B$6*H945*1000)</f>
        <v>0.5235881285995847</v>
      </c>
      <c r="AJ945">
        <f>2*SQRT((EXP(Info!$B$6*H945)*AG945)^2+(Info!$B$6*H945*0.01*AI945)^2)</f>
        <v>0.28732332587716886</v>
      </c>
      <c r="AK945">
        <f t="shared" si="265"/>
        <v>1.8631529780278788</v>
      </c>
      <c r="AL945">
        <f t="shared" si="266"/>
        <v>0.42421773667854862</v>
      </c>
      <c r="AM945">
        <f t="shared" si="267"/>
        <v>0.99</v>
      </c>
      <c r="AN945">
        <f t="shared" si="268"/>
        <v>0.11311900448733478</v>
      </c>
      <c r="AO945">
        <f t="shared" si="269"/>
        <v>13.3</v>
      </c>
      <c r="AP945">
        <f t="shared" si="270"/>
        <v>0.91438778662975717</v>
      </c>
      <c r="AQ945">
        <f t="shared" si="255"/>
        <v>3</v>
      </c>
      <c r="AR945">
        <v>1</v>
      </c>
      <c r="AS945">
        <v>1</v>
      </c>
      <c r="AT945">
        <v>0</v>
      </c>
      <c r="AU945">
        <v>0</v>
      </c>
      <c r="AV945">
        <v>1</v>
      </c>
      <c r="AW945">
        <v>0</v>
      </c>
      <c r="AX945">
        <v>0</v>
      </c>
    </row>
    <row r="946" spans="1:58">
      <c r="A946" s="13" t="s">
        <v>253</v>
      </c>
      <c r="B946" s="13" t="s">
        <v>254</v>
      </c>
      <c r="C946" s="13" t="s">
        <v>434</v>
      </c>
      <c r="D946" s="13">
        <v>15.19083</v>
      </c>
      <c r="E946" s="13">
        <v>82.031660000000002</v>
      </c>
      <c r="F946" s="13">
        <v>2026</v>
      </c>
      <c r="G946">
        <v>262.5</v>
      </c>
      <c r="H946">
        <v>69.000100000000003</v>
      </c>
      <c r="J946">
        <f>(F946*100*Info!$B$11)/AI946</f>
        <v>2.0107472288281198</v>
      </c>
      <c r="K946">
        <f>2*((F946*100*Info!$B$11)/AI946^2)*(AJ946/2)</f>
        <v>0.19271928104632505</v>
      </c>
      <c r="L946">
        <f t="shared" si="256"/>
        <v>1.2336448611908208</v>
      </c>
      <c r="M946">
        <f t="shared" si="257"/>
        <v>26.541863450173178</v>
      </c>
      <c r="N946">
        <f t="shared" si="258"/>
        <v>2.6804109596243122</v>
      </c>
      <c r="O946" s="14">
        <v>2.5876288659793811</v>
      </c>
      <c r="P946" s="14">
        <v>0.19652512685753121</v>
      </c>
      <c r="Q946">
        <v>2.5099999999999998</v>
      </c>
      <c r="R946">
        <v>0.14000000000000001</v>
      </c>
      <c r="S946">
        <v>3.17</v>
      </c>
      <c r="T946">
        <v>0.1</v>
      </c>
      <c r="U946" s="23">
        <v>3.2013969767999999</v>
      </c>
      <c r="V946" s="23">
        <v>0.10186263108</v>
      </c>
      <c r="W946" s="37">
        <f>U946*Info!$B$2</f>
        <v>1.536670548864</v>
      </c>
      <c r="X946" s="37">
        <f>W946*SQRT((0.5*V946/U946)^2+Info!$B$3^2)</f>
        <v>8.0629078417975758E-2</v>
      </c>
      <c r="Y946" s="28">
        <f>W946*Info!$D$2</f>
        <v>1.24470314457984</v>
      </c>
      <c r="Z946" s="28">
        <f>Y946*SQRT(Info!$D$3^2+(X946/W946)^2)</f>
        <v>9.0213926730361632E-2</v>
      </c>
      <c r="AA946" s="37">
        <f t="shared" si="259"/>
        <v>1.0509583171153811</v>
      </c>
      <c r="AB946" s="37">
        <f t="shared" si="260"/>
        <v>0.12710853495388996</v>
      </c>
      <c r="AC946" s="37">
        <f>(1-EXP(-Info!$B$6*H946*1000))+(Info!$B$6/(Info!$B$6-Info!$B$7))*(EXP(-Info!$B$7*H946*1000)-EXP(-Info!$B$6*H946*1000))*(Info!$B$9-1)</f>
        <v>0.53078960570120626</v>
      </c>
      <c r="AD946" s="37">
        <f>SQRT((Info!$B$6*EXP(-Info!$B$6*H946*1000)+(Info!$B$6/(Info!$B$6+Info!$B$7))*(Info!$B$9-1)*(-Info!$B$7*EXP(-Info!$B$7*H946*1000)+Info!$B$6*EXP(-Info!$B$6*H946*1000)))^2*(0.01*H946*1000)^2)</f>
        <v>3.5581122679337047E-3</v>
      </c>
      <c r="AE946" s="37">
        <f t="shared" si="261"/>
        <v>6.7571439126773464E-2</v>
      </c>
      <c r="AF946" s="37">
        <f t="shared" si="262"/>
        <v>1.3674591046700835</v>
      </c>
      <c r="AG946" s="37">
        <f t="shared" si="263"/>
        <v>0.12330633382667051</v>
      </c>
      <c r="AH946" s="37">
        <f t="shared" si="264"/>
        <v>0.43137511188330707</v>
      </c>
      <c r="AI946">
        <f>AF946*EXP(Info!$B$6*H946*1000)</f>
        <v>2.5746755274404278</v>
      </c>
      <c r="AJ946">
        <f>2*SQRT((EXP(Info!$B$6*H946)*AG946)^2+(Info!$B$6*H946*0.01*AI946)^2)</f>
        <v>0.24676876807885517</v>
      </c>
      <c r="AK946">
        <f t="shared" si="265"/>
        <v>1.3974592742683223</v>
      </c>
      <c r="AL946">
        <f t="shared" si="266"/>
        <v>0.33803243785637493</v>
      </c>
      <c r="AM946">
        <f t="shared" si="267"/>
        <v>0.97000000000000008</v>
      </c>
      <c r="AN946">
        <f t="shared" si="268"/>
        <v>9.1402384881188209E-2</v>
      </c>
      <c r="AO946">
        <f t="shared" si="269"/>
        <v>13.2</v>
      </c>
      <c r="AP946">
        <f t="shared" si="270"/>
        <v>0.80828116123414373</v>
      </c>
      <c r="AQ946">
        <f t="shared" si="255"/>
        <v>3</v>
      </c>
      <c r="AR946">
        <v>1</v>
      </c>
      <c r="AS946">
        <v>1</v>
      </c>
      <c r="AT946">
        <v>0</v>
      </c>
      <c r="AU946">
        <v>0</v>
      </c>
      <c r="AV946">
        <v>1</v>
      </c>
      <c r="AW946">
        <v>0</v>
      </c>
      <c r="AX946">
        <v>0</v>
      </c>
    </row>
    <row r="947" spans="1:58">
      <c r="A947" s="13" t="s">
        <v>253</v>
      </c>
      <c r="B947" s="13" t="s">
        <v>254</v>
      </c>
      <c r="C947" s="13" t="s">
        <v>434</v>
      </c>
      <c r="D947" s="13">
        <v>15.19083</v>
      </c>
      <c r="E947" s="13">
        <v>82.031660000000002</v>
      </c>
      <c r="F947" s="13">
        <v>2026</v>
      </c>
      <c r="G947">
        <v>267.5</v>
      </c>
      <c r="H947">
        <v>70.1768</v>
      </c>
      <c r="J947">
        <f>(F947*100*Info!$B$11)/AI947</f>
        <v>3.6316483407444315</v>
      </c>
      <c r="K947">
        <f>2*((F947*100*Info!$B$11)/AI947^2)*(AJ947/2)</f>
        <v>0.61447080388735531</v>
      </c>
      <c r="L947">
        <f t="shared" si="256"/>
        <v>0.9532710291019979</v>
      </c>
      <c r="M947">
        <f t="shared" si="257"/>
        <v>37.042813116962677</v>
      </c>
      <c r="N947">
        <f t="shared" si="258"/>
        <v>6.5055017485017679</v>
      </c>
      <c r="O947" s="14">
        <v>2.1354166666666665</v>
      </c>
      <c r="P947" s="14">
        <v>0.26615353417140458</v>
      </c>
      <c r="Q947">
        <v>2.0499999999999998</v>
      </c>
      <c r="R947">
        <v>0.19</v>
      </c>
      <c r="S947">
        <v>2.2200000000000002</v>
      </c>
      <c r="T947">
        <v>0.11</v>
      </c>
      <c r="U947" s="23">
        <v>2.4738067548</v>
      </c>
      <c r="V947" s="23">
        <v>0.11641443552</v>
      </c>
      <c r="W947" s="37">
        <f>U947*Info!$B$2</f>
        <v>1.187427242304</v>
      </c>
      <c r="X947" s="37">
        <f>W947*SQRT((0.5*V947/U947)^2+Info!$B$3^2)</f>
        <v>6.5616860008284192E-2</v>
      </c>
      <c r="Y947" s="28">
        <f>W947*Info!$D$2</f>
        <v>0.96181606626624006</v>
      </c>
      <c r="Z947" s="28">
        <f>Y947*SQRT(Info!$D$3^2+(X947/W947)^2)</f>
        <v>7.1677132760252588E-2</v>
      </c>
      <c r="AA947" s="37">
        <f t="shared" si="259"/>
        <v>0.94798942436266653</v>
      </c>
      <c r="AB947" s="37">
        <f t="shared" si="260"/>
        <v>0.14837452023622189</v>
      </c>
      <c r="AC947" s="37">
        <f>(1-EXP(-Info!$B$6*H947*1000))+(Info!$B$6/(Info!$B$6-Info!$B$7))*(EXP(-Info!$B$7*H947*1000)-EXP(-Info!$B$6*H947*1000))*(Info!$B$9-1)</f>
        <v>0.53712029734206113</v>
      </c>
      <c r="AD947" s="37">
        <f>SQRT((Info!$B$6*EXP(-Info!$B$6*H947*1000)+(Info!$B$6/(Info!$B$6+Info!$B$7))*(Info!$B$9-1)*(-Info!$B$7*EXP(-Info!$B$7*H947*1000)+Info!$B$6*EXP(-Info!$B$6*H947*1000)))^2*(0.01*H947*1000)^2)</f>
        <v>3.5785931928430151E-3</v>
      </c>
      <c r="AE947" s="37">
        <f t="shared" si="261"/>
        <v>7.9767139326746561E-2</v>
      </c>
      <c r="AF947" s="37">
        <f t="shared" si="262"/>
        <v>0.74899957224295532</v>
      </c>
      <c r="AG947" s="37">
        <f t="shared" si="263"/>
        <v>0.1205214000794194</v>
      </c>
      <c r="AH947" s="37">
        <f t="shared" si="264"/>
        <v>0.33738719470403389</v>
      </c>
      <c r="AI947">
        <f>AF947*EXP(Info!$B$6*H947*1000)</f>
        <v>1.4255294555505362</v>
      </c>
      <c r="AJ947">
        <f>2*SQRT((EXP(Info!$B$6*H947)*AG947)^2+(Info!$B$6*H947*0.01*AI947)^2)</f>
        <v>0.24119797632655329</v>
      </c>
      <c r="AK947">
        <f t="shared" si="265"/>
        <v>1.2605415375750377</v>
      </c>
      <c r="AL947">
        <f t="shared" si="266"/>
        <v>0.39458719911620849</v>
      </c>
      <c r="AM947">
        <f t="shared" si="267"/>
        <v>0.96</v>
      </c>
      <c r="AN947">
        <f t="shared" si="268"/>
        <v>0.14910841110728373</v>
      </c>
      <c r="AO947">
        <f t="shared" si="269"/>
        <v>10.199999999999999</v>
      </c>
      <c r="AP947">
        <f t="shared" si="270"/>
        <v>0.86321078334969159</v>
      </c>
      <c r="AQ947">
        <f t="shared" si="255"/>
        <v>3</v>
      </c>
      <c r="AR947">
        <v>1</v>
      </c>
      <c r="AS947">
        <v>1</v>
      </c>
      <c r="AT947">
        <v>0</v>
      </c>
      <c r="AU947">
        <v>0</v>
      </c>
      <c r="AV947">
        <v>1</v>
      </c>
      <c r="AW947">
        <v>0</v>
      </c>
      <c r="AX947">
        <v>0</v>
      </c>
    </row>
    <row r="948" spans="1:58">
      <c r="A948" s="13" t="s">
        <v>253</v>
      </c>
      <c r="B948" s="13" t="s">
        <v>254</v>
      </c>
      <c r="C948" s="13" t="s">
        <v>434</v>
      </c>
      <c r="D948" s="13">
        <v>15.19083</v>
      </c>
      <c r="E948" s="13">
        <v>82.031660000000002</v>
      </c>
      <c r="F948" s="13">
        <v>2026</v>
      </c>
      <c r="G948">
        <v>272.5</v>
      </c>
      <c r="H948">
        <v>71.574799999999996</v>
      </c>
      <c r="J948">
        <f>(F948*100*Info!$B$11)/AI948</f>
        <v>1.9949390403219061</v>
      </c>
      <c r="K948">
        <f>2*((F948*100*Info!$B$11)/AI948^2)*(AJ948/2)</f>
        <v>0.19905031865449435</v>
      </c>
      <c r="L948">
        <f t="shared" si="256"/>
        <v>1.0186915899227234</v>
      </c>
      <c r="M948">
        <f t="shared" si="257"/>
        <v>21.744835563793448</v>
      </c>
      <c r="N948">
        <f t="shared" si="258"/>
        <v>2.3557368982425313</v>
      </c>
      <c r="O948" s="14">
        <v>3.0980392156862746</v>
      </c>
      <c r="P948" s="14">
        <v>0.26768880148334318</v>
      </c>
      <c r="Q948">
        <v>3.16</v>
      </c>
      <c r="R948">
        <v>0.2</v>
      </c>
      <c r="S948">
        <v>3.37</v>
      </c>
      <c r="T948">
        <v>0.13</v>
      </c>
      <c r="U948" s="23">
        <v>2.6435778066000002</v>
      </c>
      <c r="V948" s="23">
        <v>0.11156383404</v>
      </c>
      <c r="W948" s="37">
        <f>U948*Info!$B$2</f>
        <v>1.268917347168</v>
      </c>
      <c r="X948" s="37">
        <f>W948*SQRT((0.5*V948/U948)^2+Info!$B$3^2)</f>
        <v>6.8864329337068805E-2</v>
      </c>
      <c r="Y948" s="28">
        <f>W948*Info!$D$2</f>
        <v>1.02782305120608</v>
      </c>
      <c r="Z948" s="28">
        <f>Y948*SQRT(Info!$D$3^2+(X948/W948)^2)</f>
        <v>7.5845045137905936E-2</v>
      </c>
      <c r="AA948" s="37">
        <f t="shared" si="259"/>
        <v>1.8291218685182746</v>
      </c>
      <c r="AB948" s="37">
        <f t="shared" si="260"/>
        <v>0.1505211595256343</v>
      </c>
      <c r="AC948" s="37">
        <f>(1-EXP(-Info!$B$6*H948*1000))+(Info!$B$6/(Info!$B$6-Info!$B$7))*(EXP(-Info!$B$7*H948*1000)-EXP(-Info!$B$6*H948*1000))*(Info!$B$9-1)</f>
        <v>0.54454776042126785</v>
      </c>
      <c r="AD948" s="37">
        <f>SQRT((Info!$B$6*EXP(-Info!$B$6*H948*1000)+(Info!$B$6/(Info!$B$6+Info!$B$7))*(Info!$B$9-1)*(-Info!$B$7*EXP(-Info!$B$7*H948*1000)+Info!$B$6*EXP(-Info!$B$6*H948*1000)))^2*(0.01*H948*1000)^2)</f>
        <v>3.601751290557351E-3</v>
      </c>
      <c r="AE948" s="37">
        <f t="shared" si="261"/>
        <v>8.2230292158874105E-2</v>
      </c>
      <c r="AF948" s="37">
        <f t="shared" si="262"/>
        <v>1.3461327317547289</v>
      </c>
      <c r="AG948" s="37">
        <f t="shared" si="263"/>
        <v>0.1293804151349994</v>
      </c>
      <c r="AH948" s="37">
        <f t="shared" si="264"/>
        <v>0.39944591446727862</v>
      </c>
      <c r="AI948">
        <f>AF948*EXP(Info!$B$6*H948*1000)</f>
        <v>2.5950776325962557</v>
      </c>
      <c r="AJ948">
        <f>2*SQRT((EXP(Info!$B$6*H948)*AG948)^2+(Info!$B$6*H948*0.01*AI948)^2)</f>
        <v>0.25893073385244103</v>
      </c>
      <c r="AK948">
        <f t="shared" si="265"/>
        <v>2.4321833485687496</v>
      </c>
      <c r="AL948">
        <f t="shared" si="266"/>
        <v>0.40029597164247188</v>
      </c>
      <c r="AM948">
        <f t="shared" si="267"/>
        <v>1.02</v>
      </c>
      <c r="AN948">
        <f t="shared" si="268"/>
        <v>0.10924835326848777</v>
      </c>
      <c r="AO948">
        <f t="shared" si="269"/>
        <v>10.9</v>
      </c>
      <c r="AP948">
        <f t="shared" si="270"/>
        <v>1.1719114935643877</v>
      </c>
      <c r="AQ948">
        <f t="shared" si="255"/>
        <v>3</v>
      </c>
      <c r="AR948">
        <v>1</v>
      </c>
      <c r="AS948">
        <v>1</v>
      </c>
      <c r="AT948">
        <v>0</v>
      </c>
      <c r="AU948">
        <v>0</v>
      </c>
      <c r="AV948">
        <v>1</v>
      </c>
      <c r="AW948">
        <v>0</v>
      </c>
      <c r="AX948">
        <v>0</v>
      </c>
    </row>
    <row r="949" spans="1:58">
      <c r="A949" s="13" t="s">
        <v>253</v>
      </c>
      <c r="B949" s="13" t="s">
        <v>254</v>
      </c>
      <c r="C949" s="13" t="s">
        <v>434</v>
      </c>
      <c r="D949" s="13">
        <v>15.19083</v>
      </c>
      <c r="E949" s="13">
        <v>82.031660000000002</v>
      </c>
      <c r="F949" s="13">
        <v>2026</v>
      </c>
      <c r="G949">
        <v>277.5</v>
      </c>
      <c r="H949">
        <v>73.250500000000002</v>
      </c>
      <c r="J949">
        <f>(F949*100*Info!$B$11)/AI949</f>
        <v>1.0428173392846276</v>
      </c>
      <c r="K949">
        <f>2*((F949*100*Info!$B$11)/AI949^2)*(AJ949/2)</f>
        <v>7.2032685532043381E-2</v>
      </c>
      <c r="L949">
        <f t="shared" si="256"/>
        <v>1.2897196276085856</v>
      </c>
      <c r="M949">
        <f t="shared" si="257"/>
        <v>14.390879298199621</v>
      </c>
      <c r="N949">
        <f t="shared" si="258"/>
        <v>1.1801628521677006</v>
      </c>
      <c r="O949" s="14">
        <v>2.6236559139784945</v>
      </c>
      <c r="P949" s="14">
        <v>0.36976885886946853</v>
      </c>
      <c r="Q949">
        <v>2.44</v>
      </c>
      <c r="R949">
        <v>0.25</v>
      </c>
      <c r="S949">
        <v>4.4000000000000004</v>
      </c>
      <c r="T949">
        <v>0.17</v>
      </c>
      <c r="U949" s="23">
        <v>3.3469150212000005</v>
      </c>
      <c r="V949" s="23">
        <v>0.14794334514000002</v>
      </c>
      <c r="W949" s="37">
        <f>U949*Info!$B$2</f>
        <v>1.6065192101760002</v>
      </c>
      <c r="X949" s="37">
        <f>W949*SQRT((0.5*V949/U949)^2+Info!$B$3^2)</f>
        <v>8.7823485320517647E-2</v>
      </c>
      <c r="Y949" s="28">
        <f>W949*Info!$D$2</f>
        <v>1.3012805602425603</v>
      </c>
      <c r="Z949" s="28">
        <f>Y949*SQRT(Info!$D$3^2+(X949/W949)^2)</f>
        <v>9.6404376446619339E-2</v>
      </c>
      <c r="AA949" s="37">
        <f t="shared" si="259"/>
        <v>1.0171367038024943</v>
      </c>
      <c r="AB949" s="37">
        <f t="shared" si="260"/>
        <v>0.20468321089246772</v>
      </c>
      <c r="AC949" s="37">
        <f>(1-EXP(-Info!$B$6*H949*1000))+(Info!$B$6/(Info!$B$6-Info!$B$7))*(EXP(-Info!$B$7*H949*1000)-EXP(-Info!$B$6*H949*1000))*(Info!$B$9-1)</f>
        <v>0.55331811842190215</v>
      </c>
      <c r="AD949" s="37">
        <f>SQRT((Info!$B$6*EXP(-Info!$B$6*H949*1000)+(Info!$B$6/(Info!$B$6+Info!$B$7))*(Info!$B$9-1)*(-Info!$B$7*EXP(-Info!$B$7*H949*1000)+Info!$B$6*EXP(-Info!$B$6*H949*1000)))^2*(0.01*H949*1000)^2)</f>
        <v>3.6278668114613551E-3</v>
      </c>
      <c r="AE949" s="37">
        <f t="shared" si="261"/>
        <v>0.11331502698268441</v>
      </c>
      <c r="AF949" s="37">
        <f t="shared" si="262"/>
        <v>2.5359192726315882</v>
      </c>
      <c r="AG949" s="37">
        <f t="shared" si="263"/>
        <v>0.17134497114928116</v>
      </c>
      <c r="AH949" s="37">
        <f t="shared" si="264"/>
        <v>0.57634528923445183</v>
      </c>
      <c r="AI949">
        <f>AF949*EXP(Info!$B$6*H949*1000)</f>
        <v>4.9644568486786511</v>
      </c>
      <c r="AJ949">
        <f>2*SQRT((EXP(Info!$B$6*H949)*AG949)^2+(Info!$B$6*H949*0.01*AI949)^2)</f>
        <v>0.34292022729846822</v>
      </c>
      <c r="AK949">
        <f t="shared" si="265"/>
        <v>1.3524866750461766</v>
      </c>
      <c r="AL949">
        <f t="shared" si="266"/>
        <v>0.54433453104742868</v>
      </c>
      <c r="AM949">
        <f t="shared" si="267"/>
        <v>0.93</v>
      </c>
      <c r="AN949">
        <f t="shared" si="268"/>
        <v>0.16204684816352108</v>
      </c>
      <c r="AO949">
        <f t="shared" si="269"/>
        <v>13.8</v>
      </c>
      <c r="AP949">
        <f t="shared" si="270"/>
        <v>0.78390275742280746</v>
      </c>
      <c r="AQ949">
        <f t="shared" si="255"/>
        <v>3</v>
      </c>
      <c r="AR949">
        <v>1</v>
      </c>
      <c r="AS949">
        <v>1</v>
      </c>
      <c r="AT949">
        <v>0</v>
      </c>
      <c r="AU949">
        <v>0</v>
      </c>
      <c r="AV949">
        <v>1</v>
      </c>
      <c r="AW949">
        <v>0</v>
      </c>
      <c r="AX949">
        <v>0</v>
      </c>
    </row>
    <row r="950" spans="1:58">
      <c r="A950" s="13" t="s">
        <v>253</v>
      </c>
      <c r="B950" s="13" t="s">
        <v>254</v>
      </c>
      <c r="C950" s="13" t="s">
        <v>434</v>
      </c>
      <c r="D950" s="13">
        <v>15.19083</v>
      </c>
      <c r="E950" s="13">
        <v>82.031660000000002</v>
      </c>
      <c r="F950" s="13">
        <v>2026</v>
      </c>
      <c r="G950">
        <v>282.5</v>
      </c>
      <c r="H950">
        <v>74.845799999999997</v>
      </c>
      <c r="J950">
        <f>(F950*100*Info!$B$11)/AI950</f>
        <v>2.1071761429453089</v>
      </c>
      <c r="K950">
        <f>2*((F950*100*Info!$B$11)/AI950^2)*(AJ950/2)</f>
        <v>0.24667539638034361</v>
      </c>
      <c r="L950">
        <f t="shared" si="256"/>
        <v>1.1775700947730563</v>
      </c>
      <c r="M950">
        <f t="shared" si="257"/>
        <v>26.550419430762446</v>
      </c>
      <c r="N950">
        <f t="shared" si="258"/>
        <v>3.3965171258451896</v>
      </c>
      <c r="O950" s="14">
        <v>1.7964601769911503</v>
      </c>
      <c r="P950" s="14">
        <v>0.24881260335475083</v>
      </c>
      <c r="Q950">
        <v>2.0299999999999998</v>
      </c>
      <c r="R950">
        <v>0.2</v>
      </c>
      <c r="S950">
        <v>2.61</v>
      </c>
      <c r="T950">
        <v>0.15</v>
      </c>
      <c r="U950" s="23">
        <v>3.0558789324000002</v>
      </c>
      <c r="V950" s="23">
        <v>0.1576445481</v>
      </c>
      <c r="W950" s="37">
        <f>U950*Info!$B$2</f>
        <v>1.466821887552</v>
      </c>
      <c r="X950" s="37">
        <f>W950*SQRT((0.5*V950/U950)^2+Info!$B$3^2)</f>
        <v>8.2525026560029996E-2</v>
      </c>
      <c r="Y950" s="28">
        <f>W950*Info!$D$2</f>
        <v>1.1881257289171201</v>
      </c>
      <c r="Z950" s="28">
        <f>Y950*SQRT(Info!$D$3^2+(X950/W950)^2)</f>
        <v>8.9428167782960019E-2</v>
      </c>
      <c r="AA950" s="37">
        <f t="shared" si="259"/>
        <v>0.3296382894391503</v>
      </c>
      <c r="AB950" s="37">
        <f t="shared" si="260"/>
        <v>0.14928934290757595</v>
      </c>
      <c r="AC950" s="37">
        <f>(1-EXP(-Info!$B$6*H950*1000))+(Info!$B$6/(Info!$B$6-Info!$B$7))*(EXP(-Info!$B$7*H950*1000)-EXP(-Info!$B$6*H950*1000))*(Info!$B$9-1)</f>
        <v>0.56153536949534821</v>
      </c>
      <c r="AD950" s="37">
        <f>SQRT((Info!$B$6*EXP(-Info!$B$6*H950*1000)+(Info!$B$6/(Info!$B$6+Info!$B$7))*(Info!$B$9-1)*(-Info!$B$7*EXP(-Info!$B$7*H950*1000)+Info!$B$6*EXP(-Info!$B$6*H950*1000)))^2*(0.01*H950*1000)^2)</f>
        <v>3.6511066451459652E-3</v>
      </c>
      <c r="AE950" s="37">
        <f t="shared" si="261"/>
        <v>8.3839885382463453E-2</v>
      </c>
      <c r="AF950" s="37">
        <f t="shared" si="262"/>
        <v>1.236770712422852</v>
      </c>
      <c r="AG950" s="37">
        <f t="shared" si="263"/>
        <v>0.14370637972602976</v>
      </c>
      <c r="AH950" s="37">
        <f t="shared" si="264"/>
        <v>0.47385851050683986</v>
      </c>
      <c r="AI950">
        <f>AF950*EXP(Info!$B$6*H950*1000)</f>
        <v>2.4568528356135562</v>
      </c>
      <c r="AJ950">
        <f>2*SQRT((EXP(Info!$B$6*H950)*AG950)^2+(Info!$B$6*H950*0.01*AI950)^2)</f>
        <v>0.28761010279190258</v>
      </c>
      <c r="AK950">
        <f t="shared" si="265"/>
        <v>0.43832003346723813</v>
      </c>
      <c r="AL950">
        <f t="shared" si="266"/>
        <v>0.39702007852840748</v>
      </c>
      <c r="AM950">
        <f t="shared" si="267"/>
        <v>1.1299999999999999</v>
      </c>
      <c r="AN950">
        <f t="shared" si="268"/>
        <v>0.19206446765852001</v>
      </c>
      <c r="AO950">
        <f t="shared" si="269"/>
        <v>12.6</v>
      </c>
      <c r="AP950">
        <f t="shared" si="270"/>
        <v>0.58787020583314198</v>
      </c>
      <c r="AQ950">
        <f t="shared" si="255"/>
        <v>3</v>
      </c>
      <c r="AR950">
        <v>1</v>
      </c>
      <c r="AS950">
        <v>1</v>
      </c>
      <c r="AT950">
        <v>0</v>
      </c>
      <c r="AU950">
        <v>0</v>
      </c>
      <c r="AV950">
        <v>1</v>
      </c>
      <c r="AW950">
        <v>0</v>
      </c>
      <c r="AX950">
        <v>0</v>
      </c>
    </row>
    <row r="951" spans="1:58">
      <c r="A951" s="13" t="s">
        <v>253</v>
      </c>
      <c r="B951" s="13" t="s">
        <v>254</v>
      </c>
      <c r="C951" s="13" t="s">
        <v>434</v>
      </c>
      <c r="D951" s="13">
        <v>15.19083</v>
      </c>
      <c r="E951" s="13">
        <v>82.031660000000002</v>
      </c>
      <c r="F951" s="13">
        <v>2026</v>
      </c>
      <c r="G951">
        <v>287.5</v>
      </c>
      <c r="H951">
        <v>77.321799999999996</v>
      </c>
      <c r="J951">
        <f>(F951*100*Info!$B$11)/AI951</f>
        <v>1.2494368698365663</v>
      </c>
      <c r="K951">
        <f>2*((F951*100*Info!$B$11)/AI951^2)*(AJ951/2)</f>
        <v>9.0301121321658254E-2</v>
      </c>
      <c r="L951">
        <f t="shared" si="256"/>
        <v>1.4579439268618792</v>
      </c>
      <c r="M951">
        <f t="shared" si="257"/>
        <v>19.491215191218256</v>
      </c>
      <c r="N951">
        <f t="shared" si="258"/>
        <v>1.7566830945702994</v>
      </c>
      <c r="O951" s="14">
        <v>1.6777777777777778</v>
      </c>
      <c r="P951" s="14">
        <v>0.26538902894897654</v>
      </c>
      <c r="Q951">
        <v>1.51</v>
      </c>
      <c r="R951">
        <v>0.17</v>
      </c>
      <c r="S951">
        <v>3.51</v>
      </c>
      <c r="T951">
        <v>0.2</v>
      </c>
      <c r="U951" s="23">
        <v>3.7834691544000001</v>
      </c>
      <c r="V951" s="23">
        <v>0.20372526216</v>
      </c>
      <c r="W951" s="37">
        <f>U951*Info!$B$2</f>
        <v>1.8160651941120001</v>
      </c>
      <c r="X951" s="37">
        <f>W951*SQRT((0.5*V951/U951)^2+Info!$B$3^2)</f>
        <v>0.10313031252658503</v>
      </c>
      <c r="Y951" s="28">
        <f>W951*Info!$D$2</f>
        <v>1.4710128072307203</v>
      </c>
      <c r="Z951" s="28">
        <f>Y951*SQRT(Info!$D$3^2+(X951/W951)^2)</f>
        <v>0.1113008775216503</v>
      </c>
      <c r="AA951" s="37">
        <f t="shared" si="259"/>
        <v>0</v>
      </c>
      <c r="AB951" s="37">
        <f t="shared" si="260"/>
        <v>0.16805860743636808</v>
      </c>
      <c r="AC951" s="37">
        <f>(1-EXP(-Info!$B$6*H951*1000))+(Info!$B$6/(Info!$B$6-Info!$B$7))*(EXP(-Info!$B$7*H951*1000)-EXP(-Info!$B$6*H951*1000))*(Info!$B$9-1)</f>
        <v>0.57403797357566666</v>
      </c>
      <c r="AD951" s="37">
        <f>SQRT((Info!$B$6*EXP(-Info!$B$6*H951*1000)+(Info!$B$6/(Info!$B$6+Info!$B$7))*(Info!$B$9-1)*(-Info!$B$7*EXP(-Info!$B$7*H951*1000)+Info!$B$6*EXP(-Info!$B$6*H951*1000)))^2*(0.01*H951*1000)^2)</f>
        <v>3.6841382658061358E-3</v>
      </c>
      <c r="AE951" s="37">
        <f t="shared" si="261"/>
        <v>0</v>
      </c>
      <c r="AF951" s="37">
        <f t="shared" si="262"/>
        <v>2.0389871927692793</v>
      </c>
      <c r="AG951" s="37">
        <f t="shared" si="263"/>
        <v>0.14962581774910841</v>
      </c>
      <c r="AH951" s="37">
        <f t="shared" si="264"/>
        <v>0.5809080321279998</v>
      </c>
      <c r="AI951">
        <f>AF951*EXP(Info!$B$6*H951*1000)</f>
        <v>4.1434840022046115</v>
      </c>
      <c r="AJ951">
        <f>2*SQRT((EXP(Info!$B$6*H951)*AG951)^2+(Info!$B$6*H951*0.01*AI951)^2)</f>
        <v>0.29946391099085407</v>
      </c>
      <c r="AK951">
        <f t="shared" si="265"/>
        <v>0</v>
      </c>
      <c r="AL951">
        <f t="shared" si="266"/>
        <v>0.44693506061627725</v>
      </c>
      <c r="AM951">
        <f t="shared" si="267"/>
        <v>0.9</v>
      </c>
      <c r="AN951">
        <f t="shared" si="268"/>
        <v>0.17473783203000537</v>
      </c>
      <c r="AO951">
        <f t="shared" si="269"/>
        <v>15.6</v>
      </c>
      <c r="AP951">
        <f t="shared" si="270"/>
        <v>0.44344957215432818</v>
      </c>
      <c r="AQ951">
        <f t="shared" si="255"/>
        <v>3</v>
      </c>
      <c r="AR951">
        <v>1</v>
      </c>
      <c r="AS951">
        <v>1</v>
      </c>
      <c r="AT951">
        <v>0</v>
      </c>
      <c r="AU951">
        <v>0</v>
      </c>
      <c r="AV951">
        <v>1</v>
      </c>
      <c r="AW951">
        <v>0</v>
      </c>
      <c r="AX951">
        <v>0</v>
      </c>
      <c r="AY951"/>
      <c r="AZ951"/>
      <c r="BC951"/>
      <c r="BD951"/>
      <c r="BE951"/>
      <c r="BF951"/>
    </row>
    <row r="952" spans="1:58">
      <c r="A952" s="13" t="s">
        <v>253</v>
      </c>
      <c r="B952" s="13" t="s">
        <v>254</v>
      </c>
      <c r="C952" s="13" t="s">
        <v>434</v>
      </c>
      <c r="D952" s="13">
        <v>15.19083</v>
      </c>
      <c r="E952" s="13">
        <v>82.031660000000002</v>
      </c>
      <c r="F952" s="13">
        <v>2026</v>
      </c>
      <c r="G952">
        <v>292.5</v>
      </c>
      <c r="H952">
        <v>79.297499999999999</v>
      </c>
      <c r="J952">
        <f>(F952*100*Info!$B$11)/AI952</f>
        <v>0.74292096589646317</v>
      </c>
      <c r="K952">
        <f>2*((F952*100*Info!$B$11)/AI952^2)*(AJ952/2)</f>
        <v>3.2882419579554491E-2</v>
      </c>
      <c r="L952">
        <f t="shared" si="256"/>
        <v>1.0747663563404879</v>
      </c>
      <c r="M952">
        <f t="shared" si="257"/>
        <v>8.5435911173508234</v>
      </c>
      <c r="N952">
        <f t="shared" si="258"/>
        <v>0.57329360342034985</v>
      </c>
      <c r="O952" s="14">
        <v>1.7464788732394367</v>
      </c>
      <c r="P952" s="14">
        <v>0.28871936112768715</v>
      </c>
      <c r="Q952">
        <v>1.24</v>
      </c>
      <c r="R952">
        <v>0.15</v>
      </c>
      <c r="S952">
        <v>4.6900000000000004</v>
      </c>
      <c r="T952">
        <v>0.18</v>
      </c>
      <c r="U952" s="23">
        <v>2.7890958510000003</v>
      </c>
      <c r="V952" s="23">
        <v>0.14066744292</v>
      </c>
      <c r="W952" s="37">
        <f>U952*Info!$B$2</f>
        <v>1.3387660084800002</v>
      </c>
      <c r="X952" s="37">
        <f>W952*SQRT((0.5*V952/U952)^2+Info!$B$3^2)</f>
        <v>7.4969902245623915E-2</v>
      </c>
      <c r="Y952" s="28">
        <f>W952*Info!$D$2</f>
        <v>1.0844004668688001</v>
      </c>
      <c r="Z952" s="28">
        <f>Y952*SQRT(Info!$D$3^2+(X952/W952)^2)</f>
        <v>8.1408918155265561E-2</v>
      </c>
      <c r="AA952" s="37">
        <f t="shared" si="259"/>
        <v>0.40771286475943658</v>
      </c>
      <c r="AB952" s="37">
        <f t="shared" si="260"/>
        <v>0.16266592641119823</v>
      </c>
      <c r="AC952" s="37">
        <f>(1-EXP(-Info!$B$6*H952*1000))+(Info!$B$6/(Info!$B$6-Info!$B$7))*(EXP(-Info!$B$7*H952*1000)-EXP(-Info!$B$6*H952*1000))*(Info!$B$9-1)</f>
        <v>0.58379934581600035</v>
      </c>
      <c r="AD952" s="37">
        <f>SQRT((Info!$B$6*EXP(-Info!$B$6*H952*1000)+(Info!$B$6/(Info!$B$6+Info!$B$7))*(Info!$B$9-1)*(-Info!$B$7*EXP(-Info!$B$7*H952*1000)+Info!$B$6*EXP(-Info!$B$6*H952*1000)))^2*(0.01*H952*1000)^2)</f>
        <v>3.7079314292609001E-3</v>
      </c>
      <c r="AE952" s="37">
        <f t="shared" si="261"/>
        <v>9.4976293887866964E-2</v>
      </c>
      <c r="AF952" s="37">
        <f t="shared" si="262"/>
        <v>3.3675770294038738</v>
      </c>
      <c r="AG952" s="37">
        <f t="shared" si="263"/>
        <v>0.15410356373518816</v>
      </c>
      <c r="AH952" s="37">
        <f t="shared" si="264"/>
        <v>0.71803348174922677</v>
      </c>
      <c r="AI952">
        <f>AF952*EXP(Info!$B$6*H952*1000)</f>
        <v>6.9684689483563602</v>
      </c>
      <c r="AJ952">
        <f>2*SQRT((EXP(Info!$B$6*H952)*AG952)^2+(Info!$B$6*H952*0.01*AI952)^2)</f>
        <v>0.30843135448526926</v>
      </c>
      <c r="AK952">
        <f t="shared" si="265"/>
        <v>0.54213579627062281</v>
      </c>
      <c r="AL952">
        <f t="shared" si="266"/>
        <v>0.43259376469794059</v>
      </c>
      <c r="AM952">
        <f t="shared" si="267"/>
        <v>0.71</v>
      </c>
      <c r="AN952">
        <f t="shared" si="268"/>
        <v>0.14544135170094979</v>
      </c>
      <c r="AO952">
        <f t="shared" si="269"/>
        <v>11.5</v>
      </c>
      <c r="AP952">
        <f t="shared" si="270"/>
        <v>0.62618101583466756</v>
      </c>
      <c r="AQ952">
        <f t="shared" si="255"/>
        <v>3</v>
      </c>
      <c r="AR952">
        <v>1</v>
      </c>
      <c r="AS952">
        <v>1</v>
      </c>
      <c r="AT952">
        <v>0</v>
      </c>
      <c r="AU952">
        <v>0</v>
      </c>
      <c r="AV952">
        <v>1</v>
      </c>
      <c r="AW952">
        <v>0</v>
      </c>
      <c r="AX952">
        <v>0</v>
      </c>
    </row>
    <row r="953" spans="1:58">
      <c r="A953" s="13" t="s">
        <v>253</v>
      </c>
      <c r="B953" s="13" t="s">
        <v>254</v>
      </c>
      <c r="C953" s="13" t="s">
        <v>434</v>
      </c>
      <c r="D953" s="13">
        <v>15.19083</v>
      </c>
      <c r="E953" s="13">
        <v>82.031660000000002</v>
      </c>
      <c r="F953" s="13">
        <v>2026</v>
      </c>
      <c r="G953">
        <v>297.5</v>
      </c>
      <c r="H953">
        <v>81.315200000000004</v>
      </c>
      <c r="J953">
        <f>(F953*100*Info!$B$11)/AI953</f>
        <v>0.9700672498851084</v>
      </c>
      <c r="K953">
        <f>2*((F953*100*Info!$B$11)/AI953^2)*(AJ953/2)</f>
        <v>6.4887191508534572E-2</v>
      </c>
      <c r="L953">
        <f t="shared" si="256"/>
        <v>1.0093457955197627</v>
      </c>
      <c r="M953">
        <f t="shared" si="257"/>
        <v>10.476726310459597</v>
      </c>
      <c r="N953">
        <f t="shared" si="258"/>
        <v>0.94269842573244311</v>
      </c>
      <c r="O953" s="14">
        <v>1.4591836734693877</v>
      </c>
      <c r="P953" s="14">
        <v>0.40939194333778189</v>
      </c>
      <c r="Q953">
        <v>1.43</v>
      </c>
      <c r="R953">
        <v>0.28999999999999998</v>
      </c>
      <c r="S953">
        <v>3.67</v>
      </c>
      <c r="T953">
        <v>0.19</v>
      </c>
      <c r="U953" s="23">
        <v>2.6193247992000002</v>
      </c>
      <c r="V953" s="23">
        <v>0.1576445481</v>
      </c>
      <c r="W953" s="37">
        <f>U953*Info!$B$2</f>
        <v>1.2572759036159999</v>
      </c>
      <c r="X953" s="37">
        <f>W953*SQRT((0.5*V953/U953)^2+Info!$B$3^2)</f>
        <v>7.3371115766105111E-2</v>
      </c>
      <c r="Y953" s="28">
        <f>W953*Info!$D$2</f>
        <v>1.01839348192896</v>
      </c>
      <c r="Z953" s="28">
        <f>Y953*SQRT(Info!$D$3^2+(X953/W953)^2)</f>
        <v>7.8261164536569547E-2</v>
      </c>
      <c r="AA953" s="37">
        <f t="shared" si="259"/>
        <v>0.20190776985338776</v>
      </c>
      <c r="AB953" s="37">
        <f t="shared" si="260"/>
        <v>0.21744829602973348</v>
      </c>
      <c r="AC953" s="37">
        <f>(1-EXP(-Info!$B$6*H953*1000))+(Info!$B$6/(Info!$B$6-Info!$B$7))*(EXP(-Info!$B$7*H953*1000)-EXP(-Info!$B$6*H953*1000))*(Info!$B$9-1)</f>
        <v>0.59357523180105498</v>
      </c>
      <c r="AD953" s="37">
        <f>SQRT((Info!$B$6*EXP(-Info!$B$6*H953*1000)+(Info!$B$6/(Info!$B$6+Info!$B$7))*(Info!$B$9-1)*(-Info!$B$7*EXP(-Info!$B$7*H953*1000)+Info!$B$6*EXP(-Info!$B$6*H953*1000)))^2*(0.01*H953*1000)^2)</f>
        <v>3.7299639481169562E-3</v>
      </c>
      <c r="AE953" s="37">
        <f t="shared" si="261"/>
        <v>0.12907411982077768</v>
      </c>
      <c r="AF953" s="37">
        <f t="shared" si="262"/>
        <v>2.5317590667778811</v>
      </c>
      <c r="AG953" s="37">
        <f t="shared" si="263"/>
        <v>0.17835340838382788</v>
      </c>
      <c r="AH953" s="37">
        <f t="shared" si="264"/>
        <v>0.6898526067514662</v>
      </c>
      <c r="AI953">
        <f>AF953*EXP(Info!$B$6*H953*1000)</f>
        <v>5.3367657577818113</v>
      </c>
      <c r="AJ953">
        <f>2*SQRT((EXP(Info!$B$6*H953)*AG953)^2+(Info!$B$6*H953*0.01*AI953)^2)</f>
        <v>0.35697292306527328</v>
      </c>
      <c r="AK953">
        <f t="shared" si="265"/>
        <v>0.2684767615740497</v>
      </c>
      <c r="AL953">
        <f t="shared" si="266"/>
        <v>0.57828199846147321</v>
      </c>
      <c r="AM953">
        <f t="shared" si="267"/>
        <v>0.98</v>
      </c>
      <c r="AN953">
        <f t="shared" si="268"/>
        <v>0.33925827307837297</v>
      </c>
      <c r="AO953">
        <f t="shared" si="269"/>
        <v>10.8</v>
      </c>
      <c r="AP953">
        <f t="shared" si="270"/>
        <v>0.55708389960460603</v>
      </c>
      <c r="AQ953">
        <f t="shared" si="255"/>
        <v>3</v>
      </c>
      <c r="AR953">
        <v>1</v>
      </c>
      <c r="AS953">
        <v>1</v>
      </c>
      <c r="AT953">
        <v>0</v>
      </c>
      <c r="AU953">
        <v>0</v>
      </c>
      <c r="AV953">
        <v>1</v>
      </c>
      <c r="AW953">
        <v>0</v>
      </c>
      <c r="AX953">
        <v>0</v>
      </c>
    </row>
    <row r="954" spans="1:58">
      <c r="A954" s="13" t="s">
        <v>253</v>
      </c>
      <c r="B954" s="13" t="s">
        <v>254</v>
      </c>
      <c r="C954" s="13" t="s">
        <v>434</v>
      </c>
      <c r="D954" s="13">
        <v>15.19083</v>
      </c>
      <c r="E954" s="13">
        <v>82.031660000000002</v>
      </c>
      <c r="F954" s="13">
        <v>2026</v>
      </c>
      <c r="G954">
        <v>302.5</v>
      </c>
      <c r="H954">
        <v>83.105800000000002</v>
      </c>
      <c r="J954">
        <f>(F954*100*Info!$B$11)/AI954</f>
        <v>1.2536408518923179</v>
      </c>
      <c r="K954">
        <f>2*((F954*100*Info!$B$11)/AI954^2)*(AJ954/2)</f>
        <v>6.56270190302366E-2</v>
      </c>
      <c r="L954">
        <f t="shared" si="256"/>
        <v>0.97196261790791949</v>
      </c>
      <c r="M954">
        <f t="shared" si="257"/>
        <v>13.037864874240816</v>
      </c>
      <c r="N954">
        <f t="shared" si="258"/>
        <v>0.81139250599971058</v>
      </c>
      <c r="O954" s="14">
        <v>1.6129032258064515</v>
      </c>
      <c r="P954" s="14">
        <v>0.16949435590436224</v>
      </c>
      <c r="Q954">
        <v>1.5</v>
      </c>
      <c r="R954">
        <v>0.11</v>
      </c>
      <c r="S954">
        <v>3.15</v>
      </c>
      <c r="T954">
        <v>0.1</v>
      </c>
      <c r="U954" s="23">
        <v>2.5223127696000001</v>
      </c>
      <c r="V954" s="23">
        <v>8.4885525899999995E-2</v>
      </c>
      <c r="W954" s="37">
        <f>U954*Info!$B$2</f>
        <v>1.210710129408</v>
      </c>
      <c r="X954" s="37">
        <f>W954*SQRT((0.5*V954/U954)^2+Info!$B$3^2)</f>
        <v>6.3871647607130419E-2</v>
      </c>
      <c r="Y954" s="28">
        <f>W954*Info!$D$2</f>
        <v>0.9806752048204801</v>
      </c>
      <c r="Z954" s="28">
        <f>Y954*SQRT(Info!$D$3^2+(X954/W954)^2)</f>
        <v>7.1280620897628766E-2</v>
      </c>
      <c r="AA954" s="37">
        <f t="shared" si="259"/>
        <v>0.40219309639845147</v>
      </c>
      <c r="AB954" s="37">
        <f t="shared" si="260"/>
        <v>0.10612102307699499</v>
      </c>
      <c r="AC954" s="37">
        <f>(1-EXP(-Info!$B$6*H954*1000))+(Info!$B$6/(Info!$B$6-Info!$B$7))*(EXP(-Info!$B$7*H954*1000)-EXP(-Info!$B$6*H954*1000))*(Info!$B$9-1)</f>
        <v>0.60209038730229969</v>
      </c>
      <c r="AD954" s="37">
        <f>SQRT((Info!$B$6*EXP(-Info!$B$6*H954*1000)+(Info!$B$6/(Info!$B$6+Info!$B$7))*(Info!$B$9-1)*(-Info!$B$7*EXP(-Info!$B$7*H954*1000)+Info!$B$6*EXP(-Info!$B$6*H954*1000)))^2*(0.01*H954*1000)^2)</f>
        <v>3.74765929144966E-3</v>
      </c>
      <c r="AE954" s="37">
        <f t="shared" si="261"/>
        <v>6.3912223961419393E-2</v>
      </c>
      <c r="AF954" s="37">
        <f t="shared" si="262"/>
        <v>1.9271681979986652</v>
      </c>
      <c r="AG954" s="37">
        <f t="shared" si="263"/>
        <v>0.1080078667840732</v>
      </c>
      <c r="AH954" s="37">
        <f t="shared" si="264"/>
        <v>0.61179942793608422</v>
      </c>
      <c r="AI954">
        <f>AF954*EXP(Info!$B$6*H954*1000)</f>
        <v>4.1295891675178922</v>
      </c>
      <c r="AJ954">
        <f>2*SQRT((EXP(Info!$B$6*H954)*AG954)^2+(Info!$B$6*H954*0.01*AI954)^2)</f>
        <v>0.21618043674523971</v>
      </c>
      <c r="AK954">
        <f t="shared" si="265"/>
        <v>0.53479616028102095</v>
      </c>
      <c r="AL954">
        <f t="shared" si="266"/>
        <v>0.28221824877096047</v>
      </c>
      <c r="AM954">
        <f t="shared" si="267"/>
        <v>0.93</v>
      </c>
      <c r="AN954">
        <f t="shared" si="268"/>
        <v>0.11917415827267251</v>
      </c>
      <c r="AO954">
        <f t="shared" si="269"/>
        <v>10.4</v>
      </c>
      <c r="AP954">
        <f t="shared" si="270"/>
        <v>0.63945409357866156</v>
      </c>
      <c r="AQ954">
        <f t="shared" si="255"/>
        <v>3</v>
      </c>
      <c r="AR954">
        <v>1</v>
      </c>
      <c r="AS954">
        <v>1</v>
      </c>
      <c r="AT954">
        <v>0</v>
      </c>
      <c r="AU954">
        <v>0</v>
      </c>
      <c r="AV954">
        <v>1</v>
      </c>
      <c r="AW954">
        <v>0</v>
      </c>
      <c r="AX954">
        <v>0</v>
      </c>
    </row>
    <row r="955" spans="1:58">
      <c r="A955" s="13" t="s">
        <v>253</v>
      </c>
      <c r="B955" s="13" t="s">
        <v>254</v>
      </c>
      <c r="C955" s="13" t="s">
        <v>434</v>
      </c>
      <c r="D955" s="13">
        <v>15.19083</v>
      </c>
      <c r="E955" s="13">
        <v>82.031660000000002</v>
      </c>
      <c r="F955" s="13">
        <v>2026</v>
      </c>
      <c r="G955">
        <v>307.5</v>
      </c>
      <c r="H955">
        <v>84.984499999999997</v>
      </c>
      <c r="J955">
        <f>(F955*100*Info!$B$11)/AI955</f>
        <v>1.2789615046516118</v>
      </c>
      <c r="K955">
        <f>2*((F955*100*Info!$B$11)/AI955^2)*(AJ955/2)</f>
        <v>7.538256774056451E-2</v>
      </c>
      <c r="L955">
        <f t="shared" si="256"/>
        <v>1.1121495339523311</v>
      </c>
      <c r="M955">
        <f t="shared" si="257"/>
        <v>15.219641922351505</v>
      </c>
      <c r="N955">
        <f t="shared" si="258"/>
        <v>1.0455851343766331</v>
      </c>
      <c r="O955" s="14">
        <v>1.6</v>
      </c>
      <c r="P955" s="14">
        <v>0.1630844560109502</v>
      </c>
      <c r="Q955">
        <v>1.36</v>
      </c>
      <c r="R955">
        <v>0.1</v>
      </c>
      <c r="S955">
        <v>3.11</v>
      </c>
      <c r="T955">
        <v>0.11</v>
      </c>
      <c r="U955" s="23">
        <v>2.8861078806000005</v>
      </c>
      <c r="V955" s="23">
        <v>0.10186263108</v>
      </c>
      <c r="W955" s="37">
        <f>U955*Info!$B$2</f>
        <v>1.3853317826880001</v>
      </c>
      <c r="X955" s="37">
        <f>W955*SQRT((0.5*V955/U955)^2+Info!$B$3^2)</f>
        <v>7.3454187882522365E-2</v>
      </c>
      <c r="Y955" s="28">
        <f>W955*Info!$D$2</f>
        <v>1.1221187439772802</v>
      </c>
      <c r="Z955" s="28">
        <f>Y955*SQRT(Info!$D$3^2+(X955/W955)^2)</f>
        <v>8.1779431175584061E-2</v>
      </c>
      <c r="AA955" s="37">
        <f t="shared" si="259"/>
        <v>0.21466821731200003</v>
      </c>
      <c r="AB955" s="37">
        <f t="shared" si="260"/>
        <v>0.10974813285690915</v>
      </c>
      <c r="AC955" s="37">
        <f>(1-EXP(-Info!$B$6*H955*1000))+(Info!$B$6/(Info!$B$6-Info!$B$7))*(EXP(-Info!$B$7*H955*1000)-EXP(-Info!$B$6*H955*1000))*(Info!$B$9-1)</f>
        <v>0.61086518443511417</v>
      </c>
      <c r="AD955" s="37">
        <f>SQRT((Info!$B$6*EXP(-Info!$B$6*H955*1000)+(Info!$B$6/(Info!$B$6+Info!$B$7))*(Info!$B$9-1)*(-Info!$B$7*EXP(-Info!$B$7*H955*1000)+Info!$B$6*EXP(-Info!$B$6*H955*1000)))^2*(0.01*H955*1000)^2)</f>
        <v>3.7644065871404288E-3</v>
      </c>
      <c r="AE955" s="37">
        <f t="shared" si="261"/>
        <v>6.704618354580405E-2</v>
      </c>
      <c r="AF955" s="37">
        <f t="shared" si="262"/>
        <v>1.8567479158620677</v>
      </c>
      <c r="AG955" s="37">
        <f t="shared" si="263"/>
        <v>0.11919759264120955</v>
      </c>
      <c r="AH955" s="37">
        <f t="shared" si="264"/>
        <v>0.59702505333185463</v>
      </c>
      <c r="AI955">
        <f>AF955*EXP(Info!$B$6*H955*1000)</f>
        <v>4.0478322944853877</v>
      </c>
      <c r="AJ955">
        <f>2*SQRT((EXP(Info!$B$6*H955)*AG955)^2+(Info!$B$6*H955*0.01*AI955)^2)</f>
        <v>0.23858106051800851</v>
      </c>
      <c r="AK955">
        <f t="shared" si="265"/>
        <v>0.28544432855976642</v>
      </c>
      <c r="AL955">
        <f t="shared" si="266"/>
        <v>0.29186418451966417</v>
      </c>
      <c r="AM955">
        <f t="shared" si="267"/>
        <v>0.85</v>
      </c>
      <c r="AN955">
        <f t="shared" si="268"/>
        <v>0.10682930309610747</v>
      </c>
      <c r="AO955">
        <f t="shared" si="269"/>
        <v>11.900000000000002</v>
      </c>
      <c r="AP955">
        <f t="shared" si="270"/>
        <v>0.55437983131364166</v>
      </c>
      <c r="AQ955">
        <f t="shared" si="255"/>
        <v>3</v>
      </c>
      <c r="AR955">
        <v>1</v>
      </c>
      <c r="AS955">
        <v>1</v>
      </c>
      <c r="AT955">
        <v>0</v>
      </c>
      <c r="AU955">
        <v>0</v>
      </c>
      <c r="AV955">
        <v>1</v>
      </c>
      <c r="AW955">
        <v>0</v>
      </c>
      <c r="AX955">
        <v>0</v>
      </c>
    </row>
    <row r="956" spans="1:58">
      <c r="A956" s="13" t="s">
        <v>253</v>
      </c>
      <c r="B956" s="13" t="s">
        <v>254</v>
      </c>
      <c r="C956" s="13" t="s">
        <v>434</v>
      </c>
      <c r="D956" s="13">
        <v>15.19083</v>
      </c>
      <c r="E956" s="13">
        <v>82.031660000000002</v>
      </c>
      <c r="F956" s="13">
        <v>2026</v>
      </c>
      <c r="G956">
        <v>312.5</v>
      </c>
      <c r="H956">
        <v>86.900499999999994</v>
      </c>
      <c r="J956">
        <f>(F956*100*Info!$B$11)/AI956</f>
        <v>1.2429814176775769</v>
      </c>
      <c r="K956">
        <f>2*((F956*100*Info!$B$11)/AI956^2)*(AJ956/2)</f>
        <v>7.122795479065526E-2</v>
      </c>
      <c r="L956">
        <f t="shared" si="256"/>
        <v>1.028037384325684</v>
      </c>
      <c r="M956">
        <f t="shared" si="257"/>
        <v>13.672795609723147</v>
      </c>
      <c r="N956">
        <f t="shared" si="258"/>
        <v>0.90851246143832387</v>
      </c>
      <c r="O956" s="14">
        <v>1.5638297872340425</v>
      </c>
      <c r="P956" s="14">
        <v>0.21118847444449601</v>
      </c>
      <c r="Q956">
        <v>1.47</v>
      </c>
      <c r="R956">
        <v>0.14000000000000001</v>
      </c>
      <c r="S956">
        <v>3.09</v>
      </c>
      <c r="T956">
        <v>0.1</v>
      </c>
      <c r="U956" s="23">
        <v>2.6678308140000002</v>
      </c>
      <c r="V956" s="23">
        <v>8.9736127380000003E-2</v>
      </c>
      <c r="W956" s="37">
        <f>U956*Info!$B$2</f>
        <v>1.28055879072</v>
      </c>
      <c r="X956" s="37">
        <f>W956*SQRT((0.5*V956/U956)^2+Info!$B$3^2)</f>
        <v>6.7552980841100313E-2</v>
      </c>
      <c r="Y956" s="28">
        <f>W956*Info!$D$2</f>
        <v>1.0372526204832</v>
      </c>
      <c r="Z956" s="28">
        <f>Y956*SQRT(Info!$D$3^2+(X956/W956)^2)</f>
        <v>7.5390865905161669E-2</v>
      </c>
      <c r="AA956" s="37">
        <f t="shared" si="259"/>
        <v>0.28327099651404253</v>
      </c>
      <c r="AB956" s="37">
        <f t="shared" si="260"/>
        <v>0.12535369222749865</v>
      </c>
      <c r="AC956" s="37">
        <f>(1-EXP(-Info!$B$6*H956*1000))+(Info!$B$6/(Info!$B$6-Info!$B$7))*(EXP(-Info!$B$7*H956*1000)-EXP(-Info!$B$6*H956*1000))*(Info!$B$9-1)</f>
        <v>0.61964906706177081</v>
      </c>
      <c r="AD956" s="37">
        <f>SQRT((Info!$B$6*EXP(-Info!$B$6*H956*1000)+(Info!$B$6/(Info!$B$6+Info!$B$7))*(Info!$B$9-1)*(-Info!$B$7*EXP(-Info!$B$7*H956*1000)+Info!$B$6*EXP(-Info!$B$6*H956*1000)))^2*(0.01*H956*1000)^2)</f>
        <v>3.7796276949281856E-3</v>
      </c>
      <c r="AE956" s="37">
        <f t="shared" si="261"/>
        <v>7.7682676952244109E-2</v>
      </c>
      <c r="AF956" s="37">
        <f t="shared" si="262"/>
        <v>1.8772187708012154</v>
      </c>
      <c r="AG956" s="37">
        <f t="shared" si="263"/>
        <v>0.11924085273259658</v>
      </c>
      <c r="AH956" s="37">
        <f t="shared" si="264"/>
        <v>0.60751416530783675</v>
      </c>
      <c r="AI956">
        <f>AF956*EXP(Info!$B$6*H956*1000)</f>
        <v>4.1650032802624821</v>
      </c>
      <c r="AJ956">
        <f>2*SQRT((EXP(Info!$B$6*H956)*AG956)^2+(Info!$B$6*H956*0.01*AI956)^2)</f>
        <v>0.23867184266017744</v>
      </c>
      <c r="AK956">
        <f t="shared" si="265"/>
        <v>0.37666544406472235</v>
      </c>
      <c r="AL956">
        <f t="shared" si="266"/>
        <v>0.33336560910980989</v>
      </c>
      <c r="AM956">
        <f t="shared" si="267"/>
        <v>0.94</v>
      </c>
      <c r="AN956">
        <f t="shared" si="268"/>
        <v>0.15533520188067693</v>
      </c>
      <c r="AO956">
        <f t="shared" si="269"/>
        <v>11</v>
      </c>
      <c r="AP956">
        <f t="shared" si="270"/>
        <v>0.58618027013839058</v>
      </c>
      <c r="AQ956">
        <f t="shared" si="255"/>
        <v>3</v>
      </c>
      <c r="AR956">
        <v>1</v>
      </c>
      <c r="AS956">
        <v>1</v>
      </c>
      <c r="AT956">
        <v>0</v>
      </c>
      <c r="AU956">
        <v>0</v>
      </c>
      <c r="AV956">
        <v>1</v>
      </c>
      <c r="AW956">
        <v>0</v>
      </c>
      <c r="AX956">
        <v>0</v>
      </c>
    </row>
    <row r="957" spans="1:58">
      <c r="A957" s="13" t="s">
        <v>253</v>
      </c>
      <c r="B957" s="13" t="s">
        <v>254</v>
      </c>
      <c r="C957" s="13" t="s">
        <v>434</v>
      </c>
      <c r="D957" s="13">
        <v>15.19083</v>
      </c>
      <c r="E957" s="13">
        <v>82.031660000000002</v>
      </c>
      <c r="F957" s="13">
        <v>2026</v>
      </c>
      <c r="G957">
        <v>317.5</v>
      </c>
      <c r="H957">
        <v>88.815799999999996</v>
      </c>
      <c r="J957">
        <f>(F957*100*Info!$B$11)/AI957</f>
        <v>0.84898624399283806</v>
      </c>
      <c r="K957">
        <f>2*((F957*100*Info!$B$11)/AI957^2)*(AJ957/2)</f>
        <v>4.0994108134517919E-2</v>
      </c>
      <c r="L957">
        <f t="shared" si="256"/>
        <v>1.0560747675345663</v>
      </c>
      <c r="M957">
        <f t="shared" si="257"/>
        <v>9.5935445678331579</v>
      </c>
      <c r="N957">
        <f t="shared" si="258"/>
        <v>0.65173918455339752</v>
      </c>
      <c r="O957" s="14">
        <v>1.5445544554455446</v>
      </c>
      <c r="P957" s="14">
        <v>0.26280245207910552</v>
      </c>
      <c r="Q957">
        <v>1.56</v>
      </c>
      <c r="R957">
        <v>0.19</v>
      </c>
      <c r="S957">
        <v>3.91</v>
      </c>
      <c r="T957">
        <v>0.16</v>
      </c>
      <c r="U957" s="23">
        <v>2.7405898362000003</v>
      </c>
      <c r="V957" s="23">
        <v>0.13096623996000001</v>
      </c>
      <c r="W957" s="37">
        <f>U957*Info!$B$2</f>
        <v>1.3154831213760001</v>
      </c>
      <c r="X957" s="37">
        <f>W957*SQRT((0.5*V957/U957)^2+Info!$B$3^2)</f>
        <v>7.2898585670068072E-2</v>
      </c>
      <c r="Y957" s="28">
        <f>W957*Info!$D$2</f>
        <v>1.0655413283145601</v>
      </c>
      <c r="Z957" s="28">
        <f>Y957*SQRT(Info!$D$3^2+(X957/W957)^2)</f>
        <v>7.9530465321497421E-2</v>
      </c>
      <c r="AA957" s="37">
        <f t="shared" si="259"/>
        <v>0.2290713340695445</v>
      </c>
      <c r="AB957" s="37">
        <f t="shared" si="260"/>
        <v>0.15026804716037903</v>
      </c>
      <c r="AC957" s="37">
        <f>(1-EXP(-Info!$B$6*H957*1000))+(Info!$B$6/(Info!$B$6-Info!$B$7))*(EXP(-Info!$B$7*H957*1000)-EXP(-Info!$B$6*H957*1000))*(Info!$B$9-1)</f>
        <v>0.62826602002523535</v>
      </c>
      <c r="AD957" s="37">
        <f>SQRT((Info!$B$6*EXP(-Info!$B$6*H957*1000)+(Info!$B$6/(Info!$B$6+Info!$B$7))*(Info!$B$9-1)*(-Info!$B$7*EXP(-Info!$B$7*H957*1000)+Info!$B$6*EXP(-Info!$B$6*H957*1000)))^2*(0.01*H957*1000)^2)</f>
        <v>3.79302717130199E-3</v>
      </c>
      <c r="AE957" s="37">
        <f t="shared" si="261"/>
        <v>9.4412306121603312E-2</v>
      </c>
      <c r="AF957" s="37">
        <f t="shared" si="262"/>
        <v>2.7005409363276964</v>
      </c>
      <c r="AG957" s="37">
        <f t="shared" si="263"/>
        <v>0.14710125241293237</v>
      </c>
      <c r="AH957" s="37">
        <f t="shared" si="264"/>
        <v>0.69067543128585585</v>
      </c>
      <c r="AI957">
        <f>AF957*EXP(Info!$B$6*H957*1000)</f>
        <v>6.0978864128405013</v>
      </c>
      <c r="AJ957">
        <f>2*SQRT((EXP(Info!$B$6*H957)*AG957)^2+(Info!$B$6*H957*0.01*AI957)^2)</f>
        <v>0.29444224422804649</v>
      </c>
      <c r="AK957">
        <f t="shared" si="265"/>
        <v>0.30459615291227332</v>
      </c>
      <c r="AL957">
        <f t="shared" si="266"/>
        <v>0.39962284461831199</v>
      </c>
      <c r="AM957">
        <f t="shared" si="267"/>
        <v>1.01</v>
      </c>
      <c r="AN957">
        <f t="shared" si="268"/>
        <v>0.21133931962850358</v>
      </c>
      <c r="AO957">
        <f t="shared" si="269"/>
        <v>11.3</v>
      </c>
      <c r="AP957">
        <f t="shared" si="270"/>
        <v>0.56358468350271862</v>
      </c>
      <c r="AQ957">
        <f t="shared" si="255"/>
        <v>3</v>
      </c>
      <c r="AR957">
        <v>1</v>
      </c>
      <c r="AS957">
        <v>1</v>
      </c>
      <c r="AT957">
        <v>0</v>
      </c>
      <c r="AU957">
        <v>0</v>
      </c>
      <c r="AV957">
        <v>1</v>
      </c>
      <c r="AW957">
        <v>0</v>
      </c>
      <c r="AX957">
        <v>0</v>
      </c>
    </row>
    <row r="958" spans="1:58">
      <c r="A958" s="13" t="s">
        <v>253</v>
      </c>
      <c r="B958" s="13" t="s">
        <v>254</v>
      </c>
      <c r="C958" s="13" t="s">
        <v>434</v>
      </c>
      <c r="D958" s="13">
        <v>15.19083</v>
      </c>
      <c r="E958" s="13">
        <v>82.031660000000002</v>
      </c>
      <c r="F958" s="13">
        <v>2026</v>
      </c>
      <c r="G958">
        <v>322.5</v>
      </c>
      <c r="H958">
        <v>90.731800000000007</v>
      </c>
      <c r="J958">
        <f>(F958*100*Info!$B$11)/AI958</f>
        <v>1.0026324846086938</v>
      </c>
      <c r="K958">
        <f>2*((F958*100*Info!$B$11)/AI958^2)*(AJ958/2)</f>
        <v>5.5055332145066325E-2</v>
      </c>
      <c r="L958">
        <f t="shared" ref="L958:L989" si="271">(M958/10.7)/J958</f>
        <v>1.0841121507434486</v>
      </c>
      <c r="M958">
        <f t="shared" ref="M958:M990" si="272">((U958/0.242530073729142))*J958</f>
        <v>11.630536834449851</v>
      </c>
      <c r="N958">
        <f t="shared" ref="N958:N989" si="273">2*M958*SQRT((0.5*K958/J958)^2+(0.5*V958/U958)^2)</f>
        <v>0.79967372299948236</v>
      </c>
      <c r="O958" s="14">
        <v>1.741935483870968</v>
      </c>
      <c r="P958" s="14">
        <v>0.2661050001202851</v>
      </c>
      <c r="Q958">
        <v>2.16</v>
      </c>
      <c r="R958">
        <v>0.24</v>
      </c>
      <c r="S958">
        <v>3.59</v>
      </c>
      <c r="T958">
        <v>0.13</v>
      </c>
      <c r="U958" s="23">
        <v>2.8133488583999999</v>
      </c>
      <c r="V958" s="23">
        <v>0.11641443552</v>
      </c>
      <c r="W958" s="37">
        <f>U958*Info!$B$2</f>
        <v>1.350407452032</v>
      </c>
      <c r="X958" s="37">
        <f>W958*SQRT((0.5*V958/U958)^2+Info!$B$3^2)</f>
        <v>7.30726651641464E-2</v>
      </c>
      <c r="Y958" s="28">
        <f>W958*Info!$D$2</f>
        <v>1.0938300361459201</v>
      </c>
      <c r="Z958" s="28">
        <f>Y958*SQRT(Info!$D$3^2+(X958/W958)^2)</f>
        <v>8.0588345149695678E-2</v>
      </c>
      <c r="AA958" s="37">
        <f t="shared" ref="AA958:AA990" si="274">IF(O958-W958&gt;0,O958-W958,0)</f>
        <v>0.391528031838968</v>
      </c>
      <c r="AB958" s="37">
        <f t="shared" ref="AB958:AB990" si="275">SQRT((0.5*P958)^2+X958^2)</f>
        <v>0.15179783320734749</v>
      </c>
      <c r="AC958" s="37">
        <f>(1-EXP(-Info!$B$6*H958*1000))+(Info!$B$6/(Info!$B$6-Info!$B$7))*(EXP(-Info!$B$7*H958*1000)-EXP(-Info!$B$6*H958*1000))*(Info!$B$9-1)</f>
        <v>0.63672525252772338</v>
      </c>
      <c r="AD958" s="37">
        <f>SQRT((Info!$B$6*EXP(-Info!$B$6*H958*1000)+(Info!$B$6/(Info!$B$6+Info!$B$7))*(Info!$B$9-1)*(-Info!$B$7*EXP(-Info!$B$7*H958*1000)+Info!$B$6*EXP(-Info!$B$6*H958*1000)))^2*(0.01*H958*1000)^2)</f>
        <v>3.8046735664648314E-3</v>
      </c>
      <c r="AE958" s="37">
        <f t="shared" ref="AE958:AE989" si="276">IF(AA958&gt;0,AA958*AC958*SQRT((AB958/AA958)^2+(AD958/AC958)^2),AA958*AC958*SQRT((AD958/AC958)^2))</f>
        <v>9.6664992233810879E-2</v>
      </c>
      <c r="AF958" s="37">
        <f t="shared" ref="AF958:AF990" si="277">IF((S958-Y958-AA958*AC958)&gt;0,S958-Y958-AA958*AC958,0)</f>
        <v>2.2468741789097302</v>
      </c>
      <c r="AG958" s="37">
        <f t="shared" ref="AG958:AG990" si="278">SQRT((T958*0.5)^2+Z958^2+AE958^2)</f>
        <v>0.14164604511785422</v>
      </c>
      <c r="AH958" s="37">
        <f t="shared" ref="AH958:AH990" si="279">AF958/S958</f>
        <v>0.62587024482165188</v>
      </c>
      <c r="AI958">
        <f>AF958*EXP(Info!$B$6*H958*1000)</f>
        <v>5.1634290344710898</v>
      </c>
      <c r="AJ958">
        <f>2*SQRT((EXP(Info!$B$6*H958)*AG958)^2+(Info!$B$6*H958*0.01*AI958)^2)</f>
        <v>0.28352791762101265</v>
      </c>
      <c r="AK958">
        <f t="shared" ref="AK958:AK990" si="280">AA958/0.752049334436339</f>
        <v>0.52061482393627578</v>
      </c>
      <c r="AL958">
        <f t="shared" ref="AL958:AL990" si="281">AB958/0.752049334436339*2</f>
        <v>0.40369115763161995</v>
      </c>
      <c r="AM958">
        <f t="shared" ref="AM958:AM990" si="282">Q958/O958</f>
        <v>1.24</v>
      </c>
      <c r="AN958">
        <f t="shared" ref="AN958:AN989" si="283">SQRT((R958/Q958)^2+(P958/O958)^2)*AM958</f>
        <v>0.23423371255813163</v>
      </c>
      <c r="AO958">
        <f t="shared" ref="AO958:AO990" si="284">U958/0.242530074</f>
        <v>11.6</v>
      </c>
      <c r="AP958">
        <f t="shared" ref="AP958:AP990" si="285">O958/U958</f>
        <v>0.61916796371340765</v>
      </c>
      <c r="AQ958">
        <f t="shared" si="255"/>
        <v>3</v>
      </c>
      <c r="AR958">
        <v>1</v>
      </c>
      <c r="AS958">
        <v>1</v>
      </c>
      <c r="AT958">
        <v>0</v>
      </c>
      <c r="AU958">
        <v>0</v>
      </c>
      <c r="AV958">
        <v>1</v>
      </c>
      <c r="AW958">
        <v>0</v>
      </c>
      <c r="AX958">
        <v>0</v>
      </c>
      <c r="AZ958" s="15"/>
    </row>
    <row r="959" spans="1:58">
      <c r="A959" s="13" t="s">
        <v>253</v>
      </c>
      <c r="B959" s="13" t="s">
        <v>254</v>
      </c>
      <c r="C959" s="13" t="s">
        <v>434</v>
      </c>
      <c r="D959" s="13">
        <v>15.19083</v>
      </c>
      <c r="E959" s="13">
        <v>82.031660000000002</v>
      </c>
      <c r="F959" s="13">
        <v>2026</v>
      </c>
      <c r="G959">
        <v>327.5</v>
      </c>
      <c r="H959">
        <v>92.647800000000004</v>
      </c>
      <c r="J959">
        <f>(F959*100*Info!$B$11)/AI959</f>
        <v>0.89724818058346378</v>
      </c>
      <c r="K959">
        <f>2*((F959*100*Info!$B$11)/AI959^2)*(AJ959/2)</f>
        <v>4.7972481774278868E-2</v>
      </c>
      <c r="L959">
        <f t="shared" si="271"/>
        <v>1.0467289731316056</v>
      </c>
      <c r="M959">
        <f t="shared" si="272"/>
        <v>10.049179633757735</v>
      </c>
      <c r="N959">
        <f t="shared" si="273"/>
        <v>0.74178475073140848</v>
      </c>
      <c r="O959" s="14">
        <v>2.0431034482758621</v>
      </c>
      <c r="P959" s="14">
        <v>0.27721742419656448</v>
      </c>
      <c r="Q959">
        <v>2.37</v>
      </c>
      <c r="R959">
        <v>0.23</v>
      </c>
      <c r="S959">
        <v>4</v>
      </c>
      <c r="T959">
        <v>0.17</v>
      </c>
      <c r="U959" s="23">
        <v>2.7163368287999998</v>
      </c>
      <c r="V959" s="23">
        <v>0.13824214218</v>
      </c>
      <c r="W959" s="37">
        <f>U959*Info!$B$2</f>
        <v>1.3038416778239998</v>
      </c>
      <c r="X959" s="37">
        <f>W959*SQRT((0.5*V959/U959)^2+Info!$B$3^2)</f>
        <v>7.3149128900140303E-2</v>
      </c>
      <c r="Y959" s="28">
        <f>W959*Info!$D$2</f>
        <v>1.05611175903744</v>
      </c>
      <c r="Z959" s="28">
        <f>Y959*SQRT(Info!$D$3^2+(X959/W959)^2)</f>
        <v>7.93667862336251E-2</v>
      </c>
      <c r="AA959" s="37">
        <f t="shared" si="274"/>
        <v>0.73926177045186225</v>
      </c>
      <c r="AB959" s="37">
        <f t="shared" si="275"/>
        <v>0.15672641809342111</v>
      </c>
      <c r="AC959" s="37">
        <f>(1-EXP(-Info!$B$6*H959*1000))+(Info!$B$6/(Info!$B$6-Info!$B$7))*(EXP(-Info!$B$7*H959*1000)-EXP(-Info!$B$6*H959*1000))*(Info!$B$9-1)</f>
        <v>0.64502644597757908</v>
      </c>
      <c r="AD959" s="37">
        <f>SQRT((Info!$B$6*EXP(-Info!$B$6*H959*1000)+(Info!$B$6/(Info!$B$6+Info!$B$7))*(Info!$B$9-1)*(-Info!$B$7*EXP(-Info!$B$7*H959*1000)+Info!$B$6*EXP(-Info!$B$6*H959*1000)))^2*(0.01*H959*1000)^2)</f>
        <v>3.8146189359051061E-3</v>
      </c>
      <c r="AE959" s="37">
        <f t="shared" si="276"/>
        <v>0.10113200908229722</v>
      </c>
      <c r="AF959" s="37">
        <f t="shared" si="277"/>
        <v>2.4670448485209024</v>
      </c>
      <c r="AG959" s="37">
        <f t="shared" si="278"/>
        <v>0.15411609266418544</v>
      </c>
      <c r="AH959" s="37">
        <f t="shared" si="279"/>
        <v>0.61676121213022561</v>
      </c>
      <c r="AI959">
        <f>AF959*EXP(Info!$B$6*H959*1000)</f>
        <v>5.7698881914320488</v>
      </c>
      <c r="AJ959">
        <f>2*SQRT((EXP(Info!$B$6*H959)*AG959)^2+(Info!$B$6*H959*0.01*AI959)^2)</f>
        <v>0.3084941960240094</v>
      </c>
      <c r="AK959">
        <f t="shared" si="280"/>
        <v>0.98299637616984126</v>
      </c>
      <c r="AL959">
        <f t="shared" si="281"/>
        <v>0.41679823627764412</v>
      </c>
      <c r="AM959">
        <f t="shared" si="282"/>
        <v>1.1600000000000001</v>
      </c>
      <c r="AN959">
        <f t="shared" si="283"/>
        <v>0.19350901465485471</v>
      </c>
      <c r="AO959">
        <f t="shared" si="284"/>
        <v>11.2</v>
      </c>
      <c r="AP959">
        <f t="shared" si="285"/>
        <v>0.752153940046694</v>
      </c>
      <c r="AQ959">
        <f t="shared" si="255"/>
        <v>3</v>
      </c>
      <c r="AR959">
        <v>1</v>
      </c>
      <c r="AS959">
        <v>1</v>
      </c>
      <c r="AT959">
        <v>0</v>
      </c>
      <c r="AU959">
        <v>0</v>
      </c>
      <c r="AV959">
        <v>1</v>
      </c>
      <c r="AW959">
        <v>0</v>
      </c>
      <c r="AX959">
        <v>0</v>
      </c>
    </row>
    <row r="960" spans="1:58">
      <c r="A960" s="13" t="s">
        <v>253</v>
      </c>
      <c r="B960" s="13" t="s">
        <v>254</v>
      </c>
      <c r="C960" s="13" t="s">
        <v>434</v>
      </c>
      <c r="D960" s="13">
        <v>15.19083</v>
      </c>
      <c r="E960" s="13">
        <v>82.031660000000002</v>
      </c>
      <c r="F960" s="13">
        <v>2026</v>
      </c>
      <c r="G960">
        <v>332.5</v>
      </c>
      <c r="H960">
        <v>94.563699999999997</v>
      </c>
      <c r="J960">
        <f>(F960*100*Info!$B$11)/AI960</f>
        <v>1.2783716509211662</v>
      </c>
      <c r="K960">
        <f>2*((F960*100*Info!$B$11)/AI960^2)*(AJ960/2)</f>
        <v>9.1812455124321471E-2</v>
      </c>
      <c r="L960">
        <f t="shared" si="271"/>
        <v>1.0000000011168018</v>
      </c>
      <c r="M960">
        <f t="shared" si="272"/>
        <v>13.678576680132737</v>
      </c>
      <c r="N960">
        <f t="shared" si="273"/>
        <v>1.1515636532008033</v>
      </c>
      <c r="O960" s="14">
        <v>3.0210526315789474</v>
      </c>
      <c r="P960" s="14">
        <v>0.28412539155695521</v>
      </c>
      <c r="Q960">
        <v>2.87</v>
      </c>
      <c r="R960">
        <v>0.2</v>
      </c>
      <c r="S960">
        <v>3.87</v>
      </c>
      <c r="T960">
        <v>0.14000000000000001</v>
      </c>
      <c r="U960" s="23">
        <v>2.5950717918000001</v>
      </c>
      <c r="V960" s="23">
        <v>0.11398913478</v>
      </c>
      <c r="W960" s="37">
        <f>U960*Info!$B$2</f>
        <v>1.2456344600639999</v>
      </c>
      <c r="X960" s="37">
        <f>W960*SQRT((0.5*V960/U960)^2+Info!$B$3^2)</f>
        <v>6.802528894672899E-2</v>
      </c>
      <c r="Y960" s="28">
        <f>W960*Info!$D$2</f>
        <v>1.0089639126518399</v>
      </c>
      <c r="Z960" s="28">
        <f>Y960*SQRT(Info!$D$3^2+(X960/W960)^2)</f>
        <v>7.470665154309554E-2</v>
      </c>
      <c r="AA960" s="37">
        <f t="shared" si="274"/>
        <v>1.7754181715149475</v>
      </c>
      <c r="AB960" s="37">
        <f t="shared" si="275"/>
        <v>0.15750952183323474</v>
      </c>
      <c r="AC960" s="37">
        <f>(1-EXP(-Info!$B$6*H960*1000))+(Info!$B$6/(Info!$B$6-Info!$B$7))*(EXP(-Info!$B$7*H960*1000)-EXP(-Info!$B$6*H960*1000))*(Info!$B$9-1)</f>
        <v>0.65317198954787647</v>
      </c>
      <c r="AD960" s="37">
        <f>SQRT((Info!$B$6*EXP(-Info!$B$6*H960*1000)+(Info!$B$6/(Info!$B$6+Info!$B$7))*(Info!$B$9-1)*(-Info!$B$7*EXP(-Info!$B$7*H960*1000)+Info!$B$6*EXP(-Info!$B$6*H960*1000)))^2*(0.01*H960*1000)^2)</f>
        <v>3.8229187106046027E-3</v>
      </c>
      <c r="AE960" s="37">
        <f t="shared" si="276"/>
        <v>0.10310445074742637</v>
      </c>
      <c r="AF960" s="37">
        <f t="shared" si="277"/>
        <v>1.7013826679802888</v>
      </c>
      <c r="AG960" s="37">
        <f t="shared" si="278"/>
        <v>0.14529835356503518</v>
      </c>
      <c r="AH960" s="37">
        <f t="shared" si="279"/>
        <v>0.43963376433599194</v>
      </c>
      <c r="AI960">
        <f>AF960*EXP(Info!$B$6*H960*1000)</f>
        <v>4.0497000056297958</v>
      </c>
      <c r="AJ960">
        <f>2*SQRT((EXP(Info!$B$6*H960)*AG960)^2+(Info!$B$6*H960*0.01*AI960)^2)</f>
        <v>0.29084883082781909</v>
      </c>
      <c r="AK960">
        <f t="shared" si="280"/>
        <v>2.3607735426634258</v>
      </c>
      <c r="AL960">
        <f t="shared" si="281"/>
        <v>0.41888082236330448</v>
      </c>
      <c r="AM960">
        <f t="shared" si="282"/>
        <v>0.95000000000000007</v>
      </c>
      <c r="AN960">
        <f t="shared" si="283"/>
        <v>0.11119997121218748</v>
      </c>
      <c r="AO960">
        <f t="shared" si="284"/>
        <v>10.7</v>
      </c>
      <c r="AP960">
        <f t="shared" si="285"/>
        <v>1.16414992491729</v>
      </c>
      <c r="AQ960">
        <f t="shared" si="255"/>
        <v>3</v>
      </c>
      <c r="AR960">
        <v>1</v>
      </c>
      <c r="AS960">
        <v>1</v>
      </c>
      <c r="AT960">
        <v>0</v>
      </c>
      <c r="AU960">
        <v>0</v>
      </c>
      <c r="AV960">
        <v>1</v>
      </c>
      <c r="AW960">
        <v>0</v>
      </c>
      <c r="AX960">
        <v>0</v>
      </c>
    </row>
    <row r="961" spans="1:50">
      <c r="A961" s="13" t="s">
        <v>253</v>
      </c>
      <c r="B961" s="13" t="s">
        <v>254</v>
      </c>
      <c r="C961" s="13" t="s">
        <v>434</v>
      </c>
      <c r="D961" s="13">
        <v>15.19083</v>
      </c>
      <c r="E961" s="13">
        <v>82.031660000000002</v>
      </c>
      <c r="F961" s="13">
        <v>2026</v>
      </c>
      <c r="G961">
        <v>337.5</v>
      </c>
      <c r="H961">
        <v>96.479100000000003</v>
      </c>
      <c r="J961">
        <f>(F961*100*Info!$B$11)/AI961</f>
        <v>1.7058660431757187</v>
      </c>
      <c r="K961">
        <f>2*((F961*100*Info!$B$11)/AI961^2)*(AJ961/2)</f>
        <v>0.22094084499358163</v>
      </c>
      <c r="L961">
        <f t="shared" si="271"/>
        <v>1.0654205619375272</v>
      </c>
      <c r="M961">
        <f t="shared" si="272"/>
        <v>19.446872913921496</v>
      </c>
      <c r="N961">
        <f t="shared" si="273"/>
        <v>2.6937981051236277</v>
      </c>
      <c r="O961" s="14">
        <v>2.9639639639639639</v>
      </c>
      <c r="P961" s="14">
        <v>0.46890588230127717</v>
      </c>
      <c r="Q961">
        <v>3.29</v>
      </c>
      <c r="R961">
        <v>0.38</v>
      </c>
      <c r="S961">
        <v>3.41</v>
      </c>
      <c r="T961">
        <v>0.15</v>
      </c>
      <c r="U961" s="23">
        <v>2.7648428436000003</v>
      </c>
      <c r="V961" s="23">
        <v>0.13581684144000003</v>
      </c>
      <c r="W961" s="37">
        <f>U961*Info!$B$2</f>
        <v>1.3271245649280001</v>
      </c>
      <c r="X961" s="37">
        <f>W961*SQRT((0.5*V961/U961)^2+Info!$B$3^2)</f>
        <v>7.3930041103787106E-2</v>
      </c>
      <c r="Y961" s="28">
        <f>W961*Info!$D$2</f>
        <v>1.0749708975916801</v>
      </c>
      <c r="Z961" s="28">
        <f>Y961*SQRT(Info!$D$3^2+(X961/W961)^2)</f>
        <v>8.0466885630556345E-2</v>
      </c>
      <c r="AA961" s="37">
        <f t="shared" si="274"/>
        <v>1.6368393990359638</v>
      </c>
      <c r="AB961" s="37">
        <f t="shared" si="275"/>
        <v>0.24583293634456804</v>
      </c>
      <c r="AC961" s="37">
        <f>(1-EXP(-Info!$B$6*H961*1000))+(Info!$B$6/(Info!$B$6-Info!$B$7))*(EXP(-Info!$B$7*H961*1000)-EXP(-Info!$B$6*H961*1000))*(Info!$B$9-1)</f>
        <v>0.66116301489138918</v>
      </c>
      <c r="AD961" s="37">
        <f>SQRT((Info!$B$6*EXP(-Info!$B$6*H961*1000)+(Info!$B$6/(Info!$B$6+Info!$B$7))*(Info!$B$9-1)*(-Info!$B$7*EXP(-Info!$B$7*H961*1000)+Info!$B$6*EXP(-Info!$B$6*H961*1000)))^2*(0.01*H961*1000)^2)</f>
        <v>3.8296262938141666E-3</v>
      </c>
      <c r="AE961" s="37">
        <f t="shared" si="276"/>
        <v>0.16265647817415355</v>
      </c>
      <c r="AF961" s="37">
        <f t="shared" si="277"/>
        <v>1.2528114304486926</v>
      </c>
      <c r="AG961" s="37">
        <f t="shared" si="278"/>
        <v>0.19635949066724512</v>
      </c>
      <c r="AH961" s="37">
        <f t="shared" si="279"/>
        <v>0.36739338136325295</v>
      </c>
      <c r="AI961">
        <f>AF961*EXP(Info!$B$6*H961*1000)</f>
        <v>3.0348348292897818</v>
      </c>
      <c r="AJ961">
        <f>2*SQRT((EXP(Info!$B$6*H961)*AG961)^2+(Info!$B$6*H961*0.01*AI961)^2)</f>
        <v>0.39306660348954919</v>
      </c>
      <c r="AK961">
        <f t="shared" si="280"/>
        <v>2.1765053488981212</v>
      </c>
      <c r="AL961">
        <f t="shared" si="281"/>
        <v>0.65376811091474429</v>
      </c>
      <c r="AM961">
        <f t="shared" si="282"/>
        <v>1.1100000000000001</v>
      </c>
      <c r="AN961">
        <f t="shared" si="283"/>
        <v>0.21742564050079471</v>
      </c>
      <c r="AO961">
        <f t="shared" si="284"/>
        <v>11.4</v>
      </c>
      <c r="AP961">
        <f t="shared" si="285"/>
        <v>1.0720189651375249</v>
      </c>
      <c r="AQ961">
        <f t="shared" si="255"/>
        <v>3</v>
      </c>
      <c r="AR961">
        <v>1</v>
      </c>
      <c r="AS961">
        <v>1</v>
      </c>
      <c r="AT961">
        <v>0</v>
      </c>
      <c r="AU961">
        <v>0</v>
      </c>
      <c r="AV961">
        <v>1</v>
      </c>
      <c r="AW961">
        <v>0</v>
      </c>
      <c r="AX961">
        <v>0</v>
      </c>
    </row>
    <row r="962" spans="1:50">
      <c r="A962" s="13" t="s">
        <v>253</v>
      </c>
      <c r="B962" s="13" t="s">
        <v>254</v>
      </c>
      <c r="C962" s="13" t="s">
        <v>434</v>
      </c>
      <c r="D962" s="13">
        <v>15.19083</v>
      </c>
      <c r="E962" s="13">
        <v>82.031660000000002</v>
      </c>
      <c r="F962" s="13">
        <v>2026</v>
      </c>
      <c r="G962">
        <v>342.5</v>
      </c>
      <c r="H962">
        <v>98.395099999999999</v>
      </c>
      <c r="J962">
        <f>(F962*100*Info!$B$11)/AI962</f>
        <v>0.79380626695344181</v>
      </c>
      <c r="K962">
        <f>2*((F962*100*Info!$B$11)/AI962^2)*(AJ962/2)</f>
        <v>3.960983580718417E-2</v>
      </c>
      <c r="L962">
        <f t="shared" si="271"/>
        <v>1.1588785059671347</v>
      </c>
      <c r="M962">
        <f t="shared" si="272"/>
        <v>9.8431977212155779</v>
      </c>
      <c r="N962">
        <f t="shared" si="273"/>
        <v>0.66245629199398748</v>
      </c>
      <c r="O962" s="14">
        <v>2.9313725490196081</v>
      </c>
      <c r="P962" s="14">
        <v>0.28092201171552161</v>
      </c>
      <c r="Q962">
        <v>2.99</v>
      </c>
      <c r="R962">
        <v>0.2</v>
      </c>
      <c r="S962">
        <v>4.8099999999999996</v>
      </c>
      <c r="T962">
        <v>0.17</v>
      </c>
      <c r="U962" s="23">
        <v>3.0073729176000001</v>
      </c>
      <c r="V962" s="23">
        <v>0.13581684144000003</v>
      </c>
      <c r="W962" s="37">
        <f>U962*Info!$B$2</f>
        <v>1.443539000448</v>
      </c>
      <c r="X962" s="37">
        <f>W962*SQRT((0.5*V962/U962)^2+Info!$B$3^2)</f>
        <v>7.9196048291915067E-2</v>
      </c>
      <c r="Y962" s="28">
        <f>W962*Info!$D$2</f>
        <v>1.1692665903628801</v>
      </c>
      <c r="Z962" s="28">
        <f>Y962*SQRT(Info!$D$3^2+(X962/W962)^2)</f>
        <v>8.679302579372318E-2</v>
      </c>
      <c r="AA962" s="37">
        <f t="shared" si="274"/>
        <v>1.4878335485716081</v>
      </c>
      <c r="AB962" s="37">
        <f t="shared" si="275"/>
        <v>0.16124921156901592</v>
      </c>
      <c r="AC962" s="37">
        <f>(1-EXP(-Info!$B$6*H962*1000))+(Info!$B$6/(Info!$B$6-Info!$B$7))*(EXP(-Info!$B$7*H962*1000)-EXP(-Info!$B$6*H962*1000))*(Info!$B$9-1)</f>
        <v>0.66900681118000382</v>
      </c>
      <c r="AD962" s="37">
        <f>SQRT((Info!$B$6*EXP(-Info!$B$6*H962*1000)+(Info!$B$6/(Info!$B$6+Info!$B$7))*(Info!$B$9-1)*(-Info!$B$7*EXP(-Info!$B$7*H962*1000)+Info!$B$6*EXP(-Info!$B$6*H962*1000)))^2*(0.01*H962*1000)^2)</f>
        <v>3.8347984027312749E-3</v>
      </c>
      <c r="AE962" s="37">
        <f t="shared" si="276"/>
        <v>0.10802759684535801</v>
      </c>
      <c r="AF962" s="37">
        <f t="shared" si="277"/>
        <v>2.6453626317405989</v>
      </c>
      <c r="AG962" s="37">
        <f t="shared" si="278"/>
        <v>0.16256688164141275</v>
      </c>
      <c r="AH962" s="37">
        <f t="shared" si="279"/>
        <v>0.54997144111031171</v>
      </c>
      <c r="AI962">
        <f>AF962*EXP(Info!$B$6*H962*1000)</f>
        <v>6.5217697282756015</v>
      </c>
      <c r="AJ962">
        <f>2*SQRT((EXP(Info!$B$6*H962)*AG962)^2+(Info!$B$6*H962*0.01*AI962)^2)</f>
        <v>0.32542729739422932</v>
      </c>
      <c r="AK962">
        <f t="shared" si="280"/>
        <v>1.9783722695356674</v>
      </c>
      <c r="AL962">
        <f t="shared" si="281"/>
        <v>0.42882615324664092</v>
      </c>
      <c r="AM962">
        <f t="shared" si="282"/>
        <v>1.02</v>
      </c>
      <c r="AN962">
        <f t="shared" si="283"/>
        <v>0.11920554926598693</v>
      </c>
      <c r="AO962">
        <f t="shared" si="284"/>
        <v>12.4</v>
      </c>
      <c r="AP962">
        <f t="shared" si="285"/>
        <v>0.97472865166284628</v>
      </c>
      <c r="AQ962">
        <f t="shared" ref="AQ962:AQ1025" si="286">AR962+AS962+AT962+AU962+AV962+AW962+AX962</f>
        <v>3</v>
      </c>
      <c r="AR962">
        <v>1</v>
      </c>
      <c r="AS962">
        <v>1</v>
      </c>
      <c r="AT962">
        <v>0</v>
      </c>
      <c r="AU962">
        <v>0</v>
      </c>
      <c r="AV962">
        <v>1</v>
      </c>
      <c r="AW962">
        <v>0</v>
      </c>
      <c r="AX962">
        <v>0</v>
      </c>
    </row>
    <row r="963" spans="1:50">
      <c r="A963" s="13" t="s">
        <v>253</v>
      </c>
      <c r="B963" s="13" t="s">
        <v>254</v>
      </c>
      <c r="C963" s="13" t="s">
        <v>434</v>
      </c>
      <c r="D963" s="13">
        <v>15.19083</v>
      </c>
      <c r="E963" s="13">
        <v>82.031660000000002</v>
      </c>
      <c r="F963" s="13">
        <v>2026</v>
      </c>
      <c r="G963">
        <v>347.5</v>
      </c>
      <c r="H963">
        <v>100.31100000000001</v>
      </c>
      <c r="J963">
        <f>(F963*100*Info!$B$11)/AI963</f>
        <v>0.71165780251130994</v>
      </c>
      <c r="K963">
        <f>2*((F963*100*Info!$B$11)/AI963^2)*(AJ963/2)</f>
        <v>2.9019008887762002E-2</v>
      </c>
      <c r="L963">
        <f t="shared" si="271"/>
        <v>1.0654205619375272</v>
      </c>
      <c r="M963">
        <f t="shared" si="272"/>
        <v>8.112898957689433</v>
      </c>
      <c r="N963">
        <f t="shared" si="273"/>
        <v>0.46043153453126912</v>
      </c>
      <c r="O963" s="14">
        <v>2.9019607843137254</v>
      </c>
      <c r="P963" s="14">
        <v>0.25997396399321504</v>
      </c>
      <c r="Q963">
        <v>2.96</v>
      </c>
      <c r="R963">
        <v>0.2</v>
      </c>
      <c r="S963">
        <v>5.04</v>
      </c>
      <c r="T963">
        <v>0.15</v>
      </c>
      <c r="U963" s="23">
        <v>2.7648428436000003</v>
      </c>
      <c r="V963" s="23">
        <v>0.10913853330000001</v>
      </c>
      <c r="W963" s="37">
        <f>U963*Info!$B$2</f>
        <v>1.3271245649280001</v>
      </c>
      <c r="X963" s="37">
        <f>W963*SQRT((0.5*V963/U963)^2+Info!$B$3^2)</f>
        <v>7.1338876269946574E-2</v>
      </c>
      <c r="Y963" s="28">
        <f>W963*Info!$D$2</f>
        <v>1.0749708975916801</v>
      </c>
      <c r="Z963" s="28">
        <f>Y963*SQRT(Info!$D$3^2+(X963/W963)^2)</f>
        <v>7.8917382975187036E-2</v>
      </c>
      <c r="AA963" s="37">
        <f t="shared" si="274"/>
        <v>1.5748362193857253</v>
      </c>
      <c r="AB963" s="37">
        <f t="shared" si="275"/>
        <v>0.14827626497873864</v>
      </c>
      <c r="AC963" s="37">
        <f>(1-EXP(-Info!$B$6*H963*1000))+(Info!$B$6/(Info!$B$6-Info!$B$7))*(EXP(-Info!$B$7*H963*1000)-EXP(-Info!$B$6*H963*1000))*(Info!$B$9-1)</f>
        <v>0.67670311870458921</v>
      </c>
      <c r="AD963" s="37">
        <f>SQRT((Info!$B$6*EXP(-Info!$B$6*H963*1000)+(Info!$B$6/(Info!$B$6+Info!$B$7))*(Info!$B$9-1)*(-Info!$B$7*EXP(-Info!$B$7*H963*1000)+Info!$B$6*EXP(-Info!$B$6*H963*1000)))^2*(0.01*H963*1000)^2)</f>
        <v>3.8384841792905048E-3</v>
      </c>
      <c r="AE963" s="37">
        <f t="shared" si="276"/>
        <v>0.10052093785437773</v>
      </c>
      <c r="AF963" s="37">
        <f t="shared" si="277"/>
        <v>2.899332521301055</v>
      </c>
      <c r="AG963" s="37">
        <f t="shared" si="278"/>
        <v>0.14818033703152389</v>
      </c>
      <c r="AH963" s="37">
        <f t="shared" si="279"/>
        <v>0.5752643891470347</v>
      </c>
      <c r="AI963">
        <f>AF963*EXP(Info!$B$6*H963*1000)</f>
        <v>7.2745941429485592</v>
      </c>
      <c r="AJ963">
        <f>2*SQRT((EXP(Info!$B$6*H963)*AG963)^2+(Info!$B$6*H963*0.01*AI963)^2)</f>
        <v>0.29663345409007968</v>
      </c>
      <c r="AK963">
        <f t="shared" si="280"/>
        <v>2.0940597209171989</v>
      </c>
      <c r="AL963">
        <f t="shared" si="281"/>
        <v>0.39432589908445753</v>
      </c>
      <c r="AM963">
        <f t="shared" si="282"/>
        <v>1.02</v>
      </c>
      <c r="AN963">
        <f t="shared" si="283"/>
        <v>0.11445363589639711</v>
      </c>
      <c r="AO963">
        <f t="shared" si="284"/>
        <v>11.4</v>
      </c>
      <c r="AP963">
        <f t="shared" si="285"/>
        <v>1.0495933940806519</v>
      </c>
      <c r="AQ963">
        <f t="shared" si="286"/>
        <v>3</v>
      </c>
      <c r="AR963">
        <v>1</v>
      </c>
      <c r="AS963">
        <v>1</v>
      </c>
      <c r="AT963">
        <v>0</v>
      </c>
      <c r="AU963">
        <v>0</v>
      </c>
      <c r="AV963">
        <v>1</v>
      </c>
      <c r="AW963">
        <v>0</v>
      </c>
      <c r="AX963">
        <v>0</v>
      </c>
    </row>
    <row r="964" spans="1:50">
      <c r="A964" s="13" t="s">
        <v>253</v>
      </c>
      <c r="B964" s="13" t="s">
        <v>254</v>
      </c>
      <c r="C964" s="13" t="s">
        <v>434</v>
      </c>
      <c r="D964" s="13">
        <v>15.19083</v>
      </c>
      <c r="E964" s="13">
        <v>82.031660000000002</v>
      </c>
      <c r="F964" s="13">
        <v>2026</v>
      </c>
      <c r="G964">
        <v>352.5</v>
      </c>
      <c r="H964">
        <v>102.226</v>
      </c>
      <c r="J964">
        <f>(F964*100*Info!$B$11)/AI964</f>
        <v>0.9530645644706971</v>
      </c>
      <c r="K964">
        <f>2*((F964*100*Info!$B$11)/AI964^2)*(AJ964/2)</f>
        <v>5.9877563454347138E-2</v>
      </c>
      <c r="L964">
        <f t="shared" si="271"/>
        <v>0.99065420671384108</v>
      </c>
      <c r="M964">
        <f t="shared" si="272"/>
        <v>10.102484394671862</v>
      </c>
      <c r="N964">
        <f t="shared" si="273"/>
        <v>0.77139478479284407</v>
      </c>
      <c r="O964" s="14">
        <v>1.8817204301075268</v>
      </c>
      <c r="P964" s="14">
        <v>0.3838585176631083</v>
      </c>
      <c r="Q964">
        <v>1.75</v>
      </c>
      <c r="R964">
        <v>0.26</v>
      </c>
      <c r="S964">
        <v>3.57</v>
      </c>
      <c r="T964">
        <v>0.13</v>
      </c>
      <c r="U964" s="23">
        <v>2.5708187844000001</v>
      </c>
      <c r="V964" s="23">
        <v>0.11156383404</v>
      </c>
      <c r="W964" s="37">
        <f>U964*Info!$B$2</f>
        <v>1.2339930165120001</v>
      </c>
      <c r="X964" s="37">
        <f>W964*SQRT((0.5*V964/U964)^2+Info!$B$3^2)</f>
        <v>6.7258937563609733E-2</v>
      </c>
      <c r="Y964" s="28">
        <f>W964*Info!$D$2</f>
        <v>0.99953434337472014</v>
      </c>
      <c r="Z964" s="28">
        <f>Y964*SQRT(Info!$D$3^2+(X964/W964)^2)</f>
        <v>7.3930469137871532E-2</v>
      </c>
      <c r="AA964" s="37">
        <f t="shared" si="274"/>
        <v>0.64772741359552666</v>
      </c>
      <c r="AB964" s="37">
        <f t="shared" si="275"/>
        <v>0.20337306871317859</v>
      </c>
      <c r="AC964" s="37">
        <f>(1-EXP(-Info!$B$6*H964*1000))+(Info!$B$6/(Info!$B$6-Info!$B$7))*(EXP(-Info!$B$7*H964*1000)-EXP(-Info!$B$6*H964*1000))*(Info!$B$9-1)</f>
        <v>0.68425145473163929</v>
      </c>
      <c r="AD964" s="37">
        <f>SQRT((Info!$B$6*EXP(-Info!$B$6*H964*1000)+(Info!$B$6/(Info!$B$6+Info!$B$7))*(Info!$B$9-1)*(-Info!$B$7*EXP(-Info!$B$7*H964*1000)+Info!$B$6*EXP(-Info!$B$6*H964*1000)))^2*(0.01*H964*1000)^2)</f>
        <v>3.840733512013366E-3</v>
      </c>
      <c r="AE964" s="37">
        <f t="shared" si="276"/>
        <v>0.13918055321801778</v>
      </c>
      <c r="AF964" s="37">
        <f t="shared" si="277"/>
        <v>2.1272572316029787</v>
      </c>
      <c r="AG964" s="37">
        <f t="shared" si="278"/>
        <v>0.17047563069547289</v>
      </c>
      <c r="AH964" s="37">
        <f t="shared" si="279"/>
        <v>0.59587037299803325</v>
      </c>
      <c r="AI964">
        <f>AF964*EXP(Info!$B$6*H964*1000)</f>
        <v>5.43197373496682</v>
      </c>
      <c r="AJ964">
        <f>2*SQRT((EXP(Info!$B$6*H964)*AG964)^2+(Info!$B$6*H964*0.01*AI964)^2)</f>
        <v>0.34127105772572558</v>
      </c>
      <c r="AK964">
        <f t="shared" si="280"/>
        <v>0.86128314185797183</v>
      </c>
      <c r="AL964">
        <f t="shared" si="281"/>
        <v>0.54085033893582712</v>
      </c>
      <c r="AM964">
        <f t="shared" si="282"/>
        <v>0.93</v>
      </c>
      <c r="AN964">
        <f t="shared" si="283"/>
        <v>0.23469701179806016</v>
      </c>
      <c r="AO964">
        <f t="shared" si="284"/>
        <v>10.6</v>
      </c>
      <c r="AP964">
        <f t="shared" si="285"/>
        <v>0.73195374233532329</v>
      </c>
      <c r="AQ964">
        <f t="shared" si="286"/>
        <v>3</v>
      </c>
      <c r="AR964">
        <v>1</v>
      </c>
      <c r="AS964">
        <v>1</v>
      </c>
      <c r="AT964">
        <v>0</v>
      </c>
      <c r="AU964">
        <v>0</v>
      </c>
      <c r="AV964">
        <v>1</v>
      </c>
      <c r="AW964">
        <v>0</v>
      </c>
      <c r="AX964">
        <v>0</v>
      </c>
    </row>
    <row r="965" spans="1:50">
      <c r="A965" s="13" t="s">
        <v>253</v>
      </c>
      <c r="B965" s="13" t="s">
        <v>254</v>
      </c>
      <c r="C965" s="13" t="s">
        <v>434</v>
      </c>
      <c r="D965" s="13">
        <v>15.19083</v>
      </c>
      <c r="E965" s="13">
        <v>82.031660000000002</v>
      </c>
      <c r="F965" s="13">
        <v>2026</v>
      </c>
      <c r="G965">
        <v>357.5</v>
      </c>
      <c r="H965">
        <v>104.142</v>
      </c>
      <c r="J965">
        <f>(F965*100*Info!$B$11)/AI965</f>
        <v>0.57447246387357231</v>
      </c>
      <c r="K965">
        <f>2*((F965*100*Info!$B$11)/AI965^2)*(AJ965/2)</f>
        <v>1.6909817999154284E-2</v>
      </c>
      <c r="L965">
        <f t="shared" si="271"/>
        <v>0.99065420671384097</v>
      </c>
      <c r="M965">
        <f t="shared" si="272"/>
        <v>6.0894081238605278</v>
      </c>
      <c r="N965">
        <f t="shared" si="273"/>
        <v>0.29142994867254196</v>
      </c>
      <c r="O965" s="14">
        <v>1.989795918367347</v>
      </c>
      <c r="P965" s="14">
        <v>0.20887361342430177</v>
      </c>
      <c r="Q965">
        <v>1.95</v>
      </c>
      <c r="R965">
        <v>0.15</v>
      </c>
      <c r="S965">
        <v>4.99</v>
      </c>
      <c r="T965">
        <v>0.14000000000000001</v>
      </c>
      <c r="U965" s="23">
        <v>2.5708187844000001</v>
      </c>
      <c r="V965" s="23">
        <v>9.7012029600000008E-2</v>
      </c>
      <c r="W965" s="37">
        <f>U965*Info!$B$2</f>
        <v>1.2339930165120001</v>
      </c>
      <c r="X965" s="37">
        <f>W965*SQRT((0.5*V965/U965)^2+Info!$B$3^2)</f>
        <v>6.5946491520766856E-2</v>
      </c>
      <c r="Y965" s="28">
        <f>W965*Info!$D$2</f>
        <v>0.99953434337472014</v>
      </c>
      <c r="Z965" s="28">
        <f>Y965*SQRT(Info!$D$3^2+(X965/W965)^2)</f>
        <v>7.3150609190461902E-2</v>
      </c>
      <c r="AA965" s="37">
        <f t="shared" si="274"/>
        <v>0.75580290185534693</v>
      </c>
      <c r="AB965" s="37">
        <f t="shared" si="275"/>
        <v>0.12351512595682256</v>
      </c>
      <c r="AC965" s="37">
        <f>(1-EXP(-Info!$B$6*H965*1000))+(Info!$B$6/(Info!$B$6-Info!$B$7))*(EXP(-Info!$B$7*H965*1000)-EXP(-Info!$B$6*H965*1000))*(Info!$B$9-1)</f>
        <v>0.69166186850598976</v>
      </c>
      <c r="AD965" s="37">
        <f>SQRT((Info!$B$6*EXP(-Info!$B$6*H965*1000)+(Info!$B$6/(Info!$B$6+Info!$B$7))*(Info!$B$9-1)*(-Info!$B$7*EXP(-Info!$B$7*H965*1000)+Info!$B$6*EXP(-Info!$B$6*H965*1000)))^2*(0.01*H965*1000)^2)</f>
        <v>3.8415975139646243E-3</v>
      </c>
      <c r="AE965" s="37">
        <f t="shared" si="276"/>
        <v>8.5480028308629913E-2</v>
      </c>
      <c r="AF965" s="37">
        <f t="shared" si="277"/>
        <v>3.4677056093057614</v>
      </c>
      <c r="AG965" s="37">
        <f t="shared" si="278"/>
        <v>0.13250602576705658</v>
      </c>
      <c r="AH965" s="37">
        <f t="shared" si="279"/>
        <v>0.69493098382880991</v>
      </c>
      <c r="AI965">
        <f>AF965*EXP(Info!$B$6*H965*1000)</f>
        <v>9.0117838669317951</v>
      </c>
      <c r="AJ965">
        <f>2*SQRT((EXP(Info!$B$6*H965)*AG965)^2+(Info!$B$6*H965*0.01*AI965)^2)</f>
        <v>0.26526532535607894</v>
      </c>
      <c r="AK965">
        <f t="shared" si="280"/>
        <v>1.0049911185970548</v>
      </c>
      <c r="AL965">
        <f t="shared" si="281"/>
        <v>0.32847612596957387</v>
      </c>
      <c r="AM965">
        <f t="shared" si="282"/>
        <v>0.98</v>
      </c>
      <c r="AN965">
        <f t="shared" si="283"/>
        <v>0.1275369768865986</v>
      </c>
      <c r="AO965">
        <f t="shared" si="284"/>
        <v>10.6</v>
      </c>
      <c r="AP965">
        <f t="shared" si="285"/>
        <v>0.77399306806128798</v>
      </c>
      <c r="AQ965">
        <f t="shared" si="286"/>
        <v>3</v>
      </c>
      <c r="AR965">
        <v>1</v>
      </c>
      <c r="AS965">
        <v>1</v>
      </c>
      <c r="AT965">
        <v>0</v>
      </c>
      <c r="AU965">
        <v>0</v>
      </c>
      <c r="AV965">
        <v>1</v>
      </c>
      <c r="AW965">
        <v>0</v>
      </c>
      <c r="AX965">
        <v>0</v>
      </c>
    </row>
    <row r="966" spans="1:50">
      <c r="A966" s="13" t="s">
        <v>253</v>
      </c>
      <c r="B966" s="13" t="s">
        <v>254</v>
      </c>
      <c r="C966" s="13" t="s">
        <v>434</v>
      </c>
      <c r="D966" s="13">
        <v>15.19083</v>
      </c>
      <c r="E966" s="13">
        <v>82.031660000000002</v>
      </c>
      <c r="F966" s="13">
        <v>2026</v>
      </c>
      <c r="G966">
        <v>362.5</v>
      </c>
      <c r="H966">
        <v>106.05800000000001</v>
      </c>
      <c r="J966">
        <f>(F966*100*Info!$B$11)/AI966</f>
        <v>1.0474408690012413</v>
      </c>
      <c r="K966">
        <f>2*((F966*100*Info!$B$11)/AI966^2)*(AJ966/2)</f>
        <v>5.7349612272200409E-2</v>
      </c>
      <c r="L966">
        <f t="shared" si="271"/>
        <v>1.1214953283552915</v>
      </c>
      <c r="M966">
        <f t="shared" si="272"/>
        <v>12.569290442052299</v>
      </c>
      <c r="N966">
        <f t="shared" si="273"/>
        <v>0.82247955200886147</v>
      </c>
      <c r="O966" s="14">
        <v>1.9259259259259258</v>
      </c>
      <c r="P966" s="14">
        <v>0.20566984706711997</v>
      </c>
      <c r="Q966">
        <v>1.56</v>
      </c>
      <c r="R966">
        <v>0.12</v>
      </c>
      <c r="S966">
        <v>3.37</v>
      </c>
      <c r="T966">
        <v>0.12</v>
      </c>
      <c r="U966" s="23">
        <v>2.910360888</v>
      </c>
      <c r="V966" s="23">
        <v>0.10428793182</v>
      </c>
      <c r="W966" s="37">
        <f>U966*Info!$B$2</f>
        <v>1.3969732262399999</v>
      </c>
      <c r="X966" s="37">
        <f>W966*SQRT((0.5*V966/U966)^2+Info!$B$3^2)</f>
        <v>7.419765168750396E-2</v>
      </c>
      <c r="Y966" s="28">
        <f>W966*Info!$D$2</f>
        <v>1.1315483132544</v>
      </c>
      <c r="Z966" s="28">
        <f>Y966*SQRT(Info!$D$3^2+(X966/W966)^2)</f>
        <v>8.2541054795056593E-2</v>
      </c>
      <c r="AA966" s="37">
        <f t="shared" si="274"/>
        <v>0.52895269968592595</v>
      </c>
      <c r="AB966" s="37">
        <f t="shared" si="275"/>
        <v>0.12680817408232517</v>
      </c>
      <c r="AC966" s="37">
        <f>(1-EXP(-Info!$B$6*H966*1000))+(Info!$B$6/(Info!$B$6-Info!$B$7))*(EXP(-Info!$B$7*H966*1000)-EXP(-Info!$B$6*H966*1000))*(Info!$B$9-1)</f>
        <v>0.69893290827097376</v>
      </c>
      <c r="AD966" s="37">
        <f>SQRT((Info!$B$6*EXP(-Info!$B$6*H966*1000)+(Info!$B$6/(Info!$B$6+Info!$B$7))*(Info!$B$9-1)*(-Info!$B$7*EXP(-Info!$B$7*H966*1000)+Info!$B$6*EXP(-Info!$B$6*H966*1000)))^2*(0.01*H966*1000)^2)</f>
        <v>3.8411223875063783E-3</v>
      </c>
      <c r="AE966" s="37">
        <f t="shared" si="276"/>
        <v>8.8653691115367139E-2</v>
      </c>
      <c r="AF966" s="37">
        <f t="shared" si="277"/>
        <v>1.8687492380163331</v>
      </c>
      <c r="AG966" s="37">
        <f t="shared" si="278"/>
        <v>0.13517582134042858</v>
      </c>
      <c r="AH966" s="37">
        <f t="shared" si="279"/>
        <v>0.55452499644401576</v>
      </c>
      <c r="AI966">
        <f>AF966*EXP(Info!$B$6*H966*1000)</f>
        <v>4.9425431402813471</v>
      </c>
      <c r="AJ966">
        <f>2*SQRT((EXP(Info!$B$6*H966)*AG966)^2+(Info!$B$6*H966*0.01*AI966)^2)</f>
        <v>0.27061473456161583</v>
      </c>
      <c r="AK966">
        <f t="shared" si="280"/>
        <v>0.7033484047723757</v>
      </c>
      <c r="AL966">
        <f t="shared" si="281"/>
        <v>0.33723365815453554</v>
      </c>
      <c r="AM966">
        <f t="shared" si="282"/>
        <v>0.81</v>
      </c>
      <c r="AN966">
        <f t="shared" si="283"/>
        <v>0.10660439503801013</v>
      </c>
      <c r="AO966">
        <f t="shared" si="284"/>
        <v>12</v>
      </c>
      <c r="AP966">
        <f t="shared" si="285"/>
        <v>0.66174814740910781</v>
      </c>
      <c r="AQ966">
        <f t="shared" si="286"/>
        <v>3</v>
      </c>
      <c r="AR966">
        <v>1</v>
      </c>
      <c r="AS966">
        <v>1</v>
      </c>
      <c r="AT966">
        <v>0</v>
      </c>
      <c r="AU966">
        <v>0</v>
      </c>
      <c r="AV966">
        <v>1</v>
      </c>
      <c r="AW966">
        <v>0</v>
      </c>
      <c r="AX966">
        <v>0</v>
      </c>
    </row>
    <row r="967" spans="1:50">
      <c r="A967" s="13" t="s">
        <v>253</v>
      </c>
      <c r="B967" s="13" t="s">
        <v>254</v>
      </c>
      <c r="C967" s="13" t="s">
        <v>434</v>
      </c>
      <c r="D967" s="13">
        <v>15.19083</v>
      </c>
      <c r="E967" s="13">
        <v>82.031660000000002</v>
      </c>
      <c r="F967" s="13">
        <v>2026</v>
      </c>
      <c r="G967">
        <v>367.5</v>
      </c>
      <c r="H967">
        <v>107.973</v>
      </c>
      <c r="J967">
        <f>(F967*100*Info!$B$11)/AI967</f>
        <v>0.90876743264565274</v>
      </c>
      <c r="K967">
        <f>2*((F967*100*Info!$B$11)/AI967^2)*(AJ967/2)</f>
        <v>4.1257093003727124E-2</v>
      </c>
      <c r="L967">
        <f t="shared" si="271"/>
        <v>1.028037384325684</v>
      </c>
      <c r="M967">
        <f t="shared" si="272"/>
        <v>9.9964417702662232</v>
      </c>
      <c r="N967">
        <f t="shared" si="273"/>
        <v>0.592993482248802</v>
      </c>
      <c r="O967" s="14">
        <v>1.8135593220338986</v>
      </c>
      <c r="P967" s="14">
        <v>0.19972129219124435</v>
      </c>
      <c r="Q967">
        <v>2.14</v>
      </c>
      <c r="R967">
        <v>0.17</v>
      </c>
      <c r="S967">
        <v>3.53</v>
      </c>
      <c r="T967">
        <v>0.12</v>
      </c>
      <c r="U967" s="23">
        <v>2.6678308140000002</v>
      </c>
      <c r="V967" s="23">
        <v>0.10186263108</v>
      </c>
      <c r="W967" s="37">
        <f>U967*Info!$B$2</f>
        <v>1.28055879072</v>
      </c>
      <c r="X967" s="37">
        <f>W967*SQRT((0.5*V967/U967)^2+Info!$B$3^2)</f>
        <v>6.8536372740266804E-2</v>
      </c>
      <c r="Y967" s="28">
        <f>W967*Info!$D$2</f>
        <v>1.0372526204832</v>
      </c>
      <c r="Z967" s="28">
        <f>Y967*SQRT(Info!$D$3^2+(X967/W967)^2)</f>
        <v>7.5970968000761127E-2</v>
      </c>
      <c r="AA967" s="37">
        <f t="shared" si="274"/>
        <v>0.53300053131389857</v>
      </c>
      <c r="AB967" s="37">
        <f t="shared" si="275"/>
        <v>0.12111722844842465</v>
      </c>
      <c r="AC967" s="37">
        <f>(1-EXP(-Info!$B$6*H967*1000))+(Info!$B$6/(Info!$B$6-Info!$B$7))*(EXP(-Info!$B$7*H967*1000)-EXP(-Info!$B$6*H967*1000))*(Info!$B$9-1)</f>
        <v>0.70606336893267019</v>
      </c>
      <c r="AD967" s="37">
        <f>SQRT((Info!$B$6*EXP(-Info!$B$6*H967*1000)+(Info!$B$6/(Info!$B$6+Info!$B$7))*(Info!$B$9-1)*(-Info!$B$7*EXP(-Info!$B$7*H967*1000)+Info!$B$6*EXP(-Info!$B$6*H967*1000)))^2*(0.01*H967*1000)^2)</f>
        <v>3.8393558921916214E-3</v>
      </c>
      <c r="AE967" s="37">
        <f t="shared" si="276"/>
        <v>8.5540919416826497E-2</v>
      </c>
      <c r="AF967" s="37">
        <f t="shared" si="277"/>
        <v>2.1164152287344056</v>
      </c>
      <c r="AG967" s="37">
        <f t="shared" si="278"/>
        <v>0.12918528118035999</v>
      </c>
      <c r="AH967" s="37">
        <f t="shared" si="279"/>
        <v>0.59955105629869854</v>
      </c>
      <c r="AI967">
        <f>AF967*EXP(Info!$B$6*H967*1000)</f>
        <v>5.696750891326281</v>
      </c>
      <c r="AJ967">
        <f>2*SQRT((EXP(Info!$B$6*H967)*AG967)^2+(Info!$B$6*H967*0.01*AI967)^2)</f>
        <v>0.25862654503174459</v>
      </c>
      <c r="AK967">
        <f t="shared" si="280"/>
        <v>0.70873080648809095</v>
      </c>
      <c r="AL967">
        <f t="shared" si="281"/>
        <v>0.32209915733574052</v>
      </c>
      <c r="AM967">
        <f t="shared" si="282"/>
        <v>1.18</v>
      </c>
      <c r="AN967">
        <f t="shared" si="283"/>
        <v>0.16023028562612032</v>
      </c>
      <c r="AO967">
        <f t="shared" si="284"/>
        <v>11</v>
      </c>
      <c r="AP967">
        <f t="shared" si="285"/>
        <v>0.67978798075082825</v>
      </c>
      <c r="AQ967">
        <f t="shared" si="286"/>
        <v>3</v>
      </c>
      <c r="AR967">
        <v>1</v>
      </c>
      <c r="AS967">
        <v>1</v>
      </c>
      <c r="AT967">
        <v>0</v>
      </c>
      <c r="AU967">
        <v>0</v>
      </c>
      <c r="AV967">
        <v>1</v>
      </c>
      <c r="AW967">
        <v>0</v>
      </c>
      <c r="AX967">
        <v>0</v>
      </c>
    </row>
    <row r="968" spans="1:50">
      <c r="A968" s="13" t="s">
        <v>253</v>
      </c>
      <c r="B968" s="13" t="s">
        <v>254</v>
      </c>
      <c r="C968" s="13" t="s">
        <v>434</v>
      </c>
      <c r="D968" s="13">
        <v>15.19083</v>
      </c>
      <c r="E968" s="13">
        <v>82.031660000000002</v>
      </c>
      <c r="F968" s="13">
        <v>2026</v>
      </c>
      <c r="G968">
        <v>372.5</v>
      </c>
      <c r="H968">
        <v>109.889</v>
      </c>
      <c r="J968">
        <f>(F968*100*Info!$B$11)/AI968</f>
        <v>0.75497022259171154</v>
      </c>
      <c r="K968">
        <f>2*((F968*100*Info!$B$11)/AI968^2)*(AJ968/2)</f>
        <v>3.9841302147324752E-2</v>
      </c>
      <c r="L968">
        <f t="shared" si="271"/>
        <v>1.1308411227582524</v>
      </c>
      <c r="M968">
        <f t="shared" si="272"/>
        <v>9.1351397035618493</v>
      </c>
      <c r="N968">
        <f t="shared" si="273"/>
        <v>0.65636189938957801</v>
      </c>
      <c r="O968" s="14">
        <v>1.8936170212765959</v>
      </c>
      <c r="P968" s="14">
        <v>0.34395660398109967</v>
      </c>
      <c r="Q968">
        <v>1.78</v>
      </c>
      <c r="R968">
        <v>0.23</v>
      </c>
      <c r="S968">
        <v>3.99</v>
      </c>
      <c r="T968">
        <v>0.17</v>
      </c>
      <c r="U968" s="23">
        <v>2.9346138954000001</v>
      </c>
      <c r="V968" s="23">
        <v>0.14309274365999999</v>
      </c>
      <c r="W968" s="37">
        <f>U968*Info!$B$2</f>
        <v>1.4086146697919999</v>
      </c>
      <c r="X968" s="37">
        <f>W968*SQRT((0.5*V968/U968)^2+Info!$B$3^2)</f>
        <v>7.8357379596821E-2</v>
      </c>
      <c r="Y968" s="28">
        <f>W968*Info!$D$2</f>
        <v>1.14097788253152</v>
      </c>
      <c r="Z968" s="28">
        <f>Y968*SQRT(Info!$D$3^2+(X968/W968)^2)</f>
        <v>8.5340206771573293E-2</v>
      </c>
      <c r="AA968" s="37">
        <f t="shared" si="274"/>
        <v>0.48500235148459603</v>
      </c>
      <c r="AB968" s="37">
        <f t="shared" si="275"/>
        <v>0.18898787075585846</v>
      </c>
      <c r="AC968" s="37">
        <f>(1-EXP(-Info!$B$6*H968*1000))+(Info!$B$6/(Info!$B$6-Info!$B$7))*(EXP(-Info!$B$7*H968*1000)-EXP(-Info!$B$6*H968*1000))*(Info!$B$9-1)</f>
        <v>0.71306313593663384</v>
      </c>
      <c r="AD968" s="37">
        <f>SQRT((Info!$B$6*EXP(-Info!$B$6*H968*1000)+(Info!$B$6/(Info!$B$6+Info!$B$7))*(Info!$B$9-1)*(-Info!$B$7*EXP(-Info!$B$7*H968*1000)+Info!$B$6*EXP(-Info!$B$6*H968*1000)))^2*(0.01*H968*1000)^2)</f>
        <v>3.8363414604709505E-3</v>
      </c>
      <c r="AE968" s="37">
        <f t="shared" si="276"/>
        <v>0.13477312805001518</v>
      </c>
      <c r="AF968" s="37">
        <f t="shared" si="277"/>
        <v>2.5031848197822324</v>
      </c>
      <c r="AG968" s="37">
        <f t="shared" si="278"/>
        <v>0.18075327641899239</v>
      </c>
      <c r="AH968" s="37">
        <f t="shared" si="279"/>
        <v>0.627364616486775</v>
      </c>
      <c r="AI968">
        <f>AF968*EXP(Info!$B$6*H968*1000)</f>
        <v>6.8572528121180687</v>
      </c>
      <c r="AJ968">
        <f>2*SQRT((EXP(Info!$B$6*H968)*AG968)^2+(Info!$B$6*H968*0.01*AI968)^2)</f>
        <v>0.36187106857052304</v>
      </c>
      <c r="AK968">
        <f t="shared" si="280"/>
        <v>0.64490762676906732</v>
      </c>
      <c r="AL968">
        <f t="shared" si="281"/>
        <v>0.50259434348813004</v>
      </c>
      <c r="AM968">
        <f t="shared" si="282"/>
        <v>0.94</v>
      </c>
      <c r="AN968">
        <f t="shared" si="283"/>
        <v>0.20953613228627957</v>
      </c>
      <c r="AO968">
        <f t="shared" si="284"/>
        <v>12.1</v>
      </c>
      <c r="AP968">
        <f t="shared" si="285"/>
        <v>0.64526956143867376</v>
      </c>
      <c r="AQ968">
        <f t="shared" si="286"/>
        <v>3</v>
      </c>
      <c r="AR968">
        <v>1</v>
      </c>
      <c r="AS968">
        <v>1</v>
      </c>
      <c r="AT968">
        <v>0</v>
      </c>
      <c r="AU968">
        <v>0</v>
      </c>
      <c r="AV968">
        <v>1</v>
      </c>
      <c r="AW968">
        <v>0</v>
      </c>
      <c r="AX968">
        <v>0</v>
      </c>
    </row>
    <row r="969" spans="1:50">
      <c r="A969" s="13" t="s">
        <v>253</v>
      </c>
      <c r="B969" s="13" t="s">
        <v>254</v>
      </c>
      <c r="C969" s="13" t="s">
        <v>434</v>
      </c>
      <c r="D969" s="13">
        <v>15.19083</v>
      </c>
      <c r="E969" s="13">
        <v>82.031660000000002</v>
      </c>
      <c r="F969" s="13">
        <v>2026</v>
      </c>
      <c r="G969">
        <v>377.5</v>
      </c>
      <c r="H969">
        <v>111.80500000000001</v>
      </c>
      <c r="J969">
        <f>(F969*100*Info!$B$11)/AI969</f>
        <v>1.022100895864587</v>
      </c>
      <c r="K969">
        <f>2*((F969*100*Info!$B$11)/AI969^2)*(AJ969/2)</f>
        <v>7.1366573575098527E-2</v>
      </c>
      <c r="L969">
        <f t="shared" si="271"/>
        <v>1.0373831787286449</v>
      </c>
      <c r="M969">
        <f t="shared" si="272"/>
        <v>11.345319956767389</v>
      </c>
      <c r="N969">
        <f t="shared" si="273"/>
        <v>0.99558442484626553</v>
      </c>
      <c r="O969" s="14">
        <v>2.1624999999999996</v>
      </c>
      <c r="P969" s="14">
        <v>0.34883487010555936</v>
      </c>
      <c r="Q969">
        <v>1.73</v>
      </c>
      <c r="R969">
        <v>0.2</v>
      </c>
      <c r="S969">
        <v>3.49</v>
      </c>
      <c r="T969">
        <v>0.16</v>
      </c>
      <c r="U969" s="23">
        <v>2.6920838214000002</v>
      </c>
      <c r="V969" s="23">
        <v>0.14309274365999999</v>
      </c>
      <c r="W969" s="37">
        <f>U969*Info!$B$2</f>
        <v>1.292200234272</v>
      </c>
      <c r="X969" s="37">
        <f>W969*SQRT((0.5*V969/U969)^2+Info!$B$3^2)</f>
        <v>7.3169968778377698E-2</v>
      </c>
      <c r="Y969" s="28">
        <f>W969*Info!$D$2</f>
        <v>1.04668218976032</v>
      </c>
      <c r="Z969" s="28">
        <f>Y969*SQRT(Info!$D$3^2+(X969/W969)^2)</f>
        <v>7.9066530728821166E-2</v>
      </c>
      <c r="AA969" s="37">
        <f t="shared" si="274"/>
        <v>0.87029976572799961</v>
      </c>
      <c r="AB969" s="37">
        <f t="shared" si="275"/>
        <v>0.18914355918566031</v>
      </c>
      <c r="AC969" s="37">
        <f>(1-EXP(-Info!$B$6*H969*1000))+(Info!$B$6/(Info!$B$6-Info!$B$7))*(EXP(-Info!$B$7*H969*1000)-EXP(-Info!$B$6*H969*1000))*(Info!$B$9-1)</f>
        <v>0.71993084706832966</v>
      </c>
      <c r="AD969" s="37">
        <f>SQRT((Info!$B$6*EXP(-Info!$B$6*H969*1000)+(Info!$B$6/(Info!$B$6+Info!$B$7))*(Info!$B$9-1)*(-Info!$B$7*EXP(-Info!$B$7*H969*1000)+Info!$B$6*EXP(-Info!$B$6*H969*1000)))^2*(0.01*H969*1000)^2)</f>
        <v>3.8321237958888156E-3</v>
      </c>
      <c r="AE969" s="37">
        <f t="shared" si="276"/>
        <v>0.13621111841997299</v>
      </c>
      <c r="AF969" s="37">
        <f t="shared" si="277"/>
        <v>1.8167621626957526</v>
      </c>
      <c r="AG969" s="37">
        <f t="shared" si="278"/>
        <v>0.17664932794299423</v>
      </c>
      <c r="AH969" s="37">
        <f t="shared" si="279"/>
        <v>0.52056222426812393</v>
      </c>
      <c r="AI969">
        <f>AF969*EXP(Info!$B$6*H969*1000)</f>
        <v>5.0650789006042469</v>
      </c>
      <c r="AJ969">
        <f>2*SQRT((EXP(Info!$B$6*H969)*AG969)^2+(Info!$B$6*H969*0.01*AI969)^2)</f>
        <v>0.35366109890538877</v>
      </c>
      <c r="AK969">
        <f t="shared" si="280"/>
        <v>1.157237598488521</v>
      </c>
      <c r="AL969">
        <f t="shared" si="281"/>
        <v>0.50300838129834502</v>
      </c>
      <c r="AM969">
        <f t="shared" si="282"/>
        <v>0.80000000000000016</v>
      </c>
      <c r="AN969">
        <f t="shared" si="283"/>
        <v>0.15876760877724991</v>
      </c>
      <c r="AO969">
        <f t="shared" si="284"/>
        <v>11.1</v>
      </c>
      <c r="AP969">
        <f t="shared" si="285"/>
        <v>0.80328108018397659</v>
      </c>
      <c r="AQ969">
        <f t="shared" si="286"/>
        <v>3</v>
      </c>
      <c r="AR969">
        <v>1</v>
      </c>
      <c r="AS969">
        <v>1</v>
      </c>
      <c r="AT969">
        <v>0</v>
      </c>
      <c r="AU969">
        <v>0</v>
      </c>
      <c r="AV969">
        <v>1</v>
      </c>
      <c r="AW969">
        <v>0</v>
      </c>
      <c r="AX969">
        <v>0</v>
      </c>
    </row>
    <row r="970" spans="1:50">
      <c r="A970" s="13" t="s">
        <v>253</v>
      </c>
      <c r="B970" s="13" t="s">
        <v>254</v>
      </c>
      <c r="C970" s="13" t="s">
        <v>434</v>
      </c>
      <c r="D970" s="13">
        <v>15.19083</v>
      </c>
      <c r="E970" s="13">
        <v>82.031660000000002</v>
      </c>
      <c r="F970" s="13">
        <v>2026</v>
      </c>
      <c r="G970">
        <v>382.5</v>
      </c>
      <c r="H970">
        <v>113.721</v>
      </c>
      <c r="J970">
        <f>(F970*100*Info!$B$11)/AI970</f>
        <v>0.92477797966290654</v>
      </c>
      <c r="K970">
        <f>2*((F970*100*Info!$B$11)/AI970^2)*(AJ970/2)</f>
        <v>5.5276919425164564E-2</v>
      </c>
      <c r="L970">
        <f t="shared" si="271"/>
        <v>1.1121495339523308</v>
      </c>
      <c r="M970">
        <f t="shared" si="272"/>
        <v>11.004857970278833</v>
      </c>
      <c r="N970">
        <f t="shared" si="273"/>
        <v>0.89734389551210392</v>
      </c>
      <c r="O970" s="14">
        <v>1.9425287356321839</v>
      </c>
      <c r="P970" s="14">
        <v>0.26474205018321856</v>
      </c>
      <c r="Q970">
        <v>1.69</v>
      </c>
      <c r="R970">
        <v>0.17</v>
      </c>
      <c r="S970">
        <v>3.5</v>
      </c>
      <c r="T970">
        <v>0.18</v>
      </c>
      <c r="U970" s="23">
        <v>2.8861078806000005</v>
      </c>
      <c r="V970" s="23">
        <v>0.16006984884000003</v>
      </c>
      <c r="W970" s="37">
        <f>U970*Info!$B$2</f>
        <v>1.3853317826880001</v>
      </c>
      <c r="X970" s="37">
        <f>W970*SQRT((0.5*V970/U970)^2+Info!$B$3^2)</f>
        <v>7.9206742801071067E-2</v>
      </c>
      <c r="Y970" s="28">
        <f>W970*Info!$D$2</f>
        <v>1.1221187439772802</v>
      </c>
      <c r="Z970" s="28">
        <f>Y970*SQRT(Info!$D$3^2+(X970/W970)^2)</f>
        <v>8.5229431986580104E-2</v>
      </c>
      <c r="AA970" s="37">
        <f t="shared" si="274"/>
        <v>0.55719695294418381</v>
      </c>
      <c r="AB970" s="37">
        <f t="shared" si="275"/>
        <v>0.15425886162213981</v>
      </c>
      <c r="AC970" s="37">
        <f>(1-EXP(-Info!$B$6*H970*1000))+(Info!$B$6/(Info!$B$6-Info!$B$7))*(EXP(-Info!$B$7*H970*1000)-EXP(-Info!$B$6*H970*1000))*(Info!$B$9-1)</f>
        <v>0.7266688570588461</v>
      </c>
      <c r="AD970" s="37">
        <f>SQRT((Info!$B$6*EXP(-Info!$B$6*H970*1000)+(Info!$B$6/(Info!$B$6+Info!$B$7))*(Info!$B$9-1)*(-Info!$B$7*EXP(-Info!$B$7*H970*1000)+Info!$B$6*EXP(-Info!$B$6*H970*1000)))^2*(0.01*H970*1000)^2)</f>
        <v>3.8267458573635607E-3</v>
      </c>
      <c r="AE970" s="37">
        <f t="shared" si="276"/>
        <v>0.11211538846271665</v>
      </c>
      <c r="AF970" s="37">
        <f t="shared" si="277"/>
        <v>1.9729835830700981</v>
      </c>
      <c r="AG970" s="37">
        <f t="shared" si="278"/>
        <v>0.16713442615721316</v>
      </c>
      <c r="AH970" s="37">
        <f t="shared" si="279"/>
        <v>0.56370959516288521</v>
      </c>
      <c r="AI970">
        <f>AF970*EXP(Info!$B$6*H970*1000)</f>
        <v>5.598123869492988</v>
      </c>
      <c r="AJ970">
        <f>2*SQRT((EXP(Info!$B$6*H970)*AG970)^2+(Info!$B$6*H970*0.01*AI970)^2)</f>
        <v>0.33461765836904095</v>
      </c>
      <c r="AK970">
        <f t="shared" si="280"/>
        <v>0.74090478832988116</v>
      </c>
      <c r="AL970">
        <f t="shared" si="281"/>
        <v>0.41023601659791858</v>
      </c>
      <c r="AM970">
        <f t="shared" si="282"/>
        <v>0.87</v>
      </c>
      <c r="AN970">
        <f t="shared" si="283"/>
        <v>0.14736918929156342</v>
      </c>
      <c r="AO970">
        <f t="shared" si="284"/>
        <v>11.900000000000002</v>
      </c>
      <c r="AP970">
        <f t="shared" si="285"/>
        <v>0.67306172048854473</v>
      </c>
      <c r="AQ970">
        <f t="shared" si="286"/>
        <v>3</v>
      </c>
      <c r="AR970">
        <v>1</v>
      </c>
      <c r="AS970">
        <v>1</v>
      </c>
      <c r="AT970">
        <v>0</v>
      </c>
      <c r="AU970">
        <v>0</v>
      </c>
      <c r="AV970">
        <v>1</v>
      </c>
      <c r="AW970">
        <v>0</v>
      </c>
      <c r="AX970">
        <v>0</v>
      </c>
    </row>
    <row r="971" spans="1:50">
      <c r="A971" s="13" t="s">
        <v>253</v>
      </c>
      <c r="B971" s="13" t="s">
        <v>254</v>
      </c>
      <c r="C971" s="13" t="s">
        <v>434</v>
      </c>
      <c r="D971" s="13">
        <v>15.19083</v>
      </c>
      <c r="E971" s="13">
        <v>82.031660000000002</v>
      </c>
      <c r="F971" s="13">
        <v>2026</v>
      </c>
      <c r="G971">
        <v>387.5</v>
      </c>
      <c r="H971">
        <v>115.636</v>
      </c>
      <c r="J971">
        <f>(F971*100*Info!$B$11)/AI971</f>
        <v>0.68248487668500624</v>
      </c>
      <c r="K971">
        <f>2*((F971*100*Info!$B$11)/AI971^2)*(AJ971/2)</f>
        <v>3.0455720388992902E-2</v>
      </c>
      <c r="L971">
        <f t="shared" si="271"/>
        <v>1.1588785059671349</v>
      </c>
      <c r="M971">
        <f t="shared" si="272"/>
        <v>8.4628124803453613</v>
      </c>
      <c r="N971">
        <f t="shared" si="273"/>
        <v>0.55205090119152689</v>
      </c>
      <c r="O971" s="14">
        <v>1.5306122448979591</v>
      </c>
      <c r="P971" s="14">
        <v>0.287879691452605</v>
      </c>
      <c r="Q971">
        <v>1.5</v>
      </c>
      <c r="R971">
        <v>0.2</v>
      </c>
      <c r="S971">
        <v>3.86</v>
      </c>
      <c r="T971">
        <v>0.16</v>
      </c>
      <c r="U971" s="23">
        <v>3.0073729176000001</v>
      </c>
      <c r="V971" s="23">
        <v>0.14309274365999999</v>
      </c>
      <c r="W971" s="37">
        <f>U971*Info!$B$2</f>
        <v>1.443539000448</v>
      </c>
      <c r="X971" s="37">
        <f>W971*SQRT((0.5*V971/U971)^2+Info!$B$3^2)</f>
        <v>7.9930612608269586E-2</v>
      </c>
      <c r="Y971" s="28">
        <f>W971*Info!$D$2</f>
        <v>1.1692665903628801</v>
      </c>
      <c r="Z971" s="28">
        <f>Y971*SQRT(Info!$D$3^2+(X971/W971)^2)</f>
        <v>8.7233709346665425E-2</v>
      </c>
      <c r="AA971" s="37">
        <f t="shared" si="274"/>
        <v>8.707324444995912E-2</v>
      </c>
      <c r="AB971" s="37">
        <f t="shared" si="275"/>
        <v>0.16464380346567867</v>
      </c>
      <c r="AC971" s="37">
        <f>(1-EXP(-Info!$B$6*H971*1000))+(Info!$B$6/(Info!$B$6-Info!$B$7))*(EXP(-Info!$B$7*H971*1000)-EXP(-Info!$B$6*H971*1000))*(Info!$B$9-1)</f>
        <v>0.73327606193990758</v>
      </c>
      <c r="AD971" s="37">
        <f>SQRT((Info!$B$6*EXP(-Info!$B$6*H971*1000)+(Info!$B$6/(Info!$B$6+Info!$B$7))*(Info!$B$9-1)*(-Info!$B$7*EXP(-Info!$B$7*H971*1000)+Info!$B$6*EXP(-Info!$B$6*H971*1000)))^2*(0.01*H971*1000)^2)</f>
        <v>3.8202531503259236E-3</v>
      </c>
      <c r="AE971" s="37">
        <f t="shared" si="276"/>
        <v>0.12072981808608527</v>
      </c>
      <c r="AF971" s="37">
        <f t="shared" si="277"/>
        <v>2.6268846838465225</v>
      </c>
      <c r="AG971" s="37">
        <f t="shared" si="278"/>
        <v>0.16907220061700784</v>
      </c>
      <c r="AH971" s="37">
        <f t="shared" si="279"/>
        <v>0.68054007353536849</v>
      </c>
      <c r="AI971">
        <f>AF971*EXP(Info!$B$6*H971*1000)</f>
        <v>7.5855478396509852</v>
      </c>
      <c r="AJ971">
        <f>2*SQRT((EXP(Info!$B$6*H971)*AG971)^2+(Info!$B$6*H971*0.01*AI971)^2)</f>
        <v>0.33850321361533403</v>
      </c>
      <c r="AK971">
        <f t="shared" si="280"/>
        <v>0.11578129314511064</v>
      </c>
      <c r="AL971">
        <f t="shared" si="281"/>
        <v>0.43785373093662583</v>
      </c>
      <c r="AM971">
        <f t="shared" si="282"/>
        <v>0.98000000000000009</v>
      </c>
      <c r="AN971">
        <f t="shared" si="283"/>
        <v>0.22593706104921249</v>
      </c>
      <c r="AO971">
        <f t="shared" si="284"/>
        <v>12.4</v>
      </c>
      <c r="AP971">
        <f t="shared" si="285"/>
        <v>0.50895325815444492</v>
      </c>
      <c r="AQ971">
        <f t="shared" si="286"/>
        <v>3</v>
      </c>
      <c r="AR971">
        <v>1</v>
      </c>
      <c r="AS971">
        <v>1</v>
      </c>
      <c r="AT971">
        <v>0</v>
      </c>
      <c r="AU971">
        <v>0</v>
      </c>
      <c r="AV971">
        <v>1</v>
      </c>
      <c r="AW971">
        <v>0</v>
      </c>
      <c r="AX971">
        <v>0</v>
      </c>
    </row>
    <row r="972" spans="1:50">
      <c r="A972" s="13" t="s">
        <v>253</v>
      </c>
      <c r="B972" s="13" t="s">
        <v>254</v>
      </c>
      <c r="C972" s="13" t="s">
        <v>434</v>
      </c>
      <c r="D972" s="13">
        <v>15.19083</v>
      </c>
      <c r="E972" s="13">
        <v>82.031660000000002</v>
      </c>
      <c r="F972" s="13">
        <v>2026</v>
      </c>
      <c r="G972">
        <v>392.5</v>
      </c>
      <c r="H972">
        <v>117.55200000000001</v>
      </c>
      <c r="J972">
        <f>(F972*100*Info!$B$11)/AI972</f>
        <v>1.3218961875948492</v>
      </c>
      <c r="K972">
        <f>2*((F972*100*Info!$B$11)/AI972^2)*(AJ972/2)</f>
        <v>0.14216871901629829</v>
      </c>
      <c r="L972">
        <f t="shared" si="271"/>
        <v>0.943925234699037</v>
      </c>
      <c r="M972">
        <f t="shared" si="272"/>
        <v>13.351151509618564</v>
      </c>
      <c r="N972">
        <f t="shared" si="273"/>
        <v>1.5698482846598278</v>
      </c>
      <c r="O972" s="14">
        <v>2.0882352941176467</v>
      </c>
      <c r="P972" s="14">
        <v>0.48854701332534617</v>
      </c>
      <c r="Q972">
        <v>1.42</v>
      </c>
      <c r="R972">
        <v>0.24</v>
      </c>
      <c r="S972">
        <v>2.96</v>
      </c>
      <c r="T972">
        <v>0.13</v>
      </c>
      <c r="U972" s="23">
        <v>2.4495537474</v>
      </c>
      <c r="V972" s="23">
        <v>0.11641443552</v>
      </c>
      <c r="W972" s="37">
        <f>U972*Info!$B$2</f>
        <v>1.175785798752</v>
      </c>
      <c r="X972" s="37">
        <f>W972*SQRT((0.5*V972/U972)^2+Info!$B$3^2)</f>
        <v>6.5090662074523062E-2</v>
      </c>
      <c r="Y972" s="28">
        <f>W972*Info!$D$2</f>
        <v>0.95238649698912003</v>
      </c>
      <c r="Z972" s="28">
        <f>Y972*SQRT(Info!$D$3^2+(X972/W972)^2)</f>
        <v>7.1044780472090896E-2</v>
      </c>
      <c r="AA972" s="37">
        <f t="shared" si="274"/>
        <v>0.91244949536564679</v>
      </c>
      <c r="AB972" s="37">
        <f t="shared" si="275"/>
        <v>0.25279703389592756</v>
      </c>
      <c r="AC972" s="37">
        <f>(1-EXP(-Info!$B$6*H972*1000))+(Info!$B$6/(Info!$B$6-Info!$B$7))*(EXP(-Info!$B$7*H972*1000)-EXP(-Info!$B$6*H972*1000))*(Info!$B$9-1)</f>
        <v>0.73976163404494066</v>
      </c>
      <c r="AD972" s="37">
        <f>SQRT((Info!$B$6*EXP(-Info!$B$6*H972*1000)+(Info!$B$6/(Info!$B$6+Info!$B$7))*(Info!$B$9-1)*(-Info!$B$7*EXP(-Info!$B$7*H972*1000)+Info!$B$6*EXP(-Info!$B$6*H972*1000)))^2*(0.01*H972*1000)^2)</f>
        <v>3.8126796042739211E-3</v>
      </c>
      <c r="AE972" s="37">
        <f t="shared" si="276"/>
        <v>0.18704190228983814</v>
      </c>
      <c r="AF972" s="37">
        <f t="shared" si="277"/>
        <v>1.3326183733357078</v>
      </c>
      <c r="AG972" s="37">
        <f t="shared" si="278"/>
        <v>0.21037355833024488</v>
      </c>
      <c r="AH972" s="37">
        <f t="shared" si="279"/>
        <v>0.45020890991071211</v>
      </c>
      <c r="AI972">
        <f>AF972*EXP(Info!$B$6*H972*1000)</f>
        <v>3.9163602486454367</v>
      </c>
      <c r="AJ972">
        <f>2*SQRT((EXP(Info!$B$6*H972)*AG972)^2+(Info!$B$6*H972*0.01*AI972)^2)</f>
        <v>0.42120094223838034</v>
      </c>
      <c r="AK972">
        <f t="shared" si="280"/>
        <v>1.2132840939877005</v>
      </c>
      <c r="AL972">
        <f t="shared" si="281"/>
        <v>0.67228843194282972</v>
      </c>
      <c r="AM972">
        <f t="shared" si="282"/>
        <v>0.68</v>
      </c>
      <c r="AN972">
        <f t="shared" si="283"/>
        <v>0.1962590521542121</v>
      </c>
      <c r="AO972">
        <f t="shared" si="284"/>
        <v>10.1</v>
      </c>
      <c r="AP972">
        <f t="shared" si="285"/>
        <v>0.85249621337524717</v>
      </c>
      <c r="AQ972">
        <f t="shared" si="286"/>
        <v>3</v>
      </c>
      <c r="AR972">
        <v>1</v>
      </c>
      <c r="AS972">
        <v>1</v>
      </c>
      <c r="AT972">
        <v>0</v>
      </c>
      <c r="AU972">
        <v>0</v>
      </c>
      <c r="AV972">
        <v>1</v>
      </c>
      <c r="AW972">
        <v>0</v>
      </c>
      <c r="AX972">
        <v>0</v>
      </c>
    </row>
    <row r="973" spans="1:50">
      <c r="A973" s="13" t="s">
        <v>253</v>
      </c>
      <c r="B973" s="13" t="s">
        <v>254</v>
      </c>
      <c r="C973" s="13" t="s">
        <v>434</v>
      </c>
      <c r="D973" s="13">
        <v>15.19083</v>
      </c>
      <c r="E973" s="13">
        <v>82.031660000000002</v>
      </c>
      <c r="F973" s="13">
        <v>2026</v>
      </c>
      <c r="G973">
        <v>397.5</v>
      </c>
      <c r="H973">
        <v>119.468</v>
      </c>
      <c r="J973">
        <f>(F973*100*Info!$B$11)/AI973</f>
        <v>0.70622511642791352</v>
      </c>
      <c r="K973">
        <f>2*((F973*100*Info!$B$11)/AI973^2)*(AJ973/2)</f>
        <v>2.8078969263548775E-2</v>
      </c>
      <c r="L973">
        <f t="shared" si="271"/>
        <v>1.0934579451464095</v>
      </c>
      <c r="M973">
        <f t="shared" si="272"/>
        <v>8.2628338714345357</v>
      </c>
      <c r="N973">
        <f t="shared" si="273"/>
        <v>0.49802405032617753</v>
      </c>
      <c r="O973" s="14">
        <v>1.5038759689922481</v>
      </c>
      <c r="P973" s="14">
        <v>0.20313577157748519</v>
      </c>
      <c r="Q973">
        <v>1.94</v>
      </c>
      <c r="R973">
        <v>0.19</v>
      </c>
      <c r="S973">
        <v>3.66</v>
      </c>
      <c r="T973">
        <v>0.15</v>
      </c>
      <c r="U973" s="23">
        <v>2.8376018658</v>
      </c>
      <c r="V973" s="23">
        <v>0.12854093922000001</v>
      </c>
      <c r="W973" s="37">
        <f>U973*Info!$B$2</f>
        <v>1.362048895584</v>
      </c>
      <c r="X973" s="37">
        <f>W973*SQRT((0.5*V973/U973)^2+Info!$B$3^2)</f>
        <v>7.4763993425339625E-2</v>
      </c>
      <c r="Y973" s="28">
        <f>W973*Info!$D$2</f>
        <v>1.1032596054230401</v>
      </c>
      <c r="Z973" s="28">
        <f>Y973*SQRT(Info!$D$3^2+(X973/W973)^2)</f>
        <v>8.1916584703782477E-2</v>
      </c>
      <c r="AA973" s="37">
        <f t="shared" si="274"/>
        <v>0.14182707340824807</v>
      </c>
      <c r="AB973" s="37">
        <f t="shared" si="275"/>
        <v>0.12611776296977079</v>
      </c>
      <c r="AC973" s="37">
        <f>(1-EXP(-Info!$B$6*H973*1000))+(Info!$B$6/(Info!$B$6-Info!$B$7))*(EXP(-Info!$B$7*H973*1000)-EXP(-Info!$B$6*H973*1000))*(Info!$B$9-1)</f>
        <v>0.74612432307112597</v>
      </c>
      <c r="AD973" s="37">
        <f>SQRT((Info!$B$6*EXP(-Info!$B$6*H973*1000)+(Info!$B$6/(Info!$B$6+Info!$B$7))*(Info!$B$9-1)*(-Info!$B$7*EXP(-Info!$B$7*H973*1000)+Info!$B$6*EXP(-Info!$B$6*H973*1000)))^2*(0.01*H973*1000)^2)</f>
        <v>3.8040679730068313E-3</v>
      </c>
      <c r="AE973" s="37">
        <f t="shared" si="276"/>
        <v>9.4101077179305812E-2</v>
      </c>
      <c r="AF973" s="37">
        <f t="shared" si="277"/>
        <v>2.4509197654370718</v>
      </c>
      <c r="AG973" s="37">
        <f t="shared" si="278"/>
        <v>0.14556901997278693</v>
      </c>
      <c r="AH973" s="37">
        <f t="shared" si="279"/>
        <v>0.66965020913581197</v>
      </c>
      <c r="AI973">
        <f>AF973*EXP(Info!$B$6*H973*1000)</f>
        <v>7.3305544669917611</v>
      </c>
      <c r="AJ973">
        <f>2*SQRT((EXP(Info!$B$6*H973)*AG973)^2+(Info!$B$6*H973*0.01*AI973)^2)</f>
        <v>0.29145722628011628</v>
      </c>
      <c r="AK973">
        <f t="shared" si="280"/>
        <v>0.18858745951094746</v>
      </c>
      <c r="AL973">
        <f t="shared" si="281"/>
        <v>0.33539757884180843</v>
      </c>
      <c r="AM973">
        <f t="shared" si="282"/>
        <v>1.29</v>
      </c>
      <c r="AN973">
        <f t="shared" si="283"/>
        <v>0.21522940179729899</v>
      </c>
      <c r="AO973">
        <f t="shared" si="284"/>
        <v>11.7</v>
      </c>
      <c r="AP973">
        <f t="shared" si="285"/>
        <v>0.52998131524989789</v>
      </c>
      <c r="AQ973">
        <f t="shared" si="286"/>
        <v>3</v>
      </c>
      <c r="AR973">
        <v>1</v>
      </c>
      <c r="AS973">
        <v>1</v>
      </c>
      <c r="AT973">
        <v>0</v>
      </c>
      <c r="AU973">
        <v>0</v>
      </c>
      <c r="AV973">
        <v>1</v>
      </c>
      <c r="AW973">
        <v>0</v>
      </c>
      <c r="AX973">
        <v>0</v>
      </c>
    </row>
    <row r="974" spans="1:50">
      <c r="A974" s="13" t="s">
        <v>253</v>
      </c>
      <c r="B974" s="13" t="s">
        <v>254</v>
      </c>
      <c r="C974" s="13" t="s">
        <v>434</v>
      </c>
      <c r="D974" s="13">
        <v>15.19083</v>
      </c>
      <c r="E974" s="13">
        <v>82.031660000000002</v>
      </c>
      <c r="F974" s="13">
        <v>2026</v>
      </c>
      <c r="G974">
        <v>402.50000000000006</v>
      </c>
      <c r="H974">
        <v>121.383</v>
      </c>
      <c r="J974">
        <f>(F974*100*Info!$B$11)/AI974</f>
        <v>1.3833645192193973</v>
      </c>
      <c r="K974">
        <f>2*((F974*100*Info!$B$11)/AI974^2)*(AJ974/2)</f>
        <v>0.10675971867856537</v>
      </c>
      <c r="L974">
        <f t="shared" si="271"/>
        <v>0.93364486085578047</v>
      </c>
      <c r="M974">
        <f t="shared" si="272"/>
        <v>13.819811562435769</v>
      </c>
      <c r="N974">
        <f t="shared" si="273"/>
        <v>1.2942345100231547</v>
      </c>
      <c r="O974" s="14">
        <v>1.6395348837209303</v>
      </c>
      <c r="P974" s="14">
        <v>0.25308642268711629</v>
      </c>
      <c r="Q974">
        <v>1.41</v>
      </c>
      <c r="R974">
        <v>0.16</v>
      </c>
      <c r="S974">
        <v>2.5299999999999998</v>
      </c>
      <c r="T974">
        <v>0.13</v>
      </c>
      <c r="U974" s="23">
        <v>2.4228754392600003</v>
      </c>
      <c r="V974" s="23">
        <v>0.12854093922000001</v>
      </c>
      <c r="W974" s="37">
        <f>U974*Info!$B$2</f>
        <v>1.1629802108448002</v>
      </c>
      <c r="X974" s="37">
        <f>W974*SQRT((0.5*V974/U974)^2+Info!$B$3^2)</f>
        <v>6.5825672461751444E-2</v>
      </c>
      <c r="Y974" s="28">
        <f>W974*Info!$D$2</f>
        <v>0.94201397078428817</v>
      </c>
      <c r="Z974" s="28">
        <f>Y974*SQRT(Info!$D$3^2+(X974/W974)^2)</f>
        <v>7.1143303764338001E-2</v>
      </c>
      <c r="AA974" s="37">
        <f t="shared" si="274"/>
        <v>0.47655467287613007</v>
      </c>
      <c r="AB974" s="37">
        <f t="shared" si="275"/>
        <v>0.14264011880316912</v>
      </c>
      <c r="AC974" s="37">
        <f>(1-EXP(-Info!$B$6*H974*1000))+(Info!$B$6/(Info!$B$6-Info!$B$7))*(EXP(-Info!$B$7*H974*1000)-EXP(-Info!$B$6*H974*1000))*(Info!$B$9-1)</f>
        <v>0.7523630960881762</v>
      </c>
      <c r="AD974" s="37">
        <f>SQRT((Info!$B$6*EXP(-Info!$B$6*H974*1000)+(Info!$B$6/(Info!$B$6+Info!$B$7))*(Info!$B$9-1)*(-Info!$B$7*EXP(-Info!$B$7*H974*1000)+Info!$B$6*EXP(-Info!$B$6*H974*1000)))^2*(0.01*H974*1000)^2)</f>
        <v>3.794462126877376E-3</v>
      </c>
      <c r="AE974" s="37">
        <f t="shared" si="276"/>
        <v>0.10733239477647466</v>
      </c>
      <c r="AF974" s="37">
        <f t="shared" si="277"/>
        <v>1.2294438800753382</v>
      </c>
      <c r="AG974" s="37">
        <f t="shared" si="278"/>
        <v>0.1442449743975778</v>
      </c>
      <c r="AH974" s="37">
        <f t="shared" si="279"/>
        <v>0.48594619765823649</v>
      </c>
      <c r="AI974">
        <f>AF974*EXP(Info!$B$6*H974*1000)</f>
        <v>3.7423409448535656</v>
      </c>
      <c r="AJ974">
        <f>2*SQRT((EXP(Info!$B$6*H974)*AG974)^2+(Info!$B$6*H974*0.01*AI974)^2)</f>
        <v>0.28881127202632756</v>
      </c>
      <c r="AK974">
        <f t="shared" si="280"/>
        <v>0.63367474852339012</v>
      </c>
      <c r="AL974">
        <f t="shared" si="281"/>
        <v>0.37933713194514795</v>
      </c>
      <c r="AM974">
        <f t="shared" si="282"/>
        <v>0.86</v>
      </c>
      <c r="AN974">
        <f t="shared" si="283"/>
        <v>0.164763740509283</v>
      </c>
      <c r="AO974">
        <f t="shared" si="284"/>
        <v>9.99</v>
      </c>
      <c r="AP974">
        <f t="shared" si="285"/>
        <v>0.67668971221305563</v>
      </c>
      <c r="AQ974">
        <f t="shared" si="286"/>
        <v>3</v>
      </c>
      <c r="AR974">
        <v>1</v>
      </c>
      <c r="AS974">
        <v>1</v>
      </c>
      <c r="AT974">
        <v>0</v>
      </c>
      <c r="AU974">
        <v>0</v>
      </c>
      <c r="AV974">
        <v>1</v>
      </c>
      <c r="AW974">
        <v>0</v>
      </c>
      <c r="AX974">
        <v>0</v>
      </c>
    </row>
    <row r="975" spans="1:50">
      <c r="A975" s="13" t="s">
        <v>253</v>
      </c>
      <c r="B975" s="13" t="s">
        <v>254</v>
      </c>
      <c r="C975" s="13" t="s">
        <v>434</v>
      </c>
      <c r="D975" s="13">
        <v>15.19083</v>
      </c>
      <c r="E975" s="13">
        <v>82.031660000000002</v>
      </c>
      <c r="F975" s="13">
        <v>2026</v>
      </c>
      <c r="G975">
        <v>407.5</v>
      </c>
      <c r="H975">
        <v>123.29900000000001</v>
      </c>
      <c r="J975">
        <f>(F975*100*Info!$B$11)/AI975</f>
        <v>3.3255793811285952</v>
      </c>
      <c r="K975">
        <f>2*((F975*100*Info!$B$11)/AI975^2)*(AJ975/2)</f>
        <v>0.58231589168665154</v>
      </c>
      <c r="L975">
        <f t="shared" si="271"/>
        <v>1.028037384325684</v>
      </c>
      <c r="M975">
        <f t="shared" si="272"/>
        <v>36.581373233268685</v>
      </c>
      <c r="N975">
        <f t="shared" si="273"/>
        <v>6.6094998556057423</v>
      </c>
      <c r="O975" s="14">
        <v>1.6236559139784945</v>
      </c>
      <c r="P975" s="14">
        <v>0.22517498512511044</v>
      </c>
      <c r="Q975">
        <v>1.51</v>
      </c>
      <c r="R975">
        <v>0.15</v>
      </c>
      <c r="S975">
        <v>1.8</v>
      </c>
      <c r="T975">
        <v>0.1</v>
      </c>
      <c r="U975" s="23">
        <v>2.6678308140000002</v>
      </c>
      <c r="V975" s="23">
        <v>0.11883973626000001</v>
      </c>
      <c r="W975" s="37">
        <f>U975*Info!$B$2</f>
        <v>1.28055879072</v>
      </c>
      <c r="X975" s="37">
        <f>W975*SQRT((0.5*V975/U975)^2+Info!$B$3^2)</f>
        <v>7.0093188664035133E-2</v>
      </c>
      <c r="Y975" s="28">
        <f>W975*Info!$D$2</f>
        <v>1.0372526204832</v>
      </c>
      <c r="Z975" s="28">
        <f>Y975*SQRT(Info!$D$3^2+(X975/W975)^2)</f>
        <v>7.6897255776459547E-2</v>
      </c>
      <c r="AA975" s="37">
        <f t="shared" si="274"/>
        <v>0.34309712325849451</v>
      </c>
      <c r="AB975" s="37">
        <f t="shared" si="275"/>
        <v>0.13262352196580909</v>
      </c>
      <c r="AC975" s="37">
        <f>(1-EXP(-Info!$B$6*H975*1000))+(Info!$B$6/(Info!$B$6-Info!$B$7))*(EXP(-Info!$B$7*H975*1000)-EXP(-Info!$B$6*H975*1000))*(Info!$B$9-1)</f>
        <v>0.758486623156022</v>
      </c>
      <c r="AD975" s="37">
        <f>SQRT((Info!$B$6*EXP(-Info!$B$6*H975*1000)+(Info!$B$6/(Info!$B$6+Info!$B$7))*(Info!$B$9-1)*(-Info!$B$7*EXP(-Info!$B$7*H975*1000)+Info!$B$6*EXP(-Info!$B$6*H975*1000)))^2*(0.01*H975*1000)^2)</f>
        <v>3.7838895905271106E-3</v>
      </c>
      <c r="AE975" s="37">
        <f t="shared" si="276"/>
        <v>0.100601544442404</v>
      </c>
      <c r="AF975" s="37">
        <f t="shared" si="277"/>
        <v>0.50251280108191909</v>
      </c>
      <c r="AG975" s="37">
        <f t="shared" si="278"/>
        <v>0.13613911520994701</v>
      </c>
      <c r="AH975" s="37">
        <f t="shared" si="279"/>
        <v>0.27917377837884394</v>
      </c>
      <c r="AI975">
        <f>AF975*EXP(Info!$B$6*H975*1000)</f>
        <v>1.5567277423326766</v>
      </c>
      <c r="AJ975">
        <f>2*SQRT((EXP(Info!$B$6*H975)*AG975)^2+(Info!$B$6*H975*0.01*AI975)^2)</f>
        <v>0.27258627730671131</v>
      </c>
      <c r="AK975">
        <f t="shared" si="280"/>
        <v>0.45621624479682016</v>
      </c>
      <c r="AL975">
        <f t="shared" si="281"/>
        <v>0.3526989943158727</v>
      </c>
      <c r="AM975">
        <f t="shared" si="282"/>
        <v>0.93</v>
      </c>
      <c r="AN975">
        <f t="shared" si="283"/>
        <v>0.15864944395791278</v>
      </c>
      <c r="AO975">
        <f t="shared" si="284"/>
        <v>11</v>
      </c>
      <c r="AP975">
        <f t="shared" si="285"/>
        <v>0.60860527791268493</v>
      </c>
      <c r="AQ975">
        <f t="shared" si="286"/>
        <v>3</v>
      </c>
      <c r="AR975">
        <v>1</v>
      </c>
      <c r="AS975">
        <v>1</v>
      </c>
      <c r="AT975">
        <v>0</v>
      </c>
      <c r="AU975">
        <v>0</v>
      </c>
      <c r="AV975">
        <v>1</v>
      </c>
      <c r="AW975">
        <v>0</v>
      </c>
      <c r="AX975">
        <v>0</v>
      </c>
    </row>
    <row r="976" spans="1:50">
      <c r="A976" s="13" t="s">
        <v>253</v>
      </c>
      <c r="B976" s="13" t="s">
        <v>254</v>
      </c>
      <c r="C976" s="13" t="s">
        <v>434</v>
      </c>
      <c r="D976" s="13">
        <v>15.19083</v>
      </c>
      <c r="E976" s="13">
        <v>82.031660000000002</v>
      </c>
      <c r="F976" s="13">
        <v>2026</v>
      </c>
      <c r="G976">
        <v>412.5</v>
      </c>
      <c r="H976">
        <v>125.215</v>
      </c>
      <c r="J976">
        <f>(F976*100*Info!$B$11)/AI976</f>
        <v>4.5305316107505185</v>
      </c>
      <c r="K976">
        <f>2*((F976*100*Info!$B$11)/AI976^2)*(AJ976/2)</f>
        <v>1.3993778999504065</v>
      </c>
      <c r="L976">
        <f t="shared" si="271"/>
        <v>0.80934579529640216</v>
      </c>
      <c r="M976">
        <f t="shared" si="272"/>
        <v>39.234403792916538</v>
      </c>
      <c r="N976">
        <f t="shared" si="273"/>
        <v>12.400226736275899</v>
      </c>
      <c r="O976" s="14">
        <v>1.6111111111111112</v>
      </c>
      <c r="P976" s="14">
        <v>0.3863452971300938</v>
      </c>
      <c r="Q976">
        <v>1.1599999999999999</v>
      </c>
      <c r="R976">
        <v>0.2</v>
      </c>
      <c r="S976">
        <v>1.64</v>
      </c>
      <c r="T976">
        <v>0.11</v>
      </c>
      <c r="U976" s="23">
        <v>2.10031044084</v>
      </c>
      <c r="V976" s="23">
        <v>0.14066744292</v>
      </c>
      <c r="W976" s="37">
        <f>U976*Info!$B$2</f>
        <v>1.0081490116031999</v>
      </c>
      <c r="X976" s="37">
        <f>W976*SQRT((0.5*V976/U976)^2+Info!$B$3^2)</f>
        <v>6.066845352451302E-2</v>
      </c>
      <c r="Y976" s="28">
        <f>W976*Info!$D$2</f>
        <v>0.81660069939859203</v>
      </c>
      <c r="Z976" s="28">
        <f>Y976*SQRT(Info!$D$3^2+(X976/W976)^2)</f>
        <v>6.3890324805683324E-2</v>
      </c>
      <c r="AA976" s="37">
        <f t="shared" si="274"/>
        <v>0.60296209950791124</v>
      </c>
      <c r="AB976" s="37">
        <f t="shared" si="275"/>
        <v>0.20247551310390874</v>
      </c>
      <c r="AC976" s="37">
        <f>(1-EXP(-Info!$B$6*H976*1000))+(Info!$B$6/(Info!$B$6-Info!$B$7))*(EXP(-Info!$B$7*H976*1000)-EXP(-Info!$B$6*H976*1000))*(Info!$B$9-1)</f>
        <v>0.76449373261418896</v>
      </c>
      <c r="AD976" s="37">
        <f>SQRT((Info!$B$6*EXP(-Info!$B$6*H976*1000)+(Info!$B$6/(Info!$B$6+Info!$B$7))*(Info!$B$9-1)*(-Info!$B$7*EXP(-Info!$B$7*H976*1000)+Info!$B$6*EXP(-Info!$B$6*H976*1000)))^2*(0.01*H976*1000)^2)</f>
        <v>3.7723916929678913E-3</v>
      </c>
      <c r="AE976" s="37">
        <f t="shared" si="276"/>
        <v>0.15480797220956749</v>
      </c>
      <c r="AF976" s="37">
        <f t="shared" si="277"/>
        <v>0.36243855452371676</v>
      </c>
      <c r="AG976" s="37">
        <f t="shared" si="278"/>
        <v>0.17627388310074166</v>
      </c>
      <c r="AH976" s="37">
        <f t="shared" si="279"/>
        <v>0.22099911861202243</v>
      </c>
      <c r="AI976">
        <f>AF976*EXP(Info!$B$6*H976*1000)</f>
        <v>1.1426962941054954</v>
      </c>
      <c r="AJ976">
        <f>2*SQRT((EXP(Info!$B$6*H976)*AG976)^2+(Info!$B$6*H976*0.01*AI976)^2)</f>
        <v>0.35295282711018605</v>
      </c>
      <c r="AK976">
        <f t="shared" si="280"/>
        <v>0.8017587037156696</v>
      </c>
      <c r="AL976">
        <f t="shared" si="281"/>
        <v>0.53846337954853485</v>
      </c>
      <c r="AM976">
        <f t="shared" si="282"/>
        <v>0.72</v>
      </c>
      <c r="AN976">
        <f t="shared" si="283"/>
        <v>0.21265100950393814</v>
      </c>
      <c r="AO976">
        <f t="shared" si="284"/>
        <v>8.66</v>
      </c>
      <c r="AP976">
        <f t="shared" si="285"/>
        <v>0.76708237019797987</v>
      </c>
      <c r="AQ976">
        <f t="shared" si="286"/>
        <v>3</v>
      </c>
      <c r="AR976">
        <v>1</v>
      </c>
      <c r="AS976">
        <v>1</v>
      </c>
      <c r="AT976">
        <v>0</v>
      </c>
      <c r="AU976">
        <v>0</v>
      </c>
      <c r="AV976">
        <v>1</v>
      </c>
      <c r="AW976">
        <v>0</v>
      </c>
      <c r="AX976">
        <v>0</v>
      </c>
    </row>
    <row r="977" spans="1:52">
      <c r="A977" s="13" t="s">
        <v>253</v>
      </c>
      <c r="B977" s="13" t="s">
        <v>254</v>
      </c>
      <c r="C977" s="13" t="s">
        <v>434</v>
      </c>
      <c r="D977" s="13">
        <v>15.19083</v>
      </c>
      <c r="E977" s="13">
        <v>82.031660000000002</v>
      </c>
      <c r="F977" s="13">
        <v>2026</v>
      </c>
      <c r="G977">
        <v>417.5</v>
      </c>
      <c r="H977">
        <v>127.13</v>
      </c>
      <c r="J977">
        <f>(F977*100*Info!$B$11)/AI977</f>
        <v>2.2455813867000765</v>
      </c>
      <c r="K977">
        <f>2*((F977*100*Info!$B$11)/AI977^2)*(AJ977/2)</f>
        <v>0.30204240314556641</v>
      </c>
      <c r="L977">
        <f t="shared" si="271"/>
        <v>1.028037384325684</v>
      </c>
      <c r="M977">
        <f t="shared" si="272"/>
        <v>24.7013952812874</v>
      </c>
      <c r="N977">
        <f t="shared" si="273"/>
        <v>3.5852659751974643</v>
      </c>
      <c r="O977" s="14">
        <v>2</v>
      </c>
      <c r="P977" s="14">
        <v>0.25620413997430419</v>
      </c>
      <c r="Q977">
        <v>1.88</v>
      </c>
      <c r="R977">
        <v>0.18</v>
      </c>
      <c r="S977">
        <v>2.31</v>
      </c>
      <c r="T977">
        <v>0.14000000000000001</v>
      </c>
      <c r="U977" s="23">
        <v>2.6678308140000002</v>
      </c>
      <c r="V977" s="23">
        <v>0.14551804439999999</v>
      </c>
      <c r="W977" s="37">
        <f>U977*Info!$B$2</f>
        <v>1.28055879072</v>
      </c>
      <c r="X977" s="37">
        <f>W977*SQRT((0.5*V977/U977)^2+Info!$B$3^2)</f>
        <v>7.2933434808702749E-2</v>
      </c>
      <c r="Y977" s="28">
        <f>W977*Info!$D$2</f>
        <v>1.0372526204832</v>
      </c>
      <c r="Z977" s="28">
        <f>Y977*SQRT(Info!$D$3^2+(X977/W977)^2)</f>
        <v>7.8611169589724181E-2</v>
      </c>
      <c r="AA977" s="37">
        <f t="shared" si="274"/>
        <v>0.71944120927999999</v>
      </c>
      <c r="AB977" s="37">
        <f t="shared" si="275"/>
        <v>0.14740904398302199</v>
      </c>
      <c r="AC977" s="37">
        <f>(1-EXP(-Info!$B$6*H977*1000))+(Info!$B$6/(Info!$B$6-Info!$B$7))*(EXP(-Info!$B$7*H977*1000)-EXP(-Info!$B$6*H977*1000))*(Info!$B$9-1)</f>
        <v>0.77038345869235036</v>
      </c>
      <c r="AD977" s="37">
        <f>SQRT((Info!$B$6*EXP(-Info!$B$6*H977*1000)+(Info!$B$6/(Info!$B$6+Info!$B$7))*(Info!$B$9-1)*(-Info!$B$7*EXP(-Info!$B$7*H977*1000)+Info!$B$6*EXP(-Info!$B$6*H977*1000)))^2*(0.01*H977*1000)^2)</f>
        <v>3.7600107164803631E-3</v>
      </c>
      <c r="AE977" s="37">
        <f t="shared" si="276"/>
        <v>0.11359370325471803</v>
      </c>
      <c r="AF977" s="37">
        <f t="shared" si="277"/>
        <v>0.71850177238586654</v>
      </c>
      <c r="AG977" s="37">
        <f t="shared" si="278"/>
        <v>0.15486524917936015</v>
      </c>
      <c r="AH977" s="37">
        <f t="shared" si="279"/>
        <v>0.31103972830556992</v>
      </c>
      <c r="AI977">
        <f>AF977*EXP(Info!$B$6*H977*1000)</f>
        <v>2.3054259857132799</v>
      </c>
      <c r="AJ977">
        <f>2*SQRT((EXP(Info!$B$6*H977)*AG977)^2+(Info!$B$6*H977*0.01*AI977)^2)</f>
        <v>0.3100918136938936</v>
      </c>
      <c r="AK977">
        <f t="shared" si="280"/>
        <v>0.95664097597961595</v>
      </c>
      <c r="AL977">
        <f t="shared" si="281"/>
        <v>0.39201961156844867</v>
      </c>
      <c r="AM977">
        <f t="shared" si="282"/>
        <v>0.94</v>
      </c>
      <c r="AN977">
        <f t="shared" si="283"/>
        <v>0.15033296378372907</v>
      </c>
      <c r="AO977">
        <f t="shared" si="284"/>
        <v>11</v>
      </c>
      <c r="AP977">
        <f t="shared" si="285"/>
        <v>0.74967272643549276</v>
      </c>
      <c r="AQ977">
        <f t="shared" si="286"/>
        <v>3</v>
      </c>
      <c r="AR977">
        <v>1</v>
      </c>
      <c r="AS977">
        <v>1</v>
      </c>
      <c r="AT977">
        <v>0</v>
      </c>
      <c r="AU977">
        <v>0</v>
      </c>
      <c r="AV977">
        <v>1</v>
      </c>
      <c r="AW977">
        <v>0</v>
      </c>
      <c r="AX977">
        <v>0</v>
      </c>
    </row>
    <row r="978" spans="1:52">
      <c r="A978" s="13" t="s">
        <v>253</v>
      </c>
      <c r="B978" s="13" t="s">
        <v>254</v>
      </c>
      <c r="C978" s="13" t="s">
        <v>434</v>
      </c>
      <c r="D978" s="13">
        <v>15.19083</v>
      </c>
      <c r="E978" s="13">
        <v>82.031660000000002</v>
      </c>
      <c r="F978" s="13">
        <v>2026</v>
      </c>
      <c r="G978">
        <v>422.49999999999994</v>
      </c>
      <c r="H978">
        <v>128.279</v>
      </c>
      <c r="J978">
        <f>(F978*100*Info!$B$11)/AI978</f>
        <v>1.3428291489141224</v>
      </c>
      <c r="K978">
        <f>2*((F978*100*Info!$B$11)/AI978^2)*(AJ978/2)</f>
        <v>0.12080670488375636</v>
      </c>
      <c r="L978">
        <f t="shared" si="271"/>
        <v>1.2336448611908208</v>
      </c>
      <c r="M978">
        <f t="shared" si="272"/>
        <v>17.725344785462109</v>
      </c>
      <c r="N978">
        <f t="shared" si="273"/>
        <v>1.7746822299399381</v>
      </c>
      <c r="O978" s="14">
        <v>2.4494382022471912</v>
      </c>
      <c r="P978" s="14">
        <v>0.28755871991633369</v>
      </c>
      <c r="Q978">
        <v>2.1800000000000002</v>
      </c>
      <c r="R978">
        <v>0.19</v>
      </c>
      <c r="S978">
        <v>3.14</v>
      </c>
      <c r="T978">
        <v>0.14000000000000001</v>
      </c>
      <c r="U978" s="23">
        <v>3.2013969767999999</v>
      </c>
      <c r="V978" s="23">
        <v>0.14066744292</v>
      </c>
      <c r="W978" s="37">
        <f>U978*Info!$B$2</f>
        <v>1.536670548864</v>
      </c>
      <c r="X978" s="37">
        <f>W978*SQRT((0.5*V978/U978)^2+Info!$B$3^2)</f>
        <v>8.392342413432434E-2</v>
      </c>
      <c r="Y978" s="28">
        <f>W978*Info!$D$2</f>
        <v>1.24470314457984</v>
      </c>
      <c r="Z978" s="28">
        <f>Y978*SQRT(Info!$D$3^2+(X978/W978)^2)</f>
        <v>9.2164091071952087E-2</v>
      </c>
      <c r="AA978" s="37">
        <f t="shared" si="274"/>
        <v>0.91276765338319121</v>
      </c>
      <c r="AB978" s="37">
        <f t="shared" si="275"/>
        <v>0.16648016539038457</v>
      </c>
      <c r="AC978" s="37">
        <f>(1-EXP(-Info!$B$6*H978*1000))+(Info!$B$6/(Info!$B$6-Info!$B$7))*(EXP(-Info!$B$7*H978*1000)-EXP(-Info!$B$6*H978*1000))*(Info!$B$9-1)</f>
        <v>0.77386332011052839</v>
      </c>
      <c r="AD978" s="37">
        <f>SQRT((Info!$B$6*EXP(-Info!$B$6*H978*1000)+(Info!$B$6/(Info!$B$6+Info!$B$7))*(Info!$B$9-1)*(-Info!$B$7*EXP(-Info!$B$7*H978*1000)+Info!$B$6*EXP(-Info!$B$6*H978*1000)))^2*(0.01*H978*1000)^2)</f>
        <v>3.7521699110494976E-3</v>
      </c>
      <c r="AE978" s="37">
        <f t="shared" si="276"/>
        <v>0.12887840825572947</v>
      </c>
      <c r="AF978" s="37">
        <f t="shared" si="277"/>
        <v>1.1889394486835478</v>
      </c>
      <c r="AG978" s="37">
        <f t="shared" si="278"/>
        <v>0.17321623422084187</v>
      </c>
      <c r="AH978" s="37">
        <f t="shared" si="279"/>
        <v>0.37864313652342285</v>
      </c>
      <c r="AI978">
        <f>AF978*EXP(Info!$B$6*H978*1000)</f>
        <v>3.8553092819878181</v>
      </c>
      <c r="AJ978">
        <f>2*SQRT((EXP(Info!$B$6*H978)*AG978)^2+(Info!$B$6*H978*0.01*AI978)^2)</f>
        <v>0.34684025964236403</v>
      </c>
      <c r="AK978">
        <f t="shared" si="280"/>
        <v>1.2137071487036293</v>
      </c>
      <c r="AL978">
        <f t="shared" si="281"/>
        <v>0.44273735183918872</v>
      </c>
      <c r="AM978">
        <f t="shared" si="282"/>
        <v>0.89</v>
      </c>
      <c r="AN978">
        <f t="shared" si="283"/>
        <v>0.13013008777423182</v>
      </c>
      <c r="AO978">
        <f t="shared" si="284"/>
        <v>13.2</v>
      </c>
      <c r="AP978">
        <f t="shared" si="285"/>
        <v>0.76511542304745994</v>
      </c>
      <c r="AQ978">
        <f t="shared" si="286"/>
        <v>3</v>
      </c>
      <c r="AR978">
        <v>1</v>
      </c>
      <c r="AS978">
        <v>1</v>
      </c>
      <c r="AT978">
        <v>0</v>
      </c>
      <c r="AU978">
        <v>0</v>
      </c>
      <c r="AV978">
        <v>1</v>
      </c>
      <c r="AW978">
        <v>0</v>
      </c>
      <c r="AX978">
        <v>0</v>
      </c>
    </row>
    <row r="979" spans="1:52">
      <c r="A979" s="13" t="s">
        <v>253</v>
      </c>
      <c r="B979" s="13" t="s">
        <v>254</v>
      </c>
      <c r="C979" s="13" t="s">
        <v>434</v>
      </c>
      <c r="D979" s="13">
        <v>15.19083</v>
      </c>
      <c r="E979" s="13">
        <v>82.031660000000002</v>
      </c>
      <c r="F979" s="13">
        <v>2026</v>
      </c>
      <c r="G979">
        <v>427.50000000000006</v>
      </c>
      <c r="H979">
        <v>128.61699999999999</v>
      </c>
      <c r="J979">
        <f>(F979*100*Info!$B$11)/AI979</f>
        <v>3.081231366144813</v>
      </c>
      <c r="K979">
        <f>2*((F979*100*Info!$B$11)/AI979^2)*(AJ979/2)</f>
        <v>0.58229932967606601</v>
      </c>
      <c r="L979">
        <f t="shared" si="271"/>
        <v>1.0560747675345663</v>
      </c>
      <c r="M979">
        <f t="shared" si="272"/>
        <v>34.817914476321093</v>
      </c>
      <c r="N979">
        <f t="shared" si="273"/>
        <v>6.973989988736828</v>
      </c>
      <c r="O979" s="14">
        <v>1.8160919540229885</v>
      </c>
      <c r="P979" s="14">
        <v>0.23191180113938664</v>
      </c>
      <c r="Q979">
        <v>1.58</v>
      </c>
      <c r="R979">
        <v>0.14000000000000001</v>
      </c>
      <c r="S979">
        <v>1.97</v>
      </c>
      <c r="T979">
        <v>0.16</v>
      </c>
      <c r="U979" s="23">
        <v>2.7405898362000003</v>
      </c>
      <c r="V979" s="23">
        <v>0.1818975555</v>
      </c>
      <c r="W979" s="37">
        <f>U979*Info!$B$2</f>
        <v>1.3154831213760001</v>
      </c>
      <c r="X979" s="37">
        <f>W979*SQRT((0.5*V979/U979)^2+Info!$B$3^2)</f>
        <v>7.8943237320893395E-2</v>
      </c>
      <c r="Y979" s="28">
        <f>W979*Info!$D$2</f>
        <v>1.0655413283145601</v>
      </c>
      <c r="Z979" s="28">
        <f>Y979*SQRT(Info!$D$3^2+(X979/W979)^2)</f>
        <v>8.3230305687332806E-2</v>
      </c>
      <c r="AA979" s="37">
        <f t="shared" si="274"/>
        <v>0.50060883264698841</v>
      </c>
      <c r="AB979" s="37">
        <f t="shared" si="275"/>
        <v>0.14027760190291072</v>
      </c>
      <c r="AC979" s="37">
        <f>(1-EXP(-Info!$B$6*H979*1000))+(Info!$B$6/(Info!$B$6-Info!$B$7))*(EXP(-Info!$B$7*H979*1000)-EXP(-Info!$B$6*H979*1000))*(Info!$B$9-1)</f>
        <v>0.77487936327456375</v>
      </c>
      <c r="AD979" s="37">
        <f>SQRT((Info!$B$6*EXP(-Info!$B$6*H979*1000)+(Info!$B$6/(Info!$B$6+Info!$B$7))*(Info!$B$9-1)*(-Info!$B$7*EXP(-Info!$B$7*H979*1000)+Info!$B$6*EXP(-Info!$B$6*H979*1000)))^2*(0.01*H979*1000)^2)</f>
        <v>3.7498059208563609E-3</v>
      </c>
      <c r="AE979" s="37">
        <f t="shared" si="276"/>
        <v>0.10871442685793754</v>
      </c>
      <c r="AF979" s="37">
        <f t="shared" si="277"/>
        <v>0.51654721819431892</v>
      </c>
      <c r="AG979" s="37">
        <f t="shared" si="278"/>
        <v>0.15857525151125165</v>
      </c>
      <c r="AH979" s="37">
        <f t="shared" si="279"/>
        <v>0.26220670974330912</v>
      </c>
      <c r="AI979">
        <f>AF979*EXP(Info!$B$6*H979*1000)</f>
        <v>1.6801794694209622</v>
      </c>
      <c r="AJ979">
        <f>2*SQRT((EXP(Info!$B$6*H979)*AG979)^2+(Info!$B$6*H979*0.01*AI979)^2)</f>
        <v>0.31752480178190323</v>
      </c>
      <c r="AK979">
        <f t="shared" si="280"/>
        <v>0.66565956477070043</v>
      </c>
      <c r="AL979">
        <f t="shared" si="281"/>
        <v>0.37305425450060076</v>
      </c>
      <c r="AM979">
        <f t="shared" si="282"/>
        <v>0.87</v>
      </c>
      <c r="AN979">
        <f t="shared" si="283"/>
        <v>0.13522317420417354</v>
      </c>
      <c r="AO979">
        <f t="shared" si="284"/>
        <v>11.3</v>
      </c>
      <c r="AP979">
        <f t="shared" si="285"/>
        <v>0.66266463154556321</v>
      </c>
      <c r="AQ979">
        <f t="shared" si="286"/>
        <v>3</v>
      </c>
      <c r="AR979">
        <v>1</v>
      </c>
      <c r="AS979">
        <v>1</v>
      </c>
      <c r="AT979">
        <v>0</v>
      </c>
      <c r="AU979">
        <v>0</v>
      </c>
      <c r="AV979">
        <v>1</v>
      </c>
      <c r="AW979">
        <v>0</v>
      </c>
      <c r="AX979">
        <v>0</v>
      </c>
    </row>
    <row r="980" spans="1:52">
      <c r="A980" s="13" t="s">
        <v>253</v>
      </c>
      <c r="B980" s="13" t="s">
        <v>254</v>
      </c>
      <c r="C980" s="13" t="s">
        <v>434</v>
      </c>
      <c r="D980" s="13">
        <v>15.19083</v>
      </c>
      <c r="E980" s="13">
        <v>82.031660000000002</v>
      </c>
      <c r="F980" s="13">
        <v>2026</v>
      </c>
      <c r="G980">
        <v>432.5</v>
      </c>
      <c r="H980">
        <v>130.06399999999999</v>
      </c>
      <c r="J980">
        <f>(F980*100*Info!$B$11)/AI980</f>
        <v>1.8186367420222356</v>
      </c>
      <c r="K980">
        <f>2*((F980*100*Info!$B$11)/AI980^2)*(AJ980/2)</f>
        <v>0.22406745183569932</v>
      </c>
      <c r="L980">
        <f t="shared" si="271"/>
        <v>0.95327102910199801</v>
      </c>
      <c r="M980">
        <f t="shared" si="272"/>
        <v>18.550094789343582</v>
      </c>
      <c r="N980">
        <f t="shared" si="273"/>
        <v>2.4530739286223313</v>
      </c>
      <c r="O980" s="14">
        <v>1.6039603960396041</v>
      </c>
      <c r="P980" s="14">
        <v>0.36170586314167191</v>
      </c>
      <c r="Q980">
        <v>1.62</v>
      </c>
      <c r="R980">
        <v>0.26</v>
      </c>
      <c r="S980">
        <v>2.15</v>
      </c>
      <c r="T980">
        <v>0.11</v>
      </c>
      <c r="U980" s="23">
        <v>2.4738067548</v>
      </c>
      <c r="V980" s="23">
        <v>0.11883973626000001</v>
      </c>
      <c r="W980" s="37">
        <f>U980*Info!$B$2</f>
        <v>1.187427242304</v>
      </c>
      <c r="X980" s="37">
        <f>W980*SQRT((0.5*V980/U980)^2+Info!$B$3^2)</f>
        <v>6.5866810271035262E-2</v>
      </c>
      <c r="Y980" s="28">
        <f>W980*Info!$D$2</f>
        <v>0.96181606626624006</v>
      </c>
      <c r="Z980" s="28">
        <f>Y980*SQRT(Info!$D$3^2+(X980/W980)^2)</f>
        <v>7.1827388084861013E-2</v>
      </c>
      <c r="AA980" s="37">
        <f t="shared" si="274"/>
        <v>0.41653315373560407</v>
      </c>
      <c r="AB980" s="37">
        <f t="shared" si="275"/>
        <v>0.19247394512776536</v>
      </c>
      <c r="AC980" s="37">
        <f>(1-EXP(-Info!$B$6*H980*1000))+(Info!$B$6/(Info!$B$6-Info!$B$7))*(EXP(-Info!$B$7*H980*1000)-EXP(-Info!$B$6*H980*1000))*(Info!$B$9-1)</f>
        <v>0.77919029136492812</v>
      </c>
      <c r="AD980" s="37">
        <f>SQRT((Info!$B$6*EXP(-Info!$B$6*H980*1000)+(Info!$B$6/(Info!$B$6+Info!$B$7))*(Info!$B$9-1)*(-Info!$B$7*EXP(-Info!$B$7*H980*1000)+Info!$B$6*EXP(-Info!$B$6*H980*1000)))^2*(0.01*H980*1000)^2)</f>
        <v>3.7393962024391651E-3</v>
      </c>
      <c r="AE980" s="37">
        <f t="shared" si="276"/>
        <v>0.14998191745474743</v>
      </c>
      <c r="AF980" s="37">
        <f t="shared" si="277"/>
        <v>0.86362534431136218</v>
      </c>
      <c r="AG980" s="37">
        <f t="shared" si="278"/>
        <v>0.17515350194185642</v>
      </c>
      <c r="AH980" s="37">
        <f t="shared" si="279"/>
        <v>0.40168620665644755</v>
      </c>
      <c r="AI980">
        <f>AF980*EXP(Info!$B$6*H980*1000)</f>
        <v>2.8466496702226647</v>
      </c>
      <c r="AJ980">
        <f>2*SQRT((EXP(Info!$B$6*H980)*AG980)^2+(Info!$B$6*H980*0.01*AI980)^2)</f>
        <v>0.35072509156857651</v>
      </c>
      <c r="AK980">
        <f t="shared" si="280"/>
        <v>0.55386413452223271</v>
      </c>
      <c r="AL980">
        <f t="shared" si="281"/>
        <v>0.51186520967277915</v>
      </c>
      <c r="AM980">
        <f t="shared" si="282"/>
        <v>1.01</v>
      </c>
      <c r="AN980">
        <f t="shared" si="283"/>
        <v>0.27955682697659373</v>
      </c>
      <c r="AO980">
        <f t="shared" si="284"/>
        <v>10.199999999999999</v>
      </c>
      <c r="AP980">
        <f t="shared" si="285"/>
        <v>0.64837740172201908</v>
      </c>
      <c r="AQ980">
        <f t="shared" si="286"/>
        <v>3</v>
      </c>
      <c r="AR980">
        <v>1</v>
      </c>
      <c r="AS980">
        <v>1</v>
      </c>
      <c r="AT980">
        <v>0</v>
      </c>
      <c r="AU980">
        <v>0</v>
      </c>
      <c r="AV980">
        <v>1</v>
      </c>
      <c r="AW980">
        <v>0</v>
      </c>
      <c r="AX980">
        <v>0</v>
      </c>
    </row>
    <row r="981" spans="1:52">
      <c r="A981" s="13" t="s">
        <v>253</v>
      </c>
      <c r="B981" s="13" t="s">
        <v>254</v>
      </c>
      <c r="C981" s="13" t="s">
        <v>434</v>
      </c>
      <c r="D981" s="13">
        <v>15.19083</v>
      </c>
      <c r="E981" s="13">
        <v>82.031660000000002</v>
      </c>
      <c r="F981" s="13">
        <v>2026</v>
      </c>
      <c r="G981">
        <v>437.5</v>
      </c>
      <c r="H981">
        <v>131.08699999999999</v>
      </c>
      <c r="J981">
        <f>(F981*100*Info!$B$11)/AI981</f>
        <v>3.057200154593819</v>
      </c>
      <c r="K981">
        <f>2*((F981*100*Info!$B$11)/AI981^2)*(AJ981/2)</f>
        <v>0.64819002675677218</v>
      </c>
      <c r="L981">
        <f t="shared" si="271"/>
        <v>0.94392523469903711</v>
      </c>
      <c r="M981">
        <f t="shared" si="272"/>
        <v>30.877721595881862</v>
      </c>
      <c r="N981">
        <f t="shared" si="273"/>
        <v>6.7592041930215574</v>
      </c>
      <c r="O981" s="14">
        <v>1.826086956521739</v>
      </c>
      <c r="P981" s="14">
        <v>0.36692572664023665</v>
      </c>
      <c r="Q981">
        <v>1.68</v>
      </c>
      <c r="R981">
        <v>0.24</v>
      </c>
      <c r="S981">
        <v>1.97</v>
      </c>
      <c r="T981">
        <v>0.12</v>
      </c>
      <c r="U981" s="23">
        <v>2.4495537474</v>
      </c>
      <c r="V981" s="23">
        <v>0.13339154070000001</v>
      </c>
      <c r="W981" s="37">
        <f>U981*Info!$B$2</f>
        <v>1.175785798752</v>
      </c>
      <c r="X981" s="37">
        <f>W981*SQRT((0.5*V981/U981)^2+Info!$B$3^2)</f>
        <v>6.6940831124759834E-2</v>
      </c>
      <c r="Y981" s="28">
        <f>W981*Info!$D$2</f>
        <v>0.95238649698912003</v>
      </c>
      <c r="Z981" s="28">
        <f>Y981*SQRT(Info!$D$3^2+(X981/W981)^2)</f>
        <v>7.216393366788619E-2</v>
      </c>
      <c r="AA981" s="37">
        <f t="shared" si="274"/>
        <v>0.65030115776973907</v>
      </c>
      <c r="AB981" s="37">
        <f t="shared" si="275"/>
        <v>0.19529387366041473</v>
      </c>
      <c r="AC981" s="37">
        <f>(1-EXP(-Info!$B$6*H981*1000))+(Info!$B$6/(Info!$B$6-Info!$B$7))*(EXP(-Info!$B$7*H981*1000)-EXP(-Info!$B$6*H981*1000))*(Info!$B$9-1)</f>
        <v>0.78220038837382333</v>
      </c>
      <c r="AD981" s="37">
        <f>SQRT((Info!$B$6*EXP(-Info!$B$6*H981*1000)+(Info!$B$6/(Info!$B$6+Info!$B$7))*(Info!$B$9-1)*(-Info!$B$7*EXP(-Info!$B$7*H981*1000)+Info!$B$6*EXP(-Info!$B$6*H981*1000)))^2*(0.01*H981*1000)^2)</f>
        <v>3.7317592512838681E-3</v>
      </c>
      <c r="AE981" s="37">
        <f t="shared" si="276"/>
        <v>0.15277821872935296</v>
      </c>
      <c r="AF981" s="37">
        <f t="shared" si="277"/>
        <v>0.5089476848434431</v>
      </c>
      <c r="AG981" s="37">
        <f t="shared" si="278"/>
        <v>0.1793009131056981</v>
      </c>
      <c r="AH981" s="37">
        <f t="shared" si="279"/>
        <v>0.25834907860073253</v>
      </c>
      <c r="AI981">
        <f>AF981*EXP(Info!$B$6*H981*1000)</f>
        <v>1.6933865694574517</v>
      </c>
      <c r="AJ981">
        <f>2*SQRT((EXP(Info!$B$6*H981)*AG981)^2+(Info!$B$6*H981*0.01*AI981)^2)</f>
        <v>0.35903317750290276</v>
      </c>
      <c r="AK981">
        <f t="shared" si="280"/>
        <v>0.86470544948642203</v>
      </c>
      <c r="AL981">
        <f t="shared" si="281"/>
        <v>0.51936452761250695</v>
      </c>
      <c r="AM981">
        <f t="shared" si="282"/>
        <v>0.92</v>
      </c>
      <c r="AN981">
        <f t="shared" si="283"/>
        <v>0.22681917638398699</v>
      </c>
      <c r="AO981">
        <f t="shared" si="284"/>
        <v>10.1</v>
      </c>
      <c r="AP981">
        <f t="shared" si="285"/>
        <v>0.74547739908135524</v>
      </c>
      <c r="AQ981">
        <f t="shared" si="286"/>
        <v>3</v>
      </c>
      <c r="AR981">
        <v>1</v>
      </c>
      <c r="AS981">
        <v>1</v>
      </c>
      <c r="AT981">
        <v>0</v>
      </c>
      <c r="AU981">
        <v>0</v>
      </c>
      <c r="AV981">
        <v>1</v>
      </c>
      <c r="AW981">
        <v>0</v>
      </c>
      <c r="AX981">
        <v>0</v>
      </c>
    </row>
    <row r="982" spans="1:52">
      <c r="A982" s="13" t="s">
        <v>253</v>
      </c>
      <c r="B982" s="13" t="s">
        <v>254</v>
      </c>
      <c r="C982" s="13" t="s">
        <v>434</v>
      </c>
      <c r="D982" s="13">
        <v>15.19083</v>
      </c>
      <c r="E982" s="13">
        <v>82.031660000000002</v>
      </c>
      <c r="F982" s="13">
        <v>2026</v>
      </c>
      <c r="G982">
        <v>442.5</v>
      </c>
      <c r="H982">
        <v>131.96799999999999</v>
      </c>
      <c r="J982">
        <f>(F982*100*Info!$B$11)/AI982</f>
        <v>2.8264004384987298</v>
      </c>
      <c r="K982">
        <f>2*((F982*100*Info!$B$11)/AI982^2)*(AJ982/2)</f>
        <v>0.70876185184518903</v>
      </c>
      <c r="L982">
        <f t="shared" si="271"/>
        <v>0.79906542145314552</v>
      </c>
      <c r="M982">
        <f t="shared" si="272"/>
        <v>24.165723776152465</v>
      </c>
      <c r="N982">
        <f t="shared" si="273"/>
        <v>6.277730515238324</v>
      </c>
      <c r="O982" s="14">
        <v>1.26</v>
      </c>
      <c r="P982" s="14">
        <v>0.52717848969774928</v>
      </c>
      <c r="Q982">
        <v>1.26</v>
      </c>
      <c r="R982">
        <v>0.38</v>
      </c>
      <c r="S982">
        <v>1.56</v>
      </c>
      <c r="T982">
        <v>0.12</v>
      </c>
      <c r="U982" s="23">
        <v>2.0736321327000002</v>
      </c>
      <c r="V982" s="23">
        <v>0.14066744292</v>
      </c>
      <c r="W982" s="37">
        <f>U982*Info!$B$2</f>
        <v>0.99534342369600004</v>
      </c>
      <c r="X982" s="37">
        <f>W982*SQRT((0.5*V982/U982)^2+Info!$B$3^2)</f>
        <v>6.0137521621712278E-2</v>
      </c>
      <c r="Y982" s="28">
        <f>W982*Info!$D$2</f>
        <v>0.80622817319376006</v>
      </c>
      <c r="Z982" s="28">
        <f>Y982*SQRT(Info!$D$3^2+(X982/W982)^2)</f>
        <v>6.3228232845312884E-2</v>
      </c>
      <c r="AA982" s="37">
        <f t="shared" si="274"/>
        <v>0.26465657630399997</v>
      </c>
      <c r="AB982" s="37">
        <f t="shared" si="275"/>
        <v>0.27036237073010344</v>
      </c>
      <c r="AC982" s="37">
        <f>(1-EXP(-Info!$B$6*H982*1000))+(Info!$B$6/(Info!$B$6-Info!$B$7))*(EXP(-Info!$B$7*H982*1000)-EXP(-Info!$B$6*H982*1000))*(Info!$B$9-1)</f>
        <v>0.78476793409416767</v>
      </c>
      <c r="AD982" s="37">
        <f>SQRT((Info!$B$6*EXP(-Info!$B$6*H982*1000)+(Info!$B$6/(Info!$B$6+Info!$B$7))*(Info!$B$9-1)*(-Info!$B$7*EXP(-Info!$B$7*H982*1000)+Info!$B$6*EXP(-Info!$B$6*H982*1000)))^2*(0.01*H982*1000)^2)</f>
        <v>3.725002494683135E-3</v>
      </c>
      <c r="AE982" s="37">
        <f t="shared" si="276"/>
        <v>0.21217400946792991</v>
      </c>
      <c r="AF982" s="37">
        <f t="shared" si="277"/>
        <v>0.54607783217571448</v>
      </c>
      <c r="AG982" s="37">
        <f t="shared" si="278"/>
        <v>0.22938094890909819</v>
      </c>
      <c r="AH982" s="37">
        <f t="shared" si="279"/>
        <v>0.3500498924203298</v>
      </c>
      <c r="AI982">
        <f>AF982*EXP(Info!$B$6*H982*1000)</f>
        <v>1.8316660340890139</v>
      </c>
      <c r="AJ982">
        <f>2*SQRT((EXP(Info!$B$6*H982)*AG982)^2+(Info!$B$6*H982*0.01*AI982)^2)</f>
        <v>0.45931743874637315</v>
      </c>
      <c r="AK982">
        <f t="shared" si="280"/>
        <v>0.35191384951142873</v>
      </c>
      <c r="AL982">
        <f t="shared" si="281"/>
        <v>0.7190016887196371</v>
      </c>
      <c r="AM982">
        <f t="shared" si="282"/>
        <v>1</v>
      </c>
      <c r="AN982">
        <f t="shared" si="283"/>
        <v>0.51576137986225756</v>
      </c>
      <c r="AO982">
        <f t="shared" si="284"/>
        <v>8.5500000000000007</v>
      </c>
      <c r="AP982">
        <f t="shared" si="285"/>
        <v>0.60762947300560988</v>
      </c>
      <c r="AQ982">
        <f t="shared" si="286"/>
        <v>3</v>
      </c>
      <c r="AR982">
        <v>1</v>
      </c>
      <c r="AS982">
        <v>1</v>
      </c>
      <c r="AT982">
        <v>0</v>
      </c>
      <c r="AU982">
        <v>0</v>
      </c>
      <c r="AV982">
        <v>1</v>
      </c>
      <c r="AW982">
        <v>0</v>
      </c>
      <c r="AX982">
        <v>0</v>
      </c>
    </row>
    <row r="983" spans="1:52">
      <c r="A983" s="13" t="s">
        <v>253</v>
      </c>
      <c r="B983" s="13" t="s">
        <v>254</v>
      </c>
      <c r="C983" s="13" t="s">
        <v>434</v>
      </c>
      <c r="D983" s="13">
        <v>15.19083</v>
      </c>
      <c r="E983" s="13">
        <v>82.031660000000002</v>
      </c>
      <c r="F983" s="13">
        <v>2026</v>
      </c>
      <c r="G983">
        <v>447.49999999999994</v>
      </c>
      <c r="H983">
        <v>132.85</v>
      </c>
      <c r="J983">
        <f>(F983*100*Info!$B$11)/AI983</f>
        <v>1.1690990775204764</v>
      </c>
      <c r="K983">
        <f>2*((F983*100*Info!$B$11)/AI983^2)*(AJ983/2)</f>
        <v>0.11260761915669061</v>
      </c>
      <c r="L983">
        <f t="shared" si="271"/>
        <v>1.0093457955197624</v>
      </c>
      <c r="M983">
        <f t="shared" si="272"/>
        <v>12.626270051322184</v>
      </c>
      <c r="N983">
        <f t="shared" si="273"/>
        <v>1.3345318314292034</v>
      </c>
      <c r="O983" s="14">
        <v>2.0854700854700856</v>
      </c>
      <c r="P983" s="14">
        <v>0.46265582494023083</v>
      </c>
      <c r="Q983">
        <v>2.44</v>
      </c>
      <c r="R983">
        <v>0.39</v>
      </c>
      <c r="S983">
        <v>2.98</v>
      </c>
      <c r="T983">
        <v>0.12</v>
      </c>
      <c r="U983" s="23">
        <v>2.6193247992000002</v>
      </c>
      <c r="V983" s="23">
        <v>0.11398913478</v>
      </c>
      <c r="W983" s="37">
        <f>U983*Info!$B$2</f>
        <v>1.2572759036159999</v>
      </c>
      <c r="X983" s="37">
        <f>W983*SQRT((0.5*V983/U983)^2+Info!$B$3^2)</f>
        <v>6.8558614780144231E-2</v>
      </c>
      <c r="Y983" s="28">
        <f>W983*Info!$D$2</f>
        <v>1.01839348192896</v>
      </c>
      <c r="Z983" s="28">
        <f>Y983*SQRT(Info!$D$3^2+(X983/W983)^2)</f>
        <v>7.5343674716527503E-2</v>
      </c>
      <c r="AA983" s="37">
        <f t="shared" si="274"/>
        <v>0.82819418185408566</v>
      </c>
      <c r="AB983" s="37">
        <f t="shared" si="275"/>
        <v>0.24127346880325154</v>
      </c>
      <c r="AC983" s="37">
        <f>(1-EXP(-Info!$B$6*H983*1000))+(Info!$B$6/(Info!$B$6-Info!$B$7))*(EXP(-Info!$B$7*H983*1000)-EXP(-Info!$B$6*H983*1000))*(Info!$B$9-1)</f>
        <v>0.78731567162684291</v>
      </c>
      <c r="AD983" s="37">
        <f>SQRT((Info!$B$6*EXP(-Info!$B$6*H983*1000)+(Info!$B$6/(Info!$B$6+Info!$B$7))*(Info!$B$9-1)*(-Info!$B$7*EXP(-Info!$B$7*H983*1000)+Info!$B$6*EXP(-Info!$B$6*H983*1000)))^2*(0.01*H983*1000)^2)</f>
        <v>3.7180746232957861E-3</v>
      </c>
      <c r="AE983" s="37">
        <f t="shared" si="276"/>
        <v>0.18998333963017608</v>
      </c>
      <c r="AF983" s="37">
        <f t="shared" si="277"/>
        <v>1.3095562595471471</v>
      </c>
      <c r="AG983" s="37">
        <f t="shared" si="278"/>
        <v>0.21300314236373308</v>
      </c>
      <c r="AH983" s="37">
        <f t="shared" si="279"/>
        <v>0.43944840924400908</v>
      </c>
      <c r="AI983">
        <f>AF983*EXP(Info!$B$6*H983*1000)</f>
        <v>4.4282146667263484</v>
      </c>
      <c r="AJ983">
        <f>2*SQRT((EXP(Info!$B$6*H983)*AG983)^2+(Info!$B$6*H983*0.01*AI983)^2)</f>
        <v>0.42652562158578777</v>
      </c>
      <c r="AK983">
        <f t="shared" si="280"/>
        <v>1.1012498036113776</v>
      </c>
      <c r="AL983">
        <f t="shared" si="281"/>
        <v>0.64164266293536709</v>
      </c>
      <c r="AM983">
        <f t="shared" si="282"/>
        <v>1.17</v>
      </c>
      <c r="AN983">
        <f t="shared" si="283"/>
        <v>0.31991269321787386</v>
      </c>
      <c r="AO983">
        <f t="shared" si="284"/>
        <v>10.8</v>
      </c>
      <c r="AP983">
        <f t="shared" si="285"/>
        <v>0.79618613396362081</v>
      </c>
      <c r="AQ983">
        <f t="shared" si="286"/>
        <v>3</v>
      </c>
      <c r="AR983">
        <v>1</v>
      </c>
      <c r="AS983">
        <v>1</v>
      </c>
      <c r="AT983">
        <v>0</v>
      </c>
      <c r="AU983">
        <v>0</v>
      </c>
      <c r="AV983">
        <v>1</v>
      </c>
      <c r="AW983">
        <v>0</v>
      </c>
      <c r="AX983">
        <v>0</v>
      </c>
    </row>
    <row r="984" spans="1:52">
      <c r="A984" s="13" t="s">
        <v>253</v>
      </c>
      <c r="B984" s="13" t="s">
        <v>254</v>
      </c>
      <c r="C984" s="13" t="s">
        <v>434</v>
      </c>
      <c r="D984" s="13">
        <v>15.19083</v>
      </c>
      <c r="E984" s="13">
        <v>82.031660000000002</v>
      </c>
      <c r="F984" s="13">
        <v>2026</v>
      </c>
      <c r="G984">
        <v>452.50000000000006</v>
      </c>
      <c r="H984">
        <v>133.732</v>
      </c>
      <c r="J984">
        <f>(F984*100*Info!$B$11)/AI984</f>
        <v>2.9981016752726286</v>
      </c>
      <c r="K984">
        <f>2*((F984*100*Info!$B$11)/AI984^2)*(AJ984/2)</f>
        <v>0.55467678353584027</v>
      </c>
      <c r="L984">
        <f t="shared" si="271"/>
        <v>0.817757010259067</v>
      </c>
      <c r="M984">
        <f t="shared" si="272"/>
        <v>26.233389687932998</v>
      </c>
      <c r="N984">
        <f t="shared" si="273"/>
        <v>5.0976685751558168</v>
      </c>
      <c r="O984" s="14">
        <v>1.5609756097560976</v>
      </c>
      <c r="P984" s="14">
        <v>0.31680966043939296</v>
      </c>
      <c r="Q984">
        <v>1.28</v>
      </c>
      <c r="R984">
        <v>0.18</v>
      </c>
      <c r="S984">
        <v>1.76</v>
      </c>
      <c r="T984">
        <v>0.12</v>
      </c>
      <c r="U984" s="23">
        <v>2.1221381475000003</v>
      </c>
      <c r="V984" s="23">
        <v>0.12611563848000001</v>
      </c>
      <c r="W984" s="37">
        <f>U984*Info!$B$2</f>
        <v>1.0186263108000002</v>
      </c>
      <c r="X984" s="37">
        <f>W984*SQRT((0.5*V984/U984)^2+Info!$B$3^2)</f>
        <v>5.9246398949995324E-2</v>
      </c>
      <c r="Y984" s="28">
        <f>W984*Info!$D$2</f>
        <v>0.82508731174800021</v>
      </c>
      <c r="Z984" s="28">
        <f>Y984*SQRT(Info!$D$3^2+(X984/W984)^2)</f>
        <v>6.328445915768946E-2</v>
      </c>
      <c r="AA984" s="37">
        <f t="shared" si="274"/>
        <v>0.5423492989560974</v>
      </c>
      <c r="AB984" s="37">
        <f t="shared" si="275"/>
        <v>0.16912192650709984</v>
      </c>
      <c r="AC984" s="37">
        <f>(1-EXP(-Info!$B$6*H984*1000))+(Info!$B$6/(Info!$B$6-Info!$B$7))*(EXP(-Info!$B$7*H984*1000)-EXP(-Info!$B$6*H984*1000))*(Info!$B$9-1)</f>
        <v>0.7898408618528302</v>
      </c>
      <c r="AD984" s="37">
        <f>SQRT((Info!$B$6*EXP(-Info!$B$6*H984*1000)+(Info!$B$6/(Info!$B$6+Info!$B$7))*(Info!$B$9-1)*(-Info!$B$7*EXP(-Info!$B$7*H984*1000)+Info!$B$6*EXP(-Info!$B$6*H984*1000)))^2*(0.01*H984*1000)^2)</f>
        <v>3.7109863022211594E-3</v>
      </c>
      <c r="AE984" s="37">
        <f t="shared" si="276"/>
        <v>0.13359456970949929</v>
      </c>
      <c r="AF984" s="37">
        <f t="shared" si="277"/>
        <v>0.50654305053923765</v>
      </c>
      <c r="AG984" s="37">
        <f t="shared" si="278"/>
        <v>0.15953818297431976</v>
      </c>
      <c r="AH984" s="37">
        <f t="shared" si="279"/>
        <v>0.28780855144274864</v>
      </c>
      <c r="AI984">
        <f>AF984*EXP(Info!$B$6*H984*1000)</f>
        <v>1.7267665485232924</v>
      </c>
      <c r="AJ984">
        <f>2*SQRT((EXP(Info!$B$6*H984)*AG984)^2+(Info!$B$6*H984*0.01*AI984)^2)</f>
        <v>0.31946792296998666</v>
      </c>
      <c r="AK984">
        <f t="shared" si="280"/>
        <v>0.72116186282192274</v>
      </c>
      <c r="AL984">
        <f t="shared" si="281"/>
        <v>0.44976285135298133</v>
      </c>
      <c r="AM984">
        <f t="shared" si="282"/>
        <v>0.82</v>
      </c>
      <c r="AN984">
        <f t="shared" si="283"/>
        <v>0.20246961577604675</v>
      </c>
      <c r="AO984">
        <f t="shared" si="284"/>
        <v>8.75</v>
      </c>
      <c r="AP984">
        <f t="shared" si="285"/>
        <v>0.73556738593810012</v>
      </c>
      <c r="AQ984">
        <f t="shared" si="286"/>
        <v>3</v>
      </c>
      <c r="AR984">
        <v>1</v>
      </c>
      <c r="AS984">
        <v>1</v>
      </c>
      <c r="AT984">
        <v>0</v>
      </c>
      <c r="AU984">
        <v>0</v>
      </c>
      <c r="AV984">
        <v>1</v>
      </c>
      <c r="AW984">
        <v>0</v>
      </c>
      <c r="AX984">
        <v>0</v>
      </c>
    </row>
    <row r="985" spans="1:52">
      <c r="A985" s="13" t="s">
        <v>253</v>
      </c>
      <c r="B985" s="13" t="s">
        <v>254</v>
      </c>
      <c r="C985" s="13" t="s">
        <v>434</v>
      </c>
      <c r="D985" s="13">
        <v>15.19083</v>
      </c>
      <c r="E985" s="13">
        <v>82.031660000000002</v>
      </c>
      <c r="F985" s="13">
        <v>2026</v>
      </c>
      <c r="G985">
        <v>457.5</v>
      </c>
      <c r="H985">
        <v>134.614</v>
      </c>
      <c r="J985">
        <f>(F985*100*Info!$B$11)/AI985</f>
        <v>2.9306759223999119</v>
      </c>
      <c r="K985">
        <f>2*((F985*100*Info!$B$11)/AI985^2)*(AJ985/2)</f>
        <v>0.37090390688634006</v>
      </c>
      <c r="L985">
        <f t="shared" si="271"/>
        <v>0.74392523447567682</v>
      </c>
      <c r="M985">
        <f t="shared" si="272"/>
        <v>23.32818036835625</v>
      </c>
      <c r="N985">
        <f t="shared" si="273"/>
        <v>3.1352437343844293</v>
      </c>
      <c r="O985" s="14">
        <v>1.4130434782608696</v>
      </c>
      <c r="P985" s="14">
        <v>0.19767434504872419</v>
      </c>
      <c r="Q985">
        <v>1.3</v>
      </c>
      <c r="R985">
        <v>0.13</v>
      </c>
      <c r="S985">
        <v>1.65</v>
      </c>
      <c r="T985">
        <v>0.08</v>
      </c>
      <c r="U985" s="23">
        <v>1.93053938904</v>
      </c>
      <c r="V985" s="23">
        <v>8.7310826640000005E-2</v>
      </c>
      <c r="W985" s="37">
        <f>U985*Info!$B$2</f>
        <v>0.92665890673919993</v>
      </c>
      <c r="X985" s="37">
        <f>W985*SQRT((0.5*V985/U985)^2+Info!$B$3^2)</f>
        <v>5.0851126019339901E-2</v>
      </c>
      <c r="Y985" s="28">
        <f>W985*Info!$D$2</f>
        <v>0.750593714458752</v>
      </c>
      <c r="Z985" s="28">
        <f>Y985*SQRT(Info!$D$3^2+(X985/W985)^2)</f>
        <v>5.5722930447002071E-2</v>
      </c>
      <c r="AA985" s="37">
        <f t="shared" si="274"/>
        <v>0.4863845715216697</v>
      </c>
      <c r="AB985" s="37">
        <f t="shared" si="275"/>
        <v>0.11115135487273785</v>
      </c>
      <c r="AC985" s="37">
        <f>(1-EXP(-Info!$B$6*H985*1000))+(Info!$B$6/(Info!$B$6-Info!$B$7))*(EXP(-Info!$B$7*H985*1000)-EXP(-Info!$B$6*H985*1000))*(Info!$B$9-1)</f>
        <v>0.79234369143846539</v>
      </c>
      <c r="AD985" s="37">
        <f>SQRT((Info!$B$6*EXP(-Info!$B$6*H985*1000)+(Info!$B$6/(Info!$B$6+Info!$B$7))*(Info!$B$9-1)*(-Info!$B$7*EXP(-Info!$B$7*H985*1000)+Info!$B$6*EXP(-Info!$B$6*H985*1000)))^2*(0.01*H985*1000)^2)</f>
        <v>3.7037405819733316E-3</v>
      </c>
      <c r="AE985" s="37">
        <f t="shared" si="276"/>
        <v>8.8088496834306501E-2</v>
      </c>
      <c r="AF985" s="37">
        <f t="shared" si="277"/>
        <v>0.51402253868305192</v>
      </c>
      <c r="AG985" s="37">
        <f t="shared" si="278"/>
        <v>0.11164509954372855</v>
      </c>
      <c r="AH985" s="37">
        <f t="shared" si="279"/>
        <v>0.31152881132306176</v>
      </c>
      <c r="AI985">
        <f>AF985*EXP(Info!$B$6*H985*1000)</f>
        <v>1.7664940849867112</v>
      </c>
      <c r="AJ985">
        <f>2*SQRT((EXP(Info!$B$6*H985)*AG985)^2+(Info!$B$6*H985*0.01*AI985)^2)</f>
        <v>0.22356602195600081</v>
      </c>
      <c r="AK985">
        <f t="shared" si="280"/>
        <v>0.64674556475236422</v>
      </c>
      <c r="AL985">
        <f t="shared" si="281"/>
        <v>0.29559591314855904</v>
      </c>
      <c r="AM985">
        <f t="shared" si="282"/>
        <v>0.92</v>
      </c>
      <c r="AN985">
        <f t="shared" si="283"/>
        <v>0.15820240200452079</v>
      </c>
      <c r="AO985">
        <f t="shared" si="284"/>
        <v>7.96</v>
      </c>
      <c r="AP985">
        <f t="shared" si="285"/>
        <v>0.73194231947970467</v>
      </c>
      <c r="AQ985">
        <f t="shared" si="286"/>
        <v>3</v>
      </c>
      <c r="AR985">
        <v>1</v>
      </c>
      <c r="AS985">
        <v>1</v>
      </c>
      <c r="AT985">
        <v>0</v>
      </c>
      <c r="AU985">
        <v>0</v>
      </c>
      <c r="AV985">
        <v>1</v>
      </c>
      <c r="AW985">
        <v>0</v>
      </c>
      <c r="AX985">
        <v>0</v>
      </c>
    </row>
    <row r="986" spans="1:52">
      <c r="A986" s="13" t="s">
        <v>253</v>
      </c>
      <c r="B986" s="13" t="s">
        <v>254</v>
      </c>
      <c r="C986" s="13" t="s">
        <v>434</v>
      </c>
      <c r="D986" s="13">
        <v>15.19083</v>
      </c>
      <c r="E986" s="13">
        <v>82.031660000000002</v>
      </c>
      <c r="F986" s="13">
        <v>2026</v>
      </c>
      <c r="G986">
        <v>462.5</v>
      </c>
      <c r="H986">
        <v>135.49600000000001</v>
      </c>
      <c r="J986">
        <f>(F986*100*Info!$B$11)/AI986</f>
        <v>9.5461774448397687</v>
      </c>
      <c r="K986">
        <f>2*((F986*100*Info!$B$11)/AI986^2)*(AJ986/2)</f>
        <v>7.4936005492754818</v>
      </c>
      <c r="L986">
        <f t="shared" si="271"/>
        <v>1.1401869171612133</v>
      </c>
      <c r="M986">
        <f t="shared" si="272"/>
        <v>116.46336495711166</v>
      </c>
      <c r="N986">
        <f t="shared" si="273"/>
        <v>91.990776002619199</v>
      </c>
      <c r="O986" s="14">
        <v>1.5625</v>
      </c>
      <c r="P986" s="14">
        <v>0.37572268326815489</v>
      </c>
      <c r="Q986">
        <v>1.5</v>
      </c>
      <c r="R986">
        <v>0.26</v>
      </c>
      <c r="S986">
        <v>1.42</v>
      </c>
      <c r="T986">
        <v>0.18</v>
      </c>
      <c r="U986" s="23">
        <v>2.9588669028000001</v>
      </c>
      <c r="V986" s="23">
        <v>0.25950717918000005</v>
      </c>
      <c r="W986" s="37">
        <f>U986*Info!$B$2</f>
        <v>1.4202561133439999</v>
      </c>
      <c r="X986" s="37">
        <f>W986*SQRT((0.5*V986/U986)^2+Info!$B$3^2)</f>
        <v>9.4455447640540285E-2</v>
      </c>
      <c r="Y986" s="28">
        <f>W986*Info!$D$2</f>
        <v>1.15040745180864</v>
      </c>
      <c r="Z986" s="28">
        <f>Y986*SQRT(Info!$D$3^2+(X986/W986)^2)</f>
        <v>9.5719417927965483E-2</v>
      </c>
      <c r="AA986" s="37">
        <f t="shared" si="274"/>
        <v>0.14224388665600007</v>
      </c>
      <c r="AB986" s="37">
        <f t="shared" si="275"/>
        <v>0.21027057632852583</v>
      </c>
      <c r="AC986" s="37">
        <f>(1-EXP(-Info!$B$6*H986*1000))+(Info!$B$6/(Info!$B$6-Info!$B$7))*(EXP(-Info!$B$7*H986*1000)-EXP(-Info!$B$6*H986*1000))*(Info!$B$9-1)</f>
        <v>0.79482434553383363</v>
      </c>
      <c r="AD986" s="37">
        <f>SQRT((Info!$B$6*EXP(-Info!$B$6*H986*1000)+(Info!$B$6/(Info!$B$6+Info!$B$7))*(Info!$B$9-1)*(-Info!$B$7*EXP(-Info!$B$7*H986*1000)+Info!$B$6*EXP(-Info!$B$6*H986*1000)))^2*(0.01*H986*1000)^2)</f>
        <v>3.6963404744390148E-3</v>
      </c>
      <c r="AE986" s="37">
        <f t="shared" si="276"/>
        <v>0.1671290002627793</v>
      </c>
      <c r="AF986" s="37">
        <f t="shared" si="277"/>
        <v>0.15653364407381584</v>
      </c>
      <c r="AG986" s="37">
        <f t="shared" si="278"/>
        <v>0.21258953336724884</v>
      </c>
      <c r="AH986" s="37">
        <f t="shared" si="279"/>
        <v>0.11023496061536328</v>
      </c>
      <c r="AI986">
        <f>AF986*EXP(Info!$B$6*H986*1000)</f>
        <v>0.54231358172908062</v>
      </c>
      <c r="AJ986">
        <f>2*SQRT((EXP(Info!$B$6*H986)*AG986)^2+(Info!$B$6*H986*0.01*AI986)^2)</f>
        <v>0.42570771153236237</v>
      </c>
      <c r="AK986">
        <f t="shared" si="280"/>
        <v>0.18914169608648329</v>
      </c>
      <c r="AL986">
        <f t="shared" si="281"/>
        <v>0.55919357068808162</v>
      </c>
      <c r="AM986">
        <f t="shared" si="282"/>
        <v>0.96</v>
      </c>
      <c r="AN986">
        <f t="shared" si="283"/>
        <v>0.28456619616532108</v>
      </c>
      <c r="AO986">
        <f t="shared" si="284"/>
        <v>12.2</v>
      </c>
      <c r="AP986">
        <f t="shared" si="285"/>
        <v>0.52807376990205046</v>
      </c>
      <c r="AQ986">
        <f t="shared" si="286"/>
        <v>3</v>
      </c>
      <c r="AR986">
        <v>1</v>
      </c>
      <c r="AS986">
        <v>1</v>
      </c>
      <c r="AT986">
        <v>0</v>
      </c>
      <c r="AU986">
        <v>0</v>
      </c>
      <c r="AV986">
        <v>1</v>
      </c>
      <c r="AW986">
        <v>0</v>
      </c>
      <c r="AX986">
        <v>0</v>
      </c>
    </row>
    <row r="987" spans="1:52">
      <c r="A987" s="13" t="s">
        <v>253</v>
      </c>
      <c r="B987" s="13" t="s">
        <v>254</v>
      </c>
      <c r="C987" s="13" t="s">
        <v>434</v>
      </c>
      <c r="D987" s="13">
        <v>15.19083</v>
      </c>
      <c r="E987" s="13">
        <v>82.031660000000002</v>
      </c>
      <c r="F987" s="13">
        <v>2026</v>
      </c>
      <c r="G987">
        <v>467.5</v>
      </c>
      <c r="H987">
        <v>136.37799999999999</v>
      </c>
      <c r="J987">
        <f>(F987*100*Info!$B$11)/AI987</f>
        <v>2.2739014761159675</v>
      </c>
      <c r="K987">
        <f>2*((F987*100*Info!$B$11)/AI987^2)*(AJ987/2)</f>
        <v>0.3336589333807381</v>
      </c>
      <c r="L987">
        <f t="shared" si="271"/>
        <v>0.99065420671384108</v>
      </c>
      <c r="M987">
        <f t="shared" si="272"/>
        <v>24.103355673747924</v>
      </c>
      <c r="N987">
        <f t="shared" si="273"/>
        <v>3.7908141678218019</v>
      </c>
      <c r="O987" s="14">
        <v>1.7590361445783134</v>
      </c>
      <c r="P987" s="14">
        <v>0.30322714246328125</v>
      </c>
      <c r="Q987">
        <v>1.46</v>
      </c>
      <c r="R987">
        <v>0.18</v>
      </c>
      <c r="S987">
        <v>2.0699999999999998</v>
      </c>
      <c r="T987">
        <v>0.13</v>
      </c>
      <c r="U987" s="23">
        <v>2.5708187844000001</v>
      </c>
      <c r="V987" s="23">
        <v>0.14551804439999999</v>
      </c>
      <c r="W987" s="37">
        <f>U987*Info!$B$2</f>
        <v>1.2339930165120001</v>
      </c>
      <c r="X987" s="37">
        <f>W987*SQRT((0.5*V987/U987)^2+Info!$B$3^2)</f>
        <v>7.0898207197154034E-2</v>
      </c>
      <c r="Y987" s="28">
        <f>W987*Info!$D$2</f>
        <v>0.99953434337472014</v>
      </c>
      <c r="Z987" s="28">
        <f>Y987*SQRT(Info!$D$3^2+(X987/W987)^2)</f>
        <v>7.612880866462915E-2</v>
      </c>
      <c r="AA987" s="37">
        <f t="shared" si="274"/>
        <v>0.52504312806631326</v>
      </c>
      <c r="AB987" s="37">
        <f t="shared" si="275"/>
        <v>0.16737153511090933</v>
      </c>
      <c r="AC987" s="37">
        <f>(1-EXP(-Info!$B$6*H987*1000))+(Info!$B$6/(Info!$B$6-Info!$B$7))*(EXP(-Info!$B$7*H987*1000)-EXP(-Info!$B$6*H987*1000))*(Info!$B$9-1)</f>
        <v>0.79728300778501482</v>
      </c>
      <c r="AD987" s="37">
        <f>SQRT((Info!$B$6*EXP(-Info!$B$6*H987*1000)+(Info!$B$6/(Info!$B$6+Info!$B$7))*(Info!$B$9-1)*(-Info!$B$7*EXP(-Info!$B$7*H987*1000)+Info!$B$6*EXP(-Info!$B$6*H987*1000)))^2*(0.01*H987*1000)^2)</f>
        <v>3.6887889533012978E-3</v>
      </c>
      <c r="AE987" s="37">
        <f t="shared" si="276"/>
        <v>0.13345653527554413</v>
      </c>
      <c r="AF987" s="37">
        <f t="shared" si="277"/>
        <v>0.6518576922637167</v>
      </c>
      <c r="AG987" s="37">
        <f t="shared" si="278"/>
        <v>0.16682698317852621</v>
      </c>
      <c r="AH987" s="37">
        <f t="shared" si="279"/>
        <v>0.31490709771194048</v>
      </c>
      <c r="AI987">
        <f>AF987*EXP(Info!$B$6*H987*1000)</f>
        <v>2.2767132772943381</v>
      </c>
      <c r="AJ987">
        <f>2*SQRT((EXP(Info!$B$6*H987)*AG987)^2+(Info!$B$6*H987*0.01*AI987)^2)</f>
        <v>0.33407152055388872</v>
      </c>
      <c r="AK987">
        <f t="shared" si="280"/>
        <v>0.6981498473897767</v>
      </c>
      <c r="AL987">
        <f t="shared" si="281"/>
        <v>0.44510786047395223</v>
      </c>
      <c r="AM987">
        <f t="shared" si="282"/>
        <v>0.83</v>
      </c>
      <c r="AN987">
        <f t="shared" si="283"/>
        <v>0.17590438642041895</v>
      </c>
      <c r="AO987">
        <f t="shared" si="284"/>
        <v>10.6</v>
      </c>
      <c r="AP987">
        <f t="shared" si="285"/>
        <v>0.68423187011559528</v>
      </c>
      <c r="AQ987">
        <f t="shared" si="286"/>
        <v>3</v>
      </c>
      <c r="AR987">
        <v>1</v>
      </c>
      <c r="AS987">
        <v>1</v>
      </c>
      <c r="AT987">
        <v>0</v>
      </c>
      <c r="AU987">
        <v>0</v>
      </c>
      <c r="AV987">
        <v>1</v>
      </c>
      <c r="AW987">
        <v>0</v>
      </c>
      <c r="AX987">
        <v>0</v>
      </c>
    </row>
    <row r="988" spans="1:52">
      <c r="A988" s="13" t="s">
        <v>253</v>
      </c>
      <c r="B988" s="13" t="s">
        <v>254</v>
      </c>
      <c r="C988" s="13" t="s">
        <v>434</v>
      </c>
      <c r="D988" s="13">
        <v>15.19083</v>
      </c>
      <c r="E988" s="13">
        <v>82.031660000000002</v>
      </c>
      <c r="F988" s="13">
        <v>2026</v>
      </c>
      <c r="G988">
        <v>472.49999999999994</v>
      </c>
      <c r="H988">
        <v>137.26</v>
      </c>
      <c r="J988">
        <f>(F988*100*Info!$B$11)/AI988</f>
        <v>1.3416806095002016</v>
      </c>
      <c r="K988">
        <f>2*((F988*100*Info!$B$11)/AI988^2)*(AJ988/2)</f>
        <v>0.18425242712211748</v>
      </c>
      <c r="L988">
        <f t="shared" si="271"/>
        <v>1.3271028052204286</v>
      </c>
      <c r="M988">
        <f t="shared" si="272"/>
        <v>19.051864676180021</v>
      </c>
      <c r="N988">
        <f t="shared" si="273"/>
        <v>2.7798417305721612</v>
      </c>
      <c r="O988" s="14">
        <v>2.322222222222222</v>
      </c>
      <c r="P988" s="14">
        <v>0.54866404651630241</v>
      </c>
      <c r="Q988">
        <v>2.09</v>
      </c>
      <c r="R988">
        <v>0.35</v>
      </c>
      <c r="S988">
        <v>2.97</v>
      </c>
      <c r="T988">
        <v>0.16</v>
      </c>
      <c r="U988" s="23">
        <v>3.4439270508000002</v>
      </c>
      <c r="V988" s="23">
        <v>0.16977105179999999</v>
      </c>
      <c r="W988" s="37">
        <f>U988*Info!$B$2</f>
        <v>1.6530849843840001</v>
      </c>
      <c r="X988" s="37">
        <f>W988*SQRT((0.5*V988/U988)^2+Info!$B$3^2)</f>
        <v>9.2151420019856753E-2</v>
      </c>
      <c r="Y988" s="28">
        <f>W988*Info!$D$2</f>
        <v>1.3389988373510402</v>
      </c>
      <c r="Z988" s="28">
        <f>Y988*SQRT(Info!$D$3^2+(X988/W988)^2)</f>
        <v>0.10026873863447798</v>
      </c>
      <c r="AA988" s="37">
        <f t="shared" si="274"/>
        <v>0.66913723783822188</v>
      </c>
      <c r="AB988" s="37">
        <f t="shared" si="275"/>
        <v>0.28939582442838885</v>
      </c>
      <c r="AC988" s="37">
        <f>(1-EXP(-Info!$B$6*H988*1000))+(Info!$B$6/(Info!$B$6-Info!$B$7))*(EXP(-Info!$B$7*H988*1000)-EXP(-Info!$B$6*H988*1000))*(Info!$B$9-1)</f>
        <v>0.79971986034623022</v>
      </c>
      <c r="AD988" s="37">
        <f>SQRT((Info!$B$6*EXP(-Info!$B$6*H988*1000)+(Info!$B$6/(Info!$B$6+Info!$B$7))*(Info!$B$9-1)*(-Info!$B$7*EXP(-Info!$B$7*H988*1000)+Info!$B$6*EXP(-Info!$B$6*H988*1000)))^2*(0.01*H988*1000)^2)</f>
        <v>3.6810889544590763E-3</v>
      </c>
      <c r="AE988" s="37">
        <f t="shared" si="276"/>
        <v>0.23144869551661831</v>
      </c>
      <c r="AF988" s="37">
        <f t="shared" si="277"/>
        <v>1.095878824252515</v>
      </c>
      <c r="AG988" s="37">
        <f t="shared" si="278"/>
        <v>0.26461730594141714</v>
      </c>
      <c r="AH988" s="37">
        <f t="shared" si="279"/>
        <v>0.3689827691085909</v>
      </c>
      <c r="AI988">
        <f>AF988*EXP(Info!$B$6*H988*1000)</f>
        <v>3.8586096014765725</v>
      </c>
      <c r="AJ988">
        <f>2*SQRT((EXP(Info!$B$6*H988)*AG988)^2+(Info!$B$6*H988*0.01*AI988)^2)</f>
        <v>0.52990121445789451</v>
      </c>
      <c r="AK988">
        <f t="shared" si="280"/>
        <v>0.88975178515348363</v>
      </c>
      <c r="AL988">
        <f t="shared" si="281"/>
        <v>0.76961925548485732</v>
      </c>
      <c r="AM988">
        <f t="shared" si="282"/>
        <v>0.9</v>
      </c>
      <c r="AN988">
        <f t="shared" si="283"/>
        <v>0.26063701234814007</v>
      </c>
      <c r="AO988">
        <f t="shared" si="284"/>
        <v>14.2</v>
      </c>
      <c r="AP988">
        <f t="shared" si="285"/>
        <v>0.67429483492769859</v>
      </c>
      <c r="AQ988">
        <f t="shared" si="286"/>
        <v>3</v>
      </c>
      <c r="AR988">
        <v>1</v>
      </c>
      <c r="AS988">
        <v>1</v>
      </c>
      <c r="AT988">
        <v>0</v>
      </c>
      <c r="AU988">
        <v>0</v>
      </c>
      <c r="AV988">
        <v>1</v>
      </c>
      <c r="AW988">
        <v>0</v>
      </c>
      <c r="AX988">
        <v>0</v>
      </c>
      <c r="AZ988"/>
    </row>
    <row r="989" spans="1:52">
      <c r="A989" s="13" t="s">
        <v>253</v>
      </c>
      <c r="B989" s="13" t="s">
        <v>254</v>
      </c>
      <c r="C989" s="13" t="s">
        <v>434</v>
      </c>
      <c r="D989" s="13">
        <v>15.19083</v>
      </c>
      <c r="E989" s="13">
        <v>82.031660000000002</v>
      </c>
      <c r="F989" s="13">
        <v>2026</v>
      </c>
      <c r="G989">
        <v>477.50000000000006</v>
      </c>
      <c r="H989">
        <v>138.14099999999999</v>
      </c>
      <c r="J989">
        <f>(F989*100*Info!$B$11)/AI989</f>
        <v>1.1291690115156399</v>
      </c>
      <c r="K989">
        <f>2*((F989*100*Info!$B$11)/AI989^2)*(AJ989/2)</f>
        <v>9.7591138106345524E-2</v>
      </c>
      <c r="L989">
        <f t="shared" si="271"/>
        <v>1.2242990667878599</v>
      </c>
      <c r="M989">
        <f t="shared" si="272"/>
        <v>14.792114067374738</v>
      </c>
      <c r="N989">
        <f t="shared" si="273"/>
        <v>1.441615142937269</v>
      </c>
      <c r="O989" s="14">
        <v>2.127272727272727</v>
      </c>
      <c r="P989" s="14">
        <v>0.36429189598333628</v>
      </c>
      <c r="Q989">
        <v>2.34</v>
      </c>
      <c r="R989">
        <v>0.28999999999999998</v>
      </c>
      <c r="S989">
        <v>3.01</v>
      </c>
      <c r="T989">
        <v>0.14000000000000001</v>
      </c>
      <c r="U989" s="23">
        <v>3.1771439693999999</v>
      </c>
      <c r="V989" s="23">
        <v>0.14309274365999999</v>
      </c>
      <c r="W989" s="37">
        <f>U989*Info!$B$2</f>
        <v>1.525029105312</v>
      </c>
      <c r="X989" s="37">
        <f>W989*SQRT((0.5*V989/U989)^2+Info!$B$3^2)</f>
        <v>8.362819588822322E-2</v>
      </c>
      <c r="Y989" s="28">
        <f>W989*Info!$D$2</f>
        <v>1.23527357530272</v>
      </c>
      <c r="Z989" s="28">
        <f>Y989*SQRT(Info!$D$3^2+(X989/W989)^2)</f>
        <v>9.1669527537181911E-2</v>
      </c>
      <c r="AA989" s="37">
        <f t="shared" si="274"/>
        <v>0.602243621960727</v>
      </c>
      <c r="AB989" s="37">
        <f t="shared" si="275"/>
        <v>0.20042659882685859</v>
      </c>
      <c r="AC989" s="37">
        <f>(1-EXP(-Info!$B$6*H989*1000))+(Info!$B$6/(Info!$B$6-Info!$B$7))*(EXP(-Info!$B$7*H989*1000)-EXP(-Info!$B$6*H989*1000))*(Info!$B$9-1)</f>
        <v>0.80213235772289571</v>
      </c>
      <c r="AD989" s="37">
        <f>SQRT((Info!$B$6*EXP(-Info!$B$6*H989*1000)+(Info!$B$6/(Info!$B$6+Info!$B$7))*(Info!$B$9-1)*(-Info!$B$7*EXP(-Info!$B$7*H989*1000)+Info!$B$6*EXP(-Info!$B$6*H989*1000)))^2*(0.01*H989*1000)^2)</f>
        <v>3.6732523530065776E-3</v>
      </c>
      <c r="AE989" s="37">
        <f t="shared" si="276"/>
        <v>0.16078387954380099</v>
      </c>
      <c r="AF989" s="37">
        <f t="shared" si="277"/>
        <v>1.2916473282903456</v>
      </c>
      <c r="AG989" s="37">
        <f t="shared" si="278"/>
        <v>0.19787561294926079</v>
      </c>
      <c r="AH989" s="37">
        <f t="shared" si="279"/>
        <v>0.42911871371772281</v>
      </c>
      <c r="AI989">
        <f>AF989*EXP(Info!$B$6*H989*1000)</f>
        <v>4.5848067287850043</v>
      </c>
      <c r="AJ989">
        <f>2*SQRT((EXP(Info!$B$6*H989)*AG989)^2+(Info!$B$6*H989*0.01*AI989)^2)</f>
        <v>0.39625290996888307</v>
      </c>
      <c r="AK989">
        <f t="shared" si="280"/>
        <v>0.80080334412117871</v>
      </c>
      <c r="AL989">
        <f t="shared" si="281"/>
        <v>0.53301449692014768</v>
      </c>
      <c r="AM989">
        <f t="shared" si="282"/>
        <v>1.1000000000000001</v>
      </c>
      <c r="AN989">
        <f t="shared" si="283"/>
        <v>0.2325271913841418</v>
      </c>
      <c r="AO989">
        <f t="shared" si="284"/>
        <v>13.1</v>
      </c>
      <c r="AP989">
        <f t="shared" si="285"/>
        <v>0.66955503048055454</v>
      </c>
      <c r="AQ989">
        <f t="shared" si="286"/>
        <v>3</v>
      </c>
      <c r="AR989">
        <v>1</v>
      </c>
      <c r="AS989">
        <v>1</v>
      </c>
      <c r="AT989">
        <v>0</v>
      </c>
      <c r="AU989">
        <v>0</v>
      </c>
      <c r="AV989">
        <v>1</v>
      </c>
      <c r="AW989">
        <v>0</v>
      </c>
      <c r="AX989">
        <v>0</v>
      </c>
    </row>
    <row r="990" spans="1:52">
      <c r="A990" s="13" t="s">
        <v>253</v>
      </c>
      <c r="B990" s="13" t="s">
        <v>254</v>
      </c>
      <c r="C990" s="13" t="s">
        <v>434</v>
      </c>
      <c r="D990" s="13">
        <v>15.19083</v>
      </c>
      <c r="E990" s="13">
        <v>82.031660000000002</v>
      </c>
      <c r="F990" s="13">
        <v>2026</v>
      </c>
      <c r="G990">
        <v>482.5</v>
      </c>
      <c r="H990">
        <v>139.023</v>
      </c>
      <c r="J990">
        <f>(F990*100*Info!$B$11)/AI990</f>
        <v>1.0230672598934809</v>
      </c>
      <c r="K990">
        <f>2*((F990*100*Info!$B$11)/AI990^2)*(AJ990/2)</f>
        <v>0.10064237593680816</v>
      </c>
      <c r="L990">
        <f t="shared" ref="L990:L1021" si="287">(M990/10.7)/J990</f>
        <v>1.2897196276085856</v>
      </c>
      <c r="M990">
        <f t="shared" si="272"/>
        <v>14.118328202297411</v>
      </c>
      <c r="N990">
        <f t="shared" ref="N990:N1021" si="288">2*M990*SQRT((0.5*K990/J990)^2+(0.5*V990/U990)^2)</f>
        <v>1.5867247327574781</v>
      </c>
      <c r="O990" s="14">
        <v>1.6370967741935483</v>
      </c>
      <c r="P990" s="14">
        <v>0.49369977341044097</v>
      </c>
      <c r="Q990">
        <v>2.0299999999999998</v>
      </c>
      <c r="R990">
        <v>0.44</v>
      </c>
      <c r="S990">
        <v>2.74</v>
      </c>
      <c r="T990">
        <v>0.17</v>
      </c>
      <c r="U990" s="23">
        <v>3.3469150212000005</v>
      </c>
      <c r="V990" s="23">
        <v>0.1818975555</v>
      </c>
      <c r="W990" s="37">
        <f>U990*Info!$B$2</f>
        <v>1.6065192101760002</v>
      </c>
      <c r="X990" s="37">
        <f>W990*SQRT((0.5*V990/U990)^2+Info!$B$3^2)</f>
        <v>9.1422399026722834E-2</v>
      </c>
      <c r="Y990" s="28">
        <f>W990*Info!$D$2</f>
        <v>1.3012805602425603</v>
      </c>
      <c r="Z990" s="28">
        <f>Y990*SQRT(Info!$D$3^2+(X990/W990)^2)</f>
        <v>9.8575086382924546E-2</v>
      </c>
      <c r="AA990" s="37">
        <f t="shared" si="274"/>
        <v>3.0577564017548076E-2</v>
      </c>
      <c r="AB990" s="37">
        <f t="shared" si="275"/>
        <v>0.26323548698870658</v>
      </c>
      <c r="AC990" s="37">
        <f>(1-EXP(-Info!$B$6*H990*1000))+(Info!$B$6/(Info!$B$6-Info!$B$7))*(EXP(-Info!$B$7*H990*1000)-EXP(-Info!$B$6*H990*1000))*(Info!$B$9-1)</f>
        <v>0.80452615567814489</v>
      </c>
      <c r="AD990" s="37">
        <f>SQRT((Info!$B$6*EXP(-Info!$B$6*H990*1000)+(Info!$B$6/(Info!$B$6+Info!$B$7))*(Info!$B$9-1)*(-Info!$B$7*EXP(-Info!$B$7*H990*1000)+Info!$B$6*EXP(-Info!$B$6*H990*1000)))^2*(0.01*H990*1000)^2)</f>
        <v>3.6652642175915703E-3</v>
      </c>
      <c r="AE990" s="37">
        <f t="shared" ref="AE990" si="289">IF(AA990&gt;0,AA990*AC990*SQRT((AB990/AA990)^2+(AD990/AC990)^2),AA990*AC990*SQRT((AD990/AC990)^2))</f>
        <v>0.21177986404034677</v>
      </c>
      <c r="AF990" s="37">
        <f t="shared" si="277"/>
        <v>1.4141189897283994</v>
      </c>
      <c r="AG990" s="37">
        <f t="shared" si="278"/>
        <v>0.24858149261026813</v>
      </c>
      <c r="AH990" s="37">
        <f t="shared" si="279"/>
        <v>0.5161018210687589</v>
      </c>
      <c r="AI990">
        <f>AF990*EXP(Info!$B$6*H990*1000)</f>
        <v>5.0602945523556642</v>
      </c>
      <c r="AJ990">
        <f>2*SQRT((EXP(Info!$B$6*H990)*AG990)^2+(Info!$B$6*H990*0.01*AI990)^2)</f>
        <v>0.49779724819088245</v>
      </c>
      <c r="AK990">
        <f t="shared" si="280"/>
        <v>4.0658986874133676E-2</v>
      </c>
      <c r="AL990">
        <f t="shared" si="281"/>
        <v>0.70004845409776628</v>
      </c>
      <c r="AM990">
        <f t="shared" si="282"/>
        <v>1.24</v>
      </c>
      <c r="AN990">
        <f t="shared" ref="AN990" si="290">SQRT((R990/Q990)^2+(P990/O990)^2)*AM990</f>
        <v>0.46051382612998798</v>
      </c>
      <c r="AO990">
        <f t="shared" si="284"/>
        <v>13.8</v>
      </c>
      <c r="AP990">
        <f t="shared" si="285"/>
        <v>0.48913604433451818</v>
      </c>
      <c r="AQ990">
        <f t="shared" si="286"/>
        <v>3</v>
      </c>
      <c r="AR990">
        <v>1</v>
      </c>
      <c r="AS990">
        <v>1</v>
      </c>
      <c r="AT990">
        <v>0</v>
      </c>
      <c r="AU990">
        <v>0</v>
      </c>
      <c r="AV990">
        <v>1</v>
      </c>
      <c r="AW990">
        <v>0</v>
      </c>
      <c r="AX990">
        <v>0</v>
      </c>
    </row>
    <row r="991" spans="1:52">
      <c r="A991" s="13" t="s">
        <v>268</v>
      </c>
      <c r="B991" s="13" t="s">
        <v>269</v>
      </c>
      <c r="C991" s="13" t="s">
        <v>270</v>
      </c>
      <c r="D991" s="13">
        <v>-10.183</v>
      </c>
      <c r="E991" s="13">
        <v>37.770000000000003</v>
      </c>
      <c r="F991" s="13">
        <v>3135</v>
      </c>
      <c r="H991">
        <v>0.43</v>
      </c>
      <c r="J991" s="13">
        <v>4.24</v>
      </c>
      <c r="AQ991">
        <f t="shared" si="286"/>
        <v>3</v>
      </c>
      <c r="AR991">
        <v>0</v>
      </c>
      <c r="AS991">
        <v>0</v>
      </c>
      <c r="AT991">
        <v>1</v>
      </c>
      <c r="AU991">
        <v>0</v>
      </c>
      <c r="AV991">
        <v>1</v>
      </c>
      <c r="AW991">
        <v>0</v>
      </c>
      <c r="AX991">
        <v>1</v>
      </c>
    </row>
    <row r="992" spans="1:52">
      <c r="A992" s="13" t="s">
        <v>268</v>
      </c>
      <c r="B992" s="13" t="s">
        <v>269</v>
      </c>
      <c r="C992" s="13" t="s">
        <v>270</v>
      </c>
      <c r="D992" s="13">
        <v>-10.183</v>
      </c>
      <c r="E992" s="13">
        <v>37.770000000000003</v>
      </c>
      <c r="F992" s="13">
        <v>3135</v>
      </c>
      <c r="H992">
        <v>0.96</v>
      </c>
      <c r="J992" s="13">
        <v>4.3099999999999996</v>
      </c>
      <c r="AQ992">
        <f t="shared" si="286"/>
        <v>3</v>
      </c>
      <c r="AR992">
        <v>0</v>
      </c>
      <c r="AS992">
        <v>0</v>
      </c>
      <c r="AT992">
        <v>1</v>
      </c>
      <c r="AU992">
        <v>0</v>
      </c>
      <c r="AV992">
        <v>1</v>
      </c>
      <c r="AW992">
        <v>0</v>
      </c>
      <c r="AX992">
        <v>1</v>
      </c>
    </row>
    <row r="993" spans="1:50">
      <c r="A993" s="13" t="s">
        <v>268</v>
      </c>
      <c r="B993" s="13" t="s">
        <v>269</v>
      </c>
      <c r="C993" s="13" t="s">
        <v>270</v>
      </c>
      <c r="D993" s="13">
        <v>-10.183</v>
      </c>
      <c r="E993" s="13">
        <v>37.770000000000003</v>
      </c>
      <c r="F993" s="13">
        <v>3135</v>
      </c>
      <c r="H993">
        <v>0.96</v>
      </c>
      <c r="J993" s="13">
        <v>4.29</v>
      </c>
      <c r="AQ993">
        <f t="shared" si="286"/>
        <v>3</v>
      </c>
      <c r="AR993">
        <v>0</v>
      </c>
      <c r="AS993">
        <v>0</v>
      </c>
      <c r="AT993">
        <v>1</v>
      </c>
      <c r="AU993">
        <v>0</v>
      </c>
      <c r="AV993">
        <v>1</v>
      </c>
      <c r="AW993">
        <v>0</v>
      </c>
      <c r="AX993">
        <v>1</v>
      </c>
    </row>
    <row r="994" spans="1:50">
      <c r="A994" s="13" t="s">
        <v>268</v>
      </c>
      <c r="B994" s="13" t="s">
        <v>269</v>
      </c>
      <c r="C994" s="13" t="s">
        <v>270</v>
      </c>
      <c r="D994" s="13">
        <v>-10.183</v>
      </c>
      <c r="E994" s="13">
        <v>37.770000000000003</v>
      </c>
      <c r="F994" s="13">
        <v>3135</v>
      </c>
      <c r="H994">
        <v>1.1599999999999999</v>
      </c>
      <c r="J994" s="13">
        <v>3.28</v>
      </c>
      <c r="AQ994">
        <f t="shared" si="286"/>
        <v>3</v>
      </c>
      <c r="AR994">
        <v>0</v>
      </c>
      <c r="AS994">
        <v>0</v>
      </c>
      <c r="AT994">
        <v>1</v>
      </c>
      <c r="AU994">
        <v>0</v>
      </c>
      <c r="AV994">
        <v>1</v>
      </c>
      <c r="AW994">
        <v>0</v>
      </c>
      <c r="AX994">
        <v>1</v>
      </c>
    </row>
    <row r="995" spans="1:50">
      <c r="A995" s="13" t="s">
        <v>268</v>
      </c>
      <c r="B995" s="13" t="s">
        <v>269</v>
      </c>
      <c r="C995" s="13" t="s">
        <v>270</v>
      </c>
      <c r="D995" s="13">
        <v>-10.183</v>
      </c>
      <c r="E995" s="13">
        <v>37.770000000000003</v>
      </c>
      <c r="F995" s="13">
        <v>3135</v>
      </c>
      <c r="H995">
        <v>1.57</v>
      </c>
      <c r="J995" s="13">
        <v>4.17</v>
      </c>
      <c r="AQ995">
        <f t="shared" si="286"/>
        <v>3</v>
      </c>
      <c r="AR995">
        <v>0</v>
      </c>
      <c r="AS995">
        <v>0</v>
      </c>
      <c r="AT995">
        <v>1</v>
      </c>
      <c r="AU995">
        <v>0</v>
      </c>
      <c r="AV995">
        <v>1</v>
      </c>
      <c r="AW995">
        <v>0</v>
      </c>
      <c r="AX995">
        <v>1</v>
      </c>
    </row>
    <row r="996" spans="1:50">
      <c r="A996" s="13" t="s">
        <v>268</v>
      </c>
      <c r="B996" s="13" t="s">
        <v>269</v>
      </c>
      <c r="C996" s="13" t="s">
        <v>270</v>
      </c>
      <c r="D996" s="13">
        <v>-10.183</v>
      </c>
      <c r="E996" s="13">
        <v>37.770000000000003</v>
      </c>
      <c r="F996" s="13">
        <v>3135</v>
      </c>
      <c r="H996">
        <v>1.71</v>
      </c>
      <c r="J996" s="13">
        <v>4.13</v>
      </c>
      <c r="AQ996">
        <f t="shared" si="286"/>
        <v>3</v>
      </c>
      <c r="AR996">
        <v>0</v>
      </c>
      <c r="AS996">
        <v>0</v>
      </c>
      <c r="AT996">
        <v>1</v>
      </c>
      <c r="AU996">
        <v>0</v>
      </c>
      <c r="AV996">
        <v>1</v>
      </c>
      <c r="AW996">
        <v>0</v>
      </c>
      <c r="AX996">
        <v>1</v>
      </c>
    </row>
    <row r="997" spans="1:50">
      <c r="A997" s="13" t="s">
        <v>268</v>
      </c>
      <c r="B997" s="13" t="s">
        <v>269</v>
      </c>
      <c r="C997" s="13" t="s">
        <v>270</v>
      </c>
      <c r="D997" s="13">
        <v>-10.183</v>
      </c>
      <c r="E997" s="13">
        <v>37.770000000000003</v>
      </c>
      <c r="F997" s="13">
        <v>3135</v>
      </c>
      <c r="H997">
        <v>2.98</v>
      </c>
      <c r="J997" s="13">
        <v>3.92</v>
      </c>
      <c r="AQ997">
        <f t="shared" si="286"/>
        <v>3</v>
      </c>
      <c r="AR997">
        <v>0</v>
      </c>
      <c r="AS997">
        <v>0</v>
      </c>
      <c r="AT997">
        <v>1</v>
      </c>
      <c r="AU997">
        <v>0</v>
      </c>
      <c r="AV997">
        <v>1</v>
      </c>
      <c r="AW997">
        <v>0</v>
      </c>
      <c r="AX997">
        <v>1</v>
      </c>
    </row>
    <row r="998" spans="1:50">
      <c r="A998" s="13" t="s">
        <v>268</v>
      </c>
      <c r="B998" s="13" t="s">
        <v>269</v>
      </c>
      <c r="C998" s="13" t="s">
        <v>270</v>
      </c>
      <c r="D998" s="13">
        <v>-10.183</v>
      </c>
      <c r="E998" s="13">
        <v>37.770000000000003</v>
      </c>
      <c r="F998" s="13">
        <v>3135</v>
      </c>
      <c r="H998">
        <v>2.98</v>
      </c>
      <c r="J998" s="13">
        <v>3.96</v>
      </c>
      <c r="AQ998">
        <f t="shared" si="286"/>
        <v>3</v>
      </c>
      <c r="AR998">
        <v>0</v>
      </c>
      <c r="AS998">
        <v>0</v>
      </c>
      <c r="AT998">
        <v>1</v>
      </c>
      <c r="AU998">
        <v>0</v>
      </c>
      <c r="AV998">
        <v>1</v>
      </c>
      <c r="AW998">
        <v>0</v>
      </c>
      <c r="AX998">
        <v>1</v>
      </c>
    </row>
    <row r="999" spans="1:50">
      <c r="A999" s="13" t="s">
        <v>268</v>
      </c>
      <c r="B999" s="13" t="s">
        <v>269</v>
      </c>
      <c r="C999" s="13" t="s">
        <v>270</v>
      </c>
      <c r="D999" s="13">
        <v>-10.183</v>
      </c>
      <c r="E999" s="13">
        <v>37.770000000000003</v>
      </c>
      <c r="F999" s="13">
        <v>3135</v>
      </c>
      <c r="H999">
        <v>4.43</v>
      </c>
      <c r="J999" s="13">
        <v>3.71</v>
      </c>
      <c r="AQ999">
        <f t="shared" si="286"/>
        <v>3</v>
      </c>
      <c r="AR999">
        <v>0</v>
      </c>
      <c r="AS999">
        <v>0</v>
      </c>
      <c r="AT999">
        <v>1</v>
      </c>
      <c r="AU999">
        <v>0</v>
      </c>
      <c r="AV999">
        <v>1</v>
      </c>
      <c r="AW999">
        <v>0</v>
      </c>
      <c r="AX999">
        <v>1</v>
      </c>
    </row>
    <row r="1000" spans="1:50">
      <c r="A1000" s="13" t="s">
        <v>268</v>
      </c>
      <c r="B1000" s="13" t="s">
        <v>269</v>
      </c>
      <c r="C1000" s="13" t="s">
        <v>270</v>
      </c>
      <c r="D1000" s="13">
        <v>-10.183</v>
      </c>
      <c r="E1000" s="13">
        <v>37.770000000000003</v>
      </c>
      <c r="F1000" s="13">
        <v>3135</v>
      </c>
      <c r="H1000">
        <v>5.88</v>
      </c>
      <c r="J1000" s="13">
        <v>3.6</v>
      </c>
      <c r="AQ1000">
        <f t="shared" si="286"/>
        <v>3</v>
      </c>
      <c r="AR1000">
        <v>0</v>
      </c>
      <c r="AS1000">
        <v>0</v>
      </c>
      <c r="AT1000">
        <v>1</v>
      </c>
      <c r="AU1000">
        <v>0</v>
      </c>
      <c r="AV1000">
        <v>1</v>
      </c>
      <c r="AW1000">
        <v>0</v>
      </c>
      <c r="AX1000">
        <v>1</v>
      </c>
    </row>
    <row r="1001" spans="1:50">
      <c r="A1001" s="13" t="s">
        <v>268</v>
      </c>
      <c r="B1001" s="13" t="s">
        <v>269</v>
      </c>
      <c r="C1001" s="13" t="s">
        <v>270</v>
      </c>
      <c r="D1001" s="13">
        <v>-10.183</v>
      </c>
      <c r="E1001" s="13">
        <v>37.770000000000003</v>
      </c>
      <c r="F1001" s="13">
        <v>3135</v>
      </c>
      <c r="H1001">
        <v>7.44</v>
      </c>
      <c r="J1001" s="13">
        <v>2.96</v>
      </c>
      <c r="AQ1001">
        <f t="shared" si="286"/>
        <v>3</v>
      </c>
      <c r="AR1001">
        <v>0</v>
      </c>
      <c r="AS1001">
        <v>0</v>
      </c>
      <c r="AT1001">
        <v>1</v>
      </c>
      <c r="AU1001">
        <v>0</v>
      </c>
      <c r="AV1001">
        <v>1</v>
      </c>
      <c r="AW1001">
        <v>0</v>
      </c>
      <c r="AX1001">
        <v>1</v>
      </c>
    </row>
    <row r="1002" spans="1:50">
      <c r="A1002" s="13" t="s">
        <v>268</v>
      </c>
      <c r="B1002" s="13" t="s">
        <v>269</v>
      </c>
      <c r="C1002" s="13" t="s">
        <v>270</v>
      </c>
      <c r="D1002" s="13">
        <v>-10.183</v>
      </c>
      <c r="E1002" s="13">
        <v>37.770000000000003</v>
      </c>
      <c r="F1002" s="13">
        <v>3135</v>
      </c>
      <c r="H1002">
        <v>8.7899999999999991</v>
      </c>
      <c r="J1002" s="13">
        <v>2.65</v>
      </c>
      <c r="AQ1002">
        <f t="shared" si="286"/>
        <v>3</v>
      </c>
      <c r="AR1002">
        <v>0</v>
      </c>
      <c r="AS1002">
        <v>0</v>
      </c>
      <c r="AT1002">
        <v>1</v>
      </c>
      <c r="AU1002">
        <v>0</v>
      </c>
      <c r="AV1002">
        <v>1</v>
      </c>
      <c r="AW1002">
        <v>0</v>
      </c>
      <c r="AX1002">
        <v>1</v>
      </c>
    </row>
    <row r="1003" spans="1:50">
      <c r="A1003" s="13" t="s">
        <v>268</v>
      </c>
      <c r="B1003" s="13" t="s">
        <v>269</v>
      </c>
      <c r="C1003" s="13" t="s">
        <v>270</v>
      </c>
      <c r="D1003" s="13">
        <v>-10.183</v>
      </c>
      <c r="E1003" s="13">
        <v>37.770000000000003</v>
      </c>
      <c r="F1003" s="13">
        <v>3135</v>
      </c>
      <c r="H1003">
        <v>9.94</v>
      </c>
      <c r="J1003" s="13">
        <v>3.3</v>
      </c>
      <c r="AQ1003">
        <f t="shared" si="286"/>
        <v>3</v>
      </c>
      <c r="AR1003">
        <v>0</v>
      </c>
      <c r="AS1003">
        <v>0</v>
      </c>
      <c r="AT1003">
        <v>1</v>
      </c>
      <c r="AU1003">
        <v>0</v>
      </c>
      <c r="AV1003">
        <v>1</v>
      </c>
      <c r="AW1003">
        <v>0</v>
      </c>
      <c r="AX1003">
        <v>1</v>
      </c>
    </row>
    <row r="1004" spans="1:50">
      <c r="A1004" s="13" t="s">
        <v>268</v>
      </c>
      <c r="B1004" s="13" t="s">
        <v>269</v>
      </c>
      <c r="C1004" s="13" t="s">
        <v>270</v>
      </c>
      <c r="D1004" s="13">
        <v>-10.183</v>
      </c>
      <c r="E1004" s="13">
        <v>37.770000000000003</v>
      </c>
      <c r="F1004" s="13">
        <v>3135</v>
      </c>
      <c r="H1004">
        <v>9.94</v>
      </c>
      <c r="J1004" s="13">
        <v>3.71</v>
      </c>
      <c r="AQ1004">
        <f t="shared" si="286"/>
        <v>3</v>
      </c>
      <c r="AR1004">
        <v>0</v>
      </c>
      <c r="AS1004">
        <v>0</v>
      </c>
      <c r="AT1004">
        <v>1</v>
      </c>
      <c r="AU1004">
        <v>0</v>
      </c>
      <c r="AV1004">
        <v>1</v>
      </c>
      <c r="AW1004">
        <v>0</v>
      </c>
      <c r="AX1004">
        <v>1</v>
      </c>
    </row>
    <row r="1005" spans="1:50">
      <c r="A1005" s="13" t="s">
        <v>268</v>
      </c>
      <c r="B1005" s="13" t="s">
        <v>269</v>
      </c>
      <c r="C1005" s="13" t="s">
        <v>270</v>
      </c>
      <c r="D1005" s="13">
        <v>-10.183</v>
      </c>
      <c r="E1005" s="13">
        <v>37.770000000000003</v>
      </c>
      <c r="F1005" s="13">
        <v>3135</v>
      </c>
      <c r="H1005">
        <v>10.37</v>
      </c>
      <c r="J1005" s="13">
        <v>3.89</v>
      </c>
      <c r="AQ1005">
        <f t="shared" si="286"/>
        <v>3</v>
      </c>
      <c r="AR1005">
        <v>0</v>
      </c>
      <c r="AS1005">
        <v>0</v>
      </c>
      <c r="AT1005">
        <v>1</v>
      </c>
      <c r="AU1005">
        <v>0</v>
      </c>
      <c r="AV1005">
        <v>1</v>
      </c>
      <c r="AW1005">
        <v>0</v>
      </c>
      <c r="AX1005">
        <v>1</v>
      </c>
    </row>
    <row r="1006" spans="1:50">
      <c r="A1006" s="13" t="s">
        <v>268</v>
      </c>
      <c r="B1006" s="13" t="s">
        <v>269</v>
      </c>
      <c r="C1006" s="13" t="s">
        <v>270</v>
      </c>
      <c r="D1006" s="13">
        <v>-10.183</v>
      </c>
      <c r="E1006" s="13">
        <v>37.770000000000003</v>
      </c>
      <c r="F1006" s="13">
        <v>3135</v>
      </c>
      <c r="H1006">
        <v>10.66</v>
      </c>
      <c r="J1006" s="13">
        <v>3.77</v>
      </c>
      <c r="AQ1006">
        <f t="shared" si="286"/>
        <v>3</v>
      </c>
      <c r="AR1006">
        <v>0</v>
      </c>
      <c r="AS1006">
        <v>0</v>
      </c>
      <c r="AT1006">
        <v>1</v>
      </c>
      <c r="AU1006">
        <v>0</v>
      </c>
      <c r="AV1006">
        <v>1</v>
      </c>
      <c r="AW1006">
        <v>0</v>
      </c>
      <c r="AX1006">
        <v>1</v>
      </c>
    </row>
    <row r="1007" spans="1:50">
      <c r="A1007" s="13" t="s">
        <v>268</v>
      </c>
      <c r="B1007" s="13" t="s">
        <v>269</v>
      </c>
      <c r="C1007" s="13" t="s">
        <v>270</v>
      </c>
      <c r="D1007" s="13">
        <v>-10.183</v>
      </c>
      <c r="E1007" s="13">
        <v>37.770000000000003</v>
      </c>
      <c r="F1007" s="13">
        <v>3135</v>
      </c>
      <c r="H1007">
        <v>11.18</v>
      </c>
      <c r="J1007" s="13">
        <v>3.67</v>
      </c>
      <c r="AQ1007">
        <f t="shared" si="286"/>
        <v>3</v>
      </c>
      <c r="AR1007">
        <v>0</v>
      </c>
      <c r="AS1007">
        <v>0</v>
      </c>
      <c r="AT1007">
        <v>1</v>
      </c>
      <c r="AU1007">
        <v>0</v>
      </c>
      <c r="AV1007">
        <v>1</v>
      </c>
      <c r="AW1007">
        <v>0</v>
      </c>
      <c r="AX1007">
        <v>1</v>
      </c>
    </row>
    <row r="1008" spans="1:50">
      <c r="A1008" s="13" t="s">
        <v>268</v>
      </c>
      <c r="B1008" s="13" t="s">
        <v>269</v>
      </c>
      <c r="C1008" s="13" t="s">
        <v>270</v>
      </c>
      <c r="D1008" s="13">
        <v>-10.183</v>
      </c>
      <c r="E1008" s="13">
        <v>37.770000000000003</v>
      </c>
      <c r="F1008" s="13">
        <v>3135</v>
      </c>
      <c r="H1008">
        <v>11.18</v>
      </c>
      <c r="J1008" s="13">
        <v>3.4</v>
      </c>
      <c r="AQ1008">
        <f t="shared" si="286"/>
        <v>3</v>
      </c>
      <c r="AR1008">
        <v>0</v>
      </c>
      <c r="AS1008">
        <v>0</v>
      </c>
      <c r="AT1008">
        <v>1</v>
      </c>
      <c r="AU1008">
        <v>0</v>
      </c>
      <c r="AV1008">
        <v>1</v>
      </c>
      <c r="AW1008">
        <v>0</v>
      </c>
      <c r="AX1008">
        <v>1</v>
      </c>
    </row>
    <row r="1009" spans="1:58">
      <c r="A1009" s="13" t="s">
        <v>268</v>
      </c>
      <c r="B1009" s="13" t="s">
        <v>269</v>
      </c>
      <c r="C1009" s="13" t="s">
        <v>270</v>
      </c>
      <c r="D1009" s="13">
        <v>-10.183</v>
      </c>
      <c r="E1009" s="13">
        <v>37.770000000000003</v>
      </c>
      <c r="F1009" s="13">
        <v>3135</v>
      </c>
      <c r="H1009">
        <v>11.24</v>
      </c>
      <c r="J1009" s="13">
        <v>3.6</v>
      </c>
      <c r="AQ1009">
        <f t="shared" si="286"/>
        <v>3</v>
      </c>
      <c r="AR1009">
        <v>0</v>
      </c>
      <c r="AS1009">
        <v>0</v>
      </c>
      <c r="AT1009">
        <v>1</v>
      </c>
      <c r="AU1009">
        <v>0</v>
      </c>
      <c r="AV1009">
        <v>1</v>
      </c>
      <c r="AW1009">
        <v>0</v>
      </c>
      <c r="AX1009">
        <v>1</v>
      </c>
    </row>
    <row r="1010" spans="1:58">
      <c r="A1010" s="13" t="s">
        <v>268</v>
      </c>
      <c r="B1010" s="13" t="s">
        <v>269</v>
      </c>
      <c r="C1010" s="13" t="s">
        <v>270</v>
      </c>
      <c r="D1010" s="13">
        <v>-10.183</v>
      </c>
      <c r="E1010" s="13">
        <v>37.770000000000003</v>
      </c>
      <c r="F1010" s="13">
        <v>3135</v>
      </c>
      <c r="H1010">
        <v>11.74</v>
      </c>
      <c r="J1010" s="13">
        <v>3.87</v>
      </c>
      <c r="AQ1010">
        <f t="shared" si="286"/>
        <v>3</v>
      </c>
      <c r="AR1010">
        <v>0</v>
      </c>
      <c r="AS1010">
        <v>0</v>
      </c>
      <c r="AT1010">
        <v>1</v>
      </c>
      <c r="AU1010">
        <v>0</v>
      </c>
      <c r="AV1010">
        <v>1</v>
      </c>
      <c r="AW1010">
        <v>0</v>
      </c>
      <c r="AX1010">
        <v>1</v>
      </c>
    </row>
    <row r="1011" spans="1:58">
      <c r="A1011" s="13" t="s">
        <v>268</v>
      </c>
      <c r="B1011" s="13" t="s">
        <v>269</v>
      </c>
      <c r="C1011" s="13" t="s">
        <v>270</v>
      </c>
      <c r="D1011" s="13">
        <v>-10.183</v>
      </c>
      <c r="E1011" s="13">
        <v>37.770000000000003</v>
      </c>
      <c r="F1011" s="13">
        <v>3135</v>
      </c>
      <c r="H1011">
        <v>11.74</v>
      </c>
      <c r="J1011" s="13">
        <v>3.85</v>
      </c>
      <c r="AQ1011">
        <f t="shared" si="286"/>
        <v>3</v>
      </c>
      <c r="AR1011">
        <v>0</v>
      </c>
      <c r="AS1011">
        <v>0</v>
      </c>
      <c r="AT1011">
        <v>1</v>
      </c>
      <c r="AU1011">
        <v>0</v>
      </c>
      <c r="AV1011">
        <v>1</v>
      </c>
      <c r="AW1011">
        <v>0</v>
      </c>
      <c r="AX1011">
        <v>1</v>
      </c>
    </row>
    <row r="1012" spans="1:58">
      <c r="A1012" s="13" t="s">
        <v>268</v>
      </c>
      <c r="B1012" s="13" t="s">
        <v>269</v>
      </c>
      <c r="C1012" s="13" t="s">
        <v>270</v>
      </c>
      <c r="D1012" s="13">
        <v>-10.183</v>
      </c>
      <c r="E1012" s="13">
        <v>37.770000000000003</v>
      </c>
      <c r="F1012" s="13">
        <v>3135</v>
      </c>
      <c r="H1012">
        <v>12.16</v>
      </c>
      <c r="J1012" s="13">
        <v>3.71</v>
      </c>
      <c r="AQ1012">
        <f t="shared" si="286"/>
        <v>3</v>
      </c>
      <c r="AR1012">
        <v>0</v>
      </c>
      <c r="AS1012">
        <v>0</v>
      </c>
      <c r="AT1012">
        <v>1</v>
      </c>
      <c r="AU1012">
        <v>0</v>
      </c>
      <c r="AV1012">
        <v>1</v>
      </c>
      <c r="AW1012">
        <v>0</v>
      </c>
      <c r="AX1012">
        <v>1</v>
      </c>
    </row>
    <row r="1013" spans="1:58">
      <c r="A1013" s="13" t="s">
        <v>268</v>
      </c>
      <c r="B1013" s="13" t="s">
        <v>269</v>
      </c>
      <c r="C1013" s="13" t="s">
        <v>270</v>
      </c>
      <c r="D1013" s="13">
        <v>-10.183</v>
      </c>
      <c r="E1013" s="13">
        <v>37.770000000000003</v>
      </c>
      <c r="F1013" s="13">
        <v>3135</v>
      </c>
      <c r="H1013">
        <v>12.21</v>
      </c>
      <c r="J1013" s="13">
        <v>3.75</v>
      </c>
      <c r="AQ1013">
        <f t="shared" si="286"/>
        <v>3</v>
      </c>
      <c r="AR1013">
        <v>0</v>
      </c>
      <c r="AS1013">
        <v>0</v>
      </c>
      <c r="AT1013">
        <v>1</v>
      </c>
      <c r="AU1013">
        <v>0</v>
      </c>
      <c r="AV1013">
        <v>1</v>
      </c>
      <c r="AW1013">
        <v>0</v>
      </c>
      <c r="AX1013">
        <v>1</v>
      </c>
    </row>
    <row r="1014" spans="1:58">
      <c r="A1014" s="13" t="s">
        <v>268</v>
      </c>
      <c r="B1014" s="13" t="s">
        <v>269</v>
      </c>
      <c r="C1014" s="13" t="s">
        <v>270</v>
      </c>
      <c r="D1014" s="13">
        <v>-10.183</v>
      </c>
      <c r="E1014" s="13">
        <v>37.770000000000003</v>
      </c>
      <c r="F1014" s="13">
        <v>3135</v>
      </c>
      <c r="H1014">
        <v>12.26</v>
      </c>
      <c r="J1014" s="13">
        <v>3.68</v>
      </c>
      <c r="AQ1014">
        <f t="shared" si="286"/>
        <v>3</v>
      </c>
      <c r="AR1014">
        <v>0</v>
      </c>
      <c r="AS1014">
        <v>0</v>
      </c>
      <c r="AT1014">
        <v>1</v>
      </c>
      <c r="AU1014">
        <v>0</v>
      </c>
      <c r="AV1014">
        <v>1</v>
      </c>
      <c r="AW1014">
        <v>0</v>
      </c>
      <c r="AX1014">
        <v>1</v>
      </c>
    </row>
    <row r="1015" spans="1:58">
      <c r="A1015" s="13" t="s">
        <v>268</v>
      </c>
      <c r="B1015" s="13" t="s">
        <v>269</v>
      </c>
      <c r="C1015" s="13" t="s">
        <v>270</v>
      </c>
      <c r="D1015" s="13">
        <v>-10.183</v>
      </c>
      <c r="E1015" s="13">
        <v>37.770000000000003</v>
      </c>
      <c r="F1015" s="13">
        <v>3135</v>
      </c>
      <c r="H1015">
        <v>12.62</v>
      </c>
      <c r="J1015" s="13">
        <v>4</v>
      </c>
      <c r="AQ1015">
        <f t="shared" si="286"/>
        <v>3</v>
      </c>
      <c r="AR1015">
        <v>0</v>
      </c>
      <c r="AS1015">
        <v>0</v>
      </c>
      <c r="AT1015">
        <v>1</v>
      </c>
      <c r="AU1015">
        <v>0</v>
      </c>
      <c r="AV1015">
        <v>1</v>
      </c>
      <c r="AW1015">
        <v>0</v>
      </c>
      <c r="AX1015">
        <v>1</v>
      </c>
    </row>
    <row r="1016" spans="1:58">
      <c r="A1016" s="13" t="s">
        <v>268</v>
      </c>
      <c r="B1016" s="13" t="s">
        <v>269</v>
      </c>
      <c r="C1016" s="13" t="s">
        <v>270</v>
      </c>
      <c r="D1016" s="13">
        <v>-10.183</v>
      </c>
      <c r="E1016" s="13">
        <v>37.770000000000003</v>
      </c>
      <c r="F1016" s="13">
        <v>3135</v>
      </c>
      <c r="H1016">
        <v>12.72</v>
      </c>
      <c r="J1016" s="13">
        <v>4.13</v>
      </c>
      <c r="AQ1016">
        <f t="shared" si="286"/>
        <v>3</v>
      </c>
      <c r="AR1016">
        <v>0</v>
      </c>
      <c r="AS1016">
        <v>0</v>
      </c>
      <c r="AT1016">
        <v>1</v>
      </c>
      <c r="AU1016">
        <v>0</v>
      </c>
      <c r="AV1016">
        <v>1</v>
      </c>
      <c r="AW1016">
        <v>0</v>
      </c>
      <c r="AX1016">
        <v>1</v>
      </c>
    </row>
    <row r="1017" spans="1:58">
      <c r="A1017" s="13" t="s">
        <v>268</v>
      </c>
      <c r="B1017" s="13" t="s">
        <v>269</v>
      </c>
      <c r="C1017" s="13" t="s">
        <v>270</v>
      </c>
      <c r="D1017" s="13">
        <v>-10.183</v>
      </c>
      <c r="E1017" s="13">
        <v>37.770000000000003</v>
      </c>
      <c r="F1017" s="13">
        <v>3135</v>
      </c>
      <c r="H1017">
        <v>12.81</v>
      </c>
      <c r="J1017" s="13">
        <v>3.88</v>
      </c>
      <c r="AQ1017">
        <f t="shared" si="286"/>
        <v>3</v>
      </c>
      <c r="AR1017">
        <v>0</v>
      </c>
      <c r="AS1017">
        <v>0</v>
      </c>
      <c r="AT1017">
        <v>1</v>
      </c>
      <c r="AU1017">
        <v>0</v>
      </c>
      <c r="AV1017">
        <v>1</v>
      </c>
      <c r="AW1017">
        <v>0</v>
      </c>
      <c r="AX1017">
        <v>1</v>
      </c>
    </row>
    <row r="1018" spans="1:58">
      <c r="A1018" s="13" t="s">
        <v>268</v>
      </c>
      <c r="B1018" s="13" t="s">
        <v>269</v>
      </c>
      <c r="C1018" s="13" t="s">
        <v>270</v>
      </c>
      <c r="D1018" s="13">
        <v>-10.183</v>
      </c>
      <c r="E1018" s="13">
        <v>37.770000000000003</v>
      </c>
      <c r="F1018" s="13">
        <v>3135</v>
      </c>
      <c r="H1018">
        <v>13.14</v>
      </c>
      <c r="J1018" s="13">
        <v>4.58</v>
      </c>
      <c r="AQ1018">
        <f t="shared" si="286"/>
        <v>3</v>
      </c>
      <c r="AR1018">
        <v>0</v>
      </c>
      <c r="AS1018">
        <v>0</v>
      </c>
      <c r="AT1018">
        <v>1</v>
      </c>
      <c r="AU1018">
        <v>0</v>
      </c>
      <c r="AV1018">
        <v>1</v>
      </c>
      <c r="AW1018">
        <v>0</v>
      </c>
      <c r="AX1018">
        <v>1</v>
      </c>
    </row>
    <row r="1019" spans="1:58">
      <c r="A1019" s="13" t="s">
        <v>268</v>
      </c>
      <c r="B1019" s="13" t="s">
        <v>269</v>
      </c>
      <c r="C1019" s="13" t="s">
        <v>270</v>
      </c>
      <c r="D1019" s="13">
        <v>-10.183</v>
      </c>
      <c r="E1019" s="13">
        <v>37.770000000000003</v>
      </c>
      <c r="F1019" s="13">
        <v>3135</v>
      </c>
      <c r="H1019">
        <v>13.98</v>
      </c>
      <c r="J1019" s="13">
        <v>5.35</v>
      </c>
      <c r="AQ1019">
        <f t="shared" si="286"/>
        <v>3</v>
      </c>
      <c r="AR1019">
        <v>0</v>
      </c>
      <c r="AS1019">
        <v>0</v>
      </c>
      <c r="AT1019">
        <v>1</v>
      </c>
      <c r="AU1019">
        <v>0</v>
      </c>
      <c r="AV1019">
        <v>1</v>
      </c>
      <c r="AW1019">
        <v>0</v>
      </c>
      <c r="AX1019">
        <v>1</v>
      </c>
    </row>
    <row r="1020" spans="1:58">
      <c r="A1020" s="13" t="s">
        <v>268</v>
      </c>
      <c r="B1020" s="13" t="s">
        <v>269</v>
      </c>
      <c r="C1020" s="13" t="s">
        <v>270</v>
      </c>
      <c r="D1020" s="13">
        <v>-10.183</v>
      </c>
      <c r="E1020" s="13">
        <v>37.770000000000003</v>
      </c>
      <c r="F1020" s="13">
        <v>3135</v>
      </c>
      <c r="H1020">
        <v>13.98</v>
      </c>
      <c r="J1020" s="13">
        <v>5.38</v>
      </c>
      <c r="AQ1020">
        <f t="shared" si="286"/>
        <v>3</v>
      </c>
      <c r="AR1020">
        <v>0</v>
      </c>
      <c r="AS1020">
        <v>0</v>
      </c>
      <c r="AT1020">
        <v>1</v>
      </c>
      <c r="AU1020">
        <v>0</v>
      </c>
      <c r="AV1020">
        <v>1</v>
      </c>
      <c r="AW1020">
        <v>0</v>
      </c>
      <c r="AX1020">
        <v>1</v>
      </c>
    </row>
    <row r="1021" spans="1:58">
      <c r="A1021" s="13" t="s">
        <v>268</v>
      </c>
      <c r="B1021" s="13" t="s">
        <v>269</v>
      </c>
      <c r="C1021" s="13" t="s">
        <v>270</v>
      </c>
      <c r="D1021" s="13">
        <v>-10.183</v>
      </c>
      <c r="E1021" s="13">
        <v>37.770000000000003</v>
      </c>
      <c r="F1021" s="13">
        <v>3135</v>
      </c>
      <c r="H1021">
        <v>14.46</v>
      </c>
      <c r="J1021" s="13">
        <v>5.54</v>
      </c>
      <c r="AQ1021">
        <f t="shared" si="286"/>
        <v>3</v>
      </c>
      <c r="AR1021">
        <v>0</v>
      </c>
      <c r="AS1021">
        <v>0</v>
      </c>
      <c r="AT1021">
        <v>1</v>
      </c>
      <c r="AU1021">
        <v>0</v>
      </c>
      <c r="AV1021">
        <v>1</v>
      </c>
      <c r="AW1021">
        <v>0</v>
      </c>
      <c r="AX1021">
        <v>1</v>
      </c>
    </row>
    <row r="1022" spans="1:58">
      <c r="A1022" s="13" t="s">
        <v>268</v>
      </c>
      <c r="B1022" s="13" t="s">
        <v>269</v>
      </c>
      <c r="C1022" s="13" t="s">
        <v>270</v>
      </c>
      <c r="D1022" s="13">
        <v>-10.183</v>
      </c>
      <c r="E1022" s="13">
        <v>37.770000000000003</v>
      </c>
      <c r="F1022" s="13">
        <v>3135</v>
      </c>
      <c r="H1022">
        <v>14.83</v>
      </c>
      <c r="J1022" s="13">
        <v>5.15</v>
      </c>
      <c r="AQ1022">
        <f t="shared" si="286"/>
        <v>3</v>
      </c>
      <c r="AR1022">
        <v>0</v>
      </c>
      <c r="AS1022">
        <v>0</v>
      </c>
      <c r="AT1022">
        <v>1</v>
      </c>
      <c r="AU1022">
        <v>0</v>
      </c>
      <c r="AV1022">
        <v>1</v>
      </c>
      <c r="AW1022">
        <v>0</v>
      </c>
      <c r="AX1022">
        <v>1</v>
      </c>
    </row>
    <row r="1023" spans="1:58">
      <c r="A1023" s="13" t="s">
        <v>268</v>
      </c>
      <c r="B1023" s="13" t="s">
        <v>269</v>
      </c>
      <c r="C1023" s="13" t="s">
        <v>270</v>
      </c>
      <c r="D1023" s="13">
        <v>-10.183</v>
      </c>
      <c r="E1023" s="13">
        <v>37.770000000000003</v>
      </c>
      <c r="F1023" s="13">
        <v>3135</v>
      </c>
      <c r="H1023">
        <v>15.08</v>
      </c>
      <c r="J1023" s="13">
        <v>5.05</v>
      </c>
      <c r="AQ1023">
        <f t="shared" si="286"/>
        <v>3</v>
      </c>
      <c r="AR1023">
        <v>0</v>
      </c>
      <c r="AS1023">
        <v>0</v>
      </c>
      <c r="AT1023">
        <v>1</v>
      </c>
      <c r="AU1023">
        <v>0</v>
      </c>
      <c r="AV1023">
        <v>1</v>
      </c>
      <c r="AW1023">
        <v>0</v>
      </c>
      <c r="AX1023">
        <v>1</v>
      </c>
    </row>
    <row r="1024" spans="1:58">
      <c r="A1024" s="13" t="s">
        <v>268</v>
      </c>
      <c r="B1024" s="13" t="s">
        <v>269</v>
      </c>
      <c r="C1024" s="13" t="s">
        <v>270</v>
      </c>
      <c r="D1024" s="13">
        <v>-10.183</v>
      </c>
      <c r="E1024" s="13">
        <v>37.770000000000003</v>
      </c>
      <c r="F1024" s="13">
        <v>3135</v>
      </c>
      <c r="H1024">
        <v>15.21</v>
      </c>
      <c r="J1024" s="13">
        <v>4.49</v>
      </c>
      <c r="AQ1024">
        <f t="shared" si="286"/>
        <v>3</v>
      </c>
      <c r="AR1024">
        <v>0</v>
      </c>
      <c r="AS1024">
        <v>0</v>
      </c>
      <c r="AT1024">
        <v>1</v>
      </c>
      <c r="AU1024">
        <v>0</v>
      </c>
      <c r="AV1024">
        <v>1</v>
      </c>
      <c r="AW1024">
        <v>0</v>
      </c>
      <c r="AX1024">
        <v>1</v>
      </c>
      <c r="AY1024"/>
      <c r="AZ1024"/>
      <c r="BB1024"/>
      <c r="BC1024"/>
      <c r="BD1024"/>
      <c r="BE1024"/>
      <c r="BF1024"/>
    </row>
    <row r="1025" spans="1:50">
      <c r="A1025" s="13" t="s">
        <v>268</v>
      </c>
      <c r="B1025" s="13" t="s">
        <v>269</v>
      </c>
      <c r="C1025" s="13" t="s">
        <v>270</v>
      </c>
      <c r="D1025" s="13">
        <v>-10.183</v>
      </c>
      <c r="E1025" s="13">
        <v>37.770000000000003</v>
      </c>
      <c r="F1025" s="13">
        <v>3135</v>
      </c>
      <c r="H1025">
        <v>15.48</v>
      </c>
      <c r="J1025" s="13">
        <v>4.6100000000000003</v>
      </c>
      <c r="AQ1025">
        <f t="shared" si="286"/>
        <v>3</v>
      </c>
      <c r="AR1025">
        <v>0</v>
      </c>
      <c r="AS1025">
        <v>0</v>
      </c>
      <c r="AT1025">
        <v>1</v>
      </c>
      <c r="AU1025">
        <v>0</v>
      </c>
      <c r="AV1025">
        <v>1</v>
      </c>
      <c r="AW1025">
        <v>0</v>
      </c>
      <c r="AX1025">
        <v>1</v>
      </c>
    </row>
    <row r="1026" spans="1:50">
      <c r="A1026" s="13" t="s">
        <v>268</v>
      </c>
      <c r="B1026" s="13" t="s">
        <v>269</v>
      </c>
      <c r="C1026" s="13" t="s">
        <v>270</v>
      </c>
      <c r="D1026" s="13">
        <v>-10.183</v>
      </c>
      <c r="E1026" s="13">
        <v>37.770000000000003</v>
      </c>
      <c r="F1026" s="13">
        <v>3135</v>
      </c>
      <c r="H1026">
        <v>15.57</v>
      </c>
      <c r="J1026" s="13">
        <v>4.46</v>
      </c>
      <c r="AQ1026">
        <f t="shared" ref="AQ1026:AQ1089" si="291">AR1026+AS1026+AT1026+AU1026+AV1026+AW1026+AX1026</f>
        <v>3</v>
      </c>
      <c r="AR1026">
        <v>0</v>
      </c>
      <c r="AS1026">
        <v>0</v>
      </c>
      <c r="AT1026">
        <v>1</v>
      </c>
      <c r="AU1026">
        <v>0</v>
      </c>
      <c r="AV1026">
        <v>1</v>
      </c>
      <c r="AW1026">
        <v>0</v>
      </c>
      <c r="AX1026">
        <v>1</v>
      </c>
    </row>
    <row r="1027" spans="1:50">
      <c r="A1027" s="13" t="s">
        <v>268</v>
      </c>
      <c r="B1027" s="13" t="s">
        <v>269</v>
      </c>
      <c r="C1027" s="13" t="s">
        <v>270</v>
      </c>
      <c r="D1027" s="13">
        <v>-10.183</v>
      </c>
      <c r="E1027" s="13">
        <v>37.770000000000003</v>
      </c>
      <c r="F1027" s="13">
        <v>3135</v>
      </c>
      <c r="H1027">
        <v>15.76</v>
      </c>
      <c r="J1027" s="13">
        <v>5.09</v>
      </c>
      <c r="AQ1027">
        <f t="shared" si="291"/>
        <v>3</v>
      </c>
      <c r="AR1027">
        <v>0</v>
      </c>
      <c r="AS1027">
        <v>0</v>
      </c>
      <c r="AT1027">
        <v>1</v>
      </c>
      <c r="AU1027">
        <v>0</v>
      </c>
      <c r="AV1027">
        <v>1</v>
      </c>
      <c r="AW1027">
        <v>0</v>
      </c>
      <c r="AX1027">
        <v>1</v>
      </c>
    </row>
    <row r="1028" spans="1:50">
      <c r="A1028" s="13" t="s">
        <v>268</v>
      </c>
      <c r="B1028" s="13" t="s">
        <v>269</v>
      </c>
      <c r="C1028" s="13" t="s">
        <v>270</v>
      </c>
      <c r="D1028" s="13">
        <v>-10.183</v>
      </c>
      <c r="E1028" s="13">
        <v>37.770000000000003</v>
      </c>
      <c r="F1028" s="13">
        <v>3135</v>
      </c>
      <c r="H1028">
        <v>15.85</v>
      </c>
      <c r="J1028" s="13">
        <v>4.2699999999999996</v>
      </c>
      <c r="AQ1028">
        <f t="shared" si="291"/>
        <v>3</v>
      </c>
      <c r="AR1028">
        <v>0</v>
      </c>
      <c r="AS1028">
        <v>0</v>
      </c>
      <c r="AT1028">
        <v>1</v>
      </c>
      <c r="AU1028">
        <v>0</v>
      </c>
      <c r="AV1028">
        <v>1</v>
      </c>
      <c r="AW1028">
        <v>0</v>
      </c>
      <c r="AX1028">
        <v>1</v>
      </c>
    </row>
    <row r="1029" spans="1:50">
      <c r="A1029" s="13" t="s">
        <v>268</v>
      </c>
      <c r="B1029" s="13" t="s">
        <v>269</v>
      </c>
      <c r="C1029" s="13" t="s">
        <v>270</v>
      </c>
      <c r="D1029" s="13">
        <v>-10.183</v>
      </c>
      <c r="E1029" s="13">
        <v>37.770000000000003</v>
      </c>
      <c r="F1029" s="13">
        <v>3135</v>
      </c>
      <c r="H1029">
        <v>16.09</v>
      </c>
      <c r="J1029" s="13">
        <v>6.35</v>
      </c>
      <c r="AQ1029">
        <f t="shared" si="291"/>
        <v>3</v>
      </c>
      <c r="AR1029">
        <v>0</v>
      </c>
      <c r="AS1029">
        <v>0</v>
      </c>
      <c r="AT1029">
        <v>1</v>
      </c>
      <c r="AU1029">
        <v>0</v>
      </c>
      <c r="AV1029">
        <v>1</v>
      </c>
      <c r="AW1029">
        <v>0</v>
      </c>
      <c r="AX1029">
        <v>1</v>
      </c>
    </row>
    <row r="1030" spans="1:50">
      <c r="A1030" s="13" t="s">
        <v>268</v>
      </c>
      <c r="B1030" s="13" t="s">
        <v>269</v>
      </c>
      <c r="C1030" s="13" t="s">
        <v>270</v>
      </c>
      <c r="D1030" s="13">
        <v>-10.183</v>
      </c>
      <c r="E1030" s="13">
        <v>37.770000000000003</v>
      </c>
      <c r="F1030" s="13">
        <v>3135</v>
      </c>
      <c r="H1030">
        <v>16.18</v>
      </c>
      <c r="J1030" s="13">
        <v>4.3099999999999996</v>
      </c>
      <c r="AQ1030">
        <f t="shared" si="291"/>
        <v>3</v>
      </c>
      <c r="AR1030">
        <v>0</v>
      </c>
      <c r="AS1030">
        <v>0</v>
      </c>
      <c r="AT1030">
        <v>1</v>
      </c>
      <c r="AU1030">
        <v>0</v>
      </c>
      <c r="AV1030">
        <v>1</v>
      </c>
      <c r="AW1030">
        <v>0</v>
      </c>
      <c r="AX1030">
        <v>1</v>
      </c>
    </row>
    <row r="1031" spans="1:50">
      <c r="A1031" s="13" t="s">
        <v>268</v>
      </c>
      <c r="B1031" s="13" t="s">
        <v>269</v>
      </c>
      <c r="C1031" s="13" t="s">
        <v>270</v>
      </c>
      <c r="D1031" s="13">
        <v>-10.183</v>
      </c>
      <c r="E1031" s="13">
        <v>37.770000000000003</v>
      </c>
      <c r="F1031" s="13">
        <v>3135</v>
      </c>
      <c r="H1031">
        <v>16.350000000000001</v>
      </c>
      <c r="J1031" s="13">
        <v>4.58</v>
      </c>
      <c r="AQ1031">
        <f t="shared" si="291"/>
        <v>3</v>
      </c>
      <c r="AR1031">
        <v>0</v>
      </c>
      <c r="AS1031">
        <v>0</v>
      </c>
      <c r="AT1031">
        <v>1</v>
      </c>
      <c r="AU1031">
        <v>0</v>
      </c>
      <c r="AV1031">
        <v>1</v>
      </c>
      <c r="AW1031">
        <v>0</v>
      </c>
      <c r="AX1031">
        <v>1</v>
      </c>
    </row>
    <row r="1032" spans="1:50">
      <c r="A1032" s="13" t="s">
        <v>268</v>
      </c>
      <c r="B1032" s="13" t="s">
        <v>269</v>
      </c>
      <c r="C1032" s="13" t="s">
        <v>270</v>
      </c>
      <c r="D1032" s="13">
        <v>-10.183</v>
      </c>
      <c r="E1032" s="13">
        <v>37.770000000000003</v>
      </c>
      <c r="F1032" s="13">
        <v>3135</v>
      </c>
      <c r="H1032">
        <v>16.43</v>
      </c>
      <c r="J1032" s="13">
        <v>4.29</v>
      </c>
      <c r="AQ1032">
        <f t="shared" si="291"/>
        <v>3</v>
      </c>
      <c r="AR1032">
        <v>0</v>
      </c>
      <c r="AS1032">
        <v>0</v>
      </c>
      <c r="AT1032">
        <v>1</v>
      </c>
      <c r="AU1032">
        <v>0</v>
      </c>
      <c r="AV1032">
        <v>1</v>
      </c>
      <c r="AW1032">
        <v>0</v>
      </c>
      <c r="AX1032">
        <v>1</v>
      </c>
    </row>
    <row r="1033" spans="1:50">
      <c r="A1033" s="13" t="s">
        <v>268</v>
      </c>
      <c r="B1033" s="13" t="s">
        <v>269</v>
      </c>
      <c r="C1033" s="13" t="s">
        <v>270</v>
      </c>
      <c r="D1033" s="13">
        <v>-10.183</v>
      </c>
      <c r="E1033" s="13">
        <v>37.770000000000003</v>
      </c>
      <c r="F1033" s="13">
        <v>3135</v>
      </c>
      <c r="H1033">
        <v>16.84</v>
      </c>
      <c r="J1033" s="13">
        <v>5.12</v>
      </c>
      <c r="AQ1033">
        <f t="shared" si="291"/>
        <v>3</v>
      </c>
      <c r="AR1033">
        <v>0</v>
      </c>
      <c r="AS1033">
        <v>0</v>
      </c>
      <c r="AT1033">
        <v>1</v>
      </c>
      <c r="AU1033">
        <v>0</v>
      </c>
      <c r="AV1033">
        <v>1</v>
      </c>
      <c r="AW1033">
        <v>0</v>
      </c>
      <c r="AX1033">
        <v>1</v>
      </c>
    </row>
    <row r="1034" spans="1:50">
      <c r="A1034" s="13" t="s">
        <v>268</v>
      </c>
      <c r="B1034" s="13" t="s">
        <v>269</v>
      </c>
      <c r="C1034" s="13" t="s">
        <v>270</v>
      </c>
      <c r="D1034" s="13">
        <v>-10.183</v>
      </c>
      <c r="E1034" s="13">
        <v>37.770000000000003</v>
      </c>
      <c r="F1034" s="13">
        <v>3135</v>
      </c>
      <c r="H1034">
        <v>17.27</v>
      </c>
      <c r="J1034" s="13">
        <v>5.03</v>
      </c>
      <c r="AQ1034">
        <f t="shared" si="291"/>
        <v>3</v>
      </c>
      <c r="AR1034">
        <v>0</v>
      </c>
      <c r="AS1034">
        <v>0</v>
      </c>
      <c r="AT1034">
        <v>1</v>
      </c>
      <c r="AU1034">
        <v>0</v>
      </c>
      <c r="AV1034">
        <v>1</v>
      </c>
      <c r="AW1034">
        <v>0</v>
      </c>
      <c r="AX1034">
        <v>1</v>
      </c>
    </row>
    <row r="1035" spans="1:50">
      <c r="A1035" s="13" t="s">
        <v>268</v>
      </c>
      <c r="B1035" s="13" t="s">
        <v>269</v>
      </c>
      <c r="C1035" s="13" t="s">
        <v>270</v>
      </c>
      <c r="D1035" s="13">
        <v>-10.183</v>
      </c>
      <c r="E1035" s="13">
        <v>37.770000000000003</v>
      </c>
      <c r="F1035" s="13">
        <v>3135</v>
      </c>
      <c r="H1035">
        <v>17.73</v>
      </c>
      <c r="J1035" s="13">
        <v>4.3899999999999997</v>
      </c>
      <c r="AQ1035">
        <f t="shared" si="291"/>
        <v>3</v>
      </c>
      <c r="AR1035">
        <v>0</v>
      </c>
      <c r="AS1035">
        <v>0</v>
      </c>
      <c r="AT1035">
        <v>1</v>
      </c>
      <c r="AU1035">
        <v>0</v>
      </c>
      <c r="AV1035">
        <v>1</v>
      </c>
      <c r="AW1035">
        <v>0</v>
      </c>
      <c r="AX1035">
        <v>1</v>
      </c>
    </row>
    <row r="1036" spans="1:50">
      <c r="A1036" s="13" t="s">
        <v>268</v>
      </c>
      <c r="B1036" s="13" t="s">
        <v>269</v>
      </c>
      <c r="C1036" s="13" t="s">
        <v>270</v>
      </c>
      <c r="D1036" s="13">
        <v>-10.183</v>
      </c>
      <c r="E1036" s="13">
        <v>37.770000000000003</v>
      </c>
      <c r="F1036" s="13">
        <v>3135</v>
      </c>
      <c r="H1036">
        <v>17.93</v>
      </c>
      <c r="J1036" s="13">
        <v>5.24</v>
      </c>
      <c r="AQ1036">
        <f t="shared" si="291"/>
        <v>3</v>
      </c>
      <c r="AR1036">
        <v>0</v>
      </c>
      <c r="AS1036">
        <v>0</v>
      </c>
      <c r="AT1036">
        <v>1</v>
      </c>
      <c r="AU1036">
        <v>0</v>
      </c>
      <c r="AV1036">
        <v>1</v>
      </c>
      <c r="AW1036">
        <v>0</v>
      </c>
      <c r="AX1036">
        <v>1</v>
      </c>
    </row>
    <row r="1037" spans="1:50">
      <c r="A1037" s="13" t="s">
        <v>268</v>
      </c>
      <c r="B1037" s="13" t="s">
        <v>269</v>
      </c>
      <c r="C1037" s="13" t="s">
        <v>270</v>
      </c>
      <c r="D1037" s="13">
        <v>-10.183</v>
      </c>
      <c r="E1037" s="13">
        <v>37.770000000000003</v>
      </c>
      <c r="F1037" s="13">
        <v>3135</v>
      </c>
      <c r="H1037">
        <v>18.23</v>
      </c>
      <c r="J1037" s="13">
        <v>5.1100000000000003</v>
      </c>
      <c r="AQ1037">
        <f t="shared" si="291"/>
        <v>3</v>
      </c>
      <c r="AR1037">
        <v>0</v>
      </c>
      <c r="AS1037">
        <v>0</v>
      </c>
      <c r="AT1037">
        <v>1</v>
      </c>
      <c r="AU1037">
        <v>0</v>
      </c>
      <c r="AV1037">
        <v>1</v>
      </c>
      <c r="AW1037">
        <v>0</v>
      </c>
      <c r="AX1037">
        <v>1</v>
      </c>
    </row>
    <row r="1038" spans="1:50">
      <c r="A1038" s="13" t="s">
        <v>268</v>
      </c>
      <c r="B1038" s="13" t="s">
        <v>269</v>
      </c>
      <c r="C1038" s="13" t="s">
        <v>270</v>
      </c>
      <c r="D1038" s="13">
        <v>-10.183</v>
      </c>
      <c r="E1038" s="13">
        <v>37.770000000000003</v>
      </c>
      <c r="F1038" s="13">
        <v>3135</v>
      </c>
      <c r="H1038">
        <v>18.66</v>
      </c>
      <c r="J1038" s="13">
        <v>4.1900000000000004</v>
      </c>
      <c r="AQ1038">
        <f t="shared" si="291"/>
        <v>3</v>
      </c>
      <c r="AR1038">
        <v>0</v>
      </c>
      <c r="AS1038">
        <v>0</v>
      </c>
      <c r="AT1038">
        <v>1</v>
      </c>
      <c r="AU1038">
        <v>0</v>
      </c>
      <c r="AV1038">
        <v>1</v>
      </c>
      <c r="AW1038">
        <v>0</v>
      </c>
      <c r="AX1038">
        <v>1</v>
      </c>
    </row>
    <row r="1039" spans="1:50">
      <c r="A1039" s="13" t="s">
        <v>268</v>
      </c>
      <c r="B1039" s="13" t="s">
        <v>269</v>
      </c>
      <c r="C1039" s="13" t="s">
        <v>270</v>
      </c>
      <c r="D1039" s="13">
        <v>-10.183</v>
      </c>
      <c r="E1039" s="13">
        <v>37.770000000000003</v>
      </c>
      <c r="F1039" s="13">
        <v>3135</v>
      </c>
      <c r="H1039">
        <v>18.899999999999999</v>
      </c>
      <c r="J1039" s="13">
        <v>5.05</v>
      </c>
      <c r="AQ1039">
        <f t="shared" si="291"/>
        <v>3</v>
      </c>
      <c r="AR1039">
        <v>0</v>
      </c>
      <c r="AS1039">
        <v>0</v>
      </c>
      <c r="AT1039">
        <v>1</v>
      </c>
      <c r="AU1039">
        <v>0</v>
      </c>
      <c r="AV1039">
        <v>1</v>
      </c>
      <c r="AW1039">
        <v>0</v>
      </c>
      <c r="AX1039">
        <v>1</v>
      </c>
    </row>
    <row r="1040" spans="1:50">
      <c r="A1040" s="13" t="s">
        <v>268</v>
      </c>
      <c r="B1040" s="13" t="s">
        <v>269</v>
      </c>
      <c r="C1040" s="13" t="s">
        <v>270</v>
      </c>
      <c r="D1040" s="13">
        <v>-10.183</v>
      </c>
      <c r="E1040" s="13">
        <v>37.770000000000003</v>
      </c>
      <c r="F1040" s="13">
        <v>3135</v>
      </c>
      <c r="H1040">
        <v>19.489999999999998</v>
      </c>
      <c r="J1040" s="13">
        <v>5.01</v>
      </c>
      <c r="AQ1040">
        <f t="shared" si="291"/>
        <v>3</v>
      </c>
      <c r="AR1040">
        <v>0</v>
      </c>
      <c r="AS1040">
        <v>0</v>
      </c>
      <c r="AT1040">
        <v>1</v>
      </c>
      <c r="AU1040">
        <v>0</v>
      </c>
      <c r="AV1040">
        <v>1</v>
      </c>
      <c r="AW1040">
        <v>0</v>
      </c>
      <c r="AX1040">
        <v>1</v>
      </c>
    </row>
    <row r="1041" spans="1:50">
      <c r="A1041" s="13" t="s">
        <v>268</v>
      </c>
      <c r="B1041" s="13" t="s">
        <v>269</v>
      </c>
      <c r="C1041" s="13" t="s">
        <v>270</v>
      </c>
      <c r="D1041" s="13">
        <v>-10.183</v>
      </c>
      <c r="E1041" s="13">
        <v>37.770000000000003</v>
      </c>
      <c r="F1041" s="13">
        <v>3135</v>
      </c>
      <c r="H1041">
        <v>19.84</v>
      </c>
      <c r="J1041" s="13">
        <v>4.9400000000000004</v>
      </c>
      <c r="AQ1041">
        <f t="shared" si="291"/>
        <v>3</v>
      </c>
      <c r="AR1041">
        <v>0</v>
      </c>
      <c r="AS1041">
        <v>0</v>
      </c>
      <c r="AT1041">
        <v>1</v>
      </c>
      <c r="AU1041">
        <v>0</v>
      </c>
      <c r="AV1041">
        <v>1</v>
      </c>
      <c r="AW1041">
        <v>0</v>
      </c>
      <c r="AX1041">
        <v>1</v>
      </c>
    </row>
    <row r="1042" spans="1:50">
      <c r="A1042" s="13" t="s">
        <v>268</v>
      </c>
      <c r="B1042" s="13" t="s">
        <v>269</v>
      </c>
      <c r="C1042" s="13" t="s">
        <v>270</v>
      </c>
      <c r="D1042" s="13">
        <v>-10.183</v>
      </c>
      <c r="E1042" s="13">
        <v>37.770000000000003</v>
      </c>
      <c r="F1042" s="13">
        <v>3135</v>
      </c>
      <c r="H1042">
        <v>20.32</v>
      </c>
      <c r="J1042" s="13">
        <v>4.42</v>
      </c>
      <c r="AQ1042">
        <f t="shared" si="291"/>
        <v>3</v>
      </c>
      <c r="AR1042">
        <v>0</v>
      </c>
      <c r="AS1042">
        <v>0</v>
      </c>
      <c r="AT1042">
        <v>1</v>
      </c>
      <c r="AU1042">
        <v>0</v>
      </c>
      <c r="AV1042">
        <v>1</v>
      </c>
      <c r="AW1042">
        <v>0</v>
      </c>
      <c r="AX1042">
        <v>1</v>
      </c>
    </row>
    <row r="1043" spans="1:50">
      <c r="A1043" s="13" t="s">
        <v>268</v>
      </c>
      <c r="B1043" s="13" t="s">
        <v>269</v>
      </c>
      <c r="C1043" s="13" t="s">
        <v>270</v>
      </c>
      <c r="D1043" s="13">
        <v>-10.183</v>
      </c>
      <c r="E1043" s="13">
        <v>37.770000000000003</v>
      </c>
      <c r="F1043" s="13">
        <v>3135</v>
      </c>
      <c r="H1043">
        <v>20.86</v>
      </c>
      <c r="J1043" s="13">
        <v>3.95</v>
      </c>
      <c r="AQ1043">
        <f t="shared" si="291"/>
        <v>3</v>
      </c>
      <c r="AR1043">
        <v>0</v>
      </c>
      <c r="AS1043">
        <v>0</v>
      </c>
      <c r="AT1043">
        <v>1</v>
      </c>
      <c r="AU1043">
        <v>0</v>
      </c>
      <c r="AV1043">
        <v>1</v>
      </c>
      <c r="AW1043">
        <v>0</v>
      </c>
      <c r="AX1043">
        <v>1</v>
      </c>
    </row>
    <row r="1044" spans="1:50">
      <c r="A1044" s="13" t="s">
        <v>268</v>
      </c>
      <c r="B1044" s="13" t="s">
        <v>269</v>
      </c>
      <c r="C1044" s="13" t="s">
        <v>270</v>
      </c>
      <c r="D1044" s="13">
        <v>-10.183</v>
      </c>
      <c r="E1044" s="13">
        <v>37.770000000000003</v>
      </c>
      <c r="F1044" s="13">
        <v>3135</v>
      </c>
      <c r="H1044">
        <v>21.47</v>
      </c>
      <c r="J1044" s="13">
        <v>3.64</v>
      </c>
      <c r="AQ1044">
        <f t="shared" si="291"/>
        <v>3</v>
      </c>
      <c r="AR1044">
        <v>0</v>
      </c>
      <c r="AS1044">
        <v>0</v>
      </c>
      <c r="AT1044">
        <v>1</v>
      </c>
      <c r="AU1044">
        <v>0</v>
      </c>
      <c r="AV1044">
        <v>1</v>
      </c>
      <c r="AW1044">
        <v>0</v>
      </c>
      <c r="AX1044">
        <v>1</v>
      </c>
    </row>
    <row r="1045" spans="1:50">
      <c r="A1045" s="13" t="s">
        <v>276</v>
      </c>
      <c r="B1045" s="13" t="s">
        <v>271</v>
      </c>
      <c r="D1045" s="13">
        <v>-47.73</v>
      </c>
      <c r="E1045" s="13">
        <v>41.73</v>
      </c>
      <c r="F1045" s="13">
        <v>4112</v>
      </c>
      <c r="G1045">
        <v>330</v>
      </c>
      <c r="H1045">
        <v>13.24697158</v>
      </c>
      <c r="J1045" s="13">
        <v>6.903664899236003</v>
      </c>
      <c r="AQ1045">
        <f t="shared" si="291"/>
        <v>2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1</v>
      </c>
    </row>
    <row r="1046" spans="1:50">
      <c r="A1046" s="13" t="s">
        <v>276</v>
      </c>
      <c r="B1046" s="13" t="s">
        <v>271</v>
      </c>
      <c r="D1046" s="13">
        <v>-47.73</v>
      </c>
      <c r="E1046" s="13">
        <v>41.73</v>
      </c>
      <c r="F1046" s="13">
        <v>4112</v>
      </c>
      <c r="G1046">
        <v>330</v>
      </c>
      <c r="H1046">
        <v>13.24697158</v>
      </c>
      <c r="J1046" s="13">
        <v>6.9780990042838615</v>
      </c>
      <c r="AQ1046">
        <f t="shared" si="291"/>
        <v>2</v>
      </c>
      <c r="AR1046">
        <v>0</v>
      </c>
      <c r="AS1046">
        <v>0</v>
      </c>
      <c r="AT1046">
        <v>0</v>
      </c>
      <c r="AU1046">
        <v>0</v>
      </c>
      <c r="AV1046">
        <v>1</v>
      </c>
      <c r="AW1046">
        <v>0</v>
      </c>
      <c r="AX1046">
        <v>1</v>
      </c>
    </row>
    <row r="1047" spans="1:50">
      <c r="A1047" s="13" t="s">
        <v>276</v>
      </c>
      <c r="B1047" s="13" t="s">
        <v>271</v>
      </c>
      <c r="D1047" s="13">
        <v>-47.73</v>
      </c>
      <c r="E1047" s="13">
        <v>41.73</v>
      </c>
      <c r="F1047" s="13">
        <v>4112</v>
      </c>
      <c r="G1047">
        <v>340</v>
      </c>
      <c r="H1047">
        <v>13.608738990000001</v>
      </c>
      <c r="J1047" s="13">
        <v>8.0267945375060492</v>
      </c>
      <c r="AQ1047">
        <f t="shared" si="291"/>
        <v>2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1</v>
      </c>
    </row>
    <row r="1048" spans="1:50">
      <c r="A1048" s="13" t="s">
        <v>276</v>
      </c>
      <c r="B1048" s="13" t="s">
        <v>271</v>
      </c>
      <c r="D1048" s="13">
        <v>-47.73</v>
      </c>
      <c r="E1048" s="13">
        <v>41.73</v>
      </c>
      <c r="F1048" s="13">
        <v>4112</v>
      </c>
      <c r="G1048">
        <v>350</v>
      </c>
      <c r="H1048">
        <v>13.97050641</v>
      </c>
      <c r="J1048" s="13">
        <v>7.3834116897413695</v>
      </c>
      <c r="AQ1048">
        <f t="shared" si="291"/>
        <v>2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1</v>
      </c>
    </row>
    <row r="1049" spans="1:50">
      <c r="A1049" s="13" t="s">
        <v>276</v>
      </c>
      <c r="B1049" s="13" t="s">
        <v>271</v>
      </c>
      <c r="D1049" s="13">
        <v>-47.73</v>
      </c>
      <c r="E1049" s="13">
        <v>41.73</v>
      </c>
      <c r="F1049" s="13">
        <v>4112</v>
      </c>
      <c r="G1049">
        <v>360</v>
      </c>
      <c r="H1049">
        <v>14.332273819999999</v>
      </c>
      <c r="J1049" s="13">
        <v>7.5690692775250135</v>
      </c>
      <c r="AQ1049">
        <f t="shared" si="291"/>
        <v>2</v>
      </c>
      <c r="AR1049">
        <v>0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1</v>
      </c>
    </row>
    <row r="1050" spans="1:50">
      <c r="A1050" s="13" t="s">
        <v>276</v>
      </c>
      <c r="B1050" s="13" t="s">
        <v>271</v>
      </c>
      <c r="D1050" s="13">
        <v>-47.73</v>
      </c>
      <c r="E1050" s="13">
        <v>41.73</v>
      </c>
      <c r="F1050" s="13">
        <v>4112</v>
      </c>
      <c r="G1050">
        <v>360</v>
      </c>
      <c r="H1050">
        <v>14.332273819999999</v>
      </c>
      <c r="J1050" s="13">
        <v>7.668457716161968</v>
      </c>
      <c r="AQ1050">
        <f t="shared" si="291"/>
        <v>2</v>
      </c>
      <c r="AR1050">
        <v>0</v>
      </c>
      <c r="AS1050">
        <v>0</v>
      </c>
      <c r="AT1050">
        <v>0</v>
      </c>
      <c r="AU1050">
        <v>0</v>
      </c>
      <c r="AV1050">
        <v>1</v>
      </c>
      <c r="AW1050">
        <v>0</v>
      </c>
      <c r="AX1050">
        <v>1</v>
      </c>
    </row>
    <row r="1051" spans="1:50">
      <c r="A1051" s="13" t="s">
        <v>276</v>
      </c>
      <c r="B1051" s="13" t="s">
        <v>271</v>
      </c>
      <c r="D1051" s="13">
        <v>-47.73</v>
      </c>
      <c r="E1051" s="13">
        <v>41.73</v>
      </c>
      <c r="F1051" s="13">
        <v>4112</v>
      </c>
      <c r="G1051">
        <v>370</v>
      </c>
      <c r="H1051">
        <v>14.694041240000001</v>
      </c>
      <c r="J1051" s="13">
        <v>9.0867482315341963</v>
      </c>
      <c r="AQ1051">
        <f t="shared" si="291"/>
        <v>2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0</v>
      </c>
      <c r="AX1051">
        <v>1</v>
      </c>
    </row>
    <row r="1052" spans="1:50">
      <c r="A1052" s="13" t="s">
        <v>276</v>
      </c>
      <c r="B1052" s="13" t="s">
        <v>271</v>
      </c>
      <c r="D1052" s="13">
        <v>-47.73</v>
      </c>
      <c r="E1052" s="13">
        <v>41.73</v>
      </c>
      <c r="F1052" s="13">
        <v>4112</v>
      </c>
      <c r="G1052">
        <v>380</v>
      </c>
      <c r="H1052">
        <v>15.055808649999999</v>
      </c>
      <c r="J1052" s="13">
        <v>6.2499852358144974</v>
      </c>
      <c r="AQ1052">
        <f t="shared" si="291"/>
        <v>2</v>
      </c>
      <c r="AR1052">
        <v>0</v>
      </c>
      <c r="AS1052">
        <v>0</v>
      </c>
      <c r="AT1052">
        <v>0</v>
      </c>
      <c r="AU1052">
        <v>0</v>
      </c>
      <c r="AV1052">
        <v>1</v>
      </c>
      <c r="AW1052">
        <v>0</v>
      </c>
      <c r="AX1052">
        <v>1</v>
      </c>
    </row>
    <row r="1053" spans="1:50">
      <c r="A1053" s="13" t="s">
        <v>276</v>
      </c>
      <c r="B1053" s="13" t="s">
        <v>271</v>
      </c>
      <c r="D1053" s="13">
        <v>-47.73</v>
      </c>
      <c r="E1053" s="13">
        <v>41.73</v>
      </c>
      <c r="F1053" s="13">
        <v>4112</v>
      </c>
      <c r="G1053">
        <v>385</v>
      </c>
      <c r="H1053">
        <v>15.236692359999999</v>
      </c>
      <c r="J1053" s="13">
        <v>6.3547155241839155</v>
      </c>
      <c r="AQ1053">
        <f t="shared" si="291"/>
        <v>2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1</v>
      </c>
    </row>
    <row r="1054" spans="1:50">
      <c r="A1054" s="13" t="s">
        <v>276</v>
      </c>
      <c r="B1054" s="13" t="s">
        <v>271</v>
      </c>
      <c r="D1054" s="13">
        <v>-47.73</v>
      </c>
      <c r="E1054" s="13">
        <v>41.73</v>
      </c>
      <c r="F1054" s="13">
        <v>4112</v>
      </c>
      <c r="G1054">
        <v>393</v>
      </c>
      <c r="H1054">
        <v>15.49539725</v>
      </c>
      <c r="J1054" s="13">
        <v>5.3083233712603555</v>
      </c>
      <c r="AQ1054">
        <f t="shared" si="291"/>
        <v>2</v>
      </c>
      <c r="AR1054">
        <v>0</v>
      </c>
      <c r="AS1054">
        <v>0</v>
      </c>
      <c r="AT1054">
        <v>0</v>
      </c>
      <c r="AU1054">
        <v>0</v>
      </c>
      <c r="AV1054">
        <v>1</v>
      </c>
      <c r="AW1054">
        <v>0</v>
      </c>
      <c r="AX1054">
        <v>1</v>
      </c>
    </row>
    <row r="1055" spans="1:50">
      <c r="A1055" s="13" t="s">
        <v>276</v>
      </c>
      <c r="B1055" s="13" t="s">
        <v>271</v>
      </c>
      <c r="D1055" s="13">
        <v>-47.73</v>
      </c>
      <c r="E1055" s="13">
        <v>41.73</v>
      </c>
      <c r="F1055" s="13">
        <v>4112</v>
      </c>
      <c r="G1055">
        <v>394</v>
      </c>
      <c r="H1055">
        <v>15.52492784</v>
      </c>
      <c r="J1055" s="13">
        <v>4.2686398095128348</v>
      </c>
      <c r="AQ1055">
        <f t="shared" si="291"/>
        <v>2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0</v>
      </c>
      <c r="AX1055">
        <v>1</v>
      </c>
    </row>
    <row r="1056" spans="1:50">
      <c r="A1056" s="13" t="s">
        <v>276</v>
      </c>
      <c r="B1056" s="13" t="s">
        <v>271</v>
      </c>
      <c r="D1056" s="13">
        <v>-47.73</v>
      </c>
      <c r="E1056" s="13">
        <v>41.73</v>
      </c>
      <c r="F1056" s="13">
        <v>4112</v>
      </c>
      <c r="G1056">
        <v>394</v>
      </c>
      <c r="H1056">
        <v>15.52492784</v>
      </c>
      <c r="J1056" s="13">
        <v>5.0981849881745553</v>
      </c>
      <c r="AQ1056">
        <f t="shared" si="291"/>
        <v>2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1</v>
      </c>
    </row>
    <row r="1057" spans="1:58">
      <c r="A1057" s="13" t="s">
        <v>276</v>
      </c>
      <c r="B1057" s="13" t="s">
        <v>271</v>
      </c>
      <c r="D1057" s="13">
        <v>-47.73</v>
      </c>
      <c r="E1057" s="13">
        <v>41.73</v>
      </c>
      <c r="F1057" s="13">
        <v>4112</v>
      </c>
      <c r="G1057">
        <v>396</v>
      </c>
      <c r="H1057">
        <v>15.58398903</v>
      </c>
      <c r="J1057" s="13">
        <v>5.3282491124107807</v>
      </c>
      <c r="AQ1057">
        <f t="shared" si="291"/>
        <v>2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1</v>
      </c>
      <c r="AZ1057" s="15"/>
    </row>
    <row r="1058" spans="1:58">
      <c r="A1058" s="13" t="s">
        <v>276</v>
      </c>
      <c r="B1058" s="13" t="s">
        <v>271</v>
      </c>
      <c r="D1058" s="13">
        <v>-47.73</v>
      </c>
      <c r="E1058" s="13">
        <v>41.73</v>
      </c>
      <c r="F1058" s="13">
        <v>4112</v>
      </c>
      <c r="G1058">
        <v>397</v>
      </c>
      <c r="H1058">
        <v>15.61351962</v>
      </c>
      <c r="J1058" s="13">
        <v>6.599273110094515</v>
      </c>
      <c r="AQ1058">
        <f t="shared" si="291"/>
        <v>2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0</v>
      </c>
      <c r="AX1058">
        <v>1</v>
      </c>
    </row>
    <row r="1059" spans="1:58">
      <c r="A1059" s="13" t="s">
        <v>276</v>
      </c>
      <c r="B1059" s="13" t="s">
        <v>271</v>
      </c>
      <c r="D1059" s="13">
        <v>-47.73</v>
      </c>
      <c r="E1059" s="13">
        <v>41.73</v>
      </c>
      <c r="F1059" s="13">
        <v>4112</v>
      </c>
      <c r="G1059">
        <v>398</v>
      </c>
      <c r="H1059">
        <v>15.64305021</v>
      </c>
      <c r="J1059" s="13">
        <v>6.3479004940232464</v>
      </c>
      <c r="AQ1059">
        <f t="shared" si="291"/>
        <v>2</v>
      </c>
      <c r="AR1059">
        <v>0</v>
      </c>
      <c r="AS1059">
        <v>0</v>
      </c>
      <c r="AT1059">
        <v>0</v>
      </c>
      <c r="AU1059">
        <v>0</v>
      </c>
      <c r="AV1059">
        <v>1</v>
      </c>
      <c r="AW1059">
        <v>0</v>
      </c>
      <c r="AX1059">
        <v>1</v>
      </c>
    </row>
    <row r="1060" spans="1:58">
      <c r="A1060" s="13" t="s">
        <v>276</v>
      </c>
      <c r="B1060" s="13" t="s">
        <v>271</v>
      </c>
      <c r="D1060" s="13">
        <v>-47.73</v>
      </c>
      <c r="E1060" s="13">
        <v>41.73</v>
      </c>
      <c r="F1060" s="13">
        <v>4112</v>
      </c>
      <c r="G1060">
        <v>400</v>
      </c>
      <c r="H1060">
        <v>15.702111390000001</v>
      </c>
      <c r="J1060" s="13">
        <v>10.025777929220679</v>
      </c>
      <c r="AQ1060">
        <f t="shared" si="291"/>
        <v>2</v>
      </c>
      <c r="AR1060">
        <v>0</v>
      </c>
      <c r="AS1060">
        <v>0</v>
      </c>
      <c r="AT1060">
        <v>0</v>
      </c>
      <c r="AU1060">
        <v>0</v>
      </c>
      <c r="AV1060">
        <v>1</v>
      </c>
      <c r="AW1060">
        <v>0</v>
      </c>
      <c r="AX1060">
        <v>1</v>
      </c>
    </row>
    <row r="1061" spans="1:58">
      <c r="A1061" s="13" t="s">
        <v>276</v>
      </c>
      <c r="B1061" s="13" t="s">
        <v>271</v>
      </c>
      <c r="D1061" s="13">
        <v>-47.73</v>
      </c>
      <c r="E1061" s="13">
        <v>41.73</v>
      </c>
      <c r="F1061" s="13">
        <v>4112</v>
      </c>
      <c r="G1061">
        <v>401</v>
      </c>
      <c r="H1061">
        <v>15.731641979999999</v>
      </c>
      <c r="J1061" s="13">
        <v>11.969359385486442</v>
      </c>
      <c r="AQ1061">
        <f t="shared" si="291"/>
        <v>2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0</v>
      </c>
      <c r="AX1061">
        <v>1</v>
      </c>
    </row>
    <row r="1062" spans="1:58">
      <c r="A1062" s="13" t="s">
        <v>276</v>
      </c>
      <c r="B1062" s="13" t="s">
        <v>271</v>
      </c>
      <c r="D1062" s="13">
        <v>-47.73</v>
      </c>
      <c r="E1062" s="13">
        <v>41.73</v>
      </c>
      <c r="F1062" s="13">
        <v>4112</v>
      </c>
      <c r="G1062">
        <v>402</v>
      </c>
      <c r="H1062">
        <v>15.761172569999999</v>
      </c>
      <c r="J1062" s="13">
        <v>17.918957821553079</v>
      </c>
      <c r="AQ1062">
        <f t="shared" si="291"/>
        <v>2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0</v>
      </c>
      <c r="AX1062">
        <v>1</v>
      </c>
      <c r="AY1062"/>
      <c r="AZ1062"/>
      <c r="BB1062"/>
      <c r="BC1062"/>
      <c r="BD1062"/>
      <c r="BE1062"/>
      <c r="BF1062"/>
    </row>
    <row r="1063" spans="1:58">
      <c r="A1063" s="13" t="s">
        <v>276</v>
      </c>
      <c r="B1063" s="13" t="s">
        <v>271</v>
      </c>
      <c r="D1063" s="13">
        <v>-47.73</v>
      </c>
      <c r="E1063" s="13">
        <v>41.73</v>
      </c>
      <c r="F1063" s="13">
        <v>4112</v>
      </c>
      <c r="G1063">
        <v>403</v>
      </c>
      <c r="H1063">
        <v>15.79070316</v>
      </c>
      <c r="J1063" s="13">
        <v>29.762846294875938</v>
      </c>
      <c r="AQ1063">
        <f t="shared" si="291"/>
        <v>2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0</v>
      </c>
      <c r="AX1063">
        <v>1</v>
      </c>
    </row>
    <row r="1064" spans="1:58">
      <c r="A1064" s="13" t="s">
        <v>276</v>
      </c>
      <c r="B1064" s="13" t="s">
        <v>271</v>
      </c>
      <c r="D1064" s="13">
        <v>-47.73</v>
      </c>
      <c r="E1064" s="13">
        <v>41.73</v>
      </c>
      <c r="F1064" s="13">
        <v>4112</v>
      </c>
      <c r="G1064">
        <v>404</v>
      </c>
      <c r="H1064">
        <v>15.82023375</v>
      </c>
      <c r="J1064" s="13">
        <v>25.737391173161022</v>
      </c>
      <c r="AQ1064">
        <f t="shared" si="291"/>
        <v>2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0</v>
      </c>
      <c r="AX1064">
        <v>1</v>
      </c>
    </row>
    <row r="1065" spans="1:58">
      <c r="A1065" s="13" t="s">
        <v>276</v>
      </c>
      <c r="B1065" s="13" t="s">
        <v>271</v>
      </c>
      <c r="D1065" s="13">
        <v>-47.73</v>
      </c>
      <c r="E1065" s="13">
        <v>41.73</v>
      </c>
      <c r="F1065" s="13">
        <v>4112</v>
      </c>
      <c r="G1065">
        <v>405</v>
      </c>
      <c r="H1065">
        <v>15.84976434</v>
      </c>
      <c r="J1065" s="13">
        <v>27.098411375298188</v>
      </c>
      <c r="AQ1065">
        <f t="shared" si="291"/>
        <v>2</v>
      </c>
      <c r="AR1065">
        <v>0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1</v>
      </c>
    </row>
    <row r="1066" spans="1:58">
      <c r="A1066" s="13" t="s">
        <v>276</v>
      </c>
      <c r="B1066" s="13" t="s">
        <v>271</v>
      </c>
      <c r="D1066" s="13">
        <v>-47.73</v>
      </c>
      <c r="E1066" s="13">
        <v>41.73</v>
      </c>
      <c r="F1066" s="13">
        <v>4112</v>
      </c>
      <c r="G1066">
        <v>409</v>
      </c>
      <c r="H1066">
        <v>16.109456269999999</v>
      </c>
      <c r="J1066" s="13">
        <v>26.925941452424052</v>
      </c>
      <c r="AQ1066">
        <f t="shared" si="291"/>
        <v>2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1</v>
      </c>
    </row>
    <row r="1067" spans="1:58">
      <c r="A1067" s="13" t="s">
        <v>276</v>
      </c>
      <c r="B1067" s="13" t="s">
        <v>271</v>
      </c>
      <c r="D1067" s="13">
        <v>-47.73</v>
      </c>
      <c r="E1067" s="13">
        <v>41.73</v>
      </c>
      <c r="F1067" s="13">
        <v>4112</v>
      </c>
      <c r="G1067">
        <v>414</v>
      </c>
      <c r="H1067">
        <v>16.46469797</v>
      </c>
      <c r="J1067" s="13">
        <v>12.15064824560112</v>
      </c>
      <c r="AQ1067">
        <f t="shared" si="291"/>
        <v>2</v>
      </c>
      <c r="AR1067">
        <v>0</v>
      </c>
      <c r="AS1067">
        <v>0</v>
      </c>
      <c r="AT1067">
        <v>0</v>
      </c>
      <c r="AU1067">
        <v>0</v>
      </c>
      <c r="AV1067">
        <v>1</v>
      </c>
      <c r="AW1067">
        <v>0</v>
      </c>
      <c r="AX1067">
        <v>1</v>
      </c>
    </row>
    <row r="1068" spans="1:58">
      <c r="A1068" s="13" t="s">
        <v>276</v>
      </c>
      <c r="B1068" s="13" t="s">
        <v>271</v>
      </c>
      <c r="D1068" s="13">
        <v>-47.73</v>
      </c>
      <c r="E1068" s="13">
        <v>41.73</v>
      </c>
      <c r="F1068" s="13">
        <v>4112</v>
      </c>
      <c r="G1068">
        <v>416</v>
      </c>
      <c r="H1068">
        <v>16.606794650000001</v>
      </c>
      <c r="J1068" s="13">
        <v>3.4255220121042607</v>
      </c>
      <c r="AQ1068">
        <f t="shared" si="291"/>
        <v>2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1</v>
      </c>
    </row>
    <row r="1069" spans="1:58">
      <c r="A1069" s="13" t="s">
        <v>276</v>
      </c>
      <c r="B1069" s="13" t="s">
        <v>271</v>
      </c>
      <c r="D1069" s="13">
        <v>-47.73</v>
      </c>
      <c r="E1069" s="13">
        <v>41.73</v>
      </c>
      <c r="F1069" s="13">
        <v>4112</v>
      </c>
      <c r="G1069">
        <v>418</v>
      </c>
      <c r="H1069">
        <v>16.769565020000002</v>
      </c>
      <c r="J1069" s="13">
        <v>4.040893866501361</v>
      </c>
      <c r="AQ1069">
        <f t="shared" si="291"/>
        <v>2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1</v>
      </c>
    </row>
    <row r="1070" spans="1:58">
      <c r="A1070" s="13" t="s">
        <v>276</v>
      </c>
      <c r="B1070" s="13" t="s">
        <v>271</v>
      </c>
      <c r="D1070" s="13">
        <v>-47.73</v>
      </c>
      <c r="E1070" s="13">
        <v>41.73</v>
      </c>
      <c r="F1070" s="13">
        <v>4112</v>
      </c>
      <c r="G1070">
        <v>420</v>
      </c>
      <c r="H1070">
        <v>16.958274150000001</v>
      </c>
      <c r="J1070" s="13">
        <v>4.6103700073922722</v>
      </c>
      <c r="AQ1070">
        <f t="shared" si="291"/>
        <v>2</v>
      </c>
      <c r="AR1070">
        <v>0</v>
      </c>
      <c r="AS1070">
        <v>0</v>
      </c>
      <c r="AT1070">
        <v>0</v>
      </c>
      <c r="AU1070">
        <v>0</v>
      </c>
      <c r="AV1070">
        <v>1</v>
      </c>
      <c r="AW1070">
        <v>0</v>
      </c>
      <c r="AX1070">
        <v>1</v>
      </c>
    </row>
    <row r="1071" spans="1:58">
      <c r="A1071" s="13" t="s">
        <v>276</v>
      </c>
      <c r="B1071" s="13" t="s">
        <v>271</v>
      </c>
      <c r="D1071" s="13">
        <v>-47.73</v>
      </c>
      <c r="E1071" s="13">
        <v>41.73</v>
      </c>
      <c r="F1071" s="13">
        <v>4112</v>
      </c>
      <c r="G1071">
        <v>425</v>
      </c>
      <c r="H1071">
        <v>17.430046999999998</v>
      </c>
      <c r="J1071" s="13">
        <v>2.8362289278344899</v>
      </c>
      <c r="AQ1071">
        <f t="shared" si="291"/>
        <v>2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1</v>
      </c>
    </row>
    <row r="1072" spans="1:58">
      <c r="A1072" s="13" t="s">
        <v>276</v>
      </c>
      <c r="B1072" s="13" t="s">
        <v>271</v>
      </c>
      <c r="D1072" s="13">
        <v>-47.73</v>
      </c>
      <c r="E1072" s="13">
        <v>41.73</v>
      </c>
      <c r="F1072" s="13">
        <v>4112</v>
      </c>
      <c r="G1072">
        <v>425</v>
      </c>
      <c r="H1072">
        <v>17.430046999999998</v>
      </c>
      <c r="J1072" s="13">
        <v>2.9924743030098391</v>
      </c>
      <c r="AQ1072">
        <f t="shared" si="291"/>
        <v>2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1</v>
      </c>
    </row>
    <row r="1073" spans="1:52">
      <c r="A1073" s="13" t="s">
        <v>276</v>
      </c>
      <c r="B1073" s="13" t="s">
        <v>271</v>
      </c>
      <c r="D1073" s="13">
        <v>-47.73</v>
      </c>
      <c r="E1073" s="13">
        <v>41.73</v>
      </c>
      <c r="F1073" s="13">
        <v>4112</v>
      </c>
      <c r="G1073">
        <v>430</v>
      </c>
      <c r="H1073">
        <v>17.91890824</v>
      </c>
      <c r="J1073" s="13">
        <v>2.8743511559749289</v>
      </c>
      <c r="AQ1073">
        <f t="shared" si="291"/>
        <v>2</v>
      </c>
      <c r="AR1073">
        <v>0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1</v>
      </c>
    </row>
    <row r="1074" spans="1:52">
      <c r="A1074" s="13" t="s">
        <v>276</v>
      </c>
      <c r="B1074" s="13" t="s">
        <v>271</v>
      </c>
      <c r="D1074" s="13">
        <v>-47.73</v>
      </c>
      <c r="E1074" s="13">
        <v>41.73</v>
      </c>
      <c r="F1074" s="13">
        <v>4112</v>
      </c>
      <c r="G1074">
        <v>440</v>
      </c>
      <c r="H1074">
        <v>18.942343529999999</v>
      </c>
      <c r="J1074" s="13">
        <v>3.5295728255991015</v>
      </c>
      <c r="AQ1074">
        <f t="shared" si="291"/>
        <v>2</v>
      </c>
      <c r="AR1074">
        <v>0</v>
      </c>
      <c r="AS1074">
        <v>0</v>
      </c>
      <c r="AT1074">
        <v>0</v>
      </c>
      <c r="AU1074">
        <v>0</v>
      </c>
      <c r="AV1074">
        <v>1</v>
      </c>
      <c r="AW1074">
        <v>0</v>
      </c>
      <c r="AX1074">
        <v>1</v>
      </c>
    </row>
    <row r="1075" spans="1:52">
      <c r="A1075" s="13" t="s">
        <v>276</v>
      </c>
      <c r="B1075" s="13" t="s">
        <v>271</v>
      </c>
      <c r="D1075" s="13">
        <v>-47.73</v>
      </c>
      <c r="E1075" s="13">
        <v>41.73</v>
      </c>
      <c r="F1075" s="13">
        <v>4112</v>
      </c>
      <c r="G1075">
        <v>450</v>
      </c>
      <c r="H1075">
        <v>19.96577881</v>
      </c>
      <c r="J1075" s="13">
        <v>3.5452574833573571</v>
      </c>
      <c r="AQ1075">
        <f t="shared" si="291"/>
        <v>3</v>
      </c>
      <c r="AR1075">
        <v>0</v>
      </c>
      <c r="AS1075">
        <v>0</v>
      </c>
      <c r="AT1075">
        <v>1</v>
      </c>
      <c r="AU1075">
        <v>0</v>
      </c>
      <c r="AV1075">
        <v>1</v>
      </c>
      <c r="AW1075">
        <v>0</v>
      </c>
      <c r="AX1075">
        <v>1</v>
      </c>
    </row>
    <row r="1076" spans="1:52">
      <c r="A1076" s="13" t="s">
        <v>76</v>
      </c>
      <c r="B1076" s="13" t="s">
        <v>271</v>
      </c>
      <c r="D1076" s="13">
        <v>-32.0167</v>
      </c>
      <c r="E1076" s="13">
        <v>37.082999999999998</v>
      </c>
      <c r="F1076" s="13">
        <v>2150</v>
      </c>
      <c r="G1076">
        <v>0</v>
      </c>
      <c r="H1076">
        <v>3.15957</v>
      </c>
      <c r="J1076" s="13">
        <v>0.95256349156631381</v>
      </c>
      <c r="AQ1076">
        <f t="shared" si="291"/>
        <v>3</v>
      </c>
      <c r="AR1076">
        <v>0</v>
      </c>
      <c r="AS1076">
        <v>0</v>
      </c>
      <c r="AT1076">
        <v>1</v>
      </c>
      <c r="AU1076">
        <v>0</v>
      </c>
      <c r="AV1076">
        <v>1</v>
      </c>
      <c r="AW1076">
        <v>0</v>
      </c>
      <c r="AX1076">
        <v>1</v>
      </c>
    </row>
    <row r="1077" spans="1:52">
      <c r="A1077" s="13" t="s">
        <v>76</v>
      </c>
      <c r="B1077" s="13" t="s">
        <v>271</v>
      </c>
      <c r="D1077" s="13">
        <v>-32.0167</v>
      </c>
      <c r="E1077" s="13">
        <v>37.082999999999998</v>
      </c>
      <c r="F1077" s="13">
        <v>2150</v>
      </c>
      <c r="G1077">
        <v>10</v>
      </c>
      <c r="H1077">
        <v>3.9134797336489999</v>
      </c>
      <c r="J1077" s="13">
        <v>0.89532618525560614</v>
      </c>
      <c r="AQ1077">
        <f t="shared" si="291"/>
        <v>3</v>
      </c>
      <c r="AR1077">
        <v>0</v>
      </c>
      <c r="AS1077">
        <v>0</v>
      </c>
      <c r="AT1077">
        <v>1</v>
      </c>
      <c r="AU1077">
        <v>0</v>
      </c>
      <c r="AV1077">
        <v>1</v>
      </c>
      <c r="AW1077">
        <v>0</v>
      </c>
      <c r="AX1077">
        <v>1</v>
      </c>
    </row>
    <row r="1078" spans="1:52">
      <c r="A1078" s="13" t="s">
        <v>76</v>
      </c>
      <c r="B1078" s="13" t="s">
        <v>271</v>
      </c>
      <c r="D1078" s="13">
        <v>-32.0167</v>
      </c>
      <c r="E1078" s="13">
        <v>37.082999999999998</v>
      </c>
      <c r="F1078" s="13">
        <v>2150</v>
      </c>
      <c r="G1078">
        <v>20</v>
      </c>
      <c r="H1078">
        <v>4.6816298463680015</v>
      </c>
      <c r="J1078" s="13">
        <v>0.88335661938860133</v>
      </c>
      <c r="AQ1078">
        <f t="shared" si="291"/>
        <v>3</v>
      </c>
      <c r="AR1078">
        <v>0</v>
      </c>
      <c r="AS1078">
        <v>0</v>
      </c>
      <c r="AT1078">
        <v>1</v>
      </c>
      <c r="AU1078">
        <v>0</v>
      </c>
      <c r="AV1078">
        <v>1</v>
      </c>
      <c r="AW1078">
        <v>0</v>
      </c>
      <c r="AX1078">
        <v>1</v>
      </c>
    </row>
    <row r="1079" spans="1:52">
      <c r="A1079" s="13" t="s">
        <v>76</v>
      </c>
      <c r="B1079" s="13" t="s">
        <v>271</v>
      </c>
      <c r="D1079" s="13">
        <v>-32.0167</v>
      </c>
      <c r="E1079" s="13">
        <v>37.082999999999998</v>
      </c>
      <c r="F1079" s="13">
        <v>2150</v>
      </c>
      <c r="G1079">
        <v>30</v>
      </c>
      <c r="H1079">
        <v>5.4495627689070005</v>
      </c>
      <c r="J1079" s="13">
        <v>0.87076882717992932</v>
      </c>
      <c r="AQ1079">
        <f t="shared" si="291"/>
        <v>3</v>
      </c>
      <c r="AR1079">
        <v>0</v>
      </c>
      <c r="AS1079">
        <v>0</v>
      </c>
      <c r="AT1079">
        <v>1</v>
      </c>
      <c r="AU1079">
        <v>0</v>
      </c>
      <c r="AV1079">
        <v>1</v>
      </c>
      <c r="AW1079">
        <v>0</v>
      </c>
      <c r="AX1079">
        <v>1</v>
      </c>
    </row>
    <row r="1080" spans="1:52">
      <c r="A1080" s="13" t="s">
        <v>76</v>
      </c>
      <c r="B1080" s="13" t="s">
        <v>271</v>
      </c>
      <c r="D1080" s="13">
        <v>-32.0167</v>
      </c>
      <c r="E1080" s="13">
        <v>37.082999999999998</v>
      </c>
      <c r="F1080" s="13">
        <v>2150</v>
      </c>
      <c r="G1080">
        <v>40</v>
      </c>
      <c r="H1080">
        <v>6.2048277973760007</v>
      </c>
      <c r="J1080" s="13">
        <v>0.87688433744058125</v>
      </c>
      <c r="AQ1080">
        <f t="shared" si="291"/>
        <v>3</v>
      </c>
      <c r="AR1080">
        <v>0</v>
      </c>
      <c r="AS1080">
        <v>0</v>
      </c>
      <c r="AT1080">
        <v>1</v>
      </c>
      <c r="AU1080">
        <v>0</v>
      </c>
      <c r="AV1080">
        <v>1</v>
      </c>
      <c r="AW1080">
        <v>0</v>
      </c>
      <c r="AX1080">
        <v>1</v>
      </c>
    </row>
    <row r="1081" spans="1:52">
      <c r="A1081" s="13" t="s">
        <v>76</v>
      </c>
      <c r="B1081" s="13" t="s">
        <v>271</v>
      </c>
      <c r="D1081" s="13">
        <v>-32.0167</v>
      </c>
      <c r="E1081" s="13">
        <v>37.082999999999998</v>
      </c>
      <c r="F1081" s="13">
        <v>2150</v>
      </c>
      <c r="G1081">
        <v>50</v>
      </c>
      <c r="H1081">
        <v>6.9368829031250012</v>
      </c>
      <c r="J1081" s="13">
        <v>0.88129962072946999</v>
      </c>
      <c r="AQ1081">
        <f t="shared" si="291"/>
        <v>3</v>
      </c>
      <c r="AR1081">
        <v>0</v>
      </c>
      <c r="AS1081">
        <v>0</v>
      </c>
      <c r="AT1081">
        <v>1</v>
      </c>
      <c r="AU1081">
        <v>0</v>
      </c>
      <c r="AV1081">
        <v>1</v>
      </c>
      <c r="AW1081">
        <v>0</v>
      </c>
      <c r="AX1081">
        <v>1</v>
      </c>
    </row>
    <row r="1082" spans="1:52">
      <c r="A1082" s="13" t="s">
        <v>76</v>
      </c>
      <c r="B1082" s="13" t="s">
        <v>271</v>
      </c>
      <c r="D1082" s="13">
        <v>-32.0167</v>
      </c>
      <c r="E1082" s="13">
        <v>37.082999999999998</v>
      </c>
      <c r="F1082" s="13">
        <v>2150</v>
      </c>
      <c r="G1082">
        <v>60</v>
      </c>
      <c r="H1082">
        <v>7.6369965426240016</v>
      </c>
      <c r="J1082" s="13">
        <v>0.98696361908070596</v>
      </c>
      <c r="AQ1082">
        <f t="shared" si="291"/>
        <v>3</v>
      </c>
      <c r="AR1082">
        <v>0</v>
      </c>
      <c r="AS1082">
        <v>0</v>
      </c>
      <c r="AT1082">
        <v>1</v>
      </c>
      <c r="AU1082">
        <v>0</v>
      </c>
      <c r="AV1082">
        <v>1</v>
      </c>
      <c r="AW1082">
        <v>0</v>
      </c>
      <c r="AX1082">
        <v>1</v>
      </c>
      <c r="AZ1082"/>
    </row>
    <row r="1083" spans="1:52">
      <c r="A1083" s="13" t="s">
        <v>76</v>
      </c>
      <c r="B1083" s="13" t="s">
        <v>271</v>
      </c>
      <c r="D1083" s="13">
        <v>-32.0167</v>
      </c>
      <c r="E1083" s="13">
        <v>37.082999999999998</v>
      </c>
      <c r="F1083" s="13">
        <v>2150</v>
      </c>
      <c r="G1083">
        <v>70</v>
      </c>
      <c r="H1083">
        <v>8.2981494673429985</v>
      </c>
      <c r="J1083" s="13">
        <v>0.97806726576228231</v>
      </c>
      <c r="AQ1083">
        <f t="shared" si="291"/>
        <v>3</v>
      </c>
      <c r="AR1083">
        <v>0</v>
      </c>
      <c r="AS1083">
        <v>0</v>
      </c>
      <c r="AT1083">
        <v>1</v>
      </c>
      <c r="AU1083">
        <v>0</v>
      </c>
      <c r="AV1083">
        <v>1</v>
      </c>
      <c r="AW1083">
        <v>0</v>
      </c>
      <c r="AX1083">
        <v>1</v>
      </c>
    </row>
    <row r="1084" spans="1:52">
      <c r="A1084" s="13" t="s">
        <v>76</v>
      </c>
      <c r="B1084" s="13" t="s">
        <v>271</v>
      </c>
      <c r="D1084" s="13">
        <v>-32.0167</v>
      </c>
      <c r="E1084" s="13">
        <v>37.082999999999998</v>
      </c>
      <c r="F1084" s="13">
        <v>2150</v>
      </c>
      <c r="G1084">
        <v>80</v>
      </c>
      <c r="H1084">
        <v>8.9149365336319999</v>
      </c>
      <c r="J1084" s="13">
        <v>1.0808802811753098</v>
      </c>
      <c r="AQ1084">
        <f t="shared" si="291"/>
        <v>3</v>
      </c>
      <c r="AR1084">
        <v>0</v>
      </c>
      <c r="AS1084">
        <v>0</v>
      </c>
      <c r="AT1084">
        <v>1</v>
      </c>
      <c r="AU1084">
        <v>0</v>
      </c>
      <c r="AV1084">
        <v>1</v>
      </c>
      <c r="AW1084">
        <v>0</v>
      </c>
      <c r="AX1084">
        <v>1</v>
      </c>
    </row>
    <row r="1085" spans="1:52">
      <c r="A1085" s="13" t="s">
        <v>76</v>
      </c>
      <c r="B1085" s="13" t="s">
        <v>271</v>
      </c>
      <c r="D1085" s="13">
        <v>-32.0167</v>
      </c>
      <c r="E1085" s="13">
        <v>37.082999999999998</v>
      </c>
      <c r="F1085" s="13">
        <v>2150</v>
      </c>
      <c r="G1085">
        <v>90</v>
      </c>
      <c r="H1085">
        <v>9.4834685126009983</v>
      </c>
      <c r="J1085" s="13">
        <v>1.1125752862071936</v>
      </c>
      <c r="AQ1085">
        <f t="shared" si="291"/>
        <v>3</v>
      </c>
      <c r="AR1085">
        <v>0</v>
      </c>
      <c r="AS1085">
        <v>0</v>
      </c>
      <c r="AT1085">
        <v>1</v>
      </c>
      <c r="AU1085">
        <v>0</v>
      </c>
      <c r="AV1085">
        <v>1</v>
      </c>
      <c r="AW1085">
        <v>0</v>
      </c>
      <c r="AX1085">
        <v>1</v>
      </c>
    </row>
    <row r="1086" spans="1:52">
      <c r="A1086" s="13" t="s">
        <v>76</v>
      </c>
      <c r="B1086" s="13" t="s">
        <v>271</v>
      </c>
      <c r="D1086" s="13">
        <v>-32.0167</v>
      </c>
      <c r="E1086" s="13">
        <v>37.082999999999998</v>
      </c>
      <c r="F1086" s="13">
        <v>2150</v>
      </c>
      <c r="G1086">
        <v>100</v>
      </c>
      <c r="H1086">
        <v>10.001273899999999</v>
      </c>
      <c r="J1086" s="13">
        <v>1.1270948425896783</v>
      </c>
      <c r="AQ1086">
        <f t="shared" si="291"/>
        <v>3</v>
      </c>
      <c r="AR1086">
        <v>0</v>
      </c>
      <c r="AS1086">
        <v>0</v>
      </c>
      <c r="AT1086">
        <v>1</v>
      </c>
      <c r="AU1086">
        <v>0</v>
      </c>
      <c r="AV1086">
        <v>1</v>
      </c>
      <c r="AW1086">
        <v>0</v>
      </c>
      <c r="AX1086">
        <v>1</v>
      </c>
    </row>
    <row r="1087" spans="1:52">
      <c r="A1087" s="13" t="s">
        <v>76</v>
      </c>
      <c r="B1087" s="13" t="s">
        <v>271</v>
      </c>
      <c r="D1087" s="13">
        <v>-32.0167</v>
      </c>
      <c r="E1087" s="13">
        <v>37.082999999999998</v>
      </c>
      <c r="F1087" s="13">
        <v>2150</v>
      </c>
      <c r="G1087">
        <v>110</v>
      </c>
      <c r="H1087">
        <v>10.467200726099001</v>
      </c>
      <c r="J1087" s="13">
        <v>1.127104932346721</v>
      </c>
      <c r="AQ1087">
        <f t="shared" si="291"/>
        <v>3</v>
      </c>
      <c r="AR1087">
        <v>0</v>
      </c>
      <c r="AS1087">
        <v>0</v>
      </c>
      <c r="AT1087">
        <v>1</v>
      </c>
      <c r="AU1087">
        <v>0</v>
      </c>
      <c r="AV1087">
        <v>1</v>
      </c>
      <c r="AW1087">
        <v>0</v>
      </c>
      <c r="AX1087">
        <v>1</v>
      </c>
    </row>
    <row r="1088" spans="1:52">
      <c r="A1088" s="13" t="s">
        <v>76</v>
      </c>
      <c r="B1088" s="13" t="s">
        <v>271</v>
      </c>
      <c r="D1088" s="13">
        <v>-32.0167</v>
      </c>
      <c r="E1088" s="13">
        <v>37.082999999999998</v>
      </c>
      <c r="F1088" s="13">
        <v>2150</v>
      </c>
      <c r="G1088">
        <v>120</v>
      </c>
      <c r="H1088">
        <v>10.881318365568003</v>
      </c>
      <c r="J1088" s="13">
        <v>1.1715807196089214</v>
      </c>
      <c r="AQ1088">
        <f t="shared" si="291"/>
        <v>3</v>
      </c>
      <c r="AR1088">
        <v>0</v>
      </c>
      <c r="AS1088">
        <v>0</v>
      </c>
      <c r="AT1088">
        <v>1</v>
      </c>
      <c r="AU1088">
        <v>0</v>
      </c>
      <c r="AV1088">
        <v>1</v>
      </c>
      <c r="AW1088">
        <v>0</v>
      </c>
      <c r="AX1088">
        <v>1</v>
      </c>
      <c r="AZ1088"/>
    </row>
    <row r="1089" spans="1:52">
      <c r="A1089" s="13" t="s">
        <v>76</v>
      </c>
      <c r="B1089" s="13" t="s">
        <v>271</v>
      </c>
      <c r="D1089" s="13">
        <v>-32.0167</v>
      </c>
      <c r="E1089" s="13">
        <v>37.082999999999998</v>
      </c>
      <c r="F1089" s="13">
        <v>2150</v>
      </c>
      <c r="G1089">
        <v>130</v>
      </c>
      <c r="H1089">
        <v>11.244819347357</v>
      </c>
      <c r="J1089" s="13">
        <v>1.1547521127548661</v>
      </c>
      <c r="AQ1089">
        <f t="shared" si="291"/>
        <v>3</v>
      </c>
      <c r="AR1089">
        <v>0</v>
      </c>
      <c r="AS1089">
        <v>0</v>
      </c>
      <c r="AT1089">
        <v>1</v>
      </c>
      <c r="AU1089">
        <v>0</v>
      </c>
      <c r="AV1089">
        <v>1</v>
      </c>
      <c r="AW1089">
        <v>0</v>
      </c>
      <c r="AX1089">
        <v>1</v>
      </c>
    </row>
    <row r="1090" spans="1:52">
      <c r="A1090" s="13" t="s">
        <v>76</v>
      </c>
      <c r="B1090" s="13" t="s">
        <v>271</v>
      </c>
      <c r="D1090" s="13">
        <v>-32.0167</v>
      </c>
      <c r="E1090" s="13">
        <v>37.082999999999998</v>
      </c>
      <c r="F1090" s="13">
        <v>2150</v>
      </c>
      <c r="G1090">
        <v>140</v>
      </c>
      <c r="H1090">
        <v>11.559921164575998</v>
      </c>
      <c r="J1090" s="13">
        <v>1.167683559669068</v>
      </c>
      <c r="AQ1090">
        <f t="shared" ref="AQ1090:AQ1153" si="292">AR1090+AS1090+AT1090+AU1090+AV1090+AW1090+AX1090</f>
        <v>3</v>
      </c>
      <c r="AR1090">
        <v>0</v>
      </c>
      <c r="AS1090">
        <v>0</v>
      </c>
      <c r="AT1090">
        <v>1</v>
      </c>
      <c r="AU1090">
        <v>0</v>
      </c>
      <c r="AV1090">
        <v>1</v>
      </c>
      <c r="AW1090">
        <v>0</v>
      </c>
      <c r="AX1090">
        <v>1</v>
      </c>
    </row>
    <row r="1091" spans="1:52">
      <c r="A1091" s="13" t="s">
        <v>76</v>
      </c>
      <c r="B1091" s="13" t="s">
        <v>271</v>
      </c>
      <c r="D1091" s="13">
        <v>-32.0167</v>
      </c>
      <c r="E1091" s="13">
        <v>37.082999999999998</v>
      </c>
      <c r="F1091" s="13">
        <v>2150</v>
      </c>
      <c r="G1091">
        <v>150</v>
      </c>
      <c r="H1091">
        <v>11.829768084374999</v>
      </c>
      <c r="J1091" s="13">
        <v>1.1471153903608668</v>
      </c>
      <c r="AQ1091">
        <f t="shared" si="292"/>
        <v>3</v>
      </c>
      <c r="AR1091">
        <v>0</v>
      </c>
      <c r="AS1091">
        <v>0</v>
      </c>
      <c r="AT1091">
        <v>1</v>
      </c>
      <c r="AU1091">
        <v>0</v>
      </c>
      <c r="AV1091">
        <v>1</v>
      </c>
      <c r="AW1091">
        <v>0</v>
      </c>
      <c r="AX1091">
        <v>1</v>
      </c>
    </row>
    <row r="1092" spans="1:52">
      <c r="A1092" s="13" t="s">
        <v>76</v>
      </c>
      <c r="B1092" s="13" t="s">
        <v>271</v>
      </c>
      <c r="D1092" s="13">
        <v>-32.0167</v>
      </c>
      <c r="E1092" s="13">
        <v>37.082999999999998</v>
      </c>
      <c r="F1092" s="13">
        <v>2150</v>
      </c>
      <c r="G1092">
        <v>160</v>
      </c>
      <c r="H1092">
        <v>12.058332957824003</v>
      </c>
      <c r="J1092" s="13">
        <v>1.0432855548985618</v>
      </c>
      <c r="AQ1092">
        <f t="shared" si="292"/>
        <v>3</v>
      </c>
      <c r="AR1092">
        <v>0</v>
      </c>
      <c r="AS1092">
        <v>0</v>
      </c>
      <c r="AT1092">
        <v>1</v>
      </c>
      <c r="AU1092">
        <v>0</v>
      </c>
      <c r="AV1092">
        <v>1</v>
      </c>
      <c r="AW1092">
        <v>0</v>
      </c>
      <c r="AX1092">
        <v>1</v>
      </c>
    </row>
    <row r="1093" spans="1:52">
      <c r="A1093" s="13" t="s">
        <v>76</v>
      </c>
      <c r="B1093" s="13" t="s">
        <v>271</v>
      </c>
      <c r="D1093" s="13">
        <v>-32.0167</v>
      </c>
      <c r="E1093" s="13">
        <v>37.082999999999998</v>
      </c>
      <c r="F1093" s="13">
        <v>2150</v>
      </c>
      <c r="G1093">
        <v>170</v>
      </c>
      <c r="H1093">
        <v>12.250319029793001</v>
      </c>
      <c r="J1093" s="13">
        <v>0.99263027710167195</v>
      </c>
      <c r="AQ1093">
        <f t="shared" si="292"/>
        <v>3</v>
      </c>
      <c r="AR1093">
        <v>0</v>
      </c>
      <c r="AS1093">
        <v>0</v>
      </c>
      <c r="AT1093">
        <v>1</v>
      </c>
      <c r="AU1093">
        <v>0</v>
      </c>
      <c r="AV1093">
        <v>1</v>
      </c>
      <c r="AW1093">
        <v>0</v>
      </c>
      <c r="AX1093">
        <v>1</v>
      </c>
    </row>
    <row r="1094" spans="1:52">
      <c r="A1094" s="13" t="s">
        <v>76</v>
      </c>
      <c r="B1094" s="13" t="s">
        <v>271</v>
      </c>
      <c r="D1094" s="13">
        <v>-32.0167</v>
      </c>
      <c r="E1094" s="13">
        <v>37.082999999999998</v>
      </c>
      <c r="F1094" s="13">
        <v>2150</v>
      </c>
      <c r="G1094">
        <v>170</v>
      </c>
      <c r="H1094">
        <v>12.250319029793001</v>
      </c>
      <c r="J1094" s="13">
        <v>1.015991648610141</v>
      </c>
      <c r="AQ1094">
        <f t="shared" si="292"/>
        <v>3</v>
      </c>
      <c r="AR1094">
        <v>0</v>
      </c>
      <c r="AS1094">
        <v>0</v>
      </c>
      <c r="AT1094">
        <v>1</v>
      </c>
      <c r="AU1094">
        <v>0</v>
      </c>
      <c r="AV1094">
        <v>1</v>
      </c>
      <c r="AW1094">
        <v>0</v>
      </c>
      <c r="AX1094">
        <v>1</v>
      </c>
    </row>
    <row r="1095" spans="1:52">
      <c r="A1095" s="13" t="s">
        <v>76</v>
      </c>
      <c r="B1095" s="13" t="s">
        <v>271</v>
      </c>
      <c r="D1095" s="13">
        <v>-32.0167</v>
      </c>
      <c r="E1095" s="13">
        <v>37.082999999999998</v>
      </c>
      <c r="F1095" s="13">
        <v>2150</v>
      </c>
      <c r="G1095">
        <v>172</v>
      </c>
      <c r="H1095">
        <v>12.284786286710341</v>
      </c>
      <c r="J1095" s="13">
        <v>0.96963466235027684</v>
      </c>
      <c r="AQ1095">
        <f t="shared" si="292"/>
        <v>3</v>
      </c>
      <c r="AR1095">
        <v>0</v>
      </c>
      <c r="AS1095">
        <v>0</v>
      </c>
      <c r="AT1095">
        <v>1</v>
      </c>
      <c r="AU1095">
        <v>0</v>
      </c>
      <c r="AV1095">
        <v>1</v>
      </c>
      <c r="AW1095">
        <v>0</v>
      </c>
      <c r="AX1095">
        <v>1</v>
      </c>
    </row>
    <row r="1096" spans="1:52">
      <c r="A1096" s="13" t="s">
        <v>76</v>
      </c>
      <c r="B1096" s="13" t="s">
        <v>271</v>
      </c>
      <c r="D1096" s="13">
        <v>-32.0167</v>
      </c>
      <c r="E1096" s="13">
        <v>37.082999999999998</v>
      </c>
      <c r="F1096" s="13">
        <v>2150</v>
      </c>
      <c r="G1096">
        <v>174</v>
      </c>
      <c r="H1096">
        <v>12.318047536045615</v>
      </c>
      <c r="J1096" s="13">
        <v>0.96387694736912755</v>
      </c>
      <c r="AQ1096">
        <f t="shared" si="292"/>
        <v>3</v>
      </c>
      <c r="AR1096">
        <v>0</v>
      </c>
      <c r="AS1096">
        <v>0</v>
      </c>
      <c r="AT1096">
        <v>1</v>
      </c>
      <c r="AU1096">
        <v>0</v>
      </c>
      <c r="AV1096">
        <v>1</v>
      </c>
      <c r="AW1096">
        <v>0</v>
      </c>
      <c r="AX1096">
        <v>1</v>
      </c>
    </row>
    <row r="1097" spans="1:52">
      <c r="A1097" s="13" t="s">
        <v>76</v>
      </c>
      <c r="B1097" s="13" t="s">
        <v>271</v>
      </c>
      <c r="D1097" s="13">
        <v>-32.0167</v>
      </c>
      <c r="E1097" s="13">
        <v>37.082999999999998</v>
      </c>
      <c r="F1097" s="13">
        <v>2150</v>
      </c>
      <c r="G1097">
        <v>176</v>
      </c>
      <c r="H1097">
        <v>12.350149036178188</v>
      </c>
      <c r="J1097" s="13">
        <v>0.96840983227093913</v>
      </c>
      <c r="AQ1097">
        <f t="shared" si="292"/>
        <v>3</v>
      </c>
      <c r="AR1097">
        <v>0</v>
      </c>
      <c r="AS1097">
        <v>0</v>
      </c>
      <c r="AT1097">
        <v>1</v>
      </c>
      <c r="AU1097">
        <v>0</v>
      </c>
      <c r="AV1097">
        <v>1</v>
      </c>
      <c r="AW1097">
        <v>0</v>
      </c>
      <c r="AX1097">
        <v>1</v>
      </c>
    </row>
    <row r="1098" spans="1:52">
      <c r="A1098" s="13" t="s">
        <v>76</v>
      </c>
      <c r="B1098" s="13" t="s">
        <v>271</v>
      </c>
      <c r="D1098" s="13">
        <v>-32.0167</v>
      </c>
      <c r="E1098" s="13">
        <v>37.082999999999998</v>
      </c>
      <c r="F1098" s="13">
        <v>2150</v>
      </c>
      <c r="G1098">
        <v>178</v>
      </c>
      <c r="H1098">
        <v>12.381137837067458</v>
      </c>
      <c r="J1098" s="13">
        <v>0.96107364163797626</v>
      </c>
      <c r="AQ1098">
        <f t="shared" si="292"/>
        <v>3</v>
      </c>
      <c r="AR1098">
        <v>0</v>
      </c>
      <c r="AS1098">
        <v>0</v>
      </c>
      <c r="AT1098">
        <v>1</v>
      </c>
      <c r="AU1098">
        <v>0</v>
      </c>
      <c r="AV1098">
        <v>1</v>
      </c>
      <c r="AW1098">
        <v>0</v>
      </c>
      <c r="AX1098">
        <v>1</v>
      </c>
    </row>
    <row r="1099" spans="1:52">
      <c r="A1099" s="13" t="s">
        <v>76</v>
      </c>
      <c r="B1099" s="13" t="s">
        <v>271</v>
      </c>
      <c r="D1099" s="13">
        <v>-32.0167</v>
      </c>
      <c r="E1099" s="13">
        <v>37.082999999999998</v>
      </c>
      <c r="F1099" s="13">
        <v>2150</v>
      </c>
      <c r="G1099">
        <v>180</v>
      </c>
      <c r="H1099">
        <v>12.411061748831999</v>
      </c>
      <c r="J1099" s="13">
        <v>0.99002404889929951</v>
      </c>
      <c r="AQ1099">
        <f t="shared" si="292"/>
        <v>3</v>
      </c>
      <c r="AR1099">
        <v>0</v>
      </c>
      <c r="AS1099">
        <v>0</v>
      </c>
      <c r="AT1099">
        <v>1</v>
      </c>
      <c r="AU1099">
        <v>0</v>
      </c>
      <c r="AV1099">
        <v>1</v>
      </c>
      <c r="AW1099">
        <v>0</v>
      </c>
      <c r="AX1099">
        <v>1</v>
      </c>
    </row>
    <row r="1100" spans="1:52">
      <c r="A1100" s="13" t="s">
        <v>76</v>
      </c>
      <c r="B1100" s="13" t="s">
        <v>271</v>
      </c>
      <c r="D1100" s="13">
        <v>-32.0167</v>
      </c>
      <c r="E1100" s="13">
        <v>37.082999999999998</v>
      </c>
      <c r="F1100" s="13">
        <v>2150</v>
      </c>
      <c r="G1100">
        <v>182</v>
      </c>
      <c r="H1100">
        <v>12.439969310328735</v>
      </c>
      <c r="J1100" s="13">
        <v>0.96714835411358202</v>
      </c>
      <c r="AQ1100">
        <f t="shared" si="292"/>
        <v>3</v>
      </c>
      <c r="AR1100">
        <v>0</v>
      </c>
      <c r="AS1100">
        <v>0</v>
      </c>
      <c r="AT1100">
        <v>1</v>
      </c>
      <c r="AU1100">
        <v>0</v>
      </c>
      <c r="AV1100">
        <v>1</v>
      </c>
      <c r="AW1100">
        <v>0</v>
      </c>
      <c r="AX1100">
        <v>1</v>
      </c>
    </row>
    <row r="1101" spans="1:52">
      <c r="A1101" s="13" t="s">
        <v>76</v>
      </c>
      <c r="B1101" s="13" t="s">
        <v>271</v>
      </c>
      <c r="D1101" s="13">
        <v>-32.0167</v>
      </c>
      <c r="E1101" s="13">
        <v>37.082999999999998</v>
      </c>
      <c r="F1101" s="13">
        <v>2150</v>
      </c>
      <c r="G1101">
        <v>184</v>
      </c>
      <c r="H1101">
        <v>12.467909757732087</v>
      </c>
      <c r="J1101" s="13">
        <v>0.96988124858303348</v>
      </c>
      <c r="AQ1101">
        <f t="shared" si="292"/>
        <v>3</v>
      </c>
      <c r="AR1101">
        <v>0</v>
      </c>
      <c r="AS1101">
        <v>0</v>
      </c>
      <c r="AT1101">
        <v>1</v>
      </c>
      <c r="AU1101">
        <v>0</v>
      </c>
      <c r="AV1101">
        <v>1</v>
      </c>
      <c r="AW1101">
        <v>0</v>
      </c>
      <c r="AX1101">
        <v>1</v>
      </c>
      <c r="AZ1101"/>
    </row>
    <row r="1102" spans="1:52">
      <c r="A1102" s="13" t="s">
        <v>76</v>
      </c>
      <c r="B1102" s="13" t="s">
        <v>271</v>
      </c>
      <c r="D1102" s="13">
        <v>-32.0167</v>
      </c>
      <c r="E1102" s="13">
        <v>37.082999999999998</v>
      </c>
      <c r="F1102" s="13">
        <v>2150</v>
      </c>
      <c r="G1102">
        <v>186</v>
      </c>
      <c r="H1102">
        <v>12.494932993113137</v>
      </c>
      <c r="J1102" s="13">
        <v>1.0035304046836244</v>
      </c>
      <c r="AQ1102">
        <f t="shared" si="292"/>
        <v>3</v>
      </c>
      <c r="AR1102">
        <v>0</v>
      </c>
      <c r="AS1102">
        <v>0</v>
      </c>
      <c r="AT1102">
        <v>1</v>
      </c>
      <c r="AU1102">
        <v>0</v>
      </c>
      <c r="AV1102">
        <v>1</v>
      </c>
      <c r="AW1102">
        <v>0</v>
      </c>
      <c r="AX1102">
        <v>1</v>
      </c>
    </row>
    <row r="1103" spans="1:52">
      <c r="A1103" s="13" t="s">
        <v>76</v>
      </c>
      <c r="B1103" s="13" t="s">
        <v>271</v>
      </c>
      <c r="D1103" s="13">
        <v>-32.0167</v>
      </c>
      <c r="E1103" s="13">
        <v>37.082999999999998</v>
      </c>
      <c r="F1103" s="13">
        <v>2150</v>
      </c>
      <c r="G1103">
        <v>188</v>
      </c>
      <c r="H1103">
        <v>12.521089553018808</v>
      </c>
      <c r="J1103" s="13">
        <v>0.98719352428427221</v>
      </c>
      <c r="AQ1103">
        <f t="shared" si="292"/>
        <v>3</v>
      </c>
      <c r="AR1103">
        <v>0</v>
      </c>
      <c r="AS1103">
        <v>0</v>
      </c>
      <c r="AT1103">
        <v>1</v>
      </c>
      <c r="AU1103">
        <v>0</v>
      </c>
      <c r="AV1103">
        <v>1</v>
      </c>
      <c r="AW1103">
        <v>0</v>
      </c>
      <c r="AX1103">
        <v>1</v>
      </c>
    </row>
    <row r="1104" spans="1:52">
      <c r="A1104" s="13" t="s">
        <v>76</v>
      </c>
      <c r="B1104" s="13" t="s">
        <v>271</v>
      </c>
      <c r="D1104" s="13">
        <v>-32.0167</v>
      </c>
      <c r="E1104" s="13">
        <v>37.082999999999998</v>
      </c>
      <c r="F1104" s="13">
        <v>2150</v>
      </c>
      <c r="G1104">
        <v>190</v>
      </c>
      <c r="H1104">
        <v>12.546430577051002</v>
      </c>
      <c r="J1104" s="13">
        <v>0.98174921330822262</v>
      </c>
      <c r="AQ1104">
        <f t="shared" si="292"/>
        <v>3</v>
      </c>
      <c r="AR1104">
        <v>0</v>
      </c>
      <c r="AS1104">
        <v>0</v>
      </c>
      <c r="AT1104">
        <v>1</v>
      </c>
      <c r="AU1104">
        <v>0</v>
      </c>
      <c r="AV1104">
        <v>1</v>
      </c>
      <c r="AW1104">
        <v>0</v>
      </c>
      <c r="AX1104">
        <v>1</v>
      </c>
    </row>
    <row r="1105" spans="1:52">
      <c r="A1105" s="13" t="s">
        <v>76</v>
      </c>
      <c r="B1105" s="13" t="s">
        <v>271</v>
      </c>
      <c r="D1105" s="13">
        <v>-32.0167</v>
      </c>
      <c r="E1105" s="13">
        <v>37.082999999999998</v>
      </c>
      <c r="F1105" s="13">
        <v>2150</v>
      </c>
      <c r="G1105">
        <v>192</v>
      </c>
      <c r="H1105">
        <v>12.571007776445766</v>
      </c>
      <c r="J1105" s="13">
        <v>0.99423406303112805</v>
      </c>
      <c r="AQ1105">
        <f t="shared" si="292"/>
        <v>3</v>
      </c>
      <c r="AR1105">
        <v>0</v>
      </c>
      <c r="AS1105">
        <v>0</v>
      </c>
      <c r="AT1105">
        <v>1</v>
      </c>
      <c r="AU1105">
        <v>0</v>
      </c>
      <c r="AV1105">
        <v>1</v>
      </c>
      <c r="AW1105">
        <v>0</v>
      </c>
      <c r="AX1105">
        <v>1</v>
      </c>
    </row>
    <row r="1106" spans="1:52">
      <c r="A1106" s="13" t="s">
        <v>76</v>
      </c>
      <c r="B1106" s="13" t="s">
        <v>271</v>
      </c>
      <c r="D1106" s="13">
        <v>-32.0167</v>
      </c>
      <c r="E1106" s="13">
        <v>37.082999999999998</v>
      </c>
      <c r="F1106" s="13">
        <v>2150</v>
      </c>
      <c r="G1106">
        <v>194</v>
      </c>
      <c r="H1106">
        <v>12.594873402652478</v>
      </c>
      <c r="J1106" s="13">
        <v>1.0308929402213944</v>
      </c>
      <c r="AQ1106">
        <f t="shared" si="292"/>
        <v>3</v>
      </c>
      <c r="AR1106">
        <v>0</v>
      </c>
      <c r="AS1106">
        <v>0</v>
      </c>
      <c r="AT1106">
        <v>1</v>
      </c>
      <c r="AU1106">
        <v>0</v>
      </c>
      <c r="AV1106">
        <v>1</v>
      </c>
      <c r="AW1106">
        <v>0</v>
      </c>
      <c r="AX1106">
        <v>1</v>
      </c>
    </row>
    <row r="1107" spans="1:52">
      <c r="A1107" s="13" t="s">
        <v>76</v>
      </c>
      <c r="B1107" s="13" t="s">
        <v>271</v>
      </c>
      <c r="D1107" s="13">
        <v>-32.0167</v>
      </c>
      <c r="E1107" s="13">
        <v>37.082999999999998</v>
      </c>
      <c r="F1107" s="13">
        <v>2150</v>
      </c>
      <c r="G1107">
        <v>196</v>
      </c>
      <c r="H1107">
        <v>12.61808021591297</v>
      </c>
      <c r="J1107" s="13">
        <v>0.98083590165016055</v>
      </c>
      <c r="AQ1107">
        <f t="shared" si="292"/>
        <v>3</v>
      </c>
      <c r="AR1107">
        <v>0</v>
      </c>
      <c r="AS1107">
        <v>0</v>
      </c>
      <c r="AT1107">
        <v>1</v>
      </c>
      <c r="AU1107">
        <v>0</v>
      </c>
      <c r="AV1107">
        <v>1</v>
      </c>
      <c r="AW1107">
        <v>0</v>
      </c>
      <c r="AX1107">
        <v>1</v>
      </c>
    </row>
    <row r="1108" spans="1:52">
      <c r="A1108" s="13" t="s">
        <v>76</v>
      </c>
      <c r="B1108" s="13" t="s">
        <v>271</v>
      </c>
      <c r="D1108" s="13">
        <v>-32.0167</v>
      </c>
      <c r="E1108" s="13">
        <v>37.082999999999998</v>
      </c>
      <c r="F1108" s="13">
        <v>2150</v>
      </c>
      <c r="G1108">
        <v>198</v>
      </c>
      <c r="H1108">
        <v>12.640681453840719</v>
      </c>
      <c r="J1108" s="13">
        <v>0.97834697959579742</v>
      </c>
      <c r="AQ1108">
        <f t="shared" si="292"/>
        <v>3</v>
      </c>
      <c r="AR1108">
        <v>0</v>
      </c>
      <c r="AS1108">
        <v>0</v>
      </c>
      <c r="AT1108">
        <v>1</v>
      </c>
      <c r="AU1108">
        <v>0</v>
      </c>
      <c r="AV1108">
        <v>1</v>
      </c>
      <c r="AW1108">
        <v>0</v>
      </c>
      <c r="AX1108">
        <v>1</v>
      </c>
    </row>
    <row r="1109" spans="1:52">
      <c r="A1109" s="13" t="s">
        <v>76</v>
      </c>
      <c r="B1109" s="13" t="s">
        <v>271</v>
      </c>
      <c r="D1109" s="13">
        <v>-32.0167</v>
      </c>
      <c r="E1109" s="13">
        <v>37.082999999999998</v>
      </c>
      <c r="F1109" s="13">
        <v>2150</v>
      </c>
      <c r="G1109">
        <v>200</v>
      </c>
      <c r="H1109">
        <v>12.662730800000002</v>
      </c>
      <c r="J1109" s="13">
        <v>0.98921916640435259</v>
      </c>
      <c r="AQ1109">
        <f t="shared" si="292"/>
        <v>3</v>
      </c>
      <c r="AR1109">
        <v>0</v>
      </c>
      <c r="AS1109">
        <v>0</v>
      </c>
      <c r="AT1109">
        <v>1</v>
      </c>
      <c r="AU1109">
        <v>0</v>
      </c>
      <c r="AV1109">
        <v>1</v>
      </c>
      <c r="AW1109">
        <v>0</v>
      </c>
      <c r="AX1109">
        <v>1</v>
      </c>
    </row>
    <row r="1110" spans="1:52">
      <c r="A1110" s="13" t="s">
        <v>76</v>
      </c>
      <c r="B1110" s="13" t="s">
        <v>271</v>
      </c>
      <c r="D1110" s="13">
        <v>-32.0167</v>
      </c>
      <c r="E1110" s="13">
        <v>37.082999999999998</v>
      </c>
      <c r="F1110" s="13">
        <v>2150</v>
      </c>
      <c r="G1110">
        <v>205</v>
      </c>
      <c r="H1110">
        <v>12.715795592729657</v>
      </c>
      <c r="J1110" s="13">
        <v>1.0077089075858836</v>
      </c>
      <c r="AQ1110">
        <f t="shared" si="292"/>
        <v>3</v>
      </c>
      <c r="AR1110">
        <v>0</v>
      </c>
      <c r="AS1110">
        <v>0</v>
      </c>
      <c r="AT1110">
        <v>1</v>
      </c>
      <c r="AU1110">
        <v>0</v>
      </c>
      <c r="AV1110">
        <v>1</v>
      </c>
      <c r="AW1110">
        <v>0</v>
      </c>
      <c r="AX1110">
        <v>1</v>
      </c>
    </row>
    <row r="1111" spans="1:52">
      <c r="A1111" s="13" t="s">
        <v>76</v>
      </c>
      <c r="B1111" s="13" t="s">
        <v>271</v>
      </c>
      <c r="D1111" s="13">
        <v>-32.0167</v>
      </c>
      <c r="E1111" s="13">
        <v>37.082999999999998</v>
      </c>
      <c r="F1111" s="13">
        <v>2150</v>
      </c>
      <c r="G1111">
        <v>210</v>
      </c>
      <c r="H1111">
        <v>12.766605336549</v>
      </c>
      <c r="J1111" s="13">
        <v>1.0048252556781345</v>
      </c>
      <c r="AQ1111">
        <f t="shared" si="292"/>
        <v>3</v>
      </c>
      <c r="AR1111">
        <v>0</v>
      </c>
      <c r="AS1111">
        <v>0</v>
      </c>
      <c r="AT1111">
        <v>1</v>
      </c>
      <c r="AU1111">
        <v>0</v>
      </c>
      <c r="AV1111">
        <v>1</v>
      </c>
      <c r="AW1111">
        <v>0</v>
      </c>
      <c r="AX1111">
        <v>1</v>
      </c>
    </row>
    <row r="1112" spans="1:52">
      <c r="A1112" s="13" t="s">
        <v>76</v>
      </c>
      <c r="B1112" s="13" t="s">
        <v>271</v>
      </c>
      <c r="D1112" s="13">
        <v>-32.0167</v>
      </c>
      <c r="E1112" s="13">
        <v>37.082999999999998</v>
      </c>
      <c r="F1112" s="13">
        <v>2150</v>
      </c>
      <c r="G1112">
        <v>210</v>
      </c>
      <c r="H1112">
        <v>12.766605336549</v>
      </c>
      <c r="J1112" s="13">
        <v>1.0691254599132138</v>
      </c>
      <c r="AQ1112">
        <f t="shared" si="292"/>
        <v>3</v>
      </c>
      <c r="AR1112">
        <v>0</v>
      </c>
      <c r="AS1112">
        <v>0</v>
      </c>
      <c r="AT1112">
        <v>1</v>
      </c>
      <c r="AU1112">
        <v>0</v>
      </c>
      <c r="AV1112">
        <v>1</v>
      </c>
      <c r="AW1112">
        <v>0</v>
      </c>
      <c r="AX1112">
        <v>1</v>
      </c>
    </row>
    <row r="1113" spans="1:52">
      <c r="A1113" s="13" t="s">
        <v>76</v>
      </c>
      <c r="B1113" s="13" t="s">
        <v>271</v>
      </c>
      <c r="D1113" s="13">
        <v>-32.0167</v>
      </c>
      <c r="E1113" s="13">
        <v>37.082999999999998</v>
      </c>
      <c r="F1113" s="13">
        <v>2150</v>
      </c>
      <c r="G1113">
        <v>215</v>
      </c>
      <c r="H1113">
        <v>12.816027042206471</v>
      </c>
      <c r="J1113" s="13">
        <v>1.0331735709450813</v>
      </c>
      <c r="AQ1113">
        <f t="shared" si="292"/>
        <v>3</v>
      </c>
      <c r="AR1113">
        <v>0</v>
      </c>
      <c r="AS1113">
        <v>0</v>
      </c>
      <c r="AT1113">
        <v>1</v>
      </c>
      <c r="AU1113">
        <v>0</v>
      </c>
      <c r="AV1113">
        <v>1</v>
      </c>
      <c r="AW1113">
        <v>0</v>
      </c>
      <c r="AX1113">
        <v>1</v>
      </c>
    </row>
    <row r="1114" spans="1:52">
      <c r="A1114" s="13" t="s">
        <v>76</v>
      </c>
      <c r="B1114" s="13" t="s">
        <v>271</v>
      </c>
      <c r="D1114" s="13">
        <v>-32.0167</v>
      </c>
      <c r="E1114" s="13">
        <v>37.082999999999998</v>
      </c>
      <c r="F1114" s="13">
        <v>2150</v>
      </c>
      <c r="G1114">
        <v>215</v>
      </c>
      <c r="H1114">
        <v>12.816027042206471</v>
      </c>
      <c r="J1114" s="13">
        <v>1.0768444571585207</v>
      </c>
      <c r="AQ1114">
        <f t="shared" si="292"/>
        <v>3</v>
      </c>
      <c r="AR1114">
        <v>0</v>
      </c>
      <c r="AS1114">
        <v>0</v>
      </c>
      <c r="AT1114">
        <v>1</v>
      </c>
      <c r="AU1114">
        <v>0</v>
      </c>
      <c r="AV1114">
        <v>1</v>
      </c>
      <c r="AW1114">
        <v>0</v>
      </c>
      <c r="AX1114">
        <v>1</v>
      </c>
      <c r="AZ1114"/>
    </row>
    <row r="1115" spans="1:52">
      <c r="A1115" s="13" t="s">
        <v>76</v>
      </c>
      <c r="B1115" s="13" t="s">
        <v>271</v>
      </c>
      <c r="D1115" s="13">
        <v>-32.0167</v>
      </c>
      <c r="E1115" s="13">
        <v>37.082999999999998</v>
      </c>
      <c r="F1115" s="13">
        <v>2150</v>
      </c>
      <c r="G1115">
        <v>220</v>
      </c>
      <c r="H1115">
        <v>12.864936548768</v>
      </c>
      <c r="J1115" s="13">
        <v>1.0478470726159017</v>
      </c>
      <c r="AQ1115">
        <f t="shared" si="292"/>
        <v>3</v>
      </c>
      <c r="AR1115">
        <v>0</v>
      </c>
      <c r="AS1115">
        <v>0</v>
      </c>
      <c r="AT1115">
        <v>1</v>
      </c>
      <c r="AU1115">
        <v>0</v>
      </c>
      <c r="AV1115">
        <v>1</v>
      </c>
      <c r="AW1115">
        <v>0</v>
      </c>
      <c r="AX1115">
        <v>1</v>
      </c>
    </row>
    <row r="1116" spans="1:52">
      <c r="A1116" s="13" t="s">
        <v>76</v>
      </c>
      <c r="B1116" s="13" t="s">
        <v>271</v>
      </c>
      <c r="D1116" s="13">
        <v>-32.0167</v>
      </c>
      <c r="E1116" s="13">
        <v>37.082999999999998</v>
      </c>
      <c r="F1116" s="13">
        <v>2150</v>
      </c>
      <c r="G1116">
        <v>225</v>
      </c>
      <c r="H1116">
        <v>12.914215455175778</v>
      </c>
      <c r="J1116" s="13">
        <v>1.074674980821924</v>
      </c>
      <c r="AQ1116">
        <f t="shared" si="292"/>
        <v>3</v>
      </c>
      <c r="AR1116">
        <v>0</v>
      </c>
      <c r="AS1116">
        <v>0</v>
      </c>
      <c r="AT1116">
        <v>1</v>
      </c>
      <c r="AU1116">
        <v>0</v>
      </c>
      <c r="AV1116">
        <v>1</v>
      </c>
      <c r="AW1116">
        <v>0</v>
      </c>
      <c r="AX1116">
        <v>1</v>
      </c>
    </row>
    <row r="1117" spans="1:52">
      <c r="A1117" s="13" t="s">
        <v>76</v>
      </c>
      <c r="B1117" s="13" t="s">
        <v>271</v>
      </c>
      <c r="D1117" s="13">
        <v>-32.0167</v>
      </c>
      <c r="E1117" s="13">
        <v>37.082999999999998</v>
      </c>
      <c r="F1117" s="13">
        <v>2150</v>
      </c>
      <c r="G1117">
        <v>230</v>
      </c>
      <c r="H1117">
        <v>12.964748051807</v>
      </c>
      <c r="J1117" s="13">
        <v>1.0634236241365009</v>
      </c>
      <c r="AQ1117">
        <f t="shared" si="292"/>
        <v>3</v>
      </c>
      <c r="AR1117">
        <v>0</v>
      </c>
      <c r="AS1117">
        <v>0</v>
      </c>
      <c r="AT1117">
        <v>1</v>
      </c>
      <c r="AU1117">
        <v>0</v>
      </c>
      <c r="AV1117">
        <v>1</v>
      </c>
      <c r="AW1117">
        <v>0</v>
      </c>
      <c r="AX1117">
        <v>1</v>
      </c>
    </row>
    <row r="1118" spans="1:52">
      <c r="A1118" s="13" t="s">
        <v>76</v>
      </c>
      <c r="B1118" s="13" t="s">
        <v>271</v>
      </c>
      <c r="D1118" s="13">
        <v>-32.0167</v>
      </c>
      <c r="E1118" s="13">
        <v>37.082999999999998</v>
      </c>
      <c r="F1118" s="13">
        <v>2150</v>
      </c>
      <c r="G1118">
        <v>235</v>
      </c>
      <c r="H1118">
        <v>13.017418252032588</v>
      </c>
      <c r="J1118" s="13">
        <v>1.1065284207044672</v>
      </c>
      <c r="AQ1118">
        <f t="shared" si="292"/>
        <v>3</v>
      </c>
      <c r="AR1118">
        <v>0</v>
      </c>
      <c r="AS1118">
        <v>0</v>
      </c>
      <c r="AT1118">
        <v>1</v>
      </c>
      <c r="AU1118">
        <v>0</v>
      </c>
      <c r="AV1118">
        <v>1</v>
      </c>
      <c r="AW1118">
        <v>0</v>
      </c>
      <c r="AX1118">
        <v>1</v>
      </c>
    </row>
    <row r="1119" spans="1:52">
      <c r="A1119" s="13" t="s">
        <v>76</v>
      </c>
      <c r="B1119" s="13" t="s">
        <v>271</v>
      </c>
      <c r="D1119" s="13">
        <v>-32.0167</v>
      </c>
      <c r="E1119" s="13">
        <v>37.082999999999998</v>
      </c>
      <c r="F1119" s="13">
        <v>2150</v>
      </c>
      <c r="G1119">
        <v>240</v>
      </c>
      <c r="H1119">
        <v>13.073106523776</v>
      </c>
      <c r="J1119" s="13">
        <v>1.1199402336844091</v>
      </c>
      <c r="AQ1119">
        <f t="shared" si="292"/>
        <v>3</v>
      </c>
      <c r="AR1119">
        <v>0</v>
      </c>
      <c r="AS1119">
        <v>0</v>
      </c>
      <c r="AT1119">
        <v>1</v>
      </c>
      <c r="AU1119">
        <v>0</v>
      </c>
      <c r="AV1119">
        <v>1</v>
      </c>
      <c r="AW1119">
        <v>0</v>
      </c>
      <c r="AX1119">
        <v>1</v>
      </c>
    </row>
    <row r="1120" spans="1:52">
      <c r="A1120" s="13" t="s">
        <v>76</v>
      </c>
      <c r="B1120" s="13" t="s">
        <v>271</v>
      </c>
      <c r="D1120" s="13">
        <v>-32.0167</v>
      </c>
      <c r="E1120" s="13">
        <v>37.082999999999998</v>
      </c>
      <c r="F1120" s="13">
        <v>2150</v>
      </c>
      <c r="G1120">
        <v>245</v>
      </c>
      <c r="H1120">
        <v>13.132686821071911</v>
      </c>
      <c r="J1120" s="13">
        <v>1.0896033665775366</v>
      </c>
      <c r="AQ1120">
        <f t="shared" si="292"/>
        <v>3</v>
      </c>
      <c r="AR1120">
        <v>0</v>
      </c>
      <c r="AS1120">
        <v>0</v>
      </c>
      <c r="AT1120">
        <v>1</v>
      </c>
      <c r="AU1120">
        <v>0</v>
      </c>
      <c r="AV1120">
        <v>1</v>
      </c>
      <c r="AW1120">
        <v>0</v>
      </c>
      <c r="AX1120">
        <v>1</v>
      </c>
    </row>
    <row r="1121" spans="1:50">
      <c r="A1121" s="13" t="s">
        <v>76</v>
      </c>
      <c r="B1121" s="13" t="s">
        <v>271</v>
      </c>
      <c r="D1121" s="13">
        <v>-32.0167</v>
      </c>
      <c r="E1121" s="13">
        <v>37.082999999999998</v>
      </c>
      <c r="F1121" s="13">
        <v>2150</v>
      </c>
      <c r="G1121">
        <v>245</v>
      </c>
      <c r="H1121">
        <v>13.132686821071911</v>
      </c>
      <c r="J1121" s="13">
        <v>1.1027451895983755</v>
      </c>
      <c r="AQ1121">
        <f t="shared" si="292"/>
        <v>3</v>
      </c>
      <c r="AR1121">
        <v>0</v>
      </c>
      <c r="AS1121">
        <v>0</v>
      </c>
      <c r="AT1121">
        <v>1</v>
      </c>
      <c r="AU1121">
        <v>0</v>
      </c>
      <c r="AV1121">
        <v>1</v>
      </c>
      <c r="AW1121">
        <v>0</v>
      </c>
      <c r="AX1121">
        <v>1</v>
      </c>
    </row>
    <row r="1122" spans="1:50">
      <c r="A1122" s="13" t="s">
        <v>76</v>
      </c>
      <c r="B1122" s="13" t="s">
        <v>271</v>
      </c>
      <c r="D1122" s="13">
        <v>-32.0167</v>
      </c>
      <c r="E1122" s="13">
        <v>37.082999999999998</v>
      </c>
      <c r="F1122" s="13">
        <v>2150</v>
      </c>
      <c r="G1122">
        <v>250</v>
      </c>
      <c r="H1122">
        <v>13.197023515625002</v>
      </c>
      <c r="J1122" s="13">
        <v>1.123333425892334</v>
      </c>
      <c r="AQ1122">
        <f t="shared" si="292"/>
        <v>3</v>
      </c>
      <c r="AR1122">
        <v>0</v>
      </c>
      <c r="AS1122">
        <v>0</v>
      </c>
      <c r="AT1122">
        <v>1</v>
      </c>
      <c r="AU1122">
        <v>0</v>
      </c>
      <c r="AV1122">
        <v>1</v>
      </c>
      <c r="AW1122">
        <v>0</v>
      </c>
      <c r="AX1122">
        <v>1</v>
      </c>
    </row>
    <row r="1123" spans="1:50">
      <c r="A1123" s="13" t="s">
        <v>76</v>
      </c>
      <c r="B1123" s="13" t="s">
        <v>271</v>
      </c>
      <c r="D1123" s="13">
        <v>-32.0167</v>
      </c>
      <c r="E1123" s="13">
        <v>37.082999999999998</v>
      </c>
      <c r="F1123" s="13">
        <v>2150</v>
      </c>
      <c r="G1123">
        <v>255</v>
      </c>
      <c r="H1123">
        <v>13.266968328368721</v>
      </c>
      <c r="J1123" s="13">
        <v>1.1344121384198684</v>
      </c>
      <c r="AQ1123">
        <f t="shared" si="292"/>
        <v>3</v>
      </c>
      <c r="AR1123">
        <v>0</v>
      </c>
      <c r="AS1123">
        <v>0</v>
      </c>
      <c r="AT1123">
        <v>1</v>
      </c>
      <c r="AU1123">
        <v>0</v>
      </c>
      <c r="AV1123">
        <v>1</v>
      </c>
      <c r="AW1123">
        <v>0</v>
      </c>
      <c r="AX1123">
        <v>1</v>
      </c>
    </row>
    <row r="1124" spans="1:50">
      <c r="A1124" s="13" t="s">
        <v>76</v>
      </c>
      <c r="B1124" s="13" t="s">
        <v>271</v>
      </c>
      <c r="D1124" s="13">
        <v>-32.0167</v>
      </c>
      <c r="E1124" s="13">
        <v>37.082999999999998</v>
      </c>
      <c r="F1124" s="13">
        <v>2150</v>
      </c>
      <c r="G1124">
        <v>260</v>
      </c>
      <c r="H1124">
        <v>13.343357261023998</v>
      </c>
      <c r="J1124" s="13">
        <v>1.2056485878852408</v>
      </c>
      <c r="AQ1124">
        <f t="shared" si="292"/>
        <v>3</v>
      </c>
      <c r="AR1124">
        <v>0</v>
      </c>
      <c r="AS1124">
        <v>0</v>
      </c>
      <c r="AT1124">
        <v>1</v>
      </c>
      <c r="AU1124">
        <v>0</v>
      </c>
      <c r="AV1124">
        <v>1</v>
      </c>
      <c r="AW1124">
        <v>0</v>
      </c>
      <c r="AX1124">
        <v>1</v>
      </c>
    </row>
    <row r="1125" spans="1:50">
      <c r="A1125" s="13" t="s">
        <v>76</v>
      </c>
      <c r="B1125" s="13" t="s">
        <v>271</v>
      </c>
      <c r="D1125" s="13">
        <v>-32.0167</v>
      </c>
      <c r="E1125" s="13">
        <v>37.082999999999998</v>
      </c>
      <c r="F1125" s="13">
        <v>2150</v>
      </c>
      <c r="G1125">
        <v>265</v>
      </c>
      <c r="H1125">
        <v>13.427007527658029</v>
      </c>
      <c r="J1125" s="13">
        <v>1.2366771722693279</v>
      </c>
      <c r="AQ1125">
        <f t="shared" si="292"/>
        <v>3</v>
      </c>
      <c r="AR1125">
        <v>0</v>
      </c>
      <c r="AS1125">
        <v>0</v>
      </c>
      <c r="AT1125">
        <v>1</v>
      </c>
      <c r="AU1125">
        <v>0</v>
      </c>
      <c r="AV1125">
        <v>1</v>
      </c>
      <c r="AW1125">
        <v>0</v>
      </c>
      <c r="AX1125">
        <v>1</v>
      </c>
    </row>
    <row r="1126" spans="1:50">
      <c r="A1126" s="13" t="s">
        <v>76</v>
      </c>
      <c r="B1126" s="13" t="s">
        <v>271</v>
      </c>
      <c r="D1126" s="13">
        <v>-32.0167</v>
      </c>
      <c r="E1126" s="13">
        <v>37.082999999999998</v>
      </c>
      <c r="F1126" s="13">
        <v>2150</v>
      </c>
      <c r="G1126">
        <v>270</v>
      </c>
      <c r="H1126">
        <v>13.518714486242995</v>
      </c>
      <c r="J1126" s="13">
        <v>1.2439915148368541</v>
      </c>
      <c r="AQ1126">
        <f t="shared" si="292"/>
        <v>3</v>
      </c>
      <c r="AR1126">
        <v>0</v>
      </c>
      <c r="AS1126">
        <v>0</v>
      </c>
      <c r="AT1126">
        <v>1</v>
      </c>
      <c r="AU1126">
        <v>0</v>
      </c>
      <c r="AV1126">
        <v>1</v>
      </c>
      <c r="AW1126">
        <v>0</v>
      </c>
      <c r="AX1126">
        <v>1</v>
      </c>
    </row>
    <row r="1127" spans="1:50">
      <c r="A1127" s="13" t="s">
        <v>76</v>
      </c>
      <c r="B1127" s="13" t="s">
        <v>271</v>
      </c>
      <c r="D1127" s="13">
        <v>-32.0167</v>
      </c>
      <c r="E1127" s="13">
        <v>37.082999999999998</v>
      </c>
      <c r="F1127" s="13">
        <v>2150</v>
      </c>
      <c r="G1127">
        <v>275</v>
      </c>
      <c r="H1127">
        <v>13.619248570214841</v>
      </c>
      <c r="J1127" s="13">
        <v>1.2360589623579221</v>
      </c>
      <c r="AQ1127">
        <f t="shared" si="292"/>
        <v>3</v>
      </c>
      <c r="AR1127">
        <v>0</v>
      </c>
      <c r="AS1127">
        <v>0</v>
      </c>
      <c r="AT1127">
        <v>1</v>
      </c>
      <c r="AU1127">
        <v>0</v>
      </c>
      <c r="AV1127">
        <v>1</v>
      </c>
      <c r="AW1127">
        <v>0</v>
      </c>
      <c r="AX1127">
        <v>1</v>
      </c>
    </row>
    <row r="1128" spans="1:50">
      <c r="A1128" s="13" t="s">
        <v>76</v>
      </c>
      <c r="B1128" s="13" t="s">
        <v>271</v>
      </c>
      <c r="D1128" s="13">
        <v>-32.0167</v>
      </c>
      <c r="E1128" s="13">
        <v>37.082999999999998</v>
      </c>
      <c r="F1128" s="13">
        <v>2150</v>
      </c>
      <c r="G1128">
        <v>280</v>
      </c>
      <c r="H1128">
        <v>13.729352220032</v>
      </c>
      <c r="J1128" s="13">
        <v>1.2946147859305555</v>
      </c>
      <c r="AQ1128">
        <f t="shared" si="292"/>
        <v>3</v>
      </c>
      <c r="AR1128">
        <v>0</v>
      </c>
      <c r="AS1128">
        <v>0</v>
      </c>
      <c r="AT1128">
        <v>1</v>
      </c>
      <c r="AU1128">
        <v>0</v>
      </c>
      <c r="AV1128">
        <v>1</v>
      </c>
      <c r="AW1128">
        <v>0</v>
      </c>
      <c r="AX1128">
        <v>1</v>
      </c>
    </row>
    <row r="1129" spans="1:50">
      <c r="A1129" s="13" t="s">
        <v>76</v>
      </c>
      <c r="B1129" s="13" t="s">
        <v>271</v>
      </c>
      <c r="D1129" s="13">
        <v>-32.0167</v>
      </c>
      <c r="E1129" s="13">
        <v>37.082999999999998</v>
      </c>
      <c r="F1129" s="13">
        <v>2150</v>
      </c>
      <c r="G1129">
        <v>285</v>
      </c>
      <c r="H1129">
        <v>13.84973681473415</v>
      </c>
      <c r="J1129" s="13">
        <v>1.2743705519743782</v>
      </c>
      <c r="AQ1129">
        <f t="shared" si="292"/>
        <v>3</v>
      </c>
      <c r="AR1129">
        <v>0</v>
      </c>
      <c r="AS1129">
        <v>0</v>
      </c>
      <c r="AT1129">
        <v>1</v>
      </c>
      <c r="AU1129">
        <v>0</v>
      </c>
      <c r="AV1129">
        <v>1</v>
      </c>
      <c r="AW1129">
        <v>0</v>
      </c>
      <c r="AX1129">
        <v>1</v>
      </c>
    </row>
    <row r="1130" spans="1:50">
      <c r="A1130" s="13" t="s">
        <v>76</v>
      </c>
      <c r="B1130" s="13" t="s">
        <v>271</v>
      </c>
      <c r="D1130" s="13">
        <v>-32.0167</v>
      </c>
      <c r="E1130" s="13">
        <v>37.082999999999998</v>
      </c>
      <c r="F1130" s="13">
        <v>2150</v>
      </c>
      <c r="G1130">
        <v>290</v>
      </c>
      <c r="H1130">
        <v>13.981079603500996</v>
      </c>
      <c r="J1130" s="13">
        <v>1.2658049813321515</v>
      </c>
      <c r="AQ1130">
        <f t="shared" si="292"/>
        <v>3</v>
      </c>
      <c r="AR1130">
        <v>0</v>
      </c>
      <c r="AS1130">
        <v>0</v>
      </c>
      <c r="AT1130">
        <v>1</v>
      </c>
      <c r="AU1130">
        <v>0</v>
      </c>
      <c r="AV1130">
        <v>1</v>
      </c>
      <c r="AW1130">
        <v>0</v>
      </c>
      <c r="AX1130">
        <v>1</v>
      </c>
    </row>
    <row r="1131" spans="1:50">
      <c r="A1131" s="13" t="s">
        <v>76</v>
      </c>
      <c r="B1131" s="13" t="s">
        <v>271</v>
      </c>
      <c r="D1131" s="13">
        <v>-32.0167</v>
      </c>
      <c r="E1131" s="13">
        <v>37.082999999999998</v>
      </c>
      <c r="F1131" s="13">
        <v>2150</v>
      </c>
      <c r="G1131">
        <v>295</v>
      </c>
      <c r="H1131">
        <v>14.124020637210961</v>
      </c>
      <c r="J1131" s="13">
        <v>1.2397915260151091</v>
      </c>
      <c r="AQ1131">
        <f t="shared" si="292"/>
        <v>3</v>
      </c>
      <c r="AR1131">
        <v>0</v>
      </c>
      <c r="AS1131">
        <v>0</v>
      </c>
      <c r="AT1131">
        <v>1</v>
      </c>
      <c r="AU1131">
        <v>0</v>
      </c>
      <c r="AV1131">
        <v>1</v>
      </c>
      <c r="AW1131">
        <v>0</v>
      </c>
      <c r="AX1131">
        <v>1</v>
      </c>
    </row>
    <row r="1132" spans="1:50">
      <c r="A1132" s="13" t="s">
        <v>76</v>
      </c>
      <c r="B1132" s="13" t="s">
        <v>271</v>
      </c>
      <c r="D1132" s="13">
        <v>-32.0167</v>
      </c>
      <c r="E1132" s="13">
        <v>37.082999999999998</v>
      </c>
      <c r="F1132" s="13">
        <v>2150</v>
      </c>
      <c r="G1132">
        <v>300</v>
      </c>
      <c r="H1132">
        <v>14.279159700000001</v>
      </c>
      <c r="J1132" s="13">
        <v>1.1840776888986246</v>
      </c>
      <c r="AQ1132">
        <f t="shared" si="292"/>
        <v>3</v>
      </c>
      <c r="AR1132">
        <v>0</v>
      </c>
      <c r="AS1132">
        <v>0</v>
      </c>
      <c r="AT1132">
        <v>1</v>
      </c>
      <c r="AU1132">
        <v>0</v>
      </c>
      <c r="AV1132">
        <v>1</v>
      </c>
      <c r="AW1132">
        <v>0</v>
      </c>
      <c r="AX1132">
        <v>1</v>
      </c>
    </row>
    <row r="1133" spans="1:50">
      <c r="A1133" s="13" t="s">
        <v>76</v>
      </c>
      <c r="B1133" s="13" t="s">
        <v>271</v>
      </c>
      <c r="D1133" s="13">
        <v>-32.0167</v>
      </c>
      <c r="E1133" s="13">
        <v>37.082999999999998</v>
      </c>
      <c r="F1133" s="13">
        <v>2150</v>
      </c>
      <c r="G1133">
        <v>305</v>
      </c>
      <c r="H1133">
        <v>14.447053240820274</v>
      </c>
      <c r="J1133" s="13">
        <v>1.1441080864118218</v>
      </c>
      <c r="AQ1133">
        <f t="shared" si="292"/>
        <v>3</v>
      </c>
      <c r="AR1133">
        <v>0</v>
      </c>
      <c r="AS1133">
        <v>0</v>
      </c>
      <c r="AT1133">
        <v>1</v>
      </c>
      <c r="AU1133">
        <v>0</v>
      </c>
      <c r="AV1133">
        <v>1</v>
      </c>
      <c r="AW1133">
        <v>0</v>
      </c>
      <c r="AX1133">
        <v>1</v>
      </c>
    </row>
    <row r="1134" spans="1:50">
      <c r="A1134" s="13" t="s">
        <v>76</v>
      </c>
      <c r="B1134" s="13" t="s">
        <v>271</v>
      </c>
      <c r="D1134" s="13">
        <v>-32.0167</v>
      </c>
      <c r="E1134" s="13">
        <v>37.082999999999998</v>
      </c>
      <c r="F1134" s="13">
        <v>2150</v>
      </c>
      <c r="G1134">
        <v>312</v>
      </c>
      <c r="H1134">
        <v>14.704493497990471</v>
      </c>
      <c r="J1134" s="13">
        <v>1.0066952379263732</v>
      </c>
      <c r="AQ1134">
        <f t="shared" si="292"/>
        <v>3</v>
      </c>
      <c r="AR1134">
        <v>0</v>
      </c>
      <c r="AS1134">
        <v>0</v>
      </c>
      <c r="AT1134">
        <v>1</v>
      </c>
      <c r="AU1134">
        <v>0</v>
      </c>
      <c r="AV1134">
        <v>1</v>
      </c>
      <c r="AW1134">
        <v>0</v>
      </c>
      <c r="AX1134">
        <v>1</v>
      </c>
    </row>
    <row r="1135" spans="1:50">
      <c r="A1135" s="13" t="s">
        <v>76</v>
      </c>
      <c r="B1135" s="13" t="s">
        <v>271</v>
      </c>
      <c r="D1135" s="13">
        <v>-32.0167</v>
      </c>
      <c r="E1135" s="13">
        <v>37.082999999999998</v>
      </c>
      <c r="F1135" s="13">
        <v>2150</v>
      </c>
      <c r="G1135">
        <v>314</v>
      </c>
      <c r="H1135">
        <v>14.782999459008533</v>
      </c>
      <c r="J1135" s="13">
        <v>1.0339446235430809</v>
      </c>
      <c r="AQ1135">
        <f t="shared" si="292"/>
        <v>3</v>
      </c>
      <c r="AR1135">
        <v>0</v>
      </c>
      <c r="AS1135">
        <v>0</v>
      </c>
      <c r="AT1135">
        <v>1</v>
      </c>
      <c r="AU1135">
        <v>0</v>
      </c>
      <c r="AV1135">
        <v>1</v>
      </c>
      <c r="AW1135">
        <v>0</v>
      </c>
      <c r="AX1135">
        <v>1</v>
      </c>
    </row>
    <row r="1136" spans="1:50">
      <c r="A1136" s="13" t="s">
        <v>76</v>
      </c>
      <c r="B1136" s="13" t="s">
        <v>271</v>
      </c>
      <c r="D1136" s="13">
        <v>-32.0167</v>
      </c>
      <c r="E1136" s="13">
        <v>37.082999999999998</v>
      </c>
      <c r="F1136" s="13">
        <v>2150</v>
      </c>
      <c r="G1136">
        <v>316</v>
      </c>
      <c r="H1136">
        <v>14.863754975709192</v>
      </c>
      <c r="J1136" s="13">
        <v>1.0434438964532939</v>
      </c>
      <c r="AQ1136">
        <f t="shared" si="292"/>
        <v>3</v>
      </c>
      <c r="AR1136">
        <v>0</v>
      </c>
      <c r="AS1136">
        <v>0</v>
      </c>
      <c r="AT1136">
        <v>1</v>
      </c>
      <c r="AU1136">
        <v>0</v>
      </c>
      <c r="AV1136">
        <v>1</v>
      </c>
      <c r="AW1136">
        <v>0</v>
      </c>
      <c r="AX1136">
        <v>1</v>
      </c>
    </row>
    <row r="1137" spans="1:58">
      <c r="A1137" s="13" t="s">
        <v>76</v>
      </c>
      <c r="B1137" s="13" t="s">
        <v>271</v>
      </c>
      <c r="D1137" s="13">
        <v>-32.0167</v>
      </c>
      <c r="E1137" s="13">
        <v>37.082999999999998</v>
      </c>
      <c r="F1137" s="13">
        <v>2150</v>
      </c>
      <c r="G1137">
        <v>318</v>
      </c>
      <c r="H1137">
        <v>14.946784427869733</v>
      </c>
      <c r="J1137" s="13">
        <v>1.0646576791858167</v>
      </c>
      <c r="AQ1137">
        <f t="shared" si="292"/>
        <v>3</v>
      </c>
      <c r="AR1137">
        <v>0</v>
      </c>
      <c r="AS1137">
        <v>0</v>
      </c>
      <c r="AT1137">
        <v>1</v>
      </c>
      <c r="AU1137">
        <v>0</v>
      </c>
      <c r="AV1137">
        <v>1</v>
      </c>
      <c r="AW1137">
        <v>0</v>
      </c>
      <c r="AX1137">
        <v>1</v>
      </c>
    </row>
    <row r="1138" spans="1:58">
      <c r="A1138" s="13" t="s">
        <v>76</v>
      </c>
      <c r="B1138" s="13" t="s">
        <v>271</v>
      </c>
      <c r="D1138" s="13">
        <v>-32.0167</v>
      </c>
      <c r="E1138" s="13">
        <v>37.082999999999998</v>
      </c>
      <c r="F1138" s="13">
        <v>2150</v>
      </c>
      <c r="G1138">
        <v>320</v>
      </c>
      <c r="H1138">
        <v>15.032110755968002</v>
      </c>
      <c r="J1138" s="13">
        <v>1.0319215727100273</v>
      </c>
      <c r="AQ1138">
        <f t="shared" si="292"/>
        <v>3</v>
      </c>
      <c r="AR1138">
        <v>0</v>
      </c>
      <c r="AS1138">
        <v>0</v>
      </c>
      <c r="AT1138">
        <v>1</v>
      </c>
      <c r="AU1138">
        <v>0</v>
      </c>
      <c r="AV1138">
        <v>1</v>
      </c>
      <c r="AW1138">
        <v>0</v>
      </c>
      <c r="AX1138">
        <v>1</v>
      </c>
    </row>
    <row r="1139" spans="1:58">
      <c r="A1139" s="13" t="s">
        <v>76</v>
      </c>
      <c r="B1139" s="13" t="s">
        <v>271</v>
      </c>
      <c r="D1139" s="13">
        <v>-32.0167</v>
      </c>
      <c r="E1139" s="13">
        <v>37.082999999999998</v>
      </c>
      <c r="F1139" s="13">
        <v>2150</v>
      </c>
      <c r="G1139">
        <v>321</v>
      </c>
      <c r="H1139">
        <v>15.075642016102149</v>
      </c>
      <c r="J1139" s="13">
        <v>1.0632410836129842</v>
      </c>
      <c r="AQ1139">
        <f t="shared" si="292"/>
        <v>3</v>
      </c>
      <c r="AR1139">
        <v>0</v>
      </c>
      <c r="AS1139">
        <v>0</v>
      </c>
      <c r="AT1139">
        <v>1</v>
      </c>
      <c r="AU1139">
        <v>0</v>
      </c>
      <c r="AV1139">
        <v>1</v>
      </c>
      <c r="AW1139">
        <v>0</v>
      </c>
      <c r="AX1139">
        <v>1</v>
      </c>
    </row>
    <row r="1140" spans="1:58">
      <c r="A1140" s="13" t="s">
        <v>76</v>
      </c>
      <c r="B1140" s="13" t="s">
        <v>271</v>
      </c>
      <c r="D1140" s="13">
        <v>-32.0167</v>
      </c>
      <c r="E1140" s="13">
        <v>37.082999999999998</v>
      </c>
      <c r="F1140" s="13">
        <v>2150</v>
      </c>
      <c r="G1140">
        <v>322</v>
      </c>
      <c r="H1140">
        <v>15.119755429761401</v>
      </c>
      <c r="J1140" s="13">
        <v>1.0704053076346254</v>
      </c>
      <c r="AQ1140">
        <f t="shared" si="292"/>
        <v>3</v>
      </c>
      <c r="AR1140">
        <v>0</v>
      </c>
      <c r="AS1140">
        <v>0</v>
      </c>
      <c r="AT1140">
        <v>1</v>
      </c>
      <c r="AU1140">
        <v>0</v>
      </c>
      <c r="AV1140">
        <v>1</v>
      </c>
      <c r="AW1140">
        <v>0</v>
      </c>
      <c r="AX1140">
        <v>1</v>
      </c>
    </row>
    <row r="1141" spans="1:58">
      <c r="A1141" s="13" t="s">
        <v>76</v>
      </c>
      <c r="B1141" s="13" t="s">
        <v>271</v>
      </c>
      <c r="D1141" s="13">
        <v>-32.0167</v>
      </c>
      <c r="E1141" s="13">
        <v>37.082999999999998</v>
      </c>
      <c r="F1141" s="13">
        <v>2150</v>
      </c>
      <c r="G1141">
        <v>324</v>
      </c>
      <c r="H1141">
        <v>15.209738416866291</v>
      </c>
      <c r="J1141" s="13">
        <v>1.0845695160220938</v>
      </c>
      <c r="AQ1141">
        <f t="shared" si="292"/>
        <v>3</v>
      </c>
      <c r="AR1141">
        <v>0</v>
      </c>
      <c r="AS1141">
        <v>0</v>
      </c>
      <c r="AT1141">
        <v>1</v>
      </c>
      <c r="AU1141">
        <v>0</v>
      </c>
      <c r="AV1141">
        <v>1</v>
      </c>
      <c r="AW1141">
        <v>0</v>
      </c>
      <c r="AX1141">
        <v>1</v>
      </c>
      <c r="AY1141"/>
      <c r="AZ1141"/>
      <c r="BB1141"/>
      <c r="BC1141"/>
      <c r="BD1141"/>
      <c r="BE1141"/>
      <c r="BF1141"/>
    </row>
    <row r="1142" spans="1:58">
      <c r="A1142" s="13" t="s">
        <v>76</v>
      </c>
      <c r="B1142" s="13" t="s">
        <v>271</v>
      </c>
      <c r="D1142" s="13">
        <v>-32.0167</v>
      </c>
      <c r="E1142" s="13">
        <v>37.082999999999998</v>
      </c>
      <c r="F1142" s="13">
        <v>2150</v>
      </c>
      <c r="G1142">
        <v>326</v>
      </c>
      <c r="H1142">
        <v>15.302078151336872</v>
      </c>
      <c r="J1142" s="13">
        <v>1.0404161437799189</v>
      </c>
      <c r="AQ1142">
        <f t="shared" si="292"/>
        <v>3</v>
      </c>
      <c r="AR1142">
        <v>0</v>
      </c>
      <c r="AS1142">
        <v>0</v>
      </c>
      <c r="AT1142">
        <v>1</v>
      </c>
      <c r="AU1142">
        <v>0</v>
      </c>
      <c r="AV1142">
        <v>1</v>
      </c>
      <c r="AW1142">
        <v>0</v>
      </c>
      <c r="AX1142">
        <v>1</v>
      </c>
    </row>
    <row r="1143" spans="1:58">
      <c r="A1143" s="13" t="s">
        <v>76</v>
      </c>
      <c r="B1143" s="13" t="s">
        <v>271</v>
      </c>
      <c r="D1143" s="13">
        <v>-32.0167</v>
      </c>
      <c r="E1143" s="13">
        <v>37.082999999999998</v>
      </c>
      <c r="F1143" s="13">
        <v>2150</v>
      </c>
      <c r="G1143">
        <v>328</v>
      </c>
      <c r="H1143">
        <v>15.396791502244534</v>
      </c>
      <c r="J1143" s="13">
        <v>0.99130554194664477</v>
      </c>
      <c r="AQ1143">
        <f t="shared" si="292"/>
        <v>3</v>
      </c>
      <c r="AR1143">
        <v>0</v>
      </c>
      <c r="AS1143">
        <v>0</v>
      </c>
      <c r="AT1143">
        <v>1</v>
      </c>
      <c r="AU1143">
        <v>0</v>
      </c>
      <c r="AV1143">
        <v>1</v>
      </c>
      <c r="AW1143">
        <v>0</v>
      </c>
      <c r="AX1143">
        <v>1</v>
      </c>
    </row>
    <row r="1144" spans="1:58">
      <c r="A1144" s="13" t="s">
        <v>76</v>
      </c>
      <c r="B1144" s="13" t="s">
        <v>271</v>
      </c>
      <c r="D1144" s="13">
        <v>-32.0167</v>
      </c>
      <c r="E1144" s="13">
        <v>37.082999999999998</v>
      </c>
      <c r="F1144" s="13">
        <v>2150</v>
      </c>
      <c r="G1144">
        <v>330</v>
      </c>
      <c r="H1144">
        <v>15.493893742257002</v>
      </c>
      <c r="J1144" s="13">
        <v>1.0070805726551368</v>
      </c>
      <c r="AQ1144">
        <f t="shared" si="292"/>
        <v>3</v>
      </c>
      <c r="AR1144">
        <v>0</v>
      </c>
      <c r="AS1144">
        <v>0</v>
      </c>
      <c r="AT1144">
        <v>1</v>
      </c>
      <c r="AU1144">
        <v>0</v>
      </c>
      <c r="AV1144">
        <v>1</v>
      </c>
      <c r="AW1144">
        <v>0</v>
      </c>
      <c r="AX1144">
        <v>1</v>
      </c>
    </row>
    <row r="1145" spans="1:58">
      <c r="A1145" s="13" t="s">
        <v>76</v>
      </c>
      <c r="B1145" s="13" t="s">
        <v>271</v>
      </c>
      <c r="D1145" s="13">
        <v>-32.0167</v>
      </c>
      <c r="E1145" s="13">
        <v>37.082999999999998</v>
      </c>
      <c r="F1145" s="13">
        <v>2150</v>
      </c>
      <c r="G1145">
        <v>330</v>
      </c>
      <c r="H1145">
        <v>15.493893742257002</v>
      </c>
      <c r="J1145" s="13">
        <v>1.0247255294995889</v>
      </c>
      <c r="AQ1145">
        <f t="shared" si="292"/>
        <v>3</v>
      </c>
      <c r="AR1145">
        <v>0</v>
      </c>
      <c r="AS1145">
        <v>0</v>
      </c>
      <c r="AT1145">
        <v>1</v>
      </c>
      <c r="AU1145">
        <v>0</v>
      </c>
      <c r="AV1145">
        <v>1</v>
      </c>
      <c r="AW1145">
        <v>0</v>
      </c>
      <c r="AX1145">
        <v>1</v>
      </c>
    </row>
    <row r="1146" spans="1:58">
      <c r="A1146" s="13" t="s">
        <v>76</v>
      </c>
      <c r="B1146" s="13" t="s">
        <v>271</v>
      </c>
      <c r="D1146" s="13">
        <v>-32.0167</v>
      </c>
      <c r="E1146" s="13">
        <v>37.082999999999998</v>
      </c>
      <c r="F1146" s="13">
        <v>2150</v>
      </c>
      <c r="G1146">
        <v>331</v>
      </c>
      <c r="H1146">
        <v>15.543345024137066</v>
      </c>
      <c r="J1146" s="13">
        <v>1.0180398761108895</v>
      </c>
      <c r="AQ1146">
        <f t="shared" si="292"/>
        <v>3</v>
      </c>
      <c r="AR1146">
        <v>0</v>
      </c>
      <c r="AS1146">
        <v>0</v>
      </c>
      <c r="AT1146">
        <v>1</v>
      </c>
      <c r="AU1146">
        <v>0</v>
      </c>
      <c r="AV1146">
        <v>1</v>
      </c>
      <c r="AW1146">
        <v>0</v>
      </c>
      <c r="AX1146">
        <v>1</v>
      </c>
    </row>
    <row r="1147" spans="1:58">
      <c r="A1147" s="13" t="s">
        <v>76</v>
      </c>
      <c r="B1147" s="13" t="s">
        <v>271</v>
      </c>
      <c r="D1147" s="13">
        <v>-32.0167</v>
      </c>
      <c r="E1147" s="13">
        <v>37.082999999999998</v>
      </c>
      <c r="F1147" s="13">
        <v>2150</v>
      </c>
      <c r="G1147">
        <v>334</v>
      </c>
      <c r="H1147">
        <v>15.695317809723559</v>
      </c>
      <c r="J1147" s="13">
        <v>0.97681438012977306</v>
      </c>
      <c r="AQ1147">
        <f t="shared" si="292"/>
        <v>3</v>
      </c>
      <c r="AR1147">
        <v>0</v>
      </c>
      <c r="AS1147">
        <v>0</v>
      </c>
      <c r="AT1147">
        <v>1</v>
      </c>
      <c r="AU1147">
        <v>0</v>
      </c>
      <c r="AV1147">
        <v>1</v>
      </c>
      <c r="AW1147">
        <v>0</v>
      </c>
      <c r="AX1147">
        <v>1</v>
      </c>
    </row>
    <row r="1148" spans="1:58">
      <c r="A1148" s="13" t="s">
        <v>76</v>
      </c>
      <c r="B1148" s="13" t="s">
        <v>271</v>
      </c>
      <c r="D1148" s="13">
        <v>-32.0167</v>
      </c>
      <c r="E1148" s="13">
        <v>37.082999999999998</v>
      </c>
      <c r="F1148" s="13">
        <v>2150</v>
      </c>
      <c r="G1148">
        <v>334</v>
      </c>
      <c r="H1148">
        <v>15.695317809723559</v>
      </c>
      <c r="J1148" s="13">
        <v>0.98620738892239301</v>
      </c>
      <c r="AQ1148">
        <f t="shared" si="292"/>
        <v>3</v>
      </c>
      <c r="AR1148">
        <v>0</v>
      </c>
      <c r="AS1148">
        <v>0</v>
      </c>
      <c r="AT1148">
        <v>1</v>
      </c>
      <c r="AU1148">
        <v>0</v>
      </c>
      <c r="AV1148">
        <v>1</v>
      </c>
      <c r="AW1148">
        <v>0</v>
      </c>
      <c r="AX1148">
        <v>1</v>
      </c>
    </row>
    <row r="1149" spans="1:58">
      <c r="A1149" s="13" t="s">
        <v>76</v>
      </c>
      <c r="B1149" s="13" t="s">
        <v>271</v>
      </c>
      <c r="D1149" s="13">
        <v>-32.0167</v>
      </c>
      <c r="E1149" s="13">
        <v>37.082999999999998</v>
      </c>
      <c r="F1149" s="13">
        <v>2150</v>
      </c>
      <c r="G1149">
        <v>336</v>
      </c>
      <c r="H1149">
        <v>15.799661917707009</v>
      </c>
      <c r="J1149" s="13">
        <v>0.91224619513082938</v>
      </c>
      <c r="AQ1149">
        <f t="shared" si="292"/>
        <v>3</v>
      </c>
      <c r="AR1149">
        <v>0</v>
      </c>
      <c r="AS1149">
        <v>0</v>
      </c>
      <c r="AT1149">
        <v>1</v>
      </c>
      <c r="AU1149">
        <v>0</v>
      </c>
      <c r="AV1149">
        <v>1</v>
      </c>
      <c r="AW1149">
        <v>0</v>
      </c>
      <c r="AX1149">
        <v>1</v>
      </c>
    </row>
    <row r="1150" spans="1:58">
      <c r="A1150" s="13" t="s">
        <v>76</v>
      </c>
      <c r="B1150" s="13" t="s">
        <v>271</v>
      </c>
      <c r="D1150" s="13">
        <v>-32.0167</v>
      </c>
      <c r="E1150" s="13">
        <v>37.082999999999998</v>
      </c>
      <c r="F1150" s="13">
        <v>2150</v>
      </c>
      <c r="G1150">
        <v>338</v>
      </c>
      <c r="H1150">
        <v>15.90643941301229</v>
      </c>
      <c r="J1150" s="13">
        <v>0.90946377767528253</v>
      </c>
      <c r="AQ1150">
        <f t="shared" si="292"/>
        <v>3</v>
      </c>
      <c r="AR1150">
        <v>0</v>
      </c>
      <c r="AS1150">
        <v>0</v>
      </c>
      <c r="AT1150">
        <v>1</v>
      </c>
      <c r="AU1150">
        <v>0</v>
      </c>
      <c r="AV1150">
        <v>1</v>
      </c>
      <c r="AW1150">
        <v>0</v>
      </c>
      <c r="AX1150">
        <v>1</v>
      </c>
    </row>
    <row r="1151" spans="1:58">
      <c r="A1151" s="13" t="s">
        <v>76</v>
      </c>
      <c r="B1151" s="13" t="s">
        <v>271</v>
      </c>
      <c r="D1151" s="13">
        <v>-32.0167</v>
      </c>
      <c r="E1151" s="13">
        <v>37.082999999999998</v>
      </c>
      <c r="F1151" s="13">
        <v>2150</v>
      </c>
      <c r="G1151">
        <v>338</v>
      </c>
      <c r="H1151">
        <v>15.90643941301229</v>
      </c>
      <c r="J1151" s="13">
        <v>0.92301584014383908</v>
      </c>
      <c r="AQ1151">
        <f t="shared" si="292"/>
        <v>3</v>
      </c>
      <c r="AR1151">
        <v>0</v>
      </c>
      <c r="AS1151">
        <v>0</v>
      </c>
      <c r="AT1151">
        <v>1</v>
      </c>
      <c r="AU1151">
        <v>0</v>
      </c>
      <c r="AV1151">
        <v>1</v>
      </c>
      <c r="AW1151">
        <v>0</v>
      </c>
      <c r="AX1151">
        <v>1</v>
      </c>
    </row>
    <row r="1152" spans="1:58">
      <c r="A1152" s="13" t="s">
        <v>76</v>
      </c>
      <c r="B1152" s="13" t="s">
        <v>271</v>
      </c>
      <c r="D1152" s="13">
        <v>-32.0167</v>
      </c>
      <c r="E1152" s="13">
        <v>37.082999999999998</v>
      </c>
      <c r="F1152" s="13">
        <v>2150</v>
      </c>
      <c r="G1152">
        <v>340</v>
      </c>
      <c r="H1152">
        <v>16.015657114975991</v>
      </c>
      <c r="J1152" s="13">
        <v>0.93041718022305953</v>
      </c>
      <c r="AQ1152">
        <f t="shared" si="292"/>
        <v>3</v>
      </c>
      <c r="AR1152">
        <v>0</v>
      </c>
      <c r="AS1152">
        <v>0</v>
      </c>
      <c r="AT1152">
        <v>1</v>
      </c>
      <c r="AU1152">
        <v>0</v>
      </c>
      <c r="AV1152">
        <v>1</v>
      </c>
      <c r="AW1152">
        <v>0</v>
      </c>
      <c r="AX1152">
        <v>1</v>
      </c>
    </row>
    <row r="1153" spans="1:52">
      <c r="A1153" s="13" t="s">
        <v>76</v>
      </c>
      <c r="B1153" s="13" t="s">
        <v>271</v>
      </c>
      <c r="D1153" s="13">
        <v>-32.0167</v>
      </c>
      <c r="E1153" s="13">
        <v>37.082999999999998</v>
      </c>
      <c r="F1153" s="13">
        <v>2150</v>
      </c>
      <c r="G1153">
        <v>342</v>
      </c>
      <c r="H1153">
        <v>16.127320058006038</v>
      </c>
      <c r="J1153" s="13">
        <v>0.8775663724669911</v>
      </c>
      <c r="AQ1153">
        <f t="shared" si="292"/>
        <v>3</v>
      </c>
      <c r="AR1153">
        <v>0</v>
      </c>
      <c r="AS1153">
        <v>0</v>
      </c>
      <c r="AT1153">
        <v>1</v>
      </c>
      <c r="AU1153">
        <v>0</v>
      </c>
      <c r="AV1153">
        <v>1</v>
      </c>
      <c r="AW1153">
        <v>0</v>
      </c>
      <c r="AX1153">
        <v>1</v>
      </c>
    </row>
    <row r="1154" spans="1:52">
      <c r="A1154" s="13" t="s">
        <v>76</v>
      </c>
      <c r="B1154" s="13" t="s">
        <v>271</v>
      </c>
      <c r="D1154" s="13">
        <v>-32.0167</v>
      </c>
      <c r="E1154" s="13">
        <v>37.082999999999998</v>
      </c>
      <c r="F1154" s="13">
        <v>2150</v>
      </c>
      <c r="G1154">
        <v>342</v>
      </c>
      <c r="H1154">
        <v>16.127320058006038</v>
      </c>
      <c r="J1154" s="13">
        <v>1.9187092297319079</v>
      </c>
      <c r="AQ1154">
        <f t="shared" ref="AQ1154:AQ1217" si="293">AR1154+AS1154+AT1154+AU1154+AV1154+AW1154+AX1154</f>
        <v>3</v>
      </c>
      <c r="AR1154">
        <v>0</v>
      </c>
      <c r="AS1154">
        <v>0</v>
      </c>
      <c r="AT1154">
        <v>1</v>
      </c>
      <c r="AU1154">
        <v>0</v>
      </c>
      <c r="AV1154">
        <v>1</v>
      </c>
      <c r="AW1154">
        <v>0</v>
      </c>
      <c r="AX1154">
        <v>1</v>
      </c>
    </row>
    <row r="1155" spans="1:52">
      <c r="A1155" s="13" t="s">
        <v>76</v>
      </c>
      <c r="B1155" s="13" t="s">
        <v>271</v>
      </c>
      <c r="D1155" s="13">
        <v>-32.0167</v>
      </c>
      <c r="E1155" s="13">
        <v>37.082999999999998</v>
      </c>
      <c r="F1155" s="13">
        <v>2150</v>
      </c>
      <c r="G1155">
        <v>344</v>
      </c>
      <c r="H1155">
        <v>16.24143146016074</v>
      </c>
      <c r="J1155" s="13">
        <v>0.86886695146481663</v>
      </c>
      <c r="AQ1155">
        <f t="shared" si="293"/>
        <v>3</v>
      </c>
      <c r="AR1155">
        <v>0</v>
      </c>
      <c r="AS1155">
        <v>0</v>
      </c>
      <c r="AT1155">
        <v>1</v>
      </c>
      <c r="AU1155">
        <v>0</v>
      </c>
      <c r="AV1155">
        <v>1</v>
      </c>
      <c r="AW1155">
        <v>0</v>
      </c>
      <c r="AX1155">
        <v>1</v>
      </c>
    </row>
    <row r="1156" spans="1:52">
      <c r="A1156" s="13" t="s">
        <v>76</v>
      </c>
      <c r="B1156" s="13" t="s">
        <v>271</v>
      </c>
      <c r="D1156" s="13">
        <v>-32.0167</v>
      </c>
      <c r="E1156" s="13">
        <v>37.082999999999998</v>
      </c>
      <c r="F1156" s="13">
        <v>2150</v>
      </c>
      <c r="G1156">
        <v>346</v>
      </c>
      <c r="H1156">
        <v>16.357992691728032</v>
      </c>
      <c r="J1156" s="13">
        <v>0.85784608277297436</v>
      </c>
      <c r="AQ1156">
        <f t="shared" si="293"/>
        <v>3</v>
      </c>
      <c r="AR1156">
        <v>0</v>
      </c>
      <c r="AS1156">
        <v>0</v>
      </c>
      <c r="AT1156">
        <v>1</v>
      </c>
      <c r="AU1156">
        <v>0</v>
      </c>
      <c r="AV1156">
        <v>1</v>
      </c>
      <c r="AW1156">
        <v>0</v>
      </c>
      <c r="AX1156">
        <v>1</v>
      </c>
      <c r="AZ1156" s="15"/>
    </row>
    <row r="1157" spans="1:52">
      <c r="A1157" s="13" t="s">
        <v>76</v>
      </c>
      <c r="B1157" s="13" t="s">
        <v>271</v>
      </c>
      <c r="D1157" s="13">
        <v>-32.0167</v>
      </c>
      <c r="E1157" s="13">
        <v>37.082999999999998</v>
      </c>
      <c r="F1157" s="13">
        <v>2150</v>
      </c>
      <c r="G1157">
        <v>346</v>
      </c>
      <c r="H1157">
        <v>16.357992691728032</v>
      </c>
      <c r="J1157" s="13">
        <v>0.84763019584641086</v>
      </c>
      <c r="AQ1157">
        <f t="shared" si="293"/>
        <v>3</v>
      </c>
      <c r="AR1157">
        <v>0</v>
      </c>
      <c r="AS1157">
        <v>0</v>
      </c>
      <c r="AT1157">
        <v>1</v>
      </c>
      <c r="AU1157">
        <v>0</v>
      </c>
      <c r="AV1157">
        <v>1</v>
      </c>
      <c r="AW1157">
        <v>0</v>
      </c>
      <c r="AX1157">
        <v>1</v>
      </c>
    </row>
    <row r="1158" spans="1:52">
      <c r="A1158" s="13" t="s">
        <v>76</v>
      </c>
      <c r="B1158" s="13" t="s">
        <v>271</v>
      </c>
      <c r="D1158" s="13">
        <v>-32.0167</v>
      </c>
      <c r="E1158" s="13">
        <v>37.082999999999998</v>
      </c>
      <c r="F1158" s="13">
        <v>2150</v>
      </c>
      <c r="G1158">
        <v>348</v>
      </c>
      <c r="H1158">
        <v>16.477003243804596</v>
      </c>
      <c r="J1158" s="13">
        <v>0.87477943919633216</v>
      </c>
      <c r="AQ1158">
        <f t="shared" si="293"/>
        <v>3</v>
      </c>
      <c r="AR1158">
        <v>0</v>
      </c>
      <c r="AS1158">
        <v>0</v>
      </c>
      <c r="AT1158">
        <v>1</v>
      </c>
      <c r="AU1158">
        <v>0</v>
      </c>
      <c r="AV1158">
        <v>1</v>
      </c>
      <c r="AW1158">
        <v>0</v>
      </c>
      <c r="AX1158">
        <v>1</v>
      </c>
    </row>
    <row r="1159" spans="1:52">
      <c r="A1159" s="13" t="s">
        <v>76</v>
      </c>
      <c r="B1159" s="13" t="s">
        <v>271</v>
      </c>
      <c r="D1159" s="13">
        <v>-32.0167</v>
      </c>
      <c r="E1159" s="13">
        <v>37.082999999999998</v>
      </c>
      <c r="F1159" s="13">
        <v>2150</v>
      </c>
      <c r="G1159">
        <v>350</v>
      </c>
      <c r="H1159">
        <v>16.598460696874994</v>
      </c>
      <c r="J1159" s="13">
        <v>0.88798093081654117</v>
      </c>
      <c r="AQ1159">
        <f t="shared" si="293"/>
        <v>3</v>
      </c>
      <c r="AR1159">
        <v>0</v>
      </c>
      <c r="AS1159">
        <v>0</v>
      </c>
      <c r="AT1159">
        <v>1</v>
      </c>
      <c r="AU1159">
        <v>0</v>
      </c>
      <c r="AV1159">
        <v>1</v>
      </c>
      <c r="AW1159">
        <v>0</v>
      </c>
      <c r="AX1159">
        <v>1</v>
      </c>
    </row>
    <row r="1160" spans="1:52">
      <c r="A1160" s="13" t="s">
        <v>76</v>
      </c>
      <c r="B1160" s="13" t="s">
        <v>271</v>
      </c>
      <c r="D1160" s="13">
        <v>-32.0167</v>
      </c>
      <c r="E1160" s="13">
        <v>37.082999999999998</v>
      </c>
      <c r="F1160" s="13">
        <v>2150</v>
      </c>
      <c r="G1160">
        <v>350</v>
      </c>
      <c r="H1160">
        <v>16.598460696874994</v>
      </c>
      <c r="J1160" s="13">
        <v>0.87971701168842631</v>
      </c>
      <c r="AQ1160">
        <f t="shared" si="293"/>
        <v>3</v>
      </c>
      <c r="AR1160">
        <v>0</v>
      </c>
      <c r="AS1160">
        <v>0</v>
      </c>
      <c r="AT1160">
        <v>1</v>
      </c>
      <c r="AU1160">
        <v>0</v>
      </c>
      <c r="AV1160">
        <v>1</v>
      </c>
      <c r="AW1160">
        <v>0</v>
      </c>
      <c r="AX1160">
        <v>1</v>
      </c>
      <c r="AZ1160"/>
    </row>
    <row r="1161" spans="1:52">
      <c r="A1161" s="13" t="s">
        <v>76</v>
      </c>
      <c r="B1161" s="13" t="s">
        <v>271</v>
      </c>
      <c r="D1161" s="13">
        <v>-32.0167</v>
      </c>
      <c r="E1161" s="13">
        <v>37.082999999999998</v>
      </c>
      <c r="F1161" s="13">
        <v>2150</v>
      </c>
      <c r="G1161">
        <v>352</v>
      </c>
      <c r="H1161">
        <v>16.722360689390925</v>
      </c>
      <c r="J1161" s="13">
        <v>0.87669991237366796</v>
      </c>
      <c r="AQ1161">
        <f t="shared" si="293"/>
        <v>3</v>
      </c>
      <c r="AR1161">
        <v>0</v>
      </c>
      <c r="AS1161">
        <v>0</v>
      </c>
      <c r="AT1161">
        <v>1</v>
      </c>
      <c r="AU1161">
        <v>0</v>
      </c>
      <c r="AV1161">
        <v>1</v>
      </c>
      <c r="AW1161">
        <v>0</v>
      </c>
      <c r="AX1161">
        <v>1</v>
      </c>
    </row>
    <row r="1162" spans="1:52">
      <c r="A1162" s="13" t="s">
        <v>76</v>
      </c>
      <c r="B1162" s="13" t="s">
        <v>271</v>
      </c>
      <c r="D1162" s="13">
        <v>-32.0167</v>
      </c>
      <c r="E1162" s="13">
        <v>37.082999999999998</v>
      </c>
      <c r="F1162" s="13">
        <v>2150</v>
      </c>
      <c r="G1162">
        <v>354</v>
      </c>
      <c r="H1162">
        <v>16.848696886350247</v>
      </c>
      <c r="J1162" s="13">
        <v>0.85349858820697622</v>
      </c>
      <c r="AQ1162">
        <f t="shared" si="293"/>
        <v>3</v>
      </c>
      <c r="AR1162">
        <v>0</v>
      </c>
      <c r="AS1162">
        <v>0</v>
      </c>
      <c r="AT1162">
        <v>1</v>
      </c>
      <c r="AU1162">
        <v>0</v>
      </c>
      <c r="AV1162">
        <v>1</v>
      </c>
      <c r="AW1162">
        <v>0</v>
      </c>
      <c r="AX1162">
        <v>1</v>
      </c>
      <c r="AZ1162"/>
    </row>
    <row r="1163" spans="1:52">
      <c r="A1163" s="13" t="s">
        <v>76</v>
      </c>
      <c r="B1163" s="13" t="s">
        <v>271</v>
      </c>
      <c r="D1163" s="13">
        <v>-32.0167</v>
      </c>
      <c r="E1163" s="13">
        <v>37.082999999999998</v>
      </c>
      <c r="F1163" s="13">
        <v>2150</v>
      </c>
      <c r="G1163">
        <v>356</v>
      </c>
      <c r="H1163">
        <v>16.977460947876338</v>
      </c>
      <c r="J1163" s="13">
        <v>0.88124630957672234</v>
      </c>
      <c r="AQ1163">
        <f t="shared" si="293"/>
        <v>3</v>
      </c>
      <c r="AR1163">
        <v>0</v>
      </c>
      <c r="AS1163">
        <v>0</v>
      </c>
      <c r="AT1163">
        <v>1</v>
      </c>
      <c r="AU1163">
        <v>0</v>
      </c>
      <c r="AV1163">
        <v>1</v>
      </c>
      <c r="AW1163">
        <v>0</v>
      </c>
      <c r="AX1163">
        <v>1</v>
      </c>
    </row>
    <row r="1164" spans="1:52">
      <c r="A1164" s="13" t="s">
        <v>76</v>
      </c>
      <c r="B1164" s="13" t="s">
        <v>271</v>
      </c>
      <c r="D1164" s="13">
        <v>-32.0167</v>
      </c>
      <c r="E1164" s="13">
        <v>37.082999999999998</v>
      </c>
      <c r="F1164" s="13">
        <v>2150</v>
      </c>
      <c r="G1164">
        <v>358</v>
      </c>
      <c r="H1164">
        <v>17.108642497797053</v>
      </c>
      <c r="J1164" s="13">
        <v>0.92555054678897675</v>
      </c>
      <c r="AQ1164">
        <f t="shared" si="293"/>
        <v>3</v>
      </c>
      <c r="AR1164">
        <v>0</v>
      </c>
      <c r="AS1164">
        <v>0</v>
      </c>
      <c r="AT1164">
        <v>1</v>
      </c>
      <c r="AU1164">
        <v>0</v>
      </c>
      <c r="AV1164">
        <v>1</v>
      </c>
      <c r="AW1164">
        <v>0</v>
      </c>
      <c r="AX1164">
        <v>1</v>
      </c>
    </row>
    <row r="1165" spans="1:52">
      <c r="A1165" s="13" t="s">
        <v>76</v>
      </c>
      <c r="B1165" s="13" t="s">
        <v>271</v>
      </c>
      <c r="D1165" s="13">
        <v>-32.0167</v>
      </c>
      <c r="E1165" s="13">
        <v>37.082999999999998</v>
      </c>
      <c r="F1165" s="13">
        <v>2150</v>
      </c>
      <c r="G1165">
        <v>360</v>
      </c>
      <c r="H1165">
        <v>17.242229092223976</v>
      </c>
      <c r="J1165" s="13">
        <v>0.95999714143316528</v>
      </c>
      <c r="AQ1165">
        <f t="shared" si="293"/>
        <v>3</v>
      </c>
      <c r="AR1165">
        <v>0</v>
      </c>
      <c r="AS1165">
        <v>0</v>
      </c>
      <c r="AT1165">
        <v>1</v>
      </c>
      <c r="AU1165">
        <v>0</v>
      </c>
      <c r="AV1165">
        <v>1</v>
      </c>
      <c r="AW1165">
        <v>0</v>
      </c>
      <c r="AX1165">
        <v>1</v>
      </c>
      <c r="AZ1165"/>
    </row>
    <row r="1166" spans="1:52">
      <c r="A1166" s="13" t="s">
        <v>76</v>
      </c>
      <c r="B1166" s="13" t="s">
        <v>271</v>
      </c>
      <c r="D1166" s="13">
        <v>-32.0167</v>
      </c>
      <c r="E1166" s="13">
        <v>37.082999999999998</v>
      </c>
      <c r="F1166" s="13">
        <v>2150</v>
      </c>
      <c r="G1166">
        <v>370</v>
      </c>
      <c r="H1166">
        <v>17.945653496692991</v>
      </c>
      <c r="J1166" s="13">
        <v>1.0179089337251772</v>
      </c>
      <c r="AQ1166">
        <f t="shared" si="293"/>
        <v>3</v>
      </c>
      <c r="AR1166">
        <v>0</v>
      </c>
      <c r="AS1166">
        <v>0</v>
      </c>
      <c r="AT1166">
        <v>1</v>
      </c>
      <c r="AU1166">
        <v>0</v>
      </c>
      <c r="AV1166">
        <v>1</v>
      </c>
      <c r="AW1166">
        <v>0</v>
      </c>
      <c r="AX1166">
        <v>1</v>
      </c>
    </row>
    <row r="1167" spans="1:52">
      <c r="A1167" s="13" t="s">
        <v>76</v>
      </c>
      <c r="B1167" s="13" t="s">
        <v>271</v>
      </c>
      <c r="D1167" s="13">
        <v>-32.0167</v>
      </c>
      <c r="E1167" s="13">
        <v>37.082999999999998</v>
      </c>
      <c r="F1167" s="13">
        <v>2150</v>
      </c>
      <c r="G1167">
        <v>380</v>
      </c>
      <c r="H1167">
        <v>18.706093507231984</v>
      </c>
      <c r="J1167" s="13">
        <v>1.1135990928041444</v>
      </c>
      <c r="AQ1167">
        <f t="shared" si="293"/>
        <v>3</v>
      </c>
      <c r="AR1167">
        <v>0</v>
      </c>
      <c r="AS1167">
        <v>0</v>
      </c>
      <c r="AT1167">
        <v>1</v>
      </c>
      <c r="AU1167">
        <v>0</v>
      </c>
      <c r="AV1167">
        <v>1</v>
      </c>
      <c r="AW1167">
        <v>0</v>
      </c>
      <c r="AX1167">
        <v>1</v>
      </c>
    </row>
    <row r="1168" spans="1:52">
      <c r="A1168" s="13" t="s">
        <v>76</v>
      </c>
      <c r="B1168" s="13" t="s">
        <v>271</v>
      </c>
      <c r="D1168" s="13">
        <v>-32.0167</v>
      </c>
      <c r="E1168" s="13">
        <v>37.082999999999998</v>
      </c>
      <c r="F1168" s="13">
        <v>2150</v>
      </c>
      <c r="G1168">
        <v>390</v>
      </c>
      <c r="H1168">
        <v>19.519478931950974</v>
      </c>
      <c r="J1168" s="13">
        <v>1.2750896066059751</v>
      </c>
      <c r="AQ1168">
        <f t="shared" si="293"/>
        <v>3</v>
      </c>
      <c r="AR1168">
        <v>0</v>
      </c>
      <c r="AS1168">
        <v>0</v>
      </c>
      <c r="AT1168">
        <v>1</v>
      </c>
      <c r="AU1168">
        <v>0</v>
      </c>
      <c r="AV1168">
        <v>1</v>
      </c>
      <c r="AW1168">
        <v>0</v>
      </c>
      <c r="AX1168">
        <v>1</v>
      </c>
      <c r="AZ1168" s="15"/>
    </row>
    <row r="1169" spans="1:52">
      <c r="A1169" s="13" t="s">
        <v>76</v>
      </c>
      <c r="B1169" s="13" t="s">
        <v>271</v>
      </c>
      <c r="D1169" s="13">
        <v>-32.0167</v>
      </c>
      <c r="E1169" s="13">
        <v>37.082999999999998</v>
      </c>
      <c r="F1169" s="13">
        <v>2150</v>
      </c>
      <c r="G1169">
        <v>400</v>
      </c>
      <c r="H1169">
        <v>20.380211599999981</v>
      </c>
      <c r="J1169" s="13">
        <v>1.2364214229661024</v>
      </c>
      <c r="AQ1169">
        <f t="shared" si="293"/>
        <v>3</v>
      </c>
      <c r="AR1169">
        <v>0</v>
      </c>
      <c r="AS1169">
        <v>0</v>
      </c>
      <c r="AT1169">
        <v>1</v>
      </c>
      <c r="AU1169">
        <v>0</v>
      </c>
      <c r="AV1169">
        <v>1</v>
      </c>
      <c r="AW1169">
        <v>0</v>
      </c>
      <c r="AX1169">
        <v>1</v>
      </c>
    </row>
    <row r="1170" spans="1:52">
      <c r="A1170" s="13" t="s">
        <v>76</v>
      </c>
      <c r="B1170" s="13" t="s">
        <v>271</v>
      </c>
      <c r="D1170" s="13">
        <v>-32.0167</v>
      </c>
      <c r="E1170" s="13">
        <v>37.082999999999998</v>
      </c>
      <c r="F1170" s="13">
        <v>2150</v>
      </c>
      <c r="G1170">
        <v>400</v>
      </c>
      <c r="H1170">
        <v>20.380211599999981</v>
      </c>
      <c r="J1170" s="13">
        <v>1.2737085933657086</v>
      </c>
      <c r="AQ1170">
        <f t="shared" si="293"/>
        <v>3</v>
      </c>
      <c r="AR1170">
        <v>0</v>
      </c>
      <c r="AS1170">
        <v>0</v>
      </c>
      <c r="AT1170">
        <v>1</v>
      </c>
      <c r="AU1170">
        <v>0</v>
      </c>
      <c r="AV1170">
        <v>1</v>
      </c>
      <c r="AW1170">
        <v>0</v>
      </c>
      <c r="AX1170">
        <v>1</v>
      </c>
    </row>
    <row r="1171" spans="1:52">
      <c r="A1171" s="13" t="s">
        <v>274</v>
      </c>
      <c r="B1171" s="13" t="s">
        <v>271</v>
      </c>
      <c r="D1171" s="13">
        <v>-17.100000000000001</v>
      </c>
      <c r="E1171" s="13">
        <v>50.0167</v>
      </c>
      <c r="F1171" s="13">
        <v>4279</v>
      </c>
      <c r="G1171">
        <v>9</v>
      </c>
      <c r="H1171">
        <v>1.8935</v>
      </c>
      <c r="J1171" s="13">
        <v>3.6346012027299892</v>
      </c>
      <c r="AQ1171">
        <f t="shared" si="293"/>
        <v>2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1</v>
      </c>
    </row>
    <row r="1172" spans="1:52">
      <c r="A1172" s="13" t="s">
        <v>274</v>
      </c>
      <c r="B1172" s="13" t="s">
        <v>271</v>
      </c>
      <c r="D1172" s="13">
        <v>-17.100000000000001</v>
      </c>
      <c r="E1172" s="13">
        <v>50.0167</v>
      </c>
      <c r="F1172" s="13">
        <v>4279</v>
      </c>
      <c r="G1172">
        <v>9</v>
      </c>
      <c r="H1172">
        <v>1.8935</v>
      </c>
      <c r="J1172" s="13">
        <v>3.6682244388225911</v>
      </c>
      <c r="AQ1172">
        <f t="shared" si="293"/>
        <v>2</v>
      </c>
      <c r="AR1172">
        <v>0</v>
      </c>
      <c r="AS1172">
        <v>0</v>
      </c>
      <c r="AT1172">
        <v>0</v>
      </c>
      <c r="AU1172">
        <v>0</v>
      </c>
      <c r="AV1172">
        <v>1</v>
      </c>
      <c r="AW1172">
        <v>0</v>
      </c>
      <c r="AX1172">
        <v>1</v>
      </c>
    </row>
    <row r="1173" spans="1:52">
      <c r="A1173" s="13" t="s">
        <v>274</v>
      </c>
      <c r="B1173" s="13" t="s">
        <v>271</v>
      </c>
      <c r="D1173" s="13">
        <v>-17.100000000000001</v>
      </c>
      <c r="E1173" s="13">
        <v>50.0167</v>
      </c>
      <c r="F1173" s="13">
        <v>4279</v>
      </c>
      <c r="G1173">
        <v>14</v>
      </c>
      <c r="H1173">
        <v>3.2559999999999998</v>
      </c>
      <c r="J1173" s="13">
        <v>4.0829600615901898</v>
      </c>
      <c r="AQ1173">
        <f t="shared" si="293"/>
        <v>2</v>
      </c>
      <c r="AR1173">
        <v>0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1</v>
      </c>
    </row>
    <row r="1174" spans="1:52">
      <c r="A1174" s="13" t="s">
        <v>274</v>
      </c>
      <c r="B1174" s="13" t="s">
        <v>271</v>
      </c>
      <c r="D1174" s="13">
        <v>-17.100000000000001</v>
      </c>
      <c r="E1174" s="13">
        <v>50.0167</v>
      </c>
      <c r="F1174" s="13">
        <v>4279</v>
      </c>
      <c r="G1174">
        <v>19</v>
      </c>
      <c r="H1174">
        <v>4.6185</v>
      </c>
      <c r="J1174" s="13">
        <v>4.0391917901713281</v>
      </c>
      <c r="AQ1174">
        <f t="shared" si="293"/>
        <v>2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1</v>
      </c>
    </row>
    <row r="1175" spans="1:52">
      <c r="A1175" s="13" t="s">
        <v>274</v>
      </c>
      <c r="B1175" s="13" t="s">
        <v>271</v>
      </c>
      <c r="D1175" s="13">
        <v>-17.100000000000001</v>
      </c>
      <c r="E1175" s="13">
        <v>50.0167</v>
      </c>
      <c r="F1175" s="13">
        <v>4279</v>
      </c>
      <c r="G1175">
        <v>29</v>
      </c>
      <c r="H1175">
        <v>7.3434999999999997</v>
      </c>
      <c r="J1175" s="13">
        <v>2.0833701002621212</v>
      </c>
      <c r="AQ1175">
        <f t="shared" si="293"/>
        <v>2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1</v>
      </c>
    </row>
    <row r="1176" spans="1:52">
      <c r="A1176" s="13" t="s">
        <v>274</v>
      </c>
      <c r="B1176" s="13" t="s">
        <v>271</v>
      </c>
      <c r="D1176" s="13">
        <v>-17.100000000000001</v>
      </c>
      <c r="E1176" s="13">
        <v>50.0167</v>
      </c>
      <c r="F1176" s="13">
        <v>4279</v>
      </c>
      <c r="G1176">
        <v>38</v>
      </c>
      <c r="H1176">
        <v>9.7959999999999994</v>
      </c>
      <c r="J1176" s="13">
        <v>2.0631903200142747</v>
      </c>
      <c r="AQ1176">
        <f t="shared" si="293"/>
        <v>2</v>
      </c>
      <c r="AR1176">
        <v>0</v>
      </c>
      <c r="AS1176">
        <v>0</v>
      </c>
      <c r="AT1176">
        <v>0</v>
      </c>
      <c r="AU1176">
        <v>0</v>
      </c>
      <c r="AV1176">
        <v>1</v>
      </c>
      <c r="AW1176">
        <v>0</v>
      </c>
      <c r="AX1176">
        <v>1</v>
      </c>
    </row>
    <row r="1177" spans="1:52">
      <c r="A1177" s="13" t="s">
        <v>274</v>
      </c>
      <c r="B1177" s="13" t="s">
        <v>271</v>
      </c>
      <c r="D1177" s="13">
        <v>-17.100000000000001</v>
      </c>
      <c r="E1177" s="13">
        <v>50.0167</v>
      </c>
      <c r="F1177" s="13">
        <v>4279</v>
      </c>
      <c r="G1177">
        <v>43</v>
      </c>
      <c r="H1177">
        <v>11.1585</v>
      </c>
      <c r="J1177" s="13">
        <v>2.4305624839512849</v>
      </c>
      <c r="AQ1177">
        <f t="shared" si="293"/>
        <v>2</v>
      </c>
      <c r="AR1177">
        <v>0</v>
      </c>
      <c r="AS1177">
        <v>0</v>
      </c>
      <c r="AT1177">
        <v>0</v>
      </c>
      <c r="AU1177">
        <v>0</v>
      </c>
      <c r="AV1177">
        <v>1</v>
      </c>
      <c r="AW1177">
        <v>0</v>
      </c>
      <c r="AX1177">
        <v>1</v>
      </c>
    </row>
    <row r="1178" spans="1:52">
      <c r="A1178" s="13" t="s">
        <v>274</v>
      </c>
      <c r="B1178" s="13" t="s">
        <v>271</v>
      </c>
      <c r="D1178" s="13">
        <v>-17.100000000000001</v>
      </c>
      <c r="E1178" s="13">
        <v>50.0167</v>
      </c>
      <c r="F1178" s="13">
        <v>4279</v>
      </c>
      <c r="G1178">
        <v>49</v>
      </c>
      <c r="H1178">
        <v>13.638</v>
      </c>
      <c r="J1178" s="13">
        <v>2.9472028388473328</v>
      </c>
      <c r="AQ1178">
        <f t="shared" si="293"/>
        <v>2</v>
      </c>
      <c r="AR1178">
        <v>0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1</v>
      </c>
    </row>
    <row r="1179" spans="1:52">
      <c r="A1179" s="13" t="s">
        <v>274</v>
      </c>
      <c r="B1179" s="13" t="s">
        <v>271</v>
      </c>
      <c r="D1179" s="13">
        <v>-17.100000000000001</v>
      </c>
      <c r="E1179" s="13">
        <v>50.0167</v>
      </c>
      <c r="F1179" s="13">
        <v>4279</v>
      </c>
      <c r="G1179">
        <v>52</v>
      </c>
      <c r="H1179">
        <v>14.048545450000001</v>
      </c>
      <c r="J1179" s="13">
        <v>3.073672437665544</v>
      </c>
      <c r="AQ1179">
        <f t="shared" si="293"/>
        <v>2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>
        <v>0</v>
      </c>
      <c r="AX1179">
        <v>1</v>
      </c>
    </row>
    <row r="1180" spans="1:52">
      <c r="A1180" s="13" t="s">
        <v>274</v>
      </c>
      <c r="B1180" s="13" t="s">
        <v>271</v>
      </c>
      <c r="D1180" s="13">
        <v>-17.100000000000001</v>
      </c>
      <c r="E1180" s="13">
        <v>50.0167</v>
      </c>
      <c r="F1180" s="13">
        <v>4279</v>
      </c>
      <c r="G1180">
        <v>54</v>
      </c>
      <c r="H1180">
        <v>14.22509091</v>
      </c>
      <c r="J1180" s="13">
        <v>3.0130010612392431</v>
      </c>
      <c r="AQ1180">
        <f t="shared" si="293"/>
        <v>2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1</v>
      </c>
    </row>
    <row r="1181" spans="1:52">
      <c r="A1181" s="13" t="s">
        <v>274</v>
      </c>
      <c r="B1181" s="13" t="s">
        <v>271</v>
      </c>
      <c r="D1181" s="13">
        <v>-17.100000000000001</v>
      </c>
      <c r="E1181" s="13">
        <v>50.0167</v>
      </c>
      <c r="F1181" s="13">
        <v>4279</v>
      </c>
      <c r="G1181">
        <v>56</v>
      </c>
      <c r="H1181">
        <v>14.401636359999999</v>
      </c>
      <c r="J1181" s="13">
        <v>3.3520740303080667</v>
      </c>
      <c r="AQ1181">
        <f t="shared" si="293"/>
        <v>2</v>
      </c>
      <c r="AR1181">
        <v>0</v>
      </c>
      <c r="AS1181">
        <v>0</v>
      </c>
      <c r="AT1181">
        <v>0</v>
      </c>
      <c r="AU1181">
        <v>0</v>
      </c>
      <c r="AV1181">
        <v>1</v>
      </c>
      <c r="AW1181">
        <v>0</v>
      </c>
      <c r="AX1181">
        <v>1</v>
      </c>
    </row>
    <row r="1182" spans="1:52">
      <c r="A1182" s="13" t="s">
        <v>274</v>
      </c>
      <c r="B1182" s="13" t="s">
        <v>271</v>
      </c>
      <c r="D1182" s="13">
        <v>-17.100000000000001</v>
      </c>
      <c r="E1182" s="13">
        <v>50.0167</v>
      </c>
      <c r="F1182" s="13">
        <v>4279</v>
      </c>
      <c r="G1182">
        <v>56</v>
      </c>
      <c r="H1182">
        <v>14.401636359999999</v>
      </c>
      <c r="J1182" s="13">
        <v>3.4267067040576422</v>
      </c>
      <c r="AQ1182">
        <f t="shared" si="293"/>
        <v>2</v>
      </c>
      <c r="AR1182">
        <v>0</v>
      </c>
      <c r="AS1182">
        <v>0</v>
      </c>
      <c r="AT1182">
        <v>0</v>
      </c>
      <c r="AU1182">
        <v>0</v>
      </c>
      <c r="AV1182">
        <v>1</v>
      </c>
      <c r="AW1182">
        <v>0</v>
      </c>
      <c r="AX1182">
        <v>1</v>
      </c>
    </row>
    <row r="1183" spans="1:52">
      <c r="A1183" s="13" t="s">
        <v>274</v>
      </c>
      <c r="B1183" s="13" t="s">
        <v>271</v>
      </c>
      <c r="D1183" s="13">
        <v>-17.100000000000001</v>
      </c>
      <c r="E1183" s="13">
        <v>50.0167</v>
      </c>
      <c r="F1183" s="13">
        <v>4279</v>
      </c>
      <c r="G1183">
        <v>58</v>
      </c>
      <c r="H1183">
        <v>14.578181819999999</v>
      </c>
      <c r="J1183" s="13">
        <v>4.8419352406117095</v>
      </c>
      <c r="AQ1183">
        <f t="shared" si="293"/>
        <v>2</v>
      </c>
      <c r="AR1183">
        <v>0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1</v>
      </c>
    </row>
    <row r="1184" spans="1:52">
      <c r="A1184" s="13" t="s">
        <v>274</v>
      </c>
      <c r="B1184" s="13" t="s">
        <v>271</v>
      </c>
      <c r="D1184" s="13">
        <v>-17.100000000000001</v>
      </c>
      <c r="E1184" s="13">
        <v>50.0167</v>
      </c>
      <c r="F1184" s="13">
        <v>4279</v>
      </c>
      <c r="G1184">
        <v>59</v>
      </c>
      <c r="H1184">
        <v>14.666454549999999</v>
      </c>
      <c r="J1184" s="13">
        <v>11.919763574830091</v>
      </c>
      <c r="AQ1184">
        <f t="shared" si="293"/>
        <v>2</v>
      </c>
      <c r="AR1184">
        <v>0</v>
      </c>
      <c r="AS1184">
        <v>0</v>
      </c>
      <c r="AT1184">
        <v>0</v>
      </c>
      <c r="AU1184">
        <v>0</v>
      </c>
      <c r="AV1184">
        <v>1</v>
      </c>
      <c r="AW1184">
        <v>0</v>
      </c>
      <c r="AX1184">
        <v>1</v>
      </c>
      <c r="AZ1184"/>
    </row>
    <row r="1185" spans="1:58">
      <c r="A1185" s="13" t="s">
        <v>274</v>
      </c>
      <c r="B1185" s="13" t="s">
        <v>271</v>
      </c>
      <c r="D1185" s="13">
        <v>-17.100000000000001</v>
      </c>
      <c r="E1185" s="13">
        <v>50.0167</v>
      </c>
      <c r="F1185" s="13">
        <v>4279</v>
      </c>
      <c r="G1185">
        <v>61</v>
      </c>
      <c r="H1185">
        <v>14.843</v>
      </c>
      <c r="J1185" s="13">
        <v>16.357176332649367</v>
      </c>
      <c r="AQ1185">
        <f t="shared" si="293"/>
        <v>2</v>
      </c>
      <c r="AR1185">
        <v>0</v>
      </c>
      <c r="AS1185">
        <v>0</v>
      </c>
      <c r="AT1185">
        <v>0</v>
      </c>
      <c r="AU1185">
        <v>0</v>
      </c>
      <c r="AV1185">
        <v>1</v>
      </c>
      <c r="AW1185">
        <v>0</v>
      </c>
      <c r="AX1185">
        <v>1</v>
      </c>
    </row>
    <row r="1186" spans="1:58">
      <c r="A1186" s="13" t="s">
        <v>274</v>
      </c>
      <c r="B1186" s="13" t="s">
        <v>271</v>
      </c>
      <c r="D1186" s="13">
        <v>-17.100000000000001</v>
      </c>
      <c r="E1186" s="13">
        <v>50.0167</v>
      </c>
      <c r="F1186" s="13">
        <v>4279</v>
      </c>
      <c r="G1186">
        <v>61</v>
      </c>
      <c r="H1186">
        <v>14.843</v>
      </c>
      <c r="J1186" s="13">
        <v>17.192961189019986</v>
      </c>
      <c r="AQ1186">
        <f t="shared" si="293"/>
        <v>2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0</v>
      </c>
      <c r="AX1186">
        <v>1</v>
      </c>
    </row>
    <row r="1187" spans="1:58">
      <c r="A1187" s="13" t="s">
        <v>274</v>
      </c>
      <c r="B1187" s="13" t="s">
        <v>271</v>
      </c>
      <c r="D1187" s="13">
        <v>-17.100000000000001</v>
      </c>
      <c r="E1187" s="13">
        <v>50.0167</v>
      </c>
      <c r="F1187" s="13">
        <v>4279</v>
      </c>
      <c r="G1187">
        <v>62</v>
      </c>
      <c r="H1187">
        <v>15.11566667</v>
      </c>
      <c r="J1187" s="13">
        <v>6.3824937005918656</v>
      </c>
      <c r="AQ1187">
        <f t="shared" si="293"/>
        <v>2</v>
      </c>
      <c r="AR1187">
        <v>0</v>
      </c>
      <c r="AS1187">
        <v>0</v>
      </c>
      <c r="AT1187">
        <v>0</v>
      </c>
      <c r="AU1187">
        <v>0</v>
      </c>
      <c r="AV1187">
        <v>1</v>
      </c>
      <c r="AW1187">
        <v>0</v>
      </c>
      <c r="AX1187">
        <v>1</v>
      </c>
    </row>
    <row r="1188" spans="1:58">
      <c r="A1188" s="13" t="s">
        <v>274</v>
      </c>
      <c r="B1188" s="13" t="s">
        <v>271</v>
      </c>
      <c r="D1188" s="13">
        <v>-17.100000000000001</v>
      </c>
      <c r="E1188" s="13">
        <v>50.0167</v>
      </c>
      <c r="F1188" s="13">
        <v>4279</v>
      </c>
      <c r="G1188">
        <v>63</v>
      </c>
      <c r="H1188">
        <v>15.38833333</v>
      </c>
      <c r="J1188" s="13">
        <v>4.8214942463988359</v>
      </c>
      <c r="AQ1188">
        <f t="shared" si="293"/>
        <v>2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1</v>
      </c>
    </row>
    <row r="1189" spans="1:58">
      <c r="A1189" s="13" t="s">
        <v>274</v>
      </c>
      <c r="B1189" s="13" t="s">
        <v>271</v>
      </c>
      <c r="D1189" s="13">
        <v>-17.100000000000001</v>
      </c>
      <c r="E1189" s="13">
        <v>50.0167</v>
      </c>
      <c r="F1189" s="13">
        <v>4279</v>
      </c>
      <c r="G1189">
        <v>63</v>
      </c>
      <c r="H1189">
        <v>15.38833333</v>
      </c>
      <c r="J1189" s="13">
        <v>5.0931820912393464</v>
      </c>
      <c r="AQ1189">
        <f t="shared" si="293"/>
        <v>2</v>
      </c>
      <c r="AR1189">
        <v>0</v>
      </c>
      <c r="AS1189">
        <v>0</v>
      </c>
      <c r="AT1189">
        <v>0</v>
      </c>
      <c r="AU1189">
        <v>0</v>
      </c>
      <c r="AV1189">
        <v>1</v>
      </c>
      <c r="AW1189">
        <v>0</v>
      </c>
      <c r="AX1189">
        <v>1</v>
      </c>
    </row>
    <row r="1190" spans="1:58">
      <c r="A1190" s="13" t="s">
        <v>274</v>
      </c>
      <c r="B1190" s="13" t="s">
        <v>271</v>
      </c>
      <c r="D1190" s="13">
        <v>-17.100000000000001</v>
      </c>
      <c r="E1190" s="13">
        <v>50.0167</v>
      </c>
      <c r="F1190" s="13">
        <v>4279</v>
      </c>
      <c r="G1190">
        <v>64</v>
      </c>
      <c r="H1190">
        <v>15.661</v>
      </c>
      <c r="J1190" s="13">
        <v>4.1085593212012528</v>
      </c>
      <c r="AQ1190">
        <f t="shared" si="293"/>
        <v>2</v>
      </c>
      <c r="AR1190">
        <v>0</v>
      </c>
      <c r="AS1190">
        <v>0</v>
      </c>
      <c r="AT1190">
        <v>0</v>
      </c>
      <c r="AU1190">
        <v>0</v>
      </c>
      <c r="AV1190">
        <v>1</v>
      </c>
      <c r="AW1190">
        <v>0</v>
      </c>
      <c r="AX1190">
        <v>1</v>
      </c>
    </row>
    <row r="1191" spans="1:58">
      <c r="A1191" s="13" t="s">
        <v>274</v>
      </c>
      <c r="B1191" s="13" t="s">
        <v>271</v>
      </c>
      <c r="D1191" s="13">
        <v>-17.100000000000001</v>
      </c>
      <c r="E1191" s="13">
        <v>50.0167</v>
      </c>
      <c r="F1191" s="13">
        <v>4279</v>
      </c>
      <c r="G1191">
        <v>67</v>
      </c>
      <c r="H1191">
        <v>16.478999999999999</v>
      </c>
      <c r="J1191" s="13">
        <v>4.1425668055019189</v>
      </c>
      <c r="AQ1191">
        <f t="shared" si="293"/>
        <v>2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1</v>
      </c>
      <c r="AZ1191"/>
    </row>
    <row r="1192" spans="1:58">
      <c r="A1192" s="13" t="s">
        <v>274</v>
      </c>
      <c r="B1192" s="13" t="s">
        <v>271</v>
      </c>
      <c r="D1192" s="13">
        <v>-17.100000000000001</v>
      </c>
      <c r="E1192" s="13">
        <v>50.0167</v>
      </c>
      <c r="F1192" s="13">
        <v>4279</v>
      </c>
      <c r="G1192">
        <v>67</v>
      </c>
      <c r="H1192">
        <v>16.478999999999999</v>
      </c>
      <c r="J1192" s="13">
        <v>4.0785524738774903</v>
      </c>
      <c r="AQ1192">
        <f t="shared" si="293"/>
        <v>2</v>
      </c>
      <c r="AR1192">
        <v>0</v>
      </c>
      <c r="AS1192">
        <v>0</v>
      </c>
      <c r="AT1192">
        <v>0</v>
      </c>
      <c r="AU1192">
        <v>0</v>
      </c>
      <c r="AV1192">
        <v>1</v>
      </c>
      <c r="AW1192">
        <v>0</v>
      </c>
      <c r="AX1192">
        <v>1</v>
      </c>
    </row>
    <row r="1193" spans="1:58">
      <c r="A1193" s="13" t="s">
        <v>274</v>
      </c>
      <c r="B1193" s="13" t="s">
        <v>271</v>
      </c>
      <c r="D1193" s="13">
        <v>-17.100000000000001</v>
      </c>
      <c r="E1193" s="13">
        <v>50.0167</v>
      </c>
      <c r="F1193" s="13">
        <v>4279</v>
      </c>
      <c r="G1193">
        <v>69</v>
      </c>
      <c r="H1193">
        <v>16.711790700000002</v>
      </c>
      <c r="J1193" s="13">
        <v>4.1925154085156464</v>
      </c>
      <c r="AQ1193">
        <f t="shared" si="293"/>
        <v>2</v>
      </c>
      <c r="AR1193">
        <v>0</v>
      </c>
      <c r="AS1193">
        <v>0</v>
      </c>
      <c r="AT1193">
        <v>0</v>
      </c>
      <c r="AU1193">
        <v>0</v>
      </c>
      <c r="AV1193">
        <v>1</v>
      </c>
      <c r="AW1193">
        <v>0</v>
      </c>
      <c r="AX1193">
        <v>1</v>
      </c>
    </row>
    <row r="1194" spans="1:58">
      <c r="A1194" s="13" t="s">
        <v>274</v>
      </c>
      <c r="B1194" s="13" t="s">
        <v>271</v>
      </c>
      <c r="D1194" s="13">
        <v>-17.100000000000001</v>
      </c>
      <c r="E1194" s="13">
        <v>50.0167</v>
      </c>
      <c r="F1194" s="13">
        <v>4279</v>
      </c>
      <c r="G1194">
        <v>71</v>
      </c>
      <c r="H1194">
        <v>16.944581400000001</v>
      </c>
      <c r="J1194" s="13">
        <v>4.284533410762112</v>
      </c>
      <c r="AQ1194">
        <f t="shared" si="293"/>
        <v>2</v>
      </c>
      <c r="AR1194">
        <v>0</v>
      </c>
      <c r="AS1194">
        <v>0</v>
      </c>
      <c r="AT1194">
        <v>0</v>
      </c>
      <c r="AU1194">
        <v>0</v>
      </c>
      <c r="AV1194">
        <v>1</v>
      </c>
      <c r="AW1194">
        <v>0</v>
      </c>
      <c r="AX1194">
        <v>1</v>
      </c>
    </row>
    <row r="1195" spans="1:58">
      <c r="A1195" s="13" t="s">
        <v>274</v>
      </c>
      <c r="B1195" s="13" t="s">
        <v>271</v>
      </c>
      <c r="D1195" s="13">
        <v>-17.100000000000001</v>
      </c>
      <c r="E1195" s="13">
        <v>50.0167</v>
      </c>
      <c r="F1195" s="13">
        <v>4279</v>
      </c>
      <c r="G1195">
        <v>71</v>
      </c>
      <c r="H1195">
        <v>16.944581400000001</v>
      </c>
      <c r="J1195" s="13">
        <v>4.1887648888427984</v>
      </c>
      <c r="AQ1195">
        <f t="shared" si="293"/>
        <v>2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1</v>
      </c>
    </row>
    <row r="1196" spans="1:58">
      <c r="A1196" s="13" t="s">
        <v>274</v>
      </c>
      <c r="B1196" s="13" t="s">
        <v>271</v>
      </c>
      <c r="D1196" s="13">
        <v>-17.100000000000001</v>
      </c>
      <c r="E1196" s="13">
        <v>50.0167</v>
      </c>
      <c r="F1196" s="13">
        <v>4279</v>
      </c>
      <c r="G1196">
        <v>73</v>
      </c>
      <c r="H1196">
        <v>17.177372089999999</v>
      </c>
      <c r="J1196" s="13">
        <v>4.3936013865466066</v>
      </c>
      <c r="AQ1196">
        <f t="shared" si="293"/>
        <v>2</v>
      </c>
      <c r="AR1196">
        <v>0</v>
      </c>
      <c r="AS1196">
        <v>0</v>
      </c>
      <c r="AT1196">
        <v>0</v>
      </c>
      <c r="AU1196">
        <v>0</v>
      </c>
      <c r="AV1196">
        <v>1</v>
      </c>
      <c r="AW1196">
        <v>0</v>
      </c>
      <c r="AX1196">
        <v>1</v>
      </c>
      <c r="AZ1196" s="15"/>
    </row>
    <row r="1197" spans="1:58">
      <c r="A1197" s="13" t="s">
        <v>274</v>
      </c>
      <c r="B1197" s="13" t="s">
        <v>271</v>
      </c>
      <c r="D1197" s="13">
        <v>-17.100000000000001</v>
      </c>
      <c r="E1197" s="13">
        <v>50.0167</v>
      </c>
      <c r="F1197" s="13">
        <v>4279</v>
      </c>
      <c r="G1197">
        <v>78</v>
      </c>
      <c r="H1197">
        <v>17.759348840000001</v>
      </c>
      <c r="J1197" s="13">
        <v>4.2527523118572095</v>
      </c>
      <c r="AQ1197">
        <f t="shared" si="293"/>
        <v>2</v>
      </c>
      <c r="AR1197">
        <v>0</v>
      </c>
      <c r="AS1197">
        <v>0</v>
      </c>
      <c r="AT1197">
        <v>0</v>
      </c>
      <c r="AU1197">
        <v>0</v>
      </c>
      <c r="AV1197">
        <v>1</v>
      </c>
      <c r="AW1197">
        <v>0</v>
      </c>
      <c r="AX1197">
        <v>1</v>
      </c>
    </row>
    <row r="1198" spans="1:58">
      <c r="A1198" s="13" t="s">
        <v>274</v>
      </c>
      <c r="B1198" s="13" t="s">
        <v>271</v>
      </c>
      <c r="D1198" s="13">
        <v>-17.100000000000001</v>
      </c>
      <c r="E1198" s="13">
        <v>50.0167</v>
      </c>
      <c r="F1198" s="13">
        <v>4279</v>
      </c>
      <c r="G1198">
        <v>88</v>
      </c>
      <c r="H1198">
        <v>18.923302329999999</v>
      </c>
      <c r="J1198" s="13">
        <v>3.9287489952983914</v>
      </c>
      <c r="AQ1198">
        <f t="shared" si="293"/>
        <v>2</v>
      </c>
      <c r="AR1198">
        <v>0</v>
      </c>
      <c r="AS1198">
        <v>0</v>
      </c>
      <c r="AT1198">
        <v>0</v>
      </c>
      <c r="AU1198">
        <v>0</v>
      </c>
      <c r="AV1198">
        <v>1</v>
      </c>
      <c r="AW1198">
        <v>0</v>
      </c>
      <c r="AX1198">
        <v>1</v>
      </c>
    </row>
    <row r="1199" spans="1:58">
      <c r="A1199" s="13" t="s">
        <v>274</v>
      </c>
      <c r="B1199" s="13" t="s">
        <v>271</v>
      </c>
      <c r="D1199" s="13">
        <v>-17.100000000000001</v>
      </c>
      <c r="E1199" s="13">
        <v>50.0167</v>
      </c>
      <c r="F1199" s="13">
        <v>4279</v>
      </c>
      <c r="G1199">
        <v>98</v>
      </c>
      <c r="H1199">
        <v>20.087255809999998</v>
      </c>
      <c r="J1199" s="13">
        <v>3.9512361462093479</v>
      </c>
      <c r="AQ1199">
        <f t="shared" si="293"/>
        <v>2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1</v>
      </c>
      <c r="AY1199"/>
      <c r="AZ1199"/>
      <c r="BC1199"/>
      <c r="BD1199"/>
      <c r="BE1199"/>
      <c r="BF1199"/>
    </row>
    <row r="1200" spans="1:58">
      <c r="A1200" t="s">
        <v>74</v>
      </c>
      <c r="B1200" s="13" t="s">
        <v>204</v>
      </c>
      <c r="D1200" s="14">
        <v>-12.617000000000001</v>
      </c>
      <c r="E1200" s="14">
        <v>39.049999999999997</v>
      </c>
      <c r="F1200" s="14">
        <v>3547</v>
      </c>
      <c r="G1200" s="54">
        <v>345</v>
      </c>
      <c r="H1200">
        <v>61.8</v>
      </c>
      <c r="J1200">
        <f>(F1200*100*Info!$B$11)/AI1200</f>
        <v>1.5455049225041713</v>
      </c>
      <c r="K1200">
        <f>2*((F1200*100*Info!$B$11)/AI1200^2)*(AJ1200/2)</f>
        <v>5.3588127285725769E-2</v>
      </c>
      <c r="L1200" s="26">
        <f t="shared" ref="L1200:L1231" si="294">(M1200/10.7)/J1200</f>
        <v>0.99281145555140382</v>
      </c>
      <c r="M1200" s="20">
        <f t="shared" ref="M1200:M1231" si="295">((U1200/0.242530073729142))*J1200</f>
        <v>16.418026410903515</v>
      </c>
      <c r="N1200" s="20">
        <f t="shared" ref="N1200:N1231" si="296">2*M1200*SQRT((0.5*K1200/J1200)^2+(0.5*V1200/U1200)^2)</f>
        <v>0.70987536285435526</v>
      </c>
      <c r="O1200">
        <v>1.6752750000000001</v>
      </c>
      <c r="P1200">
        <v>2.7437E-2</v>
      </c>
      <c r="Q1200"/>
      <c r="R1200"/>
      <c r="S1200">
        <v>4.5441669999999998</v>
      </c>
      <c r="T1200">
        <v>0.12825600000000001</v>
      </c>
      <c r="U1200">
        <v>2.5764170000000002</v>
      </c>
      <c r="V1200">
        <v>6.6550999999999999E-2</v>
      </c>
      <c r="W1200" s="37">
        <f>U1200*Info!$B$2</f>
        <v>1.2366801600000001</v>
      </c>
      <c r="X1200" s="37">
        <f>W1200*SQRT((0.5*V1200/U1200)^2+Info!$B$3^2)</f>
        <v>6.3863581139501302E-2</v>
      </c>
      <c r="Y1200" s="28">
        <f>W1200*Info!$D$2</f>
        <v>1.0017109296000002</v>
      </c>
      <c r="Z1200" s="28">
        <f>Y1200*SQRT(Info!$D$3^2+(X1200/W1200)^2)</f>
        <v>7.200349443777497E-2</v>
      </c>
      <c r="AA1200" s="37">
        <f t="shared" ref="AA1200:AA1231" si="297">IF(O1200-W1200&gt;0,O1200-W1200,0)</f>
        <v>0.43859483999999993</v>
      </c>
      <c r="AB1200" s="37">
        <f t="shared" ref="AB1200:AB1231" si="298">SQRT((0.5*P1200)^2+X1200^2)</f>
        <v>6.5320396800782415E-2</v>
      </c>
      <c r="AC1200" s="37">
        <f>(1-EXP(-Info!$B$6*H1200*1000))+(Info!$B$6/(Info!$B$6-Info!$B$7))*(EXP(-Info!$B$7*H1200*1000)-EXP(-Info!$B$6*H1200*1000))*(Info!$B$9-1)</f>
        <v>0.49043171801131086</v>
      </c>
      <c r="AD1200" s="37">
        <f>SQRT((Info!$B$6*EXP(-Info!$B$6*H1200*1000)+(Info!$B$6/(Info!$B$6+Info!$B$7))*(Info!$B$9-1)*(-Info!$B$7*EXP(-Info!$B$7*H1200*1000)+Info!$B$6*EXP(-Info!$B$6*H1200*1000)))^2*(0.01*H1200*1000)^2)</f>
        <v>3.4120426519745847E-3</v>
      </c>
      <c r="AE1200" s="37">
        <f t="shared" ref="AE1200:AE1231" si="299">IF(AA1200&gt;0,AA1200*AC1200*SQRT((AB1200/AA1200)^2+(AD1200/AC1200)^2),AA1200*AC1200*SQRT((AD1200/AC1200)^2))</f>
        <v>3.2070129512031934E-2</v>
      </c>
      <c r="AF1200" s="37">
        <f t="shared" ref="AF1200:AF1231" si="300">IF((S1200-Y1200-AA1200*AC1200)&gt;0,S1200-Y1200-AA1200*AC1200,0)</f>
        <v>3.3273552495079035</v>
      </c>
      <c r="AG1200" s="37">
        <f t="shared" ref="AG1200:AG1231" si="301">SQRT((T1200*0.5)^2+Z1200^2+AE1200^2)</f>
        <v>0.10161395968157717</v>
      </c>
      <c r="AH1200" s="37">
        <f t="shared" ref="AH1200:AH1231" si="302">AF1200/S1200</f>
        <v>0.73222556510531056</v>
      </c>
      <c r="AI1200">
        <f>AF1200*EXP(Info!$B$6*H1200*1000)</f>
        <v>5.8645046997084886</v>
      </c>
      <c r="AJ1200">
        <f>2*SQRT((EXP(Info!$B$6*H1200)*AG1200)^2+(Info!$B$6*H1200*0.01*AI1200)^2)</f>
        <v>0.20334314031592307</v>
      </c>
      <c r="AK1200">
        <f t="shared" ref="AK1200:AK1231" si="303">AA1200/0.752049334436339</f>
        <v>0.58319955874799989</v>
      </c>
      <c r="AL1200">
        <f t="shared" ref="AL1200:AL1231" si="304">AB1200/0.752049334436339*2</f>
        <v>0.17371306325200075</v>
      </c>
      <c r="AM1200"/>
      <c r="AN1200"/>
      <c r="AO1200">
        <f t="shared" ref="AO1200:AO1231" si="305">U1200/0.242530074</f>
        <v>10.623082562536142</v>
      </c>
      <c r="AP1200">
        <f t="shared" ref="AP1200:AP1231" si="306">O1200/U1200</f>
        <v>0.65023441469296317</v>
      </c>
      <c r="AQ1200">
        <f t="shared" si="293"/>
        <v>4</v>
      </c>
      <c r="AR1200">
        <v>1</v>
      </c>
      <c r="AS1200">
        <v>1</v>
      </c>
      <c r="AT1200">
        <v>0</v>
      </c>
      <c r="AU1200">
        <v>0</v>
      </c>
      <c r="AV1200">
        <v>1</v>
      </c>
      <c r="AW1200">
        <v>0</v>
      </c>
      <c r="AX1200">
        <v>1</v>
      </c>
    </row>
    <row r="1201" spans="1:52">
      <c r="A1201" t="s">
        <v>74</v>
      </c>
      <c r="B1201" s="13" t="s">
        <v>204</v>
      </c>
      <c r="D1201" s="14">
        <v>-12.617000000000001</v>
      </c>
      <c r="E1201" s="14">
        <v>39.049999999999997</v>
      </c>
      <c r="F1201" s="14">
        <v>3547</v>
      </c>
      <c r="G1201" s="54">
        <v>351</v>
      </c>
      <c r="H1201">
        <v>63</v>
      </c>
      <c r="J1201">
        <f>(F1201*100*Info!$B$11)/AI1201</f>
        <v>1.4300260458629854</v>
      </c>
      <c r="K1201">
        <f>2*((F1201*100*Info!$B$11)/AI1201^2)*(AJ1201/2)</f>
        <v>4.9848710595151939E-2</v>
      </c>
      <c r="L1201" s="26">
        <f t="shared" si="294"/>
        <v>1.0641759552897214</v>
      </c>
      <c r="M1201" s="20">
        <f t="shared" si="295"/>
        <v>16.283252867866054</v>
      </c>
      <c r="N1201" s="20">
        <f t="shared" si="296"/>
        <v>0.70134884513064399</v>
      </c>
      <c r="O1201">
        <v>1.7464139999999999</v>
      </c>
      <c r="P1201">
        <v>2.8642999999999998E-2</v>
      </c>
      <c r="Q1201"/>
      <c r="R1201"/>
      <c r="S1201">
        <v>4.839715</v>
      </c>
      <c r="T1201">
        <v>0.14186399999999999</v>
      </c>
      <c r="U1201">
        <v>2.7616130000000001</v>
      </c>
      <c r="V1201">
        <v>6.9866999999999999E-2</v>
      </c>
      <c r="W1201" s="37">
        <f>U1201*Info!$B$2</f>
        <v>1.3255742399999999</v>
      </c>
      <c r="X1201" s="37">
        <f>W1201*SQRT((0.5*V1201/U1201)^2+Info!$B$3^2)</f>
        <v>6.8366923078820391E-2</v>
      </c>
      <c r="Y1201" s="28">
        <f>W1201*Info!$D$2</f>
        <v>1.0737151344</v>
      </c>
      <c r="Z1201" s="28">
        <f>Y1201*SQRT(Info!$D$3^2+(X1201/W1201)^2)</f>
        <v>7.7128435784516058E-2</v>
      </c>
      <c r="AA1201" s="37">
        <f t="shared" si="297"/>
        <v>0.42083976000000001</v>
      </c>
      <c r="AB1201" s="37">
        <f t="shared" si="298"/>
        <v>6.9850852060052523E-2</v>
      </c>
      <c r="AC1201" s="37">
        <f>(1-EXP(-Info!$B$6*H1201*1000))+(Info!$B$6/(Info!$B$6-Info!$B$7))*(EXP(-Info!$B$7*H1201*1000)-EXP(-Info!$B$6*H1201*1000))*(Info!$B$9-1)</f>
        <v>0.49735582055334471</v>
      </c>
      <c r="AD1201" s="37">
        <f>SQRT((Info!$B$6*EXP(-Info!$B$6*H1201*1000)+(Info!$B$6/(Info!$B$6+Info!$B$7))*(Info!$B$9-1)*(-Info!$B$7*EXP(-Info!$B$7*H1201*1000)+Info!$B$6*EXP(-Info!$B$6*H1201*1000)))^2*(0.01*H1201*1000)^2)</f>
        <v>3.4389603277860275E-3</v>
      </c>
      <c r="AE1201" s="37">
        <f t="shared" si="299"/>
        <v>3.4770860029452469E-2</v>
      </c>
      <c r="AF1201" s="37">
        <f t="shared" si="300"/>
        <v>3.5566927614437271</v>
      </c>
      <c r="AG1201" s="37">
        <f t="shared" si="301"/>
        <v>0.11040451502431407</v>
      </c>
      <c r="AH1201" s="37">
        <f t="shared" si="302"/>
        <v>0.73489715023378999</v>
      </c>
      <c r="AI1201">
        <f>AF1201*EXP(Info!$B$6*H1201*1000)</f>
        <v>6.3380809794821911</v>
      </c>
      <c r="AJ1201">
        <f>2*SQRT((EXP(Info!$B$6*H1201)*AG1201)^2+(Info!$B$6*H1201*0.01*AI1201)^2)</f>
        <v>0.22093665034204307</v>
      </c>
      <c r="AK1201">
        <f t="shared" si="303"/>
        <v>0.55959062887199995</v>
      </c>
      <c r="AL1201">
        <f t="shared" si="304"/>
        <v>0.18576135596850368</v>
      </c>
      <c r="AM1201"/>
      <c r="AN1201"/>
      <c r="AO1201">
        <f t="shared" si="305"/>
        <v>11.386682708883352</v>
      </c>
      <c r="AP1201">
        <f t="shared" si="306"/>
        <v>0.63238911462250502</v>
      </c>
      <c r="AQ1201">
        <f t="shared" si="293"/>
        <v>4</v>
      </c>
      <c r="AR1201">
        <v>1</v>
      </c>
      <c r="AS1201">
        <v>1</v>
      </c>
      <c r="AT1201">
        <v>0</v>
      </c>
      <c r="AU1201">
        <v>0</v>
      </c>
      <c r="AV1201">
        <v>1</v>
      </c>
      <c r="AW1201">
        <v>0</v>
      </c>
      <c r="AX1201">
        <v>1</v>
      </c>
    </row>
    <row r="1202" spans="1:52">
      <c r="A1202" t="s">
        <v>74</v>
      </c>
      <c r="B1202" s="13" t="s">
        <v>204</v>
      </c>
      <c r="D1202" s="14">
        <v>-12.617000000000001</v>
      </c>
      <c r="E1202" s="14">
        <v>39.049999999999997</v>
      </c>
      <c r="F1202" s="14">
        <v>3547</v>
      </c>
      <c r="G1202" s="54">
        <v>355</v>
      </c>
      <c r="H1202">
        <v>63.7</v>
      </c>
      <c r="J1202">
        <f>(F1202*100*Info!$B$11)/AI1202</f>
        <v>1.4212475720612519</v>
      </c>
      <c r="K1202">
        <f>2*((F1202*100*Info!$B$11)/AI1202^2)*(AJ1202/2)</f>
        <v>4.7317275581992294E-2</v>
      </c>
      <c r="L1202" s="26">
        <f t="shared" si="294"/>
        <v>1.072327560224301</v>
      </c>
      <c r="M1202" s="20">
        <f t="shared" si="295"/>
        <v>16.307259473227742</v>
      </c>
      <c r="N1202" s="20">
        <f t="shared" si="296"/>
        <v>0.67880583765893965</v>
      </c>
      <c r="O1202">
        <v>1.7610619999999999</v>
      </c>
      <c r="P1202">
        <v>2.8842E-2</v>
      </c>
      <c r="Q1202"/>
      <c r="R1202"/>
      <c r="S1202">
        <v>4.8509460000000004</v>
      </c>
      <c r="T1202">
        <v>0.12609600000000001</v>
      </c>
      <c r="U1202">
        <v>2.7827670000000002</v>
      </c>
      <c r="V1202">
        <v>6.9530999999999996E-2</v>
      </c>
      <c r="W1202" s="37">
        <f>U1202*Info!$B$2</f>
        <v>1.3357281599999999</v>
      </c>
      <c r="X1202" s="37">
        <f>W1202*SQRT((0.5*V1202/U1202)^2+Info!$B$3^2)</f>
        <v>6.8839632097332307E-2</v>
      </c>
      <c r="Y1202" s="28">
        <f>W1202*Info!$D$2</f>
        <v>1.0819398096000001</v>
      </c>
      <c r="Z1202" s="28">
        <f>Y1202*SQRT(Info!$D$3^2+(X1202/W1202)^2)</f>
        <v>7.7689596175512202E-2</v>
      </c>
      <c r="AA1202" s="37">
        <f t="shared" si="297"/>
        <v>0.42533383999999996</v>
      </c>
      <c r="AB1202" s="37">
        <f t="shared" si="298"/>
        <v>7.0333919187658411E-2</v>
      </c>
      <c r="AC1202" s="37">
        <f>(1-EXP(-Info!$B$6*H1202*1000))+(Info!$B$6/(Info!$B$6-Info!$B$7))*(EXP(-Info!$B$7*H1202*1000)-EXP(-Info!$B$6*H1202*1000))*(Info!$B$9-1)</f>
        <v>0.5013577239634468</v>
      </c>
      <c r="AD1202" s="37">
        <f>SQRT((Info!$B$6*EXP(-Info!$B$6*H1202*1000)+(Info!$B$6/(Info!$B$6+Info!$B$7))*(Info!$B$9-1)*(-Info!$B$7*EXP(-Info!$B$7*H1202*1000)+Info!$B$6*EXP(-Info!$B$6*H1202*1000)))^2*(0.01*H1202*1000)^2)</f>
        <v>3.4541736198981936E-3</v>
      </c>
      <c r="AE1202" s="37">
        <f t="shared" si="299"/>
        <v>3.5293046307446903E-2</v>
      </c>
      <c r="AF1202" s="37">
        <f t="shared" si="300"/>
        <v>3.5557617844529674</v>
      </c>
      <c r="AG1202" s="37">
        <f t="shared" si="301"/>
        <v>0.10609581884114827</v>
      </c>
      <c r="AH1202" s="37">
        <f t="shared" si="302"/>
        <v>0.73300378615902284</v>
      </c>
      <c r="AI1202">
        <f>AF1202*EXP(Info!$B$6*H1202*1000)</f>
        <v>6.3772287528366647</v>
      </c>
      <c r="AJ1202">
        <f>2*SQRT((EXP(Info!$B$6*H1202)*AG1202)^2+(Info!$B$6*H1202*0.01*AI1202)^2)</f>
        <v>0.21231564174969283</v>
      </c>
      <c r="AK1202">
        <f t="shared" si="303"/>
        <v>0.56556640704799999</v>
      </c>
      <c r="AL1202">
        <f t="shared" si="304"/>
        <v>0.18704602468765877</v>
      </c>
      <c r="AM1202"/>
      <c r="AN1202"/>
      <c r="AO1202">
        <f t="shared" si="305"/>
        <v>11.473904881585943</v>
      </c>
      <c r="AP1202">
        <f t="shared" si="306"/>
        <v>0.6328456532652571</v>
      </c>
      <c r="AQ1202">
        <f t="shared" si="293"/>
        <v>4</v>
      </c>
      <c r="AR1202">
        <v>1</v>
      </c>
      <c r="AS1202">
        <v>1</v>
      </c>
      <c r="AT1202">
        <v>0</v>
      </c>
      <c r="AU1202">
        <v>0</v>
      </c>
      <c r="AV1202">
        <v>1</v>
      </c>
      <c r="AW1202">
        <v>0</v>
      </c>
      <c r="AX1202">
        <v>1</v>
      </c>
    </row>
    <row r="1203" spans="1:52">
      <c r="A1203" t="s">
        <v>74</v>
      </c>
      <c r="B1203" s="13" t="s">
        <v>204</v>
      </c>
      <c r="D1203" s="14">
        <v>-12.617000000000001</v>
      </c>
      <c r="E1203" s="14">
        <v>39.049999999999997</v>
      </c>
      <c r="F1203" s="14">
        <v>3547</v>
      </c>
      <c r="G1203" s="54">
        <v>361</v>
      </c>
      <c r="H1203">
        <v>64.900000000000006</v>
      </c>
      <c r="J1203">
        <f>(F1203*100*Info!$B$11)/AI1203</f>
        <v>1.4112639934056297</v>
      </c>
      <c r="K1203">
        <f>2*((F1203*100*Info!$B$11)/AI1203^2)*(AJ1203/2)</f>
        <v>4.7669233855919473E-2</v>
      </c>
      <c r="L1203" s="26">
        <f t="shared" si="294"/>
        <v>1.0574909764485998</v>
      </c>
      <c r="M1203" s="20">
        <f t="shared" si="295"/>
        <v>15.968668641021985</v>
      </c>
      <c r="N1203" s="20">
        <f t="shared" si="296"/>
        <v>0.6697670746549903</v>
      </c>
      <c r="O1203">
        <v>1.7274989999999999</v>
      </c>
      <c r="P1203">
        <v>2.8358000000000001E-2</v>
      </c>
      <c r="Q1203"/>
      <c r="R1203"/>
      <c r="S1203">
        <v>4.8171670000000004</v>
      </c>
      <c r="T1203">
        <v>0.13622699999999999</v>
      </c>
      <c r="U1203">
        <v>2.744265</v>
      </c>
      <c r="V1203">
        <v>6.8235000000000004E-2</v>
      </c>
      <c r="W1203" s="37">
        <f>U1203*Info!$B$2</f>
        <v>1.3172472</v>
      </c>
      <c r="X1203" s="37">
        <f>W1203*SQRT((0.5*V1203/U1203)^2+Info!$B$3^2)</f>
        <v>6.7867790163888497E-2</v>
      </c>
      <c r="Y1203" s="28">
        <f>W1203*Info!$D$2</f>
        <v>1.0669702320000001</v>
      </c>
      <c r="Z1203" s="28">
        <f>Y1203*SQRT(Info!$D$3^2+(X1203/W1203)^2)</f>
        <v>7.6603423731606973E-2</v>
      </c>
      <c r="AA1203" s="37">
        <f t="shared" si="297"/>
        <v>0.41025179999999994</v>
      </c>
      <c r="AB1203" s="37">
        <f t="shared" si="298"/>
        <v>6.9333116061010849E-2</v>
      </c>
      <c r="AC1203" s="37">
        <f>(1-EXP(-Info!$B$6*H1203*1000))+(Info!$B$6/(Info!$B$6-Info!$B$7))*(EXP(-Info!$B$7*H1203*1000)-EXP(-Info!$B$6*H1203*1000))*(Info!$B$9-1)</f>
        <v>0.50815504437981829</v>
      </c>
      <c r="AD1203" s="37">
        <f>SQRT((Info!$B$6*EXP(-Info!$B$6*H1203*1000)+(Info!$B$6/(Info!$B$6+Info!$B$7))*(Info!$B$9-1)*(-Info!$B$7*EXP(-Info!$B$7*H1203*1000)+Info!$B$6*EXP(-Info!$B$6*H1203*1000)))^2*(0.01*H1203*1000)^2)</f>
        <v>3.4794294062670691E-3</v>
      </c>
      <c r="AE1203" s="37">
        <f t="shared" si="299"/>
        <v>3.5260877602744246E-2</v>
      </c>
      <c r="AF1203" s="37">
        <f t="shared" si="300"/>
        <v>3.5417252463641002</v>
      </c>
      <c r="AG1203" s="37">
        <f t="shared" si="301"/>
        <v>0.10840139712646621</v>
      </c>
      <c r="AH1203" s="37">
        <f t="shared" si="302"/>
        <v>0.73522990719734227</v>
      </c>
      <c r="AI1203">
        <f>AF1203*EXP(Info!$B$6*H1203*1000)</f>
        <v>6.4223426118710751</v>
      </c>
      <c r="AJ1203">
        <f>2*SQRT((EXP(Info!$B$6*H1203)*AG1203)^2+(Info!$B$6*H1203*0.01*AI1203)^2)</f>
        <v>0.21693188042680045</v>
      </c>
      <c r="AK1203">
        <f t="shared" si="303"/>
        <v>0.54551181845999996</v>
      </c>
      <c r="AL1203">
        <f t="shared" si="304"/>
        <v>0.18438448885265224</v>
      </c>
      <c r="AM1203"/>
      <c r="AN1203"/>
      <c r="AO1203">
        <f t="shared" si="305"/>
        <v>11.315153435363236</v>
      </c>
      <c r="AP1203">
        <f t="shared" si="306"/>
        <v>0.62949423616159517</v>
      </c>
      <c r="AQ1203">
        <f t="shared" si="293"/>
        <v>4</v>
      </c>
      <c r="AR1203">
        <v>1</v>
      </c>
      <c r="AS1203">
        <v>1</v>
      </c>
      <c r="AT1203">
        <v>0</v>
      </c>
      <c r="AU1203">
        <v>0</v>
      </c>
      <c r="AV1203">
        <v>1</v>
      </c>
      <c r="AW1203">
        <v>0</v>
      </c>
      <c r="AX1203">
        <v>1</v>
      </c>
      <c r="AZ1203"/>
    </row>
    <row r="1204" spans="1:52">
      <c r="A1204" t="s">
        <v>74</v>
      </c>
      <c r="B1204" s="13" t="s">
        <v>204</v>
      </c>
      <c r="D1204" s="14">
        <v>-12.617000000000001</v>
      </c>
      <c r="E1204" s="14">
        <v>39.049999999999997</v>
      </c>
      <c r="F1204" s="14">
        <v>3547</v>
      </c>
      <c r="G1204" s="54">
        <v>365</v>
      </c>
      <c r="H1204">
        <v>65.8</v>
      </c>
      <c r="J1204">
        <f>(F1204*100*Info!$B$11)/AI1204</f>
        <v>1.3966335540818493</v>
      </c>
      <c r="K1204">
        <f>2*((F1204*100*Info!$B$11)/AI1204^2)*(AJ1204/2)</f>
        <v>4.7973760264102806E-2</v>
      </c>
      <c r="L1204" s="26">
        <f t="shared" si="294"/>
        <v>1.0381689676261701</v>
      </c>
      <c r="M1204" s="20">
        <f t="shared" si="295"/>
        <v>15.514375280427476</v>
      </c>
      <c r="N1204" s="20">
        <f t="shared" si="296"/>
        <v>0.66349780596159991</v>
      </c>
      <c r="O1204">
        <v>1.7358039999999999</v>
      </c>
      <c r="P1204">
        <v>2.8431000000000001E-2</v>
      </c>
      <c r="Q1204"/>
      <c r="R1204"/>
      <c r="S1204">
        <v>4.8240410000000002</v>
      </c>
      <c r="T1204">
        <v>0.148534</v>
      </c>
      <c r="U1204">
        <v>2.6941229999999998</v>
      </c>
      <c r="V1204">
        <v>6.8639000000000006E-2</v>
      </c>
      <c r="W1204" s="37">
        <f>U1204*Info!$B$2</f>
        <v>1.2931790399999998</v>
      </c>
      <c r="X1204" s="37">
        <f>W1204*SQRT((0.5*V1204/U1204)^2+Info!$B$3^2)</f>
        <v>6.6724445770856011E-2</v>
      </c>
      <c r="Y1204" s="28">
        <f>W1204*Info!$D$2</f>
        <v>1.0474750224</v>
      </c>
      <c r="Z1204" s="28">
        <f>Y1204*SQRT(Info!$D$3^2+(X1204/W1204)^2)</f>
        <v>7.5259992776738643E-2</v>
      </c>
      <c r="AA1204" s="37">
        <f t="shared" si="297"/>
        <v>0.44262496000000007</v>
      </c>
      <c r="AB1204" s="37">
        <f t="shared" si="298"/>
        <v>6.8221932717256725E-2</v>
      </c>
      <c r="AC1204" s="37">
        <f>(1-EXP(-Info!$B$6*H1204*1000))+(Info!$B$6/(Info!$B$6-Info!$B$7))*(EXP(-Info!$B$7*H1204*1000)-EXP(-Info!$B$6*H1204*1000))*(Info!$B$9-1)</f>
        <v>0.5132011936624451</v>
      </c>
      <c r="AD1204" s="37">
        <f>SQRT((Info!$B$6*EXP(-Info!$B$6*H1204*1000)+(Info!$B$6/(Info!$B$6+Info!$B$7))*(Info!$B$9-1)*(-Info!$B$7*EXP(-Info!$B$7*H1204*1000)+Info!$B$6*EXP(-Info!$B$6*H1204*1000)))^2*(0.01*H1204*1000)^2)</f>
        <v>3.4976981284820263E-3</v>
      </c>
      <c r="AE1204" s="37">
        <f t="shared" si="299"/>
        <v>3.5045789633453964E-2</v>
      </c>
      <c r="AF1204" s="37">
        <f t="shared" si="300"/>
        <v>3.5494103197832083</v>
      </c>
      <c r="AG1204" s="37">
        <f t="shared" si="301"/>
        <v>0.11139057937180802</v>
      </c>
      <c r="AH1204" s="37">
        <f t="shared" si="302"/>
        <v>0.73577532193097206</v>
      </c>
      <c r="AI1204">
        <f>AF1204*EXP(Info!$B$6*H1204*1000)</f>
        <v>6.4896198827234706</v>
      </c>
      <c r="AJ1204">
        <f>2*SQRT((EXP(Info!$B$6*H1204)*AG1204)^2+(Info!$B$6*H1204*0.01*AI1204)^2)</f>
        <v>0.22291564422823915</v>
      </c>
      <c r="AK1204">
        <f t="shared" si="303"/>
        <v>0.5885584093120001</v>
      </c>
      <c r="AL1204">
        <f t="shared" si="304"/>
        <v>0.18142940786827252</v>
      </c>
      <c r="AM1204"/>
      <c r="AN1204"/>
      <c r="AO1204">
        <f t="shared" si="305"/>
        <v>11.108407941194129</v>
      </c>
      <c r="AP1204">
        <f t="shared" si="306"/>
        <v>0.64429278099032594</v>
      </c>
      <c r="AQ1204">
        <f t="shared" si="293"/>
        <v>4</v>
      </c>
      <c r="AR1204">
        <v>1</v>
      </c>
      <c r="AS1204">
        <v>1</v>
      </c>
      <c r="AT1204">
        <v>0</v>
      </c>
      <c r="AU1204">
        <v>0</v>
      </c>
      <c r="AV1204">
        <v>1</v>
      </c>
      <c r="AW1204">
        <v>0</v>
      </c>
      <c r="AX1204">
        <v>1</v>
      </c>
    </row>
    <row r="1205" spans="1:52">
      <c r="A1205" t="s">
        <v>74</v>
      </c>
      <c r="B1205" s="13" t="s">
        <v>204</v>
      </c>
      <c r="D1205" s="14">
        <v>-12.617000000000001</v>
      </c>
      <c r="E1205" s="14">
        <v>39.049999999999997</v>
      </c>
      <c r="F1205" s="14">
        <v>3547</v>
      </c>
      <c r="G1205" s="54">
        <v>375</v>
      </c>
      <c r="H1205">
        <v>68.599999999999994</v>
      </c>
      <c r="J1205">
        <f>(F1205*100*Info!$B$11)/AI1205</f>
        <v>1.2640374489329993</v>
      </c>
      <c r="K1205">
        <f>2*((F1205*100*Info!$B$11)/AI1205^2)*(AJ1205/2)</f>
        <v>3.6508475191837995E-2</v>
      </c>
      <c r="L1205" s="26">
        <f t="shared" si="294"/>
        <v>0.98140560538317934</v>
      </c>
      <c r="M1205" s="20">
        <f t="shared" si="295"/>
        <v>13.273707784428966</v>
      </c>
      <c r="N1205" s="20">
        <f t="shared" si="296"/>
        <v>0.51755772713327264</v>
      </c>
      <c r="O1205">
        <v>1.6093919999999999</v>
      </c>
      <c r="P1205">
        <v>2.6357999999999999E-2</v>
      </c>
      <c r="Q1205"/>
      <c r="R1205"/>
      <c r="S1205">
        <v>5.0170570000000003</v>
      </c>
      <c r="T1205">
        <v>0.13374800000000001</v>
      </c>
      <c r="U1205">
        <v>2.546818</v>
      </c>
      <c r="V1205">
        <v>6.6711000000000006E-2</v>
      </c>
      <c r="W1205" s="37">
        <f>U1205*Info!$B$2</f>
        <v>1.2224726399999999</v>
      </c>
      <c r="X1205" s="37">
        <f>W1205*SQRT((0.5*V1205/U1205)^2+Info!$B$3^2)</f>
        <v>6.3185749833969879E-2</v>
      </c>
      <c r="Y1205" s="28">
        <f>W1205*Info!$D$2</f>
        <v>0.99020283840000001</v>
      </c>
      <c r="Z1205" s="28">
        <f>Y1205*SQRT(Info!$D$3^2+(X1205/W1205)^2)</f>
        <v>7.1208801205201469E-2</v>
      </c>
      <c r="AA1205" s="37">
        <f t="shared" si="297"/>
        <v>0.38691936000000005</v>
      </c>
      <c r="AB1205" s="37">
        <f t="shared" si="298"/>
        <v>6.4545526747258206E-2</v>
      </c>
      <c r="AC1205" s="37">
        <f>(1-EXP(-Info!$B$6*H1205*1000))+(Info!$B$6/(Info!$B$6-Info!$B$7))*(EXP(-Info!$B$7*H1205*1000)-EXP(-Info!$B$6*H1205*1000))*(Info!$B$9-1)</f>
        <v>0.52862045337241559</v>
      </c>
      <c r="AD1205" s="37">
        <f>SQRT((Info!$B$6*EXP(-Info!$B$6*H1205*1000)+(Info!$B$6/(Info!$B$6+Info!$B$7))*(Info!$B$9-1)*(-Info!$B$7*EXP(-Info!$B$7*H1205*1000)+Info!$B$6*EXP(-Info!$B$6*H1205*1000)))^2*(0.01*H1205*1000)^2)</f>
        <v>3.550939170840344E-3</v>
      </c>
      <c r="AE1205" s="37">
        <f t="shared" si="299"/>
        <v>3.4147736643851866E-2</v>
      </c>
      <c r="AF1205" s="37">
        <f t="shared" si="300"/>
        <v>3.8223206740982354</v>
      </c>
      <c r="AG1205" s="37">
        <f t="shared" si="301"/>
        <v>0.10348378212541214</v>
      </c>
      <c r="AH1205" s="37">
        <f t="shared" si="302"/>
        <v>0.7618651081895691</v>
      </c>
      <c r="AI1205">
        <f>AF1205*EXP(Info!$B$6*H1205*1000)</f>
        <v>7.1703737014272075</v>
      </c>
      <c r="AJ1205">
        <f>2*SQRT((EXP(Info!$B$6*H1205)*AG1205)^2+(Info!$B$6*H1205*0.01*AI1205)^2)</f>
        <v>0.20709782816619576</v>
      </c>
      <c r="AK1205">
        <f t="shared" si="303"/>
        <v>0.51448667299200002</v>
      </c>
      <c r="AL1205">
        <f t="shared" si="304"/>
        <v>0.17165237383165846</v>
      </c>
      <c r="AM1205"/>
      <c r="AN1205"/>
      <c r="AO1205">
        <f t="shared" si="305"/>
        <v>10.501039965872438</v>
      </c>
      <c r="AP1205">
        <f t="shared" si="306"/>
        <v>0.63192265799911884</v>
      </c>
      <c r="AQ1205">
        <f t="shared" si="293"/>
        <v>4</v>
      </c>
      <c r="AR1205">
        <v>1</v>
      </c>
      <c r="AS1205">
        <v>1</v>
      </c>
      <c r="AT1205">
        <v>0</v>
      </c>
      <c r="AU1205">
        <v>0</v>
      </c>
      <c r="AV1205">
        <v>1</v>
      </c>
      <c r="AW1205">
        <v>0</v>
      </c>
      <c r="AX1205">
        <v>1</v>
      </c>
    </row>
    <row r="1206" spans="1:52">
      <c r="A1206" t="s">
        <v>74</v>
      </c>
      <c r="B1206" s="13" t="s">
        <v>204</v>
      </c>
      <c r="D1206" s="14">
        <v>-12.617000000000001</v>
      </c>
      <c r="E1206" s="14">
        <v>39.049999999999997</v>
      </c>
      <c r="F1206" s="14">
        <v>3547</v>
      </c>
      <c r="G1206" s="54">
        <v>381</v>
      </c>
      <c r="H1206">
        <v>70.3</v>
      </c>
      <c r="J1206">
        <f>(F1206*100*Info!$B$11)/AI1206</f>
        <v>1.3585221646862857</v>
      </c>
      <c r="K1206">
        <f>2*((F1206*100*Info!$B$11)/AI1206^2)*(AJ1206/2)</f>
        <v>3.9250498190415213E-2</v>
      </c>
      <c r="L1206" s="26">
        <f t="shared" si="294"/>
        <v>0.91541937689719788</v>
      </c>
      <c r="M1206" s="20">
        <f t="shared" si="295"/>
        <v>13.306707394430228</v>
      </c>
      <c r="N1206" s="20">
        <f t="shared" si="296"/>
        <v>0.50524996284471446</v>
      </c>
      <c r="O1206">
        <v>1.4282300000000001</v>
      </c>
      <c r="P1206">
        <v>2.3404999999999999E-2</v>
      </c>
      <c r="Q1206"/>
      <c r="R1206"/>
      <c r="S1206">
        <v>4.5799440000000002</v>
      </c>
      <c r="T1206">
        <v>0.124005</v>
      </c>
      <c r="U1206">
        <v>2.3755790000000001</v>
      </c>
      <c r="V1206">
        <v>5.8525000000000001E-2</v>
      </c>
      <c r="W1206" s="37">
        <f>U1206*Info!$B$2</f>
        <v>1.1402779199999999</v>
      </c>
      <c r="X1206" s="37">
        <f>W1206*SQRT((0.5*V1206/U1206)^2+Info!$B$3^2)</f>
        <v>5.8718603977775362E-2</v>
      </c>
      <c r="Y1206" s="28">
        <f>W1206*Info!$D$2</f>
        <v>0.92362511520000001</v>
      </c>
      <c r="Z1206" s="28">
        <f>Y1206*SQRT(Info!$D$3^2+(X1206/W1206)^2)</f>
        <v>6.629373131939903E-2</v>
      </c>
      <c r="AA1206" s="37">
        <f t="shared" si="297"/>
        <v>0.28795208000000017</v>
      </c>
      <c r="AB1206" s="37">
        <f t="shared" si="298"/>
        <v>5.987339107941704E-2</v>
      </c>
      <c r="AC1206" s="37">
        <f>(1-EXP(-Info!$B$6*H1206*1000))+(Info!$B$6/(Info!$B$6-Info!$B$7))*(EXP(-Info!$B$7*H1206*1000)-EXP(-Info!$B$6*H1206*1000))*(Info!$B$9-1)</f>
        <v>0.53777892677220906</v>
      </c>
      <c r="AD1206" s="37">
        <f>SQRT((Info!$B$6*EXP(-Info!$B$6*H1206*1000)+(Info!$B$6/(Info!$B$6+Info!$B$7))*(Info!$B$9-1)*(-Info!$B$7*EXP(-Info!$B$7*H1206*1000)+Info!$B$6*EXP(-Info!$B$6*H1206*1000)))^2*(0.01*H1206*1000)^2)</f>
        <v>3.5806849154503572E-3</v>
      </c>
      <c r="AE1206" s="37">
        <f t="shared" si="299"/>
        <v>3.2215152168547034E-2</v>
      </c>
      <c r="AF1206" s="37">
        <f t="shared" si="300"/>
        <v>3.5014643242557746</v>
      </c>
      <c r="AG1206" s="37">
        <f t="shared" si="301"/>
        <v>9.6317105686068605E-2</v>
      </c>
      <c r="AH1206" s="37">
        <f t="shared" si="302"/>
        <v>0.76452120904879506</v>
      </c>
      <c r="AI1206">
        <f>AF1206*EXP(Info!$B$6*H1206*1000)</f>
        <v>6.6716768537532953</v>
      </c>
      <c r="AJ1206">
        <f>2*SQRT((EXP(Info!$B$6*H1206)*AG1206)^2+(Info!$B$6*H1206*0.01*AI1206)^2)</f>
        <v>0.19275845995177401</v>
      </c>
      <c r="AK1206">
        <f t="shared" si="303"/>
        <v>0.38288988077600022</v>
      </c>
      <c r="AL1206">
        <f t="shared" si="304"/>
        <v>0.15922729623660167</v>
      </c>
      <c r="AM1206"/>
      <c r="AN1206"/>
      <c r="AO1206">
        <f t="shared" si="305"/>
        <v>9.7949873218609582</v>
      </c>
      <c r="AP1206">
        <f t="shared" si="306"/>
        <v>0.60121343049420795</v>
      </c>
      <c r="AQ1206">
        <f t="shared" si="293"/>
        <v>4</v>
      </c>
      <c r="AR1206">
        <v>1</v>
      </c>
      <c r="AS1206">
        <v>1</v>
      </c>
      <c r="AT1206">
        <v>0</v>
      </c>
      <c r="AU1206">
        <v>0</v>
      </c>
      <c r="AV1206">
        <v>1</v>
      </c>
      <c r="AW1206">
        <v>0</v>
      </c>
      <c r="AX1206">
        <v>1</v>
      </c>
    </row>
    <row r="1207" spans="1:52">
      <c r="A1207" t="s">
        <v>74</v>
      </c>
      <c r="B1207" s="13" t="s">
        <v>204</v>
      </c>
      <c r="D1207" s="14">
        <v>-12.617000000000001</v>
      </c>
      <c r="E1207" s="14">
        <v>39.049999999999997</v>
      </c>
      <c r="F1207" s="14">
        <v>3547</v>
      </c>
      <c r="G1207" s="54">
        <v>385</v>
      </c>
      <c r="H1207">
        <v>71.400000000000006</v>
      </c>
      <c r="J1207">
        <f>(F1207*100*Info!$B$11)/AI1207</f>
        <v>1.359321365252768</v>
      </c>
      <c r="K1207">
        <f>2*((F1207*100*Info!$B$11)/AI1207^2)*(AJ1207/2)</f>
        <v>4.0913400241098886E-2</v>
      </c>
      <c r="L1207" s="26">
        <f t="shared" si="294"/>
        <v>0.9132957362243006</v>
      </c>
      <c r="M1207" s="20">
        <f t="shared" si="295"/>
        <v>13.283647755370245</v>
      </c>
      <c r="N1207" s="20">
        <f t="shared" si="296"/>
        <v>0.54009053292802023</v>
      </c>
      <c r="O1207">
        <v>1.485347</v>
      </c>
      <c r="P1207">
        <v>2.4330000000000001E-2</v>
      </c>
      <c r="Q1207"/>
      <c r="R1207"/>
      <c r="S1207">
        <v>4.5747910000000003</v>
      </c>
      <c r="T1207">
        <v>0.13533100000000001</v>
      </c>
      <c r="U1207">
        <v>2.3700679999999998</v>
      </c>
      <c r="V1207">
        <v>6.4784999999999995E-2</v>
      </c>
      <c r="W1207" s="37">
        <f>U1207*Info!$B$2</f>
        <v>1.1376326399999999</v>
      </c>
      <c r="X1207" s="37">
        <f>W1207*SQRT((0.5*V1207/U1207)^2+Info!$B$3^2)</f>
        <v>5.8968405112767158E-2</v>
      </c>
      <c r="Y1207" s="28">
        <f>W1207*Info!$D$2</f>
        <v>0.92148243839999999</v>
      </c>
      <c r="Z1207" s="28">
        <f>Y1207*SQRT(Info!$D$3^2+(X1207/W1207)^2)</f>
        <v>6.6364624581109977E-2</v>
      </c>
      <c r="AA1207" s="37">
        <f t="shared" si="297"/>
        <v>0.34771436000000011</v>
      </c>
      <c r="AB1207" s="37">
        <f t="shared" si="298"/>
        <v>6.0210132258145921E-2</v>
      </c>
      <c r="AC1207" s="37">
        <f>(1-EXP(-Info!$B$6*H1207*1000))+(Info!$B$6/(Info!$B$6-Info!$B$7))*(EXP(-Info!$B$7*H1207*1000)-EXP(-Info!$B$6*H1207*1000))*(Info!$B$9-1)</f>
        <v>0.54362459416778852</v>
      </c>
      <c r="AD1207" s="37">
        <f>SQRT((Info!$B$6*EXP(-Info!$B$6*H1207*1000)+(Info!$B$6/(Info!$B$6+Info!$B$7))*(Info!$B$9-1)*(-Info!$B$7*EXP(-Info!$B$7*H1207*1000)+Info!$B$6*EXP(-Info!$B$6*H1207*1000)))^2*(0.01*H1207*1000)^2)</f>
        <v>3.598924577628507E-3</v>
      </c>
      <c r="AE1207" s="37">
        <f t="shared" si="299"/>
        <v>3.2755621680220198E-2</v>
      </c>
      <c r="AF1207" s="37">
        <f t="shared" si="300"/>
        <v>3.4642824837586881</v>
      </c>
      <c r="AG1207" s="37">
        <f t="shared" si="301"/>
        <v>0.10027868187057196</v>
      </c>
      <c r="AH1207" s="37">
        <f t="shared" si="302"/>
        <v>0.75725480874616735</v>
      </c>
      <c r="AI1207">
        <f>AF1207*EXP(Info!$B$6*H1207*1000)</f>
        <v>6.6677543023558083</v>
      </c>
      <c r="AJ1207">
        <f>2*SQRT((EXP(Info!$B$6*H1207)*AG1207)^2+(Info!$B$6*H1207*0.01*AI1207)^2)</f>
        <v>0.20068874620451846</v>
      </c>
      <c r="AK1207">
        <f t="shared" si="303"/>
        <v>0.46235578449200015</v>
      </c>
      <c r="AL1207">
        <f t="shared" si="304"/>
        <v>0.16012282572731326</v>
      </c>
      <c r="AM1207"/>
      <c r="AN1207"/>
      <c r="AO1207">
        <f t="shared" si="305"/>
        <v>9.7722643666863345</v>
      </c>
      <c r="AP1207">
        <f t="shared" si="306"/>
        <v>0.62671071040999671</v>
      </c>
      <c r="AQ1207">
        <f t="shared" si="293"/>
        <v>4</v>
      </c>
      <c r="AR1207">
        <v>1</v>
      </c>
      <c r="AS1207">
        <v>1</v>
      </c>
      <c r="AT1207">
        <v>0</v>
      </c>
      <c r="AU1207">
        <v>0</v>
      </c>
      <c r="AV1207">
        <v>1</v>
      </c>
      <c r="AW1207">
        <v>0</v>
      </c>
      <c r="AX1207">
        <v>1</v>
      </c>
      <c r="AZ1207" s="45"/>
    </row>
    <row r="1208" spans="1:52">
      <c r="A1208" t="s">
        <v>74</v>
      </c>
      <c r="B1208" s="13" t="s">
        <v>204</v>
      </c>
      <c r="D1208" s="14">
        <v>-12.617000000000001</v>
      </c>
      <c r="E1208" s="14">
        <v>39.049999999999997</v>
      </c>
      <c r="F1208" s="14">
        <v>3547</v>
      </c>
      <c r="G1208" s="54">
        <v>391</v>
      </c>
      <c r="H1208">
        <v>73.099999999999994</v>
      </c>
      <c r="J1208">
        <f>(F1208*100*Info!$B$11)/AI1208</f>
        <v>1.2400043529158979</v>
      </c>
      <c r="K1208">
        <f>2*((F1208*100*Info!$B$11)/AI1208^2)*(AJ1208/2)</f>
        <v>3.2799299601381629E-2</v>
      </c>
      <c r="L1208" s="26">
        <f t="shared" si="294"/>
        <v>0.90948736373831929</v>
      </c>
      <c r="M1208" s="20">
        <f t="shared" si="295"/>
        <v>12.06712070254547</v>
      </c>
      <c r="N1208" s="20">
        <f t="shared" si="296"/>
        <v>0.43803639899488078</v>
      </c>
      <c r="O1208">
        <v>1.419287</v>
      </c>
      <c r="P1208">
        <v>2.3265000000000001E-2</v>
      </c>
      <c r="Q1208"/>
      <c r="R1208"/>
      <c r="S1208">
        <v>4.8147659999999997</v>
      </c>
      <c r="T1208">
        <v>0.125053</v>
      </c>
      <c r="U1208">
        <v>2.360185</v>
      </c>
      <c r="V1208">
        <v>5.8674999999999998E-2</v>
      </c>
      <c r="W1208" s="37">
        <f>U1208*Info!$B$2</f>
        <v>1.1328887999999999</v>
      </c>
      <c r="X1208" s="37">
        <f>W1208*SQRT((0.5*V1208/U1208)^2+Info!$B$3^2)</f>
        <v>5.836861577006603E-2</v>
      </c>
      <c r="Y1208" s="28">
        <f>W1208*Info!$D$2</f>
        <v>0.91763992800000005</v>
      </c>
      <c r="Z1208" s="28">
        <f>Y1208*SQRT(Info!$D$3^2+(X1208/W1208)^2)</f>
        <v>6.5881876145990462E-2</v>
      </c>
      <c r="AA1208" s="37">
        <f t="shared" si="297"/>
        <v>0.28639820000000005</v>
      </c>
      <c r="AB1208" s="37">
        <f t="shared" si="298"/>
        <v>5.9516471360150383E-2</v>
      </c>
      <c r="AC1208" s="37">
        <f>(1-EXP(-Info!$B$6*H1208*1000))+(Info!$B$6/(Info!$B$6-Info!$B$7))*(EXP(-Info!$B$7*H1208*1000)-EXP(-Info!$B$6*H1208*1000))*(Info!$B$9-1)</f>
        <v>0.55253627598768063</v>
      </c>
      <c r="AD1208" s="37">
        <f>SQRT((Info!$B$6*EXP(-Info!$B$6*H1208*1000)+(Info!$B$6/(Info!$B$6+Info!$B$7))*(Info!$B$9-1)*(-Info!$B$7*EXP(-Info!$B$7*H1208*1000)+Info!$B$6*EXP(-Info!$B$6*H1208*1000)))^2*(0.01*H1208*1000)^2)</f>
        <v>3.6255933495612843E-3</v>
      </c>
      <c r="AE1208" s="37">
        <f t="shared" si="299"/>
        <v>3.2901398827174896E-2</v>
      </c>
      <c r="AF1208" s="37">
        <f t="shared" si="300"/>
        <v>3.7388806771224248</v>
      </c>
      <c r="AG1208" s="37">
        <f t="shared" si="301"/>
        <v>9.6604797249155563E-2</v>
      </c>
      <c r="AH1208" s="37">
        <f t="shared" si="302"/>
        <v>0.77654462898558829</v>
      </c>
      <c r="AI1208">
        <f>AF1208*EXP(Info!$B$6*H1208*1000)</f>
        <v>7.3093460197417928</v>
      </c>
      <c r="AJ1208">
        <f>2*SQRT((EXP(Info!$B$6*H1208)*AG1208)^2+(Info!$B$6*H1208*0.01*AI1208)^2)</f>
        <v>0.19333918419553933</v>
      </c>
      <c r="AK1208">
        <f t="shared" si="303"/>
        <v>0.38082368654000004</v>
      </c>
      <c r="AL1208">
        <f t="shared" si="304"/>
        <v>0.15827810393518393</v>
      </c>
      <c r="AM1208"/>
      <c r="AN1208"/>
      <c r="AO1208">
        <f t="shared" si="305"/>
        <v>9.7315147811318443</v>
      </c>
      <c r="AP1208">
        <f t="shared" si="306"/>
        <v>0.60134565722602251</v>
      </c>
      <c r="AQ1208">
        <f t="shared" si="293"/>
        <v>4</v>
      </c>
      <c r="AR1208">
        <v>1</v>
      </c>
      <c r="AS1208">
        <v>1</v>
      </c>
      <c r="AT1208">
        <v>0</v>
      </c>
      <c r="AU1208">
        <v>0</v>
      </c>
      <c r="AV1208">
        <v>1</v>
      </c>
      <c r="AW1208">
        <v>0</v>
      </c>
      <c r="AX1208">
        <v>1</v>
      </c>
    </row>
    <row r="1209" spans="1:52">
      <c r="A1209" t="s">
        <v>74</v>
      </c>
      <c r="B1209" s="13" t="s">
        <v>204</v>
      </c>
      <c r="D1209" s="14">
        <v>-12.617000000000001</v>
      </c>
      <c r="E1209" s="14">
        <v>39.049999999999997</v>
      </c>
      <c r="F1209" s="14">
        <v>3547</v>
      </c>
      <c r="G1209" s="54">
        <v>392</v>
      </c>
      <c r="H1209">
        <v>73.400000000000006</v>
      </c>
      <c r="J1209">
        <f>(F1209*100*Info!$B$11)/AI1209</f>
        <v>1.3507886103781157</v>
      </c>
      <c r="K1209">
        <f>2*((F1209*100*Info!$B$11)/AI1209^2)*(AJ1209/2)</f>
        <v>3.6167882227187649E-2</v>
      </c>
      <c r="L1209" s="26">
        <f t="shared" si="294"/>
        <v>0.85291590370093606</v>
      </c>
      <c r="M1209" s="20">
        <f t="shared" si="295"/>
        <v>12.327567245126527</v>
      </c>
      <c r="N1209" s="20">
        <f t="shared" si="296"/>
        <v>0.44768180628553272</v>
      </c>
      <c r="O1209">
        <v>1.341739</v>
      </c>
      <c r="P1209">
        <v>2.1977E-2</v>
      </c>
      <c r="Q1209"/>
      <c r="R1209"/>
      <c r="S1209">
        <v>4.4381380000000004</v>
      </c>
      <c r="T1209">
        <v>0.114676</v>
      </c>
      <c r="U1209">
        <v>2.2133780000000001</v>
      </c>
      <c r="V1209">
        <v>5.4302000000000003E-2</v>
      </c>
      <c r="W1209" s="37">
        <f>U1209*Info!$B$2</f>
        <v>1.0624214400000001</v>
      </c>
      <c r="X1209" s="37">
        <f>W1209*SQRT((0.5*V1209/U1209)^2+Info!$B$3^2)</f>
        <v>5.4696378539895903E-2</v>
      </c>
      <c r="Y1209" s="28">
        <f>W1209*Info!$D$2</f>
        <v>0.86056136640000014</v>
      </c>
      <c r="Z1209" s="28">
        <f>Y1209*SQRT(Info!$D$3^2+(X1209/W1209)^2)</f>
        <v>6.1759735930314134E-2</v>
      </c>
      <c r="AA1209" s="37">
        <f t="shared" si="297"/>
        <v>0.27931755999999996</v>
      </c>
      <c r="AB1209" s="37">
        <f t="shared" si="298"/>
        <v>5.5789254858167672E-2</v>
      </c>
      <c r="AC1209" s="37">
        <f>(1-EXP(-Info!$B$6*H1209*1000))+(Info!$B$6/(Info!$B$6-Info!$B$7))*(EXP(-Info!$B$7*H1209*1000)-EXP(-Info!$B$6*H1209*1000))*(Info!$B$9-1)</f>
        <v>0.55409362904255566</v>
      </c>
      <c r="AD1209" s="37">
        <f>SQRT((Info!$B$6*EXP(-Info!$B$6*H1209*1000)+(Info!$B$6/(Info!$B$6+Info!$B$7))*(Info!$B$9-1)*(-Info!$B$7*EXP(-Info!$B$7*H1209*1000)+Info!$B$6*EXP(-Info!$B$6*H1209*1000)))^2*(0.01*H1209*1000)^2)</f>
        <v>3.6301112273771701E-3</v>
      </c>
      <c r="AE1209" s="37">
        <f t="shared" si="299"/>
        <v>3.0929095464290277E-2</v>
      </c>
      <c r="AF1209" s="37">
        <f t="shared" si="300"/>
        <v>3.4228085531242884</v>
      </c>
      <c r="AG1209" s="37">
        <f t="shared" si="301"/>
        <v>8.9769260732286957E-2</v>
      </c>
      <c r="AH1209" s="37">
        <f t="shared" si="302"/>
        <v>0.77122625594884342</v>
      </c>
      <c r="AI1209">
        <f>AF1209*EXP(Info!$B$6*H1209*1000)</f>
        <v>6.7098736336777423</v>
      </c>
      <c r="AJ1209">
        <f>2*SQRT((EXP(Info!$B$6*H1209)*AG1209)^2+(Info!$B$6*H1209*0.01*AI1209)^2)</f>
        <v>0.17965943559017436</v>
      </c>
      <c r="AK1209">
        <f t="shared" si="303"/>
        <v>0.37140855953199997</v>
      </c>
      <c r="AL1209">
        <f t="shared" si="304"/>
        <v>0.1483659443698111</v>
      </c>
      <c r="AM1209"/>
      <c r="AN1209"/>
      <c r="AO1209">
        <f t="shared" si="305"/>
        <v>9.1262001594078601</v>
      </c>
      <c r="AP1209">
        <f t="shared" si="306"/>
        <v>0.60619514606181135</v>
      </c>
      <c r="AQ1209">
        <f t="shared" si="293"/>
        <v>4</v>
      </c>
      <c r="AR1209">
        <v>1</v>
      </c>
      <c r="AS1209">
        <v>1</v>
      </c>
      <c r="AT1209">
        <v>0</v>
      </c>
      <c r="AU1209">
        <v>0</v>
      </c>
      <c r="AV1209">
        <v>1</v>
      </c>
      <c r="AW1209">
        <v>0</v>
      </c>
      <c r="AX1209">
        <v>1</v>
      </c>
    </row>
    <row r="1210" spans="1:52">
      <c r="A1210" t="s">
        <v>74</v>
      </c>
      <c r="B1210" s="13" t="s">
        <v>204</v>
      </c>
      <c r="D1210" s="14">
        <v>-12.617000000000001</v>
      </c>
      <c r="E1210" s="14">
        <v>39.049999999999997</v>
      </c>
      <c r="F1210" s="14">
        <v>3547</v>
      </c>
      <c r="G1210" s="54">
        <v>395</v>
      </c>
      <c r="H1210">
        <v>74.3</v>
      </c>
      <c r="J1210">
        <f>(F1210*100*Info!$B$11)/AI1210</f>
        <v>1.3208282254596944</v>
      </c>
      <c r="K1210">
        <f>2*((F1210*100*Info!$B$11)/AI1210^2)*(AJ1210/2)</f>
        <v>4.03818938628666E-2</v>
      </c>
      <c r="L1210" s="26">
        <f t="shared" si="294"/>
        <v>0.89401611543925386</v>
      </c>
      <c r="M1210" s="20">
        <f t="shared" si="295"/>
        <v>12.635006396381588</v>
      </c>
      <c r="N1210" s="20">
        <f t="shared" si="296"/>
        <v>0.51757789143913424</v>
      </c>
      <c r="O1210">
        <v>1.4499299999999999</v>
      </c>
      <c r="P1210">
        <v>2.3754999999999998E-2</v>
      </c>
      <c r="Q1210"/>
      <c r="R1210"/>
      <c r="S1210">
        <v>4.561617</v>
      </c>
      <c r="T1210">
        <v>0.15078</v>
      </c>
      <c r="U1210">
        <v>2.320036</v>
      </c>
      <c r="V1210">
        <v>6.3253000000000004E-2</v>
      </c>
      <c r="W1210" s="37">
        <f>U1210*Info!$B$2</f>
        <v>1.1136172799999999</v>
      </c>
      <c r="X1210" s="37">
        <f>W1210*SQRT((0.5*V1210/U1210)^2+Info!$B$3^2)</f>
        <v>5.7713194986111244E-2</v>
      </c>
      <c r="Y1210" s="28">
        <f>W1210*Info!$D$2</f>
        <v>0.90202999679999996</v>
      </c>
      <c r="Z1210" s="28">
        <f>Y1210*SQRT(Info!$D$3^2+(X1210/W1210)^2)</f>
        <v>6.4957613991250343E-2</v>
      </c>
      <c r="AA1210" s="37">
        <f t="shared" si="297"/>
        <v>0.33631272000000001</v>
      </c>
      <c r="AB1210" s="37">
        <f t="shared" si="298"/>
        <v>5.8922728057642544E-2</v>
      </c>
      <c r="AC1210" s="37">
        <f>(1-EXP(-Info!$B$6*H1210*1000))+(Info!$B$6/(Info!$B$6-Info!$B$7))*(EXP(-Info!$B$7*H1210*1000)-EXP(-Info!$B$6*H1210*1000))*(Info!$B$9-1)</f>
        <v>0.5587384018781314</v>
      </c>
      <c r="AD1210" s="37">
        <f>SQRT((Info!$B$6*EXP(-Info!$B$6*H1210*1000)+(Info!$B$6/(Info!$B$6+Info!$B$7))*(Info!$B$9-1)*(-Info!$B$7*EXP(-Info!$B$7*H1210*1000)+Info!$B$6*EXP(-Info!$B$6*H1210*1000)))^2*(0.01*H1210*1000)^2)</f>
        <v>3.6433310935360622E-3</v>
      </c>
      <c r="AE1210" s="37">
        <f t="shared" si="299"/>
        <v>3.2945184470790666E-2</v>
      </c>
      <c r="AF1210" s="37">
        <f t="shared" si="300"/>
        <v>3.4716761714959126</v>
      </c>
      <c r="AG1210" s="37">
        <f t="shared" si="301"/>
        <v>0.10482618420628841</v>
      </c>
      <c r="AH1210" s="37">
        <f t="shared" si="302"/>
        <v>0.76106261693954413</v>
      </c>
      <c r="AI1210">
        <f>AF1210*EXP(Info!$B$6*H1210*1000)</f>
        <v>6.8620738917763955</v>
      </c>
      <c r="AJ1210">
        <f>2*SQRT((EXP(Info!$B$6*H1210)*AG1210)^2+(Info!$B$6*H1210*0.01*AI1210)^2)</f>
        <v>0.20979528922500174</v>
      </c>
      <c r="AK1210">
        <f t="shared" si="303"/>
        <v>0.447195023784</v>
      </c>
      <c r="AL1210">
        <f t="shared" si="304"/>
        <v>0.15669910299649459</v>
      </c>
      <c r="AM1210"/>
      <c r="AN1210"/>
      <c r="AO1210">
        <f t="shared" si="305"/>
        <v>9.5659724245167208</v>
      </c>
      <c r="AP1210">
        <f t="shared" si="306"/>
        <v>0.62496012992901828</v>
      </c>
      <c r="AQ1210">
        <f t="shared" si="293"/>
        <v>4</v>
      </c>
      <c r="AR1210">
        <v>1</v>
      </c>
      <c r="AS1210">
        <v>1</v>
      </c>
      <c r="AT1210">
        <v>0</v>
      </c>
      <c r="AU1210">
        <v>0</v>
      </c>
      <c r="AV1210">
        <v>1</v>
      </c>
      <c r="AW1210">
        <v>0</v>
      </c>
      <c r="AX1210">
        <v>1</v>
      </c>
    </row>
    <row r="1211" spans="1:52">
      <c r="A1211" t="s">
        <v>74</v>
      </c>
      <c r="B1211" s="13" t="s">
        <v>204</v>
      </c>
      <c r="D1211" s="14">
        <v>-12.617000000000001</v>
      </c>
      <c r="E1211" s="14">
        <v>39.049999999999997</v>
      </c>
      <c r="F1211" s="14">
        <v>3547</v>
      </c>
      <c r="G1211" s="54">
        <v>397</v>
      </c>
      <c r="H1211">
        <v>74.8</v>
      </c>
      <c r="J1211">
        <f>(F1211*100*Info!$B$11)/AI1211</f>
        <v>1.3349296128649415</v>
      </c>
      <c r="K1211">
        <f>2*((F1211*100*Info!$B$11)/AI1211^2)*(AJ1211/2)</f>
        <v>3.5947315794866319E-2</v>
      </c>
      <c r="L1211" s="26">
        <f t="shared" si="294"/>
        <v>0.8291273517757024</v>
      </c>
      <c r="M1211" s="20">
        <f t="shared" si="295"/>
        <v>11.843045205521895</v>
      </c>
      <c r="N1211" s="20">
        <f t="shared" si="296"/>
        <v>0.43488855617417516</v>
      </c>
      <c r="O1211">
        <v>1.334425</v>
      </c>
      <c r="P1211">
        <v>2.1853999999999998E-2</v>
      </c>
      <c r="Q1211"/>
      <c r="R1211"/>
      <c r="S1211">
        <v>4.4251569999999996</v>
      </c>
      <c r="T1211">
        <v>0.12338300000000001</v>
      </c>
      <c r="U1211">
        <v>2.1516449999999998</v>
      </c>
      <c r="V1211">
        <v>5.3718000000000002E-2</v>
      </c>
      <c r="W1211" s="37">
        <f>U1211*Info!$B$2</f>
        <v>1.0327895999999999</v>
      </c>
      <c r="X1211" s="37">
        <f>W1211*SQRT((0.5*V1211/U1211)^2+Info!$B$3^2)</f>
        <v>5.3224503845999353E-2</v>
      </c>
      <c r="Y1211" s="28">
        <f>W1211*Info!$D$2</f>
        <v>0.83655957599999997</v>
      </c>
      <c r="Z1211" s="28">
        <f>Y1211*SQRT(Info!$D$3^2+(X1211/W1211)^2)</f>
        <v>6.0068388178862037E-2</v>
      </c>
      <c r="AA1211" s="37">
        <f t="shared" si="297"/>
        <v>0.30163540000000011</v>
      </c>
      <c r="AB1211" s="37">
        <f t="shared" si="298"/>
        <v>5.4334585106107142E-2</v>
      </c>
      <c r="AC1211" s="37">
        <f>(1-EXP(-Info!$B$6*H1211*1000))+(Info!$B$6/(Info!$B$6-Info!$B$7))*(EXP(-Info!$B$7*H1211*1000)-EXP(-Info!$B$6*H1211*1000))*(Info!$B$9-1)</f>
        <v>0.56130123902231022</v>
      </c>
      <c r="AD1211" s="37">
        <f>SQRT((Info!$B$6*EXP(-Info!$B$6*H1211*1000)+(Info!$B$6/(Info!$B$6+Info!$B$7))*(Info!$B$9-1)*(-Info!$B$7*EXP(-Info!$B$7*H1211*1000)+Info!$B$6*EXP(-Info!$B$6*H1211*1000)))^2*(0.01*H1211*1000)^2)</f>
        <v>3.650461127884785E-3</v>
      </c>
      <c r="AE1211" s="37">
        <f t="shared" si="299"/>
        <v>3.0517940783578973E-2</v>
      </c>
      <c r="AF1211" s="37">
        <f t="shared" si="300"/>
        <v>3.4192891002470094</v>
      </c>
      <c r="AG1211" s="37">
        <f t="shared" si="301"/>
        <v>9.1353145213104101E-2</v>
      </c>
      <c r="AH1211" s="37">
        <f t="shared" si="302"/>
        <v>0.77269328528841119</v>
      </c>
      <c r="AI1211">
        <f>AF1211*EXP(Info!$B$6*H1211*1000)</f>
        <v>6.7895871018971148</v>
      </c>
      <c r="AJ1211">
        <f>2*SQRT((EXP(Info!$B$6*H1211)*AG1211)^2+(Info!$B$6*H1211*0.01*AI1211)^2)</f>
        <v>0.18283168589304474</v>
      </c>
      <c r="AK1211">
        <f t="shared" si="303"/>
        <v>0.40108459138000013</v>
      </c>
      <c r="AL1211">
        <f t="shared" si="304"/>
        <v>0.14449739563118133</v>
      </c>
      <c r="AM1211"/>
      <c r="AN1211"/>
      <c r="AO1211">
        <f t="shared" si="305"/>
        <v>8.8716626540921251</v>
      </c>
      <c r="AP1211">
        <f t="shared" si="306"/>
        <v>0.62018827455272596</v>
      </c>
      <c r="AQ1211">
        <f t="shared" si="293"/>
        <v>4</v>
      </c>
      <c r="AR1211">
        <v>1</v>
      </c>
      <c r="AS1211">
        <v>1</v>
      </c>
      <c r="AT1211">
        <v>0</v>
      </c>
      <c r="AU1211">
        <v>0</v>
      </c>
      <c r="AV1211">
        <v>1</v>
      </c>
      <c r="AW1211">
        <v>0</v>
      </c>
      <c r="AX1211">
        <v>1</v>
      </c>
    </row>
    <row r="1212" spans="1:52">
      <c r="A1212" t="s">
        <v>74</v>
      </c>
      <c r="B1212" s="13" t="s">
        <v>204</v>
      </c>
      <c r="D1212" s="14">
        <v>-12.617000000000001</v>
      </c>
      <c r="E1212" s="14">
        <v>39.049999999999997</v>
      </c>
      <c r="F1212" s="14">
        <v>3547</v>
      </c>
      <c r="G1212" s="54">
        <v>401</v>
      </c>
      <c r="H1212">
        <v>75.900000000000006</v>
      </c>
      <c r="J1212">
        <f>(F1212*100*Info!$B$11)/AI1212</f>
        <v>1.5059885090246403</v>
      </c>
      <c r="K1212">
        <f>2*((F1212*100*Info!$B$11)/AI1212^2)*(AJ1212/2)</f>
        <v>3.6549136572877047E-2</v>
      </c>
      <c r="L1212" s="26">
        <f t="shared" si="294"/>
        <v>0.66785628336448721</v>
      </c>
      <c r="M1212" s="20">
        <f t="shared" si="295"/>
        <v>10.761887606166992</v>
      </c>
      <c r="N1212" s="20">
        <f t="shared" si="296"/>
        <v>0.37174274186930323</v>
      </c>
      <c r="O1212">
        <v>1.0545199999999999</v>
      </c>
      <c r="P1212">
        <v>1.7271000000000002E-2</v>
      </c>
      <c r="Q1212"/>
      <c r="R1212"/>
      <c r="S1212">
        <v>3.8005279999999999</v>
      </c>
      <c r="T1212">
        <v>9.7424999999999998E-2</v>
      </c>
      <c r="U1212">
        <v>1.7331350000000001</v>
      </c>
      <c r="V1212">
        <v>4.2601E-2</v>
      </c>
      <c r="W1212" s="37">
        <f>U1212*Info!$B$2</f>
        <v>0.8319048</v>
      </c>
      <c r="X1212" s="37">
        <f>W1212*SQRT((0.5*V1212/U1212)^2+Info!$B$3^2)</f>
        <v>4.2833387377549305E-2</v>
      </c>
      <c r="Y1212" s="28">
        <f>W1212*Info!$D$2</f>
        <v>0.67384288800000003</v>
      </c>
      <c r="Z1212" s="28">
        <f>Y1212*SQRT(Info!$D$3^2+(X1212/W1212)^2)</f>
        <v>4.8362244125724423E-2</v>
      </c>
      <c r="AA1212" s="37">
        <f t="shared" si="297"/>
        <v>0.2226151999999999</v>
      </c>
      <c r="AB1212" s="37">
        <f t="shared" si="298"/>
        <v>4.3695204936985935E-2</v>
      </c>
      <c r="AC1212" s="37">
        <f>(1-EXP(-Info!$B$6*H1212*1000))+(Info!$B$6/(Info!$B$6-Info!$B$7))*(EXP(-Info!$B$7*H1212*1000)-EXP(-Info!$B$6*H1212*1000))*(Info!$B$9-1)</f>
        <v>0.56689559193027772</v>
      </c>
      <c r="AD1212" s="37">
        <f>SQRT((Info!$B$6*EXP(-Info!$B$6*H1212*1000)+(Info!$B$6/(Info!$B$6+Info!$B$7))*(Info!$B$9-1)*(-Info!$B$7*EXP(-Info!$B$7*H1212*1000)+Info!$B$6*EXP(-Info!$B$6*H1212*1000)))^2*(0.01*H1212*1000)^2)</f>
        <v>3.6656156106155717E-3</v>
      </c>
      <c r="AE1212" s="37">
        <f t="shared" si="299"/>
        <v>2.4784056578289752E-2</v>
      </c>
      <c r="AF1212" s="37">
        <f t="shared" si="300"/>
        <v>3.0004855364233225</v>
      </c>
      <c r="AG1212" s="37">
        <f t="shared" si="301"/>
        <v>7.2979886089264576E-2</v>
      </c>
      <c r="AH1212" s="37">
        <f t="shared" si="302"/>
        <v>0.78949175915118175</v>
      </c>
      <c r="AI1212">
        <f>AF1212*EXP(Info!$B$6*H1212*1000)</f>
        <v>6.0183864798001725</v>
      </c>
      <c r="AJ1212">
        <f>2*SQRT((EXP(Info!$B$6*H1212)*AG1212)^2+(Info!$B$6*H1212*0.01*AI1212)^2)</f>
        <v>0.14606142615326836</v>
      </c>
      <c r="AK1212">
        <f t="shared" si="303"/>
        <v>0.29601143143999986</v>
      </c>
      <c r="AL1212">
        <f t="shared" si="304"/>
        <v>0.11620302800942039</v>
      </c>
      <c r="AM1212"/>
      <c r="AN1212"/>
      <c r="AO1212">
        <f t="shared" si="305"/>
        <v>7.1460622240192775</v>
      </c>
      <c r="AP1212">
        <f t="shared" si="306"/>
        <v>0.60844654340256232</v>
      </c>
      <c r="AQ1212">
        <f t="shared" si="293"/>
        <v>4</v>
      </c>
      <c r="AR1212">
        <v>1</v>
      </c>
      <c r="AS1212">
        <v>1</v>
      </c>
      <c r="AT1212">
        <v>0</v>
      </c>
      <c r="AU1212">
        <v>0</v>
      </c>
      <c r="AV1212">
        <v>1</v>
      </c>
      <c r="AW1212">
        <v>0</v>
      </c>
      <c r="AX1212">
        <v>1</v>
      </c>
    </row>
    <row r="1213" spans="1:52">
      <c r="A1213" t="s">
        <v>74</v>
      </c>
      <c r="B1213" s="13" t="s">
        <v>204</v>
      </c>
      <c r="D1213" s="14">
        <v>-12.617000000000001</v>
      </c>
      <c r="E1213" s="14">
        <v>39.049999999999997</v>
      </c>
      <c r="F1213" s="14">
        <v>3547</v>
      </c>
      <c r="G1213" s="54">
        <v>402</v>
      </c>
      <c r="H1213">
        <v>76.099999999999994</v>
      </c>
      <c r="J1213">
        <f>(F1213*100*Info!$B$11)/AI1213</f>
        <v>1.415567906181856</v>
      </c>
      <c r="K1213">
        <f>2*((F1213*100*Info!$B$11)/AI1213^2)*(AJ1213/2)</f>
        <v>3.4898552727583305E-2</v>
      </c>
      <c r="L1213" s="26">
        <f t="shared" si="294"/>
        <v>0.71706031715887963</v>
      </c>
      <c r="M1213" s="20">
        <f t="shared" si="295"/>
        <v>10.861009017903614</v>
      </c>
      <c r="N1213" s="20">
        <f t="shared" si="296"/>
        <v>0.37814459092355701</v>
      </c>
      <c r="O1213">
        <v>1.1856910000000001</v>
      </c>
      <c r="P1213">
        <v>1.942E-2</v>
      </c>
      <c r="Q1213"/>
      <c r="R1213"/>
      <c r="S1213">
        <v>4.0758929999999998</v>
      </c>
      <c r="T1213">
        <v>0.10603</v>
      </c>
      <c r="U1213">
        <v>1.8608229999999999</v>
      </c>
      <c r="V1213">
        <v>4.5747999999999997E-2</v>
      </c>
      <c r="W1213" s="37">
        <f>U1213*Info!$B$2</f>
        <v>0.89319503999999994</v>
      </c>
      <c r="X1213" s="37">
        <f>W1213*SQRT((0.5*V1213/U1213)^2+Info!$B$3^2)</f>
        <v>4.5989599999694541E-2</v>
      </c>
      <c r="Y1213" s="28">
        <f>W1213*Info!$D$2</f>
        <v>0.72348798240000001</v>
      </c>
      <c r="Z1213" s="28">
        <f>Y1213*SQRT(Info!$D$3^2+(X1213/W1213)^2)</f>
        <v>5.1925591630316542E-2</v>
      </c>
      <c r="AA1213" s="37">
        <f t="shared" si="297"/>
        <v>0.29249596000000011</v>
      </c>
      <c r="AB1213" s="37">
        <f t="shared" si="298"/>
        <v>4.7003482936181486E-2</v>
      </c>
      <c r="AC1213" s="37">
        <f>(1-EXP(-Info!$B$6*H1213*1000))+(Info!$B$6/(Info!$B$6-Info!$B$7))*(EXP(-Info!$B$7*H1213*1000)-EXP(-Info!$B$6*H1213*1000))*(Info!$B$9-1)</f>
        <v>0.56790629968979989</v>
      </c>
      <c r="AD1213" s="37">
        <f>SQRT((Info!$B$6*EXP(-Info!$B$6*H1213*1000)+(Info!$B$6/(Info!$B$6+Info!$B$7))*(Info!$B$9-1)*(-Info!$B$7*EXP(-Info!$B$7*H1213*1000)+Info!$B$6*EXP(-Info!$B$6*H1213*1000)))^2*(0.01*H1213*1000)^2)</f>
        <v>3.6682932108127965E-3</v>
      </c>
      <c r="AE1213" s="37">
        <f t="shared" si="299"/>
        <v>2.6715129452216418E-2</v>
      </c>
      <c r="AF1213" s="37">
        <f t="shared" si="300"/>
        <v>3.1862947192821838</v>
      </c>
      <c r="AG1213" s="37">
        <f t="shared" si="301"/>
        <v>7.8870497860778599E-2</v>
      </c>
      <c r="AH1213" s="37">
        <f t="shared" si="302"/>
        <v>0.78174150285156752</v>
      </c>
      <c r="AI1213">
        <f>AF1213*EXP(Info!$B$6*H1213*1000)</f>
        <v>6.4028160301367594</v>
      </c>
      <c r="AJ1213">
        <f>2*SQRT((EXP(Info!$B$6*H1213)*AG1213)^2+(Info!$B$6*H1213*0.01*AI1213)^2)</f>
        <v>0.1578511435989261</v>
      </c>
      <c r="AK1213">
        <f t="shared" si="303"/>
        <v>0.38893187801200013</v>
      </c>
      <c r="AL1213">
        <f t="shared" si="304"/>
        <v>0.12500106252048104</v>
      </c>
      <c r="AM1213"/>
      <c r="AN1213"/>
      <c r="AO1213">
        <f t="shared" si="305"/>
        <v>7.6725453850313006</v>
      </c>
      <c r="AP1213">
        <f t="shared" si="306"/>
        <v>0.63718634174233668</v>
      </c>
      <c r="AQ1213">
        <f t="shared" si="293"/>
        <v>4</v>
      </c>
      <c r="AR1213">
        <v>1</v>
      </c>
      <c r="AS1213">
        <v>1</v>
      </c>
      <c r="AT1213">
        <v>0</v>
      </c>
      <c r="AU1213">
        <v>0</v>
      </c>
      <c r="AV1213">
        <v>1</v>
      </c>
      <c r="AW1213">
        <v>0</v>
      </c>
      <c r="AX1213">
        <v>1</v>
      </c>
      <c r="AZ1213"/>
    </row>
    <row r="1214" spans="1:52">
      <c r="A1214" t="s">
        <v>74</v>
      </c>
      <c r="B1214" s="13" t="s">
        <v>204</v>
      </c>
      <c r="D1214" s="14">
        <v>-12.617000000000001</v>
      </c>
      <c r="E1214" s="14">
        <v>39.049999999999997</v>
      </c>
      <c r="F1214" s="14">
        <v>3547</v>
      </c>
      <c r="G1214" s="54">
        <v>405</v>
      </c>
      <c r="H1214">
        <v>76.5</v>
      </c>
      <c r="J1214">
        <f>(F1214*100*Info!$B$11)/AI1214</f>
        <v>1.4985002056370702</v>
      </c>
      <c r="K1214">
        <f>2*((F1214*100*Info!$B$11)/AI1214^2)*(AJ1214/2)</f>
        <v>3.680589001431455E-2</v>
      </c>
      <c r="L1214" s="26">
        <f t="shared" si="294"/>
        <v>0.67723714138317881</v>
      </c>
      <c r="M1214" s="20">
        <f t="shared" si="295"/>
        <v>10.858787953216977</v>
      </c>
      <c r="N1214" s="20">
        <f t="shared" si="296"/>
        <v>0.37927297547752248</v>
      </c>
      <c r="O1214">
        <v>1.1195649999999999</v>
      </c>
      <c r="P1214">
        <v>1.8336999999999999E-2</v>
      </c>
      <c r="Q1214"/>
      <c r="R1214"/>
      <c r="S1214">
        <v>3.8395250000000001</v>
      </c>
      <c r="T1214">
        <v>9.9226999999999996E-2</v>
      </c>
      <c r="U1214">
        <v>1.757479</v>
      </c>
      <c r="V1214">
        <v>4.3643000000000001E-2</v>
      </c>
      <c r="W1214" s="37">
        <f>U1214*Info!$B$2</f>
        <v>0.84358991999999999</v>
      </c>
      <c r="X1214" s="37">
        <f>W1214*SQRT((0.5*V1214/U1214)^2+Info!$B$3^2)</f>
        <v>4.3460571352392695E-2</v>
      </c>
      <c r="Y1214" s="28">
        <f>W1214*Info!$D$2</f>
        <v>0.68330783520000005</v>
      </c>
      <c r="Z1214" s="28">
        <f>Y1214*SQRT(Info!$D$3^2+(X1214/W1214)^2)</f>
        <v>4.9056392287792974E-2</v>
      </c>
      <c r="AA1214" s="37">
        <f t="shared" si="297"/>
        <v>0.27597507999999993</v>
      </c>
      <c r="AB1214" s="37">
        <f t="shared" si="298"/>
        <v>4.4417143700675045E-2</v>
      </c>
      <c r="AC1214" s="37">
        <f>(1-EXP(-Info!$B$6*H1214*1000))+(Info!$B$6/(Info!$B$6-Info!$B$7))*(EXP(-Info!$B$7*H1214*1000)-EXP(-Info!$B$6*H1214*1000))*(Info!$B$9-1)</f>
        <v>0.56992179529226894</v>
      </c>
      <c r="AD1214" s="37">
        <f>SQRT((Info!$B$6*EXP(-Info!$B$6*H1214*1000)+(Info!$B$6/(Info!$B$6+Info!$B$7))*(Info!$B$9-1)*(-Info!$B$7*EXP(-Info!$B$7*H1214*1000)+Info!$B$6*EXP(-Info!$B$6*H1214*1000)))^2*(0.01*H1214*1000)^2)</f>
        <v>3.6735772992929142E-3</v>
      </c>
      <c r="AE1214" s="37">
        <f t="shared" si="299"/>
        <v>2.5334591369211033E-2</v>
      </c>
      <c r="AF1214" s="37">
        <f t="shared" si="300"/>
        <v>2.9989329517504726</v>
      </c>
      <c r="AG1214" s="37">
        <f t="shared" si="301"/>
        <v>7.4228502116025052E-2</v>
      </c>
      <c r="AH1214" s="37">
        <f t="shared" si="302"/>
        <v>0.78106873942752619</v>
      </c>
      <c r="AI1214">
        <f>AF1214*EXP(Info!$B$6*H1214*1000)</f>
        <v>6.0484615533269288</v>
      </c>
      <c r="AJ1214">
        <f>2*SQRT((EXP(Info!$B$6*H1214)*AG1214)^2+(Info!$B$6*H1214*0.01*AI1214)^2)</f>
        <v>0.14856121463988534</v>
      </c>
      <c r="AK1214">
        <f t="shared" si="303"/>
        <v>0.36696406387599989</v>
      </c>
      <c r="AL1214">
        <f t="shared" si="304"/>
        <v>0.11812295195757522</v>
      </c>
      <c r="AM1214"/>
      <c r="AN1214"/>
      <c r="AO1214">
        <f t="shared" si="305"/>
        <v>7.2464374047071782</v>
      </c>
      <c r="AP1214">
        <f t="shared" si="306"/>
        <v>0.63702894885230488</v>
      </c>
      <c r="AQ1214">
        <f t="shared" si="293"/>
        <v>4</v>
      </c>
      <c r="AR1214">
        <v>1</v>
      </c>
      <c r="AS1214">
        <v>1</v>
      </c>
      <c r="AT1214">
        <v>0</v>
      </c>
      <c r="AU1214">
        <v>0</v>
      </c>
      <c r="AV1214">
        <v>1</v>
      </c>
      <c r="AW1214">
        <v>0</v>
      </c>
      <c r="AX1214">
        <v>1</v>
      </c>
    </row>
    <row r="1215" spans="1:52">
      <c r="A1215" t="s">
        <v>74</v>
      </c>
      <c r="B1215" s="13" t="s">
        <v>204</v>
      </c>
      <c r="D1215" s="14">
        <v>-12.617000000000001</v>
      </c>
      <c r="E1215" s="14">
        <v>39.049999999999997</v>
      </c>
      <c r="F1215" s="14">
        <v>3547</v>
      </c>
      <c r="G1215" s="54">
        <v>407</v>
      </c>
      <c r="H1215">
        <v>76.8</v>
      </c>
      <c r="J1215">
        <f>(F1215*100*Info!$B$11)/AI1215</f>
        <v>1.4945649371050889</v>
      </c>
      <c r="K1215">
        <f>2*((F1215*100*Info!$B$11)/AI1215^2)*(AJ1215/2)</f>
        <v>3.6467220093661934E-2</v>
      </c>
      <c r="L1215" s="26">
        <f t="shared" si="294"/>
        <v>0.67092132381308534</v>
      </c>
      <c r="M1215" s="20">
        <f t="shared" si="295"/>
        <v>10.729269701560685</v>
      </c>
      <c r="N1215" s="20">
        <f t="shared" si="296"/>
        <v>0.37287951979722755</v>
      </c>
      <c r="O1215">
        <v>1.111532</v>
      </c>
      <c r="P1215">
        <v>1.8204999999999999E-2</v>
      </c>
      <c r="Q1215"/>
      <c r="R1215"/>
      <c r="S1215">
        <v>3.8331089999999999</v>
      </c>
      <c r="T1215">
        <v>9.9430000000000004E-2</v>
      </c>
      <c r="U1215">
        <v>1.7410890000000001</v>
      </c>
      <c r="V1215">
        <v>4.3088000000000001E-2</v>
      </c>
      <c r="W1215" s="37">
        <f>U1215*Info!$B$2</f>
        <v>0.83572272000000003</v>
      </c>
      <c r="X1215" s="37">
        <f>W1215*SQRT((0.5*V1215/U1215)^2+Info!$B$3^2)</f>
        <v>4.3046717931392822E-2</v>
      </c>
      <c r="Y1215" s="28">
        <f>W1215*Info!$D$2</f>
        <v>0.67693540320000012</v>
      </c>
      <c r="Z1215" s="28">
        <f>Y1215*SQRT(Info!$D$3^2+(X1215/W1215)^2)</f>
        <v>4.8593931954890278E-2</v>
      </c>
      <c r="AA1215" s="37">
        <f t="shared" si="297"/>
        <v>0.27580927999999993</v>
      </c>
      <c r="AB1215" s="37">
        <f t="shared" si="298"/>
        <v>4.3998584419443501E-2</v>
      </c>
      <c r="AC1215" s="37">
        <f>(1-EXP(-Info!$B$6*H1215*1000))+(Info!$B$6/(Info!$B$6-Info!$B$7))*(EXP(-Info!$B$7*H1215*1000)-EXP(-Info!$B$6*H1215*1000))*(Info!$B$9-1)</f>
        <v>0.57142825156916899</v>
      </c>
      <c r="AD1215" s="37">
        <f>SQRT((Info!$B$6*EXP(-Info!$B$6*H1215*1000)+(Info!$B$6/(Info!$B$6+Info!$B$7))*(Info!$B$9-1)*(-Info!$B$7*EXP(-Info!$B$7*H1215*1000)+Info!$B$6*EXP(-Info!$B$6*H1215*1000)))^2*(0.01*H1215*1000)^2)</f>
        <v>3.6774784495896056E-3</v>
      </c>
      <c r="AE1215" s="37">
        <f t="shared" si="299"/>
        <v>2.516248500014049E-2</v>
      </c>
      <c r="AF1215" s="37">
        <f t="shared" si="300"/>
        <v>2.9985683821630484</v>
      </c>
      <c r="AG1215" s="37">
        <f t="shared" si="301"/>
        <v>7.3933092044217941E-2</v>
      </c>
      <c r="AH1215" s="37">
        <f t="shared" si="302"/>
        <v>0.78228101057471844</v>
      </c>
      <c r="AI1215">
        <f>AF1215*EXP(Info!$B$6*H1215*1000)</f>
        <v>6.0643874725203837</v>
      </c>
      <c r="AJ1215">
        <f>2*SQRT((EXP(Info!$B$6*H1215)*AG1215)^2+(Info!$B$6*H1215*0.01*AI1215)^2)</f>
        <v>0.147970387370393</v>
      </c>
      <c r="AK1215">
        <f t="shared" si="303"/>
        <v>0.36674359961599989</v>
      </c>
      <c r="AL1215">
        <f t="shared" si="304"/>
        <v>0.11700983540506804</v>
      </c>
      <c r="AM1215"/>
      <c r="AN1215"/>
      <c r="AO1215">
        <f t="shared" si="305"/>
        <v>7.1788581567826517</v>
      </c>
      <c r="AP1215">
        <f t="shared" si="306"/>
        <v>0.63841193643748251</v>
      </c>
      <c r="AQ1215">
        <f t="shared" si="293"/>
        <v>4</v>
      </c>
      <c r="AR1215">
        <v>1</v>
      </c>
      <c r="AS1215">
        <v>1</v>
      </c>
      <c r="AT1215">
        <v>0</v>
      </c>
      <c r="AU1215">
        <v>0</v>
      </c>
      <c r="AV1215">
        <v>1</v>
      </c>
      <c r="AW1215">
        <v>0</v>
      </c>
      <c r="AX1215">
        <v>1</v>
      </c>
      <c r="AZ1215"/>
    </row>
    <row r="1216" spans="1:52">
      <c r="A1216" t="s">
        <v>74</v>
      </c>
      <c r="B1216" s="13" t="s">
        <v>204</v>
      </c>
      <c r="D1216" s="14">
        <v>-12.617000000000001</v>
      </c>
      <c r="E1216" s="14">
        <v>39.049999999999997</v>
      </c>
      <c r="F1216" s="14">
        <v>3547</v>
      </c>
      <c r="G1216" s="54">
        <v>411</v>
      </c>
      <c r="H1216">
        <v>77.3</v>
      </c>
      <c r="J1216">
        <f>(F1216*100*Info!$B$11)/AI1216</f>
        <v>1.5722897299845424</v>
      </c>
      <c r="K1216">
        <f>2*((F1216*100*Info!$B$11)/AI1216^2)*(AJ1216/2)</f>
        <v>3.8080963287317048E-2</v>
      </c>
      <c r="L1216" s="26">
        <f t="shared" si="294"/>
        <v>0.58225710998130942</v>
      </c>
      <c r="M1216" s="20">
        <f t="shared" si="295"/>
        <v>9.7956025543047947</v>
      </c>
      <c r="N1216" s="20">
        <f t="shared" si="296"/>
        <v>0.33725732581835705</v>
      </c>
      <c r="O1216">
        <v>0.91236099999999998</v>
      </c>
      <c r="P1216">
        <v>1.4949E-2</v>
      </c>
      <c r="Q1216"/>
      <c r="R1216"/>
      <c r="S1216">
        <v>3.5321449999999999</v>
      </c>
      <c r="T1216">
        <v>0.102199</v>
      </c>
      <c r="U1216">
        <v>1.510999</v>
      </c>
      <c r="V1216">
        <v>3.6974E-2</v>
      </c>
      <c r="W1216" s="37">
        <f>U1216*Info!$B$2</f>
        <v>0.72527951999999996</v>
      </c>
      <c r="X1216" s="37">
        <f>W1216*SQRT((0.5*V1216/U1216)^2+Info!$B$3^2)</f>
        <v>3.7333893071392593E-2</v>
      </c>
      <c r="Y1216" s="28">
        <f>W1216*Info!$D$2</f>
        <v>0.58747641120000005</v>
      </c>
      <c r="Z1216" s="28">
        <f>Y1216*SQRT(Info!$D$3^2+(X1216/W1216)^2)</f>
        <v>4.215811138313097E-2</v>
      </c>
      <c r="AA1216" s="37">
        <f t="shared" si="297"/>
        <v>0.18708148000000002</v>
      </c>
      <c r="AB1216" s="37">
        <f t="shared" si="298"/>
        <v>3.8074764899026968E-2</v>
      </c>
      <c r="AC1216" s="37">
        <f>(1-EXP(-Info!$B$6*H1216*1000))+(Info!$B$6/(Info!$B$6-Info!$B$7))*(EXP(-Info!$B$7*H1216*1000)-EXP(-Info!$B$6*H1216*1000))*(Info!$B$9-1)</f>
        <v>0.57392920983792084</v>
      </c>
      <c r="AD1216" s="37">
        <f>SQRT((Info!$B$6*EXP(-Info!$B$6*H1216*1000)+(Info!$B$6/(Info!$B$6+Info!$B$7))*(Info!$B$9-1)*(-Info!$B$7*EXP(-Info!$B$7*H1216*1000)+Info!$B$6*EXP(-Info!$B$6*H1216*1000)))^2*(0.01*H1216*1000)^2)</f>
        <v>3.6838632071277168E-3</v>
      </c>
      <c r="AE1216" s="37">
        <f t="shared" si="299"/>
        <v>2.1863084866977054E-2</v>
      </c>
      <c r="AF1216" s="37">
        <f t="shared" si="300"/>
        <v>2.837297062808291</v>
      </c>
      <c r="AG1216" s="37">
        <f t="shared" si="301"/>
        <v>6.9760015306356671E-2</v>
      </c>
      <c r="AH1216" s="37">
        <f t="shared" si="302"/>
        <v>0.80327876200107617</v>
      </c>
      <c r="AI1216">
        <f>AF1216*EXP(Info!$B$6*H1216*1000)</f>
        <v>5.764599684523426</v>
      </c>
      <c r="AJ1216">
        <f>2*SQRT((EXP(Info!$B$6*H1216)*AG1216)^2+(Info!$B$6*H1216*0.01*AI1216)^2)</f>
        <v>0.13961899309395998</v>
      </c>
      <c r="AK1216">
        <f t="shared" si="303"/>
        <v>0.24876224395600002</v>
      </c>
      <c r="AL1216">
        <f t="shared" si="304"/>
        <v>0.10125602977247232</v>
      </c>
      <c r="AM1216"/>
      <c r="AN1216"/>
      <c r="AO1216">
        <f t="shared" si="305"/>
        <v>6.2301510698421669</v>
      </c>
      <c r="AP1216">
        <f t="shared" si="306"/>
        <v>0.60381310642826369</v>
      </c>
      <c r="AQ1216">
        <f t="shared" si="293"/>
        <v>4</v>
      </c>
      <c r="AR1216">
        <v>1</v>
      </c>
      <c r="AS1216">
        <v>1</v>
      </c>
      <c r="AT1216">
        <v>0</v>
      </c>
      <c r="AU1216">
        <v>0</v>
      </c>
      <c r="AV1216">
        <v>1</v>
      </c>
      <c r="AW1216">
        <v>0</v>
      </c>
      <c r="AX1216">
        <v>1</v>
      </c>
    </row>
    <row r="1217" spans="1:52">
      <c r="A1217" t="s">
        <v>74</v>
      </c>
      <c r="B1217" s="13" t="s">
        <v>204</v>
      </c>
      <c r="D1217" s="14">
        <v>-12.617000000000001</v>
      </c>
      <c r="E1217" s="14">
        <v>39.049999999999997</v>
      </c>
      <c r="F1217" s="14">
        <v>3547</v>
      </c>
      <c r="G1217" s="54">
        <v>421</v>
      </c>
      <c r="H1217">
        <v>78.8</v>
      </c>
      <c r="J1217">
        <f>(F1217*100*Info!$B$11)/AI1217</f>
        <v>1.6217542073343347</v>
      </c>
      <c r="K1217">
        <f>2*((F1217*100*Info!$B$11)/AI1217^2)*(AJ1217/2)</f>
        <v>3.6242045082779825E-2</v>
      </c>
      <c r="L1217" s="26">
        <f t="shared" si="294"/>
        <v>0.53376866332710371</v>
      </c>
      <c r="M1217" s="20">
        <f t="shared" si="295"/>
        <v>9.262364857785311</v>
      </c>
      <c r="N1217" s="20">
        <f t="shared" si="296"/>
        <v>0.30926752136378521</v>
      </c>
      <c r="O1217">
        <v>0.84284599999999998</v>
      </c>
      <c r="P1217">
        <v>1.3804E-2</v>
      </c>
      <c r="Q1217"/>
      <c r="R1217"/>
      <c r="S1217">
        <v>3.3551929999999999</v>
      </c>
      <c r="T1217">
        <v>8.9133000000000004E-2</v>
      </c>
      <c r="U1217">
        <v>1.385168</v>
      </c>
      <c r="V1217">
        <v>3.4363999999999999E-2</v>
      </c>
      <c r="W1217" s="37">
        <f>U1217*Info!$B$2</f>
        <v>0.66488063999999991</v>
      </c>
      <c r="X1217" s="37">
        <f>W1217*SQRT((0.5*V1217/U1217)^2+Info!$B$3^2)</f>
        <v>3.4251782589912363E-2</v>
      </c>
      <c r="Y1217" s="28">
        <f>W1217*Info!$D$2</f>
        <v>0.53855331839999998</v>
      </c>
      <c r="Z1217" s="28">
        <f>Y1217*SQRT(Info!$D$3^2+(X1217/W1217)^2)</f>
        <v>3.8662974729125714E-2</v>
      </c>
      <c r="AA1217" s="37">
        <f t="shared" si="297"/>
        <v>0.17796536000000007</v>
      </c>
      <c r="AB1217" s="37">
        <f t="shared" si="298"/>
        <v>3.4940266378300895E-2</v>
      </c>
      <c r="AC1217" s="37">
        <f>(1-EXP(-Info!$B$6*H1217*1000))+(Info!$B$6/(Info!$B$6-Info!$B$7))*(EXP(-Info!$B$7*H1217*1000)-EXP(-Info!$B$6*H1217*1000))*(Info!$B$9-1)</f>
        <v>0.58135909265957397</v>
      </c>
      <c r="AD1217" s="37">
        <f>SQRT((Info!$B$6*EXP(-Info!$B$6*H1217*1000)+(Info!$B$6/(Info!$B$6+Info!$B$7))*(Info!$B$9-1)*(-Info!$B$7*EXP(-Info!$B$7*H1217*1000)+Info!$B$6*EXP(-Info!$B$6*H1217*1000)))^2*(0.01*H1217*1000)^2)</f>
        <v>3.7021498347856382E-3</v>
      </c>
      <c r="AE1217" s="37">
        <f t="shared" si="299"/>
        <v>2.0323523842025751E-2</v>
      </c>
      <c r="AF1217" s="37">
        <f t="shared" si="300"/>
        <v>2.7131779013855652</v>
      </c>
      <c r="AG1217" s="37">
        <f t="shared" si="301"/>
        <v>6.240227686961753E-2</v>
      </c>
      <c r="AH1217" s="37">
        <f t="shared" si="302"/>
        <v>0.80865032246597002</v>
      </c>
      <c r="AI1217">
        <f>AF1217*EXP(Info!$B$6*H1217*1000)</f>
        <v>5.5887759319250492</v>
      </c>
      <c r="AJ1217">
        <f>2*SQRT((EXP(Info!$B$6*H1217)*AG1217)^2+(Info!$B$6*H1217*0.01*AI1217)^2)</f>
        <v>0.12489480117662849</v>
      </c>
      <c r="AK1217">
        <f t="shared" si="303"/>
        <v>0.23664053919200009</v>
      </c>
      <c r="AL1217">
        <f t="shared" si="304"/>
        <v>9.2920144406453395E-2</v>
      </c>
      <c r="AM1217"/>
      <c r="AN1217"/>
      <c r="AO1217">
        <f t="shared" si="305"/>
        <v>5.7113246912215923</v>
      </c>
      <c r="AP1217">
        <f t="shared" si="306"/>
        <v>0.60847926027745369</v>
      </c>
      <c r="AQ1217">
        <f t="shared" si="293"/>
        <v>4</v>
      </c>
      <c r="AR1217">
        <v>1</v>
      </c>
      <c r="AS1217">
        <v>1</v>
      </c>
      <c r="AT1217">
        <v>0</v>
      </c>
      <c r="AU1217">
        <v>0</v>
      </c>
      <c r="AV1217">
        <v>1</v>
      </c>
      <c r="AW1217">
        <v>0</v>
      </c>
      <c r="AX1217">
        <v>1</v>
      </c>
    </row>
    <row r="1218" spans="1:52">
      <c r="A1218" t="s">
        <v>74</v>
      </c>
      <c r="B1218" s="13" t="s">
        <v>204</v>
      </c>
      <c r="D1218" s="14">
        <v>-12.617000000000001</v>
      </c>
      <c r="E1218" s="14">
        <v>39.049999999999997</v>
      </c>
      <c r="F1218" s="14">
        <v>3547</v>
      </c>
      <c r="G1218" s="54">
        <v>425</v>
      </c>
      <c r="H1218">
        <v>79.3</v>
      </c>
      <c r="J1218">
        <f>(F1218*100*Info!$B$11)/AI1218</f>
        <v>1.6736763584504837</v>
      </c>
      <c r="K1218">
        <f>2*((F1218*100*Info!$B$11)/AI1218^2)*(AJ1218/2)</f>
        <v>4.0846421571901201E-2</v>
      </c>
      <c r="L1218" s="26">
        <f t="shared" si="294"/>
        <v>0.5586962974205617</v>
      </c>
      <c r="M1218" s="20">
        <f t="shared" si="295"/>
        <v>10.00532159464877</v>
      </c>
      <c r="N1218" s="20">
        <f t="shared" si="296"/>
        <v>0.3499124342424359</v>
      </c>
      <c r="O1218">
        <v>1.0934710000000001</v>
      </c>
      <c r="P1218">
        <v>1.7909000000000001E-2</v>
      </c>
      <c r="Q1218"/>
      <c r="R1218"/>
      <c r="S1218">
        <v>3.4127730000000001</v>
      </c>
      <c r="T1218">
        <v>9.4947000000000004E-2</v>
      </c>
      <c r="U1218">
        <v>1.449857</v>
      </c>
      <c r="V1218">
        <v>3.6318000000000003E-2</v>
      </c>
      <c r="W1218" s="37">
        <f>U1218*Info!$B$2</f>
        <v>0.69593136</v>
      </c>
      <c r="X1218" s="37">
        <f>W1218*SQRT((0.5*V1218/U1218)^2+Info!$B$3^2)</f>
        <v>3.5871651466318419E-2</v>
      </c>
      <c r="Y1218" s="28">
        <f>W1218*Info!$D$2</f>
        <v>0.56370440160000002</v>
      </c>
      <c r="Z1218" s="28">
        <f>Y1218*SQRT(Info!$D$3^2+(X1218/W1218)^2)</f>
        <v>4.0480365080716847E-2</v>
      </c>
      <c r="AA1218" s="37">
        <f t="shared" si="297"/>
        <v>0.39753964000000008</v>
      </c>
      <c r="AB1218" s="37">
        <f t="shared" si="298"/>
        <v>3.6972401182111828E-2</v>
      </c>
      <c r="AC1218" s="37">
        <f>(1-EXP(-Info!$B$6*H1218*1000))+(Info!$B$6/(Info!$B$6-Info!$B$7))*(EXP(-Info!$B$7*H1218*1000)-EXP(-Info!$B$6*H1218*1000))*(Info!$B$9-1)</f>
        <v>0.58381157840482845</v>
      </c>
      <c r="AD1218" s="37">
        <f>SQRT((Info!$B$6*EXP(-Info!$B$6*H1218*1000)+(Info!$B$6/(Info!$B$6+Info!$B$7))*(Info!$B$9-1)*(-Info!$B$7*EXP(-Info!$B$7*H1218*1000)+Info!$B$6*EXP(-Info!$B$6*H1218*1000)))^2*(0.01*H1218*1000)^2)</f>
        <v>3.7079601298700316E-3</v>
      </c>
      <c r="AE1218" s="37">
        <f t="shared" si="299"/>
        <v>2.163519009103642E-2</v>
      </c>
      <c r="AF1218" s="37">
        <f t="shared" si="300"/>
        <v>2.6169803536931129</v>
      </c>
      <c r="AG1218" s="37">
        <f t="shared" si="301"/>
        <v>6.6033889856598638E-2</v>
      </c>
      <c r="AH1218" s="37">
        <f t="shared" si="302"/>
        <v>0.76681934417938513</v>
      </c>
      <c r="AI1218">
        <f>AF1218*EXP(Info!$B$6*H1218*1000)</f>
        <v>5.4153963731910277</v>
      </c>
      <c r="AJ1218">
        <f>2*SQRT((EXP(Info!$B$6*H1218)*AG1218)^2+(Info!$B$6*H1218*0.01*AI1218)^2)</f>
        <v>0.13216388110010446</v>
      </c>
      <c r="AK1218">
        <f t="shared" si="303"/>
        <v>0.52860845930800016</v>
      </c>
      <c r="AL1218">
        <f t="shared" si="304"/>
        <v>9.8324403703708194E-2</v>
      </c>
      <c r="AM1218"/>
      <c r="AN1218"/>
      <c r="AO1218">
        <f t="shared" si="305"/>
        <v>5.9780503757237131</v>
      </c>
      <c r="AP1218">
        <f t="shared" si="306"/>
        <v>0.75419231000022768</v>
      </c>
      <c r="AQ1218">
        <f t="shared" ref="AQ1218:AQ1281" si="307">AR1218+AS1218+AT1218+AU1218+AV1218+AW1218+AX1218</f>
        <v>4</v>
      </c>
      <c r="AR1218">
        <v>1</v>
      </c>
      <c r="AS1218">
        <v>1</v>
      </c>
      <c r="AT1218">
        <v>0</v>
      </c>
      <c r="AU1218">
        <v>0</v>
      </c>
      <c r="AV1218">
        <v>1</v>
      </c>
      <c r="AW1218">
        <v>0</v>
      </c>
      <c r="AX1218">
        <v>1</v>
      </c>
    </row>
    <row r="1219" spans="1:52">
      <c r="A1219" t="s">
        <v>74</v>
      </c>
      <c r="B1219" s="13" t="s">
        <v>204</v>
      </c>
      <c r="D1219" s="14">
        <v>-12.617000000000001</v>
      </c>
      <c r="E1219" s="14">
        <v>39.049999999999997</v>
      </c>
      <c r="F1219" s="14">
        <v>3547</v>
      </c>
      <c r="G1219" s="54">
        <v>431</v>
      </c>
      <c r="H1219">
        <v>80.2</v>
      </c>
      <c r="J1219">
        <f>(F1219*100*Info!$B$11)/AI1219</f>
        <v>2.0511848213551711</v>
      </c>
      <c r="K1219">
        <f>2*((F1219*100*Info!$B$11)/AI1219^2)*(AJ1219/2)</f>
        <v>4.2235364151807127E-2</v>
      </c>
      <c r="L1219" s="26">
        <f t="shared" si="294"/>
        <v>0.35221646041121557</v>
      </c>
      <c r="M1219" s="20">
        <f t="shared" si="295"/>
        <v>7.7303333144681492</v>
      </c>
      <c r="N1219" s="20">
        <f t="shared" si="296"/>
        <v>0.26418045714051441</v>
      </c>
      <c r="O1219">
        <v>0.66170499999999999</v>
      </c>
      <c r="P1219">
        <v>1.0836999999999999E-2</v>
      </c>
      <c r="Q1219"/>
      <c r="R1219"/>
      <c r="S1219">
        <v>2.604314</v>
      </c>
      <c r="T1219">
        <v>6.991E-2</v>
      </c>
      <c r="U1219">
        <v>0.91402700000000003</v>
      </c>
      <c r="V1219">
        <v>2.4930000000000001E-2</v>
      </c>
      <c r="W1219" s="37">
        <f>U1219*Info!$B$2</f>
        <v>0.43873296000000001</v>
      </c>
      <c r="X1219" s="37">
        <f>W1219*SQRT((0.5*V1219/U1219)^2+Info!$B$3^2)</f>
        <v>2.2737968416635293E-2</v>
      </c>
      <c r="Y1219" s="28">
        <f>W1219*Info!$D$2</f>
        <v>0.35537369760000004</v>
      </c>
      <c r="Z1219" s="28">
        <f>Y1219*SQRT(Info!$D$3^2+(X1219/W1219)^2)</f>
        <v>2.5591792437169102E-2</v>
      </c>
      <c r="AA1219" s="37">
        <f t="shared" si="297"/>
        <v>0.22297203999999998</v>
      </c>
      <c r="AB1219" s="37">
        <f t="shared" si="298"/>
        <v>2.3374673259019131E-2</v>
      </c>
      <c r="AC1219" s="37">
        <f>(1-EXP(-Info!$B$6*H1219*1000))+(Info!$B$6/(Info!$B$6-Info!$B$7))*(EXP(-Info!$B$7*H1219*1000)-EXP(-Info!$B$6*H1219*1000))*(Info!$B$9-1)</f>
        <v>0.5881959077946074</v>
      </c>
      <c r="AD1219" s="37">
        <f>SQRT((Info!$B$6*EXP(-Info!$B$6*H1219*1000)+(Info!$B$6/(Info!$B$6+Info!$B$7))*(Info!$B$9-1)*(-Info!$B$7*EXP(-Info!$B$7*H1219*1000)+Info!$B$6*EXP(-Info!$B$6*H1219*1000)))^2*(0.01*H1219*1000)^2)</f>
        <v>3.7180649832067943E-3</v>
      </c>
      <c r="AE1219" s="37">
        <f t="shared" si="299"/>
        <v>1.3773858563739892E-2</v>
      </c>
      <c r="AF1219" s="37">
        <f t="shared" si="300"/>
        <v>2.1177890609193843</v>
      </c>
      <c r="AG1219" s="37">
        <f t="shared" si="301"/>
        <v>4.5458894012954783E-2</v>
      </c>
      <c r="AH1219" s="37">
        <f t="shared" si="302"/>
        <v>0.81318499263890009</v>
      </c>
      <c r="AI1219">
        <f>AF1219*EXP(Info!$B$6*H1219*1000)</f>
        <v>4.4187246254387684</v>
      </c>
      <c r="AJ1219">
        <f>2*SQRT((EXP(Info!$B$6*H1219)*AG1219)^2+(Info!$B$6*H1219*0.01*AI1219)^2)</f>
        <v>9.0984703913060405E-2</v>
      </c>
      <c r="AK1219">
        <f t="shared" si="303"/>
        <v>0.29648592158799997</v>
      </c>
      <c r="AL1219">
        <f t="shared" si="304"/>
        <v>6.2162606065035479E-2</v>
      </c>
      <c r="AM1219"/>
      <c r="AN1219"/>
      <c r="AO1219">
        <f t="shared" si="305"/>
        <v>3.7687161221910976</v>
      </c>
      <c r="AP1219">
        <f t="shared" si="306"/>
        <v>0.7239446974761139</v>
      </c>
      <c r="AQ1219">
        <f t="shared" si="307"/>
        <v>4</v>
      </c>
      <c r="AR1219">
        <v>1</v>
      </c>
      <c r="AS1219">
        <v>1</v>
      </c>
      <c r="AT1219">
        <v>0</v>
      </c>
      <c r="AU1219">
        <v>0</v>
      </c>
      <c r="AV1219">
        <v>1</v>
      </c>
      <c r="AW1219">
        <v>0</v>
      </c>
      <c r="AX1219">
        <v>1</v>
      </c>
    </row>
    <row r="1220" spans="1:52">
      <c r="A1220" t="s">
        <v>74</v>
      </c>
      <c r="B1220" s="13" t="s">
        <v>204</v>
      </c>
      <c r="D1220" s="14">
        <v>-12.617000000000001</v>
      </c>
      <c r="E1220" s="14">
        <v>39.049999999999997</v>
      </c>
      <c r="F1220" s="14">
        <v>3547</v>
      </c>
      <c r="G1220" s="54">
        <v>435</v>
      </c>
      <c r="H1220">
        <v>80.8</v>
      </c>
      <c r="J1220">
        <f>(F1220*100*Info!$B$11)/AI1220</f>
        <v>2.0869161228578039</v>
      </c>
      <c r="K1220">
        <f>2*((F1220*100*Info!$B$11)/AI1220^2)*(AJ1220/2)</f>
        <v>4.5555612791335652E-2</v>
      </c>
      <c r="L1220" s="26">
        <f t="shared" si="294"/>
        <v>0.37151303641121564</v>
      </c>
      <c r="M1220" s="20">
        <f t="shared" si="295"/>
        <v>8.2958870372611386</v>
      </c>
      <c r="N1220" s="20">
        <f t="shared" si="296"/>
        <v>0.27479117773668071</v>
      </c>
      <c r="O1220">
        <v>0.77067200000000002</v>
      </c>
      <c r="P1220">
        <v>1.2622E-2</v>
      </c>
      <c r="Q1220"/>
      <c r="R1220"/>
      <c r="S1220">
        <v>2.626951</v>
      </c>
      <c r="T1220">
        <v>7.2262000000000007E-2</v>
      </c>
      <c r="U1220">
        <v>0.96410300000000004</v>
      </c>
      <c r="V1220">
        <v>2.4018999999999999E-2</v>
      </c>
      <c r="W1220" s="37">
        <f>U1220*Info!$B$2</f>
        <v>0.46276943999999998</v>
      </c>
      <c r="X1220" s="37">
        <f>W1220*SQRT((0.5*V1220/U1220)^2+Info!$B$3^2)</f>
        <v>2.3845734178011464E-2</v>
      </c>
      <c r="Y1220" s="28">
        <f>W1220*Info!$D$2</f>
        <v>0.3748432464</v>
      </c>
      <c r="Z1220" s="28">
        <f>Y1220*SQRT(Info!$D$3^2+(X1220/W1220)^2)</f>
        <v>2.6913557913836973E-2</v>
      </c>
      <c r="AA1220" s="37">
        <f t="shared" si="297"/>
        <v>0.30790256000000005</v>
      </c>
      <c r="AB1220" s="37">
        <f t="shared" si="298"/>
        <v>2.4666733863411752E-2</v>
      </c>
      <c r="AC1220" s="37">
        <f>(1-EXP(-Info!$B$6*H1220*1000))+(Info!$B$6/(Info!$B$6-Info!$B$7))*(EXP(-Info!$B$7*H1220*1000)-EXP(-Info!$B$6*H1220*1000))*(Info!$B$9-1)</f>
        <v>0.59109739573537801</v>
      </c>
      <c r="AD1220" s="37">
        <f>SQRT((Info!$B$6*EXP(-Info!$B$6*H1220*1000)+(Info!$B$6/(Info!$B$6+Info!$B$7))*(Info!$B$9-1)*(-Info!$B$7*EXP(-Info!$B$7*H1220*1000)+Info!$B$6*EXP(-Info!$B$6*H1220*1000)))^2*(0.01*H1220*1000)^2)</f>
        <v>3.7245517171042341E-3</v>
      </c>
      <c r="AE1220" s="37">
        <f t="shared" si="299"/>
        <v>1.4625472340954564E-2</v>
      </c>
      <c r="AF1220" s="37">
        <f t="shared" si="300"/>
        <v>2.0701073522437436</v>
      </c>
      <c r="AG1220" s="37">
        <f t="shared" si="301"/>
        <v>4.7367638760840547E-2</v>
      </c>
      <c r="AH1220" s="37">
        <f t="shared" si="302"/>
        <v>0.78802663325038935</v>
      </c>
      <c r="AI1220">
        <f>AF1220*EXP(Info!$B$6*H1220*1000)</f>
        <v>4.3430690779448655</v>
      </c>
      <c r="AJ1220">
        <f>2*SQRT((EXP(Info!$B$6*H1220)*AG1220)^2+(Info!$B$6*H1220*0.01*AI1220)^2)</f>
        <v>9.4805522404007234E-2</v>
      </c>
      <c r="AK1220">
        <f t="shared" si="303"/>
        <v>0.40941803403200006</v>
      </c>
      <c r="AL1220">
        <f t="shared" si="304"/>
        <v>6.5598712036357212E-2</v>
      </c>
      <c r="AM1220"/>
      <c r="AN1220"/>
      <c r="AO1220">
        <f t="shared" si="305"/>
        <v>3.9751894851605085</v>
      </c>
      <c r="AP1220">
        <f t="shared" si="306"/>
        <v>0.79936687262667994</v>
      </c>
      <c r="AQ1220">
        <f t="shared" si="307"/>
        <v>4</v>
      </c>
      <c r="AR1220">
        <v>1</v>
      </c>
      <c r="AS1220">
        <v>1</v>
      </c>
      <c r="AT1220">
        <v>0</v>
      </c>
      <c r="AU1220">
        <v>0</v>
      </c>
      <c r="AV1220">
        <v>1</v>
      </c>
      <c r="AW1220">
        <v>0</v>
      </c>
      <c r="AX1220">
        <v>1</v>
      </c>
    </row>
    <row r="1221" spans="1:52">
      <c r="A1221" t="s">
        <v>74</v>
      </c>
      <c r="B1221" s="13" t="s">
        <v>204</v>
      </c>
      <c r="D1221" s="14">
        <v>-12.617000000000001</v>
      </c>
      <c r="E1221" s="14">
        <v>39.049999999999997</v>
      </c>
      <c r="F1221" s="14">
        <v>3547</v>
      </c>
      <c r="G1221" s="54">
        <v>445</v>
      </c>
      <c r="H1221">
        <v>82.5</v>
      </c>
      <c r="J1221">
        <f>(F1221*100*Info!$B$11)/AI1221</f>
        <v>1.865553377714428</v>
      </c>
      <c r="K1221">
        <f>2*((F1221*100*Info!$B$11)/AI1221^2)*(AJ1221/2)</f>
        <v>3.7992081019469756E-2</v>
      </c>
      <c r="L1221" s="26">
        <f t="shared" si="294"/>
        <v>0.38954799028037451</v>
      </c>
      <c r="M1221" s="20">
        <f t="shared" si="295"/>
        <v>7.7759314888287916</v>
      </c>
      <c r="N1221" s="20">
        <f t="shared" si="296"/>
        <v>0.24799735423585381</v>
      </c>
      <c r="O1221">
        <v>0.66248700000000005</v>
      </c>
      <c r="P1221">
        <v>1.085E-2</v>
      </c>
      <c r="Q1221"/>
      <c r="R1221"/>
      <c r="S1221">
        <v>2.7791739999999998</v>
      </c>
      <c r="T1221">
        <v>7.5176999999999994E-2</v>
      </c>
      <c r="U1221">
        <v>1.0109049999999999</v>
      </c>
      <c r="V1221">
        <v>2.4812000000000001E-2</v>
      </c>
      <c r="W1221" s="37">
        <f>U1221*Info!$B$2</f>
        <v>0.48523439999999995</v>
      </c>
      <c r="X1221" s="37">
        <f>W1221*SQRT((0.5*V1221/U1221)^2+Info!$B$3^2)</f>
        <v>2.4981826457903353E-2</v>
      </c>
      <c r="Y1221" s="28">
        <f>W1221*Info!$D$2</f>
        <v>0.39303986400000002</v>
      </c>
      <c r="Z1221" s="28">
        <f>Y1221*SQRT(Info!$D$3^2+(X1221/W1221)^2)</f>
        <v>2.820757647121639E-2</v>
      </c>
      <c r="AA1221" s="37">
        <f t="shared" si="297"/>
        <v>0.17725260000000009</v>
      </c>
      <c r="AB1221" s="37">
        <f t="shared" si="298"/>
        <v>2.5564081797960197E-2</v>
      </c>
      <c r="AC1221" s="37">
        <f>(1-EXP(-Info!$B$6*H1221*1000))+(Info!$B$6/(Info!$B$6-Info!$B$7))*(EXP(-Info!$B$7*H1221*1000)-EXP(-Info!$B$6*H1221*1000))*(Info!$B$9-1)</f>
        <v>0.59922623651393914</v>
      </c>
      <c r="AD1221" s="37">
        <f>SQRT((Info!$B$6*EXP(-Info!$B$6*H1221*1000)+(Info!$B$6/(Info!$B$6+Info!$B$7))*(Info!$B$9-1)*(-Info!$B$7*EXP(-Info!$B$7*H1221*1000)+Info!$B$6*EXP(-Info!$B$6*H1221*1000)))^2*(0.01*H1221*1000)^2)</f>
        <v>3.7418645731846509E-3</v>
      </c>
      <c r="AE1221" s="37">
        <f t="shared" si="299"/>
        <v>1.5333020344792718E-2</v>
      </c>
      <c r="AF1221" s="37">
        <f t="shared" si="300"/>
        <v>2.2799197275896894</v>
      </c>
      <c r="AG1221" s="37">
        <f t="shared" si="301"/>
        <v>4.943343216410679E-2</v>
      </c>
      <c r="AH1221" s="37">
        <f t="shared" si="302"/>
        <v>0.82035875680676684</v>
      </c>
      <c r="AI1221">
        <f>AF1221*EXP(Info!$B$6*H1221*1000)</f>
        <v>4.8584087647776437</v>
      </c>
      <c r="AJ1221">
        <f>2*SQRT((EXP(Info!$B$6*H1221)*AG1221)^2+(Info!$B$6*H1221*0.01*AI1221)^2)</f>
        <v>9.8941719718184981E-2</v>
      </c>
      <c r="AK1221">
        <f t="shared" si="303"/>
        <v>0.23569278222000012</v>
      </c>
      <c r="AL1221">
        <f t="shared" si="304"/>
        <v>6.798511913349535E-2</v>
      </c>
      <c r="AM1221"/>
      <c r="AN1221"/>
      <c r="AO1221">
        <f t="shared" si="305"/>
        <v>4.1681634913449948</v>
      </c>
      <c r="AP1221">
        <f t="shared" si="306"/>
        <v>0.65534051171969676</v>
      </c>
      <c r="AQ1221">
        <f t="shared" si="307"/>
        <v>4</v>
      </c>
      <c r="AR1221">
        <v>1</v>
      </c>
      <c r="AS1221">
        <v>1</v>
      </c>
      <c r="AT1221">
        <v>0</v>
      </c>
      <c r="AU1221">
        <v>0</v>
      </c>
      <c r="AV1221">
        <v>1</v>
      </c>
      <c r="AW1221">
        <v>0</v>
      </c>
      <c r="AX1221">
        <v>1</v>
      </c>
    </row>
    <row r="1222" spans="1:52">
      <c r="A1222" t="s">
        <v>74</v>
      </c>
      <c r="B1222" s="13" t="s">
        <v>204</v>
      </c>
      <c r="D1222" s="14">
        <v>-12.617000000000001</v>
      </c>
      <c r="E1222" s="14">
        <v>39.049999999999997</v>
      </c>
      <c r="F1222" s="14">
        <v>3547</v>
      </c>
      <c r="G1222" s="54">
        <v>461</v>
      </c>
      <c r="H1222">
        <v>85.4</v>
      </c>
      <c r="J1222">
        <f>(F1222*100*Info!$B$11)/AI1222</f>
        <v>1.5253244883156829</v>
      </c>
      <c r="K1222">
        <f>2*((F1222*100*Info!$B$11)/AI1222^2)*(AJ1222/2)</f>
        <v>3.4356312595648385E-2</v>
      </c>
      <c r="L1222" s="26">
        <f t="shared" si="294"/>
        <v>0.60930954078504784</v>
      </c>
      <c r="M1222" s="20">
        <f t="shared" si="295"/>
        <v>9.9445239697048393</v>
      </c>
      <c r="N1222" s="20">
        <f t="shared" si="296"/>
        <v>0.3331273256053976</v>
      </c>
      <c r="O1222">
        <v>0.92402799999999996</v>
      </c>
      <c r="P1222">
        <v>1.5133000000000001E-2</v>
      </c>
      <c r="Q1222"/>
      <c r="R1222"/>
      <c r="S1222">
        <v>3.4311950000000002</v>
      </c>
      <c r="T1222">
        <v>8.7806999999999996E-2</v>
      </c>
      <c r="U1222">
        <v>1.581202</v>
      </c>
      <c r="V1222">
        <v>3.9206999999999999E-2</v>
      </c>
      <c r="W1222" s="37">
        <f>U1222*Info!$B$2</f>
        <v>0.75897695999999992</v>
      </c>
      <c r="X1222" s="37">
        <f>W1222*SQRT((0.5*V1222/U1222)^2+Info!$B$3^2)</f>
        <v>3.909804524818989E-2</v>
      </c>
      <c r="Y1222" s="28">
        <f>W1222*Info!$D$2</f>
        <v>0.61477133760000002</v>
      </c>
      <c r="Z1222" s="28">
        <f>Y1222*SQRT(Info!$D$3^2+(X1222/W1222)^2)</f>
        <v>4.4134016867412043E-2</v>
      </c>
      <c r="AA1222" s="37">
        <f t="shared" si="297"/>
        <v>0.16505104000000004</v>
      </c>
      <c r="AB1222" s="37">
        <f t="shared" si="298"/>
        <v>3.9823473787196216E-2</v>
      </c>
      <c r="AC1222" s="37">
        <f>(1-EXP(-Info!$B$6*H1222*1000))+(Info!$B$6/(Info!$B$6-Info!$B$7))*(EXP(-Info!$B$7*H1222*1000)-EXP(-Info!$B$6*H1222*1000))*(Info!$B$9-1)</f>
        <v>0.6127840987184896</v>
      </c>
      <c r="AD1222" s="37">
        <f>SQRT((Info!$B$6*EXP(-Info!$B$6*H1222*1000)+(Info!$B$6/(Info!$B$6+Info!$B$7))*(Info!$B$9-1)*(-Info!$B$7*EXP(-Info!$B$7*H1222*1000)+Info!$B$6*EXP(-Info!$B$6*H1222*1000)))^2*(0.01*H1222*1000)^2)</f>
        <v>3.767864722598191E-3</v>
      </c>
      <c r="AE1222" s="37">
        <f t="shared" si="299"/>
        <v>2.441111431667705E-2</v>
      </c>
      <c r="AF1222" s="37">
        <f t="shared" si="300"/>
        <v>2.7152830096110505</v>
      </c>
      <c r="AG1222" s="37">
        <f t="shared" si="301"/>
        <v>6.6867265977344145E-2</v>
      </c>
      <c r="AH1222" s="37">
        <f t="shared" si="302"/>
        <v>0.79135199532846434</v>
      </c>
      <c r="AI1222">
        <f>AF1222*EXP(Info!$B$6*H1222*1000)</f>
        <v>5.9420936009862961</v>
      </c>
      <c r="AJ1222">
        <f>2*SQRT((EXP(Info!$B$6*H1222)*AG1222)^2+(Info!$B$6*H1222*0.01*AI1222)^2)</f>
        <v>0.13383934159053268</v>
      </c>
      <c r="AK1222">
        <f t="shared" si="303"/>
        <v>0.21946836788800006</v>
      </c>
      <c r="AL1222">
        <f t="shared" si="304"/>
        <v>0.10590654618966962</v>
      </c>
      <c r="AM1222"/>
      <c r="AN1222"/>
      <c r="AO1222">
        <f t="shared" si="305"/>
        <v>6.5196120791188967</v>
      </c>
      <c r="AP1222">
        <f t="shared" si="306"/>
        <v>0.58438327297840498</v>
      </c>
      <c r="AQ1222">
        <f t="shared" si="307"/>
        <v>4</v>
      </c>
      <c r="AR1222">
        <v>1</v>
      </c>
      <c r="AS1222">
        <v>1</v>
      </c>
      <c r="AT1222">
        <v>0</v>
      </c>
      <c r="AU1222">
        <v>0</v>
      </c>
      <c r="AV1222">
        <v>1</v>
      </c>
      <c r="AW1222">
        <v>0</v>
      </c>
      <c r="AX1222">
        <v>1</v>
      </c>
    </row>
    <row r="1223" spans="1:52">
      <c r="A1223" t="s">
        <v>74</v>
      </c>
      <c r="B1223" s="13" t="s">
        <v>204</v>
      </c>
      <c r="D1223" s="14">
        <v>-12.617000000000001</v>
      </c>
      <c r="E1223" s="14">
        <v>39.049999999999997</v>
      </c>
      <c r="F1223" s="14">
        <v>3547</v>
      </c>
      <c r="G1223" s="54">
        <v>471</v>
      </c>
      <c r="H1223">
        <v>87.4</v>
      </c>
      <c r="J1223">
        <f>(F1223*100*Info!$B$11)/AI1223</f>
        <v>1.5686117903530701</v>
      </c>
      <c r="K1223">
        <f>2*((F1223*100*Info!$B$11)/AI1223^2)*(AJ1223/2)</f>
        <v>4.0931085832224615E-2</v>
      </c>
      <c r="L1223" s="26">
        <f t="shared" si="294"/>
        <v>0.67750688343925358</v>
      </c>
      <c r="M1223" s="20">
        <f t="shared" si="295"/>
        <v>11.371374553867485</v>
      </c>
      <c r="N1223" s="20">
        <f t="shared" si="296"/>
        <v>0.41458562426589651</v>
      </c>
      <c r="O1223">
        <v>1.070756</v>
      </c>
      <c r="P1223">
        <v>1.7536E-2</v>
      </c>
      <c r="Q1223"/>
      <c r="R1223"/>
      <c r="S1223">
        <v>3.4170150000000001</v>
      </c>
      <c r="T1223">
        <v>9.9961999999999995E-2</v>
      </c>
      <c r="U1223">
        <v>1.7581789999999999</v>
      </c>
      <c r="V1223">
        <v>4.4768000000000002E-2</v>
      </c>
      <c r="W1223" s="37">
        <f>U1223*Info!$B$2</f>
        <v>0.84392591999999989</v>
      </c>
      <c r="X1223" s="37">
        <f>W1223*SQRT((0.5*V1223/U1223)^2+Info!$B$3^2)</f>
        <v>4.3542712460089297E-2</v>
      </c>
      <c r="Y1223" s="28">
        <f>W1223*Info!$D$2</f>
        <v>0.6835799951999999</v>
      </c>
      <c r="Z1223" s="28">
        <f>Y1223*SQRT(Info!$D$3^2+(X1223/W1223)^2)</f>
        <v>4.9113628492237479E-2</v>
      </c>
      <c r="AA1223" s="37">
        <f t="shared" si="297"/>
        <v>0.22683008000000016</v>
      </c>
      <c r="AB1223" s="37">
        <f t="shared" si="298"/>
        <v>4.4416726943596552E-2</v>
      </c>
      <c r="AC1223" s="37">
        <f>(1-EXP(-Info!$B$6*H1223*1000))+(Info!$B$6/(Info!$B$6-Info!$B$7))*(EXP(-Info!$B$7*H1223*1000)-EXP(-Info!$B$6*H1223*1000))*(Info!$B$9-1)</f>
        <v>0.62191198177423401</v>
      </c>
      <c r="AD1223" s="37">
        <f>SQRT((Info!$B$6*EXP(-Info!$B$6*H1223*1000)+(Info!$B$6/(Info!$B$6+Info!$B$7))*(Info!$B$9-1)*(-Info!$B$7*EXP(-Info!$B$7*H1223*1000)+Info!$B$6*EXP(-Info!$B$6*H1223*1000)))^2*(0.01*H1223*1000)^2)</f>
        <v>3.7832948209280347E-3</v>
      </c>
      <c r="AE1223" s="37">
        <f t="shared" si="299"/>
        <v>2.7636621648049909E-2</v>
      </c>
      <c r="AF1223" s="37">
        <f t="shared" si="300"/>
        <v>2.5923666602211921</v>
      </c>
      <c r="AG1223" s="37">
        <f t="shared" si="301"/>
        <v>7.5326168897608098E-2</v>
      </c>
      <c r="AH1223" s="37">
        <f t="shared" si="302"/>
        <v>0.75866411479645013</v>
      </c>
      <c r="AI1223">
        <f>AF1223*EXP(Info!$B$6*H1223*1000)</f>
        <v>5.7781159986106161</v>
      </c>
      <c r="AJ1223">
        <f>2*SQRT((EXP(Info!$B$6*H1223)*AG1223)^2+(Info!$B$6*H1223*0.01*AI1223)^2)</f>
        <v>0.15077316346987796</v>
      </c>
      <c r="AK1223">
        <f t="shared" si="303"/>
        <v>0.30161595737600022</v>
      </c>
      <c r="AL1223">
        <f t="shared" si="304"/>
        <v>0.11812184363380067</v>
      </c>
      <c r="AM1223"/>
      <c r="AN1223"/>
      <c r="AO1223">
        <f t="shared" si="305"/>
        <v>7.2493236447039546</v>
      </c>
      <c r="AP1223">
        <f t="shared" si="306"/>
        <v>0.6090142130010654</v>
      </c>
      <c r="AQ1223">
        <f t="shared" si="307"/>
        <v>4</v>
      </c>
      <c r="AR1223">
        <v>1</v>
      </c>
      <c r="AS1223">
        <v>1</v>
      </c>
      <c r="AT1223">
        <v>0</v>
      </c>
      <c r="AU1223">
        <v>0</v>
      </c>
      <c r="AV1223">
        <v>1</v>
      </c>
      <c r="AW1223">
        <v>0</v>
      </c>
      <c r="AX1223">
        <v>1</v>
      </c>
    </row>
    <row r="1224" spans="1:52">
      <c r="A1224" t="s">
        <v>74</v>
      </c>
      <c r="B1224" s="13" t="s">
        <v>204</v>
      </c>
      <c r="D1224" s="14">
        <v>-12.617000000000001</v>
      </c>
      <c r="E1224" s="14">
        <v>39.049999999999997</v>
      </c>
      <c r="F1224" s="14">
        <v>3547</v>
      </c>
      <c r="G1224" s="54">
        <v>481</v>
      </c>
      <c r="H1224">
        <v>89.3</v>
      </c>
      <c r="J1224">
        <f>(F1224*100*Info!$B$11)/AI1224</f>
        <v>1.8044174870458287</v>
      </c>
      <c r="K1224">
        <f>2*((F1224*100*Info!$B$11)/AI1224^2)*(AJ1224/2)</f>
        <v>4.156442552182861E-2</v>
      </c>
      <c r="L1224" s="26">
        <f t="shared" si="294"/>
        <v>0.50880288000000096</v>
      </c>
      <c r="M1224" s="20">
        <f t="shared" si="295"/>
        <v>9.8235931112047172</v>
      </c>
      <c r="N1224" s="20">
        <f t="shared" si="296"/>
        <v>0.33495555962150897</v>
      </c>
      <c r="O1224">
        <v>0.77926499999999999</v>
      </c>
      <c r="P1224">
        <v>1.2763E-2</v>
      </c>
      <c r="Q1224"/>
      <c r="R1224"/>
      <c r="S1224">
        <v>2.8197420000000002</v>
      </c>
      <c r="T1224">
        <v>7.8517000000000003E-2</v>
      </c>
      <c r="U1224">
        <v>1.3203800000000001</v>
      </c>
      <c r="V1224">
        <v>3.3194000000000001E-2</v>
      </c>
      <c r="W1224" s="37">
        <f>U1224*Info!$B$2</f>
        <v>0.63378240000000008</v>
      </c>
      <c r="X1224" s="37">
        <f>W1224*SQRT((0.5*V1224/U1224)^2+Info!$B$3^2)</f>
        <v>3.2675164951504083E-2</v>
      </c>
      <c r="Y1224" s="28">
        <f>W1224*Info!$D$2</f>
        <v>0.51336374400000007</v>
      </c>
      <c r="Z1224" s="28">
        <f>Y1224*SQRT(Info!$D$3^2+(X1224/W1224)^2)</f>
        <v>3.6869387873919919E-2</v>
      </c>
      <c r="AA1224" s="37">
        <f t="shared" si="297"/>
        <v>0.14548259999999991</v>
      </c>
      <c r="AB1224" s="37">
        <f t="shared" si="298"/>
        <v>3.329249084790744E-2</v>
      </c>
      <c r="AC1224" s="37">
        <f>(1-EXP(-Info!$B$6*H1224*1000))+(Info!$B$6/(Info!$B$6-Info!$B$7))*(EXP(-Info!$B$7*H1224*1000)-EXP(-Info!$B$6*H1224*1000))*(Info!$B$9-1)</f>
        <v>0.63041886565124283</v>
      </c>
      <c r="AD1224" s="37">
        <f>SQRT((Info!$B$6*EXP(-Info!$B$6*H1224*1000)+(Info!$B$6/(Info!$B$6+Info!$B$7))*(Info!$B$9-1)*(-Info!$B$7*EXP(-Info!$B$7*H1224*1000)+Info!$B$6*EXP(-Info!$B$6*H1224*1000)))^2*(0.01*H1224*1000)^2)</f>
        <v>3.7961341220648284E-3</v>
      </c>
      <c r="AE1224" s="37">
        <f t="shared" si="299"/>
        <v>2.0995479130086817E-2</v>
      </c>
      <c r="AF1224" s="37">
        <f t="shared" si="300"/>
        <v>2.2146632803360067</v>
      </c>
      <c r="AG1224" s="37">
        <f t="shared" si="301"/>
        <v>5.7804772539553032E-2</v>
      </c>
      <c r="AH1224" s="37">
        <f t="shared" si="302"/>
        <v>0.78541344574645711</v>
      </c>
      <c r="AI1224">
        <f>AF1224*EXP(Info!$B$6*H1224*1000)</f>
        <v>5.0230176478100805</v>
      </c>
      <c r="AJ1224">
        <f>2*SQRT((EXP(Info!$B$6*H1224)*AG1224)^2+(Info!$B$6*H1224*0.01*AI1224)^2)</f>
        <v>0.11570428928786491</v>
      </c>
      <c r="AK1224">
        <f t="shared" si="303"/>
        <v>0.19344821321999986</v>
      </c>
      <c r="AL1224">
        <f t="shared" si="304"/>
        <v>8.8538050160925044E-2</v>
      </c>
      <c r="AM1224"/>
      <c r="AN1224"/>
      <c r="AO1224">
        <f t="shared" si="305"/>
        <v>5.4441908099199283</v>
      </c>
      <c r="AP1224">
        <f t="shared" si="306"/>
        <v>0.59018237174146826</v>
      </c>
      <c r="AQ1224">
        <f t="shared" si="307"/>
        <v>4</v>
      </c>
      <c r="AR1224">
        <v>1</v>
      </c>
      <c r="AS1224">
        <v>1</v>
      </c>
      <c r="AT1224">
        <v>0</v>
      </c>
      <c r="AU1224">
        <v>0</v>
      </c>
      <c r="AV1224">
        <v>1</v>
      </c>
      <c r="AW1224">
        <v>0</v>
      </c>
      <c r="AX1224">
        <v>1</v>
      </c>
    </row>
    <row r="1225" spans="1:52">
      <c r="A1225" t="s">
        <v>74</v>
      </c>
      <c r="B1225" s="13" t="s">
        <v>204</v>
      </c>
      <c r="D1225" s="14">
        <v>-12.617000000000001</v>
      </c>
      <c r="E1225" s="14">
        <v>39.049999999999997</v>
      </c>
      <c r="F1225" s="14">
        <v>3547</v>
      </c>
      <c r="G1225" s="54">
        <v>491</v>
      </c>
      <c r="H1225">
        <v>91.2</v>
      </c>
      <c r="J1225">
        <f>(F1225*100*Info!$B$11)/AI1225</f>
        <v>2.0556894170337099</v>
      </c>
      <c r="K1225">
        <f>2*((F1225*100*Info!$B$11)/AI1225^2)*(AJ1225/2)</f>
        <v>4.0186317337546656E-2</v>
      </c>
      <c r="L1225" s="26">
        <f t="shared" si="294"/>
        <v>0.37451642153271097</v>
      </c>
      <c r="M1225" s="20">
        <f t="shared" si="295"/>
        <v>8.2378170534763875</v>
      </c>
      <c r="N1225" s="20">
        <f t="shared" si="296"/>
        <v>0.25825077152597503</v>
      </c>
      <c r="O1225">
        <v>0.56561399999999995</v>
      </c>
      <c r="P1225">
        <v>9.2630000000000004E-3</v>
      </c>
      <c r="Q1225"/>
      <c r="R1225"/>
      <c r="S1225">
        <v>2.351559</v>
      </c>
      <c r="T1225">
        <v>5.9145000000000003E-2</v>
      </c>
      <c r="U1225">
        <v>0.97189700000000001</v>
      </c>
      <c r="V1225">
        <v>2.3819E-2</v>
      </c>
      <c r="W1225" s="37">
        <f>U1225*Info!$B$2</f>
        <v>0.46651055999999996</v>
      </c>
      <c r="X1225" s="37">
        <f>W1225*SQRT((0.5*V1225/U1225)^2+Info!$B$3^2)</f>
        <v>2.4015813846555024E-2</v>
      </c>
      <c r="Y1225" s="28">
        <f>W1225*Info!$D$2</f>
        <v>0.37787355359999997</v>
      </c>
      <c r="Z1225" s="28">
        <f>Y1225*SQRT(Info!$D$3^2+(X1225/W1225)^2)</f>
        <v>2.7117943186357726E-2</v>
      </c>
      <c r="AA1225" s="37">
        <f t="shared" si="297"/>
        <v>9.9103439999999987E-2</v>
      </c>
      <c r="AB1225" s="37">
        <f t="shared" si="298"/>
        <v>2.4458334100309939E-2</v>
      </c>
      <c r="AC1225" s="37">
        <f>(1-EXP(-Info!$B$6*H1225*1000))+(Info!$B$6/(Info!$B$6-Info!$B$7))*(EXP(-Info!$B$7*H1225*1000)-EXP(-Info!$B$6*H1225*1000))*(Info!$B$9-1)</f>
        <v>0.63876824168032564</v>
      </c>
      <c r="AD1225" s="37">
        <f>SQRT((Info!$B$6*EXP(-Info!$B$6*H1225*1000)+(Info!$B$6/(Info!$B$6+Info!$B$7))*(Info!$B$9-1)*(-Info!$B$7*EXP(-Info!$B$7*H1225*1000)+Info!$B$6*EXP(-Info!$B$6*H1225*1000)))^2*(0.01*H1225*1000)^2)</f>
        <v>3.8072587344176755E-3</v>
      </c>
      <c r="AE1225" s="37">
        <f t="shared" si="299"/>
        <v>1.5627762595947343E-2</v>
      </c>
      <c r="AF1225" s="37">
        <f t="shared" si="300"/>
        <v>1.9103813162867282</v>
      </c>
      <c r="AG1225" s="37">
        <f t="shared" si="301"/>
        <v>4.3059755719973801E-2</v>
      </c>
      <c r="AH1225" s="37">
        <f t="shared" si="302"/>
        <v>0.81238927719301468</v>
      </c>
      <c r="AI1225">
        <f>AF1225*EXP(Info!$B$6*H1225*1000)</f>
        <v>4.4090419527122986</v>
      </c>
      <c r="AJ1225">
        <f>2*SQRT((EXP(Info!$B$6*H1225)*AG1225)^2+(Info!$B$6*H1225*0.01*AI1225)^2)</f>
        <v>8.6191599566593127E-2</v>
      </c>
      <c r="AK1225">
        <f t="shared" si="303"/>
        <v>0.13177784416799998</v>
      </c>
      <c r="AL1225">
        <f t="shared" si="304"/>
        <v>6.5044493706364254E-2</v>
      </c>
      <c r="AM1225"/>
      <c r="AN1225"/>
      <c r="AO1225">
        <f t="shared" si="305"/>
        <v>4.0073257059246181</v>
      </c>
      <c r="AP1225">
        <f t="shared" si="306"/>
        <v>0.58196907697009037</v>
      </c>
      <c r="AQ1225">
        <f t="shared" si="307"/>
        <v>4</v>
      </c>
      <c r="AR1225">
        <v>1</v>
      </c>
      <c r="AS1225">
        <v>1</v>
      </c>
      <c r="AT1225">
        <v>0</v>
      </c>
      <c r="AU1225">
        <v>0</v>
      </c>
      <c r="AV1225">
        <v>1</v>
      </c>
      <c r="AW1225">
        <v>0</v>
      </c>
      <c r="AX1225">
        <v>1</v>
      </c>
    </row>
    <row r="1226" spans="1:52">
      <c r="A1226" t="s">
        <v>74</v>
      </c>
      <c r="B1226" s="13" t="s">
        <v>204</v>
      </c>
      <c r="D1226" s="14">
        <v>-12.617000000000001</v>
      </c>
      <c r="E1226" s="14">
        <v>39.049999999999997</v>
      </c>
      <c r="F1226" s="14">
        <v>3547</v>
      </c>
      <c r="G1226" s="54">
        <v>501</v>
      </c>
      <c r="H1226">
        <v>93.1</v>
      </c>
      <c r="J1226">
        <f>(F1226*100*Info!$B$11)/AI1226</f>
        <v>1.9972892911385844</v>
      </c>
      <c r="K1226">
        <f>2*((F1226*100*Info!$B$11)/AI1226^2)*(AJ1226/2)</f>
        <v>3.968822575934576E-2</v>
      </c>
      <c r="L1226" s="26">
        <f t="shared" si="294"/>
        <v>0.39627535715887913</v>
      </c>
      <c r="M1226" s="20">
        <f t="shared" si="295"/>
        <v>8.4687988409923527</v>
      </c>
      <c r="N1226" s="20">
        <f t="shared" si="296"/>
        <v>0.26804182565665197</v>
      </c>
      <c r="O1226">
        <v>0.59663299999999997</v>
      </c>
      <c r="P1226">
        <v>9.7710000000000002E-3</v>
      </c>
      <c r="Q1226"/>
      <c r="R1226"/>
      <c r="S1226">
        <v>2.3987539999999998</v>
      </c>
      <c r="T1226">
        <v>6.0835E-2</v>
      </c>
      <c r="U1226">
        <v>1.0283629999999999</v>
      </c>
      <c r="V1226">
        <v>2.5333999999999999E-2</v>
      </c>
      <c r="W1226" s="37">
        <f>U1226*Info!$B$2</f>
        <v>0.49361423999999993</v>
      </c>
      <c r="X1226" s="37">
        <f>W1226*SQRT((0.5*V1226/U1226)^2+Info!$B$3^2)</f>
        <v>2.5418613070986858E-2</v>
      </c>
      <c r="Y1226" s="28">
        <f>W1226*Info!$D$2</f>
        <v>0.39982753439999996</v>
      </c>
      <c r="Z1226" s="28">
        <f>Y1226*SQRT(Info!$D$3^2+(X1226/W1226)^2)</f>
        <v>2.8697826013251809E-2</v>
      </c>
      <c r="AA1226" s="37">
        <f t="shared" si="297"/>
        <v>0.10301876000000004</v>
      </c>
      <c r="AB1226" s="37">
        <f t="shared" si="298"/>
        <v>2.5883855985972103E-2</v>
      </c>
      <c r="AC1226" s="37">
        <f>(1-EXP(-Info!$B$6*H1226*1000))+(Info!$B$6/(Info!$B$6-Info!$B$7))*(EXP(-Info!$B$7*H1226*1000)-EXP(-Info!$B$6*H1226*1000))*(Info!$B$9-1)</f>
        <v>0.64696288702420257</v>
      </c>
      <c r="AD1226" s="37">
        <f>SQRT((Info!$B$6*EXP(-Info!$B$6*H1226*1000)+(Info!$B$6/(Info!$B$6+Info!$B$7))*(Info!$B$9-1)*(-Info!$B$7*EXP(-Info!$B$7*H1226*1000)+Info!$B$6*EXP(-Info!$B$6*H1226*1000)))^2*(0.01*H1226*1000)^2)</f>
        <v>3.8167241592178026E-3</v>
      </c>
      <c r="AE1226" s="37">
        <f t="shared" si="299"/>
        <v>1.6750509666720509E-2</v>
      </c>
      <c r="AF1226" s="37">
        <f t="shared" si="300"/>
        <v>1.9322771512127463</v>
      </c>
      <c r="AG1226" s="37">
        <f t="shared" si="301"/>
        <v>4.5048519378907109E-2</v>
      </c>
      <c r="AH1226" s="37">
        <f t="shared" si="302"/>
        <v>0.80553368591057961</v>
      </c>
      <c r="AI1226">
        <f>AF1226*EXP(Info!$B$6*H1226*1000)</f>
        <v>4.5379609862532551</v>
      </c>
      <c r="AJ1226">
        <f>2*SQRT((EXP(Info!$B$6*H1226)*AG1226)^2+(Info!$B$6*H1226*0.01*AI1226)^2)</f>
        <v>9.0174027822905803E-2</v>
      </c>
      <c r="AK1226">
        <f t="shared" si="303"/>
        <v>0.13698404517200005</v>
      </c>
      <c r="AL1226">
        <f t="shared" si="304"/>
        <v>6.8835526609094214E-2</v>
      </c>
      <c r="AM1226"/>
      <c r="AN1226"/>
      <c r="AO1226">
        <f t="shared" si="305"/>
        <v>4.2401463168646041</v>
      </c>
      <c r="AP1226">
        <f t="shared" si="306"/>
        <v>0.58017742762040259</v>
      </c>
      <c r="AQ1226">
        <f t="shared" si="307"/>
        <v>4</v>
      </c>
      <c r="AR1226">
        <v>1</v>
      </c>
      <c r="AS1226">
        <v>1</v>
      </c>
      <c r="AT1226">
        <v>0</v>
      </c>
      <c r="AU1226">
        <v>0</v>
      </c>
      <c r="AV1226">
        <v>1</v>
      </c>
      <c r="AW1226">
        <v>0</v>
      </c>
      <c r="AX1226">
        <v>1</v>
      </c>
    </row>
    <row r="1227" spans="1:52">
      <c r="A1227" t="s">
        <v>74</v>
      </c>
      <c r="B1227" s="13" t="s">
        <v>204</v>
      </c>
      <c r="D1227" s="14">
        <v>-12.617000000000001</v>
      </c>
      <c r="E1227" s="14">
        <v>39.049999999999997</v>
      </c>
      <c r="F1227" s="14">
        <v>3547</v>
      </c>
      <c r="G1227" s="54">
        <v>515</v>
      </c>
      <c r="H1227">
        <v>95.6</v>
      </c>
      <c r="J1227">
        <f>(F1227*100*Info!$B$11)/AI1227</f>
        <v>1.9246028576204042</v>
      </c>
      <c r="K1227">
        <f>2*((F1227*100*Info!$B$11)/AI1227^2)*(AJ1227/2)</f>
        <v>3.6278775382641446E-2</v>
      </c>
      <c r="L1227" s="26">
        <f t="shared" si="294"/>
        <v>0.37645047207476706</v>
      </c>
      <c r="M1227" s="20">
        <f t="shared" si="295"/>
        <v>7.7523389010918198</v>
      </c>
      <c r="N1227" s="20">
        <f t="shared" si="296"/>
        <v>0.24011842447810122</v>
      </c>
      <c r="O1227">
        <v>0.55946200000000001</v>
      </c>
      <c r="P1227">
        <v>9.1629999999999993E-3</v>
      </c>
      <c r="Q1227"/>
      <c r="R1227"/>
      <c r="S1227">
        <v>2.3991609999999999</v>
      </c>
      <c r="T1227">
        <v>6.2042E-2</v>
      </c>
      <c r="U1227">
        <v>0.97691600000000001</v>
      </c>
      <c r="V1227">
        <v>2.401E-2</v>
      </c>
      <c r="W1227" s="37">
        <f>U1227*Info!$B$2</f>
        <v>0.46891968000000001</v>
      </c>
      <c r="X1227" s="37">
        <f>W1227*SQRT((0.5*V1227/U1227)^2+Info!$B$3^2)</f>
        <v>2.4143724225733198E-2</v>
      </c>
      <c r="Y1227" s="28">
        <f>W1227*Info!$D$2</f>
        <v>0.37982494080000001</v>
      </c>
      <c r="Z1227" s="28">
        <f>Y1227*SQRT(Info!$D$3^2+(X1227/W1227)^2)</f>
        <v>2.7260243859154189E-2</v>
      </c>
      <c r="AA1227" s="37">
        <f t="shared" si="297"/>
        <v>9.0542320000000009E-2</v>
      </c>
      <c r="AB1227" s="37">
        <f t="shared" si="298"/>
        <v>2.4574571445668308E-2</v>
      </c>
      <c r="AC1227" s="37">
        <f>(1-EXP(-Info!$B$6*H1227*1000))+(Info!$B$6/(Info!$B$6-Info!$B$7))*(EXP(-Info!$B$7*H1227*1000)-EXP(-Info!$B$6*H1227*1000))*(Info!$B$9-1)</f>
        <v>0.65751416474578361</v>
      </c>
      <c r="AD1227" s="37">
        <f>SQRT((Info!$B$6*EXP(-Info!$B$6*H1227*1000)+(Info!$B$6/(Info!$B$6+Info!$B$7))*(Info!$B$9-1)*(-Info!$B$7*EXP(-Info!$B$7*H1227*1000)+Info!$B$6*EXP(-Info!$B$6*H1227*1000)))^2*(0.01*H1227*1000)^2)</f>
        <v>3.8267417321581729E-3</v>
      </c>
      <c r="AE1227" s="37">
        <f t="shared" si="299"/>
        <v>1.6161843234288962E-2</v>
      </c>
      <c r="AF1227" s="37">
        <f t="shared" si="300"/>
        <v>1.9598032012910547</v>
      </c>
      <c r="AG1227" s="37">
        <f t="shared" si="301"/>
        <v>4.4346685479190948E-2</v>
      </c>
      <c r="AH1227" s="37">
        <f t="shared" si="302"/>
        <v>0.81687023142300774</v>
      </c>
      <c r="AI1227">
        <f>AF1227*EXP(Info!$B$6*H1227*1000)</f>
        <v>4.7093460583627396</v>
      </c>
      <c r="AJ1227">
        <f>2*SQRT((EXP(Info!$B$6*H1227)*AG1227)^2+(Info!$B$6*H1227*0.01*AI1227)^2)</f>
        <v>8.8771201380065112E-2</v>
      </c>
      <c r="AK1227">
        <f t="shared" si="303"/>
        <v>0.12039412290400001</v>
      </c>
      <c r="AL1227">
        <f t="shared" si="304"/>
        <v>6.5353615302610302E-2</v>
      </c>
      <c r="AM1227"/>
      <c r="AN1227"/>
      <c r="AO1227">
        <f t="shared" si="305"/>
        <v>4.0280200467015073</v>
      </c>
      <c r="AP1227">
        <f t="shared" si="306"/>
        <v>0.57268178635624767</v>
      </c>
      <c r="AQ1227">
        <f t="shared" si="307"/>
        <v>4</v>
      </c>
      <c r="AR1227">
        <v>1</v>
      </c>
      <c r="AS1227">
        <v>1</v>
      </c>
      <c r="AT1227">
        <v>0</v>
      </c>
      <c r="AU1227">
        <v>0</v>
      </c>
      <c r="AV1227">
        <v>1</v>
      </c>
      <c r="AW1227">
        <v>0</v>
      </c>
      <c r="AX1227">
        <v>1</v>
      </c>
    </row>
    <row r="1228" spans="1:52">
      <c r="A1228" t="s">
        <v>74</v>
      </c>
      <c r="B1228" s="13" t="s">
        <v>204</v>
      </c>
      <c r="D1228" s="14">
        <v>-12.617000000000001</v>
      </c>
      <c r="E1228" s="14">
        <v>39.049999999999997</v>
      </c>
      <c r="F1228" s="14">
        <v>3547</v>
      </c>
      <c r="G1228" s="54">
        <v>515</v>
      </c>
      <c r="H1228">
        <v>95.6</v>
      </c>
      <c r="J1228">
        <f>(F1228*100*Info!$B$11)/AI1228</f>
        <v>1.9364206551535486</v>
      </c>
      <c r="K1228">
        <f>2*((F1228*100*Info!$B$11)/AI1228^2)*(AJ1228/2)</f>
        <v>3.6838139345423751E-2</v>
      </c>
      <c r="L1228" s="26">
        <f t="shared" si="294"/>
        <v>0.36337453323364549</v>
      </c>
      <c r="M1228" s="20">
        <f t="shared" si="295"/>
        <v>7.5290116833013938</v>
      </c>
      <c r="N1228" s="20">
        <f t="shared" si="296"/>
        <v>0.23391144289480562</v>
      </c>
      <c r="O1228">
        <v>0.56221200000000005</v>
      </c>
      <c r="P1228">
        <v>9.2079999999999992E-3</v>
      </c>
      <c r="Q1228"/>
      <c r="R1228"/>
      <c r="S1228">
        <v>2.3865249999999998</v>
      </c>
      <c r="T1228">
        <v>6.4565999999999998E-2</v>
      </c>
      <c r="U1228">
        <v>0.94298300000000002</v>
      </c>
      <c r="V1228">
        <v>2.3161999999999999E-2</v>
      </c>
      <c r="W1228" s="37">
        <f>U1228*Info!$B$2</f>
        <v>0.45263184000000001</v>
      </c>
      <c r="X1228" s="37">
        <f>W1228*SQRT((0.5*V1228/U1228)^2+Info!$B$3^2)</f>
        <v>2.3304293666808789E-2</v>
      </c>
      <c r="Y1228" s="28">
        <f>W1228*Info!$D$2</f>
        <v>0.36663179040000005</v>
      </c>
      <c r="Z1228" s="28">
        <f>Y1228*SQRT(Info!$D$3^2+(X1228/W1228)^2)</f>
        <v>2.6312897809073026E-2</v>
      </c>
      <c r="AA1228" s="37">
        <f t="shared" si="297"/>
        <v>0.10958016000000004</v>
      </c>
      <c r="AB1228" s="37">
        <f t="shared" si="298"/>
        <v>2.3754724147185213E-2</v>
      </c>
      <c r="AC1228" s="37">
        <f>(1-EXP(-Info!$B$6*H1228*1000))+(Info!$B$6/(Info!$B$6-Info!$B$7))*(EXP(-Info!$B$7*H1228*1000)-EXP(-Info!$B$6*H1228*1000))*(Info!$B$9-1)</f>
        <v>0.65751416474578361</v>
      </c>
      <c r="AD1228" s="37">
        <f>SQRT((Info!$B$6*EXP(-Info!$B$6*H1228*1000)+(Info!$B$6/(Info!$B$6+Info!$B$7))*(Info!$B$9-1)*(-Info!$B$7*EXP(-Info!$B$7*H1228*1000)+Info!$B$6*EXP(-Info!$B$6*H1228*1000)))^2*(0.01*H1228*1000)^2)</f>
        <v>3.8267417321581729E-3</v>
      </c>
      <c r="AE1228" s="37">
        <f t="shared" si="299"/>
        <v>1.5624695667805263E-2</v>
      </c>
      <c r="AF1228" s="37">
        <f t="shared" si="300"/>
        <v>1.9478427022248903</v>
      </c>
      <c r="AG1228" s="37">
        <f t="shared" si="301"/>
        <v>4.4482488631170949E-2</v>
      </c>
      <c r="AH1228" s="37">
        <f t="shared" si="302"/>
        <v>0.81618365708504648</v>
      </c>
      <c r="AI1228">
        <f>AF1228*EXP(Info!$B$6*H1228*1000)</f>
        <v>4.6806053515937194</v>
      </c>
      <c r="AJ1228">
        <f>2*SQRT((EXP(Info!$B$6*H1228)*AG1228)^2+(Info!$B$6*H1228*0.01*AI1228)^2)</f>
        <v>8.9043045323885545E-2</v>
      </c>
      <c r="AK1228">
        <f t="shared" si="303"/>
        <v>0.14570873875200005</v>
      </c>
      <c r="AL1228">
        <f t="shared" si="304"/>
        <v>6.3173313397024353E-2</v>
      </c>
      <c r="AM1228"/>
      <c r="AN1228"/>
      <c r="AO1228">
        <f t="shared" si="305"/>
        <v>3.8881075012577613</v>
      </c>
      <c r="AP1228">
        <f t="shared" si="306"/>
        <v>0.59620587009521919</v>
      </c>
      <c r="AQ1228">
        <f t="shared" si="307"/>
        <v>4</v>
      </c>
      <c r="AR1228">
        <v>1</v>
      </c>
      <c r="AS1228">
        <v>1</v>
      </c>
      <c r="AT1228">
        <v>0</v>
      </c>
      <c r="AU1228">
        <v>0</v>
      </c>
      <c r="AV1228">
        <v>1</v>
      </c>
      <c r="AW1228">
        <v>0</v>
      </c>
      <c r="AX1228">
        <v>1</v>
      </c>
    </row>
    <row r="1229" spans="1:52">
      <c r="A1229" t="s">
        <v>74</v>
      </c>
      <c r="B1229" s="13" t="s">
        <v>204</v>
      </c>
      <c r="D1229" s="14">
        <v>-12.617000000000001</v>
      </c>
      <c r="E1229" s="14">
        <v>39.049999999999997</v>
      </c>
      <c r="F1229" s="14">
        <v>3547</v>
      </c>
      <c r="G1229" s="54">
        <v>521</v>
      </c>
      <c r="H1229">
        <v>96.7</v>
      </c>
      <c r="J1229">
        <f>(F1229*100*Info!$B$11)/AI1229</f>
        <v>1.7986349401413022</v>
      </c>
      <c r="K1229">
        <f>2*((F1229*100*Info!$B$11)/AI1229^2)*(AJ1229/2)</f>
        <v>3.4036678520333541E-2</v>
      </c>
      <c r="L1229" s="26">
        <f t="shared" si="294"/>
        <v>0.36754782818691656</v>
      </c>
      <c r="M1229" s="20">
        <f t="shared" si="295"/>
        <v>7.0736027156654302</v>
      </c>
      <c r="N1229" s="20">
        <f t="shared" si="296"/>
        <v>0.21938225076715226</v>
      </c>
      <c r="O1229">
        <v>0.55843500000000001</v>
      </c>
      <c r="P1229">
        <v>9.1459999999999996E-3</v>
      </c>
      <c r="Q1229"/>
      <c r="R1229"/>
      <c r="S1229">
        <v>2.5134609999999999</v>
      </c>
      <c r="T1229">
        <v>7.2333999999999996E-2</v>
      </c>
      <c r="U1229">
        <v>0.95381300000000002</v>
      </c>
      <c r="V1229">
        <v>2.3436999999999999E-2</v>
      </c>
      <c r="W1229" s="37">
        <f>U1229*Info!$B$2</f>
        <v>0.45783024</v>
      </c>
      <c r="X1229" s="37">
        <f>W1229*SQRT((0.5*V1229/U1229)^2+Info!$B$3^2)</f>
        <v>2.3572454192564339E-2</v>
      </c>
      <c r="Y1229" s="28">
        <f>W1229*Info!$D$2</f>
        <v>0.3708424944</v>
      </c>
      <c r="Z1229" s="28">
        <f>Y1229*SQRT(Info!$D$3^2+(X1229/W1229)^2)</f>
        <v>2.6615396044414184E-2</v>
      </c>
      <c r="AA1229" s="37">
        <f t="shared" si="297"/>
        <v>0.10060476000000002</v>
      </c>
      <c r="AB1229" s="37">
        <f t="shared" si="298"/>
        <v>2.4011932984675435E-2</v>
      </c>
      <c r="AC1229" s="37">
        <f>(1-EXP(-Info!$B$6*H1229*1000))+(Info!$B$6/(Info!$B$6-Info!$B$7))*(EXP(-Info!$B$7*H1229*1000)-EXP(-Info!$B$6*H1229*1000))*(Info!$B$9-1)</f>
        <v>0.66207493061461309</v>
      </c>
      <c r="AD1229" s="37">
        <f>SQRT((Info!$B$6*EXP(-Info!$B$6*H1229*1000)+(Info!$B$6/(Info!$B$6+Info!$B$7))*(Info!$B$9-1)*(-Info!$B$7*EXP(-Info!$B$7*H1229*1000)+Info!$B$6*EXP(-Info!$B$6*H1229*1000)))^2*(0.01*H1229*1000)^2)</f>
        <v>3.8303000357011682E-3</v>
      </c>
      <c r="AE1229" s="37">
        <f t="shared" si="299"/>
        <v>1.5902368410224733E-2</v>
      </c>
      <c r="AF1229" s="37">
        <f t="shared" si="300"/>
        <v>2.0760106161034999</v>
      </c>
      <c r="AG1229" s="37">
        <f t="shared" si="301"/>
        <v>4.7637343719560299E-2</v>
      </c>
      <c r="AH1229" s="37">
        <f t="shared" si="302"/>
        <v>0.82595696376569994</v>
      </c>
      <c r="AI1229">
        <f>AF1229*EXP(Info!$B$6*H1229*1000)</f>
        <v>5.0391664696207172</v>
      </c>
      <c r="AJ1229">
        <f>2*SQRT((EXP(Info!$B$6*H1229)*AG1229)^2+(Info!$B$6*H1229*0.01*AI1229)^2)</f>
        <v>9.5359255682784638E-2</v>
      </c>
      <c r="AK1229">
        <f t="shared" si="303"/>
        <v>0.13377414937200002</v>
      </c>
      <c r="AL1229">
        <f t="shared" si="304"/>
        <v>6.3857334579445854E-2</v>
      </c>
      <c r="AM1229"/>
      <c r="AN1229"/>
      <c r="AO1229">
        <f t="shared" si="305"/>
        <v>3.9327617572078917</v>
      </c>
      <c r="AP1229">
        <f t="shared" si="306"/>
        <v>0.5854763984135255</v>
      </c>
      <c r="AQ1229">
        <f t="shared" si="307"/>
        <v>4</v>
      </c>
      <c r="AR1229">
        <v>1</v>
      </c>
      <c r="AS1229">
        <v>1</v>
      </c>
      <c r="AT1229">
        <v>0</v>
      </c>
      <c r="AU1229">
        <v>0</v>
      </c>
      <c r="AV1229">
        <v>1</v>
      </c>
      <c r="AW1229">
        <v>0</v>
      </c>
      <c r="AX1229">
        <v>1</v>
      </c>
    </row>
    <row r="1230" spans="1:52">
      <c r="A1230" t="s">
        <v>74</v>
      </c>
      <c r="B1230" s="13" t="s">
        <v>204</v>
      </c>
      <c r="D1230" s="14">
        <v>-12.617000000000001</v>
      </c>
      <c r="E1230" s="14">
        <v>39.049999999999997</v>
      </c>
      <c r="F1230" s="14">
        <v>3547</v>
      </c>
      <c r="G1230" s="54">
        <v>531</v>
      </c>
      <c r="H1230">
        <v>98.6</v>
      </c>
      <c r="J1230">
        <f>(F1230*100*Info!$B$11)/AI1230</f>
        <v>1.7028793350433791</v>
      </c>
      <c r="K1230">
        <f>2*((F1230*100*Info!$B$11)/AI1230^2)*(AJ1230/2)</f>
        <v>3.2704999006928755E-2</v>
      </c>
      <c r="L1230" s="26">
        <f t="shared" si="294"/>
        <v>0.40452175715887922</v>
      </c>
      <c r="M1230" s="20">
        <f t="shared" si="295"/>
        <v>7.3707136270018188</v>
      </c>
      <c r="N1230" s="20">
        <f t="shared" si="296"/>
        <v>0.22962440046177979</v>
      </c>
      <c r="O1230">
        <v>0.611433</v>
      </c>
      <c r="P1230">
        <v>1.0024E-2</v>
      </c>
      <c r="Q1230"/>
      <c r="R1230"/>
      <c r="S1230">
        <v>2.635059</v>
      </c>
      <c r="T1230">
        <v>7.5797000000000003E-2</v>
      </c>
      <c r="U1230">
        <v>1.049763</v>
      </c>
      <c r="V1230">
        <v>2.5749999999999999E-2</v>
      </c>
      <c r="W1230" s="37">
        <f>U1230*Info!$B$2</f>
        <v>0.50388623999999993</v>
      </c>
      <c r="X1230" s="37">
        <f>W1230*SQRT((0.5*V1230/U1230)^2+Info!$B$3^2)</f>
        <v>2.5941198067038922E-2</v>
      </c>
      <c r="Y1230" s="28">
        <f>W1230*Info!$D$2</f>
        <v>0.40814785439999995</v>
      </c>
      <c r="Z1230" s="28">
        <f>Y1230*SQRT(Info!$D$3^2+(X1230/W1230)^2)</f>
        <v>2.9291319343734211E-2</v>
      </c>
      <c r="AA1230" s="37">
        <f t="shared" si="297"/>
        <v>0.10754676000000007</v>
      </c>
      <c r="AB1230" s="37">
        <f t="shared" si="298"/>
        <v>2.6420936795529107E-2</v>
      </c>
      <c r="AC1230" s="37">
        <f>(1-EXP(-Info!$B$6*H1230*1000))+(Info!$B$6/(Info!$B$6-Info!$B$7))*(EXP(-Info!$B$7*H1230*1000)-EXP(-Info!$B$6*H1230*1000))*(Info!$B$9-1)</f>
        <v>0.66983688618736814</v>
      </c>
      <c r="AD1230" s="37">
        <f>SQRT((Info!$B$6*EXP(-Info!$B$6*H1230*1000)+(Info!$B$6/(Info!$B$6+Info!$B$7))*(Info!$B$9-1)*(-Info!$B$7*EXP(-Info!$B$7*H1230*1000)+Info!$B$6*EXP(-Info!$B$6*H1230*1000)))^2*(0.01*H1230*1000)^2)</f>
        <v>3.8352626531332639E-3</v>
      </c>
      <c r="AE1230" s="37">
        <f t="shared" si="299"/>
        <v>1.7702523976696655E-2</v>
      </c>
      <c r="AF1230" s="37">
        <f t="shared" si="300"/>
        <v>2.1548723587620597</v>
      </c>
      <c r="AG1230" s="37">
        <f t="shared" si="301"/>
        <v>5.1065223452875813E-2</v>
      </c>
      <c r="AH1230" s="37">
        <f t="shared" si="302"/>
        <v>0.81777006084571913</v>
      </c>
      <c r="AI1230">
        <f>AF1230*EXP(Info!$B$6*H1230*1000)</f>
        <v>5.3225267903186042</v>
      </c>
      <c r="AJ1230">
        <f>2*SQRT((EXP(Info!$B$6*H1230)*AG1230)^2+(Info!$B$6*H1230*0.01*AI1230)^2)</f>
        <v>0.10222288203837257</v>
      </c>
      <c r="AK1230">
        <f t="shared" si="303"/>
        <v>0.14300492677200011</v>
      </c>
      <c r="AL1230">
        <f t="shared" si="304"/>
        <v>7.0263839314030102E-2</v>
      </c>
      <c r="AM1230"/>
      <c r="AN1230"/>
      <c r="AO1230">
        <f t="shared" si="305"/>
        <v>4.3283827967660615</v>
      </c>
      <c r="AP1230">
        <f t="shared" si="306"/>
        <v>0.58244860982907576</v>
      </c>
      <c r="AQ1230">
        <f t="shared" si="307"/>
        <v>4</v>
      </c>
      <c r="AR1230">
        <v>1</v>
      </c>
      <c r="AS1230">
        <v>1</v>
      </c>
      <c r="AT1230">
        <v>0</v>
      </c>
      <c r="AU1230">
        <v>0</v>
      </c>
      <c r="AV1230">
        <v>1</v>
      </c>
      <c r="AW1230">
        <v>0</v>
      </c>
      <c r="AX1230">
        <v>1</v>
      </c>
    </row>
    <row r="1231" spans="1:52">
      <c r="A1231" t="s">
        <v>74</v>
      </c>
      <c r="B1231" s="13" t="s">
        <v>204</v>
      </c>
      <c r="D1231" s="14">
        <v>-12.617000000000001</v>
      </c>
      <c r="E1231" s="14">
        <v>39.049999999999997</v>
      </c>
      <c r="F1231" s="14">
        <v>3547</v>
      </c>
      <c r="G1231" s="54">
        <v>541</v>
      </c>
      <c r="H1231">
        <v>100.4</v>
      </c>
      <c r="J1231">
        <f>(F1231*100*Info!$B$11)/AI1231</f>
        <v>1.7210083484366598</v>
      </c>
      <c r="K1231">
        <f>2*((F1231*100*Info!$B$11)/AI1231^2)*(AJ1231/2)</f>
        <v>3.6519084325235159E-2</v>
      </c>
      <c r="L1231" s="26">
        <f t="shared" si="294"/>
        <v>0.47253567521495415</v>
      </c>
      <c r="M1231" s="20">
        <f t="shared" si="295"/>
        <v>8.7016449091762631</v>
      </c>
      <c r="N1231" s="20">
        <f t="shared" si="296"/>
        <v>0.28361858580739857</v>
      </c>
      <c r="O1231">
        <v>0.70203199999999999</v>
      </c>
      <c r="P1231">
        <v>1.1501000000000001E-2</v>
      </c>
      <c r="Q1231"/>
      <c r="R1231"/>
      <c r="S1231">
        <v>2.650833</v>
      </c>
      <c r="T1231">
        <v>7.7674999999999994E-2</v>
      </c>
      <c r="U1231">
        <v>1.226264</v>
      </c>
      <c r="V1231">
        <v>3.0338E-2</v>
      </c>
      <c r="W1231" s="37">
        <f>U1231*Info!$B$2</f>
        <v>0.58860672000000003</v>
      </c>
      <c r="X1231" s="37">
        <f>W1231*SQRT((0.5*V1231/U1231)^2+Info!$B$3^2)</f>
        <v>3.0317641490183504E-2</v>
      </c>
      <c r="Y1231" s="28">
        <f>W1231*Info!$D$2</f>
        <v>0.47677144320000003</v>
      </c>
      <c r="Z1231" s="28">
        <f>Y1231*SQRT(Info!$D$3^2+(X1231/W1231)^2)</f>
        <v>3.4224815492154025E-2</v>
      </c>
      <c r="AA1231" s="37">
        <f t="shared" si="297"/>
        <v>0.11342527999999996</v>
      </c>
      <c r="AB1231" s="37">
        <f t="shared" si="298"/>
        <v>3.0858185879557087E-2</v>
      </c>
      <c r="AC1231" s="37">
        <f>(1-EXP(-Info!$B$6*H1231*1000))+(Info!$B$6/(Info!$B$6-Info!$B$7))*(EXP(-Info!$B$7*H1231*1000)-EXP(-Info!$B$6*H1231*1000))*(Info!$B$9-1)</f>
        <v>0.67705710690447463</v>
      </c>
      <c r="AD1231" s="37">
        <f>SQRT((Info!$B$6*EXP(-Info!$B$6*H1231*1000)+(Info!$B$6/(Info!$B$6+Info!$B$7))*(Info!$B$9-1)*(-Info!$B$7*EXP(-Info!$B$7*H1231*1000)+Info!$B$6*EXP(-Info!$B$6*H1231*1000)))^2*(0.01*H1231*1000)^2)</f>
        <v>3.8386201165452214E-3</v>
      </c>
      <c r="AE1231" s="37">
        <f t="shared" si="299"/>
        <v>2.0897290307777167E-2</v>
      </c>
      <c r="AF1231" s="37">
        <f t="shared" si="300"/>
        <v>2.0972661648733699</v>
      </c>
      <c r="AG1231" s="37">
        <f t="shared" si="301"/>
        <v>5.5824601601171357E-2</v>
      </c>
      <c r="AH1231" s="37">
        <f t="shared" si="302"/>
        <v>0.79117249742755202</v>
      </c>
      <c r="AI1231">
        <f>AF1231*EXP(Info!$B$6*H1231*1000)</f>
        <v>5.2664595669635093</v>
      </c>
      <c r="AJ1231">
        <f>2*SQRT((EXP(Info!$B$6*H1231)*AG1231)^2+(Info!$B$6*H1231*0.01*AI1231)^2)</f>
        <v>0.11175209068339986</v>
      </c>
      <c r="AK1231">
        <f t="shared" si="303"/>
        <v>0.15082159481599994</v>
      </c>
      <c r="AL1231">
        <f t="shared" si="304"/>
        <v>8.2064259528094111E-2</v>
      </c>
      <c r="AM1231"/>
      <c r="AN1231"/>
      <c r="AO1231">
        <f t="shared" si="305"/>
        <v>5.0561317191533117</v>
      </c>
      <c r="AP1231">
        <f t="shared" si="306"/>
        <v>0.57249662389175571</v>
      </c>
      <c r="AQ1231">
        <f t="shared" si="307"/>
        <v>4</v>
      </c>
      <c r="AR1231">
        <v>1</v>
      </c>
      <c r="AS1231">
        <v>1</v>
      </c>
      <c r="AT1231">
        <v>0</v>
      </c>
      <c r="AU1231">
        <v>0</v>
      </c>
      <c r="AV1231">
        <v>1</v>
      </c>
      <c r="AW1231">
        <v>0</v>
      </c>
      <c r="AX1231">
        <v>1</v>
      </c>
      <c r="AZ1231" s="15"/>
    </row>
    <row r="1232" spans="1:52">
      <c r="A1232" t="s">
        <v>74</v>
      </c>
      <c r="B1232" s="13" t="s">
        <v>204</v>
      </c>
      <c r="D1232" s="14">
        <v>-12.617000000000001</v>
      </c>
      <c r="E1232" s="14">
        <v>39.049999999999997</v>
      </c>
      <c r="F1232" s="14">
        <v>3547</v>
      </c>
      <c r="G1232" s="54">
        <v>545</v>
      </c>
      <c r="H1232">
        <v>101.2</v>
      </c>
      <c r="J1232">
        <f>(F1232*100*Info!$B$11)/AI1232</f>
        <v>1.7891986830585898</v>
      </c>
      <c r="K1232">
        <f>2*((F1232*100*Info!$B$11)/AI1232^2)*(AJ1232/2)</f>
        <v>3.6526353448255534E-2</v>
      </c>
      <c r="L1232" s="26">
        <f t="shared" ref="L1232:L1263" si="308">(M1232/10.7)/J1232</f>
        <v>0.46226852186915962</v>
      </c>
      <c r="M1232" s="20">
        <f t="shared" ref="M1232:M1263" si="309">((U1232/0.242530073729142))*J1232</f>
        <v>8.8498654668608321</v>
      </c>
      <c r="N1232" s="20">
        <f t="shared" ref="N1232:N1263" si="310">2*M1232*SQRT((0.5*K1232/J1232)^2+(0.5*V1232/U1232)^2)</f>
        <v>0.28272953684367702</v>
      </c>
      <c r="O1232">
        <v>0.70449700000000004</v>
      </c>
      <c r="P1232">
        <v>1.1538E-2</v>
      </c>
      <c r="Q1232"/>
      <c r="R1232"/>
      <c r="S1232">
        <v>2.5565319999999998</v>
      </c>
      <c r="T1232">
        <v>6.7109000000000002E-2</v>
      </c>
      <c r="U1232">
        <v>1.1996199999999999</v>
      </c>
      <c r="V1232">
        <v>2.9479000000000002E-2</v>
      </c>
      <c r="W1232" s="37">
        <f>U1232*Info!$B$2</f>
        <v>0.57581759999999993</v>
      </c>
      <c r="X1232" s="37">
        <f>W1232*SQRT((0.5*V1232/U1232)^2+Info!$B$3^2)</f>
        <v>2.964742535492753E-2</v>
      </c>
      <c r="Y1232" s="28">
        <f>W1232*Info!$D$2</f>
        <v>0.46641225599999997</v>
      </c>
      <c r="Z1232" s="28">
        <f>Y1232*SQRT(Info!$D$3^2+(X1232/W1232)^2)</f>
        <v>3.3474513991184361E-2</v>
      </c>
      <c r="AA1232" s="37">
        <f t="shared" ref="AA1232:AA1263" si="311">IF(O1232-W1232&gt;0,O1232-W1232,0)</f>
        <v>0.12867940000000011</v>
      </c>
      <c r="AB1232" s="37">
        <f t="shared" ref="AB1232:AB1263" si="312">SQRT((0.5*P1232)^2+X1232^2)</f>
        <v>3.0203496340258353E-2</v>
      </c>
      <c r="AC1232" s="37">
        <f>(1-EXP(-Info!$B$6*H1232*1000))+(Info!$B$6/(Info!$B$6-Info!$B$7))*(EXP(-Info!$B$7*H1232*1000)-EXP(-Info!$B$6*H1232*1000))*(Info!$B$9-1)</f>
        <v>0.68022507190219428</v>
      </c>
      <c r="AD1232" s="37">
        <f>SQRT((Info!$B$6*EXP(-Info!$B$6*H1232*1000)+(Info!$B$6/(Info!$B$6+Info!$B$7))*(Info!$B$9-1)*(-Info!$B$7*EXP(-Info!$B$7*H1232*1000)+Info!$B$6*EXP(-Info!$B$6*H1232*1000)))^2*(0.01*H1232*1000)^2)</f>
        <v>3.8397037644533442E-3</v>
      </c>
      <c r="AE1232" s="37">
        <f t="shared" ref="AE1232:AE1263" si="313">IF(AA1232&gt;0,AA1232*AC1232*SQRT((AB1232/AA1232)^2+(AD1232/AC1232)^2),AA1232*AC1232*SQRT((AD1232/AC1232)^2))</f>
        <v>2.0551115803730022E-2</v>
      </c>
      <c r="AF1232" s="37">
        <f t="shared" ref="AF1232:AF1263" si="314">IF((S1232-Y1232-AA1232*AC1232)&gt;0,S1232-Y1232-AA1232*AC1232,0)</f>
        <v>2.0025887898826684</v>
      </c>
      <c r="AG1232" s="37">
        <f t="shared" ref="AG1232:AG1263" si="315">SQRT((T1232*0.5)^2+Z1232^2+AE1232^2)</f>
        <v>5.166039022282274E-2</v>
      </c>
      <c r="AH1232" s="37">
        <f t="shared" ref="AH1232:AH1263" si="316">AF1232/S1232</f>
        <v>0.78332240311588852</v>
      </c>
      <c r="AI1232">
        <f>AF1232*EXP(Info!$B$6*H1232*1000)</f>
        <v>5.0657430990024457</v>
      </c>
      <c r="AJ1232">
        <f>2*SQRT((EXP(Info!$B$6*H1232)*AG1232)^2+(Info!$B$6*H1232*0.01*AI1232)^2)</f>
        <v>0.10341675559246176</v>
      </c>
      <c r="AK1232">
        <f t="shared" ref="AK1232:AK1263" si="317">AA1232/0.752049334436339</f>
        <v>0.17110499818000013</v>
      </c>
      <c r="AL1232">
        <f t="shared" ref="AL1232:AL1263" si="318">AB1232/0.752049334436339*2</f>
        <v>8.0323178167283057E-2</v>
      </c>
      <c r="AM1232"/>
      <c r="AN1232"/>
      <c r="AO1232">
        <f t="shared" ref="AO1232:AO1263" si="319">U1232/0.242530074</f>
        <v>4.9462731784760017</v>
      </c>
      <c r="AP1232">
        <f t="shared" ref="AP1232:AP1263" si="320">O1232/U1232</f>
        <v>0.58726680115369878</v>
      </c>
      <c r="AQ1232">
        <f t="shared" si="307"/>
        <v>4</v>
      </c>
      <c r="AR1232">
        <v>1</v>
      </c>
      <c r="AS1232">
        <v>1</v>
      </c>
      <c r="AT1232">
        <v>0</v>
      </c>
      <c r="AU1232">
        <v>0</v>
      </c>
      <c r="AV1232">
        <v>1</v>
      </c>
      <c r="AW1232">
        <v>0</v>
      </c>
      <c r="AX1232">
        <v>1</v>
      </c>
    </row>
    <row r="1233" spans="1:58">
      <c r="A1233" t="s">
        <v>74</v>
      </c>
      <c r="B1233" s="13" t="s">
        <v>204</v>
      </c>
      <c r="D1233" s="14">
        <v>-12.617000000000001</v>
      </c>
      <c r="E1233" s="14">
        <v>39.049999999999997</v>
      </c>
      <c r="F1233" s="14">
        <v>3547</v>
      </c>
      <c r="G1233" s="54">
        <v>551</v>
      </c>
      <c r="H1233">
        <v>102.3</v>
      </c>
      <c r="J1233">
        <f>(F1233*100*Info!$B$11)/AI1233</f>
        <v>1.8258904344833164</v>
      </c>
      <c r="K1233">
        <f>2*((F1233*100*Info!$B$11)/AI1233^2)*(AJ1233/2)</f>
        <v>4.6203138167355343E-2</v>
      </c>
      <c r="L1233" s="26">
        <f t="shared" si="308"/>
        <v>0.44824964186915972</v>
      </c>
      <c r="M1233" s="20">
        <f t="shared" si="309"/>
        <v>8.7574656468393393</v>
      </c>
      <c r="N1233" s="20">
        <f t="shared" si="310"/>
        <v>0.30943134462689986</v>
      </c>
      <c r="O1233">
        <v>0.67696900000000004</v>
      </c>
      <c r="P1233">
        <v>1.1089999999999999E-2</v>
      </c>
      <c r="Q1233"/>
      <c r="R1233"/>
      <c r="S1233">
        <v>2.4761139999999999</v>
      </c>
      <c r="T1233">
        <v>9.9623000000000003E-2</v>
      </c>
      <c r="U1233">
        <v>1.1632400000000001</v>
      </c>
      <c r="V1233">
        <v>2.8686E-2</v>
      </c>
      <c r="W1233" s="37">
        <f>U1233*Info!$B$2</f>
        <v>0.55835520000000005</v>
      </c>
      <c r="X1233" s="37">
        <f>W1233*SQRT((0.5*V1233/U1233)^2+Info!$B$3^2)</f>
        <v>2.8754123032135762E-2</v>
      </c>
      <c r="Y1233" s="28">
        <f>W1233*Info!$D$2</f>
        <v>0.45226771200000004</v>
      </c>
      <c r="Z1233" s="28">
        <f>Y1233*SQRT(Info!$D$3^2+(X1233/W1233)^2)</f>
        <v>3.2462723548359058E-2</v>
      </c>
      <c r="AA1233" s="37">
        <f t="shared" si="311"/>
        <v>0.11861379999999999</v>
      </c>
      <c r="AB1233" s="37">
        <f t="shared" si="312"/>
        <v>2.9283896877758609E-2</v>
      </c>
      <c r="AC1233" s="37">
        <f>(1-EXP(-Info!$B$6*H1233*1000))+(Info!$B$6/(Info!$B$6-Info!$B$7))*(EXP(-Info!$B$7*H1233*1000)-EXP(-Info!$B$6*H1233*1000))*(Info!$B$9-1)</f>
        <v>0.68454027873825429</v>
      </c>
      <c r="AD1233" s="37">
        <f>SQRT((Info!$B$6*EXP(-Info!$B$6*H1233*1000)+(Info!$B$6/(Info!$B$6+Info!$B$7))*(Info!$B$9-1)*(-Info!$B$7*EXP(-Info!$B$7*H1233*1000)+Info!$B$6*EXP(-Info!$B$6*H1233*1000)))^2*(0.01*H1233*1000)^2)</f>
        <v>3.8407923184228341E-3</v>
      </c>
      <c r="AE1233" s="37">
        <f t="shared" si="313"/>
        <v>2.005118297751747E-2</v>
      </c>
      <c r="AF1233" s="37">
        <f t="shared" si="314"/>
        <v>1.9426503642857962</v>
      </c>
      <c r="AG1233" s="37">
        <f t="shared" si="315"/>
        <v>6.2746026895932394E-2</v>
      </c>
      <c r="AH1233" s="37">
        <f t="shared" si="316"/>
        <v>0.78455610859831015</v>
      </c>
      <c r="AI1233">
        <f>AF1233*EXP(Info!$B$6*H1233*1000)</f>
        <v>4.9639456509958135</v>
      </c>
      <c r="AJ1233">
        <f>2*SQRT((EXP(Info!$B$6*H1233)*AG1233)^2+(Info!$B$6*H1233*0.01*AI1233)^2)</f>
        <v>0.12560987364671899</v>
      </c>
      <c r="AK1233">
        <f t="shared" si="317"/>
        <v>0.15772076986</v>
      </c>
      <c r="AL1233">
        <f t="shared" si="318"/>
        <v>7.7877595356711238E-2</v>
      </c>
      <c r="AM1233"/>
      <c r="AN1233"/>
      <c r="AO1233">
        <f t="shared" si="319"/>
        <v>4.7962711626435244</v>
      </c>
      <c r="AP1233">
        <f t="shared" si="320"/>
        <v>0.58196846738420271</v>
      </c>
      <c r="AQ1233">
        <f t="shared" si="307"/>
        <v>4</v>
      </c>
      <c r="AR1233">
        <v>1</v>
      </c>
      <c r="AS1233">
        <v>1</v>
      </c>
      <c r="AT1233">
        <v>0</v>
      </c>
      <c r="AU1233">
        <v>0</v>
      </c>
      <c r="AV1233">
        <v>1</v>
      </c>
      <c r="AW1233">
        <v>0</v>
      </c>
      <c r="AX1233">
        <v>1</v>
      </c>
    </row>
    <row r="1234" spans="1:58">
      <c r="A1234" t="s">
        <v>74</v>
      </c>
      <c r="B1234" s="13" t="s">
        <v>204</v>
      </c>
      <c r="D1234" s="14">
        <v>-12.617000000000001</v>
      </c>
      <c r="E1234" s="14">
        <v>39.049999999999997</v>
      </c>
      <c r="F1234" s="14">
        <v>3547</v>
      </c>
      <c r="G1234" s="54">
        <v>552</v>
      </c>
      <c r="H1234">
        <v>102.5</v>
      </c>
      <c r="J1234">
        <f>(F1234*100*Info!$B$11)/AI1234</f>
        <v>1.7798418416013997</v>
      </c>
      <c r="K1234">
        <f>2*((F1234*100*Info!$B$11)/AI1234^2)*(AJ1234/2)</f>
        <v>3.8992239027542799E-2</v>
      </c>
      <c r="L1234" s="26">
        <f t="shared" si="308"/>
        <v>0.49635120134579525</v>
      </c>
      <c r="M1234" s="20">
        <f t="shared" si="309"/>
        <v>9.4526650082427306</v>
      </c>
      <c r="N1234" s="20">
        <f t="shared" si="310"/>
        <v>0.31306353119440833</v>
      </c>
      <c r="O1234">
        <v>0.75161900000000004</v>
      </c>
      <c r="P1234">
        <v>1.2311000000000001E-2</v>
      </c>
      <c r="Q1234"/>
      <c r="R1234"/>
      <c r="S1234">
        <v>2.581445</v>
      </c>
      <c r="T1234">
        <v>7.2620000000000004E-2</v>
      </c>
      <c r="U1234">
        <v>1.2880670000000001</v>
      </c>
      <c r="V1234">
        <v>3.1993000000000001E-2</v>
      </c>
      <c r="W1234" s="37">
        <f>U1234*Info!$B$2</f>
        <v>0.61827215999999996</v>
      </c>
      <c r="X1234" s="37">
        <f>W1234*SQRT((0.5*V1234/U1234)^2+Info!$B$3^2)</f>
        <v>3.185290814980736E-2</v>
      </c>
      <c r="Y1234" s="28">
        <f>W1234*Info!$D$2</f>
        <v>0.50080044960000003</v>
      </c>
      <c r="Z1234" s="28">
        <f>Y1234*SQRT(Info!$D$3^2+(X1234/W1234)^2)</f>
        <v>3.5953954936283547E-2</v>
      </c>
      <c r="AA1234" s="37">
        <f t="shared" si="311"/>
        <v>0.13334684000000008</v>
      </c>
      <c r="AB1234" s="37">
        <f t="shared" si="312"/>
        <v>3.2442224613149821E-2</v>
      </c>
      <c r="AC1234" s="37">
        <f>(1-EXP(-Info!$B$6*H1234*1000))+(Info!$B$6/(Info!$B$6-Info!$B$7))*(EXP(-Info!$B$7*H1234*1000)-EXP(-Info!$B$6*H1234*1000))*(Info!$B$9-1)</f>
        <v>0.68531982621827425</v>
      </c>
      <c r="AD1234" s="37">
        <f>SQRT((Info!$B$6*EXP(-Info!$B$6*H1234*1000)+(Info!$B$6/(Info!$B$6+Info!$B$7))*(Info!$B$9-1)*(-Info!$B$7*EXP(-Info!$B$7*H1234*1000)+Info!$B$6*EXP(-Info!$B$6*H1234*1000)))^2*(0.01*H1234*1000)^2)</f>
        <v>3.8409409259388388E-3</v>
      </c>
      <c r="AE1234" s="37">
        <f t="shared" si="313"/>
        <v>2.2239198337289004E-2</v>
      </c>
      <c r="AF1234" s="37">
        <f t="shared" si="314"/>
        <v>1.9892593171844437</v>
      </c>
      <c r="AG1234" s="37">
        <f t="shared" si="315"/>
        <v>5.5728672317269377E-2</v>
      </c>
      <c r="AH1234" s="37">
        <f t="shared" si="316"/>
        <v>0.77059914783558969</v>
      </c>
      <c r="AI1234">
        <f>AF1234*EXP(Info!$B$6*H1234*1000)</f>
        <v>5.0923743164130748</v>
      </c>
      <c r="AJ1234">
        <f>2*SQRT((EXP(Info!$B$6*H1234)*AG1234)^2+(Info!$B$6*H1234*0.01*AI1234)^2)</f>
        <v>0.11156220284418239</v>
      </c>
      <c r="AK1234">
        <f t="shared" si="317"/>
        <v>0.17731129314800009</v>
      </c>
      <c r="AL1234">
        <f t="shared" si="318"/>
        <v>8.6276852136210627E-2</v>
      </c>
      <c r="AM1234"/>
      <c r="AN1234"/>
      <c r="AO1234">
        <f t="shared" si="319"/>
        <v>5.3109578484687221</v>
      </c>
      <c r="AP1234">
        <f t="shared" si="320"/>
        <v>0.58352477006242687</v>
      </c>
      <c r="AQ1234">
        <f t="shared" si="307"/>
        <v>4</v>
      </c>
      <c r="AR1234">
        <v>1</v>
      </c>
      <c r="AS1234">
        <v>1</v>
      </c>
      <c r="AT1234">
        <v>0</v>
      </c>
      <c r="AU1234">
        <v>0</v>
      </c>
      <c r="AV1234">
        <v>1</v>
      </c>
      <c r="AW1234">
        <v>0</v>
      </c>
      <c r="AX1234">
        <v>1</v>
      </c>
    </row>
    <row r="1235" spans="1:58">
      <c r="A1235" t="s">
        <v>74</v>
      </c>
      <c r="B1235" s="13" t="s">
        <v>204</v>
      </c>
      <c r="D1235" s="14">
        <v>-12.617000000000001</v>
      </c>
      <c r="E1235" s="14">
        <v>39.049999999999997</v>
      </c>
      <c r="F1235" s="14">
        <v>3547</v>
      </c>
      <c r="G1235" s="54">
        <v>555</v>
      </c>
      <c r="H1235">
        <v>103.2</v>
      </c>
      <c r="J1235">
        <f>(F1235*100*Info!$B$11)/AI1235</f>
        <v>1.8075300233785567</v>
      </c>
      <c r="K1235">
        <f>2*((F1235*100*Info!$B$11)/AI1235^2)*(AJ1235/2)</f>
        <v>3.7259919518305699E-2</v>
      </c>
      <c r="L1235" s="26">
        <f t="shared" si="308"/>
        <v>0.47135574639252409</v>
      </c>
      <c r="M1235" s="20">
        <f t="shared" si="309"/>
        <v>9.1162893972725083</v>
      </c>
      <c r="N1235" s="20">
        <f t="shared" si="310"/>
        <v>0.29243391815888042</v>
      </c>
      <c r="O1235">
        <v>0.70917799999999998</v>
      </c>
      <c r="P1235">
        <v>1.1615E-2</v>
      </c>
      <c r="Q1235"/>
      <c r="R1235"/>
      <c r="S1235">
        <v>2.5058029999999998</v>
      </c>
      <c r="T1235">
        <v>6.4874000000000001E-2</v>
      </c>
      <c r="U1235">
        <v>1.2232019999999999</v>
      </c>
      <c r="V1235">
        <v>3.0064E-2</v>
      </c>
      <c r="W1235" s="37">
        <f>U1235*Info!$B$2</f>
        <v>0.58713695999999993</v>
      </c>
      <c r="X1235" s="37">
        <f>W1235*SQRT((0.5*V1235/U1235)^2+Info!$B$3^2)</f>
        <v>3.0230546545252934E-2</v>
      </c>
      <c r="Y1235" s="28">
        <f>W1235*Info!$D$2</f>
        <v>0.47558093759999998</v>
      </c>
      <c r="Z1235" s="28">
        <f>Y1235*SQRT(Info!$D$3^2+(X1235/W1235)^2)</f>
        <v>3.4132735587091262E-2</v>
      </c>
      <c r="AA1235" s="37">
        <f t="shared" si="311"/>
        <v>0.12204104000000005</v>
      </c>
      <c r="AB1235" s="37">
        <f t="shared" si="312"/>
        <v>3.0783323418284519E-2</v>
      </c>
      <c r="AC1235" s="37">
        <f>(1-EXP(-Info!$B$6*H1235*1000))+(Info!$B$6/(Info!$B$6-Info!$B$7))*(EXP(-Info!$B$7*H1235*1000)-EXP(-Info!$B$6*H1235*1000))*(Info!$B$9-1)</f>
        <v>0.68803611687236421</v>
      </c>
      <c r="AD1235" s="37">
        <f>SQRT((Info!$B$6*EXP(-Info!$B$6*H1235*1000)+(Info!$B$6/(Info!$B$6+Info!$B$7))*(Info!$B$9-1)*(-Info!$B$7*EXP(-Info!$B$7*H1235*1000)+Info!$B$6*EXP(-Info!$B$6*H1235*1000)))^2*(0.01*H1235*1000)^2)</f>
        <v>3.8413430097794486E-3</v>
      </c>
      <c r="AE1235" s="37">
        <f t="shared" si="313"/>
        <v>2.1185225927974321E-2</v>
      </c>
      <c r="AF1235" s="37">
        <f t="shared" si="314"/>
        <v>1.946253419139335</v>
      </c>
      <c r="AG1235" s="37">
        <f t="shared" si="315"/>
        <v>5.1633481436734456E-2</v>
      </c>
      <c r="AH1235" s="37">
        <f t="shared" si="316"/>
        <v>0.77669849510888733</v>
      </c>
      <c r="AI1235">
        <f>AF1235*EXP(Info!$B$6*H1235*1000)</f>
        <v>5.0143680958100978</v>
      </c>
      <c r="AJ1235">
        <f>2*SQRT((EXP(Info!$B$6*H1235)*AG1235)^2+(Info!$B$6*H1235*0.01*AI1235)^2)</f>
        <v>0.10336478468878775</v>
      </c>
      <c r="AK1235">
        <f t="shared" si="317"/>
        <v>0.16227797088800006</v>
      </c>
      <c r="AL1235">
        <f t="shared" si="318"/>
        <v>8.1865170298585851E-2</v>
      </c>
      <c r="AM1235"/>
      <c r="AN1235"/>
      <c r="AO1235">
        <f t="shared" si="319"/>
        <v>5.0435064807674115</v>
      </c>
      <c r="AP1235">
        <f t="shared" si="320"/>
        <v>0.57977177931363755</v>
      </c>
      <c r="AQ1235">
        <f t="shared" si="307"/>
        <v>4</v>
      </c>
      <c r="AR1235">
        <v>1</v>
      </c>
      <c r="AS1235">
        <v>1</v>
      </c>
      <c r="AT1235">
        <v>0</v>
      </c>
      <c r="AU1235">
        <v>0</v>
      </c>
      <c r="AV1235">
        <v>1</v>
      </c>
      <c r="AW1235">
        <v>0</v>
      </c>
      <c r="AX1235">
        <v>1</v>
      </c>
      <c r="AZ1235"/>
    </row>
    <row r="1236" spans="1:58">
      <c r="A1236" t="s">
        <v>74</v>
      </c>
      <c r="B1236" s="13" t="s">
        <v>204</v>
      </c>
      <c r="D1236" s="14">
        <v>-12.617000000000001</v>
      </c>
      <c r="E1236" s="14">
        <v>39.049999999999997</v>
      </c>
      <c r="F1236" s="14">
        <v>3547</v>
      </c>
      <c r="G1236" s="54">
        <v>557</v>
      </c>
      <c r="H1236">
        <v>103.6</v>
      </c>
      <c r="J1236">
        <f>(F1236*100*Info!$B$11)/AI1236</f>
        <v>1.7464116743844873</v>
      </c>
      <c r="K1236">
        <f>2*((F1236*100*Info!$B$11)/AI1236^2)*(AJ1236/2)</f>
        <v>3.921491374608254E-2</v>
      </c>
      <c r="L1236" s="26">
        <f t="shared" si="308"/>
        <v>0.52555000822429998</v>
      </c>
      <c r="M1236" s="20">
        <f t="shared" si="309"/>
        <v>9.8207453672428535</v>
      </c>
      <c r="N1236" s="20">
        <f t="shared" si="310"/>
        <v>0.32965443656713744</v>
      </c>
      <c r="O1236">
        <v>0.79601200000000005</v>
      </c>
      <c r="P1236">
        <v>1.3037E-2</v>
      </c>
      <c r="Q1236"/>
      <c r="R1236"/>
      <c r="S1236">
        <v>2.6347360000000002</v>
      </c>
      <c r="T1236">
        <v>7.4226E-2</v>
      </c>
      <c r="U1236">
        <v>1.3638399999999999</v>
      </c>
      <c r="V1236">
        <v>3.4028999999999997E-2</v>
      </c>
      <c r="W1236" s="37">
        <f>U1236*Info!$B$2</f>
        <v>0.65464319999999998</v>
      </c>
      <c r="X1236" s="37">
        <f>W1236*SQRT((0.5*V1236/U1236)^2+Info!$B$3^2)</f>
        <v>3.3735641892621515E-2</v>
      </c>
      <c r="Y1236" s="28">
        <f>W1236*Info!$D$2</f>
        <v>0.53026099199999999</v>
      </c>
      <c r="Z1236" s="28">
        <f>Y1236*SQRT(Info!$D$3^2+(X1236/W1236)^2)</f>
        <v>3.8074203428155581E-2</v>
      </c>
      <c r="AA1236" s="37">
        <f t="shared" si="311"/>
        <v>0.14136880000000007</v>
      </c>
      <c r="AB1236" s="37">
        <f t="shared" si="312"/>
        <v>3.4359632945612208E-2</v>
      </c>
      <c r="AC1236" s="37">
        <f>(1-EXP(-Info!$B$6*H1236*1000))+(Info!$B$6/(Info!$B$6-Info!$B$7))*(EXP(-Info!$B$7*H1236*1000)-EXP(-Info!$B$6*H1236*1000))*(Info!$B$9-1)</f>
        <v>0.68957984868356359</v>
      </c>
      <c r="AD1236" s="37">
        <f>SQRT((Info!$B$6*EXP(-Info!$B$6*H1236*1000)+(Info!$B$6/(Info!$B$6+Info!$B$7))*(Info!$B$9-1)*(-Info!$B$7*EXP(-Info!$B$7*H1236*1000)+Info!$B$6*EXP(-Info!$B$6*H1236*1000)))^2*(0.01*H1236*1000)^2)</f>
        <v>3.8414909792481582E-3</v>
      </c>
      <c r="AE1236" s="37">
        <f t="shared" si="313"/>
        <v>2.3699933299427812E-2</v>
      </c>
      <c r="AF1236" s="37">
        <f t="shared" si="314"/>
        <v>2.0069899322874232</v>
      </c>
      <c r="AG1236" s="37">
        <f t="shared" si="315"/>
        <v>5.8212598070227904E-2</v>
      </c>
      <c r="AH1236" s="37">
        <f t="shared" si="316"/>
        <v>0.76174232723408453</v>
      </c>
      <c r="AI1236">
        <f>AF1236*EXP(Info!$B$6*H1236*1000)</f>
        <v>5.189853580566985</v>
      </c>
      <c r="AJ1236">
        <f>2*SQRT((EXP(Info!$B$6*H1236)*AG1236)^2+(Info!$B$6*H1236*0.01*AI1236)^2)</f>
        <v>0.1165359024460606</v>
      </c>
      <c r="AK1236">
        <f t="shared" si="317"/>
        <v>0.1879780933600001</v>
      </c>
      <c r="AL1236">
        <f t="shared" si="318"/>
        <v>9.1376007855561103E-2</v>
      </c>
      <c r="AM1236"/>
      <c r="AN1236"/>
      <c r="AO1236">
        <f t="shared" si="319"/>
        <v>5.6233850817198032</v>
      </c>
      <c r="AP1236">
        <f t="shared" si="320"/>
        <v>0.58365497419052093</v>
      </c>
      <c r="AQ1236">
        <f t="shared" si="307"/>
        <v>4</v>
      </c>
      <c r="AR1236">
        <v>1</v>
      </c>
      <c r="AS1236">
        <v>1</v>
      </c>
      <c r="AT1236">
        <v>0</v>
      </c>
      <c r="AU1236">
        <v>0</v>
      </c>
      <c r="AV1236">
        <v>1</v>
      </c>
      <c r="AW1236">
        <v>0</v>
      </c>
      <c r="AX1236">
        <v>1</v>
      </c>
    </row>
    <row r="1237" spans="1:58">
      <c r="A1237" t="s">
        <v>74</v>
      </c>
      <c r="B1237" s="13" t="s">
        <v>204</v>
      </c>
      <c r="D1237" s="14">
        <v>-12.617000000000001</v>
      </c>
      <c r="E1237" s="14">
        <v>39.049999999999997</v>
      </c>
      <c r="F1237" s="14">
        <v>3547</v>
      </c>
      <c r="G1237" s="54">
        <v>561</v>
      </c>
      <c r="H1237">
        <v>104.4</v>
      </c>
      <c r="J1237">
        <f>(F1237*100*Info!$B$11)/AI1237</f>
        <v>1.7241393606262856</v>
      </c>
      <c r="K1237">
        <f>2*((F1237*100*Info!$B$11)/AI1237^2)*(AJ1237/2)</f>
        <v>3.6736017728689847E-2</v>
      </c>
      <c r="L1237" s="26">
        <f t="shared" si="308"/>
        <v>0.51495685233644939</v>
      </c>
      <c r="M1237" s="20">
        <f t="shared" si="309"/>
        <v>9.5000739460711472</v>
      </c>
      <c r="N1237" s="20">
        <f t="shared" si="310"/>
        <v>0.30941566768009093</v>
      </c>
      <c r="O1237">
        <v>0.763768</v>
      </c>
      <c r="P1237">
        <v>1.2513E-2</v>
      </c>
      <c r="Q1237"/>
      <c r="R1237"/>
      <c r="S1237">
        <v>2.6223540000000001</v>
      </c>
      <c r="T1237">
        <v>6.9203000000000001E-2</v>
      </c>
      <c r="U1237">
        <v>1.3363499999999999</v>
      </c>
      <c r="V1237">
        <v>3.2918999999999997E-2</v>
      </c>
      <c r="W1237" s="37">
        <f>U1237*Info!$B$2</f>
        <v>0.64144799999999991</v>
      </c>
      <c r="X1237" s="37">
        <f>W1237*SQRT((0.5*V1237/U1237)^2+Info!$B$3^2)</f>
        <v>3.3031162408755768E-2</v>
      </c>
      <c r="Y1237" s="28">
        <f>W1237*Info!$D$2</f>
        <v>0.5195728799999999</v>
      </c>
      <c r="Z1237" s="28">
        <f>Y1237*SQRT(Info!$D$3^2+(X1237/W1237)^2)</f>
        <v>3.7292531350607255E-2</v>
      </c>
      <c r="AA1237" s="37">
        <f t="shared" si="311"/>
        <v>0.1223200000000001</v>
      </c>
      <c r="AB1237" s="37">
        <f t="shared" si="312"/>
        <v>3.3618469363187853E-2</v>
      </c>
      <c r="AC1237" s="37">
        <f>(1-EXP(-Info!$B$6*H1237*1000))+(Info!$B$6/(Info!$B$6-Info!$B$7))*(EXP(-Info!$B$7*H1237*1000)-EXP(-Info!$B$6*H1237*1000))*(Info!$B$9-1)</f>
        <v>0.69264901923596889</v>
      </c>
      <c r="AD1237" s="37">
        <f>SQRT((Info!$B$6*EXP(-Info!$B$6*H1237*1000)+(Info!$B$6/(Info!$B$6+Info!$B$7))*(Info!$B$9-1)*(-Info!$B$7*EXP(-Info!$B$7*H1237*1000)+Info!$B$6*EXP(-Info!$B$6*H1237*1000)))^2*(0.01*H1237*1000)^2)</f>
        <v>3.8416105180301618E-3</v>
      </c>
      <c r="AE1237" s="37">
        <f t="shared" si="313"/>
        <v>2.3290540682961297E-2</v>
      </c>
      <c r="AF1237" s="37">
        <f t="shared" si="314"/>
        <v>2.0180562919670568</v>
      </c>
      <c r="AG1237" s="37">
        <f t="shared" si="315"/>
        <v>5.5950388578549663E-2</v>
      </c>
      <c r="AH1237" s="37">
        <f t="shared" si="316"/>
        <v>0.7695590648581605</v>
      </c>
      <c r="AI1237">
        <f>AF1237*EXP(Info!$B$6*H1237*1000)</f>
        <v>5.2568957524152786</v>
      </c>
      <c r="AJ1237">
        <f>2*SQRT((EXP(Info!$B$6*H1237)*AG1237)^2+(Info!$B$6*H1237*0.01*AI1237)^2)</f>
        <v>0.11200800815106558</v>
      </c>
      <c r="AK1237">
        <f t="shared" si="317"/>
        <v>0.16264890400000012</v>
      </c>
      <c r="AL1237">
        <f t="shared" si="318"/>
        <v>8.9404957424461778E-2</v>
      </c>
      <c r="AM1237"/>
      <c r="AN1237"/>
      <c r="AO1237">
        <f t="shared" si="319"/>
        <v>5.5100383138463886</v>
      </c>
      <c r="AP1237">
        <f t="shared" si="320"/>
        <v>0.57153290679836877</v>
      </c>
      <c r="AQ1237">
        <f t="shared" si="307"/>
        <v>4</v>
      </c>
      <c r="AR1237">
        <v>1</v>
      </c>
      <c r="AS1237">
        <v>1</v>
      </c>
      <c r="AT1237">
        <v>0</v>
      </c>
      <c r="AU1237">
        <v>0</v>
      </c>
      <c r="AV1237">
        <v>1</v>
      </c>
      <c r="AW1237">
        <v>0</v>
      </c>
      <c r="AX1237">
        <v>1</v>
      </c>
    </row>
    <row r="1238" spans="1:58">
      <c r="A1238" t="s">
        <v>74</v>
      </c>
      <c r="B1238" s="13" t="s">
        <v>204</v>
      </c>
      <c r="D1238" s="14">
        <v>-12.617000000000001</v>
      </c>
      <c r="E1238" s="14">
        <v>39.049999999999997</v>
      </c>
      <c r="F1238" s="14">
        <v>3547</v>
      </c>
      <c r="G1238" s="54">
        <v>562</v>
      </c>
      <c r="H1238">
        <v>104.6</v>
      </c>
      <c r="J1238">
        <f>(F1238*100*Info!$B$11)/AI1238</f>
        <v>1.8264704233473792</v>
      </c>
      <c r="K1238">
        <f>2*((F1238*100*Info!$B$11)/AI1238^2)*(AJ1238/2)</f>
        <v>4.0756915376272219E-2</v>
      </c>
      <c r="L1238" s="26">
        <f t="shared" si="308"/>
        <v>0.5281780665420569</v>
      </c>
      <c r="M1238" s="20">
        <f t="shared" si="309"/>
        <v>10.322307299758618</v>
      </c>
      <c r="N1238" s="20">
        <f t="shared" si="310"/>
        <v>0.34264897701158392</v>
      </c>
      <c r="O1238">
        <v>0.78638699999999995</v>
      </c>
      <c r="P1238">
        <v>1.2879E-2</v>
      </c>
      <c r="Q1238"/>
      <c r="R1238"/>
      <c r="S1238">
        <v>2.5234960000000002</v>
      </c>
      <c r="T1238">
        <v>6.4024999999999999E-2</v>
      </c>
      <c r="U1238">
        <v>1.37066</v>
      </c>
      <c r="V1238">
        <v>3.3685E-2</v>
      </c>
      <c r="W1238" s="37">
        <f>U1238*Info!$B$2</f>
        <v>0.65791679999999997</v>
      </c>
      <c r="X1238" s="37">
        <f>W1238*SQRT((0.5*V1238/U1238)^2+Info!$B$3^2)</f>
        <v>3.3874678045194763E-2</v>
      </c>
      <c r="Y1238" s="28">
        <f>W1238*Info!$D$2</f>
        <v>0.53291260799999995</v>
      </c>
      <c r="Z1238" s="28">
        <f>Y1238*SQRT(Info!$D$3^2+(X1238/W1238)^2)</f>
        <v>3.8247356900880145E-2</v>
      </c>
      <c r="AA1238" s="37">
        <f t="shared" si="311"/>
        <v>0.12847019999999998</v>
      </c>
      <c r="AB1238" s="37">
        <f t="shared" si="312"/>
        <v>3.4481313387334886E-2</v>
      </c>
      <c r="AC1238" s="37">
        <f>(1-EXP(-Info!$B$6*H1238*1000))+(Info!$B$6/(Info!$B$6-Info!$B$7))*(EXP(-Info!$B$7*H1238*1000)-EXP(-Info!$B$6*H1238*1000))*(Info!$B$9-1)</f>
        <v>0.69341251746759691</v>
      </c>
      <c r="AD1238" s="37">
        <f>SQRT((Info!$B$6*EXP(-Info!$B$6*H1238*1000)+(Info!$B$6/(Info!$B$6+Info!$B$7))*(Info!$B$9-1)*(-Info!$B$7*EXP(-Info!$B$7*H1238*1000)+Info!$B$6*EXP(-Info!$B$6*H1238*1000)))^2*(0.01*H1238*1000)^2)</f>
        <v>3.8416039661482481E-3</v>
      </c>
      <c r="AE1238" s="37">
        <f t="shared" si="313"/>
        <v>2.3914867375228629E-2</v>
      </c>
      <c r="AF1238" s="37">
        <f t="shared" si="314"/>
        <v>1.9015005471984345</v>
      </c>
      <c r="AG1238" s="37">
        <f t="shared" si="315"/>
        <v>5.5313482513109573E-2</v>
      </c>
      <c r="AH1238" s="37">
        <f t="shared" si="316"/>
        <v>0.75351835199993755</v>
      </c>
      <c r="AI1238">
        <f>AF1238*EXP(Info!$B$6*H1238*1000)</f>
        <v>4.9623693685865353</v>
      </c>
      <c r="AJ1238">
        <f>2*SQRT((EXP(Info!$B$6*H1238)*AG1238)^2+(Info!$B$6*H1238*0.01*AI1238)^2)</f>
        <v>0.11073317467173703</v>
      </c>
      <c r="AK1238">
        <f t="shared" si="317"/>
        <v>0.17082682493999998</v>
      </c>
      <c r="AL1238">
        <f t="shared" si="318"/>
        <v>9.1699604822278388E-2</v>
      </c>
      <c r="AM1238"/>
      <c r="AN1238"/>
      <c r="AO1238">
        <f t="shared" si="319"/>
        <v>5.6515053056883984</v>
      </c>
      <c r="AP1238">
        <f t="shared" si="320"/>
        <v>0.57372871463382602</v>
      </c>
      <c r="AQ1238">
        <f t="shared" si="307"/>
        <v>4</v>
      </c>
      <c r="AR1238">
        <v>1</v>
      </c>
      <c r="AS1238">
        <v>1</v>
      </c>
      <c r="AT1238">
        <v>0</v>
      </c>
      <c r="AU1238">
        <v>0</v>
      </c>
      <c r="AV1238">
        <v>1</v>
      </c>
      <c r="AW1238">
        <v>0</v>
      </c>
      <c r="AX1238">
        <v>1</v>
      </c>
    </row>
    <row r="1239" spans="1:58">
      <c r="A1239" t="s">
        <v>74</v>
      </c>
      <c r="B1239" s="13" t="s">
        <v>204</v>
      </c>
      <c r="D1239" s="14">
        <v>-12.617000000000001</v>
      </c>
      <c r="E1239" s="14">
        <v>39.049999999999997</v>
      </c>
      <c r="F1239" s="14">
        <v>3547</v>
      </c>
      <c r="G1239" s="54">
        <v>565</v>
      </c>
      <c r="H1239">
        <v>105.3</v>
      </c>
      <c r="J1239">
        <f>(F1239*100*Info!$B$11)/AI1239</f>
        <v>1.8268554176873724</v>
      </c>
      <c r="K1239">
        <f>2*((F1239*100*Info!$B$11)/AI1239^2)*(AJ1239/2)</f>
        <v>3.8939203252676247E-2</v>
      </c>
      <c r="L1239" s="26">
        <f t="shared" si="308"/>
        <v>0.47540264792523446</v>
      </c>
      <c r="M1239" s="20">
        <f t="shared" si="309"/>
        <v>9.2928633615129659</v>
      </c>
      <c r="N1239" s="20">
        <f t="shared" si="310"/>
        <v>0.30206404105815904</v>
      </c>
      <c r="O1239">
        <v>0.70966399999999996</v>
      </c>
      <c r="P1239">
        <v>1.1623E-2</v>
      </c>
      <c r="Q1239"/>
      <c r="R1239"/>
      <c r="S1239">
        <v>2.4503780000000002</v>
      </c>
      <c r="T1239">
        <v>6.7480999999999999E-2</v>
      </c>
      <c r="U1239">
        <v>1.2337039999999999</v>
      </c>
      <c r="V1239">
        <v>3.0276000000000001E-2</v>
      </c>
      <c r="W1239" s="37">
        <f>U1239*Info!$B$2</f>
        <v>0.59217791999999991</v>
      </c>
      <c r="X1239" s="37">
        <f>W1239*SQRT((0.5*V1239/U1239)^2+Info!$B$3^2)</f>
        <v>3.0487455880680105E-2</v>
      </c>
      <c r="Y1239" s="28">
        <f>W1239*Info!$D$2</f>
        <v>0.47966411519999996</v>
      </c>
      <c r="Z1239" s="28">
        <f>Y1239*SQRT(Info!$D$3^2+(X1239/W1239)^2)</f>
        <v>3.4424253728573898E-2</v>
      </c>
      <c r="AA1239" s="37">
        <f t="shared" si="311"/>
        <v>0.11748608000000005</v>
      </c>
      <c r="AB1239" s="37">
        <f t="shared" si="312"/>
        <v>3.1036406014975638E-2</v>
      </c>
      <c r="AC1239" s="37">
        <f>(1-EXP(-Info!$B$6*H1239*1000))+(Info!$B$6/(Info!$B$6-Info!$B$7))*(EXP(-Info!$B$7*H1239*1000)-EXP(-Info!$B$6*H1239*1000))*(Info!$B$9-1)</f>
        <v>0.69607287227533055</v>
      </c>
      <c r="AD1239" s="37">
        <f>SQRT((Info!$B$6*EXP(-Info!$B$6*H1239*1000)+(Info!$B$6/(Info!$B$6+Info!$B$7))*(Info!$B$9-1)*(-Info!$B$7*EXP(-Info!$B$7*H1239*1000)+Info!$B$6*EXP(-Info!$B$6*H1239*1000)))^2*(0.01*H1239*1000)^2)</f>
        <v>3.8414674496968062E-3</v>
      </c>
      <c r="AE1239" s="37">
        <f t="shared" si="313"/>
        <v>2.1608313998372965E-2</v>
      </c>
      <c r="AF1239" s="37">
        <f t="shared" si="314"/>
        <v>1.8889350116420309</v>
      </c>
      <c r="AG1239" s="37">
        <f t="shared" si="315"/>
        <v>5.2823951185721758E-2</v>
      </c>
      <c r="AH1239" s="37">
        <f t="shared" si="316"/>
        <v>0.77087494731099893</v>
      </c>
      <c r="AI1239">
        <f>AF1239*EXP(Info!$B$6*H1239*1000)</f>
        <v>4.9613235911805269</v>
      </c>
      <c r="AJ1239">
        <f>2*SQRT((EXP(Info!$B$6*H1239)*AG1239)^2+(Info!$B$6*H1239*0.01*AI1239)^2)</f>
        <v>0.10575001494307447</v>
      </c>
      <c r="AK1239">
        <f t="shared" si="317"/>
        <v>0.15622124057600006</v>
      </c>
      <c r="AL1239">
        <f t="shared" si="318"/>
        <v>8.2538218156226209E-2</v>
      </c>
      <c r="AM1239"/>
      <c r="AN1239"/>
      <c r="AO1239">
        <f t="shared" si="319"/>
        <v>5.0868083271190514</v>
      </c>
      <c r="AP1239">
        <f t="shared" si="320"/>
        <v>0.57523036319895215</v>
      </c>
      <c r="AQ1239">
        <f t="shared" si="307"/>
        <v>4</v>
      </c>
      <c r="AR1239">
        <v>1</v>
      </c>
      <c r="AS1239">
        <v>1</v>
      </c>
      <c r="AT1239">
        <v>0</v>
      </c>
      <c r="AU1239">
        <v>0</v>
      </c>
      <c r="AV1239">
        <v>1</v>
      </c>
      <c r="AW1239">
        <v>0</v>
      </c>
      <c r="AX1239">
        <v>1</v>
      </c>
    </row>
    <row r="1240" spans="1:58">
      <c r="A1240" t="s">
        <v>74</v>
      </c>
      <c r="B1240" s="13" t="s">
        <v>204</v>
      </c>
      <c r="D1240" s="14">
        <v>-12.617000000000001</v>
      </c>
      <c r="E1240" s="14">
        <v>39.049999999999997</v>
      </c>
      <c r="F1240" s="14">
        <v>3547</v>
      </c>
      <c r="G1240" s="54">
        <v>565</v>
      </c>
      <c r="H1240">
        <v>105.3</v>
      </c>
      <c r="J1240">
        <f>(F1240*100*Info!$B$11)/AI1240</f>
        <v>1.8356784632421632</v>
      </c>
      <c r="K1240">
        <f>2*((F1240*100*Info!$B$11)/AI1240^2)*(AJ1240/2)</f>
        <v>3.8732534743898983E-2</v>
      </c>
      <c r="L1240" s="26">
        <f t="shared" si="308"/>
        <v>0.46934848014953362</v>
      </c>
      <c r="M1240" s="20">
        <f t="shared" si="309"/>
        <v>9.2188299953955664</v>
      </c>
      <c r="N1240" s="20">
        <f t="shared" si="310"/>
        <v>0.29830151756263962</v>
      </c>
      <c r="O1240">
        <v>0.71338800000000002</v>
      </c>
      <c r="P1240">
        <v>1.1684E-2</v>
      </c>
      <c r="Q1240"/>
      <c r="R1240"/>
      <c r="S1240">
        <v>2.4430320000000001</v>
      </c>
      <c r="T1240">
        <v>6.6253999999999993E-2</v>
      </c>
      <c r="U1240">
        <v>1.2179930000000001</v>
      </c>
      <c r="V1240">
        <v>2.988E-2</v>
      </c>
      <c r="W1240" s="37">
        <f>U1240*Info!$B$2</f>
        <v>0.58463664000000004</v>
      </c>
      <c r="X1240" s="37">
        <f>W1240*SQRT((0.5*V1240/U1240)^2+Info!$B$3^2)</f>
        <v>3.0098606471333923E-2</v>
      </c>
      <c r="Y1240" s="28">
        <f>W1240*Info!$D$2</f>
        <v>0.47355567840000007</v>
      </c>
      <c r="Z1240" s="28">
        <f>Y1240*SQRT(Info!$D$3^2+(X1240/W1240)^2)</f>
        <v>3.3985520050868807E-2</v>
      </c>
      <c r="AA1240" s="37">
        <f t="shared" si="311"/>
        <v>0.12875135999999998</v>
      </c>
      <c r="AB1240" s="37">
        <f t="shared" si="312"/>
        <v>3.0660317602990095E-2</v>
      </c>
      <c r="AC1240" s="37">
        <f>(1-EXP(-Info!$B$6*H1240*1000))+(Info!$B$6/(Info!$B$6-Info!$B$7))*(EXP(-Info!$B$7*H1240*1000)-EXP(-Info!$B$6*H1240*1000))*(Info!$B$9-1)</f>
        <v>0.69607287227533055</v>
      </c>
      <c r="AD1240" s="37">
        <f>SQRT((Info!$B$6*EXP(-Info!$B$6*H1240*1000)+(Info!$B$6/(Info!$B$6+Info!$B$7))*(Info!$B$9-1)*(-Info!$B$7*EXP(-Info!$B$7*H1240*1000)+Info!$B$6*EXP(-Info!$B$6*H1240*1000)))^2*(0.01*H1240*1000)^2)</f>
        <v>3.8414674496968062E-3</v>
      </c>
      <c r="AE1240" s="37">
        <f t="shared" si="313"/>
        <v>2.1347545651352016E-2</v>
      </c>
      <c r="AF1240" s="37">
        <f t="shared" si="314"/>
        <v>1.8798559926354448</v>
      </c>
      <c r="AG1240" s="37">
        <f t="shared" si="315"/>
        <v>5.2039709909496648E-2</v>
      </c>
      <c r="AH1240" s="37">
        <f t="shared" si="316"/>
        <v>0.76947661456560734</v>
      </c>
      <c r="AI1240">
        <f>AF1240*EXP(Info!$B$6*H1240*1000)</f>
        <v>4.9374773757710315</v>
      </c>
      <c r="AJ1240">
        <f>2*SQRT((EXP(Info!$B$6*H1240)*AG1240)^2+(Info!$B$6*H1240*0.01*AI1240)^2)</f>
        <v>0.10418001727083405</v>
      </c>
      <c r="AK1240">
        <f t="shared" si="317"/>
        <v>0.17120068339199998</v>
      </c>
      <c r="AL1240">
        <f t="shared" si="318"/>
        <v>8.1538048633391855E-2</v>
      </c>
      <c r="AM1240"/>
      <c r="AN1240"/>
      <c r="AO1240">
        <f t="shared" si="319"/>
        <v>5.0220287319913988</v>
      </c>
      <c r="AP1240">
        <f t="shared" si="320"/>
        <v>0.58570779963431641</v>
      </c>
      <c r="AQ1240">
        <f t="shared" si="307"/>
        <v>4</v>
      </c>
      <c r="AR1240">
        <v>1</v>
      </c>
      <c r="AS1240">
        <v>1</v>
      </c>
      <c r="AT1240">
        <v>0</v>
      </c>
      <c r="AU1240">
        <v>0</v>
      </c>
      <c r="AV1240">
        <v>1</v>
      </c>
      <c r="AW1240">
        <v>0</v>
      </c>
      <c r="AX1240">
        <v>1</v>
      </c>
      <c r="AY1240"/>
      <c r="AZ1240"/>
      <c r="BB1240"/>
      <c r="BC1240"/>
      <c r="BD1240"/>
      <c r="BE1240"/>
      <c r="BF1240"/>
    </row>
    <row r="1241" spans="1:58">
      <c r="A1241" t="s">
        <v>74</v>
      </c>
      <c r="B1241" s="13" t="s">
        <v>204</v>
      </c>
      <c r="D1241" s="14">
        <v>-12.617000000000001</v>
      </c>
      <c r="E1241" s="14">
        <v>39.049999999999997</v>
      </c>
      <c r="F1241" s="14">
        <v>3547</v>
      </c>
      <c r="G1241" s="54">
        <v>567</v>
      </c>
      <c r="H1241">
        <v>105.7</v>
      </c>
      <c r="J1241">
        <f>(F1241*100*Info!$B$11)/AI1241</f>
        <v>1.8498428784356473</v>
      </c>
      <c r="K1241">
        <f>2*((F1241*100*Info!$B$11)/AI1241^2)*(AJ1241/2)</f>
        <v>3.7352756065973276E-2</v>
      </c>
      <c r="L1241" s="26">
        <f t="shared" si="308"/>
        <v>0.42753152523364557</v>
      </c>
      <c r="M1241" s="20">
        <f t="shared" si="309"/>
        <v>8.4622677756840279</v>
      </c>
      <c r="N1241" s="20">
        <f t="shared" si="310"/>
        <v>0.27114527185412313</v>
      </c>
      <c r="O1241">
        <v>0.64928900000000001</v>
      </c>
      <c r="P1241">
        <v>1.0635E-2</v>
      </c>
      <c r="Q1241"/>
      <c r="R1241"/>
      <c r="S1241">
        <v>2.371432</v>
      </c>
      <c r="T1241">
        <v>6.6418000000000005E-2</v>
      </c>
      <c r="U1241">
        <v>1.109475</v>
      </c>
      <c r="V1241">
        <v>2.7602000000000002E-2</v>
      </c>
      <c r="W1241" s="37">
        <f>U1241*Info!$B$2</f>
        <v>0.53254800000000002</v>
      </c>
      <c r="X1241" s="37">
        <f>W1241*SQRT((0.5*V1241/U1241)^2+Info!$B$3^2)</f>
        <v>2.7439062776093509E-2</v>
      </c>
      <c r="Y1241" s="28">
        <f>W1241*Info!$D$2</f>
        <v>0.43136388000000003</v>
      </c>
      <c r="Z1241" s="28">
        <f>Y1241*SQRT(Info!$D$3^2+(X1241/W1241)^2)</f>
        <v>3.097040690004221E-2</v>
      </c>
      <c r="AA1241" s="37">
        <f t="shared" si="311"/>
        <v>0.11674099999999998</v>
      </c>
      <c r="AB1241" s="37">
        <f t="shared" si="312"/>
        <v>2.7949561218029891E-2</v>
      </c>
      <c r="AC1241" s="37">
        <f>(1-EXP(-Info!$B$6*H1241*1000))+(Info!$B$6/(Info!$B$6-Info!$B$7))*(EXP(-Info!$B$7*H1241*1000)-EXP(-Info!$B$6*H1241*1000))*(Info!$B$9-1)</f>
        <v>0.69758480527687516</v>
      </c>
      <c r="AD1241" s="37">
        <f>SQRT((Info!$B$6*EXP(-Info!$B$6*H1241*1000)+(Info!$B$6/(Info!$B$6+Info!$B$7))*(Info!$B$9-1)*(-Info!$B$7*EXP(-Info!$B$7*H1241*1000)+Info!$B$6*EXP(-Info!$B$6*H1241*1000)))^2*(0.01*H1241*1000)^2)</f>
        <v>3.8413107423577305E-3</v>
      </c>
      <c r="AE1241" s="37">
        <f t="shared" si="313"/>
        <v>1.9502345615972007E-2</v>
      </c>
      <c r="AF1241" s="37">
        <f t="shared" si="314"/>
        <v>1.8586313722471721</v>
      </c>
      <c r="AG1241" s="37">
        <f t="shared" si="315"/>
        <v>4.9420089731596048E-2</v>
      </c>
      <c r="AH1241" s="37">
        <f t="shared" si="316"/>
        <v>0.78375908406699923</v>
      </c>
      <c r="AI1241">
        <f>AF1241*EXP(Info!$B$6*H1241*1000)</f>
        <v>4.8996706623608643</v>
      </c>
      <c r="AJ1241">
        <f>2*SQRT((EXP(Info!$B$6*H1241)*AG1241)^2+(Info!$B$6*H1241*0.01*AI1241)^2)</f>
        <v>9.8936080025100306E-2</v>
      </c>
      <c r="AK1241">
        <f t="shared" si="317"/>
        <v>0.15523050769999996</v>
      </c>
      <c r="AL1241">
        <f t="shared" si="318"/>
        <v>7.432906310322869E-2</v>
      </c>
      <c r="AM1241"/>
      <c r="AN1241"/>
      <c r="AO1241">
        <f t="shared" si="319"/>
        <v>4.5745873148911009</v>
      </c>
      <c r="AP1241">
        <f t="shared" si="320"/>
        <v>0.5852218391581604</v>
      </c>
      <c r="AQ1241">
        <f t="shared" si="307"/>
        <v>4</v>
      </c>
      <c r="AR1241">
        <v>1</v>
      </c>
      <c r="AS1241">
        <v>1</v>
      </c>
      <c r="AT1241">
        <v>0</v>
      </c>
      <c r="AU1241">
        <v>0</v>
      </c>
      <c r="AV1241">
        <v>1</v>
      </c>
      <c r="AW1241">
        <v>0</v>
      </c>
      <c r="AX1241">
        <v>1</v>
      </c>
    </row>
    <row r="1242" spans="1:58">
      <c r="A1242" t="s">
        <v>74</v>
      </c>
      <c r="B1242" s="13" t="s">
        <v>204</v>
      </c>
      <c r="D1242" s="14">
        <v>-12.617000000000001</v>
      </c>
      <c r="E1242" s="14">
        <v>39.049999999999997</v>
      </c>
      <c r="F1242" s="14">
        <v>3547</v>
      </c>
      <c r="G1242" s="54">
        <v>571</v>
      </c>
      <c r="H1242">
        <v>106.5</v>
      </c>
      <c r="J1242">
        <f>(F1242*100*Info!$B$11)/AI1242</f>
        <v>1.7694503031201541</v>
      </c>
      <c r="K1242">
        <f>2*((F1242*100*Info!$B$11)/AI1242^2)*(AJ1242/2)</f>
        <v>3.4461577702369815E-2</v>
      </c>
      <c r="L1242" s="26">
        <f t="shared" si="308"/>
        <v>0.41497387648598194</v>
      </c>
      <c r="M1242" s="20">
        <f t="shared" si="309"/>
        <v>7.8567494714252071</v>
      </c>
      <c r="N1242" s="20">
        <f t="shared" si="310"/>
        <v>0.24631281782758832</v>
      </c>
      <c r="O1242">
        <v>0.662825</v>
      </c>
      <c r="P1242">
        <v>1.0855999999999999E-2</v>
      </c>
      <c r="Q1242"/>
      <c r="R1242"/>
      <c r="S1242">
        <v>2.4497960000000001</v>
      </c>
      <c r="T1242">
        <v>6.9793999999999995E-2</v>
      </c>
      <c r="U1242">
        <v>1.0768869999999999</v>
      </c>
      <c r="V1242">
        <v>2.6456E-2</v>
      </c>
      <c r="W1242" s="37">
        <f>U1242*Info!$B$2</f>
        <v>0.51690575999999999</v>
      </c>
      <c r="X1242" s="37">
        <f>W1242*SQRT((0.5*V1242/U1242)^2+Info!$B$3^2)</f>
        <v>2.6613799054560853E-2</v>
      </c>
      <c r="Y1242" s="28">
        <f>W1242*Info!$D$2</f>
        <v>0.41869366560000004</v>
      </c>
      <c r="Z1242" s="28">
        <f>Y1242*SQRT(Info!$D$3^2+(X1242/W1242)^2)</f>
        <v>3.0049506723744675E-2</v>
      </c>
      <c r="AA1242" s="37">
        <f t="shared" si="311"/>
        <v>0.14591924000000001</v>
      </c>
      <c r="AB1242" s="37">
        <f t="shared" si="312"/>
        <v>2.716169148113836E-2</v>
      </c>
      <c r="AC1242" s="37">
        <f>(1-EXP(-Info!$B$6*H1242*1000))+(Info!$B$6/(Info!$B$6-Info!$B$7))*(EXP(-Info!$B$7*H1242*1000)-EXP(-Info!$B$6*H1242*1000))*(Info!$B$9-1)</f>
        <v>0.70059073509387526</v>
      </c>
      <c r="AD1242" s="37">
        <f>SQRT((Info!$B$6*EXP(-Info!$B$6*H1242*1000)+(Info!$B$6/(Info!$B$6+Info!$B$7))*(Info!$B$9-1)*(-Info!$B$7*EXP(-Info!$B$7*H1242*1000)+Info!$B$6*EXP(-Info!$B$6*H1242*1000)))^2*(0.01*H1242*1000)^2)</f>
        <v>3.8408276213072003E-3</v>
      </c>
      <c r="AE1242" s="37">
        <f t="shared" si="313"/>
        <v>1.9037480834668427E-2</v>
      </c>
      <c r="AF1242" s="37">
        <f t="shared" si="314"/>
        <v>1.9288726667840603</v>
      </c>
      <c r="AG1242" s="37">
        <f t="shared" si="315"/>
        <v>4.9831708177331673E-2</v>
      </c>
      <c r="AH1242" s="37">
        <f t="shared" si="316"/>
        <v>0.78736052584952387</v>
      </c>
      <c r="AI1242">
        <f>AF1242*EXP(Info!$B$6*H1242*1000)</f>
        <v>5.1222805554165669</v>
      </c>
      <c r="AJ1242">
        <f>2*SQRT((EXP(Info!$B$6*H1242)*AG1242)^2+(Info!$B$6*H1242*0.01*AI1242)^2)</f>
        <v>9.9760851752974805E-2</v>
      </c>
      <c r="AK1242">
        <f t="shared" si="317"/>
        <v>0.19402881342799999</v>
      </c>
      <c r="AL1242">
        <f t="shared" si="318"/>
        <v>7.2233802324939353E-2</v>
      </c>
      <c r="AM1242"/>
      <c r="AN1242"/>
      <c r="AO1242">
        <f t="shared" si="319"/>
        <v>4.440220473441161</v>
      </c>
      <c r="AP1242">
        <f t="shared" si="320"/>
        <v>0.61550097642556745</v>
      </c>
      <c r="AQ1242">
        <f t="shared" si="307"/>
        <v>4</v>
      </c>
      <c r="AR1242">
        <v>1</v>
      </c>
      <c r="AS1242">
        <v>1</v>
      </c>
      <c r="AT1242">
        <v>0</v>
      </c>
      <c r="AU1242">
        <v>0</v>
      </c>
      <c r="AV1242">
        <v>1</v>
      </c>
      <c r="AW1242">
        <v>0</v>
      </c>
      <c r="AX1242">
        <v>1</v>
      </c>
    </row>
    <row r="1243" spans="1:58">
      <c r="A1243" t="s">
        <v>74</v>
      </c>
      <c r="B1243" s="13" t="s">
        <v>204</v>
      </c>
      <c r="D1243" s="14">
        <v>-12.617000000000001</v>
      </c>
      <c r="E1243" s="14">
        <v>39.049999999999997</v>
      </c>
      <c r="F1243" s="14">
        <v>3547</v>
      </c>
      <c r="G1243" s="54">
        <v>572</v>
      </c>
      <c r="H1243">
        <v>106.7</v>
      </c>
      <c r="J1243">
        <f>(F1243*100*Info!$B$11)/AI1243</f>
        <v>1.7815251268189907</v>
      </c>
      <c r="K1243">
        <f>2*((F1243*100*Info!$B$11)/AI1243^2)*(AJ1243/2)</f>
        <v>3.325542833752726E-2</v>
      </c>
      <c r="L1243" s="26">
        <f t="shared" si="308"/>
        <v>0.40651129749532777</v>
      </c>
      <c r="M1243" s="20">
        <f t="shared" si="309"/>
        <v>7.7490479718137637</v>
      </c>
      <c r="N1243" s="20">
        <f t="shared" si="310"/>
        <v>0.23969804590277735</v>
      </c>
      <c r="O1243">
        <v>0.62039100000000003</v>
      </c>
      <c r="P1243">
        <v>1.0161E-2</v>
      </c>
      <c r="Q1243"/>
      <c r="R1243"/>
      <c r="S1243">
        <v>2.402415</v>
      </c>
      <c r="T1243">
        <v>6.4381999999999995E-2</v>
      </c>
      <c r="U1243">
        <v>1.054926</v>
      </c>
      <c r="V1243">
        <v>2.6020000000000001E-2</v>
      </c>
      <c r="W1243" s="37">
        <f>U1243*Info!$B$2</f>
        <v>0.50636448000000001</v>
      </c>
      <c r="X1243" s="37">
        <f>W1243*SQRT((0.5*V1243/U1243)^2+Info!$B$3^2)</f>
        <v>2.6077001237760758E-2</v>
      </c>
      <c r="Y1243" s="28">
        <f>W1243*Info!$D$2</f>
        <v>0.41015522880000005</v>
      </c>
      <c r="Z1243" s="28">
        <f>Y1243*SQRT(Info!$D$3^2+(X1243/W1243)^2)</f>
        <v>2.9440156861858701E-2</v>
      </c>
      <c r="AA1243" s="37">
        <f t="shared" si="311"/>
        <v>0.11402652000000002</v>
      </c>
      <c r="AB1243" s="37">
        <f t="shared" si="312"/>
        <v>2.65673008377625E-2</v>
      </c>
      <c r="AC1243" s="37">
        <f>(1-EXP(-Info!$B$6*H1243*1000))+(Info!$B$6/(Info!$B$6-Info!$B$7))*(EXP(-Info!$B$7*H1243*1000)-EXP(-Info!$B$6*H1243*1000))*(Info!$B$9-1)</f>
        <v>0.70133849717270591</v>
      </c>
      <c r="AD1243" s="37">
        <f>SQRT((Info!$B$6*EXP(-Info!$B$6*H1243*1000)+(Info!$B$6/(Info!$B$6+Info!$B$7))*(Info!$B$9-1)*(-Info!$B$7*EXP(-Info!$B$7*H1243*1000)+Info!$B$6*EXP(-Info!$B$6*H1243*1000)))^2*(0.01*H1243*1000)^2)</f>
        <v>3.8406717900853031E-3</v>
      </c>
      <c r="AE1243" s="37">
        <f t="shared" si="313"/>
        <v>1.8637816740111422E-2</v>
      </c>
      <c r="AF1243" s="37">
        <f t="shared" si="314"/>
        <v>1.9122885830253664</v>
      </c>
      <c r="AG1243" s="37">
        <f t="shared" si="315"/>
        <v>4.7437870208187287E-2</v>
      </c>
      <c r="AH1243" s="37">
        <f t="shared" si="316"/>
        <v>0.79598594873299011</v>
      </c>
      <c r="AI1243">
        <f>AF1243*EXP(Info!$B$6*H1243*1000)</f>
        <v>5.0875627545214028</v>
      </c>
      <c r="AJ1243">
        <f>2*SQRT((EXP(Info!$B$6*H1243)*AG1243)^2+(Info!$B$6*H1243*0.01*AI1243)^2)</f>
        <v>9.4968673777706139E-2</v>
      </c>
      <c r="AK1243">
        <f t="shared" si="317"/>
        <v>0.15162106364400002</v>
      </c>
      <c r="AL1243">
        <f t="shared" si="318"/>
        <v>7.0653079847945596E-2</v>
      </c>
      <c r="AM1243"/>
      <c r="AN1243"/>
      <c r="AO1243">
        <f t="shared" si="319"/>
        <v>4.3496708783422875</v>
      </c>
      <c r="AP1243">
        <f t="shared" si="320"/>
        <v>0.58808959111823955</v>
      </c>
      <c r="AQ1243">
        <f t="shared" si="307"/>
        <v>4</v>
      </c>
      <c r="AR1243">
        <v>1</v>
      </c>
      <c r="AS1243">
        <v>1</v>
      </c>
      <c r="AT1243">
        <v>0</v>
      </c>
      <c r="AU1243">
        <v>0</v>
      </c>
      <c r="AV1243">
        <v>1</v>
      </c>
      <c r="AW1243">
        <v>0</v>
      </c>
      <c r="AX1243">
        <v>1</v>
      </c>
    </row>
    <row r="1244" spans="1:58">
      <c r="A1244" t="s">
        <v>74</v>
      </c>
      <c r="B1244" s="13" t="s">
        <v>204</v>
      </c>
      <c r="D1244" s="14">
        <v>-12.617000000000001</v>
      </c>
      <c r="E1244" s="14">
        <v>39.049999999999997</v>
      </c>
      <c r="F1244" s="14">
        <v>3547</v>
      </c>
      <c r="G1244" s="54">
        <v>575</v>
      </c>
      <c r="H1244">
        <v>107.4</v>
      </c>
      <c r="J1244">
        <f>(F1244*100*Info!$B$11)/AI1244</f>
        <v>1.8241883234685012</v>
      </c>
      <c r="K1244">
        <f>2*((F1244*100*Info!$B$11)/AI1244^2)*(AJ1244/2)</f>
        <v>3.374389118767375E-2</v>
      </c>
      <c r="L1244" s="26">
        <f t="shared" si="308"/>
        <v>0.39436905151401941</v>
      </c>
      <c r="M1244" s="20">
        <f t="shared" si="309"/>
        <v>7.697616582328676</v>
      </c>
      <c r="N1244" s="20">
        <f t="shared" si="310"/>
        <v>0.23752511008065511</v>
      </c>
      <c r="O1244">
        <v>0.59770999999999996</v>
      </c>
      <c r="P1244">
        <v>9.7890000000000008E-3</v>
      </c>
      <c r="Q1244"/>
      <c r="R1244"/>
      <c r="S1244">
        <v>2.328468</v>
      </c>
      <c r="T1244">
        <v>6.2052999999999997E-2</v>
      </c>
      <c r="U1244">
        <v>1.0234160000000001</v>
      </c>
      <c r="V1244">
        <v>2.5276E-2</v>
      </c>
      <c r="W1244" s="37">
        <f>U1244*Info!$B$2</f>
        <v>0.49123968000000001</v>
      </c>
      <c r="X1244" s="37">
        <f>W1244*SQRT((0.5*V1244/U1244)^2+Info!$B$3^2)</f>
        <v>2.5300006437822428E-2</v>
      </c>
      <c r="Y1244" s="28">
        <f>W1244*Info!$D$2</f>
        <v>0.39790414080000003</v>
      </c>
      <c r="Z1244" s="28">
        <f>Y1244*SQRT(Info!$D$3^2+(X1244/W1244)^2)</f>
        <v>2.856190690222855E-2</v>
      </c>
      <c r="AA1244" s="37">
        <f t="shared" si="311"/>
        <v>0.10647031999999995</v>
      </c>
      <c r="AB1244" s="37">
        <f t="shared" si="312"/>
        <v>2.5769098858979454E-2</v>
      </c>
      <c r="AC1244" s="37">
        <f>(1-EXP(-Info!$B$6*H1244*1000))+(Info!$B$6/(Info!$B$6-Info!$B$7))*(EXP(-Info!$B$7*H1244*1000)-EXP(-Info!$B$6*H1244*1000))*(Info!$B$9-1)</f>
        <v>0.70394400742627172</v>
      </c>
      <c r="AD1244" s="37">
        <f>SQRT((Info!$B$6*EXP(-Info!$B$6*H1244*1000)+(Info!$B$6/(Info!$B$6+Info!$B$7))*(Info!$B$9-1)*(-Info!$B$7*EXP(-Info!$B$7*H1244*1000)+Info!$B$6*EXP(-Info!$B$6*H1244*1000)))^2*(0.01*H1244*1000)^2)</f>
        <v>3.8400171267401833E-3</v>
      </c>
      <c r="AE1244" s="37">
        <f t="shared" si="313"/>
        <v>1.8144609535491789E-2</v>
      </c>
      <c r="AF1244" s="37">
        <f t="shared" si="314"/>
        <v>1.8556147154672424</v>
      </c>
      <c r="AG1244" s="37">
        <f t="shared" si="315"/>
        <v>4.5909182995747484E-2</v>
      </c>
      <c r="AH1244" s="37">
        <f t="shared" si="316"/>
        <v>0.79692515227490457</v>
      </c>
      <c r="AI1244">
        <f>AF1244*EXP(Info!$B$6*H1244*1000)</f>
        <v>4.9685774022578979</v>
      </c>
      <c r="AJ1244">
        <f>2*SQRT((EXP(Info!$B$6*H1244)*AG1244)^2+(Info!$B$6*H1244*0.01*AI1244)^2)</f>
        <v>9.190889617171713E-2</v>
      </c>
      <c r="AK1244">
        <f t="shared" si="317"/>
        <v>0.14157358450399993</v>
      </c>
      <c r="AL1244">
        <f t="shared" si="318"/>
        <v>6.8530341505569956E-2</v>
      </c>
      <c r="AM1244"/>
      <c r="AN1244"/>
      <c r="AO1244">
        <f t="shared" si="319"/>
        <v>4.2197488464873851</v>
      </c>
      <c r="AP1244">
        <f t="shared" si="320"/>
        <v>0.58403425391043318</v>
      </c>
      <c r="AQ1244">
        <f t="shared" si="307"/>
        <v>4</v>
      </c>
      <c r="AR1244">
        <v>1</v>
      </c>
      <c r="AS1244">
        <v>1</v>
      </c>
      <c r="AT1244">
        <v>0</v>
      </c>
      <c r="AU1244">
        <v>0</v>
      </c>
      <c r="AV1244">
        <v>1</v>
      </c>
      <c r="AW1244">
        <v>0</v>
      </c>
      <c r="AX1244">
        <v>1</v>
      </c>
    </row>
    <row r="1245" spans="1:58">
      <c r="A1245" t="s">
        <v>74</v>
      </c>
      <c r="B1245" s="13" t="s">
        <v>204</v>
      </c>
      <c r="D1245" s="14">
        <v>-12.617000000000001</v>
      </c>
      <c r="E1245" s="14">
        <v>39.049999999999997</v>
      </c>
      <c r="F1245" s="14">
        <v>3547</v>
      </c>
      <c r="G1245" s="54">
        <v>581</v>
      </c>
      <c r="H1245">
        <v>110.1</v>
      </c>
      <c r="J1245">
        <f>(F1245*100*Info!$B$11)/AI1245</f>
        <v>1.8875489349310517</v>
      </c>
      <c r="K1245">
        <f>2*((F1245*100*Info!$B$11)/AI1245^2)*(AJ1245/2)</f>
        <v>4.313811748549029E-2</v>
      </c>
      <c r="L1245" s="26">
        <f t="shared" si="308"/>
        <v>0.3662203119252343</v>
      </c>
      <c r="M1245" s="20">
        <f t="shared" si="309"/>
        <v>7.3964687290531499</v>
      </c>
      <c r="N1245" s="20">
        <f t="shared" si="310"/>
        <v>0.33516613984782168</v>
      </c>
      <c r="O1245">
        <v>0.55428500000000003</v>
      </c>
      <c r="P1245">
        <v>9.0799999999999995E-3</v>
      </c>
      <c r="Q1245"/>
      <c r="R1245"/>
      <c r="S1245">
        <v>2.189003</v>
      </c>
      <c r="T1245">
        <v>8.8395000000000001E-2</v>
      </c>
      <c r="U1245">
        <v>0.95036799999999999</v>
      </c>
      <c r="V1245">
        <v>3.7186999999999998E-2</v>
      </c>
      <c r="W1245" s="37">
        <f>U1245*Info!$B$2</f>
        <v>0.45617663999999997</v>
      </c>
      <c r="X1245" s="37">
        <f>W1245*SQRT((0.5*V1245/U1245)^2+Info!$B$3^2)</f>
        <v>2.4492780573438861E-2</v>
      </c>
      <c r="Y1245" s="28">
        <f>W1245*Info!$D$2</f>
        <v>0.36950307840000002</v>
      </c>
      <c r="Z1245" s="28">
        <f>Y1245*SQRT(Info!$D$3^2+(X1245/W1245)^2)</f>
        <v>2.7109468363306771E-2</v>
      </c>
      <c r="AA1245" s="37">
        <f t="shared" si="311"/>
        <v>9.8108360000000061E-2</v>
      </c>
      <c r="AB1245" s="37">
        <f t="shared" si="312"/>
        <v>2.4909995989935929E-2</v>
      </c>
      <c r="AC1245" s="37">
        <f>(1-EXP(-Info!$B$6*H1245*1000))+(Info!$B$6/(Info!$B$6-Info!$B$7))*(EXP(-Info!$B$7*H1245*1000)-EXP(-Info!$B$6*H1245*1000))*(Info!$B$9-1)</f>
        <v>0.71382587194972191</v>
      </c>
      <c r="AD1245" s="37">
        <f>SQRT((Info!$B$6*EXP(-Info!$B$6*H1245*1000)+(Info!$B$6/(Info!$B$6+Info!$B$7))*(Info!$B$9-1)*(-Info!$B$7*EXP(-Info!$B$7*H1245*1000)+Info!$B$6*EXP(-Info!$B$6*H1245*1000)))^2*(0.01*H1245*1000)^2)</f>
        <v>3.8359351573619281E-3</v>
      </c>
      <c r="AE1245" s="37">
        <f t="shared" si="313"/>
        <v>1.7785381687792624E-2</v>
      </c>
      <c r="AF1245" s="37">
        <f t="shared" si="314"/>
        <v>1.7494676359774428</v>
      </c>
      <c r="AG1245" s="37">
        <f t="shared" si="315"/>
        <v>5.4814798029105244E-2</v>
      </c>
      <c r="AH1245" s="37">
        <f t="shared" si="316"/>
        <v>0.79920750952714215</v>
      </c>
      <c r="AI1245">
        <f>AF1245*EXP(Info!$B$6*H1245*1000)</f>
        <v>4.8017938574818411</v>
      </c>
      <c r="AJ1245">
        <f>2*SQRT((EXP(Info!$B$6*H1245)*AG1245)^2+(Info!$B$6*H1245*0.01*AI1245)^2)</f>
        <v>0.10974038539176931</v>
      </c>
      <c r="AK1245">
        <f t="shared" si="317"/>
        <v>0.13045468629200008</v>
      </c>
      <c r="AL1245">
        <f t="shared" si="318"/>
        <v>6.6245643335635609E-2</v>
      </c>
      <c r="AM1245"/>
      <c r="AN1245"/>
      <c r="AO1245">
        <f t="shared" si="319"/>
        <v>3.9185573332237551</v>
      </c>
      <c r="AP1245">
        <f t="shared" si="320"/>
        <v>0.58323196908986841</v>
      </c>
      <c r="AQ1245">
        <f t="shared" si="307"/>
        <v>4</v>
      </c>
      <c r="AR1245">
        <v>1</v>
      </c>
      <c r="AS1245">
        <v>1</v>
      </c>
      <c r="AT1245">
        <v>0</v>
      </c>
      <c r="AU1245">
        <v>0</v>
      </c>
      <c r="AV1245">
        <v>1</v>
      </c>
      <c r="AW1245">
        <v>0</v>
      </c>
      <c r="AX1245">
        <v>1</v>
      </c>
    </row>
    <row r="1246" spans="1:58">
      <c r="A1246" t="s">
        <v>74</v>
      </c>
      <c r="B1246" s="13" t="s">
        <v>204</v>
      </c>
      <c r="D1246" s="14">
        <v>-12.617000000000001</v>
      </c>
      <c r="E1246" s="14">
        <v>39.049999999999997</v>
      </c>
      <c r="F1246" s="14">
        <v>3547</v>
      </c>
      <c r="G1246" s="54">
        <v>591</v>
      </c>
      <c r="H1246">
        <v>114.7</v>
      </c>
      <c r="J1246">
        <f>(F1246*100*Info!$B$11)/AI1246</f>
        <v>1.7445426427543951</v>
      </c>
      <c r="K1246">
        <f>2*((F1246*100*Info!$B$11)/AI1246^2)*(AJ1246/2)</f>
        <v>3.0214499489480132E-2</v>
      </c>
      <c r="L1246" s="26">
        <f t="shared" si="308"/>
        <v>0.36955432373831837</v>
      </c>
      <c r="M1246" s="20">
        <f t="shared" si="309"/>
        <v>6.8983250593606229</v>
      </c>
      <c r="N1246" s="20">
        <f t="shared" si="310"/>
        <v>0.20960804122931154</v>
      </c>
      <c r="O1246">
        <v>0.55888800000000005</v>
      </c>
      <c r="P1246">
        <v>9.1540000000000007E-3</v>
      </c>
      <c r="Q1246"/>
      <c r="R1246"/>
      <c r="S1246">
        <v>2.259509</v>
      </c>
      <c r="T1246">
        <v>6.2987000000000001E-2</v>
      </c>
      <c r="U1246">
        <v>0.95901999999999998</v>
      </c>
      <c r="V1246">
        <v>2.3942999999999999E-2</v>
      </c>
      <c r="W1246" s="37">
        <f>U1246*Info!$B$2</f>
        <v>0.46032959999999995</v>
      </c>
      <c r="X1246" s="37">
        <f>W1246*SQRT((0.5*V1246/U1246)^2+Info!$B$3^2)</f>
        <v>2.3722953971476654E-2</v>
      </c>
      <c r="Y1246" s="28">
        <f>W1246*Info!$D$2</f>
        <v>0.37286697599999996</v>
      </c>
      <c r="Z1246" s="28">
        <f>Y1246*SQRT(Info!$D$3^2+(X1246/W1246)^2)</f>
        <v>2.6773372180957922E-2</v>
      </c>
      <c r="AA1246" s="37">
        <f t="shared" si="311"/>
        <v>9.8558400000000101E-2</v>
      </c>
      <c r="AB1246" s="37">
        <f t="shared" si="312"/>
        <v>2.4160452688904648E-2</v>
      </c>
      <c r="AC1246" s="37">
        <f>(1-EXP(-Info!$B$6*H1246*1000))+(Info!$B$6/(Info!$B$6-Info!$B$7))*(EXP(-Info!$B$7*H1246*1000)-EXP(-Info!$B$6*H1246*1000))*(Info!$B$9-1)</f>
        <v>0.73006239467280176</v>
      </c>
      <c r="AD1246" s="37">
        <f>SQRT((Info!$B$6*EXP(-Info!$B$6*H1246*1000)+(Info!$B$6/(Info!$B$6+Info!$B$7))*(Info!$B$9-1)*(-Info!$B$7*EXP(-Info!$B$7*H1246*1000)+Info!$B$6*EXP(-Info!$B$6*H1246*1000)))^2*(0.01*H1246*1000)^2)</f>
        <v>3.8235636136403788E-3</v>
      </c>
      <c r="AE1246" s="37">
        <f t="shared" si="313"/>
        <v>1.7642663071122434E-2</v>
      </c>
      <c r="AF1246" s="37">
        <f t="shared" si="314"/>
        <v>1.8146882424808799</v>
      </c>
      <c r="AG1246" s="37">
        <f t="shared" si="315"/>
        <v>4.494349297096565E-2</v>
      </c>
      <c r="AH1246" s="37">
        <f t="shared" si="316"/>
        <v>0.80313388549498144</v>
      </c>
      <c r="AI1246">
        <f>AF1246*EXP(Info!$B$6*H1246*1000)</f>
        <v>5.1954137774116509</v>
      </c>
      <c r="AJ1246">
        <f>2*SQRT((EXP(Info!$B$6*H1246)*AG1246)^2+(Info!$B$6*H1246*0.01*AI1246)^2)</f>
        <v>8.9981650822474238E-2</v>
      </c>
      <c r="AK1246">
        <f t="shared" si="317"/>
        <v>0.13105310448000013</v>
      </c>
      <c r="AL1246">
        <f t="shared" si="318"/>
        <v>6.4252307880873022E-2</v>
      </c>
      <c r="AM1246"/>
      <c r="AN1246"/>
      <c r="AO1246">
        <f t="shared" si="319"/>
        <v>3.9542312595839144</v>
      </c>
      <c r="AP1246">
        <f t="shared" si="320"/>
        <v>0.58276991095076225</v>
      </c>
      <c r="AQ1246">
        <f t="shared" si="307"/>
        <v>4</v>
      </c>
      <c r="AR1246">
        <v>1</v>
      </c>
      <c r="AS1246">
        <v>1</v>
      </c>
      <c r="AT1246">
        <v>0</v>
      </c>
      <c r="AU1246">
        <v>0</v>
      </c>
      <c r="AV1246">
        <v>1</v>
      </c>
      <c r="AW1246">
        <v>0</v>
      </c>
      <c r="AX1246">
        <v>1</v>
      </c>
    </row>
    <row r="1247" spans="1:58">
      <c r="A1247" t="s">
        <v>74</v>
      </c>
      <c r="B1247" s="13" t="s">
        <v>204</v>
      </c>
      <c r="D1247" s="14">
        <v>-12.617000000000001</v>
      </c>
      <c r="E1247" s="14">
        <v>39.049999999999997</v>
      </c>
      <c r="F1247" s="14">
        <v>3547</v>
      </c>
      <c r="G1247" s="54">
        <v>591</v>
      </c>
      <c r="H1247">
        <v>114.7</v>
      </c>
      <c r="J1247">
        <f>(F1247*100*Info!$B$11)/AI1247</f>
        <v>1.7409422077162906</v>
      </c>
      <c r="K1247">
        <f>2*((F1247*100*Info!$B$11)/AI1247^2)*(AJ1247/2)</f>
        <v>2.9343706647564707E-2</v>
      </c>
      <c r="L1247" s="26">
        <f t="shared" si="308"/>
        <v>0.37101016014953331</v>
      </c>
      <c r="M1247" s="20">
        <f t="shared" si="309"/>
        <v>6.9112075460661631</v>
      </c>
      <c r="N1247" s="20">
        <f t="shared" si="310"/>
        <v>0.20577599940963112</v>
      </c>
      <c r="O1247">
        <v>0.56191800000000003</v>
      </c>
      <c r="P1247">
        <v>9.2029999999999994E-3</v>
      </c>
      <c r="Q1247"/>
      <c r="R1247"/>
      <c r="S1247">
        <v>2.265619</v>
      </c>
      <c r="T1247">
        <v>5.9533999999999997E-2</v>
      </c>
      <c r="U1247">
        <v>0.96279800000000004</v>
      </c>
      <c r="V1247">
        <v>2.3630999999999999E-2</v>
      </c>
      <c r="W1247" s="37">
        <f>U1247*Info!$B$2</f>
        <v>0.46214304</v>
      </c>
      <c r="X1247" s="37">
        <f>W1247*SQRT((0.5*V1247/U1247)^2+Info!$B$3^2)</f>
        <v>2.379297596402569E-2</v>
      </c>
      <c r="Y1247" s="28">
        <f>W1247*Info!$D$2</f>
        <v>0.37433586240000005</v>
      </c>
      <c r="Z1247" s="28">
        <f>Y1247*SQRT(Info!$D$3^2+(X1247/W1247)^2)</f>
        <v>2.6865224694664441E-2</v>
      </c>
      <c r="AA1247" s="37">
        <f t="shared" si="311"/>
        <v>9.9774960000000024E-2</v>
      </c>
      <c r="AB1247" s="37">
        <f t="shared" si="312"/>
        <v>2.4233850446734713E-2</v>
      </c>
      <c r="AC1247" s="37">
        <f>(1-EXP(-Info!$B$6*H1247*1000))+(Info!$B$6/(Info!$B$6-Info!$B$7))*(EXP(-Info!$B$7*H1247*1000)-EXP(-Info!$B$6*H1247*1000))*(Info!$B$9-1)</f>
        <v>0.73006239467280176</v>
      </c>
      <c r="AD1247" s="37">
        <f>SQRT((Info!$B$6*EXP(-Info!$B$6*H1247*1000)+(Info!$B$6/(Info!$B$6+Info!$B$7))*(Info!$B$9-1)*(-Info!$B$7*EXP(-Info!$B$7*H1247*1000)+Info!$B$6*EXP(-Info!$B$6*H1247*1000)))^2*(0.01*H1247*1000)^2)</f>
        <v>3.8235636136403788E-3</v>
      </c>
      <c r="AE1247" s="37">
        <f t="shared" si="313"/>
        <v>1.7696335493285708E-2</v>
      </c>
      <c r="AF1247" s="37">
        <f t="shared" si="314"/>
        <v>1.8184411913740168</v>
      </c>
      <c r="AG1247" s="37">
        <f t="shared" si="315"/>
        <v>4.3828927397162383E-2</v>
      </c>
      <c r="AH1247" s="37">
        <f t="shared" si="316"/>
        <v>0.80262444452223292</v>
      </c>
      <c r="AI1247">
        <f>AF1247*EXP(Info!$B$6*H1247*1000)</f>
        <v>5.2061583901384463</v>
      </c>
      <c r="AJ1247">
        <f>2*SQRT((EXP(Info!$B$6*H1247)*AG1247)^2+(Info!$B$6*H1247*0.01*AI1247)^2)</f>
        <v>8.7750175671469408E-2</v>
      </c>
      <c r="AK1247">
        <f t="shared" si="317"/>
        <v>0.13267076431200003</v>
      </c>
      <c r="AL1247">
        <f t="shared" si="318"/>
        <v>6.4447501878046293E-2</v>
      </c>
      <c r="AM1247"/>
      <c r="AN1247"/>
      <c r="AO1247">
        <f t="shared" si="319"/>
        <v>3.9698087091665175</v>
      </c>
      <c r="AP1247">
        <f t="shared" si="320"/>
        <v>0.58363021111385771</v>
      </c>
      <c r="AQ1247">
        <f t="shared" si="307"/>
        <v>4</v>
      </c>
      <c r="AR1247">
        <v>1</v>
      </c>
      <c r="AS1247">
        <v>1</v>
      </c>
      <c r="AT1247">
        <v>0</v>
      </c>
      <c r="AU1247">
        <v>0</v>
      </c>
      <c r="AV1247">
        <v>1</v>
      </c>
      <c r="AW1247">
        <v>0</v>
      </c>
      <c r="AX1247">
        <v>1</v>
      </c>
    </row>
    <row r="1248" spans="1:58">
      <c r="A1248" t="s">
        <v>74</v>
      </c>
      <c r="B1248" s="13" t="s">
        <v>204</v>
      </c>
      <c r="D1248" s="14">
        <v>-12.617000000000001</v>
      </c>
      <c r="E1248" s="14">
        <v>39.049999999999997</v>
      </c>
      <c r="F1248" s="14">
        <v>3547</v>
      </c>
      <c r="G1248" s="54">
        <v>595</v>
      </c>
      <c r="H1248">
        <v>116.5</v>
      </c>
      <c r="J1248">
        <f>(F1248*100*Info!$B$11)/AI1248</f>
        <v>1.7376904895372283</v>
      </c>
      <c r="K1248">
        <f>2*((F1248*100*Info!$B$11)/AI1248^2)*(AJ1248/2)</f>
        <v>2.9170197242066379E-2</v>
      </c>
      <c r="L1248" s="26">
        <f t="shared" si="308"/>
        <v>0.37350681555140258</v>
      </c>
      <c r="M1248" s="20">
        <f t="shared" si="309"/>
        <v>6.9447198804227845</v>
      </c>
      <c r="N1248" s="20">
        <f t="shared" si="310"/>
        <v>0.20655281122093511</v>
      </c>
      <c r="O1248">
        <v>0.57123599999999997</v>
      </c>
      <c r="P1248">
        <v>9.3559999999999997E-3</v>
      </c>
      <c r="Q1248"/>
      <c r="R1248"/>
      <c r="S1248">
        <v>2.246899</v>
      </c>
      <c r="T1248">
        <v>5.8583000000000003E-2</v>
      </c>
      <c r="U1248">
        <v>0.96927700000000006</v>
      </c>
      <c r="V1248">
        <v>2.3798E-2</v>
      </c>
      <c r="W1248" s="37">
        <f>U1248*Info!$B$2</f>
        <v>0.46525295999999999</v>
      </c>
      <c r="X1248" s="37">
        <f>W1248*SQRT((0.5*V1248/U1248)^2+Info!$B$3^2)</f>
        <v>2.3953543635176489E-2</v>
      </c>
      <c r="Y1248" s="28">
        <f>W1248*Info!$D$2</f>
        <v>0.37685489760000002</v>
      </c>
      <c r="Z1248" s="28">
        <f>Y1248*SQRT(Info!$D$3^2+(X1248/W1248)^2)</f>
        <v>2.7046275336867109E-2</v>
      </c>
      <c r="AA1248" s="37">
        <f t="shared" si="311"/>
        <v>0.10598303999999997</v>
      </c>
      <c r="AB1248" s="37">
        <f t="shared" si="312"/>
        <v>2.440606352286874E-2</v>
      </c>
      <c r="AC1248" s="37">
        <f>(1-EXP(-Info!$B$6*H1248*1000))+(Info!$B$6/(Info!$B$6-Info!$B$7))*(EXP(-Info!$B$7*H1248*1000)-EXP(-Info!$B$6*H1248*1000))*(Info!$B$9-1)</f>
        <v>0.73621601662503888</v>
      </c>
      <c r="AD1248" s="37">
        <f>SQRT((Info!$B$6*EXP(-Info!$B$6*H1248*1000)+(Info!$B$6/(Info!$B$6+Info!$B$7))*(Info!$B$9-1)*(-Info!$B$7*EXP(-Info!$B$7*H1248*1000)+Info!$B$6*EXP(-Info!$B$6*H1248*1000)))^2*(0.01*H1248*1000)^2)</f>
        <v>3.8169689608931381E-3</v>
      </c>
      <c r="AE1248" s="37">
        <f t="shared" si="313"/>
        <v>1.7972688123420347E-2</v>
      </c>
      <c r="AF1248" s="37">
        <f t="shared" si="314"/>
        <v>1.7920176908613878</v>
      </c>
      <c r="AG1248" s="37">
        <f t="shared" si="315"/>
        <v>4.3732259262806911E-2</v>
      </c>
      <c r="AH1248" s="37">
        <f t="shared" si="316"/>
        <v>0.79755151026431892</v>
      </c>
      <c r="AI1248">
        <f>AF1248*EXP(Info!$B$6*H1248*1000)</f>
        <v>5.2159006083195445</v>
      </c>
      <c r="AJ1248">
        <f>2*SQRT((EXP(Info!$B$6*H1248)*AG1248)^2+(Info!$B$6*H1248*0.01*AI1248)^2)</f>
        <v>8.755808382205886E-2</v>
      </c>
      <c r="AK1248">
        <f t="shared" si="317"/>
        <v>0.14092564828799997</v>
      </c>
      <c r="AL1248">
        <f t="shared" si="318"/>
        <v>6.490548533271713E-2</v>
      </c>
      <c r="AM1248"/>
      <c r="AN1248"/>
      <c r="AO1248">
        <f t="shared" si="319"/>
        <v>3.9965229219366831</v>
      </c>
      <c r="AP1248">
        <f t="shared" si="320"/>
        <v>0.5893423654951061</v>
      </c>
      <c r="AQ1248">
        <f t="shared" si="307"/>
        <v>4</v>
      </c>
      <c r="AR1248">
        <v>1</v>
      </c>
      <c r="AS1248">
        <v>1</v>
      </c>
      <c r="AT1248">
        <v>0</v>
      </c>
      <c r="AU1248">
        <v>0</v>
      </c>
      <c r="AV1248">
        <v>1</v>
      </c>
      <c r="AW1248">
        <v>0</v>
      </c>
      <c r="AX1248">
        <v>1</v>
      </c>
    </row>
    <row r="1249" spans="1:58">
      <c r="A1249" t="s">
        <v>74</v>
      </c>
      <c r="B1249" s="13" t="s">
        <v>204</v>
      </c>
      <c r="D1249" s="14">
        <v>-12.617000000000001</v>
      </c>
      <c r="E1249" s="14">
        <v>39.049999999999997</v>
      </c>
      <c r="F1249" s="14">
        <v>3547</v>
      </c>
      <c r="G1249" s="54">
        <v>601</v>
      </c>
      <c r="H1249">
        <v>119.2</v>
      </c>
      <c r="J1249">
        <f>(F1249*100*Info!$B$11)/AI1249</f>
        <v>1.6682095854655858</v>
      </c>
      <c r="K1249">
        <f>2*((F1249*100*Info!$B$11)/AI1249^2)*(AJ1249/2)</f>
        <v>2.7432923539006494E-2</v>
      </c>
      <c r="L1249" s="26">
        <f t="shared" si="308"/>
        <v>0.38195012725233712</v>
      </c>
      <c r="M1249" s="20">
        <f t="shared" si="309"/>
        <v>6.8177496389379941</v>
      </c>
      <c r="N1249" s="20">
        <f t="shared" si="310"/>
        <v>0.2017204404478409</v>
      </c>
      <c r="O1249">
        <v>0.57078600000000002</v>
      </c>
      <c r="P1249">
        <v>9.3489999999999997E-3</v>
      </c>
      <c r="Q1249"/>
      <c r="R1249"/>
      <c r="S1249">
        <v>2.2771870000000001</v>
      </c>
      <c r="T1249">
        <v>5.9353000000000003E-2</v>
      </c>
      <c r="U1249">
        <v>0.99118799999999996</v>
      </c>
      <c r="V1249">
        <v>2.4379999999999999E-2</v>
      </c>
      <c r="W1249" s="37">
        <f>U1249*Info!$B$2</f>
        <v>0.47577023999999996</v>
      </c>
      <c r="X1249" s="37">
        <f>W1249*SQRT((0.5*V1249/U1249)^2+Info!$B$3^2)</f>
        <v>2.4497547726540791E-2</v>
      </c>
      <c r="Y1249" s="28">
        <f>W1249*Info!$D$2</f>
        <v>0.38537389439999997</v>
      </c>
      <c r="Z1249" s="28">
        <f>Y1249*SQRT(Info!$D$3^2+(X1249/W1249)^2)</f>
        <v>2.7659135692640429E-2</v>
      </c>
      <c r="AA1249" s="37">
        <f t="shared" si="311"/>
        <v>9.501576000000006E-2</v>
      </c>
      <c r="AB1249" s="37">
        <f t="shared" si="312"/>
        <v>2.4939542795812113E-2</v>
      </c>
      <c r="AC1249" s="37">
        <f>(1-EXP(-Info!$B$6*H1249*1000))+(Info!$B$6/(Info!$B$6-Info!$B$7))*(EXP(-Info!$B$7*H1249*1000)-EXP(-Info!$B$6*H1249*1000))*(Info!$B$9-1)</f>
        <v>0.74524165338540604</v>
      </c>
      <c r="AD1249" s="37">
        <f>SQRT((Info!$B$6*EXP(-Info!$B$6*H1249*1000)+(Info!$B$6/(Info!$B$6+Info!$B$7))*(Info!$B$9-1)*(-Info!$B$7*EXP(-Info!$B$7*H1249*1000)+Info!$B$6*EXP(-Info!$B$6*H1249*1000)))^2*(0.01*H1249*1000)^2)</f>
        <v>3.8053335178423755E-3</v>
      </c>
      <c r="AE1249" s="37">
        <f t="shared" si="313"/>
        <v>1.8589502684237015E-2</v>
      </c>
      <c r="AF1249" s="37">
        <f t="shared" si="314"/>
        <v>1.8210034035199292</v>
      </c>
      <c r="AG1249" s="37">
        <f t="shared" si="315"/>
        <v>4.4623895499621626E-2</v>
      </c>
      <c r="AH1249" s="37">
        <f t="shared" si="316"/>
        <v>0.79967231655543836</v>
      </c>
      <c r="AI1249">
        <f>AF1249*EXP(Info!$B$6*H1249*1000)</f>
        <v>5.4331427899802653</v>
      </c>
      <c r="AJ1249">
        <f>2*SQRT((EXP(Info!$B$6*H1249)*AG1249)^2+(Info!$B$6*H1249*0.01*AI1249)^2)</f>
        <v>8.9345482745463917E-2</v>
      </c>
      <c r="AK1249">
        <f t="shared" si="317"/>
        <v>0.12634245607200006</v>
      </c>
      <c r="AL1249">
        <f t="shared" si="318"/>
        <v>6.6324220111182733E-2</v>
      </c>
      <c r="AM1249"/>
      <c r="AN1249"/>
      <c r="AO1249">
        <f t="shared" si="319"/>
        <v>4.0868663570357873</v>
      </c>
      <c r="AP1249">
        <f t="shared" si="320"/>
        <v>0.57586048257242828</v>
      </c>
      <c r="AQ1249">
        <f t="shared" si="307"/>
        <v>4</v>
      </c>
      <c r="AR1249">
        <v>1</v>
      </c>
      <c r="AS1249">
        <v>1</v>
      </c>
      <c r="AT1249">
        <v>0</v>
      </c>
      <c r="AU1249">
        <v>0</v>
      </c>
      <c r="AV1249">
        <v>1</v>
      </c>
      <c r="AW1249">
        <v>0</v>
      </c>
      <c r="AX1249">
        <v>1</v>
      </c>
    </row>
    <row r="1250" spans="1:58">
      <c r="A1250" t="s">
        <v>74</v>
      </c>
      <c r="B1250" s="13" t="s">
        <v>204</v>
      </c>
      <c r="D1250" s="14">
        <v>-12.617000000000001</v>
      </c>
      <c r="E1250" s="14">
        <v>39.049999999999997</v>
      </c>
      <c r="F1250" s="14">
        <v>3547</v>
      </c>
      <c r="G1250" s="54">
        <v>601</v>
      </c>
      <c r="H1250">
        <v>119.2</v>
      </c>
      <c r="J1250">
        <f>(F1250*100*Info!$B$11)/AI1250</f>
        <v>1.6632409326398627</v>
      </c>
      <c r="K1250">
        <f>2*((F1250*100*Info!$B$11)/AI1250^2)*(AJ1250/2)</f>
        <v>3.4815944115529171E-2</v>
      </c>
      <c r="L1250" s="26">
        <f t="shared" si="308"/>
        <v>0.36984294773831838</v>
      </c>
      <c r="M1250" s="20">
        <f t="shared" si="309"/>
        <v>6.5819758437941562</v>
      </c>
      <c r="N1250" s="20">
        <f t="shared" si="310"/>
        <v>0.29272582431953464</v>
      </c>
      <c r="O1250">
        <v>0.57106199999999996</v>
      </c>
      <c r="P1250">
        <v>9.3530000000000002E-3</v>
      </c>
      <c r="Q1250"/>
      <c r="R1250"/>
      <c r="S1250">
        <v>2.2818559999999999</v>
      </c>
      <c r="T1250">
        <v>9.2599000000000001E-2</v>
      </c>
      <c r="U1250">
        <v>0.95976899999999998</v>
      </c>
      <c r="V1250">
        <v>3.7661E-2</v>
      </c>
      <c r="W1250" s="37">
        <f>U1250*Info!$B$2</f>
        <v>0.46068911999999995</v>
      </c>
      <c r="X1250" s="37">
        <f>W1250*SQRT((0.5*V1250/U1250)^2+Info!$B$3^2)</f>
        <v>2.4744356452846696E-2</v>
      </c>
      <c r="Y1250" s="28">
        <f>W1250*Info!$D$2</f>
        <v>0.37315818719999999</v>
      </c>
      <c r="Z1250" s="28">
        <f>Y1250*SQRT(Info!$D$3^2+(X1250/W1250)^2)</f>
        <v>2.7383143969124397E-2</v>
      </c>
      <c r="AA1250" s="37">
        <f t="shared" si="311"/>
        <v>0.11037288000000001</v>
      </c>
      <c r="AB1250" s="37">
        <f t="shared" si="312"/>
        <v>2.5182391239029225E-2</v>
      </c>
      <c r="AC1250" s="37">
        <f>(1-EXP(-Info!$B$6*H1250*1000))+(Info!$B$6/(Info!$B$6-Info!$B$7))*(EXP(-Info!$B$7*H1250*1000)-EXP(-Info!$B$6*H1250*1000))*(Info!$B$9-1)</f>
        <v>0.74524165338540604</v>
      </c>
      <c r="AD1250" s="37">
        <f>SQRT((Info!$B$6*EXP(-Info!$B$6*H1250*1000)+(Info!$B$6/(Info!$B$6+Info!$B$7))*(Info!$B$9-1)*(-Info!$B$7*EXP(-Info!$B$7*H1250*1000)+Info!$B$6*EXP(-Info!$B$6*H1250*1000)))^2*(0.01*H1250*1000)^2)</f>
        <v>3.8053335178423755E-3</v>
      </c>
      <c r="AE1250" s="37">
        <f t="shared" si="313"/>
        <v>1.8771666167782933E-2</v>
      </c>
      <c r="AF1250" s="37">
        <f t="shared" si="314"/>
        <v>1.8264433452198907</v>
      </c>
      <c r="AG1250" s="37">
        <f t="shared" si="315"/>
        <v>5.6972411960513662E-2</v>
      </c>
      <c r="AH1250" s="37">
        <f t="shared" si="316"/>
        <v>0.80042007261627846</v>
      </c>
      <c r="AI1250">
        <f>AF1250*EXP(Info!$B$6*H1250*1000)</f>
        <v>5.4493733911795434</v>
      </c>
      <c r="AJ1250">
        <f>2*SQRT((EXP(Info!$B$6*H1250)*AG1250)^2+(Info!$B$6*H1250*0.01*AI1250)^2)</f>
        <v>0.11406951075382132</v>
      </c>
      <c r="AK1250">
        <f t="shared" si="317"/>
        <v>0.14676281853600001</v>
      </c>
      <c r="AL1250">
        <f t="shared" si="318"/>
        <v>6.6970051261074318E-2</v>
      </c>
      <c r="AM1250"/>
      <c r="AN1250"/>
      <c r="AO1250">
        <f t="shared" si="319"/>
        <v>3.9573195363804654</v>
      </c>
      <c r="AP1250">
        <f t="shared" si="320"/>
        <v>0.59499942173585518</v>
      </c>
      <c r="AQ1250">
        <f t="shared" si="307"/>
        <v>4</v>
      </c>
      <c r="AR1250">
        <v>1</v>
      </c>
      <c r="AS1250">
        <v>1</v>
      </c>
      <c r="AT1250">
        <v>0</v>
      </c>
      <c r="AU1250">
        <v>0</v>
      </c>
      <c r="AV1250">
        <v>1</v>
      </c>
      <c r="AW1250">
        <v>0</v>
      </c>
      <c r="AX1250">
        <v>1</v>
      </c>
    </row>
    <row r="1251" spans="1:58">
      <c r="A1251" t="s">
        <v>74</v>
      </c>
      <c r="B1251" s="13" t="s">
        <v>204</v>
      </c>
      <c r="D1251" s="14">
        <v>-12.617000000000001</v>
      </c>
      <c r="E1251" s="14">
        <v>39.049999999999997</v>
      </c>
      <c r="F1251" s="14">
        <v>3547</v>
      </c>
      <c r="G1251" s="54">
        <v>605</v>
      </c>
      <c r="H1251">
        <v>121.1</v>
      </c>
      <c r="J1251">
        <f>(F1251*100*Info!$B$11)/AI1251</f>
        <v>1.5481789483641</v>
      </c>
      <c r="K1251">
        <f>2*((F1251*100*Info!$B$11)/AI1251^2)*(AJ1251/2)</f>
        <v>2.5246194659146053E-2</v>
      </c>
      <c r="L1251" s="26">
        <f t="shared" si="308"/>
        <v>0.39348314153271102</v>
      </c>
      <c r="M1251" s="20">
        <f t="shared" si="309"/>
        <v>6.5182507839511281</v>
      </c>
      <c r="N1251" s="20">
        <f t="shared" si="310"/>
        <v>0.19235614853635846</v>
      </c>
      <c r="O1251">
        <v>0.601796</v>
      </c>
      <c r="P1251">
        <v>9.8580000000000004E-3</v>
      </c>
      <c r="Q1251"/>
      <c r="R1251"/>
      <c r="S1251">
        <v>2.4092099999999999</v>
      </c>
      <c r="T1251">
        <v>6.5969E-2</v>
      </c>
      <c r="U1251">
        <v>1.0211170000000001</v>
      </c>
      <c r="V1251">
        <v>2.5114999999999998E-2</v>
      </c>
      <c r="W1251" s="37">
        <f>U1251*Info!$B$2</f>
        <v>0.49013615999999999</v>
      </c>
      <c r="X1251" s="37">
        <f>W1251*SQRT((0.5*V1251/U1251)^2+Info!$B$3^2)</f>
        <v>2.52371868501397E-2</v>
      </c>
      <c r="Y1251" s="28">
        <f>W1251*Info!$D$2</f>
        <v>0.39701028960000001</v>
      </c>
      <c r="Z1251" s="28">
        <f>Y1251*SQRT(Info!$D$3^2+(X1251/W1251)^2)</f>
        <v>2.849426697341266E-2</v>
      </c>
      <c r="AA1251" s="37">
        <f t="shared" si="311"/>
        <v>0.11165984000000001</v>
      </c>
      <c r="AB1251" s="37">
        <f t="shared" si="312"/>
        <v>2.5714016432849696E-2</v>
      </c>
      <c r="AC1251" s="37">
        <f>(1-EXP(-Info!$B$6*H1251*1000))+(Info!$B$6/(Info!$B$6-Info!$B$7))*(EXP(-Info!$B$7*H1251*1000)-EXP(-Info!$B$6*H1251*1000))*(Info!$B$9-1)</f>
        <v>0.75144863385453398</v>
      </c>
      <c r="AD1251" s="37">
        <f>SQRT((Info!$B$6*EXP(-Info!$B$6*H1251*1000)+(Info!$B$6/(Info!$B$6+Info!$B$7))*(Info!$B$9-1)*(-Info!$B$7*EXP(-Info!$B$7*H1251*1000)+Info!$B$6*EXP(-Info!$B$6*H1251*1000)))^2*(0.01*H1251*1000)^2)</f>
        <v>3.7959430882257912E-3</v>
      </c>
      <c r="AE1251" s="37">
        <f t="shared" si="313"/>
        <v>1.9327410688731162E-2</v>
      </c>
      <c r="AF1251" s="37">
        <f t="shared" si="314"/>
        <v>1.9282930761755841</v>
      </c>
      <c r="AG1251" s="37">
        <f t="shared" si="315"/>
        <v>4.7680701489522935E-2</v>
      </c>
      <c r="AH1251" s="37">
        <f t="shared" si="316"/>
        <v>0.80038397490280389</v>
      </c>
      <c r="AI1251">
        <f>AF1251*EXP(Info!$B$6*H1251*1000)</f>
        <v>5.8543754848401006</v>
      </c>
      <c r="AJ1251">
        <f>2*SQRT((EXP(Info!$B$6*H1251)*AG1251)^2+(Info!$B$6*H1251*0.01*AI1251)^2)</f>
        <v>9.5467454362547E-2</v>
      </c>
      <c r="AK1251">
        <f t="shared" si="317"/>
        <v>0.14847408924800001</v>
      </c>
      <c r="AL1251">
        <f t="shared" si="318"/>
        <v>6.8383855301520483E-2</v>
      </c>
      <c r="AM1251"/>
      <c r="AN1251"/>
      <c r="AO1251">
        <f t="shared" si="319"/>
        <v>4.2102696096979706</v>
      </c>
      <c r="AP1251">
        <f t="shared" si="320"/>
        <v>0.58935068165548121</v>
      </c>
      <c r="AQ1251">
        <f t="shared" si="307"/>
        <v>4</v>
      </c>
      <c r="AR1251">
        <v>1</v>
      </c>
      <c r="AS1251">
        <v>1</v>
      </c>
      <c r="AT1251">
        <v>0</v>
      </c>
      <c r="AU1251">
        <v>0</v>
      </c>
      <c r="AV1251">
        <v>1</v>
      </c>
      <c r="AW1251">
        <v>0</v>
      </c>
      <c r="AX1251">
        <v>1</v>
      </c>
    </row>
    <row r="1252" spans="1:58">
      <c r="A1252" t="s">
        <v>74</v>
      </c>
      <c r="B1252" s="13" t="s">
        <v>204</v>
      </c>
      <c r="D1252" s="14">
        <v>-12.617000000000001</v>
      </c>
      <c r="E1252" s="14">
        <v>39.049999999999997</v>
      </c>
      <c r="F1252" s="14">
        <v>3547</v>
      </c>
      <c r="G1252" s="54">
        <v>611</v>
      </c>
      <c r="H1252">
        <v>123.5</v>
      </c>
      <c r="J1252">
        <f>(F1252*100*Info!$B$11)/AI1252</f>
        <v>1.3589830849850151</v>
      </c>
      <c r="K1252">
        <f>2*((F1252*100*Info!$B$11)/AI1252^2)*(AJ1252/2)</f>
        <v>2.6521870636591473E-2</v>
      </c>
      <c r="L1252" s="26">
        <f t="shared" si="308"/>
        <v>0.40341388800000066</v>
      </c>
      <c r="M1252" s="20">
        <f t="shared" si="309"/>
        <v>5.8660893554284304</v>
      </c>
      <c r="N1252" s="20">
        <f t="shared" si="310"/>
        <v>0.25705317792355997</v>
      </c>
      <c r="O1252">
        <v>0.61699000000000004</v>
      </c>
      <c r="P1252">
        <v>1.0104999999999999E-2</v>
      </c>
      <c r="Q1252"/>
      <c r="R1252"/>
      <c r="S1252">
        <v>2.6428639999999999</v>
      </c>
      <c r="T1252">
        <v>0.107685</v>
      </c>
      <c r="U1252">
        <v>1.046888</v>
      </c>
      <c r="V1252">
        <v>4.1073999999999999E-2</v>
      </c>
      <c r="W1252" s="37">
        <f>U1252*Info!$B$2</f>
        <v>0.50250623999999999</v>
      </c>
      <c r="X1252" s="37">
        <f>W1252*SQRT((0.5*V1252/U1252)^2+Info!$B$3^2)</f>
        <v>2.6989937667859558E-2</v>
      </c>
      <c r="Y1252" s="28">
        <f>W1252*Info!$D$2</f>
        <v>0.40703005440000001</v>
      </c>
      <c r="Z1252" s="28">
        <f>Y1252*SQRT(Info!$D$3^2+(X1252/W1252)^2)</f>
        <v>2.9868447013567719E-2</v>
      </c>
      <c r="AA1252" s="37">
        <f t="shared" si="311"/>
        <v>0.11448376000000005</v>
      </c>
      <c r="AB1252" s="37">
        <f t="shared" si="312"/>
        <v>2.7458778042093283E-2</v>
      </c>
      <c r="AC1252" s="37">
        <f>(1-EXP(-Info!$B$6*H1252*1000))+(Info!$B$6/(Info!$B$6-Info!$B$7))*(EXP(-Info!$B$7*H1252*1000)-EXP(-Info!$B$6*H1252*1000))*(Info!$B$9-1)</f>
        <v>0.75912223488370456</v>
      </c>
      <c r="AD1252" s="37">
        <f>SQRT((Info!$B$6*EXP(-Info!$B$6*H1252*1000)+(Info!$B$6/(Info!$B$6+Info!$B$7))*(Info!$B$9-1)*(-Info!$B$7*EXP(-Info!$B$7*H1252*1000)+Info!$B$6*EXP(-Info!$B$6*H1252*1000)))^2*(0.01*H1252*1000)^2)</f>
        <v>3.7827262141490593E-3</v>
      </c>
      <c r="AE1252" s="37">
        <f t="shared" si="313"/>
        <v>2.0849067041134296E-2</v>
      </c>
      <c r="AF1252" s="37">
        <f t="shared" si="314"/>
        <v>2.1489267778509102</v>
      </c>
      <c r="AG1252" s="37">
        <f t="shared" si="315"/>
        <v>6.5006326843915857E-2</v>
      </c>
      <c r="AH1252" s="37">
        <f t="shared" si="316"/>
        <v>0.8131053197784337</v>
      </c>
      <c r="AI1252">
        <f>AF1252*EXP(Info!$B$6*H1252*1000)</f>
        <v>6.6694140505422528</v>
      </c>
      <c r="AJ1252">
        <f>2*SQRT((EXP(Info!$B$6*H1252)*AG1252)^2+(Info!$B$6*H1252*0.01*AI1252)^2)</f>
        <v>0.1301600723546148</v>
      </c>
      <c r="AK1252">
        <f t="shared" si="317"/>
        <v>0.15222905567200007</v>
      </c>
      <c r="AL1252">
        <f t="shared" si="318"/>
        <v>7.3023874325142873E-2</v>
      </c>
      <c r="AM1252"/>
      <c r="AN1252"/>
      <c r="AO1252">
        <f t="shared" si="319"/>
        <v>4.3165285967793006</v>
      </c>
      <c r="AP1252">
        <f t="shared" si="320"/>
        <v>0.58935626351625003</v>
      </c>
      <c r="AQ1252">
        <f t="shared" si="307"/>
        <v>4</v>
      </c>
      <c r="AR1252">
        <v>1</v>
      </c>
      <c r="AS1252">
        <v>1</v>
      </c>
      <c r="AT1252">
        <v>0</v>
      </c>
      <c r="AU1252">
        <v>0</v>
      </c>
      <c r="AV1252">
        <v>1</v>
      </c>
      <c r="AW1252">
        <v>0</v>
      </c>
      <c r="AX1252">
        <v>1</v>
      </c>
    </row>
    <row r="1253" spans="1:58">
      <c r="A1253" t="s">
        <v>74</v>
      </c>
      <c r="B1253" s="13" t="s">
        <v>204</v>
      </c>
      <c r="D1253" s="14">
        <v>-12.617000000000001</v>
      </c>
      <c r="E1253" s="14">
        <v>39.049999999999997</v>
      </c>
      <c r="F1253" s="14">
        <v>3547</v>
      </c>
      <c r="G1253" s="54">
        <v>621</v>
      </c>
      <c r="H1253">
        <v>127.2</v>
      </c>
      <c r="J1253">
        <f>(F1253*100*Info!$B$11)/AI1253</f>
        <v>1.2778012370898024</v>
      </c>
      <c r="K1253">
        <f>2*((F1253*100*Info!$B$11)/AI1253^2)*(AJ1253/2)</f>
        <v>2.5043964373333727E-2</v>
      </c>
      <c r="L1253" s="26">
        <f t="shared" si="308"/>
        <v>0.44566281555140269</v>
      </c>
      <c r="M1253" s="20">
        <f t="shared" si="309"/>
        <v>6.0933129182906223</v>
      </c>
      <c r="N1253" s="20">
        <f t="shared" si="310"/>
        <v>0.26684254865807816</v>
      </c>
      <c r="O1253">
        <v>0.66259500000000005</v>
      </c>
      <c r="P1253">
        <v>1.0852000000000001E-2</v>
      </c>
      <c r="Q1253"/>
      <c r="R1253"/>
      <c r="S1253">
        <v>2.7416740000000002</v>
      </c>
      <c r="T1253">
        <v>0.1129</v>
      </c>
      <c r="U1253">
        <v>1.1565270000000001</v>
      </c>
      <c r="V1253">
        <v>4.5291999999999999E-2</v>
      </c>
      <c r="W1253" s="37">
        <f>U1253*Info!$B$2</f>
        <v>0.55513296000000001</v>
      </c>
      <c r="X1253" s="37">
        <f>W1253*SQRT((0.5*V1253/U1253)^2+Info!$B$3^2)</f>
        <v>2.9809229231939294E-2</v>
      </c>
      <c r="Y1253" s="28">
        <f>W1253*Info!$D$2</f>
        <v>0.44965769760000002</v>
      </c>
      <c r="Z1253" s="28">
        <f>Y1253*SQRT(Info!$D$3^2+(X1253/W1253)^2)</f>
        <v>3.2992182532199724E-2</v>
      </c>
      <c r="AA1253" s="37">
        <f t="shared" si="311"/>
        <v>0.10746204000000004</v>
      </c>
      <c r="AB1253" s="37">
        <f t="shared" si="312"/>
        <v>3.0299036674493532E-2</v>
      </c>
      <c r="AC1253" s="37">
        <f>(1-EXP(-Info!$B$6*H1253*1000))+(Info!$B$6/(Info!$B$6-Info!$B$7))*(EXP(-Info!$B$7*H1253*1000)-EXP(-Info!$B$6*H1253*1000))*(Info!$B$9-1)</f>
        <v>0.77059661145481906</v>
      </c>
      <c r="AD1253" s="37">
        <f>SQRT((Info!$B$6*EXP(-Info!$B$6*H1253*1000)+(Info!$B$6/(Info!$B$6+Info!$B$7))*(Info!$B$9-1)*(-Info!$B$7*EXP(-Info!$B$7*H1253*1000)+Info!$B$6*EXP(-Info!$B$6*H1253*1000)))^2*(0.01*H1253*1000)^2)</f>
        <v>3.7595417568266208E-3</v>
      </c>
      <c r="AE1253" s="37">
        <f t="shared" si="313"/>
        <v>2.3351830107524986E-2</v>
      </c>
      <c r="AF1253" s="37">
        <f t="shared" si="314"/>
        <v>2.2092064185159779</v>
      </c>
      <c r="AG1253" s="37">
        <f t="shared" si="315"/>
        <v>6.9429061477227924E-2</v>
      </c>
      <c r="AH1253" s="37">
        <f t="shared" si="316"/>
        <v>0.80578741984494795</v>
      </c>
      <c r="AI1253">
        <f>AF1253*EXP(Info!$B$6*H1253*1000)</f>
        <v>7.093138289716129</v>
      </c>
      <c r="AJ1253">
        <f>2*SQRT((EXP(Info!$B$6*H1253)*AG1253)^2+(Info!$B$6*H1253*0.01*AI1253)^2)</f>
        <v>0.13902029319313899</v>
      </c>
      <c r="AK1253">
        <f t="shared" si="317"/>
        <v>0.14289227458800005</v>
      </c>
      <c r="AL1253">
        <f t="shared" si="318"/>
        <v>8.0577258132148097E-2</v>
      </c>
      <c r="AM1253"/>
      <c r="AN1253"/>
      <c r="AO1253">
        <f t="shared" si="319"/>
        <v>4.7685921210744366</v>
      </c>
      <c r="AP1253">
        <f t="shared" si="320"/>
        <v>0.57291788259158671</v>
      </c>
      <c r="AQ1253">
        <f t="shared" si="307"/>
        <v>4</v>
      </c>
      <c r="AR1253">
        <v>1</v>
      </c>
      <c r="AS1253">
        <v>1</v>
      </c>
      <c r="AT1253">
        <v>0</v>
      </c>
      <c r="AU1253">
        <v>0</v>
      </c>
      <c r="AV1253">
        <v>1</v>
      </c>
      <c r="AW1253">
        <v>0</v>
      </c>
      <c r="AX1253">
        <v>1</v>
      </c>
    </row>
    <row r="1254" spans="1:58">
      <c r="A1254" t="s">
        <v>72</v>
      </c>
      <c r="B1254" s="13" t="s">
        <v>204</v>
      </c>
      <c r="D1254" s="14">
        <v>-40.017000000000003</v>
      </c>
      <c r="E1254" s="14">
        <v>44.067</v>
      </c>
      <c r="F1254" s="14">
        <v>3645</v>
      </c>
      <c r="G1254" s="54">
        <v>250</v>
      </c>
      <c r="H1254">
        <v>60.2</v>
      </c>
      <c r="J1254">
        <f>(F1254*100*Info!$B$11)/AI1254</f>
        <v>2.4642778675698072</v>
      </c>
      <c r="K1254">
        <f>2*((F1254*100*Info!$B$11)/AI1254^2)*(AJ1254/2)</f>
        <v>9.6194240869265368E-2</v>
      </c>
      <c r="L1254" s="26">
        <f t="shared" si="308"/>
        <v>0.75385274826168369</v>
      </c>
      <c r="M1254" s="20">
        <f t="shared" si="309"/>
        <v>19.877418279542962</v>
      </c>
      <c r="N1254" s="20">
        <f t="shared" si="310"/>
        <v>0.94737172469348496</v>
      </c>
      <c r="O1254">
        <v>0.98914000000000002</v>
      </c>
      <c r="P1254">
        <v>1.763E-2</v>
      </c>
      <c r="S1254">
        <v>2.9608680000000001</v>
      </c>
      <c r="T1254">
        <v>8.6459999999999995E-2</v>
      </c>
      <c r="U1254">
        <v>1.956302</v>
      </c>
      <c r="V1254">
        <v>5.3496000000000002E-2</v>
      </c>
      <c r="W1254" s="37">
        <f>U1254*Info!$B$2</f>
        <v>0.93902495999999991</v>
      </c>
      <c r="X1254" s="37">
        <f>W1254*SQRT((0.5*V1254/U1254)^2+Info!$B$3^2)</f>
        <v>4.8675051483065779E-2</v>
      </c>
      <c r="Y1254" s="28">
        <f>W1254*Info!$D$2</f>
        <v>0.76061021760000003</v>
      </c>
      <c r="Z1254" s="28">
        <f>Y1254*SQRT(Info!$D$3^2+(X1254/W1254)^2)</f>
        <v>5.477948212287316E-2</v>
      </c>
      <c r="AA1254" s="37">
        <f t="shared" si="311"/>
        <v>5.0115040000000111E-2</v>
      </c>
      <c r="AB1254" s="37">
        <f t="shared" si="312"/>
        <v>4.9466805656713915E-2</v>
      </c>
      <c r="AC1254" s="37">
        <f>(1-EXP(-Info!$B$6*H1254*1000))+(Info!$B$6/(Info!$B$6-Info!$B$7))*(EXP(-Info!$B$7*H1254*1000)-EXP(-Info!$B$6*H1254*1000))*(Info!$B$9-1)</f>
        <v>0.48107305202885786</v>
      </c>
      <c r="AD1254" s="37">
        <f>SQRT((Info!$B$6*EXP(-Info!$B$6*H1254*1000)+(Info!$B$6/(Info!$B$6+Info!$B$7))*(Info!$B$9-1)*(-Info!$B$7*EXP(-Info!$B$7*H1254*1000)+Info!$B$6*EXP(-Info!$B$6*H1254*1000)))^2*(0.01*H1254*1000)^2)</f>
        <v>3.3744756757710217E-3</v>
      </c>
      <c r="AE1254" s="37">
        <f t="shared" si="313"/>
        <v>2.379774805228272E-2</v>
      </c>
      <c r="AF1254" s="37">
        <f t="shared" si="314"/>
        <v>2.1761487871546517</v>
      </c>
      <c r="AG1254" s="37">
        <f t="shared" si="315"/>
        <v>7.37289452929452E-2</v>
      </c>
      <c r="AH1254" s="37">
        <f t="shared" si="316"/>
        <v>0.73496987611560249</v>
      </c>
      <c r="AI1254">
        <f>AF1254*EXP(Info!$B$6*H1254*1000)</f>
        <v>3.7796222675909772</v>
      </c>
      <c r="AJ1254">
        <f>2*SQRT((EXP(Info!$B$6*H1254)*AG1254)^2+(Info!$B$6*H1254*0.01*AI1254)^2)</f>
        <v>0.1475393256532529</v>
      </c>
      <c r="AK1254">
        <f t="shared" si="317"/>
        <v>6.6637968688000149E-2</v>
      </c>
      <c r="AL1254">
        <f t="shared" si="318"/>
        <v>0.13155202296346499</v>
      </c>
      <c r="AM1254"/>
      <c r="AN1254"/>
      <c r="AO1254">
        <f t="shared" si="319"/>
        <v>8.0662243973916397</v>
      </c>
      <c r="AP1254">
        <f t="shared" si="320"/>
        <v>0.50561723087744126</v>
      </c>
      <c r="AQ1254">
        <f t="shared" si="307"/>
        <v>4</v>
      </c>
      <c r="AR1254">
        <v>1</v>
      </c>
      <c r="AS1254">
        <v>1</v>
      </c>
      <c r="AT1254">
        <v>0</v>
      </c>
      <c r="AU1254">
        <v>0</v>
      </c>
      <c r="AV1254">
        <v>1</v>
      </c>
      <c r="AW1254">
        <v>0</v>
      </c>
      <c r="AX1254">
        <v>1</v>
      </c>
      <c r="AZ1254"/>
    </row>
    <row r="1255" spans="1:58">
      <c r="A1255" t="s">
        <v>72</v>
      </c>
      <c r="B1255" s="13" t="s">
        <v>204</v>
      </c>
      <c r="D1255" s="14">
        <v>-40.017000000000003</v>
      </c>
      <c r="E1255" s="14">
        <v>44.067</v>
      </c>
      <c r="F1255" s="14">
        <v>3645</v>
      </c>
      <c r="G1255" s="54">
        <v>263</v>
      </c>
      <c r="H1255">
        <v>62.2</v>
      </c>
      <c r="J1255">
        <f>(F1255*100*Info!$B$11)/AI1255</f>
        <v>2.633027090269799</v>
      </c>
      <c r="K1255">
        <f>2*((F1255*100*Info!$B$11)/AI1255^2)*(AJ1255/2)</f>
        <v>0.10728954654044318</v>
      </c>
      <c r="L1255" s="26">
        <f t="shared" si="308"/>
        <v>0.80741427229906693</v>
      </c>
      <c r="M1255" s="20">
        <f t="shared" si="309"/>
        <v>22.747597076762933</v>
      </c>
      <c r="N1255" s="20">
        <f t="shared" si="310"/>
        <v>1.1152317851082874</v>
      </c>
      <c r="O1255">
        <v>0.85997999999999997</v>
      </c>
      <c r="P1255">
        <v>1.5325E-2</v>
      </c>
      <c r="S1255">
        <v>2.8143180000000001</v>
      </c>
      <c r="T1255">
        <v>8.3584000000000006E-2</v>
      </c>
      <c r="U1255">
        <v>2.0952980000000001</v>
      </c>
      <c r="V1255">
        <v>5.7121999999999999E-2</v>
      </c>
      <c r="W1255" s="37">
        <f>U1255*Info!$B$2</f>
        <v>1.00574304</v>
      </c>
      <c r="X1255" s="37">
        <f>W1255*SQRT((0.5*V1255/U1255)^2+Info!$B$3^2)</f>
        <v>5.2122375371710612E-2</v>
      </c>
      <c r="Y1255" s="28">
        <f>W1255*Info!$D$2</f>
        <v>0.81465186240000009</v>
      </c>
      <c r="Z1255" s="28">
        <f>Y1255*SQRT(Info!$D$3^2+(X1255/W1255)^2)</f>
        <v>5.8665139375274879E-2</v>
      </c>
      <c r="AA1255" s="37">
        <f t="shared" si="311"/>
        <v>0</v>
      </c>
      <c r="AB1255" s="37">
        <f t="shared" si="312"/>
        <v>5.2682595993738819E-2</v>
      </c>
      <c r="AC1255" s="37">
        <f>(1-EXP(-Info!$B$6*H1255*1000))+(Info!$B$6/(Info!$B$6-Info!$B$7))*(EXP(-Info!$B$7*H1255*1000)-EXP(-Info!$B$6*H1255*1000))*(Info!$B$9-1)</f>
        <v>0.49274873385020934</v>
      </c>
      <c r="AD1255" s="37">
        <f>SQRT((Info!$B$6*EXP(-Info!$B$6*H1255*1000)+(Info!$B$6/(Info!$B$6+Info!$B$7))*(Info!$B$9-1)*(-Info!$B$7*EXP(-Info!$B$7*H1255*1000)+Info!$B$6*EXP(-Info!$B$6*H1255*1000)))^2*(0.01*H1255*1000)^2)</f>
        <v>3.4211337210030917E-3</v>
      </c>
      <c r="AE1255" s="37">
        <f t="shared" si="313"/>
        <v>0</v>
      </c>
      <c r="AF1255" s="37">
        <f t="shared" si="314"/>
        <v>1.9996661376</v>
      </c>
      <c r="AG1255" s="37">
        <f t="shared" si="315"/>
        <v>7.202895141483337E-2</v>
      </c>
      <c r="AH1255" s="37">
        <f t="shared" si="316"/>
        <v>0.71053311587389911</v>
      </c>
      <c r="AI1255">
        <f>AF1255*EXP(Info!$B$6*H1255*1000)</f>
        <v>3.5373884059977785</v>
      </c>
      <c r="AJ1255">
        <f>2*SQRT((EXP(Info!$B$6*H1255)*AG1255)^2+(Info!$B$6*H1255*0.01*AI1255)^2)</f>
        <v>0.14414010376856165</v>
      </c>
      <c r="AK1255">
        <f t="shared" si="317"/>
        <v>0</v>
      </c>
      <c r="AL1255">
        <f t="shared" si="318"/>
        <v>0.14010409578574901</v>
      </c>
      <c r="AM1255"/>
      <c r="AN1255"/>
      <c r="AO1255">
        <f t="shared" si="319"/>
        <v>8.6393327039515935</v>
      </c>
      <c r="AP1255">
        <f t="shared" si="320"/>
        <v>0.41043326533982277</v>
      </c>
      <c r="AQ1255">
        <f t="shared" si="307"/>
        <v>4</v>
      </c>
      <c r="AR1255">
        <v>1</v>
      </c>
      <c r="AS1255">
        <v>1</v>
      </c>
      <c r="AT1255">
        <v>0</v>
      </c>
      <c r="AU1255">
        <v>0</v>
      </c>
      <c r="AV1255">
        <v>1</v>
      </c>
      <c r="AW1255">
        <v>0</v>
      </c>
      <c r="AX1255">
        <v>1</v>
      </c>
    </row>
    <row r="1256" spans="1:58">
      <c r="A1256" t="s">
        <v>72</v>
      </c>
      <c r="B1256" s="13" t="s">
        <v>204</v>
      </c>
      <c r="D1256" s="14">
        <v>-40.017000000000003</v>
      </c>
      <c r="E1256" s="14">
        <v>44.067</v>
      </c>
      <c r="F1256" s="14">
        <v>3645</v>
      </c>
      <c r="G1256" s="54">
        <v>270</v>
      </c>
      <c r="H1256">
        <v>63.6</v>
      </c>
      <c r="J1256">
        <f>(F1256*100*Info!$B$11)/AI1256</f>
        <v>3.519403562022251</v>
      </c>
      <c r="K1256">
        <f>2*((F1256*100*Info!$B$11)/AI1256^2)*(AJ1256/2)</f>
        <v>0.19023402155068261</v>
      </c>
      <c r="L1256" s="26">
        <f t="shared" si="308"/>
        <v>0.86810507887850608</v>
      </c>
      <c r="M1256" s="20">
        <f t="shared" si="309"/>
        <v>32.690769542916449</v>
      </c>
      <c r="N1256" s="20">
        <f t="shared" si="310"/>
        <v>1.9821130809518315</v>
      </c>
      <c r="O1256">
        <v>0.86826199999999998</v>
      </c>
      <c r="P1256">
        <v>1.5474E-2</v>
      </c>
      <c r="S1256">
        <v>2.3528440000000002</v>
      </c>
      <c r="T1256">
        <v>6.7209000000000005E-2</v>
      </c>
      <c r="U1256">
        <v>2.2527949999999999</v>
      </c>
      <c r="V1256">
        <v>6.1882E-2</v>
      </c>
      <c r="W1256" s="37">
        <f>U1256*Info!$B$2</f>
        <v>1.0813415999999998</v>
      </c>
      <c r="X1256" s="37">
        <f>W1256*SQRT((0.5*V1256/U1256)^2+Info!$B$3^2)</f>
        <v>5.6069791675632252E-2</v>
      </c>
      <c r="Y1256" s="28">
        <f>W1256*Info!$D$2</f>
        <v>0.87588669599999991</v>
      </c>
      <c r="Z1256" s="28">
        <f>Y1256*SQRT(Info!$D$3^2+(X1256/W1256)^2)</f>
        <v>6.3092036518219624E-2</v>
      </c>
      <c r="AA1256" s="37">
        <f t="shared" si="311"/>
        <v>0</v>
      </c>
      <c r="AB1256" s="37">
        <f t="shared" si="312"/>
        <v>5.660108397856705E-2</v>
      </c>
      <c r="AC1256" s="37">
        <f>(1-EXP(-Info!$B$6*H1256*1000))+(Info!$B$6/(Info!$B$6-Info!$B$7))*(EXP(-Info!$B$7*H1256*1000)-EXP(-Info!$B$6*H1256*1000))*(Info!$B$9-1)</f>
        <v>0.50078769033692505</v>
      </c>
      <c r="AD1256" s="37">
        <f>SQRT((Info!$B$6*EXP(-Info!$B$6*H1256*1000)+(Info!$B$6/(Info!$B$6+Info!$B$7))*(Info!$B$9-1)*(-Info!$B$7*EXP(-Info!$B$7*H1256*1000)+Info!$B$6*EXP(-Info!$B$6*H1256*1000)))^2*(0.01*H1256*1000)^2)</f>
        <v>3.4520221296717424E-3</v>
      </c>
      <c r="AE1256" s="37">
        <f t="shared" si="313"/>
        <v>0</v>
      </c>
      <c r="AF1256" s="37">
        <f t="shared" si="314"/>
        <v>1.4769573040000004</v>
      </c>
      <c r="AG1256" s="37">
        <f t="shared" si="315"/>
        <v>7.1483337165148916E-2</v>
      </c>
      <c r="AH1256" s="37">
        <f t="shared" si="316"/>
        <v>0.62773277956379614</v>
      </c>
      <c r="AI1256">
        <f>AF1256*EXP(Info!$B$6*H1256*1000)</f>
        <v>2.6464823762486054</v>
      </c>
      <c r="AJ1256">
        <f>2*SQRT((EXP(Info!$B$6*H1256)*AG1256)^2+(Info!$B$6*H1256*0.01*AI1256)^2)</f>
        <v>0.14305008690378654</v>
      </c>
      <c r="AK1256">
        <f t="shared" si="317"/>
        <v>0</v>
      </c>
      <c r="AL1256">
        <f t="shared" si="318"/>
        <v>0.15052492273260121</v>
      </c>
      <c r="AM1256"/>
      <c r="AN1256"/>
      <c r="AO1256">
        <f t="shared" si="319"/>
        <v>9.2887243336263516</v>
      </c>
      <c r="AP1256">
        <f t="shared" si="320"/>
        <v>0.3854154505847181</v>
      </c>
      <c r="AQ1256">
        <f t="shared" si="307"/>
        <v>4</v>
      </c>
      <c r="AR1256">
        <v>1</v>
      </c>
      <c r="AS1256">
        <v>1</v>
      </c>
      <c r="AT1256">
        <v>0</v>
      </c>
      <c r="AU1256">
        <v>0</v>
      </c>
      <c r="AV1256">
        <v>1</v>
      </c>
      <c r="AW1256">
        <v>0</v>
      </c>
      <c r="AX1256">
        <v>1</v>
      </c>
    </row>
    <row r="1257" spans="1:58">
      <c r="A1257" t="s">
        <v>72</v>
      </c>
      <c r="B1257" s="13" t="s">
        <v>204</v>
      </c>
      <c r="D1257" s="14">
        <v>-40.017000000000003</v>
      </c>
      <c r="E1257" s="14">
        <v>44.067</v>
      </c>
      <c r="F1257" s="14">
        <v>3645</v>
      </c>
      <c r="G1257" s="54">
        <v>275</v>
      </c>
      <c r="H1257">
        <v>64.599999999999994</v>
      </c>
      <c r="J1257">
        <f>(F1257*100*Info!$B$11)/AI1257</f>
        <v>2.4137955724782185</v>
      </c>
      <c r="K1257">
        <f>2*((F1257*100*Info!$B$11)/AI1257^2)*(AJ1257/2)</f>
        <v>9.6141353831520032E-2</v>
      </c>
      <c r="L1257" s="26">
        <f t="shared" si="308"/>
        <v>0.87645012740187067</v>
      </c>
      <c r="M1257" s="20">
        <f t="shared" si="309"/>
        <v>22.636614376120484</v>
      </c>
      <c r="N1257" s="20">
        <f t="shared" si="310"/>
        <v>1.0954897070134073</v>
      </c>
      <c r="O1257">
        <v>0.939585</v>
      </c>
      <c r="P1257">
        <v>1.6752E-2</v>
      </c>
      <c r="S1257">
        <v>3.0181070000000001</v>
      </c>
      <c r="T1257">
        <v>8.5802000000000003E-2</v>
      </c>
      <c r="U1257">
        <v>2.274451</v>
      </c>
      <c r="V1257">
        <v>6.2520999999999993E-2</v>
      </c>
      <c r="W1257" s="37">
        <f>U1257*Info!$B$2</f>
        <v>1.09173648</v>
      </c>
      <c r="X1257" s="37">
        <f>W1257*SQRT((0.5*V1257/U1257)^2+Info!$B$3^2)</f>
        <v>5.6611594040519443E-2</v>
      </c>
      <c r="Y1257" s="28">
        <f>W1257*Info!$D$2</f>
        <v>0.88430654880000004</v>
      </c>
      <c r="Z1257" s="28">
        <f>Y1257*SQRT(Info!$D$3^2+(X1257/W1257)^2)</f>
        <v>6.3700173314040709E-2</v>
      </c>
      <c r="AA1257" s="37">
        <f t="shared" si="311"/>
        <v>0</v>
      </c>
      <c r="AB1257" s="37">
        <f t="shared" si="312"/>
        <v>5.7227877435814242E-2</v>
      </c>
      <c r="AC1257" s="37">
        <f>(1-EXP(-Info!$B$6*H1257*1000))+(Info!$B$6/(Info!$B$6-Info!$B$7))*(EXP(-Info!$B$7*H1257*1000)-EXP(-Info!$B$6*H1257*1000))*(Info!$B$9-1)</f>
        <v>0.50646314779830248</v>
      </c>
      <c r="AD1257" s="37">
        <f>SQRT((Info!$B$6*EXP(-Info!$B$6*H1257*1000)+(Info!$B$6/(Info!$B$6+Info!$B$7))*(Info!$B$9-1)*(-Info!$B$7*EXP(-Info!$B$7*H1257*1000)+Info!$B$6*EXP(-Info!$B$6*H1257*1000)))^2*(0.01*H1257*1000)^2)</f>
        <v>3.473212231647304E-3</v>
      </c>
      <c r="AE1257" s="37">
        <f t="shared" si="313"/>
        <v>0</v>
      </c>
      <c r="AF1257" s="37">
        <f t="shared" si="314"/>
        <v>2.1338004511999999</v>
      </c>
      <c r="AG1257" s="37">
        <f t="shared" si="315"/>
        <v>7.6799790893197259E-2</v>
      </c>
      <c r="AH1257" s="37">
        <f t="shared" si="316"/>
        <v>0.70699960312871613</v>
      </c>
      <c r="AI1257">
        <f>AF1257*EXP(Info!$B$6*H1257*1000)</f>
        <v>3.8586695609172179</v>
      </c>
      <c r="AJ1257">
        <f>2*SQRT((EXP(Info!$B$6*H1257)*AG1257)^2+(Info!$B$6*H1257*0.01*AI1257)^2)</f>
        <v>0.15369061067345458</v>
      </c>
      <c r="AK1257">
        <f t="shared" si="317"/>
        <v>0</v>
      </c>
      <c r="AL1257">
        <f t="shared" si="318"/>
        <v>0.1521918172528044</v>
      </c>
      <c r="AM1257"/>
      <c r="AN1257"/>
      <c r="AO1257">
        <f t="shared" si="319"/>
        <v>9.3780163527266307</v>
      </c>
      <c r="AP1257">
        <f t="shared" si="320"/>
        <v>0.41310408533751664</v>
      </c>
      <c r="AQ1257">
        <f t="shared" si="307"/>
        <v>4</v>
      </c>
      <c r="AR1257">
        <v>1</v>
      </c>
      <c r="AS1257">
        <v>1</v>
      </c>
      <c r="AT1257">
        <v>0</v>
      </c>
      <c r="AU1257">
        <v>0</v>
      </c>
      <c r="AV1257">
        <v>1</v>
      </c>
      <c r="AW1257">
        <v>0</v>
      </c>
      <c r="AX1257">
        <v>1</v>
      </c>
      <c r="AZ1257" s="15"/>
    </row>
    <row r="1258" spans="1:58">
      <c r="A1258" t="s">
        <v>72</v>
      </c>
      <c r="B1258" s="13" t="s">
        <v>204</v>
      </c>
      <c r="D1258" s="14">
        <v>-40.017000000000003</v>
      </c>
      <c r="E1258" s="14">
        <v>44.067</v>
      </c>
      <c r="F1258" s="14">
        <v>3645</v>
      </c>
      <c r="G1258" s="54">
        <v>280</v>
      </c>
      <c r="H1258">
        <v>65.599999999999994</v>
      </c>
      <c r="J1258">
        <f>(F1258*100*Info!$B$11)/AI1258</f>
        <v>3.001051021542497</v>
      </c>
      <c r="K1258">
        <f>2*((F1258*100*Info!$B$11)/AI1258^2)*(AJ1258/2)</f>
        <v>0.14059070699221812</v>
      </c>
      <c r="L1258" s="26">
        <f t="shared" si="308"/>
        <v>0.86318806654205749</v>
      </c>
      <c r="M1258" s="20">
        <f t="shared" si="309"/>
        <v>27.71804428900888</v>
      </c>
      <c r="N1258" s="20">
        <f t="shared" si="310"/>
        <v>1.5063082779637795</v>
      </c>
      <c r="O1258">
        <v>0.90535399999999999</v>
      </c>
      <c r="P1258">
        <v>1.6138E-2</v>
      </c>
      <c r="S1258">
        <v>2.57151</v>
      </c>
      <c r="T1258">
        <v>7.3270000000000002E-2</v>
      </c>
      <c r="U1258">
        <v>2.2400350000000002</v>
      </c>
      <c r="V1258">
        <v>6.1697000000000002E-2</v>
      </c>
      <c r="W1258" s="37">
        <f>U1258*Info!$B$2</f>
        <v>1.0752168</v>
      </c>
      <c r="X1258" s="37">
        <f>W1258*SQRT((0.5*V1258/U1258)^2+Info!$B$3^2)</f>
        <v>5.5762742566197371E-2</v>
      </c>
      <c r="Y1258" s="28">
        <f>W1258*Info!$D$2</f>
        <v>0.87092560800000007</v>
      </c>
      <c r="Z1258" s="28">
        <f>Y1258*SQRT(Info!$D$3^2+(X1258/W1258)^2)</f>
        <v>6.2740821111935574E-2</v>
      </c>
      <c r="AA1258" s="37">
        <f t="shared" si="311"/>
        <v>0</v>
      </c>
      <c r="AB1258" s="37">
        <f t="shared" si="312"/>
        <v>5.6343519764956114E-2</v>
      </c>
      <c r="AC1258" s="37">
        <f>(1-EXP(-Info!$B$6*H1258*1000))+(Info!$B$6/(Info!$B$6-Info!$B$7))*(EXP(-Info!$B$7*H1258*1000)-EXP(-Info!$B$6*H1258*1000))*(Info!$B$9-1)</f>
        <v>0.51208364457422528</v>
      </c>
      <c r="AD1258" s="37">
        <f>SQRT((Info!$B$6*EXP(-Info!$B$6*H1258*1000)+(Info!$B$6/(Info!$B$6+Info!$B$7))*(Info!$B$9-1)*(-Info!$B$7*EXP(-Info!$B$7*H1258*1000)+Info!$B$6*EXP(-Info!$B$6*H1258*1000)))^2*(0.01*H1258*1000)^2)</f>
        <v>3.4936877719207926E-3</v>
      </c>
      <c r="AE1258" s="37">
        <f t="shared" si="313"/>
        <v>0</v>
      </c>
      <c r="AF1258" s="37">
        <f t="shared" si="314"/>
        <v>1.7005843919999999</v>
      </c>
      <c r="AG1258" s="37">
        <f t="shared" si="315"/>
        <v>7.2653519245800477E-2</v>
      </c>
      <c r="AH1258" s="37">
        <f t="shared" si="316"/>
        <v>0.66131743294795664</v>
      </c>
      <c r="AI1258">
        <f>AF1258*EXP(Info!$B$6*H1258*1000)</f>
        <v>3.1035925197336933</v>
      </c>
      <c r="AJ1258">
        <f>2*SQRT((EXP(Info!$B$6*H1258)*AG1258)^2+(Info!$B$6*H1258*0.01*AI1258)^2)</f>
        <v>0.14539448460987811</v>
      </c>
      <c r="AK1258">
        <f t="shared" si="317"/>
        <v>0</v>
      </c>
      <c r="AL1258">
        <f t="shared" si="318"/>
        <v>0.14983995646292428</v>
      </c>
      <c r="AM1258"/>
      <c r="AN1258"/>
      <c r="AO1258">
        <f t="shared" si="319"/>
        <v>9.236112301685111</v>
      </c>
      <c r="AP1258">
        <f t="shared" si="320"/>
        <v>0.40416957770749112</v>
      </c>
      <c r="AQ1258">
        <f t="shared" si="307"/>
        <v>4</v>
      </c>
      <c r="AR1258">
        <v>1</v>
      </c>
      <c r="AS1258">
        <v>1</v>
      </c>
      <c r="AT1258">
        <v>0</v>
      </c>
      <c r="AU1258">
        <v>0</v>
      </c>
      <c r="AV1258">
        <v>1</v>
      </c>
      <c r="AW1258">
        <v>0</v>
      </c>
      <c r="AX1258">
        <v>1</v>
      </c>
    </row>
    <row r="1259" spans="1:58">
      <c r="A1259" t="s">
        <v>72</v>
      </c>
      <c r="B1259" s="13" t="s">
        <v>204</v>
      </c>
      <c r="D1259" s="14">
        <v>-40.017000000000003</v>
      </c>
      <c r="E1259" s="14">
        <v>44.067</v>
      </c>
      <c r="F1259" s="14">
        <v>3645</v>
      </c>
      <c r="G1259" s="54">
        <v>285</v>
      </c>
      <c r="H1259">
        <v>66.599999999999994</v>
      </c>
      <c r="J1259">
        <f>(F1259*100*Info!$B$11)/AI1259</f>
        <v>3.0700578227776716</v>
      </c>
      <c r="K1259">
        <f>2*((F1259*100*Info!$B$11)/AI1259^2)*(AJ1259/2)</f>
        <v>0.13798346478743767</v>
      </c>
      <c r="L1259" s="26">
        <f t="shared" si="308"/>
        <v>0.78587382773831915</v>
      </c>
      <c r="M1259" s="20">
        <f t="shared" si="309"/>
        <v>25.815655590437569</v>
      </c>
      <c r="N1259" s="20">
        <f t="shared" si="310"/>
        <v>1.3608264559166445</v>
      </c>
      <c r="O1259">
        <v>0.81335599999999997</v>
      </c>
      <c r="P1259">
        <v>1.4494E-2</v>
      </c>
      <c r="S1259">
        <v>2.4401030000000001</v>
      </c>
      <c r="T1259">
        <v>7.4288000000000007E-2</v>
      </c>
      <c r="U1259">
        <v>2.039399</v>
      </c>
      <c r="V1259">
        <v>5.6172E-2</v>
      </c>
      <c r="W1259" s="37">
        <f>U1259*Info!$B$2</f>
        <v>0.97891151999999992</v>
      </c>
      <c r="X1259" s="37">
        <f>W1259*SQRT((0.5*V1259/U1259)^2+Info!$B$3^2)</f>
        <v>5.0768241257799898E-2</v>
      </c>
      <c r="Y1259" s="28">
        <f>W1259*Info!$D$2</f>
        <v>0.79291833119999999</v>
      </c>
      <c r="Z1259" s="28">
        <f>Y1259*SQRT(Info!$D$3^2+(X1259/W1259)^2)</f>
        <v>5.7121276557020317E-2</v>
      </c>
      <c r="AA1259" s="37">
        <f t="shared" si="311"/>
        <v>0</v>
      </c>
      <c r="AB1259" s="37">
        <f t="shared" si="312"/>
        <v>5.1282875596149795E-2</v>
      </c>
      <c r="AC1259" s="37">
        <f>(1-EXP(-Info!$B$6*H1259*1000))+(Info!$B$6/(Info!$B$6-Info!$B$7))*(EXP(-Info!$B$7*H1259*1000)-EXP(-Info!$B$6*H1259*1000))*(Info!$B$9-1)</f>
        <v>0.51764969126176397</v>
      </c>
      <c r="AD1259" s="37">
        <f>SQRT((Info!$B$6*EXP(-Info!$B$6*H1259*1000)+(Info!$B$6/(Info!$B$6+Info!$B$7))*(Info!$B$9-1)*(-Info!$B$7*EXP(-Info!$B$7*H1259*1000)+Info!$B$6*EXP(-Info!$B$6*H1259*1000)))^2*(0.01*H1259*1000)^2)</f>
        <v>3.5134600382823932E-3</v>
      </c>
      <c r="AE1259" s="37">
        <f t="shared" si="313"/>
        <v>0</v>
      </c>
      <c r="AF1259" s="37">
        <f t="shared" si="314"/>
        <v>1.6471846688</v>
      </c>
      <c r="AG1259" s="37">
        <f t="shared" si="315"/>
        <v>6.8136018165898121E-2</v>
      </c>
      <c r="AH1259" s="37">
        <f t="shared" si="316"/>
        <v>0.67504718809001096</v>
      </c>
      <c r="AI1259">
        <f>AF1259*EXP(Info!$B$6*H1259*1000)</f>
        <v>3.0338319469733843</v>
      </c>
      <c r="AJ1259">
        <f>2*SQRT((EXP(Info!$B$6*H1259)*AG1259)^2+(Info!$B$6*H1259*0.01*AI1259)^2)</f>
        <v>0.13635529615121558</v>
      </c>
      <c r="AK1259">
        <f t="shared" si="317"/>
        <v>0</v>
      </c>
      <c r="AL1259">
        <f t="shared" si="318"/>
        <v>0.13638167936040077</v>
      </c>
      <c r="AM1259"/>
      <c r="AN1259"/>
      <c r="AO1259">
        <f t="shared" si="319"/>
        <v>8.4088499474089957</v>
      </c>
      <c r="AP1259">
        <f t="shared" si="320"/>
        <v>0.39882141748623001</v>
      </c>
      <c r="AQ1259">
        <f t="shared" si="307"/>
        <v>4</v>
      </c>
      <c r="AR1259">
        <v>1</v>
      </c>
      <c r="AS1259">
        <v>1</v>
      </c>
      <c r="AT1259">
        <v>0</v>
      </c>
      <c r="AU1259">
        <v>0</v>
      </c>
      <c r="AV1259">
        <v>1</v>
      </c>
      <c r="AW1259">
        <v>0</v>
      </c>
      <c r="AX1259">
        <v>1</v>
      </c>
    </row>
    <row r="1260" spans="1:58">
      <c r="A1260" t="s">
        <v>72</v>
      </c>
      <c r="B1260" s="13" t="s">
        <v>204</v>
      </c>
      <c r="D1260" s="14">
        <v>-40.017000000000003</v>
      </c>
      <c r="E1260" s="14">
        <v>44.067</v>
      </c>
      <c r="F1260" s="14">
        <v>3645</v>
      </c>
      <c r="G1260" s="54">
        <v>292</v>
      </c>
      <c r="H1260">
        <v>69.3</v>
      </c>
      <c r="J1260">
        <f>(F1260*100*Info!$B$11)/AI1260</f>
        <v>3.0831185197084325</v>
      </c>
      <c r="K1260">
        <f>2*((F1260*100*Info!$B$11)/AI1260^2)*(AJ1260/2)</f>
        <v>0.13065429519826485</v>
      </c>
      <c r="L1260" s="26">
        <f t="shared" si="308"/>
        <v>0.72748469158878626</v>
      </c>
      <c r="M1260" s="20">
        <f t="shared" si="309"/>
        <v>23.999260322226878</v>
      </c>
      <c r="N1260" s="20">
        <f t="shared" si="310"/>
        <v>1.2126997748784805</v>
      </c>
      <c r="O1260">
        <v>0.730213</v>
      </c>
      <c r="P1260">
        <v>1.3014E-2</v>
      </c>
      <c r="S1260">
        <v>2.3340990000000001</v>
      </c>
      <c r="T1260">
        <v>7.2008000000000003E-2</v>
      </c>
      <c r="U1260">
        <v>1.887875</v>
      </c>
      <c r="V1260">
        <v>5.1959999999999999E-2</v>
      </c>
      <c r="W1260" s="37">
        <f>U1260*Info!$B$2</f>
        <v>0.90617999999999999</v>
      </c>
      <c r="X1260" s="37">
        <f>W1260*SQRT((0.5*V1260/U1260)^2+Info!$B$3^2)</f>
        <v>4.6993790623443013E-2</v>
      </c>
      <c r="Y1260" s="28">
        <f>W1260*Info!$D$2</f>
        <v>0.73400580000000004</v>
      </c>
      <c r="Z1260" s="28">
        <f>Y1260*SQRT(Info!$D$3^2+(X1260/W1260)^2)</f>
        <v>5.2875828674516082E-2</v>
      </c>
      <c r="AA1260" s="37">
        <f t="shared" si="311"/>
        <v>0</v>
      </c>
      <c r="AB1260" s="37">
        <f t="shared" si="312"/>
        <v>4.7442147992686839E-2</v>
      </c>
      <c r="AC1260" s="37">
        <f>(1-EXP(-Info!$B$6*H1260*1000))+(Info!$B$6/(Info!$B$6-Info!$B$7))*(EXP(-Info!$B$7*H1260*1000)-EXP(-Info!$B$6*H1260*1000))*(Info!$B$9-1)</f>
        <v>0.53240998271023032</v>
      </c>
      <c r="AD1260" s="37">
        <f>SQRT((Info!$B$6*EXP(-Info!$B$6*H1260*1000)+(Info!$B$6/(Info!$B$6+Info!$B$7))*(Info!$B$9-1)*(-Info!$B$7*EXP(-Info!$B$7*H1260*1000)+Info!$B$6*EXP(-Info!$B$6*H1260*1000)))^2*(0.01*H1260*1000)^2)</f>
        <v>3.5634190123787074E-3</v>
      </c>
      <c r="AE1260" s="37">
        <f t="shared" si="313"/>
        <v>0</v>
      </c>
      <c r="AF1260" s="37">
        <f t="shared" si="314"/>
        <v>1.6000932000000001</v>
      </c>
      <c r="AG1260" s="37">
        <f t="shared" si="315"/>
        <v>6.3969846599915947E-2</v>
      </c>
      <c r="AH1260" s="37">
        <f t="shared" si="316"/>
        <v>0.68552927703580702</v>
      </c>
      <c r="AI1260">
        <f>AF1260*EXP(Info!$B$6*H1260*1000)</f>
        <v>3.0209800376663019</v>
      </c>
      <c r="AJ1260">
        <f>2*SQRT((EXP(Info!$B$6*H1260)*AG1260)^2+(Info!$B$6*H1260*0.01*AI1260)^2)</f>
        <v>0.12802103295939629</v>
      </c>
      <c r="AK1260">
        <f t="shared" si="317"/>
        <v>0</v>
      </c>
      <c r="AL1260">
        <f t="shared" si="318"/>
        <v>0.12616764837175137</v>
      </c>
      <c r="AM1260"/>
      <c r="AN1260"/>
      <c r="AO1260">
        <f t="shared" si="319"/>
        <v>7.7840861913067316</v>
      </c>
      <c r="AP1260">
        <f t="shared" si="320"/>
        <v>0.38679096868171886</v>
      </c>
      <c r="AQ1260">
        <f t="shared" si="307"/>
        <v>4</v>
      </c>
      <c r="AR1260">
        <v>1</v>
      </c>
      <c r="AS1260">
        <v>1</v>
      </c>
      <c r="AT1260">
        <v>0</v>
      </c>
      <c r="AU1260">
        <v>0</v>
      </c>
      <c r="AV1260">
        <v>1</v>
      </c>
      <c r="AW1260">
        <v>0</v>
      </c>
      <c r="AX1260">
        <v>1</v>
      </c>
      <c r="AZ1260" s="15"/>
    </row>
    <row r="1261" spans="1:58">
      <c r="A1261" t="s">
        <v>72</v>
      </c>
      <c r="B1261" s="13" t="s">
        <v>204</v>
      </c>
      <c r="D1261" s="14">
        <v>-40.017000000000003</v>
      </c>
      <c r="E1261" s="14">
        <v>44.067</v>
      </c>
      <c r="F1261" s="14">
        <v>3645</v>
      </c>
      <c r="G1261" s="54">
        <v>297</v>
      </c>
      <c r="H1261">
        <v>71.2</v>
      </c>
      <c r="J1261">
        <f>(F1261*100*Info!$B$11)/AI1261</f>
        <v>3.0967802064723315</v>
      </c>
      <c r="K1261">
        <f>2*((F1261*100*Info!$B$11)/AI1261^2)*(AJ1261/2)</f>
        <v>0.119912517314042</v>
      </c>
      <c r="L1261" s="26">
        <f t="shared" si="308"/>
        <v>0.66455541128972073</v>
      </c>
      <c r="M1261" s="20">
        <f t="shared" si="309"/>
        <v>22.020407868511125</v>
      </c>
      <c r="N1261" s="20">
        <f t="shared" si="310"/>
        <v>1.0456111398673356</v>
      </c>
      <c r="O1261">
        <v>0.62380899999999995</v>
      </c>
      <c r="P1261">
        <v>1.1115999999999999E-2</v>
      </c>
      <c r="S1261">
        <v>2.23603</v>
      </c>
      <c r="T1261">
        <v>6.4917000000000002E-2</v>
      </c>
      <c r="U1261">
        <v>1.724569</v>
      </c>
      <c r="V1261">
        <v>4.7397000000000002E-2</v>
      </c>
      <c r="W1261" s="37">
        <f>U1261*Info!$B$2</f>
        <v>0.82779311999999994</v>
      </c>
      <c r="X1261" s="37">
        <f>W1261*SQRT((0.5*V1261/U1261)^2+Info!$B$3^2)</f>
        <v>4.2924359271592348E-2</v>
      </c>
      <c r="Y1261" s="28">
        <f>W1261*Info!$D$2</f>
        <v>0.67051242720000004</v>
      </c>
      <c r="Z1261" s="28">
        <f>Y1261*SQRT(Info!$D$3^2+(X1261/W1261)^2)</f>
        <v>4.8299398998529114E-2</v>
      </c>
      <c r="AA1261" s="37">
        <f t="shared" si="311"/>
        <v>0</v>
      </c>
      <c r="AB1261" s="37">
        <f t="shared" si="312"/>
        <v>4.3282698424159466E-2</v>
      </c>
      <c r="AC1261" s="37">
        <f>(1-EXP(-Info!$B$6*H1261*1000))+(Info!$B$6/(Info!$B$6-Info!$B$7))*(EXP(-Info!$B$7*H1261*1000)-EXP(-Info!$B$6*H1261*1000))*(Info!$B$9-1)</f>
        <v>0.54256640652793942</v>
      </c>
      <c r="AD1261" s="37">
        <f>SQRT((Info!$B$6*EXP(-Info!$B$6*H1261*1000)+(Info!$B$6/(Info!$B$6+Info!$B$7))*(Info!$B$9-1)*(-Info!$B$7*EXP(-Info!$B$7*H1261*1000)+Info!$B$6*EXP(-Info!$B$6*H1261*1000)))^2*(0.01*H1261*1000)^2)</f>
        <v>3.5956663384445788E-3</v>
      </c>
      <c r="AE1261" s="37">
        <f t="shared" si="313"/>
        <v>0</v>
      </c>
      <c r="AF1261" s="37">
        <f t="shared" si="314"/>
        <v>1.5655175727999999</v>
      </c>
      <c r="AG1261" s="37">
        <f t="shared" si="315"/>
        <v>5.8192664192912795E-2</v>
      </c>
      <c r="AH1261" s="37">
        <f t="shared" si="316"/>
        <v>0.70013263364087241</v>
      </c>
      <c r="AI1261">
        <f>AF1261*EXP(Info!$B$6*H1261*1000)</f>
        <v>3.0076527492432064</v>
      </c>
      <c r="AJ1261">
        <f>2*SQRT((EXP(Info!$B$6*H1261)*AG1261)^2+(Info!$B$6*H1261*0.01*AI1261)^2)</f>
        <v>0.1164613528640087</v>
      </c>
      <c r="AK1261">
        <f t="shared" si="317"/>
        <v>0</v>
      </c>
      <c r="AL1261">
        <f t="shared" si="318"/>
        <v>0.11510600818920969</v>
      </c>
      <c r="AM1261"/>
      <c r="AN1261"/>
      <c r="AO1261">
        <f t="shared" si="319"/>
        <v>7.1107428928587222</v>
      </c>
      <c r="AP1261">
        <f t="shared" si="320"/>
        <v>0.36171878306985683</v>
      </c>
      <c r="AQ1261">
        <f t="shared" si="307"/>
        <v>4</v>
      </c>
      <c r="AR1261">
        <v>1</v>
      </c>
      <c r="AS1261">
        <v>1</v>
      </c>
      <c r="AT1261">
        <v>0</v>
      </c>
      <c r="AU1261">
        <v>0</v>
      </c>
      <c r="AV1261">
        <v>1</v>
      </c>
      <c r="AW1261">
        <v>0</v>
      </c>
      <c r="AX1261">
        <v>1</v>
      </c>
    </row>
    <row r="1262" spans="1:58">
      <c r="A1262" t="s">
        <v>72</v>
      </c>
      <c r="B1262" s="13" t="s">
        <v>204</v>
      </c>
      <c r="D1262" s="14">
        <v>-40.017000000000003</v>
      </c>
      <c r="E1262" s="14">
        <v>44.067</v>
      </c>
      <c r="F1262" s="14">
        <v>3645</v>
      </c>
      <c r="G1262" s="54">
        <v>300</v>
      </c>
      <c r="H1262">
        <v>72.400000000000006</v>
      </c>
      <c r="J1262">
        <f>(F1262*100*Info!$B$11)/AI1262</f>
        <v>3.5369398316913916</v>
      </c>
      <c r="K1262">
        <f>2*((F1262*100*Info!$B$11)/AI1262^2)*(AJ1262/2)</f>
        <v>0.14708514376311341</v>
      </c>
      <c r="L1262" s="26">
        <f t="shared" si="308"/>
        <v>0.61514675887850567</v>
      </c>
      <c r="M1262" s="20">
        <f t="shared" si="309"/>
        <v>23.280386689801741</v>
      </c>
      <c r="N1262" s="20">
        <f t="shared" si="310"/>
        <v>1.1633826664733129</v>
      </c>
      <c r="O1262">
        <v>0.67136499999999999</v>
      </c>
      <c r="P1262">
        <v>1.1964000000000001E-2</v>
      </c>
      <c r="S1262">
        <v>1.9763539999999999</v>
      </c>
      <c r="T1262">
        <v>6.3057000000000002E-2</v>
      </c>
      <c r="U1262">
        <v>1.5963499999999999</v>
      </c>
      <c r="V1262">
        <v>4.4236999999999999E-2</v>
      </c>
      <c r="W1262" s="37">
        <f>U1262*Info!$B$2</f>
        <v>0.76624799999999993</v>
      </c>
      <c r="X1262" s="37">
        <f>W1262*SQRT((0.5*V1262/U1262)^2+Info!$B$3^2)</f>
        <v>3.9756233909846138E-2</v>
      </c>
      <c r="Y1262" s="28">
        <f>W1262*Info!$D$2</f>
        <v>0.62066087999999997</v>
      </c>
      <c r="Z1262" s="28">
        <f>Y1262*SQRT(Info!$D$3^2+(X1262/W1262)^2)</f>
        <v>4.4721963419319284E-2</v>
      </c>
      <c r="AA1262" s="37">
        <f t="shared" si="311"/>
        <v>0</v>
      </c>
      <c r="AB1262" s="37">
        <f t="shared" si="312"/>
        <v>4.0203761748055365E-2</v>
      </c>
      <c r="AC1262" s="37">
        <f>(1-EXP(-Info!$B$6*H1262*1000))+(Info!$B$6/(Info!$B$6-Info!$B$7))*(EXP(-Info!$B$7*H1262*1000)-EXP(-Info!$B$6*H1262*1000))*(Info!$B$9-1)</f>
        <v>0.54888466167025929</v>
      </c>
      <c r="AD1262" s="37">
        <f>SQRT((Info!$B$6*EXP(-Info!$B$6*H1262*1000)+(Info!$B$6/(Info!$B$6+Info!$B$7))*(Info!$B$9-1)*(-Info!$B$7*EXP(-Info!$B$7*H1262*1000)+Info!$B$6*EXP(-Info!$B$6*H1262*1000)))^2*(0.01*H1262*1000)^2)</f>
        <v>3.6148330567168673E-3</v>
      </c>
      <c r="AE1262" s="37">
        <f t="shared" si="313"/>
        <v>0</v>
      </c>
      <c r="AF1262" s="37">
        <f t="shared" si="314"/>
        <v>1.35569312</v>
      </c>
      <c r="AG1262" s="37">
        <f t="shared" si="315"/>
        <v>5.4718372822379617E-2</v>
      </c>
      <c r="AH1262" s="37">
        <f t="shared" si="316"/>
        <v>0.68595662517949718</v>
      </c>
      <c r="AI1262">
        <f>AF1262*EXP(Info!$B$6*H1262*1000)</f>
        <v>2.6333610253540582</v>
      </c>
      <c r="AJ1262">
        <f>2*SQRT((EXP(Info!$B$6*H1262)*AG1262)^2+(Info!$B$6*H1262*0.01*AI1262)^2)</f>
        <v>0.1095094356776655</v>
      </c>
      <c r="AK1262">
        <f t="shared" si="317"/>
        <v>0</v>
      </c>
      <c r="AL1262">
        <f t="shared" si="318"/>
        <v>0.10691788399277843</v>
      </c>
      <c r="AM1262"/>
      <c r="AN1262"/>
      <c r="AO1262">
        <f t="shared" si="319"/>
        <v>6.5820703126491429</v>
      </c>
      <c r="AP1262">
        <f t="shared" si="320"/>
        <v>0.42056253327904281</v>
      </c>
      <c r="AQ1262">
        <f t="shared" si="307"/>
        <v>4</v>
      </c>
      <c r="AR1262">
        <v>1</v>
      </c>
      <c r="AS1262">
        <v>1</v>
      </c>
      <c r="AT1262">
        <v>0</v>
      </c>
      <c r="AU1262">
        <v>0</v>
      </c>
      <c r="AV1262">
        <v>1</v>
      </c>
      <c r="AW1262">
        <v>0</v>
      </c>
      <c r="AX1262">
        <v>1</v>
      </c>
    </row>
    <row r="1263" spans="1:58">
      <c r="A1263" t="s">
        <v>72</v>
      </c>
      <c r="B1263" s="13" t="s">
        <v>204</v>
      </c>
      <c r="D1263" s="14">
        <v>-40.017000000000003</v>
      </c>
      <c r="E1263" s="14">
        <v>44.067</v>
      </c>
      <c r="F1263" s="14">
        <v>3645</v>
      </c>
      <c r="G1263" s="54">
        <v>302</v>
      </c>
      <c r="H1263">
        <v>73.2</v>
      </c>
      <c r="J1263">
        <f>(F1263*100*Info!$B$11)/AI1263</f>
        <v>3.2075848526617738</v>
      </c>
      <c r="K1263">
        <f>2*((F1263*100*Info!$B$11)/AI1263^2)*(AJ1263/2)</f>
        <v>0.12117713579530347</v>
      </c>
      <c r="L1263" s="26">
        <f t="shared" si="308"/>
        <v>0.59081332800000097</v>
      </c>
      <c r="M1263" s="20">
        <f t="shared" si="309"/>
        <v>20.2773975335854</v>
      </c>
      <c r="N1263" s="20">
        <f t="shared" si="310"/>
        <v>0.95286942512541206</v>
      </c>
      <c r="O1263">
        <v>0.57418400000000003</v>
      </c>
      <c r="P1263">
        <v>1.0232E-2</v>
      </c>
      <c r="S1263">
        <v>2.0800779999999999</v>
      </c>
      <c r="T1263">
        <v>6.8068000000000004E-2</v>
      </c>
      <c r="U1263">
        <v>1.5332030000000001</v>
      </c>
      <c r="V1263">
        <v>4.2847999999999997E-2</v>
      </c>
      <c r="W1263" s="37">
        <f>U1263*Info!$B$2</f>
        <v>0.73593744000000005</v>
      </c>
      <c r="X1263" s="37">
        <f>W1263*SQRT((0.5*V1263/U1263)^2+Info!$B$3^2)</f>
        <v>3.8206813169574666E-2</v>
      </c>
      <c r="Y1263" s="28">
        <f>W1263*Info!$D$2</f>
        <v>0.59610932640000003</v>
      </c>
      <c r="Z1263" s="28">
        <f>Y1263*SQRT(Info!$D$3^2+(X1263/W1263)^2)</f>
        <v>4.2966437299582688E-2</v>
      </c>
      <c r="AA1263" s="37">
        <f t="shared" si="311"/>
        <v>0</v>
      </c>
      <c r="AB1263" s="37">
        <f t="shared" si="312"/>
        <v>3.8547814835276771E-2</v>
      </c>
      <c r="AC1263" s="37">
        <f>(1-EXP(-Info!$B$6*H1263*1000))+(Info!$B$6/(Info!$B$6-Info!$B$7))*(EXP(-Info!$B$7*H1263*1000)-EXP(-Info!$B$6*H1263*1000))*(Info!$B$9-1)</f>
        <v>0.55305590070766075</v>
      </c>
      <c r="AD1263" s="37">
        <f>SQRT((Info!$B$6*EXP(-Info!$B$6*H1263*1000)+(Info!$B$6/(Info!$B$6+Info!$B$7))*(Info!$B$9-1)*(-Info!$B$7*EXP(-Info!$B$7*H1263*1000)+Info!$B$6*EXP(-Info!$B$6*H1263*1000)))^2*(0.01*H1263*1000)^2)</f>
        <v>3.6271055267843091E-3</v>
      </c>
      <c r="AE1263" s="37">
        <f t="shared" si="313"/>
        <v>0</v>
      </c>
      <c r="AF1263" s="37">
        <f t="shared" si="314"/>
        <v>1.4839686735999997</v>
      </c>
      <c r="AG1263" s="37">
        <f t="shared" si="315"/>
        <v>5.4812661769147557E-2</v>
      </c>
      <c r="AH1263" s="37">
        <f t="shared" si="316"/>
        <v>0.71341972445264068</v>
      </c>
      <c r="AI1263">
        <f>AF1263*EXP(Info!$B$6*H1263*1000)</f>
        <v>2.9037546720141525</v>
      </c>
      <c r="AJ1263">
        <f>2*SQRT((EXP(Info!$B$6*H1263)*AG1263)^2+(Info!$B$6*H1263*0.01*AI1263)^2)</f>
        <v>0.10969894496007239</v>
      </c>
      <c r="AK1263">
        <f t="shared" si="317"/>
        <v>0</v>
      </c>
      <c r="AL1263">
        <f t="shared" si="318"/>
        <v>0.10251405877293504</v>
      </c>
      <c r="AM1263"/>
      <c r="AN1263"/>
      <c r="AO1263">
        <f t="shared" si="319"/>
        <v>6.321702602539923</v>
      </c>
      <c r="AP1263">
        <f t="shared" si="320"/>
        <v>0.37449965855793393</v>
      </c>
      <c r="AQ1263">
        <f t="shared" si="307"/>
        <v>4</v>
      </c>
      <c r="AR1263">
        <v>1</v>
      </c>
      <c r="AS1263">
        <v>1</v>
      </c>
      <c r="AT1263">
        <v>0</v>
      </c>
      <c r="AU1263">
        <v>0</v>
      </c>
      <c r="AV1263">
        <v>1</v>
      </c>
      <c r="AW1263">
        <v>0</v>
      </c>
      <c r="AX1263">
        <v>1</v>
      </c>
    </row>
    <row r="1264" spans="1:58">
      <c r="A1264" t="s">
        <v>72</v>
      </c>
      <c r="B1264" s="13" t="s">
        <v>204</v>
      </c>
      <c r="D1264" s="14">
        <v>-40.017000000000003</v>
      </c>
      <c r="E1264" s="14">
        <v>44.067</v>
      </c>
      <c r="F1264" s="14">
        <v>3645</v>
      </c>
      <c r="G1264" s="54">
        <v>305</v>
      </c>
      <c r="H1264">
        <v>74.400000000000006</v>
      </c>
      <c r="J1264">
        <f>(F1264*100*Info!$B$11)/AI1264</f>
        <v>2.8734782472681273</v>
      </c>
      <c r="K1264">
        <f>2*((F1264*100*Info!$B$11)/AI1264^2)*(AJ1264/2)</f>
        <v>0.10296646902438931</v>
      </c>
      <c r="L1264" s="26">
        <f t="shared" ref="L1264:L1295" si="321">(M1264/10.7)/J1264</f>
        <v>0.64537289764486105</v>
      </c>
      <c r="M1264" s="20">
        <f t="shared" ref="M1264:M1295" si="322">((U1264/0.242530073729142))*J1264</f>
        <v>19.84277531552031</v>
      </c>
      <c r="N1264" s="20">
        <f t="shared" ref="N1264:N1295" si="323">2*M1264*SQRT((0.5*K1264/J1264)^2+(0.5*V1264/U1264)^2)</f>
        <v>0.89592227083804588</v>
      </c>
      <c r="O1264">
        <v>0.61751100000000003</v>
      </c>
      <c r="P1264">
        <v>1.1006E-2</v>
      </c>
      <c r="S1264">
        <v>2.289542</v>
      </c>
      <c r="T1264">
        <v>6.8353999999999998E-2</v>
      </c>
      <c r="U1264">
        <v>1.6747890000000001</v>
      </c>
      <c r="V1264">
        <v>4.6005999999999998E-2</v>
      </c>
      <c r="W1264" s="37">
        <f>U1264*Info!$B$2</f>
        <v>0.80389871999999996</v>
      </c>
      <c r="X1264" s="37">
        <f>W1264*SQRT((0.5*V1264/U1264)^2+Info!$B$3^2)</f>
        <v>4.1683885103450904E-2</v>
      </c>
      <c r="Y1264" s="28">
        <f>W1264*Info!$D$2</f>
        <v>0.65115796319999997</v>
      </c>
      <c r="Z1264" s="28">
        <f>Y1264*SQRT(Info!$D$3^2+(X1264/W1264)^2)</f>
        <v>4.6904379807701027E-2</v>
      </c>
      <c r="AA1264" s="37">
        <f t="shared" ref="AA1264:AA1295" si="324">IF(O1264-W1264&gt;0,O1264-W1264,0)</f>
        <v>0</v>
      </c>
      <c r="AB1264" s="37">
        <f t="shared" ref="AB1264:AB1295" si="325">SQRT((0.5*P1264)^2+X1264^2)</f>
        <v>4.2045562028800332E-2</v>
      </c>
      <c r="AC1264" s="37">
        <f>(1-EXP(-Info!$B$6*H1264*1000))+(Info!$B$6/(Info!$B$6-Info!$B$7))*(EXP(-Info!$B$7*H1264*1000)-EXP(-Info!$B$6*H1264*1000))*(Info!$B$9-1)</f>
        <v>0.55925197144680105</v>
      </c>
      <c r="AD1264" s="37">
        <f>SQRT((Info!$B$6*EXP(-Info!$B$6*H1264*1000)+(Info!$B$6/(Info!$B$6+Info!$B$7))*(Info!$B$9-1)*(-Info!$B$7*EXP(-Info!$B$7*H1264*1000)+Info!$B$6*EXP(-Info!$B$6*H1264*1000)))^2*(0.01*H1264*1000)^2)</f>
        <v>3.6447692813932572E-3</v>
      </c>
      <c r="AE1264" s="37">
        <f t="shared" ref="AE1264:AE1295" si="326">IF(AA1264&gt;0,AA1264*AC1264*SQRT((AB1264/AA1264)^2+(AD1264/AC1264)^2),AA1264*AC1264*SQRT((AD1264/AC1264)^2))</f>
        <v>0</v>
      </c>
      <c r="AF1264" s="37">
        <f t="shared" ref="AF1264:AF1295" si="327">IF((S1264-Y1264-AA1264*AC1264)&gt;0,S1264-Y1264-AA1264*AC1264,0)</f>
        <v>1.6383840368</v>
      </c>
      <c r="AG1264" s="37">
        <f t="shared" ref="AG1264:AG1295" si="328">SQRT((T1264*0.5)^2+Z1264^2+AE1264^2)</f>
        <v>5.8035232179643008E-2</v>
      </c>
      <c r="AH1264" s="37">
        <f t="shared" ref="AH1264:AH1295" si="329">AF1264/S1264</f>
        <v>0.71559466338682587</v>
      </c>
      <c r="AI1264">
        <f>AF1264*EXP(Info!$B$6*H1264*1000)</f>
        <v>3.2413815941197726</v>
      </c>
      <c r="AJ1264">
        <f>2*SQRT((EXP(Info!$B$6*H1264)*AG1264)^2+(Info!$B$6*H1264*0.01*AI1264)^2)</f>
        <v>0.11614969343319909</v>
      </c>
      <c r="AK1264">
        <f t="shared" ref="AK1264:AK1295" si="330">AA1264/0.752049334436339</f>
        <v>0</v>
      </c>
      <c r="AL1264">
        <f t="shared" ref="AL1264:AL1295" si="331">AB1264/0.752049334436339*2</f>
        <v>0.1118159676593916</v>
      </c>
      <c r="AM1264"/>
      <c r="AN1264"/>
      <c r="AO1264">
        <f t="shared" ref="AO1264:AO1295" si="332">U1264/0.242530074</f>
        <v>6.9054899970879484</v>
      </c>
      <c r="AP1264">
        <f t="shared" ref="AP1264:AP1295" si="333">O1264/U1264</f>
        <v>0.36870973000180918</v>
      </c>
      <c r="AQ1264">
        <f t="shared" si="307"/>
        <v>4</v>
      </c>
      <c r="AR1264">
        <v>1</v>
      </c>
      <c r="AS1264">
        <v>1</v>
      </c>
      <c r="AT1264">
        <v>0</v>
      </c>
      <c r="AU1264">
        <v>0</v>
      </c>
      <c r="AV1264">
        <v>1</v>
      </c>
      <c r="AW1264">
        <v>0</v>
      </c>
      <c r="AX1264">
        <v>1</v>
      </c>
      <c r="AY1264"/>
      <c r="AZ1264"/>
      <c r="BB1264"/>
      <c r="BC1264"/>
      <c r="BD1264"/>
      <c r="BE1264"/>
      <c r="BF1264"/>
    </row>
    <row r="1265" spans="1:58">
      <c r="A1265" t="s">
        <v>72</v>
      </c>
      <c r="B1265" s="13" t="s">
        <v>204</v>
      </c>
      <c r="D1265" s="14">
        <v>-40.017000000000003</v>
      </c>
      <c r="E1265" s="14">
        <v>44.067</v>
      </c>
      <c r="F1265" s="14">
        <v>3645</v>
      </c>
      <c r="G1265" s="54">
        <v>305</v>
      </c>
      <c r="H1265">
        <v>74.400000000000006</v>
      </c>
      <c r="J1265">
        <f>(F1265*100*Info!$B$11)/AI1265</f>
        <v>3.1476473604063826</v>
      </c>
      <c r="K1265">
        <f>2*((F1265*100*Info!$B$11)/AI1265^2)*(AJ1265/2)</f>
        <v>0.12352566400621105</v>
      </c>
      <c r="L1265" s="26">
        <f t="shared" si="321"/>
        <v>0.66991981009345913</v>
      </c>
      <c r="M1265" s="20">
        <f t="shared" si="322"/>
        <v>22.56278314459345</v>
      </c>
      <c r="N1265" s="20">
        <f t="shared" si="323"/>
        <v>1.0778640783711786</v>
      </c>
      <c r="O1265">
        <v>0.60917500000000002</v>
      </c>
      <c r="P1265">
        <v>1.0855999999999999E-2</v>
      </c>
      <c r="S1265">
        <v>2.1716009999999999</v>
      </c>
      <c r="T1265">
        <v>6.3166E-2</v>
      </c>
      <c r="U1265">
        <v>1.7384900000000001</v>
      </c>
      <c r="V1265">
        <v>4.7357999999999997E-2</v>
      </c>
      <c r="W1265" s="37">
        <f>U1265*Info!$B$2</f>
        <v>0.83447519999999997</v>
      </c>
      <c r="X1265" s="37">
        <f>W1265*SQRT((0.5*V1265/U1265)^2+Info!$B$3^2)</f>
        <v>4.3244147418858896E-2</v>
      </c>
      <c r="Y1265" s="28">
        <f>W1265*Info!$D$2</f>
        <v>0.67592491200000004</v>
      </c>
      <c r="Z1265" s="28">
        <f>Y1265*SQRT(Info!$D$3^2+(X1265/W1265)^2)</f>
        <v>4.8673711034701507E-2</v>
      </c>
      <c r="AA1265" s="37">
        <f t="shared" si="324"/>
        <v>0</v>
      </c>
      <c r="AB1265" s="37">
        <f t="shared" si="325"/>
        <v>4.3583477029534953E-2</v>
      </c>
      <c r="AC1265" s="37">
        <f>(1-EXP(-Info!$B$6*H1265*1000))+(Info!$B$6/(Info!$B$6-Info!$B$7))*(EXP(-Info!$B$7*H1265*1000)-EXP(-Info!$B$6*H1265*1000))*(Info!$B$9-1)</f>
        <v>0.55925197144680105</v>
      </c>
      <c r="AD1265" s="37">
        <f>SQRT((Info!$B$6*EXP(-Info!$B$6*H1265*1000)+(Info!$B$6/(Info!$B$6+Info!$B$7))*(Info!$B$9-1)*(-Info!$B$7*EXP(-Info!$B$7*H1265*1000)+Info!$B$6*EXP(-Info!$B$6*H1265*1000)))^2*(0.01*H1265*1000)^2)</f>
        <v>3.6447692813932572E-3</v>
      </c>
      <c r="AE1265" s="37">
        <f t="shared" si="326"/>
        <v>0</v>
      </c>
      <c r="AF1265" s="37">
        <f t="shared" si="327"/>
        <v>1.4956760879999997</v>
      </c>
      <c r="AG1265" s="37">
        <f t="shared" si="328"/>
        <v>5.8022547642184959E-2</v>
      </c>
      <c r="AH1265" s="37">
        <f t="shared" si="329"/>
        <v>0.68874350674916796</v>
      </c>
      <c r="AI1265">
        <f>AF1265*EXP(Info!$B$6*H1265*1000)</f>
        <v>2.9590479603776032</v>
      </c>
      <c r="AJ1265">
        <f>2*SQRT((EXP(Info!$B$6*H1265)*AG1265)^2+(Info!$B$6*H1265*0.01*AI1265)^2)</f>
        <v>0.1161243056416196</v>
      </c>
      <c r="AK1265">
        <f t="shared" si="330"/>
        <v>0</v>
      </c>
      <c r="AL1265">
        <f t="shared" si="331"/>
        <v>0.11590589881234525</v>
      </c>
      <c r="AM1265"/>
      <c r="AN1265"/>
      <c r="AO1265">
        <f t="shared" si="332"/>
        <v>7.1681419599946192</v>
      </c>
      <c r="AP1265">
        <f t="shared" si="333"/>
        <v>0.35040466151660349</v>
      </c>
      <c r="AQ1265">
        <f t="shared" si="307"/>
        <v>4</v>
      </c>
      <c r="AR1265">
        <v>1</v>
      </c>
      <c r="AS1265">
        <v>1</v>
      </c>
      <c r="AT1265">
        <v>0</v>
      </c>
      <c r="AU1265">
        <v>0</v>
      </c>
      <c r="AV1265">
        <v>1</v>
      </c>
      <c r="AW1265">
        <v>0</v>
      </c>
      <c r="AX1265">
        <v>1</v>
      </c>
    </row>
    <row r="1266" spans="1:58">
      <c r="A1266" t="s">
        <v>72</v>
      </c>
      <c r="B1266" s="13" t="s">
        <v>204</v>
      </c>
      <c r="D1266" s="14">
        <v>-40.017000000000003</v>
      </c>
      <c r="E1266" s="14">
        <v>44.067</v>
      </c>
      <c r="F1266" s="14">
        <v>3645</v>
      </c>
      <c r="G1266" s="54">
        <v>305</v>
      </c>
      <c r="H1266">
        <v>74.400000000000006</v>
      </c>
      <c r="J1266">
        <f>(F1266*100*Info!$B$11)/AI1266</f>
        <v>3.0782988167481427</v>
      </c>
      <c r="K1266">
        <f>2*((F1266*100*Info!$B$11)/AI1266^2)*(AJ1266/2)</f>
        <v>0.11646344707851423</v>
      </c>
      <c r="L1266" s="26">
        <f t="shared" si="321"/>
        <v>0.65766774056074884</v>
      </c>
      <c r="M1266" s="20">
        <f t="shared" si="322"/>
        <v>21.66212675512288</v>
      </c>
      <c r="N1266" s="20">
        <f t="shared" si="323"/>
        <v>1.0115825503348459</v>
      </c>
      <c r="O1266">
        <v>0.60629900000000003</v>
      </c>
      <c r="P1266">
        <v>1.0808E-2</v>
      </c>
      <c r="S1266">
        <v>2.1929340000000002</v>
      </c>
      <c r="T1266">
        <v>6.2850000000000003E-2</v>
      </c>
      <c r="U1266">
        <v>1.7066950000000001</v>
      </c>
      <c r="V1266">
        <v>4.6718999999999997E-2</v>
      </c>
      <c r="W1266" s="37">
        <f>U1266*Info!$B$2</f>
        <v>0.81921359999999999</v>
      </c>
      <c r="X1266" s="37">
        <f>W1266*SQRT((0.5*V1266/U1266)^2+Info!$B$3^2)</f>
        <v>4.2467620698786512E-2</v>
      </c>
      <c r="Y1266" s="28">
        <f>W1266*Info!$D$2</f>
        <v>0.66356301600000001</v>
      </c>
      <c r="Z1266" s="28">
        <f>Y1266*SQRT(Info!$D$3^2+(X1266/W1266)^2)</f>
        <v>4.7791895320395267E-2</v>
      </c>
      <c r="AA1266" s="37">
        <f t="shared" si="324"/>
        <v>0</v>
      </c>
      <c r="AB1266" s="37">
        <f t="shared" si="325"/>
        <v>4.2810069187236788E-2</v>
      </c>
      <c r="AC1266" s="37">
        <f>(1-EXP(-Info!$B$6*H1266*1000))+(Info!$B$6/(Info!$B$6-Info!$B$7))*(EXP(-Info!$B$7*H1266*1000)-EXP(-Info!$B$6*H1266*1000))*(Info!$B$9-1)</f>
        <v>0.55925197144680105</v>
      </c>
      <c r="AD1266" s="37">
        <f>SQRT((Info!$B$6*EXP(-Info!$B$6*H1266*1000)+(Info!$B$6/(Info!$B$6+Info!$B$7))*(Info!$B$9-1)*(-Info!$B$7*EXP(-Info!$B$7*H1266*1000)+Info!$B$6*EXP(-Info!$B$6*H1266*1000)))^2*(0.01*H1266*1000)^2)</f>
        <v>3.6447692813932572E-3</v>
      </c>
      <c r="AE1266" s="37">
        <f t="shared" si="326"/>
        <v>0</v>
      </c>
      <c r="AF1266" s="37">
        <f t="shared" si="327"/>
        <v>1.5293709840000003</v>
      </c>
      <c r="AG1266" s="37">
        <f t="shared" si="328"/>
        <v>5.7197866073094183E-2</v>
      </c>
      <c r="AH1266" s="37">
        <f t="shared" si="329"/>
        <v>0.69740857864395378</v>
      </c>
      <c r="AI1266">
        <f>AF1266*EXP(Info!$B$6*H1266*1000)</f>
        <v>3.025709996418616</v>
      </c>
      <c r="AJ1266">
        <f>2*SQRT((EXP(Info!$B$6*H1266)*AG1266)^2+(Info!$B$6*H1266*0.01*AI1266)^2)</f>
        <v>0.11447381720241294</v>
      </c>
      <c r="AK1266">
        <f t="shared" si="330"/>
        <v>0</v>
      </c>
      <c r="AL1266">
        <f t="shared" si="331"/>
        <v>0.11384909799653752</v>
      </c>
      <c r="AM1266"/>
      <c r="AN1266"/>
      <c r="AO1266">
        <f t="shared" si="332"/>
        <v>7.0370448161410284</v>
      </c>
      <c r="AP1266">
        <f t="shared" si="333"/>
        <v>0.35524742265020992</v>
      </c>
      <c r="AQ1266">
        <f t="shared" si="307"/>
        <v>4</v>
      </c>
      <c r="AR1266">
        <v>1</v>
      </c>
      <c r="AS1266">
        <v>1</v>
      </c>
      <c r="AT1266">
        <v>0</v>
      </c>
      <c r="AU1266">
        <v>0</v>
      </c>
      <c r="AV1266">
        <v>1</v>
      </c>
      <c r="AW1266">
        <v>0</v>
      </c>
      <c r="AX1266">
        <v>1</v>
      </c>
    </row>
    <row r="1267" spans="1:58">
      <c r="A1267" t="s">
        <v>72</v>
      </c>
      <c r="B1267" s="13" t="s">
        <v>204</v>
      </c>
      <c r="D1267" s="14">
        <v>-40.017000000000003</v>
      </c>
      <c r="E1267" s="14">
        <v>44.067</v>
      </c>
      <c r="F1267" s="14">
        <v>3645</v>
      </c>
      <c r="G1267" s="54">
        <v>305</v>
      </c>
      <c r="H1267">
        <v>74.400000000000006</v>
      </c>
      <c r="J1267">
        <f>(F1267*100*Info!$B$11)/AI1267</f>
        <v>3.1139669284718972</v>
      </c>
      <c r="K1267">
        <f>2*((F1267*100*Info!$B$11)/AI1267^2)*(AJ1267/2)</f>
        <v>0.11807182678197202</v>
      </c>
      <c r="L1267" s="26">
        <f t="shared" si="321"/>
        <v>0.67188507364486094</v>
      </c>
      <c r="M1267" s="20">
        <f t="shared" si="322"/>
        <v>22.386838519984821</v>
      </c>
      <c r="N1267" s="20">
        <f t="shared" si="323"/>
        <v>1.0120449940489122</v>
      </c>
      <c r="O1267">
        <v>0.64107199999999998</v>
      </c>
      <c r="P1267">
        <v>1.0499E-2</v>
      </c>
      <c r="S1267">
        <v>2.1897609999999998</v>
      </c>
      <c r="T1267">
        <v>5.8094E-2</v>
      </c>
      <c r="U1267">
        <v>1.74359</v>
      </c>
      <c r="V1267">
        <v>4.2922000000000002E-2</v>
      </c>
      <c r="W1267" s="37">
        <f>U1267*Info!$B$2</f>
        <v>0.83692319999999998</v>
      </c>
      <c r="X1267" s="37">
        <f>W1267*SQRT((0.5*V1267/U1267)^2+Info!$B$3^2)</f>
        <v>4.3095446121185481E-2</v>
      </c>
      <c r="Y1267" s="28">
        <f>W1267*Info!$D$2</f>
        <v>0.67790779200000006</v>
      </c>
      <c r="Z1267" s="28">
        <f>Y1267*SQRT(Info!$D$3^2+(X1267/W1267)^2)</f>
        <v>4.8656118036597737E-2</v>
      </c>
      <c r="AA1267" s="37">
        <f t="shared" si="324"/>
        <v>0</v>
      </c>
      <c r="AB1267" s="37">
        <f t="shared" si="325"/>
        <v>4.3413992290896271E-2</v>
      </c>
      <c r="AC1267" s="37">
        <f>(1-EXP(-Info!$B$6*H1267*1000))+(Info!$B$6/(Info!$B$6-Info!$B$7))*(EXP(-Info!$B$7*H1267*1000)-EXP(-Info!$B$6*H1267*1000))*(Info!$B$9-1)</f>
        <v>0.55925197144680105</v>
      </c>
      <c r="AD1267" s="37">
        <f>SQRT((Info!$B$6*EXP(-Info!$B$6*H1267*1000)+(Info!$B$6/(Info!$B$6+Info!$B$7))*(Info!$B$9-1)*(-Info!$B$7*EXP(-Info!$B$7*H1267*1000)+Info!$B$6*EXP(-Info!$B$6*H1267*1000)))^2*(0.01*H1267*1000)^2)</f>
        <v>3.6447692813932572E-3</v>
      </c>
      <c r="AE1267" s="37">
        <f t="shared" si="326"/>
        <v>0</v>
      </c>
      <c r="AF1267" s="37">
        <f t="shared" si="327"/>
        <v>1.5118532079999998</v>
      </c>
      <c r="AG1267" s="37">
        <f t="shared" si="328"/>
        <v>5.6666974785948579E-2</v>
      </c>
      <c r="AH1267" s="37">
        <f t="shared" si="329"/>
        <v>0.69041927772026257</v>
      </c>
      <c r="AI1267">
        <f>AF1267*EXP(Info!$B$6*H1267*1000)</f>
        <v>2.9910528004127164</v>
      </c>
      <c r="AJ1267">
        <f>2*SQRT((EXP(Info!$B$6*H1267)*AG1267)^2+(Info!$B$6*H1267*0.01*AI1267)^2)</f>
        <v>0.11341130983666764</v>
      </c>
      <c r="AK1267">
        <f t="shared" si="330"/>
        <v>0</v>
      </c>
      <c r="AL1267">
        <f t="shared" si="331"/>
        <v>0.11545517109840954</v>
      </c>
      <c r="AM1267"/>
      <c r="AN1267"/>
      <c r="AO1267">
        <f t="shared" si="332"/>
        <v>7.1891702799711341</v>
      </c>
      <c r="AP1267">
        <f t="shared" si="333"/>
        <v>0.36767359298917751</v>
      </c>
      <c r="AQ1267">
        <f t="shared" si="307"/>
        <v>4</v>
      </c>
      <c r="AR1267">
        <v>1</v>
      </c>
      <c r="AS1267">
        <v>1</v>
      </c>
      <c r="AT1267">
        <v>0</v>
      </c>
      <c r="AU1267">
        <v>0</v>
      </c>
      <c r="AV1267">
        <v>1</v>
      </c>
      <c r="AW1267">
        <v>0</v>
      </c>
      <c r="AX1267">
        <v>1</v>
      </c>
    </row>
    <row r="1268" spans="1:58">
      <c r="A1268" t="s">
        <v>72</v>
      </c>
      <c r="B1268" s="13" t="s">
        <v>204</v>
      </c>
      <c r="D1268" s="14">
        <v>-40.017000000000003</v>
      </c>
      <c r="E1268" s="14">
        <v>44.067</v>
      </c>
      <c r="F1268" s="14">
        <v>3645</v>
      </c>
      <c r="G1268" s="54">
        <v>307</v>
      </c>
      <c r="H1268">
        <v>75.2</v>
      </c>
      <c r="J1268">
        <f>(F1268*100*Info!$B$11)/AI1268</f>
        <v>3.086164420793978</v>
      </c>
      <c r="K1268">
        <f>2*((F1268*100*Info!$B$11)/AI1268^2)*(AJ1268/2)</f>
        <v>0.11654433191648461</v>
      </c>
      <c r="L1268" s="26">
        <f t="shared" si="321"/>
        <v>0.65787929540187029</v>
      </c>
      <c r="M1268" s="20">
        <f t="shared" si="322"/>
        <v>21.724463318715017</v>
      </c>
      <c r="N1268" s="20">
        <f t="shared" si="323"/>
        <v>1.0107767732083146</v>
      </c>
      <c r="O1268">
        <v>0.62755499999999997</v>
      </c>
      <c r="P1268">
        <v>1.1185E-2</v>
      </c>
      <c r="S1268">
        <v>2.178099</v>
      </c>
      <c r="T1268">
        <v>6.1918000000000001E-2</v>
      </c>
      <c r="U1268">
        <v>1.707244</v>
      </c>
      <c r="V1268">
        <v>4.6400999999999998E-2</v>
      </c>
      <c r="W1268" s="37">
        <f>U1268*Info!$B$2</f>
        <v>0.81947711999999995</v>
      </c>
      <c r="X1268" s="37">
        <f>W1268*SQRT((0.5*V1268/U1268)^2+Info!$B$3^2)</f>
        <v>4.2460248666798178E-2</v>
      </c>
      <c r="Y1268" s="28">
        <f>W1268*Info!$D$2</f>
        <v>0.66377646720000005</v>
      </c>
      <c r="Z1268" s="28">
        <f>Y1268*SQRT(Info!$D$3^2+(X1268/W1268)^2)</f>
        <v>4.7795007956314473E-2</v>
      </c>
      <c r="AA1268" s="37">
        <f t="shared" si="324"/>
        <v>0</v>
      </c>
      <c r="AB1268" s="37">
        <f t="shared" si="325"/>
        <v>4.2826963155193909E-2</v>
      </c>
      <c r="AC1268" s="37">
        <f>(1-EXP(-Info!$B$6*H1268*1000))+(Info!$B$6/(Info!$B$6-Info!$B$7))*(EXP(-Info!$B$7*H1268*1000)-EXP(-Info!$B$6*H1268*1000))*(Info!$B$9-1)</f>
        <v>0.56334251191638618</v>
      </c>
      <c r="AD1268" s="37">
        <f>SQRT((Info!$B$6*EXP(-Info!$B$6*H1268*1000)+(Info!$B$6/(Info!$B$6+Info!$B$7))*(Info!$B$9-1)*(-Info!$B$7*EXP(-Info!$B$7*H1268*1000)+Info!$B$6*EXP(-Info!$B$6*H1268*1000)))^2*(0.01*H1268*1000)^2)</f>
        <v>3.6560560043701279E-3</v>
      </c>
      <c r="AE1268" s="37">
        <f t="shared" si="326"/>
        <v>0</v>
      </c>
      <c r="AF1268" s="37">
        <f t="shared" si="327"/>
        <v>1.5143225328000001</v>
      </c>
      <c r="AG1268" s="37">
        <f t="shared" si="328"/>
        <v>5.6945785327310781E-2</v>
      </c>
      <c r="AH1268" s="37">
        <f t="shared" si="329"/>
        <v>0.69524963410754059</v>
      </c>
      <c r="AI1268">
        <f>AF1268*EXP(Info!$B$6*H1268*1000)</f>
        <v>3.017998470542353</v>
      </c>
      <c r="AJ1268">
        <f>2*SQRT((EXP(Info!$B$6*H1268)*AG1268)^2+(Info!$B$6*H1268*0.01*AI1268)^2)</f>
        <v>0.11397014789764218</v>
      </c>
      <c r="AK1268">
        <f t="shared" si="330"/>
        <v>0</v>
      </c>
      <c r="AL1268">
        <f t="shared" si="331"/>
        <v>0.11389402581492268</v>
      </c>
      <c r="AM1268"/>
      <c r="AN1268"/>
      <c r="AO1268">
        <f t="shared" si="332"/>
        <v>7.0393084529385002</v>
      </c>
      <c r="AP1268">
        <f t="shared" si="333"/>
        <v>0.36758366115212587</v>
      </c>
      <c r="AQ1268">
        <f t="shared" si="307"/>
        <v>4</v>
      </c>
      <c r="AR1268">
        <v>1</v>
      </c>
      <c r="AS1268">
        <v>1</v>
      </c>
      <c r="AT1268">
        <v>0</v>
      </c>
      <c r="AU1268">
        <v>0</v>
      </c>
      <c r="AV1268">
        <v>1</v>
      </c>
      <c r="AW1268">
        <v>0</v>
      </c>
      <c r="AX1268">
        <v>1</v>
      </c>
      <c r="AY1268"/>
      <c r="AZ1268" s="15"/>
      <c r="BB1268"/>
      <c r="BC1268"/>
      <c r="BD1268"/>
      <c r="BE1268"/>
      <c r="BF1268"/>
    </row>
    <row r="1269" spans="1:58">
      <c r="A1269" t="s">
        <v>72</v>
      </c>
      <c r="B1269" s="13" t="s">
        <v>204</v>
      </c>
      <c r="D1269" s="14">
        <v>-40.017000000000003</v>
      </c>
      <c r="E1269" s="14">
        <v>44.067</v>
      </c>
      <c r="F1269" s="14">
        <v>3645</v>
      </c>
      <c r="G1269" s="54">
        <v>310</v>
      </c>
      <c r="H1269">
        <v>76.400000000000006</v>
      </c>
      <c r="J1269">
        <f>(F1269*100*Info!$B$11)/AI1269</f>
        <v>3.0312713958229409</v>
      </c>
      <c r="K1269">
        <f>2*((F1269*100*Info!$B$11)/AI1269^2)*(AJ1269/2)</f>
        <v>0.11913742547096391</v>
      </c>
      <c r="L1269" s="26">
        <f t="shared" si="321"/>
        <v>0.62088455775701046</v>
      </c>
      <c r="M1269" s="20">
        <f t="shared" si="322"/>
        <v>20.138144720395925</v>
      </c>
      <c r="N1269" s="20">
        <f t="shared" si="323"/>
        <v>0.98226600132873076</v>
      </c>
      <c r="O1269">
        <v>0.62116099999999996</v>
      </c>
      <c r="P1269">
        <v>1.107E-2</v>
      </c>
      <c r="S1269">
        <v>2.151322</v>
      </c>
      <c r="T1269">
        <v>7.9920000000000005E-2</v>
      </c>
      <c r="U1269">
        <v>1.61124</v>
      </c>
      <c r="V1269">
        <v>4.6543000000000001E-2</v>
      </c>
      <c r="W1269" s="37">
        <f>U1269*Info!$B$2</f>
        <v>0.77339519999999995</v>
      </c>
      <c r="X1269" s="37">
        <f>W1269*SQRT((0.5*V1269/U1269)^2+Info!$B$3^2)</f>
        <v>4.0250793623977155E-2</v>
      </c>
      <c r="Y1269" s="28">
        <f>W1269*Info!$D$2</f>
        <v>0.626450112</v>
      </c>
      <c r="Z1269" s="28">
        <f>Y1269*SQRT(Info!$D$3^2+(X1269/W1269)^2)</f>
        <v>4.5211329109073176E-2</v>
      </c>
      <c r="AA1269" s="37">
        <f t="shared" si="324"/>
        <v>0</v>
      </c>
      <c r="AB1269" s="37">
        <f t="shared" si="325"/>
        <v>4.0629578048018172E-2</v>
      </c>
      <c r="AC1269" s="37">
        <f>(1-EXP(-Info!$B$6*H1269*1000))+(Info!$B$6/(Info!$B$6-Info!$B$7))*(EXP(-Info!$B$7*H1269*1000)-EXP(-Info!$B$6*H1269*1000))*(Info!$B$9-1)</f>
        <v>0.56941866022920573</v>
      </c>
      <c r="AD1269" s="37">
        <f>SQRT((Info!$B$6*EXP(-Info!$B$6*H1269*1000)+(Info!$B$6/(Info!$B$6+Info!$B$7))*(Info!$B$9-1)*(-Info!$B$7*EXP(-Info!$B$7*H1269*1000)+Info!$B$6*EXP(-Info!$B$6*H1269*1000)))^2*(0.01*H1269*1000)^2)</f>
        <v>3.6722651417759071E-3</v>
      </c>
      <c r="AE1269" s="37">
        <f t="shared" si="326"/>
        <v>0</v>
      </c>
      <c r="AF1269" s="37">
        <f t="shared" si="327"/>
        <v>1.5248718879999998</v>
      </c>
      <c r="AG1269" s="37">
        <f t="shared" si="328"/>
        <v>6.0339587998335942E-2</v>
      </c>
      <c r="AH1269" s="37">
        <f t="shared" si="329"/>
        <v>0.70880690477762043</v>
      </c>
      <c r="AI1269">
        <f>AF1269*EXP(Info!$B$6*H1269*1000)</f>
        <v>3.0726511372861891</v>
      </c>
      <c r="AJ1269">
        <f>2*SQRT((EXP(Info!$B$6*H1269)*AG1269)^2+(Info!$B$6*H1269*0.01*AI1269)^2)</f>
        <v>0.12076376479227272</v>
      </c>
      <c r="AK1269">
        <f t="shared" si="330"/>
        <v>0</v>
      </c>
      <c r="AL1269">
        <f t="shared" si="331"/>
        <v>0.10805029986089952</v>
      </c>
      <c r="AM1269"/>
      <c r="AN1269"/>
      <c r="AO1269">
        <f t="shared" si="332"/>
        <v>6.6434647605805779</v>
      </c>
      <c r="AP1269">
        <f t="shared" si="333"/>
        <v>0.38551736550731114</v>
      </c>
      <c r="AQ1269">
        <f t="shared" si="307"/>
        <v>4</v>
      </c>
      <c r="AR1269">
        <v>1</v>
      </c>
      <c r="AS1269">
        <v>1</v>
      </c>
      <c r="AT1269">
        <v>0</v>
      </c>
      <c r="AU1269">
        <v>0</v>
      </c>
      <c r="AV1269">
        <v>1</v>
      </c>
      <c r="AW1269">
        <v>0</v>
      </c>
      <c r="AX1269">
        <v>1</v>
      </c>
    </row>
    <row r="1270" spans="1:58">
      <c r="A1270" t="s">
        <v>72</v>
      </c>
      <c r="B1270" s="13" t="s">
        <v>204</v>
      </c>
      <c r="D1270" s="14">
        <v>-40.017000000000003</v>
      </c>
      <c r="E1270" s="14">
        <v>44.067</v>
      </c>
      <c r="F1270" s="14">
        <v>3645</v>
      </c>
      <c r="G1270" s="54">
        <v>315</v>
      </c>
      <c r="H1270">
        <v>77.900000000000006</v>
      </c>
      <c r="J1270">
        <f>(F1270*100*Info!$B$11)/AI1270</f>
        <v>3.0384910140125183</v>
      </c>
      <c r="K1270">
        <f>2*((F1270*100*Info!$B$11)/AI1270^2)*(AJ1270/2)</f>
        <v>0.12417617977839156</v>
      </c>
      <c r="L1270" s="26">
        <f t="shared" si="321"/>
        <v>0.63676118983177676</v>
      </c>
      <c r="M1270" s="20">
        <f t="shared" si="322"/>
        <v>20.702286741120773</v>
      </c>
      <c r="N1270" s="20">
        <f t="shared" si="323"/>
        <v>1.1017883994346263</v>
      </c>
      <c r="O1270">
        <v>0.64857200000000004</v>
      </c>
      <c r="P1270">
        <v>1.1558000000000001E-2</v>
      </c>
      <c r="S1270">
        <v>2.142935</v>
      </c>
      <c r="T1270">
        <v>8.3282999999999996E-2</v>
      </c>
      <c r="U1270">
        <v>1.652441</v>
      </c>
      <c r="V1270">
        <v>5.6335000000000003E-2</v>
      </c>
      <c r="W1270" s="37">
        <f>U1270*Info!$B$2</f>
        <v>0.79317168000000005</v>
      </c>
      <c r="X1270" s="37">
        <f>W1270*SQRT((0.5*V1270/U1270)^2+Info!$B$3^2)</f>
        <v>4.1899934379961222E-2</v>
      </c>
      <c r="Y1270" s="28">
        <f>W1270*Info!$D$2</f>
        <v>0.6424690608000001</v>
      </c>
      <c r="Z1270" s="28">
        <f>Y1270*SQRT(Info!$D$3^2+(X1270/W1270)^2)</f>
        <v>4.6730807272598519E-2</v>
      </c>
      <c r="AA1270" s="37">
        <f t="shared" si="324"/>
        <v>0</v>
      </c>
      <c r="AB1270" s="37">
        <f t="shared" si="325"/>
        <v>4.229658782981266E-2</v>
      </c>
      <c r="AC1270" s="37">
        <f>(1-EXP(-Info!$B$6*H1270*1000))+(Info!$B$6/(Info!$B$6-Info!$B$7))*(EXP(-Info!$B$7*H1270*1000)-EXP(-Info!$B$6*H1270*1000))*(Info!$B$9-1)</f>
        <v>0.57691425652016881</v>
      </c>
      <c r="AD1270" s="37">
        <f>SQRT((Info!$B$6*EXP(-Info!$B$6*H1270*1000)+(Info!$B$6/(Info!$B$6+Info!$B$7))*(Info!$B$9-1)*(-Info!$B$7*EXP(-Info!$B$7*H1270*1000)+Info!$B$6*EXP(-Info!$B$6*H1270*1000)))^2*(0.01*H1270*1000)^2)</f>
        <v>3.6913330872308538E-3</v>
      </c>
      <c r="AE1270" s="37">
        <f t="shared" si="326"/>
        <v>0</v>
      </c>
      <c r="AF1270" s="37">
        <f t="shared" si="327"/>
        <v>1.5004659391999999</v>
      </c>
      <c r="AG1270" s="37">
        <f t="shared" si="328"/>
        <v>6.2592194965496672E-2</v>
      </c>
      <c r="AH1270" s="37">
        <f t="shared" si="329"/>
        <v>0.70019199798407317</v>
      </c>
      <c r="AI1270">
        <f>AF1270*EXP(Info!$B$6*H1270*1000)</f>
        <v>3.0653503528051176</v>
      </c>
      <c r="AJ1270">
        <f>2*SQRT((EXP(Info!$B$6*H1270)*AG1270)^2+(Info!$B$6*H1270*0.01*AI1270)^2)</f>
        <v>0.12527385953694845</v>
      </c>
      <c r="AK1270">
        <f t="shared" si="330"/>
        <v>0</v>
      </c>
      <c r="AL1270">
        <f t="shared" si="331"/>
        <v>0.11248354567460378</v>
      </c>
      <c r="AM1270"/>
      <c r="AN1270"/>
      <c r="AO1270">
        <f t="shared" si="332"/>
        <v>6.8133447235908564</v>
      </c>
      <c r="AP1270">
        <f t="shared" si="333"/>
        <v>0.39249328720359761</v>
      </c>
      <c r="AQ1270">
        <f t="shared" si="307"/>
        <v>4</v>
      </c>
      <c r="AR1270">
        <v>1</v>
      </c>
      <c r="AS1270">
        <v>1</v>
      </c>
      <c r="AT1270">
        <v>0</v>
      </c>
      <c r="AU1270">
        <v>0</v>
      </c>
      <c r="AV1270">
        <v>1</v>
      </c>
      <c r="AW1270">
        <v>0</v>
      </c>
      <c r="AX1270">
        <v>1</v>
      </c>
    </row>
    <row r="1271" spans="1:58">
      <c r="A1271" t="s">
        <v>72</v>
      </c>
      <c r="B1271" s="13" t="s">
        <v>204</v>
      </c>
      <c r="D1271" s="14">
        <v>-40.017000000000003</v>
      </c>
      <c r="E1271" s="14">
        <v>44.067</v>
      </c>
      <c r="F1271" s="14">
        <v>3645</v>
      </c>
      <c r="G1271" s="54">
        <v>320</v>
      </c>
      <c r="H1271">
        <v>79.400000000000006</v>
      </c>
      <c r="J1271">
        <f>(F1271*100*Info!$B$11)/AI1271</f>
        <v>2.8622626599616612</v>
      </c>
      <c r="K1271">
        <f>2*((F1271*100*Info!$B$11)/AI1271^2)*(AJ1271/2)</f>
        <v>8.4671442514297576E-2</v>
      </c>
      <c r="L1271" s="26">
        <f t="shared" si="321"/>
        <v>0.47717061442990732</v>
      </c>
      <c r="M1271" s="20">
        <f t="shared" si="322"/>
        <v>14.613927663616447</v>
      </c>
      <c r="N1271" s="20">
        <f t="shared" si="323"/>
        <v>0.6007485675276073</v>
      </c>
      <c r="O1271">
        <v>0.47260600000000003</v>
      </c>
      <c r="P1271">
        <v>8.4220000000000007E-3</v>
      </c>
      <c r="S1271">
        <v>2.0525359999999999</v>
      </c>
      <c r="T1271">
        <v>6.6545000000000007E-2</v>
      </c>
      <c r="U1271">
        <v>1.2382919999999999</v>
      </c>
      <c r="V1271">
        <v>3.5346000000000002E-2</v>
      </c>
      <c r="W1271" s="37">
        <f>U1271*Info!$B$2</f>
        <v>0.59438015999999994</v>
      </c>
      <c r="X1271" s="37">
        <f>W1271*SQRT((0.5*V1271/U1271)^2+Info!$B$3^2)</f>
        <v>3.0906009191509404E-2</v>
      </c>
      <c r="Y1271" s="28">
        <f>W1271*Info!$D$2</f>
        <v>0.48144792959999999</v>
      </c>
      <c r="Z1271" s="28">
        <f>Y1271*SQRT(Info!$D$3^2+(X1271/W1271)^2)</f>
        <v>3.4730027232213433E-2</v>
      </c>
      <c r="AA1271" s="37">
        <f t="shared" si="324"/>
        <v>0</v>
      </c>
      <c r="AB1271" s="37">
        <f t="shared" si="325"/>
        <v>3.1191568173877755E-2</v>
      </c>
      <c r="AC1271" s="37">
        <f>(1-EXP(-Info!$B$6*H1271*1000))+(Info!$B$6/(Info!$B$6-Info!$B$7))*(EXP(-Info!$B$7*H1271*1000)-EXP(-Info!$B$6*H1271*1000))*(Info!$B$9-1)</f>
        <v>0.58430063650074948</v>
      </c>
      <c r="AD1271" s="37">
        <f>SQRT((Info!$B$6*EXP(-Info!$B$6*H1271*1000)+(Info!$B$6/(Info!$B$6+Info!$B$7))*(Info!$B$9-1)*(-Info!$B$7*EXP(-Info!$B$7*H1271*1000)+Info!$B$6*EXP(-Info!$B$6*H1271*1000)))^2*(0.01*H1271*1000)^2)</f>
        <v>3.7091052722863001E-3</v>
      </c>
      <c r="AE1271" s="37">
        <f t="shared" si="326"/>
        <v>0</v>
      </c>
      <c r="AF1271" s="37">
        <f t="shared" si="327"/>
        <v>1.5710880703999999</v>
      </c>
      <c r="AG1271" s="37">
        <f t="shared" si="328"/>
        <v>4.8096091814203441E-2</v>
      </c>
      <c r="AH1271" s="37">
        <f t="shared" si="329"/>
        <v>0.76543752236257967</v>
      </c>
      <c r="AI1271">
        <f>AF1271*EXP(Info!$B$6*H1271*1000)</f>
        <v>3.254082733945602</v>
      </c>
      <c r="AJ1271">
        <f>2*SQRT((EXP(Info!$B$6*H1271)*AG1271)^2+(Info!$B$6*H1271*0.01*AI1271)^2)</f>
        <v>9.6262262369636586E-2</v>
      </c>
      <c r="AK1271">
        <f t="shared" si="330"/>
        <v>0</v>
      </c>
      <c r="AL1271">
        <f t="shared" si="331"/>
        <v>8.2950856401610498E-2</v>
      </c>
      <c r="AM1271"/>
      <c r="AN1271"/>
      <c r="AO1271">
        <f t="shared" si="332"/>
        <v>5.1057255686979248</v>
      </c>
      <c r="AP1271">
        <f t="shared" si="333"/>
        <v>0.38165957625503522</v>
      </c>
      <c r="AQ1271">
        <f t="shared" si="307"/>
        <v>4</v>
      </c>
      <c r="AR1271">
        <v>1</v>
      </c>
      <c r="AS1271">
        <v>1</v>
      </c>
      <c r="AT1271">
        <v>0</v>
      </c>
      <c r="AU1271">
        <v>0</v>
      </c>
      <c r="AV1271">
        <v>1</v>
      </c>
      <c r="AW1271">
        <v>0</v>
      </c>
      <c r="AX1271">
        <v>1</v>
      </c>
    </row>
    <row r="1272" spans="1:58">
      <c r="A1272" t="s">
        <v>72</v>
      </c>
      <c r="B1272" s="13" t="s">
        <v>204</v>
      </c>
      <c r="D1272" s="14">
        <v>-40.017000000000003</v>
      </c>
      <c r="E1272" s="14">
        <v>44.067</v>
      </c>
      <c r="F1272" s="14">
        <v>3645</v>
      </c>
      <c r="G1272" s="54">
        <v>322</v>
      </c>
      <c r="H1272">
        <v>80</v>
      </c>
      <c r="J1272">
        <f>(F1272*100*Info!$B$11)/AI1272</f>
        <v>2.6980687734277722</v>
      </c>
      <c r="K1272">
        <f>2*((F1272*100*Info!$B$11)/AI1272^2)*(AJ1272/2)</f>
        <v>6.9006120629602374E-2</v>
      </c>
      <c r="L1272" s="26">
        <f t="shared" si="321"/>
        <v>0.44823923753271117</v>
      </c>
      <c r="M1272" s="20">
        <f t="shared" si="322"/>
        <v>12.940369100989274</v>
      </c>
      <c r="N1272" s="20">
        <f t="shared" si="323"/>
        <v>0.48395774002611169</v>
      </c>
      <c r="O1272">
        <v>0.43850600000000001</v>
      </c>
      <c r="P1272">
        <v>7.8150000000000008E-3</v>
      </c>
      <c r="S1272">
        <v>2.10981</v>
      </c>
      <c r="T1272">
        <v>5.9506000000000003E-2</v>
      </c>
      <c r="U1272">
        <v>1.1632130000000001</v>
      </c>
      <c r="V1272">
        <v>3.1739999999999997E-2</v>
      </c>
      <c r="W1272" s="37">
        <f>U1272*Info!$B$2</f>
        <v>0.55834223999999999</v>
      </c>
      <c r="X1272" s="37">
        <f>W1272*SQRT((0.5*V1272/U1272)^2+Info!$B$3^2)</f>
        <v>2.8937743038816004E-2</v>
      </c>
      <c r="Y1272" s="28">
        <f>W1272*Info!$D$2</f>
        <v>0.4522572144</v>
      </c>
      <c r="Z1272" s="28">
        <f>Y1272*SQRT(Info!$D$3^2+(X1272/W1272)^2)</f>
        <v>3.2569233933112E-2</v>
      </c>
      <c r="AA1272" s="37">
        <f t="shared" si="324"/>
        <v>0</v>
      </c>
      <c r="AB1272" s="37">
        <f t="shared" si="325"/>
        <v>2.9200368635182401E-2</v>
      </c>
      <c r="AC1272" s="37">
        <f>(1-EXP(-Info!$B$6*H1272*1000))+(Info!$B$6/(Info!$B$6-Info!$B$7))*(EXP(-Info!$B$7*H1272*1000)-EXP(-Info!$B$6*H1272*1000))*(Info!$B$9-1)</f>
        <v>0.58722494930370617</v>
      </c>
      <c r="AD1272" s="37">
        <f>SQRT((Info!$B$6*EXP(-Info!$B$6*H1272*1000)+(Info!$B$6/(Info!$B$6+Info!$B$7))*(Info!$B$9-1)*(-Info!$B$7*EXP(-Info!$B$7*H1272*1000)+Info!$B$6*EXP(-Info!$B$6*H1272*1000)))^2*(0.01*H1272*1000)^2)</f>
        <v>3.7158584964986211E-3</v>
      </c>
      <c r="AE1272" s="37">
        <f t="shared" si="326"/>
        <v>0</v>
      </c>
      <c r="AF1272" s="37">
        <f t="shared" si="327"/>
        <v>1.6575527856000001</v>
      </c>
      <c r="AG1272" s="37">
        <f t="shared" si="328"/>
        <v>4.4113444753156317E-2</v>
      </c>
      <c r="AH1272" s="37">
        <f t="shared" si="329"/>
        <v>0.78564078547357352</v>
      </c>
      <c r="AI1272">
        <f>AF1272*EXP(Info!$B$6*H1272*1000)</f>
        <v>3.452113450008687</v>
      </c>
      <c r="AJ1272">
        <f>2*SQRT((EXP(Info!$B$6*H1272)*AG1272)^2+(Info!$B$6*H1272*0.01*AI1272)^2)</f>
        <v>8.8291654943891074E-2</v>
      </c>
      <c r="AK1272">
        <f t="shared" si="330"/>
        <v>0</v>
      </c>
      <c r="AL1272">
        <f t="shared" si="331"/>
        <v>7.7655460348404079E-2</v>
      </c>
      <c r="AM1272"/>
      <c r="AN1272"/>
      <c r="AO1272">
        <f t="shared" si="332"/>
        <v>4.7961598362436488</v>
      </c>
      <c r="AP1272">
        <f t="shared" si="333"/>
        <v>0.37697824903951382</v>
      </c>
      <c r="AQ1272">
        <f t="shared" si="307"/>
        <v>4</v>
      </c>
      <c r="AR1272">
        <v>1</v>
      </c>
      <c r="AS1272">
        <v>1</v>
      </c>
      <c r="AT1272">
        <v>0</v>
      </c>
      <c r="AU1272">
        <v>0</v>
      </c>
      <c r="AV1272">
        <v>1</v>
      </c>
      <c r="AW1272">
        <v>0</v>
      </c>
      <c r="AX1272">
        <v>1</v>
      </c>
    </row>
    <row r="1273" spans="1:58">
      <c r="A1273" t="s">
        <v>72</v>
      </c>
      <c r="B1273" s="13" t="s">
        <v>204</v>
      </c>
      <c r="D1273" s="14">
        <v>-40.017000000000003</v>
      </c>
      <c r="E1273" s="14">
        <v>44.067</v>
      </c>
      <c r="F1273" s="14">
        <v>3645</v>
      </c>
      <c r="G1273" s="54">
        <v>322</v>
      </c>
      <c r="H1273">
        <v>80</v>
      </c>
      <c r="J1273">
        <f>(F1273*100*Info!$B$11)/AI1273</f>
        <v>2.6344646928858486</v>
      </c>
      <c r="K1273">
        <f>2*((F1273*100*Info!$B$11)/AI1273^2)*(AJ1273/2)</f>
        <v>6.5973997216874719E-2</v>
      </c>
      <c r="L1273" s="26">
        <f t="shared" si="321"/>
        <v>0.43513825121495403</v>
      </c>
      <c r="M1273" s="20">
        <f t="shared" si="322"/>
        <v>12.266013045043813</v>
      </c>
      <c r="N1273" s="20">
        <f t="shared" si="323"/>
        <v>0.45596036134285534</v>
      </c>
      <c r="O1273">
        <v>0.43266700000000002</v>
      </c>
      <c r="P1273">
        <v>7.711E-3</v>
      </c>
      <c r="S1273">
        <v>2.1366100000000001</v>
      </c>
      <c r="T1273">
        <v>6.1860999999999999E-2</v>
      </c>
      <c r="U1273">
        <v>1.1292150000000001</v>
      </c>
      <c r="V1273">
        <v>3.1021E-2</v>
      </c>
      <c r="W1273" s="37">
        <f>U1273*Info!$B$2</f>
        <v>0.54202320000000004</v>
      </c>
      <c r="X1273" s="37">
        <f>W1273*SQRT((0.5*V1273/U1273)^2+Info!$B$3^2)</f>
        <v>2.8105186246442135E-2</v>
      </c>
      <c r="Y1273" s="28">
        <f>W1273*Info!$D$2</f>
        <v>0.43903879200000007</v>
      </c>
      <c r="Z1273" s="28">
        <f>Y1273*SQRT(Info!$D$3^2+(X1273/W1273)^2)</f>
        <v>3.1625022092969461E-2</v>
      </c>
      <c r="AA1273" s="37">
        <f t="shared" si="324"/>
        <v>0</v>
      </c>
      <c r="AB1273" s="37">
        <f t="shared" si="325"/>
        <v>2.8368404505667924E-2</v>
      </c>
      <c r="AC1273" s="37">
        <f>(1-EXP(-Info!$B$6*H1273*1000))+(Info!$B$6/(Info!$B$6-Info!$B$7))*(EXP(-Info!$B$7*H1273*1000)-EXP(-Info!$B$6*H1273*1000))*(Info!$B$9-1)</f>
        <v>0.58722494930370617</v>
      </c>
      <c r="AD1273" s="37">
        <f>SQRT((Info!$B$6*EXP(-Info!$B$6*H1273*1000)+(Info!$B$6/(Info!$B$6+Info!$B$7))*(Info!$B$9-1)*(-Info!$B$7*EXP(-Info!$B$7*H1273*1000)+Info!$B$6*EXP(-Info!$B$6*H1273*1000)))^2*(0.01*H1273*1000)^2)</f>
        <v>3.7158584964986211E-3</v>
      </c>
      <c r="AE1273" s="37">
        <f t="shared" si="326"/>
        <v>0</v>
      </c>
      <c r="AF1273" s="37">
        <f t="shared" si="327"/>
        <v>1.6975712080000001</v>
      </c>
      <c r="AG1273" s="37">
        <f t="shared" si="328"/>
        <v>4.423616001226606E-2</v>
      </c>
      <c r="AH1273" s="37">
        <f t="shared" si="329"/>
        <v>0.79451617656006479</v>
      </c>
      <c r="AI1273">
        <f>AF1273*EXP(Info!$B$6*H1273*1000)</f>
        <v>3.5354580863999567</v>
      </c>
      <c r="AJ1273">
        <f>2*SQRT((EXP(Info!$B$6*H1273)*AG1273)^2+(Info!$B$6*H1273*0.01*AI1273)^2)</f>
        <v>8.8537266254657132E-2</v>
      </c>
      <c r="AK1273">
        <f t="shared" si="330"/>
        <v>0</v>
      </c>
      <c r="AL1273">
        <f t="shared" si="331"/>
        <v>7.544293494237328E-2</v>
      </c>
      <c r="AM1273"/>
      <c r="AN1273"/>
      <c r="AO1273">
        <f t="shared" si="332"/>
        <v>4.6559792828002022</v>
      </c>
      <c r="AP1273">
        <f t="shared" si="333"/>
        <v>0.38315732610707437</v>
      </c>
      <c r="AQ1273">
        <f t="shared" si="307"/>
        <v>4</v>
      </c>
      <c r="AR1273">
        <v>1</v>
      </c>
      <c r="AS1273">
        <v>1</v>
      </c>
      <c r="AT1273">
        <v>0</v>
      </c>
      <c r="AU1273">
        <v>0</v>
      </c>
      <c r="AV1273">
        <v>1</v>
      </c>
      <c r="AW1273">
        <v>0</v>
      </c>
      <c r="AX1273">
        <v>1</v>
      </c>
      <c r="AZ1273"/>
    </row>
    <row r="1274" spans="1:58">
      <c r="A1274" t="s">
        <v>72</v>
      </c>
      <c r="B1274" s="13" t="s">
        <v>204</v>
      </c>
      <c r="D1274" s="14">
        <v>-40.017000000000003</v>
      </c>
      <c r="E1274" s="14">
        <v>44.067</v>
      </c>
      <c r="F1274" s="14">
        <v>3645</v>
      </c>
      <c r="G1274" s="54">
        <v>325</v>
      </c>
      <c r="H1274">
        <v>80.900000000000006</v>
      </c>
      <c r="J1274">
        <f>(F1274*100*Info!$B$11)/AI1274</f>
        <v>2.5996708840988347</v>
      </c>
      <c r="K1274">
        <f>2*((F1274*100*Info!$B$11)/AI1274^2)*(AJ1274/2)</f>
        <v>6.1633949900854149E-2</v>
      </c>
      <c r="L1274" s="26">
        <f t="shared" si="321"/>
        <v>0.41424634362616897</v>
      </c>
      <c r="M1274" s="20">
        <f t="shared" si="322"/>
        <v>11.52287449455207</v>
      </c>
      <c r="N1274" s="20">
        <f t="shared" si="323"/>
        <v>0.41603783395380001</v>
      </c>
      <c r="O1274">
        <v>0.39476600000000001</v>
      </c>
      <c r="P1274">
        <v>7.0349999999999996E-3</v>
      </c>
      <c r="S1274">
        <v>2.1241110000000001</v>
      </c>
      <c r="T1274">
        <v>5.9841999999999999E-2</v>
      </c>
      <c r="U1274">
        <v>1.074999</v>
      </c>
      <c r="V1274">
        <v>2.9273E-2</v>
      </c>
      <c r="W1274" s="37">
        <f>U1274*Info!$B$2</f>
        <v>0.51599952000000004</v>
      </c>
      <c r="X1274" s="37">
        <f>W1274*SQRT((0.5*V1274/U1274)^2+Info!$B$3^2)</f>
        <v>2.673942207436384E-2</v>
      </c>
      <c r="Y1274" s="28">
        <f>W1274*Info!$D$2</f>
        <v>0.41795961120000008</v>
      </c>
      <c r="Z1274" s="28">
        <f>Y1274*SQRT(Info!$D$3^2+(X1274/W1274)^2)</f>
        <v>3.009709158172573E-2</v>
      </c>
      <c r="AA1274" s="37">
        <f t="shared" si="324"/>
        <v>0</v>
      </c>
      <c r="AB1274" s="37">
        <f t="shared" si="325"/>
        <v>2.6969788636935516E-2</v>
      </c>
      <c r="AC1274" s="37">
        <f>(1-EXP(-Info!$B$6*H1274*1000))+(Info!$B$6/(Info!$B$6-Info!$B$7))*(EXP(-Info!$B$7*H1274*1000)-EXP(-Info!$B$6*H1274*1000))*(Info!$B$9-1)</f>
        <v>0.59157932102956567</v>
      </c>
      <c r="AD1274" s="37">
        <f>SQRT((Info!$B$6*EXP(-Info!$B$6*H1274*1000)+(Info!$B$6/(Info!$B$6+Info!$B$7))*(Info!$B$9-1)*(-Info!$B$7*EXP(-Info!$B$7*H1274*1000)+Info!$B$6*EXP(-Info!$B$6*H1274*1000)))^2*(0.01*H1274*1000)^2)</f>
        <v>3.7256135803283596E-3</v>
      </c>
      <c r="AE1274" s="37">
        <f t="shared" si="326"/>
        <v>0</v>
      </c>
      <c r="AF1274" s="37">
        <f t="shared" si="327"/>
        <v>1.7061513887999999</v>
      </c>
      <c r="AG1274" s="37">
        <f t="shared" si="328"/>
        <v>4.2439382213679613E-2</v>
      </c>
      <c r="AH1274" s="37">
        <f t="shared" si="329"/>
        <v>0.80323080516978629</v>
      </c>
      <c r="AI1274">
        <f>AF1274*EXP(Info!$B$6*H1274*1000)</f>
        <v>3.5827764040320536</v>
      </c>
      <c r="AJ1274">
        <f>2*SQRT((EXP(Info!$B$6*H1274)*AG1274)^2+(Info!$B$6*H1274*0.01*AI1274)^2)</f>
        <v>8.4941775800447344E-2</v>
      </c>
      <c r="AK1274">
        <f t="shared" si="330"/>
        <v>0</v>
      </c>
      <c r="AL1274">
        <f t="shared" si="331"/>
        <v>7.172345590106631E-2</v>
      </c>
      <c r="AM1274"/>
      <c r="AN1274"/>
      <c r="AO1274">
        <f t="shared" si="332"/>
        <v>4.4324358718498553</v>
      </c>
      <c r="AP1274">
        <f t="shared" si="333"/>
        <v>0.36722452765072339</v>
      </c>
      <c r="AQ1274">
        <f t="shared" si="307"/>
        <v>4</v>
      </c>
      <c r="AR1274">
        <v>1</v>
      </c>
      <c r="AS1274">
        <v>1</v>
      </c>
      <c r="AT1274">
        <v>0</v>
      </c>
      <c r="AU1274">
        <v>0</v>
      </c>
      <c r="AV1274">
        <v>1</v>
      </c>
      <c r="AW1274">
        <v>0</v>
      </c>
      <c r="AX1274">
        <v>1</v>
      </c>
    </row>
    <row r="1275" spans="1:58">
      <c r="A1275" t="s">
        <v>72</v>
      </c>
      <c r="B1275" s="13" t="s">
        <v>204</v>
      </c>
      <c r="D1275" s="14">
        <v>-40.017000000000003</v>
      </c>
      <c r="E1275" s="14">
        <v>44.067</v>
      </c>
      <c r="F1275" s="14">
        <v>3645</v>
      </c>
      <c r="G1275" s="54">
        <v>331</v>
      </c>
      <c r="H1275">
        <v>82.7</v>
      </c>
      <c r="J1275">
        <f>(F1275*100*Info!$B$11)/AI1275</f>
        <v>2.7655054767202265</v>
      </c>
      <c r="K1275">
        <f>2*((F1275*100*Info!$B$11)/AI1275^2)*(AJ1275/2)</f>
        <v>7.2979205782023729E-2</v>
      </c>
      <c r="L1275" s="26">
        <f t="shared" si="321"/>
        <v>0.45069196351401952</v>
      </c>
      <c r="M1275" s="20">
        <f t="shared" si="322"/>
        <v>13.336384699506404</v>
      </c>
      <c r="N1275" s="20">
        <f t="shared" si="323"/>
        <v>0.50952779766076828</v>
      </c>
      <c r="O1275">
        <v>0.42754300000000001</v>
      </c>
      <c r="P1275">
        <v>7.6189999999999999E-3</v>
      </c>
      <c r="S1275">
        <v>2.0323159999999998</v>
      </c>
      <c r="T1275">
        <v>5.9947E-2</v>
      </c>
      <c r="U1275">
        <v>1.169578</v>
      </c>
      <c r="V1275">
        <v>3.2313000000000001E-2</v>
      </c>
      <c r="W1275" s="37">
        <f>U1275*Info!$B$2</f>
        <v>0.56139744000000003</v>
      </c>
      <c r="X1275" s="37">
        <f>W1275*SQRT((0.5*V1275/U1275)^2+Info!$B$3^2)</f>
        <v>2.9121462880679336E-2</v>
      </c>
      <c r="Y1275" s="28">
        <f>W1275*Info!$D$2</f>
        <v>0.45473192640000004</v>
      </c>
      <c r="Z1275" s="28">
        <f>Y1275*SQRT(Info!$D$3^2+(X1275/W1275)^2)</f>
        <v>3.2762245282986081E-2</v>
      </c>
      <c r="AA1275" s="37">
        <f t="shared" si="324"/>
        <v>0</v>
      </c>
      <c r="AB1275" s="37">
        <f t="shared" si="325"/>
        <v>2.9369574231860842E-2</v>
      </c>
      <c r="AC1275" s="37">
        <f>(1-EXP(-Info!$B$6*H1275*1000))+(Info!$B$6/(Info!$B$6-Info!$B$7))*(EXP(-Info!$B$7*H1275*1000)-EXP(-Info!$B$6*H1275*1000))*(Info!$B$9-1)</f>
        <v>0.60017369495657658</v>
      </c>
      <c r="AD1275" s="37">
        <f>SQRT((Info!$B$6*EXP(-Info!$B$6*H1275*1000)+(Info!$B$6/(Info!$B$6+Info!$B$7))*(Info!$B$9-1)*(-Info!$B$7*EXP(-Info!$B$7*H1275*1000)+Info!$B$6*EXP(-Info!$B$6*H1275*1000)))^2*(0.01*H1275*1000)^2)</f>
        <v>3.7437991962945695E-3</v>
      </c>
      <c r="AE1275" s="37">
        <f t="shared" si="326"/>
        <v>0</v>
      </c>
      <c r="AF1275" s="37">
        <f t="shared" si="327"/>
        <v>1.5775840735999997</v>
      </c>
      <c r="AG1275" s="37">
        <f t="shared" si="328"/>
        <v>4.4404677886823403E-2</v>
      </c>
      <c r="AH1275" s="37">
        <f t="shared" si="329"/>
        <v>0.77624939901078371</v>
      </c>
      <c r="AI1275">
        <f>AF1275*EXP(Info!$B$6*H1275*1000)</f>
        <v>3.3679338479721661</v>
      </c>
      <c r="AJ1275">
        <f>2*SQRT((EXP(Info!$B$6*H1275)*AG1275)^2+(Info!$B$6*H1275*0.01*AI1275)^2)</f>
        <v>8.8876749447952402E-2</v>
      </c>
      <c r="AK1275">
        <f t="shared" si="330"/>
        <v>0</v>
      </c>
      <c r="AL1275">
        <f t="shared" si="331"/>
        <v>7.8105445712210717E-2</v>
      </c>
      <c r="AM1275"/>
      <c r="AN1275"/>
      <c r="AO1275">
        <f t="shared" si="332"/>
        <v>4.8224040042143388</v>
      </c>
      <c r="AP1275">
        <f t="shared" si="333"/>
        <v>0.36555321663027179</v>
      </c>
      <c r="AQ1275">
        <f t="shared" si="307"/>
        <v>4</v>
      </c>
      <c r="AR1275">
        <v>1</v>
      </c>
      <c r="AS1275">
        <v>1</v>
      </c>
      <c r="AT1275">
        <v>0</v>
      </c>
      <c r="AU1275">
        <v>0</v>
      </c>
      <c r="AV1275">
        <v>1</v>
      </c>
      <c r="AW1275">
        <v>0</v>
      </c>
      <c r="AX1275">
        <v>1</v>
      </c>
    </row>
    <row r="1276" spans="1:58">
      <c r="A1276" t="s">
        <v>72</v>
      </c>
      <c r="B1276" s="13" t="s">
        <v>204</v>
      </c>
      <c r="D1276" s="14">
        <v>-40.017000000000003</v>
      </c>
      <c r="E1276" s="14">
        <v>44.067</v>
      </c>
      <c r="F1276" s="14">
        <v>3645</v>
      </c>
      <c r="G1276" s="54">
        <v>335</v>
      </c>
      <c r="H1276">
        <v>84</v>
      </c>
      <c r="J1276">
        <f>(F1276*100*Info!$B$11)/AI1276</f>
        <v>2.6556097105636516</v>
      </c>
      <c r="K1276">
        <f>2*((F1276*100*Info!$B$11)/AI1276^2)*(AJ1276/2)</f>
        <v>6.5917262749291494E-2</v>
      </c>
      <c r="L1276" s="26">
        <f t="shared" si="321"/>
        <v>0.4401169188785054</v>
      </c>
      <c r="M1276" s="20">
        <f t="shared" si="322"/>
        <v>12.505932770061117</v>
      </c>
      <c r="N1276" s="20">
        <f t="shared" si="323"/>
        <v>0.4625529221932419</v>
      </c>
      <c r="O1276">
        <v>0.418823</v>
      </c>
      <c r="P1276">
        <v>7.4660000000000004E-3</v>
      </c>
      <c r="S1276">
        <v>2.0674610000000002</v>
      </c>
      <c r="T1276">
        <v>5.8951999999999997E-2</v>
      </c>
      <c r="U1276">
        <v>1.1421349999999999</v>
      </c>
      <c r="V1276">
        <v>3.1317999999999999E-2</v>
      </c>
      <c r="W1276" s="37">
        <f>U1276*Info!$B$2</f>
        <v>0.54822479999999996</v>
      </c>
      <c r="X1276" s="37">
        <f>W1276*SQRT((0.5*V1276/U1276)^2+Info!$B$3^2)</f>
        <v>2.8423074159562686E-2</v>
      </c>
      <c r="Y1276" s="28">
        <f>W1276*Info!$D$2</f>
        <v>0.44406208800000002</v>
      </c>
      <c r="Z1276" s="28">
        <f>Y1276*SQRT(Info!$D$3^2+(X1276/W1276)^2)</f>
        <v>3.1984716710045248E-2</v>
      </c>
      <c r="AA1276" s="37">
        <f t="shared" si="324"/>
        <v>0</v>
      </c>
      <c r="AB1276" s="37">
        <f t="shared" si="325"/>
        <v>2.8667166474557613E-2</v>
      </c>
      <c r="AC1276" s="37">
        <f>(1-EXP(-Info!$B$6*H1276*1000))+(Info!$B$6/(Info!$B$6-Info!$B$7))*(EXP(-Info!$B$7*H1276*1000)-EXP(-Info!$B$6*H1276*1000))*(Info!$B$9-1)</f>
        <v>0.60628708042804624</v>
      </c>
      <c r="AD1276" s="37">
        <f>SQRT((Info!$B$6*EXP(-Info!$B$6*H1276*1000)+(Info!$B$6/(Info!$B$6+Info!$B$7))*(Info!$B$9-1)*(-Info!$B$7*EXP(-Info!$B$7*H1276*1000)+Info!$B$6*EXP(-Info!$B$6*H1276*1000)))^2*(0.01*H1276*1000)^2)</f>
        <v>3.7558592186425531E-3</v>
      </c>
      <c r="AE1276" s="37">
        <f t="shared" si="326"/>
        <v>0</v>
      </c>
      <c r="AF1276" s="37">
        <f t="shared" si="327"/>
        <v>1.6233989120000003</v>
      </c>
      <c r="AG1276" s="37">
        <f t="shared" si="328"/>
        <v>4.3495478834263315E-2</v>
      </c>
      <c r="AH1276" s="37">
        <f t="shared" si="329"/>
        <v>0.78521380185648004</v>
      </c>
      <c r="AI1276">
        <f>AF1276*EXP(Info!$B$6*H1276*1000)</f>
        <v>3.5073073670232788</v>
      </c>
      <c r="AJ1276">
        <f>2*SQRT((EXP(Info!$B$6*H1276)*AG1276)^2+(Info!$B$6*H1276*0.01*AI1276)^2)</f>
        <v>8.7058011700645893E-2</v>
      </c>
      <c r="AK1276">
        <f t="shared" si="330"/>
        <v>0</v>
      </c>
      <c r="AL1276">
        <f t="shared" si="331"/>
        <v>7.6237462522438515E-2</v>
      </c>
      <c r="AM1276"/>
      <c r="AN1276"/>
      <c r="AO1276">
        <f t="shared" si="332"/>
        <v>4.7092510267407075</v>
      </c>
      <c r="AP1276">
        <f t="shared" si="333"/>
        <v>0.36670183472181489</v>
      </c>
      <c r="AQ1276">
        <f t="shared" si="307"/>
        <v>4</v>
      </c>
      <c r="AR1276">
        <v>1</v>
      </c>
      <c r="AS1276">
        <v>1</v>
      </c>
      <c r="AT1276">
        <v>0</v>
      </c>
      <c r="AU1276">
        <v>0</v>
      </c>
      <c r="AV1276">
        <v>1</v>
      </c>
      <c r="AW1276">
        <v>0</v>
      </c>
      <c r="AX1276">
        <v>1</v>
      </c>
    </row>
    <row r="1277" spans="1:58">
      <c r="A1277" t="s">
        <v>72</v>
      </c>
      <c r="B1277" s="13" t="s">
        <v>204</v>
      </c>
      <c r="D1277" s="14">
        <v>-40.017000000000003</v>
      </c>
      <c r="E1277" s="14">
        <v>44.067</v>
      </c>
      <c r="F1277" s="14">
        <v>3645</v>
      </c>
      <c r="G1277" s="54">
        <v>340</v>
      </c>
      <c r="H1277">
        <v>85.6</v>
      </c>
      <c r="J1277">
        <f>(F1277*100*Info!$B$11)/AI1277</f>
        <v>2.7516530426131753</v>
      </c>
      <c r="K1277">
        <f>2*((F1277*100*Info!$B$11)/AI1277^2)*(AJ1277/2)</f>
        <v>9.9384491480122239E-2</v>
      </c>
      <c r="L1277" s="26">
        <f t="shared" si="321"/>
        <v>0.71059498542056199</v>
      </c>
      <c r="M1277" s="20">
        <f t="shared" si="322"/>
        <v>20.921826134570249</v>
      </c>
      <c r="N1277" s="20">
        <f t="shared" si="323"/>
        <v>0.94647654105669432</v>
      </c>
      <c r="O1277">
        <v>0.68524600000000002</v>
      </c>
      <c r="P1277">
        <v>1.2211E-2</v>
      </c>
      <c r="S1277">
        <v>2.2608799999999998</v>
      </c>
      <c r="T1277">
        <v>6.5275E-2</v>
      </c>
      <c r="U1277">
        <v>1.8440449999999999</v>
      </c>
      <c r="V1277">
        <v>5.0231999999999999E-2</v>
      </c>
      <c r="W1277" s="37">
        <f>U1277*Info!$B$2</f>
        <v>0.88514159999999997</v>
      </c>
      <c r="X1277" s="37">
        <f>W1277*SQRT((0.5*V1277/U1277)^2+Info!$B$3^2)</f>
        <v>4.5869690977690274E-2</v>
      </c>
      <c r="Y1277" s="28">
        <f>W1277*Info!$D$2</f>
        <v>0.71696469600000001</v>
      </c>
      <c r="Z1277" s="28">
        <f>Y1277*SQRT(Info!$D$3^2+(X1277/W1277)^2)</f>
        <v>5.1628955734026066E-2</v>
      </c>
      <c r="AA1277" s="37">
        <f t="shared" si="324"/>
        <v>0</v>
      </c>
      <c r="AB1277" s="37">
        <f t="shared" si="325"/>
        <v>4.6274244247084151E-2</v>
      </c>
      <c r="AC1277" s="37">
        <f>(1-EXP(-Info!$B$6*H1277*1000))+(Info!$B$6/(Info!$B$6-Info!$B$7))*(EXP(-Info!$B$7*H1277*1000)-EXP(-Info!$B$6*H1277*1000))*(Info!$B$9-1)</f>
        <v>0.61370497671477575</v>
      </c>
      <c r="AD1277" s="37">
        <f>SQRT((Info!$B$6*EXP(-Info!$B$6*H1277*1000)+(Info!$B$6/(Info!$B$6+Info!$B$7))*(Info!$B$9-1)*(-Info!$B$7*EXP(-Info!$B$7*H1277*1000)+Info!$B$6*EXP(-Info!$B$6*H1277*1000)))^2*(0.01*H1277*1000)^2)</f>
        <v>3.7694979974057679E-3</v>
      </c>
      <c r="AE1277" s="37">
        <f t="shared" si="326"/>
        <v>0</v>
      </c>
      <c r="AF1277" s="37">
        <f t="shared" si="327"/>
        <v>1.5439153039999998</v>
      </c>
      <c r="AG1277" s="37">
        <f t="shared" si="328"/>
        <v>6.1079910579797211E-2</v>
      </c>
      <c r="AH1277" s="37">
        <f t="shared" si="329"/>
        <v>0.68288246346555315</v>
      </c>
      <c r="AI1277">
        <f>AF1277*EXP(Info!$B$6*H1277*1000)</f>
        <v>3.384888776876152</v>
      </c>
      <c r="AJ1277">
        <f>2*SQRT((EXP(Info!$B$6*H1277)*AG1277)^2+(Info!$B$6*H1277*0.01*AI1277)^2)</f>
        <v>0.1222557657513149</v>
      </c>
      <c r="AK1277">
        <f t="shared" si="330"/>
        <v>0</v>
      </c>
      <c r="AL1277">
        <f t="shared" si="331"/>
        <v>0.12306172515069559</v>
      </c>
      <c r="AM1277"/>
      <c r="AN1277"/>
      <c r="AO1277">
        <f t="shared" si="332"/>
        <v>7.6033663355085599</v>
      </c>
      <c r="AP1277">
        <f t="shared" si="333"/>
        <v>0.37159939155497834</v>
      </c>
      <c r="AQ1277">
        <f t="shared" si="307"/>
        <v>4</v>
      </c>
      <c r="AR1277">
        <v>1</v>
      </c>
      <c r="AS1277">
        <v>1</v>
      </c>
      <c r="AT1277">
        <v>0</v>
      </c>
      <c r="AU1277">
        <v>0</v>
      </c>
      <c r="AV1277">
        <v>1</v>
      </c>
      <c r="AW1277">
        <v>0</v>
      </c>
      <c r="AX1277">
        <v>1</v>
      </c>
    </row>
    <row r="1278" spans="1:58">
      <c r="A1278" t="s">
        <v>72</v>
      </c>
      <c r="B1278" s="13" t="s">
        <v>204</v>
      </c>
      <c r="D1278" s="14">
        <v>-40.017000000000003</v>
      </c>
      <c r="E1278" s="14">
        <v>44.067</v>
      </c>
      <c r="F1278" s="14">
        <v>3645</v>
      </c>
      <c r="G1278" s="54">
        <v>345</v>
      </c>
      <c r="H1278">
        <v>87.3</v>
      </c>
      <c r="J1278">
        <f>(F1278*100*Info!$B$11)/AI1278</f>
        <v>2.2563781338898155</v>
      </c>
      <c r="K1278">
        <f>2*((F1278*100*Info!$B$11)/AI1278^2)*(AJ1278/2)</f>
        <v>8.6608223256101319E-2</v>
      </c>
      <c r="L1278" s="26">
        <f t="shared" si="321"/>
        <v>0.89043278489719779</v>
      </c>
      <c r="M1278" s="20">
        <f t="shared" si="322"/>
        <v>21.497937801284962</v>
      </c>
      <c r="N1278" s="20">
        <f t="shared" si="323"/>
        <v>1.0245504261465421</v>
      </c>
      <c r="O1278">
        <v>0.75398399999999999</v>
      </c>
      <c r="P1278">
        <v>1.3436E-2</v>
      </c>
      <c r="S1278">
        <v>2.752094</v>
      </c>
      <c r="T1278">
        <v>9.0978000000000003E-2</v>
      </c>
      <c r="U1278">
        <v>2.310737</v>
      </c>
      <c r="V1278">
        <v>6.5275E-2</v>
      </c>
      <c r="W1278" s="37">
        <f>U1278*Info!$B$2</f>
        <v>1.1091537599999999</v>
      </c>
      <c r="X1278" s="37">
        <f>W1278*SQRT((0.5*V1278/U1278)^2+Info!$B$3^2)</f>
        <v>5.7627933455099221E-2</v>
      </c>
      <c r="Y1278" s="28">
        <f>W1278*Info!$D$2</f>
        <v>0.8984145456</v>
      </c>
      <c r="Z1278" s="28">
        <f>Y1278*SQRT(Info!$D$3^2+(X1278/W1278)^2)</f>
        <v>6.4782450353624885E-2</v>
      </c>
      <c r="AA1278" s="37">
        <f t="shared" si="324"/>
        <v>0</v>
      </c>
      <c r="AB1278" s="37">
        <f t="shared" si="325"/>
        <v>5.8018188857506953E-2</v>
      </c>
      <c r="AC1278" s="37">
        <f>(1-EXP(-Info!$B$6*H1278*1000))+(Info!$B$6/(Info!$B$6-Info!$B$7))*(EXP(-Info!$B$7*H1278*1000)-EXP(-Info!$B$6*H1278*1000))*(Info!$B$9-1)</f>
        <v>0.62145983460129772</v>
      </c>
      <c r="AD1278" s="37">
        <f>SQRT((Info!$B$6*EXP(-Info!$B$6*H1278*1000)+(Info!$B$6/(Info!$B$6+Info!$B$7))*(Info!$B$9-1)*(-Info!$B$7*EXP(-Info!$B$7*H1278*1000)+Info!$B$6*EXP(-Info!$B$6*H1278*1000)))^2*(0.01*H1278*1000)^2)</f>
        <v>3.7825704973366752E-3</v>
      </c>
      <c r="AE1278" s="37">
        <f t="shared" si="326"/>
        <v>0</v>
      </c>
      <c r="AF1278" s="37">
        <f t="shared" si="327"/>
        <v>1.8536794543999999</v>
      </c>
      <c r="AG1278" s="37">
        <f t="shared" si="328"/>
        <v>7.9158164423007382E-2</v>
      </c>
      <c r="AH1278" s="37">
        <f t="shared" si="329"/>
        <v>0.67355237662667045</v>
      </c>
      <c r="AI1278">
        <f>AF1278*EXP(Info!$B$6*H1278*1000)</f>
        <v>4.1278717258892215</v>
      </c>
      <c r="AJ1278">
        <f>2*SQRT((EXP(Info!$B$6*H1278)*AG1278)^2+(Info!$B$6*H1278*0.01*AI1278)^2)</f>
        <v>0.15844313975514707</v>
      </c>
      <c r="AK1278">
        <f t="shared" si="330"/>
        <v>0</v>
      </c>
      <c r="AL1278">
        <f t="shared" si="331"/>
        <v>0.15429357144765399</v>
      </c>
      <c r="AM1278"/>
      <c r="AN1278"/>
      <c r="AO1278">
        <f t="shared" si="332"/>
        <v>9.5276307877595414</v>
      </c>
      <c r="AP1278">
        <f t="shared" si="333"/>
        <v>0.32629589607125342</v>
      </c>
      <c r="AQ1278">
        <f t="shared" si="307"/>
        <v>4</v>
      </c>
      <c r="AR1278">
        <v>1</v>
      </c>
      <c r="AS1278">
        <v>1</v>
      </c>
      <c r="AT1278">
        <v>0</v>
      </c>
      <c r="AU1278">
        <v>0</v>
      </c>
      <c r="AV1278">
        <v>1</v>
      </c>
      <c r="AW1278">
        <v>0</v>
      </c>
      <c r="AX1278">
        <v>1</v>
      </c>
    </row>
    <row r="1279" spans="1:58">
      <c r="A1279" t="s">
        <v>72</v>
      </c>
      <c r="B1279" s="13" t="s">
        <v>204</v>
      </c>
      <c r="D1279" s="14">
        <v>-40.017000000000003</v>
      </c>
      <c r="E1279" s="14">
        <v>44.067</v>
      </c>
      <c r="F1279" s="14">
        <v>3645</v>
      </c>
      <c r="G1279" s="54">
        <v>345</v>
      </c>
      <c r="H1279">
        <v>87.3</v>
      </c>
      <c r="J1279">
        <f>(F1279*100*Info!$B$11)/AI1279</f>
        <v>2.2758337632474825</v>
      </c>
      <c r="K1279">
        <f>2*((F1279*100*Info!$B$11)/AI1279^2)*(AJ1279/2)</f>
        <v>7.9605204896489631E-2</v>
      </c>
      <c r="L1279" s="26">
        <f t="shared" si="321"/>
        <v>0.81313241854205742</v>
      </c>
      <c r="M1279" s="20">
        <f t="shared" si="322"/>
        <v>19.800930069567343</v>
      </c>
      <c r="N1279" s="20">
        <f t="shared" si="323"/>
        <v>0.88092577704474428</v>
      </c>
      <c r="O1279">
        <v>0.74727699999999997</v>
      </c>
      <c r="P1279">
        <v>1.3318999999999999E-2</v>
      </c>
      <c r="S1279">
        <v>2.6582539999999999</v>
      </c>
      <c r="T1279">
        <v>8.0556000000000003E-2</v>
      </c>
      <c r="U1279">
        <v>2.1101369999999999</v>
      </c>
      <c r="V1279">
        <v>5.8011E-2</v>
      </c>
      <c r="W1279" s="37">
        <f>U1279*Info!$B$2</f>
        <v>1.0128657599999999</v>
      </c>
      <c r="X1279" s="37">
        <f>W1279*SQRT((0.5*V1279/U1279)^2+Info!$B$3^2)</f>
        <v>5.2522209816615144E-2</v>
      </c>
      <c r="Y1279" s="28">
        <f>W1279*Info!$D$2</f>
        <v>0.82042126560000006</v>
      </c>
      <c r="Z1279" s="28">
        <f>Y1279*SQRT(Info!$D$3^2+(X1279/W1279)^2)</f>
        <v>5.9098507820685667E-2</v>
      </c>
      <c r="AA1279" s="37">
        <f t="shared" si="324"/>
        <v>0</v>
      </c>
      <c r="AB1279" s="37">
        <f t="shared" si="325"/>
        <v>5.2942718708718993E-2</v>
      </c>
      <c r="AC1279" s="37">
        <f>(1-EXP(-Info!$B$6*H1279*1000))+(Info!$B$6/(Info!$B$6-Info!$B$7))*(EXP(-Info!$B$7*H1279*1000)-EXP(-Info!$B$6*H1279*1000))*(Info!$B$9-1)</f>
        <v>0.62145983460129772</v>
      </c>
      <c r="AD1279" s="37">
        <f>SQRT((Info!$B$6*EXP(-Info!$B$6*H1279*1000)+(Info!$B$6/(Info!$B$6+Info!$B$7))*(Info!$B$9-1)*(-Info!$B$7*EXP(-Info!$B$7*H1279*1000)+Info!$B$6*EXP(-Info!$B$6*H1279*1000)))^2*(0.01*H1279*1000)^2)</f>
        <v>3.7825704973366752E-3</v>
      </c>
      <c r="AE1279" s="37">
        <f t="shared" si="326"/>
        <v>0</v>
      </c>
      <c r="AF1279" s="37">
        <f t="shared" si="327"/>
        <v>1.8378327343999998</v>
      </c>
      <c r="AG1279" s="37">
        <f t="shared" si="328"/>
        <v>7.1518884992927884E-2</v>
      </c>
      <c r="AH1279" s="37">
        <f t="shared" si="329"/>
        <v>0.69136836976451455</v>
      </c>
      <c r="AI1279">
        <f>AF1279*EXP(Info!$B$6*H1279*1000)</f>
        <v>4.0925834093030851</v>
      </c>
      <c r="AJ1279">
        <f>2*SQRT((EXP(Info!$B$6*H1279)*AG1279)^2+(Info!$B$6*H1279*0.01*AI1279)^2)</f>
        <v>0.14315234535788826</v>
      </c>
      <c r="AK1279">
        <f t="shared" si="330"/>
        <v>0</v>
      </c>
      <c r="AL1279">
        <f t="shared" si="331"/>
        <v>0.1407958661339673</v>
      </c>
      <c r="AM1279"/>
      <c r="AN1279"/>
      <c r="AO1279">
        <f t="shared" si="332"/>
        <v>8.7005168686832626</v>
      </c>
      <c r="AP1279">
        <f t="shared" si="333"/>
        <v>0.35413672192848139</v>
      </c>
      <c r="AQ1279">
        <f t="shared" si="307"/>
        <v>4</v>
      </c>
      <c r="AR1279">
        <v>1</v>
      </c>
      <c r="AS1279">
        <v>1</v>
      </c>
      <c r="AT1279">
        <v>0</v>
      </c>
      <c r="AU1279">
        <v>0</v>
      </c>
      <c r="AV1279">
        <v>1</v>
      </c>
      <c r="AW1279">
        <v>0</v>
      </c>
      <c r="AX1279">
        <v>1</v>
      </c>
      <c r="AZ1279"/>
    </row>
    <row r="1280" spans="1:58">
      <c r="A1280" t="s">
        <v>72</v>
      </c>
      <c r="B1280" s="13" t="s">
        <v>204</v>
      </c>
      <c r="D1280" s="14">
        <v>-40.017000000000003</v>
      </c>
      <c r="E1280" s="14">
        <v>44.067</v>
      </c>
      <c r="F1280" s="14">
        <v>3645</v>
      </c>
      <c r="G1280" s="54">
        <v>350</v>
      </c>
      <c r="H1280">
        <v>88.9</v>
      </c>
      <c r="J1280">
        <f>(F1280*100*Info!$B$11)/AI1280</f>
        <v>2.3170228528475643</v>
      </c>
      <c r="K1280">
        <f>2*((F1280*100*Info!$B$11)/AI1280^2)*(AJ1280/2)</f>
        <v>6.5169665133207738E-2</v>
      </c>
      <c r="L1280" s="26">
        <f t="shared" si="321"/>
        <v>0.5797566011214963</v>
      </c>
      <c r="M1280" s="20">
        <f t="shared" si="322"/>
        <v>14.373409444598781</v>
      </c>
      <c r="N1280" s="20">
        <f t="shared" si="323"/>
        <v>0.57253616517540717</v>
      </c>
      <c r="O1280">
        <v>0.53334499999999996</v>
      </c>
      <c r="P1280">
        <v>9.5040000000000003E-3</v>
      </c>
      <c r="S1280">
        <v>2.3638219999999999</v>
      </c>
      <c r="T1280">
        <v>7.5146000000000004E-2</v>
      </c>
      <c r="U1280">
        <v>1.50451</v>
      </c>
      <c r="V1280">
        <v>4.2436000000000001E-2</v>
      </c>
      <c r="W1280" s="37">
        <f>U1280*Info!$B$2</f>
        <v>0.72216479999999994</v>
      </c>
      <c r="X1280" s="37">
        <f>W1280*SQRT((0.5*V1280/U1280)^2+Info!$B$3^2)</f>
        <v>3.7517087944391417E-2</v>
      </c>
      <c r="Y1280" s="28">
        <f>W1280*Info!$D$2</f>
        <v>0.58495348800000002</v>
      </c>
      <c r="Z1280" s="28">
        <f>Y1280*SQRT(Info!$D$3^2+(X1280/W1280)^2)</f>
        <v>4.2177104327014214E-2</v>
      </c>
      <c r="AA1280" s="37">
        <f t="shared" si="324"/>
        <v>0</v>
      </c>
      <c r="AB1280" s="37">
        <f t="shared" si="325"/>
        <v>3.7816840056080832E-2</v>
      </c>
      <c r="AC1280" s="37">
        <f>(1-EXP(-Info!$B$6*H1280*1000))+(Info!$B$6/(Info!$B$6-Info!$B$7))*(EXP(-Info!$B$7*H1280*1000)-EXP(-Info!$B$6*H1280*1000))*(Info!$B$9-1)</f>
        <v>0.62864112605466183</v>
      </c>
      <c r="AD1280" s="37">
        <f>SQRT((Info!$B$6*EXP(-Info!$B$6*H1280*1000)+(Info!$B$6/(Info!$B$6+Info!$B$7))*(Info!$B$9-1)*(-Info!$B$7*EXP(-Info!$B$7*H1280*1000)+Info!$B$6*EXP(-Info!$B$6*H1280*1000)))^2*(0.01*H1280*1000)^2)</f>
        <v>3.7935754936906738E-3</v>
      </c>
      <c r="AE1280" s="37">
        <f t="shared" si="326"/>
        <v>0</v>
      </c>
      <c r="AF1280" s="37">
        <f t="shared" si="327"/>
        <v>1.7788685119999998</v>
      </c>
      <c r="AG1280" s="37">
        <f t="shared" si="328"/>
        <v>5.6485736769664618E-2</v>
      </c>
      <c r="AH1280" s="37">
        <f t="shared" si="329"/>
        <v>0.75253911335117452</v>
      </c>
      <c r="AI1280">
        <f>AF1280*EXP(Info!$B$6*H1280*1000)</f>
        <v>4.0198306591373179</v>
      </c>
      <c r="AJ1280">
        <f>2*SQRT((EXP(Info!$B$6*H1280)*AG1280)^2+(Info!$B$6*H1280*0.01*AI1280)^2)</f>
        <v>0.1130636314726999</v>
      </c>
      <c r="AK1280">
        <f t="shared" si="330"/>
        <v>0</v>
      </c>
      <c r="AL1280">
        <f t="shared" si="331"/>
        <v>0.10057010444514136</v>
      </c>
      <c r="AM1280"/>
      <c r="AN1280"/>
      <c r="AO1280">
        <f t="shared" si="332"/>
        <v>6.2033956250720479</v>
      </c>
      <c r="AP1280">
        <f t="shared" si="333"/>
        <v>0.35449747758406386</v>
      </c>
      <c r="AQ1280">
        <f t="shared" si="307"/>
        <v>4</v>
      </c>
      <c r="AR1280">
        <v>1</v>
      </c>
      <c r="AS1280">
        <v>1</v>
      </c>
      <c r="AT1280">
        <v>0</v>
      </c>
      <c r="AU1280">
        <v>0</v>
      </c>
      <c r="AV1280">
        <v>1</v>
      </c>
      <c r="AW1280">
        <v>0</v>
      </c>
      <c r="AX1280">
        <v>1</v>
      </c>
    </row>
    <row r="1281" spans="1:50">
      <c r="A1281" t="s">
        <v>72</v>
      </c>
      <c r="B1281" s="13" t="s">
        <v>204</v>
      </c>
      <c r="D1281" s="14">
        <v>-40.017000000000003</v>
      </c>
      <c r="E1281" s="14">
        <v>44.067</v>
      </c>
      <c r="F1281" s="14">
        <v>3645</v>
      </c>
      <c r="G1281" s="54">
        <v>355</v>
      </c>
      <c r="H1281">
        <v>90.6</v>
      </c>
      <c r="J1281">
        <f>(F1281*100*Info!$B$11)/AI1281</f>
        <v>2.9062047870475705</v>
      </c>
      <c r="K1281">
        <f>2*((F1281*100*Info!$B$11)/AI1281^2)*(AJ1281/2)</f>
        <v>9.1826131510744688E-2</v>
      </c>
      <c r="L1281" s="26">
        <f t="shared" si="321"/>
        <v>0.57398142370093552</v>
      </c>
      <c r="M1281" s="20">
        <f t="shared" si="322"/>
        <v>17.848750905225614</v>
      </c>
      <c r="N1281" s="20">
        <f t="shared" si="323"/>
        <v>0.74443090510026222</v>
      </c>
      <c r="O1281">
        <v>0.46245900000000001</v>
      </c>
      <c r="P1281">
        <v>8.2410000000000001E-3</v>
      </c>
      <c r="S1281">
        <v>1.975422</v>
      </c>
      <c r="T1281">
        <v>5.7278999999999997E-2</v>
      </c>
      <c r="U1281">
        <v>1.4895229999999999</v>
      </c>
      <c r="V1281">
        <v>4.0551999999999998E-2</v>
      </c>
      <c r="W1281" s="37">
        <f>U1281*Info!$B$2</f>
        <v>0.71497103999999989</v>
      </c>
      <c r="X1281" s="37">
        <f>W1281*SQRT((0.5*V1281/U1281)^2+Info!$B$3^2)</f>
        <v>3.7049698204534728E-2</v>
      </c>
      <c r="Y1281" s="28">
        <f>W1281*Info!$D$2</f>
        <v>0.57912654239999994</v>
      </c>
      <c r="Z1281" s="28">
        <f>Y1281*SQRT(Info!$D$3^2+(X1281/W1281)^2)</f>
        <v>4.1702329889312564E-2</v>
      </c>
      <c r="AA1281" s="37">
        <f t="shared" si="324"/>
        <v>0</v>
      </c>
      <c r="AB1281" s="37">
        <f t="shared" si="325"/>
        <v>3.7278125721354395E-2</v>
      </c>
      <c r="AC1281" s="37">
        <f>(1-EXP(-Info!$B$6*H1281*1000))+(Info!$B$6/(Info!$B$6-Info!$B$7))*(EXP(-Info!$B$7*H1281*1000)-EXP(-Info!$B$6*H1281*1000))*(Info!$B$9-1)</f>
        <v>0.63614844329535092</v>
      </c>
      <c r="AD1281" s="37">
        <f>SQRT((Info!$B$6*EXP(-Info!$B$6*H1281*1000)+(Info!$B$6/(Info!$B$6+Info!$B$7))*(Info!$B$9-1)*(-Info!$B$7*EXP(-Info!$B$7*H1281*1000)+Info!$B$6*EXP(-Info!$B$6*H1281*1000)))^2*(0.01*H1281*1000)^2)</f>
        <v>3.8039275478782032E-3</v>
      </c>
      <c r="AE1281" s="37">
        <f t="shared" si="326"/>
        <v>0</v>
      </c>
      <c r="AF1281" s="37">
        <f t="shared" si="327"/>
        <v>1.3962954576</v>
      </c>
      <c r="AG1281" s="37">
        <f t="shared" si="328"/>
        <v>5.0589576776714114E-2</v>
      </c>
      <c r="AH1281" s="37">
        <f t="shared" si="329"/>
        <v>0.70683401197313789</v>
      </c>
      <c r="AI1281">
        <f>AF1281*EXP(Info!$B$6*H1281*1000)</f>
        <v>3.2048806551105566</v>
      </c>
      <c r="AJ1281">
        <f>2*SQRT((EXP(Info!$B$6*H1281)*AG1281)^2+(Info!$B$6*H1281*0.01*AI1281)^2)</f>
        <v>0.10126326741461199</v>
      </c>
      <c r="AK1281">
        <f t="shared" si="330"/>
        <v>0</v>
      </c>
      <c r="AL1281">
        <f t="shared" si="331"/>
        <v>9.913744754336988E-2</v>
      </c>
      <c r="AM1281"/>
      <c r="AN1281"/>
      <c r="AO1281">
        <f t="shared" si="332"/>
        <v>6.1416012267410593</v>
      </c>
      <c r="AP1281">
        <f t="shared" si="333"/>
        <v>0.31047456131929485</v>
      </c>
      <c r="AQ1281">
        <f t="shared" si="307"/>
        <v>4</v>
      </c>
      <c r="AR1281">
        <v>1</v>
      </c>
      <c r="AS1281">
        <v>1</v>
      </c>
      <c r="AT1281">
        <v>0</v>
      </c>
      <c r="AU1281">
        <v>0</v>
      </c>
      <c r="AV1281">
        <v>1</v>
      </c>
      <c r="AW1281">
        <v>0</v>
      </c>
      <c r="AX1281">
        <v>1</v>
      </c>
    </row>
    <row r="1282" spans="1:50">
      <c r="A1282" t="s">
        <v>72</v>
      </c>
      <c r="B1282" s="13" t="s">
        <v>204</v>
      </c>
      <c r="D1282" s="14">
        <v>-40.017000000000003</v>
      </c>
      <c r="E1282" s="14">
        <v>44.067</v>
      </c>
      <c r="F1282" s="14">
        <v>3645</v>
      </c>
      <c r="G1282" s="54">
        <v>360</v>
      </c>
      <c r="H1282">
        <v>92.2</v>
      </c>
      <c r="J1282">
        <f>(F1282*100*Info!$B$11)/AI1282</f>
        <v>3.0636405042363921</v>
      </c>
      <c r="K1282">
        <f>2*((F1282*100*Info!$B$11)/AI1282^2)*(AJ1282/2)</f>
        <v>9.5324603161429572E-2</v>
      </c>
      <c r="L1282" s="26">
        <f t="shared" si="321"/>
        <v>0.53941667663551496</v>
      </c>
      <c r="M1282" s="20">
        <f t="shared" si="322"/>
        <v>17.682592937452281</v>
      </c>
      <c r="N1282" s="20">
        <f t="shared" si="323"/>
        <v>0.73311841525422139</v>
      </c>
      <c r="O1282">
        <v>0.45097399999999999</v>
      </c>
      <c r="P1282">
        <v>8.0359999999999997E-3</v>
      </c>
      <c r="S1282">
        <v>1.8495010000000001</v>
      </c>
      <c r="T1282">
        <v>5.2787000000000001E-2</v>
      </c>
      <c r="U1282">
        <v>1.3998250000000001</v>
      </c>
      <c r="V1282">
        <v>3.8356000000000001E-2</v>
      </c>
      <c r="W1282" s="37">
        <f>U1282*Info!$B$2</f>
        <v>0.67191600000000007</v>
      </c>
      <c r="X1282" s="37">
        <f>W1282*SQRT((0.5*V1282/U1282)^2+Info!$B$3^2)</f>
        <v>3.4834148521725061E-2</v>
      </c>
      <c r="Y1282" s="28">
        <f>W1282*Info!$D$2</f>
        <v>0.54425196000000009</v>
      </c>
      <c r="Z1282" s="28">
        <f>Y1282*SQRT(Info!$D$3^2+(X1282/W1282)^2)</f>
        <v>3.9200114492449756E-2</v>
      </c>
      <c r="AA1282" s="37">
        <f t="shared" si="324"/>
        <v>0</v>
      </c>
      <c r="AB1282" s="37">
        <f t="shared" si="325"/>
        <v>3.5065114105526596E-2</v>
      </c>
      <c r="AC1282" s="37">
        <f>(1-EXP(-Info!$B$6*H1282*1000))+(Info!$B$6/(Info!$B$6-Info!$B$7))*(EXP(-Info!$B$7*H1282*1000)-EXP(-Info!$B$6*H1282*1000))*(Info!$B$9-1)</f>
        <v>0.64310032648741533</v>
      </c>
      <c r="AD1282" s="37">
        <f>SQRT((Info!$B$6*EXP(-Info!$B$6*H1282*1000)+(Info!$B$6/(Info!$B$6+Info!$B$7))*(Info!$B$9-1)*(-Info!$B$7*EXP(-Info!$B$7*H1282*1000)+Info!$B$6*EXP(-Info!$B$6*H1282*1000)))^2*(0.01*H1282*1000)^2)</f>
        <v>3.8124438975365178E-3</v>
      </c>
      <c r="AE1282" s="37">
        <f t="shared" si="326"/>
        <v>0</v>
      </c>
      <c r="AF1282" s="37">
        <f t="shared" si="327"/>
        <v>1.3052490400000001</v>
      </c>
      <c r="AG1282" s="37">
        <f t="shared" si="328"/>
        <v>4.7257441937446944E-2</v>
      </c>
      <c r="AH1282" s="37">
        <f t="shared" si="329"/>
        <v>0.70573037808576478</v>
      </c>
      <c r="AI1282">
        <f>AF1282*EXP(Info!$B$6*H1282*1000)</f>
        <v>3.0401868263978851</v>
      </c>
      <c r="AJ1282">
        <f>2*SQRT((EXP(Info!$B$6*H1282)*AG1282)^2+(Info!$B$6*H1282*0.01*AI1282)^2)</f>
        <v>9.4594846347749853E-2</v>
      </c>
      <c r="AK1282">
        <f t="shared" si="330"/>
        <v>0</v>
      </c>
      <c r="AL1282">
        <f t="shared" si="331"/>
        <v>9.3252164452237427E-2</v>
      </c>
      <c r="AM1282"/>
      <c r="AN1282"/>
      <c r="AO1282">
        <f t="shared" si="332"/>
        <v>5.7717584335541003</v>
      </c>
      <c r="AP1282">
        <f t="shared" si="333"/>
        <v>0.32216455628382118</v>
      </c>
      <c r="AQ1282">
        <f t="shared" ref="AQ1282:AQ1345" si="334">AR1282+AS1282+AT1282+AU1282+AV1282+AW1282+AX1282</f>
        <v>4</v>
      </c>
      <c r="AR1282">
        <v>1</v>
      </c>
      <c r="AS1282">
        <v>1</v>
      </c>
      <c r="AT1282">
        <v>0</v>
      </c>
      <c r="AU1282">
        <v>0</v>
      </c>
      <c r="AV1282">
        <v>1</v>
      </c>
      <c r="AW1282">
        <v>0</v>
      </c>
      <c r="AX1282">
        <v>1</v>
      </c>
    </row>
    <row r="1283" spans="1:50">
      <c r="A1283" t="s">
        <v>72</v>
      </c>
      <c r="B1283" s="13" t="s">
        <v>204</v>
      </c>
      <c r="D1283" s="14">
        <v>-40.017000000000003</v>
      </c>
      <c r="E1283" s="14">
        <v>44.067</v>
      </c>
      <c r="F1283" s="14">
        <v>3645</v>
      </c>
      <c r="G1283" s="54">
        <v>365</v>
      </c>
      <c r="H1283">
        <v>93.7</v>
      </c>
      <c r="J1283">
        <f>(F1283*100*Info!$B$11)/AI1283</f>
        <v>2.7791917645876674</v>
      </c>
      <c r="K1283">
        <f>2*((F1283*100*Info!$B$11)/AI1283^2)*(AJ1283/2)</f>
        <v>6.8829674064236804E-2</v>
      </c>
      <c r="L1283" s="26">
        <f t="shared" si="321"/>
        <v>0.43426467229906618</v>
      </c>
      <c r="M1283" s="20">
        <f t="shared" si="322"/>
        <v>12.913881369682716</v>
      </c>
      <c r="N1283" s="20">
        <f t="shared" si="323"/>
        <v>0.47744254627012506</v>
      </c>
      <c r="O1283">
        <v>0.373502</v>
      </c>
      <c r="P1283">
        <v>6.6569999999999997E-3</v>
      </c>
      <c r="S1283">
        <v>1.8573409999999999</v>
      </c>
      <c r="T1283">
        <v>5.3784999999999999E-2</v>
      </c>
      <c r="U1283">
        <v>1.1269480000000001</v>
      </c>
      <c r="V1283">
        <v>3.0935000000000001E-2</v>
      </c>
      <c r="W1283" s="37">
        <f>U1283*Info!$B$2</f>
        <v>0.54093504000000003</v>
      </c>
      <c r="X1283" s="37">
        <f>W1283*SQRT((0.5*V1283/U1283)^2+Info!$B$3^2)</f>
        <v>2.8047254930019517E-2</v>
      </c>
      <c r="Y1283" s="28">
        <f>W1283*Info!$D$2</f>
        <v>0.43815738240000007</v>
      </c>
      <c r="Z1283" s="28">
        <f>Y1283*SQRT(Info!$D$3^2+(X1283/W1283)^2)</f>
        <v>3.1560652974959115E-2</v>
      </c>
      <c r="AA1283" s="37">
        <f t="shared" si="324"/>
        <v>0</v>
      </c>
      <c r="AB1283" s="37">
        <f t="shared" si="325"/>
        <v>2.8244068781949672E-2</v>
      </c>
      <c r="AC1283" s="37">
        <f>(1-EXP(-Info!$B$6*H1283*1000))+(Info!$B$6/(Info!$B$6-Info!$B$7))*(EXP(-Info!$B$7*H1283*1000)-EXP(-Info!$B$6*H1283*1000))*(Info!$B$9-1)</f>
        <v>0.64951896245003438</v>
      </c>
      <c r="AD1283" s="37">
        <f>SQRT((Info!$B$6*EXP(-Info!$B$6*H1283*1000)+(Info!$B$6/(Info!$B$6+Info!$B$7))*(Info!$B$9-1)*(-Info!$B$7*EXP(-Info!$B$7*H1283*1000)+Info!$B$6*EXP(-Info!$B$6*H1283*1000)))^2*(0.01*H1283*1000)^2)</f>
        <v>3.8193772480282499E-3</v>
      </c>
      <c r="AE1283" s="37">
        <f t="shared" si="326"/>
        <v>0</v>
      </c>
      <c r="AF1283" s="37">
        <f t="shared" si="327"/>
        <v>1.4191836175999999</v>
      </c>
      <c r="AG1283" s="37">
        <f t="shared" si="328"/>
        <v>4.1464217977140186E-2</v>
      </c>
      <c r="AH1283" s="37">
        <f t="shared" si="329"/>
        <v>0.7640942711112283</v>
      </c>
      <c r="AI1283">
        <f>AF1283*EXP(Info!$B$6*H1283*1000)</f>
        <v>3.3513482662396719</v>
      </c>
      <c r="AJ1283">
        <f>2*SQRT((EXP(Info!$B$6*H1283)*AG1283)^2+(Info!$B$6*H1283*0.01*AI1283)^2)</f>
        <v>8.2999745386495571E-2</v>
      </c>
      <c r="AK1283">
        <f t="shared" si="330"/>
        <v>0</v>
      </c>
      <c r="AL1283">
        <f t="shared" si="331"/>
        <v>7.5112276518716964E-2</v>
      </c>
      <c r="AM1283"/>
      <c r="AN1283"/>
      <c r="AO1283">
        <f t="shared" si="332"/>
        <v>4.6466319884106415</v>
      </c>
      <c r="AP1283">
        <f t="shared" si="333"/>
        <v>0.33142789197017075</v>
      </c>
      <c r="AQ1283">
        <f t="shared" si="334"/>
        <v>4</v>
      </c>
      <c r="AR1283">
        <v>1</v>
      </c>
      <c r="AS1283">
        <v>1</v>
      </c>
      <c r="AT1283">
        <v>0</v>
      </c>
      <c r="AU1283">
        <v>0</v>
      </c>
      <c r="AV1283">
        <v>1</v>
      </c>
      <c r="AW1283">
        <v>0</v>
      </c>
      <c r="AX1283">
        <v>1</v>
      </c>
    </row>
    <row r="1284" spans="1:50">
      <c r="A1284" t="s">
        <v>72</v>
      </c>
      <c r="B1284" s="13" t="s">
        <v>204</v>
      </c>
      <c r="D1284" s="14">
        <v>-40.017000000000003</v>
      </c>
      <c r="E1284" s="14">
        <v>44.067</v>
      </c>
      <c r="F1284" s="14">
        <v>3645</v>
      </c>
      <c r="G1284" s="54">
        <v>370</v>
      </c>
      <c r="H1284">
        <v>95.1</v>
      </c>
      <c r="J1284">
        <f>(F1284*100*Info!$B$11)/AI1284</f>
        <v>2.7774465322944581</v>
      </c>
      <c r="K1284">
        <f>2*((F1284*100*Info!$B$11)/AI1284^2)*(AJ1284/2)</f>
        <v>7.5213529750523214E-2</v>
      </c>
      <c r="L1284" s="26">
        <f t="shared" si="321"/>
        <v>0.49996150609345885</v>
      </c>
      <c r="M1284" s="20">
        <f t="shared" si="322"/>
        <v>14.858194959765912</v>
      </c>
      <c r="N1284" s="20">
        <f t="shared" si="323"/>
        <v>0.57160831312726945</v>
      </c>
      <c r="O1284">
        <v>0.37932700000000003</v>
      </c>
      <c r="P1284">
        <v>6.7590000000000003E-3</v>
      </c>
      <c r="S1284">
        <v>1.9064030000000001</v>
      </c>
      <c r="T1284">
        <v>5.4343000000000002E-2</v>
      </c>
      <c r="U1284">
        <v>1.297436</v>
      </c>
      <c r="V1284">
        <v>3.5452999999999998E-2</v>
      </c>
      <c r="W1284" s="37">
        <f>U1284*Info!$B$2</f>
        <v>0.62276927999999998</v>
      </c>
      <c r="X1284" s="37">
        <f>W1284*SQRT((0.5*V1284/U1284)^2+Info!$B$3^2)</f>
        <v>3.2280059732251058E-2</v>
      </c>
      <c r="Y1284" s="28">
        <f>W1284*Info!$D$2</f>
        <v>0.50444311679999998</v>
      </c>
      <c r="Z1284" s="28">
        <f>Y1284*SQRT(Info!$D$3^2+(X1284/W1284)^2)</f>
        <v>3.6329255780806834E-2</v>
      </c>
      <c r="AA1284" s="37">
        <f t="shared" si="324"/>
        <v>0</v>
      </c>
      <c r="AB1284" s="37">
        <f t="shared" si="325"/>
        <v>3.2456482812647708E-2</v>
      </c>
      <c r="AC1284" s="37">
        <f>(1-EXP(-Info!$B$6*H1284*1000))+(Info!$B$6/(Info!$B$6-Info!$B$7))*(EXP(-Info!$B$7*H1284*1000)-EXP(-Info!$B$6*H1284*1000))*(Info!$B$9-1)</f>
        <v>0.65542466805876365</v>
      </c>
      <c r="AD1284" s="37">
        <f>SQRT((Info!$B$6*EXP(-Info!$B$6*H1284*1000)+(Info!$B$6/(Info!$B$6+Info!$B$7))*(Info!$B$9-1)*(-Info!$B$7*EXP(-Info!$B$7*H1284*1000)+Info!$B$6*EXP(-Info!$B$6*H1284*1000)))^2*(0.01*H1284*1000)^2)</f>
        <v>3.8249547399850565E-3</v>
      </c>
      <c r="AE1284" s="37">
        <f t="shared" si="326"/>
        <v>0</v>
      </c>
      <c r="AF1284" s="37">
        <f t="shared" si="327"/>
        <v>1.4019598832</v>
      </c>
      <c r="AG1284" s="37">
        <f t="shared" si="328"/>
        <v>4.5366344770515585E-2</v>
      </c>
      <c r="AH1284" s="37">
        <f t="shared" si="329"/>
        <v>0.73539534043956079</v>
      </c>
      <c r="AI1284">
        <f>AF1284*EXP(Info!$B$6*H1284*1000)</f>
        <v>3.3534541145978758</v>
      </c>
      <c r="AJ1284">
        <f>2*SQRT((EXP(Info!$B$6*H1284)*AG1284)^2+(Info!$B$6*H1284*0.01*AI1284)^2)</f>
        <v>9.0811872661670193E-2</v>
      </c>
      <c r="AK1284">
        <f t="shared" si="330"/>
        <v>0</v>
      </c>
      <c r="AL1284">
        <f t="shared" si="331"/>
        <v>8.6314770391955314E-2</v>
      </c>
      <c r="AM1284"/>
      <c r="AN1284"/>
      <c r="AO1284">
        <f t="shared" si="332"/>
        <v>5.3495881092255795</v>
      </c>
      <c r="AP1284">
        <f t="shared" si="333"/>
        <v>0.29236663696706428</v>
      </c>
      <c r="AQ1284">
        <f t="shared" si="334"/>
        <v>4</v>
      </c>
      <c r="AR1284">
        <v>1</v>
      </c>
      <c r="AS1284">
        <v>1</v>
      </c>
      <c r="AT1284">
        <v>0</v>
      </c>
      <c r="AU1284">
        <v>0</v>
      </c>
      <c r="AV1284">
        <v>1</v>
      </c>
      <c r="AW1284">
        <v>0</v>
      </c>
      <c r="AX1284">
        <v>1</v>
      </c>
    </row>
    <row r="1285" spans="1:50">
      <c r="A1285" t="s">
        <v>72</v>
      </c>
      <c r="B1285" s="13" t="s">
        <v>204</v>
      </c>
      <c r="D1285" s="14">
        <v>-40.017000000000003</v>
      </c>
      <c r="E1285" s="14">
        <v>44.067</v>
      </c>
      <c r="F1285" s="14">
        <v>3645</v>
      </c>
      <c r="G1285" s="54">
        <v>370</v>
      </c>
      <c r="H1285">
        <v>95.1</v>
      </c>
      <c r="J1285">
        <f>(F1285*100*Info!$B$11)/AI1285</f>
        <v>2.7721795631115334</v>
      </c>
      <c r="K1285">
        <f>2*((F1285*100*Info!$B$11)/AI1285^2)*(AJ1285/2)</f>
        <v>6.4923204902978343E-2</v>
      </c>
      <c r="L1285" s="26">
        <f t="shared" si="321"/>
        <v>0.41240670280373903</v>
      </c>
      <c r="M1285" s="20">
        <f t="shared" si="322"/>
        <v>12.232940135269288</v>
      </c>
      <c r="N1285" s="20">
        <f t="shared" si="323"/>
        <v>0.43938048648407846</v>
      </c>
      <c r="O1285">
        <v>0.367591</v>
      </c>
      <c r="P1285">
        <v>6.5519999999999997E-3</v>
      </c>
      <c r="S1285">
        <v>1.820727</v>
      </c>
      <c r="T1285">
        <v>5.0886000000000001E-2</v>
      </c>
      <c r="U1285">
        <v>1.070225</v>
      </c>
      <c r="V1285">
        <v>2.9145000000000001E-2</v>
      </c>
      <c r="W1285" s="37">
        <f>U1285*Info!$B$2</f>
        <v>0.51370799999999994</v>
      </c>
      <c r="X1285" s="37">
        <f>W1285*SQRT((0.5*V1285/U1285)^2+Info!$B$3^2)</f>
        <v>2.6620800141994229E-2</v>
      </c>
      <c r="Y1285" s="28">
        <f>W1285*Info!$D$2</f>
        <v>0.41610347999999997</v>
      </c>
      <c r="Z1285" s="28">
        <f>Y1285*SQRT(Info!$D$3^2+(X1285/W1285)^2)</f>
        <v>2.9963505869665785E-2</v>
      </c>
      <c r="AA1285" s="37">
        <f t="shared" si="324"/>
        <v>0</v>
      </c>
      <c r="AB1285" s="37">
        <f t="shared" si="325"/>
        <v>2.6821617702890328E-2</v>
      </c>
      <c r="AC1285" s="37">
        <f>(1-EXP(-Info!$B$6*H1285*1000))+(Info!$B$6/(Info!$B$6-Info!$B$7))*(EXP(-Info!$B$7*H1285*1000)-EXP(-Info!$B$6*H1285*1000))*(Info!$B$9-1)</f>
        <v>0.65542466805876365</v>
      </c>
      <c r="AD1285" s="37">
        <f>SQRT((Info!$B$6*EXP(-Info!$B$6*H1285*1000)+(Info!$B$6/(Info!$B$6+Info!$B$7))*(Info!$B$9-1)*(-Info!$B$7*EXP(-Info!$B$7*H1285*1000)+Info!$B$6*EXP(-Info!$B$6*H1285*1000)))^2*(0.01*H1285*1000)^2)</f>
        <v>3.8249547399850565E-3</v>
      </c>
      <c r="AE1285" s="37">
        <f t="shared" si="326"/>
        <v>0</v>
      </c>
      <c r="AF1285" s="37">
        <f t="shared" si="327"/>
        <v>1.4046235199999999</v>
      </c>
      <c r="AG1285" s="37">
        <f t="shared" si="328"/>
        <v>3.9308496956783991E-2</v>
      </c>
      <c r="AH1285" s="37">
        <f t="shared" si="329"/>
        <v>0.77146300351453012</v>
      </c>
      <c r="AI1285">
        <f>AF1285*EXP(Info!$B$6*H1285*1000)</f>
        <v>3.3598254693661489</v>
      </c>
      <c r="AJ1285">
        <f>2*SQRT((EXP(Info!$B$6*H1285)*AG1285)^2+(Info!$B$6*H1285*0.01*AI1285)^2)</f>
        <v>7.8685609073991955E-2</v>
      </c>
      <c r="AK1285">
        <f t="shared" si="330"/>
        <v>0</v>
      </c>
      <c r="AL1285">
        <f t="shared" si="331"/>
        <v>7.1329410119066544E-2</v>
      </c>
      <c r="AM1285"/>
      <c r="AN1285"/>
      <c r="AO1285">
        <f t="shared" si="332"/>
        <v>4.4127517150718383</v>
      </c>
      <c r="AP1285">
        <f t="shared" si="333"/>
        <v>0.34347076549323741</v>
      </c>
      <c r="AQ1285">
        <f t="shared" si="334"/>
        <v>4</v>
      </c>
      <c r="AR1285">
        <v>1</v>
      </c>
      <c r="AS1285">
        <v>1</v>
      </c>
      <c r="AT1285">
        <v>0</v>
      </c>
      <c r="AU1285">
        <v>0</v>
      </c>
      <c r="AV1285">
        <v>1</v>
      </c>
      <c r="AW1285">
        <v>0</v>
      </c>
      <c r="AX1285">
        <v>1</v>
      </c>
    </row>
    <row r="1286" spans="1:50">
      <c r="A1286" t="s">
        <v>72</v>
      </c>
      <c r="B1286" s="13" t="s">
        <v>204</v>
      </c>
      <c r="D1286" s="14">
        <v>-40.017000000000003</v>
      </c>
      <c r="E1286" s="14">
        <v>44.067</v>
      </c>
      <c r="F1286" s="14">
        <v>3645</v>
      </c>
      <c r="G1286" s="54">
        <v>375</v>
      </c>
      <c r="H1286">
        <v>96.6</v>
      </c>
      <c r="J1286">
        <f>(F1286*100*Info!$B$11)/AI1286</f>
        <v>2.7819354922309874</v>
      </c>
      <c r="K1286">
        <f>2*((F1286*100*Info!$B$11)/AI1286^2)*(AJ1286/2)</f>
        <v>6.517174265923599E-2</v>
      </c>
      <c r="L1286" s="26">
        <f t="shared" si="321"/>
        <v>0.41200632852336522</v>
      </c>
      <c r="M1286" s="20">
        <f t="shared" si="322"/>
        <v>12.264072803269348</v>
      </c>
      <c r="N1286" s="20">
        <f t="shared" si="323"/>
        <v>0.44122887435983216</v>
      </c>
      <c r="O1286">
        <v>0.35788300000000001</v>
      </c>
      <c r="P1286">
        <v>6.3790000000000001E-3</v>
      </c>
      <c r="S1286">
        <v>1.7962750000000001</v>
      </c>
      <c r="T1286">
        <v>5.0556999999999998E-2</v>
      </c>
      <c r="U1286">
        <v>1.069186</v>
      </c>
      <c r="V1286">
        <v>2.9194000000000001E-2</v>
      </c>
      <c r="W1286" s="37">
        <f>U1286*Info!$B$2</f>
        <v>0.51320927999999999</v>
      </c>
      <c r="X1286" s="37">
        <f>W1286*SQRT((0.5*V1286/U1286)^2+Info!$B$3^2)</f>
        <v>2.6599836385378314E-2</v>
      </c>
      <c r="Y1286" s="28">
        <f>W1286*Info!$D$2</f>
        <v>0.4156995168</v>
      </c>
      <c r="Z1286" s="28">
        <f>Y1286*SQRT(Info!$D$3^2+(X1286/W1286)^2)</f>
        <v>2.9937261494617579E-2</v>
      </c>
      <c r="AA1286" s="37">
        <f t="shared" si="324"/>
        <v>0</v>
      </c>
      <c r="AB1286" s="37">
        <f t="shared" si="325"/>
        <v>2.6790375248937744E-2</v>
      </c>
      <c r="AC1286" s="37">
        <f>(1-EXP(-Info!$B$6*H1286*1000))+(Info!$B$6/(Info!$B$6-Info!$B$7))*(EXP(-Info!$B$7*H1286*1000)-EXP(-Info!$B$6*H1286*1000))*(Info!$B$9-1)</f>
        <v>0.66166235859832634</v>
      </c>
      <c r="AD1286" s="37">
        <f>SQRT((Info!$B$6*EXP(-Info!$B$6*H1286*1000)+(Info!$B$6/(Info!$B$6+Info!$B$7))*(Info!$B$9-1)*(-Info!$B$7*EXP(-Info!$B$7*H1286*1000)+Info!$B$6*EXP(-Info!$B$6*H1286*1000)))^2*(0.01*H1286*1000)^2)</f>
        <v>3.8299975640830406E-3</v>
      </c>
      <c r="AE1286" s="37">
        <f t="shared" si="326"/>
        <v>0</v>
      </c>
      <c r="AF1286" s="37">
        <f t="shared" si="327"/>
        <v>1.3805754832000001</v>
      </c>
      <c r="AG1286" s="37">
        <f t="shared" si="328"/>
        <v>3.9182166709449746E-2</v>
      </c>
      <c r="AH1286" s="37">
        <f t="shared" si="329"/>
        <v>0.76857690676538948</v>
      </c>
      <c r="AI1286">
        <f>AF1286*EXP(Info!$B$6*H1286*1000)</f>
        <v>3.3480429462902501</v>
      </c>
      <c r="AJ1286">
        <f>2*SQRT((EXP(Info!$B$6*H1286)*AG1286)^2+(Info!$B$6*H1286*0.01*AI1286)^2)</f>
        <v>7.8433807655515983E-2</v>
      </c>
      <c r="AK1286">
        <f t="shared" si="330"/>
        <v>0</v>
      </c>
      <c r="AL1286">
        <f t="shared" si="331"/>
        <v>7.1246323937025041E-2</v>
      </c>
      <c r="AM1286"/>
      <c r="AN1286"/>
      <c r="AO1286">
        <f t="shared" si="332"/>
        <v>4.4084677102766232</v>
      </c>
      <c r="AP1286">
        <f t="shared" si="333"/>
        <v>0.3347247345176611</v>
      </c>
      <c r="AQ1286">
        <f t="shared" si="334"/>
        <v>4</v>
      </c>
      <c r="AR1286">
        <v>1</v>
      </c>
      <c r="AS1286">
        <v>1</v>
      </c>
      <c r="AT1286">
        <v>0</v>
      </c>
      <c r="AU1286">
        <v>0</v>
      </c>
      <c r="AV1286">
        <v>1</v>
      </c>
      <c r="AW1286">
        <v>0</v>
      </c>
      <c r="AX1286">
        <v>1</v>
      </c>
    </row>
    <row r="1287" spans="1:50">
      <c r="A1287" t="s">
        <v>72</v>
      </c>
      <c r="B1287" s="13" t="s">
        <v>204</v>
      </c>
      <c r="D1287" s="14">
        <v>-40.017000000000003</v>
      </c>
      <c r="E1287" s="14">
        <v>44.067</v>
      </c>
      <c r="F1287" s="14">
        <v>3645</v>
      </c>
      <c r="G1287" s="54">
        <v>377</v>
      </c>
      <c r="H1287">
        <v>97.2</v>
      </c>
      <c r="J1287">
        <f>(F1287*100*Info!$B$11)/AI1287</f>
        <v>2.6329497966701321</v>
      </c>
      <c r="K1287">
        <f>2*((F1287*100*Info!$B$11)/AI1287^2)*(AJ1287/2)</f>
        <v>6.3691778676152083E-2</v>
      </c>
      <c r="L1287" s="26">
        <f t="shared" si="321"/>
        <v>0.45183451379439327</v>
      </c>
      <c r="M1287" s="20">
        <f t="shared" si="322"/>
        <v>12.729336226091403</v>
      </c>
      <c r="N1287" s="20">
        <f t="shared" si="323"/>
        <v>0.46435373920250955</v>
      </c>
      <c r="O1287">
        <v>0.41470200000000002</v>
      </c>
      <c r="P1287">
        <v>7.391E-3</v>
      </c>
      <c r="S1287">
        <v>1.906576</v>
      </c>
      <c r="T1287">
        <v>5.4754999999999998E-2</v>
      </c>
      <c r="U1287">
        <v>1.1725429999999999</v>
      </c>
      <c r="V1287">
        <v>3.2016000000000003E-2</v>
      </c>
      <c r="W1287" s="37">
        <f>U1287*Info!$B$2</f>
        <v>0.56282063999999987</v>
      </c>
      <c r="X1287" s="37">
        <f>W1287*SQRT((0.5*V1287/U1287)^2+Info!$B$3^2)</f>
        <v>2.9171202909215516E-2</v>
      </c>
      <c r="Y1287" s="28">
        <f>W1287*Info!$D$2</f>
        <v>0.45588471839999994</v>
      </c>
      <c r="Z1287" s="28">
        <f>Y1287*SQRT(Info!$D$3^2+(X1287/W1287)^2)</f>
        <v>3.2831257103870762E-2</v>
      </c>
      <c r="AA1287" s="37">
        <f t="shared" si="324"/>
        <v>0</v>
      </c>
      <c r="AB1287" s="37">
        <f t="shared" si="325"/>
        <v>2.9404350008470241E-2</v>
      </c>
      <c r="AC1287" s="37">
        <f>(1-EXP(-Info!$B$6*H1287*1000))+(Info!$B$6/(Info!$B$6-Info!$B$7))*(EXP(-Info!$B$7*H1287*1000)-EXP(-Info!$B$6*H1287*1000))*(Info!$B$9-1)</f>
        <v>0.66413169207563361</v>
      </c>
      <c r="AD1287" s="37">
        <f>SQRT((Info!$B$6*EXP(-Info!$B$6*H1287*1000)+(Info!$B$6/(Info!$B$6+Info!$B$7))*(Info!$B$9-1)*(-Info!$B$7*EXP(-Info!$B$7*H1287*1000)+Info!$B$6*EXP(-Info!$B$6*H1287*1000)))^2*(0.01*H1287*1000)^2)</f>
        <v>3.8317499568904434E-3</v>
      </c>
      <c r="AE1287" s="37">
        <f t="shared" si="326"/>
        <v>0</v>
      </c>
      <c r="AF1287" s="37">
        <f t="shared" si="327"/>
        <v>1.4506912816000002</v>
      </c>
      <c r="AG1287" s="37">
        <f t="shared" si="328"/>
        <v>4.2748321011128194E-2</v>
      </c>
      <c r="AH1287" s="37">
        <f t="shared" si="329"/>
        <v>0.76088825286796857</v>
      </c>
      <c r="AI1287">
        <f>AF1287*EXP(Info!$B$6*H1287*1000)</f>
        <v>3.5374922505464537</v>
      </c>
      <c r="AJ1287">
        <f>2*SQRT((EXP(Info!$B$6*H1287)*AG1287)^2+(Info!$B$6*H1287*0.01*AI1287)^2)</f>
        <v>8.5572909052559362E-2</v>
      </c>
      <c r="AK1287">
        <f t="shared" si="330"/>
        <v>0</v>
      </c>
      <c r="AL1287">
        <f t="shared" si="331"/>
        <v>7.8197928412525763E-2</v>
      </c>
      <c r="AM1287"/>
      <c r="AN1287"/>
      <c r="AO1287">
        <f t="shared" si="332"/>
        <v>4.8346292922006855</v>
      </c>
      <c r="AP1287">
        <f t="shared" si="333"/>
        <v>0.35367743443097616</v>
      </c>
      <c r="AQ1287">
        <f t="shared" si="334"/>
        <v>4</v>
      </c>
      <c r="AR1287">
        <v>1</v>
      </c>
      <c r="AS1287">
        <v>1</v>
      </c>
      <c r="AT1287">
        <v>0</v>
      </c>
      <c r="AU1287">
        <v>0</v>
      </c>
      <c r="AV1287">
        <v>1</v>
      </c>
      <c r="AW1287">
        <v>0</v>
      </c>
      <c r="AX1287">
        <v>1</v>
      </c>
    </row>
    <row r="1288" spans="1:50">
      <c r="A1288" t="s">
        <v>72</v>
      </c>
      <c r="B1288" s="13" t="s">
        <v>204</v>
      </c>
      <c r="D1288" s="14">
        <v>-40.017000000000003</v>
      </c>
      <c r="E1288" s="14">
        <v>44.067</v>
      </c>
      <c r="F1288" s="14">
        <v>3645</v>
      </c>
      <c r="G1288" s="54">
        <v>380</v>
      </c>
      <c r="H1288">
        <v>98</v>
      </c>
      <c r="J1288">
        <f>(F1288*100*Info!$B$11)/AI1288</f>
        <v>2.2263479255272327</v>
      </c>
      <c r="K1288">
        <f>2*((F1288*100*Info!$B$11)/AI1288^2)*(AJ1288/2)</f>
        <v>5.1866322982942109E-2</v>
      </c>
      <c r="L1288" s="26">
        <f t="shared" si="321"/>
        <v>0.4863137140934588</v>
      </c>
      <c r="M1288" s="20">
        <f t="shared" si="322"/>
        <v>11.584927755243347</v>
      </c>
      <c r="N1288" s="20">
        <f t="shared" si="323"/>
        <v>0.42804641424531042</v>
      </c>
      <c r="O1288">
        <v>0.39242500000000002</v>
      </c>
      <c r="P1288">
        <v>6.9930000000000001E-3</v>
      </c>
      <c r="S1288">
        <v>2.1937660000000001</v>
      </c>
      <c r="T1288">
        <v>6.6848000000000005E-2</v>
      </c>
      <c r="U1288">
        <v>1.262019</v>
      </c>
      <c r="V1288">
        <v>3.6193000000000003E-2</v>
      </c>
      <c r="W1288" s="37">
        <f>U1288*Info!$B$2</f>
        <v>0.60576911999999994</v>
      </c>
      <c r="X1288" s="37">
        <f>W1288*SQRT((0.5*V1288/U1288)^2+Info!$B$3^2)</f>
        <v>3.1509406881220982E-2</v>
      </c>
      <c r="Y1288" s="28">
        <f>W1288*Info!$D$2</f>
        <v>0.49067298719999997</v>
      </c>
      <c r="Z1288" s="28">
        <f>Y1288*SQRT(Info!$D$3^2+(X1288/W1288)^2)</f>
        <v>3.5402034698980026E-2</v>
      </c>
      <c r="AA1288" s="37">
        <f t="shared" si="324"/>
        <v>0</v>
      </c>
      <c r="AB1288" s="37">
        <f t="shared" si="325"/>
        <v>3.1702811141227465E-2</v>
      </c>
      <c r="AC1288" s="37">
        <f>(1-EXP(-Info!$B$6*H1288*1000))+(Info!$B$6/(Info!$B$6-Info!$B$7))*(EXP(-Info!$B$7*H1288*1000)-EXP(-Info!$B$6*H1288*1000))*(Info!$B$9-1)</f>
        <v>0.66740146073897955</v>
      </c>
      <c r="AD1288" s="37">
        <f>SQRT((Info!$B$6*EXP(-Info!$B$6*H1288*1000)+(Info!$B$6/(Info!$B$6+Info!$B$7))*(Info!$B$9-1)*(-Info!$B$7*EXP(-Info!$B$7*H1288*1000)+Info!$B$6*EXP(-Info!$B$6*H1288*1000)))^2*(0.01*H1288*1000)^2)</f>
        <v>3.8338551720464003E-3</v>
      </c>
      <c r="AE1288" s="37">
        <f t="shared" si="326"/>
        <v>0</v>
      </c>
      <c r="AF1288" s="37">
        <f t="shared" si="327"/>
        <v>1.7030930128000001</v>
      </c>
      <c r="AG1288" s="37">
        <f t="shared" si="328"/>
        <v>4.8687450506550309E-2</v>
      </c>
      <c r="AH1288" s="37">
        <f t="shared" si="329"/>
        <v>0.77633303314938784</v>
      </c>
      <c r="AI1288">
        <f>AF1288*EXP(Info!$B$6*H1288*1000)</f>
        <v>4.1835507357156443</v>
      </c>
      <c r="AJ1288">
        <f>2*SQRT((EXP(Info!$B$6*H1288)*AG1288)^2+(Info!$B$6*H1288*0.01*AI1288)^2)</f>
        <v>9.7462481576309448E-2</v>
      </c>
      <c r="AK1288">
        <f t="shared" si="330"/>
        <v>0</v>
      </c>
      <c r="AL1288">
        <f t="shared" si="331"/>
        <v>8.4310455948980317E-2</v>
      </c>
      <c r="AM1288"/>
      <c r="AN1288"/>
      <c r="AO1288">
        <f t="shared" si="332"/>
        <v>5.203556734988668</v>
      </c>
      <c r="AP1288">
        <f t="shared" si="333"/>
        <v>0.31095015209755161</v>
      </c>
      <c r="AQ1288">
        <f t="shared" si="334"/>
        <v>4</v>
      </c>
      <c r="AR1288">
        <v>1</v>
      </c>
      <c r="AS1288">
        <v>1</v>
      </c>
      <c r="AT1288">
        <v>0</v>
      </c>
      <c r="AU1288">
        <v>0</v>
      </c>
      <c r="AV1288">
        <v>1</v>
      </c>
      <c r="AW1288">
        <v>0</v>
      </c>
      <c r="AX1288">
        <v>1</v>
      </c>
    </row>
    <row r="1289" spans="1:50">
      <c r="A1289" t="s">
        <v>72</v>
      </c>
      <c r="B1289" s="13" t="s">
        <v>204</v>
      </c>
      <c r="D1289" s="14">
        <v>-40.017000000000003</v>
      </c>
      <c r="E1289" s="14">
        <v>44.067</v>
      </c>
      <c r="F1289" s="14">
        <v>3645</v>
      </c>
      <c r="G1289" s="54">
        <v>385</v>
      </c>
      <c r="H1289">
        <v>99.5</v>
      </c>
      <c r="J1289">
        <f>(F1289*100*Info!$B$11)/AI1289</f>
        <v>2.3313603429805418</v>
      </c>
      <c r="K1289">
        <f>2*((F1289*100*Info!$B$11)/AI1289^2)*(AJ1289/2)</f>
        <v>4.9445154014668868E-2</v>
      </c>
      <c r="L1289" s="26">
        <f t="shared" si="321"/>
        <v>0.41990514661682321</v>
      </c>
      <c r="M1289" s="20">
        <f t="shared" si="322"/>
        <v>10.474767211004039</v>
      </c>
      <c r="N1289" s="20">
        <f t="shared" si="323"/>
        <v>0.36502645068066503</v>
      </c>
      <c r="O1289">
        <v>0.36245300000000003</v>
      </c>
      <c r="P1289">
        <v>6.4599999999999996E-3</v>
      </c>
      <c r="S1289">
        <v>2.0278299999999998</v>
      </c>
      <c r="T1289">
        <v>5.8644000000000002E-2</v>
      </c>
      <c r="U1289">
        <v>1.0896840000000001</v>
      </c>
      <c r="V1289">
        <v>3.0131000000000002E-2</v>
      </c>
      <c r="W1289" s="37">
        <f>U1289*Info!$B$2</f>
        <v>0.52304832000000001</v>
      </c>
      <c r="X1289" s="37">
        <f>W1289*SQRT((0.5*V1289/U1289)^2+Info!$B$3^2)</f>
        <v>2.7133790503920677E-2</v>
      </c>
      <c r="Y1289" s="28">
        <f>W1289*Info!$D$2</f>
        <v>0.42366913920000004</v>
      </c>
      <c r="Z1289" s="28">
        <f>Y1289*SQRT(Info!$D$3^2+(X1289/W1289)^2)</f>
        <v>3.0525196316804816E-2</v>
      </c>
      <c r="AA1289" s="37">
        <f t="shared" si="324"/>
        <v>0</v>
      </c>
      <c r="AB1289" s="37">
        <f t="shared" si="325"/>
        <v>2.7325363439681016E-2</v>
      </c>
      <c r="AC1289" s="37">
        <f>(1-EXP(-Info!$B$6*H1289*1000))+(Info!$B$6/(Info!$B$6-Info!$B$7))*(EXP(-Info!$B$7*H1289*1000)-EXP(-Info!$B$6*H1289*1000))*(Info!$B$9-1)</f>
        <v>0.67346305643642412</v>
      </c>
      <c r="AD1289" s="37">
        <f>SQRT((Info!$B$6*EXP(-Info!$B$6*H1289*1000)+(Info!$B$6/(Info!$B$6+Info!$B$7))*(Info!$B$9-1)*(-Info!$B$7*EXP(-Info!$B$7*H1289*1000)+Info!$B$6*EXP(-Info!$B$6*H1289*1000)))^2*(0.01*H1289*1000)^2)</f>
        <v>3.8371021156007935E-3</v>
      </c>
      <c r="AE1289" s="37">
        <f t="shared" si="326"/>
        <v>0</v>
      </c>
      <c r="AF1289" s="37">
        <f t="shared" si="327"/>
        <v>1.6041608607999998</v>
      </c>
      <c r="AG1289" s="37">
        <f t="shared" si="328"/>
        <v>4.2326909811365561E-2</v>
      </c>
      <c r="AH1289" s="37">
        <f t="shared" si="329"/>
        <v>0.79107265441383146</v>
      </c>
      <c r="AI1289">
        <f>AF1289*EXP(Info!$B$6*H1289*1000)</f>
        <v>3.9951093488580414</v>
      </c>
      <c r="AJ1289">
        <f>2*SQRT((EXP(Info!$B$6*H1289)*AG1289)^2+(Info!$B$6*H1289*0.01*AI1289)^2)</f>
        <v>8.4731130326762202E-2</v>
      </c>
      <c r="AK1289">
        <f t="shared" si="330"/>
        <v>0</v>
      </c>
      <c r="AL1289">
        <f t="shared" si="331"/>
        <v>7.2669071531487689E-2</v>
      </c>
      <c r="AM1289"/>
      <c r="AN1289"/>
      <c r="AO1289">
        <f t="shared" si="332"/>
        <v>4.4929850637822346</v>
      </c>
      <c r="AP1289">
        <f t="shared" si="333"/>
        <v>0.33262211797181568</v>
      </c>
      <c r="AQ1289">
        <f t="shared" si="334"/>
        <v>4</v>
      </c>
      <c r="AR1289">
        <v>1</v>
      </c>
      <c r="AS1289">
        <v>1</v>
      </c>
      <c r="AT1289">
        <v>0</v>
      </c>
      <c r="AU1289">
        <v>0</v>
      </c>
      <c r="AV1289">
        <v>1</v>
      </c>
      <c r="AW1289">
        <v>0</v>
      </c>
      <c r="AX1289">
        <v>1</v>
      </c>
    </row>
    <row r="1290" spans="1:50">
      <c r="A1290" t="s">
        <v>72</v>
      </c>
      <c r="B1290" s="13" t="s">
        <v>204</v>
      </c>
      <c r="D1290" s="14">
        <v>-40.017000000000003</v>
      </c>
      <c r="E1290" s="14">
        <v>44.067</v>
      </c>
      <c r="F1290" s="14">
        <v>3645</v>
      </c>
      <c r="G1290" s="54">
        <v>390</v>
      </c>
      <c r="H1290">
        <v>101</v>
      </c>
      <c r="J1290">
        <f>(F1290*100*Info!$B$11)/AI1290</f>
        <v>2.3260635009480408</v>
      </c>
      <c r="K1290">
        <f>2*((F1290*100*Info!$B$11)/AI1290^2)*(AJ1290/2)</f>
        <v>5.4582583981109566E-2</v>
      </c>
      <c r="L1290" s="26">
        <f t="shared" si="321"/>
        <v>0.49552078115887926</v>
      </c>
      <c r="M1290" s="20">
        <f t="shared" si="322"/>
        <v>12.332956992259758</v>
      </c>
      <c r="N1290" s="20">
        <f t="shared" si="323"/>
        <v>0.44357835645892374</v>
      </c>
      <c r="O1290">
        <v>0.43014999999999998</v>
      </c>
      <c r="P1290">
        <v>7.6649999999999999E-3</v>
      </c>
      <c r="S1290">
        <v>2.0858110000000001</v>
      </c>
      <c r="T1290">
        <v>6.0227999999999997E-2</v>
      </c>
      <c r="U1290">
        <v>1.2859119999999999</v>
      </c>
      <c r="V1290">
        <v>3.5050999999999999E-2</v>
      </c>
      <c r="W1290" s="37">
        <f>U1290*Info!$B$2</f>
        <v>0.61723775999999997</v>
      </c>
      <c r="X1290" s="37">
        <f>W1290*SQRT((0.5*V1290/U1290)^2+Info!$B$3^2)</f>
        <v>3.1987840076224967E-2</v>
      </c>
      <c r="Y1290" s="28">
        <f>W1290*Info!$D$2</f>
        <v>0.49996258560000001</v>
      </c>
      <c r="Z1290" s="28">
        <f>Y1290*SQRT(Info!$D$3^2+(X1290/W1290)^2)</f>
        <v>3.6003366015550743E-2</v>
      </c>
      <c r="AA1290" s="37">
        <f t="shared" si="324"/>
        <v>0</v>
      </c>
      <c r="AB1290" s="37">
        <f t="shared" si="325"/>
        <v>3.2216610141232178E-2</v>
      </c>
      <c r="AC1290" s="37">
        <f>(1-EXP(-Info!$B$6*H1290*1000))+(Info!$B$6/(Info!$B$6-Info!$B$7))*(EXP(-Info!$B$7*H1290*1000)-EXP(-Info!$B$6*H1290*1000))*(Info!$B$9-1)</f>
        <v>0.67943542959333092</v>
      </c>
      <c r="AD1290" s="37">
        <f>SQRT((Info!$B$6*EXP(-Info!$B$6*H1290*1000)+(Info!$B$6/(Info!$B$6+Info!$B$7))*(Info!$B$9-1)*(-Info!$B$7*EXP(-Info!$B$7*H1290*1000)+Info!$B$6*EXP(-Info!$B$6*H1290*1000)))^2*(0.01*H1290*1000)^2)</f>
        <v>3.8394560842016823E-3</v>
      </c>
      <c r="AE1290" s="37">
        <f t="shared" si="326"/>
        <v>0</v>
      </c>
      <c r="AF1290" s="37">
        <f t="shared" si="327"/>
        <v>1.5858484144</v>
      </c>
      <c r="AG1290" s="37">
        <f t="shared" si="328"/>
        <v>4.6937142653230547E-2</v>
      </c>
      <c r="AH1290" s="37">
        <f t="shared" si="329"/>
        <v>0.76030302572956032</v>
      </c>
      <c r="AI1290">
        <f>AF1290*EXP(Info!$B$6*H1290*1000)</f>
        <v>4.0042068920312373</v>
      </c>
      <c r="AJ1290">
        <f>2*SQRT((EXP(Info!$B$6*H1290)*AG1290)^2+(Info!$B$6*H1290*0.01*AI1290)^2)</f>
        <v>9.3961303667313298E-2</v>
      </c>
      <c r="AK1290">
        <f t="shared" si="330"/>
        <v>0</v>
      </c>
      <c r="AL1290">
        <f t="shared" si="331"/>
        <v>8.5676853009592852E-2</v>
      </c>
      <c r="AM1290"/>
      <c r="AN1290"/>
      <c r="AO1290">
        <f t="shared" si="332"/>
        <v>5.3020723524786453</v>
      </c>
      <c r="AP1290">
        <f t="shared" si="333"/>
        <v>0.33450967095726614</v>
      </c>
      <c r="AQ1290">
        <f t="shared" si="334"/>
        <v>4</v>
      </c>
      <c r="AR1290">
        <v>1</v>
      </c>
      <c r="AS1290">
        <v>1</v>
      </c>
      <c r="AT1290">
        <v>0</v>
      </c>
      <c r="AU1290">
        <v>0</v>
      </c>
      <c r="AV1290">
        <v>1</v>
      </c>
      <c r="AW1290">
        <v>0</v>
      </c>
      <c r="AX1290">
        <v>1</v>
      </c>
    </row>
    <row r="1291" spans="1:50">
      <c r="A1291" t="s">
        <v>72</v>
      </c>
      <c r="B1291" s="13" t="s">
        <v>204</v>
      </c>
      <c r="D1291" s="14">
        <v>-40.017000000000003</v>
      </c>
      <c r="E1291" s="14">
        <v>44.067</v>
      </c>
      <c r="F1291" s="14">
        <v>3645</v>
      </c>
      <c r="G1291" s="54">
        <v>392</v>
      </c>
      <c r="H1291">
        <v>101.6</v>
      </c>
      <c r="J1291">
        <f>(F1291*100*Info!$B$11)/AI1291</f>
        <v>2.2551054756516455</v>
      </c>
      <c r="K1291">
        <f>2*((F1291*100*Info!$B$11)/AI1291^2)*(AJ1291/2)</f>
        <v>5.5841525995921855E-2</v>
      </c>
      <c r="L1291" s="26">
        <f t="shared" si="321"/>
        <v>0.50502379379439344</v>
      </c>
      <c r="M1291" s="20">
        <f t="shared" si="322"/>
        <v>12.186036573105113</v>
      </c>
      <c r="N1291" s="20">
        <f t="shared" si="323"/>
        <v>0.46288520793470422</v>
      </c>
      <c r="O1291">
        <v>0.43723899999999999</v>
      </c>
      <c r="P1291">
        <v>7.8040000000000002E-3</v>
      </c>
      <c r="S1291">
        <v>2.136323</v>
      </c>
      <c r="T1291">
        <v>7.0937E-2</v>
      </c>
      <c r="U1291">
        <v>1.310573</v>
      </c>
      <c r="V1291">
        <v>3.7749999999999999E-2</v>
      </c>
      <c r="W1291" s="37">
        <f>U1291*Info!$B$2</f>
        <v>0.62907503999999992</v>
      </c>
      <c r="X1291" s="37">
        <f>W1291*SQRT((0.5*V1291/U1291)^2+Info!$B$3^2)</f>
        <v>3.2732584909803623E-2</v>
      </c>
      <c r="Y1291" s="28">
        <f>W1291*Info!$D$2</f>
        <v>0.50955078239999996</v>
      </c>
      <c r="Z1291" s="28">
        <f>Y1291*SQRT(Info!$D$3^2+(X1291/W1291)^2)</f>
        <v>3.6770437163328104E-2</v>
      </c>
      <c r="AA1291" s="37">
        <f t="shared" si="324"/>
        <v>0</v>
      </c>
      <c r="AB1291" s="37">
        <f t="shared" si="325"/>
        <v>3.296434010984451E-2</v>
      </c>
      <c r="AC1291" s="37">
        <f>(1-EXP(-Info!$B$6*H1291*1000))+(Info!$B$6/(Info!$B$6-Info!$B$7))*(EXP(-Info!$B$7*H1291*1000)-EXP(-Info!$B$6*H1291*1000))*(Info!$B$9-1)</f>
        <v>0.68179967622900206</v>
      </c>
      <c r="AD1291" s="37">
        <f>SQRT((Info!$B$6*EXP(-Info!$B$6*H1291*1000)+(Info!$B$6/(Info!$B$6+Info!$B$7))*(Info!$B$9-1)*(-Info!$B$7*EXP(-Info!$B$7*H1291*1000)+Info!$B$6*EXP(-Info!$B$6*H1291*1000)))^2*(0.01*H1291*1000)^2)</f>
        <v>3.8401529969785764E-3</v>
      </c>
      <c r="AE1291" s="37">
        <f t="shared" si="326"/>
        <v>0</v>
      </c>
      <c r="AF1291" s="37">
        <f t="shared" si="327"/>
        <v>1.6267722176000001</v>
      </c>
      <c r="AG1291" s="37">
        <f t="shared" si="328"/>
        <v>5.1088937564136724E-2</v>
      </c>
      <c r="AH1291" s="37">
        <f t="shared" si="329"/>
        <v>0.76148233090220918</v>
      </c>
      <c r="AI1291">
        <f>AF1291*EXP(Info!$B$6*H1291*1000)</f>
        <v>4.1302012710101845</v>
      </c>
      <c r="AJ1291">
        <f>2*SQRT((EXP(Info!$B$6*H1291)*AG1291)^2+(Info!$B$6*H1291*0.01*AI1291)^2)</f>
        <v>0.10227315047286598</v>
      </c>
      <c r="AK1291">
        <f t="shared" si="330"/>
        <v>0</v>
      </c>
      <c r="AL1291">
        <f t="shared" si="331"/>
        <v>8.7665366088120492E-2</v>
      </c>
      <c r="AM1291"/>
      <c r="AN1291"/>
      <c r="AO1291">
        <f t="shared" si="332"/>
        <v>5.4037545875650865</v>
      </c>
      <c r="AP1291">
        <f t="shared" si="333"/>
        <v>0.33362430021067119</v>
      </c>
      <c r="AQ1291">
        <f t="shared" si="334"/>
        <v>4</v>
      </c>
      <c r="AR1291">
        <v>1</v>
      </c>
      <c r="AS1291">
        <v>1</v>
      </c>
      <c r="AT1291">
        <v>0</v>
      </c>
      <c r="AU1291">
        <v>0</v>
      </c>
      <c r="AV1291">
        <v>1</v>
      </c>
      <c r="AW1291">
        <v>0</v>
      </c>
      <c r="AX1291">
        <v>1</v>
      </c>
    </row>
    <row r="1292" spans="1:50">
      <c r="A1292" t="s">
        <v>72</v>
      </c>
      <c r="B1292" s="13" t="s">
        <v>204</v>
      </c>
      <c r="D1292" s="14">
        <v>-40.017000000000003</v>
      </c>
      <c r="E1292" s="14">
        <v>44.067</v>
      </c>
      <c r="F1292" s="14">
        <v>3645</v>
      </c>
      <c r="G1292" s="54">
        <v>395</v>
      </c>
      <c r="H1292">
        <v>102.4</v>
      </c>
      <c r="J1292">
        <f>(F1292*100*Info!$B$11)/AI1292</f>
        <v>2.1605752144111068</v>
      </c>
      <c r="K1292">
        <f>2*((F1292*100*Info!$B$11)/AI1292^2)*(AJ1292/2)</f>
        <v>5.353504531008383E-2</v>
      </c>
      <c r="L1292" s="26">
        <f t="shared" si="321"/>
        <v>0.54393716814953375</v>
      </c>
      <c r="M1292" s="20">
        <f t="shared" si="322"/>
        <v>12.574823651599084</v>
      </c>
      <c r="N1292" s="20">
        <f t="shared" si="323"/>
        <v>0.48190430935231682</v>
      </c>
      <c r="O1292">
        <v>0.476213</v>
      </c>
      <c r="P1292">
        <v>8.4930000000000005E-3</v>
      </c>
      <c r="S1292">
        <v>2.2343489999999999</v>
      </c>
      <c r="T1292">
        <v>7.1462999999999999E-2</v>
      </c>
      <c r="U1292">
        <v>1.411556</v>
      </c>
      <c r="V1292">
        <v>4.1266999999999998E-2</v>
      </c>
      <c r="W1292" s="37">
        <f>U1292*Info!$B$2</f>
        <v>0.67754687999999996</v>
      </c>
      <c r="X1292" s="37">
        <f>W1292*SQRT((0.5*V1292/U1292)^2+Info!$B$3^2)</f>
        <v>3.5295399659739456E-2</v>
      </c>
      <c r="Y1292" s="28">
        <f>W1292*Info!$D$2</f>
        <v>0.54881297279999997</v>
      </c>
      <c r="Z1292" s="28">
        <f>Y1292*SQRT(Info!$D$3^2+(X1292/W1292)^2)</f>
        <v>3.9627462319355884E-2</v>
      </c>
      <c r="AA1292" s="37">
        <f t="shared" si="324"/>
        <v>0</v>
      </c>
      <c r="AB1292" s="37">
        <f t="shared" si="325"/>
        <v>3.5549936700235291E-2</v>
      </c>
      <c r="AC1292" s="37">
        <f>(1-EXP(-Info!$B$6*H1292*1000))+(Info!$B$6/(Info!$B$6-Info!$B$7))*(EXP(-Info!$B$7*H1292*1000)-EXP(-Info!$B$6*H1292*1000))*(Info!$B$9-1)</f>
        <v>0.68493024542860448</v>
      </c>
      <c r="AD1292" s="37">
        <f>SQRT((Info!$B$6*EXP(-Info!$B$6*H1292*1000)+(Info!$B$6/(Info!$B$6+Info!$B$7))*(Info!$B$9-1)*(-Info!$B$7*EXP(-Info!$B$7*H1292*1000)+Info!$B$6*EXP(-Info!$B$6*H1292*1000)))^2*(0.01*H1292*1000)^2)</f>
        <v>3.8408685049939073E-3</v>
      </c>
      <c r="AE1292" s="37">
        <f t="shared" si="326"/>
        <v>0</v>
      </c>
      <c r="AF1292" s="37">
        <f t="shared" si="327"/>
        <v>1.6855360272</v>
      </c>
      <c r="AG1292" s="37">
        <f t="shared" si="328"/>
        <v>5.3357997171201717E-2</v>
      </c>
      <c r="AH1292" s="37">
        <f t="shared" si="329"/>
        <v>0.75437455258780073</v>
      </c>
      <c r="AI1292">
        <f>AF1292*EXP(Info!$B$6*H1292*1000)</f>
        <v>4.3109073174928172</v>
      </c>
      <c r="AJ1292">
        <f>2*SQRT((EXP(Info!$B$6*H1292)*AG1292)^2+(Info!$B$6*H1292*0.01*AI1292)^2)</f>
        <v>0.10681628532541196</v>
      </c>
      <c r="AK1292">
        <f t="shared" si="330"/>
        <v>0</v>
      </c>
      <c r="AL1292">
        <f t="shared" si="331"/>
        <v>9.4541501660605737E-2</v>
      </c>
      <c r="AM1292"/>
      <c r="AN1292"/>
      <c r="AO1292">
        <f t="shared" si="332"/>
        <v>5.8201276927000816</v>
      </c>
      <c r="AP1292">
        <f t="shared" si="333"/>
        <v>0.33736741581630486</v>
      </c>
      <c r="AQ1292">
        <f t="shared" si="334"/>
        <v>4</v>
      </c>
      <c r="AR1292">
        <v>1</v>
      </c>
      <c r="AS1292">
        <v>1</v>
      </c>
      <c r="AT1292">
        <v>0</v>
      </c>
      <c r="AU1292">
        <v>0</v>
      </c>
      <c r="AV1292">
        <v>1</v>
      </c>
      <c r="AW1292">
        <v>0</v>
      </c>
      <c r="AX1292">
        <v>1</v>
      </c>
    </row>
    <row r="1293" spans="1:50">
      <c r="A1293" t="s">
        <v>72</v>
      </c>
      <c r="B1293" s="13" t="s">
        <v>204</v>
      </c>
      <c r="D1293" s="14">
        <v>-40.017000000000003</v>
      </c>
      <c r="E1293" s="14">
        <v>44.067</v>
      </c>
      <c r="F1293" s="14">
        <v>3645</v>
      </c>
      <c r="G1293" s="54">
        <v>397</v>
      </c>
      <c r="H1293">
        <v>103</v>
      </c>
      <c r="J1293">
        <f>(F1293*100*Info!$B$11)/AI1293</f>
        <v>2.1291357661094046</v>
      </c>
      <c r="K1293">
        <f>2*((F1293*100*Info!$B$11)/AI1293^2)*(AJ1293/2)</f>
        <v>5.2570711661303324E-2</v>
      </c>
      <c r="L1293" s="26">
        <f t="shared" si="321"/>
        <v>0.55586362048598226</v>
      </c>
      <c r="M1293" s="20">
        <f t="shared" si="322"/>
        <v>12.663547535376729</v>
      </c>
      <c r="N1293" s="20">
        <f t="shared" si="323"/>
        <v>0.48419139427490621</v>
      </c>
      <c r="O1293">
        <v>0.51012599999999997</v>
      </c>
      <c r="P1293">
        <v>9.0989999999999994E-3</v>
      </c>
      <c r="S1293">
        <v>2.2618860000000001</v>
      </c>
      <c r="T1293">
        <v>7.1314000000000002E-2</v>
      </c>
      <c r="U1293">
        <v>1.4425060000000001</v>
      </c>
      <c r="V1293">
        <v>4.2111999999999997E-2</v>
      </c>
      <c r="W1293" s="37">
        <f>U1293*Info!$B$2</f>
        <v>0.69240288000000005</v>
      </c>
      <c r="X1293" s="37">
        <f>W1293*SQRT((0.5*V1293/U1293)^2+Info!$B$3^2)</f>
        <v>3.6065265754117719E-2</v>
      </c>
      <c r="Y1293" s="28">
        <f>W1293*Info!$D$2</f>
        <v>0.56084633280000007</v>
      </c>
      <c r="Z1293" s="28">
        <f>Y1293*SQRT(Info!$D$3^2+(X1293/W1293)^2)</f>
        <v>4.0493987446110345E-2</v>
      </c>
      <c r="AA1293" s="37">
        <f t="shared" si="324"/>
        <v>0</v>
      </c>
      <c r="AB1293" s="37">
        <f t="shared" si="325"/>
        <v>3.635108449778543E-2</v>
      </c>
      <c r="AC1293" s="37">
        <f>(1-EXP(-Info!$B$6*H1293*1000))+(Info!$B$6/(Info!$B$6-Info!$B$7))*(EXP(-Info!$B$7*H1293*1000)-EXP(-Info!$B$6*H1293*1000))*(Info!$B$9-1)</f>
        <v>0.68726195430618753</v>
      </c>
      <c r="AD1293" s="37">
        <f>SQRT((Info!$B$6*EXP(-Info!$B$6*H1293*1000)+(Info!$B$6/(Info!$B$6+Info!$B$7))*(Info!$B$9-1)*(-Info!$B$7*EXP(-Info!$B$7*H1293*1000)+Info!$B$6*EXP(-Info!$B$6*H1293*1000)))^2*(0.01*H1293*1000)^2)</f>
        <v>3.8412467859177475E-3</v>
      </c>
      <c r="AE1293" s="37">
        <f t="shared" si="326"/>
        <v>0</v>
      </c>
      <c r="AF1293" s="37">
        <f t="shared" si="327"/>
        <v>1.7010396671999999</v>
      </c>
      <c r="AG1293" s="37">
        <f t="shared" si="328"/>
        <v>5.3955395173103333E-2</v>
      </c>
      <c r="AH1293" s="37">
        <f t="shared" si="329"/>
        <v>0.75204482772341308</v>
      </c>
      <c r="AI1293">
        <f>AF1293*EXP(Info!$B$6*H1293*1000)</f>
        <v>4.3745634496658283</v>
      </c>
      <c r="AJ1293">
        <f>2*SQRT((EXP(Info!$B$6*H1293)*AG1293)^2+(Info!$B$6*H1293*0.01*AI1293)^2)</f>
        <v>0.10801279909767933</v>
      </c>
      <c r="AK1293">
        <f t="shared" si="330"/>
        <v>0</v>
      </c>
      <c r="AL1293">
        <f t="shared" si="331"/>
        <v>9.6672074113410569E-2</v>
      </c>
      <c r="AM1293"/>
      <c r="AN1293"/>
      <c r="AO1293">
        <f t="shared" si="332"/>
        <v>5.9477407325575635</v>
      </c>
      <c r="AP1293">
        <f t="shared" si="333"/>
        <v>0.35363873703124976</v>
      </c>
      <c r="AQ1293">
        <f t="shared" si="334"/>
        <v>4</v>
      </c>
      <c r="AR1293">
        <v>1</v>
      </c>
      <c r="AS1293">
        <v>1</v>
      </c>
      <c r="AT1293">
        <v>0</v>
      </c>
      <c r="AU1293">
        <v>0</v>
      </c>
      <c r="AV1293">
        <v>1</v>
      </c>
      <c r="AW1293">
        <v>0</v>
      </c>
      <c r="AX1293">
        <v>1</v>
      </c>
    </row>
    <row r="1294" spans="1:50">
      <c r="A1294" t="s">
        <v>72</v>
      </c>
      <c r="B1294" s="13" t="s">
        <v>204</v>
      </c>
      <c r="D1294" s="14">
        <v>-40.017000000000003</v>
      </c>
      <c r="E1294" s="14">
        <v>44.067</v>
      </c>
      <c r="F1294" s="14">
        <v>3645</v>
      </c>
      <c r="G1294" s="54">
        <v>398</v>
      </c>
      <c r="H1294">
        <v>103.3</v>
      </c>
      <c r="J1294">
        <f>(F1294*100*Info!$B$11)/AI1294</f>
        <v>2.3833630664878043</v>
      </c>
      <c r="K1294">
        <f>2*((F1294*100*Info!$B$11)/AI1294^2)*(AJ1294/2)</f>
        <v>6.0764125395932865E-2</v>
      </c>
      <c r="L1294" s="26">
        <f t="shared" si="321"/>
        <v>0.55055471147663637</v>
      </c>
      <c r="M1294" s="20">
        <f t="shared" si="322"/>
        <v>14.040237889932628</v>
      </c>
      <c r="N1294" s="20">
        <f t="shared" si="323"/>
        <v>0.52402760459999098</v>
      </c>
      <c r="O1294">
        <v>0.49605399999999999</v>
      </c>
      <c r="P1294">
        <v>8.8419999999999992E-3</v>
      </c>
      <c r="S1294">
        <v>2.0709089999999999</v>
      </c>
      <c r="T1294">
        <v>5.9222999999999998E-2</v>
      </c>
      <c r="U1294">
        <v>1.4287289999999999</v>
      </c>
      <c r="V1294">
        <v>3.8945E-2</v>
      </c>
      <c r="W1294" s="37">
        <f>U1294*Info!$B$2</f>
        <v>0.68578991999999994</v>
      </c>
      <c r="X1294" s="37">
        <f>W1294*SQRT((0.5*V1294/U1294)^2+Info!$B$3^2)</f>
        <v>3.5540571269663292E-2</v>
      </c>
      <c r="Y1294" s="28">
        <f>W1294*Info!$D$2</f>
        <v>0.55548983519999995</v>
      </c>
      <c r="Z1294" s="28">
        <f>Y1294*SQRT(Info!$D$3^2+(X1294/W1294)^2)</f>
        <v>4.0002042860297522E-2</v>
      </c>
      <c r="AA1294" s="37">
        <f t="shared" si="324"/>
        <v>0</v>
      </c>
      <c r="AB1294" s="37">
        <f t="shared" si="325"/>
        <v>3.5814486554661309E-2</v>
      </c>
      <c r="AC1294" s="37">
        <f>(1-EXP(-Info!$B$6*H1294*1000))+(Info!$B$6/(Info!$B$6-Info!$B$7))*(EXP(-Info!$B$7*H1294*1000)-EXP(-Info!$B$6*H1294*1000))*(Info!$B$9-1)</f>
        <v>0.68842262345179217</v>
      </c>
      <c r="AD1294" s="37">
        <f>SQRT((Info!$B$6*EXP(-Info!$B$6*H1294*1000)+(Info!$B$6/(Info!$B$6+Info!$B$7))*(Info!$B$9-1)*(-Info!$B$7*EXP(-Info!$B$7*H1294*1000)+Info!$B$6*EXP(-Info!$B$6*H1294*1000)))^2*(0.01*H1294*1000)^2)</f>
        <v>3.8413855517594425E-3</v>
      </c>
      <c r="AE1294" s="37">
        <f t="shared" si="326"/>
        <v>0</v>
      </c>
      <c r="AF1294" s="37">
        <f t="shared" si="327"/>
        <v>1.5154191647999999</v>
      </c>
      <c r="AG1294" s="37">
        <f t="shared" si="328"/>
        <v>4.9769512407166296E-2</v>
      </c>
      <c r="AH1294" s="37">
        <f t="shared" si="329"/>
        <v>0.73176521266748085</v>
      </c>
      <c r="AI1294">
        <f>AF1294*EXP(Info!$B$6*H1294*1000)</f>
        <v>3.9079398488472439</v>
      </c>
      <c r="AJ1294">
        <f>2*SQRT((EXP(Info!$B$6*H1294)*AG1294)^2+(Info!$B$6*H1294*0.01*AI1294)^2)</f>
        <v>9.9633392139892835E-2</v>
      </c>
      <c r="AK1294">
        <f t="shared" si="330"/>
        <v>0</v>
      </c>
      <c r="AL1294">
        <f t="shared" si="331"/>
        <v>9.5245045543466286E-2</v>
      </c>
      <c r="AM1294"/>
      <c r="AN1294"/>
      <c r="AO1294">
        <f t="shared" si="332"/>
        <v>5.8909354062210024</v>
      </c>
      <c r="AP1294">
        <f t="shared" si="333"/>
        <v>0.34719950389472043</v>
      </c>
      <c r="AQ1294">
        <f t="shared" si="334"/>
        <v>4</v>
      </c>
      <c r="AR1294">
        <v>1</v>
      </c>
      <c r="AS1294">
        <v>1</v>
      </c>
      <c r="AT1294">
        <v>0</v>
      </c>
      <c r="AU1294">
        <v>0</v>
      </c>
      <c r="AV1294">
        <v>1</v>
      </c>
      <c r="AW1294">
        <v>0</v>
      </c>
      <c r="AX1294">
        <v>1</v>
      </c>
    </row>
    <row r="1295" spans="1:50">
      <c r="A1295" t="s">
        <v>72</v>
      </c>
      <c r="B1295" s="13" t="s">
        <v>204</v>
      </c>
      <c r="D1295" s="14">
        <v>-40.017000000000003</v>
      </c>
      <c r="E1295" s="14">
        <v>44.067</v>
      </c>
      <c r="F1295" s="14">
        <v>3645</v>
      </c>
      <c r="G1295" s="54">
        <v>400</v>
      </c>
      <c r="H1295">
        <v>103.9</v>
      </c>
      <c r="J1295">
        <f>(F1295*100*Info!$B$11)/AI1295</f>
        <v>2.1545588738313546</v>
      </c>
      <c r="K1295">
        <f>2*((F1295*100*Info!$B$11)/AI1295^2)*(AJ1295/2)</f>
        <v>4.8599934827836852E-2</v>
      </c>
      <c r="L1295" s="26">
        <f t="shared" si="321"/>
        <v>0.51349292366355237</v>
      </c>
      <c r="M1295" s="20">
        <f t="shared" si="322"/>
        <v>11.83795286801937</v>
      </c>
      <c r="N1295" s="20">
        <f t="shared" si="323"/>
        <v>0.41923662428497022</v>
      </c>
      <c r="O1295">
        <v>0.47840899999999997</v>
      </c>
      <c r="P1295">
        <v>8.5269999999999999E-3</v>
      </c>
      <c r="S1295">
        <v>2.1852469999999999</v>
      </c>
      <c r="T1295">
        <v>6.2625E-2</v>
      </c>
      <c r="U1295">
        <v>1.332551</v>
      </c>
      <c r="V1295">
        <v>3.6380999999999997E-2</v>
      </c>
      <c r="W1295" s="37">
        <f>U1295*Info!$B$2</f>
        <v>0.63962448000000005</v>
      </c>
      <c r="X1295" s="37">
        <f>W1295*SQRT((0.5*V1295/U1295)^2+Info!$B$3^2)</f>
        <v>3.3151722926746605E-2</v>
      </c>
      <c r="Y1295" s="28">
        <f>W1295*Info!$D$2</f>
        <v>0.51809582880000005</v>
      </c>
      <c r="Z1295" s="28">
        <f>Y1295*SQRT(Info!$D$3^2+(X1295/W1295)^2)</f>
        <v>3.7311341708372324E-2</v>
      </c>
      <c r="AA1295" s="37">
        <f t="shared" si="324"/>
        <v>0</v>
      </c>
      <c r="AB1295" s="37">
        <f t="shared" si="325"/>
        <v>3.3424753780121948E-2</v>
      </c>
      <c r="AC1295" s="37">
        <f>(1-EXP(-Info!$B$6*H1295*1000))+(Info!$B$6/(Info!$B$6-Info!$B$7))*(EXP(-Info!$B$7*H1295*1000)-EXP(-Info!$B$6*H1295*1000))*(Info!$B$9-1)</f>
        <v>0.69073363967914625</v>
      </c>
      <c r="AD1295" s="37">
        <f>SQRT((Info!$B$6*EXP(-Info!$B$6*H1295*1000)+(Info!$B$6/(Info!$B$6+Info!$B$7))*(Info!$B$9-1)*(-Info!$B$7*EXP(-Info!$B$7*H1295*1000)+Info!$B$6*EXP(-Info!$B$6*H1295*1000)))^2*(0.01*H1295*1000)^2)</f>
        <v>3.8415632509877112E-3</v>
      </c>
      <c r="AE1295" s="37">
        <f t="shared" si="326"/>
        <v>0</v>
      </c>
      <c r="AF1295" s="37">
        <f t="shared" si="327"/>
        <v>1.6671511712</v>
      </c>
      <c r="AG1295" s="37">
        <f t="shared" si="328"/>
        <v>4.8709433134957798E-2</v>
      </c>
      <c r="AH1295" s="37">
        <f t="shared" si="329"/>
        <v>0.76291200546208282</v>
      </c>
      <c r="AI1295">
        <f>AF1295*EXP(Info!$B$6*H1295*1000)</f>
        <v>4.3229449958059014</v>
      </c>
      <c r="AJ1295">
        <f>2*SQRT((EXP(Info!$B$6*H1295)*AG1295)^2+(Info!$B$6*H1295*0.01*AI1295)^2)</f>
        <v>9.7511768006082883E-2</v>
      </c>
      <c r="AK1295">
        <f t="shared" si="330"/>
        <v>0</v>
      </c>
      <c r="AL1295">
        <f t="shared" si="331"/>
        <v>8.8889790202856311E-2</v>
      </c>
      <c r="AM1295"/>
      <c r="AN1295"/>
      <c r="AO1295">
        <f t="shared" si="332"/>
        <v>5.4943742770638826</v>
      </c>
      <c r="AP1295">
        <f t="shared" si="333"/>
        <v>0.35901740346148098</v>
      </c>
      <c r="AQ1295">
        <f t="shared" si="334"/>
        <v>4</v>
      </c>
      <c r="AR1295">
        <v>1</v>
      </c>
      <c r="AS1295">
        <v>1</v>
      </c>
      <c r="AT1295">
        <v>0</v>
      </c>
      <c r="AU1295">
        <v>0</v>
      </c>
      <c r="AV1295">
        <v>1</v>
      </c>
      <c r="AW1295">
        <v>0</v>
      </c>
      <c r="AX1295">
        <v>1</v>
      </c>
    </row>
    <row r="1296" spans="1:50">
      <c r="A1296" t="s">
        <v>72</v>
      </c>
      <c r="B1296" s="13" t="s">
        <v>204</v>
      </c>
      <c r="D1296" s="14">
        <v>-40.017000000000003</v>
      </c>
      <c r="E1296" s="14">
        <v>44.067</v>
      </c>
      <c r="F1296" s="14">
        <v>3645</v>
      </c>
      <c r="G1296" s="54">
        <v>402</v>
      </c>
      <c r="H1296">
        <v>104.7</v>
      </c>
      <c r="J1296">
        <f>(F1296*100*Info!$B$11)/AI1296</f>
        <v>2.4182057664338541</v>
      </c>
      <c r="K1296">
        <f>2*((F1296*100*Info!$B$11)/AI1296^2)*(AJ1296/2)</f>
        <v>5.9256911045852075E-2</v>
      </c>
      <c r="L1296" s="26">
        <f t="shared" ref="L1296:L1327" si="335">(M1296/10.7)/J1296</f>
        <v>0.5194129911028047</v>
      </c>
      <c r="M1296" s="20">
        <f t="shared" ref="M1296:M1327" si="336">((U1296/0.242530073729142))*J1296</f>
        <v>13.439708145626405</v>
      </c>
      <c r="N1296" s="20">
        <f t="shared" ref="N1296:N1327" si="337">2*M1296*SQRT((0.5*K1296/J1296)^2+(0.5*V1296/U1296)^2)</f>
        <v>0.49355705206250827</v>
      </c>
      <c r="O1296">
        <v>0.47723900000000002</v>
      </c>
      <c r="P1296">
        <v>8.5050000000000004E-3</v>
      </c>
      <c r="S1296">
        <v>1.9985999999999999</v>
      </c>
      <c r="T1296">
        <v>5.6501999999999997E-2</v>
      </c>
      <c r="U1296">
        <v>1.3479140000000001</v>
      </c>
      <c r="V1296">
        <v>3.6868999999999999E-2</v>
      </c>
      <c r="W1296" s="37">
        <f>U1296*Info!$B$2</f>
        <v>0.64699872000000003</v>
      </c>
      <c r="X1296" s="37">
        <f>W1296*SQRT((0.5*V1296/U1296)^2+Info!$B$3^2)</f>
        <v>3.3538267296890821E-2</v>
      </c>
      <c r="Y1296" s="28">
        <f>W1296*Info!$D$2</f>
        <v>0.52406896320000007</v>
      </c>
      <c r="Z1296" s="28">
        <f>Y1296*SQRT(Info!$D$3^2+(X1296/W1296)^2)</f>
        <v>3.7744033460684938E-2</v>
      </c>
      <c r="AA1296" s="37">
        <f t="shared" ref="AA1296:AA1327" si="338">IF(O1296-W1296&gt;0,O1296-W1296,0)</f>
        <v>0</v>
      </c>
      <c r="AB1296" s="37">
        <f t="shared" ref="AB1296:AB1327" si="339">SQRT((0.5*P1296)^2+X1296^2)</f>
        <v>3.3806791174669275E-2</v>
      </c>
      <c r="AC1296" s="37">
        <f>(1-EXP(-Info!$B$6*H1296*1000))+(Info!$B$6/(Info!$B$6-Info!$B$7))*(EXP(-Info!$B$7*H1296*1000)-EXP(-Info!$B$6*H1296*1000))*(Info!$B$9-1)</f>
        <v>0.69379369937794966</v>
      </c>
      <c r="AD1296" s="37">
        <f>SQRT((Info!$B$6*EXP(-Info!$B$6*H1296*1000)+(Info!$B$6/(Info!$B$6+Info!$B$7))*(Info!$B$9-1)*(-Info!$B$7*EXP(-Info!$B$7*H1296*1000)+Info!$B$6*EXP(-Info!$B$6*H1296*1000)))^2*(0.01*H1296*1000)^2)</f>
        <v>3.8415952614737877E-3</v>
      </c>
      <c r="AE1296" s="37">
        <f t="shared" ref="AE1296:AE1327" si="340">IF(AA1296&gt;0,AA1296*AC1296*SQRT((AB1296/AA1296)^2+(AD1296/AC1296)^2),AA1296*AC1296*SQRT((AD1296/AC1296)^2))</f>
        <v>0</v>
      </c>
      <c r="AF1296" s="37">
        <f t="shared" ref="AF1296:AF1327" si="341">IF((S1296-Y1296-AA1296*AC1296)&gt;0,S1296-Y1296-AA1296*AC1296,0)</f>
        <v>1.4745310367999998</v>
      </c>
      <c r="AG1296" s="37">
        <f t="shared" ref="AG1296:AG1327" si="342">SQRT((T1296*0.5)^2+Z1296^2+AE1296^2)</f>
        <v>4.7145848840394251E-2</v>
      </c>
      <c r="AH1296" s="37">
        <f t="shared" ref="AH1296:AH1327" si="343">AF1296/S1296</f>
        <v>0.73778196577604316</v>
      </c>
      <c r="AI1296">
        <f>AF1296*EXP(Info!$B$6*H1296*1000)</f>
        <v>3.8516323263648222</v>
      </c>
      <c r="AJ1296">
        <f>2*SQRT((EXP(Info!$B$6*H1296)*AG1296)^2+(Info!$B$6*H1296*0.01*AI1296)^2)</f>
        <v>9.4382304977011805E-2</v>
      </c>
      <c r="AK1296">
        <f t="shared" ref="AK1296:AK1327" si="344">AA1296/0.752049334436339</f>
        <v>0</v>
      </c>
      <c r="AL1296">
        <f t="shared" ref="AL1296:AL1327" si="345">AB1296/0.752049334436339*2</f>
        <v>8.9905780449915471E-2</v>
      </c>
      <c r="AM1296"/>
      <c r="AN1296"/>
      <c r="AO1296">
        <f t="shared" ref="AO1296:AO1327" si="346">U1296/0.242530074</f>
        <v>5.5577189985931392</v>
      </c>
      <c r="AP1296">
        <f t="shared" ref="AP1296:AP1327" si="347">O1296/U1296</f>
        <v>0.35405745470408351</v>
      </c>
      <c r="AQ1296">
        <f t="shared" si="334"/>
        <v>4</v>
      </c>
      <c r="AR1296">
        <v>1</v>
      </c>
      <c r="AS1296">
        <v>1</v>
      </c>
      <c r="AT1296">
        <v>0</v>
      </c>
      <c r="AU1296">
        <v>0</v>
      </c>
      <c r="AV1296">
        <v>1</v>
      </c>
      <c r="AW1296">
        <v>0</v>
      </c>
      <c r="AX1296">
        <v>1</v>
      </c>
    </row>
    <row r="1297" spans="1:52">
      <c r="A1297" t="s">
        <v>72</v>
      </c>
      <c r="B1297" s="13" t="s">
        <v>204</v>
      </c>
      <c r="D1297" s="14">
        <v>-40.017000000000003</v>
      </c>
      <c r="E1297" s="14">
        <v>44.067</v>
      </c>
      <c r="F1297" s="14">
        <v>3645</v>
      </c>
      <c r="G1297" s="54">
        <v>405</v>
      </c>
      <c r="H1297">
        <v>105.8</v>
      </c>
      <c r="J1297">
        <f>(F1297*100*Info!$B$11)/AI1297</f>
        <v>2.3000718558510416</v>
      </c>
      <c r="K1297">
        <f>2*((F1297*100*Info!$B$11)/AI1297^2)*(AJ1297/2)</f>
        <v>5.7540142024139623E-2</v>
      </c>
      <c r="L1297" s="26">
        <f t="shared" si="335"/>
        <v>0.55693218437383274</v>
      </c>
      <c r="M1297" s="20">
        <f t="shared" si="336"/>
        <v>13.706529258986084</v>
      </c>
      <c r="N1297" s="20">
        <f t="shared" si="337"/>
        <v>0.50798865001008087</v>
      </c>
      <c r="O1297">
        <v>0.54139700000000002</v>
      </c>
      <c r="P1297">
        <v>9.6480000000000003E-3</v>
      </c>
      <c r="S1297">
        <v>2.0966290000000001</v>
      </c>
      <c r="T1297">
        <v>6.0755999999999998E-2</v>
      </c>
      <c r="U1297">
        <v>1.445279</v>
      </c>
      <c r="V1297">
        <v>3.9521000000000001E-2</v>
      </c>
      <c r="W1297" s="37">
        <f>U1297*Info!$B$2</f>
        <v>0.69373392</v>
      </c>
      <c r="X1297" s="37">
        <f>W1297*SQRT((0.5*V1297/U1297)^2+Info!$B$3^2)</f>
        <v>3.5960156606972896E-2</v>
      </c>
      <c r="Y1297" s="28">
        <f>W1297*Info!$D$2</f>
        <v>0.5619244752</v>
      </c>
      <c r="Z1297" s="28">
        <f>Y1297*SQRT(Info!$D$3^2+(X1297/W1297)^2)</f>
        <v>4.0470016816356862E-2</v>
      </c>
      <c r="AA1297" s="37">
        <f t="shared" si="338"/>
        <v>0</v>
      </c>
      <c r="AB1297" s="37">
        <f t="shared" si="339"/>
        <v>3.6282279961408384E-2</v>
      </c>
      <c r="AC1297" s="37">
        <f>(1-EXP(-Info!$B$6*H1297*1000))+(Info!$B$6/(Info!$B$6-Info!$B$7))*(EXP(-Info!$B$7*H1297*1000)-EXP(-Info!$B$6*H1297*1000))*(Info!$B$9-1)</f>
        <v>0.6979618523054073</v>
      </c>
      <c r="AD1297" s="37">
        <f>SQRT((Info!$B$6*EXP(-Info!$B$6*H1297*1000)+(Info!$B$6/(Info!$B$6+Info!$B$7))*(Info!$B$9-1)*(-Info!$B$7*EXP(-Info!$B$7*H1297*1000)+Info!$B$6*EXP(-Info!$B$6*H1297*1000)))^2*(0.01*H1297*1000)^2)</f>
        <v>3.841262688464517E-3</v>
      </c>
      <c r="AE1297" s="37">
        <f t="shared" si="340"/>
        <v>0</v>
      </c>
      <c r="AF1297" s="37">
        <f t="shared" si="341"/>
        <v>1.5347045248</v>
      </c>
      <c r="AG1297" s="37">
        <f t="shared" si="342"/>
        <v>5.0602817561043054E-2</v>
      </c>
      <c r="AH1297" s="37">
        <f t="shared" si="343"/>
        <v>0.73198669139843053</v>
      </c>
      <c r="AI1297">
        <f>AF1297*EXP(Info!$B$6*H1297*1000)</f>
        <v>4.0494558803043121</v>
      </c>
      <c r="AJ1297">
        <f>2*SQRT((EXP(Info!$B$6*H1297)*AG1297)^2+(Info!$B$6*H1297*0.01*AI1297)^2)</f>
        <v>0.1013039074759617</v>
      </c>
      <c r="AK1297">
        <f t="shared" si="344"/>
        <v>0</v>
      </c>
      <c r="AL1297">
        <f t="shared" si="345"/>
        <v>9.6489095329369459E-2</v>
      </c>
      <c r="AM1297"/>
      <c r="AN1297"/>
      <c r="AO1297">
        <f t="shared" si="346"/>
        <v>5.9591743661447936</v>
      </c>
      <c r="AP1297">
        <f t="shared" si="347"/>
        <v>0.37459687714275236</v>
      </c>
      <c r="AQ1297">
        <f t="shared" si="334"/>
        <v>4</v>
      </c>
      <c r="AR1297">
        <v>1</v>
      </c>
      <c r="AS1297">
        <v>1</v>
      </c>
      <c r="AT1297">
        <v>0</v>
      </c>
      <c r="AU1297">
        <v>0</v>
      </c>
      <c r="AV1297">
        <v>1</v>
      </c>
      <c r="AW1297">
        <v>0</v>
      </c>
      <c r="AX1297">
        <v>1</v>
      </c>
    </row>
    <row r="1298" spans="1:52">
      <c r="A1298" t="s">
        <v>72</v>
      </c>
      <c r="B1298" s="13" t="s">
        <v>204</v>
      </c>
      <c r="D1298" s="14">
        <v>-40.017000000000003</v>
      </c>
      <c r="E1298" s="14">
        <v>44.067</v>
      </c>
      <c r="F1298" s="14">
        <v>3645</v>
      </c>
      <c r="G1298" s="54">
        <v>407</v>
      </c>
      <c r="H1298">
        <v>106.6</v>
      </c>
      <c r="J1298">
        <f>(F1298*100*Info!$B$11)/AI1298</f>
        <v>2.250760701330484</v>
      </c>
      <c r="K1298">
        <f>2*((F1298*100*Info!$B$11)/AI1298^2)*(AJ1298/2)</f>
        <v>5.7245682826490785E-2</v>
      </c>
      <c r="L1298" s="26">
        <f t="shared" si="335"/>
        <v>0.5626117960373842</v>
      </c>
      <c r="M1298" s="20">
        <f t="shared" si="336"/>
        <v>13.549458370697193</v>
      </c>
      <c r="N1298" s="20">
        <f t="shared" si="337"/>
        <v>0.5097428756040554</v>
      </c>
      <c r="O1298">
        <v>0.55870900000000001</v>
      </c>
      <c r="P1298">
        <v>9.9620000000000004E-3</v>
      </c>
      <c r="S1298">
        <v>2.1245189999999998</v>
      </c>
      <c r="T1298">
        <v>6.6058000000000006E-2</v>
      </c>
      <c r="U1298">
        <v>1.460018</v>
      </c>
      <c r="V1298">
        <v>4.0473000000000002E-2</v>
      </c>
      <c r="W1298" s="37">
        <f>U1298*Info!$B$2</f>
        <v>0.70080863999999998</v>
      </c>
      <c r="X1298" s="37">
        <f>W1298*SQRT((0.5*V1298/U1298)^2+Info!$B$3^2)</f>
        <v>3.6361852889216527E-2</v>
      </c>
      <c r="Y1298" s="28">
        <f>W1298*Info!$D$2</f>
        <v>0.5676549984</v>
      </c>
      <c r="Z1298" s="28">
        <f>Y1298*SQRT(Info!$D$3^2+(X1298/W1298)^2)</f>
        <v>4.0903125089998951E-2</v>
      </c>
      <c r="AA1298" s="37">
        <f t="shared" si="338"/>
        <v>0</v>
      </c>
      <c r="AB1298" s="37">
        <f t="shared" si="339"/>
        <v>3.6701426491854837E-2</v>
      </c>
      <c r="AC1298" s="37">
        <f>(1-EXP(-Info!$B$6*H1298*1000))+(Info!$B$6/(Info!$B$6-Info!$B$7))*(EXP(-Info!$B$7*H1298*1000)-EXP(-Info!$B$6*H1298*1000))*(Info!$B$9-1)</f>
        <v>0.70096480162874186</v>
      </c>
      <c r="AD1298" s="37">
        <f>SQRT((Info!$B$6*EXP(-Info!$B$6*H1298*1000)+(Info!$B$6/(Info!$B$6+Info!$B$7))*(Info!$B$9-1)*(-Info!$B$7*EXP(-Info!$B$7*H1298*1000)+Info!$B$6*EXP(-Info!$B$6*H1298*1000)))^2*(0.01*H1298*1000)^2)</f>
        <v>3.8407514484993374E-3</v>
      </c>
      <c r="AE1298" s="37">
        <f t="shared" si="340"/>
        <v>0</v>
      </c>
      <c r="AF1298" s="37">
        <f t="shared" si="341"/>
        <v>1.5568640015999997</v>
      </c>
      <c r="AG1298" s="37">
        <f t="shared" si="342"/>
        <v>5.2573572097852565E-2</v>
      </c>
      <c r="AH1298" s="37">
        <f t="shared" si="343"/>
        <v>0.73280775629683703</v>
      </c>
      <c r="AI1298">
        <f>AF1298*EXP(Info!$B$6*H1298*1000)</f>
        <v>4.1381740388006056</v>
      </c>
      <c r="AJ1298">
        <f>2*SQRT((EXP(Info!$B$6*H1298)*AG1298)^2+(Info!$B$6*H1298*0.01*AI1298)^2)</f>
        <v>0.10525001541299542</v>
      </c>
      <c r="AK1298">
        <f t="shared" si="344"/>
        <v>0</v>
      </c>
      <c r="AL1298">
        <f t="shared" si="345"/>
        <v>9.7603773612438757E-2</v>
      </c>
      <c r="AM1298"/>
      <c r="AN1298"/>
      <c r="AO1298">
        <f t="shared" si="346"/>
        <v>6.0199462108769239</v>
      </c>
      <c r="AP1298">
        <f t="shared" si="347"/>
        <v>0.38267267937792548</v>
      </c>
      <c r="AQ1298">
        <f t="shared" si="334"/>
        <v>4</v>
      </c>
      <c r="AR1298">
        <v>1</v>
      </c>
      <c r="AS1298">
        <v>1</v>
      </c>
      <c r="AT1298">
        <v>0</v>
      </c>
      <c r="AU1298">
        <v>0</v>
      </c>
      <c r="AV1298">
        <v>1</v>
      </c>
      <c r="AW1298">
        <v>0</v>
      </c>
      <c r="AX1298">
        <v>1</v>
      </c>
    </row>
    <row r="1299" spans="1:52">
      <c r="A1299" t="s">
        <v>72</v>
      </c>
      <c r="B1299" s="13" t="s">
        <v>204</v>
      </c>
      <c r="D1299" s="14">
        <v>-40.017000000000003</v>
      </c>
      <c r="E1299" s="14">
        <v>44.067</v>
      </c>
      <c r="F1299" s="14">
        <v>3645</v>
      </c>
      <c r="G1299" s="54">
        <v>407</v>
      </c>
      <c r="H1299">
        <v>106.6</v>
      </c>
      <c r="J1299">
        <f>(F1299*100*Info!$B$11)/AI1299</f>
        <v>2.3372531383428545</v>
      </c>
      <c r="K1299">
        <f>2*((F1299*100*Info!$B$11)/AI1299^2)*(AJ1299/2)</f>
        <v>5.9303722986103334E-2</v>
      </c>
      <c r="L1299" s="26">
        <f t="shared" si="335"/>
        <v>0.58040166998130949</v>
      </c>
      <c r="M1299" s="20">
        <f t="shared" si="336"/>
        <v>14.515038183896765</v>
      </c>
      <c r="N1299" s="20">
        <f t="shared" si="337"/>
        <v>0.5130842096109508</v>
      </c>
      <c r="O1299">
        <v>0.56929099999999999</v>
      </c>
      <c r="P1299">
        <v>9.3240000000000007E-3</v>
      </c>
      <c r="S1299">
        <v>2.0848550000000001</v>
      </c>
      <c r="T1299">
        <v>5.6014000000000001E-2</v>
      </c>
      <c r="U1299">
        <v>1.506184</v>
      </c>
      <c r="V1299">
        <v>3.7068999999999998E-2</v>
      </c>
      <c r="W1299" s="37">
        <f>U1299*Info!$B$2</f>
        <v>0.72296832</v>
      </c>
      <c r="X1299" s="37">
        <f>W1299*SQRT((0.5*V1299/U1299)^2+Info!$B$3^2)</f>
        <v>3.7227097108727888E-2</v>
      </c>
      <c r="Y1299" s="28">
        <f>W1299*Info!$D$2</f>
        <v>0.58560433919999999</v>
      </c>
      <c r="Z1299" s="28">
        <f>Y1299*SQRT(Info!$D$3^2+(X1299/W1299)^2)</f>
        <v>4.203084254328205E-2</v>
      </c>
      <c r="AA1299" s="37">
        <f t="shared" si="338"/>
        <v>0</v>
      </c>
      <c r="AB1299" s="37">
        <f t="shared" si="339"/>
        <v>3.7517875781321312E-2</v>
      </c>
      <c r="AC1299" s="37">
        <f>(1-EXP(-Info!$B$6*H1299*1000))+(Info!$B$6/(Info!$B$6-Info!$B$7))*(EXP(-Info!$B$7*H1299*1000)-EXP(-Info!$B$6*H1299*1000))*(Info!$B$9-1)</f>
        <v>0.70096480162874186</v>
      </c>
      <c r="AD1299" s="37">
        <f>SQRT((Info!$B$6*EXP(-Info!$B$6*H1299*1000)+(Info!$B$6/(Info!$B$6+Info!$B$7))*(Info!$B$9-1)*(-Info!$B$7*EXP(-Info!$B$7*H1299*1000)+Info!$B$6*EXP(-Info!$B$6*H1299*1000)))^2*(0.01*H1299*1000)^2)</f>
        <v>3.8407514484993374E-3</v>
      </c>
      <c r="AE1299" s="37">
        <f t="shared" si="340"/>
        <v>0</v>
      </c>
      <c r="AF1299" s="37">
        <f t="shared" si="341"/>
        <v>1.4992506608</v>
      </c>
      <c r="AG1299" s="37">
        <f t="shared" si="342"/>
        <v>5.0507264565586685E-2</v>
      </c>
      <c r="AH1299" s="37">
        <f t="shared" si="343"/>
        <v>0.71911507553283083</v>
      </c>
      <c r="AI1299">
        <f>AF1299*EXP(Info!$B$6*H1299*1000)</f>
        <v>3.9850366864422044</v>
      </c>
      <c r="AJ1299">
        <f>2*SQRT((EXP(Info!$B$6*H1299)*AG1299)^2+(Info!$B$6*H1299*0.01*AI1299)^2)</f>
        <v>0.10111335732756237</v>
      </c>
      <c r="AK1299">
        <f t="shared" si="344"/>
        <v>0</v>
      </c>
      <c r="AL1299">
        <f t="shared" si="345"/>
        <v>9.9775038852845901E-2</v>
      </c>
      <c r="AM1299"/>
      <c r="AN1299"/>
      <c r="AO1299">
        <f t="shared" si="346"/>
        <v>6.2102978618643387</v>
      </c>
      <c r="AP1299">
        <f t="shared" si="347"/>
        <v>0.37796909275360779</v>
      </c>
      <c r="AQ1299">
        <f t="shared" si="334"/>
        <v>4</v>
      </c>
      <c r="AR1299">
        <v>1</v>
      </c>
      <c r="AS1299">
        <v>1</v>
      </c>
      <c r="AT1299">
        <v>0</v>
      </c>
      <c r="AU1299">
        <v>0</v>
      </c>
      <c r="AV1299">
        <v>1</v>
      </c>
      <c r="AW1299">
        <v>0</v>
      </c>
      <c r="AX1299">
        <v>1</v>
      </c>
      <c r="AZ1299"/>
    </row>
    <row r="1300" spans="1:52">
      <c r="A1300" t="s">
        <v>72</v>
      </c>
      <c r="B1300" s="13" t="s">
        <v>204</v>
      </c>
      <c r="D1300" s="14">
        <v>-40.017000000000003</v>
      </c>
      <c r="E1300" s="14">
        <v>44.067</v>
      </c>
      <c r="F1300" s="14">
        <v>3645</v>
      </c>
      <c r="G1300" s="54">
        <v>410</v>
      </c>
      <c r="H1300">
        <v>107.8</v>
      </c>
      <c r="J1300">
        <f>(F1300*100*Info!$B$11)/AI1300</f>
        <v>2.5092420484159357</v>
      </c>
      <c r="K1300">
        <f>2*((F1300*100*Info!$B$11)/AI1300^2)*(AJ1300/2)</f>
        <v>5.3094302055198855E-2</v>
      </c>
      <c r="L1300" s="26">
        <f t="shared" si="335"/>
        <v>0.3974125125981316</v>
      </c>
      <c r="M1300" s="20">
        <f t="shared" si="336"/>
        <v>10.670084802803096</v>
      </c>
      <c r="N1300" s="20">
        <f t="shared" si="337"/>
        <v>0.3712670738498402</v>
      </c>
      <c r="O1300">
        <v>0.35103200000000001</v>
      </c>
      <c r="P1300">
        <v>6.2579999999999997E-3</v>
      </c>
      <c r="S1300">
        <v>1.7821800000000001</v>
      </c>
      <c r="T1300">
        <v>5.3088000000000003E-2</v>
      </c>
      <c r="U1300">
        <v>1.0313140000000001</v>
      </c>
      <c r="V1300">
        <v>2.8486999999999998E-2</v>
      </c>
      <c r="W1300" s="37">
        <f>U1300*Info!$B$2</f>
        <v>0.49503072000000004</v>
      </c>
      <c r="X1300" s="37">
        <f>W1300*SQRT((0.5*V1300/U1300)^2+Info!$B$3^2)</f>
        <v>2.5678424065617739E-2</v>
      </c>
      <c r="Y1300" s="28">
        <f>W1300*Info!$D$2</f>
        <v>0.40097488320000008</v>
      </c>
      <c r="Z1300" s="28">
        <f>Y1300*SQRT(Info!$D$3^2+(X1300/W1300)^2)</f>
        <v>2.8888965366299438E-2</v>
      </c>
      <c r="AA1300" s="37">
        <f t="shared" si="338"/>
        <v>0</v>
      </c>
      <c r="AB1300" s="37">
        <f t="shared" si="339"/>
        <v>2.586836105155671E-2</v>
      </c>
      <c r="AC1300" s="37">
        <f>(1-EXP(-Info!$B$6*H1300*1000))+(Info!$B$6/(Info!$B$6-Info!$B$7))*(EXP(-Info!$B$7*H1300*1000)-EXP(-Info!$B$6*H1300*1000))*(Info!$B$9-1)</f>
        <v>0.70542476205384075</v>
      </c>
      <c r="AD1300" s="37">
        <f>SQRT((Info!$B$6*EXP(-Info!$B$6*H1300*1000)+(Info!$B$6/(Info!$B$6+Info!$B$7))*(Info!$B$9-1)*(-Info!$B$7*EXP(-Info!$B$7*H1300*1000)+Info!$B$6*EXP(-Info!$B$6*H1300*1000)))^2*(0.01*H1300*1000)^2)</f>
        <v>3.8395673421549245E-3</v>
      </c>
      <c r="AE1300" s="37">
        <f t="shared" si="340"/>
        <v>0</v>
      </c>
      <c r="AF1300" s="37">
        <f t="shared" si="341"/>
        <v>1.3812051167999999</v>
      </c>
      <c r="AG1300" s="37">
        <f t="shared" si="342"/>
        <v>3.9232081972987984E-2</v>
      </c>
      <c r="AH1300" s="37">
        <f t="shared" si="343"/>
        <v>0.7750087627512372</v>
      </c>
      <c r="AI1300">
        <f>AF1300*EXP(Info!$B$6*H1300*1000)</f>
        <v>3.7118936005708698</v>
      </c>
      <c r="AJ1300">
        <f>2*SQRT((EXP(Info!$B$6*H1300)*AG1300)^2+(Info!$B$6*H1300*0.01*AI1300)^2)</f>
        <v>7.8541805143861929E-2</v>
      </c>
      <c r="AK1300">
        <f t="shared" si="344"/>
        <v>0</v>
      </c>
      <c r="AL1300">
        <f t="shared" si="345"/>
        <v>6.8794319380509908E-2</v>
      </c>
      <c r="AM1300"/>
      <c r="AN1300"/>
      <c r="AO1300">
        <f t="shared" si="346"/>
        <v>4.2523138800510161</v>
      </c>
      <c r="AP1300">
        <f t="shared" si="347"/>
        <v>0.34037354287830862</v>
      </c>
      <c r="AQ1300">
        <f t="shared" si="334"/>
        <v>4</v>
      </c>
      <c r="AR1300">
        <v>1</v>
      </c>
      <c r="AS1300">
        <v>1</v>
      </c>
      <c r="AT1300">
        <v>0</v>
      </c>
      <c r="AU1300">
        <v>0</v>
      </c>
      <c r="AV1300">
        <v>1</v>
      </c>
      <c r="AW1300">
        <v>0</v>
      </c>
      <c r="AX1300">
        <v>1</v>
      </c>
    </row>
    <row r="1301" spans="1:52">
      <c r="A1301" t="s">
        <v>72</v>
      </c>
      <c r="B1301" s="13" t="s">
        <v>204</v>
      </c>
      <c r="D1301" s="14">
        <v>-40.017000000000003</v>
      </c>
      <c r="E1301" s="14">
        <v>44.067</v>
      </c>
      <c r="F1301" s="14">
        <v>3645</v>
      </c>
      <c r="G1301" s="54">
        <v>415</v>
      </c>
      <c r="H1301">
        <v>111.5</v>
      </c>
      <c r="J1301">
        <f>(F1301*100*Info!$B$11)/AI1301</f>
        <v>2.3763036662289534</v>
      </c>
      <c r="K1301">
        <f>2*((F1301*100*Info!$B$11)/AI1301^2)*(AJ1301/2)</f>
        <v>5.1388498288139961E-2</v>
      </c>
      <c r="L1301" s="26">
        <f t="shared" si="335"/>
        <v>0.44824501771962683</v>
      </c>
      <c r="M1301" s="20">
        <f t="shared" si="336"/>
        <v>11.397279185043322</v>
      </c>
      <c r="N1301" s="20">
        <f t="shared" si="337"/>
        <v>0.39711328222100784</v>
      </c>
      <c r="O1301">
        <v>0.40730899999999998</v>
      </c>
      <c r="P1301">
        <v>7.2579999999999997E-3</v>
      </c>
      <c r="S1301">
        <v>1.86208</v>
      </c>
      <c r="T1301">
        <v>5.4095999999999998E-2</v>
      </c>
      <c r="U1301">
        <v>1.1632279999999999</v>
      </c>
      <c r="V1301">
        <v>3.1779000000000002E-2</v>
      </c>
      <c r="W1301" s="37">
        <f>U1301*Info!$B$2</f>
        <v>0.55834943999999997</v>
      </c>
      <c r="X1301" s="37">
        <f>W1301*SQRT((0.5*V1301/U1301)^2+Info!$B$3^2)</f>
        <v>2.8940555656593467E-2</v>
      </c>
      <c r="Y1301" s="28">
        <f>W1301*Info!$D$2</f>
        <v>0.45226304640000003</v>
      </c>
      <c r="Z1301" s="28">
        <f>Y1301*SQRT(Info!$D$3^2+(X1301/W1301)^2)</f>
        <v>3.2571076020098212E-2</v>
      </c>
      <c r="AA1301" s="37">
        <f t="shared" si="338"/>
        <v>0</v>
      </c>
      <c r="AB1301" s="37">
        <f t="shared" si="339"/>
        <v>2.9167197375003038E-2</v>
      </c>
      <c r="AC1301" s="37">
        <f>(1-EXP(-Info!$B$6*H1301*1000))+(Info!$B$6/(Info!$B$6-Info!$B$7))*(EXP(-Info!$B$7*H1301*1000)-EXP(-Info!$B$6*H1301*1000))*(Info!$B$9-1)</f>
        <v>0.71884634531570746</v>
      </c>
      <c r="AD1301" s="37">
        <f>SQRT((Info!$B$6*EXP(-Info!$B$6*H1301*1000)+(Info!$B$6/(Info!$B$6+Info!$B$7))*(Info!$B$9-1)*(-Info!$B$7*EXP(-Info!$B$7*H1301*1000)+Info!$B$6*EXP(-Info!$B$6*H1301*1000)))^2*(0.01*H1301*1000)^2)</f>
        <v>3.8328739343373632E-3</v>
      </c>
      <c r="AE1301" s="37">
        <f t="shared" si="340"/>
        <v>0</v>
      </c>
      <c r="AF1301" s="37">
        <f t="shared" si="341"/>
        <v>1.4098169536</v>
      </c>
      <c r="AG1301" s="37">
        <f t="shared" si="342"/>
        <v>4.2337563665225432E-2</v>
      </c>
      <c r="AH1301" s="37">
        <f t="shared" si="343"/>
        <v>0.75711943289224959</v>
      </c>
      <c r="AI1301">
        <f>AF1301*EXP(Info!$B$6*H1301*1000)</f>
        <v>3.9195493548092095</v>
      </c>
      <c r="AJ1301">
        <f>2*SQRT((EXP(Info!$B$6*H1301)*AG1301)^2+(Info!$B$6*H1301*0.01*AI1301)^2)</f>
        <v>8.476179125268693E-2</v>
      </c>
      <c r="AK1301">
        <f t="shared" si="344"/>
        <v>0</v>
      </c>
      <c r="AL1301">
        <f t="shared" si="345"/>
        <v>7.7567244699083077E-2</v>
      </c>
      <c r="AM1301"/>
      <c r="AN1301"/>
      <c r="AO1301">
        <f t="shared" si="346"/>
        <v>4.7962216842435792</v>
      </c>
      <c r="AP1301">
        <f t="shared" si="347"/>
        <v>0.35015405406334787</v>
      </c>
      <c r="AQ1301">
        <f t="shared" si="334"/>
        <v>4</v>
      </c>
      <c r="AR1301">
        <v>1</v>
      </c>
      <c r="AS1301">
        <v>1</v>
      </c>
      <c r="AT1301">
        <v>0</v>
      </c>
      <c r="AU1301">
        <v>0</v>
      </c>
      <c r="AV1301">
        <v>1</v>
      </c>
      <c r="AW1301">
        <v>0</v>
      </c>
      <c r="AX1301">
        <v>1</v>
      </c>
    </row>
    <row r="1302" spans="1:52">
      <c r="A1302" t="s">
        <v>72</v>
      </c>
      <c r="B1302" s="13" t="s">
        <v>204</v>
      </c>
      <c r="D1302" s="14">
        <v>-40.017000000000003</v>
      </c>
      <c r="E1302" s="14">
        <v>44.067</v>
      </c>
      <c r="F1302" s="14">
        <v>3645</v>
      </c>
      <c r="G1302" s="54">
        <v>420</v>
      </c>
      <c r="H1302">
        <v>116.7</v>
      </c>
      <c r="J1302">
        <f>(F1302*100*Info!$B$11)/AI1302</f>
        <v>2.275244746941417</v>
      </c>
      <c r="K1302">
        <f>2*((F1302*100*Info!$B$11)/AI1302^2)*(AJ1302/2)</f>
        <v>4.1046734963129689E-2</v>
      </c>
      <c r="L1302" s="26">
        <f t="shared" si="335"/>
        <v>0.37187911491588849</v>
      </c>
      <c r="M1302" s="20">
        <f t="shared" si="336"/>
        <v>9.0534412289927069</v>
      </c>
      <c r="N1302" s="20">
        <f t="shared" si="337"/>
        <v>0.29786454893958064</v>
      </c>
      <c r="O1302">
        <v>0.35060200000000002</v>
      </c>
      <c r="P1302">
        <v>6.2529999999999999E-3</v>
      </c>
      <c r="S1302">
        <v>1.7790809999999999</v>
      </c>
      <c r="T1302">
        <v>5.0201000000000003E-2</v>
      </c>
      <c r="U1302">
        <v>0.96505300000000005</v>
      </c>
      <c r="V1302">
        <v>2.6551999999999999E-2</v>
      </c>
      <c r="W1302" s="37">
        <f>U1302*Info!$B$2</f>
        <v>0.46322543999999999</v>
      </c>
      <c r="X1302" s="37">
        <f>W1302*SQRT((0.5*V1302/U1302)^2+Info!$B$3^2)</f>
        <v>2.4021927941120465E-2</v>
      </c>
      <c r="Y1302" s="28">
        <f>W1302*Info!$D$2</f>
        <v>0.37521260640000004</v>
      </c>
      <c r="Z1302" s="28">
        <f>Y1302*SQRT(Info!$D$3^2+(X1302/W1302)^2)</f>
        <v>2.7028979591235111E-2</v>
      </c>
      <c r="AA1302" s="37">
        <f t="shared" si="338"/>
        <v>0</v>
      </c>
      <c r="AB1302" s="37">
        <f t="shared" si="339"/>
        <v>2.4224533519933551E-2</v>
      </c>
      <c r="AC1302" s="37">
        <f>(1-EXP(-Info!$B$6*H1302*1000))+(Info!$B$6/(Info!$B$6-Info!$B$7))*(EXP(-Info!$B$7*H1302*1000)-EXP(-Info!$B$6*H1302*1000))*(Info!$B$9-1)</f>
        <v>0.73689295731505067</v>
      </c>
      <c r="AD1302" s="37">
        <f>SQRT((Info!$B$6*EXP(-Info!$B$6*H1302*1000)+(Info!$B$6/(Info!$B$6+Info!$B$7))*(Info!$B$9-1)*(-Info!$B$7*EXP(-Info!$B$7*H1302*1000)+Info!$B$6*EXP(-Info!$B$6*H1302*1000)))^2*(0.01*H1302*1000)^2)</f>
        <v>3.816177886564129E-3</v>
      </c>
      <c r="AE1302" s="37">
        <f t="shared" si="340"/>
        <v>0</v>
      </c>
      <c r="AF1302" s="37">
        <f t="shared" si="341"/>
        <v>1.4038683935999998</v>
      </c>
      <c r="AG1302" s="37">
        <f t="shared" si="342"/>
        <v>3.6886323183442996E-2</v>
      </c>
      <c r="AH1302" s="37">
        <f t="shared" si="343"/>
        <v>0.78909751360393365</v>
      </c>
      <c r="AI1302">
        <f>AF1302*EXP(Info!$B$6*H1302*1000)</f>
        <v>4.0936428989976568</v>
      </c>
      <c r="AJ1302">
        <f>2*SQRT((EXP(Info!$B$6*H1302)*AG1302)^2+(Info!$B$6*H1302*0.01*AI1302)^2)</f>
        <v>7.3851692366166857E-2</v>
      </c>
      <c r="AK1302">
        <f t="shared" si="344"/>
        <v>0</v>
      </c>
      <c r="AL1302">
        <f t="shared" si="345"/>
        <v>6.4422724442911278E-2</v>
      </c>
      <c r="AM1302"/>
      <c r="AN1302"/>
      <c r="AO1302">
        <f t="shared" si="346"/>
        <v>3.9791065251561339</v>
      </c>
      <c r="AP1302">
        <f t="shared" si="347"/>
        <v>0.36329818155065058</v>
      </c>
      <c r="AQ1302">
        <f t="shared" si="334"/>
        <v>4</v>
      </c>
      <c r="AR1302">
        <v>1</v>
      </c>
      <c r="AS1302">
        <v>1</v>
      </c>
      <c r="AT1302">
        <v>0</v>
      </c>
      <c r="AU1302">
        <v>0</v>
      </c>
      <c r="AV1302">
        <v>1</v>
      </c>
      <c r="AW1302">
        <v>0</v>
      </c>
      <c r="AX1302">
        <v>1</v>
      </c>
      <c r="AZ1302" s="15"/>
    </row>
    <row r="1303" spans="1:52">
      <c r="A1303" t="s">
        <v>72</v>
      </c>
      <c r="B1303" s="13" t="s">
        <v>204</v>
      </c>
      <c r="D1303" s="14">
        <v>-40.017000000000003</v>
      </c>
      <c r="E1303" s="14">
        <v>44.067</v>
      </c>
      <c r="F1303" s="14">
        <v>3645</v>
      </c>
      <c r="G1303" s="54">
        <v>426</v>
      </c>
      <c r="H1303">
        <v>120.1</v>
      </c>
      <c r="J1303">
        <f>(F1303*100*Info!$B$11)/AI1303</f>
        <v>2.3061155693418387</v>
      </c>
      <c r="K1303">
        <f>2*((F1303*100*Info!$B$11)/AI1303^2)*(AJ1303/2)</f>
        <v>3.8266875873091473E-2</v>
      </c>
      <c r="L1303" s="26">
        <f t="shared" si="335"/>
        <v>0.32083967910280425</v>
      </c>
      <c r="M1303" s="20">
        <f t="shared" si="336"/>
        <v>7.9168591578852938</v>
      </c>
      <c r="N1303" s="20">
        <f t="shared" si="337"/>
        <v>0.25337018051192944</v>
      </c>
      <c r="O1303">
        <v>0.31162600000000001</v>
      </c>
      <c r="P1303">
        <v>5.5539999999999999E-3</v>
      </c>
      <c r="S1303">
        <v>1.6662710000000001</v>
      </c>
      <c r="T1303">
        <v>4.8035000000000001E-2</v>
      </c>
      <c r="U1303">
        <v>0.83260199999999995</v>
      </c>
      <c r="V1303">
        <v>2.2785E-2</v>
      </c>
      <c r="W1303" s="37">
        <f>U1303*Info!$B$2</f>
        <v>0.39964895999999994</v>
      </c>
      <c r="X1303" s="37">
        <f>W1303*SQRT((0.5*V1303/U1303)^2+Info!$B$3^2)</f>
        <v>2.0717181918221986E-2</v>
      </c>
      <c r="Y1303" s="28">
        <f>W1303*Info!$D$2</f>
        <v>0.32371565759999998</v>
      </c>
      <c r="Z1303" s="28">
        <f>Y1303*SQRT(Info!$D$3^2+(X1303/W1303)^2)</f>
        <v>2.3314775458327244E-2</v>
      </c>
      <c r="AA1303" s="37">
        <f t="shared" si="338"/>
        <v>0</v>
      </c>
      <c r="AB1303" s="37">
        <f t="shared" si="339"/>
        <v>2.0902472476544587E-2</v>
      </c>
      <c r="AC1303" s="37">
        <f>(1-EXP(-Info!$B$6*H1303*1000))+(Info!$B$6/(Info!$B$6-Info!$B$7))*(EXP(-Info!$B$7*H1303*1000)-EXP(-Info!$B$6*H1303*1000))*(Info!$B$9-1)</f>
        <v>0.74819650361704515</v>
      </c>
      <c r="AD1303" s="37">
        <f>SQRT((Info!$B$6*EXP(-Info!$B$6*H1303*1000)+(Info!$B$6/(Info!$B$6+Info!$B$7))*(Info!$B$9-1)*(-Info!$B$7*EXP(-Info!$B$7*H1303*1000)+Info!$B$6*EXP(-Info!$B$6*H1303*1000)))^2*(0.01*H1303*1000)^2)</f>
        <v>3.801006315732739E-3</v>
      </c>
      <c r="AE1303" s="37">
        <f t="shared" si="340"/>
        <v>0</v>
      </c>
      <c r="AF1303" s="37">
        <f t="shared" si="341"/>
        <v>1.3425553424000001</v>
      </c>
      <c r="AG1303" s="37">
        <f t="shared" si="342"/>
        <v>3.3472661395864807E-2</v>
      </c>
      <c r="AH1303" s="37">
        <f t="shared" si="343"/>
        <v>0.80572448443260436</v>
      </c>
      <c r="AI1303">
        <f>AF1303*EXP(Info!$B$6*H1303*1000)</f>
        <v>4.0388433370911514</v>
      </c>
      <c r="AJ1303">
        <f>2*SQRT((EXP(Info!$B$6*H1303)*AG1303)^2+(Info!$B$6*H1303*0.01*AI1303)^2)</f>
        <v>6.7019154940027151E-2</v>
      </c>
      <c r="AK1303">
        <f t="shared" si="344"/>
        <v>0</v>
      </c>
      <c r="AL1303">
        <f t="shared" si="345"/>
        <v>5.5588035304122672E-2</v>
      </c>
      <c r="AM1303"/>
      <c r="AN1303"/>
      <c r="AO1303">
        <f t="shared" si="346"/>
        <v>3.4329845625660425</v>
      </c>
      <c r="AP1303">
        <f t="shared" si="347"/>
        <v>0.37427966783649336</v>
      </c>
      <c r="AQ1303">
        <f t="shared" si="334"/>
        <v>4</v>
      </c>
      <c r="AR1303">
        <v>1</v>
      </c>
      <c r="AS1303">
        <v>1</v>
      </c>
      <c r="AT1303">
        <v>0</v>
      </c>
      <c r="AU1303">
        <v>0</v>
      </c>
      <c r="AV1303">
        <v>1</v>
      </c>
      <c r="AW1303">
        <v>0</v>
      </c>
      <c r="AX1303">
        <v>1</v>
      </c>
    </row>
    <row r="1304" spans="1:52">
      <c r="A1304" t="s">
        <v>72</v>
      </c>
      <c r="B1304" s="13" t="s">
        <v>204</v>
      </c>
      <c r="D1304" s="14">
        <v>-40.017000000000003</v>
      </c>
      <c r="E1304" s="14">
        <v>44.067</v>
      </c>
      <c r="F1304" s="14">
        <v>3645</v>
      </c>
      <c r="G1304" s="54">
        <v>430</v>
      </c>
      <c r="H1304">
        <v>122.4</v>
      </c>
      <c r="J1304">
        <f>(F1304*100*Info!$B$11)/AI1304</f>
        <v>2.2899456274469379</v>
      </c>
      <c r="K1304">
        <f>2*((F1304*100*Info!$B$11)/AI1304^2)*(AJ1304/2)</f>
        <v>3.629385375574147E-2</v>
      </c>
      <c r="L1304" s="26">
        <f t="shared" si="335"/>
        <v>0.30792019065420612</v>
      </c>
      <c r="M1304" s="20">
        <f t="shared" si="336"/>
        <v>7.5447892878461262</v>
      </c>
      <c r="N1304" s="20">
        <f t="shared" si="337"/>
        <v>0.2398785503961412</v>
      </c>
      <c r="O1304">
        <v>0.30810399999999999</v>
      </c>
      <c r="P1304">
        <v>5.4910000000000002E-3</v>
      </c>
      <c r="S1304">
        <v>1.6344970000000001</v>
      </c>
      <c r="T1304">
        <v>4.6288000000000003E-2</v>
      </c>
      <c r="U1304">
        <v>0.79907499999999998</v>
      </c>
      <c r="V1304">
        <v>2.2023999999999998E-2</v>
      </c>
      <c r="W1304" s="37">
        <f>U1304*Info!$B$2</f>
        <v>0.38355599999999995</v>
      </c>
      <c r="X1304" s="37">
        <f>W1304*SQRT((0.5*V1304/U1304)^2+Info!$B$3^2)</f>
        <v>1.9892895003432755E-2</v>
      </c>
      <c r="Y1304" s="28">
        <f>W1304*Info!$D$2</f>
        <v>0.31068035999999999</v>
      </c>
      <c r="Z1304" s="28">
        <f>Y1304*SQRT(Info!$D$3^2+(X1304/W1304)^2)</f>
        <v>2.2381742070996871E-2</v>
      </c>
      <c r="AA1304" s="37">
        <f t="shared" si="338"/>
        <v>0</v>
      </c>
      <c r="AB1304" s="37">
        <f t="shared" si="339"/>
        <v>2.0081460152777734E-2</v>
      </c>
      <c r="AC1304" s="37">
        <f>(1-EXP(-Info!$B$6*H1304*1000))+(Info!$B$6/(Info!$B$6-Info!$B$7))*(EXP(-Info!$B$7*H1304*1000)-EXP(-Info!$B$6*H1304*1000))*(Info!$B$9-1)</f>
        <v>0.75562804861268118</v>
      </c>
      <c r="AD1304" s="37">
        <f>SQRT((Info!$B$6*EXP(-Info!$B$6*H1304*1000)+(Info!$B$6/(Info!$B$6+Info!$B$7))*(Info!$B$9-1)*(-Info!$B$7*EXP(-Info!$B$7*H1304*1000)+Info!$B$6*EXP(-Info!$B$6*H1304*1000)))^2*(0.01*H1304*1000)^2)</f>
        <v>3.7889677337461891E-3</v>
      </c>
      <c r="AE1304" s="37">
        <f t="shared" si="340"/>
        <v>0</v>
      </c>
      <c r="AF1304" s="37">
        <f t="shared" si="341"/>
        <v>1.32381664</v>
      </c>
      <c r="AG1304" s="37">
        <f t="shared" si="342"/>
        <v>3.2196072961350915E-2</v>
      </c>
      <c r="AH1304" s="37">
        <f t="shared" si="343"/>
        <v>0.80992295489070942</v>
      </c>
      <c r="AI1304">
        <f>AF1304*EXP(Info!$B$6*H1304*1000)</f>
        <v>4.0673627313075915</v>
      </c>
      <c r="AJ1304">
        <f>2*SQRT((EXP(Info!$B$6*H1304)*AG1304)^2+(Info!$B$6*H1304*0.01*AI1304)^2)</f>
        <v>6.4464529800304857E-2</v>
      </c>
      <c r="AK1304">
        <f t="shared" si="344"/>
        <v>0</v>
      </c>
      <c r="AL1304">
        <f t="shared" si="345"/>
        <v>5.3404635130297105E-2</v>
      </c>
      <c r="AM1304"/>
      <c r="AN1304"/>
      <c r="AO1304">
        <f t="shared" si="346"/>
        <v>3.2947460363204275</v>
      </c>
      <c r="AP1304">
        <f t="shared" si="347"/>
        <v>0.38557582204423863</v>
      </c>
      <c r="AQ1304">
        <f t="shared" si="334"/>
        <v>4</v>
      </c>
      <c r="AR1304">
        <v>1</v>
      </c>
      <c r="AS1304">
        <v>1</v>
      </c>
      <c r="AT1304">
        <v>0</v>
      </c>
      <c r="AU1304">
        <v>0</v>
      </c>
      <c r="AV1304">
        <v>1</v>
      </c>
      <c r="AW1304">
        <v>0</v>
      </c>
      <c r="AX1304">
        <v>1</v>
      </c>
    </row>
    <row r="1305" spans="1:52">
      <c r="A1305" t="s">
        <v>72</v>
      </c>
      <c r="B1305" s="13" t="s">
        <v>204</v>
      </c>
      <c r="D1305" s="14">
        <v>-40.017000000000003</v>
      </c>
      <c r="E1305" s="14">
        <v>44.067</v>
      </c>
      <c r="F1305" s="14">
        <v>3645</v>
      </c>
      <c r="G1305" s="54">
        <v>435</v>
      </c>
      <c r="H1305">
        <v>125.3</v>
      </c>
      <c r="J1305">
        <f>(F1305*100*Info!$B$11)/AI1305</f>
        <v>2.2576069966089771</v>
      </c>
      <c r="K1305">
        <f>2*((F1305*100*Info!$B$11)/AI1305^2)*(AJ1305/2)</f>
        <v>3.8461694331376521E-2</v>
      </c>
      <c r="L1305" s="26">
        <f t="shared" si="335"/>
        <v>0.34742930960747714</v>
      </c>
      <c r="M1305" s="20">
        <f t="shared" si="336"/>
        <v>8.3926395901064765</v>
      </c>
      <c r="N1305" s="20">
        <f t="shared" si="337"/>
        <v>0.27152870677225216</v>
      </c>
      <c r="O1305">
        <v>0.34786400000000001</v>
      </c>
      <c r="P1305">
        <v>6.1989999999999996E-3</v>
      </c>
      <c r="S1305">
        <v>1.658083</v>
      </c>
      <c r="T1305">
        <v>4.8766999999999998E-2</v>
      </c>
      <c r="U1305">
        <v>0.90160399999999996</v>
      </c>
      <c r="V1305">
        <v>2.4798000000000001E-2</v>
      </c>
      <c r="W1305" s="37">
        <f>U1305*Info!$B$2</f>
        <v>0.43276991999999997</v>
      </c>
      <c r="X1305" s="37">
        <f>W1305*SQRT((0.5*V1305/U1305)^2+Info!$B$3^2)</f>
        <v>2.2442038665246435E-2</v>
      </c>
      <c r="Y1305" s="28">
        <f>W1305*Info!$D$2</f>
        <v>0.35054363519999998</v>
      </c>
      <c r="Z1305" s="28">
        <f>Y1305*SQRT(Info!$D$3^2+(X1305/W1305)^2)</f>
        <v>2.5251606883499648E-2</v>
      </c>
      <c r="AA1305" s="37">
        <f t="shared" si="338"/>
        <v>0</v>
      </c>
      <c r="AB1305" s="37">
        <f t="shared" si="339"/>
        <v>2.2655065652132107E-2</v>
      </c>
      <c r="AC1305" s="37">
        <f>(1-EXP(-Info!$B$6*H1305*1000))+(Info!$B$6/(Info!$B$6-Info!$B$7))*(EXP(-Info!$B$7*H1305*1000)-EXP(-Info!$B$6*H1305*1000))*(Info!$B$9-1)</f>
        <v>0.76475756364020397</v>
      </c>
      <c r="AD1305" s="37">
        <f>SQRT((Info!$B$6*EXP(-Info!$B$6*H1305*1000)+(Info!$B$6/(Info!$B$6+Info!$B$7))*(Info!$B$9-1)*(-Info!$B$7*EXP(-Info!$B$7*H1305*1000)+Info!$B$6*EXP(-Info!$B$6*H1305*1000)))^2*(0.01*H1305*1000)^2)</f>
        <v>3.7718607376579644E-3</v>
      </c>
      <c r="AE1305" s="37">
        <f t="shared" si="340"/>
        <v>0</v>
      </c>
      <c r="AF1305" s="37">
        <f t="shared" si="341"/>
        <v>1.3075393648</v>
      </c>
      <c r="AG1305" s="37">
        <f t="shared" si="342"/>
        <v>3.5102688251027254E-2</v>
      </c>
      <c r="AH1305" s="37">
        <f t="shared" si="343"/>
        <v>0.78858498929185095</v>
      </c>
      <c r="AI1305">
        <f>AF1305*EXP(Info!$B$6*H1305*1000)</f>
        <v>4.1256248389505084</v>
      </c>
      <c r="AJ1305">
        <f>2*SQRT((EXP(Info!$B$6*H1305)*AG1305)^2+(Info!$B$6*H1305*0.01*AI1305)^2)</f>
        <v>7.0286157741356617E-2</v>
      </c>
      <c r="AK1305">
        <f t="shared" si="344"/>
        <v>0</v>
      </c>
      <c r="AL1305">
        <f t="shared" si="345"/>
        <v>6.0248881595280128E-2</v>
      </c>
      <c r="AM1305"/>
      <c r="AN1305"/>
      <c r="AO1305">
        <f t="shared" si="346"/>
        <v>3.7174936086483026</v>
      </c>
      <c r="AP1305">
        <f t="shared" si="347"/>
        <v>0.38582792445463865</v>
      </c>
      <c r="AQ1305">
        <f t="shared" si="334"/>
        <v>4</v>
      </c>
      <c r="AR1305">
        <v>1</v>
      </c>
      <c r="AS1305">
        <v>1</v>
      </c>
      <c r="AT1305">
        <v>0</v>
      </c>
      <c r="AU1305">
        <v>0</v>
      </c>
      <c r="AV1305">
        <v>1</v>
      </c>
      <c r="AW1305">
        <v>0</v>
      </c>
      <c r="AX1305">
        <v>1</v>
      </c>
    </row>
    <row r="1306" spans="1:52">
      <c r="A1306" t="s">
        <v>72</v>
      </c>
      <c r="B1306" s="13" t="s">
        <v>204</v>
      </c>
      <c r="D1306" s="14">
        <v>-40.017000000000003</v>
      </c>
      <c r="E1306" s="14">
        <v>44.067</v>
      </c>
      <c r="F1306" s="14">
        <v>3645</v>
      </c>
      <c r="G1306" s="54">
        <v>435</v>
      </c>
      <c r="H1306">
        <v>125.3</v>
      </c>
      <c r="J1306">
        <f>(F1306*100*Info!$B$11)/AI1306</f>
        <v>2.3316712368032451</v>
      </c>
      <c r="K1306">
        <f>2*((F1306*100*Info!$B$11)/AI1306^2)*(AJ1306/2)</f>
        <v>3.9543002561007741E-2</v>
      </c>
      <c r="L1306" s="26">
        <f t="shared" si="335"/>
        <v>0.33329328448598183</v>
      </c>
      <c r="M1306" s="20">
        <f t="shared" si="336"/>
        <v>8.3152949039554027</v>
      </c>
      <c r="N1306" s="20">
        <f t="shared" si="337"/>
        <v>0.26737960159328678</v>
      </c>
      <c r="O1306">
        <v>0.332455</v>
      </c>
      <c r="P1306">
        <v>5.9259999999999998E-3</v>
      </c>
      <c r="S1306">
        <v>1.602287</v>
      </c>
      <c r="T1306">
        <v>4.7251000000000001E-2</v>
      </c>
      <c r="U1306">
        <v>0.86492000000000002</v>
      </c>
      <c r="V1306">
        <v>2.3629000000000001E-2</v>
      </c>
      <c r="W1306" s="37">
        <f>U1306*Info!$B$2</f>
        <v>0.41516160000000002</v>
      </c>
      <c r="X1306" s="37">
        <f>W1306*SQRT((0.5*V1306/U1306)^2+Info!$B$3^2)</f>
        <v>2.1518774886317302E-2</v>
      </c>
      <c r="Y1306" s="28">
        <f>W1306*Info!$D$2</f>
        <v>0.33628089600000005</v>
      </c>
      <c r="Z1306" s="28">
        <f>Y1306*SQRT(Info!$D$3^2+(X1306/W1306)^2)</f>
        <v>2.4218262562259008E-2</v>
      </c>
      <c r="AA1306" s="37">
        <f t="shared" si="338"/>
        <v>0</v>
      </c>
      <c r="AB1306" s="37">
        <f t="shared" si="339"/>
        <v>2.1721810274652528E-2</v>
      </c>
      <c r="AC1306" s="37">
        <f>(1-EXP(-Info!$B$6*H1306*1000))+(Info!$B$6/(Info!$B$6-Info!$B$7))*(EXP(-Info!$B$7*H1306*1000)-EXP(-Info!$B$6*H1306*1000))*(Info!$B$9-1)</f>
        <v>0.76475756364020397</v>
      </c>
      <c r="AD1306" s="37">
        <f>SQRT((Info!$B$6*EXP(-Info!$B$6*H1306*1000)+(Info!$B$6/(Info!$B$6+Info!$B$7))*(Info!$B$9-1)*(-Info!$B$7*EXP(-Info!$B$7*H1306*1000)+Info!$B$6*EXP(-Info!$B$6*H1306*1000)))^2*(0.01*H1306*1000)^2)</f>
        <v>3.7718607376579644E-3</v>
      </c>
      <c r="AE1306" s="37">
        <f t="shared" si="340"/>
        <v>0</v>
      </c>
      <c r="AF1306" s="37">
        <f t="shared" si="341"/>
        <v>1.2660061039999999</v>
      </c>
      <c r="AG1306" s="37">
        <f t="shared" si="342"/>
        <v>3.38332453628752E-2</v>
      </c>
      <c r="AH1306" s="37">
        <f t="shared" si="343"/>
        <v>0.79012443089159423</v>
      </c>
      <c r="AI1306">
        <f>AF1306*EXP(Info!$B$6*H1306*1000)</f>
        <v>3.9945766602019481</v>
      </c>
      <c r="AJ1306">
        <f>2*SQRT((EXP(Info!$B$6*H1306)*AG1306)^2+(Info!$B$6*H1306*0.01*AI1306)^2)</f>
        <v>6.7744351180944989E-2</v>
      </c>
      <c r="AK1306">
        <f t="shared" si="344"/>
        <v>0</v>
      </c>
      <c r="AL1306">
        <f t="shared" si="345"/>
        <v>5.776698224441093E-2</v>
      </c>
      <c r="AM1306"/>
      <c r="AN1306"/>
      <c r="AO1306">
        <f t="shared" si="346"/>
        <v>3.5662381400172252</v>
      </c>
      <c r="AP1306">
        <f t="shared" si="347"/>
        <v>0.38437658974240391</v>
      </c>
      <c r="AQ1306">
        <f t="shared" si="334"/>
        <v>4</v>
      </c>
      <c r="AR1306">
        <v>1</v>
      </c>
      <c r="AS1306">
        <v>1</v>
      </c>
      <c r="AT1306">
        <v>0</v>
      </c>
      <c r="AU1306">
        <v>0</v>
      </c>
      <c r="AV1306">
        <v>1</v>
      </c>
      <c r="AW1306">
        <v>0</v>
      </c>
      <c r="AX1306">
        <v>1</v>
      </c>
    </row>
    <row r="1307" spans="1:52">
      <c r="A1307" t="s">
        <v>76</v>
      </c>
      <c r="B1307" t="s">
        <v>205</v>
      </c>
      <c r="C1307"/>
      <c r="D1307" s="16">
        <v>-32.067</v>
      </c>
      <c r="E1307" s="16">
        <v>37.15</v>
      </c>
      <c r="F1307" s="14">
        <v>2159</v>
      </c>
      <c r="G1307" s="55">
        <v>870</v>
      </c>
      <c r="H1307">
        <v>61.55</v>
      </c>
      <c r="I1307"/>
      <c r="J1307">
        <f>(F1307*100*Info!$B$11)/AI1307</f>
        <v>0.85224303737515261</v>
      </c>
      <c r="K1307">
        <f>2*((F1307*100*Info!$B$11)/AI1307^2)*(AJ1307/2)</f>
        <v>1.5393126493446574E-2</v>
      </c>
      <c r="L1307" s="26">
        <f t="shared" si="335"/>
        <v>0.35518978856074823</v>
      </c>
      <c r="M1307" s="20">
        <f t="shared" si="336"/>
        <v>3.2389758594498583</v>
      </c>
      <c r="N1307" s="20">
        <f t="shared" si="337"/>
        <v>9.8846904396747801E-2</v>
      </c>
      <c r="O1307">
        <v>0.48197600000000002</v>
      </c>
      <c r="P1307">
        <v>7.8960000000000002E-3</v>
      </c>
      <c r="Q1307"/>
      <c r="R1307"/>
      <c r="S1307">
        <v>4.0589399999999998</v>
      </c>
      <c r="T1307">
        <v>0.10245700000000001</v>
      </c>
      <c r="U1307">
        <v>0.92174299999999998</v>
      </c>
      <c r="V1307">
        <v>2.2674E-2</v>
      </c>
      <c r="W1307" s="37">
        <f>U1307*Info!$B$2</f>
        <v>0.44243663999999999</v>
      </c>
      <c r="X1307" s="37">
        <f>W1307*SQRT((0.5*V1307/U1307)^2+Info!$B$3^2)</f>
        <v>2.278131258145202E-2</v>
      </c>
      <c r="Y1307" s="28">
        <f>W1307*Info!$D$2</f>
        <v>0.35837367840000001</v>
      </c>
      <c r="Z1307" s="28">
        <f>Y1307*SQRT(Info!$D$3^2+(X1307/W1307)^2)</f>
        <v>2.5721341204722369E-2</v>
      </c>
      <c r="AA1307" s="37">
        <f t="shared" si="338"/>
        <v>3.9539360000000023E-2</v>
      </c>
      <c r="AB1307" s="37">
        <f t="shared" si="339"/>
        <v>2.3120875998409406E-2</v>
      </c>
      <c r="AC1307" s="37">
        <f>(1-EXP(-Info!$B$6*H1307*1000))+(Info!$B$6/(Info!$B$6-Info!$B$7))*(EXP(-Info!$B$7*H1307*1000)-EXP(-Info!$B$6*H1307*1000))*(Info!$B$9-1)</f>
        <v>0.48897900150707163</v>
      </c>
      <c r="AD1307" s="37">
        <f>SQRT((Info!$B$6*EXP(-Info!$B$6*H1307*1000)+(Info!$B$6/(Info!$B$6+Info!$B$7))*(Info!$B$9-1)*(-Info!$B$7*EXP(-Info!$B$7*H1307*1000)+Info!$B$6*EXP(-Info!$B$6*H1307*1000)))^2*(0.01*H1307*1000)^2)</f>
        <v>3.4063000920604037E-3</v>
      </c>
      <c r="AE1307" s="37">
        <f t="shared" si="340"/>
        <v>1.1306425064341376E-2</v>
      </c>
      <c r="AF1307" s="37">
        <f t="shared" si="341"/>
        <v>3.6812324048269711</v>
      </c>
      <c r="AG1307" s="37">
        <f t="shared" si="342"/>
        <v>5.8427577849465201E-2</v>
      </c>
      <c r="AH1307" s="37">
        <f t="shared" si="343"/>
        <v>0.90694427728100724</v>
      </c>
      <c r="AI1307">
        <f>AF1307*EXP(Info!$B$6*H1307*1000)</f>
        <v>6.4733594548660154</v>
      </c>
      <c r="AJ1307">
        <f>2*SQRT((EXP(Info!$B$6*H1307)*AG1307)^2+(Info!$B$6*H1307*0.01*AI1307)^2)</f>
        <v>0.11692115576936965</v>
      </c>
      <c r="AK1307">
        <f t="shared" si="344"/>
        <v>5.2575486992000028E-2</v>
      </c>
      <c r="AL1307">
        <f t="shared" si="345"/>
        <v>6.1487657630169973E-2</v>
      </c>
      <c r="AM1307"/>
      <c r="AN1307"/>
      <c r="AO1307">
        <f t="shared" si="346"/>
        <v>3.8005307333555671</v>
      </c>
      <c r="AP1307">
        <f t="shared" si="347"/>
        <v>0.52289629538819393</v>
      </c>
      <c r="AQ1307">
        <f t="shared" si="334"/>
        <v>4</v>
      </c>
      <c r="AR1307">
        <v>1</v>
      </c>
      <c r="AS1307">
        <v>1</v>
      </c>
      <c r="AT1307">
        <v>0</v>
      </c>
      <c r="AU1307">
        <v>0</v>
      </c>
      <c r="AV1307">
        <v>1</v>
      </c>
      <c r="AW1307">
        <v>0</v>
      </c>
      <c r="AX1307">
        <v>1</v>
      </c>
    </row>
    <row r="1308" spans="1:52">
      <c r="A1308" t="s">
        <v>76</v>
      </c>
      <c r="B1308" t="s">
        <v>205</v>
      </c>
      <c r="C1308"/>
      <c r="D1308" s="16">
        <v>-32.067</v>
      </c>
      <c r="E1308" s="16">
        <v>37.15</v>
      </c>
      <c r="F1308" s="14">
        <v>2159</v>
      </c>
      <c r="G1308" s="55">
        <v>880</v>
      </c>
      <c r="H1308">
        <v>62.53</v>
      </c>
      <c r="I1308"/>
      <c r="J1308">
        <f>(F1308*100*Info!$B$11)/AI1308</f>
        <v>0.9592374442182382</v>
      </c>
      <c r="K1308">
        <f>2*((F1308*100*Info!$B$11)/AI1308^2)*(AJ1308/2)</f>
        <v>1.6832559858360074E-2</v>
      </c>
      <c r="L1308" s="26">
        <f t="shared" si="335"/>
        <v>0.2923965353271033</v>
      </c>
      <c r="M1308" s="20">
        <f t="shared" si="336"/>
        <v>3.0011114461261901</v>
      </c>
      <c r="N1308" s="20">
        <f t="shared" si="337"/>
        <v>9.0308506691753138E-2</v>
      </c>
      <c r="O1308">
        <v>0.51894499999999999</v>
      </c>
      <c r="P1308">
        <v>7.1599999999999995E-4</v>
      </c>
      <c r="Q1308"/>
      <c r="R1308"/>
      <c r="S1308">
        <v>3.6129150000000001</v>
      </c>
      <c r="T1308">
        <v>8.9643E-2</v>
      </c>
      <c r="U1308">
        <v>0.75878999999999996</v>
      </c>
      <c r="V1308">
        <v>1.8549E-2</v>
      </c>
      <c r="W1308" s="37">
        <f>U1308*Info!$B$2</f>
        <v>0.36421919999999997</v>
      </c>
      <c r="X1308" s="37">
        <f>W1308*SQRT((0.5*V1308/U1308)^2+Info!$B$3^2)</f>
        <v>1.8747192622342149E-2</v>
      </c>
      <c r="Y1308" s="28">
        <f>W1308*Info!$D$2</f>
        <v>0.29501755200000002</v>
      </c>
      <c r="Z1308" s="28">
        <f>Y1308*SQRT(Info!$D$3^2+(X1308/W1308)^2)</f>
        <v>2.1170249865627447E-2</v>
      </c>
      <c r="AA1308" s="37">
        <f t="shared" si="338"/>
        <v>0.15472580000000002</v>
      </c>
      <c r="AB1308" s="37">
        <f t="shared" si="339"/>
        <v>1.8750610529238772E-2</v>
      </c>
      <c r="AC1308" s="37">
        <f>(1-EXP(-Info!$B$6*H1308*1000))+(Info!$B$6/(Info!$B$6-Info!$B$7))*(EXP(-Info!$B$7*H1308*1000)-EXP(-Info!$B$6*H1308*1000))*(Info!$B$9-1)</f>
        <v>0.49465350053313917</v>
      </c>
      <c r="AD1308" s="37">
        <f>SQRT((Info!$B$6*EXP(-Info!$B$6*H1308*1000)+(Info!$B$6/(Info!$B$6+Info!$B$7))*(Info!$B$9-1)*(-Info!$B$7*EXP(-Info!$B$7*H1308*1000)+Info!$B$6*EXP(-Info!$B$6*H1308*1000)))^2*(0.01*H1308*1000)^2)</f>
        <v>3.428544416151712E-3</v>
      </c>
      <c r="AE1308" s="37">
        <f t="shared" si="340"/>
        <v>9.2902132017470707E-3</v>
      </c>
      <c r="AF1308" s="37">
        <f t="shared" si="341"/>
        <v>3.2413617894072098</v>
      </c>
      <c r="AG1308" s="37">
        <f t="shared" si="342"/>
        <v>5.0432671979154693E-2</v>
      </c>
      <c r="AH1308" s="37">
        <f t="shared" si="343"/>
        <v>0.89715971436006925</v>
      </c>
      <c r="AI1308">
        <f>AF1308*EXP(Info!$B$6*H1308*1000)</f>
        <v>5.7513137722978822</v>
      </c>
      <c r="AJ1308">
        <f>2*SQRT((EXP(Info!$B$6*H1308)*AG1308)^2+(Info!$B$6*H1308*0.01*AI1308)^2)</f>
        <v>0.10092322179448771</v>
      </c>
      <c r="AK1308">
        <f t="shared" si="344"/>
        <v>0.20573889626000003</v>
      </c>
      <c r="AL1308">
        <f t="shared" si="345"/>
        <v>4.9865373641457586E-2</v>
      </c>
      <c r="AM1308"/>
      <c r="AN1308"/>
      <c r="AO1308">
        <f t="shared" si="346"/>
        <v>3.1286429245059311</v>
      </c>
      <c r="AP1308">
        <f t="shared" si="347"/>
        <v>0.68391122708522778</v>
      </c>
      <c r="AQ1308">
        <f t="shared" si="334"/>
        <v>4</v>
      </c>
      <c r="AR1308">
        <v>1</v>
      </c>
      <c r="AS1308">
        <v>1</v>
      </c>
      <c r="AT1308">
        <v>0</v>
      </c>
      <c r="AU1308">
        <v>0</v>
      </c>
      <c r="AV1308">
        <v>1</v>
      </c>
      <c r="AW1308">
        <v>0</v>
      </c>
      <c r="AX1308">
        <v>1</v>
      </c>
    </row>
    <row r="1309" spans="1:52">
      <c r="A1309" t="s">
        <v>76</v>
      </c>
      <c r="B1309" t="s">
        <v>205</v>
      </c>
      <c r="C1309"/>
      <c r="D1309" s="16">
        <v>-32.067</v>
      </c>
      <c r="E1309" s="16">
        <v>37.15</v>
      </c>
      <c r="F1309" s="14">
        <v>2159</v>
      </c>
      <c r="G1309" s="55">
        <v>890</v>
      </c>
      <c r="H1309">
        <v>64.03</v>
      </c>
      <c r="I1309"/>
      <c r="J1309">
        <f>(F1309*100*Info!$B$11)/AI1309</f>
        <v>1.0706191772808473</v>
      </c>
      <c r="K1309">
        <f>2*((F1309*100*Info!$B$11)/AI1309^2)*(AJ1309/2)</f>
        <v>2.0182558579778118E-2</v>
      </c>
      <c r="L1309" s="26">
        <f t="shared" si="335"/>
        <v>0.291259379887851</v>
      </c>
      <c r="M1309" s="20">
        <f t="shared" si="336"/>
        <v>3.3365582910782101</v>
      </c>
      <c r="N1309" s="20">
        <f t="shared" si="337"/>
        <v>0.10309777632697216</v>
      </c>
      <c r="O1309">
        <v>0.74627200000000005</v>
      </c>
      <c r="P1309">
        <v>1.2227999999999999E-2</v>
      </c>
      <c r="Q1309"/>
      <c r="R1309"/>
      <c r="S1309">
        <v>3.3513169999999999</v>
      </c>
      <c r="T1309">
        <v>8.5135000000000002E-2</v>
      </c>
      <c r="U1309">
        <v>0.75583900000000004</v>
      </c>
      <c r="V1309">
        <v>1.8505000000000001E-2</v>
      </c>
      <c r="W1309" s="37">
        <f>U1309*Info!$B$2</f>
        <v>0.36280272000000002</v>
      </c>
      <c r="X1309" s="37">
        <f>W1309*SQRT((0.5*V1309/U1309)^2+Info!$B$3^2)</f>
        <v>1.8675887971887604E-2</v>
      </c>
      <c r="Y1309" s="28">
        <f>W1309*Info!$D$2</f>
        <v>0.29387020320000001</v>
      </c>
      <c r="Z1309" s="28">
        <f>Y1309*SQRT(Info!$D$3^2+(X1309/W1309)^2)</f>
        <v>2.1088849351029813E-2</v>
      </c>
      <c r="AA1309" s="37">
        <f t="shared" si="338"/>
        <v>0.38346928000000002</v>
      </c>
      <c r="AB1309" s="37">
        <f t="shared" si="339"/>
        <v>1.9651203208416936E-2</v>
      </c>
      <c r="AC1309" s="37">
        <f>(1-EXP(-Info!$B$6*H1309*1000))+(Info!$B$6/(Info!$B$6-Info!$B$7))*(EXP(-Info!$B$7*H1309*1000)-EXP(-Info!$B$6*H1309*1000))*(Info!$B$9-1)</f>
        <v>0.50323490541857385</v>
      </c>
      <c r="AD1309" s="37">
        <f>SQRT((Info!$B$6*EXP(-Info!$B$6*H1309*1000)+(Info!$B$6/(Info!$B$6+Info!$B$7))*(Info!$B$9-1)*(-Info!$B$7*EXP(-Info!$B$7*H1309*1000)+Info!$B$6*EXP(-Info!$B$6*H1309*1000)))^2*(0.01*H1309*1000)^2)</f>
        <v>3.4612221730728858E-3</v>
      </c>
      <c r="AE1309" s="37">
        <f t="shared" si="340"/>
        <v>9.9778435895076061E-3</v>
      </c>
      <c r="AF1309" s="37">
        <f t="shared" si="341"/>
        <v>2.8644716699482711</v>
      </c>
      <c r="AG1309" s="37">
        <f t="shared" si="342"/>
        <v>4.8541621170878797E-2</v>
      </c>
      <c r="AH1309" s="37">
        <f t="shared" si="343"/>
        <v>0.8547301463717909</v>
      </c>
      <c r="AI1309">
        <f>AF1309*EXP(Info!$B$6*H1309*1000)</f>
        <v>5.1529765587124121</v>
      </c>
      <c r="AJ1309">
        <f>2*SQRT((EXP(Info!$B$6*H1309)*AG1309)^2+(Info!$B$6*H1309*0.01*AI1309)^2)</f>
        <v>9.7140284298452381E-2</v>
      </c>
      <c r="AK1309">
        <f t="shared" si="344"/>
        <v>0.50989910161600005</v>
      </c>
      <c r="AL1309">
        <f t="shared" si="345"/>
        <v>5.2260409812464E-2</v>
      </c>
      <c r="AM1309"/>
      <c r="AN1309"/>
      <c r="AO1309">
        <f t="shared" si="346"/>
        <v>3.1164753613195204</v>
      </c>
      <c r="AP1309">
        <f t="shared" si="347"/>
        <v>0.98734254252559073</v>
      </c>
      <c r="AQ1309">
        <f t="shared" si="334"/>
        <v>4</v>
      </c>
      <c r="AR1309">
        <v>1</v>
      </c>
      <c r="AS1309">
        <v>1</v>
      </c>
      <c r="AT1309">
        <v>0</v>
      </c>
      <c r="AU1309">
        <v>0</v>
      </c>
      <c r="AV1309">
        <v>1</v>
      </c>
      <c r="AW1309">
        <v>0</v>
      </c>
      <c r="AX1309">
        <v>1</v>
      </c>
    </row>
    <row r="1310" spans="1:52">
      <c r="A1310" t="s">
        <v>76</v>
      </c>
      <c r="B1310" t="s">
        <v>205</v>
      </c>
      <c r="C1310"/>
      <c r="D1310" s="16">
        <v>-32.067</v>
      </c>
      <c r="E1310" s="16">
        <v>37.15</v>
      </c>
      <c r="F1310" s="14">
        <v>2159</v>
      </c>
      <c r="G1310" s="55">
        <v>901</v>
      </c>
      <c r="H1310">
        <v>65.67</v>
      </c>
      <c r="I1310"/>
      <c r="J1310">
        <f>(F1310*100*Info!$B$11)/AI1310</f>
        <v>1.1436938151279727</v>
      </c>
      <c r="K1310">
        <f>2*((F1310*100*Info!$B$11)/AI1310^2)*(AJ1310/2)</f>
        <v>2.275798646453691E-2</v>
      </c>
      <c r="L1310" s="26">
        <f t="shared" si="335"/>
        <v>0.27242213607476684</v>
      </c>
      <c r="M1310" s="20">
        <f t="shared" si="336"/>
        <v>3.3337723798194814</v>
      </c>
      <c r="N1310" s="20">
        <f t="shared" si="337"/>
        <v>0.10493996102509859</v>
      </c>
      <c r="O1310">
        <v>1.335939</v>
      </c>
      <c r="P1310">
        <v>2.188E-2</v>
      </c>
      <c r="Q1310"/>
      <c r="R1310"/>
      <c r="S1310">
        <v>3.4270209999999999</v>
      </c>
      <c r="T1310">
        <v>8.4567000000000003E-2</v>
      </c>
      <c r="U1310">
        <v>0.706955</v>
      </c>
      <c r="V1310">
        <v>1.7243000000000001E-2</v>
      </c>
      <c r="W1310" s="37">
        <f>U1310*Info!$B$2</f>
        <v>0.33933839999999998</v>
      </c>
      <c r="X1310" s="37">
        <f>W1310*SQRT((0.5*V1310/U1310)^2+Info!$B$3^2)</f>
        <v>1.7464308366173565E-2</v>
      </c>
      <c r="Y1310" s="28">
        <f>W1310*Info!$D$2</f>
        <v>0.274864104</v>
      </c>
      <c r="Z1310" s="28">
        <f>Y1310*SQRT(Info!$D$3^2+(X1310/W1310)^2)</f>
        <v>1.9722767177476664E-2</v>
      </c>
      <c r="AA1310" s="37">
        <f t="shared" si="338"/>
        <v>0.99660060000000006</v>
      </c>
      <c r="AB1310" s="37">
        <f t="shared" si="339"/>
        <v>2.0607903015804396E-2</v>
      </c>
      <c r="AC1310" s="37">
        <f>(1-EXP(-Info!$B$6*H1310*1000))+(Info!$B$6/(Info!$B$6-Info!$B$7))*(EXP(-Info!$B$7*H1310*1000)-EXP(-Info!$B$6*H1310*1000))*(Info!$B$9-1)</f>
        <v>0.51247503429320673</v>
      </c>
      <c r="AD1310" s="37">
        <f>SQRT((Info!$B$6*EXP(-Info!$B$6*H1310*1000)+(Info!$B$6/(Info!$B$6+Info!$B$7))*(Info!$B$9-1)*(-Info!$B$7*EXP(-Info!$B$7*H1310*1000)+Info!$B$6*EXP(-Info!$B$6*H1310*1000)))^2*(0.01*H1310*1000)^2)</f>
        <v>3.4950945919691059E-3</v>
      </c>
      <c r="AE1310" s="37">
        <f t="shared" si="340"/>
        <v>1.1120622852692634E-2</v>
      </c>
      <c r="AF1310" s="37">
        <f t="shared" si="341"/>
        <v>2.6414239693383692</v>
      </c>
      <c r="AG1310" s="37">
        <f t="shared" si="342"/>
        <v>4.7964050809108906E-2</v>
      </c>
      <c r="AH1310" s="37">
        <f t="shared" si="343"/>
        <v>0.77076387023551052</v>
      </c>
      <c r="AI1310">
        <f>AF1310*EXP(Info!$B$6*H1310*1000)</f>
        <v>4.8237346839362498</v>
      </c>
      <c r="AJ1310">
        <f>2*SQRT((EXP(Info!$B$6*H1310)*AG1310)^2+(Info!$B$6*H1310*0.01*AI1310)^2)</f>
        <v>9.5985907411114943E-2</v>
      </c>
      <c r="AK1310">
        <f t="shared" si="344"/>
        <v>1.32517981782</v>
      </c>
      <c r="AL1310">
        <f t="shared" si="345"/>
        <v>5.4804657280230214E-2</v>
      </c>
      <c r="AM1310"/>
      <c r="AN1310"/>
      <c r="AO1310">
        <f t="shared" si="346"/>
        <v>2.9149168527446205</v>
      </c>
      <c r="AP1310">
        <f t="shared" si="347"/>
        <v>1.889708680184736</v>
      </c>
      <c r="AQ1310">
        <f t="shared" si="334"/>
        <v>4</v>
      </c>
      <c r="AR1310">
        <v>1</v>
      </c>
      <c r="AS1310">
        <v>1</v>
      </c>
      <c r="AT1310">
        <v>0</v>
      </c>
      <c r="AU1310">
        <v>0</v>
      </c>
      <c r="AV1310">
        <v>1</v>
      </c>
      <c r="AW1310">
        <v>0</v>
      </c>
      <c r="AX1310">
        <v>1</v>
      </c>
    </row>
    <row r="1311" spans="1:52">
      <c r="A1311" t="s">
        <v>76</v>
      </c>
      <c r="B1311" t="s">
        <v>205</v>
      </c>
      <c r="C1311"/>
      <c r="D1311" s="16">
        <v>-32.067</v>
      </c>
      <c r="E1311" s="16">
        <v>37.15</v>
      </c>
      <c r="F1311" s="14">
        <v>2159</v>
      </c>
      <c r="G1311" s="55">
        <v>920</v>
      </c>
      <c r="H1311">
        <v>68.52</v>
      </c>
      <c r="I1311"/>
      <c r="J1311">
        <f>(F1311*100*Info!$B$11)/AI1311</f>
        <v>1.3413218239023041</v>
      </c>
      <c r="K1311">
        <f>2*((F1311*100*Info!$B$11)/AI1311^2)*(AJ1311/2)</f>
        <v>2.5180928574460741E-2</v>
      </c>
      <c r="L1311" s="26">
        <f t="shared" si="335"/>
        <v>0.20513690691588818</v>
      </c>
      <c r="M1311" s="20">
        <f t="shared" si="336"/>
        <v>2.9441543284348306</v>
      </c>
      <c r="N1311" s="20">
        <f t="shared" si="337"/>
        <v>9.073061901618247E-2</v>
      </c>
      <c r="O1311">
        <v>0.905555</v>
      </c>
      <c r="P1311">
        <v>1.4831E-2</v>
      </c>
      <c r="Q1311"/>
      <c r="R1311"/>
      <c r="S1311">
        <v>2.7444510000000002</v>
      </c>
      <c r="T1311">
        <v>6.9256999999999999E-2</v>
      </c>
      <c r="U1311">
        <v>0.53234499999999996</v>
      </c>
      <c r="V1311">
        <v>1.3010000000000001E-2</v>
      </c>
      <c r="W1311" s="37">
        <f>U1311*Info!$B$2</f>
        <v>0.25552559999999996</v>
      </c>
      <c r="X1311" s="37">
        <f>W1311*SQRT((0.5*V1311/U1311)^2+Info!$B$3^2)</f>
        <v>1.3152289245542008E-2</v>
      </c>
      <c r="Y1311" s="28">
        <f>W1311*Info!$D$2</f>
        <v>0.20697573599999999</v>
      </c>
      <c r="Z1311" s="28">
        <f>Y1311*SQRT(Info!$D$3^2+(X1311/W1311)^2)</f>
        <v>1.48523178607396E-2</v>
      </c>
      <c r="AA1311" s="37">
        <f t="shared" si="338"/>
        <v>0.65002939999999998</v>
      </c>
      <c r="AB1311" s="37">
        <f t="shared" si="339"/>
        <v>1.509875334749197E-2</v>
      </c>
      <c r="AC1311" s="37">
        <f>(1-EXP(-Info!$B$6*H1311*1000))+(Info!$B$6/(Info!$B$6-Info!$B$7))*(EXP(-Info!$B$7*H1311*1000)-EXP(-Info!$B$6*H1311*1000))*(Info!$B$9-1)</f>
        <v>0.52818571557684901</v>
      </c>
      <c r="AD1311" s="37">
        <f>SQRT((Info!$B$6*EXP(-Info!$B$6*H1311*1000)+(Info!$B$6/(Info!$B$6+Info!$B$7))*(Info!$B$9-1)*(-Info!$B$7*EXP(-Info!$B$7*H1311*1000)+Info!$B$6*EXP(-Info!$B$6*H1311*1000)))^2*(0.01*H1311*1000)^2)</f>
        <v>3.5494920601971047E-3</v>
      </c>
      <c r="AE1311" s="37">
        <f t="shared" si="340"/>
        <v>8.3020042987634012E-3</v>
      </c>
      <c r="AF1311" s="37">
        <f t="shared" si="341"/>
        <v>2.1941390202150104</v>
      </c>
      <c r="AG1311" s="37">
        <f t="shared" si="342"/>
        <v>3.8582996688478338E-2</v>
      </c>
      <c r="AH1311" s="37">
        <f t="shared" si="343"/>
        <v>0.79948194382592741</v>
      </c>
      <c r="AI1311">
        <f>AF1311*EXP(Info!$B$6*H1311*1000)</f>
        <v>4.1130140623418345</v>
      </c>
      <c r="AJ1311">
        <f>2*SQRT((EXP(Info!$B$6*H1311)*AG1311)^2+(Info!$B$6*H1311*0.01*AI1311)^2)</f>
        <v>7.7214514431941356E-2</v>
      </c>
      <c r="AK1311">
        <f t="shared" si="344"/>
        <v>0.86434409317999994</v>
      </c>
      <c r="AL1311">
        <f t="shared" si="345"/>
        <v>4.0153624652320148E-2</v>
      </c>
      <c r="AM1311"/>
      <c r="AN1311"/>
      <c r="AO1311">
        <f t="shared" si="346"/>
        <v>2.194964901548663</v>
      </c>
      <c r="AP1311">
        <f t="shared" si="347"/>
        <v>1.7010679164827323</v>
      </c>
      <c r="AQ1311">
        <f t="shared" si="334"/>
        <v>4</v>
      </c>
      <c r="AR1311">
        <v>1</v>
      </c>
      <c r="AS1311">
        <v>1</v>
      </c>
      <c r="AT1311">
        <v>0</v>
      </c>
      <c r="AU1311">
        <v>0</v>
      </c>
      <c r="AV1311">
        <v>1</v>
      </c>
      <c r="AW1311">
        <v>0</v>
      </c>
      <c r="AX1311">
        <v>1</v>
      </c>
    </row>
    <row r="1312" spans="1:52">
      <c r="A1312" t="s">
        <v>76</v>
      </c>
      <c r="B1312" t="s">
        <v>205</v>
      </c>
      <c r="C1312"/>
      <c r="D1312" s="16">
        <v>-32.067</v>
      </c>
      <c r="E1312" s="16">
        <v>37.15</v>
      </c>
      <c r="F1312" s="14">
        <v>2159</v>
      </c>
      <c r="G1312" s="55">
        <v>930</v>
      </c>
      <c r="H1312">
        <v>70.010000000000005</v>
      </c>
      <c r="I1312"/>
      <c r="J1312">
        <f>(F1312*100*Info!$B$11)/AI1312</f>
        <v>1.384547417830839</v>
      </c>
      <c r="K1312">
        <f>2*((F1312*100*Info!$B$11)/AI1312^2)*(AJ1312/2)</f>
        <v>2.3686280926689642E-2</v>
      </c>
      <c r="L1312" s="26">
        <f t="shared" si="335"/>
        <v>0.18060271087850496</v>
      </c>
      <c r="M1312" s="20">
        <f t="shared" si="336"/>
        <v>2.6755672819008951</v>
      </c>
      <c r="N1312" s="20">
        <f t="shared" si="337"/>
        <v>7.9751465255417209E-2</v>
      </c>
      <c r="O1312">
        <v>0.54746600000000001</v>
      </c>
      <c r="P1312">
        <v>8.9689999999999995E-3</v>
      </c>
      <c r="Q1312"/>
      <c r="R1312"/>
      <c r="S1312">
        <v>2.451946</v>
      </c>
      <c r="T1312">
        <v>6.1434999999999997E-2</v>
      </c>
      <c r="U1312">
        <v>0.46867700000000001</v>
      </c>
      <c r="V1312">
        <v>1.1440000000000001E-2</v>
      </c>
      <c r="W1312" s="37">
        <f>U1312*Info!$B$2</f>
        <v>0.22496495999999999</v>
      </c>
      <c r="X1312" s="37">
        <f>W1312*SQRT((0.5*V1312/U1312)^2+Info!$B$3^2)</f>
        <v>1.1578488780039649E-2</v>
      </c>
      <c r="Y1312" s="28">
        <f>W1312*Info!$D$2</f>
        <v>0.1822216176</v>
      </c>
      <c r="Z1312" s="28">
        <f>Y1312*SQRT(Info!$D$3^2+(X1312/W1312)^2)</f>
        <v>1.30755298529696E-2</v>
      </c>
      <c r="AA1312" s="37">
        <f t="shared" si="338"/>
        <v>0.32250104000000002</v>
      </c>
      <c r="AB1312" s="37">
        <f t="shared" si="339"/>
        <v>1.2416607535051756E-2</v>
      </c>
      <c r="AC1312" s="37">
        <f>(1-EXP(-Info!$B$6*H1312*1000))+(Info!$B$6/(Info!$B$6-Info!$B$7))*(EXP(-Info!$B$7*H1312*1000)-EXP(-Info!$B$6*H1312*1000))*(Info!$B$9-1)</f>
        <v>0.53622731951996816</v>
      </c>
      <c r="AD1312" s="37">
        <f>SQRT((Info!$B$6*EXP(-Info!$B$6*H1312*1000)+(Info!$B$6/(Info!$B$6+Info!$B$7))*(Info!$B$9-1)*(-Info!$B$7*EXP(-Info!$B$7*H1312*1000)+Info!$B$6*EXP(-Info!$B$6*H1312*1000)))^2*(0.01*H1312*1000)^2)</f>
        <v>3.5757454099134217E-3</v>
      </c>
      <c r="AE1312" s="37">
        <f t="shared" si="340"/>
        <v>6.7572513182049057E-3</v>
      </c>
      <c r="AF1312" s="37">
        <f t="shared" si="341"/>
        <v>2.0967905141783976</v>
      </c>
      <c r="AG1312" s="37">
        <f t="shared" si="342"/>
        <v>3.4061631384349179E-2</v>
      </c>
      <c r="AH1312" s="37">
        <f t="shared" si="343"/>
        <v>0.85515362662081362</v>
      </c>
      <c r="AI1312">
        <f>AF1312*EXP(Info!$B$6*H1312*1000)</f>
        <v>3.9846056933748257</v>
      </c>
      <c r="AJ1312">
        <f>2*SQRT((EXP(Info!$B$6*H1312)*AG1312)^2+(Info!$B$6*H1312*0.01*AI1312)^2)</f>
        <v>6.8167033226805882E-2</v>
      </c>
      <c r="AK1312">
        <f t="shared" si="344"/>
        <v>0.42882963288800002</v>
      </c>
      <c r="AL1312">
        <f t="shared" si="345"/>
        <v>3.3020726078716638E-2</v>
      </c>
      <c r="AM1312"/>
      <c r="AN1312"/>
      <c r="AO1312">
        <f t="shared" si="346"/>
        <v>1.932449004241841</v>
      </c>
      <c r="AP1312">
        <f t="shared" si="347"/>
        <v>1.1681093802341485</v>
      </c>
      <c r="AQ1312">
        <f t="shared" si="334"/>
        <v>4</v>
      </c>
      <c r="AR1312">
        <v>1</v>
      </c>
      <c r="AS1312">
        <v>1</v>
      </c>
      <c r="AT1312">
        <v>0</v>
      </c>
      <c r="AU1312">
        <v>0</v>
      </c>
      <c r="AV1312">
        <v>1</v>
      </c>
      <c r="AW1312">
        <v>0</v>
      </c>
      <c r="AX1312">
        <v>1</v>
      </c>
      <c r="AZ1312"/>
    </row>
    <row r="1313" spans="1:52">
      <c r="A1313" t="s">
        <v>76</v>
      </c>
      <c r="B1313" t="s">
        <v>205</v>
      </c>
      <c r="C1313"/>
      <c r="D1313" s="16">
        <v>-32.067</v>
      </c>
      <c r="E1313" s="16">
        <v>37.15</v>
      </c>
      <c r="F1313" s="14">
        <v>2159</v>
      </c>
      <c r="G1313" s="55">
        <v>930</v>
      </c>
      <c r="H1313">
        <v>70.010000000000005</v>
      </c>
      <c r="I1313"/>
      <c r="J1313">
        <f>(F1313*100*Info!$B$11)/AI1313</f>
        <v>1.3222316692304084</v>
      </c>
      <c r="K1313">
        <f>2*((F1313*100*Info!$B$11)/AI1313^2)*(AJ1313/2)</f>
        <v>2.211200131821961E-2</v>
      </c>
      <c r="L1313" s="26">
        <f t="shared" si="335"/>
        <v>0.17692381457943954</v>
      </c>
      <c r="M1313" s="20">
        <f t="shared" si="336"/>
        <v>2.5030966962544245</v>
      </c>
      <c r="N1313" s="20">
        <f t="shared" si="337"/>
        <v>7.4580806312946155E-2</v>
      </c>
      <c r="O1313">
        <v>0.55110899999999996</v>
      </c>
      <c r="P1313">
        <v>9.0290000000000006E-3</v>
      </c>
      <c r="Q1313"/>
      <c r="R1313"/>
      <c r="S1313">
        <v>2.5514649999999999</v>
      </c>
      <c r="T1313">
        <v>6.3471E-2</v>
      </c>
      <c r="U1313">
        <v>0.45912999999999998</v>
      </c>
      <c r="V1313">
        <v>1.1322E-2</v>
      </c>
      <c r="W1313" s="37">
        <f>U1313*Info!$B$2</f>
        <v>0.22038239999999998</v>
      </c>
      <c r="X1313" s="37">
        <f>W1313*SQRT((0.5*V1313/U1313)^2+Info!$B$3^2)</f>
        <v>1.1349212138857921E-2</v>
      </c>
      <c r="Y1313" s="28">
        <f>W1313*Info!$D$2</f>
        <v>0.178509744</v>
      </c>
      <c r="Z1313" s="28">
        <f>Y1313*SQRT(Info!$D$3^2+(X1313/W1313)^2)</f>
        <v>1.2813002397109662E-2</v>
      </c>
      <c r="AA1313" s="37">
        <f t="shared" si="338"/>
        <v>0.33072659999999998</v>
      </c>
      <c r="AB1313" s="37">
        <f t="shared" si="339"/>
        <v>1.221414452275721E-2</v>
      </c>
      <c r="AC1313" s="37">
        <f>(1-EXP(-Info!$B$6*H1313*1000))+(Info!$B$6/(Info!$B$6-Info!$B$7))*(EXP(-Info!$B$7*H1313*1000)-EXP(-Info!$B$6*H1313*1000))*(Info!$B$9-1)</f>
        <v>0.53622731951996816</v>
      </c>
      <c r="AD1313" s="37">
        <f>SQRT((Info!$B$6*EXP(-Info!$B$6*H1313*1000)+(Info!$B$6/(Info!$B$6+Info!$B$7))*(Info!$B$9-1)*(-Info!$B$7*EXP(-Info!$B$7*H1313*1000)+Info!$B$6*EXP(-Info!$B$6*H1313*1000)))^2*(0.01*H1313*1000)^2)</f>
        <v>3.5757454099134217E-3</v>
      </c>
      <c r="AE1313" s="37">
        <f t="shared" si="340"/>
        <v>6.655466817583066E-3</v>
      </c>
      <c r="AF1313" s="37">
        <f t="shared" si="341"/>
        <v>2.1956106177880472</v>
      </c>
      <c r="AG1313" s="37">
        <f t="shared" si="342"/>
        <v>3.4865602378824419E-2</v>
      </c>
      <c r="AH1313" s="37">
        <f t="shared" si="343"/>
        <v>0.86052938911098031</v>
      </c>
      <c r="AI1313">
        <f>AF1313*EXP(Info!$B$6*H1313*1000)</f>
        <v>4.1723970558406132</v>
      </c>
      <c r="AJ1313">
        <f>2*SQRT((EXP(Info!$B$6*H1313)*AG1313)^2+(Info!$B$6*H1313*0.01*AI1313)^2)</f>
        <v>6.9776009262115385E-2</v>
      </c>
      <c r="AK1313">
        <f t="shared" si="344"/>
        <v>0.43976716001999999</v>
      </c>
      <c r="AL1313">
        <f t="shared" si="345"/>
        <v>3.2482295943820523E-2</v>
      </c>
      <c r="AM1313"/>
      <c r="AN1313"/>
      <c r="AO1313">
        <f t="shared" si="346"/>
        <v>1.8930848138858027</v>
      </c>
      <c r="AP1313">
        <f t="shared" si="347"/>
        <v>1.2003332389519308</v>
      </c>
      <c r="AQ1313">
        <f t="shared" si="334"/>
        <v>4</v>
      </c>
      <c r="AR1313">
        <v>1</v>
      </c>
      <c r="AS1313">
        <v>1</v>
      </c>
      <c r="AT1313">
        <v>0</v>
      </c>
      <c r="AU1313">
        <v>0</v>
      </c>
      <c r="AV1313">
        <v>1</v>
      </c>
      <c r="AW1313">
        <v>0</v>
      </c>
      <c r="AX1313">
        <v>1</v>
      </c>
    </row>
    <row r="1314" spans="1:52">
      <c r="A1314" t="s">
        <v>76</v>
      </c>
      <c r="B1314" t="s">
        <v>205</v>
      </c>
      <c r="C1314"/>
      <c r="D1314" s="16">
        <v>-32.067</v>
      </c>
      <c r="E1314" s="16">
        <v>37.15</v>
      </c>
      <c r="F1314" s="14">
        <v>2159</v>
      </c>
      <c r="G1314" s="55">
        <v>940</v>
      </c>
      <c r="H1314">
        <v>71.510000000000005</v>
      </c>
      <c r="I1314"/>
      <c r="J1314">
        <f>(F1314*100*Info!$B$11)/AI1314</f>
        <v>1.0456172597091451</v>
      </c>
      <c r="K1314">
        <f>2*((F1314*100*Info!$B$11)/AI1314^2)*(AJ1314/2)</f>
        <v>1.6659273488213305E-2</v>
      </c>
      <c r="L1314" s="26">
        <f t="shared" si="335"/>
        <v>0.22893355110280417</v>
      </c>
      <c r="M1314" s="20">
        <f t="shared" si="336"/>
        <v>2.5613325342476942</v>
      </c>
      <c r="N1314" s="20">
        <f t="shared" si="337"/>
        <v>7.4874794876227266E-2</v>
      </c>
      <c r="O1314">
        <v>0.41997400000000001</v>
      </c>
      <c r="P1314">
        <v>6.881E-3</v>
      </c>
      <c r="Q1314"/>
      <c r="R1314"/>
      <c r="S1314">
        <v>3.042869</v>
      </c>
      <c r="T1314">
        <v>7.5417999999999999E-2</v>
      </c>
      <c r="U1314">
        <v>0.59409900000000004</v>
      </c>
      <c r="V1314">
        <v>1.4560999999999999E-2</v>
      </c>
      <c r="W1314" s="37">
        <f>U1314*Info!$B$2</f>
        <v>0.28516752000000001</v>
      </c>
      <c r="X1314" s="37">
        <f>W1314*SQRT((0.5*V1314/U1314)^2+Info!$B$3^2)</f>
        <v>1.4680388104099157E-2</v>
      </c>
      <c r="Y1314" s="28">
        <f>W1314*Info!$D$2</f>
        <v>0.23098569120000001</v>
      </c>
      <c r="Z1314" s="28">
        <f>Y1314*SQRT(Info!$D$3^2+(X1314/W1314)^2)</f>
        <v>1.657662736123363E-2</v>
      </c>
      <c r="AA1314" s="37">
        <f t="shared" si="338"/>
        <v>0.13480648000000001</v>
      </c>
      <c r="AB1314" s="37">
        <f t="shared" si="339"/>
        <v>1.50781575511392E-2</v>
      </c>
      <c r="AC1314" s="37">
        <f>(1-EXP(-Info!$B$6*H1314*1000))+(Info!$B$6/(Info!$B$6-Info!$B$7))*(EXP(-Info!$B$7*H1314*1000)-EXP(-Info!$B$6*H1314*1000))*(Info!$B$9-1)</f>
        <v>0.54420571769560633</v>
      </c>
      <c r="AD1314" s="37">
        <f>SQRT((Info!$B$6*EXP(-Info!$B$6*H1314*1000)+(Info!$B$6/(Info!$B$6+Info!$B$7))*(Info!$B$9-1)*(-Info!$B$7*EXP(-Info!$B$7*H1314*1000)+Info!$B$6*EXP(-Info!$B$6*H1314*1000)))^2*(0.01*H1314*1000)^2)</f>
        <v>3.600705681222535E-3</v>
      </c>
      <c r="AE1314" s="37">
        <f t="shared" si="340"/>
        <v>8.2199637401730394E-3</v>
      </c>
      <c r="AF1314" s="37">
        <f t="shared" si="341"/>
        <v>2.7385208516015815</v>
      </c>
      <c r="AG1314" s="37">
        <f t="shared" si="342"/>
        <v>4.2003821963756571E-2</v>
      </c>
      <c r="AH1314" s="37">
        <f t="shared" si="343"/>
        <v>0.89997987149679515</v>
      </c>
      <c r="AI1314">
        <f>AF1314*EXP(Info!$B$6*H1314*1000)</f>
        <v>5.276190185853264</v>
      </c>
      <c r="AJ1314">
        <f>2*SQRT((EXP(Info!$B$6*H1314)*AG1314)^2+(Info!$B$6*H1314*0.01*AI1314)^2)</f>
        <v>8.4062781544373688E-2</v>
      </c>
      <c r="AK1314">
        <f t="shared" si="344"/>
        <v>0.179252176456</v>
      </c>
      <c r="AL1314">
        <f t="shared" si="345"/>
        <v>4.0098852191499591E-2</v>
      </c>
      <c r="AM1314"/>
      <c r="AN1314"/>
      <c r="AO1314">
        <f t="shared" si="346"/>
        <v>2.4495889940642992</v>
      </c>
      <c r="AP1314">
        <f t="shared" si="347"/>
        <v>0.70690911784062926</v>
      </c>
      <c r="AQ1314">
        <f t="shared" si="334"/>
        <v>4</v>
      </c>
      <c r="AR1314">
        <v>1</v>
      </c>
      <c r="AS1314">
        <v>1</v>
      </c>
      <c r="AT1314">
        <v>0</v>
      </c>
      <c r="AU1314">
        <v>0</v>
      </c>
      <c r="AV1314">
        <v>1</v>
      </c>
      <c r="AW1314">
        <v>0</v>
      </c>
      <c r="AX1314">
        <v>1</v>
      </c>
    </row>
    <row r="1315" spans="1:52">
      <c r="A1315" t="s">
        <v>76</v>
      </c>
      <c r="B1315" t="s">
        <v>205</v>
      </c>
      <c r="C1315"/>
      <c r="D1315" s="16">
        <v>-32.067</v>
      </c>
      <c r="E1315" s="16">
        <v>37.15</v>
      </c>
      <c r="F1315" s="14">
        <v>2159</v>
      </c>
      <c r="G1315" s="55">
        <v>950</v>
      </c>
      <c r="H1315">
        <v>73.03</v>
      </c>
      <c r="I1315"/>
      <c r="J1315">
        <f>(F1315*100*Info!$B$11)/AI1315</f>
        <v>1.4375758564699284</v>
      </c>
      <c r="K1315">
        <f>2*((F1315*100*Info!$B$11)/AI1315^2)*(AJ1315/2)</f>
        <v>2.2248465854651595E-2</v>
      </c>
      <c r="L1315" s="26">
        <f t="shared" si="335"/>
        <v>0.1332132704299068</v>
      </c>
      <c r="M1315" s="20">
        <f t="shared" si="336"/>
        <v>2.0490947402463378</v>
      </c>
      <c r="N1315" s="20">
        <f t="shared" si="337"/>
        <v>5.9422310496073494E-2</v>
      </c>
      <c r="O1315">
        <v>0.29331299999999999</v>
      </c>
      <c r="P1315">
        <v>4.81E-3</v>
      </c>
      <c r="Q1315"/>
      <c r="R1315"/>
      <c r="S1315">
        <v>2.1690260000000001</v>
      </c>
      <c r="T1315">
        <v>5.5259999999999997E-2</v>
      </c>
      <c r="U1315">
        <v>0.34569800000000001</v>
      </c>
      <c r="V1315">
        <v>8.4779999999999994E-3</v>
      </c>
      <c r="W1315" s="37">
        <f>U1315*Info!$B$2</f>
        <v>0.16593504000000001</v>
      </c>
      <c r="X1315" s="37">
        <f>W1315*SQRT((0.5*V1315/U1315)^2+Info!$B$3^2)</f>
        <v>8.542609626332227E-3</v>
      </c>
      <c r="Y1315" s="28">
        <f>W1315*Info!$D$2</f>
        <v>0.13440738240000003</v>
      </c>
      <c r="Z1315" s="28">
        <f>Y1315*SQRT(Info!$D$3^2+(X1315/W1315)^2)</f>
        <v>9.6458816238059585E-3</v>
      </c>
      <c r="AA1315" s="37">
        <f t="shared" si="338"/>
        <v>0.12737795999999998</v>
      </c>
      <c r="AB1315" s="37">
        <f t="shared" si="339"/>
        <v>8.8746945991343296E-3</v>
      </c>
      <c r="AC1315" s="37">
        <f>(1-EXP(-Info!$B$6*H1315*1000))+(Info!$B$6/(Info!$B$6-Info!$B$7))*(EXP(-Info!$B$7*H1315*1000)-EXP(-Info!$B$6*H1315*1000))*(Info!$B$9-1)</f>
        <v>0.55217223665007786</v>
      </c>
      <c r="AD1315" s="37">
        <f>SQRT((Info!$B$6*EXP(-Info!$B$6*H1315*1000)+(Info!$B$6/(Info!$B$6+Info!$B$7))*(Info!$B$9-1)*(-Info!$B$7*EXP(-Info!$B$7*H1315*1000)+Info!$B$6*EXP(-Info!$B$6*H1315*1000)))^2*(0.01*H1315*1000)^2)</f>
        <v>3.6245311183731085E-3</v>
      </c>
      <c r="AE1315" s="37">
        <f t="shared" si="340"/>
        <v>4.9220606650199096E-3</v>
      </c>
      <c r="AF1315" s="37">
        <f t="shared" si="341"/>
        <v>1.9642840445268759</v>
      </c>
      <c r="AG1315" s="37">
        <f t="shared" si="342"/>
        <v>2.9676364559875146E-2</v>
      </c>
      <c r="AH1315" s="37">
        <f t="shared" si="343"/>
        <v>0.9056065001188901</v>
      </c>
      <c r="AI1315">
        <f>AF1315*EXP(Info!$B$6*H1315*1000)</f>
        <v>3.8376239410303277</v>
      </c>
      <c r="AJ1315">
        <f>2*SQRT((EXP(Info!$B$6*H1315)*AG1315)^2+(Info!$B$6*H1315*0.01*AI1315)^2)</f>
        <v>5.9392514718956506E-2</v>
      </c>
      <c r="AK1315">
        <f t="shared" si="344"/>
        <v>0.16937447341199999</v>
      </c>
      <c r="AL1315">
        <f t="shared" si="345"/>
        <v>2.3601362816937838E-2</v>
      </c>
      <c r="AM1315"/>
      <c r="AN1315"/>
      <c r="AO1315">
        <f t="shared" si="346"/>
        <v>1.4253819920081334</v>
      </c>
      <c r="AP1315">
        <f t="shared" si="347"/>
        <v>0.84846600211745504</v>
      </c>
      <c r="AQ1315">
        <f t="shared" si="334"/>
        <v>4</v>
      </c>
      <c r="AR1315">
        <v>1</v>
      </c>
      <c r="AS1315">
        <v>1</v>
      </c>
      <c r="AT1315">
        <v>0</v>
      </c>
      <c r="AU1315">
        <v>0</v>
      </c>
      <c r="AV1315">
        <v>1</v>
      </c>
      <c r="AW1315">
        <v>0</v>
      </c>
      <c r="AX1315">
        <v>1</v>
      </c>
    </row>
    <row r="1316" spans="1:52">
      <c r="A1316" t="s">
        <v>76</v>
      </c>
      <c r="B1316" t="s">
        <v>205</v>
      </c>
      <c r="C1316"/>
      <c r="D1316" s="16">
        <v>-32.067</v>
      </c>
      <c r="E1316" s="16">
        <v>37.15</v>
      </c>
      <c r="F1316" s="14">
        <v>2159</v>
      </c>
      <c r="G1316" s="55">
        <v>960</v>
      </c>
      <c r="H1316">
        <v>74.59</v>
      </c>
      <c r="I1316"/>
      <c r="J1316">
        <f>(F1316*100*Info!$B$11)/AI1316</f>
        <v>1.2475122343633911</v>
      </c>
      <c r="K1316">
        <f>2*((F1316*100*Info!$B$11)/AI1316^2)*(AJ1316/2)</f>
        <v>1.9808057398236125E-2</v>
      </c>
      <c r="L1316" s="26">
        <f t="shared" si="335"/>
        <v>0.16408794616822459</v>
      </c>
      <c r="M1316" s="20">
        <f t="shared" si="336"/>
        <v>2.1903084078137121</v>
      </c>
      <c r="N1316" s="20">
        <f t="shared" si="337"/>
        <v>6.3944045122473148E-2</v>
      </c>
      <c r="O1316">
        <v>0.63099499999999997</v>
      </c>
      <c r="P1316">
        <v>1.0336E-2</v>
      </c>
      <c r="Q1316"/>
      <c r="R1316"/>
      <c r="S1316">
        <v>2.6359509999999999</v>
      </c>
      <c r="T1316">
        <v>6.4629000000000006E-2</v>
      </c>
      <c r="U1316">
        <v>0.42581999999999998</v>
      </c>
      <c r="V1316">
        <v>1.0432E-2</v>
      </c>
      <c r="W1316" s="37">
        <f>U1316*Info!$B$2</f>
        <v>0.20439359999999998</v>
      </c>
      <c r="X1316" s="37">
        <f>W1316*SQRT((0.5*V1316/U1316)^2+Info!$B$3^2)</f>
        <v>1.0521894926523454E-2</v>
      </c>
      <c r="Y1316" s="28">
        <f>W1316*Info!$D$2</f>
        <v>0.165558816</v>
      </c>
      <c r="Z1316" s="28">
        <f>Y1316*SQRT(Info!$D$3^2+(X1316/W1316)^2)</f>
        <v>1.1881132685976448E-2</v>
      </c>
      <c r="AA1316" s="37">
        <f t="shared" si="338"/>
        <v>0.42660140000000002</v>
      </c>
      <c r="AB1316" s="37">
        <f t="shared" si="339"/>
        <v>1.1722563578193977E-2</v>
      </c>
      <c r="AC1316" s="37">
        <f>(1-EXP(-Info!$B$6*H1316*1000))+(Info!$B$6/(Info!$B$6-Info!$B$7))*(EXP(-Info!$B$7*H1316*1000)-EXP(-Info!$B$6*H1316*1000))*(Info!$B$9-1)</f>
        <v>0.5602263722769214</v>
      </c>
      <c r="AD1316" s="37">
        <f>SQRT((Info!$B$6*EXP(-Info!$B$6*H1316*1000)+(Info!$B$6/(Info!$B$6+Info!$B$7))*(Info!$B$9-1)*(-Info!$B$7*EXP(-Info!$B$7*H1316*1000)+Info!$B$6*EXP(-Info!$B$6*H1316*1000)))^2*(0.01*H1316*1000)^2)</f>
        <v>3.6474850397727365E-3</v>
      </c>
      <c r="AE1316" s="37">
        <f t="shared" si="340"/>
        <v>6.7491105696983111E-3</v>
      </c>
      <c r="AF1316" s="37">
        <f t="shared" si="341"/>
        <v>2.231398829269744</v>
      </c>
      <c r="AG1316" s="37">
        <f t="shared" si="342"/>
        <v>3.50847362485995E-2</v>
      </c>
      <c r="AH1316" s="37">
        <f t="shared" si="343"/>
        <v>0.84652515516022264</v>
      </c>
      <c r="AI1316">
        <f>AF1316*EXP(Info!$B$6*H1316*1000)</f>
        <v>4.4223017393103579</v>
      </c>
      <c r="AJ1316">
        <f>2*SQRT((EXP(Info!$B$6*H1316)*AG1316)^2+(Info!$B$6*H1316*0.01*AI1316)^2)</f>
        <v>7.0217513120646946E-2</v>
      </c>
      <c r="AK1316">
        <f t="shared" si="344"/>
        <v>0.56725188158000006</v>
      </c>
      <c r="AL1316">
        <f t="shared" si="345"/>
        <v>3.1174985579849063E-2</v>
      </c>
      <c r="AM1316"/>
      <c r="AN1316"/>
      <c r="AO1316">
        <f t="shared" si="346"/>
        <v>1.7557410220391882</v>
      </c>
      <c r="AP1316">
        <f t="shared" si="347"/>
        <v>1.4818350476727256</v>
      </c>
      <c r="AQ1316">
        <f t="shared" si="334"/>
        <v>4</v>
      </c>
      <c r="AR1316">
        <v>1</v>
      </c>
      <c r="AS1316">
        <v>1</v>
      </c>
      <c r="AT1316">
        <v>0</v>
      </c>
      <c r="AU1316">
        <v>0</v>
      </c>
      <c r="AV1316">
        <v>1</v>
      </c>
      <c r="AW1316">
        <v>0</v>
      </c>
      <c r="AX1316">
        <v>1</v>
      </c>
    </row>
    <row r="1317" spans="1:52">
      <c r="A1317" t="s">
        <v>76</v>
      </c>
      <c r="B1317" t="s">
        <v>205</v>
      </c>
      <c r="C1317"/>
      <c r="D1317" s="16">
        <v>-32.067</v>
      </c>
      <c r="E1317" s="16">
        <v>37.15</v>
      </c>
      <c r="F1317" s="14">
        <v>2159</v>
      </c>
      <c r="G1317" s="55">
        <v>965</v>
      </c>
      <c r="H1317">
        <v>75.38</v>
      </c>
      <c r="I1317"/>
      <c r="J1317">
        <f>(F1317*100*Info!$B$11)/AI1317</f>
        <v>1.2532357764467457</v>
      </c>
      <c r="K1317">
        <f>2*((F1317*100*Info!$B$11)/AI1317^2)*(AJ1317/2)</f>
        <v>2.0758652581575738E-2</v>
      </c>
      <c r="L1317" s="26">
        <f t="shared" si="335"/>
        <v>0.17256247087850496</v>
      </c>
      <c r="M1317" s="20">
        <f t="shared" si="336"/>
        <v>2.3139976452938154</v>
      </c>
      <c r="N1317" s="20">
        <f t="shared" si="337"/>
        <v>6.820561937506199E-2</v>
      </c>
      <c r="O1317">
        <v>0.83318700000000001</v>
      </c>
      <c r="P1317">
        <v>1.155E-3</v>
      </c>
      <c r="Q1317"/>
      <c r="R1317"/>
      <c r="S1317">
        <v>2.728129</v>
      </c>
      <c r="T1317">
        <v>6.7144999999999996E-2</v>
      </c>
      <c r="U1317">
        <v>0.44781199999999999</v>
      </c>
      <c r="V1317">
        <v>1.0918000000000001E-2</v>
      </c>
      <c r="W1317" s="37">
        <f>U1317*Info!$B$2</f>
        <v>0.21494975999999999</v>
      </c>
      <c r="X1317" s="37">
        <f>W1317*SQRT((0.5*V1317/U1317)^2+Info!$B$3^2)</f>
        <v>1.106230424516267E-2</v>
      </c>
      <c r="Y1317" s="28">
        <f>W1317*Info!$D$2</f>
        <v>0.17410930560000001</v>
      </c>
      <c r="Z1317" s="28">
        <f>Y1317*SQRT(Info!$D$3^2+(X1317/W1317)^2)</f>
        <v>1.2493001422325848E-2</v>
      </c>
      <c r="AA1317" s="37">
        <f t="shared" si="338"/>
        <v>0.61823724000000002</v>
      </c>
      <c r="AB1317" s="37">
        <f t="shared" si="339"/>
        <v>1.1077367984433126E-2</v>
      </c>
      <c r="AC1317" s="37">
        <f>(1-EXP(-Info!$B$6*H1317*1000))+(Info!$B$6/(Info!$B$6-Info!$B$7))*(EXP(-Info!$B$7*H1317*1000)-EXP(-Info!$B$6*H1317*1000))*(Info!$B$9-1)</f>
        <v>0.56425848440490833</v>
      </c>
      <c r="AD1317" s="37">
        <f>SQRT((Info!$B$6*EXP(-Info!$B$6*H1317*1000)+(Info!$B$6/(Info!$B$6+Info!$B$7))*(Info!$B$9-1)*(-Info!$B$7*EXP(-Info!$B$7*H1317*1000)+Info!$B$6*EXP(-Info!$B$6*H1317*1000)))^2*(0.01*H1317*1000)^2)</f>
        <v>3.6585422314922961E-3</v>
      </c>
      <c r="AE1317" s="37">
        <f t="shared" si="340"/>
        <v>6.6471564002921722E-3</v>
      </c>
      <c r="AF1317" s="37">
        <f t="shared" si="341"/>
        <v>2.2051740863549263</v>
      </c>
      <c r="AG1317" s="37">
        <f t="shared" si="342"/>
        <v>3.6433124063112964E-2</v>
      </c>
      <c r="AH1317" s="37">
        <f t="shared" si="343"/>
        <v>0.80831004925167627</v>
      </c>
      <c r="AI1317">
        <f>AF1317*EXP(Info!$B$6*H1317*1000)</f>
        <v>4.4021050368335111</v>
      </c>
      <c r="AJ1317">
        <f>2*SQRT((EXP(Info!$B$6*H1317)*AG1317)^2+(Info!$B$6*H1317*0.01*AI1317)^2)</f>
        <v>7.2916661656693971E-2</v>
      </c>
      <c r="AK1317">
        <f t="shared" si="344"/>
        <v>0.82207005802800004</v>
      </c>
      <c r="AL1317">
        <f t="shared" si="345"/>
        <v>2.9459152417801455E-2</v>
      </c>
      <c r="AM1317"/>
      <c r="AN1317"/>
      <c r="AO1317">
        <f t="shared" si="346"/>
        <v>1.8464184363379197</v>
      </c>
      <c r="AP1317">
        <f t="shared" si="347"/>
        <v>1.860573186962386</v>
      </c>
      <c r="AQ1317">
        <f t="shared" si="334"/>
        <v>4</v>
      </c>
      <c r="AR1317">
        <v>1</v>
      </c>
      <c r="AS1317">
        <v>1</v>
      </c>
      <c r="AT1317">
        <v>0</v>
      </c>
      <c r="AU1317">
        <v>0</v>
      </c>
      <c r="AV1317">
        <v>1</v>
      </c>
      <c r="AW1317">
        <v>0</v>
      </c>
      <c r="AX1317">
        <v>1</v>
      </c>
    </row>
    <row r="1318" spans="1:52">
      <c r="A1318" t="s">
        <v>76</v>
      </c>
      <c r="B1318" t="s">
        <v>205</v>
      </c>
      <c r="C1318"/>
      <c r="D1318" s="16">
        <v>-32.067</v>
      </c>
      <c r="E1318" s="16">
        <v>37.15</v>
      </c>
      <c r="F1318" s="14">
        <v>2159</v>
      </c>
      <c r="G1318" s="55">
        <v>985</v>
      </c>
      <c r="H1318">
        <v>78.510000000000005</v>
      </c>
      <c r="I1318"/>
      <c r="J1318">
        <f>(F1318*100*Info!$B$11)/AI1318</f>
        <v>1.4312801983672971</v>
      </c>
      <c r="K1318">
        <f>2*((F1318*100*Info!$B$11)/AI1318^2)*(AJ1318/2)</f>
        <v>2.3807841032692238E-2</v>
      </c>
      <c r="L1318" s="26">
        <f t="shared" si="335"/>
        <v>0.10569958071028054</v>
      </c>
      <c r="M1318" s="20">
        <f t="shared" si="336"/>
        <v>1.61875717025595</v>
      </c>
      <c r="N1318" s="20">
        <f t="shared" si="337"/>
        <v>4.7871566048842261E-2</v>
      </c>
      <c r="O1318">
        <v>0.98378699999999997</v>
      </c>
      <c r="P1318">
        <v>1.3519999999999999E-3</v>
      </c>
      <c r="Q1318"/>
      <c r="R1318"/>
      <c r="S1318">
        <v>2.4770460000000001</v>
      </c>
      <c r="T1318">
        <v>6.1387999999999998E-2</v>
      </c>
      <c r="U1318">
        <v>0.27429799999999999</v>
      </c>
      <c r="V1318">
        <v>6.7070000000000003E-3</v>
      </c>
      <c r="W1318" s="37">
        <f>U1318*Info!$B$2</f>
        <v>0.13166303999999998</v>
      </c>
      <c r="X1318" s="37">
        <f>W1318*SQRT((0.5*V1318/U1318)^2+Info!$B$3^2)</f>
        <v>6.7770908181537604E-3</v>
      </c>
      <c r="Y1318" s="28">
        <f>W1318*Info!$D$2</f>
        <v>0.10664706239999999</v>
      </c>
      <c r="Z1318" s="28">
        <f>Y1318*SQRT(Info!$D$3^2+(X1318/W1318)^2)</f>
        <v>7.6529719994582563E-3</v>
      </c>
      <c r="AA1318" s="37">
        <f t="shared" si="338"/>
        <v>0.85212396000000001</v>
      </c>
      <c r="AB1318" s="37">
        <f t="shared" si="339"/>
        <v>6.8107221318670754E-3</v>
      </c>
      <c r="AC1318" s="37">
        <f>(1-EXP(-Info!$B$6*H1318*1000))+(Info!$B$6/(Info!$B$6-Info!$B$7))*(EXP(-Info!$B$7*H1318*1000)-EXP(-Info!$B$6*H1318*1000))*(Info!$B$9-1)</f>
        <v>0.57993114087919473</v>
      </c>
      <c r="AD1318" s="37">
        <f>SQRT((Info!$B$6*EXP(-Info!$B$6*H1318*1000)+(Info!$B$6/(Info!$B$6+Info!$B$7))*(Info!$B$9-1)*(-Info!$B$7*EXP(-Info!$B$7*H1318*1000)+Info!$B$6*EXP(-Info!$B$6*H1318*1000)))^2*(0.01*H1318*1000)^2)</f>
        <v>3.6987149508900656E-3</v>
      </c>
      <c r="AE1318" s="37">
        <f t="shared" si="340"/>
        <v>5.0531314955135596E-3</v>
      </c>
      <c r="AF1318" s="37">
        <f t="shared" si="341"/>
        <v>1.8762257173067027</v>
      </c>
      <c r="AG1318" s="37">
        <f t="shared" si="342"/>
        <v>3.2034727317950484E-2</v>
      </c>
      <c r="AH1318" s="37">
        <f t="shared" si="343"/>
        <v>0.75744484248847321</v>
      </c>
      <c r="AI1318">
        <f>AF1318*EXP(Info!$B$6*H1318*1000)</f>
        <v>3.854504191512909</v>
      </c>
      <c r="AJ1318">
        <f>2*SQRT((EXP(Info!$B$6*H1318)*AG1318)^2+(Info!$B$6*H1318*0.01*AI1318)^2)</f>
        <v>6.4115624009936714E-2</v>
      </c>
      <c r="AK1318">
        <f t="shared" si="344"/>
        <v>1.133069229612</v>
      </c>
      <c r="AL1318">
        <f t="shared" si="345"/>
        <v>1.81124344374873E-2</v>
      </c>
      <c r="AM1318"/>
      <c r="AN1318"/>
      <c r="AO1318">
        <f t="shared" si="346"/>
        <v>1.1309855123369152</v>
      </c>
      <c r="AP1318">
        <f t="shared" si="347"/>
        <v>3.5865627893750593</v>
      </c>
      <c r="AQ1318">
        <f t="shared" si="334"/>
        <v>4</v>
      </c>
      <c r="AR1318">
        <v>1</v>
      </c>
      <c r="AS1318">
        <v>1</v>
      </c>
      <c r="AT1318">
        <v>0</v>
      </c>
      <c r="AU1318">
        <v>0</v>
      </c>
      <c r="AV1318">
        <v>1</v>
      </c>
      <c r="AW1318">
        <v>0</v>
      </c>
      <c r="AX1318">
        <v>1</v>
      </c>
    </row>
    <row r="1319" spans="1:52">
      <c r="A1319" t="s">
        <v>76</v>
      </c>
      <c r="B1319" t="s">
        <v>205</v>
      </c>
      <c r="C1319"/>
      <c r="D1319" s="16">
        <v>-32.067</v>
      </c>
      <c r="E1319" s="16">
        <v>37.15</v>
      </c>
      <c r="F1319" s="14">
        <v>2159</v>
      </c>
      <c r="G1319" s="55">
        <v>990</v>
      </c>
      <c r="H1319">
        <v>79.34</v>
      </c>
      <c r="I1319"/>
      <c r="J1319">
        <f>(F1319*100*Info!$B$11)/AI1319</f>
        <v>1.491089723713181</v>
      </c>
      <c r="K1319">
        <f>2*((F1319*100*Info!$B$11)/AI1319^2)*(AJ1319/2)</f>
        <v>2.3450741186634094E-2</v>
      </c>
      <c r="L1319" s="26">
        <f t="shared" si="335"/>
        <v>0.10825211125233662</v>
      </c>
      <c r="M1319" s="20">
        <f t="shared" si="336"/>
        <v>1.7271256340471821</v>
      </c>
      <c r="N1319" s="20">
        <f t="shared" si="337"/>
        <v>5.0233086008362772E-2</v>
      </c>
      <c r="O1319">
        <v>0.53191600000000006</v>
      </c>
      <c r="P1319">
        <v>8.7150000000000005E-3</v>
      </c>
      <c r="Q1319"/>
      <c r="R1319"/>
      <c r="S1319">
        <v>2.128428</v>
      </c>
      <c r="T1319">
        <v>5.5091000000000001E-2</v>
      </c>
      <c r="U1319">
        <v>0.28092200000000001</v>
      </c>
      <c r="V1319">
        <v>6.8729999999999998E-3</v>
      </c>
      <c r="W1319" s="37">
        <f>U1319*Info!$B$2</f>
        <v>0.13484256</v>
      </c>
      <c r="X1319" s="37">
        <f>W1319*SQRT((0.5*V1319/U1319)^2+Info!$B$3^2)</f>
        <v>6.9409802044656486E-3</v>
      </c>
      <c r="Y1319" s="28">
        <f>W1319*Info!$D$2</f>
        <v>0.10922247360000001</v>
      </c>
      <c r="Z1319" s="28">
        <f>Y1319*SQRT(Info!$D$3^2+(X1319/W1319)^2)</f>
        <v>7.8379166131873935E-3</v>
      </c>
      <c r="AA1319" s="37">
        <f t="shared" si="338"/>
        <v>0.39707344000000006</v>
      </c>
      <c r="AB1319" s="37">
        <f t="shared" si="339"/>
        <v>8.1954263128152152E-3</v>
      </c>
      <c r="AC1319" s="37">
        <f>(1-EXP(-Info!$B$6*H1319*1000))+(Info!$B$6/(Info!$B$6-Info!$B$7))*(EXP(-Info!$B$7*H1319*1000)-EXP(-Info!$B$6*H1319*1000))*(Info!$B$9-1)</f>
        <v>0.58400725910849094</v>
      </c>
      <c r="AD1319" s="37">
        <f>SQRT((Info!$B$6*EXP(-Info!$B$6*H1319*1000)+(Info!$B$6/(Info!$B$6+Info!$B$7))*(Info!$B$9-1)*(-Info!$B$7*EXP(-Info!$B$7*H1319*1000)+Info!$B$6*EXP(-Info!$B$6*H1319*1000)))^2*(0.01*H1319*1000)^2)</f>
        <v>3.7084188614752061E-3</v>
      </c>
      <c r="AE1319" s="37">
        <f t="shared" si="340"/>
        <v>5.0075841785571238E-3</v>
      </c>
      <c r="AF1319" s="37">
        <f t="shared" si="341"/>
        <v>1.7873117550408202</v>
      </c>
      <c r="AG1319" s="37">
        <f t="shared" si="342"/>
        <v>2.907341408212346E-2</v>
      </c>
      <c r="AH1319" s="37">
        <f t="shared" si="343"/>
        <v>0.83973324680976769</v>
      </c>
      <c r="AI1319">
        <f>AF1319*EXP(Info!$B$6*H1319*1000)</f>
        <v>3.6998950741192118</v>
      </c>
      <c r="AJ1319">
        <f>2*SQRT((EXP(Info!$B$6*H1319)*AG1319)^2+(Info!$B$6*H1319*0.01*AI1319)^2)</f>
        <v>5.8189175621709117E-2</v>
      </c>
      <c r="AK1319">
        <f t="shared" si="344"/>
        <v>0.52798855316800009</v>
      </c>
      <c r="AL1319">
        <f t="shared" si="345"/>
        <v>2.1794916736300782E-2</v>
      </c>
      <c r="AM1319"/>
      <c r="AN1319"/>
      <c r="AO1319">
        <f t="shared" si="346"/>
        <v>1.1582975891064131</v>
      </c>
      <c r="AP1319">
        <f t="shared" si="347"/>
        <v>1.8934650899537953</v>
      </c>
      <c r="AQ1319">
        <f t="shared" si="334"/>
        <v>4</v>
      </c>
      <c r="AR1319">
        <v>1</v>
      </c>
      <c r="AS1319">
        <v>1</v>
      </c>
      <c r="AT1319">
        <v>0</v>
      </c>
      <c r="AU1319">
        <v>0</v>
      </c>
      <c r="AV1319">
        <v>1</v>
      </c>
      <c r="AW1319">
        <v>0</v>
      </c>
      <c r="AX1319">
        <v>1</v>
      </c>
    </row>
    <row r="1320" spans="1:52">
      <c r="A1320" t="s">
        <v>76</v>
      </c>
      <c r="B1320" t="s">
        <v>205</v>
      </c>
      <c r="C1320"/>
      <c r="D1320" s="16">
        <v>-32.067</v>
      </c>
      <c r="E1320" s="16">
        <v>37.15</v>
      </c>
      <c r="F1320" s="14">
        <v>2159</v>
      </c>
      <c r="G1320" s="55">
        <v>1005</v>
      </c>
      <c r="H1320">
        <v>81.97</v>
      </c>
      <c r="I1320"/>
      <c r="J1320">
        <f>(F1320*100*Info!$B$11)/AI1320</f>
        <v>1.307263992321035</v>
      </c>
      <c r="K1320">
        <f>2*((F1320*100*Info!$B$11)/AI1320^2)*(AJ1320/2)</f>
        <v>1.7320087302419726E-2</v>
      </c>
      <c r="L1320" s="26">
        <f t="shared" si="335"/>
        <v>0.11708654893457965</v>
      </c>
      <c r="M1320" s="20">
        <f t="shared" si="336"/>
        <v>1.6377744146582256</v>
      </c>
      <c r="N1320" s="20">
        <f t="shared" si="337"/>
        <v>4.5445014041904437E-2</v>
      </c>
      <c r="O1320">
        <v>0.188162</v>
      </c>
      <c r="P1320">
        <v>2.5999999999999998E-4</v>
      </c>
      <c r="Q1320"/>
      <c r="R1320"/>
      <c r="S1320">
        <v>2.1334460000000002</v>
      </c>
      <c r="T1320">
        <v>5.2477000000000003E-2</v>
      </c>
      <c r="U1320">
        <v>0.30384800000000001</v>
      </c>
      <c r="V1320">
        <v>7.4079999999999997E-3</v>
      </c>
      <c r="W1320" s="37">
        <f>U1320*Info!$B$2</f>
        <v>0.14584704000000001</v>
      </c>
      <c r="X1320" s="37">
        <f>W1320*SQRT((0.5*V1320/U1320)^2+Info!$B$3^2)</f>
        <v>7.5059574484741135E-3</v>
      </c>
      <c r="Y1320" s="28">
        <f>W1320*Info!$D$2</f>
        <v>0.11813610240000001</v>
      </c>
      <c r="Z1320" s="28">
        <f>Y1320*SQRT(Info!$D$3^2+(X1320/W1320)^2)</f>
        <v>8.4767107559823879E-3</v>
      </c>
      <c r="AA1320" s="37">
        <f t="shared" si="338"/>
        <v>4.2314959999999985E-2</v>
      </c>
      <c r="AB1320" s="37">
        <f t="shared" si="339"/>
        <v>7.5070831364987579E-3</v>
      </c>
      <c r="AC1320" s="37">
        <f>(1-EXP(-Info!$B$6*H1320*1000))+(Info!$B$6/(Info!$B$6-Info!$B$7))*(EXP(-Info!$B$7*H1320*1000)-EXP(-Info!$B$6*H1320*1000))*(Info!$B$9-1)</f>
        <v>0.59670646767379265</v>
      </c>
      <c r="AD1320" s="37">
        <f>SQRT((Info!$B$6*EXP(-Info!$B$6*H1320*1000)+(Info!$B$6/(Info!$B$6+Info!$B$7))*(Info!$B$9-1)*(-Info!$B$7*EXP(-Info!$B$7*H1320*1000)+Info!$B$6*EXP(-Info!$B$6*H1320*1000)))^2*(0.01*H1320*1000)^2)</f>
        <v>3.7366344647798526E-3</v>
      </c>
      <c r="AE1320" s="37">
        <f t="shared" si="340"/>
        <v>4.4823147250815341E-3</v>
      </c>
      <c r="AF1320" s="37">
        <f t="shared" si="341"/>
        <v>1.9900602872886426</v>
      </c>
      <c r="AG1320" s="37">
        <f t="shared" si="342"/>
        <v>2.7935723595161631E-2</v>
      </c>
      <c r="AH1320" s="37">
        <f t="shared" si="343"/>
        <v>0.9327914966156361</v>
      </c>
      <c r="AI1320">
        <f>AF1320*EXP(Info!$B$6*H1320*1000)</f>
        <v>4.2201694196755275</v>
      </c>
      <c r="AJ1320">
        <f>2*SQRT((EXP(Info!$B$6*H1320)*AG1320)^2+(Info!$B$6*H1320*0.01*AI1320)^2)</f>
        <v>5.5913498122139013E-2</v>
      </c>
      <c r="AK1320">
        <f t="shared" si="344"/>
        <v>5.6266202311999976E-2</v>
      </c>
      <c r="AL1320">
        <f t="shared" si="345"/>
        <v>1.9964336893204798E-2</v>
      </c>
      <c r="AM1320"/>
      <c r="AN1320"/>
      <c r="AO1320">
        <f t="shared" si="346"/>
        <v>1.2528260722008437</v>
      </c>
      <c r="AP1320">
        <f t="shared" si="347"/>
        <v>0.61926357915800001</v>
      </c>
      <c r="AQ1320">
        <f t="shared" si="334"/>
        <v>4</v>
      </c>
      <c r="AR1320">
        <v>1</v>
      </c>
      <c r="AS1320">
        <v>1</v>
      </c>
      <c r="AT1320">
        <v>0</v>
      </c>
      <c r="AU1320">
        <v>0</v>
      </c>
      <c r="AV1320">
        <v>1</v>
      </c>
      <c r="AW1320">
        <v>0</v>
      </c>
      <c r="AX1320">
        <v>1</v>
      </c>
    </row>
    <row r="1321" spans="1:52">
      <c r="A1321" t="s">
        <v>76</v>
      </c>
      <c r="B1321" t="s">
        <v>205</v>
      </c>
      <c r="C1321"/>
      <c r="D1321" s="16">
        <v>-32.067</v>
      </c>
      <c r="E1321" s="16">
        <v>37.15</v>
      </c>
      <c r="F1321" s="14">
        <v>2159</v>
      </c>
      <c r="G1321" s="55">
        <v>1035</v>
      </c>
      <c r="H1321">
        <v>87.23</v>
      </c>
      <c r="I1321"/>
      <c r="J1321">
        <f>(F1321*100*Info!$B$11)/AI1321</f>
        <v>0.99027640099176462</v>
      </c>
      <c r="K1321">
        <f>2*((F1321*100*Info!$B$11)/AI1321^2)*(AJ1321/2)</f>
        <v>1.3020470702974572E-2</v>
      </c>
      <c r="L1321" s="26">
        <f t="shared" si="335"/>
        <v>0.1889257946915891</v>
      </c>
      <c r="M1321" s="20">
        <f t="shared" si="336"/>
        <v>2.001849689432146</v>
      </c>
      <c r="N1321" s="20">
        <f t="shared" si="337"/>
        <v>5.5569137874041351E-2</v>
      </c>
      <c r="O1321">
        <v>0.24140800000000001</v>
      </c>
      <c r="P1321">
        <v>3.3399999999999999E-4</v>
      </c>
      <c r="Q1321"/>
      <c r="R1321"/>
      <c r="S1321">
        <v>2.6977570000000002</v>
      </c>
      <c r="T1321">
        <v>6.6197000000000006E-2</v>
      </c>
      <c r="U1321">
        <v>0.49027599999999999</v>
      </c>
      <c r="V1321">
        <v>1.1986E-2</v>
      </c>
      <c r="W1321" s="37">
        <f>U1321*Info!$B$2</f>
        <v>0.23533247999999998</v>
      </c>
      <c r="X1321" s="37">
        <f>W1321*SQRT((0.5*V1321/U1321)^2+Info!$B$3^2)</f>
        <v>1.2113153926495611E-2</v>
      </c>
      <c r="Y1321" s="28">
        <f>W1321*Info!$D$2</f>
        <v>0.1906193088</v>
      </c>
      <c r="Z1321" s="28">
        <f>Y1321*SQRT(Info!$D$3^2+(X1321/W1321)^2)</f>
        <v>1.3678737872592465E-2</v>
      </c>
      <c r="AA1321" s="37">
        <f t="shared" si="338"/>
        <v>6.0755200000000287E-3</v>
      </c>
      <c r="AB1321" s="37">
        <f t="shared" si="339"/>
        <v>1.2114305058358735E-2</v>
      </c>
      <c r="AC1321" s="37">
        <f>(1-EXP(-Info!$B$6*H1321*1000))+(Info!$B$6/(Info!$B$6-Info!$B$7))*(EXP(-Info!$B$7*H1321*1000)-EXP(-Info!$B$6*H1321*1000))*(Info!$B$9-1)</f>
        <v>0.62114306710178213</v>
      </c>
      <c r="AD1321" s="37">
        <f>SQRT((Info!$B$6*EXP(-Info!$B$6*H1321*1000)+(Info!$B$6/(Info!$B$6+Info!$B$7))*(Info!$B$9-1)*(-Info!$B$7*EXP(-Info!$B$7*H1321*1000)+Info!$B$6*EXP(-Info!$B$6*H1321*1000)))^2*(0.01*H1321*1000)^2)</f>
        <v>3.7820605465276095E-3</v>
      </c>
      <c r="AE1321" s="37">
        <f t="shared" si="340"/>
        <v>7.5247516832390188E-3</v>
      </c>
      <c r="AF1321" s="37">
        <f t="shared" si="341"/>
        <v>2.5033639240729619</v>
      </c>
      <c r="AG1321" s="37">
        <f t="shared" si="342"/>
        <v>3.6595634438160843E-2</v>
      </c>
      <c r="AH1321" s="37">
        <f t="shared" si="343"/>
        <v>0.92794270353963004</v>
      </c>
      <c r="AI1321">
        <f>AF1321*EXP(Info!$B$6*H1321*1000)</f>
        <v>5.5710461425830289</v>
      </c>
      <c r="AJ1321">
        <f>2*SQRT((EXP(Info!$B$6*H1321)*AG1321)^2+(Info!$B$6*H1321*0.01*AI1321)^2)</f>
        <v>7.3249895697580156E-2</v>
      </c>
      <c r="AK1321">
        <f t="shared" si="344"/>
        <v>8.0786189440000388E-3</v>
      </c>
      <c r="AL1321">
        <f t="shared" si="345"/>
        <v>3.2216782872199222E-2</v>
      </c>
      <c r="AM1321"/>
      <c r="AN1321"/>
      <c r="AO1321">
        <f t="shared" si="346"/>
        <v>2.0215060009423818</v>
      </c>
      <c r="AP1321">
        <f t="shared" si="347"/>
        <v>0.49239204040173296</v>
      </c>
      <c r="AQ1321">
        <f t="shared" si="334"/>
        <v>4</v>
      </c>
      <c r="AR1321">
        <v>1</v>
      </c>
      <c r="AS1321">
        <v>1</v>
      </c>
      <c r="AT1321">
        <v>0</v>
      </c>
      <c r="AU1321">
        <v>0</v>
      </c>
      <c r="AV1321">
        <v>1</v>
      </c>
      <c r="AW1321">
        <v>0</v>
      </c>
      <c r="AX1321">
        <v>1</v>
      </c>
    </row>
    <row r="1322" spans="1:52">
      <c r="A1322" t="s">
        <v>76</v>
      </c>
      <c r="B1322" t="s">
        <v>205</v>
      </c>
      <c r="C1322"/>
      <c r="D1322" s="16">
        <v>-32.067</v>
      </c>
      <c r="E1322" s="16">
        <v>37.15</v>
      </c>
      <c r="F1322" s="14">
        <v>2159</v>
      </c>
      <c r="G1322" s="55">
        <v>1051</v>
      </c>
      <c r="H1322">
        <v>89.51</v>
      </c>
      <c r="I1322"/>
      <c r="J1322">
        <f>(F1322*100*Info!$B$11)/AI1322</f>
        <v>1.5930910796656526</v>
      </c>
      <c r="K1322">
        <f>2*((F1322*100*Info!$B$11)/AI1322^2)*(AJ1322/2)</f>
        <v>2.3610057267029805E-2</v>
      </c>
      <c r="L1322" s="26">
        <f t="shared" si="335"/>
        <v>0.11858130527102824</v>
      </c>
      <c r="M1322" s="20">
        <f t="shared" si="336"/>
        <v>2.0213457701735162</v>
      </c>
      <c r="N1322" s="20">
        <f t="shared" si="337"/>
        <v>5.7809497450486649E-2</v>
      </c>
      <c r="O1322">
        <v>0.56475399999999998</v>
      </c>
      <c r="P1322">
        <v>7.9900000000000001E-4</v>
      </c>
      <c r="Q1322"/>
      <c r="R1322"/>
      <c r="S1322">
        <v>1.906855</v>
      </c>
      <c r="T1322">
        <v>4.7247999999999998E-2</v>
      </c>
      <c r="U1322">
        <v>0.30772699999999997</v>
      </c>
      <c r="V1322">
        <v>7.5269999999999998E-3</v>
      </c>
      <c r="W1322" s="37">
        <f>U1322*Info!$B$2</f>
        <v>0.14770895999999997</v>
      </c>
      <c r="X1322" s="37">
        <f>W1322*SQRT((0.5*V1322/U1322)^2+Info!$B$3^2)</f>
        <v>7.6031711904378423E-3</v>
      </c>
      <c r="Y1322" s="28">
        <f>W1322*Info!$D$2</f>
        <v>0.11964425759999998</v>
      </c>
      <c r="Z1322" s="28">
        <f>Y1322*SQRT(Info!$D$3^2+(X1322/W1322)^2)</f>
        <v>8.5857346181894782E-3</v>
      </c>
      <c r="AA1322" s="37">
        <f t="shared" si="338"/>
        <v>0.41704503999999998</v>
      </c>
      <c r="AB1322" s="37">
        <f t="shared" si="339"/>
        <v>7.6136595931985294E-3</v>
      </c>
      <c r="AC1322" s="37">
        <f>(1-EXP(-Info!$B$6*H1322*1000))+(Info!$B$6/(Info!$B$6-Info!$B$7))*(EXP(-Info!$B$7*H1322*1000)-EXP(-Info!$B$6*H1322*1000))*(Info!$B$9-1)</f>
        <v>0.6313493827883595</v>
      </c>
      <c r="AD1322" s="37">
        <f>SQRT((Info!$B$6*EXP(-Info!$B$6*H1322*1000)+(Info!$B$6/(Info!$B$6+Info!$B$7))*(Info!$B$9-1)*(-Info!$B$7*EXP(-Info!$B$7*H1322*1000)+Info!$B$6*EXP(-Info!$B$6*H1322*1000)))^2*(0.01*H1322*1000)^2)</f>
        <v>3.797446948105005E-3</v>
      </c>
      <c r="AE1322" s="37">
        <f t="shared" si="340"/>
        <v>5.0610487516693451E-3</v>
      </c>
      <c r="AF1322" s="37">
        <f t="shared" si="341"/>
        <v>1.5239096138010533</v>
      </c>
      <c r="AG1322" s="37">
        <f t="shared" si="342"/>
        <v>2.5640250182101403E-2</v>
      </c>
      <c r="AH1322" s="37">
        <f t="shared" si="343"/>
        <v>0.79917435452672247</v>
      </c>
      <c r="AI1322">
        <f>AF1322*EXP(Info!$B$6*H1322*1000)</f>
        <v>3.4630006998683469</v>
      </c>
      <c r="AJ1322">
        <f>2*SQRT((EXP(Info!$B$6*H1322)*AG1322)^2+(Info!$B$6*H1322*0.01*AI1322)^2)</f>
        <v>5.1322643057429937E-2</v>
      </c>
      <c r="AK1322">
        <f t="shared" si="344"/>
        <v>0.55454478968799992</v>
      </c>
      <c r="AL1322">
        <f t="shared" si="345"/>
        <v>2.024776632215217E-2</v>
      </c>
      <c r="AM1322"/>
      <c r="AN1322"/>
      <c r="AO1322">
        <f t="shared" si="346"/>
        <v>1.2688199649829817</v>
      </c>
      <c r="AP1322">
        <f t="shared" si="347"/>
        <v>1.8352435762867738</v>
      </c>
      <c r="AQ1322">
        <f t="shared" si="334"/>
        <v>4</v>
      </c>
      <c r="AR1322">
        <v>1</v>
      </c>
      <c r="AS1322">
        <v>1</v>
      </c>
      <c r="AT1322">
        <v>0</v>
      </c>
      <c r="AU1322">
        <v>0</v>
      </c>
      <c r="AV1322">
        <v>1</v>
      </c>
      <c r="AW1322">
        <v>0</v>
      </c>
      <c r="AX1322">
        <v>1</v>
      </c>
    </row>
    <row r="1323" spans="1:52">
      <c r="A1323" t="s">
        <v>76</v>
      </c>
      <c r="B1323" t="s">
        <v>205</v>
      </c>
      <c r="C1323"/>
      <c r="D1323" s="16">
        <v>-32.067</v>
      </c>
      <c r="E1323" s="16">
        <v>37.15</v>
      </c>
      <c r="F1323" s="14">
        <v>2159</v>
      </c>
      <c r="G1323" s="55">
        <v>1060</v>
      </c>
      <c r="H1323">
        <v>90.71</v>
      </c>
      <c r="I1323"/>
      <c r="J1323">
        <f>(F1323*100*Info!$B$11)/AI1323</f>
        <v>1.4891082905459245</v>
      </c>
      <c r="K1323">
        <f>2*((F1323*100*Info!$B$11)/AI1323^2)*(AJ1323/2)</f>
        <v>2.5258350245841544E-2</v>
      </c>
      <c r="L1323" s="26">
        <f t="shared" si="335"/>
        <v>0.11867263222429927</v>
      </c>
      <c r="M1323" s="20">
        <f t="shared" si="336"/>
        <v>1.8908654854153928</v>
      </c>
      <c r="N1323" s="20">
        <f t="shared" si="337"/>
        <v>5.6193363972982073E-2</v>
      </c>
      <c r="O1323">
        <v>1.1811229999999999</v>
      </c>
      <c r="P1323">
        <v>1.642E-3</v>
      </c>
      <c r="Q1323"/>
      <c r="R1323"/>
      <c r="S1323">
        <v>2.3900459999999999</v>
      </c>
      <c r="T1323">
        <v>5.9080000000000001E-2</v>
      </c>
      <c r="U1323">
        <v>0.30796400000000002</v>
      </c>
      <c r="V1323">
        <v>7.515E-3</v>
      </c>
      <c r="W1323" s="37">
        <f>U1323*Info!$B$2</f>
        <v>0.14782271999999999</v>
      </c>
      <c r="X1323" s="37">
        <f>W1323*SQRT((0.5*V1323/U1323)^2+Info!$B$3^2)</f>
        <v>7.6080131657677878E-3</v>
      </c>
      <c r="Y1323" s="28">
        <f>W1323*Info!$D$2</f>
        <v>0.11973640319999999</v>
      </c>
      <c r="Z1323" s="28">
        <f>Y1323*SQRT(Info!$D$3^2+(X1323/W1323)^2)</f>
        <v>8.5917580747726392E-3</v>
      </c>
      <c r="AA1323" s="37">
        <f t="shared" si="338"/>
        <v>1.03330028</v>
      </c>
      <c r="AB1323" s="37">
        <f t="shared" si="339"/>
        <v>7.6521830434521099E-3</v>
      </c>
      <c r="AC1323" s="37">
        <f>(1-EXP(-Info!$B$6*H1323*1000))+(Info!$B$6/(Info!$B$6-Info!$B$7))*(EXP(-Info!$B$7*H1323*1000)-EXP(-Info!$B$6*H1323*1000))*(Info!$B$9-1)</f>
        <v>0.63662989869566544</v>
      </c>
      <c r="AD1323" s="37">
        <f>SQRT((Info!$B$6*EXP(-Info!$B$6*H1323*1000)+(Info!$B$6/(Info!$B$6+Info!$B$7))*(Info!$B$9-1)*(-Info!$B$7*EXP(-Info!$B$7*H1323*1000)+Info!$B$6*EXP(-Info!$B$6*H1323*1000)))^2*(0.01*H1323*1000)^2)</f>
        <v>3.8045507294300982E-3</v>
      </c>
      <c r="AE1323" s="37">
        <f t="shared" si="340"/>
        <v>6.2599715400182016E-3</v>
      </c>
      <c r="AF1323" s="37">
        <f t="shared" si="341"/>
        <v>1.6124797442213969</v>
      </c>
      <c r="AG1323" s="37">
        <f t="shared" si="342"/>
        <v>3.139454013833072E-2</v>
      </c>
      <c r="AH1323" s="37">
        <f t="shared" si="343"/>
        <v>0.67466473206850286</v>
      </c>
      <c r="AI1323">
        <f>AF1323*EXP(Info!$B$6*H1323*1000)</f>
        <v>3.7048182183000429</v>
      </c>
      <c r="AJ1323">
        <f>2*SQRT((EXP(Info!$B$6*H1323)*AG1323)^2+(Info!$B$6*H1323*0.01*AI1323)^2)</f>
        <v>6.284136402241805E-2</v>
      </c>
      <c r="AK1323">
        <f t="shared" si="344"/>
        <v>1.373979382316</v>
      </c>
      <c r="AL1323">
        <f t="shared" si="345"/>
        <v>2.0350215585756542E-2</v>
      </c>
      <c r="AM1323"/>
      <c r="AN1323"/>
      <c r="AO1323">
        <f t="shared" si="346"/>
        <v>1.2697971633818905</v>
      </c>
      <c r="AP1323">
        <f t="shared" si="347"/>
        <v>3.8352632125832886</v>
      </c>
      <c r="AQ1323">
        <f t="shared" si="334"/>
        <v>4</v>
      </c>
      <c r="AR1323">
        <v>1</v>
      </c>
      <c r="AS1323">
        <v>1</v>
      </c>
      <c r="AT1323">
        <v>0</v>
      </c>
      <c r="AU1323">
        <v>0</v>
      </c>
      <c r="AV1323">
        <v>1</v>
      </c>
      <c r="AW1323">
        <v>0</v>
      </c>
      <c r="AX1323">
        <v>1</v>
      </c>
    </row>
    <row r="1324" spans="1:52">
      <c r="A1324" t="s">
        <v>76</v>
      </c>
      <c r="B1324" t="s">
        <v>205</v>
      </c>
      <c r="C1324"/>
      <c r="D1324" s="16">
        <v>-32.067</v>
      </c>
      <c r="E1324" s="16">
        <v>37.15</v>
      </c>
      <c r="F1324" s="14">
        <v>2159</v>
      </c>
      <c r="G1324" s="55">
        <v>1075</v>
      </c>
      <c r="H1324">
        <v>92.71</v>
      </c>
      <c r="I1324"/>
      <c r="J1324">
        <f>(F1324*100*Info!$B$11)/AI1324</f>
        <v>1.499187209347832</v>
      </c>
      <c r="K1324">
        <f>2*((F1324*100*Info!$B$11)/AI1324^2)*(AJ1324/2)</f>
        <v>2.524910475304197E-2</v>
      </c>
      <c r="L1324" s="26">
        <f t="shared" si="335"/>
        <v>0.11653010960747684</v>
      </c>
      <c r="M1324" s="20">
        <f t="shared" si="336"/>
        <v>1.8692948131535028</v>
      </c>
      <c r="N1324" s="20">
        <f t="shared" si="337"/>
        <v>5.556526633782706E-2</v>
      </c>
      <c r="O1324">
        <v>1.1175710000000001</v>
      </c>
      <c r="P1324">
        <v>1.544E-3</v>
      </c>
      <c r="Q1324"/>
      <c r="R1324"/>
      <c r="S1324">
        <v>2.3176000000000001</v>
      </c>
      <c r="T1324">
        <v>5.8316E-2</v>
      </c>
      <c r="U1324">
        <v>0.30240400000000001</v>
      </c>
      <c r="V1324">
        <v>7.4070000000000004E-3</v>
      </c>
      <c r="W1324" s="37">
        <f>U1324*Info!$B$2</f>
        <v>0.14515391999999999</v>
      </c>
      <c r="X1324" s="37">
        <f>W1324*SQRT((0.5*V1324/U1324)^2+Info!$B$3^2)</f>
        <v>7.4722351014148381E-3</v>
      </c>
      <c r="Y1324" s="28">
        <f>W1324*Info!$D$2</f>
        <v>0.11757467520000001</v>
      </c>
      <c r="Z1324" s="28">
        <f>Y1324*SQRT(Info!$D$3^2+(X1324/W1324)^2)</f>
        <v>8.437558482890661E-3</v>
      </c>
      <c r="AA1324" s="37">
        <f t="shared" si="338"/>
        <v>0.97241708000000004</v>
      </c>
      <c r="AB1324" s="37">
        <f t="shared" si="339"/>
        <v>7.5120091460817605E-3</v>
      </c>
      <c r="AC1324" s="37">
        <f>(1-EXP(-Info!$B$6*H1324*1000))+(Info!$B$6/(Info!$B$6-Info!$B$7))*(EXP(-Info!$B$7*H1324*1000)-EXP(-Info!$B$6*H1324*1000))*(Info!$B$9-1)</f>
        <v>0.64529331500476805</v>
      </c>
      <c r="AD1324" s="37">
        <f>SQRT((Info!$B$6*EXP(-Info!$B$6*H1324*1000)+(Info!$B$6/(Info!$B$6+Info!$B$7))*(Info!$B$9-1)*(-Info!$B$7*EXP(-Info!$B$7*H1324*1000)+Info!$B$6*EXP(-Info!$B$6*H1324*1000)))^2*(0.01*H1324*1000)^2)</f>
        <v>3.8149139278769576E-3</v>
      </c>
      <c r="AE1324" s="37">
        <f t="shared" si="340"/>
        <v>6.1040597662770212E-3</v>
      </c>
      <c r="AF1324" s="37">
        <f t="shared" si="341"/>
        <v>1.572531083679543</v>
      </c>
      <c r="AG1324" s="37">
        <f t="shared" si="342"/>
        <v>3.0961926664574379E-2</v>
      </c>
      <c r="AH1324" s="37">
        <f t="shared" si="343"/>
        <v>0.67851703645130435</v>
      </c>
      <c r="AI1324">
        <f>AF1324*EXP(Info!$B$6*H1324*1000)</f>
        <v>3.6799110140728155</v>
      </c>
      <c r="AJ1324">
        <f>2*SQRT((EXP(Info!$B$6*H1324)*AG1324)^2+(Info!$B$6*H1324*0.01*AI1324)^2)</f>
        <v>6.1976555093887546E-2</v>
      </c>
      <c r="AK1324">
        <f t="shared" si="344"/>
        <v>1.2930229912760001</v>
      </c>
      <c r="AL1324">
        <f t="shared" si="345"/>
        <v>1.9977437123089834E-2</v>
      </c>
      <c r="AM1324"/>
      <c r="AN1324"/>
      <c r="AO1324">
        <f t="shared" si="346"/>
        <v>1.2468721714074931</v>
      </c>
      <c r="AP1324">
        <f t="shared" si="347"/>
        <v>3.6956224124019528</v>
      </c>
      <c r="AQ1324">
        <f t="shared" si="334"/>
        <v>4</v>
      </c>
      <c r="AR1324">
        <v>1</v>
      </c>
      <c r="AS1324">
        <v>1</v>
      </c>
      <c r="AT1324">
        <v>0</v>
      </c>
      <c r="AU1324">
        <v>0</v>
      </c>
      <c r="AV1324">
        <v>1</v>
      </c>
      <c r="AW1324">
        <v>0</v>
      </c>
      <c r="AX1324">
        <v>1</v>
      </c>
    </row>
    <row r="1325" spans="1:52">
      <c r="A1325" t="s">
        <v>76</v>
      </c>
      <c r="B1325" t="s">
        <v>205</v>
      </c>
      <c r="C1325"/>
      <c r="D1325" s="16">
        <v>-32.067</v>
      </c>
      <c r="E1325" s="16">
        <v>37.15</v>
      </c>
      <c r="F1325" s="14">
        <v>2159</v>
      </c>
      <c r="G1325" s="55">
        <v>1080</v>
      </c>
      <c r="H1325">
        <v>93.53</v>
      </c>
      <c r="I1325"/>
      <c r="J1325">
        <f>(F1325*100*Info!$B$11)/AI1325</f>
        <v>1.6509698014784973</v>
      </c>
      <c r="K1325">
        <f>2*((F1325*100*Info!$B$11)/AI1325^2)*(AJ1325/2)</f>
        <v>2.5953586242311918E-2</v>
      </c>
      <c r="L1325" s="26">
        <f t="shared" si="335"/>
        <v>0.11992307932710301</v>
      </c>
      <c r="M1325" s="20">
        <f t="shared" si="336"/>
        <v>2.1184863924221236</v>
      </c>
      <c r="N1325" s="20">
        <f t="shared" si="337"/>
        <v>6.1722260395212038E-2</v>
      </c>
      <c r="O1325">
        <v>0.72755400000000003</v>
      </c>
      <c r="P1325">
        <v>1.1918E-2</v>
      </c>
      <c r="Q1325"/>
      <c r="R1325"/>
      <c r="S1325">
        <v>1.9133770000000001</v>
      </c>
      <c r="T1325">
        <v>4.7689000000000002E-2</v>
      </c>
      <c r="U1325">
        <v>0.31120900000000001</v>
      </c>
      <c r="V1325">
        <v>7.6340000000000002E-3</v>
      </c>
      <c r="W1325" s="37">
        <f>U1325*Info!$B$2</f>
        <v>0.14938032000000001</v>
      </c>
      <c r="X1325" s="37">
        <f>W1325*SQRT((0.5*V1325/U1325)^2+Info!$B$3^2)</f>
        <v>7.6904492894665144E-3</v>
      </c>
      <c r="Y1325" s="28">
        <f>W1325*Info!$D$2</f>
        <v>0.12099805920000002</v>
      </c>
      <c r="Z1325" s="28">
        <f>Y1325*SQRT(Info!$D$3^2+(X1325/W1325)^2)</f>
        <v>8.6836084012404512E-3</v>
      </c>
      <c r="AA1325" s="37">
        <f t="shared" si="338"/>
        <v>0.57817368000000002</v>
      </c>
      <c r="AB1325" s="37">
        <f t="shared" si="339"/>
        <v>9.7289614694404062E-3</v>
      </c>
      <c r="AC1325" s="37">
        <f>(1-EXP(-Info!$B$6*H1325*1000))+(Info!$B$6/(Info!$B$6-Info!$B$7))*(EXP(-Info!$B$7*H1325*1000)-EXP(-Info!$B$6*H1325*1000))*(Info!$B$9-1)</f>
        <v>0.6487962750649432</v>
      </c>
      <c r="AD1325" s="37">
        <f>SQRT((Info!$B$6*EXP(-Info!$B$6*H1325*1000)+(Info!$B$6/(Info!$B$6+Info!$B$7))*(Info!$B$9-1)*(-Info!$B$7*EXP(-Info!$B$7*H1325*1000)+Info!$B$6*EXP(-Info!$B$6*H1325*1000)))^2*(0.01*H1325*1000)^2)</f>
        <v>3.818641691895852E-3</v>
      </c>
      <c r="AE1325" s="37">
        <f t="shared" si="340"/>
        <v>6.6871019004423708E-3</v>
      </c>
      <c r="AF1325" s="37">
        <f t="shared" si="341"/>
        <v>1.4172620108754097</v>
      </c>
      <c r="AG1325" s="37">
        <f t="shared" si="342"/>
        <v>2.6242762182037804E-2</v>
      </c>
      <c r="AH1325" s="37">
        <f t="shared" si="343"/>
        <v>0.74071236921704908</v>
      </c>
      <c r="AI1325">
        <f>AF1325*EXP(Info!$B$6*H1325*1000)</f>
        <v>3.3415968716663582</v>
      </c>
      <c r="AJ1325">
        <f>2*SQRT((EXP(Info!$B$6*H1325)*AG1325)^2+(Info!$B$6*H1325*0.01*AI1325)^2)</f>
        <v>5.2530592938869143E-2</v>
      </c>
      <c r="AK1325">
        <f t="shared" si="344"/>
        <v>0.76879754229600006</v>
      </c>
      <c r="AL1325">
        <f t="shared" si="345"/>
        <v>2.5873200131829817E-2</v>
      </c>
      <c r="AM1325"/>
      <c r="AN1325"/>
      <c r="AO1325">
        <f t="shared" si="346"/>
        <v>1.2831769473669479</v>
      </c>
      <c r="AP1325">
        <f t="shared" si="347"/>
        <v>2.3378308467942763</v>
      </c>
      <c r="AQ1325">
        <f t="shared" si="334"/>
        <v>4</v>
      </c>
      <c r="AR1325">
        <v>1</v>
      </c>
      <c r="AS1325">
        <v>1</v>
      </c>
      <c r="AT1325">
        <v>0</v>
      </c>
      <c r="AU1325">
        <v>0</v>
      </c>
      <c r="AV1325">
        <v>1</v>
      </c>
      <c r="AW1325">
        <v>0</v>
      </c>
      <c r="AX1325">
        <v>1</v>
      </c>
      <c r="AZ1325"/>
    </row>
    <row r="1326" spans="1:52">
      <c r="A1326" t="s">
        <v>76</v>
      </c>
      <c r="B1326" t="s">
        <v>205</v>
      </c>
      <c r="C1326"/>
      <c r="D1326" s="16">
        <v>-32.067</v>
      </c>
      <c r="E1326" s="16">
        <v>37.15</v>
      </c>
      <c r="F1326" s="14">
        <v>2159</v>
      </c>
      <c r="G1326" s="55">
        <v>1090</v>
      </c>
      <c r="H1326">
        <v>95.47</v>
      </c>
      <c r="I1326"/>
      <c r="J1326">
        <f>(F1326*100*Info!$B$11)/AI1326</f>
        <v>1.4185385985442707</v>
      </c>
      <c r="K1326">
        <f>2*((F1326*100*Info!$B$11)/AI1326^2)*(AJ1326/2)</f>
        <v>1.8162533585878507E-2</v>
      </c>
      <c r="L1326" s="26">
        <f t="shared" si="335"/>
        <v>0.11252020127102823</v>
      </c>
      <c r="M1326" s="20">
        <f t="shared" si="336"/>
        <v>1.7078724602224828</v>
      </c>
      <c r="N1326" s="20">
        <f t="shared" si="337"/>
        <v>4.7124388757587586E-2</v>
      </c>
      <c r="O1326">
        <v>0.30996600000000002</v>
      </c>
      <c r="P1326">
        <v>4.3800000000000002E-4</v>
      </c>
      <c r="Q1326"/>
      <c r="R1326"/>
      <c r="S1326">
        <v>1.845485</v>
      </c>
      <c r="T1326">
        <v>4.6023000000000001E-2</v>
      </c>
      <c r="U1326">
        <v>0.29199799999999998</v>
      </c>
      <c r="V1326">
        <v>7.1370000000000001E-3</v>
      </c>
      <c r="W1326" s="37">
        <f>U1326*Info!$B$2</f>
        <v>0.14015903999999998</v>
      </c>
      <c r="X1326" s="37">
        <f>W1326*SQRT((0.5*V1326/U1326)^2+Info!$B$3^2)</f>
        <v>7.2142462619946652E-3</v>
      </c>
      <c r="Y1326" s="28">
        <f>W1326*Info!$D$2</f>
        <v>0.11352882239999999</v>
      </c>
      <c r="Z1326" s="28">
        <f>Y1326*SQRT(Info!$D$3^2+(X1326/W1326)^2)</f>
        <v>8.1467132852561814E-3</v>
      </c>
      <c r="AA1326" s="37">
        <f t="shared" si="338"/>
        <v>0.16980696000000003</v>
      </c>
      <c r="AB1326" s="37">
        <f t="shared" si="339"/>
        <v>7.2175695444314219E-3</v>
      </c>
      <c r="AC1326" s="37">
        <f>(1-EXP(-Info!$B$6*H1326*1000))+(Info!$B$6/(Info!$B$6-Info!$B$7))*(EXP(-Info!$B$7*H1326*1000)-EXP(-Info!$B$6*H1326*1000))*(Info!$B$9-1)</f>
        <v>0.6569718867331924</v>
      </c>
      <c r="AD1326" s="37">
        <f>SQRT((Info!$B$6*EXP(-Info!$B$6*H1326*1000)+(Info!$B$6/(Info!$B$6+Info!$B$7))*(Info!$B$9-1)*(-Info!$B$7*EXP(-Info!$B$7*H1326*1000)+Info!$B$6*EXP(-Info!$B$6*H1326*1000)))^2*(0.01*H1326*1000)^2)</f>
        <v>3.8262873843827633E-3</v>
      </c>
      <c r="AE1326" s="37">
        <f t="shared" si="340"/>
        <v>4.7860474574456871E-3</v>
      </c>
      <c r="AF1326" s="37">
        <f t="shared" si="341"/>
        <v>1.6203977787083723</v>
      </c>
      <c r="AG1326" s="37">
        <f t="shared" si="342"/>
        <v>2.4875777774113757E-2</v>
      </c>
      <c r="AH1326" s="37">
        <f t="shared" si="343"/>
        <v>0.87803356771167052</v>
      </c>
      <c r="AI1326">
        <f>AF1326*EXP(Info!$B$6*H1326*1000)</f>
        <v>3.8891261256462744</v>
      </c>
      <c r="AJ1326">
        <f>2*SQRT((EXP(Info!$B$6*H1326)*AG1326)^2+(Info!$B$6*H1326*0.01*AI1326)^2)</f>
        <v>4.9795179312890271E-2</v>
      </c>
      <c r="AK1326">
        <f t="shared" si="344"/>
        <v>0.22579231471200004</v>
      </c>
      <c r="AL1326">
        <f t="shared" si="345"/>
        <v>1.9194404446460922E-2</v>
      </c>
      <c r="AM1326"/>
      <c r="AN1326"/>
      <c r="AO1326">
        <f t="shared" si="346"/>
        <v>1.2039661522554104</v>
      </c>
      <c r="AP1326">
        <f t="shared" si="347"/>
        <v>1.0615346680456716</v>
      </c>
      <c r="AQ1326">
        <f t="shared" si="334"/>
        <v>4</v>
      </c>
      <c r="AR1326">
        <v>1</v>
      </c>
      <c r="AS1326">
        <v>1</v>
      </c>
      <c r="AT1326">
        <v>0</v>
      </c>
      <c r="AU1326">
        <v>0</v>
      </c>
      <c r="AV1326">
        <v>1</v>
      </c>
      <c r="AW1326">
        <v>0</v>
      </c>
      <c r="AX1326">
        <v>1</v>
      </c>
    </row>
    <row r="1327" spans="1:52">
      <c r="A1327" t="s">
        <v>76</v>
      </c>
      <c r="B1327" t="s">
        <v>205</v>
      </c>
      <c r="C1327"/>
      <c r="D1327" s="16">
        <v>-32.067</v>
      </c>
      <c r="E1327" s="16">
        <v>37.15</v>
      </c>
      <c r="F1327" s="14">
        <v>2159</v>
      </c>
      <c r="G1327" s="55">
        <v>1110</v>
      </c>
      <c r="H1327">
        <v>99.35</v>
      </c>
      <c r="I1327"/>
      <c r="J1327">
        <f>(F1327*100*Info!$B$11)/AI1327</f>
        <v>1.2780666886040666</v>
      </c>
      <c r="K1327">
        <f>2*((F1327*100*Info!$B$11)/AI1327^2)*(AJ1327/2)</f>
        <v>1.7380760911401432E-2</v>
      </c>
      <c r="L1327" s="26">
        <f t="shared" si="335"/>
        <v>0.12812824732710301</v>
      </c>
      <c r="M1327" s="20">
        <f t="shared" si="336"/>
        <v>1.7521939591245292</v>
      </c>
      <c r="N1327" s="20">
        <f t="shared" si="337"/>
        <v>4.921249743342529E-2</v>
      </c>
      <c r="O1327">
        <v>0.58308300000000002</v>
      </c>
      <c r="P1327">
        <v>9.5510000000000005E-3</v>
      </c>
      <c r="Q1327"/>
      <c r="R1327"/>
      <c r="S1327">
        <v>2.149848</v>
      </c>
      <c r="T1327">
        <v>5.4047999999999999E-2</v>
      </c>
      <c r="U1327">
        <v>0.33250200000000002</v>
      </c>
      <c r="V1327">
        <v>8.1709999999999994E-3</v>
      </c>
      <c r="W1327" s="37">
        <f>U1327*Info!$B$2</f>
        <v>0.15960096000000001</v>
      </c>
      <c r="X1327" s="37">
        <f>W1327*SQRT((0.5*V1327/U1327)^2+Info!$B$3^2)</f>
        <v>8.217471871804858E-3</v>
      </c>
      <c r="Y1327" s="28">
        <f>W1327*Info!$D$2</f>
        <v>0.12927677760000003</v>
      </c>
      <c r="Z1327" s="28">
        <f>Y1327*SQRT(Info!$D$3^2+(X1327/W1327)^2)</f>
        <v>9.2782312641643671E-3</v>
      </c>
      <c r="AA1327" s="37">
        <f t="shared" si="338"/>
        <v>0.42348204</v>
      </c>
      <c r="AB1327" s="37">
        <f t="shared" si="339"/>
        <v>9.5043276571204153E-3</v>
      </c>
      <c r="AC1327" s="37">
        <f>(1-EXP(-Info!$B$6*H1327*1000))+(Info!$B$6/(Info!$B$6-Info!$B$7))*(EXP(-Info!$B$7*H1327*1000)-EXP(-Info!$B$6*H1327*1000))*(Info!$B$9-1)</f>
        <v>0.67286093258986579</v>
      </c>
      <c r="AD1327" s="37">
        <f>SQRT((Info!$B$6*EXP(-Info!$B$6*H1327*1000)+(Info!$B$6/(Info!$B$6+Info!$B$7))*(Info!$B$9-1)*(-Info!$B$7*EXP(-Info!$B$7*H1327*1000)+Info!$B$6*EXP(-Info!$B$6*H1327*1000)))^2*(0.01*H1327*1000)^2)</f>
        <v>3.8368180028504747E-3</v>
      </c>
      <c r="AE1327" s="37">
        <f t="shared" si="340"/>
        <v>6.5982753371018749E-3</v>
      </c>
      <c r="AF1327" s="37">
        <f t="shared" si="341"/>
        <v>1.7356267020305411</v>
      </c>
      <c r="AG1327" s="37">
        <f t="shared" si="342"/>
        <v>2.9324382155733887E-2</v>
      </c>
      <c r="AH1327" s="37">
        <f t="shared" si="343"/>
        <v>0.80732530952445991</v>
      </c>
      <c r="AI1327">
        <f>AF1327*EXP(Info!$B$6*H1327*1000)</f>
        <v>4.3165787615213036</v>
      </c>
      <c r="AJ1327">
        <f>2*SQRT((EXP(Info!$B$6*H1327)*AG1327)^2+(Info!$B$6*H1327*0.01*AI1327)^2)</f>
        <v>5.870227592832386E-2</v>
      </c>
      <c r="AK1327">
        <f t="shared" si="344"/>
        <v>0.563104068588</v>
      </c>
      <c r="AL1327">
        <f t="shared" si="345"/>
        <v>2.5275808971346032E-2</v>
      </c>
      <c r="AM1327"/>
      <c r="AN1327"/>
      <c r="AO1327">
        <f t="shared" si="346"/>
        <v>1.3709722448688981</v>
      </c>
      <c r="AP1327">
        <f t="shared" si="347"/>
        <v>1.7536225346012957</v>
      </c>
      <c r="AQ1327">
        <f t="shared" si="334"/>
        <v>4</v>
      </c>
      <c r="AR1327">
        <v>1</v>
      </c>
      <c r="AS1327">
        <v>1</v>
      </c>
      <c r="AT1327">
        <v>0</v>
      </c>
      <c r="AU1327">
        <v>0</v>
      </c>
      <c r="AV1327">
        <v>1</v>
      </c>
      <c r="AW1327">
        <v>0</v>
      </c>
      <c r="AX1327">
        <v>1</v>
      </c>
    </row>
    <row r="1328" spans="1:52">
      <c r="A1328" t="s">
        <v>76</v>
      </c>
      <c r="B1328" t="s">
        <v>205</v>
      </c>
      <c r="C1328"/>
      <c r="D1328" s="16">
        <v>-32.067</v>
      </c>
      <c r="E1328" s="16">
        <v>37.15</v>
      </c>
      <c r="F1328" s="14">
        <v>2159</v>
      </c>
      <c r="G1328" s="55">
        <v>1125</v>
      </c>
      <c r="H1328">
        <v>102.2</v>
      </c>
      <c r="I1328"/>
      <c r="J1328">
        <f>(F1328*100*Info!$B$11)/AI1328</f>
        <v>1.1265259007901236</v>
      </c>
      <c r="K1328">
        <f>2*((F1328*100*Info!$B$11)/AI1328^2)*(AJ1328/2)</f>
        <v>1.6238845369351433E-2</v>
      </c>
      <c r="L1328" s="26">
        <f t="shared" ref="L1328:L1359" si="348">(M1328/10.7)/J1328</f>
        <v>0.2354794201121499</v>
      </c>
      <c r="M1328" s="20">
        <f t="shared" ref="M1328:M1358" si="349">((U1328/0.242530073729142))*J1328</f>
        <v>2.8384282246953192</v>
      </c>
      <c r="N1328" s="20">
        <f t="shared" ref="N1328:N1359" si="350">2*M1328*SQRT((0.5*K1328/J1328)^2+(0.5*V1328/U1328)^2)</f>
        <v>8.0430862969570485E-2</v>
      </c>
      <c r="O1328">
        <v>0.56626100000000001</v>
      </c>
      <c r="P1328">
        <v>8.4900000000000004E-4</v>
      </c>
      <c r="Q1328"/>
      <c r="R1328"/>
      <c r="S1328">
        <v>2.3426279999999999</v>
      </c>
      <c r="T1328">
        <v>5.8139000000000003E-2</v>
      </c>
      <c r="U1328">
        <v>0.61108600000000002</v>
      </c>
      <c r="V1328">
        <v>1.4907999999999999E-2</v>
      </c>
      <c r="W1328" s="37">
        <f>U1328*Info!$B$2</f>
        <v>0.29332128000000002</v>
      </c>
      <c r="X1328" s="37">
        <f>W1328*SQRT((0.5*V1328/U1328)^2+Info!$B$3^2)</f>
        <v>1.5096189743723282E-2</v>
      </c>
      <c r="Y1328" s="28">
        <f>W1328*Info!$D$2</f>
        <v>0.23759023680000002</v>
      </c>
      <c r="Z1328" s="28">
        <f>Y1328*SQRT(Info!$D$3^2+(X1328/W1328)^2)</f>
        <v>1.7048304162756819E-2</v>
      </c>
      <c r="AA1328" s="37">
        <f t="shared" ref="AA1328:AA1358" si="351">IF(O1328-W1328&gt;0,O1328-W1328,0)</f>
        <v>0.27293972</v>
      </c>
      <c r="AB1328" s="37">
        <f t="shared" ref="AB1328:AB1358" si="352">SQRT((0.5*P1328)^2+X1328^2)</f>
        <v>1.5102156966092493E-2</v>
      </c>
      <c r="AC1328" s="37">
        <f>(1-EXP(-Info!$B$6*H1328*1000))+(Info!$B$6/(Info!$B$6-Info!$B$7))*(EXP(-Info!$B$7*H1328*1000)-EXP(-Info!$B$6*H1328*1000))*(Info!$B$9-1)</f>
        <v>0.68414992578513345</v>
      </c>
      <c r="AD1328" s="37">
        <f>SQRT((Info!$B$6*EXP(-Info!$B$6*H1328*1000)+(Info!$B$6/(Info!$B$6+Info!$B$7))*(Info!$B$9-1)*(-Info!$B$7*EXP(-Info!$B$7*H1328*1000)+Info!$B$6*EXP(-Info!$B$6*H1328*1000)))^2*(0.01*H1328*1000)^2)</f>
        <v>3.8407123593598093E-3</v>
      </c>
      <c r="AE1328" s="37">
        <f t="shared" ref="AE1328:AE1358" si="353">IF(AA1328&gt;0,AA1328*AC1328*SQRT((AB1328/AA1328)^2+(AD1328/AC1328)^2),AA1328*AC1328*SQRT((AD1328/AC1328)^2))</f>
        <v>1.0385182001248128E-2</v>
      </c>
      <c r="AF1328" s="37">
        <f t="shared" ref="AF1328:AF1358" si="354">IF((S1328-Y1328-AA1328*AC1328)&gt;0,S1328-Y1328-AA1328*AC1328,0)</f>
        <v>1.9183060740181848</v>
      </c>
      <c r="AG1328" s="37">
        <f t="shared" ref="AG1328:AG1358" si="355">SQRT((T1328*0.5)^2+Z1328^2+AE1328^2)</f>
        <v>3.5263756326785717E-2</v>
      </c>
      <c r="AH1328" s="37">
        <f t="shared" ref="AH1328:AH1358" si="356">AF1328/S1328</f>
        <v>0.81886926734342147</v>
      </c>
      <c r="AI1328">
        <f>AF1328*EXP(Info!$B$6*H1328*1000)</f>
        <v>4.8972469429835073</v>
      </c>
      <c r="AJ1328">
        <f>2*SQRT((EXP(Info!$B$6*H1328)*AG1328)^2+(Info!$B$6*H1328*0.01*AI1328)^2)</f>
        <v>7.0593703870333063E-2</v>
      </c>
      <c r="AK1328">
        <f t="shared" ref="AK1328:AK1358" si="357">AA1328/0.752049334436339</f>
        <v>0.362927945684</v>
      </c>
      <c r="AL1328">
        <f t="shared" ref="AL1328:AL1358" si="358">AB1328/0.752049334436339*2</f>
        <v>4.0162676235626374E-2</v>
      </c>
      <c r="AM1328"/>
      <c r="AN1328"/>
      <c r="AO1328">
        <f t="shared" ref="AO1328:AO1358" si="359">U1328/0.242530074</f>
        <v>2.5196297923860773</v>
      </c>
      <c r="AP1328">
        <f t="shared" ref="AP1328:AP1358" si="360">O1328/U1328</f>
        <v>0.92664698585796434</v>
      </c>
      <c r="AQ1328">
        <f t="shared" si="334"/>
        <v>4</v>
      </c>
      <c r="AR1328">
        <v>1</v>
      </c>
      <c r="AS1328">
        <v>1</v>
      </c>
      <c r="AT1328">
        <v>0</v>
      </c>
      <c r="AU1328">
        <v>0</v>
      </c>
      <c r="AV1328">
        <v>1</v>
      </c>
      <c r="AW1328">
        <v>0</v>
      </c>
      <c r="AX1328">
        <v>1</v>
      </c>
    </row>
    <row r="1329" spans="1:58">
      <c r="A1329" t="s">
        <v>76</v>
      </c>
      <c r="B1329" t="s">
        <v>205</v>
      </c>
      <c r="C1329"/>
      <c r="D1329" s="16">
        <v>-32.067</v>
      </c>
      <c r="E1329" s="16">
        <v>37.15</v>
      </c>
      <c r="F1329" s="14">
        <v>2159</v>
      </c>
      <c r="G1329" s="55">
        <v>1140</v>
      </c>
      <c r="H1329">
        <v>104.8</v>
      </c>
      <c r="I1329"/>
      <c r="J1329">
        <f>(F1329*100*Info!$B$11)/AI1329</f>
        <v>1.2130955624656219</v>
      </c>
      <c r="K1329">
        <f>2*((F1329*100*Info!$B$11)/AI1329^2)*(AJ1329/2)</f>
        <v>1.419270862583996E-2</v>
      </c>
      <c r="L1329" s="26">
        <f t="shared" si="348"/>
        <v>0.14120457151401891</v>
      </c>
      <c r="M1329" s="20">
        <f t="shared" si="349"/>
        <v>1.8328526384076202</v>
      </c>
      <c r="N1329" s="20">
        <f t="shared" si="350"/>
        <v>4.9781698739497587E-2</v>
      </c>
      <c r="O1329">
        <v>0.21059600000000001</v>
      </c>
      <c r="P1329">
        <v>3.3100000000000002E-4</v>
      </c>
      <c r="Q1329"/>
      <c r="R1329"/>
      <c r="S1329">
        <v>1.9060010000000001</v>
      </c>
      <c r="T1329">
        <v>4.7426000000000003E-2</v>
      </c>
      <c r="U1329">
        <v>0.36643599999999998</v>
      </c>
      <c r="V1329">
        <v>8.9820000000000004E-3</v>
      </c>
      <c r="W1329" s="37">
        <f>U1329*Info!$B$2</f>
        <v>0.17588927999999998</v>
      </c>
      <c r="X1329" s="37">
        <f>W1329*SQRT((0.5*V1329/U1329)^2+Info!$B$3^2)</f>
        <v>9.0548082977883072E-3</v>
      </c>
      <c r="Y1329" s="28">
        <f>W1329*Info!$D$2</f>
        <v>0.1424703168</v>
      </c>
      <c r="Z1329" s="28">
        <f>Y1329*SQRT(Info!$D$3^2+(X1329/W1329)^2)</f>
        <v>1.0224374007694674E-2</v>
      </c>
      <c r="AA1329" s="37">
        <f t="shared" si="351"/>
        <v>3.4706720000000024E-2</v>
      </c>
      <c r="AB1329" s="37">
        <f t="shared" si="352"/>
        <v>9.0563206413916235E-3</v>
      </c>
      <c r="AC1329" s="37">
        <f>(1-EXP(-Info!$B$6*H1329*1000))+(Info!$B$6/(Info!$B$6-Info!$B$7))*(EXP(-Info!$B$7*H1329*1000)-EXP(-Info!$B$6*H1329*1000))*(Info!$B$9-1)</f>
        <v>0.69417450362407873</v>
      </c>
      <c r="AD1329" s="37">
        <f>SQRT((Info!$B$6*EXP(-Info!$B$6*H1329*1000)+(Info!$B$6/(Info!$B$6+Info!$B$7))*(Info!$B$9-1)*(-Info!$B$7*EXP(-Info!$B$7*H1329*1000)+Info!$B$6*EXP(-Info!$B$6*H1329*1000)))^2*(0.01*H1329*1000)^2)</f>
        <v>3.8415829465168368E-3</v>
      </c>
      <c r="AE1329" s="37">
        <f t="shared" si="353"/>
        <v>6.2880805567474092E-3</v>
      </c>
      <c r="AF1329" s="37">
        <f t="shared" si="354"/>
        <v>1.7394381630715801</v>
      </c>
      <c r="AG1329" s="37">
        <f t="shared" si="355"/>
        <v>2.6577888364905281E-2</v>
      </c>
      <c r="AH1329" s="37">
        <f t="shared" si="356"/>
        <v>0.91261135910819569</v>
      </c>
      <c r="AI1329">
        <f>AF1329*EXP(Info!$B$6*H1329*1000)</f>
        <v>4.5477666348256207</v>
      </c>
      <c r="AJ1329">
        <f>2*SQRT((EXP(Info!$B$6*H1329)*AG1329)^2+(Info!$B$6*H1329*0.01*AI1329)^2)</f>
        <v>5.3206959734654793E-2</v>
      </c>
      <c r="AK1329">
        <f t="shared" si="357"/>
        <v>4.6149525584000033E-2</v>
      </c>
      <c r="AL1329">
        <f t="shared" si="358"/>
        <v>2.4084379113716883E-2</v>
      </c>
      <c r="AM1329"/>
      <c r="AN1329"/>
      <c r="AO1329">
        <f t="shared" si="359"/>
        <v>1.5108889135126391</v>
      </c>
      <c r="AP1329">
        <f t="shared" si="360"/>
        <v>0.57471427479832771</v>
      </c>
      <c r="AQ1329">
        <f t="shared" si="334"/>
        <v>4</v>
      </c>
      <c r="AR1329">
        <v>1</v>
      </c>
      <c r="AS1329">
        <v>1</v>
      </c>
      <c r="AT1329">
        <v>0</v>
      </c>
      <c r="AU1329">
        <v>0</v>
      </c>
      <c r="AV1329">
        <v>1</v>
      </c>
      <c r="AW1329">
        <v>0</v>
      </c>
      <c r="AX1329">
        <v>1</v>
      </c>
    </row>
    <row r="1330" spans="1:58">
      <c r="A1330" t="s">
        <v>76</v>
      </c>
      <c r="B1330" t="s">
        <v>205</v>
      </c>
      <c r="C1330"/>
      <c r="D1330" s="16">
        <v>-32.067</v>
      </c>
      <c r="E1330" s="16">
        <v>37.15</v>
      </c>
      <c r="F1330" s="14">
        <v>2159</v>
      </c>
      <c r="G1330" s="55">
        <v>1155</v>
      </c>
      <c r="H1330">
        <v>107.4</v>
      </c>
      <c r="I1330"/>
      <c r="J1330">
        <f>(F1330*100*Info!$B$11)/AI1330</f>
        <v>0.97235225140733395</v>
      </c>
      <c r="K1330">
        <f>2*((F1330*100*Info!$B$11)/AI1330^2)*(AJ1330/2)</f>
        <v>1.1960909474666897E-2</v>
      </c>
      <c r="L1330" s="26">
        <f t="shared" si="348"/>
        <v>0.20192774714018727</v>
      </c>
      <c r="M1330" s="20">
        <f t="shared" si="349"/>
        <v>2.1008904252210794</v>
      </c>
      <c r="N1330" s="20">
        <f t="shared" si="350"/>
        <v>5.7518518633433463E-2</v>
      </c>
      <c r="O1330">
        <v>0.45423000000000002</v>
      </c>
      <c r="P1330">
        <v>6.5399999999999996E-4</v>
      </c>
      <c r="Q1330"/>
      <c r="R1330"/>
      <c r="S1330">
        <v>2.465401</v>
      </c>
      <c r="T1330">
        <v>6.0593000000000001E-2</v>
      </c>
      <c r="U1330">
        <v>0.52401699999999996</v>
      </c>
      <c r="V1330">
        <v>1.2817E-2</v>
      </c>
      <c r="W1330" s="37">
        <f>U1330*Info!$B$2</f>
        <v>0.25152815999999995</v>
      </c>
      <c r="X1330" s="37">
        <f>W1330*SQRT((0.5*V1330/U1330)^2+Info!$B$3^2)</f>
        <v>1.294713506335915E-2</v>
      </c>
      <c r="Y1330" s="28">
        <f>W1330*Info!$D$2</f>
        <v>0.20373780959999996</v>
      </c>
      <c r="Z1330" s="28">
        <f>Y1330*SQRT(Info!$D$3^2+(X1330/W1330)^2)</f>
        <v>1.4620317009114552E-2</v>
      </c>
      <c r="AA1330" s="37">
        <f t="shared" si="351"/>
        <v>0.20270184000000008</v>
      </c>
      <c r="AB1330" s="37">
        <f t="shared" si="352"/>
        <v>1.2951263851410948E-2</v>
      </c>
      <c r="AC1330" s="37">
        <f>(1-EXP(-Info!$B$6*H1330*1000))+(Info!$B$6/(Info!$B$6-Info!$B$7))*(EXP(-Info!$B$7*H1330*1000)-EXP(-Info!$B$6*H1330*1000))*(Info!$B$9-1)</f>
        <v>0.70394400742627172</v>
      </c>
      <c r="AD1330" s="37">
        <f>SQRT((Info!$B$6*EXP(-Info!$B$6*H1330*1000)+(Info!$B$6/(Info!$B$6+Info!$B$7))*(Info!$B$9-1)*(-Info!$B$7*EXP(-Info!$B$7*H1330*1000)+Info!$B$6*EXP(-Info!$B$6*H1330*1000)))^2*(0.01*H1330*1000)^2)</f>
        <v>3.8400171267401833E-3</v>
      </c>
      <c r="AE1330" s="37">
        <f t="shared" si="353"/>
        <v>9.1501320341174867E-3</v>
      </c>
      <c r="AF1330" s="37">
        <f t="shared" si="354"/>
        <v>2.1189724448377212</v>
      </c>
      <c r="AG1330" s="37">
        <f t="shared" si="355"/>
        <v>3.4861963483699354E-2</v>
      </c>
      <c r="AH1330" s="37">
        <f t="shared" si="356"/>
        <v>0.85948389119568025</v>
      </c>
      <c r="AI1330">
        <f>AF1330*EXP(Info!$B$6*H1330*1000)</f>
        <v>5.6737417081631945</v>
      </c>
      <c r="AJ1330">
        <f>2*SQRT((EXP(Info!$B$6*H1330)*AG1330)^2+(Info!$B$6*H1330*0.01*AI1330)^2)</f>
        <v>6.9792722602081927E-2</v>
      </c>
      <c r="AK1330">
        <f t="shared" si="357"/>
        <v>0.26953263664800009</v>
      </c>
      <c r="AL1330">
        <f t="shared" si="358"/>
        <v>3.4442591086442272E-2</v>
      </c>
      <c r="AM1330"/>
      <c r="AN1330"/>
      <c r="AO1330">
        <f t="shared" si="359"/>
        <v>2.1606268919870115</v>
      </c>
      <c r="AP1330">
        <f t="shared" si="360"/>
        <v>0.8668230229171956</v>
      </c>
      <c r="AQ1330">
        <f t="shared" si="334"/>
        <v>4</v>
      </c>
      <c r="AR1330">
        <v>1</v>
      </c>
      <c r="AS1330">
        <v>1</v>
      </c>
      <c r="AT1330">
        <v>0</v>
      </c>
      <c r="AU1330">
        <v>0</v>
      </c>
      <c r="AV1330">
        <v>1</v>
      </c>
      <c r="AW1330">
        <v>0</v>
      </c>
      <c r="AX1330">
        <v>1</v>
      </c>
      <c r="AZ1330"/>
    </row>
    <row r="1331" spans="1:58">
      <c r="A1331" t="s">
        <v>76</v>
      </c>
      <c r="B1331" t="s">
        <v>205</v>
      </c>
      <c r="C1331"/>
      <c r="D1331" s="16">
        <v>-32.067</v>
      </c>
      <c r="E1331" s="16">
        <v>37.15</v>
      </c>
      <c r="F1331" s="14">
        <v>2159</v>
      </c>
      <c r="G1331" s="55">
        <v>1160</v>
      </c>
      <c r="H1331">
        <v>108.3</v>
      </c>
      <c r="I1331"/>
      <c r="J1331">
        <f>(F1331*100*Info!$B$11)/AI1331</f>
        <v>1.2122521471580263</v>
      </c>
      <c r="K1331">
        <f>2*((F1331*100*Info!$B$11)/AI1331^2)*(AJ1331/2)</f>
        <v>1.7002238817560373E-2</v>
      </c>
      <c r="L1331" s="26">
        <f t="shared" si="348"/>
        <v>0.18244196635514051</v>
      </c>
      <c r="M1331" s="20">
        <f t="shared" si="349"/>
        <v>2.3664726202695405</v>
      </c>
      <c r="N1331" s="20">
        <f t="shared" si="350"/>
        <v>6.664394238346584E-2</v>
      </c>
      <c r="O1331">
        <v>0.68635199999999996</v>
      </c>
      <c r="P1331">
        <v>1.1246000000000001E-2</v>
      </c>
      <c r="Q1331"/>
      <c r="R1331"/>
      <c r="S1331">
        <v>2.1944469999999998</v>
      </c>
      <c r="T1331">
        <v>5.4941999999999998E-2</v>
      </c>
      <c r="U1331">
        <v>0.47344999999999998</v>
      </c>
      <c r="V1331">
        <v>1.1561999999999999E-2</v>
      </c>
      <c r="W1331" s="37">
        <f>U1331*Info!$B$2</f>
        <v>0.22725599999999999</v>
      </c>
      <c r="X1331" s="37">
        <f>W1331*SQRT((0.5*V1331/U1331)^2+Info!$B$3^2)</f>
        <v>1.169671675532925E-2</v>
      </c>
      <c r="Y1331" s="28">
        <f>W1331*Info!$D$2</f>
        <v>0.18407736</v>
      </c>
      <c r="Z1331" s="28">
        <f>Y1331*SQRT(Info!$D$3^2+(X1331/W1331)^2)</f>
        <v>1.3208872602618129E-2</v>
      </c>
      <c r="AA1331" s="37">
        <f t="shared" si="351"/>
        <v>0.45909599999999995</v>
      </c>
      <c r="AB1331" s="37">
        <f t="shared" si="352"/>
        <v>1.297810894754702E-2</v>
      </c>
      <c r="AC1331" s="37">
        <f>(1-EXP(-Info!$B$6*H1331*1000))+(Info!$B$6/(Info!$B$6-Info!$B$7))*(EXP(-Info!$B$7*H1331*1000)-EXP(-Info!$B$6*H1331*1000))*(Info!$B$9-1)</f>
        <v>0.70726745409639502</v>
      </c>
      <c r="AD1331" s="37">
        <f>SQRT((Info!$B$6*EXP(-Info!$B$6*H1331*1000)+(Info!$B$6/(Info!$B$6+Info!$B$7))*(Info!$B$9-1)*(-Info!$B$7*EXP(-Info!$B$7*H1331*1000)+Info!$B$6*EXP(-Info!$B$6*H1331*1000)))^2*(0.01*H1331*1000)^2)</f>
        <v>3.8389284669856538E-3</v>
      </c>
      <c r="AE1331" s="37">
        <f t="shared" si="353"/>
        <v>9.346663327098154E-3</v>
      </c>
      <c r="AF1331" s="37">
        <f t="shared" si="354"/>
        <v>1.6856659808941614</v>
      </c>
      <c r="AG1331" s="37">
        <f t="shared" si="355"/>
        <v>3.1882444570363752E-2</v>
      </c>
      <c r="AH1331" s="37">
        <f t="shared" si="356"/>
        <v>0.76815069167501493</v>
      </c>
      <c r="AI1331">
        <f>AF1331*EXP(Info!$B$6*H1331*1000)</f>
        <v>4.5509307092338833</v>
      </c>
      <c r="AJ1331">
        <f>2*SQRT((EXP(Info!$B$6*H1331)*AG1331)^2+(Info!$B$6*H1331*0.01*AI1331)^2)</f>
        <v>6.3828314053278656E-2</v>
      </c>
      <c r="AK1331">
        <f t="shared" si="357"/>
        <v>0.61045995119999996</v>
      </c>
      <c r="AL1331">
        <f t="shared" si="358"/>
        <v>3.4513982935106546E-2</v>
      </c>
      <c r="AM1331"/>
      <c r="AN1331"/>
      <c r="AO1331">
        <f t="shared" si="359"/>
        <v>1.9521290378198621</v>
      </c>
      <c r="AP1331">
        <f t="shared" si="360"/>
        <v>1.4496821206040764</v>
      </c>
      <c r="AQ1331">
        <f t="shared" si="334"/>
        <v>4</v>
      </c>
      <c r="AR1331">
        <v>1</v>
      </c>
      <c r="AS1331">
        <v>1</v>
      </c>
      <c r="AT1331">
        <v>0</v>
      </c>
      <c r="AU1331">
        <v>0</v>
      </c>
      <c r="AV1331">
        <v>1</v>
      </c>
      <c r="AW1331">
        <v>0</v>
      </c>
      <c r="AX1331">
        <v>1</v>
      </c>
    </row>
    <row r="1332" spans="1:58">
      <c r="A1332" t="s">
        <v>76</v>
      </c>
      <c r="B1332" t="s">
        <v>205</v>
      </c>
      <c r="C1332"/>
      <c r="D1332" s="16">
        <v>-32.067</v>
      </c>
      <c r="E1332" s="16">
        <v>37.15</v>
      </c>
      <c r="F1332" s="14">
        <v>2159</v>
      </c>
      <c r="G1332" s="55">
        <v>1165</v>
      </c>
      <c r="H1332">
        <v>109.2</v>
      </c>
      <c r="I1332"/>
      <c r="J1332">
        <f>(F1332*100*Info!$B$11)/AI1332</f>
        <v>1.3167152333735062</v>
      </c>
      <c r="K1332">
        <f>2*((F1332*100*Info!$B$11)/AI1332^2)*(AJ1332/2)</f>
        <v>1.9925821762272557E-2</v>
      </c>
      <c r="L1332" s="26">
        <f t="shared" si="348"/>
        <v>0.14038070220560772</v>
      </c>
      <c r="M1332" s="20">
        <f t="shared" si="349"/>
        <v>1.9778030770039896</v>
      </c>
      <c r="N1332" s="20">
        <f t="shared" si="350"/>
        <v>5.6948435517664903E-2</v>
      </c>
      <c r="O1332">
        <v>1.1371519999999999</v>
      </c>
      <c r="P1332">
        <v>1.658E-3</v>
      </c>
      <c r="Q1332"/>
      <c r="R1332"/>
      <c r="S1332">
        <v>2.3645800000000001</v>
      </c>
      <c r="T1332">
        <v>5.8132000000000003E-2</v>
      </c>
      <c r="U1332">
        <v>0.36429800000000001</v>
      </c>
      <c r="V1332">
        <v>8.9239999999999996E-3</v>
      </c>
      <c r="W1332" s="37">
        <f>U1332*Info!$B$2</f>
        <v>0.17486304</v>
      </c>
      <c r="X1332" s="37">
        <f>W1332*SQRT((0.5*V1332/U1332)^2+Info!$B$3^2)</f>
        <v>9.0016577802482581E-3</v>
      </c>
      <c r="Y1332" s="28">
        <f>W1332*Info!$D$2</f>
        <v>0.14163906240000002</v>
      </c>
      <c r="Z1332" s="28">
        <f>Y1332*SQRT(Info!$D$3^2+(X1332/W1332)^2)</f>
        <v>1.0164533430028691E-2</v>
      </c>
      <c r="AA1332" s="37">
        <f t="shared" si="351"/>
        <v>0.96228895999999997</v>
      </c>
      <c r="AB1332" s="37">
        <f t="shared" si="352"/>
        <v>9.0397502063222952E-3</v>
      </c>
      <c r="AC1332" s="37">
        <f>(1-EXP(-Info!$B$6*H1332*1000))+(Info!$B$6/(Info!$B$6-Info!$B$7))*(EXP(-Info!$B$7*H1332*1000)-EXP(-Info!$B$6*H1332*1000))*(Info!$B$9-1)</f>
        <v>0.71056132599841904</v>
      </c>
      <c r="AD1332" s="37">
        <f>SQRT((Info!$B$6*EXP(-Info!$B$6*H1332*1000)+(Info!$B$6/(Info!$B$6+Info!$B$7))*(Info!$B$9-1)*(-Info!$B$7*EXP(-Info!$B$7*H1332*1000)+Info!$B$6*EXP(-Info!$B$6*H1332*1000)))^2*(0.01*H1332*1000)^2)</f>
        <v>3.8375662827447427E-3</v>
      </c>
      <c r="AE1332" s="37">
        <f t="shared" si="353"/>
        <v>7.4091745068032904E-3</v>
      </c>
      <c r="AF1332" s="37">
        <f t="shared" si="354"/>
        <v>1.5391756181887606</v>
      </c>
      <c r="AG1332" s="37">
        <f t="shared" si="355"/>
        <v>3.16709008827099E-2</v>
      </c>
      <c r="AH1332" s="37">
        <f t="shared" si="356"/>
        <v>0.65092981340819955</v>
      </c>
      <c r="AI1332">
        <f>AF1332*EXP(Info!$B$6*H1332*1000)</f>
        <v>4.1898774951525377</v>
      </c>
      <c r="AJ1332">
        <f>2*SQRT((EXP(Info!$B$6*H1332)*AG1332)^2+(Info!$B$6*H1332*0.01*AI1332)^2)</f>
        <v>6.3405321103689391E-2</v>
      </c>
      <c r="AK1332">
        <f t="shared" si="357"/>
        <v>1.2795556301119999</v>
      </c>
      <c r="AL1332">
        <f t="shared" si="358"/>
        <v>2.4040311698693511E-2</v>
      </c>
      <c r="AM1332"/>
      <c r="AN1332"/>
      <c r="AO1332">
        <f t="shared" si="359"/>
        <v>1.5020735119224842</v>
      </c>
      <c r="AP1332">
        <f t="shared" si="360"/>
        <v>3.1214884517620187</v>
      </c>
      <c r="AQ1332">
        <f t="shared" si="334"/>
        <v>4</v>
      </c>
      <c r="AR1332">
        <v>1</v>
      </c>
      <c r="AS1332">
        <v>1</v>
      </c>
      <c r="AT1332">
        <v>0</v>
      </c>
      <c r="AU1332">
        <v>0</v>
      </c>
      <c r="AV1332">
        <v>1</v>
      </c>
      <c r="AW1332">
        <v>0</v>
      </c>
      <c r="AX1332">
        <v>1</v>
      </c>
      <c r="AZ1332"/>
    </row>
    <row r="1333" spans="1:58">
      <c r="A1333" t="s">
        <v>76</v>
      </c>
      <c r="B1333" t="s">
        <v>205</v>
      </c>
      <c r="C1333"/>
      <c r="D1333" s="16">
        <v>-32.067</v>
      </c>
      <c r="E1333" s="16">
        <v>37.15</v>
      </c>
      <c r="F1333" s="14">
        <v>2159</v>
      </c>
      <c r="G1333" s="55">
        <v>1180</v>
      </c>
      <c r="H1333">
        <v>111.9</v>
      </c>
      <c r="I1333"/>
      <c r="J1333">
        <f>(F1333*100*Info!$B$11)/AI1333</f>
        <v>1.4045640897531704</v>
      </c>
      <c r="K1333">
        <f>2*((F1333*100*Info!$B$11)/AI1333^2)*(AJ1333/2)</f>
        <v>2.1779214918052379E-2</v>
      </c>
      <c r="L1333" s="26">
        <f t="shared" si="348"/>
        <v>0.13072432194392547</v>
      </c>
      <c r="M1333" s="20">
        <f t="shared" si="349"/>
        <v>1.9646343643795396</v>
      </c>
      <c r="N1333" s="20">
        <f t="shared" si="350"/>
        <v>5.6844658649003232E-2</v>
      </c>
      <c r="O1333">
        <v>1.08701</v>
      </c>
      <c r="P1333">
        <v>1.7802999999999999E-2</v>
      </c>
      <c r="Q1333"/>
      <c r="R1333"/>
      <c r="S1333">
        <v>2.2051690000000002</v>
      </c>
      <c r="T1333">
        <v>5.4618E-2</v>
      </c>
      <c r="U1333">
        <v>0.33923900000000001</v>
      </c>
      <c r="V1333">
        <v>8.2869999999999992E-3</v>
      </c>
      <c r="W1333" s="37">
        <f>U1333*Info!$B$2</f>
        <v>0.16283471999999999</v>
      </c>
      <c r="X1333" s="37">
        <f>W1333*SQRT((0.5*V1333/U1333)^2+Info!$B$3^2)</f>
        <v>8.381140062550918E-3</v>
      </c>
      <c r="Y1333" s="28">
        <f>W1333*Info!$D$2</f>
        <v>0.13189612319999999</v>
      </c>
      <c r="Z1333" s="28">
        <f>Y1333*SQRT(Info!$D$3^2+(X1333/W1333)^2)</f>
        <v>9.4645778763555923E-3</v>
      </c>
      <c r="AA1333" s="37">
        <f t="shared" si="351"/>
        <v>0.92417528000000004</v>
      </c>
      <c r="AB1333" s="37">
        <f t="shared" si="352"/>
        <v>1.2226210001390292E-2</v>
      </c>
      <c r="AC1333" s="37">
        <f>(1-EXP(-Info!$B$6*H1333*1000))+(Info!$B$6/(Info!$B$6-Info!$B$7))*(EXP(-Info!$B$7*H1333*1000)-EXP(-Info!$B$6*H1333*1000))*(Info!$B$9-1)</f>
        <v>0.72026797098820017</v>
      </c>
      <c r="AD1333" s="37">
        <f>SQRT((Info!$B$6*EXP(-Info!$B$6*H1333*1000)+(Info!$B$6/(Info!$B$6+Info!$B$7))*(Info!$B$9-1)*(-Info!$B$7*EXP(-Info!$B$7*H1333*1000)+Info!$B$6*EXP(-Info!$B$6*H1333*1000)))^2*(0.01*H1333*1000)^2)</f>
        <v>3.8318841335302002E-3</v>
      </c>
      <c r="AE1333" s="37">
        <f t="shared" si="353"/>
        <v>9.4915367460145297E-3</v>
      </c>
      <c r="AF1333" s="37">
        <f t="shared" si="354"/>
        <v>1.4076190230369483</v>
      </c>
      <c r="AG1333" s="37">
        <f t="shared" si="355"/>
        <v>3.0421193026877558E-2</v>
      </c>
      <c r="AH1333" s="37">
        <f t="shared" si="356"/>
        <v>0.63832705023376812</v>
      </c>
      <c r="AI1333">
        <f>AF1333*EXP(Info!$B$6*H1333*1000)</f>
        <v>3.9278204277639457</v>
      </c>
      <c r="AJ1333">
        <f>2*SQRT((EXP(Info!$B$6*H1333)*AG1333)^2+(Info!$B$6*H1333*0.01*AI1333)^2)</f>
        <v>6.090490699560782E-2</v>
      </c>
      <c r="AK1333">
        <f t="shared" si="357"/>
        <v>1.2288758698160001</v>
      </c>
      <c r="AL1333">
        <f t="shared" si="358"/>
        <v>3.251438287769734E-2</v>
      </c>
      <c r="AM1333"/>
      <c r="AN1333"/>
      <c r="AO1333">
        <f t="shared" si="359"/>
        <v>1.3987502432378758</v>
      </c>
      <c r="AP1333">
        <f t="shared" si="360"/>
        <v>3.2042601233938313</v>
      </c>
      <c r="AQ1333">
        <f t="shared" si="334"/>
        <v>4</v>
      </c>
      <c r="AR1333">
        <v>1</v>
      </c>
      <c r="AS1333">
        <v>1</v>
      </c>
      <c r="AT1333">
        <v>0</v>
      </c>
      <c r="AU1333">
        <v>0</v>
      </c>
      <c r="AV1333">
        <v>1</v>
      </c>
      <c r="AW1333">
        <v>0</v>
      </c>
      <c r="AX1333">
        <v>1</v>
      </c>
      <c r="AZ1333" s="15"/>
    </row>
    <row r="1334" spans="1:58">
      <c r="A1334" t="s">
        <v>76</v>
      </c>
      <c r="B1334" t="s">
        <v>205</v>
      </c>
      <c r="C1334"/>
      <c r="D1334" s="16">
        <v>-32.067</v>
      </c>
      <c r="E1334" s="16">
        <v>37.15</v>
      </c>
      <c r="F1334" s="14">
        <v>2159</v>
      </c>
      <c r="G1334" s="55">
        <v>1185</v>
      </c>
      <c r="H1334">
        <v>112.9</v>
      </c>
      <c r="I1334"/>
      <c r="J1334">
        <f>(F1334*100*Info!$B$11)/AI1334</f>
        <v>1.2980967795547884</v>
      </c>
      <c r="K1334">
        <f>2*((F1334*100*Info!$B$11)/AI1334^2)*(AJ1334/2)</f>
        <v>1.7017997623855349E-2</v>
      </c>
      <c r="L1334" s="26">
        <f t="shared" si="348"/>
        <v>0.12702885577570117</v>
      </c>
      <c r="M1334" s="20">
        <f t="shared" si="349"/>
        <v>1.7643845099447508</v>
      </c>
      <c r="N1334" s="20">
        <f t="shared" si="350"/>
        <v>4.8916674722410687E-2</v>
      </c>
      <c r="O1334">
        <v>0.73604499999999995</v>
      </c>
      <c r="P1334">
        <v>1.0200000000000001E-3</v>
      </c>
      <c r="Q1334"/>
      <c r="R1334"/>
      <c r="S1334">
        <v>2.0555530000000002</v>
      </c>
      <c r="T1334">
        <v>5.0994999999999999E-2</v>
      </c>
      <c r="U1334">
        <v>0.32964900000000003</v>
      </c>
      <c r="V1334">
        <v>8.0529999999999994E-3</v>
      </c>
      <c r="W1334" s="37">
        <f>U1334*Info!$B$2</f>
        <v>0.15823152000000001</v>
      </c>
      <c r="X1334" s="37">
        <f>W1334*SQRT((0.5*V1334/U1334)^2+Info!$B$3^2)</f>
        <v>8.1442274895889323E-3</v>
      </c>
      <c r="Y1334" s="28">
        <f>W1334*Info!$D$2</f>
        <v>0.12816753120000002</v>
      </c>
      <c r="Z1334" s="28">
        <f>Y1334*SQRT(Info!$D$3^2+(X1334/W1334)^2)</f>
        <v>9.1970310719669303E-3</v>
      </c>
      <c r="AA1334" s="37">
        <f t="shared" si="351"/>
        <v>0.57781347999999988</v>
      </c>
      <c r="AB1334" s="37">
        <f t="shared" si="352"/>
        <v>8.1601802309860805E-3</v>
      </c>
      <c r="AC1334" s="37">
        <f>(1-EXP(-Info!$B$6*H1334*1000))+(Info!$B$6/(Info!$B$6-Info!$B$7))*(EXP(-Info!$B$7*H1334*1000)-EXP(-Info!$B$6*H1334*1000))*(Info!$B$9-1)</f>
        <v>0.72379737263837129</v>
      </c>
      <c r="AD1334" s="37">
        <f>SQRT((Info!$B$6*EXP(-Info!$B$6*H1334*1000)+(Info!$B$6/(Info!$B$6+Info!$B$7))*(Info!$B$9-1)*(-Info!$B$7*EXP(-Info!$B$7*H1334*1000)+Info!$B$6*EXP(-Info!$B$6*H1334*1000)))^2*(0.01*H1334*1000)^2)</f>
        <v>3.8291896468169414E-3</v>
      </c>
      <c r="AE1334" s="37">
        <f t="shared" si="353"/>
        <v>6.307138088518115E-3</v>
      </c>
      <c r="AF1334" s="37">
        <f t="shared" si="354"/>
        <v>1.5091655901009662</v>
      </c>
      <c r="AG1334" s="37">
        <f t="shared" si="355"/>
        <v>2.7829622305312753E-2</v>
      </c>
      <c r="AH1334" s="37">
        <f t="shared" si="356"/>
        <v>0.73418957823075637</v>
      </c>
      <c r="AI1334">
        <f>AF1334*EXP(Info!$B$6*H1334*1000)</f>
        <v>4.2499724294272667</v>
      </c>
      <c r="AJ1334">
        <f>2*SQRT((EXP(Info!$B$6*H1334)*AG1334)^2+(Info!$B$6*H1334*0.01*AI1334)^2)</f>
        <v>5.5716971064553304E-2</v>
      </c>
      <c r="AK1334">
        <f t="shared" si="357"/>
        <v>0.76831858435599987</v>
      </c>
      <c r="AL1334">
        <f t="shared" si="358"/>
        <v>2.1701183306284382E-2</v>
      </c>
      <c r="AM1334"/>
      <c r="AN1334"/>
      <c r="AO1334">
        <f t="shared" si="359"/>
        <v>1.3592087552820358</v>
      </c>
      <c r="AP1334">
        <f t="shared" si="360"/>
        <v>2.2328142964183111</v>
      </c>
      <c r="AQ1334">
        <f t="shared" si="334"/>
        <v>4</v>
      </c>
      <c r="AR1334">
        <v>1</v>
      </c>
      <c r="AS1334">
        <v>1</v>
      </c>
      <c r="AT1334">
        <v>0</v>
      </c>
      <c r="AU1334">
        <v>0</v>
      </c>
      <c r="AV1334">
        <v>1</v>
      </c>
      <c r="AW1334">
        <v>0</v>
      </c>
      <c r="AX1334">
        <v>1</v>
      </c>
    </row>
    <row r="1335" spans="1:58">
      <c r="A1335" t="s">
        <v>76</v>
      </c>
      <c r="B1335" t="s">
        <v>205</v>
      </c>
      <c r="C1335"/>
      <c r="D1335" s="16">
        <v>-32.067</v>
      </c>
      <c r="E1335" s="16">
        <v>37.15</v>
      </c>
      <c r="F1335" s="14">
        <v>2159</v>
      </c>
      <c r="G1335" s="55">
        <v>1190</v>
      </c>
      <c r="H1335">
        <v>114.1</v>
      </c>
      <c r="I1335"/>
      <c r="J1335">
        <f>(F1335*100*Info!$B$11)/AI1335</f>
        <v>1.2630217009080238</v>
      </c>
      <c r="K1335">
        <f>2*((F1335*100*Info!$B$11)/AI1335^2)*(AJ1335/2)</f>
        <v>1.6089163414016165E-2</v>
      </c>
      <c r="L1335" s="26">
        <f t="shared" si="348"/>
        <v>0.13036248224299088</v>
      </c>
      <c r="M1335" s="20">
        <f t="shared" si="349"/>
        <v>1.7617618914113378</v>
      </c>
      <c r="N1335" s="20">
        <f t="shared" si="350"/>
        <v>4.8610385821494843E-2</v>
      </c>
      <c r="O1335">
        <v>0.70366899999999999</v>
      </c>
      <c r="P1335">
        <v>9.68E-4</v>
      </c>
      <c r="Q1335"/>
      <c r="R1335"/>
      <c r="S1335">
        <v>2.0596800000000002</v>
      </c>
      <c r="T1335">
        <v>5.067E-2</v>
      </c>
      <c r="U1335">
        <v>0.33829999999999999</v>
      </c>
      <c r="V1335">
        <v>8.2799999999999992E-3</v>
      </c>
      <c r="W1335" s="37">
        <f>U1335*Info!$B$2</f>
        <v>0.162384</v>
      </c>
      <c r="X1335" s="37">
        <f>W1335*SQRT((0.5*V1335/U1335)^2+Info!$B$3^2)</f>
        <v>8.3588499496043116E-3</v>
      </c>
      <c r="Y1335" s="28">
        <f>W1335*Info!$D$2</f>
        <v>0.13153104000000002</v>
      </c>
      <c r="Z1335" s="28">
        <f>Y1335*SQRT(Info!$D$3^2+(X1335/W1335)^2)</f>
        <v>9.4389081780061838E-3</v>
      </c>
      <c r="AA1335" s="37">
        <f t="shared" si="351"/>
        <v>0.54128500000000002</v>
      </c>
      <c r="AB1335" s="37">
        <f t="shared" si="352"/>
        <v>8.372850678233788E-3</v>
      </c>
      <c r="AC1335" s="37">
        <f>(1-EXP(-Info!$B$6*H1335*1000))+(Info!$B$6/(Info!$B$6-Info!$B$7))*(EXP(-Info!$B$7*H1335*1000)-EXP(-Info!$B$6*H1335*1000))*(Info!$B$9-1)</f>
        <v>0.72798652495262062</v>
      </c>
      <c r="AD1335" s="37">
        <f>SQRT((Info!$B$6*EXP(-Info!$B$6*H1335*1000)+(Info!$B$6/(Info!$B$6+Info!$B$7))*(Info!$B$9-1)*(-Info!$B$7*EXP(-Info!$B$7*H1335*1000)+Info!$B$6*EXP(-Info!$B$6*H1335*1000)))^2*(0.01*H1335*1000)^2)</f>
        <v>3.8255482529721764E-3</v>
      </c>
      <c r="AE1335" s="37">
        <f t="shared" si="353"/>
        <v>6.4374532012858978E-3</v>
      </c>
      <c r="AF1335" s="37">
        <f t="shared" si="354"/>
        <v>1.5341007738410208</v>
      </c>
      <c r="AG1335" s="37">
        <f t="shared" si="355"/>
        <v>2.7792013534675353E-2</v>
      </c>
      <c r="AH1335" s="37">
        <f t="shared" si="356"/>
        <v>0.74482481445711013</v>
      </c>
      <c r="AI1335">
        <f>AF1335*EXP(Info!$B$6*H1335*1000)</f>
        <v>4.3679974143515743</v>
      </c>
      <c r="AJ1335">
        <f>2*SQRT((EXP(Info!$B$6*H1335)*AG1335)^2+(Info!$B$6*H1335*0.01*AI1335)^2)</f>
        <v>5.5642293510062446E-2</v>
      </c>
      <c r="AK1335">
        <f t="shared" si="357"/>
        <v>0.71974666450000002</v>
      </c>
      <c r="AL1335">
        <f t="shared" si="358"/>
        <v>2.2266759093694934E-2</v>
      </c>
      <c r="AM1335"/>
      <c r="AN1335"/>
      <c r="AO1335">
        <f t="shared" si="359"/>
        <v>1.3948785584421994</v>
      </c>
      <c r="AP1335">
        <f t="shared" si="360"/>
        <v>2.0800147797812594</v>
      </c>
      <c r="AQ1335">
        <f t="shared" si="334"/>
        <v>4</v>
      </c>
      <c r="AR1335">
        <v>1</v>
      </c>
      <c r="AS1335">
        <v>1</v>
      </c>
      <c r="AT1335">
        <v>0</v>
      </c>
      <c r="AU1335">
        <v>0</v>
      </c>
      <c r="AV1335">
        <v>1</v>
      </c>
      <c r="AW1335">
        <v>0</v>
      </c>
      <c r="AX1335">
        <v>1</v>
      </c>
    </row>
    <row r="1336" spans="1:58">
      <c r="A1336" t="s">
        <v>76</v>
      </c>
      <c r="B1336" t="s">
        <v>205</v>
      </c>
      <c r="C1336"/>
      <c r="D1336" s="16">
        <v>-32.067</v>
      </c>
      <c r="E1336" s="16">
        <v>37.15</v>
      </c>
      <c r="F1336" s="14">
        <v>2159</v>
      </c>
      <c r="G1336" s="55">
        <v>1205</v>
      </c>
      <c r="H1336">
        <v>117.9</v>
      </c>
      <c r="I1336"/>
      <c r="J1336">
        <f>(F1336*100*Info!$B$11)/AI1336</f>
        <v>1.1927597299872135</v>
      </c>
      <c r="K1336">
        <f>2*((F1336*100*Info!$B$11)/AI1336^2)*(AJ1336/2)</f>
        <v>1.3748614195531604E-2</v>
      </c>
      <c r="L1336" s="26">
        <f t="shared" si="348"/>
        <v>0.12807429891588806</v>
      </c>
      <c r="M1336" s="20">
        <f t="shared" si="349"/>
        <v>1.6345519682674146</v>
      </c>
      <c r="N1336" s="20">
        <f t="shared" si="350"/>
        <v>4.4213386032835318E-2</v>
      </c>
      <c r="O1336">
        <v>0.49294100000000002</v>
      </c>
      <c r="P1336">
        <v>6.8400000000000004E-4</v>
      </c>
      <c r="Q1336"/>
      <c r="R1336"/>
      <c r="S1336">
        <v>1.9450879999999999</v>
      </c>
      <c r="T1336">
        <v>4.8348000000000002E-2</v>
      </c>
      <c r="U1336">
        <v>0.33236199999999999</v>
      </c>
      <c r="V1336">
        <v>8.1329999999999996E-3</v>
      </c>
      <c r="W1336" s="37">
        <f>U1336*Info!$B$2</f>
        <v>0.15953376</v>
      </c>
      <c r="X1336" s="37">
        <f>W1336*SQRT((0.5*V1336/U1336)^2+Info!$B$3^2)</f>
        <v>8.2120364792019774E-3</v>
      </c>
      <c r="Y1336" s="28">
        <f>W1336*Info!$D$2</f>
        <v>0.12922234560000001</v>
      </c>
      <c r="Z1336" s="28">
        <f>Y1336*SQRT(Info!$D$3^2+(X1336/W1336)^2)</f>
        <v>9.2731768319856966E-3</v>
      </c>
      <c r="AA1336" s="37">
        <f t="shared" si="351"/>
        <v>0.33340723999999999</v>
      </c>
      <c r="AB1336" s="37">
        <f t="shared" si="352"/>
        <v>8.2191548918209342E-3</v>
      </c>
      <c r="AC1336" s="37">
        <f>(1-EXP(-Info!$B$6*H1336*1000))+(Info!$B$6/(Info!$B$6-Info!$B$7))*(EXP(-Info!$B$7*H1336*1000)-EXP(-Info!$B$6*H1336*1000))*(Info!$B$9-1)</f>
        <v>0.74092634692963022</v>
      </c>
      <c r="AD1336" s="37">
        <f>SQRT((Info!$B$6*EXP(-Info!$B$6*H1336*1000)+(Info!$B$6/(Info!$B$6+Info!$B$7))*(Info!$B$9-1)*(-Info!$B$7*EXP(-Info!$B$7*H1336*1000)+Info!$B$6*EXP(-Info!$B$6*H1336*1000)))^2*(0.01*H1336*1000)^2)</f>
        <v>3.8111914939945963E-3</v>
      </c>
      <c r="AE1336" s="37">
        <f t="shared" si="353"/>
        <v>6.2209442668799573E-3</v>
      </c>
      <c r="AF1336" s="37">
        <f t="shared" si="354"/>
        <v>1.5688354460269096</v>
      </c>
      <c r="AG1336" s="37">
        <f t="shared" si="355"/>
        <v>2.662844779796417E-2</v>
      </c>
      <c r="AH1336" s="37">
        <f t="shared" si="356"/>
        <v>0.80656270874475067</v>
      </c>
      <c r="AI1336">
        <f>AF1336*EXP(Info!$B$6*H1336*1000)</f>
        <v>4.6253033072262735</v>
      </c>
      <c r="AJ1336">
        <f>2*SQRT((EXP(Info!$B$6*H1336)*AG1336)^2+(Info!$B$6*H1336*0.01*AI1336)^2)</f>
        <v>5.3314602354199311E-2</v>
      </c>
      <c r="AK1336">
        <f t="shared" si="357"/>
        <v>0.44333160702800001</v>
      </c>
      <c r="AL1336">
        <f t="shared" si="358"/>
        <v>2.1858020519308591E-2</v>
      </c>
      <c r="AM1336"/>
      <c r="AN1336"/>
      <c r="AO1336">
        <f t="shared" si="359"/>
        <v>1.3703949968695428</v>
      </c>
      <c r="AP1336">
        <f t="shared" si="360"/>
        <v>1.4831448841925372</v>
      </c>
      <c r="AQ1336">
        <f t="shared" si="334"/>
        <v>4</v>
      </c>
      <c r="AR1336">
        <v>1</v>
      </c>
      <c r="AS1336">
        <v>1</v>
      </c>
      <c r="AT1336">
        <v>0</v>
      </c>
      <c r="AU1336">
        <v>0</v>
      </c>
      <c r="AV1336">
        <v>1</v>
      </c>
      <c r="AW1336">
        <v>0</v>
      </c>
      <c r="AX1336">
        <v>1</v>
      </c>
    </row>
    <row r="1337" spans="1:58">
      <c r="A1337" t="s">
        <v>76</v>
      </c>
      <c r="B1337" t="s">
        <v>205</v>
      </c>
      <c r="C1337"/>
      <c r="D1337" s="16">
        <v>-32.067</v>
      </c>
      <c r="E1337" s="16">
        <v>37.15</v>
      </c>
      <c r="F1337" s="14">
        <v>2159</v>
      </c>
      <c r="G1337" s="55">
        <v>1210</v>
      </c>
      <c r="H1337">
        <v>119.1</v>
      </c>
      <c r="I1337"/>
      <c r="J1337">
        <f>(F1337*100*Info!$B$11)/AI1337</f>
        <v>1.2703026397799404</v>
      </c>
      <c r="K1337">
        <f>2*((F1337*100*Info!$B$11)/AI1337^2)*(AJ1337/2)</f>
        <v>1.390501427968298E-2</v>
      </c>
      <c r="L1337" s="26">
        <f t="shared" si="348"/>
        <v>0.11551587947663572</v>
      </c>
      <c r="M1337" s="20">
        <f t="shared" si="349"/>
        <v>1.5701193550016881</v>
      </c>
      <c r="N1337" s="20">
        <f t="shared" si="350"/>
        <v>4.2705403384646332E-2</v>
      </c>
      <c r="O1337">
        <v>0.343497</v>
      </c>
      <c r="P1337">
        <v>4.86E-4</v>
      </c>
      <c r="Q1337"/>
      <c r="R1337"/>
      <c r="S1337">
        <v>1.7221880000000001</v>
      </c>
      <c r="T1337">
        <v>4.3017E-2</v>
      </c>
      <c r="U1337">
        <v>0.29977199999999998</v>
      </c>
      <c r="V1337">
        <v>7.4640000000000001E-3</v>
      </c>
      <c r="W1337" s="37">
        <f>U1337*Info!$B$2</f>
        <v>0.14389055999999997</v>
      </c>
      <c r="X1337" s="37">
        <f>W1337*SQRT((0.5*V1337/U1337)^2+Info!$B$3^2)</f>
        <v>7.4141893550396989E-3</v>
      </c>
      <c r="Y1337" s="28">
        <f>W1337*Info!$D$2</f>
        <v>0.11655135359999999</v>
      </c>
      <c r="Z1337" s="28">
        <f>Y1337*SQRT(Info!$D$3^2+(X1337/W1337)^2)</f>
        <v>8.3681835408386997E-3</v>
      </c>
      <c r="AA1337" s="37">
        <f t="shared" si="351"/>
        <v>0.19960644000000002</v>
      </c>
      <c r="AB1337" s="37">
        <f t="shared" si="352"/>
        <v>7.4181704477845473E-3</v>
      </c>
      <c r="AC1337" s="37">
        <f>(1-EXP(-Info!$B$6*H1337*1000))+(Info!$B$6/(Info!$B$6-Info!$B$7))*(EXP(-Info!$B$7*H1337*1000)-EXP(-Info!$B$6*H1337*1000))*(Info!$B$9-1)</f>
        <v>0.74491169291730253</v>
      </c>
      <c r="AD1337" s="37">
        <f>SQRT((Info!$B$6*EXP(-Info!$B$6*H1337*1000)+(Info!$B$6/(Info!$B$6+Info!$B$7))*(Info!$B$9-1)*(-Info!$B$7*EXP(-Info!$B$7*H1337*1000)+Info!$B$6*EXP(-Info!$B$6*H1337*1000)))^2*(0.01*H1337*1000)^2)</f>
        <v>3.8058007057374097E-3</v>
      </c>
      <c r="AE1337" s="37">
        <f t="shared" si="353"/>
        <v>5.5778542201942501E-3</v>
      </c>
      <c r="AF1337" s="37">
        <f t="shared" si="354"/>
        <v>1.4569474752624041</v>
      </c>
      <c r="AG1337" s="37">
        <f t="shared" si="355"/>
        <v>2.3743515445799144E-2</v>
      </c>
      <c r="AH1337" s="37">
        <f t="shared" si="356"/>
        <v>0.84598631233198929</v>
      </c>
      <c r="AI1337">
        <f>AF1337*EXP(Info!$B$6*H1337*1000)</f>
        <v>4.3429615518959208</v>
      </c>
      <c r="AJ1337">
        <f>2*SQRT((EXP(Info!$B$6*H1337)*AG1337)^2+(Info!$B$6*H1337*0.01*AI1337)^2)</f>
        <v>4.7539019839940147E-2</v>
      </c>
      <c r="AK1337">
        <f t="shared" si="357"/>
        <v>0.26541668326800005</v>
      </c>
      <c r="AL1337">
        <f t="shared" si="358"/>
        <v>1.9727882488838226E-2</v>
      </c>
      <c r="AM1337"/>
      <c r="AN1337"/>
      <c r="AO1337">
        <f t="shared" si="359"/>
        <v>1.2360199090196129</v>
      </c>
      <c r="AP1337">
        <f t="shared" si="360"/>
        <v>1.1458608542492295</v>
      </c>
      <c r="AQ1337">
        <f t="shared" si="334"/>
        <v>4</v>
      </c>
      <c r="AR1337">
        <v>1</v>
      </c>
      <c r="AS1337">
        <v>1</v>
      </c>
      <c r="AT1337">
        <v>0</v>
      </c>
      <c r="AU1337">
        <v>0</v>
      </c>
      <c r="AV1337">
        <v>1</v>
      </c>
      <c r="AW1337">
        <v>0</v>
      </c>
      <c r="AX1337">
        <v>1</v>
      </c>
    </row>
    <row r="1338" spans="1:58">
      <c r="A1338" t="s">
        <v>76</v>
      </c>
      <c r="B1338" t="s">
        <v>205</v>
      </c>
      <c r="C1338"/>
      <c r="D1338" s="16">
        <v>-32.067</v>
      </c>
      <c r="E1338" s="16">
        <v>37.15</v>
      </c>
      <c r="F1338" s="14">
        <v>2159</v>
      </c>
      <c r="G1338" s="55">
        <v>1215</v>
      </c>
      <c r="H1338">
        <v>120.3</v>
      </c>
      <c r="I1338"/>
      <c r="J1338">
        <f>(F1338*100*Info!$B$11)/AI1338</f>
        <v>1.1628399273172652</v>
      </c>
      <c r="K1338">
        <f>2*((F1338*100*Info!$B$11)/AI1338^2)*(AJ1338/2)</f>
        <v>1.2266909181226039E-2</v>
      </c>
      <c r="L1338" s="26">
        <f t="shared" si="348"/>
        <v>0.12165829143925254</v>
      </c>
      <c r="M1338" s="20">
        <f t="shared" si="349"/>
        <v>1.5137195708899651</v>
      </c>
      <c r="N1338" s="20">
        <f t="shared" si="350"/>
        <v>4.0602792597249741E-2</v>
      </c>
      <c r="O1338">
        <v>0.27623999999999999</v>
      </c>
      <c r="P1338">
        <v>4.5250000000000004E-3</v>
      </c>
      <c r="Q1338"/>
      <c r="R1338"/>
      <c r="S1338">
        <v>1.7903</v>
      </c>
      <c r="T1338">
        <v>4.5164000000000003E-2</v>
      </c>
      <c r="U1338">
        <v>0.31571199999999999</v>
      </c>
      <c r="V1338">
        <v>7.7860000000000004E-3</v>
      </c>
      <c r="W1338" s="37">
        <f>U1338*Info!$B$2</f>
        <v>0.15154176</v>
      </c>
      <c r="X1338" s="37">
        <f>W1338*SQRT((0.5*V1338/U1338)^2+Info!$B$3^2)</f>
        <v>7.8041064837266281E-3</v>
      </c>
      <c r="Y1338" s="28">
        <f>W1338*Info!$D$2</f>
        <v>0.1227488256</v>
      </c>
      <c r="Z1338" s="28">
        <f>Y1338*SQRT(Info!$D$3^2+(X1338/W1338)^2)</f>
        <v>8.810638515305157E-3</v>
      </c>
      <c r="AA1338" s="37">
        <f t="shared" si="351"/>
        <v>0.12469823999999999</v>
      </c>
      <c r="AB1338" s="37">
        <f t="shared" si="352"/>
        <v>8.1254528648773781E-3</v>
      </c>
      <c r="AC1338" s="37">
        <f>(1-EXP(-Info!$B$6*H1338*1000))+(Info!$B$6/(Info!$B$6-Info!$B$7))*(EXP(-Info!$B$7*H1338*1000)-EXP(-Info!$B$6*H1338*1000))*(Info!$B$9-1)</f>
        <v>0.7488495342713023</v>
      </c>
      <c r="AD1338" s="37">
        <f>SQRT((Info!$B$6*EXP(-Info!$B$6*H1338*1000)+(Info!$B$6/(Info!$B$6+Info!$B$7))*(Info!$B$9-1)*(-Info!$B$7*EXP(-Info!$B$7*H1338*1000)+Info!$B$6*EXP(-Info!$B$6*H1338*1000)))^2*(0.01*H1338*1000)^2)</f>
        <v>3.8000150056394515E-3</v>
      </c>
      <c r="AE1338" s="37">
        <f t="shared" si="353"/>
        <v>6.1031646705289461E-3</v>
      </c>
      <c r="AF1338" s="37">
        <f t="shared" si="354"/>
        <v>1.5741709554515488</v>
      </c>
      <c r="AG1338" s="37">
        <f t="shared" si="355"/>
        <v>2.4996453629324528E-2</v>
      </c>
      <c r="AH1338" s="37">
        <f t="shared" si="356"/>
        <v>0.87927774979140305</v>
      </c>
      <c r="AI1338">
        <f>AF1338*EXP(Info!$B$6*H1338*1000)</f>
        <v>4.7443120882200063</v>
      </c>
      <c r="AJ1338">
        <f>2*SQRT((EXP(Info!$B$6*H1338)*AG1338)^2+(Info!$B$6*H1338*0.01*AI1338)^2)</f>
        <v>5.0048200226366253E-2</v>
      </c>
      <c r="AK1338">
        <f t="shared" si="357"/>
        <v>0.16581124972799999</v>
      </c>
      <c r="AL1338">
        <f t="shared" si="358"/>
        <v>2.1608829348854899E-2</v>
      </c>
      <c r="AM1338"/>
      <c r="AN1338"/>
      <c r="AO1338">
        <f t="shared" si="359"/>
        <v>1.3017437169462125</v>
      </c>
      <c r="AP1338">
        <f t="shared" si="360"/>
        <v>0.87497466045003036</v>
      </c>
      <c r="AQ1338">
        <f t="shared" si="334"/>
        <v>4</v>
      </c>
      <c r="AR1338">
        <v>1</v>
      </c>
      <c r="AS1338">
        <v>1</v>
      </c>
      <c r="AT1338">
        <v>0</v>
      </c>
      <c r="AU1338">
        <v>0</v>
      </c>
      <c r="AV1338">
        <v>1</v>
      </c>
      <c r="AW1338">
        <v>0</v>
      </c>
      <c r="AX1338">
        <v>1</v>
      </c>
      <c r="AY1338"/>
      <c r="AZ1338"/>
      <c r="BB1338"/>
      <c r="BC1338"/>
      <c r="BD1338"/>
      <c r="BE1338"/>
      <c r="BF1338"/>
    </row>
    <row r="1339" spans="1:58">
      <c r="A1339" t="s">
        <v>76</v>
      </c>
      <c r="B1339" t="s">
        <v>205</v>
      </c>
      <c r="C1339"/>
      <c r="D1339" s="16">
        <v>-32.067</v>
      </c>
      <c r="E1339" s="16">
        <v>37.15</v>
      </c>
      <c r="F1339" s="14">
        <v>2159</v>
      </c>
      <c r="G1339" s="55">
        <v>1220</v>
      </c>
      <c r="H1339">
        <v>121.6</v>
      </c>
      <c r="I1339"/>
      <c r="J1339">
        <f>(F1339*100*Info!$B$11)/AI1339</f>
        <v>1.1212712668890115</v>
      </c>
      <c r="K1339">
        <f>2*((F1339*100*Info!$B$11)/AI1339^2)*(AJ1339/2)</f>
        <v>1.1087803467584249E-2</v>
      </c>
      <c r="L1339" s="26">
        <f t="shared" si="348"/>
        <v>0.11377681390654225</v>
      </c>
      <c r="M1339" s="20">
        <f t="shared" si="349"/>
        <v>1.3650489933059478</v>
      </c>
      <c r="N1339" s="20">
        <f t="shared" si="350"/>
        <v>3.5975709310843686E-2</v>
      </c>
      <c r="O1339">
        <v>0.22545499999999999</v>
      </c>
      <c r="P1339">
        <v>3.1300000000000002E-4</v>
      </c>
      <c r="Q1339"/>
      <c r="R1339"/>
      <c r="S1339">
        <v>1.791034</v>
      </c>
      <c r="T1339">
        <v>4.4377E-2</v>
      </c>
      <c r="U1339">
        <v>0.29525899999999999</v>
      </c>
      <c r="V1339">
        <v>7.2129999999999998E-3</v>
      </c>
      <c r="W1339" s="37">
        <f>U1339*Info!$B$2</f>
        <v>0.14172431999999999</v>
      </c>
      <c r="X1339" s="37">
        <f>W1339*SQRT((0.5*V1339/U1339)^2+Info!$B$3^2)</f>
        <v>7.2946030497249136E-3</v>
      </c>
      <c r="Y1339" s="28">
        <f>W1339*Info!$D$2</f>
        <v>0.11479669919999999</v>
      </c>
      <c r="Z1339" s="28">
        <f>Y1339*SQRT(Info!$D$3^2+(X1339/W1339)^2)</f>
        <v>8.2375722010679976E-3</v>
      </c>
      <c r="AA1339" s="37">
        <f t="shared" si="351"/>
        <v>8.3730680000000002E-2</v>
      </c>
      <c r="AB1339" s="37">
        <f t="shared" si="352"/>
        <v>7.2962816491042902E-3</v>
      </c>
      <c r="AC1339" s="37">
        <f>(1-EXP(-Info!$B$6*H1339*1000))+(Info!$B$6/(Info!$B$6-Info!$B$7))*(EXP(-Info!$B$7*H1339*1000)-EXP(-Info!$B$6*H1339*1000))*(Info!$B$9-1)</f>
        <v>0.75306253951064694</v>
      </c>
      <c r="AD1339" s="37">
        <f>SQRT((Info!$B$6*EXP(-Info!$B$6*H1339*1000)+(Info!$B$6/(Info!$B$6+Info!$B$7))*(Info!$B$9-1)*(-Info!$B$7*EXP(-Info!$B$7*H1339*1000)+Info!$B$6*EXP(-Info!$B$6*H1339*1000)))^2*(0.01*H1339*1000)^2)</f>
        <v>3.7933123284657091E-3</v>
      </c>
      <c r="AE1339" s="37">
        <f t="shared" si="353"/>
        <v>5.5037287555731789E-3</v>
      </c>
      <c r="AF1339" s="37">
        <f t="shared" si="354"/>
        <v>1.6131828622842466</v>
      </c>
      <c r="AG1339" s="37">
        <f t="shared" si="355"/>
        <v>2.4299756341015673E-2</v>
      </c>
      <c r="AH1339" s="37">
        <f t="shared" si="356"/>
        <v>0.900699183982128</v>
      </c>
      <c r="AI1339">
        <f>AF1339*EXP(Info!$B$6*H1339*1000)</f>
        <v>4.9201970002699271</v>
      </c>
      <c r="AJ1339">
        <f>2*SQRT((EXP(Info!$B$6*H1339)*AG1339)^2+(Info!$B$6*H1339*0.01*AI1339)^2)</f>
        <v>4.8653861890309673E-2</v>
      </c>
      <c r="AK1339">
        <f t="shared" si="357"/>
        <v>0.111336685196</v>
      </c>
      <c r="AL1339">
        <f t="shared" si="358"/>
        <v>1.940373141762795E-2</v>
      </c>
      <c r="AM1339"/>
      <c r="AN1339"/>
      <c r="AO1339">
        <f t="shared" si="359"/>
        <v>1.2174119074403944</v>
      </c>
      <c r="AP1339">
        <f t="shared" si="360"/>
        <v>0.76358383656383033</v>
      </c>
      <c r="AQ1339">
        <f t="shared" si="334"/>
        <v>4</v>
      </c>
      <c r="AR1339">
        <v>1</v>
      </c>
      <c r="AS1339">
        <v>1</v>
      </c>
      <c r="AT1339">
        <v>0</v>
      </c>
      <c r="AU1339">
        <v>0</v>
      </c>
      <c r="AV1339">
        <v>1</v>
      </c>
      <c r="AW1339">
        <v>0</v>
      </c>
      <c r="AX1339">
        <v>1</v>
      </c>
    </row>
    <row r="1340" spans="1:58">
      <c r="A1340" t="s">
        <v>76</v>
      </c>
      <c r="B1340" t="s">
        <v>205</v>
      </c>
      <c r="C1340"/>
      <c r="D1340" s="16">
        <v>-32.067</v>
      </c>
      <c r="E1340" s="16">
        <v>37.15</v>
      </c>
      <c r="F1340" s="14">
        <v>2159</v>
      </c>
      <c r="G1340" s="55">
        <v>1225</v>
      </c>
      <c r="H1340">
        <v>122.8</v>
      </c>
      <c r="I1340"/>
      <c r="J1340">
        <f>(F1340*100*Info!$B$11)/AI1340</f>
        <v>0.94995561479696133</v>
      </c>
      <c r="K1340">
        <f>2*((F1340*100*Info!$B$11)/AI1340^2)*(AJ1340/2)</f>
        <v>8.9166389555117957E-3</v>
      </c>
      <c r="L1340" s="26">
        <f t="shared" si="348"/>
        <v>0.11344194841121515</v>
      </c>
      <c r="M1340" s="20">
        <f t="shared" si="349"/>
        <v>1.1530835295601292</v>
      </c>
      <c r="N1340" s="20">
        <f t="shared" si="350"/>
        <v>3.0155773019582967E-2</v>
      </c>
      <c r="O1340">
        <v>0.19470499999999999</v>
      </c>
      <c r="P1340">
        <v>3.3799999999999998E-4</v>
      </c>
      <c r="Q1340"/>
      <c r="R1340"/>
      <c r="S1340">
        <v>2.0381420000000001</v>
      </c>
      <c r="T1340">
        <v>5.0729999999999997E-2</v>
      </c>
      <c r="U1340">
        <v>0.29438999999999999</v>
      </c>
      <c r="V1340">
        <v>7.1859999999999997E-3</v>
      </c>
      <c r="W1340" s="37">
        <f>U1340*Info!$B$2</f>
        <v>0.14130719999999999</v>
      </c>
      <c r="X1340" s="37">
        <f>W1340*SQRT((0.5*V1340/U1340)^2+Info!$B$3^2)</f>
        <v>7.2728051712664492E-3</v>
      </c>
      <c r="Y1340" s="28">
        <f>W1340*Info!$D$2</f>
        <v>0.114458832</v>
      </c>
      <c r="Z1340" s="28">
        <f>Y1340*SQRT(Info!$D$3^2+(X1340/W1340)^2)</f>
        <v>8.2131366654495472E-3</v>
      </c>
      <c r="AA1340" s="37">
        <f t="shared" si="351"/>
        <v>5.3397799999999995E-2</v>
      </c>
      <c r="AB1340" s="37">
        <f t="shared" si="352"/>
        <v>7.2747684539921963E-3</v>
      </c>
      <c r="AC1340" s="37">
        <f>(1-EXP(-Info!$B$6*H1340*1000))+(Info!$B$6/(Info!$B$6-Info!$B$7))*(EXP(-Info!$B$7*H1340*1000)-EXP(-Info!$B$6*H1340*1000))*(Info!$B$9-1)</f>
        <v>0.75690311811369715</v>
      </c>
      <c r="AD1340" s="37">
        <f>SQRT((Info!$B$6*EXP(-Info!$B$6*H1340*1000)+(Info!$B$6/(Info!$B$6+Info!$B$7))*(Info!$B$9-1)*(-Info!$B$7*EXP(-Info!$B$7*H1340*1000)+Info!$B$6*EXP(-Info!$B$6*H1340*1000)))^2*(0.01*H1340*1000)^2)</f>
        <v>3.7867336644435362E-3</v>
      </c>
      <c r="AE1340" s="37">
        <f t="shared" si="353"/>
        <v>5.5100063493014407E-3</v>
      </c>
      <c r="AF1340" s="37">
        <f t="shared" si="354"/>
        <v>1.8832662066795887</v>
      </c>
      <c r="AG1340" s="37">
        <f t="shared" si="355"/>
        <v>2.7224970318710982E-2</v>
      </c>
      <c r="AH1340" s="37">
        <f t="shared" si="356"/>
        <v>0.92401128413996103</v>
      </c>
      <c r="AI1340">
        <f>AF1340*EXP(Info!$B$6*H1340*1000)</f>
        <v>5.8075087276738966</v>
      </c>
      <c r="AJ1340">
        <f>2*SQRT((EXP(Info!$B$6*H1340)*AG1340)^2+(Info!$B$6*H1340*0.01*AI1340)^2)</f>
        <v>5.4511450586793735E-2</v>
      </c>
      <c r="AK1340">
        <f t="shared" si="357"/>
        <v>7.1003054659999995E-2</v>
      </c>
      <c r="AL1340">
        <f t="shared" si="358"/>
        <v>1.9346519226546847E-2</v>
      </c>
      <c r="AM1340"/>
      <c r="AN1340"/>
      <c r="AO1340">
        <f t="shared" si="359"/>
        <v>1.2138288466443958</v>
      </c>
      <c r="AP1340">
        <f t="shared" si="360"/>
        <v>0.66138455789938522</v>
      </c>
      <c r="AQ1340">
        <f t="shared" si="334"/>
        <v>4</v>
      </c>
      <c r="AR1340">
        <v>1</v>
      </c>
      <c r="AS1340">
        <v>1</v>
      </c>
      <c r="AT1340">
        <v>0</v>
      </c>
      <c r="AU1340">
        <v>0</v>
      </c>
      <c r="AV1340">
        <v>1</v>
      </c>
      <c r="AW1340">
        <v>0</v>
      </c>
      <c r="AX1340">
        <v>1</v>
      </c>
      <c r="AY1340"/>
      <c r="AZ1340"/>
      <c r="BB1340"/>
      <c r="BC1340"/>
      <c r="BD1340"/>
      <c r="BE1340"/>
      <c r="BF1340"/>
    </row>
    <row r="1341" spans="1:58">
      <c r="A1341" t="s">
        <v>76</v>
      </c>
      <c r="B1341" t="s">
        <v>205</v>
      </c>
      <c r="C1341"/>
      <c r="D1341" s="16">
        <v>-32.067</v>
      </c>
      <c r="E1341" s="16">
        <v>37.15</v>
      </c>
      <c r="F1341" s="14">
        <v>2159</v>
      </c>
      <c r="G1341" s="55">
        <v>1230</v>
      </c>
      <c r="H1341">
        <v>124.1</v>
      </c>
      <c r="I1341"/>
      <c r="J1341">
        <f>(F1341*100*Info!$B$11)/AI1341</f>
        <v>0.89741110383432154</v>
      </c>
      <c r="K1341">
        <f>2*((F1341*100*Info!$B$11)/AI1341^2)*(AJ1341/2)</f>
        <v>8.9487096643864651E-3</v>
      </c>
      <c r="L1341" s="26">
        <f t="shared" si="348"/>
        <v>0.12372682766355161</v>
      </c>
      <c r="M1341" s="20">
        <f t="shared" si="349"/>
        <v>1.1880619701658939</v>
      </c>
      <c r="N1341" s="20">
        <f t="shared" si="350"/>
        <v>3.1650836494708193E-2</v>
      </c>
      <c r="O1341">
        <v>0.17763000000000001</v>
      </c>
      <c r="P1341">
        <v>2.911E-3</v>
      </c>
      <c r="Q1341"/>
      <c r="R1341"/>
      <c r="S1341">
        <v>2.1126369999999999</v>
      </c>
      <c r="T1341">
        <v>5.7246999999999999E-2</v>
      </c>
      <c r="U1341">
        <v>0.32107999999999998</v>
      </c>
      <c r="V1341">
        <v>7.9319999999999998E-3</v>
      </c>
      <c r="W1341" s="37">
        <f>U1341*Info!$B$2</f>
        <v>0.15411839999999999</v>
      </c>
      <c r="X1341" s="37">
        <f>W1341*SQRT((0.5*V1341/U1341)^2+Info!$B$3^2)</f>
        <v>7.9375815327340105E-3</v>
      </c>
      <c r="Y1341" s="28">
        <f>W1341*Info!$D$2</f>
        <v>0.124835904</v>
      </c>
      <c r="Z1341" s="28">
        <f>Y1341*SQRT(Info!$D$3^2+(X1341/W1341)^2)</f>
        <v>8.9608994763391223E-3</v>
      </c>
      <c r="AA1341" s="37">
        <f t="shared" si="351"/>
        <v>2.3511600000000021E-2</v>
      </c>
      <c r="AB1341" s="37">
        <f t="shared" si="352"/>
        <v>8.0699244630169868E-3</v>
      </c>
      <c r="AC1341" s="37">
        <f>(1-EXP(-Info!$B$6*H1341*1000))+(Info!$B$6/(Info!$B$6-Info!$B$7))*(EXP(-Info!$B$7*H1341*1000)-EXP(-Info!$B$6*H1341*1000))*(Info!$B$9-1)</f>
        <v>0.76101198696459393</v>
      </c>
      <c r="AD1341" s="37">
        <f>SQRT((Info!$B$6*EXP(-Info!$B$6*H1341*1000)+(Info!$B$6/(Info!$B$6+Info!$B$7))*(Info!$B$9-1)*(-Info!$B$7*EXP(-Info!$B$7*H1341*1000)+Info!$B$6*EXP(-Info!$B$6*H1341*1000)))^2*(0.01*H1341*1000)^2)</f>
        <v>3.7791932923022693E-3</v>
      </c>
      <c r="AE1341" s="37">
        <f t="shared" si="353"/>
        <v>6.1419520103257047E-3</v>
      </c>
      <c r="AF1341" s="37">
        <f t="shared" si="354"/>
        <v>1.9699084865672831</v>
      </c>
      <c r="AG1341" s="37">
        <f t="shared" si="355"/>
        <v>3.0615780998893345E-2</v>
      </c>
      <c r="AH1341" s="37">
        <f t="shared" si="356"/>
        <v>0.93244058802685137</v>
      </c>
      <c r="AI1341">
        <f>AF1341*EXP(Info!$B$6*H1341*1000)</f>
        <v>6.1475454228998387</v>
      </c>
      <c r="AJ1341">
        <f>2*SQRT((EXP(Info!$B$6*H1341)*AG1341)^2+(Info!$B$6*H1341*0.01*AI1341)^2)</f>
        <v>6.1301446910016058E-2</v>
      </c>
      <c r="AK1341">
        <f t="shared" si="357"/>
        <v>3.1263374520000026E-2</v>
      </c>
      <c r="AL1341">
        <f t="shared" si="358"/>
        <v>2.1461157116947373E-2</v>
      </c>
      <c r="AM1341"/>
      <c r="AN1341"/>
      <c r="AO1341">
        <f t="shared" si="359"/>
        <v>1.323877054521494</v>
      </c>
      <c r="AP1341">
        <f t="shared" si="360"/>
        <v>0.55322661019060682</v>
      </c>
      <c r="AQ1341">
        <f t="shared" si="334"/>
        <v>4</v>
      </c>
      <c r="AR1341">
        <v>1</v>
      </c>
      <c r="AS1341">
        <v>1</v>
      </c>
      <c r="AT1341">
        <v>0</v>
      </c>
      <c r="AU1341">
        <v>0</v>
      </c>
      <c r="AV1341">
        <v>1</v>
      </c>
      <c r="AW1341">
        <v>0</v>
      </c>
      <c r="AX1341">
        <v>1</v>
      </c>
    </row>
    <row r="1342" spans="1:58">
      <c r="A1342" t="s">
        <v>76</v>
      </c>
      <c r="B1342" t="s">
        <v>205</v>
      </c>
      <c r="C1342"/>
      <c r="D1342" s="16">
        <v>-32.067</v>
      </c>
      <c r="E1342" s="16">
        <v>37.15</v>
      </c>
      <c r="F1342" s="14">
        <v>2159</v>
      </c>
      <c r="G1342" s="55">
        <v>1235</v>
      </c>
      <c r="H1342">
        <v>125.3</v>
      </c>
      <c r="I1342"/>
      <c r="J1342">
        <f>(F1342*100*Info!$B$11)/AI1342</f>
        <v>0.88260685660098304</v>
      </c>
      <c r="K1342">
        <f>2*((F1342*100*Info!$B$11)/AI1342^2)*(AJ1342/2)</f>
        <v>8.5000546688219318E-3</v>
      </c>
      <c r="L1342" s="26">
        <f t="shared" si="348"/>
        <v>0.15999827125233673</v>
      </c>
      <c r="M1342" s="20">
        <f t="shared" si="349"/>
        <v>1.5110066123922949</v>
      </c>
      <c r="N1342" s="20">
        <f t="shared" si="350"/>
        <v>3.9720936763192626E-2</v>
      </c>
      <c r="O1342">
        <v>0.201763</v>
      </c>
      <c r="P1342">
        <v>3.1300000000000002E-4</v>
      </c>
      <c r="Q1342"/>
      <c r="R1342"/>
      <c r="S1342">
        <v>2.1443460000000001</v>
      </c>
      <c r="T1342">
        <v>5.3220000000000003E-2</v>
      </c>
      <c r="U1342">
        <v>0.41520699999999999</v>
      </c>
      <c r="V1342">
        <v>1.0156E-2</v>
      </c>
      <c r="W1342" s="37">
        <f>U1342*Info!$B$2</f>
        <v>0.19929935999999998</v>
      </c>
      <c r="X1342" s="37">
        <f>W1342*SQRT((0.5*V1342/U1342)^2+Info!$B$3^2)</f>
        <v>1.0258737787594729E-2</v>
      </c>
      <c r="Y1342" s="28">
        <f>W1342*Info!$D$2</f>
        <v>0.16143248159999998</v>
      </c>
      <c r="Z1342" s="28">
        <f>Y1342*SQRT(Info!$D$3^2+(X1342/W1342)^2)</f>
        <v>1.1584480795935943E-2</v>
      </c>
      <c r="AA1342" s="37">
        <f t="shared" si="351"/>
        <v>2.4636400000000169E-3</v>
      </c>
      <c r="AB1342" s="37">
        <f t="shared" si="352"/>
        <v>1.0259931444440748E-2</v>
      </c>
      <c r="AC1342" s="37">
        <f>(1-EXP(-Info!$B$6*H1342*1000))+(Info!$B$6/(Info!$B$6-Info!$B$7))*(EXP(-Info!$B$7*H1342*1000)-EXP(-Info!$B$6*H1342*1000))*(Info!$B$9-1)</f>
        <v>0.76475756364020397</v>
      </c>
      <c r="AD1342" s="37">
        <f>SQRT((Info!$B$6*EXP(-Info!$B$6*H1342*1000)+(Info!$B$6/(Info!$B$6+Info!$B$7))*(Info!$B$9-1)*(-Info!$B$7*EXP(-Info!$B$7*H1342*1000)+Info!$B$6*EXP(-Info!$B$6*H1342*1000)))^2*(0.01*H1342*1000)^2)</f>
        <v>3.7718607376579644E-3</v>
      </c>
      <c r="AE1342" s="37">
        <f t="shared" si="353"/>
        <v>7.846365677159196E-3</v>
      </c>
      <c r="AF1342" s="37">
        <f t="shared" si="354"/>
        <v>1.9810294310759136</v>
      </c>
      <c r="AG1342" s="37">
        <f t="shared" si="355"/>
        <v>3.0064227075564585E-2</v>
      </c>
      <c r="AH1342" s="37">
        <f t="shared" si="356"/>
        <v>0.92383851816633766</v>
      </c>
      <c r="AI1342">
        <f>AF1342*EXP(Info!$B$6*H1342*1000)</f>
        <v>6.2506601694465358</v>
      </c>
      <c r="AJ1342">
        <f>2*SQRT((EXP(Info!$B$6*H1342)*AG1342)^2+(Info!$B$6*H1342*0.01*AI1342)^2)</f>
        <v>6.0197757086475068E-2</v>
      </c>
      <c r="AK1342">
        <f t="shared" si="357"/>
        <v>3.2759021080000224E-3</v>
      </c>
      <c r="AL1342">
        <f t="shared" si="358"/>
        <v>2.7285261683345725E-2</v>
      </c>
      <c r="AM1342"/>
      <c r="AN1342"/>
      <c r="AO1342">
        <f t="shared" si="359"/>
        <v>1.711981500488059</v>
      </c>
      <c r="AP1342">
        <f t="shared" si="360"/>
        <v>0.48593352231537523</v>
      </c>
      <c r="AQ1342">
        <f t="shared" si="334"/>
        <v>4</v>
      </c>
      <c r="AR1342">
        <v>1</v>
      </c>
      <c r="AS1342">
        <v>1</v>
      </c>
      <c r="AT1342">
        <v>0</v>
      </c>
      <c r="AU1342">
        <v>0</v>
      </c>
      <c r="AV1342">
        <v>1</v>
      </c>
      <c r="AW1342">
        <v>0</v>
      </c>
      <c r="AX1342">
        <v>1</v>
      </c>
    </row>
    <row r="1343" spans="1:58">
      <c r="A1343" t="s">
        <v>76</v>
      </c>
      <c r="B1343" t="s">
        <v>205</v>
      </c>
      <c r="C1343"/>
      <c r="D1343" s="16">
        <v>-32.067</v>
      </c>
      <c r="E1343" s="16">
        <v>37.15</v>
      </c>
      <c r="F1343" s="14">
        <v>2159</v>
      </c>
      <c r="G1343" s="55">
        <v>1240</v>
      </c>
      <c r="H1343">
        <v>126.6</v>
      </c>
      <c r="I1343"/>
      <c r="J1343">
        <f>(F1343*100*Info!$B$11)/AI1343</f>
        <v>0.97173911770085275</v>
      </c>
      <c r="K1343">
        <f>2*((F1343*100*Info!$B$11)/AI1343^2)*(AJ1343/2)</f>
        <v>9.8113147784651689E-3</v>
      </c>
      <c r="L1343" s="26">
        <f t="shared" si="348"/>
        <v>0.16524398355140216</v>
      </c>
      <c r="M1343" s="20">
        <f t="shared" si="349"/>
        <v>1.718142257763267</v>
      </c>
      <c r="N1343" s="20">
        <f t="shared" si="350"/>
        <v>4.5465602676645261E-2</v>
      </c>
      <c r="O1343">
        <v>0.24488699999999999</v>
      </c>
      <c r="P1343">
        <v>3.4299999999999999E-4</v>
      </c>
      <c r="Q1343"/>
      <c r="R1343"/>
      <c r="S1343">
        <v>1.974745</v>
      </c>
      <c r="T1343">
        <v>4.9397000000000003E-2</v>
      </c>
      <c r="U1343">
        <v>0.42881999999999998</v>
      </c>
      <c r="V1343">
        <v>1.0489E-2</v>
      </c>
      <c r="W1343" s="37">
        <f>U1343*Info!$B$2</f>
        <v>0.20583359999999998</v>
      </c>
      <c r="X1343" s="37">
        <f>W1343*SQRT((0.5*V1343/U1343)^2+Info!$B$3^2)</f>
        <v>1.059508275531626E-2</v>
      </c>
      <c r="Y1343" s="28">
        <f>W1343*Info!$D$2</f>
        <v>0.16672521599999998</v>
      </c>
      <c r="Z1343" s="28">
        <f>Y1343*SQRT(Info!$D$3^2+(X1343/W1343)^2)</f>
        <v>1.1964291055462829E-2</v>
      </c>
      <c r="AA1343" s="37">
        <f t="shared" si="351"/>
        <v>3.9053400000000016E-2</v>
      </c>
      <c r="AB1343" s="37">
        <f t="shared" si="352"/>
        <v>1.0596470678579731E-2</v>
      </c>
      <c r="AC1343" s="37">
        <f>(1-EXP(-Info!$B$6*H1343*1000))+(Info!$B$6/(Info!$B$6-Info!$B$7))*(EXP(-Info!$B$7*H1343*1000)-EXP(-Info!$B$6*H1343*1000))*(Info!$B$9-1)</f>
        <v>0.76876471719859374</v>
      </c>
      <c r="AD1343" s="37">
        <f>SQRT((Info!$B$6*EXP(-Info!$B$6*H1343*1000)+(Info!$B$6/(Info!$B$6+Info!$B$7))*(Info!$B$9-1)*(-Info!$B$7*EXP(-Info!$B$7*H1343*1000)+Info!$B$6*EXP(-Info!$B$6*H1343*1000)))^2*(0.01*H1343*1000)^2)</f>
        <v>3.7635242574922752E-3</v>
      </c>
      <c r="AE1343" s="37">
        <f t="shared" si="353"/>
        <v>8.1475186123149412E-3</v>
      </c>
      <c r="AF1343" s="37">
        <f t="shared" si="354"/>
        <v>1.7779969079933564</v>
      </c>
      <c r="AG1343" s="37">
        <f t="shared" si="355"/>
        <v>2.8627647864395818E-2</v>
      </c>
      <c r="AH1343" s="37">
        <f t="shared" si="356"/>
        <v>0.90036784901005262</v>
      </c>
      <c r="AI1343">
        <f>AF1343*EXP(Info!$B$6*H1343*1000)</f>
        <v>5.6773216425507016</v>
      </c>
      <c r="AJ1343">
        <f>2*SQRT((EXP(Info!$B$6*H1343)*AG1343)^2+(Info!$B$6*H1343*0.01*AI1343)^2)</f>
        <v>5.7321958866335919E-2</v>
      </c>
      <c r="AK1343">
        <f t="shared" si="357"/>
        <v>5.1929305980000021E-2</v>
      </c>
      <c r="AL1343">
        <f t="shared" si="358"/>
        <v>2.8180254122614937E-2</v>
      </c>
      <c r="AM1343"/>
      <c r="AN1343"/>
      <c r="AO1343">
        <f t="shared" si="359"/>
        <v>1.7681106220253739</v>
      </c>
      <c r="AP1343">
        <f t="shared" si="360"/>
        <v>0.57107177836854628</v>
      </c>
      <c r="AQ1343">
        <f t="shared" si="334"/>
        <v>4</v>
      </c>
      <c r="AR1343">
        <v>1</v>
      </c>
      <c r="AS1343">
        <v>1</v>
      </c>
      <c r="AT1343">
        <v>0</v>
      </c>
      <c r="AU1343">
        <v>0</v>
      </c>
      <c r="AV1343">
        <v>1</v>
      </c>
      <c r="AW1343">
        <v>0</v>
      </c>
      <c r="AX1343">
        <v>1</v>
      </c>
    </row>
    <row r="1344" spans="1:58">
      <c r="A1344" s="13" t="s">
        <v>78</v>
      </c>
      <c r="B1344" t="s">
        <v>205</v>
      </c>
      <c r="C1344"/>
      <c r="D1344" s="14">
        <v>-32.049999999999997</v>
      </c>
      <c r="E1344" s="14">
        <v>40.5</v>
      </c>
      <c r="F1344" s="14">
        <v>2475</v>
      </c>
      <c r="G1344" s="56">
        <v>310</v>
      </c>
      <c r="H1344">
        <v>65.400000000000006</v>
      </c>
      <c r="I1344"/>
      <c r="J1344">
        <f>(F1344*100*Info!$B$11)/AI1344</f>
        <v>1.2635840119907982</v>
      </c>
      <c r="K1344">
        <f>2*((F1344*100*Info!$B$11)/AI1344^2)*(AJ1344/2)</f>
        <v>3.7291513446135745E-2</v>
      </c>
      <c r="L1344" s="26">
        <f t="shared" si="348"/>
        <v>0.32700020231775762</v>
      </c>
      <c r="M1344" s="20">
        <f t="shared" si="349"/>
        <v>4.4211568349612804</v>
      </c>
      <c r="N1344" s="20">
        <f t="shared" si="350"/>
        <v>0.21676197692527302</v>
      </c>
      <c r="O1344">
        <v>1.2059340000000001</v>
      </c>
      <c r="P1344">
        <v>1.975E-2</v>
      </c>
      <c r="Q1344"/>
      <c r="R1344"/>
      <c r="S1344">
        <v>3.4855179999999999</v>
      </c>
      <c r="T1344">
        <v>0.13717299999999999</v>
      </c>
      <c r="U1344">
        <v>0.84858900000000004</v>
      </c>
      <c r="V1344">
        <v>3.3223000000000003E-2</v>
      </c>
      <c r="W1344" s="37">
        <f>U1344*Info!$B$2</f>
        <v>0.40732272000000003</v>
      </c>
      <c r="X1344" s="37">
        <f>W1344*SQRT((0.5*V1344/U1344)^2+Info!$B$3^2)</f>
        <v>2.1871362937889723E-2</v>
      </c>
      <c r="Y1344" s="28">
        <f>W1344*Info!$D$2</f>
        <v>0.32993140320000003</v>
      </c>
      <c r="Z1344" s="28">
        <f>Y1344*SQRT(Info!$D$3^2+(X1344/W1344)^2)</f>
        <v>2.4207158810786254E-2</v>
      </c>
      <c r="AA1344" s="37">
        <f t="shared" si="351"/>
        <v>0.79861128000000003</v>
      </c>
      <c r="AB1344" s="37">
        <f t="shared" si="352"/>
        <v>2.399733613884875E-2</v>
      </c>
      <c r="AC1344" s="37">
        <f>(1-EXP(-Info!$B$6*H1344*1000))+(Info!$B$6/(Info!$B$6-Info!$B$7))*(EXP(-Info!$B$7*H1344*1000)-EXP(-Info!$B$6*H1344*1000))*(Info!$B$9-1)</f>
        <v>0.51096391749746539</v>
      </c>
      <c r="AD1344" s="37">
        <f>SQRT((Info!$B$6*EXP(-Info!$B$6*H1344*1000)+(Info!$B$6/(Info!$B$6+Info!$B$7))*(Info!$B$9-1)*(-Info!$B$7*EXP(-Info!$B$7*H1344*1000)+Info!$B$6*EXP(-Info!$B$6*H1344*1000)))^2*(0.01*H1344*1000)^2)</f>
        <v>3.4896492848711194E-3</v>
      </c>
      <c r="AE1344" s="37">
        <f t="shared" si="353"/>
        <v>1.2574487541257015E-2</v>
      </c>
      <c r="AF1344" s="37">
        <f t="shared" si="354"/>
        <v>2.747525048613535</v>
      </c>
      <c r="AG1344" s="37">
        <f t="shared" si="355"/>
        <v>7.3812006183722259E-2</v>
      </c>
      <c r="AH1344" s="37">
        <f t="shared" si="356"/>
        <v>0.78826878777086651</v>
      </c>
      <c r="AI1344">
        <f>AF1344*EXP(Info!$B$6*H1344*1000)</f>
        <v>5.0050869193090124</v>
      </c>
      <c r="AJ1344">
        <f>2*SQRT((EXP(Info!$B$6*H1344)*AG1344)^2+(Info!$B$6*H1344*0.01*AI1344)^2)</f>
        <v>0.14771258925350297</v>
      </c>
      <c r="AK1344">
        <f t="shared" si="357"/>
        <v>1.061913419016</v>
      </c>
      <c r="AL1344">
        <f t="shared" si="358"/>
        <v>6.381851572765436E-2</v>
      </c>
      <c r="AM1344"/>
      <c r="AN1344"/>
      <c r="AO1344">
        <f t="shared" si="359"/>
        <v>3.4989021608924262</v>
      </c>
      <c r="AP1344">
        <f t="shared" si="360"/>
        <v>1.421104916514355</v>
      </c>
      <c r="AQ1344">
        <f t="shared" si="334"/>
        <v>4</v>
      </c>
      <c r="AR1344">
        <v>1</v>
      </c>
      <c r="AS1344">
        <v>1</v>
      </c>
      <c r="AT1344">
        <v>0</v>
      </c>
      <c r="AU1344">
        <v>0</v>
      </c>
      <c r="AV1344">
        <v>1</v>
      </c>
      <c r="AW1344">
        <v>0</v>
      </c>
      <c r="AX1344">
        <v>1</v>
      </c>
    </row>
    <row r="1345" spans="1:52">
      <c r="A1345" s="13" t="s">
        <v>78</v>
      </c>
      <c r="B1345" t="s">
        <v>205</v>
      </c>
      <c r="C1345"/>
      <c r="D1345" s="14">
        <v>-32.049999999999997</v>
      </c>
      <c r="E1345" s="14">
        <v>40.5</v>
      </c>
      <c r="F1345" s="14">
        <v>2475</v>
      </c>
      <c r="G1345" s="56">
        <v>352</v>
      </c>
      <c r="H1345">
        <v>81.3</v>
      </c>
      <c r="I1345"/>
      <c r="J1345">
        <f>(F1345*100*Info!$B$11)/AI1345</f>
        <v>1.5329304718092502</v>
      </c>
      <c r="K1345">
        <f>2*((F1345*100*Info!$B$11)/AI1345^2)*(AJ1345/2)</f>
        <v>3.1316939641278824E-2</v>
      </c>
      <c r="L1345" s="26">
        <f t="shared" si="348"/>
        <v>0.12231530601869181</v>
      </c>
      <c r="M1345" s="20">
        <f t="shared" si="349"/>
        <v>2.0062591994825687</v>
      </c>
      <c r="N1345" s="20">
        <f t="shared" si="350"/>
        <v>8.8630265009953413E-2</v>
      </c>
      <c r="O1345">
        <v>0.14241300000000001</v>
      </c>
      <c r="P1345">
        <v>2.333E-3</v>
      </c>
      <c r="Q1345"/>
      <c r="R1345"/>
      <c r="S1345">
        <v>2.0808949999999999</v>
      </c>
      <c r="T1345">
        <v>8.2252000000000006E-2</v>
      </c>
      <c r="U1345">
        <v>0.317417</v>
      </c>
      <c r="V1345">
        <v>1.2433E-2</v>
      </c>
      <c r="W1345" s="37">
        <f>U1345*Info!$B$2</f>
        <v>0.15236015999999999</v>
      </c>
      <c r="X1345" s="37">
        <f>W1345*SQRT((0.5*V1345/U1345)^2+Info!$B$3^2)</f>
        <v>8.1815539144140578E-3</v>
      </c>
      <c r="Y1345" s="28">
        <f>W1345*Info!$D$2</f>
        <v>0.12341172960000001</v>
      </c>
      <c r="Z1345" s="28">
        <f>Y1345*SQRT(Info!$D$3^2+(X1345/W1345)^2)</f>
        <v>9.0550562743548224E-3</v>
      </c>
      <c r="AA1345" s="37">
        <f t="shared" si="351"/>
        <v>0</v>
      </c>
      <c r="AB1345" s="37">
        <f t="shared" si="352"/>
        <v>8.2642934788440328E-3</v>
      </c>
      <c r="AC1345" s="37">
        <f>(1-EXP(-Info!$B$6*H1345*1000))+(Info!$B$6/(Info!$B$6-Info!$B$7))*(EXP(-Info!$B$7*H1345*1000)-EXP(-Info!$B$6*H1345*1000))*(Info!$B$9-1)</f>
        <v>0.59350230689217531</v>
      </c>
      <c r="AD1345" s="37">
        <f>SQRT((Info!$B$6*EXP(-Info!$B$6*H1345*1000)+(Info!$B$6/(Info!$B$6+Info!$B$7))*(Info!$B$9-1)*(-Info!$B$7*EXP(-Info!$B$7*H1345*1000)+Info!$B$6*EXP(-Info!$B$6*H1345*1000)))^2*(0.01*H1345*1000)^2)</f>
        <v>3.7298063438785428E-3</v>
      </c>
      <c r="AE1345" s="37">
        <f t="shared" si="353"/>
        <v>0</v>
      </c>
      <c r="AF1345" s="37">
        <f t="shared" si="354"/>
        <v>1.9574832704</v>
      </c>
      <c r="AG1345" s="37">
        <f t="shared" si="355"/>
        <v>4.2111066480578864E-2</v>
      </c>
      <c r="AH1345" s="37">
        <f t="shared" si="356"/>
        <v>0.94069295682867227</v>
      </c>
      <c r="AI1345">
        <f>AF1345*EXP(Info!$B$6*H1345*1000)</f>
        <v>4.1256586167269527</v>
      </c>
      <c r="AJ1345">
        <f>2*SQRT((EXP(Info!$B$6*H1345)*AG1345)^2+(Info!$B$6*H1345*0.01*AI1345)^2)</f>
        <v>8.4284971990978341E-2</v>
      </c>
      <c r="AK1345">
        <f t="shared" si="357"/>
        <v>0</v>
      </c>
      <c r="AL1345">
        <f t="shared" si="358"/>
        <v>2.1978062077637819E-2</v>
      </c>
      <c r="AM1345"/>
      <c r="AN1345"/>
      <c r="AO1345">
        <f t="shared" si="359"/>
        <v>1.3087737729383615</v>
      </c>
      <c r="AP1345">
        <f t="shared" si="360"/>
        <v>0.44866216995309011</v>
      </c>
      <c r="AQ1345">
        <f t="shared" si="334"/>
        <v>4</v>
      </c>
      <c r="AR1345">
        <v>1</v>
      </c>
      <c r="AS1345">
        <v>1</v>
      </c>
      <c r="AT1345">
        <v>0</v>
      </c>
      <c r="AU1345">
        <v>0</v>
      </c>
      <c r="AV1345">
        <v>1</v>
      </c>
      <c r="AW1345">
        <v>0</v>
      </c>
      <c r="AX1345">
        <v>1</v>
      </c>
    </row>
    <row r="1346" spans="1:52">
      <c r="A1346" s="13" t="s">
        <v>78</v>
      </c>
      <c r="B1346" t="s">
        <v>205</v>
      </c>
      <c r="C1346"/>
      <c r="D1346" s="14">
        <v>-32.049999999999997</v>
      </c>
      <c r="E1346" s="14">
        <v>40.5</v>
      </c>
      <c r="F1346" s="14">
        <v>2475</v>
      </c>
      <c r="G1346" s="56">
        <v>424</v>
      </c>
      <c r="H1346">
        <v>110.1</v>
      </c>
      <c r="I1346"/>
      <c r="J1346">
        <f>(F1346*100*Info!$B$11)/AI1346</f>
        <v>1.4767638652979926</v>
      </c>
      <c r="K1346">
        <f>2*((F1346*100*Info!$B$11)/AI1346^2)*(AJ1346/2)</f>
        <v>2.5461490677150578E-2</v>
      </c>
      <c r="L1346" s="26">
        <f t="shared" si="348"/>
        <v>0.14003620306542083</v>
      </c>
      <c r="M1346" s="20">
        <f t="shared" si="349"/>
        <v>2.2127643283698362</v>
      </c>
      <c r="N1346" s="20">
        <f t="shared" si="350"/>
        <v>9.4690395716749282E-2</v>
      </c>
      <c r="O1346">
        <v>0.24933900000000001</v>
      </c>
      <c r="P1346">
        <v>4.084E-3</v>
      </c>
      <c r="Q1346"/>
      <c r="R1346"/>
      <c r="S1346">
        <v>1.7550570000000001</v>
      </c>
      <c r="T1346">
        <v>6.9450999999999999E-2</v>
      </c>
      <c r="U1346">
        <v>0.363404</v>
      </c>
      <c r="V1346">
        <v>1.4233000000000001E-2</v>
      </c>
      <c r="W1346" s="37">
        <f>U1346*Info!$B$2</f>
        <v>0.17443391999999999</v>
      </c>
      <c r="X1346" s="37">
        <f>W1346*SQRT((0.5*V1346/U1346)^2+Info!$B$3^2)</f>
        <v>9.366775889430471E-3</v>
      </c>
      <c r="Y1346" s="28">
        <f>W1346*Info!$D$2</f>
        <v>0.14129147520000002</v>
      </c>
      <c r="Z1346" s="28">
        <f>Y1346*SQRT(Info!$D$3^2+(X1346/W1346)^2)</f>
        <v>1.0366875800777404E-2</v>
      </c>
      <c r="AA1346" s="37">
        <f t="shared" si="351"/>
        <v>7.4905080000000013E-2</v>
      </c>
      <c r="AB1346" s="37">
        <f t="shared" si="352"/>
        <v>9.5867749823815105E-3</v>
      </c>
      <c r="AC1346" s="37">
        <f>(1-EXP(-Info!$B$6*H1346*1000))+(Info!$B$6/(Info!$B$6-Info!$B$7))*(EXP(-Info!$B$7*H1346*1000)-EXP(-Info!$B$6*H1346*1000))*(Info!$B$9-1)</f>
        <v>0.71382587194972191</v>
      </c>
      <c r="AD1346" s="37">
        <f>SQRT((Info!$B$6*EXP(-Info!$B$6*H1346*1000)+(Info!$B$6/(Info!$B$6+Info!$B$7))*(Info!$B$9-1)*(-Info!$B$7*EXP(-Info!$B$7*H1346*1000)+Info!$B$6*EXP(-Info!$B$6*H1346*1000)))^2*(0.01*H1346*1000)^2)</f>
        <v>3.8359351573619281E-3</v>
      </c>
      <c r="AE1346" s="37">
        <f t="shared" si="353"/>
        <v>6.8493174785512851E-3</v>
      </c>
      <c r="AF1346" s="37">
        <f t="shared" si="354"/>
        <v>1.5602963407555364</v>
      </c>
      <c r="AG1346" s="37">
        <f t="shared" si="355"/>
        <v>3.6881507751727459E-2</v>
      </c>
      <c r="AH1346" s="37">
        <f t="shared" si="356"/>
        <v>0.88902886957833072</v>
      </c>
      <c r="AI1346">
        <f>AF1346*EXP(Info!$B$6*H1346*1000)</f>
        <v>4.2825721555605449</v>
      </c>
      <c r="AJ1346">
        <f>2*SQRT((EXP(Info!$B$6*H1346)*AG1346)^2+(Info!$B$6*H1346*0.01*AI1346)^2)</f>
        <v>7.3837580655473592E-2</v>
      </c>
      <c r="AK1346">
        <f t="shared" si="357"/>
        <v>9.9601284876000021E-2</v>
      </c>
      <c r="AL1346">
        <f t="shared" si="358"/>
        <v>2.549506938814539E-2</v>
      </c>
      <c r="AM1346"/>
      <c r="AN1346"/>
      <c r="AO1346">
        <f t="shared" si="359"/>
        <v>1.4983873711266009</v>
      </c>
      <c r="AP1346">
        <f t="shared" si="360"/>
        <v>0.68612068111523261</v>
      </c>
      <c r="AQ1346">
        <f t="shared" ref="AQ1346:AQ1409" si="361">AR1346+AS1346+AT1346+AU1346+AV1346+AW1346+AX1346</f>
        <v>4</v>
      </c>
      <c r="AR1346">
        <v>1</v>
      </c>
      <c r="AS1346">
        <v>1</v>
      </c>
      <c r="AT1346">
        <v>0</v>
      </c>
      <c r="AU1346">
        <v>0</v>
      </c>
      <c r="AV1346">
        <v>1</v>
      </c>
      <c r="AW1346">
        <v>0</v>
      </c>
      <c r="AX1346">
        <v>1</v>
      </c>
      <c r="AZ1346"/>
    </row>
    <row r="1347" spans="1:52">
      <c r="A1347" s="13" t="s">
        <v>78</v>
      </c>
      <c r="B1347" t="s">
        <v>205</v>
      </c>
      <c r="C1347"/>
      <c r="D1347" s="14">
        <v>-32.049999999999997</v>
      </c>
      <c r="E1347" s="14">
        <v>40.5</v>
      </c>
      <c r="F1347" s="14">
        <v>2475</v>
      </c>
      <c r="G1347" s="56">
        <v>424</v>
      </c>
      <c r="H1347">
        <v>110.1</v>
      </c>
      <c r="I1347"/>
      <c r="J1347">
        <f>(F1347*100*Info!$B$11)/AI1347</f>
        <v>1.5399228927306889</v>
      </c>
      <c r="K1347">
        <f>2*((F1347*100*Info!$B$11)/AI1347^2)*(AJ1347/2)</f>
        <v>1.7877542109592821E-2</v>
      </c>
      <c r="L1347" s="26">
        <f t="shared" si="348"/>
        <v>0.12881262145794414</v>
      </c>
      <c r="M1347" s="20">
        <f t="shared" si="349"/>
        <v>2.122468099816424</v>
      </c>
      <c r="N1347" s="20">
        <f t="shared" si="350"/>
        <v>5.7331937104624767E-2</v>
      </c>
      <c r="O1347">
        <v>0.24301700000000001</v>
      </c>
      <c r="P1347">
        <v>3.5500000000000001E-4</v>
      </c>
      <c r="Q1347"/>
      <c r="R1347"/>
      <c r="S1347">
        <v>1.6852050000000001</v>
      </c>
      <c r="T1347">
        <v>4.2206E-2</v>
      </c>
      <c r="U1347">
        <v>0.33427800000000002</v>
      </c>
      <c r="V1347">
        <v>8.1530000000000005E-3</v>
      </c>
      <c r="W1347" s="37">
        <f>U1347*Info!$B$2</f>
        <v>0.16045344</v>
      </c>
      <c r="X1347" s="37">
        <f>W1347*SQRT((0.5*V1347/U1347)^2+Info!$B$3^2)</f>
        <v>8.2578459163382325E-3</v>
      </c>
      <c r="Y1347" s="28">
        <f>W1347*Info!$D$2</f>
        <v>0.12996728640000002</v>
      </c>
      <c r="Z1347" s="28">
        <f>Y1347*SQRT(Info!$D$3^2+(X1347/W1347)^2)</f>
        <v>9.3257451508243789E-3</v>
      </c>
      <c r="AA1347" s="37">
        <f t="shared" si="351"/>
        <v>8.2563560000000008E-2</v>
      </c>
      <c r="AB1347" s="37">
        <f t="shared" si="352"/>
        <v>8.2597533515223094E-3</v>
      </c>
      <c r="AC1347" s="37">
        <f>(1-EXP(-Info!$B$6*H1347*1000))+(Info!$B$6/(Info!$B$6-Info!$B$7))*(EXP(-Info!$B$7*H1347*1000)-EXP(-Info!$B$6*H1347*1000))*(Info!$B$9-1)</f>
        <v>0.71382587194972191</v>
      </c>
      <c r="AD1347" s="37">
        <f>SQRT((Info!$B$6*EXP(-Info!$B$6*H1347*1000)+(Info!$B$6/(Info!$B$6+Info!$B$7))*(Info!$B$9-1)*(-Info!$B$7*EXP(-Info!$B$7*H1347*1000)+Info!$B$6*EXP(-Info!$B$6*H1347*1000)))^2*(0.01*H1347*1000)^2)</f>
        <v>3.8359351573619281E-3</v>
      </c>
      <c r="AE1347" s="37">
        <f t="shared" si="353"/>
        <v>5.9045256013515934E-3</v>
      </c>
      <c r="AF1347" s="37">
        <f t="shared" si="354"/>
        <v>1.4963017083917267</v>
      </c>
      <c r="AG1347" s="37">
        <f t="shared" si="355"/>
        <v>2.3815321836900313E-2</v>
      </c>
      <c r="AH1347" s="37">
        <f t="shared" si="356"/>
        <v>0.88790485928520668</v>
      </c>
      <c r="AI1347">
        <f>AF1347*EXP(Info!$B$6*H1347*1000)</f>
        <v>4.10692498937295</v>
      </c>
      <c r="AJ1347">
        <f>2*SQRT((EXP(Info!$B$6*H1347)*AG1347)^2+(Info!$B$6*H1347*0.01*AI1347)^2)</f>
        <v>4.7678831703227627E-2</v>
      </c>
      <c r="AK1347">
        <f t="shared" si="357"/>
        <v>0.10978476573200001</v>
      </c>
      <c r="AL1347">
        <f t="shared" si="358"/>
        <v>2.1965988063038431E-2</v>
      </c>
      <c r="AM1347"/>
      <c r="AN1347"/>
      <c r="AO1347">
        <f t="shared" si="359"/>
        <v>1.3782950480607201</v>
      </c>
      <c r="AP1347">
        <f t="shared" si="360"/>
        <v>0.72699070833258539</v>
      </c>
      <c r="AQ1347">
        <f t="shared" si="361"/>
        <v>4</v>
      </c>
      <c r="AR1347">
        <v>1</v>
      </c>
      <c r="AS1347">
        <v>1</v>
      </c>
      <c r="AT1347">
        <v>0</v>
      </c>
      <c r="AU1347">
        <v>0</v>
      </c>
      <c r="AV1347">
        <v>1</v>
      </c>
      <c r="AW1347">
        <v>0</v>
      </c>
      <c r="AX1347">
        <v>1</v>
      </c>
      <c r="AZ1347" s="15"/>
    </row>
    <row r="1348" spans="1:52">
      <c r="A1348" s="13" t="s">
        <v>78</v>
      </c>
      <c r="B1348" t="s">
        <v>205</v>
      </c>
      <c r="C1348"/>
      <c r="D1348" s="14">
        <v>-32.049999999999997</v>
      </c>
      <c r="E1348" s="14">
        <v>40.5</v>
      </c>
      <c r="F1348" s="14">
        <v>2475</v>
      </c>
      <c r="G1348" s="56">
        <v>437</v>
      </c>
      <c r="H1348">
        <v>118.3</v>
      </c>
      <c r="I1348"/>
      <c r="J1348">
        <f>(F1348*100*Info!$B$11)/AI1348</f>
        <v>1.2753706379797152</v>
      </c>
      <c r="K1348">
        <f>2*((F1348*100*Info!$B$11)/AI1348^2)*(AJ1348/2)</f>
        <v>2.3211607176659644E-2</v>
      </c>
      <c r="L1348" s="26">
        <f t="shared" si="348"/>
        <v>0.14148857136448625</v>
      </c>
      <c r="M1348" s="20">
        <f t="shared" si="349"/>
        <v>1.9308189539492069</v>
      </c>
      <c r="N1348" s="20">
        <f t="shared" si="350"/>
        <v>8.3423218889093181E-2</v>
      </c>
      <c r="O1348">
        <v>0.63540200000000002</v>
      </c>
      <c r="P1348">
        <v>1.0406E-2</v>
      </c>
      <c r="Q1348"/>
      <c r="R1348"/>
      <c r="S1348">
        <v>2.1593770000000001</v>
      </c>
      <c r="T1348">
        <v>8.6135000000000003E-2</v>
      </c>
      <c r="U1348">
        <v>0.36717300000000003</v>
      </c>
      <c r="V1348">
        <v>1.4388E-2</v>
      </c>
      <c r="W1348" s="37">
        <f>U1348*Info!$B$2</f>
        <v>0.17624304000000002</v>
      </c>
      <c r="X1348" s="37">
        <f>W1348*SQRT((0.5*V1348/U1348)^2+Info!$B$3^2)</f>
        <v>9.4645686962219287E-3</v>
      </c>
      <c r="Y1348" s="28">
        <f>W1348*Info!$D$2</f>
        <v>0.14275686240000002</v>
      </c>
      <c r="Z1348" s="28">
        <f>Y1348*SQRT(Info!$D$3^2+(X1348/W1348)^2)</f>
        <v>1.0474777800459663E-2</v>
      </c>
      <c r="AA1348" s="37">
        <f t="shared" si="351"/>
        <v>0.45915896</v>
      </c>
      <c r="AB1348" s="37">
        <f t="shared" si="352"/>
        <v>1.0800429139876992E-2</v>
      </c>
      <c r="AC1348" s="37">
        <f>(1-EXP(-Info!$B$6*H1348*1000))+(Info!$B$6/(Info!$B$6-Info!$B$7))*(EXP(-Info!$B$7*H1348*1000)-EXP(-Info!$B$6*H1348*1000))*(Info!$B$9-1)</f>
        <v>0.74226010703299061</v>
      </c>
      <c r="AD1348" s="37">
        <f>SQRT((Info!$B$6*EXP(-Info!$B$6*H1348*1000)+(Info!$B$6/(Info!$B$6+Info!$B$7))*(Info!$B$9-1)*(-Info!$B$7*EXP(-Info!$B$7*H1348*1000)+Info!$B$6*EXP(-Info!$B$6*H1348*1000)))^2*(0.01*H1348*1000)^2)</f>
        <v>3.8094390257994628E-3</v>
      </c>
      <c r="AE1348" s="37">
        <f t="shared" si="353"/>
        <v>8.2053279521814605E-3</v>
      </c>
      <c r="AF1348" s="37">
        <f t="shared" si="354"/>
        <v>1.6758047588052434</v>
      </c>
      <c r="AG1348" s="37">
        <f t="shared" si="355"/>
        <v>4.5076134850071753E-2</v>
      </c>
      <c r="AH1348" s="37">
        <f t="shared" si="356"/>
        <v>0.77605937212688814</v>
      </c>
      <c r="AI1348">
        <f>AF1348*EXP(Info!$B$6*H1348*1000)</f>
        <v>4.9588312773778442</v>
      </c>
      <c r="AJ1348">
        <f>2*SQRT((EXP(Info!$B$6*H1348)*AG1348)^2+(Info!$B$6*H1348*0.01*AI1348)^2)</f>
        <v>9.0250190994014864E-2</v>
      </c>
      <c r="AK1348">
        <f t="shared" si="357"/>
        <v>0.61054366911199998</v>
      </c>
      <c r="AL1348">
        <f t="shared" si="358"/>
        <v>2.8722661254588874E-2</v>
      </c>
      <c r="AM1348"/>
      <c r="AN1348"/>
      <c r="AO1348">
        <f t="shared" si="359"/>
        <v>1.5139277119092456</v>
      </c>
      <c r="AP1348">
        <f t="shared" si="360"/>
        <v>1.7305248479599533</v>
      </c>
      <c r="AQ1348">
        <f t="shared" si="361"/>
        <v>4</v>
      </c>
      <c r="AR1348">
        <v>1</v>
      </c>
      <c r="AS1348">
        <v>1</v>
      </c>
      <c r="AT1348">
        <v>0</v>
      </c>
      <c r="AU1348">
        <v>0</v>
      </c>
      <c r="AV1348">
        <v>1</v>
      </c>
      <c r="AW1348">
        <v>0</v>
      </c>
      <c r="AX1348">
        <v>1</v>
      </c>
    </row>
    <row r="1349" spans="1:52">
      <c r="A1349" s="13" t="s">
        <v>78</v>
      </c>
      <c r="B1349" t="s">
        <v>205</v>
      </c>
      <c r="C1349"/>
      <c r="D1349" s="14">
        <v>-32.049999999999997</v>
      </c>
      <c r="E1349" s="14">
        <v>40.5</v>
      </c>
      <c r="F1349" s="14">
        <v>2475</v>
      </c>
      <c r="G1349" s="56">
        <v>451</v>
      </c>
      <c r="H1349">
        <v>127.1</v>
      </c>
      <c r="I1349"/>
      <c r="J1349">
        <f>(F1349*100*Info!$B$11)/AI1349</f>
        <v>1.1418311845625999</v>
      </c>
      <c r="K1349">
        <f>2*((F1349*100*Info!$B$11)/AI1349^2)*(AJ1349/2)</f>
        <v>1.9591866420532057E-2</v>
      </c>
      <c r="L1349" s="26">
        <f t="shared" si="348"/>
        <v>0.13184953166355162</v>
      </c>
      <c r="M1349" s="20">
        <f t="shared" si="349"/>
        <v>1.6108840040805639</v>
      </c>
      <c r="N1349" s="20">
        <f t="shared" si="350"/>
        <v>7.195064935919139E-2</v>
      </c>
      <c r="O1349">
        <v>0.48775000000000002</v>
      </c>
      <c r="P1349">
        <v>7.9880000000000003E-3</v>
      </c>
      <c r="Q1349"/>
      <c r="R1349"/>
      <c r="S1349">
        <v>2.1089039999999999</v>
      </c>
      <c r="T1349">
        <v>9.1628000000000001E-2</v>
      </c>
      <c r="U1349">
        <v>0.34215899999999999</v>
      </c>
      <c r="V1349">
        <v>1.4109999999999999E-2</v>
      </c>
      <c r="W1349" s="37">
        <f>U1349*Info!$B$2</f>
        <v>0.16423631999999999</v>
      </c>
      <c r="X1349" s="37">
        <f>W1349*SQRT((0.5*V1349/U1349)^2+Info!$B$3^2)</f>
        <v>8.8826587786459514E-3</v>
      </c>
      <c r="Y1349" s="28">
        <f>W1349*Info!$D$2</f>
        <v>0.1330314192</v>
      </c>
      <c r="Z1349" s="28">
        <f>Y1349*SQRT(Info!$D$3^2+(X1349/W1349)^2)</f>
        <v>9.7985077280209679E-3</v>
      </c>
      <c r="AA1349" s="37">
        <f t="shared" si="351"/>
        <v>0.32351368000000003</v>
      </c>
      <c r="AB1349" s="37">
        <f t="shared" si="352"/>
        <v>9.7392845208390949E-3</v>
      </c>
      <c r="AC1349" s="37">
        <f>(1-EXP(-Info!$B$6*H1349*1000))+(Info!$B$6/(Info!$B$6-Info!$B$7))*(EXP(-Info!$B$7*H1349*1000)-EXP(-Info!$B$6*H1349*1000))*(Info!$B$9-1)</f>
        <v>0.77029206163166875</v>
      </c>
      <c r="AD1349" s="37">
        <f>SQRT((Info!$B$6*EXP(-Info!$B$6*H1349*1000)+(Info!$B$6/(Info!$B$6+Info!$B$7))*(Info!$B$9-1)*(-Info!$B$7*EXP(-Info!$B$7*H1349*1000)+Info!$B$6*EXP(-Info!$B$6*H1349*1000)))^2*(0.01*H1349*1000)^2)</f>
        <v>3.7602113499006582E-3</v>
      </c>
      <c r="AE1349" s="37">
        <f t="shared" si="353"/>
        <v>7.6000809732584352E-3</v>
      </c>
      <c r="AF1349" s="37">
        <f t="shared" si="354"/>
        <v>1.7266725612667519</v>
      </c>
      <c r="AG1349" s="37">
        <f t="shared" si="355"/>
        <v>4.7462559776061085E-2</v>
      </c>
      <c r="AH1349" s="37">
        <f t="shared" si="356"/>
        <v>0.81875351427412157</v>
      </c>
      <c r="AI1349">
        <f>AF1349*EXP(Info!$B$6*H1349*1000)</f>
        <v>5.5387765681717722</v>
      </c>
      <c r="AJ1349">
        <f>2*SQRT((EXP(Info!$B$6*H1349)*AG1349)^2+(Info!$B$6*H1349*0.01*AI1349)^2)</f>
        <v>9.5035914348724895E-2</v>
      </c>
      <c r="AK1349">
        <f t="shared" si="357"/>
        <v>0.43017614029600004</v>
      </c>
      <c r="AL1349">
        <f t="shared" si="358"/>
        <v>2.5900653254719488E-2</v>
      </c>
      <c r="AM1349"/>
      <c r="AN1349"/>
      <c r="AO1349">
        <f t="shared" si="359"/>
        <v>1.4107899872244296</v>
      </c>
      <c r="AP1349">
        <f t="shared" si="360"/>
        <v>1.4255068550001608</v>
      </c>
      <c r="AQ1349">
        <f t="shared" si="361"/>
        <v>4</v>
      </c>
      <c r="AR1349">
        <v>1</v>
      </c>
      <c r="AS1349">
        <v>1</v>
      </c>
      <c r="AT1349">
        <v>0</v>
      </c>
      <c r="AU1349">
        <v>0</v>
      </c>
      <c r="AV1349">
        <v>1</v>
      </c>
      <c r="AW1349">
        <v>0</v>
      </c>
      <c r="AX1349">
        <v>1</v>
      </c>
    </row>
    <row r="1350" spans="1:52">
      <c r="A1350" s="13" t="s">
        <v>80</v>
      </c>
      <c r="B1350" t="s">
        <v>205</v>
      </c>
      <c r="C1350"/>
      <c r="D1350" s="14">
        <v>-30.4</v>
      </c>
      <c r="E1350" s="14">
        <v>43.5</v>
      </c>
      <c r="F1350" s="14">
        <v>3080</v>
      </c>
      <c r="G1350" s="55">
        <v>363</v>
      </c>
      <c r="H1350">
        <v>65.400000000000006</v>
      </c>
      <c r="I1350"/>
      <c r="J1350">
        <f>(F1350*100*Info!$B$11)/AI1350</f>
        <v>1.5111824063788688</v>
      </c>
      <c r="K1350">
        <f>2*((F1350*100*Info!$B$11)/AI1350^2)*(AJ1350/2)</f>
        <v>3.1482769273856723E-2</v>
      </c>
      <c r="L1350">
        <f t="shared" si="348"/>
        <v>0.41878687312149604</v>
      </c>
      <c r="M1350">
        <f t="shared" si="349"/>
        <v>6.7716378951147806</v>
      </c>
      <c r="N1350">
        <f t="shared" si="350"/>
        <v>0.21789927014517033</v>
      </c>
      <c r="O1350">
        <v>0.843804</v>
      </c>
      <c r="P1350">
        <v>1.1590000000000001E-3</v>
      </c>
      <c r="Q1350"/>
      <c r="R1350"/>
      <c r="S1350">
        <v>3.4460829999999998</v>
      </c>
      <c r="T1350">
        <v>8.5565000000000002E-2</v>
      </c>
      <c r="U1350">
        <v>1.0867819999999999</v>
      </c>
      <c r="V1350">
        <v>2.6651999999999999E-2</v>
      </c>
      <c r="W1350" s="37">
        <f>U1350*Info!$B$2</f>
        <v>0.5216553599999999</v>
      </c>
      <c r="X1350" s="37">
        <f>W1350*SQRT((0.5*V1350/U1350)^2+Info!$B$3^2)</f>
        <v>2.68556463882779E-2</v>
      </c>
      <c r="Y1350" s="28">
        <f>W1350*Info!$D$2</f>
        <v>0.42254084159999994</v>
      </c>
      <c r="Z1350" s="28">
        <f>Y1350*SQRT(Info!$D$3^2+(X1350/W1350)^2)</f>
        <v>3.03240517904175E-2</v>
      </c>
      <c r="AA1350" s="37">
        <f t="shared" si="351"/>
        <v>0.3221486400000001</v>
      </c>
      <c r="AB1350" s="37">
        <f t="shared" si="352"/>
        <v>2.6861897981755197E-2</v>
      </c>
      <c r="AC1350" s="37">
        <f>(1-EXP(-Info!$B$6*H1350*1000))+(Info!$B$6/(Info!$B$6-Info!$B$7))*(EXP(-Info!$B$7*H1350*1000)-EXP(-Info!$B$6*H1350*1000))*(Info!$B$9-1)</f>
        <v>0.51096391749746539</v>
      </c>
      <c r="AD1350" s="37">
        <f>SQRT((Info!$B$6*EXP(-Info!$B$6*H1350*1000)+(Info!$B$6/(Info!$B$6+Info!$B$7))*(Info!$B$9-1)*(-Info!$B$7*EXP(-Info!$B$7*H1350*1000)+Info!$B$6*EXP(-Info!$B$6*H1350*1000)))^2*(0.01*H1350*1000)^2)</f>
        <v>3.4896492848711194E-3</v>
      </c>
      <c r="AE1350" s="37">
        <f t="shared" si="353"/>
        <v>1.377142196702795E-2</v>
      </c>
      <c r="AF1350" s="37">
        <f t="shared" si="354"/>
        <v>2.8589358272891192</v>
      </c>
      <c r="AG1350" s="37">
        <f t="shared" si="355"/>
        <v>5.4217547770365485E-2</v>
      </c>
      <c r="AH1350" s="37">
        <f t="shared" si="356"/>
        <v>0.82961896950512204</v>
      </c>
      <c r="AI1350">
        <f>AF1350*EXP(Info!$B$6*H1350*1000)</f>
        <v>5.208040712687743</v>
      </c>
      <c r="AJ1350">
        <f>2*SQRT((EXP(Info!$B$6*H1350)*AG1350)^2+(Info!$B$6*H1350*0.01*AI1350)^2)</f>
        <v>0.10850016744126467</v>
      </c>
      <c r="AK1350">
        <f t="shared" si="357"/>
        <v>0.42836104660800012</v>
      </c>
      <c r="AL1350">
        <f t="shared" si="358"/>
        <v>7.143653149267977E-2</v>
      </c>
      <c r="AM1350"/>
      <c r="AN1350"/>
      <c r="AO1350">
        <f t="shared" si="359"/>
        <v>4.4810195373955972</v>
      </c>
      <c r="AP1350">
        <f t="shared" si="360"/>
        <v>0.77642434269246274</v>
      </c>
      <c r="AQ1350">
        <f t="shared" si="361"/>
        <v>4</v>
      </c>
      <c r="AR1350">
        <v>1</v>
      </c>
      <c r="AS1350">
        <v>1</v>
      </c>
      <c r="AT1350">
        <v>0</v>
      </c>
      <c r="AU1350">
        <v>0</v>
      </c>
      <c r="AV1350">
        <v>1</v>
      </c>
      <c r="AW1350">
        <v>0</v>
      </c>
      <c r="AX1350">
        <v>1</v>
      </c>
    </row>
    <row r="1351" spans="1:52">
      <c r="A1351" s="13" t="s">
        <v>80</v>
      </c>
      <c r="B1351" t="s">
        <v>205</v>
      </c>
      <c r="C1351"/>
      <c r="D1351" s="14">
        <v>-30.4</v>
      </c>
      <c r="E1351" s="14">
        <v>43.5</v>
      </c>
      <c r="F1351" s="14">
        <v>3080</v>
      </c>
      <c r="G1351" s="55">
        <v>411</v>
      </c>
      <c r="H1351">
        <v>74.2</v>
      </c>
      <c r="I1351"/>
      <c r="J1351">
        <f>(F1351*100*Info!$B$11)/AI1351</f>
        <v>2.0911005277535017</v>
      </c>
      <c r="K1351">
        <f>2*((F1351*100*Info!$B$11)/AI1351^2)*(AJ1351/2)</f>
        <v>3.6372520603078565E-2</v>
      </c>
      <c r="L1351">
        <f t="shared" si="348"/>
        <v>0.21857275872897233</v>
      </c>
      <c r="M1351">
        <f t="shared" si="349"/>
        <v>4.8905164390984135</v>
      </c>
      <c r="N1351">
        <f t="shared" si="350"/>
        <v>0.1469738040895853</v>
      </c>
      <c r="O1351">
        <v>0.43836399999999998</v>
      </c>
      <c r="P1351">
        <v>6.1700000000000004E-4</v>
      </c>
      <c r="Q1351"/>
      <c r="R1351"/>
      <c r="S1351">
        <v>2.219147</v>
      </c>
      <c r="T1351">
        <v>5.5059999999999998E-2</v>
      </c>
      <c r="U1351">
        <v>0.56721200000000005</v>
      </c>
      <c r="V1351">
        <v>1.3901E-2</v>
      </c>
      <c r="W1351" s="37">
        <f>U1351*Info!$B$2</f>
        <v>0.27226176000000002</v>
      </c>
      <c r="X1351" s="37">
        <f>W1351*SQRT((0.5*V1351/U1351)^2+Info!$B$3^2)</f>
        <v>1.4015943144624414E-2</v>
      </c>
      <c r="Y1351" s="28">
        <f>W1351*Info!$D$2</f>
        <v>0.22053202560000004</v>
      </c>
      <c r="Z1351" s="28">
        <f>Y1351*SQRT(Info!$D$3^2+(X1351/W1351)^2)</f>
        <v>1.5826389066347219E-2</v>
      </c>
      <c r="AA1351" s="37">
        <f t="shared" si="351"/>
        <v>0.16610223999999996</v>
      </c>
      <c r="AB1351" s="37">
        <f t="shared" si="352"/>
        <v>1.4019337876067618E-2</v>
      </c>
      <c r="AC1351" s="37">
        <f>(1-EXP(-Info!$B$6*H1351*1000))+(Info!$B$6/(Info!$B$6-Info!$B$7))*(EXP(-Info!$B$7*H1351*1000)-EXP(-Info!$B$6*H1351*1000))*(Info!$B$9-1)</f>
        <v>0.55822433030250218</v>
      </c>
      <c r="AD1351" s="37">
        <f>SQRT((Info!$B$6*EXP(-Info!$B$6*H1351*1000)+(Info!$B$6/(Info!$B$6+Info!$B$7))*(Info!$B$9-1)*(-Info!$B$7*EXP(-Info!$B$7*H1351*1000)+Info!$B$6*EXP(-Info!$B$6*H1351*1000)))^2*(0.01*H1351*1000)^2)</f>
        <v>3.6418867952072087E-3</v>
      </c>
      <c r="AE1351" s="37">
        <f t="shared" si="353"/>
        <v>7.8492803066325008E-3</v>
      </c>
      <c r="AF1351" s="37">
        <f t="shared" si="354"/>
        <v>1.9058926627142545</v>
      </c>
      <c r="AG1351" s="37">
        <f t="shared" si="355"/>
        <v>3.2710651051476851E-2</v>
      </c>
      <c r="AH1351" s="37">
        <f t="shared" si="356"/>
        <v>0.85884020423804941</v>
      </c>
      <c r="AI1351">
        <f>AF1351*EXP(Info!$B$6*H1351*1000)</f>
        <v>3.7637116878229446</v>
      </c>
      <c r="AJ1351">
        <f>2*SQRT((EXP(Info!$B$6*H1351)*AG1351)^2+(Info!$B$6*H1351*0.01*AI1351)^2)</f>
        <v>6.5465853550549555E-2</v>
      </c>
      <c r="AK1351">
        <f t="shared" si="357"/>
        <v>0.22086614852799993</v>
      </c>
      <c r="AL1351">
        <f t="shared" si="358"/>
        <v>3.7283027147614223E-2</v>
      </c>
      <c r="AM1351"/>
      <c r="AN1351"/>
      <c r="AO1351">
        <f t="shared" si="359"/>
        <v>2.3387285157881079</v>
      </c>
      <c r="AP1351">
        <f t="shared" si="360"/>
        <v>0.77283978477183124</v>
      </c>
      <c r="AQ1351">
        <f t="shared" si="361"/>
        <v>4</v>
      </c>
      <c r="AR1351">
        <v>1</v>
      </c>
      <c r="AS1351">
        <v>1</v>
      </c>
      <c r="AT1351">
        <v>0</v>
      </c>
      <c r="AU1351">
        <v>0</v>
      </c>
      <c r="AV1351">
        <v>1</v>
      </c>
      <c r="AW1351">
        <v>0</v>
      </c>
      <c r="AX1351">
        <v>1</v>
      </c>
    </row>
    <row r="1352" spans="1:52">
      <c r="A1352" s="13" t="s">
        <v>80</v>
      </c>
      <c r="B1352" t="s">
        <v>205</v>
      </c>
      <c r="C1352"/>
      <c r="D1352" s="14">
        <v>-30.4</v>
      </c>
      <c r="E1352" s="14">
        <v>43.5</v>
      </c>
      <c r="F1352" s="14">
        <v>3080</v>
      </c>
      <c r="G1352" s="55">
        <v>456</v>
      </c>
      <c r="H1352">
        <v>82.7</v>
      </c>
      <c r="I1352"/>
      <c r="J1352">
        <f>(F1352*100*Info!$B$11)/AI1352</f>
        <v>1.7834275472187846</v>
      </c>
      <c r="K1352">
        <f>2*((F1352*100*Info!$B$11)/AI1352^2)*(AJ1352/2)</f>
        <v>2.4762992573860235E-2</v>
      </c>
      <c r="L1352">
        <f t="shared" si="348"/>
        <v>0.17858465495327133</v>
      </c>
      <c r="M1352">
        <f t="shared" si="349"/>
        <v>3.4078728867502148</v>
      </c>
      <c r="N1352">
        <f t="shared" si="350"/>
        <v>9.6530991002526975E-2</v>
      </c>
      <c r="O1352">
        <v>0.18525700000000001</v>
      </c>
      <c r="P1352">
        <v>2.7E-4</v>
      </c>
      <c r="Q1352"/>
      <c r="R1352"/>
      <c r="S1352">
        <v>2.2473010000000002</v>
      </c>
      <c r="T1352">
        <v>5.5495999999999997E-2</v>
      </c>
      <c r="U1352">
        <v>0.46344000000000002</v>
      </c>
      <c r="V1352">
        <v>1.1442000000000001E-2</v>
      </c>
      <c r="W1352" s="37">
        <f>U1352*Info!$B$2</f>
        <v>0.22245119999999999</v>
      </c>
      <c r="X1352" s="37">
        <f>W1352*SQRT((0.5*V1352/U1352)^2+Info!$B$3^2)</f>
        <v>1.1456539456572391E-2</v>
      </c>
      <c r="Y1352" s="28">
        <f>W1352*Info!$D$2</f>
        <v>0.18018547200000001</v>
      </c>
      <c r="Z1352" s="28">
        <f>Y1352*SQRT(Info!$D$3^2+(X1352/W1352)^2)</f>
        <v>1.2933740464970258E-2</v>
      </c>
      <c r="AA1352" s="37">
        <f t="shared" si="351"/>
        <v>0</v>
      </c>
      <c r="AB1352" s="37">
        <f t="shared" si="352"/>
        <v>1.145733482621504E-2</v>
      </c>
      <c r="AC1352" s="37">
        <f>(1-EXP(-Info!$B$6*H1352*1000))+(Info!$B$6/(Info!$B$6-Info!$B$7))*(EXP(-Info!$B$7*H1352*1000)-EXP(-Info!$B$6*H1352*1000))*(Info!$B$9-1)</f>
        <v>0.60017369495657658</v>
      </c>
      <c r="AD1352" s="37">
        <f>SQRT((Info!$B$6*EXP(-Info!$B$6*H1352*1000)+(Info!$B$6/(Info!$B$6+Info!$B$7))*(Info!$B$9-1)*(-Info!$B$7*EXP(-Info!$B$7*H1352*1000)+Info!$B$6*EXP(-Info!$B$6*H1352*1000)))^2*(0.01*H1352*1000)^2)</f>
        <v>3.7437991962945695E-3</v>
      </c>
      <c r="AE1352" s="37">
        <f t="shared" si="353"/>
        <v>0</v>
      </c>
      <c r="AF1352" s="37">
        <f t="shared" si="354"/>
        <v>2.0671155280000004</v>
      </c>
      <c r="AG1352" s="37">
        <f t="shared" si="355"/>
        <v>3.0614263773855628E-2</v>
      </c>
      <c r="AH1352" s="37">
        <f t="shared" si="356"/>
        <v>0.91982138930210067</v>
      </c>
      <c r="AI1352">
        <f>AF1352*EXP(Info!$B$6*H1352*1000)</f>
        <v>4.4130189134916851</v>
      </c>
      <c r="AJ1352">
        <f>2*SQRT((EXP(Info!$B$6*H1352)*AG1352)^2+(Info!$B$6*H1352*0.01*AI1352)^2)</f>
        <v>6.1275017733979927E-2</v>
      </c>
      <c r="AK1352">
        <f t="shared" si="357"/>
        <v>0</v>
      </c>
      <c r="AL1352">
        <f t="shared" si="358"/>
        <v>3.0469636236836278E-2</v>
      </c>
      <c r="AM1352"/>
      <c r="AN1352"/>
      <c r="AO1352">
        <f t="shared" si="359"/>
        <v>1.9108558058659562</v>
      </c>
      <c r="AP1352">
        <f t="shared" si="360"/>
        <v>0.39974322458139133</v>
      </c>
      <c r="AQ1352">
        <f t="shared" si="361"/>
        <v>4</v>
      </c>
      <c r="AR1352">
        <v>1</v>
      </c>
      <c r="AS1352">
        <v>1</v>
      </c>
      <c r="AT1352">
        <v>0</v>
      </c>
      <c r="AU1352">
        <v>0</v>
      </c>
      <c r="AV1352">
        <v>1</v>
      </c>
      <c r="AW1352">
        <v>0</v>
      </c>
      <c r="AX1352">
        <v>1</v>
      </c>
    </row>
    <row r="1353" spans="1:52">
      <c r="A1353" s="13" t="s">
        <v>80</v>
      </c>
      <c r="B1353" t="s">
        <v>205</v>
      </c>
      <c r="C1353"/>
      <c r="D1353" s="14">
        <v>-30.4</v>
      </c>
      <c r="E1353" s="14">
        <v>43.5</v>
      </c>
      <c r="F1353" s="14">
        <v>3080</v>
      </c>
      <c r="G1353" s="55">
        <v>525</v>
      </c>
      <c r="H1353">
        <v>96.8</v>
      </c>
      <c r="I1353"/>
      <c r="J1353">
        <f>(F1353*100*Info!$B$11)/AI1353</f>
        <v>1.7626880663607696</v>
      </c>
      <c r="K1353">
        <f>2*((F1353*100*Info!$B$11)/AI1353^2)*(AJ1353/2)</f>
        <v>2.3539402610133507E-2</v>
      </c>
      <c r="L1353">
        <f t="shared" si="348"/>
        <v>0.14264268201869185</v>
      </c>
      <c r="M1353">
        <f t="shared" si="349"/>
        <v>2.6903497208240497</v>
      </c>
      <c r="N1353">
        <f t="shared" si="350"/>
        <v>7.5183413136954633E-2</v>
      </c>
      <c r="O1353">
        <v>0.51738899999999999</v>
      </c>
      <c r="P1353">
        <v>7.2199999999999999E-4</v>
      </c>
      <c r="Q1353"/>
      <c r="R1353"/>
      <c r="S1353">
        <v>2.2067320000000001</v>
      </c>
      <c r="T1353">
        <v>5.4482000000000003E-2</v>
      </c>
      <c r="U1353">
        <v>0.370168</v>
      </c>
      <c r="V1353">
        <v>9.0869999999999996E-3</v>
      </c>
      <c r="W1353" s="37">
        <f>U1353*Info!$B$2</f>
        <v>0.17768064</v>
      </c>
      <c r="X1353" s="37">
        <f>W1353*SQRT((0.5*V1353/U1353)^2+Info!$B$3^2)</f>
        <v>9.147800946206909E-3</v>
      </c>
      <c r="Y1353" s="28">
        <f>W1353*Info!$D$2</f>
        <v>0.1439213184</v>
      </c>
      <c r="Z1353" s="28">
        <f>Y1353*SQRT(Info!$D$3^2+(X1353/W1353)^2)</f>
        <v>1.0328954299566573E-2</v>
      </c>
      <c r="AA1353" s="37">
        <f t="shared" si="351"/>
        <v>0.33970835999999999</v>
      </c>
      <c r="AB1353" s="37">
        <f t="shared" si="352"/>
        <v>9.154921253152537E-3</v>
      </c>
      <c r="AC1353" s="37">
        <f>(1-EXP(-Info!$B$6*H1353*1000))+(Info!$B$6/(Info!$B$6-Info!$B$7))*(EXP(-Info!$B$7*H1353*1000)-EXP(-Info!$B$6*H1353*1000))*(Info!$B$9-1)</f>
        <v>0.66248709554815433</v>
      </c>
      <c r="AD1353" s="37">
        <f>SQRT((Info!$B$6*EXP(-Info!$B$6*H1353*1000)+(Info!$B$6/(Info!$B$6+Info!$B$7))*(Info!$B$9-1)*(-Info!$B$7*EXP(-Info!$B$7*H1353*1000)+Info!$B$6*EXP(-Info!$B$6*H1353*1000)))^2*(0.01*H1353*1000)^2)</f>
        <v>3.830598334988456E-3</v>
      </c>
      <c r="AE1353" s="37">
        <f t="shared" si="353"/>
        <v>6.2030459860156336E-3</v>
      </c>
      <c r="AF1353" s="37">
        <f t="shared" si="354"/>
        <v>1.8377582768501735</v>
      </c>
      <c r="AG1353" s="37">
        <f t="shared" si="355"/>
        <v>2.9786526441113598E-2</v>
      </c>
      <c r="AH1353" s="37">
        <f t="shared" si="356"/>
        <v>0.83279631457294012</v>
      </c>
      <c r="AI1353">
        <f>AF1353*EXP(Info!$B$6*H1353*1000)</f>
        <v>4.4649417256040849</v>
      </c>
      <c r="AJ1353">
        <f>2*SQRT((EXP(Info!$B$6*H1353)*AG1353)^2+(Info!$B$6*H1353*0.01*AI1353)^2)</f>
        <v>5.9626012631248816E-2</v>
      </c>
      <c r="AK1353">
        <f t="shared" si="357"/>
        <v>0.45171020629199998</v>
      </c>
      <c r="AL1353">
        <f t="shared" si="358"/>
        <v>2.4346597580633858E-2</v>
      </c>
      <c r="AM1353"/>
      <c r="AN1353"/>
      <c r="AO1353">
        <f t="shared" si="359"/>
        <v>1.5262766958954541</v>
      </c>
      <c r="AP1353">
        <f t="shared" si="360"/>
        <v>1.3977140109355752</v>
      </c>
      <c r="AQ1353">
        <f t="shared" si="361"/>
        <v>4</v>
      </c>
      <c r="AR1353">
        <v>1</v>
      </c>
      <c r="AS1353">
        <v>1</v>
      </c>
      <c r="AT1353">
        <v>0</v>
      </c>
      <c r="AU1353">
        <v>0</v>
      </c>
      <c r="AV1353">
        <v>1</v>
      </c>
      <c r="AW1353">
        <v>0</v>
      </c>
      <c r="AX1353">
        <v>1</v>
      </c>
      <c r="AZ1353" s="15"/>
    </row>
    <row r="1354" spans="1:52">
      <c r="A1354" s="13" t="s">
        <v>80</v>
      </c>
      <c r="B1354" t="s">
        <v>205</v>
      </c>
      <c r="C1354"/>
      <c r="D1354" s="14">
        <v>-30.4</v>
      </c>
      <c r="E1354" s="14">
        <v>43.5</v>
      </c>
      <c r="F1354" s="14">
        <v>3080</v>
      </c>
      <c r="G1354" s="55">
        <v>563</v>
      </c>
      <c r="H1354">
        <v>105.6</v>
      </c>
      <c r="I1354"/>
      <c r="J1354">
        <f>(F1354*100*Info!$B$11)/AI1354</f>
        <v>1.783872566090736</v>
      </c>
      <c r="K1354">
        <f>2*((F1354*100*Info!$B$11)/AI1354^2)*(AJ1354/2)</f>
        <v>2.2197212452642823E-2</v>
      </c>
      <c r="L1354">
        <f t="shared" si="348"/>
        <v>0.19781109801869196</v>
      </c>
      <c r="M1354">
        <f t="shared" si="349"/>
        <v>3.7757067639549815</v>
      </c>
      <c r="N1354">
        <f t="shared" si="350"/>
        <v>0.10360320510887569</v>
      </c>
      <c r="O1354">
        <v>0.22776099999999999</v>
      </c>
      <c r="P1354">
        <v>3.28E-4</v>
      </c>
      <c r="Q1354"/>
      <c r="R1354"/>
      <c r="S1354">
        <v>1.874728</v>
      </c>
      <c r="T1354">
        <v>4.6771E-2</v>
      </c>
      <c r="U1354">
        <v>0.51333399999999996</v>
      </c>
      <c r="V1354">
        <v>1.2553999999999999E-2</v>
      </c>
      <c r="W1354" s="37">
        <f>U1354*Info!$B$2</f>
        <v>0.24640031999999998</v>
      </c>
      <c r="X1354" s="37">
        <f>W1354*SQRT((0.5*V1354/U1354)^2+Info!$B$3^2)</f>
        <v>1.2683088038875075E-2</v>
      </c>
      <c r="Y1354" s="28">
        <f>W1354*Info!$D$2</f>
        <v>0.1995842592</v>
      </c>
      <c r="Z1354" s="28">
        <f>Y1354*SQRT(Info!$D$3^2+(X1354/W1354)^2)</f>
        <v>1.4322199940570225E-2</v>
      </c>
      <c r="AA1354" s="37">
        <f t="shared" si="351"/>
        <v>0</v>
      </c>
      <c r="AB1354" s="37">
        <f t="shared" si="352"/>
        <v>1.268414830415728E-2</v>
      </c>
      <c r="AC1354" s="37">
        <f>(1-EXP(-Info!$B$6*H1354*1000))+(Info!$B$6/(Info!$B$6-Info!$B$7))*(EXP(-Info!$B$7*H1354*1000)-EXP(-Info!$B$6*H1354*1000))*(Info!$B$9-1)</f>
        <v>0.69720738411098659</v>
      </c>
      <c r="AD1354" s="37">
        <f>SQRT((Info!$B$6*EXP(-Info!$B$6*H1354*1000)+(Info!$B$6/(Info!$B$6+Info!$B$7))*(Info!$B$9-1)*(-Info!$B$7*EXP(-Info!$B$7*H1354*1000)+Info!$B$6*EXP(-Info!$B$6*H1354*1000)))^2*(0.01*H1354*1000)^2)</f>
        <v>3.841355251993831E-3</v>
      </c>
      <c r="AE1354" s="37">
        <f t="shared" si="353"/>
        <v>0</v>
      </c>
      <c r="AF1354" s="37">
        <f t="shared" si="354"/>
        <v>1.6751437407999998</v>
      </c>
      <c r="AG1354" s="37">
        <f t="shared" si="355"/>
        <v>2.7422746423136937E-2</v>
      </c>
      <c r="AH1354" s="37">
        <f t="shared" si="356"/>
        <v>0.89353961790723768</v>
      </c>
      <c r="AI1354">
        <f>AF1354*EXP(Info!$B$6*H1354*1000)</f>
        <v>4.4119180071062667</v>
      </c>
      <c r="AJ1354">
        <f>2*SQRT((EXP(Info!$B$6*H1354)*AG1354)^2+(Info!$B$6*H1354*0.01*AI1354)^2)</f>
        <v>5.4898698028633203E-2</v>
      </c>
      <c r="AK1354">
        <f t="shared" si="357"/>
        <v>0</v>
      </c>
      <c r="AL1354">
        <f t="shared" si="358"/>
        <v>3.3732224000075868E-2</v>
      </c>
      <c r="AM1354"/>
      <c r="AN1354"/>
      <c r="AO1354">
        <f t="shared" si="359"/>
        <v>2.1165787464362045</v>
      </c>
      <c r="AP1354">
        <f t="shared" si="360"/>
        <v>0.44368968351989158</v>
      </c>
      <c r="AQ1354">
        <f t="shared" si="361"/>
        <v>4</v>
      </c>
      <c r="AR1354">
        <v>1</v>
      </c>
      <c r="AS1354">
        <v>1</v>
      </c>
      <c r="AT1354">
        <v>0</v>
      </c>
      <c r="AU1354">
        <v>0</v>
      </c>
      <c r="AV1354">
        <v>1</v>
      </c>
      <c r="AW1354">
        <v>0</v>
      </c>
      <c r="AX1354">
        <v>1</v>
      </c>
    </row>
    <row r="1355" spans="1:52">
      <c r="A1355" s="13" t="s">
        <v>80</v>
      </c>
      <c r="B1355" t="s">
        <v>205</v>
      </c>
      <c r="C1355"/>
      <c r="D1355" s="14">
        <v>-30.4</v>
      </c>
      <c r="E1355" s="14">
        <v>43.5</v>
      </c>
      <c r="F1355" s="14">
        <v>3080</v>
      </c>
      <c r="G1355" s="55">
        <v>590</v>
      </c>
      <c r="H1355">
        <v>114.9</v>
      </c>
      <c r="I1355"/>
      <c r="J1355">
        <f>(F1355*100*Info!$B$11)/AI1355</f>
        <v>1.6243150921280747</v>
      </c>
      <c r="K1355">
        <f>2*((F1355*100*Info!$B$11)/AI1355^2)*(AJ1355/2)</f>
        <v>2.1444836011917916E-2</v>
      </c>
      <c r="L1355">
        <f t="shared" si="348"/>
        <v>0.14782288553271053</v>
      </c>
      <c r="M1355">
        <f t="shared" si="349"/>
        <v>2.5691871000799167</v>
      </c>
      <c r="N1355">
        <f t="shared" si="350"/>
        <v>7.1258137811558583E-2</v>
      </c>
      <c r="O1355">
        <v>0.88811099999999998</v>
      </c>
      <c r="P1355">
        <v>1.281E-3</v>
      </c>
      <c r="Q1355"/>
      <c r="R1355"/>
      <c r="S1355">
        <v>2.3528790000000002</v>
      </c>
      <c r="T1355">
        <v>5.8340999999999997E-2</v>
      </c>
      <c r="U1355">
        <v>0.38361099999999998</v>
      </c>
      <c r="V1355">
        <v>9.3570000000000007E-3</v>
      </c>
      <c r="W1355" s="37">
        <f>U1355*Info!$B$2</f>
        <v>0.18413327999999998</v>
      </c>
      <c r="X1355" s="37">
        <f>W1355*SQRT((0.5*V1355/U1355)^2+Info!$B$3^2)</f>
        <v>9.4765890842272993E-3</v>
      </c>
      <c r="Y1355" s="28">
        <f>W1355*Info!$D$2</f>
        <v>0.14914795680000001</v>
      </c>
      <c r="Z1355" s="28">
        <f>Y1355*SQRT(Info!$D$3^2+(X1355/W1355)^2)</f>
        <v>1.0702071248056331E-2</v>
      </c>
      <c r="AA1355" s="37">
        <f t="shared" si="351"/>
        <v>0.70397772000000003</v>
      </c>
      <c r="AB1355" s="37">
        <f t="shared" si="352"/>
        <v>9.4982093534147789E-3</v>
      </c>
      <c r="AC1355" s="37">
        <f>(1-EXP(-Info!$B$6*H1355*1000))+(Info!$B$6/(Info!$B$6-Info!$B$7))*(EXP(-Info!$B$7*H1355*1000)-EXP(-Info!$B$6*H1355*1000))*(Info!$B$9-1)</f>
        <v>0.7307515972398192</v>
      </c>
      <c r="AD1355" s="37">
        <f>SQRT((Info!$B$6*EXP(-Info!$B$6*H1355*1000)+(Info!$B$6/(Info!$B$6+Info!$B$7))*(Info!$B$9-1)*(-Info!$B$7*EXP(-Info!$B$7*H1355*1000)+Info!$B$6*EXP(-Info!$B$6*H1355*1000)))^2*(0.01*H1355*1000)^2)</f>
        <v>3.8228780905176906E-3</v>
      </c>
      <c r="AE1355" s="37">
        <f t="shared" si="353"/>
        <v>7.444314243603244E-3</v>
      </c>
      <c r="AF1355" s="37">
        <f t="shared" si="354"/>
        <v>1.689298199888754</v>
      </c>
      <c r="AG1355" s="37">
        <f t="shared" si="355"/>
        <v>3.1951059666402118E-2</v>
      </c>
      <c r="AH1355" s="37">
        <f t="shared" si="356"/>
        <v>0.71797070732866153</v>
      </c>
      <c r="AI1355">
        <f>AF1355*EXP(Info!$B$6*H1355*1000)</f>
        <v>4.8453034358053122</v>
      </c>
      <c r="AJ1355">
        <f>2*SQRT((EXP(Info!$B$6*H1355)*AG1355)^2+(Info!$B$6*H1355*0.01*AI1355)^2)</f>
        <v>6.396956976659951E-2</v>
      </c>
      <c r="AK1355">
        <f t="shared" si="357"/>
        <v>0.936079174284</v>
      </c>
      <c r="AL1355">
        <f t="shared" si="358"/>
        <v>2.5259537954471261E-2</v>
      </c>
      <c r="AM1355"/>
      <c r="AN1355"/>
      <c r="AO1355">
        <f t="shared" si="359"/>
        <v>1.5817048734335519</v>
      </c>
      <c r="AP1355">
        <f t="shared" si="360"/>
        <v>2.3151343418202295</v>
      </c>
      <c r="AQ1355">
        <f t="shared" si="361"/>
        <v>4</v>
      </c>
      <c r="AR1355">
        <v>1</v>
      </c>
      <c r="AS1355">
        <v>1</v>
      </c>
      <c r="AT1355">
        <v>0</v>
      </c>
      <c r="AU1355">
        <v>0</v>
      </c>
      <c r="AV1355">
        <v>1</v>
      </c>
      <c r="AW1355">
        <v>0</v>
      </c>
      <c r="AX1355">
        <v>1</v>
      </c>
    </row>
    <row r="1356" spans="1:52">
      <c r="A1356" s="13" t="s">
        <v>80</v>
      </c>
      <c r="B1356" t="s">
        <v>205</v>
      </c>
      <c r="C1356"/>
      <c r="D1356" s="14">
        <v>-30.4</v>
      </c>
      <c r="E1356" s="14">
        <v>43.5</v>
      </c>
      <c r="F1356" s="14">
        <v>3080</v>
      </c>
      <c r="G1356" s="55">
        <v>609</v>
      </c>
      <c r="H1356">
        <v>123.3</v>
      </c>
      <c r="I1356"/>
      <c r="J1356">
        <f>(F1356*100*Info!$B$11)/AI1356</f>
        <v>1.2908600071300607</v>
      </c>
      <c r="K1356">
        <f>2*((F1356*100*Info!$B$11)/AI1356^2)*(AJ1356/2)</f>
        <v>1.2477091610722387E-2</v>
      </c>
      <c r="L1356">
        <f t="shared" si="348"/>
        <v>0.13300210093457968</v>
      </c>
      <c r="M1356">
        <f t="shared" si="349"/>
        <v>1.8370518946797527</v>
      </c>
      <c r="N1356">
        <f t="shared" si="350"/>
        <v>4.8462142088887036E-2</v>
      </c>
      <c r="O1356">
        <v>0.22078200000000001</v>
      </c>
      <c r="P1356">
        <v>3.1300000000000002E-4</v>
      </c>
      <c r="Q1356"/>
      <c r="R1356"/>
      <c r="S1356">
        <v>2.1440739999999998</v>
      </c>
      <c r="T1356">
        <v>5.4095999999999998E-2</v>
      </c>
      <c r="U1356">
        <v>0.34515000000000001</v>
      </c>
      <c r="V1356">
        <v>8.4720000000000004E-3</v>
      </c>
      <c r="W1356" s="37">
        <f>U1356*Info!$B$2</f>
        <v>0.16567199999999999</v>
      </c>
      <c r="X1356" s="37">
        <f>W1356*SQRT((0.5*V1356/U1356)^2+Info!$B$3^2)</f>
        <v>8.5294933330415362E-3</v>
      </c>
      <c r="Y1356" s="28">
        <f>W1356*Info!$D$2</f>
        <v>0.13419432000000001</v>
      </c>
      <c r="Z1356" s="28">
        <f>Y1356*SQRT(Info!$D$3^2+(X1356/W1356)^2)</f>
        <v>9.6308381931365806E-3</v>
      </c>
      <c r="AA1356" s="37">
        <f t="shared" si="351"/>
        <v>5.511000000000002E-2</v>
      </c>
      <c r="AB1356" s="37">
        <f t="shared" si="352"/>
        <v>8.5309289510814706E-3</v>
      </c>
      <c r="AC1356" s="37">
        <f>(1-EXP(-Info!$B$6*H1356*1000))+(Info!$B$6/(Info!$B$6-Info!$B$7))*(EXP(-Info!$B$7*H1356*1000)-EXP(-Info!$B$6*H1356*1000))*(Info!$B$9-1)</f>
        <v>0.75848978857256033</v>
      </c>
      <c r="AD1356" s="37">
        <f>SQRT((Info!$B$6*EXP(-Info!$B$6*H1356*1000)+(Info!$B$6/(Info!$B$6+Info!$B$7))*(Info!$B$9-1)*(-Info!$B$7*EXP(-Info!$B$7*H1356*1000)+Info!$B$6*EXP(-Info!$B$6*H1356*1000)))^2*(0.01*H1356*1000)^2)</f>
        <v>3.7838838277551479E-3</v>
      </c>
      <c r="AE1356" s="37">
        <f t="shared" si="353"/>
        <v>6.4739817874766995E-3</v>
      </c>
      <c r="AF1356" s="37">
        <f t="shared" si="354"/>
        <v>1.9680793077517658</v>
      </c>
      <c r="AG1356" s="37">
        <f t="shared" si="355"/>
        <v>2.9432291594216009E-2</v>
      </c>
      <c r="AH1356" s="37">
        <f t="shared" si="356"/>
        <v>0.91791575652321977</v>
      </c>
      <c r="AI1356">
        <f>AF1356*EXP(Info!$B$6*H1356*1000)</f>
        <v>6.0969426996320371</v>
      </c>
      <c r="AJ1356">
        <f>2*SQRT((EXP(Info!$B$6*H1356)*AG1356)^2+(Info!$B$6*H1356*0.01*AI1356)^2)</f>
        <v>5.8931342042088185E-2</v>
      </c>
      <c r="AK1356">
        <f t="shared" si="357"/>
        <v>7.3279767000000023E-2</v>
      </c>
      <c r="AL1356">
        <f t="shared" si="358"/>
        <v>2.2687152452506062E-2</v>
      </c>
      <c r="AM1356"/>
      <c r="AN1356"/>
      <c r="AO1356">
        <f t="shared" si="359"/>
        <v>1.4231224784106569</v>
      </c>
      <c r="AP1356">
        <f t="shared" si="360"/>
        <v>0.63966970882225116</v>
      </c>
      <c r="AQ1356">
        <f t="shared" si="361"/>
        <v>4</v>
      </c>
      <c r="AR1356">
        <v>1</v>
      </c>
      <c r="AS1356">
        <v>1</v>
      </c>
      <c r="AT1356">
        <v>0</v>
      </c>
      <c r="AU1356">
        <v>0</v>
      </c>
      <c r="AV1356">
        <v>1</v>
      </c>
      <c r="AW1356">
        <v>0</v>
      </c>
      <c r="AX1356">
        <v>1</v>
      </c>
    </row>
    <row r="1357" spans="1:52">
      <c r="A1357" s="13" t="s">
        <v>80</v>
      </c>
      <c r="B1357" t="s">
        <v>205</v>
      </c>
      <c r="C1357"/>
      <c r="D1357" s="14">
        <v>-30.4</v>
      </c>
      <c r="E1357" s="14">
        <v>43.5</v>
      </c>
      <c r="F1357" s="14">
        <v>3080</v>
      </c>
      <c r="G1357" s="55">
        <v>613</v>
      </c>
      <c r="H1357">
        <v>125.1</v>
      </c>
      <c r="I1357"/>
      <c r="J1357">
        <f>(F1357*100*Info!$B$11)/AI1357</f>
        <v>1.1693058013927327</v>
      </c>
      <c r="K1357">
        <f>2*((F1357*100*Info!$B$11)/AI1357^2)*(AJ1357/2)</f>
        <v>1.0605407951562392E-2</v>
      </c>
      <c r="L1357">
        <f t="shared" si="348"/>
        <v>0.15935011962616852</v>
      </c>
      <c r="M1357">
        <f t="shared" si="349"/>
        <v>1.9937205068471009</v>
      </c>
      <c r="N1357">
        <f t="shared" si="350"/>
        <v>5.198018811848433E-2</v>
      </c>
      <c r="O1357">
        <v>0.19597500000000001</v>
      </c>
      <c r="P1357">
        <v>2.8699999999999998E-4</v>
      </c>
      <c r="Q1357"/>
      <c r="R1357"/>
      <c r="S1357">
        <v>2.2978779999999999</v>
      </c>
      <c r="T1357">
        <v>5.6441999999999999E-2</v>
      </c>
      <c r="U1357">
        <v>0.41352499999999998</v>
      </c>
      <c r="V1357">
        <v>1.0108000000000001E-2</v>
      </c>
      <c r="W1357" s="37">
        <f>U1357*Info!$B$2</f>
        <v>0.19849199999999997</v>
      </c>
      <c r="X1357" s="37">
        <f>W1357*SQRT((0.5*V1357/U1357)^2+Info!$B$3^2)</f>
        <v>1.0216788781530133E-2</v>
      </c>
      <c r="Y1357" s="28">
        <f>W1357*Info!$D$2</f>
        <v>0.16077851999999998</v>
      </c>
      <c r="Z1357" s="28">
        <f>Y1357*SQRT(Info!$D$3^2+(X1357/W1357)^2)</f>
        <v>1.1537325019387076E-2</v>
      </c>
      <c r="AA1357" s="37">
        <f t="shared" si="351"/>
        <v>0</v>
      </c>
      <c r="AB1357" s="37">
        <f t="shared" si="352"/>
        <v>1.021779649711228E-2</v>
      </c>
      <c r="AC1357" s="37">
        <f>(1-EXP(-Info!$B$6*H1357*1000))+(Info!$B$6/(Info!$B$6-Info!$B$7))*(EXP(-Info!$B$7*H1357*1000)-EXP(-Info!$B$6*H1357*1000))*(Info!$B$9-1)</f>
        <v>0.76413642655671887</v>
      </c>
      <c r="AD1357" s="37">
        <f>SQRT((Info!$B$6*EXP(-Info!$B$6*H1357*1000)+(Info!$B$6/(Info!$B$6+Info!$B$7))*(Info!$B$9-1)*(-Info!$B$7*EXP(-Info!$B$7*H1357*1000)+Info!$B$6*EXP(-Info!$B$6*H1357*1000)))^2*(0.01*H1357*1000)^2)</f>
        <v>3.7731072566379101E-3</v>
      </c>
      <c r="AE1357" s="37">
        <f t="shared" si="353"/>
        <v>0</v>
      </c>
      <c r="AF1357" s="37">
        <f t="shared" si="354"/>
        <v>2.1370994799999998</v>
      </c>
      <c r="AG1357" s="37">
        <f t="shared" si="355"/>
        <v>3.0488271672939663E-2</v>
      </c>
      <c r="AH1357" s="37">
        <f t="shared" si="356"/>
        <v>0.93003174232922725</v>
      </c>
      <c r="AI1357">
        <f>AF1357*EXP(Info!$B$6*H1357*1000)</f>
        <v>6.7307452741143106</v>
      </c>
      <c r="AJ1357">
        <f>2*SQRT((EXP(Info!$B$6*H1357)*AG1357)^2+(Info!$B$6*H1357*0.01*AI1357)^2)</f>
        <v>6.1046733339568754E-2</v>
      </c>
      <c r="AK1357">
        <f t="shared" si="357"/>
        <v>0</v>
      </c>
      <c r="AL1357">
        <f t="shared" si="358"/>
        <v>2.7173208004420395E-2</v>
      </c>
      <c r="AM1357"/>
      <c r="AN1357"/>
      <c r="AO1357">
        <f t="shared" si="359"/>
        <v>1.7050462780958042</v>
      </c>
      <c r="AP1357">
        <f t="shared" si="360"/>
        <v>0.47391330632972617</v>
      </c>
      <c r="AQ1357">
        <f t="shared" si="361"/>
        <v>4</v>
      </c>
      <c r="AR1357">
        <v>1</v>
      </c>
      <c r="AS1357">
        <v>1</v>
      </c>
      <c r="AT1357">
        <v>0</v>
      </c>
      <c r="AU1357">
        <v>0</v>
      </c>
      <c r="AV1357">
        <v>1</v>
      </c>
      <c r="AW1357">
        <v>0</v>
      </c>
      <c r="AX1357">
        <v>1</v>
      </c>
    </row>
    <row r="1358" spans="1:52">
      <c r="A1358" s="13" t="s">
        <v>80</v>
      </c>
      <c r="B1358" t="s">
        <v>205</v>
      </c>
      <c r="C1358"/>
      <c r="D1358" s="14">
        <v>-30.4</v>
      </c>
      <c r="E1358" s="14">
        <v>43.5</v>
      </c>
      <c r="F1358" s="14">
        <v>3080</v>
      </c>
      <c r="G1358" s="55">
        <v>620</v>
      </c>
      <c r="H1358">
        <v>128.30000000000001</v>
      </c>
      <c r="I1358"/>
      <c r="J1358">
        <f>(F1358*100*Info!$B$11)/AI1358</f>
        <v>1.0787615185830211</v>
      </c>
      <c r="K1358">
        <f>2*((F1358*100*Info!$B$11)/AI1358^2)*(AJ1358/2)</f>
        <v>1.1830251008790435E-2</v>
      </c>
      <c r="L1358">
        <f t="shared" si="348"/>
        <v>0.28030322826168269</v>
      </c>
      <c r="M1358">
        <f t="shared" si="349"/>
        <v>3.2354695971612673</v>
      </c>
      <c r="N1358">
        <f t="shared" si="350"/>
        <v>8.6671316222635658E-2</v>
      </c>
      <c r="O1358">
        <v>0.38313700000000001</v>
      </c>
      <c r="P1358">
        <v>5.31E-4</v>
      </c>
      <c r="Q1358"/>
      <c r="R1358"/>
      <c r="S1358">
        <v>2.5585979999999999</v>
      </c>
      <c r="T1358">
        <v>6.2965999999999994E-2</v>
      </c>
      <c r="U1358">
        <v>0.72740700000000003</v>
      </c>
      <c r="V1358">
        <v>1.7777999999999999E-2</v>
      </c>
      <c r="W1358" s="37">
        <f>U1358*Info!$B$2</f>
        <v>0.34915536000000003</v>
      </c>
      <c r="X1358" s="37">
        <f>W1358*SQRT((0.5*V1358/U1358)^2+Info!$B$3^2)</f>
        <v>1.7971604355210585E-2</v>
      </c>
      <c r="Y1358" s="28">
        <f>W1358*Info!$D$2</f>
        <v>0.28281584160000006</v>
      </c>
      <c r="Z1358" s="28">
        <f>Y1358*SQRT(Info!$D$3^2+(X1358/W1358)^2)</f>
        <v>2.0294537094988095E-2</v>
      </c>
      <c r="AA1358" s="37">
        <f t="shared" si="351"/>
        <v>3.398163999999998E-2</v>
      </c>
      <c r="AB1358" s="37">
        <f t="shared" si="352"/>
        <v>1.7973565404510707E-2</v>
      </c>
      <c r="AC1358" s="37">
        <f>(1-EXP(-Info!$B$6*H1358*1000))+(Info!$B$6/(Info!$B$6-Info!$B$7))*(EXP(-Info!$B$7*H1358*1000)-EXP(-Info!$B$6*H1358*1000))*(Info!$B$9-1)</f>
        <v>0.77392654765696633</v>
      </c>
      <c r="AD1358" s="37">
        <f>SQRT((Info!$B$6*EXP(-Info!$B$6*H1358*1000)+(Info!$B$6/(Info!$B$6+Info!$B$7))*(Info!$B$9-1)*(-Info!$B$7*EXP(-Info!$B$7*H1358*1000)+Info!$B$6*EXP(-Info!$B$6*H1358*1000)))^2*(0.01*H1358*1000)^2)</f>
        <v>3.7520237908815015E-3</v>
      </c>
      <c r="AE1358" s="37">
        <f t="shared" si="353"/>
        <v>1.3910803737200472E-2</v>
      </c>
      <c r="AF1358" s="37">
        <f t="shared" si="354"/>
        <v>2.2494828650710779</v>
      </c>
      <c r="AG1358" s="37">
        <f t="shared" si="355"/>
        <v>3.9956951654433782E-2</v>
      </c>
      <c r="AH1358" s="37">
        <f t="shared" si="356"/>
        <v>0.87918573573147396</v>
      </c>
      <c r="AI1358">
        <f>AF1358*EXP(Info!$B$6*H1358*1000)</f>
        <v>7.2956806125754357</v>
      </c>
      <c r="AJ1358">
        <f>2*SQRT((EXP(Info!$B$6*H1358)*AG1358)^2+(Info!$B$6*H1358*0.01*AI1358)^2)</f>
        <v>8.0008168107538039E-2</v>
      </c>
      <c r="AK1358">
        <f t="shared" si="357"/>
        <v>4.5185386707999972E-2</v>
      </c>
      <c r="AL1358">
        <f t="shared" si="358"/>
        <v>4.7798899836755775E-2</v>
      </c>
      <c r="AM1358"/>
      <c r="AN1358"/>
      <c r="AO1358">
        <f t="shared" si="359"/>
        <v>2.9992445390504439</v>
      </c>
      <c r="AP1358">
        <f t="shared" si="360"/>
        <v>0.52671613003449236</v>
      </c>
      <c r="AQ1358">
        <f t="shared" si="361"/>
        <v>4</v>
      </c>
      <c r="AR1358">
        <v>1</v>
      </c>
      <c r="AS1358">
        <v>1</v>
      </c>
      <c r="AT1358">
        <v>0</v>
      </c>
      <c r="AU1358">
        <v>0</v>
      </c>
      <c r="AV1358">
        <v>1</v>
      </c>
      <c r="AW1358">
        <v>0</v>
      </c>
      <c r="AX1358">
        <v>1</v>
      </c>
    </row>
    <row r="1359" spans="1:52">
      <c r="A1359" s="13" t="s">
        <v>424</v>
      </c>
      <c r="B1359" s="13" t="s">
        <v>423</v>
      </c>
      <c r="D1359" s="13">
        <v>-9.6125000000000007</v>
      </c>
      <c r="E1359" s="13">
        <v>58.968299999999999</v>
      </c>
      <c r="F1359" s="13">
        <v>1709</v>
      </c>
      <c r="G1359" s="13">
        <v>10</v>
      </c>
      <c r="H1359">
        <v>3.66</v>
      </c>
      <c r="J1359">
        <f>(F1359*100*Info!$B$11)/AI1359</f>
        <v>2.556549861517655</v>
      </c>
      <c r="K1359">
        <f>2*((F1359*100*Info!$B$11)/AI1359^2)*(AJ1359/2)</f>
        <v>0.22028049677239966</v>
      </c>
      <c r="AI1359" s="14">
        <v>1.7081591756120342</v>
      </c>
      <c r="AJ1359" s="14">
        <v>0.14718044714636722</v>
      </c>
      <c r="AQ1359" s="13">
        <f t="shared" si="361"/>
        <v>4</v>
      </c>
      <c r="AR1359">
        <v>1</v>
      </c>
      <c r="AS1359">
        <v>0</v>
      </c>
      <c r="AT1359">
        <v>1</v>
      </c>
      <c r="AU1359">
        <v>0</v>
      </c>
      <c r="AV1359">
        <v>1</v>
      </c>
      <c r="AW1359">
        <v>0</v>
      </c>
      <c r="AX1359">
        <v>1</v>
      </c>
    </row>
    <row r="1360" spans="1:52">
      <c r="A1360" s="13" t="s">
        <v>424</v>
      </c>
      <c r="B1360" s="13" t="s">
        <v>423</v>
      </c>
      <c r="D1360" s="13">
        <v>-9.6125000000000007</v>
      </c>
      <c r="E1360" s="13">
        <v>58.968299999999999</v>
      </c>
      <c r="F1360" s="13">
        <v>1709</v>
      </c>
      <c r="G1360" s="13">
        <v>16</v>
      </c>
      <c r="H1360">
        <v>4.8710000000000004</v>
      </c>
      <c r="J1360">
        <f>(F1360*100*Info!$B$11)/AI1360</f>
        <v>2.4027059711189946</v>
      </c>
      <c r="K1360">
        <f>2*((F1360*100*Info!$B$11)/AI1360^2)*(AJ1360/2)</f>
        <v>0.20361312629968653</v>
      </c>
      <c r="AI1360" s="14">
        <v>1.8175316315659087</v>
      </c>
      <c r="AJ1360" s="14">
        <v>0.15402354765837334</v>
      </c>
      <c r="AQ1360" s="13">
        <f t="shared" si="361"/>
        <v>4</v>
      </c>
      <c r="AR1360">
        <v>1</v>
      </c>
      <c r="AS1360">
        <v>0</v>
      </c>
      <c r="AT1360">
        <v>1</v>
      </c>
      <c r="AU1360">
        <v>0</v>
      </c>
      <c r="AV1360">
        <v>1</v>
      </c>
      <c r="AW1360">
        <v>0</v>
      </c>
      <c r="AX1360">
        <v>1</v>
      </c>
    </row>
    <row r="1361" spans="1:52">
      <c r="A1361" s="13" t="s">
        <v>424</v>
      </c>
      <c r="B1361" s="13" t="s">
        <v>423</v>
      </c>
      <c r="D1361" s="13">
        <v>-9.6125000000000007</v>
      </c>
      <c r="E1361" s="13">
        <v>58.968299999999999</v>
      </c>
      <c r="F1361" s="13">
        <v>1709</v>
      </c>
      <c r="G1361" s="13">
        <v>24</v>
      </c>
      <c r="H1361">
        <v>6.2750000000000004</v>
      </c>
      <c r="J1361">
        <f>(F1361*100*Info!$B$11)/AI1361</f>
        <v>2.4611438332288289</v>
      </c>
      <c r="K1361">
        <f>2*((F1361*100*Info!$B$11)/AI1361^2)*(AJ1361/2)</f>
        <v>0.23645838912186554</v>
      </c>
      <c r="AI1361" s="14">
        <v>1.774375818633851</v>
      </c>
      <c r="AJ1361" s="14">
        <v>0.1704760372418031</v>
      </c>
      <c r="AQ1361" s="13">
        <f t="shared" si="361"/>
        <v>4</v>
      </c>
      <c r="AR1361">
        <v>1</v>
      </c>
      <c r="AS1361">
        <v>0</v>
      </c>
      <c r="AT1361">
        <v>1</v>
      </c>
      <c r="AU1361">
        <v>0</v>
      </c>
      <c r="AV1361">
        <v>1</v>
      </c>
      <c r="AW1361">
        <v>0</v>
      </c>
      <c r="AX1361">
        <v>1</v>
      </c>
    </row>
    <row r="1362" spans="1:52">
      <c r="A1362" s="13" t="s">
        <v>424</v>
      </c>
      <c r="B1362" s="13" t="s">
        <v>423</v>
      </c>
      <c r="D1362" s="13">
        <v>-9.6125000000000007</v>
      </c>
      <c r="E1362" s="13">
        <v>58.968299999999999</v>
      </c>
      <c r="F1362" s="13">
        <v>1709</v>
      </c>
      <c r="G1362" s="13">
        <v>32</v>
      </c>
      <c r="H1362">
        <v>7.55</v>
      </c>
      <c r="J1362">
        <f>(F1362*100*Info!$B$11)/AI1362</f>
        <v>2.5492588416645927</v>
      </c>
      <c r="K1362">
        <f>2*((F1362*100*Info!$B$11)/AI1362^2)*(AJ1362/2)</f>
        <v>0.24179234034752614</v>
      </c>
      <c r="AI1362" s="14">
        <v>1.7130446043719656</v>
      </c>
      <c r="AJ1362" s="14">
        <v>0.16247901438691811</v>
      </c>
      <c r="AQ1362" s="13">
        <f t="shared" si="361"/>
        <v>4</v>
      </c>
      <c r="AR1362">
        <v>1</v>
      </c>
      <c r="AS1362">
        <v>0</v>
      </c>
      <c r="AT1362">
        <v>1</v>
      </c>
      <c r="AU1362">
        <v>0</v>
      </c>
      <c r="AV1362">
        <v>1</v>
      </c>
      <c r="AW1362">
        <v>0</v>
      </c>
      <c r="AX1362">
        <v>1</v>
      </c>
    </row>
    <row r="1363" spans="1:52">
      <c r="A1363" s="13" t="s">
        <v>424</v>
      </c>
      <c r="B1363" s="13" t="s">
        <v>423</v>
      </c>
      <c r="D1363" s="13">
        <v>-9.6125000000000007</v>
      </c>
      <c r="E1363" s="13">
        <v>58.968299999999999</v>
      </c>
      <c r="F1363" s="13">
        <v>1709</v>
      </c>
      <c r="G1363" s="13">
        <v>40</v>
      </c>
      <c r="H1363">
        <v>8.7929999999999993</v>
      </c>
      <c r="J1363">
        <f>(F1363*100*Info!$B$11)/AI1363</f>
        <v>2.8702409321361602</v>
      </c>
      <c r="K1363">
        <f>2*((F1363*100*Info!$B$11)/AI1363^2)*(AJ1363/2)</f>
        <v>0.29723142599509722</v>
      </c>
      <c r="AI1363" s="14">
        <v>1.5214730077070386</v>
      </c>
      <c r="AJ1363" s="14">
        <v>0.15755805954493282</v>
      </c>
      <c r="AQ1363" s="13">
        <f t="shared" si="361"/>
        <v>4</v>
      </c>
      <c r="AR1363">
        <v>1</v>
      </c>
      <c r="AS1363">
        <v>0</v>
      </c>
      <c r="AT1363">
        <v>1</v>
      </c>
      <c r="AU1363">
        <v>0</v>
      </c>
      <c r="AV1363">
        <v>1</v>
      </c>
      <c r="AW1363">
        <v>0</v>
      </c>
      <c r="AX1363">
        <v>1</v>
      </c>
    </row>
    <row r="1364" spans="1:52">
      <c r="A1364" s="13" t="s">
        <v>424</v>
      </c>
      <c r="B1364" s="13" t="s">
        <v>423</v>
      </c>
      <c r="D1364" s="13">
        <v>-9.6125000000000007</v>
      </c>
      <c r="E1364" s="13">
        <v>58.968299999999999</v>
      </c>
      <c r="F1364" s="13">
        <v>1709</v>
      </c>
      <c r="G1364" s="13">
        <v>46</v>
      </c>
      <c r="H1364">
        <v>9.5389999999999997</v>
      </c>
      <c r="J1364">
        <f>(F1364*100*Info!$B$11)/AI1364</f>
        <v>2.9253894352464846</v>
      </c>
      <c r="K1364">
        <f>2*((F1364*100*Info!$B$11)/AI1364^2)*(AJ1364/2)</f>
        <v>0.31524488654077915</v>
      </c>
      <c r="AI1364" s="14">
        <v>1.4927906866844576</v>
      </c>
      <c r="AJ1364" s="14">
        <v>0.16086563552292404</v>
      </c>
      <c r="AQ1364" s="13">
        <f t="shared" si="361"/>
        <v>4</v>
      </c>
      <c r="AR1364">
        <v>1</v>
      </c>
      <c r="AS1364">
        <v>0</v>
      </c>
      <c r="AT1364">
        <v>1</v>
      </c>
      <c r="AU1364">
        <v>0</v>
      </c>
      <c r="AV1364">
        <v>1</v>
      </c>
      <c r="AW1364">
        <v>0</v>
      </c>
      <c r="AX1364">
        <v>1</v>
      </c>
    </row>
    <row r="1365" spans="1:52">
      <c r="A1365" s="13" t="s">
        <v>424</v>
      </c>
      <c r="B1365" s="13" t="s">
        <v>423</v>
      </c>
      <c r="D1365" s="13">
        <v>-9.6125000000000007</v>
      </c>
      <c r="E1365" s="13">
        <v>58.968299999999999</v>
      </c>
      <c r="F1365" s="13">
        <v>1709</v>
      </c>
      <c r="G1365" s="13">
        <v>48</v>
      </c>
      <c r="H1365">
        <v>9.802999999999999</v>
      </c>
      <c r="J1365">
        <f>(F1365*100*Info!$B$11)/AI1365</f>
        <v>3.2695250615936811</v>
      </c>
      <c r="K1365">
        <f>2*((F1365*100*Info!$B$11)/AI1365^2)*(AJ1365/2)</f>
        <v>0.42742836548216828</v>
      </c>
      <c r="AI1365" s="14">
        <v>1.3356661966470542</v>
      </c>
      <c r="AJ1365" s="14">
        <v>0.17461301213710756</v>
      </c>
      <c r="AQ1365" s="13">
        <f t="shared" si="361"/>
        <v>4</v>
      </c>
      <c r="AR1365">
        <v>1</v>
      </c>
      <c r="AS1365">
        <v>0</v>
      </c>
      <c r="AT1365">
        <v>1</v>
      </c>
      <c r="AU1365">
        <v>0</v>
      </c>
      <c r="AV1365">
        <v>1</v>
      </c>
      <c r="AW1365">
        <v>0</v>
      </c>
      <c r="AX1365">
        <v>1</v>
      </c>
    </row>
    <row r="1366" spans="1:52">
      <c r="A1366" s="13" t="s">
        <v>424</v>
      </c>
      <c r="B1366" s="13" t="s">
        <v>423</v>
      </c>
      <c r="D1366" s="13">
        <v>-9.6125000000000007</v>
      </c>
      <c r="E1366" s="13">
        <v>58.968299999999999</v>
      </c>
      <c r="F1366" s="13">
        <v>1709</v>
      </c>
      <c r="G1366" s="13">
        <v>50</v>
      </c>
      <c r="H1366">
        <v>10.023</v>
      </c>
      <c r="J1366">
        <f>(F1366*100*Info!$B$11)/AI1366</f>
        <v>3.048303095826288</v>
      </c>
      <c r="K1366">
        <f>2*((F1366*100*Info!$B$11)/AI1366^2)*(AJ1366/2)</f>
        <v>0.35651938729720095</v>
      </c>
      <c r="AI1366" s="14">
        <v>1.4325983888676657</v>
      </c>
      <c r="AJ1366" s="14">
        <v>0.16755194079662583</v>
      </c>
      <c r="AQ1366" s="13">
        <f t="shared" si="361"/>
        <v>4</v>
      </c>
      <c r="AR1366">
        <v>1</v>
      </c>
      <c r="AS1366">
        <v>0</v>
      </c>
      <c r="AT1366">
        <v>1</v>
      </c>
      <c r="AU1366">
        <v>0</v>
      </c>
      <c r="AV1366">
        <v>1</v>
      </c>
      <c r="AW1366">
        <v>0</v>
      </c>
      <c r="AX1366">
        <v>1</v>
      </c>
    </row>
    <row r="1367" spans="1:52">
      <c r="A1367" s="13" t="s">
        <v>424</v>
      </c>
      <c r="B1367" s="13" t="s">
        <v>423</v>
      </c>
      <c r="D1367" s="13">
        <v>-9.6125000000000007</v>
      </c>
      <c r="E1367" s="13">
        <v>58.968299999999999</v>
      </c>
      <c r="F1367" s="13">
        <v>1709</v>
      </c>
      <c r="G1367" s="13">
        <v>56.000000000000007</v>
      </c>
      <c r="H1367">
        <v>10.697999999999999</v>
      </c>
      <c r="J1367">
        <f>(F1367*100*Info!$B$11)/AI1367</f>
        <v>3.45070189596635</v>
      </c>
      <c r="K1367">
        <f>2*((F1367*100*Info!$B$11)/AI1367^2)*(AJ1367/2)</f>
        <v>0.44293732292190291</v>
      </c>
      <c r="AI1367" s="14">
        <v>1.2655379211301314</v>
      </c>
      <c r="AJ1367" s="14">
        <v>0.16244636475169949</v>
      </c>
      <c r="AQ1367" s="13">
        <f t="shared" si="361"/>
        <v>4</v>
      </c>
      <c r="AR1367">
        <v>1</v>
      </c>
      <c r="AS1367">
        <v>0</v>
      </c>
      <c r="AT1367">
        <v>1</v>
      </c>
      <c r="AU1367">
        <v>0</v>
      </c>
      <c r="AV1367">
        <v>1</v>
      </c>
      <c r="AW1367">
        <v>0</v>
      </c>
      <c r="AX1367">
        <v>1</v>
      </c>
    </row>
    <row r="1368" spans="1:52">
      <c r="A1368" s="13" t="s">
        <v>424</v>
      </c>
      <c r="B1368" s="13" t="s">
        <v>423</v>
      </c>
      <c r="D1368" s="13">
        <v>-9.6125000000000007</v>
      </c>
      <c r="E1368" s="13">
        <v>58.968299999999999</v>
      </c>
      <c r="F1368" s="13">
        <v>1709</v>
      </c>
      <c r="G1368" s="13">
        <v>60</v>
      </c>
      <c r="H1368">
        <v>11.234999999999999</v>
      </c>
      <c r="J1368">
        <f>(F1368*100*Info!$B$11)/AI1368</f>
        <v>3.0000732407897548</v>
      </c>
      <c r="K1368">
        <f>2*((F1368*100*Info!$B$11)/AI1368^2)*(AJ1368/2)</f>
        <v>0.41112753688369841</v>
      </c>
      <c r="AI1368" s="14">
        <v>1.4556291641438286</v>
      </c>
      <c r="AJ1368" s="14">
        <v>0.19947820764302079</v>
      </c>
      <c r="AQ1368" s="13">
        <f t="shared" si="361"/>
        <v>4</v>
      </c>
      <c r="AR1368">
        <v>1</v>
      </c>
      <c r="AS1368">
        <v>0</v>
      </c>
      <c r="AT1368">
        <v>1</v>
      </c>
      <c r="AU1368">
        <v>0</v>
      </c>
      <c r="AV1368">
        <v>1</v>
      </c>
      <c r="AW1368">
        <v>0</v>
      </c>
      <c r="AX1368">
        <v>1</v>
      </c>
      <c r="AZ1368"/>
    </row>
    <row r="1369" spans="1:52">
      <c r="A1369" s="13" t="s">
        <v>424</v>
      </c>
      <c r="B1369" s="13" t="s">
        <v>423</v>
      </c>
      <c r="D1369" s="13">
        <v>-9.6125000000000007</v>
      </c>
      <c r="E1369" s="13">
        <v>58.968299999999999</v>
      </c>
      <c r="F1369" s="13">
        <v>1709</v>
      </c>
      <c r="G1369" s="13">
        <v>64</v>
      </c>
      <c r="H1369">
        <v>11.583</v>
      </c>
      <c r="J1369">
        <f>(F1369*100*Info!$B$11)/AI1369</f>
        <v>2.6800015027677411</v>
      </c>
      <c r="K1369">
        <f>2*((F1369*100*Info!$B$11)/AI1369^2)*(AJ1369/2)</f>
        <v>0.3099075157379037</v>
      </c>
      <c r="AI1369" s="14">
        <v>1.6294744981863234</v>
      </c>
      <c r="AJ1369" s="14">
        <v>0.1884276531821612</v>
      </c>
      <c r="AQ1369" s="13">
        <f t="shared" si="361"/>
        <v>4</v>
      </c>
      <c r="AR1369">
        <v>1</v>
      </c>
      <c r="AS1369">
        <v>0</v>
      </c>
      <c r="AT1369">
        <v>1</v>
      </c>
      <c r="AU1369">
        <v>0</v>
      </c>
      <c r="AV1369">
        <v>1</v>
      </c>
      <c r="AW1369">
        <v>0</v>
      </c>
      <c r="AX1369">
        <v>1</v>
      </c>
    </row>
    <row r="1370" spans="1:52">
      <c r="A1370" s="13" t="s">
        <v>424</v>
      </c>
      <c r="B1370" s="13" t="s">
        <v>423</v>
      </c>
      <c r="D1370" s="13">
        <v>-9.6125000000000007</v>
      </c>
      <c r="E1370" s="13">
        <v>58.968299999999999</v>
      </c>
      <c r="F1370" s="13">
        <v>1709</v>
      </c>
      <c r="G1370" s="13">
        <v>68</v>
      </c>
      <c r="H1370">
        <v>11.755000000000001</v>
      </c>
      <c r="J1370">
        <f>(F1370*100*Info!$B$11)/AI1370</f>
        <v>2.9078658971436724</v>
      </c>
      <c r="K1370">
        <f>2*((F1370*100*Info!$B$11)/AI1370^2)*(AJ1370/2)</f>
        <v>0.41909161587877292</v>
      </c>
      <c r="AI1370" s="14">
        <v>1.5017866223303669</v>
      </c>
      <c r="AJ1370" s="14">
        <v>0.21644264368442476</v>
      </c>
      <c r="AQ1370" s="13">
        <f t="shared" si="361"/>
        <v>4</v>
      </c>
      <c r="AR1370">
        <v>1</v>
      </c>
      <c r="AS1370">
        <v>0</v>
      </c>
      <c r="AT1370">
        <v>1</v>
      </c>
      <c r="AU1370">
        <v>0</v>
      </c>
      <c r="AV1370">
        <v>1</v>
      </c>
      <c r="AW1370">
        <v>0</v>
      </c>
      <c r="AX1370">
        <v>1</v>
      </c>
    </row>
    <row r="1371" spans="1:52">
      <c r="A1371" s="13" t="s">
        <v>424</v>
      </c>
      <c r="B1371" s="13" t="s">
        <v>423</v>
      </c>
      <c r="D1371" s="13">
        <v>-9.6125000000000007</v>
      </c>
      <c r="E1371" s="13">
        <v>58.968299999999999</v>
      </c>
      <c r="F1371" s="13">
        <v>1709</v>
      </c>
      <c r="G1371" s="13">
        <v>71</v>
      </c>
      <c r="H1371">
        <v>11.892999999999999</v>
      </c>
      <c r="J1371">
        <f>(F1371*100*Info!$B$11)/AI1371</f>
        <v>2.7371672900040016</v>
      </c>
      <c r="K1371">
        <f>2*((F1371*100*Info!$B$11)/AI1371^2)*(AJ1371/2)</f>
        <v>0.40562991185840247</v>
      </c>
      <c r="AI1371" s="14">
        <v>1.595442894487707</v>
      </c>
      <c r="AJ1371" s="14">
        <v>0.23643398159460577</v>
      </c>
      <c r="AQ1371" s="13">
        <f t="shared" si="361"/>
        <v>4</v>
      </c>
      <c r="AR1371">
        <v>1</v>
      </c>
      <c r="AS1371">
        <v>0</v>
      </c>
      <c r="AT1371">
        <v>1</v>
      </c>
      <c r="AU1371">
        <v>0</v>
      </c>
      <c r="AV1371">
        <v>1</v>
      </c>
      <c r="AW1371">
        <v>0</v>
      </c>
      <c r="AX1371">
        <v>1</v>
      </c>
    </row>
    <row r="1372" spans="1:52">
      <c r="A1372" s="13" t="s">
        <v>424</v>
      </c>
      <c r="B1372" s="13" t="s">
        <v>423</v>
      </c>
      <c r="D1372" s="13">
        <v>-9.6125000000000007</v>
      </c>
      <c r="E1372" s="13">
        <v>58.968299999999999</v>
      </c>
      <c r="F1372" s="13">
        <v>1709</v>
      </c>
      <c r="G1372" s="13">
        <v>74</v>
      </c>
      <c r="H1372">
        <v>12.023</v>
      </c>
      <c r="J1372">
        <f>(F1372*100*Info!$B$11)/AI1372</f>
        <v>2.5851840581018366</v>
      </c>
      <c r="K1372">
        <f>2*((F1372*100*Info!$B$11)/AI1372^2)*(AJ1372/2)</f>
        <v>0.40124972436160988</v>
      </c>
      <c r="AI1372" s="14">
        <v>1.6892391434084231</v>
      </c>
      <c r="AJ1372" s="14">
        <v>0.26218896815074327</v>
      </c>
      <c r="AQ1372" s="13">
        <f t="shared" si="361"/>
        <v>4</v>
      </c>
      <c r="AR1372">
        <v>1</v>
      </c>
      <c r="AS1372">
        <v>0</v>
      </c>
      <c r="AT1372">
        <v>1</v>
      </c>
      <c r="AU1372">
        <v>0</v>
      </c>
      <c r="AV1372">
        <v>1</v>
      </c>
      <c r="AW1372">
        <v>0</v>
      </c>
      <c r="AX1372">
        <v>1</v>
      </c>
    </row>
    <row r="1373" spans="1:52">
      <c r="A1373" s="13" t="s">
        <v>424</v>
      </c>
      <c r="B1373" s="13" t="s">
        <v>423</v>
      </c>
      <c r="D1373" s="13">
        <v>-9.6125000000000007</v>
      </c>
      <c r="E1373" s="13">
        <v>58.968299999999999</v>
      </c>
      <c r="F1373" s="13">
        <v>1709</v>
      </c>
      <c r="G1373" s="13">
        <v>76</v>
      </c>
      <c r="H1373">
        <v>12.11</v>
      </c>
      <c r="J1373">
        <f>(F1373*100*Info!$B$11)/AI1373</f>
        <v>2.8010022562464676</v>
      </c>
      <c r="K1373">
        <f>2*((F1373*100*Info!$B$11)/AI1373^2)*(AJ1373/2)</f>
        <v>0.43373926537353585</v>
      </c>
      <c r="AI1373" s="14">
        <v>1.5590826798237303</v>
      </c>
      <c r="AJ1373" s="14">
        <v>0.24142621616790466</v>
      </c>
      <c r="AQ1373" s="13">
        <f t="shared" si="361"/>
        <v>4</v>
      </c>
      <c r="AR1373">
        <v>1</v>
      </c>
      <c r="AS1373">
        <v>0</v>
      </c>
      <c r="AT1373">
        <v>1</v>
      </c>
      <c r="AU1373">
        <v>0</v>
      </c>
      <c r="AV1373">
        <v>1</v>
      </c>
      <c r="AW1373">
        <v>0</v>
      </c>
      <c r="AX1373">
        <v>1</v>
      </c>
    </row>
    <row r="1374" spans="1:52">
      <c r="A1374" s="13" t="s">
        <v>424</v>
      </c>
      <c r="B1374" s="13" t="s">
        <v>423</v>
      </c>
      <c r="D1374" s="13">
        <v>-9.6125000000000007</v>
      </c>
      <c r="E1374" s="13">
        <v>58.968299999999999</v>
      </c>
      <c r="F1374" s="13">
        <v>1709</v>
      </c>
      <c r="G1374" s="13">
        <v>78</v>
      </c>
      <c r="H1374">
        <v>12.193</v>
      </c>
      <c r="J1374">
        <f>(F1374*100*Info!$B$11)/AI1374</f>
        <v>2.6404060388880786</v>
      </c>
      <c r="K1374">
        <f>2*((F1374*100*Info!$B$11)/AI1374^2)*(AJ1374/2)</f>
        <v>0.39874049472301532</v>
      </c>
      <c r="AI1374" s="14">
        <v>1.6539100575985941</v>
      </c>
      <c r="AJ1374" s="14">
        <v>0.24976496223738121</v>
      </c>
      <c r="AQ1374" s="13">
        <f t="shared" si="361"/>
        <v>4</v>
      </c>
      <c r="AR1374">
        <v>1</v>
      </c>
      <c r="AS1374">
        <v>0</v>
      </c>
      <c r="AT1374">
        <v>1</v>
      </c>
      <c r="AU1374">
        <v>0</v>
      </c>
      <c r="AV1374">
        <v>1</v>
      </c>
      <c r="AW1374">
        <v>0</v>
      </c>
      <c r="AX1374">
        <v>1</v>
      </c>
    </row>
    <row r="1375" spans="1:52">
      <c r="A1375" s="13" t="s">
        <v>424</v>
      </c>
      <c r="B1375" s="13" t="s">
        <v>423</v>
      </c>
      <c r="D1375" s="13">
        <v>-9.6125000000000007</v>
      </c>
      <c r="E1375" s="13">
        <v>58.968299999999999</v>
      </c>
      <c r="F1375" s="13">
        <v>1709</v>
      </c>
      <c r="G1375" s="13">
        <v>80</v>
      </c>
      <c r="H1375">
        <v>12.317</v>
      </c>
      <c r="J1375">
        <f>(F1375*100*Info!$B$11)/AI1375</f>
        <v>2.8199165806308573</v>
      </c>
      <c r="K1375">
        <f>2*((F1375*100*Info!$B$11)/AI1375^2)*(AJ1375/2)</f>
        <v>0.38936930266814912</v>
      </c>
      <c r="AI1375" s="14">
        <v>1.5486252798599085</v>
      </c>
      <c r="AJ1375" s="14">
        <v>0.21383155425768752</v>
      </c>
      <c r="AQ1375" s="13">
        <f t="shared" si="361"/>
        <v>4</v>
      </c>
      <c r="AR1375">
        <v>1</v>
      </c>
      <c r="AS1375">
        <v>0</v>
      </c>
      <c r="AT1375">
        <v>1</v>
      </c>
      <c r="AU1375">
        <v>0</v>
      </c>
      <c r="AV1375">
        <v>1</v>
      </c>
      <c r="AW1375">
        <v>0</v>
      </c>
      <c r="AX1375">
        <v>1</v>
      </c>
    </row>
    <row r="1376" spans="1:52">
      <c r="A1376" s="13" t="s">
        <v>424</v>
      </c>
      <c r="B1376" s="13" t="s">
        <v>423</v>
      </c>
      <c r="D1376" s="13">
        <v>-9.6125000000000007</v>
      </c>
      <c r="E1376" s="13">
        <v>58.968299999999999</v>
      </c>
      <c r="F1376" s="13">
        <v>1709</v>
      </c>
      <c r="G1376" s="13">
        <v>82</v>
      </c>
      <c r="H1376">
        <v>12.427999999999999</v>
      </c>
      <c r="J1376">
        <f>(F1376*100*Info!$B$11)/AI1376</f>
        <v>2.726570640765217</v>
      </c>
      <c r="K1376">
        <f>2*((F1376*100*Info!$B$11)/AI1376^2)*(AJ1376/2)</f>
        <v>0.40804894928413155</v>
      </c>
      <c r="AI1376" s="14">
        <v>1.601643485252028</v>
      </c>
      <c r="AJ1376" s="14">
        <v>0.23969631723953602</v>
      </c>
      <c r="AQ1376" s="13">
        <f t="shared" si="361"/>
        <v>4</v>
      </c>
      <c r="AR1376">
        <v>1</v>
      </c>
      <c r="AS1376">
        <v>0</v>
      </c>
      <c r="AT1376">
        <v>1</v>
      </c>
      <c r="AU1376">
        <v>0</v>
      </c>
      <c r="AV1376">
        <v>1</v>
      </c>
      <c r="AW1376">
        <v>0</v>
      </c>
      <c r="AX1376">
        <v>1</v>
      </c>
    </row>
    <row r="1377" spans="1:52">
      <c r="A1377" s="13" t="s">
        <v>424</v>
      </c>
      <c r="B1377" s="13" t="s">
        <v>423</v>
      </c>
      <c r="D1377" s="13">
        <v>-9.6125000000000007</v>
      </c>
      <c r="E1377" s="13">
        <v>58.968299999999999</v>
      </c>
      <c r="F1377" s="13">
        <v>1709</v>
      </c>
      <c r="G1377" s="13">
        <v>86</v>
      </c>
      <c r="H1377">
        <v>12.584</v>
      </c>
      <c r="J1377">
        <f>(F1377*100*Info!$B$11)/AI1377</f>
        <v>2.732058087006243</v>
      </c>
      <c r="K1377">
        <f>2*((F1377*100*Info!$B$11)/AI1377^2)*(AJ1377/2)</f>
        <v>0.39436849072198282</v>
      </c>
      <c r="AI1377" s="14">
        <v>1.5984265212480742</v>
      </c>
      <c r="AJ1377" s="14">
        <v>0.23073047301323793</v>
      </c>
      <c r="AQ1377" s="13">
        <f t="shared" si="361"/>
        <v>4</v>
      </c>
      <c r="AR1377">
        <v>1</v>
      </c>
      <c r="AS1377">
        <v>0</v>
      </c>
      <c r="AT1377">
        <v>1</v>
      </c>
      <c r="AU1377">
        <v>0</v>
      </c>
      <c r="AV1377">
        <v>1</v>
      </c>
      <c r="AW1377">
        <v>0</v>
      </c>
      <c r="AX1377">
        <v>1</v>
      </c>
    </row>
    <row r="1378" spans="1:52">
      <c r="A1378" s="13" t="s">
        <v>424</v>
      </c>
      <c r="B1378" s="13" t="s">
        <v>423</v>
      </c>
      <c r="D1378" s="13">
        <v>-9.6125000000000007</v>
      </c>
      <c r="E1378" s="13">
        <v>58.968299999999999</v>
      </c>
      <c r="F1378" s="13">
        <v>1709</v>
      </c>
      <c r="G1378" s="13">
        <v>91</v>
      </c>
      <c r="H1378">
        <v>12.804</v>
      </c>
      <c r="J1378">
        <f>(F1378*100*Info!$B$11)/AI1378</f>
        <v>2.8615277781848509</v>
      </c>
      <c r="K1378">
        <f>2*((F1378*100*Info!$B$11)/AI1378^2)*(AJ1378/2)</f>
        <v>0.43956916223266174</v>
      </c>
      <c r="AI1378" s="14">
        <v>1.526105787668141</v>
      </c>
      <c r="AJ1378" s="14">
        <v>0.23443037935114058</v>
      </c>
      <c r="AQ1378" s="13">
        <f t="shared" si="361"/>
        <v>4</v>
      </c>
      <c r="AR1378">
        <v>1</v>
      </c>
      <c r="AS1378">
        <v>0</v>
      </c>
      <c r="AT1378">
        <v>1</v>
      </c>
      <c r="AU1378">
        <v>0</v>
      </c>
      <c r="AV1378">
        <v>1</v>
      </c>
      <c r="AW1378">
        <v>0</v>
      </c>
      <c r="AX1378">
        <v>1</v>
      </c>
    </row>
    <row r="1379" spans="1:52">
      <c r="A1379" s="13" t="s">
        <v>424</v>
      </c>
      <c r="B1379" s="13" t="s">
        <v>423</v>
      </c>
      <c r="D1379" s="13">
        <v>-9.6125000000000007</v>
      </c>
      <c r="E1379" s="13">
        <v>58.968299999999999</v>
      </c>
      <c r="F1379" s="13">
        <v>1709</v>
      </c>
      <c r="G1379" s="13">
        <v>96</v>
      </c>
      <c r="H1379">
        <v>12.937999999999999</v>
      </c>
      <c r="J1379">
        <f>(F1379*100*Info!$B$11)/AI1379</f>
        <v>3.0619725950259462</v>
      </c>
      <c r="K1379">
        <f>2*((F1379*100*Info!$B$11)/AI1379^2)*(AJ1379/2)</f>
        <v>0.52657527904611279</v>
      </c>
      <c r="AI1379" s="14">
        <v>1.4262028703179994</v>
      </c>
      <c r="AJ1379" s="14">
        <v>0.24526776485003249</v>
      </c>
      <c r="AQ1379" s="13">
        <f t="shared" si="361"/>
        <v>4</v>
      </c>
      <c r="AR1379">
        <v>1</v>
      </c>
      <c r="AS1379">
        <v>0</v>
      </c>
      <c r="AT1379">
        <v>1</v>
      </c>
      <c r="AU1379">
        <v>0</v>
      </c>
      <c r="AV1379">
        <v>1</v>
      </c>
      <c r="AW1379">
        <v>0</v>
      </c>
      <c r="AX1379">
        <v>1</v>
      </c>
    </row>
    <row r="1380" spans="1:52">
      <c r="A1380" s="13" t="s">
        <v>424</v>
      </c>
      <c r="B1380" s="13" t="s">
        <v>423</v>
      </c>
      <c r="D1380" s="13">
        <v>-9.6125000000000007</v>
      </c>
      <c r="E1380" s="13">
        <v>58.968299999999999</v>
      </c>
      <c r="F1380" s="13">
        <v>1709</v>
      </c>
      <c r="G1380" s="13">
        <v>102</v>
      </c>
      <c r="H1380">
        <v>13.158999999999999</v>
      </c>
      <c r="J1380">
        <f>(F1380*100*Info!$B$11)/AI1380</f>
        <v>3.0279214018612528</v>
      </c>
      <c r="K1380">
        <f>2*((F1380*100*Info!$B$11)/AI1380^2)*(AJ1380/2)</f>
        <v>0.52089550893822345</v>
      </c>
      <c r="AI1380" s="14">
        <v>1.442241565840078</v>
      </c>
      <c r="AJ1380" s="14">
        <v>0.248109859783128</v>
      </c>
      <c r="AQ1380" s="13">
        <f t="shared" si="361"/>
        <v>4</v>
      </c>
      <c r="AR1380">
        <v>1</v>
      </c>
      <c r="AS1380">
        <v>0</v>
      </c>
      <c r="AT1380">
        <v>1</v>
      </c>
      <c r="AU1380">
        <v>0</v>
      </c>
      <c r="AV1380">
        <v>1</v>
      </c>
      <c r="AW1380">
        <v>0</v>
      </c>
      <c r="AX1380">
        <v>1</v>
      </c>
    </row>
    <row r="1381" spans="1:52">
      <c r="A1381" s="13" t="s">
        <v>424</v>
      </c>
      <c r="B1381" s="13" t="s">
        <v>423</v>
      </c>
      <c r="D1381" s="13">
        <v>-9.6125000000000007</v>
      </c>
      <c r="E1381" s="13">
        <v>58.968299999999999</v>
      </c>
      <c r="F1381" s="13">
        <v>1709</v>
      </c>
      <c r="G1381" s="13">
        <v>106</v>
      </c>
      <c r="H1381">
        <v>13.307</v>
      </c>
      <c r="J1381">
        <f>(F1381*100*Info!$B$11)/AI1381</f>
        <v>3.0735842641611928</v>
      </c>
      <c r="K1381">
        <f>2*((F1381*100*Info!$B$11)/AI1381^2)*(AJ1381/2)</f>
        <v>0.53562721151356996</v>
      </c>
      <c r="AI1381" s="14">
        <v>1.4208148300280445</v>
      </c>
      <c r="AJ1381" s="14">
        <v>0.24760247973638655</v>
      </c>
      <c r="AQ1381" s="13">
        <f t="shared" si="361"/>
        <v>4</v>
      </c>
      <c r="AR1381">
        <v>1</v>
      </c>
      <c r="AS1381">
        <v>0</v>
      </c>
      <c r="AT1381">
        <v>1</v>
      </c>
      <c r="AU1381">
        <v>0</v>
      </c>
      <c r="AV1381">
        <v>1</v>
      </c>
      <c r="AW1381">
        <v>0</v>
      </c>
      <c r="AX1381">
        <v>1</v>
      </c>
      <c r="AZ1381"/>
    </row>
    <row r="1382" spans="1:52">
      <c r="A1382" s="13" t="s">
        <v>424</v>
      </c>
      <c r="B1382" s="13" t="s">
        <v>423</v>
      </c>
      <c r="D1382" s="13">
        <v>-9.6125000000000007</v>
      </c>
      <c r="E1382" s="13">
        <v>58.968299999999999</v>
      </c>
      <c r="F1382" s="13">
        <v>1709</v>
      </c>
      <c r="G1382" s="13">
        <v>112.00000000000001</v>
      </c>
      <c r="H1382">
        <v>13.616999999999999</v>
      </c>
      <c r="J1382">
        <f>(F1382*100*Info!$B$11)/AI1382</f>
        <v>3.0063537618333345</v>
      </c>
      <c r="K1382">
        <f>2*((F1382*100*Info!$B$11)/AI1382^2)*(AJ1382/2)</f>
        <v>0.49950850576384032</v>
      </c>
      <c r="AI1382" s="14">
        <v>1.4525882347252366</v>
      </c>
      <c r="AJ1382" s="14">
        <v>0.24134890172581158</v>
      </c>
      <c r="AQ1382" s="13">
        <f t="shared" si="361"/>
        <v>4</v>
      </c>
      <c r="AR1382">
        <v>1</v>
      </c>
      <c r="AS1382">
        <v>0</v>
      </c>
      <c r="AT1382">
        <v>1</v>
      </c>
      <c r="AU1382">
        <v>0</v>
      </c>
      <c r="AV1382">
        <v>1</v>
      </c>
      <c r="AW1382">
        <v>0</v>
      </c>
      <c r="AX1382">
        <v>1</v>
      </c>
    </row>
    <row r="1383" spans="1:52">
      <c r="A1383" s="13" t="s">
        <v>424</v>
      </c>
      <c r="B1383" s="13" t="s">
        <v>423</v>
      </c>
      <c r="D1383" s="13">
        <v>-9.6125000000000007</v>
      </c>
      <c r="E1383" s="13">
        <v>58.968299999999999</v>
      </c>
      <c r="F1383" s="13">
        <v>1709</v>
      </c>
      <c r="G1383" s="13">
        <v>115.99999999999999</v>
      </c>
      <c r="H1383">
        <v>13.846</v>
      </c>
      <c r="J1383">
        <f>(F1383*100*Info!$B$11)/AI1383</f>
        <v>3.1150799551304393</v>
      </c>
      <c r="K1383">
        <f>2*((F1383*100*Info!$B$11)/AI1383^2)*(AJ1383/2)</f>
        <v>0.57080223076890935</v>
      </c>
      <c r="AI1383" s="14">
        <v>1.4018882875441945</v>
      </c>
      <c r="AJ1383" s="14">
        <v>0.25687975055058421</v>
      </c>
      <c r="AQ1383" s="13">
        <f t="shared" si="361"/>
        <v>4</v>
      </c>
      <c r="AR1383">
        <v>1</v>
      </c>
      <c r="AS1383">
        <v>0</v>
      </c>
      <c r="AT1383">
        <v>1</v>
      </c>
      <c r="AU1383">
        <v>0</v>
      </c>
      <c r="AV1383">
        <v>1</v>
      </c>
      <c r="AW1383">
        <v>0</v>
      </c>
      <c r="AX1383">
        <v>1</v>
      </c>
    </row>
    <row r="1384" spans="1:52">
      <c r="A1384" s="13" t="s">
        <v>424</v>
      </c>
      <c r="B1384" s="13" t="s">
        <v>423</v>
      </c>
      <c r="D1384" s="13">
        <v>-9.6125000000000007</v>
      </c>
      <c r="E1384" s="13">
        <v>58.968299999999999</v>
      </c>
      <c r="F1384" s="13">
        <v>1709</v>
      </c>
      <c r="G1384" s="13">
        <v>120</v>
      </c>
      <c r="H1384">
        <v>14.06</v>
      </c>
      <c r="J1384">
        <f>(F1384*100*Info!$B$11)/AI1384</f>
        <v>2.8506375210665831</v>
      </c>
      <c r="K1384">
        <f>2*((F1384*100*Info!$B$11)/AI1384^2)*(AJ1384/2)</f>
        <v>0.47123267136577529</v>
      </c>
      <c r="AI1384" s="14">
        <v>1.5319359517260267</v>
      </c>
      <c r="AJ1384" s="14">
        <v>0.25324099102681574</v>
      </c>
      <c r="AQ1384" s="13">
        <f t="shared" si="361"/>
        <v>4</v>
      </c>
      <c r="AR1384">
        <v>1</v>
      </c>
      <c r="AS1384">
        <v>0</v>
      </c>
      <c r="AT1384">
        <v>1</v>
      </c>
      <c r="AU1384">
        <v>0</v>
      </c>
      <c r="AV1384">
        <v>1</v>
      </c>
      <c r="AW1384">
        <v>0</v>
      </c>
      <c r="AX1384">
        <v>1</v>
      </c>
    </row>
    <row r="1385" spans="1:52">
      <c r="A1385" s="13" t="s">
        <v>424</v>
      </c>
      <c r="B1385" s="13" t="s">
        <v>423</v>
      </c>
      <c r="D1385" s="13">
        <v>-9.6125000000000007</v>
      </c>
      <c r="E1385" s="13">
        <v>58.968299999999999</v>
      </c>
      <c r="F1385" s="13">
        <v>1709</v>
      </c>
      <c r="G1385" s="13">
        <v>124</v>
      </c>
      <c r="H1385">
        <v>14.417</v>
      </c>
      <c r="J1385">
        <f>(F1385*100*Info!$B$11)/AI1385</f>
        <v>3.2057010000133355</v>
      </c>
      <c r="K1385">
        <f>2*((F1385*100*Info!$B$11)/AI1385^2)*(AJ1385/2)</f>
        <v>0.64303391051629666</v>
      </c>
      <c r="AI1385" s="14">
        <v>1.3622587084206828</v>
      </c>
      <c r="AJ1385" s="14">
        <v>0.27325647164441946</v>
      </c>
      <c r="AQ1385" s="13">
        <f t="shared" si="361"/>
        <v>4</v>
      </c>
      <c r="AR1385">
        <v>1</v>
      </c>
      <c r="AS1385">
        <v>0</v>
      </c>
      <c r="AT1385">
        <v>1</v>
      </c>
      <c r="AU1385">
        <v>0</v>
      </c>
      <c r="AV1385">
        <v>1</v>
      </c>
      <c r="AW1385">
        <v>0</v>
      </c>
      <c r="AX1385">
        <v>1</v>
      </c>
    </row>
    <row r="1386" spans="1:52">
      <c r="A1386" s="13" t="s">
        <v>424</v>
      </c>
      <c r="B1386" s="13" t="s">
        <v>423</v>
      </c>
      <c r="D1386" s="13">
        <v>-9.6125000000000007</v>
      </c>
      <c r="E1386" s="13">
        <v>58.968299999999999</v>
      </c>
      <c r="F1386" s="13">
        <v>1709</v>
      </c>
      <c r="G1386" s="13">
        <v>126</v>
      </c>
      <c r="H1386">
        <v>14.699</v>
      </c>
      <c r="J1386">
        <f>(F1386*100*Info!$B$11)/AI1386</f>
        <v>3.1625113190692944</v>
      </c>
      <c r="K1386">
        <f>2*((F1386*100*Info!$B$11)/AI1386^2)*(AJ1386/2)</f>
        <v>0.57633688905785152</v>
      </c>
      <c r="AI1386" s="14">
        <v>1.3808627585074491</v>
      </c>
      <c r="AJ1386" s="14">
        <v>0.25164878988899159</v>
      </c>
      <c r="AQ1386" s="13">
        <f t="shared" si="361"/>
        <v>4</v>
      </c>
      <c r="AR1386">
        <v>1</v>
      </c>
      <c r="AS1386">
        <v>0</v>
      </c>
      <c r="AT1386">
        <v>1</v>
      </c>
      <c r="AU1386">
        <v>0</v>
      </c>
      <c r="AV1386">
        <v>1</v>
      </c>
      <c r="AW1386">
        <v>0</v>
      </c>
      <c r="AX1386">
        <v>1</v>
      </c>
    </row>
    <row r="1387" spans="1:52">
      <c r="A1387" s="13" t="s">
        <v>424</v>
      </c>
      <c r="B1387" s="13" t="s">
        <v>423</v>
      </c>
      <c r="D1387" s="13">
        <v>-9.6125000000000007</v>
      </c>
      <c r="E1387" s="13">
        <v>58.968299999999999</v>
      </c>
      <c r="F1387" s="13">
        <v>1709</v>
      </c>
      <c r="G1387" s="13">
        <v>130</v>
      </c>
      <c r="H1387">
        <v>14.805</v>
      </c>
      <c r="J1387">
        <f>(F1387*100*Info!$B$11)/AI1387</f>
        <v>3.0493014520889519</v>
      </c>
      <c r="K1387">
        <f>2*((F1387*100*Info!$B$11)/AI1387^2)*(AJ1387/2)</f>
        <v>0.55494653947221317</v>
      </c>
      <c r="AI1387" s="14">
        <v>1.4321293491233569</v>
      </c>
      <c r="AJ1387" s="14">
        <v>0.26063517787923052</v>
      </c>
      <c r="AQ1387" s="13">
        <f t="shared" si="361"/>
        <v>4</v>
      </c>
      <c r="AR1387">
        <v>1</v>
      </c>
      <c r="AS1387">
        <v>0</v>
      </c>
      <c r="AT1387">
        <v>1</v>
      </c>
      <c r="AU1387">
        <v>0</v>
      </c>
      <c r="AV1387">
        <v>1</v>
      </c>
      <c r="AW1387">
        <v>0</v>
      </c>
      <c r="AX1387">
        <v>1</v>
      </c>
    </row>
    <row r="1388" spans="1:52">
      <c r="A1388" s="13" t="s">
        <v>424</v>
      </c>
      <c r="B1388" s="13" t="s">
        <v>423</v>
      </c>
      <c r="D1388" s="13">
        <v>-9.6125000000000007</v>
      </c>
      <c r="E1388" s="13">
        <v>58.968299999999999</v>
      </c>
      <c r="F1388" s="13">
        <v>1709</v>
      </c>
      <c r="G1388" s="13">
        <v>134</v>
      </c>
      <c r="H1388">
        <v>15.05</v>
      </c>
      <c r="J1388">
        <f>(F1388*100*Info!$B$11)/AI1388</f>
        <v>2.6858708690094821</v>
      </c>
      <c r="K1388">
        <f>2*((F1388*100*Info!$B$11)/AI1388^2)*(AJ1388/2)</f>
        <v>0.45335834867298175</v>
      </c>
      <c r="AI1388" s="14">
        <v>1.6259136484367003</v>
      </c>
      <c r="AJ1388" s="14">
        <v>0.27444414221297514</v>
      </c>
      <c r="AQ1388" s="13">
        <f t="shared" si="361"/>
        <v>4</v>
      </c>
      <c r="AR1388">
        <v>1</v>
      </c>
      <c r="AS1388">
        <v>0</v>
      </c>
      <c r="AT1388">
        <v>1</v>
      </c>
      <c r="AU1388">
        <v>0</v>
      </c>
      <c r="AV1388">
        <v>1</v>
      </c>
      <c r="AW1388">
        <v>0</v>
      </c>
      <c r="AX1388">
        <v>1</v>
      </c>
    </row>
    <row r="1389" spans="1:52">
      <c r="A1389" s="13" t="s">
        <v>424</v>
      </c>
      <c r="B1389" s="13" t="s">
        <v>423</v>
      </c>
      <c r="D1389" s="13">
        <v>-9.6125000000000007</v>
      </c>
      <c r="E1389" s="13">
        <v>58.968299999999999</v>
      </c>
      <c r="F1389" s="13">
        <v>1709</v>
      </c>
      <c r="G1389" s="13">
        <v>138</v>
      </c>
      <c r="H1389">
        <v>15.458</v>
      </c>
      <c r="J1389">
        <f>(F1389*100*Info!$B$11)/AI1389</f>
        <v>2.7475260855470229</v>
      </c>
      <c r="K1389">
        <f>2*((F1389*100*Info!$B$11)/AI1389^2)*(AJ1389/2)</f>
        <v>0.47736511893729533</v>
      </c>
      <c r="AI1389" s="14">
        <v>1.5894277134739574</v>
      </c>
      <c r="AJ1389" s="14">
        <v>0.2761529193393143</v>
      </c>
      <c r="AQ1389" s="13">
        <f t="shared" si="361"/>
        <v>4</v>
      </c>
      <c r="AR1389">
        <v>1</v>
      </c>
      <c r="AS1389">
        <v>0</v>
      </c>
      <c r="AT1389">
        <v>1</v>
      </c>
      <c r="AU1389">
        <v>0</v>
      </c>
      <c r="AV1389">
        <v>1</v>
      </c>
      <c r="AW1389">
        <v>0</v>
      </c>
      <c r="AX1389">
        <v>1</v>
      </c>
    </row>
    <row r="1390" spans="1:52">
      <c r="A1390" s="13" t="s">
        <v>424</v>
      </c>
      <c r="B1390" s="13" t="s">
        <v>423</v>
      </c>
      <c r="D1390" s="13">
        <v>-9.6125000000000007</v>
      </c>
      <c r="E1390" s="13">
        <v>58.968299999999999</v>
      </c>
      <c r="F1390" s="13">
        <v>1709</v>
      </c>
      <c r="G1390" s="13">
        <v>142</v>
      </c>
      <c r="H1390">
        <v>15.843999999999999</v>
      </c>
      <c r="J1390">
        <f>(F1390*100*Info!$B$11)/AI1390</f>
        <v>2.5684846198363434</v>
      </c>
      <c r="K1390">
        <f>2*((F1390*100*Info!$B$11)/AI1390^2)*(AJ1390/2)</f>
        <v>0.39538206266697834</v>
      </c>
      <c r="AI1390" s="14">
        <v>1.7002220181249559</v>
      </c>
      <c r="AJ1390" s="14">
        <v>0.26172525360922377</v>
      </c>
      <c r="AQ1390" s="13">
        <f t="shared" si="361"/>
        <v>4</v>
      </c>
      <c r="AR1390">
        <v>1</v>
      </c>
      <c r="AS1390">
        <v>0</v>
      </c>
      <c r="AT1390">
        <v>1</v>
      </c>
      <c r="AU1390">
        <v>0</v>
      </c>
      <c r="AV1390">
        <v>1</v>
      </c>
      <c r="AW1390">
        <v>0</v>
      </c>
      <c r="AX1390">
        <v>1</v>
      </c>
    </row>
    <row r="1391" spans="1:52">
      <c r="A1391" s="13" t="s">
        <v>424</v>
      </c>
      <c r="B1391" s="13" t="s">
        <v>423</v>
      </c>
      <c r="D1391" s="13">
        <v>-9.6125000000000007</v>
      </c>
      <c r="E1391" s="13">
        <v>58.968299999999999</v>
      </c>
      <c r="F1391" s="13">
        <v>1709</v>
      </c>
      <c r="G1391" s="13">
        <v>146</v>
      </c>
      <c r="H1391">
        <v>16.166</v>
      </c>
      <c r="J1391">
        <f>(F1391*100*Info!$B$11)/AI1391</f>
        <v>2.5577281750181045</v>
      </c>
      <c r="K1391">
        <f>2*((F1391*100*Info!$B$11)/AI1391^2)*(AJ1391/2)</f>
        <v>0.44008301208658607</v>
      </c>
      <c r="AI1391" s="14">
        <v>1.7073722479638191</v>
      </c>
      <c r="AJ1391" s="14">
        <v>0.29377067077569513</v>
      </c>
      <c r="AQ1391" s="13">
        <f t="shared" si="361"/>
        <v>4</v>
      </c>
      <c r="AR1391">
        <v>1</v>
      </c>
      <c r="AS1391">
        <v>0</v>
      </c>
      <c r="AT1391">
        <v>1</v>
      </c>
      <c r="AU1391">
        <v>0</v>
      </c>
      <c r="AV1391">
        <v>1</v>
      </c>
      <c r="AW1391">
        <v>0</v>
      </c>
      <c r="AX1391">
        <v>1</v>
      </c>
    </row>
    <row r="1392" spans="1:52">
      <c r="A1392" s="13" t="s">
        <v>424</v>
      </c>
      <c r="B1392" s="13" t="s">
        <v>423</v>
      </c>
      <c r="D1392" s="13">
        <v>-9.6125000000000007</v>
      </c>
      <c r="E1392" s="13">
        <v>58.968299999999999</v>
      </c>
      <c r="F1392" s="13">
        <v>1709</v>
      </c>
      <c r="G1392" s="13">
        <v>150</v>
      </c>
      <c r="H1392">
        <v>16.48</v>
      </c>
      <c r="J1392">
        <f>(F1392*100*Info!$B$11)/AI1392</f>
        <v>3.2672752620165011</v>
      </c>
      <c r="K1392">
        <f>2*((F1392*100*Info!$B$11)/AI1392^2)*(AJ1392/2)</f>
        <v>0.66058877582757458</v>
      </c>
      <c r="AI1392" s="14">
        <v>1.3365859175164294</v>
      </c>
      <c r="AJ1392" s="14">
        <v>0.27023546663026593</v>
      </c>
      <c r="AQ1392" s="13">
        <f t="shared" si="361"/>
        <v>4</v>
      </c>
      <c r="AR1392">
        <v>1</v>
      </c>
      <c r="AS1392">
        <v>0</v>
      </c>
      <c r="AT1392">
        <v>1</v>
      </c>
      <c r="AU1392">
        <v>0</v>
      </c>
      <c r="AV1392">
        <v>1</v>
      </c>
      <c r="AW1392">
        <v>0</v>
      </c>
      <c r="AX1392">
        <v>1</v>
      </c>
    </row>
    <row r="1393" spans="1:52">
      <c r="A1393" s="13" t="s">
        <v>424</v>
      </c>
      <c r="B1393" s="13" t="s">
        <v>423</v>
      </c>
      <c r="D1393" s="13">
        <v>-9.6125000000000007</v>
      </c>
      <c r="E1393" s="13">
        <v>58.968299999999999</v>
      </c>
      <c r="F1393" s="13">
        <v>1709</v>
      </c>
      <c r="G1393" s="13">
        <v>154</v>
      </c>
      <c r="H1393">
        <v>16.792999999999999</v>
      </c>
      <c r="J1393">
        <f>(F1393*100*Info!$B$11)/AI1393</f>
        <v>2.7750229885344999</v>
      </c>
      <c r="K1393">
        <f>2*((F1393*100*Info!$B$11)/AI1393^2)*(AJ1393/2)</f>
        <v>0.51709624179062419</v>
      </c>
      <c r="AI1393" s="14">
        <v>1.5736785323595766</v>
      </c>
      <c r="AJ1393" s="14">
        <v>0.29323838333298391</v>
      </c>
      <c r="AQ1393" s="13">
        <f t="shared" si="361"/>
        <v>4</v>
      </c>
      <c r="AR1393">
        <v>1</v>
      </c>
      <c r="AS1393">
        <v>0</v>
      </c>
      <c r="AT1393">
        <v>1</v>
      </c>
      <c r="AU1393">
        <v>0</v>
      </c>
      <c r="AV1393">
        <v>1</v>
      </c>
      <c r="AW1393">
        <v>0</v>
      </c>
      <c r="AX1393">
        <v>1</v>
      </c>
    </row>
    <row r="1394" spans="1:52">
      <c r="A1394" s="13" t="s">
        <v>424</v>
      </c>
      <c r="B1394" s="13" t="s">
        <v>423</v>
      </c>
      <c r="D1394" s="13">
        <v>-9.6125000000000007</v>
      </c>
      <c r="E1394" s="13">
        <v>58.968299999999999</v>
      </c>
      <c r="F1394" s="13">
        <v>1709</v>
      </c>
      <c r="G1394" s="13">
        <v>156</v>
      </c>
      <c r="H1394">
        <v>16.943999999999999</v>
      </c>
      <c r="J1394">
        <f>(F1394*100*Info!$B$11)/AI1394</f>
        <v>2.6063761141676975</v>
      </c>
      <c r="K1394">
        <f>2*((F1394*100*Info!$B$11)/AI1394^2)*(AJ1394/2)</f>
        <v>0.48674475354198177</v>
      </c>
      <c r="AI1394" s="14">
        <v>1.6755041914798945</v>
      </c>
      <c r="AJ1394" s="14">
        <v>0.31290298829371699</v>
      </c>
      <c r="AQ1394" s="13">
        <f t="shared" si="361"/>
        <v>4</v>
      </c>
      <c r="AR1394">
        <v>1</v>
      </c>
      <c r="AS1394">
        <v>0</v>
      </c>
      <c r="AT1394">
        <v>1</v>
      </c>
      <c r="AU1394">
        <v>0</v>
      </c>
      <c r="AV1394">
        <v>1</v>
      </c>
      <c r="AW1394">
        <v>0</v>
      </c>
      <c r="AX1394">
        <v>1</v>
      </c>
    </row>
    <row r="1395" spans="1:52">
      <c r="A1395" s="13" t="s">
        <v>424</v>
      </c>
      <c r="B1395" s="13" t="s">
        <v>423</v>
      </c>
      <c r="D1395" s="13">
        <v>-9.6125000000000007</v>
      </c>
      <c r="E1395" s="13">
        <v>58.968299999999999</v>
      </c>
      <c r="F1395" s="13">
        <v>1709</v>
      </c>
      <c r="G1395" s="13">
        <v>158</v>
      </c>
      <c r="H1395">
        <v>17.102</v>
      </c>
      <c r="J1395">
        <f>(F1395*100*Info!$B$11)/AI1395</f>
        <v>2.4301719817365566</v>
      </c>
      <c r="K1395">
        <f>2*((F1395*100*Info!$B$11)/AI1395^2)*(AJ1395/2)</f>
        <v>0.39507980118609692</v>
      </c>
      <c r="AI1395" s="14">
        <v>1.7969897343399059</v>
      </c>
      <c r="AJ1395" s="14">
        <v>0.29214160656611088</v>
      </c>
      <c r="AQ1395" s="13">
        <f t="shared" si="361"/>
        <v>4</v>
      </c>
      <c r="AR1395">
        <v>1</v>
      </c>
      <c r="AS1395">
        <v>0</v>
      </c>
      <c r="AT1395">
        <v>1</v>
      </c>
      <c r="AU1395">
        <v>0</v>
      </c>
      <c r="AV1395">
        <v>1</v>
      </c>
      <c r="AW1395">
        <v>0</v>
      </c>
      <c r="AX1395">
        <v>1</v>
      </c>
    </row>
    <row r="1396" spans="1:52">
      <c r="A1396" s="13" t="s">
        <v>424</v>
      </c>
      <c r="B1396" s="13" t="s">
        <v>423</v>
      </c>
      <c r="D1396" s="13">
        <v>-9.6125000000000007</v>
      </c>
      <c r="E1396" s="13">
        <v>58.968299999999999</v>
      </c>
      <c r="F1396" s="13">
        <v>1709</v>
      </c>
      <c r="G1396" s="13">
        <v>162</v>
      </c>
      <c r="H1396">
        <v>17.292000000000002</v>
      </c>
      <c r="J1396">
        <f>(F1396*100*Info!$B$11)/AI1396</f>
        <v>3.156854564830986</v>
      </c>
      <c r="K1396">
        <f>2*((F1396*100*Info!$B$11)/AI1396^2)*(AJ1396/2)</f>
        <v>0.6961523071225818</v>
      </c>
      <c r="AI1396" s="14">
        <v>1.3833371205983513</v>
      </c>
      <c r="AJ1396" s="14">
        <v>0.30505470184192979</v>
      </c>
      <c r="AQ1396" s="13">
        <f t="shared" si="361"/>
        <v>4</v>
      </c>
      <c r="AR1396">
        <v>1</v>
      </c>
      <c r="AS1396">
        <v>0</v>
      </c>
      <c r="AT1396">
        <v>1</v>
      </c>
      <c r="AU1396">
        <v>0</v>
      </c>
      <c r="AV1396">
        <v>1</v>
      </c>
      <c r="AW1396">
        <v>0</v>
      </c>
      <c r="AX1396">
        <v>1</v>
      </c>
    </row>
    <row r="1397" spans="1:52">
      <c r="A1397" s="13" t="s">
        <v>424</v>
      </c>
      <c r="B1397" s="13" t="s">
        <v>423</v>
      </c>
      <c r="D1397" s="13">
        <v>-9.6125000000000007</v>
      </c>
      <c r="E1397" s="13">
        <v>58.968299999999999</v>
      </c>
      <c r="F1397" s="13">
        <v>1709</v>
      </c>
      <c r="G1397" s="13">
        <v>166</v>
      </c>
      <c r="H1397">
        <v>17.350999999999999</v>
      </c>
      <c r="J1397">
        <f>(F1397*100*Info!$B$11)/AI1397</f>
        <v>2.5012014614567919</v>
      </c>
      <c r="K1397">
        <f>2*((F1397*100*Info!$B$11)/AI1397^2)*(AJ1397/2)</f>
        <v>0.44535254585731399</v>
      </c>
      <c r="AI1397" s="14">
        <v>1.7459585607780508</v>
      </c>
      <c r="AJ1397" s="14">
        <v>0.31087743310008825</v>
      </c>
      <c r="AQ1397" s="13">
        <f t="shared" si="361"/>
        <v>4</v>
      </c>
      <c r="AR1397">
        <v>1</v>
      </c>
      <c r="AS1397">
        <v>0</v>
      </c>
      <c r="AT1397">
        <v>1</v>
      </c>
      <c r="AU1397">
        <v>0</v>
      </c>
      <c r="AV1397">
        <v>1</v>
      </c>
      <c r="AW1397">
        <v>0</v>
      </c>
      <c r="AX1397">
        <v>1</v>
      </c>
    </row>
    <row r="1398" spans="1:52">
      <c r="A1398" s="13" t="s">
        <v>424</v>
      </c>
      <c r="B1398" s="13" t="s">
        <v>423</v>
      </c>
      <c r="D1398" s="13">
        <v>-9.6125000000000007</v>
      </c>
      <c r="E1398" s="13">
        <v>58.968299999999999</v>
      </c>
      <c r="F1398" s="13">
        <v>1709</v>
      </c>
      <c r="G1398" s="13">
        <v>171</v>
      </c>
      <c r="H1398">
        <v>17.425000000000001</v>
      </c>
      <c r="J1398">
        <f>(F1398*100*Info!$B$11)/AI1398</f>
        <v>2.889917461136787</v>
      </c>
      <c r="K1398">
        <f>2*((F1398*100*Info!$B$11)/AI1398^2)*(AJ1398/2)</f>
        <v>0.6209082765445908</v>
      </c>
      <c r="AI1398" s="14">
        <v>1.5111137818251885</v>
      </c>
      <c r="AJ1398" s="14">
        <v>0.3246677687350899</v>
      </c>
      <c r="AQ1398" s="13">
        <f t="shared" si="361"/>
        <v>4</v>
      </c>
      <c r="AR1398">
        <v>1</v>
      </c>
      <c r="AS1398">
        <v>0</v>
      </c>
      <c r="AT1398">
        <v>1</v>
      </c>
      <c r="AU1398">
        <v>0</v>
      </c>
      <c r="AV1398">
        <v>1</v>
      </c>
      <c r="AW1398">
        <v>0</v>
      </c>
      <c r="AX1398">
        <v>1</v>
      </c>
    </row>
    <row r="1399" spans="1:52">
      <c r="A1399" s="13" t="s">
        <v>424</v>
      </c>
      <c r="B1399" s="13" t="s">
        <v>423</v>
      </c>
      <c r="D1399" s="13">
        <v>-9.6125000000000007</v>
      </c>
      <c r="E1399" s="13">
        <v>58.968299999999999</v>
      </c>
      <c r="F1399" s="13">
        <v>1709</v>
      </c>
      <c r="G1399" s="13">
        <v>173</v>
      </c>
      <c r="H1399">
        <v>17.454999999999998</v>
      </c>
      <c r="J1399">
        <f>(F1399*100*Info!$B$11)/AI1399</f>
        <v>3.0429507014590329</v>
      </c>
      <c r="K1399">
        <f>2*((F1399*100*Info!$B$11)/AI1399^2)*(AJ1399/2)</f>
        <v>0.66173238818513092</v>
      </c>
      <c r="AI1399" s="14">
        <v>1.4351182560293116</v>
      </c>
      <c r="AJ1399" s="14">
        <v>0.31208663039956969</v>
      </c>
      <c r="AQ1399" s="13">
        <f t="shared" si="361"/>
        <v>4</v>
      </c>
      <c r="AR1399">
        <v>1</v>
      </c>
      <c r="AS1399">
        <v>0</v>
      </c>
      <c r="AT1399">
        <v>1</v>
      </c>
      <c r="AU1399">
        <v>0</v>
      </c>
      <c r="AV1399">
        <v>1</v>
      </c>
      <c r="AW1399">
        <v>0</v>
      </c>
      <c r="AX1399">
        <v>1</v>
      </c>
    </row>
    <row r="1400" spans="1:52">
      <c r="A1400" s="13" t="s">
        <v>424</v>
      </c>
      <c r="B1400" s="13" t="s">
        <v>423</v>
      </c>
      <c r="D1400" s="13">
        <v>-9.6125000000000007</v>
      </c>
      <c r="E1400" s="13">
        <v>58.968299999999999</v>
      </c>
      <c r="F1400" s="13">
        <v>1709</v>
      </c>
      <c r="G1400" s="13">
        <v>179</v>
      </c>
      <c r="H1400">
        <v>17.544</v>
      </c>
      <c r="J1400">
        <f>(F1400*100*Info!$B$11)/AI1400</f>
        <v>3.2845063765892233</v>
      </c>
      <c r="K1400">
        <f>2*((F1400*100*Info!$B$11)/AI1400^2)*(AJ1400/2)</f>
        <v>0.7571060352530995</v>
      </c>
      <c r="AI1400" s="14">
        <v>1.3295739460234928</v>
      </c>
      <c r="AJ1400" s="14">
        <v>0.30647785190022758</v>
      </c>
      <c r="AQ1400" s="13">
        <f t="shared" si="361"/>
        <v>4</v>
      </c>
      <c r="AR1400">
        <v>1</v>
      </c>
      <c r="AS1400">
        <v>0</v>
      </c>
      <c r="AT1400">
        <v>1</v>
      </c>
      <c r="AU1400">
        <v>0</v>
      </c>
      <c r="AV1400">
        <v>1</v>
      </c>
      <c r="AW1400">
        <v>0</v>
      </c>
      <c r="AX1400">
        <v>1</v>
      </c>
    </row>
    <row r="1401" spans="1:52">
      <c r="A1401" s="13" t="s">
        <v>424</v>
      </c>
      <c r="B1401" s="13" t="s">
        <v>423</v>
      </c>
      <c r="D1401" s="13">
        <v>-9.6125000000000007</v>
      </c>
      <c r="E1401" s="13">
        <v>58.968299999999999</v>
      </c>
      <c r="F1401" s="13">
        <v>1709</v>
      </c>
      <c r="G1401" s="13">
        <v>183</v>
      </c>
      <c r="H1401">
        <v>17.603000000000002</v>
      </c>
      <c r="J1401">
        <f>(F1401*100*Info!$B$11)/AI1401</f>
        <v>3.3542375214258398</v>
      </c>
      <c r="K1401">
        <f>2*((F1401*100*Info!$B$11)/AI1401^2)*(AJ1401/2)</f>
        <v>0.76471137911661435</v>
      </c>
      <c r="AI1401" s="14">
        <v>1.3019334725003937</v>
      </c>
      <c r="AJ1401" s="14">
        <v>0.29681957074126392</v>
      </c>
      <c r="AQ1401" s="13">
        <f t="shared" si="361"/>
        <v>4</v>
      </c>
      <c r="AR1401">
        <v>1</v>
      </c>
      <c r="AS1401">
        <v>0</v>
      </c>
      <c r="AT1401">
        <v>1</v>
      </c>
      <c r="AU1401">
        <v>0</v>
      </c>
      <c r="AV1401">
        <v>1</v>
      </c>
      <c r="AW1401">
        <v>0</v>
      </c>
      <c r="AX1401">
        <v>1</v>
      </c>
    </row>
    <row r="1402" spans="1:52">
      <c r="A1402" s="13" t="s">
        <v>424</v>
      </c>
      <c r="B1402" s="13" t="s">
        <v>423</v>
      </c>
      <c r="D1402" s="13">
        <v>-9.6125000000000007</v>
      </c>
      <c r="E1402" s="13">
        <v>58.968299999999999</v>
      </c>
      <c r="F1402" s="13">
        <v>1709</v>
      </c>
      <c r="G1402" s="13">
        <v>185</v>
      </c>
      <c r="H1402">
        <v>17.632000000000001</v>
      </c>
      <c r="J1402">
        <f>(F1402*100*Info!$B$11)/AI1402</f>
        <v>3.688252101041654</v>
      </c>
      <c r="K1402">
        <f>2*((F1402*100*Info!$B$11)/AI1402^2)*(AJ1402/2)</f>
        <v>1.0118620790311426</v>
      </c>
      <c r="AI1402" s="14">
        <v>1.1840280935860403</v>
      </c>
      <c r="AJ1402" s="14">
        <v>0.32483493415997389</v>
      </c>
      <c r="AQ1402" s="13">
        <f t="shared" si="361"/>
        <v>4</v>
      </c>
      <c r="AR1402">
        <v>1</v>
      </c>
      <c r="AS1402">
        <v>0</v>
      </c>
      <c r="AT1402">
        <v>1</v>
      </c>
      <c r="AU1402">
        <v>0</v>
      </c>
      <c r="AV1402">
        <v>1</v>
      </c>
      <c r="AW1402">
        <v>0</v>
      </c>
      <c r="AX1402">
        <v>1</v>
      </c>
    </row>
    <row r="1403" spans="1:52">
      <c r="A1403" s="13" t="s">
        <v>424</v>
      </c>
      <c r="B1403" s="13" t="s">
        <v>423</v>
      </c>
      <c r="D1403" s="13">
        <v>-9.6125000000000007</v>
      </c>
      <c r="E1403" s="13">
        <v>58.968299999999999</v>
      </c>
      <c r="F1403" s="13">
        <v>1709</v>
      </c>
      <c r="G1403" s="13">
        <v>189</v>
      </c>
      <c r="H1403">
        <v>17.690999999999999</v>
      </c>
      <c r="J1403">
        <f>(F1403*100*Info!$B$11)/AI1403</f>
        <v>3.2332592345562805</v>
      </c>
      <c r="K1403">
        <f>2*((F1403*100*Info!$B$11)/AI1403^2)*(AJ1403/2)</f>
        <v>0.80204068938374706</v>
      </c>
      <c r="AI1403" s="14">
        <v>1.3506476861452053</v>
      </c>
      <c r="AJ1403" s="14">
        <v>0.33504099817691468</v>
      </c>
      <c r="AQ1403" s="13">
        <f t="shared" si="361"/>
        <v>4</v>
      </c>
      <c r="AR1403">
        <v>1</v>
      </c>
      <c r="AS1403">
        <v>0</v>
      </c>
      <c r="AT1403">
        <v>1</v>
      </c>
      <c r="AU1403">
        <v>0</v>
      </c>
      <c r="AV1403">
        <v>1</v>
      </c>
      <c r="AW1403">
        <v>0</v>
      </c>
      <c r="AX1403">
        <v>1</v>
      </c>
    </row>
    <row r="1404" spans="1:52">
      <c r="A1404" s="13" t="s">
        <v>424</v>
      </c>
      <c r="B1404" s="13" t="s">
        <v>423</v>
      </c>
      <c r="D1404" s="13">
        <v>-9.6125000000000007</v>
      </c>
      <c r="E1404" s="13">
        <v>58.968299999999999</v>
      </c>
      <c r="F1404" s="13">
        <v>1709</v>
      </c>
      <c r="G1404" s="13">
        <v>191</v>
      </c>
      <c r="H1404">
        <v>17.72</v>
      </c>
      <c r="J1404">
        <f>(F1404*100*Info!$B$11)/AI1404</f>
        <v>3.2464633316238301</v>
      </c>
      <c r="K1404">
        <f>2*((F1404*100*Info!$B$11)/AI1404^2)*(AJ1404/2)</f>
        <v>0.72059860700876244</v>
      </c>
      <c r="AI1404" s="14">
        <v>1.3451542980085827</v>
      </c>
      <c r="AJ1404" s="14">
        <v>0.2985760855250435</v>
      </c>
      <c r="AQ1404" s="13">
        <f t="shared" si="361"/>
        <v>4</v>
      </c>
      <c r="AR1404">
        <v>1</v>
      </c>
      <c r="AS1404">
        <v>0</v>
      </c>
      <c r="AT1404">
        <v>1</v>
      </c>
      <c r="AU1404">
        <v>0</v>
      </c>
      <c r="AV1404">
        <v>1</v>
      </c>
      <c r="AW1404">
        <v>0</v>
      </c>
      <c r="AX1404">
        <v>1</v>
      </c>
      <c r="AZ1404"/>
    </row>
    <row r="1405" spans="1:52">
      <c r="A1405" s="13" t="s">
        <v>424</v>
      </c>
      <c r="B1405" s="13" t="s">
        <v>423</v>
      </c>
      <c r="D1405" s="13">
        <v>-9.6125000000000007</v>
      </c>
      <c r="E1405" s="13">
        <v>58.968299999999999</v>
      </c>
      <c r="F1405" s="13">
        <v>1709</v>
      </c>
      <c r="G1405" s="13">
        <v>195</v>
      </c>
      <c r="H1405">
        <v>17.779</v>
      </c>
      <c r="J1405">
        <f>(F1405*100*Info!$B$11)/AI1405</f>
        <v>3.9757766748486829</v>
      </c>
      <c r="K1405">
        <f>2*((F1405*100*Info!$B$11)/AI1405^2)*(AJ1405/2)</f>
        <v>1.1056362902202621</v>
      </c>
      <c r="AI1405" s="14">
        <v>1.0984002525814065</v>
      </c>
      <c r="AJ1405" s="14">
        <v>0.30545759476978829</v>
      </c>
      <c r="AQ1405" s="13">
        <f t="shared" si="361"/>
        <v>4</v>
      </c>
      <c r="AR1405">
        <v>1</v>
      </c>
      <c r="AS1405">
        <v>0</v>
      </c>
      <c r="AT1405">
        <v>1</v>
      </c>
      <c r="AU1405">
        <v>0</v>
      </c>
      <c r="AV1405">
        <v>1</v>
      </c>
      <c r="AW1405">
        <v>0</v>
      </c>
      <c r="AX1405">
        <v>1</v>
      </c>
    </row>
    <row r="1406" spans="1:52">
      <c r="A1406" s="13" t="s">
        <v>424</v>
      </c>
      <c r="B1406" s="13" t="s">
        <v>423</v>
      </c>
      <c r="D1406" s="13">
        <v>-9.6125000000000007</v>
      </c>
      <c r="E1406" s="13">
        <v>58.968299999999999</v>
      </c>
      <c r="F1406" s="13">
        <v>1709</v>
      </c>
      <c r="G1406" s="13">
        <v>197</v>
      </c>
      <c r="H1406">
        <v>17.807000000000002</v>
      </c>
      <c r="J1406">
        <f>(F1406*100*Info!$B$11)/AI1406</f>
        <v>2.9600490615721937</v>
      </c>
      <c r="K1406">
        <f>2*((F1406*100*Info!$B$11)/AI1406^2)*(AJ1406/2)</f>
        <v>0.58243091396330149</v>
      </c>
      <c r="AI1406" s="14">
        <v>1.4753113928258954</v>
      </c>
      <c r="AJ1406" s="14">
        <v>0.29028808138999845</v>
      </c>
      <c r="AQ1406" s="13">
        <f t="shared" si="361"/>
        <v>4</v>
      </c>
      <c r="AR1406">
        <v>1</v>
      </c>
      <c r="AS1406">
        <v>0</v>
      </c>
      <c r="AT1406">
        <v>1</v>
      </c>
      <c r="AU1406">
        <v>0</v>
      </c>
      <c r="AV1406">
        <v>1</v>
      </c>
      <c r="AW1406">
        <v>0</v>
      </c>
      <c r="AX1406">
        <v>1</v>
      </c>
    </row>
    <row r="1407" spans="1:52">
      <c r="A1407" s="13" t="s">
        <v>424</v>
      </c>
      <c r="B1407" s="13" t="s">
        <v>423</v>
      </c>
      <c r="D1407" s="13">
        <v>-9.6125000000000007</v>
      </c>
      <c r="E1407" s="13">
        <v>58.968299999999999</v>
      </c>
      <c r="F1407" s="13">
        <v>1709</v>
      </c>
      <c r="G1407" s="13">
        <v>199</v>
      </c>
      <c r="H1407">
        <v>17.835000000000001</v>
      </c>
      <c r="J1407">
        <f>(F1407*100*Info!$B$11)/AI1407</f>
        <v>3.533186866600869</v>
      </c>
      <c r="K1407">
        <f>2*((F1407*100*Info!$B$11)/AI1407^2)*(AJ1407/2)</f>
        <v>0.82796656089309406</v>
      </c>
      <c r="AI1407" s="14">
        <v>1.2359929629372701</v>
      </c>
      <c r="AJ1407" s="14">
        <v>0.28964243371474135</v>
      </c>
      <c r="AQ1407" s="13">
        <f t="shared" si="361"/>
        <v>4</v>
      </c>
      <c r="AR1407">
        <v>1</v>
      </c>
      <c r="AS1407">
        <v>0</v>
      </c>
      <c r="AT1407">
        <v>1</v>
      </c>
      <c r="AU1407">
        <v>0</v>
      </c>
      <c r="AV1407">
        <v>1</v>
      </c>
      <c r="AW1407">
        <v>0</v>
      </c>
      <c r="AX1407">
        <v>1</v>
      </c>
      <c r="AZ1407"/>
    </row>
    <row r="1408" spans="1:52">
      <c r="A1408" s="13" t="s">
        <v>424</v>
      </c>
      <c r="B1408" s="13" t="s">
        <v>423</v>
      </c>
      <c r="D1408" s="13">
        <v>-9.6125000000000007</v>
      </c>
      <c r="E1408" s="13">
        <v>58.968299999999999</v>
      </c>
      <c r="F1408" s="13">
        <v>1709</v>
      </c>
      <c r="G1408" s="13">
        <v>202.99999999999997</v>
      </c>
      <c r="H1408">
        <v>17.907</v>
      </c>
      <c r="J1408">
        <f>(F1408*100*Info!$B$11)/AI1408</f>
        <v>3.4171689339776115</v>
      </c>
      <c r="K1408">
        <f>2*((F1408*100*Info!$B$11)/AI1408^2)*(AJ1408/2)</f>
        <v>0.77434620658315845</v>
      </c>
      <c r="AI1408" s="14">
        <v>1.2779567496470952</v>
      </c>
      <c r="AJ1408" s="14">
        <v>0.28959088075130407</v>
      </c>
      <c r="AQ1408" s="13">
        <f t="shared" si="361"/>
        <v>4</v>
      </c>
      <c r="AR1408">
        <v>1</v>
      </c>
      <c r="AS1408">
        <v>0</v>
      </c>
      <c r="AT1408">
        <v>1</v>
      </c>
      <c r="AU1408">
        <v>0</v>
      </c>
      <c r="AV1408">
        <v>1</v>
      </c>
      <c r="AW1408">
        <v>0</v>
      </c>
      <c r="AX1408">
        <v>1</v>
      </c>
    </row>
    <row r="1409" spans="1:50">
      <c r="A1409" s="13" t="s">
        <v>424</v>
      </c>
      <c r="B1409" s="13" t="s">
        <v>423</v>
      </c>
      <c r="D1409" s="13">
        <v>-9.6125000000000007</v>
      </c>
      <c r="E1409" s="13">
        <v>58.968299999999999</v>
      </c>
      <c r="F1409" s="13">
        <v>1709</v>
      </c>
      <c r="G1409" s="13">
        <v>209</v>
      </c>
      <c r="H1409">
        <v>18.013999999999999</v>
      </c>
      <c r="J1409">
        <f>(F1409*100*Info!$B$11)/AI1409</f>
        <v>3.5781474608892809</v>
      </c>
      <c r="K1409">
        <f>2*((F1409*100*Info!$B$11)/AI1409^2)*(AJ1409/2)</f>
        <v>0.91590603205870058</v>
      </c>
      <c r="AI1409" s="14">
        <v>1.2204623067087692</v>
      </c>
      <c r="AJ1409" s="14">
        <v>0.31240433795230516</v>
      </c>
      <c r="AQ1409" s="13">
        <f t="shared" si="361"/>
        <v>4</v>
      </c>
      <c r="AR1409">
        <v>1</v>
      </c>
      <c r="AS1409">
        <v>0</v>
      </c>
      <c r="AT1409">
        <v>1</v>
      </c>
      <c r="AU1409">
        <v>0</v>
      </c>
      <c r="AV1409">
        <v>1</v>
      </c>
      <c r="AW1409">
        <v>0</v>
      </c>
      <c r="AX1409">
        <v>1</v>
      </c>
    </row>
    <row r="1410" spans="1:50">
      <c r="A1410" s="13" t="s">
        <v>424</v>
      </c>
      <c r="B1410" s="13" t="s">
        <v>423</v>
      </c>
      <c r="D1410" s="13">
        <v>-9.6125000000000007</v>
      </c>
      <c r="E1410" s="13">
        <v>58.968299999999999</v>
      </c>
      <c r="F1410" s="13">
        <v>1709</v>
      </c>
      <c r="G1410" s="13">
        <v>215</v>
      </c>
      <c r="H1410">
        <v>18.094999999999999</v>
      </c>
      <c r="J1410">
        <f>(F1410*100*Info!$B$11)/AI1410</f>
        <v>3.5680088190361912</v>
      </c>
      <c r="K1410">
        <f>2*((F1410*100*Info!$B$11)/AI1410^2)*(AJ1410/2)</f>
        <v>0.8535040360709838</v>
      </c>
      <c r="AI1410" s="14">
        <v>1.2239302998810111</v>
      </c>
      <c r="AJ1410" s="14">
        <v>0.29277658879223095</v>
      </c>
      <c r="AQ1410" s="13">
        <f t="shared" ref="AQ1410:AQ1473" si="362">AR1410+AS1410+AT1410+AU1410+AV1410+AW1410+AX1410</f>
        <v>4</v>
      </c>
      <c r="AR1410">
        <v>1</v>
      </c>
      <c r="AS1410">
        <v>0</v>
      </c>
      <c r="AT1410">
        <v>1</v>
      </c>
      <c r="AU1410">
        <v>0</v>
      </c>
      <c r="AV1410">
        <v>1</v>
      </c>
      <c r="AW1410">
        <v>0</v>
      </c>
      <c r="AX1410">
        <v>1</v>
      </c>
    </row>
    <row r="1411" spans="1:50">
      <c r="A1411" s="13" t="s">
        <v>424</v>
      </c>
      <c r="B1411" s="13" t="s">
        <v>423</v>
      </c>
      <c r="D1411" s="13">
        <v>-9.6125000000000007</v>
      </c>
      <c r="E1411" s="13">
        <v>58.968299999999999</v>
      </c>
      <c r="F1411" s="13">
        <v>1709</v>
      </c>
      <c r="G1411" s="13">
        <v>221</v>
      </c>
      <c r="H1411">
        <v>18.190000000000001</v>
      </c>
      <c r="J1411">
        <f>(F1411*100*Info!$B$11)/AI1411</f>
        <v>3.5864330454674271</v>
      </c>
      <c r="K1411">
        <f>2*((F1411*100*Info!$B$11)/AI1411^2)*(AJ1411/2)</f>
        <v>0.90890543136576074</v>
      </c>
      <c r="AI1411" s="14">
        <v>1.2176427242605607</v>
      </c>
      <c r="AJ1411" s="14">
        <v>0.30858573728069799</v>
      </c>
      <c r="AQ1411" s="13">
        <f t="shared" si="362"/>
        <v>4</v>
      </c>
      <c r="AR1411">
        <v>1</v>
      </c>
      <c r="AS1411">
        <v>0</v>
      </c>
      <c r="AT1411">
        <v>1</v>
      </c>
      <c r="AU1411">
        <v>0</v>
      </c>
      <c r="AV1411">
        <v>1</v>
      </c>
      <c r="AW1411">
        <v>0</v>
      </c>
      <c r="AX1411">
        <v>1</v>
      </c>
    </row>
    <row r="1412" spans="1:50">
      <c r="A1412" s="13" t="s">
        <v>424</v>
      </c>
      <c r="B1412" s="13" t="s">
        <v>423</v>
      </c>
      <c r="D1412" s="13">
        <v>-9.6125000000000007</v>
      </c>
      <c r="E1412" s="13">
        <v>58.968299999999999</v>
      </c>
      <c r="F1412" s="13">
        <v>1709</v>
      </c>
      <c r="G1412" s="13">
        <v>231</v>
      </c>
      <c r="H1412">
        <v>18.346</v>
      </c>
      <c r="J1412">
        <f>(F1412*100*Info!$B$11)/AI1412</f>
        <v>3.7384318034991599</v>
      </c>
      <c r="K1412">
        <f>2*((F1412*100*Info!$B$11)/AI1412^2)*(AJ1412/2)</f>
        <v>1.0814375580435658</v>
      </c>
      <c r="AI1412" s="14">
        <v>1.1681352859703273</v>
      </c>
      <c r="AJ1412" s="14">
        <v>0.33791317791108588</v>
      </c>
      <c r="AQ1412" s="13">
        <f t="shared" si="362"/>
        <v>4</v>
      </c>
      <c r="AR1412">
        <v>1</v>
      </c>
      <c r="AS1412">
        <v>0</v>
      </c>
      <c r="AT1412">
        <v>1</v>
      </c>
      <c r="AU1412">
        <v>0</v>
      </c>
      <c r="AV1412">
        <v>1</v>
      </c>
      <c r="AW1412">
        <v>0</v>
      </c>
      <c r="AX1412">
        <v>1</v>
      </c>
    </row>
    <row r="1413" spans="1:50">
      <c r="A1413" s="13" t="s">
        <v>424</v>
      </c>
      <c r="B1413" s="13" t="s">
        <v>423</v>
      </c>
      <c r="D1413" s="13">
        <v>-9.6125000000000007</v>
      </c>
      <c r="E1413" s="13">
        <v>58.968299999999999</v>
      </c>
      <c r="F1413" s="13">
        <v>1709</v>
      </c>
      <c r="G1413" s="13">
        <v>233</v>
      </c>
      <c r="H1413">
        <v>18.376999999999999</v>
      </c>
      <c r="J1413">
        <f>(F1413*100*Info!$B$11)/AI1413</f>
        <v>3.4348609052941197</v>
      </c>
      <c r="K1413">
        <f>2*((F1413*100*Info!$B$11)/AI1413^2)*(AJ1413/2)</f>
        <v>0.8212106510788818</v>
      </c>
      <c r="AI1413" s="14">
        <v>1.2713743654452643</v>
      </c>
      <c r="AJ1413" s="14">
        <v>0.30396170302066555</v>
      </c>
      <c r="AQ1413" s="13">
        <f t="shared" si="362"/>
        <v>4</v>
      </c>
      <c r="AR1413">
        <v>1</v>
      </c>
      <c r="AS1413">
        <v>0</v>
      </c>
      <c r="AT1413">
        <v>1</v>
      </c>
      <c r="AU1413">
        <v>0</v>
      </c>
      <c r="AV1413">
        <v>1</v>
      </c>
      <c r="AW1413">
        <v>0</v>
      </c>
      <c r="AX1413">
        <v>1</v>
      </c>
    </row>
    <row r="1414" spans="1:50">
      <c r="A1414" s="13" t="s">
        <v>424</v>
      </c>
      <c r="B1414" s="13" t="s">
        <v>423</v>
      </c>
      <c r="D1414" s="13">
        <v>-9.6125000000000007</v>
      </c>
      <c r="E1414" s="13">
        <v>58.968299999999999</v>
      </c>
      <c r="F1414" s="13">
        <v>1709</v>
      </c>
      <c r="G1414" s="13">
        <v>237</v>
      </c>
      <c r="H1414">
        <v>18.439</v>
      </c>
      <c r="J1414">
        <f>(F1414*100*Info!$B$11)/AI1414</f>
        <v>4.1206855174805588</v>
      </c>
      <c r="K1414">
        <f>2*((F1414*100*Info!$B$11)/AI1414^2)*(AJ1414/2)</f>
        <v>1.1844634616881615</v>
      </c>
      <c r="AI1414" s="14">
        <v>1.0597736918616141</v>
      </c>
      <c r="AJ1414" s="14">
        <v>0.30462485194355104</v>
      </c>
      <c r="AQ1414" s="13">
        <f t="shared" si="362"/>
        <v>4</v>
      </c>
      <c r="AR1414">
        <v>1</v>
      </c>
      <c r="AS1414">
        <v>0</v>
      </c>
      <c r="AT1414">
        <v>1</v>
      </c>
      <c r="AU1414">
        <v>0</v>
      </c>
      <c r="AV1414">
        <v>1</v>
      </c>
      <c r="AW1414">
        <v>0</v>
      </c>
      <c r="AX1414">
        <v>1</v>
      </c>
    </row>
    <row r="1415" spans="1:50">
      <c r="A1415" s="13" t="s">
        <v>424</v>
      </c>
      <c r="B1415" s="13" t="s">
        <v>423</v>
      </c>
      <c r="D1415" s="13">
        <v>-9.6125000000000007</v>
      </c>
      <c r="E1415" s="13">
        <v>58.968299999999999</v>
      </c>
      <c r="F1415" s="13">
        <v>1709</v>
      </c>
      <c r="G1415" s="13">
        <v>241</v>
      </c>
      <c r="H1415">
        <v>18.498999999999999</v>
      </c>
      <c r="J1415">
        <f>(F1415*100*Info!$B$11)/AI1415</f>
        <v>3.665133683408043</v>
      </c>
      <c r="K1415">
        <f>2*((F1415*100*Info!$B$11)/AI1415^2)*(AJ1415/2)</f>
        <v>0.94423713817363775</v>
      </c>
      <c r="AI1415" s="14">
        <v>1.1914965403936879</v>
      </c>
      <c r="AJ1415" s="14">
        <v>0.30696159557241243</v>
      </c>
      <c r="AQ1415" s="13">
        <f t="shared" si="362"/>
        <v>4</v>
      </c>
      <c r="AR1415">
        <v>1</v>
      </c>
      <c r="AS1415">
        <v>0</v>
      </c>
      <c r="AT1415">
        <v>1</v>
      </c>
      <c r="AU1415">
        <v>0</v>
      </c>
      <c r="AV1415">
        <v>1</v>
      </c>
      <c r="AW1415">
        <v>0</v>
      </c>
      <c r="AX1415">
        <v>1</v>
      </c>
    </row>
    <row r="1416" spans="1:50">
      <c r="A1416" s="13" t="s">
        <v>424</v>
      </c>
      <c r="B1416" s="13" t="s">
        <v>423</v>
      </c>
      <c r="D1416" s="13">
        <v>-9.6125000000000007</v>
      </c>
      <c r="E1416" s="13">
        <v>58.968299999999999</v>
      </c>
      <c r="F1416" s="13">
        <v>1709</v>
      </c>
      <c r="G1416" s="13">
        <v>249.00000000000003</v>
      </c>
      <c r="H1416">
        <v>18.684999999999999</v>
      </c>
      <c r="J1416">
        <f>(F1416*100*Info!$B$11)/AI1416</f>
        <v>4.3913265807623079</v>
      </c>
      <c r="K1416">
        <f>2*((F1416*100*Info!$B$11)/AI1416^2)*(AJ1416/2)</f>
        <v>1.4367517882384673</v>
      </c>
      <c r="AI1416" s="14">
        <v>0.99445896895761587</v>
      </c>
      <c r="AJ1416" s="14">
        <v>0.32536653234558738</v>
      </c>
      <c r="AQ1416" s="13">
        <f t="shared" si="362"/>
        <v>4</v>
      </c>
      <c r="AR1416">
        <v>1</v>
      </c>
      <c r="AS1416">
        <v>0</v>
      </c>
      <c r="AT1416">
        <v>1</v>
      </c>
      <c r="AU1416">
        <v>0</v>
      </c>
      <c r="AV1416">
        <v>1</v>
      </c>
      <c r="AW1416">
        <v>0</v>
      </c>
      <c r="AX1416">
        <v>1</v>
      </c>
    </row>
    <row r="1417" spans="1:50">
      <c r="A1417" s="13" t="s">
        <v>424</v>
      </c>
      <c r="B1417" s="13" t="s">
        <v>423</v>
      </c>
      <c r="D1417" s="13">
        <v>-9.6125000000000007</v>
      </c>
      <c r="E1417" s="13">
        <v>58.968299999999999</v>
      </c>
      <c r="F1417" s="13">
        <v>1709</v>
      </c>
      <c r="G1417" s="13">
        <v>254.99999999999997</v>
      </c>
      <c r="H1417">
        <v>18.785</v>
      </c>
      <c r="J1417">
        <f>(F1417*100*Info!$B$11)/AI1417</f>
        <v>4.9337778030126325</v>
      </c>
      <c r="K1417">
        <f>2*((F1417*100*Info!$B$11)/AI1417^2)*(AJ1417/2)</f>
        <v>1.7418574612917963</v>
      </c>
      <c r="AI1417" s="14">
        <v>0.88512176231254502</v>
      </c>
      <c r="AJ1417" s="14">
        <v>0.31248994328330576</v>
      </c>
      <c r="AQ1417" s="13">
        <f t="shared" si="362"/>
        <v>4</v>
      </c>
      <c r="AR1417">
        <v>1</v>
      </c>
      <c r="AS1417">
        <v>0</v>
      </c>
      <c r="AT1417">
        <v>1</v>
      </c>
      <c r="AU1417">
        <v>0</v>
      </c>
      <c r="AV1417">
        <v>1</v>
      </c>
      <c r="AW1417">
        <v>0</v>
      </c>
      <c r="AX1417">
        <v>1</v>
      </c>
    </row>
    <row r="1418" spans="1:50">
      <c r="A1418" s="13" t="s">
        <v>424</v>
      </c>
      <c r="B1418" s="13" t="s">
        <v>423</v>
      </c>
      <c r="D1418" s="13">
        <v>-9.6125000000000007</v>
      </c>
      <c r="E1418" s="13">
        <v>58.968299999999999</v>
      </c>
      <c r="F1418" s="13">
        <v>1709</v>
      </c>
      <c r="G1418" s="13">
        <v>259</v>
      </c>
      <c r="H1418">
        <v>18.852</v>
      </c>
      <c r="J1418">
        <f>(F1418*100*Info!$B$11)/AI1418</f>
        <v>3.8667322623839899</v>
      </c>
      <c r="K1418">
        <f>2*((F1418*100*Info!$B$11)/AI1418^2)*(AJ1418/2)</f>
        <v>1.0518708076778589</v>
      </c>
      <c r="AI1418" s="14">
        <v>1.1293758676657475</v>
      </c>
      <c r="AJ1418" s="14">
        <v>0.30722517761315876</v>
      </c>
      <c r="AQ1418" s="13">
        <f t="shared" si="362"/>
        <v>4</v>
      </c>
      <c r="AR1418">
        <v>1</v>
      </c>
      <c r="AS1418">
        <v>0</v>
      </c>
      <c r="AT1418">
        <v>1</v>
      </c>
      <c r="AU1418">
        <v>0</v>
      </c>
      <c r="AV1418">
        <v>1</v>
      </c>
      <c r="AW1418">
        <v>0</v>
      </c>
      <c r="AX1418">
        <v>1</v>
      </c>
    </row>
    <row r="1419" spans="1:50">
      <c r="A1419" s="13" t="s">
        <v>424</v>
      </c>
      <c r="B1419" s="13" t="s">
        <v>423</v>
      </c>
      <c r="D1419" s="13">
        <v>-9.6125000000000007</v>
      </c>
      <c r="E1419" s="13">
        <v>58.968299999999999</v>
      </c>
      <c r="F1419" s="13">
        <v>1709</v>
      </c>
      <c r="G1419" s="13">
        <v>263</v>
      </c>
      <c r="H1419">
        <v>18.919</v>
      </c>
      <c r="J1419">
        <f>(F1419*100*Info!$B$11)/AI1419</f>
        <v>3.8424464947563908</v>
      </c>
      <c r="K1419">
        <f>2*((F1419*100*Info!$B$11)/AI1419^2)*(AJ1419/2)</f>
        <v>1.0232629135658142</v>
      </c>
      <c r="AI1419" s="14">
        <v>1.1365139657300349</v>
      </c>
      <c r="AJ1419" s="14">
        <v>0.302659410734328</v>
      </c>
      <c r="AQ1419" s="13">
        <f t="shared" si="362"/>
        <v>4</v>
      </c>
      <c r="AR1419">
        <v>1</v>
      </c>
      <c r="AS1419">
        <v>0</v>
      </c>
      <c r="AT1419">
        <v>1</v>
      </c>
      <c r="AU1419">
        <v>0</v>
      </c>
      <c r="AV1419">
        <v>1</v>
      </c>
      <c r="AW1419">
        <v>0</v>
      </c>
      <c r="AX1419">
        <v>1</v>
      </c>
    </row>
    <row r="1420" spans="1:50">
      <c r="A1420" s="13" t="s">
        <v>424</v>
      </c>
      <c r="B1420" s="13" t="s">
        <v>423</v>
      </c>
      <c r="D1420" s="13">
        <v>-9.6125000000000007</v>
      </c>
      <c r="E1420" s="13">
        <v>58.968299999999999</v>
      </c>
      <c r="F1420" s="13">
        <v>1709</v>
      </c>
      <c r="G1420" s="13">
        <v>267</v>
      </c>
      <c r="H1420">
        <v>18.984999999999999</v>
      </c>
      <c r="J1420">
        <f>(F1420*100*Info!$B$11)/AI1420</f>
        <v>3.5453815115969238</v>
      </c>
      <c r="K1420">
        <f>2*((F1420*100*Info!$B$11)/AI1420^2)*(AJ1420/2)</f>
        <v>0.83578502909833785</v>
      </c>
      <c r="AI1420" s="14">
        <v>1.231741658711945</v>
      </c>
      <c r="AJ1420" s="14">
        <v>0.29036966394189256</v>
      </c>
      <c r="AQ1420" s="13">
        <f t="shared" si="362"/>
        <v>4</v>
      </c>
      <c r="AR1420">
        <v>1</v>
      </c>
      <c r="AS1420">
        <v>0</v>
      </c>
      <c r="AT1420">
        <v>1</v>
      </c>
      <c r="AU1420">
        <v>0</v>
      </c>
      <c r="AV1420">
        <v>1</v>
      </c>
      <c r="AW1420">
        <v>0</v>
      </c>
      <c r="AX1420">
        <v>1</v>
      </c>
    </row>
    <row r="1421" spans="1:50">
      <c r="A1421" s="13" t="s">
        <v>424</v>
      </c>
      <c r="B1421" s="13" t="s">
        <v>423</v>
      </c>
      <c r="D1421" s="13">
        <v>-9.6125000000000007</v>
      </c>
      <c r="E1421" s="13">
        <v>58.968299999999999</v>
      </c>
      <c r="F1421" s="13">
        <v>1709</v>
      </c>
      <c r="G1421" s="13">
        <v>271</v>
      </c>
      <c r="H1421">
        <v>19.042999999999999</v>
      </c>
      <c r="J1421">
        <f>(F1421*100*Info!$B$11)/AI1421</f>
        <v>3.5569645030224994</v>
      </c>
      <c r="K1421">
        <f>2*((F1421*100*Info!$B$11)/AI1421^2)*(AJ1421/2)</f>
        <v>0.87391814594219919</v>
      </c>
      <c r="AI1421" s="14">
        <v>1.2277305832403564</v>
      </c>
      <c r="AJ1421" s="14">
        <v>0.30164372855287963</v>
      </c>
      <c r="AQ1421" s="13">
        <f t="shared" si="362"/>
        <v>4</v>
      </c>
      <c r="AR1421">
        <v>1</v>
      </c>
      <c r="AS1421">
        <v>0</v>
      </c>
      <c r="AT1421">
        <v>1</v>
      </c>
      <c r="AU1421">
        <v>0</v>
      </c>
      <c r="AV1421">
        <v>1</v>
      </c>
      <c r="AW1421">
        <v>0</v>
      </c>
      <c r="AX1421">
        <v>1</v>
      </c>
    </row>
    <row r="1422" spans="1:50">
      <c r="A1422" s="13" t="s">
        <v>424</v>
      </c>
      <c r="B1422" s="13" t="s">
        <v>423</v>
      </c>
      <c r="D1422" s="13">
        <v>-9.6125000000000007</v>
      </c>
      <c r="E1422" s="13">
        <v>58.968299999999999</v>
      </c>
      <c r="F1422" s="13">
        <v>1709</v>
      </c>
      <c r="G1422" s="13">
        <v>278</v>
      </c>
      <c r="H1422">
        <v>19.128</v>
      </c>
      <c r="J1422">
        <f>(F1422*100*Info!$B$11)/AI1422</f>
        <v>3.8918192067245454</v>
      </c>
      <c r="K1422">
        <f>2*((F1422*100*Info!$B$11)/AI1422^2)*(AJ1422/2)</f>
        <v>1.0406915243914774</v>
      </c>
      <c r="AI1422" s="14">
        <v>1.1220958302265103</v>
      </c>
      <c r="AJ1422" s="14">
        <v>0.30005392286826199</v>
      </c>
      <c r="AQ1422" s="13">
        <f t="shared" si="362"/>
        <v>4</v>
      </c>
      <c r="AR1422">
        <v>1</v>
      </c>
      <c r="AS1422">
        <v>0</v>
      </c>
      <c r="AT1422">
        <v>1</v>
      </c>
      <c r="AU1422">
        <v>0</v>
      </c>
      <c r="AV1422">
        <v>1</v>
      </c>
      <c r="AW1422">
        <v>0</v>
      </c>
      <c r="AX1422">
        <v>1</v>
      </c>
    </row>
    <row r="1423" spans="1:50">
      <c r="A1423" s="13" t="s">
        <v>424</v>
      </c>
      <c r="B1423" s="13" t="s">
        <v>423</v>
      </c>
      <c r="D1423" s="13">
        <v>-9.6125000000000007</v>
      </c>
      <c r="E1423" s="13">
        <v>58.968299999999999</v>
      </c>
      <c r="F1423" s="13">
        <v>1709</v>
      </c>
      <c r="G1423" s="13">
        <v>284</v>
      </c>
      <c r="H1423">
        <v>19.201000000000001</v>
      </c>
      <c r="J1423">
        <f>(F1423*100*Info!$B$11)/AI1423</f>
        <v>3.8218493890892069</v>
      </c>
      <c r="K1423">
        <f>2*((F1423*100*Info!$B$11)/AI1423^2)*(AJ1423/2)</f>
        <v>0.99071249251968418</v>
      </c>
      <c r="AI1423" s="14">
        <v>1.1426389842384044</v>
      </c>
      <c r="AJ1423" s="14">
        <v>0.29619867265223798</v>
      </c>
      <c r="AQ1423" s="13">
        <f t="shared" si="362"/>
        <v>4</v>
      </c>
      <c r="AR1423">
        <v>1</v>
      </c>
      <c r="AS1423">
        <v>0</v>
      </c>
      <c r="AT1423">
        <v>1</v>
      </c>
      <c r="AU1423">
        <v>0</v>
      </c>
      <c r="AV1423">
        <v>1</v>
      </c>
      <c r="AW1423">
        <v>0</v>
      </c>
      <c r="AX1423">
        <v>1</v>
      </c>
    </row>
    <row r="1424" spans="1:50">
      <c r="A1424" s="13" t="s">
        <v>424</v>
      </c>
      <c r="B1424" s="13" t="s">
        <v>423</v>
      </c>
      <c r="D1424" s="13">
        <v>-9.6125000000000007</v>
      </c>
      <c r="E1424" s="13">
        <v>58.968299999999999</v>
      </c>
      <c r="F1424" s="13">
        <v>1709</v>
      </c>
      <c r="G1424" s="13">
        <v>292</v>
      </c>
      <c r="H1424">
        <v>19.298999999999999</v>
      </c>
      <c r="J1424">
        <f>(F1424*100*Info!$B$11)/AI1424</f>
        <v>3.3160095891357919</v>
      </c>
      <c r="K1424">
        <f>2*((F1424*100*Info!$B$11)/AI1424^2)*(AJ1424/2)</f>
        <v>0.80058808057250685</v>
      </c>
      <c r="AI1424" s="14">
        <v>1.3169425438842504</v>
      </c>
      <c r="AJ1424" s="14">
        <v>0.31795098147087753</v>
      </c>
      <c r="AQ1424" s="13">
        <f t="shared" si="362"/>
        <v>4</v>
      </c>
      <c r="AR1424">
        <v>1</v>
      </c>
      <c r="AS1424">
        <v>0</v>
      </c>
      <c r="AT1424">
        <v>1</v>
      </c>
      <c r="AU1424">
        <v>0</v>
      </c>
      <c r="AV1424">
        <v>1</v>
      </c>
      <c r="AW1424">
        <v>0</v>
      </c>
      <c r="AX1424">
        <v>1</v>
      </c>
    </row>
    <row r="1425" spans="1:52">
      <c r="A1425" s="13" t="s">
        <v>424</v>
      </c>
      <c r="B1425" s="13" t="s">
        <v>423</v>
      </c>
      <c r="D1425" s="13">
        <v>-9.6125000000000007</v>
      </c>
      <c r="E1425" s="13">
        <v>58.968299999999999</v>
      </c>
      <c r="F1425" s="13">
        <v>1709</v>
      </c>
      <c r="G1425" s="13">
        <v>300</v>
      </c>
      <c r="H1425">
        <v>19.396000000000001</v>
      </c>
      <c r="J1425">
        <f>(F1425*100*Info!$B$11)/AI1425</f>
        <v>3.2050305149909031</v>
      </c>
      <c r="K1425">
        <f>2*((F1425*100*Info!$B$11)/AI1425^2)*(AJ1425/2)</f>
        <v>0.7337256846156941</v>
      </c>
      <c r="AI1425" s="14">
        <v>1.3625436898136529</v>
      </c>
      <c r="AJ1425" s="14">
        <v>0.31192629741004324</v>
      </c>
      <c r="AQ1425" s="13">
        <f t="shared" si="362"/>
        <v>4</v>
      </c>
      <c r="AR1425">
        <v>1</v>
      </c>
      <c r="AS1425">
        <v>0</v>
      </c>
      <c r="AT1425">
        <v>1</v>
      </c>
      <c r="AU1425">
        <v>0</v>
      </c>
      <c r="AV1425">
        <v>1</v>
      </c>
      <c r="AW1425">
        <v>0</v>
      </c>
      <c r="AX1425">
        <v>1</v>
      </c>
    </row>
    <row r="1426" spans="1:52">
      <c r="A1426" s="13" t="s">
        <v>424</v>
      </c>
      <c r="B1426" s="13" t="s">
        <v>423</v>
      </c>
      <c r="D1426" s="13">
        <v>-9.6125000000000007</v>
      </c>
      <c r="E1426" s="13">
        <v>58.968299999999999</v>
      </c>
      <c r="F1426" s="13">
        <v>1709</v>
      </c>
      <c r="G1426" s="13">
        <v>308</v>
      </c>
      <c r="H1426">
        <v>19.492000000000001</v>
      </c>
      <c r="J1426">
        <f>(F1426*100*Info!$B$11)/AI1426</f>
        <v>3.4804415845076155</v>
      </c>
      <c r="K1426">
        <f>2*((F1426*100*Info!$B$11)/AI1426^2)*(AJ1426/2)</f>
        <v>0.86596298574701602</v>
      </c>
      <c r="AI1426" s="14">
        <v>1.2547241485964673</v>
      </c>
      <c r="AJ1426" s="14">
        <v>0.31218586596711834</v>
      </c>
      <c r="AQ1426" s="13">
        <f t="shared" si="362"/>
        <v>4</v>
      </c>
      <c r="AR1426">
        <v>1</v>
      </c>
      <c r="AS1426">
        <v>0</v>
      </c>
      <c r="AT1426">
        <v>1</v>
      </c>
      <c r="AU1426">
        <v>0</v>
      </c>
      <c r="AV1426">
        <v>1</v>
      </c>
      <c r="AW1426">
        <v>0</v>
      </c>
      <c r="AX1426">
        <v>1</v>
      </c>
    </row>
    <row r="1427" spans="1:52">
      <c r="A1427" s="13" t="s">
        <v>148</v>
      </c>
      <c r="B1427" s="13" t="s">
        <v>206</v>
      </c>
      <c r="D1427" s="13">
        <v>-48.369100000000003</v>
      </c>
      <c r="E1427" s="13">
        <v>58.209299999999999</v>
      </c>
      <c r="F1427" s="13">
        <v>3459</v>
      </c>
      <c r="G1427" s="16"/>
      <c r="H1427">
        <v>2</v>
      </c>
      <c r="J1427">
        <f>(F1427*100*Info!$B$11)/AI1427</f>
        <v>2.7407497685628766</v>
      </c>
      <c r="K1427">
        <f>2*((F1427*100*Info!$B$11)/AI1427^2)*(AJ1427/2)</f>
        <v>8.5954887445233871E-2</v>
      </c>
      <c r="L1427">
        <f t="shared" ref="L1427:L1458" si="363">(M1427/10.7)/J1427</f>
        <v>0.37850467289719625</v>
      </c>
      <c r="M1427">
        <f t="shared" ref="M1427:M1458" si="364">((U1427/0.242530073729142))*J1427</f>
        <v>11.10003656267965</v>
      </c>
      <c r="N1427">
        <f t="shared" ref="N1427:N1458" si="365">2*M1427*SQRT((0.5*K1427/J1427)^2+(0.5*V1427/U1427)^2)</f>
        <v>2.2867841627120975</v>
      </c>
      <c r="O1427" s="23">
        <v>0.55651650748289083</v>
      </c>
      <c r="P1427" s="23">
        <v>0.02</v>
      </c>
      <c r="S1427">
        <v>3.55</v>
      </c>
      <c r="T1427" s="23">
        <f t="shared" ref="T1427:T1448" si="366">S1427*0.01</f>
        <v>3.5499999999999997E-2</v>
      </c>
      <c r="U1427">
        <v>0.98224679860302511</v>
      </c>
      <c r="V1427">
        <v>0.2</v>
      </c>
      <c r="W1427" s="37">
        <f>U1427*Info!$B$2</f>
        <v>0.47147846332945204</v>
      </c>
      <c r="X1427" s="37">
        <f>W1427*SQRT((0.5*V1427/U1427)^2+Info!$B$3^2)</f>
        <v>5.3476442041881893E-2</v>
      </c>
      <c r="Y1427" s="28">
        <f>W1427*Info!$D$2</f>
        <v>0.38189755529685615</v>
      </c>
      <c r="Z1427" s="28">
        <f>Y1427*SQRT(Info!$D$3^2+(X1427/W1427)^2)</f>
        <v>4.7337966936789502E-2</v>
      </c>
      <c r="AA1427" s="37">
        <f t="shared" ref="AA1427:AA1458" si="367">IF(O1427-W1427&gt;0,O1427-W1427,0)</f>
        <v>8.5038044153438797E-2</v>
      </c>
      <c r="AB1427" s="37">
        <f t="shared" ref="AB1427:AB1458" si="368">SQRT((0.5*P1427)^2+X1427^2)</f>
        <v>5.4403399282202516E-2</v>
      </c>
      <c r="AC1427" s="37">
        <f>(1-EXP(-Info!$B$6*H1427*1000))+(Info!$B$6/(Info!$B$6-Info!$B$7))*(EXP(-Info!$B$7*H1427*1000)-EXP(-Info!$B$6*H1427*1000))*(Info!$B$9-1)</f>
        <v>2.0834329940563265E-2</v>
      </c>
      <c r="AD1427" s="37">
        <f>SQRT((Info!$B$6*EXP(-Info!$B$6*H1427*1000)+(Info!$B$6/(Info!$B$6+Info!$B$7))*(Info!$B$9-1)*(-Info!$B$7*EXP(-Info!$B$7*H1427*1000)+Info!$B$6*EXP(-Info!$B$6*H1427*1000)))^2*(0.01*H1427*1000)^2)</f>
        <v>1.9399243617990213E-4</v>
      </c>
      <c r="AE1427" s="37">
        <f t="shared" ref="AE1427:AE1458" si="369">IF(AA1427&gt;0,AA1427*AC1427*SQRT((AB1427/AA1427)^2+(AD1427/AC1427)^2),AA1427*AC1427*SQRT((AD1427/AC1427)^2))</f>
        <v>1.1335784137306117E-3</v>
      </c>
      <c r="AF1427" s="37">
        <f t="shared" ref="AF1427:AF1458" si="370">IF((S1427-Y1427-AA1427*AC1427)&gt;0,S1427-Y1427-AA1427*AC1427,0)</f>
        <v>3.166330734033751</v>
      </c>
      <c r="AG1427" s="37">
        <f t="shared" ref="AG1427:AG1458" si="371">SQRT((T1427*0.5)^2+Z1427^2+AE1427^2)</f>
        <v>5.0569067756175333E-2</v>
      </c>
      <c r="AH1427" s="37">
        <f t="shared" ref="AH1427:AH1458" si="372">AF1427/S1427</f>
        <v>0.89192415043204254</v>
      </c>
      <c r="AI1427">
        <f>AF1427*EXP(Info!$B$6*H1427*1000)</f>
        <v>3.2249405921419476</v>
      </c>
      <c r="AJ1427">
        <f>2*SQRT((EXP(Info!$B$6*H1427)*AG1427)^2+(Info!$B$6*H1427*0.01*AI1427)^2)</f>
        <v>0.10113999052181902</v>
      </c>
      <c r="AK1427">
        <f t="shared" ref="AK1427:AK1458" si="373">AA1427/0.752049334436339</f>
        <v>0.11307508731082756</v>
      </c>
      <c r="AL1427">
        <f t="shared" ref="AL1427:AL1458" si="374">AB1427/0.752049334436339*2</f>
        <v>0.14468040005108937</v>
      </c>
      <c r="AM1427"/>
      <c r="AN1427"/>
      <c r="AO1427">
        <f t="shared" ref="AO1427:AO1458" si="375">U1427/0.242530074</f>
        <v>4.049999995476953</v>
      </c>
      <c r="AP1427">
        <f t="shared" ref="AP1427:AP1458" si="376">O1427/U1427</f>
        <v>0.56657502806258253</v>
      </c>
      <c r="AQ1427">
        <f t="shared" si="362"/>
        <v>3</v>
      </c>
      <c r="AR1427">
        <v>1</v>
      </c>
      <c r="AS1427">
        <v>1</v>
      </c>
      <c r="AT1427">
        <v>0</v>
      </c>
      <c r="AU1427">
        <v>0</v>
      </c>
      <c r="AV1427">
        <v>1</v>
      </c>
      <c r="AW1427">
        <v>0</v>
      </c>
      <c r="AX1427">
        <v>0</v>
      </c>
    </row>
    <row r="1428" spans="1:52">
      <c r="A1428" s="13" t="s">
        <v>148</v>
      </c>
      <c r="B1428" s="13" t="s">
        <v>206</v>
      </c>
      <c r="D1428" s="13">
        <v>-48.369100000000003</v>
      </c>
      <c r="E1428" s="13">
        <v>58.209299999999999</v>
      </c>
      <c r="F1428" s="13">
        <v>3459</v>
      </c>
      <c r="G1428" s="16"/>
      <c r="H1428">
        <v>2</v>
      </c>
      <c r="J1428">
        <f>(F1428*100*Info!$B$11)/AI1428</f>
        <v>2.5566478614530421</v>
      </c>
      <c r="K1428">
        <f>2*((F1428*100*Info!$B$11)/AI1428^2)*(AJ1428/2)</f>
        <v>6.8233491721389469E-2</v>
      </c>
      <c r="L1428">
        <f t="shared" si="363"/>
        <v>0.36542056074766355</v>
      </c>
      <c r="M1428">
        <f t="shared" si="364"/>
        <v>9.9964931382813944</v>
      </c>
      <c r="N1428">
        <f t="shared" si="365"/>
        <v>1.8118174674497343</v>
      </c>
      <c r="O1428" s="23">
        <v>0.78965180115815603</v>
      </c>
      <c r="P1428" s="23">
        <v>0.03</v>
      </c>
      <c r="S1428">
        <v>3.77</v>
      </c>
      <c r="T1428" s="23">
        <f t="shared" si="366"/>
        <v>3.7700000000000004E-2</v>
      </c>
      <c r="U1428">
        <v>0.94829258828094531</v>
      </c>
      <c r="V1428">
        <v>0.17</v>
      </c>
      <c r="W1428" s="37">
        <f>U1428*Info!$B$2</f>
        <v>0.45518044237485372</v>
      </c>
      <c r="X1428" s="37">
        <f>W1428*SQRT((0.5*V1428/U1428)^2+Info!$B$3^2)</f>
        <v>4.6718444835005139E-2</v>
      </c>
      <c r="Y1428" s="28">
        <f>W1428*Info!$D$2</f>
        <v>0.36869615832363156</v>
      </c>
      <c r="Z1428" s="28">
        <f>Y1428*SQRT(Info!$D$3^2+(X1428/W1428)^2)</f>
        <v>4.2093403162645593E-2</v>
      </c>
      <c r="AA1428" s="37">
        <f t="shared" si="367"/>
        <v>0.33447135878330231</v>
      </c>
      <c r="AB1428" s="37">
        <f t="shared" si="368"/>
        <v>4.9067434086177954E-2</v>
      </c>
      <c r="AC1428" s="37">
        <f>(1-EXP(-Info!$B$6*H1428*1000))+(Info!$B$6/(Info!$B$6-Info!$B$7))*(EXP(-Info!$B$7*H1428*1000)-EXP(-Info!$B$6*H1428*1000))*(Info!$B$9-1)</f>
        <v>2.0834329940563265E-2</v>
      </c>
      <c r="AD1428" s="37">
        <f>SQRT((Info!$B$6*EXP(-Info!$B$6*H1428*1000)+(Info!$B$6/(Info!$B$6+Info!$B$7))*(Info!$B$9-1)*(-Info!$B$7*EXP(-Info!$B$7*H1428*1000)+Info!$B$6*EXP(-Info!$B$6*H1428*1000)))^2*(0.01*H1428*1000)^2)</f>
        <v>1.9399243617990213E-4</v>
      </c>
      <c r="AE1428" s="37">
        <f t="shared" si="369"/>
        <v>1.0243441753268363E-3</v>
      </c>
      <c r="AF1428" s="37">
        <f t="shared" si="370"/>
        <v>3.3943353550318087</v>
      </c>
      <c r="AG1428" s="37">
        <f t="shared" si="371"/>
        <v>4.6132703918180952E-2</v>
      </c>
      <c r="AH1428" s="37">
        <f t="shared" si="372"/>
        <v>0.90035420557872914</v>
      </c>
      <c r="AI1428">
        <f>AF1428*EXP(Info!$B$6*H1428*1000)</f>
        <v>3.4571656561723998</v>
      </c>
      <c r="AJ1428">
        <f>2*SQRT((EXP(Info!$B$6*H1428)*AG1428)^2+(Info!$B$6*H1428*0.01*AI1428)^2)</f>
        <v>9.2267100110471775E-2</v>
      </c>
      <c r="AK1428">
        <f t="shared" si="373"/>
        <v>0.44474656577415705</v>
      </c>
      <c r="AL1428">
        <f t="shared" si="374"/>
        <v>0.13048993420878166</v>
      </c>
      <c r="AM1428"/>
      <c r="AN1428"/>
      <c r="AO1428">
        <f t="shared" si="375"/>
        <v>3.9099999956333056</v>
      </c>
      <c r="AP1428">
        <f t="shared" si="376"/>
        <v>0.83270902980442818</v>
      </c>
      <c r="AQ1428">
        <f t="shared" si="362"/>
        <v>3</v>
      </c>
      <c r="AR1428">
        <v>1</v>
      </c>
      <c r="AS1428">
        <v>1</v>
      </c>
      <c r="AT1428">
        <v>0</v>
      </c>
      <c r="AU1428">
        <v>0</v>
      </c>
      <c r="AV1428">
        <v>1</v>
      </c>
      <c r="AW1428">
        <v>0</v>
      </c>
      <c r="AX1428">
        <v>0</v>
      </c>
    </row>
    <row r="1429" spans="1:52">
      <c r="A1429" s="13" t="s">
        <v>148</v>
      </c>
      <c r="B1429" s="13" t="s">
        <v>206</v>
      </c>
      <c r="D1429" s="13">
        <v>-48.369100000000003</v>
      </c>
      <c r="E1429" s="13">
        <v>58.209299999999999</v>
      </c>
      <c r="F1429" s="13">
        <v>3459</v>
      </c>
      <c r="G1429" s="16"/>
      <c r="H1429">
        <v>12</v>
      </c>
      <c r="J1429">
        <f>(F1429*100*Info!$B$11)/AI1429</f>
        <v>2.7389314338152784</v>
      </c>
      <c r="K1429">
        <f>2*((F1429*100*Info!$B$11)/AI1429^2)*(AJ1429/2)</f>
        <v>8.9014084296785229E-2</v>
      </c>
      <c r="L1429">
        <f t="shared" si="363"/>
        <v>0.42056074766355139</v>
      </c>
      <c r="M1429">
        <f t="shared" si="364"/>
        <v>12.325191452168752</v>
      </c>
      <c r="N1429">
        <f t="shared" si="365"/>
        <v>2.2938769405995738</v>
      </c>
      <c r="O1429" s="23">
        <v>1.0679100548996014</v>
      </c>
      <c r="P1429" s="23">
        <v>0.05</v>
      </c>
      <c r="S1429">
        <v>3.38</v>
      </c>
      <c r="T1429" s="23">
        <f t="shared" si="366"/>
        <v>3.3799999999999997E-2</v>
      </c>
      <c r="U1429">
        <v>1.0913853317811391</v>
      </c>
      <c r="V1429">
        <v>0.2</v>
      </c>
      <c r="W1429" s="37">
        <f>U1429*Info!$B$2</f>
        <v>0.52386495925494669</v>
      </c>
      <c r="X1429" s="37">
        <f>W1429*SQRT((0.5*V1429/U1429)^2+Info!$B$3^2)</f>
        <v>5.4681681016936261E-2</v>
      </c>
      <c r="Y1429" s="28">
        <f>W1429*Info!$D$2</f>
        <v>0.42433061699650687</v>
      </c>
      <c r="Z1429" s="28">
        <f>Y1429*SQRT(Info!$D$3^2+(X1429/W1429)^2)</f>
        <v>4.9111472820545524E-2</v>
      </c>
      <c r="AA1429" s="37">
        <f t="shared" si="367"/>
        <v>0.54404509564465475</v>
      </c>
      <c r="AB1429" s="37">
        <f t="shared" si="368"/>
        <v>6.0125587222396151E-2</v>
      </c>
      <c r="AC1429" s="37">
        <f>(1-EXP(-Info!$B$6*H1429*1000))+(Info!$B$6/(Info!$B$6-Info!$B$7))*(EXP(-Info!$B$7*H1429*1000)-EXP(-Info!$B$6*H1429*1000))*(Info!$B$9-1)</f>
        <v>0.11924454659418741</v>
      </c>
      <c r="AD1429" s="37">
        <f>SQRT((Info!$B$6*EXP(-Info!$B$6*H1429*1000)+(Info!$B$6/(Info!$B$6+Info!$B$7))*(Info!$B$9-1)*(-Info!$B$7*EXP(-Info!$B$7*H1429*1000)+Info!$B$6*EXP(-Info!$B$6*H1429*1000)))^2*(0.01*H1429*1000)^2)</f>
        <v>1.0597011542970072E-3</v>
      </c>
      <c r="AE1429" s="37">
        <f t="shared" si="369"/>
        <v>7.192790787889319E-3</v>
      </c>
      <c r="AF1429" s="37">
        <f t="shared" si="370"/>
        <v>2.8907949722465549</v>
      </c>
      <c r="AG1429" s="37">
        <f t="shared" si="371"/>
        <v>5.243360565440381E-2</v>
      </c>
      <c r="AH1429" s="37">
        <f t="shared" si="372"/>
        <v>0.85526478468832989</v>
      </c>
      <c r="AI1429">
        <f>AF1429*EXP(Info!$B$6*H1429*1000)</f>
        <v>3.2270815809470101</v>
      </c>
      <c r="AJ1429">
        <f>2*SQRT((EXP(Info!$B$6*H1429)*AG1429)^2+(Info!$B$6*H1429*0.01*AI1429)^2)</f>
        <v>0.10487875246985591</v>
      </c>
      <c r="AK1429">
        <f t="shared" si="373"/>
        <v>0.72341676367869745</v>
      </c>
      <c r="AL1429">
        <f t="shared" si="374"/>
        <v>0.15989798665924032</v>
      </c>
      <c r="AM1429"/>
      <c r="AN1429"/>
      <c r="AO1429">
        <f t="shared" si="375"/>
        <v>4.4999999949743925</v>
      </c>
      <c r="AP1429">
        <f t="shared" si="376"/>
        <v>0.97849038630267648</v>
      </c>
      <c r="AQ1429">
        <f t="shared" si="362"/>
        <v>3</v>
      </c>
      <c r="AR1429">
        <v>1</v>
      </c>
      <c r="AS1429">
        <v>1</v>
      </c>
      <c r="AT1429">
        <v>0</v>
      </c>
      <c r="AU1429">
        <v>0</v>
      </c>
      <c r="AV1429">
        <v>1</v>
      </c>
      <c r="AW1429">
        <v>0</v>
      </c>
      <c r="AX1429">
        <v>0</v>
      </c>
    </row>
    <row r="1430" spans="1:52">
      <c r="A1430" s="13" t="s">
        <v>148</v>
      </c>
      <c r="B1430" s="13" t="s">
        <v>206</v>
      </c>
      <c r="D1430" s="13">
        <v>-48.369100000000003</v>
      </c>
      <c r="E1430" s="13">
        <v>58.209299999999999</v>
      </c>
      <c r="F1430" s="13">
        <v>3459</v>
      </c>
      <c r="G1430" s="16"/>
      <c r="H1430">
        <v>19</v>
      </c>
      <c r="J1430">
        <f>(F1430*100*Info!$B$11)/AI1430</f>
        <v>8.701077646748173</v>
      </c>
      <c r="K1430">
        <f>2*((F1430*100*Info!$B$11)/AI1430^2)*(AJ1430/2)</f>
        <v>0.62486094991781915</v>
      </c>
      <c r="L1430">
        <f t="shared" si="363"/>
        <v>0.38317757009345793</v>
      </c>
      <c r="M1430">
        <f t="shared" si="364"/>
        <v>35.674418351667505</v>
      </c>
      <c r="N1430">
        <f t="shared" si="365"/>
        <v>5.0097740237738382</v>
      </c>
      <c r="O1430" s="23">
        <v>0.36098368052944274</v>
      </c>
      <c r="P1430" s="23">
        <v>0.01</v>
      </c>
      <c r="S1430">
        <v>1.24</v>
      </c>
      <c r="T1430" s="23">
        <f t="shared" si="366"/>
        <v>1.24E-2</v>
      </c>
      <c r="U1430">
        <v>0.99437330228948217</v>
      </c>
      <c r="V1430">
        <v>0.12</v>
      </c>
      <c r="W1430" s="37">
        <f>U1430*Info!$B$2</f>
        <v>0.47729918509895142</v>
      </c>
      <c r="X1430" s="37">
        <f>W1430*SQRT((0.5*V1430/U1430)^2+Info!$B$3^2)</f>
        <v>3.7402891335300642E-2</v>
      </c>
      <c r="Y1430" s="28">
        <f>W1430*Info!$D$2</f>
        <v>0.38661233993015065</v>
      </c>
      <c r="Z1430" s="28">
        <f>Y1430*SQRT(Info!$D$3^2+(X1430/W1430)^2)</f>
        <v>3.5938017348364278E-2</v>
      </c>
      <c r="AA1430" s="37">
        <f t="shared" si="367"/>
        <v>0</v>
      </c>
      <c r="AB1430" s="37">
        <f t="shared" si="368"/>
        <v>3.7735610240730279E-2</v>
      </c>
      <c r="AC1430" s="37">
        <f>(1-EXP(-Info!$B$6*H1430*1000))+(Info!$B$6/(Info!$B$6-Info!$B$7))*(EXP(-Info!$B$7*H1430*1000)-EXP(-Info!$B$6*H1430*1000))*(Info!$B$9-1)</f>
        <v>0.18274327334258</v>
      </c>
      <c r="AD1430" s="37">
        <f>SQRT((Info!$B$6*EXP(-Info!$B$6*H1430*1000)+(Info!$B$6/(Info!$B$6+Info!$B$7))*(Info!$B$9-1)*(-Info!$B$7*EXP(-Info!$B$7*H1430*1000)+Info!$B$6*EXP(-Info!$B$6*H1430*1000)))^2*(0.01*H1430*1000)^2)</f>
        <v>1.5710564385425854E-3</v>
      </c>
      <c r="AE1430" s="37">
        <f t="shared" si="369"/>
        <v>0</v>
      </c>
      <c r="AF1430" s="37">
        <f t="shared" si="370"/>
        <v>0.85338766006984934</v>
      </c>
      <c r="AG1430" s="37">
        <f t="shared" si="371"/>
        <v>3.6468905809351228E-2</v>
      </c>
      <c r="AH1430" s="37">
        <f t="shared" si="372"/>
        <v>0.68821585489503978</v>
      </c>
      <c r="AI1430">
        <f>AF1430*EXP(Info!$B$6*H1430*1000)</f>
        <v>1.0158230440393037</v>
      </c>
      <c r="AJ1430">
        <f>2*SQRT((EXP(Info!$B$6*H1430)*AG1430)^2+(Info!$B$6*H1430*0.01*AI1430)^2)</f>
        <v>7.2950521535000035E-2</v>
      </c>
      <c r="AK1430">
        <f t="shared" si="373"/>
        <v>0</v>
      </c>
      <c r="AL1430">
        <f t="shared" si="374"/>
        <v>0.1003540818741981</v>
      </c>
      <c r="AM1430"/>
      <c r="AN1430"/>
      <c r="AO1430">
        <f t="shared" si="375"/>
        <v>4.099999995421113</v>
      </c>
      <c r="AP1430">
        <f t="shared" si="376"/>
        <v>0.36302631989243922</v>
      </c>
      <c r="AQ1430">
        <f t="shared" si="362"/>
        <v>3</v>
      </c>
      <c r="AR1430">
        <v>1</v>
      </c>
      <c r="AS1430">
        <v>1</v>
      </c>
      <c r="AT1430">
        <v>0</v>
      </c>
      <c r="AU1430">
        <v>0</v>
      </c>
      <c r="AV1430">
        <v>1</v>
      </c>
      <c r="AW1430">
        <v>0</v>
      </c>
      <c r="AX1430">
        <v>0</v>
      </c>
    </row>
    <row r="1431" spans="1:52">
      <c r="A1431" s="13" t="s">
        <v>148</v>
      </c>
      <c r="B1431" s="13" t="s">
        <v>206</v>
      </c>
      <c r="D1431" s="13">
        <v>-48.369100000000003</v>
      </c>
      <c r="E1431" s="13">
        <v>58.209299999999999</v>
      </c>
      <c r="F1431" s="13">
        <v>3459</v>
      </c>
      <c r="G1431" s="16"/>
      <c r="H1431">
        <v>29</v>
      </c>
      <c r="J1431">
        <f>(F1431*100*Info!$B$11)/AI1431</f>
        <v>7.3623497650359653</v>
      </c>
      <c r="K1431">
        <f>2*((F1431*100*Info!$B$11)/AI1431^2)*(AJ1431/2)</f>
        <v>0.45690634523243268</v>
      </c>
      <c r="L1431">
        <f t="shared" si="363"/>
        <v>0.39626168224299074</v>
      </c>
      <c r="M1431">
        <f t="shared" si="364"/>
        <v>31.216363003752495</v>
      </c>
      <c r="N1431">
        <f t="shared" si="365"/>
        <v>4.1258767799840337</v>
      </c>
      <c r="O1431" s="23">
        <v>0.41362713393998651</v>
      </c>
      <c r="P1431" s="23">
        <v>0.01</v>
      </c>
      <c r="S1431">
        <v>1.32</v>
      </c>
      <c r="T1431" s="23">
        <f t="shared" si="366"/>
        <v>1.3200000000000002E-2</v>
      </c>
      <c r="U1431">
        <v>1.0283275126115621</v>
      </c>
      <c r="V1431">
        <v>0.12</v>
      </c>
      <c r="W1431" s="37">
        <f>U1431*Info!$B$2</f>
        <v>0.49359720605354979</v>
      </c>
      <c r="X1431" s="37">
        <f>W1431*SQRT((0.5*V1431/U1431)^2+Info!$B$3^2)</f>
        <v>3.7928030591630725E-2</v>
      </c>
      <c r="Y1431" s="28">
        <f>W1431*Info!$D$2</f>
        <v>0.39981373690337535</v>
      </c>
      <c r="Z1431" s="28">
        <f>Y1431*SQRT(Info!$D$3^2+(X1431/W1431)^2)</f>
        <v>3.6653113170414427E-2</v>
      </c>
      <c r="AA1431" s="37">
        <f t="shared" si="367"/>
        <v>0</v>
      </c>
      <c r="AB1431" s="37">
        <f t="shared" si="368"/>
        <v>3.8256182566477753E-2</v>
      </c>
      <c r="AC1431" s="37">
        <f>(1-EXP(-Info!$B$6*H1431*1000))+(Info!$B$6/(Info!$B$6-Info!$B$7))*(EXP(-Info!$B$7*H1431*1000)-EXP(-Info!$B$6*H1431*1000))*(Info!$B$9-1)</f>
        <v>0.26637536008248253</v>
      </c>
      <c r="AD1431" s="37">
        <f>SQRT((Info!$B$6*EXP(-Info!$B$6*H1431*1000)+(Info!$B$6/(Info!$B$6+Info!$B$7))*(Info!$B$9-1)*(-Info!$B$7*EXP(-Info!$B$7*H1431*1000)+Info!$B$6*EXP(-Info!$B$6*H1431*1000)))^2*(0.01*H1431*1000)^2)</f>
        <v>2.1825998363447538E-3</v>
      </c>
      <c r="AE1431" s="37">
        <f t="shared" si="369"/>
        <v>0</v>
      </c>
      <c r="AF1431" s="37">
        <f t="shared" si="370"/>
        <v>0.92018626309662466</v>
      </c>
      <c r="AG1431" s="37">
        <f t="shared" si="371"/>
        <v>3.7242592620321258E-2</v>
      </c>
      <c r="AH1431" s="37">
        <f t="shared" si="372"/>
        <v>0.69711080537623071</v>
      </c>
      <c r="AI1431">
        <f>AF1431*EXP(Info!$B$6*H1431*1000)</f>
        <v>1.2005345390567561</v>
      </c>
      <c r="AJ1431">
        <f>2*SQRT((EXP(Info!$B$6*H1431)*AG1431)^2+(Info!$B$6*H1431*0.01*AI1431)^2)</f>
        <v>7.4504997191347927E-2</v>
      </c>
      <c r="AK1431">
        <f t="shared" si="373"/>
        <v>0</v>
      </c>
      <c r="AL1431">
        <f t="shared" si="374"/>
        <v>0.10173849191729094</v>
      </c>
      <c r="AM1431"/>
      <c r="AN1431"/>
      <c r="AO1431">
        <f t="shared" si="375"/>
        <v>4.2399999952647605</v>
      </c>
      <c r="AP1431">
        <f t="shared" si="376"/>
        <v>0.4022328770427725</v>
      </c>
      <c r="AQ1431">
        <f t="shared" si="362"/>
        <v>3</v>
      </c>
      <c r="AR1431">
        <v>1</v>
      </c>
      <c r="AS1431">
        <v>1</v>
      </c>
      <c r="AT1431">
        <v>0</v>
      </c>
      <c r="AU1431">
        <v>0</v>
      </c>
      <c r="AV1431">
        <v>1</v>
      </c>
      <c r="AW1431">
        <v>0</v>
      </c>
      <c r="AX1431">
        <v>0</v>
      </c>
    </row>
    <row r="1432" spans="1:52">
      <c r="A1432" s="13" t="s">
        <v>148</v>
      </c>
      <c r="B1432" s="13" t="s">
        <v>206</v>
      </c>
      <c r="D1432" s="13">
        <v>-48.369100000000003</v>
      </c>
      <c r="E1432" s="13">
        <v>58.209299999999999</v>
      </c>
      <c r="F1432" s="13">
        <v>3459</v>
      </c>
      <c r="G1432" s="16"/>
      <c r="H1432">
        <v>40</v>
      </c>
      <c r="J1432">
        <f>(F1432*100*Info!$B$11)/AI1432</f>
        <v>10.540137913602356</v>
      </c>
      <c r="K1432">
        <f>2*((F1432*100*Info!$B$11)/AI1432^2)*(AJ1432/2)</f>
        <v>0.69688733203059849</v>
      </c>
      <c r="L1432">
        <f t="shared" si="363"/>
        <v>0.26261682242990653</v>
      </c>
      <c r="M1432">
        <f t="shared" si="364"/>
        <v>29.617787537222622</v>
      </c>
      <c r="N1432">
        <f t="shared" si="365"/>
        <v>4.3741479568433954</v>
      </c>
      <c r="O1432" s="23">
        <v>0.33842220049635258</v>
      </c>
      <c r="P1432" s="23">
        <v>0.01</v>
      </c>
      <c r="S1432">
        <v>0.85</v>
      </c>
      <c r="T1432" s="23">
        <f t="shared" si="366"/>
        <v>8.5000000000000006E-3</v>
      </c>
      <c r="U1432">
        <v>0.68150950717888903</v>
      </c>
      <c r="V1432">
        <v>0.09</v>
      </c>
      <c r="W1432" s="37">
        <f>U1432*Info!$B$2</f>
        <v>0.32712456344586671</v>
      </c>
      <c r="X1432" s="37">
        <f>W1432*SQRT((0.5*V1432/U1432)^2+Info!$B$3^2)</f>
        <v>2.7094025172058177E-2</v>
      </c>
      <c r="Y1432" s="28">
        <f>W1432*Info!$D$2</f>
        <v>0.26497089639115207</v>
      </c>
      <c r="Z1432" s="28">
        <f>Y1432*SQRT(Info!$D$3^2+(X1432/W1432)^2)</f>
        <v>2.5635091099343754E-2</v>
      </c>
      <c r="AA1432" s="37">
        <f t="shared" si="367"/>
        <v>1.1297637050485865E-2</v>
      </c>
      <c r="AB1432" s="37">
        <f t="shared" si="368"/>
        <v>2.7551519014822435E-2</v>
      </c>
      <c r="AC1432" s="37">
        <f>(1-EXP(-Info!$B$6*H1432*1000))+(Info!$B$6/(Info!$B$6-Info!$B$7))*(EXP(-Info!$B$7*H1432*1000)-EXP(-Info!$B$6*H1432*1000))*(Info!$B$9-1)</f>
        <v>0.34954686535650353</v>
      </c>
      <c r="AD1432" s="37">
        <f>SQRT((Info!$B$6*EXP(-Info!$B$6*H1432*1000)+(Info!$B$6/(Info!$B$6+Info!$B$7))*(Info!$B$9-1)*(-Info!$B$7*EXP(-Info!$B$7*H1432*1000)+Info!$B$6*EXP(-Info!$B$6*H1432*1000)))^2*(0.01*H1432*1000)^2)</f>
        <v>2.7139770222755822E-3</v>
      </c>
      <c r="AE1432" s="37">
        <f t="shared" si="369"/>
        <v>9.6305959170710619E-3</v>
      </c>
      <c r="AF1432" s="37">
        <f t="shared" si="370"/>
        <v>0.58108004999191509</v>
      </c>
      <c r="AG1432" s="37">
        <f t="shared" si="371"/>
        <v>2.7712249518751796E-2</v>
      </c>
      <c r="AH1432" s="37">
        <f t="shared" si="372"/>
        <v>0.68362358822578251</v>
      </c>
      <c r="AI1432">
        <f>AF1432*EXP(Info!$B$6*H1432*1000)</f>
        <v>0.83858060055698103</v>
      </c>
      <c r="AJ1432">
        <f>2*SQRT((EXP(Info!$B$6*H1432)*AG1432)^2+(Info!$B$6*H1432*0.01*AI1432)^2)</f>
        <v>5.5444834043451283E-2</v>
      </c>
      <c r="AK1432">
        <f t="shared" si="373"/>
        <v>1.5022467986031055E-2</v>
      </c>
      <c r="AL1432">
        <f t="shared" si="374"/>
        <v>7.3270509668018777E-2</v>
      </c>
      <c r="AM1432"/>
      <c r="AN1432"/>
      <c r="AO1432">
        <f t="shared" si="375"/>
        <v>2.8099999968617873</v>
      </c>
      <c r="AP1432">
        <f t="shared" si="376"/>
        <v>0.49657737262867019</v>
      </c>
      <c r="AQ1432">
        <f t="shared" si="362"/>
        <v>3</v>
      </c>
      <c r="AR1432">
        <v>1</v>
      </c>
      <c r="AS1432">
        <v>1</v>
      </c>
      <c r="AT1432">
        <v>0</v>
      </c>
      <c r="AU1432">
        <v>0</v>
      </c>
      <c r="AV1432">
        <v>1</v>
      </c>
      <c r="AW1432">
        <v>0</v>
      </c>
      <c r="AX1432">
        <v>0</v>
      </c>
    </row>
    <row r="1433" spans="1:52">
      <c r="A1433" s="13" t="s">
        <v>148</v>
      </c>
      <c r="B1433" s="13" t="s">
        <v>206</v>
      </c>
      <c r="D1433" s="13">
        <v>-48.369100000000003</v>
      </c>
      <c r="E1433" s="13">
        <v>58.209299999999999</v>
      </c>
      <c r="F1433" s="13">
        <v>3459</v>
      </c>
      <c r="G1433" s="16"/>
      <c r="H1433">
        <v>74</v>
      </c>
      <c r="J1433">
        <f>(F1433*100*Info!$B$11)/AI1433</f>
        <v>2.5267744333767119</v>
      </c>
      <c r="K1433">
        <f>2*((F1433*100*Info!$B$11)/AI1433^2)*(AJ1433/2)</f>
        <v>9.3238918502616439E-2</v>
      </c>
      <c r="L1433">
        <f t="shared" si="363"/>
        <v>0.51495327102803745</v>
      </c>
      <c r="M1433">
        <f t="shared" si="364"/>
        <v>13.922527127905683</v>
      </c>
      <c r="N1433">
        <f t="shared" si="365"/>
        <v>2.1460789129396236</v>
      </c>
      <c r="O1433" s="23">
        <v>0.75956982778070248</v>
      </c>
      <c r="P1433" s="23">
        <v>0.04</v>
      </c>
      <c r="S1433">
        <v>2.36</v>
      </c>
      <c r="T1433" s="23">
        <f t="shared" si="366"/>
        <v>2.3599999999999999E-2</v>
      </c>
      <c r="U1433">
        <v>1.3363407062475725</v>
      </c>
      <c r="V1433">
        <v>0.2</v>
      </c>
      <c r="W1433" s="37">
        <f>U1433*Info!$B$2</f>
        <v>0.64144353899883477</v>
      </c>
      <c r="X1433" s="37">
        <f>W1433*SQRT((0.5*V1433/U1433)^2+Info!$B$3^2)</f>
        <v>5.7728888212994142E-2</v>
      </c>
      <c r="Y1433" s="28">
        <f>W1433*Info!$D$2</f>
        <v>0.51956926658905622</v>
      </c>
      <c r="Z1433" s="28">
        <f>Y1433*SQRT(Info!$D$3^2+(X1433/W1433)^2)</f>
        <v>5.3492200496141951E-2</v>
      </c>
      <c r="AA1433" s="37">
        <f t="shared" si="367"/>
        <v>0.11812628878186771</v>
      </c>
      <c r="AB1433" s="37">
        <f t="shared" si="368"/>
        <v>6.1095208767205096E-2</v>
      </c>
      <c r="AC1433" s="37">
        <f>(1-EXP(-Info!$B$6*H1433*1000))+(Info!$B$6/(Info!$B$6-Info!$B$7))*(EXP(-Info!$B$7*H1433*1000)-EXP(-Info!$B$6*H1433*1000))*(Info!$B$9-1)</f>
        <v>0.55719467925282129</v>
      </c>
      <c r="AD1433" s="37">
        <f>SQRT((Info!$B$6*EXP(-Info!$B$6*H1433*1000)+(Info!$B$6/(Info!$B$6+Info!$B$7))*(Info!$B$9-1)*(-Info!$B$7*EXP(-Info!$B$7*H1433*1000)+Info!$B$6*EXP(-Info!$B$6*H1433*1000)))^2*(0.01*H1433*1000)^2)</f>
        <v>3.6389798270732169E-3</v>
      </c>
      <c r="AE1433" s="37">
        <f t="shared" si="369"/>
        <v>3.4044639135143641E-2</v>
      </c>
      <c r="AF1433" s="37">
        <f t="shared" si="370"/>
        <v>1.7746113938218047</v>
      </c>
      <c r="AG1433" s="37">
        <f t="shared" si="371"/>
        <v>6.449568177608174E-2</v>
      </c>
      <c r="AH1433" s="37">
        <f t="shared" si="372"/>
        <v>0.75195398043296813</v>
      </c>
      <c r="AI1433">
        <f>AF1433*EXP(Info!$B$6*H1433*1000)</f>
        <v>3.4980388691562783</v>
      </c>
      <c r="AJ1433">
        <f>2*SQRT((EXP(Info!$B$6*H1433)*AG1433)^2+(Info!$B$6*H1433*0.01*AI1433)^2)</f>
        <v>0.12907893824316735</v>
      </c>
      <c r="AK1433">
        <f t="shared" si="373"/>
        <v>0.15707252619324949</v>
      </c>
      <c r="AL1433">
        <f t="shared" si="374"/>
        <v>0.16247659819550522</v>
      </c>
      <c r="AM1433"/>
      <c r="AN1433"/>
      <c r="AO1433">
        <f t="shared" si="375"/>
        <v>5.5099999938464226</v>
      </c>
      <c r="AP1433">
        <f t="shared" si="376"/>
        <v>0.56839533827684163</v>
      </c>
      <c r="AQ1433">
        <f t="shared" si="362"/>
        <v>3</v>
      </c>
      <c r="AR1433">
        <v>1</v>
      </c>
      <c r="AS1433">
        <v>1</v>
      </c>
      <c r="AT1433">
        <v>0</v>
      </c>
      <c r="AU1433">
        <v>0</v>
      </c>
      <c r="AV1433">
        <v>1</v>
      </c>
      <c r="AW1433">
        <v>0</v>
      </c>
      <c r="AX1433">
        <v>0</v>
      </c>
    </row>
    <row r="1434" spans="1:52">
      <c r="A1434" s="13" t="s">
        <v>148</v>
      </c>
      <c r="B1434" s="13" t="s">
        <v>206</v>
      </c>
      <c r="D1434" s="13">
        <v>-48.369100000000003</v>
      </c>
      <c r="E1434" s="13">
        <v>58.209299999999999</v>
      </c>
      <c r="F1434" s="13">
        <v>3459</v>
      </c>
      <c r="G1434" s="16"/>
      <c r="H1434">
        <v>84</v>
      </c>
      <c r="J1434">
        <f>(F1434*100*Info!$B$11)/AI1434</f>
        <v>4.0706428261925875</v>
      </c>
      <c r="K1434">
        <f>2*((F1434*100*Info!$B$11)/AI1434^2)*(AJ1434/2)</f>
        <v>0.1274484339227101</v>
      </c>
      <c r="L1434">
        <f t="shared" si="363"/>
        <v>0.29626168224299065</v>
      </c>
      <c r="M1434">
        <f t="shared" si="364"/>
        <v>12.903937759030502</v>
      </c>
      <c r="N1434">
        <f t="shared" si="365"/>
        <v>1.5636614375753439</v>
      </c>
      <c r="O1434" s="23">
        <v>0.85733624125742647</v>
      </c>
      <c r="P1434" s="23">
        <v>0.02</v>
      </c>
      <c r="S1434">
        <v>1.6</v>
      </c>
      <c r="T1434" s="23">
        <f t="shared" si="366"/>
        <v>1.6E-2</v>
      </c>
      <c r="U1434">
        <v>0.76882033372138014</v>
      </c>
      <c r="V1434">
        <v>0.09</v>
      </c>
      <c r="W1434" s="37">
        <f>U1434*Info!$B$2</f>
        <v>0.36903376018626244</v>
      </c>
      <c r="X1434" s="37">
        <f>W1434*SQRT((0.5*V1434/U1434)^2+Info!$B$3^2)</f>
        <v>2.8408181750915171E-2</v>
      </c>
      <c r="Y1434" s="28">
        <f>W1434*Info!$D$2</f>
        <v>0.29891734575087259</v>
      </c>
      <c r="Z1434" s="28">
        <f>Y1434*SQRT(Info!$D$3^2+(X1434/W1434)^2)</f>
        <v>2.7438438620915249E-2</v>
      </c>
      <c r="AA1434" s="37">
        <f t="shared" si="367"/>
        <v>0.48830248107116403</v>
      </c>
      <c r="AB1434" s="37">
        <f t="shared" si="368"/>
        <v>3.0116852265683908E-2</v>
      </c>
      <c r="AC1434" s="37">
        <f>(1-EXP(-Info!$B$6*H1434*1000))+(Info!$B$6/(Info!$B$6-Info!$B$7))*(EXP(-Info!$B$7*H1434*1000)-EXP(-Info!$B$6*H1434*1000))*(Info!$B$9-1)</f>
        <v>0.60628708042804624</v>
      </c>
      <c r="AD1434" s="37">
        <f>SQRT((Info!$B$6*EXP(-Info!$B$6*H1434*1000)+(Info!$B$6/(Info!$B$6+Info!$B$7))*(Info!$B$9-1)*(-Info!$B$7*EXP(-Info!$B$7*H1434*1000)+Info!$B$6*EXP(-Info!$B$6*H1434*1000)))^2*(0.01*H1434*1000)^2)</f>
        <v>3.7558592186425531E-3</v>
      </c>
      <c r="AE1434" s="37">
        <f t="shared" si="369"/>
        <v>1.8351331321183044E-2</v>
      </c>
      <c r="AF1434" s="37">
        <f t="shared" si="370"/>
        <v>1.00503116863472</v>
      </c>
      <c r="AG1434" s="37">
        <f t="shared" si="371"/>
        <v>3.3965265716810862E-2</v>
      </c>
      <c r="AH1434" s="37">
        <f t="shared" si="372"/>
        <v>0.6281444803966999</v>
      </c>
      <c r="AI1434">
        <f>AF1434*EXP(Info!$B$6*H1434*1000)</f>
        <v>2.1713413725883832</v>
      </c>
      <c r="AJ1434">
        <f>2*SQRT((EXP(Info!$B$6*H1434)*AG1434)^2+(Info!$B$6*H1434*0.01*AI1434)^2)</f>
        <v>6.7982888517589768E-2</v>
      </c>
      <c r="AK1434">
        <f t="shared" si="373"/>
        <v>0.6492958090803268</v>
      </c>
      <c r="AL1434">
        <f t="shared" si="374"/>
        <v>8.0092756915359789E-2</v>
      </c>
      <c r="AM1434"/>
      <c r="AN1434"/>
      <c r="AO1434">
        <f t="shared" si="375"/>
        <v>3.1699999964597385</v>
      </c>
      <c r="AP1434">
        <f t="shared" si="376"/>
        <v>1.1151321103951504</v>
      </c>
      <c r="AQ1434">
        <f t="shared" si="362"/>
        <v>3</v>
      </c>
      <c r="AR1434">
        <v>1</v>
      </c>
      <c r="AS1434">
        <v>1</v>
      </c>
      <c r="AT1434">
        <v>0</v>
      </c>
      <c r="AU1434">
        <v>0</v>
      </c>
      <c r="AV1434">
        <v>1</v>
      </c>
      <c r="AW1434">
        <v>0</v>
      </c>
      <c r="AX1434">
        <v>0</v>
      </c>
    </row>
    <row r="1435" spans="1:52">
      <c r="A1435" s="13" t="s">
        <v>148</v>
      </c>
      <c r="B1435" s="13" t="s">
        <v>206</v>
      </c>
      <c r="D1435" s="13">
        <v>-48.369100000000003</v>
      </c>
      <c r="E1435" s="13">
        <v>58.209299999999999</v>
      </c>
      <c r="F1435" s="13">
        <v>3459</v>
      </c>
      <c r="G1435" s="16"/>
      <c r="H1435">
        <v>84</v>
      </c>
      <c r="J1435">
        <f>(F1435*100*Info!$B$11)/AI1435</f>
        <v>2.2792060282368909</v>
      </c>
      <c r="K1435">
        <f>2*((F1435*100*Info!$B$11)/AI1435^2)*(AJ1435/2)</f>
        <v>8.084288382530691E-2</v>
      </c>
      <c r="L1435">
        <f t="shared" si="363"/>
        <v>0.52149532710280377</v>
      </c>
      <c r="M1435">
        <f t="shared" si="364"/>
        <v>12.717969637561851</v>
      </c>
      <c r="N1435">
        <f t="shared" si="365"/>
        <v>1.9329010249553686</v>
      </c>
      <c r="O1435" s="23">
        <v>1.9177258028126645</v>
      </c>
      <c r="P1435" s="23">
        <v>0.06</v>
      </c>
      <c r="S1435">
        <v>3.09</v>
      </c>
      <c r="T1435" s="23">
        <f t="shared" si="366"/>
        <v>3.09E-2</v>
      </c>
      <c r="U1435">
        <v>1.3533178114086124</v>
      </c>
      <c r="V1435">
        <v>0.2</v>
      </c>
      <c r="W1435" s="37">
        <f>U1435*Info!$B$2</f>
        <v>0.64959254947613398</v>
      </c>
      <c r="X1435" s="37">
        <f>W1435*SQRT((0.5*V1435/U1435)^2+Info!$B$3^2)</f>
        <v>5.7956243846864847E-2</v>
      </c>
      <c r="Y1435" s="28">
        <f>W1435*Info!$D$2</f>
        <v>0.5261699650756686</v>
      </c>
      <c r="Z1435" s="28">
        <f>Y1435*SQRT(Info!$D$3^2+(X1435/W1435)^2)</f>
        <v>5.3813832429391723E-2</v>
      </c>
      <c r="AA1435" s="37">
        <f t="shared" si="367"/>
        <v>1.2681332533365306</v>
      </c>
      <c r="AB1435" s="37">
        <f t="shared" si="368"/>
        <v>6.5260448978207777E-2</v>
      </c>
      <c r="AC1435" s="37">
        <f>(1-EXP(-Info!$B$6*H1435*1000))+(Info!$B$6/(Info!$B$6-Info!$B$7))*(EXP(-Info!$B$7*H1435*1000)-EXP(-Info!$B$6*H1435*1000))*(Info!$B$9-1)</f>
        <v>0.60628708042804624</v>
      </c>
      <c r="AD1435" s="37">
        <f>SQRT((Info!$B$6*EXP(-Info!$B$6*H1435*1000)+(Info!$B$6/(Info!$B$6+Info!$B$7))*(Info!$B$9-1)*(-Info!$B$7*EXP(-Info!$B$7*H1435*1000)+Info!$B$6*EXP(-Info!$B$6*H1435*1000)))^2*(0.01*H1435*1000)^2)</f>
        <v>3.7558592186425531E-3</v>
      </c>
      <c r="AE1435" s="37">
        <f t="shared" si="369"/>
        <v>3.9852211134018961E-2</v>
      </c>
      <c r="AF1435" s="37">
        <f t="shared" si="370"/>
        <v>1.794977227165206</v>
      </c>
      <c r="AG1435" s="37">
        <f t="shared" si="371"/>
        <v>6.8722847678258189E-2</v>
      </c>
      <c r="AH1435" s="37">
        <f t="shared" si="372"/>
        <v>0.58089877901786602</v>
      </c>
      <c r="AI1435">
        <f>AF1435*EXP(Info!$B$6*H1435*1000)</f>
        <v>3.8779974570264728</v>
      </c>
      <c r="AJ1435">
        <f>2*SQRT((EXP(Info!$B$6*H1435)*AG1435)^2+(Info!$B$6*H1435*0.01*AI1435)^2)</f>
        <v>0.13755162719350358</v>
      </c>
      <c r="AK1435">
        <f t="shared" si="373"/>
        <v>1.6862367869615846</v>
      </c>
      <c r="AL1435">
        <f t="shared" si="374"/>
        <v>0.17355363801264576</v>
      </c>
      <c r="AM1435"/>
      <c r="AN1435"/>
      <c r="AO1435">
        <f t="shared" si="375"/>
        <v>5.5799999937682463</v>
      </c>
      <c r="AP1435">
        <f t="shared" si="376"/>
        <v>1.4170550233256616</v>
      </c>
      <c r="AQ1435">
        <f t="shared" si="362"/>
        <v>3</v>
      </c>
      <c r="AR1435">
        <v>1</v>
      </c>
      <c r="AS1435">
        <v>1</v>
      </c>
      <c r="AT1435">
        <v>0</v>
      </c>
      <c r="AU1435">
        <v>0</v>
      </c>
      <c r="AV1435">
        <v>1</v>
      </c>
      <c r="AW1435">
        <v>0</v>
      </c>
      <c r="AX1435">
        <v>0</v>
      </c>
    </row>
    <row r="1436" spans="1:52">
      <c r="A1436" s="13" t="s">
        <v>148</v>
      </c>
      <c r="B1436" s="13" t="s">
        <v>206</v>
      </c>
      <c r="D1436" s="13">
        <v>-48.369100000000003</v>
      </c>
      <c r="E1436" s="13">
        <v>58.209299999999999</v>
      </c>
      <c r="F1436" s="13">
        <v>3459</v>
      </c>
      <c r="G1436" s="16"/>
      <c r="H1436">
        <v>90</v>
      </c>
      <c r="J1436">
        <f>(F1436*100*Info!$B$11)/AI1436</f>
        <v>3.3403945991729094</v>
      </c>
      <c r="K1436">
        <f>2*((F1436*100*Info!$B$11)/AI1436^2)*(AJ1436/2)</f>
        <v>6.2212612770696375E-2</v>
      </c>
      <c r="L1436">
        <f t="shared" si="363"/>
        <v>0.24859813084112153</v>
      </c>
      <c r="M1436">
        <f t="shared" si="364"/>
        <v>8.88544963379994</v>
      </c>
      <c r="N1436">
        <f t="shared" si="365"/>
        <v>1.1142069506080974</v>
      </c>
      <c r="O1436" s="23">
        <v>0.24817628036399189</v>
      </c>
      <c r="P1436" s="23">
        <v>0.01</v>
      </c>
      <c r="S1436">
        <v>1.41</v>
      </c>
      <c r="T1436" s="23">
        <f t="shared" si="366"/>
        <v>1.41E-2</v>
      </c>
      <c r="U1436">
        <v>0.64512999611951782</v>
      </c>
      <c r="V1436">
        <v>0.08</v>
      </c>
      <c r="W1436" s="37">
        <f>U1436*Info!$B$2</f>
        <v>0.30966239813736857</v>
      </c>
      <c r="X1436" s="37">
        <f>W1436*SQRT((0.5*V1436/U1436)^2+Info!$B$3^2)</f>
        <v>2.4665096838457082E-2</v>
      </c>
      <c r="Y1436" s="28">
        <f>W1436*Info!$D$2</f>
        <v>0.25082654249126857</v>
      </c>
      <c r="Z1436" s="28">
        <f>Y1436*SQRT(Info!$D$3^2+(X1436/W1436)^2)</f>
        <v>2.3588863391240816E-2</v>
      </c>
      <c r="AA1436" s="37">
        <f t="shared" si="367"/>
        <v>0</v>
      </c>
      <c r="AB1436" s="37">
        <f t="shared" si="368"/>
        <v>2.5166783704924742E-2</v>
      </c>
      <c r="AC1436" s="37">
        <f>(1-EXP(-Info!$B$6*H1436*1000))+(Info!$B$6/(Info!$B$6-Info!$B$7))*(EXP(-Info!$B$7*H1436*1000)-EXP(-Info!$B$6*H1436*1000))*(Info!$B$9-1)</f>
        <v>0.63351312813378236</v>
      </c>
      <c r="AD1436" s="37">
        <f>SQRT((Info!$B$6*EXP(-Info!$B$6*H1436*1000)+(Info!$B$6/(Info!$B$6+Info!$B$7))*(Info!$B$9-1)*(-Info!$B$7*EXP(-Info!$B$7*H1436*1000)+Info!$B$6*EXP(-Info!$B$6*H1436*1000)))^2*(0.01*H1436*1000)^2)</f>
        <v>3.8004291802114366E-3</v>
      </c>
      <c r="AE1436" s="37">
        <f t="shared" si="369"/>
        <v>0</v>
      </c>
      <c r="AF1436" s="37">
        <f t="shared" si="370"/>
        <v>1.1591734575087314</v>
      </c>
      <c r="AG1436" s="37">
        <f t="shared" si="371"/>
        <v>2.4619849229648442E-2</v>
      </c>
      <c r="AH1436" s="37">
        <f t="shared" si="372"/>
        <v>0.82210883511257549</v>
      </c>
      <c r="AI1436">
        <f>AF1436*EXP(Info!$B$6*H1436*1000)</f>
        <v>2.6460212765673159</v>
      </c>
      <c r="AJ1436">
        <f>2*SQRT((EXP(Info!$B$6*H1436)*AG1436)^2+(Info!$B$6*H1436*0.01*AI1436)^2)</f>
        <v>4.928037457097597E-2</v>
      </c>
      <c r="AK1436">
        <f t="shared" si="373"/>
        <v>0</v>
      </c>
      <c r="AL1436">
        <f t="shared" si="374"/>
        <v>6.6928544584876862E-2</v>
      </c>
      <c r="AM1436"/>
      <c r="AN1436"/>
      <c r="AO1436">
        <f t="shared" si="375"/>
        <v>2.6599999970293076</v>
      </c>
      <c r="AP1436">
        <f t="shared" si="376"/>
        <v>0.3846918944348921</v>
      </c>
      <c r="AQ1436">
        <f t="shared" si="362"/>
        <v>3</v>
      </c>
      <c r="AR1436">
        <v>1</v>
      </c>
      <c r="AS1436">
        <v>1</v>
      </c>
      <c r="AT1436">
        <v>0</v>
      </c>
      <c r="AU1436">
        <v>0</v>
      </c>
      <c r="AV1436">
        <v>1</v>
      </c>
      <c r="AW1436">
        <v>0</v>
      </c>
      <c r="AX1436">
        <v>0</v>
      </c>
    </row>
    <row r="1437" spans="1:52">
      <c r="A1437" s="13" t="s">
        <v>148</v>
      </c>
      <c r="B1437" s="13" t="s">
        <v>206</v>
      </c>
      <c r="D1437" s="13">
        <v>-48.369100000000003</v>
      </c>
      <c r="E1437" s="13">
        <v>58.209299999999999</v>
      </c>
      <c r="F1437" s="13">
        <v>3459</v>
      </c>
      <c r="G1437" s="16"/>
      <c r="H1437">
        <v>121</v>
      </c>
      <c r="J1437">
        <f>(F1437*100*Info!$B$11)/AI1437</f>
        <v>3.1330492443433324</v>
      </c>
      <c r="K1437">
        <f>2*((F1437*100*Info!$B$11)/AI1437^2)*(AJ1437/2)</f>
        <v>7.4274249953052637E-2</v>
      </c>
      <c r="L1437">
        <f t="shared" si="363"/>
        <v>0.24579439252336449</v>
      </c>
      <c r="M1437">
        <f t="shared" si="364"/>
        <v>8.2399195126229632</v>
      </c>
      <c r="N1437">
        <f t="shared" si="365"/>
        <v>1.1789329740171444</v>
      </c>
      <c r="O1437" s="23">
        <v>0.60163946754907127</v>
      </c>
      <c r="P1437" s="23">
        <v>0.02</v>
      </c>
      <c r="S1437">
        <v>1.4</v>
      </c>
      <c r="T1437" s="23">
        <f t="shared" si="366"/>
        <v>1.3999999999999999E-2</v>
      </c>
      <c r="U1437">
        <v>0.63785409390764347</v>
      </c>
      <c r="V1437">
        <v>0.09</v>
      </c>
      <c r="W1437" s="37">
        <f>U1437*Info!$B$2</f>
        <v>0.30616996507566885</v>
      </c>
      <c r="X1437" s="37">
        <f>W1437*SQRT((0.5*V1437/U1437)^2+Info!$B$3^2)</f>
        <v>2.6474707152036463E-2</v>
      </c>
      <c r="Y1437" s="28">
        <f>W1437*Info!$D$2</f>
        <v>0.24799767171129178</v>
      </c>
      <c r="Z1437" s="28">
        <f>Y1437*SQRT(Info!$D$3^2+(X1437/W1437)^2)</f>
        <v>2.4771440044355685E-2</v>
      </c>
      <c r="AA1437" s="37">
        <f t="shared" si="367"/>
        <v>0.29546950247340242</v>
      </c>
      <c r="AB1437" s="37">
        <f t="shared" si="368"/>
        <v>2.8300355453352362E-2</v>
      </c>
      <c r="AC1437" s="37">
        <f>(1-EXP(-Info!$B$6*H1437*1000))+(Info!$B$6/(Info!$B$6-Info!$B$7))*(EXP(-Info!$B$7*H1437*1000)-EXP(-Info!$B$6*H1437*1000))*(Info!$B$9-1)</f>
        <v>0.7511248827106819</v>
      </c>
      <c r="AD1437" s="37">
        <f>SQRT((Info!$B$6*EXP(-Info!$B$6*H1437*1000)+(Info!$B$6/(Info!$B$6+Info!$B$7))*(Info!$B$9-1)*(-Info!$B$7*EXP(-Info!$B$7*H1437*1000)+Info!$B$6*EXP(-Info!$B$6*H1437*1000)))^2*(0.01*H1437*1000)^2)</f>
        <v>3.7964613562159822E-3</v>
      </c>
      <c r="AE1437" s="37">
        <f t="shared" si="369"/>
        <v>2.1286677700996327E-2</v>
      </c>
      <c r="AF1437" s="37">
        <f t="shared" si="370"/>
        <v>0.93006783289879025</v>
      </c>
      <c r="AG1437" s="37">
        <f t="shared" si="371"/>
        <v>3.3402797628599955E-2</v>
      </c>
      <c r="AH1437" s="37">
        <f t="shared" si="372"/>
        <v>0.66433416635627884</v>
      </c>
      <c r="AI1437">
        <f>AF1437*EXP(Info!$B$6*H1437*1000)</f>
        <v>2.8211350962645394</v>
      </c>
      <c r="AJ1437">
        <f>2*SQRT((EXP(Info!$B$6*H1437)*AG1437)^2+(Info!$B$6*H1437*0.01*AI1437)^2)</f>
        <v>6.6879795671771963E-2</v>
      </c>
      <c r="AK1437">
        <f t="shared" si="373"/>
        <v>0.39288579743888319</v>
      </c>
      <c r="AL1437">
        <f t="shared" si="374"/>
        <v>7.5261965292645269E-2</v>
      </c>
      <c r="AM1437"/>
      <c r="AN1437"/>
      <c r="AO1437">
        <f t="shared" si="375"/>
        <v>2.6299999970628116</v>
      </c>
      <c r="AP1437">
        <f t="shared" si="376"/>
        <v>0.94322427855449997</v>
      </c>
      <c r="AQ1437">
        <f t="shared" si="362"/>
        <v>3</v>
      </c>
      <c r="AR1437">
        <v>1</v>
      </c>
      <c r="AS1437">
        <v>1</v>
      </c>
      <c r="AT1437">
        <v>0</v>
      </c>
      <c r="AU1437">
        <v>0</v>
      </c>
      <c r="AV1437">
        <v>1</v>
      </c>
      <c r="AW1437">
        <v>0</v>
      </c>
      <c r="AX1437">
        <v>0</v>
      </c>
    </row>
    <row r="1438" spans="1:52">
      <c r="A1438" s="13" t="s">
        <v>148</v>
      </c>
      <c r="B1438" s="13" t="s">
        <v>206</v>
      </c>
      <c r="D1438" s="13">
        <v>-48.369100000000003</v>
      </c>
      <c r="E1438" s="13">
        <v>58.209299999999999</v>
      </c>
      <c r="F1438" s="13">
        <v>3459</v>
      </c>
      <c r="G1438" s="16"/>
      <c r="H1438">
        <v>130</v>
      </c>
      <c r="J1438">
        <f>(F1438*100*Info!$B$11)/AI1438</f>
        <v>3.4542477218794212</v>
      </c>
      <c r="K1438">
        <f>2*((F1438*100*Info!$B$11)/AI1438^2)*(AJ1438/2)</f>
        <v>0.28361401161720068</v>
      </c>
      <c r="L1438">
        <f t="shared" si="363"/>
        <v>0.71495327102803752</v>
      </c>
      <c r="M1438">
        <f t="shared" si="364"/>
        <v>26.424995072377573</v>
      </c>
      <c r="N1438">
        <f t="shared" si="365"/>
        <v>4.919480418843702</v>
      </c>
      <c r="O1438" s="23">
        <v>1.1882379484094157</v>
      </c>
      <c r="P1438" s="23">
        <v>0.03</v>
      </c>
      <c r="S1438">
        <v>1.73</v>
      </c>
      <c r="T1438" s="23">
        <f t="shared" si="366"/>
        <v>1.7299999999999999E-2</v>
      </c>
      <c r="U1438">
        <v>1.8553550640279364</v>
      </c>
      <c r="V1438">
        <v>0.31</v>
      </c>
      <c r="W1438" s="37">
        <f>U1438*Info!$B$2</f>
        <v>0.89057043073340947</v>
      </c>
      <c r="X1438" s="37">
        <f>W1438*SQRT((0.5*V1438/U1438)^2+Info!$B$3^2)</f>
        <v>8.6707261692673288E-2</v>
      </c>
      <c r="Y1438" s="28">
        <f>W1438*Info!$D$2</f>
        <v>0.72136204889406175</v>
      </c>
      <c r="Z1438" s="28">
        <f>Y1438*SQRT(Info!$D$3^2+(X1438/W1438)^2)</f>
        <v>7.895293359922223E-2</v>
      </c>
      <c r="AA1438" s="37">
        <f t="shared" si="367"/>
        <v>0.29766751767600619</v>
      </c>
      <c r="AB1438" s="37">
        <f t="shared" si="368"/>
        <v>8.7995165948145868E-2</v>
      </c>
      <c r="AC1438" s="37">
        <f>(1-EXP(-Info!$B$6*H1438*1000))+(Info!$B$6/(Info!$B$6-Info!$B$7))*(EXP(-Info!$B$7*H1438*1000)-EXP(-Info!$B$6*H1438*1000))*(Info!$B$9-1)</f>
        <v>0.77900094452197111</v>
      </c>
      <c r="AD1438" s="37">
        <f>SQRT((Info!$B$6*EXP(-Info!$B$6*H1438*1000)+(Info!$B$6/(Info!$B$6+Info!$B$7))*(Info!$B$9-1)*(-Info!$B$7*EXP(-Info!$B$7*H1438*1000)+Info!$B$6*EXP(-Info!$B$6*H1438*1000)))^2*(0.01*H1438*1000)^2)</f>
        <v>3.7398664134684879E-3</v>
      </c>
      <c r="AE1438" s="37">
        <f t="shared" si="369"/>
        <v>6.8557356371513001E-2</v>
      </c>
      <c r="AF1438" s="37">
        <f t="shared" si="370"/>
        <v>0.77675467368281892</v>
      </c>
      <c r="AG1438" s="37">
        <f t="shared" si="371"/>
        <v>0.10492139599039764</v>
      </c>
      <c r="AH1438" s="37">
        <f t="shared" si="372"/>
        <v>0.44899114085712077</v>
      </c>
      <c r="AI1438">
        <f>AF1438*EXP(Info!$B$6*H1438*1000)</f>
        <v>2.5588075590400887</v>
      </c>
      <c r="AJ1438">
        <f>2*SQRT((EXP(Info!$B$6*H1438)*AG1438)^2+(Info!$B$6*H1438*0.01*AI1438)^2)</f>
        <v>0.21009311873582803</v>
      </c>
      <c r="AK1438">
        <f t="shared" si="373"/>
        <v>0.39580849825378545</v>
      </c>
      <c r="AL1438">
        <f t="shared" si="374"/>
        <v>0.23401434432249912</v>
      </c>
      <c r="AM1438"/>
      <c r="AN1438"/>
      <c r="AO1438">
        <f t="shared" si="375"/>
        <v>7.6499999914564665</v>
      </c>
      <c r="AP1438">
        <f t="shared" si="376"/>
        <v>0.64043695540937395</v>
      </c>
      <c r="AQ1438">
        <f t="shared" si="362"/>
        <v>3</v>
      </c>
      <c r="AR1438">
        <v>1</v>
      </c>
      <c r="AS1438">
        <v>1</v>
      </c>
      <c r="AT1438">
        <v>0</v>
      </c>
      <c r="AU1438">
        <v>0</v>
      </c>
      <c r="AV1438">
        <v>1</v>
      </c>
      <c r="AW1438">
        <v>0</v>
      </c>
      <c r="AX1438">
        <v>0</v>
      </c>
      <c r="AZ1438" s="15"/>
    </row>
    <row r="1439" spans="1:52">
      <c r="A1439" s="13" t="s">
        <v>148</v>
      </c>
      <c r="B1439" s="13" t="s">
        <v>206</v>
      </c>
      <c r="D1439" s="13">
        <v>-48.369100000000003</v>
      </c>
      <c r="E1439" s="13">
        <v>58.209299999999999</v>
      </c>
      <c r="F1439" s="13">
        <v>3459</v>
      </c>
      <c r="G1439" s="16"/>
      <c r="H1439">
        <v>140</v>
      </c>
      <c r="J1439">
        <f>(F1439*100*Info!$B$11)/AI1439</f>
        <v>3.0130010094344142</v>
      </c>
      <c r="K1439">
        <f>2*((F1439*100*Info!$B$11)/AI1439^2)*(AJ1439/2)</f>
        <v>8.9774840040404286E-2</v>
      </c>
      <c r="L1439">
        <f t="shared" si="363"/>
        <v>0.34018691588785049</v>
      </c>
      <c r="M1439">
        <f t="shared" si="364"/>
        <v>10.967323674341268</v>
      </c>
      <c r="N1439">
        <f t="shared" si="365"/>
        <v>1.4050806177772837</v>
      </c>
      <c r="O1439" s="23">
        <v>0.67684440099270515</v>
      </c>
      <c r="P1439" s="23">
        <v>0.02</v>
      </c>
      <c r="S1439">
        <v>1.36</v>
      </c>
      <c r="T1439" s="23">
        <f t="shared" si="366"/>
        <v>1.3600000000000001E-2</v>
      </c>
      <c r="U1439">
        <v>0.88280946837407692</v>
      </c>
      <c r="V1439">
        <v>0.11</v>
      </c>
      <c r="W1439" s="37">
        <f>U1439*Info!$B$2</f>
        <v>0.42374854481955693</v>
      </c>
      <c r="X1439" s="37">
        <f>W1439*SQRT((0.5*V1439/U1439)^2+Info!$B$3^2)</f>
        <v>3.385065838490782E-2</v>
      </c>
      <c r="Y1439" s="28">
        <f>W1439*Info!$D$2</f>
        <v>0.34323632130384113</v>
      </c>
      <c r="Z1439" s="28">
        <f>Y1439*SQRT(Info!$D$3^2+(X1439/W1439)^2)</f>
        <v>3.2347044954848171E-2</v>
      </c>
      <c r="AA1439" s="37">
        <f t="shared" si="367"/>
        <v>0.25309585617314823</v>
      </c>
      <c r="AB1439" s="37">
        <f t="shared" si="368"/>
        <v>3.5296842253829591E-2</v>
      </c>
      <c r="AC1439" s="37">
        <f>(1-EXP(-Info!$B$6*H1439*1000))+(Info!$B$6/(Info!$B$6-Info!$B$7))*(EXP(-Info!$B$7*H1439*1000)-EXP(-Info!$B$6*H1439*1000))*(Info!$B$9-1)</f>
        <v>0.80715296391931202</v>
      </c>
      <c r="AD1439" s="37">
        <f>SQRT((Info!$B$6*EXP(-Info!$B$6*H1439*1000)+(Info!$B$6/(Info!$B$6+Info!$B$7))*(Info!$B$9-1)*(-Info!$B$7*EXP(-Info!$B$7*H1439*1000)+Info!$B$6*EXP(-Info!$B$6*H1439*1000)))^2*(0.01*H1439*1000)^2)</f>
        <v>3.6562524898639749E-3</v>
      </c>
      <c r="AE1439" s="37">
        <f t="shared" si="369"/>
        <v>2.8504975556751164E-2</v>
      </c>
      <c r="AF1439" s="37">
        <f t="shared" si="370"/>
        <v>0.81247660823030643</v>
      </c>
      <c r="AG1439" s="37">
        <f t="shared" si="371"/>
        <v>4.3647507933465682E-2</v>
      </c>
      <c r="AH1439" s="37">
        <f t="shared" si="372"/>
        <v>0.59740927075757821</v>
      </c>
      <c r="AI1439">
        <f>AF1439*EXP(Info!$B$6*H1439*1000)</f>
        <v>2.9335387389071061</v>
      </c>
      <c r="AJ1439">
        <f>2*SQRT((EXP(Info!$B$6*H1439)*AG1439)^2+(Info!$B$6*H1439*0.01*AI1439)^2)</f>
        <v>8.7407196417485108E-2</v>
      </c>
      <c r="AK1439">
        <f t="shared" si="373"/>
        <v>0.33654155995343521</v>
      </c>
      <c r="AL1439">
        <f t="shared" si="374"/>
        <v>9.3868422289834413E-2</v>
      </c>
      <c r="AM1439"/>
      <c r="AN1439"/>
      <c r="AO1439">
        <f t="shared" si="375"/>
        <v>3.6399999959348417</v>
      </c>
      <c r="AP1439">
        <f t="shared" si="376"/>
        <v>0.7666936357618479</v>
      </c>
      <c r="AQ1439">
        <f t="shared" si="362"/>
        <v>3</v>
      </c>
      <c r="AR1439">
        <v>1</v>
      </c>
      <c r="AS1439">
        <v>1</v>
      </c>
      <c r="AT1439">
        <v>0</v>
      </c>
      <c r="AU1439">
        <v>0</v>
      </c>
      <c r="AV1439">
        <v>1</v>
      </c>
      <c r="AW1439">
        <v>0</v>
      </c>
      <c r="AX1439">
        <v>0</v>
      </c>
    </row>
    <row r="1440" spans="1:52">
      <c r="A1440" s="13" t="s">
        <v>148</v>
      </c>
      <c r="B1440" s="13" t="s">
        <v>206</v>
      </c>
      <c r="D1440" s="13">
        <v>-48.369100000000003</v>
      </c>
      <c r="E1440" s="13">
        <v>58.209299999999999</v>
      </c>
      <c r="F1440" s="13">
        <v>3459</v>
      </c>
      <c r="G1440" s="16"/>
      <c r="H1440">
        <v>157</v>
      </c>
      <c r="J1440">
        <f>(F1440*100*Info!$B$11)/AI1440</f>
        <v>0.96107819731366828</v>
      </c>
      <c r="K1440">
        <f>2*((F1440*100*Info!$B$11)/AI1440^2)*(AJ1440/2)</f>
        <v>8.6096784850125431E-3</v>
      </c>
      <c r="L1440">
        <f t="shared" si="363"/>
        <v>0.41682242990654211</v>
      </c>
      <c r="M1440">
        <f t="shared" si="364"/>
        <v>4.2864087600189604</v>
      </c>
      <c r="N1440">
        <f t="shared" si="365"/>
        <v>0.51658243213698873</v>
      </c>
      <c r="O1440" s="23">
        <v>0.36098368052944274</v>
      </c>
      <c r="P1440" s="23">
        <v>0.01</v>
      </c>
      <c r="S1440">
        <v>2.6</v>
      </c>
      <c r="T1440" s="23">
        <f t="shared" si="366"/>
        <v>2.6000000000000002E-2</v>
      </c>
      <c r="U1440">
        <v>1.0816841288319734</v>
      </c>
      <c r="V1440">
        <v>0.13</v>
      </c>
      <c r="W1440" s="37">
        <f>U1440*Info!$B$2</f>
        <v>0.51920838183934725</v>
      </c>
      <c r="X1440" s="37">
        <f>W1440*SQRT((0.5*V1440/U1440)^2+Info!$B$3^2)</f>
        <v>4.0587970624688587E-2</v>
      </c>
      <c r="Y1440" s="28">
        <f>W1440*Info!$D$2</f>
        <v>0.42055878928987128</v>
      </c>
      <c r="Z1440" s="28">
        <f>Y1440*SQRT(Info!$D$3^2+(X1440/W1440)^2)</f>
        <v>3.9025920363840387E-2</v>
      </c>
      <c r="AA1440" s="37">
        <f t="shared" si="367"/>
        <v>0</v>
      </c>
      <c r="AB1440" s="37">
        <f t="shared" si="368"/>
        <v>4.0894784012519052E-2</v>
      </c>
      <c r="AC1440" s="37">
        <f>(1-EXP(-Info!$B$6*H1440*1000))+(Info!$B$6/(Info!$B$6-Info!$B$7))*(EXP(-Info!$B$7*H1440*1000)-EXP(-Info!$B$6*H1440*1000))*(Info!$B$9-1)</f>
        <v>0.8489206005990193</v>
      </c>
      <c r="AD1440" s="37">
        <f>SQRT((Info!$B$6*EXP(-Info!$B$6*H1440*1000)+(Info!$B$6/(Info!$B$6+Info!$B$7))*(Info!$B$9-1)*(-Info!$B$7*EXP(-Info!$B$7*H1440*1000)+Info!$B$6*EXP(-Info!$B$6*H1440*1000)))^2*(0.01*H1440*1000)^2)</f>
        <v>3.4756688858107237E-3</v>
      </c>
      <c r="AE1440" s="37">
        <f t="shared" si="369"/>
        <v>0</v>
      </c>
      <c r="AF1440" s="37">
        <f t="shared" si="370"/>
        <v>2.1794412107101286</v>
      </c>
      <c r="AG1440" s="37">
        <f t="shared" si="371"/>
        <v>4.1134200615118459E-2</v>
      </c>
      <c r="AH1440" s="37">
        <f t="shared" si="372"/>
        <v>0.83824661950389556</v>
      </c>
      <c r="AI1440">
        <f>AF1440*EXP(Info!$B$6*H1440*1000)</f>
        <v>9.1967076209277003</v>
      </c>
      <c r="AJ1440">
        <f>2*SQRT((EXP(Info!$B$6*H1440)*AG1440)^2+(Info!$B$6*H1440*0.01*AI1440)^2)</f>
        <v>8.2387360319037414E-2</v>
      </c>
      <c r="AK1440">
        <f t="shared" si="373"/>
        <v>0</v>
      </c>
      <c r="AL1440">
        <f t="shared" si="374"/>
        <v>0.10875558860289317</v>
      </c>
      <c r="AM1440"/>
      <c r="AN1440"/>
      <c r="AO1440">
        <f t="shared" si="375"/>
        <v>4.4599999950190643</v>
      </c>
      <c r="AP1440">
        <f t="shared" si="376"/>
        <v>0.33372374698632301</v>
      </c>
      <c r="AQ1440">
        <f t="shared" si="362"/>
        <v>3</v>
      </c>
      <c r="AR1440">
        <v>1</v>
      </c>
      <c r="AS1440">
        <v>1</v>
      </c>
      <c r="AT1440">
        <v>0</v>
      </c>
      <c r="AU1440">
        <v>0</v>
      </c>
      <c r="AV1440">
        <v>1</v>
      </c>
      <c r="AW1440">
        <v>0</v>
      </c>
      <c r="AX1440">
        <v>0</v>
      </c>
    </row>
    <row r="1441" spans="1:50">
      <c r="A1441" s="13" t="s">
        <v>148</v>
      </c>
      <c r="B1441" s="13" t="s">
        <v>206</v>
      </c>
      <c r="D1441" s="13">
        <v>-48.369100000000003</v>
      </c>
      <c r="E1441" s="13">
        <v>58.209299999999999</v>
      </c>
      <c r="F1441" s="13">
        <v>3459</v>
      </c>
      <c r="G1441" s="16"/>
      <c r="H1441">
        <v>183</v>
      </c>
      <c r="J1441">
        <f>(F1441*100*Info!$B$11)/AI1441</f>
        <v>0.96904407999059272</v>
      </c>
      <c r="K1441">
        <f>2*((F1441*100*Info!$B$11)/AI1441^2)*(AJ1441/2)</f>
        <v>1.4209465879700059E-2</v>
      </c>
      <c r="L1441">
        <f t="shared" si="363"/>
        <v>0.72056074766355149</v>
      </c>
      <c r="M1441">
        <f t="shared" si="364"/>
        <v>7.4713298567274702</v>
      </c>
      <c r="N1441">
        <f t="shared" si="365"/>
        <v>0.84619006747608849</v>
      </c>
      <c r="O1441" s="23">
        <v>0.63924193427088816</v>
      </c>
      <c r="P1441" s="23">
        <v>0.02</v>
      </c>
      <c r="S1441">
        <v>2.4300000000000002</v>
      </c>
      <c r="T1441" s="23">
        <f t="shared" si="366"/>
        <v>2.4300000000000002E-2</v>
      </c>
      <c r="U1441">
        <v>1.8699068684516849</v>
      </c>
      <c r="V1441">
        <v>0.21</v>
      </c>
      <c r="W1441" s="37">
        <f>U1441*Info!$B$2</f>
        <v>0.89755529685680868</v>
      </c>
      <c r="X1441" s="37">
        <f>W1441*SQRT((0.5*V1441/U1441)^2+Info!$B$3^2)</f>
        <v>6.7484618820063624E-2</v>
      </c>
      <c r="Y1441" s="28">
        <f>W1441*Info!$D$2</f>
        <v>0.7270197904540151</v>
      </c>
      <c r="Z1441" s="28">
        <f>Y1441*SQRT(Info!$D$3^2+(X1441/W1441)^2)</f>
        <v>6.5645927935851431E-2</v>
      </c>
      <c r="AA1441" s="37">
        <f t="shared" si="367"/>
        <v>0</v>
      </c>
      <c r="AB1441" s="37">
        <f t="shared" si="368"/>
        <v>6.8221505240571217E-2</v>
      </c>
      <c r="AC1441" s="37">
        <f>(1-EXP(-Info!$B$6*H1441*1000))+(Info!$B$6/(Info!$B$6-Info!$B$7))*(EXP(-Info!$B$7*H1441*1000)-EXP(-Info!$B$6*H1441*1000))*(Info!$B$9-1)</f>
        <v>0.90022190822395276</v>
      </c>
      <c r="AD1441" s="37">
        <f>SQRT((Info!$B$6*EXP(-Info!$B$6*H1441*1000)+(Info!$B$6/(Info!$B$6+Info!$B$7))*(Info!$B$9-1)*(-Info!$B$7*EXP(-Info!$B$7*H1441*1000)+Info!$B$6*EXP(-Info!$B$6*H1441*1000)))^2*(0.01*H1441*1000)^2)</f>
        <v>3.1391949367771134E-3</v>
      </c>
      <c r="AE1441" s="37">
        <f t="shared" si="369"/>
        <v>0</v>
      </c>
      <c r="AF1441" s="37">
        <f t="shared" si="370"/>
        <v>1.7029802095459852</v>
      </c>
      <c r="AG1441" s="37">
        <f t="shared" si="371"/>
        <v>6.6760844471583786E-2</v>
      </c>
      <c r="AH1441" s="37">
        <f t="shared" si="372"/>
        <v>0.70081490104773048</v>
      </c>
      <c r="AI1441">
        <f>AF1441*EXP(Info!$B$6*H1441*1000)</f>
        <v>9.1211074542944157</v>
      </c>
      <c r="AJ1441">
        <f>2*SQRT((EXP(Info!$B$6*H1441)*AG1441)^2+(Info!$B$6*H1441*0.01*AI1441)^2)</f>
        <v>0.13374630507843621</v>
      </c>
      <c r="AK1441">
        <f t="shared" si="373"/>
        <v>0</v>
      </c>
      <c r="AL1441">
        <f t="shared" si="374"/>
        <v>0.18142827103677509</v>
      </c>
      <c r="AM1441"/>
      <c r="AN1441"/>
      <c r="AO1441">
        <f t="shared" si="375"/>
        <v>7.7099999913894584</v>
      </c>
      <c r="AP1441">
        <f t="shared" si="376"/>
        <v>0.34185763208634634</v>
      </c>
      <c r="AQ1441">
        <f t="shared" si="362"/>
        <v>3</v>
      </c>
      <c r="AR1441">
        <v>1</v>
      </c>
      <c r="AS1441">
        <v>1</v>
      </c>
      <c r="AT1441">
        <v>0</v>
      </c>
      <c r="AU1441">
        <v>0</v>
      </c>
      <c r="AV1441">
        <v>1</v>
      </c>
      <c r="AW1441">
        <v>0</v>
      </c>
      <c r="AX1441">
        <v>0</v>
      </c>
    </row>
    <row r="1442" spans="1:50">
      <c r="A1442" s="13" t="s">
        <v>148</v>
      </c>
      <c r="B1442" s="13" t="s">
        <v>206</v>
      </c>
      <c r="D1442" s="13">
        <v>-48.369100000000003</v>
      </c>
      <c r="E1442" s="13">
        <v>58.209299999999999</v>
      </c>
      <c r="F1442" s="13">
        <v>3459</v>
      </c>
      <c r="G1442" s="16"/>
      <c r="H1442">
        <v>197</v>
      </c>
      <c r="J1442">
        <f>(F1442*100*Info!$B$11)/AI1442</f>
        <v>3.2906217276754726</v>
      </c>
      <c r="K1442">
        <f>2*((F1442*100*Info!$B$11)/AI1442^2)*(AJ1442/2)</f>
        <v>0.10268538618764561</v>
      </c>
      <c r="L1442">
        <f t="shared" si="363"/>
        <v>0.30280373831775703</v>
      </c>
      <c r="M1442">
        <f t="shared" si="364"/>
        <v>10.661614397668531</v>
      </c>
      <c r="N1442">
        <f t="shared" si="365"/>
        <v>1.3969847969637015</v>
      </c>
      <c r="O1442" s="23">
        <v>0.6843648943370686</v>
      </c>
      <c r="P1442" s="23">
        <v>0.02</v>
      </c>
      <c r="S1442">
        <v>1.03</v>
      </c>
      <c r="T1442" s="23">
        <f t="shared" si="366"/>
        <v>1.03E-2</v>
      </c>
      <c r="U1442">
        <v>0.78579743888242015</v>
      </c>
      <c r="V1442">
        <v>0.1</v>
      </c>
      <c r="W1442" s="37">
        <f>U1442*Info!$B$2</f>
        <v>0.37718277066356165</v>
      </c>
      <c r="X1442" s="37">
        <f>W1442*SQRT((0.5*V1442/U1442)^2+Info!$B$3^2)</f>
        <v>3.0523222408743188E-2</v>
      </c>
      <c r="Y1442" s="28">
        <f>W1442*Info!$D$2</f>
        <v>0.30551804423748496</v>
      </c>
      <c r="Z1442" s="28">
        <f>Y1442*SQRT(Info!$D$3^2+(X1442/W1442)^2)</f>
        <v>2.9062346374191628E-2</v>
      </c>
      <c r="AA1442" s="37">
        <f t="shared" si="367"/>
        <v>0.30718212367350695</v>
      </c>
      <c r="AB1442" s="37">
        <f t="shared" si="368"/>
        <v>3.2119575125048004E-2</v>
      </c>
      <c r="AC1442" s="37">
        <f>(1-EXP(-Info!$B$6*H1442*1000))+(Info!$B$6/(Info!$B$6-Info!$B$7))*(EXP(-Info!$B$7*H1442*1000)-EXP(-Info!$B$6*H1442*1000))*(Info!$B$9-1)</f>
        <v>0.92258705085692927</v>
      </c>
      <c r="AD1442" s="37">
        <f>SQRT((Info!$B$6*EXP(-Info!$B$6*H1442*1000)+(Info!$B$6/(Info!$B$6+Info!$B$7))*(Info!$B$9-1)*(-Info!$B$7*EXP(-Info!$B$7*H1442*1000)+Info!$B$6*EXP(-Info!$B$6*H1442*1000)))^2*(0.01*H1442*1000)^2)</f>
        <v>2.9417418939901253E-3</v>
      </c>
      <c r="AE1442" s="37">
        <f t="shared" si="369"/>
        <v>2.9646879131527488E-2</v>
      </c>
      <c r="AF1442" s="37">
        <f t="shared" si="370"/>
        <v>0.44107970620660575</v>
      </c>
      <c r="AG1442" s="37">
        <f t="shared" si="371"/>
        <v>4.1833956530704687E-2</v>
      </c>
      <c r="AH1442" s="37">
        <f t="shared" si="372"/>
        <v>0.42823272447243277</v>
      </c>
      <c r="AI1442">
        <f>AF1442*EXP(Info!$B$6*H1442*1000)</f>
        <v>2.6860441317835253</v>
      </c>
      <c r="AJ1442">
        <f>2*SQRT((EXP(Info!$B$6*H1442)*AG1442)^2+(Info!$B$6*H1442*0.01*AI1442)^2)</f>
        <v>8.3819260253924929E-2</v>
      </c>
      <c r="AK1442">
        <f t="shared" si="373"/>
        <v>0.40846006984866218</v>
      </c>
      <c r="AL1442">
        <f t="shared" si="374"/>
        <v>8.5418798087552664E-2</v>
      </c>
      <c r="AM1442"/>
      <c r="AN1442"/>
      <c r="AO1442">
        <f t="shared" si="375"/>
        <v>3.2399999963815627</v>
      </c>
      <c r="AP1442">
        <f t="shared" si="376"/>
        <v>0.87091769516376727</v>
      </c>
      <c r="AQ1442">
        <f t="shared" si="362"/>
        <v>3</v>
      </c>
      <c r="AR1442">
        <v>1</v>
      </c>
      <c r="AS1442">
        <v>1</v>
      </c>
      <c r="AT1442">
        <v>0</v>
      </c>
      <c r="AU1442">
        <v>0</v>
      </c>
      <c r="AV1442">
        <v>1</v>
      </c>
      <c r="AW1442">
        <v>0</v>
      </c>
      <c r="AX1442">
        <v>0</v>
      </c>
    </row>
    <row r="1443" spans="1:50">
      <c r="A1443" s="13" t="s">
        <v>148</v>
      </c>
      <c r="B1443" s="13" t="s">
        <v>206</v>
      </c>
      <c r="D1443" s="13">
        <v>-48.369100000000003</v>
      </c>
      <c r="E1443" s="13">
        <v>58.209299999999999</v>
      </c>
      <c r="F1443" s="13">
        <v>3459</v>
      </c>
      <c r="G1443" s="16"/>
      <c r="H1443">
        <v>210</v>
      </c>
      <c r="J1443">
        <f>(F1443*100*Info!$B$11)/AI1443</f>
        <v>0.87198929870287334</v>
      </c>
      <c r="K1443">
        <f>2*((F1443*100*Info!$B$11)/AI1443^2)*(AJ1443/2)</f>
        <v>7.0680113563908542E-3</v>
      </c>
      <c r="L1443">
        <f t="shared" si="363"/>
        <v>0.26635514018691592</v>
      </c>
      <c r="M1443">
        <f t="shared" si="364"/>
        <v>2.4851695013031891</v>
      </c>
      <c r="N1443">
        <f t="shared" si="365"/>
        <v>0.36010248367440256</v>
      </c>
      <c r="O1443" s="23">
        <v>0.60163946754907127</v>
      </c>
      <c r="P1443" s="23">
        <v>0.02</v>
      </c>
      <c r="S1443">
        <v>2</v>
      </c>
      <c r="T1443" s="23">
        <f t="shared" si="366"/>
        <v>0.02</v>
      </c>
      <c r="U1443">
        <v>0.69121071012805479</v>
      </c>
      <c r="V1443">
        <v>0.1</v>
      </c>
      <c r="W1443" s="37">
        <f>U1443*Info!$B$2</f>
        <v>0.33178114086146626</v>
      </c>
      <c r="X1443" s="37">
        <f>W1443*SQRT((0.5*V1443/U1443)^2+Info!$B$3^2)</f>
        <v>2.9175277437898346E-2</v>
      </c>
      <c r="Y1443" s="28">
        <f>W1443*Info!$D$2</f>
        <v>0.26874272409778771</v>
      </c>
      <c r="Z1443" s="28">
        <f>Y1443*SQRT(Info!$D$3^2+(X1443/W1443)^2)</f>
        <v>2.7185048441698577E-2</v>
      </c>
      <c r="AA1443" s="37">
        <f t="shared" si="367"/>
        <v>0.26985832668760501</v>
      </c>
      <c r="AB1443" s="37">
        <f t="shared" si="368"/>
        <v>3.0841478783909509E-2</v>
      </c>
      <c r="AC1443" s="37">
        <f>(1-EXP(-Info!$B$6*H1443*1000))+(Info!$B$6/(Info!$B$6-Info!$B$7))*(EXP(-Info!$B$7*H1443*1000)-EXP(-Info!$B$6*H1443*1000))*(Info!$B$9-1)</f>
        <v>0.94057447136032446</v>
      </c>
      <c r="AD1443" s="37">
        <f>SQRT((Info!$B$6*EXP(-Info!$B$6*H1443*1000)+(Info!$B$6/(Info!$B$6+Info!$B$7))*(Info!$B$9-1)*(-Info!$B$7*EXP(-Info!$B$7*H1443*1000)+Info!$B$6*EXP(-Info!$B$6*H1443*1000)))^2*(0.01*H1443*1000)^2)</f>
        <v>2.7543062931597371E-3</v>
      </c>
      <c r="AE1443" s="37">
        <f t="shared" si="369"/>
        <v>2.9018228250454088E-2</v>
      </c>
      <c r="AF1443" s="37">
        <f t="shared" si="370"/>
        <v>1.4774354229358364</v>
      </c>
      <c r="AG1443" s="37">
        <f t="shared" si="371"/>
        <v>4.1001029616010251E-2</v>
      </c>
      <c r="AH1443" s="37">
        <f t="shared" si="372"/>
        <v>0.7387177114679182</v>
      </c>
      <c r="AI1443">
        <f>AF1443*EXP(Info!$B$6*H1443*1000)</f>
        <v>10.136311528926042</v>
      </c>
      <c r="AJ1443">
        <f>2*SQRT((EXP(Info!$B$6*H1443)*AG1443)^2+(Info!$B$6*H1443*0.01*AI1443)^2)</f>
        <v>8.2161059894815341E-2</v>
      </c>
      <c r="AK1443">
        <f t="shared" si="373"/>
        <v>0.35883061699650837</v>
      </c>
      <c r="AL1443">
        <f t="shared" si="374"/>
        <v>8.2019828677928952E-2</v>
      </c>
      <c r="AM1443"/>
      <c r="AN1443"/>
      <c r="AO1443">
        <f t="shared" si="375"/>
        <v>2.8499999968171155</v>
      </c>
      <c r="AP1443">
        <f t="shared" si="376"/>
        <v>0.87041398336783671</v>
      </c>
      <c r="AQ1443">
        <f t="shared" si="362"/>
        <v>3</v>
      </c>
      <c r="AR1443">
        <v>1</v>
      </c>
      <c r="AS1443">
        <v>1</v>
      </c>
      <c r="AT1443">
        <v>0</v>
      </c>
      <c r="AU1443">
        <v>0</v>
      </c>
      <c r="AV1443">
        <v>1</v>
      </c>
      <c r="AW1443">
        <v>0</v>
      </c>
      <c r="AX1443">
        <v>0</v>
      </c>
    </row>
    <row r="1444" spans="1:50">
      <c r="A1444" s="13" t="s">
        <v>148</v>
      </c>
      <c r="B1444" s="13" t="s">
        <v>206</v>
      </c>
      <c r="D1444" s="13">
        <v>-48.369100000000003</v>
      </c>
      <c r="E1444" s="13">
        <v>58.209299999999999</v>
      </c>
      <c r="F1444" s="13">
        <v>3459</v>
      </c>
      <c r="G1444" s="16"/>
      <c r="H1444">
        <v>223</v>
      </c>
      <c r="J1444">
        <f>(F1444*100*Info!$B$11)/AI1444</f>
        <v>1.4516539871455585</v>
      </c>
      <c r="K1444">
        <f>2*((F1444*100*Info!$B$11)/AI1444^2)*(AJ1444/2)</f>
        <v>3.3104921492707384E-2</v>
      </c>
      <c r="L1444">
        <f t="shared" si="363"/>
        <v>0.47196261682242996</v>
      </c>
      <c r="M1444">
        <f t="shared" si="364"/>
        <v>7.33085263508507</v>
      </c>
      <c r="N1444">
        <f t="shared" si="365"/>
        <v>1.0311705214395523</v>
      </c>
      <c r="O1444" s="23">
        <v>0.83477476122433636</v>
      </c>
      <c r="P1444" s="23">
        <v>0.03</v>
      </c>
      <c r="S1444">
        <v>1.5</v>
      </c>
      <c r="T1444" s="23">
        <f t="shared" si="366"/>
        <v>1.4999999999999999E-2</v>
      </c>
      <c r="U1444">
        <v>1.224776872332167</v>
      </c>
      <c r="V1444">
        <v>0.17</v>
      </c>
      <c r="W1444" s="37">
        <f>U1444*Info!$B$2</f>
        <v>0.58789289871944017</v>
      </c>
      <c r="X1444" s="37">
        <f>W1444*SQRT((0.5*V1444/U1444)^2+Info!$B$3^2)</f>
        <v>5.0286033358298059E-2</v>
      </c>
      <c r="Y1444" s="28">
        <f>W1444*Info!$D$2</f>
        <v>0.47619324796274659</v>
      </c>
      <c r="Z1444" s="28">
        <f>Y1444*SQRT(Info!$D$3^2+(X1444/W1444)^2)</f>
        <v>4.7180190239406089E-2</v>
      </c>
      <c r="AA1444" s="37">
        <f t="shared" si="367"/>
        <v>0.24688186250489619</v>
      </c>
      <c r="AB1444" s="37">
        <f t="shared" si="368"/>
        <v>5.2475567180468523E-2</v>
      </c>
      <c r="AC1444" s="37">
        <f>(1-EXP(-Info!$B$6*H1444*1000))+(Info!$B$6/(Info!$B$6-Info!$B$7))*(EXP(-Info!$B$7*H1444*1000)-EXP(-Info!$B$6*H1444*1000))*(Info!$B$9-1)</f>
        <v>0.95620582950545496</v>
      </c>
      <c r="AD1444" s="37">
        <f>SQRT((Info!$B$6*EXP(-Info!$B$6*H1444*1000)+(Info!$B$6/(Info!$B$6+Info!$B$7))*(Info!$B$9-1)*(-Info!$B$7*EXP(-Info!$B$7*H1444*1000)+Info!$B$6*EXP(-Info!$B$6*H1444*1000)))^2*(0.01*H1444*1000)^2)</f>
        <v>2.5662806362053924E-3</v>
      </c>
      <c r="AE1444" s="37">
        <f t="shared" si="369"/>
        <v>5.0181442976004638E-2</v>
      </c>
      <c r="AF1444" s="37">
        <f t="shared" si="370"/>
        <v>0.78773687591090735</v>
      </c>
      <c r="AG1444" s="37">
        <f t="shared" si="371"/>
        <v>6.9284901458979906E-2</v>
      </c>
      <c r="AH1444" s="37">
        <f t="shared" si="372"/>
        <v>0.52515791727393824</v>
      </c>
      <c r="AI1444">
        <f>AF1444*EXP(Info!$B$6*H1444*1000)</f>
        <v>6.0887479108723728</v>
      </c>
      <c r="AJ1444">
        <f>2*SQRT((EXP(Info!$B$6*H1444)*AG1444)^2+(Info!$B$6*H1444*0.01*AI1444)^2)</f>
        <v>0.1388536961033433</v>
      </c>
      <c r="AK1444">
        <f t="shared" si="373"/>
        <v>0.32827881257276048</v>
      </c>
      <c r="AL1444">
        <f t="shared" si="374"/>
        <v>0.13955352335973797</v>
      </c>
      <c r="AM1444"/>
      <c r="AN1444"/>
      <c r="AO1444">
        <f t="shared" si="375"/>
        <v>5.0499999943601512</v>
      </c>
      <c r="AP1444">
        <f t="shared" si="376"/>
        <v>0.68157292979805739</v>
      </c>
      <c r="AQ1444">
        <f t="shared" si="362"/>
        <v>3</v>
      </c>
      <c r="AR1444">
        <v>1</v>
      </c>
      <c r="AS1444">
        <v>1</v>
      </c>
      <c r="AT1444">
        <v>0</v>
      </c>
      <c r="AU1444">
        <v>0</v>
      </c>
      <c r="AV1444">
        <v>1</v>
      </c>
      <c r="AW1444">
        <v>0</v>
      </c>
      <c r="AX1444">
        <v>0</v>
      </c>
    </row>
    <row r="1445" spans="1:50">
      <c r="A1445" s="13" t="s">
        <v>148</v>
      </c>
      <c r="B1445" s="13" t="s">
        <v>206</v>
      </c>
      <c r="D1445" s="13">
        <v>-48.369100000000003</v>
      </c>
      <c r="E1445" s="13">
        <v>58.209299999999999</v>
      </c>
      <c r="F1445" s="13">
        <v>3459</v>
      </c>
      <c r="G1445" s="16"/>
      <c r="H1445">
        <v>230</v>
      </c>
      <c r="J1445">
        <f>(F1445*100*Info!$B$11)/AI1445</f>
        <v>2.5154812156353232</v>
      </c>
      <c r="K1445">
        <f>2*((F1445*100*Info!$B$11)/AI1445^2)*(AJ1445/2)</f>
        <v>0.10967196758872066</v>
      </c>
      <c r="L1445">
        <f t="shared" si="363"/>
        <v>0.47289719626168225</v>
      </c>
      <c r="M1445">
        <f t="shared" si="364"/>
        <v>12.728334951114734</v>
      </c>
      <c r="N1445">
        <f t="shared" si="365"/>
        <v>2.1473133588851865</v>
      </c>
      <c r="O1445" s="23">
        <v>0.91750018801233357</v>
      </c>
      <c r="P1445" s="23">
        <v>0.03</v>
      </c>
      <c r="S1445">
        <v>1.22</v>
      </c>
      <c r="T1445" s="23">
        <f t="shared" si="366"/>
        <v>1.2200000000000001E-2</v>
      </c>
      <c r="U1445">
        <v>1.2272021730694584</v>
      </c>
      <c r="V1445">
        <v>0.2</v>
      </c>
      <c r="W1445" s="37">
        <f>U1445*Info!$B$2</f>
        <v>0.58905704307334006</v>
      </c>
      <c r="X1445" s="37">
        <f>W1445*SQRT((0.5*V1445/U1445)^2+Info!$B$3^2)</f>
        <v>5.6315810390917466E-2</v>
      </c>
      <c r="Y1445" s="28">
        <f>W1445*Info!$D$2</f>
        <v>0.4771362048894055</v>
      </c>
      <c r="Z1445" s="28">
        <f>Y1445*SQRT(Info!$D$3^2+(X1445/W1445)^2)</f>
        <v>5.147765719301263E-2</v>
      </c>
      <c r="AA1445" s="37">
        <f t="shared" si="367"/>
        <v>0.32844314493899351</v>
      </c>
      <c r="AB1445" s="37">
        <f t="shared" si="368"/>
        <v>5.8279245876948063E-2</v>
      </c>
      <c r="AC1445" s="37">
        <f>(1-EXP(-Info!$B$6*H1445*1000))+(Info!$B$6/(Info!$B$6-Info!$B$7))*(EXP(-Info!$B$7*H1445*1000)-EXP(-Info!$B$6*H1445*1000))*(Info!$B$9-1)</f>
        <v>0.96374517597749343</v>
      </c>
      <c r="AD1445" s="37">
        <f>SQRT((Info!$B$6*EXP(-Info!$B$6*H1445*1000)+(Info!$B$6/(Info!$B$6+Info!$B$7))*(Info!$B$9-1)*(-Info!$B$7*EXP(-Info!$B$7*H1445*1000)+Info!$B$6*EXP(-Info!$B$6*H1445*1000)))^2*(0.01*H1445*1000)^2)</f>
        <v>2.4657157045101922E-3</v>
      </c>
      <c r="AE1445" s="37">
        <f t="shared" si="369"/>
        <v>5.6172180256454408E-2</v>
      </c>
      <c r="AF1445" s="37">
        <f t="shared" si="370"/>
        <v>0.42632829859276283</v>
      </c>
      <c r="AG1445" s="37">
        <f t="shared" si="371"/>
        <v>7.6436071490134372E-2</v>
      </c>
      <c r="AH1445" s="37">
        <f t="shared" si="372"/>
        <v>0.3494494250760351</v>
      </c>
      <c r="AI1445">
        <f>AF1445*EXP(Info!$B$6*H1445*1000)</f>
        <v>3.513743265743174</v>
      </c>
      <c r="AJ1445">
        <f>2*SQRT((EXP(Info!$B$6*H1445)*AG1445)^2+(Info!$B$6*H1445*0.01*AI1445)^2)</f>
        <v>0.15319499710847279</v>
      </c>
      <c r="AK1445">
        <f t="shared" si="373"/>
        <v>0.43673084982537969</v>
      </c>
      <c r="AL1445">
        <f t="shared" si="374"/>
        <v>0.15498782648515569</v>
      </c>
      <c r="AM1445"/>
      <c r="AN1445"/>
      <c r="AO1445">
        <f t="shared" si="375"/>
        <v>5.0599999943489831</v>
      </c>
      <c r="AP1445">
        <f t="shared" si="376"/>
        <v>0.74763572632657327</v>
      </c>
      <c r="AQ1445">
        <f t="shared" si="362"/>
        <v>3</v>
      </c>
      <c r="AR1445">
        <v>1</v>
      </c>
      <c r="AS1445">
        <v>1</v>
      </c>
      <c r="AT1445">
        <v>0</v>
      </c>
      <c r="AU1445">
        <v>0</v>
      </c>
      <c r="AV1445">
        <v>1</v>
      </c>
      <c r="AW1445">
        <v>0</v>
      </c>
      <c r="AX1445">
        <v>0</v>
      </c>
    </row>
    <row r="1446" spans="1:50">
      <c r="A1446" s="13" t="s">
        <v>148</v>
      </c>
      <c r="B1446" s="13" t="s">
        <v>206</v>
      </c>
      <c r="D1446" s="13">
        <v>-48.369100000000003</v>
      </c>
      <c r="E1446" s="13">
        <v>58.209299999999999</v>
      </c>
      <c r="F1446" s="13">
        <v>3459</v>
      </c>
      <c r="G1446" s="16"/>
      <c r="H1446">
        <v>240</v>
      </c>
      <c r="J1446">
        <f>(F1446*100*Info!$B$11)/AI1446</f>
        <v>1.6300665893746917</v>
      </c>
      <c r="K1446">
        <f>2*((F1446*100*Info!$B$11)/AI1446^2)*(AJ1446/2)</f>
        <v>2.3625227650853762E-2</v>
      </c>
      <c r="L1446">
        <f t="shared" si="363"/>
        <v>0.27476635514018694</v>
      </c>
      <c r="M1446">
        <f t="shared" si="364"/>
        <v>4.7923957727615933</v>
      </c>
      <c r="N1446">
        <f t="shared" si="365"/>
        <v>0.60887290117195525</v>
      </c>
      <c r="O1446" s="23">
        <v>0.60163946754907127</v>
      </c>
      <c r="P1446" s="23">
        <v>0.02</v>
      </c>
      <c r="S1446">
        <v>1.1299999999999999</v>
      </c>
      <c r="T1446" s="23">
        <f t="shared" si="366"/>
        <v>1.1299999999999999E-2</v>
      </c>
      <c r="U1446">
        <v>0.71303841676367752</v>
      </c>
      <c r="V1446">
        <v>0.09</v>
      </c>
      <c r="W1446" s="37">
        <f>U1446*Info!$B$2</f>
        <v>0.34225844004656519</v>
      </c>
      <c r="X1446" s="37">
        <f>W1446*SQRT((0.5*V1446/U1446)^2+Info!$B$3^2)</f>
        <v>2.7557432744320921E-2</v>
      </c>
      <c r="Y1446" s="28">
        <f>W1446*Info!$D$2</f>
        <v>0.2772293364377178</v>
      </c>
      <c r="Z1446" s="28">
        <f>Y1446*SQRT(Info!$D$3^2+(X1446/W1446)^2)</f>
        <v>2.6275283840683561E-2</v>
      </c>
      <c r="AA1446" s="37">
        <f t="shared" si="367"/>
        <v>0.25938102750250608</v>
      </c>
      <c r="AB1446" s="37">
        <f t="shared" si="368"/>
        <v>2.9315731262545216E-2</v>
      </c>
      <c r="AC1446" s="37">
        <f>(1-EXP(-Info!$B$6*H1446*1000))+(Info!$B$6/(Info!$B$6-Info!$B$7))*(EXP(-Info!$B$7*H1446*1000)-EXP(-Info!$B$6*H1446*1000))*(Info!$B$9-1)</f>
        <v>0.97354828366379742</v>
      </c>
      <c r="AD1446" s="37">
        <f>SQRT((Info!$B$6*EXP(-Info!$B$6*H1446*1000)+(Info!$B$6/(Info!$B$6+Info!$B$7))*(Info!$B$9-1)*(-Info!$B$7*EXP(-Info!$B$7*H1446*1000)+Info!$B$6*EXP(-Info!$B$6*H1446*1000)))^2*(0.01*H1446*1000)^2)</f>
        <v>2.3237079345583738E-3</v>
      </c>
      <c r="AE1446" s="37">
        <f t="shared" si="369"/>
        <v>2.8546643454764702E-2</v>
      </c>
      <c r="AF1446" s="37">
        <f t="shared" si="370"/>
        <v>0.60025070942226499</v>
      </c>
      <c r="AG1446" s="37">
        <f t="shared" si="371"/>
        <v>3.9207446913079501E-2</v>
      </c>
      <c r="AH1446" s="37">
        <f t="shared" si="372"/>
        <v>0.53119531807280096</v>
      </c>
      <c r="AI1446">
        <f>AF1446*EXP(Info!$B$6*H1446*1000)</f>
        <v>5.4223276761550556</v>
      </c>
      <c r="AJ1446">
        <f>2*SQRT((EXP(Info!$B$6*H1446)*AG1446)^2+(Info!$B$6*H1446*0.01*AI1446)^2)</f>
        <v>7.858803228144795E-2</v>
      </c>
      <c r="AK1446">
        <f t="shared" si="373"/>
        <v>0.34489895227008233</v>
      </c>
      <c r="AL1446">
        <f t="shared" si="374"/>
        <v>7.7962255719612752E-2</v>
      </c>
      <c r="AM1446"/>
      <c r="AN1446"/>
      <c r="AO1446">
        <f t="shared" si="375"/>
        <v>2.9399999967166028</v>
      </c>
      <c r="AP1446">
        <f t="shared" si="376"/>
        <v>0.84376865734637241</v>
      </c>
      <c r="AQ1446">
        <f t="shared" si="362"/>
        <v>3</v>
      </c>
      <c r="AR1446">
        <v>1</v>
      </c>
      <c r="AS1446">
        <v>1</v>
      </c>
      <c r="AT1446">
        <v>0</v>
      </c>
      <c r="AU1446">
        <v>0</v>
      </c>
      <c r="AV1446">
        <v>1</v>
      </c>
      <c r="AW1446">
        <v>0</v>
      </c>
      <c r="AX1446">
        <v>0</v>
      </c>
    </row>
    <row r="1447" spans="1:50">
      <c r="A1447" s="13" t="s">
        <v>148</v>
      </c>
      <c r="B1447" s="13" t="s">
        <v>206</v>
      </c>
      <c r="D1447" s="13">
        <v>-48.369100000000003</v>
      </c>
      <c r="E1447" s="13">
        <v>58.209299999999999</v>
      </c>
      <c r="F1447" s="13">
        <v>3459</v>
      </c>
      <c r="G1447" s="16"/>
      <c r="H1447">
        <v>250</v>
      </c>
      <c r="J1447" t="e">
        <f>(F1447*100*Info!$B$11)/AI1447</f>
        <v>#DIV/0!</v>
      </c>
      <c r="K1447" t="e">
        <f>2*((F1447*100*Info!$B$11)/AI1447^2)*(AJ1447/2)</f>
        <v>#DIV/0!</v>
      </c>
      <c r="L1447" t="e">
        <f t="shared" si="363"/>
        <v>#DIV/0!</v>
      </c>
      <c r="M1447" t="e">
        <f t="shared" si="364"/>
        <v>#DIV/0!</v>
      </c>
      <c r="N1447" t="e">
        <f t="shared" si="365"/>
        <v>#DIV/0!</v>
      </c>
      <c r="O1447" s="23">
        <v>0.6091599608934346</v>
      </c>
      <c r="P1447" s="23">
        <v>0.02</v>
      </c>
      <c r="S1447">
        <v>0.6</v>
      </c>
      <c r="T1447" s="23">
        <f t="shared" si="366"/>
        <v>6.0000000000000001E-3</v>
      </c>
      <c r="U1447">
        <v>1.5740201785021317</v>
      </c>
      <c r="V1447">
        <v>0.38</v>
      </c>
      <c r="W1447" s="37">
        <f>U1447*Info!$B$2</f>
        <v>0.75552968568102319</v>
      </c>
      <c r="X1447" s="37">
        <f>W1447*SQRT((0.5*V1447/U1447)^2+Info!$B$3^2)</f>
        <v>9.8714248033721863E-2</v>
      </c>
      <c r="Y1447" s="28">
        <f>W1447*Info!$D$2</f>
        <v>0.61197904540162884</v>
      </c>
      <c r="Z1447" s="28">
        <f>Y1447*SQRT(Info!$D$3^2+(X1447/W1447)^2)</f>
        <v>8.5613457727470893E-2</v>
      </c>
      <c r="AA1447" s="37">
        <f t="shared" si="367"/>
        <v>0</v>
      </c>
      <c r="AB1447" s="37">
        <f t="shared" si="368"/>
        <v>9.9219467670730629E-2</v>
      </c>
      <c r="AC1447" s="37">
        <f>(1-EXP(-Info!$B$6*H1447*1000))+(Info!$B$6/(Info!$B$6-Info!$B$7))*(EXP(-Info!$B$7*H1447*1000)-EXP(-Info!$B$6*H1447*1000))*(Info!$B$9-1)</f>
        <v>0.98230800144294195</v>
      </c>
      <c r="AD1447" s="37">
        <f>SQRT((Info!$B$6*EXP(-Info!$B$6*H1447*1000)+(Info!$B$6/(Info!$B$6+Info!$B$7))*(Info!$B$9-1)*(-Info!$B$7*EXP(-Info!$B$7*H1447*1000)+Info!$B$6*EXP(-Info!$B$6*H1447*1000)))^2*(0.01*H1447*1000)^2)</f>
        <v>2.1843685252068696E-3</v>
      </c>
      <c r="AE1447" s="37">
        <f t="shared" si="369"/>
        <v>0</v>
      </c>
      <c r="AF1447" s="37">
        <f t="shared" si="370"/>
        <v>0</v>
      </c>
      <c r="AG1447" s="37">
        <f t="shared" si="371"/>
        <v>8.5666003432245202E-2</v>
      </c>
      <c r="AH1447" s="37">
        <f t="shared" si="372"/>
        <v>0</v>
      </c>
      <c r="AI1447">
        <f>AF1447*EXP(Info!$B$6*H1447*1000)</f>
        <v>0</v>
      </c>
      <c r="AJ1447">
        <f>2*SQRT((EXP(Info!$B$6*H1447)*AG1447)^2+(Info!$B$6*H1447*0.01*AI1447)^2)</f>
        <v>0.17172525985626561</v>
      </c>
      <c r="AK1447">
        <f t="shared" si="373"/>
        <v>0</v>
      </c>
      <c r="AL1447">
        <f t="shared" si="374"/>
        <v>0.26386425232354105</v>
      </c>
      <c r="AM1447"/>
      <c r="AN1447"/>
      <c r="AO1447">
        <f t="shared" si="375"/>
        <v>6.4899999927519572</v>
      </c>
      <c r="AP1447">
        <f t="shared" si="376"/>
        <v>0.3870089908714659</v>
      </c>
      <c r="AQ1447">
        <f t="shared" si="362"/>
        <v>3</v>
      </c>
      <c r="AR1447">
        <v>1</v>
      </c>
      <c r="AS1447">
        <v>1</v>
      </c>
      <c r="AT1447">
        <v>0</v>
      </c>
      <c r="AU1447">
        <v>0</v>
      </c>
      <c r="AV1447">
        <v>1</v>
      </c>
      <c r="AW1447">
        <v>0</v>
      </c>
      <c r="AX1447">
        <v>0</v>
      </c>
    </row>
    <row r="1448" spans="1:50">
      <c r="A1448" s="13" t="s">
        <v>148</v>
      </c>
      <c r="B1448" s="13" t="s">
        <v>206</v>
      </c>
      <c r="D1448" s="13">
        <v>-48.369100000000003</v>
      </c>
      <c r="E1448" s="13">
        <v>58.209299999999999</v>
      </c>
      <c r="F1448" s="13">
        <v>3459</v>
      </c>
      <c r="G1448" s="16"/>
      <c r="H1448">
        <v>264</v>
      </c>
      <c r="J1448">
        <f>(F1448*100*Info!$B$11)/AI1448</f>
        <v>0.65373369889868915</v>
      </c>
      <c r="K1448">
        <f>2*((F1448*100*Info!$B$11)/AI1448^2)*(AJ1448/2)</f>
        <v>8.5623895651076882E-3</v>
      </c>
      <c r="L1448">
        <f t="shared" si="363"/>
        <v>0.57383177570093458</v>
      </c>
      <c r="M1448">
        <f t="shared" si="364"/>
        <v>4.0139249112379511</v>
      </c>
      <c r="N1448">
        <f t="shared" si="365"/>
        <v>1.0794708984157633</v>
      </c>
      <c r="O1448" s="23">
        <v>0.69188538768143193</v>
      </c>
      <c r="P1448" s="23">
        <v>0.02</v>
      </c>
      <c r="S1448">
        <v>1.78</v>
      </c>
      <c r="T1448" s="23">
        <f t="shared" si="366"/>
        <v>1.78E-2</v>
      </c>
      <c r="U1448">
        <v>1.4891346526969318</v>
      </c>
      <c r="V1448">
        <v>0.4</v>
      </c>
      <c r="W1448" s="37">
        <f>U1448*Info!$B$2</f>
        <v>0.71478463329452724</v>
      </c>
      <c r="X1448" s="37">
        <f>W1448*SQRT((0.5*V1448/U1448)^2+Info!$B$3^2)</f>
        <v>0.10243677406080776</v>
      </c>
      <c r="Y1448" s="28">
        <f>W1448*Info!$D$2</f>
        <v>0.57897555296856706</v>
      </c>
      <c r="Z1448" s="28">
        <f>Y1448*SQRT(Info!$D$3^2+(X1448/W1448)^2)</f>
        <v>8.7878786147034871E-2</v>
      </c>
      <c r="AA1448" s="37">
        <f t="shared" si="367"/>
        <v>0</v>
      </c>
      <c r="AB1448" s="37">
        <f t="shared" si="368"/>
        <v>0.10292372262984358</v>
      </c>
      <c r="AC1448" s="37">
        <f>(1-EXP(-Info!$B$6*H1448*1000))+(Info!$B$6/(Info!$B$6-Info!$B$7))*(EXP(-Info!$B$7*H1448*1000)-EXP(-Info!$B$6*H1448*1000))*(Info!$B$9-1)</f>
        <v>0.99300090347037173</v>
      </c>
      <c r="AD1448" s="37">
        <f>SQRT((Info!$B$6*EXP(-Info!$B$6*H1448*1000)+(Info!$B$6/(Info!$B$6+Info!$B$7))*(Info!$B$9-1)*(-Info!$B$7*EXP(-Info!$B$7*H1448*1000)+Info!$B$6*EXP(-Info!$B$6*H1448*1000)))^2*(0.01*H1448*1000)^2)</f>
        <v>1.9950003204224046E-3</v>
      </c>
      <c r="AE1448" s="37">
        <f t="shared" si="369"/>
        <v>0</v>
      </c>
      <c r="AF1448" s="37">
        <f t="shared" si="370"/>
        <v>1.2010244470314331</v>
      </c>
      <c r="AG1448" s="37">
        <f t="shared" si="371"/>
        <v>8.8328314003360706E-2</v>
      </c>
      <c r="AH1448" s="37">
        <f t="shared" si="372"/>
        <v>0.67473283541091744</v>
      </c>
      <c r="AI1448">
        <f>AF1448*EXP(Info!$B$6*H1448*1000)</f>
        <v>13.520421536219191</v>
      </c>
      <c r="AJ1448">
        <f>2*SQRT((EXP(Info!$B$6*H1448)*AG1448)^2+(Info!$B$6*H1448*0.01*AI1448)^2)</f>
        <v>0.17708604661593433</v>
      </c>
      <c r="AK1448">
        <f t="shared" si="373"/>
        <v>0</v>
      </c>
      <c r="AL1448">
        <f t="shared" si="374"/>
        <v>0.27371534796180602</v>
      </c>
      <c r="AM1448"/>
      <c r="AN1448"/>
      <c r="AO1448">
        <f t="shared" si="375"/>
        <v>6.1399999931428368</v>
      </c>
      <c r="AP1448">
        <f t="shared" si="376"/>
        <v>0.46462244796222885</v>
      </c>
      <c r="AQ1448">
        <f t="shared" si="362"/>
        <v>3</v>
      </c>
      <c r="AR1448">
        <v>1</v>
      </c>
      <c r="AS1448">
        <v>1</v>
      </c>
      <c r="AT1448">
        <v>0</v>
      </c>
      <c r="AU1448">
        <v>0</v>
      </c>
      <c r="AV1448">
        <v>1</v>
      </c>
      <c r="AW1448">
        <v>0</v>
      </c>
      <c r="AX1448">
        <v>0</v>
      </c>
    </row>
    <row r="1449" spans="1:50">
      <c r="A1449" s="13" t="s">
        <v>352</v>
      </c>
      <c r="B1449" s="13" t="s">
        <v>333</v>
      </c>
      <c r="D1449" s="13">
        <v>-61.425829999999998</v>
      </c>
      <c r="E1449" s="13">
        <v>88.656499999999994</v>
      </c>
      <c r="F1449" s="13">
        <v>1277.8</v>
      </c>
      <c r="G1449">
        <v>0.5</v>
      </c>
      <c r="H1449">
        <v>8.2240000000000002</v>
      </c>
      <c r="J1449">
        <f>(F1449*100*Info!$B$11)/AI1449</f>
        <v>0.19768308387847364</v>
      </c>
      <c r="K1449">
        <f>2*((F1449*100*Info!$B$11)/AI1449^2)*(AJ1449/2)</f>
        <v>2.580636703922454E-3</v>
      </c>
      <c r="L1449">
        <f t="shared" si="363"/>
        <v>1.0533644871577077</v>
      </c>
      <c r="M1449">
        <f t="shared" si="364"/>
        <v>2.2280860408826069</v>
      </c>
      <c r="N1449">
        <f t="shared" si="365"/>
        <v>3.3107690575495972E-2</v>
      </c>
      <c r="O1449" s="23">
        <v>1.5040986679999999</v>
      </c>
      <c r="P1449" s="23">
        <v>1.504098668E-2</v>
      </c>
      <c r="S1449" s="23">
        <v>16.396000000000001</v>
      </c>
      <c r="T1449" s="13">
        <v>0.154</v>
      </c>
      <c r="U1449" s="23">
        <v>2.7335564640540002</v>
      </c>
      <c r="V1449" s="23">
        <v>1.9402405920000001E-2</v>
      </c>
      <c r="W1449" s="37">
        <f>U1449*Info!$B$2</f>
        <v>1.3121071027459201</v>
      </c>
      <c r="X1449" s="37">
        <f>W1449*SQRT((0.5*V1449/U1449)^2+Info!$B$3^2)</f>
        <v>6.5770406232337028E-2</v>
      </c>
      <c r="Y1449" s="28">
        <f>W1449*Info!$D$2</f>
        <v>1.0628067532241954</v>
      </c>
      <c r="Z1449" s="28">
        <f>Y1449*SQRT(Info!$D$3^2+(X1449/W1449)^2)</f>
        <v>7.5246379698794164E-2</v>
      </c>
      <c r="AA1449" s="37">
        <f t="shared" si="367"/>
        <v>0.19199156525407979</v>
      </c>
      <c r="AB1449" s="37">
        <f t="shared" si="368"/>
        <v>6.619897398029384E-2</v>
      </c>
      <c r="AC1449" s="37">
        <f>(1-EXP(-Info!$B$6*H1449*1000))+(Info!$B$6/(Info!$B$6-Info!$B$7))*(EXP(-Info!$B$7*H1449*1000)-EXP(-Info!$B$6*H1449*1000))*(Info!$B$9-1)</f>
        <v>8.3184746220076627E-2</v>
      </c>
      <c r="AD1449" s="37">
        <f>SQRT((Info!$B$6*EXP(-Info!$B$6*H1449*1000)+(Info!$B$6/(Info!$B$6+Info!$B$7))*(Info!$B$9-1)*(-Info!$B$7*EXP(-Info!$B$7*H1449*1000)+Info!$B$6*EXP(-Info!$B$6*H1449*1000)))^2*(0.01*H1449*1000)^2)</f>
        <v>7.5245514224505457E-4</v>
      </c>
      <c r="AE1449" s="37">
        <f t="shared" si="369"/>
        <v>5.5086394869632441E-3</v>
      </c>
      <c r="AF1449" s="37">
        <f t="shared" si="370"/>
        <v>15.31722247714375</v>
      </c>
      <c r="AG1449" s="37">
        <f t="shared" si="371"/>
        <v>0.10780242467946829</v>
      </c>
      <c r="AH1449" s="37">
        <f t="shared" si="372"/>
        <v>0.934204835151485</v>
      </c>
      <c r="AI1449">
        <f>AF1449*EXP(Info!$B$6*H1449*1000)</f>
        <v>16.517104601260264</v>
      </c>
      <c r="AJ1449">
        <f>2*SQRT((EXP(Info!$B$6*H1449)*AG1449)^2+(Info!$B$6*H1449*0.01*AI1449)^2)</f>
        <v>0.21562111203577913</v>
      </c>
      <c r="AK1449">
        <f t="shared" si="373"/>
        <v>0.25529118431834991</v>
      </c>
      <c r="AL1449">
        <f t="shared" si="374"/>
        <v>0.17604955140319345</v>
      </c>
      <c r="AM1449" s="13">
        <v>0.999</v>
      </c>
      <c r="AN1449" s="13">
        <v>4.0000000000000001E-3</v>
      </c>
      <c r="AO1449">
        <f t="shared" si="375"/>
        <v>11.271000000000001</v>
      </c>
      <c r="AP1449">
        <f t="shared" si="376"/>
        <v>0.55023508304245772</v>
      </c>
      <c r="AQ1449">
        <f t="shared" si="362"/>
        <v>4</v>
      </c>
      <c r="AR1449">
        <v>1</v>
      </c>
      <c r="AS1449">
        <v>1</v>
      </c>
      <c r="AT1449">
        <v>1</v>
      </c>
      <c r="AU1449">
        <v>0</v>
      </c>
      <c r="AV1449">
        <v>0</v>
      </c>
      <c r="AW1449">
        <v>0</v>
      </c>
      <c r="AX1449">
        <v>1</v>
      </c>
    </row>
    <row r="1450" spans="1:50">
      <c r="A1450" s="13" t="s">
        <v>352</v>
      </c>
      <c r="B1450" s="13" t="s">
        <v>333</v>
      </c>
      <c r="D1450" s="13">
        <v>-61.425829999999998</v>
      </c>
      <c r="E1450" s="13">
        <v>88.656499999999994</v>
      </c>
      <c r="F1450" s="13">
        <v>1277.8</v>
      </c>
      <c r="G1450">
        <v>3.5</v>
      </c>
      <c r="H1450">
        <v>19.46</v>
      </c>
      <c r="J1450">
        <f>(F1450*100*Info!$B$11)/AI1450</f>
        <v>0.24664532817504722</v>
      </c>
      <c r="K1450">
        <f>2*((F1450*100*Info!$B$11)/AI1450^2)*(AJ1450/2)</f>
        <v>5.9954271779521021E-3</v>
      </c>
      <c r="L1450">
        <f t="shared" si="363"/>
        <v>0.91897196364313194</v>
      </c>
      <c r="M1450">
        <f t="shared" si="364"/>
        <v>2.4252635146537775</v>
      </c>
      <c r="N1450">
        <f t="shared" si="365"/>
        <v>5.9693421522865137E-2</v>
      </c>
      <c r="O1450" s="23">
        <v>1.33864781452</v>
      </c>
      <c r="P1450" s="23">
        <v>0</v>
      </c>
      <c r="S1450" s="23">
        <v>12.038</v>
      </c>
      <c r="T1450" s="13">
        <v>0.29299999999999998</v>
      </c>
      <c r="U1450" s="23">
        <v>2.384798217642</v>
      </c>
      <c r="V1450" s="23">
        <v>9.2161428120000003E-3</v>
      </c>
      <c r="W1450" s="37">
        <f>U1450*Info!$B$2</f>
        <v>1.1447031444681599</v>
      </c>
      <c r="X1450" s="37">
        <f>W1450*SQRT((0.5*V1450/U1450)^2+Info!$B$3^2)</f>
        <v>5.7277880636386232E-2</v>
      </c>
      <c r="Y1450" s="28">
        <f>W1450*Info!$D$2</f>
        <v>0.92720954701920955</v>
      </c>
      <c r="Z1450" s="28">
        <f>Y1450*SQRT(Info!$D$3^2+(X1450/W1450)^2)</f>
        <v>6.5588090504744748E-2</v>
      </c>
      <c r="AA1450" s="37">
        <f t="shared" si="367"/>
        <v>0.19394467005184013</v>
      </c>
      <c r="AB1450" s="37">
        <f t="shared" si="368"/>
        <v>5.7277880636386232E-2</v>
      </c>
      <c r="AC1450" s="37">
        <f>(1-EXP(-Info!$B$6*H1450*1000))+(Info!$B$6/(Info!$B$6-Info!$B$7))*(EXP(-Info!$B$7*H1450*1000)-EXP(-Info!$B$6*H1450*1000))*(Info!$B$9-1)</f>
        <v>0.18676889542597719</v>
      </c>
      <c r="AD1450" s="37">
        <f>SQRT((Info!$B$6*EXP(-Info!$B$6*H1450*1000)+(Info!$B$6/(Info!$B$6+Info!$B$7))*(Info!$B$9-1)*(-Info!$B$7*EXP(-Info!$B$7*H1450*1000)+Info!$B$6*EXP(-Info!$B$6*H1450*1000)))^2*(0.01*H1450*1000)^2)</f>
        <v>1.602148793411248E-3</v>
      </c>
      <c r="AE1450" s="37">
        <f t="shared" si="369"/>
        <v>1.0702238283146899E-2</v>
      </c>
      <c r="AF1450" s="37">
        <f t="shared" si="370"/>
        <v>11.074567621181453</v>
      </c>
      <c r="AG1450" s="37">
        <f t="shared" si="371"/>
        <v>0.16086822408520535</v>
      </c>
      <c r="AH1450" s="37">
        <f t="shared" si="372"/>
        <v>0.91996740498267593</v>
      </c>
      <c r="AI1450">
        <f>AF1450*EXP(Info!$B$6*H1450*1000)</f>
        <v>13.238248615855142</v>
      </c>
      <c r="AJ1450">
        <f>2*SQRT((EXP(Info!$B$6*H1450)*AG1450)^2+(Info!$B$6*H1450*0.01*AI1450)^2)</f>
        <v>0.321793873523749</v>
      </c>
      <c r="AK1450">
        <f t="shared" si="373"/>
        <v>0.2578882277679318</v>
      </c>
      <c r="AL1450">
        <f t="shared" si="374"/>
        <v>0.15232479576440555</v>
      </c>
      <c r="AM1450" s="13">
        <v>0.97799999999999998</v>
      </c>
      <c r="AN1450" s="13">
        <v>1.9E-2</v>
      </c>
      <c r="AO1450">
        <f t="shared" si="375"/>
        <v>9.8330000000000002</v>
      </c>
      <c r="AP1450">
        <f t="shared" si="376"/>
        <v>0.56132540045404988</v>
      </c>
      <c r="AQ1450">
        <f t="shared" si="362"/>
        <v>4</v>
      </c>
      <c r="AR1450">
        <v>1</v>
      </c>
      <c r="AS1450">
        <v>1</v>
      </c>
      <c r="AT1450">
        <v>1</v>
      </c>
      <c r="AU1450">
        <v>0</v>
      </c>
      <c r="AV1450">
        <v>0</v>
      </c>
      <c r="AW1450">
        <v>0</v>
      </c>
      <c r="AX1450">
        <v>1</v>
      </c>
    </row>
    <row r="1451" spans="1:50">
      <c r="A1451" s="13" t="s">
        <v>352</v>
      </c>
      <c r="B1451" s="13" t="s">
        <v>333</v>
      </c>
      <c r="D1451" s="13">
        <v>-61.425829999999998</v>
      </c>
      <c r="E1451" s="13">
        <v>88.656499999999994</v>
      </c>
      <c r="F1451" s="13">
        <v>1277.8</v>
      </c>
      <c r="G1451">
        <v>8.5</v>
      </c>
      <c r="H1451">
        <v>25.689</v>
      </c>
      <c r="J1451">
        <f>(F1451*100*Info!$B$11)/AI1451</f>
        <v>0.55975561660641149</v>
      </c>
      <c r="K1451">
        <f>2*((F1451*100*Info!$B$11)/AI1451^2)*(AJ1451/2)</f>
        <v>1.1447198936334224E-2</v>
      </c>
      <c r="L1451">
        <f t="shared" si="363"/>
        <v>0.65205607549457256</v>
      </c>
      <c r="M1451">
        <f t="shared" si="364"/>
        <v>3.9054149414245072</v>
      </c>
      <c r="N1451">
        <f t="shared" si="365"/>
        <v>0.15150484731680844</v>
      </c>
      <c r="O1451" s="23">
        <v>1.0303075875800001</v>
      </c>
      <c r="P1451" s="23">
        <v>3.008197336E-2</v>
      </c>
      <c r="S1451" s="23">
        <v>5.319</v>
      </c>
      <c r="T1451" s="13">
        <v>6.8000000000000005E-2</v>
      </c>
      <c r="U1451" s="23">
        <v>1.6921323262980001</v>
      </c>
      <c r="V1451" s="23">
        <v>5.5781917020000002E-2</v>
      </c>
      <c r="W1451" s="37">
        <f>U1451*Info!$B$2</f>
        <v>0.81222351662304004</v>
      </c>
      <c r="X1451" s="37">
        <f>W1451*SQRT((0.5*V1451/U1451)^2+Info!$B$3^2)</f>
        <v>4.2760928953133048E-2</v>
      </c>
      <c r="Y1451" s="28">
        <f>W1451*Info!$D$2</f>
        <v>0.65790104846466246</v>
      </c>
      <c r="Z1451" s="28">
        <f>Y1451*SQRT(Info!$D$3^2+(X1451/W1451)^2)</f>
        <v>4.7767786060367488E-2</v>
      </c>
      <c r="AA1451" s="37">
        <f t="shared" si="367"/>
        <v>0.21808407095696003</v>
      </c>
      <c r="AB1451" s="37">
        <f t="shared" si="368"/>
        <v>4.5329111233762674E-2</v>
      </c>
      <c r="AC1451" s="37">
        <f>(1-EXP(-Info!$B$6*H1451*1000))+(Info!$B$6/(Info!$B$6-Info!$B$7))*(EXP(-Info!$B$7*H1451*1000)-EXP(-Info!$B$6*H1451*1000))*(Info!$B$9-1)</f>
        <v>0.2395685985881767</v>
      </c>
      <c r="AD1451" s="37">
        <f>SQRT((Info!$B$6*EXP(-Info!$B$6*H1451*1000)+(Info!$B$6/(Info!$B$6+Info!$B$7))*(Info!$B$9-1)*(-Info!$B$7*EXP(-Info!$B$7*H1451*1000)+Info!$B$6*EXP(-Info!$B$6*H1451*1000)))^2*(0.01*H1451*1000)^2)</f>
        <v>1.9946207177763795E-3</v>
      </c>
      <c r="AE1451" s="37">
        <f t="shared" si="369"/>
        <v>1.0868140433986295E-2</v>
      </c>
      <c r="AF1451" s="37">
        <f t="shared" si="370"/>
        <v>4.6088528562817741</v>
      </c>
      <c r="AG1451" s="37">
        <f t="shared" si="371"/>
        <v>5.9631181957109376E-2</v>
      </c>
      <c r="AH1451" s="37">
        <f t="shared" si="372"/>
        <v>0.86648859866173611</v>
      </c>
      <c r="AI1451">
        <f>AF1451*EXP(Info!$B$6*H1451*1000)</f>
        <v>5.8331744737388247</v>
      </c>
      <c r="AJ1451">
        <f>2*SQRT((EXP(Info!$B$6*H1451)*AG1451)^2+(Info!$B$6*H1451*0.01*AI1451)^2)</f>
        <v>0.11929046650046636</v>
      </c>
      <c r="AK1451">
        <f t="shared" si="373"/>
        <v>0.28998638915146974</v>
      </c>
      <c r="AL1451">
        <f t="shared" si="374"/>
        <v>0.12054823841506845</v>
      </c>
      <c r="AM1451" s="13">
        <v>0.98</v>
      </c>
      <c r="AN1451" s="13">
        <v>6.0000000000000001E-3</v>
      </c>
      <c r="AO1451">
        <f t="shared" si="375"/>
        <v>6.9770000000000003</v>
      </c>
      <c r="AP1451">
        <f t="shared" si="376"/>
        <v>0.60888121547448848</v>
      </c>
      <c r="AQ1451">
        <f t="shared" si="362"/>
        <v>4</v>
      </c>
      <c r="AR1451">
        <v>1</v>
      </c>
      <c r="AS1451">
        <v>1</v>
      </c>
      <c r="AT1451">
        <v>1</v>
      </c>
      <c r="AU1451">
        <v>0</v>
      </c>
      <c r="AV1451">
        <v>0</v>
      </c>
      <c r="AW1451">
        <v>0</v>
      </c>
      <c r="AX1451">
        <v>1</v>
      </c>
    </row>
    <row r="1452" spans="1:50">
      <c r="A1452" s="13" t="s">
        <v>352</v>
      </c>
      <c r="B1452" s="13" t="s">
        <v>333</v>
      </c>
      <c r="D1452" s="13">
        <v>-61.425829999999998</v>
      </c>
      <c r="E1452" s="13">
        <v>88.656499999999994</v>
      </c>
      <c r="F1452" s="13">
        <v>1277.8</v>
      </c>
      <c r="G1452">
        <v>12.5</v>
      </c>
      <c r="H1452">
        <v>35.795000000000002</v>
      </c>
      <c r="J1452">
        <f>(F1452*100*Info!$B$11)/AI1452</f>
        <v>1.3224857494587994</v>
      </c>
      <c r="K1452">
        <f>2*((F1452*100*Info!$B$11)/AI1452^2)*(AJ1452/2)</f>
        <v>6.0251839334011847E-2</v>
      </c>
      <c r="L1452">
        <f t="shared" si="363"/>
        <v>0.75271028121446015</v>
      </c>
      <c r="M1452">
        <f t="shared" si="364"/>
        <v>10.651300238036562</v>
      </c>
      <c r="N1452">
        <f t="shared" si="365"/>
        <v>0.48711013220988464</v>
      </c>
      <c r="O1452" s="23">
        <v>1.29352485448</v>
      </c>
      <c r="P1452" s="23">
        <v>7.52049334E-3</v>
      </c>
      <c r="S1452" s="23">
        <v>2.6509999999999998</v>
      </c>
      <c r="T1452" s="13">
        <v>1.4E-2</v>
      </c>
      <c r="U1452" s="23">
        <v>1.9533372159960001</v>
      </c>
      <c r="V1452" s="23">
        <v>7.7609623680000009E-3</v>
      </c>
      <c r="W1452" s="37">
        <f>U1452*Info!$B$2</f>
        <v>0.93760186367807996</v>
      </c>
      <c r="X1452" s="37">
        <f>W1452*SQRT((0.5*V1452/U1452)^2+Info!$B$3^2)</f>
        <v>4.6917081442217477E-2</v>
      </c>
      <c r="Y1452" s="28">
        <f>W1452*Info!$D$2</f>
        <v>0.75945750957924485</v>
      </c>
      <c r="Z1452" s="28">
        <f>Y1452*SQRT(Info!$D$3^2+(X1452/W1452)^2)</f>
        <v>5.3722944946888347E-2</v>
      </c>
      <c r="AA1452" s="37">
        <f t="shared" si="367"/>
        <v>0.35592299080192003</v>
      </c>
      <c r="AB1452" s="37">
        <f t="shared" si="368"/>
        <v>4.706752581212352E-2</v>
      </c>
      <c r="AC1452" s="37">
        <f>(1-EXP(-Info!$B$6*H1452*1000))+(Info!$B$6/(Info!$B$6-Info!$B$7))*(EXP(-Info!$B$7*H1452*1000)-EXP(-Info!$B$6*H1452*1000))*(Info!$B$9-1)</f>
        <v>0.31878813328367367</v>
      </c>
      <c r="AD1452" s="37">
        <f>SQRT((Info!$B$6*EXP(-Info!$B$6*H1452*1000)+(Info!$B$6/(Info!$B$6+Info!$B$7))*(Info!$B$9-1)*(-Info!$B$7*EXP(-Info!$B$7*H1452*1000)+Info!$B$6*EXP(-Info!$B$6*H1452*1000)))^2*(0.01*H1452*1000)^2)</f>
        <v>2.5269273485902912E-3</v>
      </c>
      <c r="AE1452" s="37">
        <f t="shared" si="369"/>
        <v>1.5031499817783272E-2</v>
      </c>
      <c r="AF1452" s="37">
        <f t="shared" si="370"/>
        <v>1.7780784645902687</v>
      </c>
      <c r="AG1452" s="37">
        <f t="shared" si="371"/>
        <v>5.622366761905892E-2</v>
      </c>
      <c r="AH1452" s="37">
        <f t="shared" si="372"/>
        <v>0.67071990365532586</v>
      </c>
      <c r="AI1452">
        <f>AF1452*EXP(Info!$B$6*H1452*1000)</f>
        <v>2.4689507434440436</v>
      </c>
      <c r="AJ1452">
        <f>2*SQRT((EXP(Info!$B$6*H1452)*AG1452)^2+(Info!$B$6*H1452*0.01*AI1452)^2)</f>
        <v>0.11248425442652686</v>
      </c>
      <c r="AK1452">
        <f t="shared" si="373"/>
        <v>0.47327080086931306</v>
      </c>
      <c r="AL1452">
        <f t="shared" si="374"/>
        <v>0.12517137814476129</v>
      </c>
      <c r="AM1452" s="13">
        <v>0.91800000000000004</v>
      </c>
      <c r="AN1452" s="13">
        <v>7.0000000000000001E-3</v>
      </c>
      <c r="AO1452">
        <f t="shared" si="375"/>
        <v>8.0540000000000003</v>
      </c>
      <c r="AP1452">
        <f t="shared" si="376"/>
        <v>0.66221277303644477</v>
      </c>
      <c r="AQ1452">
        <f t="shared" si="362"/>
        <v>4</v>
      </c>
      <c r="AR1452">
        <v>1</v>
      </c>
      <c r="AS1452">
        <v>1</v>
      </c>
      <c r="AT1452">
        <v>1</v>
      </c>
      <c r="AU1452">
        <v>0</v>
      </c>
      <c r="AV1452">
        <v>0</v>
      </c>
      <c r="AW1452">
        <v>0</v>
      </c>
      <c r="AX1452">
        <v>1</v>
      </c>
    </row>
    <row r="1453" spans="1:50">
      <c r="A1453" s="13" t="s">
        <v>352</v>
      </c>
      <c r="B1453" s="13" t="s">
        <v>333</v>
      </c>
      <c r="D1453" s="13">
        <v>-61.425829999999998</v>
      </c>
      <c r="E1453" s="13">
        <v>88.656499999999994</v>
      </c>
      <c r="F1453" s="13">
        <v>1277.8</v>
      </c>
      <c r="G1453">
        <v>16.5</v>
      </c>
      <c r="H1453">
        <v>42.337299999999999</v>
      </c>
      <c r="J1453">
        <f>(F1453*100*Info!$B$11)/AI1453</f>
        <v>3.0764438763311714</v>
      </c>
      <c r="K1453">
        <f>2*((F1453*100*Info!$B$11)/AI1453^2)*(AJ1453/2)</f>
        <v>0.35318317276514782</v>
      </c>
      <c r="L1453">
        <f t="shared" si="363"/>
        <v>0.80943925324043164</v>
      </c>
      <c r="M1453">
        <f t="shared" si="364"/>
        <v>26.645080442661541</v>
      </c>
      <c r="N1453">
        <f t="shared" si="365"/>
        <v>3.0619130563989101</v>
      </c>
      <c r="O1453" s="23">
        <v>1.3536888011999999</v>
      </c>
      <c r="P1453" s="23">
        <v>7.52049334E-3</v>
      </c>
      <c r="S1453" s="23">
        <v>1.663</v>
      </c>
      <c r="T1453" s="13">
        <v>0.01</v>
      </c>
      <c r="U1453" s="23">
        <v>2.1005529709139998</v>
      </c>
      <c r="V1453" s="23">
        <v>1.0671323256000001E-2</v>
      </c>
      <c r="W1453" s="37">
        <f>U1453*Info!$B$2</f>
        <v>1.0082654260387198</v>
      </c>
      <c r="X1453" s="37">
        <f>W1453*SQRT((0.5*V1453/U1453)^2+Info!$B$3^2)</f>
        <v>5.0478284901812623E-2</v>
      </c>
      <c r="Y1453" s="28">
        <f>W1453*Info!$D$2</f>
        <v>0.81669499509136312</v>
      </c>
      <c r="Z1453" s="28">
        <f>Y1453*SQRT(Info!$D$3^2+(X1453/W1453)^2)</f>
        <v>5.7786305878046965E-2</v>
      </c>
      <c r="AA1453" s="37">
        <f t="shared" si="367"/>
        <v>0.34542337516128008</v>
      </c>
      <c r="AB1453" s="37">
        <f t="shared" si="368"/>
        <v>5.0618145972050478E-2</v>
      </c>
      <c r="AC1453" s="37">
        <f>(1-EXP(-Info!$B$6*H1453*1000))+(Info!$B$6/(Info!$B$6-Info!$B$7))*(EXP(-Info!$B$7*H1453*1000)-EXP(-Info!$B$6*H1453*1000))*(Info!$B$9-1)</f>
        <v>0.36611213417124505</v>
      </c>
      <c r="AD1453" s="37">
        <f>SQRT((Info!$B$6*EXP(-Info!$B$6*H1453*1000)+(Info!$B$6/(Info!$B$6+Info!$B$7))*(Info!$B$9-1)*(-Info!$B$7*EXP(-Info!$B$7*H1453*1000)+Info!$B$6*EXP(-Info!$B$6*H1453*1000)))^2*(0.01*H1453*1000)^2)</f>
        <v>2.8098922465241497E-3</v>
      </c>
      <c r="AE1453" s="37">
        <f t="shared" si="369"/>
        <v>1.8557317519024827E-2</v>
      </c>
      <c r="AF1453" s="37">
        <f t="shared" si="370"/>
        <v>0.71984131583570599</v>
      </c>
      <c r="AG1453" s="37">
        <f t="shared" si="371"/>
        <v>6.0898531842180817E-2</v>
      </c>
      <c r="AH1453" s="37">
        <f t="shared" si="372"/>
        <v>0.43285707506657006</v>
      </c>
      <c r="AI1453">
        <f>AF1453*EXP(Info!$B$6*H1453*1000)</f>
        <v>1.0613397499109685</v>
      </c>
      <c r="AJ1453">
        <f>2*SQRT((EXP(Info!$B$6*H1453)*AG1453)^2+(Info!$B$6*H1453*0.01*AI1453)^2)</f>
        <v>0.12184436164730249</v>
      </c>
      <c r="AK1453">
        <f t="shared" si="373"/>
        <v>0.4593094619519541</v>
      </c>
      <c r="AL1453">
        <f t="shared" si="374"/>
        <v>0.13461389739807103</v>
      </c>
      <c r="AM1453" s="13">
        <v>0.92800000000000005</v>
      </c>
      <c r="AN1453" s="13">
        <v>6.0000000000000001E-3</v>
      </c>
      <c r="AO1453">
        <f t="shared" si="375"/>
        <v>8.6609999999999996</v>
      </c>
      <c r="AP1453">
        <f t="shared" si="376"/>
        <v>0.64444402019101577</v>
      </c>
      <c r="AQ1453">
        <f t="shared" si="362"/>
        <v>4</v>
      </c>
      <c r="AR1453">
        <v>1</v>
      </c>
      <c r="AS1453">
        <v>1</v>
      </c>
      <c r="AT1453">
        <v>1</v>
      </c>
      <c r="AU1453">
        <v>0</v>
      </c>
      <c r="AV1453">
        <v>0</v>
      </c>
      <c r="AW1453">
        <v>0</v>
      </c>
      <c r="AX1453">
        <v>1</v>
      </c>
    </row>
    <row r="1454" spans="1:50">
      <c r="A1454" s="13" t="s">
        <v>352</v>
      </c>
      <c r="B1454" s="13" t="s">
        <v>333</v>
      </c>
      <c r="D1454" s="13">
        <v>-61.425829999999998</v>
      </c>
      <c r="E1454" s="13">
        <v>88.656499999999994</v>
      </c>
      <c r="F1454" s="13">
        <v>1277.8</v>
      </c>
      <c r="G1454">
        <v>20.5</v>
      </c>
      <c r="H1454">
        <v>50.392000000000003</v>
      </c>
      <c r="J1454">
        <f>(F1454*100*Info!$B$11)/AI1454</f>
        <v>4.6061715746041187</v>
      </c>
      <c r="K1454">
        <f>2*((F1454*100*Info!$B$11)/AI1454^2)*(AJ1454/2)</f>
        <v>0.79690844365233227</v>
      </c>
      <c r="L1454">
        <f t="shared" si="363"/>
        <v>0.80336448687850737</v>
      </c>
      <c r="M1454">
        <f t="shared" si="364"/>
        <v>39.594650899516381</v>
      </c>
      <c r="N1454">
        <f t="shared" si="365"/>
        <v>6.8529562138070652</v>
      </c>
      <c r="O1454" s="23">
        <v>1.3762502812199999</v>
      </c>
      <c r="P1454" s="23">
        <v>7.52049334E-3</v>
      </c>
      <c r="S1454" s="23">
        <v>1.415</v>
      </c>
      <c r="T1454" s="13">
        <v>8.9999999999999993E-3</v>
      </c>
      <c r="U1454" s="23">
        <v>2.0847885161040001</v>
      </c>
      <c r="V1454" s="23">
        <v>1.0186263108000001E-2</v>
      </c>
      <c r="W1454" s="37">
        <f>U1454*Info!$B$2</f>
        <v>1.0006984877299201</v>
      </c>
      <c r="X1454" s="37">
        <f>W1454*SQRT((0.5*V1454/U1454)^2+Info!$B$3^2)</f>
        <v>5.0094612802516439E-2</v>
      </c>
      <c r="Y1454" s="28">
        <f>W1454*Info!$D$2</f>
        <v>0.81056577506123528</v>
      </c>
      <c r="Z1454" s="28">
        <f>Y1454*SQRT(Info!$D$3^2+(X1454/W1454)^2)</f>
        <v>5.7349852731788852E-2</v>
      </c>
      <c r="AA1454" s="37">
        <f t="shared" si="367"/>
        <v>0.37555179349007983</v>
      </c>
      <c r="AB1454" s="37">
        <f t="shared" si="368"/>
        <v>5.0235542067875512E-2</v>
      </c>
      <c r="AC1454" s="37">
        <f>(1-EXP(-Info!$B$6*H1454*1000))+(Info!$B$6/(Info!$B$6-Info!$B$7))*(EXP(-Info!$B$7*H1454*1000)-EXP(-Info!$B$6*H1454*1000))*(Info!$B$9-1)</f>
        <v>0.42041711591075731</v>
      </c>
      <c r="AD1454" s="37">
        <f>SQRT((Info!$B$6*EXP(-Info!$B$6*H1454*1000)+(Info!$B$6/(Info!$B$6+Info!$B$7))*(Info!$B$9-1)*(-Info!$B$7*EXP(-Info!$B$7*H1454*1000)+Info!$B$6*EXP(-Info!$B$6*H1454*1000)))^2*(0.01*H1454*1000)^2)</f>
        <v>3.0994333566556845E-3</v>
      </c>
      <c r="AE1454" s="37">
        <f t="shared" si="369"/>
        <v>2.1151933583506338E-2</v>
      </c>
      <c r="AF1454" s="37">
        <f t="shared" si="370"/>
        <v>0.44654582304455304</v>
      </c>
      <c r="AG1454" s="37">
        <f t="shared" si="371"/>
        <v>6.1291597325236452E-2</v>
      </c>
      <c r="AH1454" s="37">
        <f t="shared" si="372"/>
        <v>0.31558008695728129</v>
      </c>
      <c r="AI1454">
        <f>AF1454*EXP(Info!$B$6*H1454*1000)</f>
        <v>0.70886464419230455</v>
      </c>
      <c r="AJ1454">
        <f>2*SQRT((EXP(Info!$B$6*H1454)*AG1454)^2+(Info!$B$6*H1454*0.01*AI1454)^2)</f>
        <v>0.12263985637834268</v>
      </c>
      <c r="AK1454">
        <f t="shared" si="373"/>
        <v>0.49937121980375915</v>
      </c>
      <c r="AL1454">
        <f t="shared" si="374"/>
        <v>0.13359640057530814</v>
      </c>
      <c r="AM1454" s="13">
        <v>0.92300000000000004</v>
      </c>
      <c r="AN1454" s="13">
        <v>6.0000000000000001E-3</v>
      </c>
      <c r="AO1454">
        <f t="shared" si="375"/>
        <v>8.5960000000000001</v>
      </c>
      <c r="AP1454">
        <f t="shared" si="376"/>
        <v>0.66013903596893442</v>
      </c>
      <c r="AQ1454">
        <f t="shared" si="362"/>
        <v>4</v>
      </c>
      <c r="AR1454">
        <v>1</v>
      </c>
      <c r="AS1454">
        <v>1</v>
      </c>
      <c r="AT1454">
        <v>1</v>
      </c>
      <c r="AU1454">
        <v>0</v>
      </c>
      <c r="AV1454">
        <v>0</v>
      </c>
      <c r="AW1454">
        <v>0</v>
      </c>
      <c r="AX1454">
        <v>1</v>
      </c>
    </row>
    <row r="1455" spans="1:50">
      <c r="A1455" s="13" t="s">
        <v>352</v>
      </c>
      <c r="B1455" s="13" t="s">
        <v>333</v>
      </c>
      <c r="D1455" s="13">
        <v>-61.425829999999998</v>
      </c>
      <c r="E1455" s="13">
        <v>88.656499999999994</v>
      </c>
      <c r="F1455" s="13">
        <v>1277.8</v>
      </c>
      <c r="G1455">
        <v>23.5</v>
      </c>
      <c r="H1455">
        <v>56.433</v>
      </c>
      <c r="J1455">
        <f>(F1455*100*Info!$B$11)/AI1455</f>
        <v>5.0137091633438526</v>
      </c>
      <c r="K1455">
        <f>2*((F1455*100*Info!$B$11)/AI1455^2)*(AJ1455/2)</f>
        <v>0.87848671667458522</v>
      </c>
      <c r="L1455">
        <f t="shared" si="363"/>
        <v>0.73990654288240376</v>
      </c>
      <c r="M1455">
        <f t="shared" si="364"/>
        <v>39.693535490523089</v>
      </c>
      <c r="N1455">
        <f t="shared" si="365"/>
        <v>6.9568296116375956</v>
      </c>
      <c r="O1455" s="23">
        <v>1.1731969610399999</v>
      </c>
      <c r="P1455" s="23">
        <v>7.52049334E-3</v>
      </c>
      <c r="S1455" s="23">
        <v>1.25</v>
      </c>
      <c r="T1455" s="13">
        <v>7.0000000000000001E-3</v>
      </c>
      <c r="U1455" s="23">
        <v>1.920110595858</v>
      </c>
      <c r="V1455" s="23">
        <v>7.7609623680000009E-3</v>
      </c>
      <c r="W1455" s="37">
        <f>U1455*Info!$B$2</f>
        <v>0.92165308601183993</v>
      </c>
      <c r="X1455" s="37">
        <f>W1455*SQRT((0.5*V1455/U1455)^2+Info!$B$3^2)</f>
        <v>4.6120282105728876E-2</v>
      </c>
      <c r="Y1455" s="28">
        <f>W1455*Info!$D$2</f>
        <v>0.74653899966959036</v>
      </c>
      <c r="Z1455" s="28">
        <f>Y1455*SQRT(Info!$D$3^2+(X1455/W1455)^2)</f>
        <v>5.2809834875932112E-2</v>
      </c>
      <c r="AA1455" s="37">
        <f t="shared" si="367"/>
        <v>0.25154387502816</v>
      </c>
      <c r="AB1455" s="37">
        <f t="shared" si="368"/>
        <v>4.6273317111822247E-2</v>
      </c>
      <c r="AC1455" s="37">
        <f>(1-EXP(-Info!$B$6*H1455*1000))+(Info!$B$6/(Info!$B$6-Info!$B$7))*(EXP(-Info!$B$7*H1455*1000)-EXP(-Info!$B$6*H1455*1000))*(Info!$B$9-1)</f>
        <v>0.45845643359979799</v>
      </c>
      <c r="AD1455" s="37">
        <f>SQRT((Info!$B$6*EXP(-Info!$B$6*H1455*1000)+(Info!$B$6/(Info!$B$6+Info!$B$7))*(Info!$B$9-1)*(-Info!$B$7*EXP(-Info!$B$7*H1455*1000)+Info!$B$6*EXP(-Info!$B$6*H1455*1000)))^2*(0.01*H1455*1000)^2)</f>
        <v>3.2781963941857289E-3</v>
      </c>
      <c r="AE1455" s="37">
        <f t="shared" si="369"/>
        <v>2.1230320386370547E-2</v>
      </c>
      <c r="AF1455" s="37">
        <f t="shared" si="370"/>
        <v>0.3881390924911261</v>
      </c>
      <c r="AG1455" s="37">
        <f t="shared" si="371"/>
        <v>5.7025039792455705E-2</v>
      </c>
      <c r="AH1455" s="37">
        <f t="shared" si="372"/>
        <v>0.3105112739929009</v>
      </c>
      <c r="AI1455">
        <f>AF1455*EXP(Info!$B$6*H1455*1000)</f>
        <v>0.65124483051242432</v>
      </c>
      <c r="AJ1455">
        <f>2*SQRT((EXP(Info!$B$6*H1455)*AG1455)^2+(Info!$B$6*H1455*0.01*AI1455)^2)</f>
        <v>0.11410911847279795</v>
      </c>
      <c r="AK1455">
        <f t="shared" si="373"/>
        <v>0.33447789062494437</v>
      </c>
      <c r="AL1455">
        <f t="shared" si="374"/>
        <v>0.12305925952718008</v>
      </c>
      <c r="AM1455" s="13">
        <v>0.93</v>
      </c>
      <c r="AN1455" s="13">
        <v>4.0000000000000001E-3</v>
      </c>
      <c r="AO1455">
        <f t="shared" si="375"/>
        <v>7.9169999999999998</v>
      </c>
      <c r="AP1455">
        <f t="shared" si="376"/>
        <v>0.61100488876566905</v>
      </c>
      <c r="AQ1455">
        <f t="shared" si="362"/>
        <v>4</v>
      </c>
      <c r="AR1455">
        <v>1</v>
      </c>
      <c r="AS1455">
        <v>1</v>
      </c>
      <c r="AT1455">
        <v>1</v>
      </c>
      <c r="AU1455">
        <v>0</v>
      </c>
      <c r="AV1455">
        <v>0</v>
      </c>
      <c r="AW1455">
        <v>0</v>
      </c>
      <c r="AX1455">
        <v>1</v>
      </c>
    </row>
    <row r="1456" spans="1:50">
      <c r="A1456" s="13" t="s">
        <v>352</v>
      </c>
      <c r="B1456" s="13" t="s">
        <v>333</v>
      </c>
      <c r="D1456" s="13">
        <v>-61.425829999999998</v>
      </c>
      <c r="E1456" s="13">
        <v>88.656499999999994</v>
      </c>
      <c r="F1456" s="13">
        <v>1277.8</v>
      </c>
      <c r="G1456">
        <v>28.5</v>
      </c>
      <c r="H1456">
        <v>66.501300000000001</v>
      </c>
      <c r="J1456">
        <f>(F1456*100*Info!$B$11)/AI1456</f>
        <v>3.6493928385711505</v>
      </c>
      <c r="K1456">
        <f>2*((F1456*100*Info!$B$11)/AI1456^2)*(AJ1456/2)</f>
        <v>0.4106226237807577</v>
      </c>
      <c r="L1456">
        <f t="shared" si="363"/>
        <v>0.64018691660281235</v>
      </c>
      <c r="M1456">
        <f t="shared" si="364"/>
        <v>24.99834097213057</v>
      </c>
      <c r="N1456">
        <f t="shared" si="365"/>
        <v>2.8146204319304742</v>
      </c>
      <c r="O1456" s="23">
        <v>1.06791005428</v>
      </c>
      <c r="P1456" s="23">
        <v>7.52049334E-3</v>
      </c>
      <c r="S1456" s="23">
        <v>1.272</v>
      </c>
      <c r="T1456" s="13">
        <v>7.0000000000000001E-3</v>
      </c>
      <c r="U1456" s="23">
        <v>1.6613310069</v>
      </c>
      <c r="V1456" s="23">
        <v>6.7908420720000006E-3</v>
      </c>
      <c r="W1456" s="37">
        <f>U1456*Info!$B$2</f>
        <v>0.79743888331199997</v>
      </c>
      <c r="X1456" s="37">
        <f>W1456*SQRT((0.5*V1456/U1456)^2+Info!$B$3^2)</f>
        <v>3.9905240087249473E-2</v>
      </c>
      <c r="Y1456" s="28">
        <f>W1456*Info!$D$2</f>
        <v>0.64592549548272005</v>
      </c>
      <c r="Z1456" s="28">
        <f>Y1456*SQRT(Info!$D$3^2+(X1456/W1456)^2)</f>
        <v>4.5692904234654712E-2</v>
      </c>
      <c r="AA1456" s="37">
        <f t="shared" si="367"/>
        <v>0.270471170968</v>
      </c>
      <c r="AB1456" s="37">
        <f t="shared" si="368"/>
        <v>4.0082011444540412E-2</v>
      </c>
      <c r="AC1456" s="37">
        <f>(1-EXP(-Info!$B$6*H1456*1000))+(Info!$B$6/(Info!$B$6-Info!$B$7))*(EXP(-Info!$B$7*H1456*1000)-EXP(-Info!$B$6*H1456*1000))*(Info!$B$9-1)</f>
        <v>0.51710273005020402</v>
      </c>
      <c r="AD1456" s="37">
        <f>SQRT((Info!$B$6*EXP(-Info!$B$6*H1456*1000)+(Info!$B$6/(Info!$B$6+Info!$B$7))*(Info!$B$9-1)*(-Info!$B$7*EXP(-Info!$B$7*H1456*1000)+Info!$B$6*EXP(-Info!$B$6*H1456*1000)))^2*(0.01*H1456*1000)^2)</f>
        <v>3.5115394814241112E-3</v>
      </c>
      <c r="AE1456" s="37">
        <f t="shared" si="369"/>
        <v>2.0748267226945043E-2</v>
      </c>
      <c r="AF1456" s="37">
        <f t="shared" si="370"/>
        <v>0.48621312360985169</v>
      </c>
      <c r="AG1456" s="37">
        <f t="shared" si="371"/>
        <v>5.030489131603455E-2</v>
      </c>
      <c r="AH1456" s="37">
        <f t="shared" si="372"/>
        <v>0.38224302170585822</v>
      </c>
      <c r="AI1456">
        <f>AF1456*EXP(Info!$B$6*H1456*1000)</f>
        <v>0.8947110707870144</v>
      </c>
      <c r="AJ1456">
        <f>2*SQRT((EXP(Info!$B$6*H1456)*AG1456)^2+(Info!$B$6*H1456*0.01*AI1456)^2)</f>
        <v>0.10067115919373015</v>
      </c>
      <c r="AK1456">
        <f t="shared" si="373"/>
        <v>0.35964551603614958</v>
      </c>
      <c r="AL1456">
        <f t="shared" si="374"/>
        <v>0.10659410123561076</v>
      </c>
      <c r="AM1456" s="13">
        <v>0.97299999999999998</v>
      </c>
      <c r="AN1456" s="13">
        <v>6.0000000000000001E-3</v>
      </c>
      <c r="AO1456">
        <f t="shared" si="375"/>
        <v>6.85</v>
      </c>
      <c r="AP1456">
        <f t="shared" si="376"/>
        <v>0.64280390231967799</v>
      </c>
      <c r="AQ1456">
        <f t="shared" si="362"/>
        <v>4</v>
      </c>
      <c r="AR1456">
        <v>1</v>
      </c>
      <c r="AS1456">
        <v>1</v>
      </c>
      <c r="AT1456">
        <v>1</v>
      </c>
      <c r="AU1456">
        <v>0</v>
      </c>
      <c r="AV1456">
        <v>0</v>
      </c>
      <c r="AW1456">
        <v>0</v>
      </c>
      <c r="AX1456">
        <v>1</v>
      </c>
    </row>
    <row r="1457" spans="1:52">
      <c r="A1457" s="13" t="s">
        <v>352</v>
      </c>
      <c r="B1457" s="13" t="s">
        <v>333</v>
      </c>
      <c r="D1457" s="13">
        <v>-61.425829999999998</v>
      </c>
      <c r="E1457" s="13">
        <v>88.656499999999994</v>
      </c>
      <c r="F1457" s="13">
        <v>1277.8</v>
      </c>
      <c r="G1457">
        <v>30.5</v>
      </c>
      <c r="H1457">
        <v>70.528599999999997</v>
      </c>
      <c r="J1457">
        <f>(F1457*100*Info!$B$11)/AI1457</f>
        <v>3.7990264328321985</v>
      </c>
      <c r="K1457">
        <f>2*((F1457*100*Info!$B$11)/AI1457^2)*(AJ1457/2)</f>
        <v>0.44134557483699527</v>
      </c>
      <c r="L1457">
        <f t="shared" si="363"/>
        <v>0.62850467359911133</v>
      </c>
      <c r="M1457">
        <f t="shared" si="364"/>
        <v>25.54845278932909</v>
      </c>
      <c r="N1457">
        <f t="shared" si="365"/>
        <v>2.9703845814534202</v>
      </c>
      <c r="O1457" s="23">
        <v>1.0829510409599998</v>
      </c>
      <c r="P1457" s="23">
        <v>7.52049334E-3</v>
      </c>
      <c r="S1457" s="23">
        <v>1.246</v>
      </c>
      <c r="T1457" s="13">
        <v>0.01</v>
      </c>
      <c r="U1457" s="23">
        <v>1.6310147476500001</v>
      </c>
      <c r="V1457" s="23">
        <v>7.5184322939999999E-3</v>
      </c>
      <c r="W1457" s="37">
        <f>U1457*Info!$B$2</f>
        <v>0.78288707887200004</v>
      </c>
      <c r="X1457" s="37">
        <f>W1457*SQRT((0.5*V1457/U1457)^2+Info!$B$3^2)</f>
        <v>3.9185920822834043E-2</v>
      </c>
      <c r="Y1457" s="28">
        <f>W1457*Info!$D$2</f>
        <v>0.63413853388632002</v>
      </c>
      <c r="Z1457" s="28">
        <f>Y1457*SQRT(Info!$D$3^2+(X1457/W1457)^2)</f>
        <v>4.486417976915353E-2</v>
      </c>
      <c r="AA1457" s="37">
        <f t="shared" si="367"/>
        <v>0.30006396208799979</v>
      </c>
      <c r="AB1457" s="37">
        <f t="shared" si="368"/>
        <v>3.9365922391742136E-2</v>
      </c>
      <c r="AC1457" s="37">
        <f>(1-EXP(-Info!$B$6*H1457*1000))+(Info!$B$6/(Info!$B$6-Info!$B$7))*(EXP(-Info!$B$7*H1457*1000)-EXP(-Info!$B$6*H1457*1000))*(Info!$B$9-1)</f>
        <v>0.53899893173619839</v>
      </c>
      <c r="AD1457" s="37">
        <f>SQRT((Info!$B$6*EXP(-Info!$B$6*H1457*1000)+(Info!$B$6/(Info!$B$6+Info!$B$7))*(Info!$B$9-1)*(-Info!$B$7*EXP(-Info!$B$7*H1457*1000)+Info!$B$6*EXP(-Info!$B$6*H1457*1000)))^2*(0.01*H1457*1000)^2)</f>
        <v>3.5845399393184558E-3</v>
      </c>
      <c r="AE1457" s="37">
        <f t="shared" si="369"/>
        <v>2.1245434529515893E-2</v>
      </c>
      <c r="AF1457" s="37">
        <f t="shared" si="370"/>
        <v>0.45012731109571696</v>
      </c>
      <c r="AG1457" s="37">
        <f t="shared" si="371"/>
        <v>4.9891513453761561E-2</v>
      </c>
      <c r="AH1457" s="37">
        <f t="shared" si="372"/>
        <v>0.3612578740736091</v>
      </c>
      <c r="AI1457">
        <f>AF1457*EXP(Info!$B$6*H1457*1000)</f>
        <v>0.85947077022211293</v>
      </c>
      <c r="AJ1457">
        <f>2*SQRT((EXP(Info!$B$6*H1457)*AG1457)^2+(Info!$B$6*H1457*0.01*AI1457)^2)</f>
        <v>9.9847586703018895E-2</v>
      </c>
      <c r="AK1457">
        <f t="shared" si="373"/>
        <v>0.39899505038841332</v>
      </c>
      <c r="AL1457">
        <f t="shared" si="374"/>
        <v>0.10468973400859903</v>
      </c>
      <c r="AM1457" s="13">
        <v>0.96599999999999997</v>
      </c>
      <c r="AN1457" s="13">
        <v>3.0000000000000001E-3</v>
      </c>
      <c r="AO1457">
        <f t="shared" si="375"/>
        <v>6.7249999999999996</v>
      </c>
      <c r="AP1457">
        <f t="shared" si="376"/>
        <v>0.66397378841628385</v>
      </c>
      <c r="AQ1457">
        <f t="shared" si="362"/>
        <v>4</v>
      </c>
      <c r="AR1457">
        <v>1</v>
      </c>
      <c r="AS1457">
        <v>1</v>
      </c>
      <c r="AT1457">
        <v>1</v>
      </c>
      <c r="AU1457">
        <v>0</v>
      </c>
      <c r="AV1457">
        <v>0</v>
      </c>
      <c r="AW1457">
        <v>0</v>
      </c>
      <c r="AX1457">
        <v>1</v>
      </c>
    </row>
    <row r="1458" spans="1:52">
      <c r="A1458" s="13" t="s">
        <v>352</v>
      </c>
      <c r="B1458" s="13" t="s">
        <v>333</v>
      </c>
      <c r="D1458" s="13">
        <v>-61.425829999999998</v>
      </c>
      <c r="E1458" s="13">
        <v>88.656499999999994</v>
      </c>
      <c r="F1458" s="13">
        <v>1277.8</v>
      </c>
      <c r="G1458">
        <v>33.5</v>
      </c>
      <c r="H1458">
        <v>76.569599999999994</v>
      </c>
      <c r="J1458">
        <f>(F1458*100*Info!$B$11)/AI1458</f>
        <v>3.3342422362627082</v>
      </c>
      <c r="K1458">
        <f>2*((F1458*100*Info!$B$11)/AI1458^2)*(AJ1458/2)</f>
        <v>0.34468454177676855</v>
      </c>
      <c r="L1458">
        <f t="shared" si="363"/>
        <v>0.63252336519238439</v>
      </c>
      <c r="M1458">
        <f t="shared" si="364"/>
        <v>22.566151480227923</v>
      </c>
      <c r="N1458">
        <f t="shared" si="365"/>
        <v>2.3343137376292522</v>
      </c>
      <c r="O1458" s="23">
        <v>1.14311498768</v>
      </c>
      <c r="P1458" s="23">
        <v>7.52049334E-3</v>
      </c>
      <c r="S1458" s="23">
        <v>1.3260000000000001</v>
      </c>
      <c r="T1458" s="13">
        <v>6.0000000000000001E-3</v>
      </c>
      <c r="U1458" s="23">
        <v>1.6414435408320001</v>
      </c>
      <c r="V1458" s="23">
        <v>6.0632518500000005E-3</v>
      </c>
      <c r="W1458" s="37">
        <f>U1458*Info!$B$2</f>
        <v>0.78789289959936004</v>
      </c>
      <c r="X1458" s="37">
        <f>W1458*SQRT((0.5*V1458/U1458)^2+Info!$B$3^2)</f>
        <v>3.9421511934758645E-2</v>
      </c>
      <c r="Y1458" s="28">
        <f>W1458*Info!$D$2</f>
        <v>0.63819324867548166</v>
      </c>
      <c r="Z1458" s="28">
        <f>Y1458*SQRT(Info!$D$3^2+(X1458/W1458)^2)</f>
        <v>4.5142468230166329E-2</v>
      </c>
      <c r="AA1458" s="37">
        <f t="shared" si="367"/>
        <v>0.35522208808063993</v>
      </c>
      <c r="AB1458" s="37">
        <f t="shared" si="368"/>
        <v>3.9600442652091207E-2</v>
      </c>
      <c r="AC1458" s="37">
        <f>(1-EXP(-Info!$B$6*H1458*1000))+(Info!$B$6/(Info!$B$6-Info!$B$7))*(EXP(-Info!$B$7*H1458*1000)-EXP(-Info!$B$6*H1458*1000))*(Info!$B$9-1)</f>
        <v>0.57027168700934106</v>
      </c>
      <c r="AD1458" s="37">
        <f>SQRT((Info!$B$6*EXP(-Info!$B$6*H1458*1000)+(Info!$B$6/(Info!$B$6+Info!$B$7))*(Info!$B$9-1)*(-Info!$B$7*EXP(-Info!$B$7*H1458*1000)+Info!$B$6*EXP(-Info!$B$6*H1458*1000)))^2*(0.01*H1458*1000)^2)</f>
        <v>3.6744870819436768E-3</v>
      </c>
      <c r="AE1458" s="37">
        <f t="shared" si="369"/>
        <v>2.2620700642178273E-2</v>
      </c>
      <c r="AF1458" s="37">
        <f t="shared" si="370"/>
        <v>0.48523365189179113</v>
      </c>
      <c r="AG1458" s="37">
        <f t="shared" si="371"/>
        <v>5.0581998136240335E-2</v>
      </c>
      <c r="AH1458" s="37">
        <f t="shared" si="372"/>
        <v>0.36593789735429194</v>
      </c>
      <c r="AI1458">
        <f>AF1458*EXP(Info!$B$6*H1458*1000)</f>
        <v>0.97927863153107486</v>
      </c>
      <c r="AJ1458">
        <f>2*SQRT((EXP(Info!$B$6*H1458)*AG1458)^2+(Info!$B$6*H1458*0.01*AI1458)^2)</f>
        <v>0.10123505806207243</v>
      </c>
      <c r="AK1458">
        <f t="shared" si="373"/>
        <v>0.47233881052082693</v>
      </c>
      <c r="AL1458">
        <f t="shared" si="374"/>
        <v>0.10531341718897136</v>
      </c>
      <c r="AM1458" s="13">
        <v>0.98599999999999999</v>
      </c>
      <c r="AN1458" s="13">
        <v>6.0000000000000001E-3</v>
      </c>
      <c r="AO1458">
        <f t="shared" si="375"/>
        <v>6.7679999999999998</v>
      </c>
      <c r="AP1458">
        <f t="shared" si="376"/>
        <v>0.69640834987269085</v>
      </c>
      <c r="AQ1458">
        <f t="shared" si="362"/>
        <v>4</v>
      </c>
      <c r="AR1458">
        <v>1</v>
      </c>
      <c r="AS1458">
        <v>1</v>
      </c>
      <c r="AT1458">
        <v>1</v>
      </c>
      <c r="AU1458">
        <v>0</v>
      </c>
      <c r="AV1458">
        <v>0</v>
      </c>
      <c r="AW1458">
        <v>0</v>
      </c>
      <c r="AX1458">
        <v>1</v>
      </c>
    </row>
    <row r="1459" spans="1:52">
      <c r="A1459" s="13" t="s">
        <v>352</v>
      </c>
      <c r="B1459" s="13" t="s">
        <v>333</v>
      </c>
      <c r="D1459" s="13">
        <v>-61.425829999999998</v>
      </c>
      <c r="E1459" s="13">
        <v>88.656499999999994</v>
      </c>
      <c r="F1459" s="13">
        <v>1277.8</v>
      </c>
      <c r="G1459">
        <v>36.5</v>
      </c>
      <c r="H1459">
        <v>82.610600000000005</v>
      </c>
      <c r="J1459">
        <f>(F1459*100*Info!$B$11)/AI1459</f>
        <v>3.4644268955454605</v>
      </c>
      <c r="K1459">
        <f>2*((F1459*100*Info!$B$11)/AI1459^2)*(AJ1459/2)</f>
        <v>0.38567236853915454</v>
      </c>
      <c r="L1459">
        <f t="shared" ref="L1459:L1490" si="377">(M1459/10.7)/J1459</f>
        <v>0.59813084178948883</v>
      </c>
      <c r="M1459">
        <f t="shared" ref="M1459:M1495" si="378">((U1459/0.242530073729142))*J1459</f>
        <v>22.172332156253045</v>
      </c>
      <c r="N1459">
        <f t="shared" ref="N1459:N1490" si="379">2*M1459*SQRT((0.5*K1459/J1459)^2+(0.5*V1459/U1459)^2)</f>
        <v>2.5148391680483444</v>
      </c>
      <c r="O1459" s="23">
        <v>1.0979920276399999</v>
      </c>
      <c r="P1459" s="23">
        <v>5.2643453380000003E-2</v>
      </c>
      <c r="S1459" s="23">
        <v>1.2569999999999999</v>
      </c>
      <c r="T1459" s="13">
        <v>2.1000000000000001E-2</v>
      </c>
      <c r="U1459" s="23">
        <v>1.5521924736000001</v>
      </c>
      <c r="V1459" s="23">
        <v>3.3711680286000002E-2</v>
      </c>
      <c r="W1459" s="37">
        <f>U1459*Info!$B$2</f>
        <v>0.74505238732800005</v>
      </c>
      <c r="X1459" s="37">
        <f>W1459*SQRT((0.5*V1459/U1459)^2+Info!$B$3^2)</f>
        <v>3.812110632169162E-2</v>
      </c>
      <c r="Y1459" s="28">
        <f>W1459*Info!$D$2</f>
        <v>0.60349243373568007</v>
      </c>
      <c r="Z1459" s="28">
        <f>Y1459*SQRT(Info!$D$3^2+(X1459/W1459)^2)</f>
        <v>4.3173656481374251E-2</v>
      </c>
      <c r="AA1459" s="37">
        <f t="shared" ref="AA1459:AA1495" si="380">IF(O1459-W1459&gt;0,O1459-W1459,0)</f>
        <v>0.35293964031199987</v>
      </c>
      <c r="AB1459" s="37">
        <f t="shared" ref="AB1459:AB1495" si="381">SQRT((0.5*P1459)^2+X1459^2)</f>
        <v>4.6325501002501587E-2</v>
      </c>
      <c r="AC1459" s="37">
        <f>(1-EXP(-Info!$B$6*H1459*1000))+(Info!$B$6/(Info!$B$6-Info!$B$7))*(EXP(-Info!$B$7*H1459*1000)-EXP(-Info!$B$6*H1459*1000))*(Info!$B$9-1)</f>
        <v>0.59975041067931767</v>
      </c>
      <c r="AD1459" s="37">
        <f>SQRT((Info!$B$6*EXP(-Info!$B$6*H1459*1000)+(Info!$B$6/(Info!$B$6+Info!$B$7))*(Info!$B$9-1)*(-Info!$B$7*EXP(-Info!$B$7*H1459*1000)+Info!$B$6*EXP(-Info!$B$6*H1459*1000)))^2*(0.01*H1459*1000)^2)</f>
        <v>3.7429370516842511E-3</v>
      </c>
      <c r="AE1459" s="37">
        <f t="shared" ref="AE1459:AE1490" si="382">IF(AA1459&gt;0,AA1459*AC1459*SQRT((AB1459/AA1459)^2+(AD1459/AC1459)^2),AA1459*AC1459*SQRT((AD1459/AC1459)^2))</f>
        <v>2.7815125988107058E-2</v>
      </c>
      <c r="AF1459" s="37">
        <f t="shared" ref="AF1459:AF1495" si="383">IF((S1459-Y1459-AA1459*AC1459)&gt;0,S1459-Y1459-AA1459*AC1459,0)</f>
        <v>0.44183187204218721</v>
      </c>
      <c r="AG1459" s="37">
        <f t="shared" ref="AG1459:AG1495" si="384">SQRT((T1459*0.5)^2+Z1459^2+AE1459^2)</f>
        <v>5.2420376264444887E-2</v>
      </c>
      <c r="AH1459" s="37">
        <f t="shared" ref="AH1459:AH1495" si="385">AF1459/S1459</f>
        <v>0.35149711379648946</v>
      </c>
      <c r="AI1459">
        <f>AF1459*EXP(Info!$B$6*H1459*1000)</f>
        <v>0.9424797442020697</v>
      </c>
      <c r="AJ1459">
        <f>2*SQRT((EXP(Info!$B$6*H1459)*AG1459)^2+(Info!$B$6*H1459*0.01*AI1459)^2)</f>
        <v>0.10492020937545543</v>
      </c>
      <c r="AK1459">
        <f t="shared" ref="AK1459:AK1495" si="386">AA1459/0.752049334436339</f>
        <v>0.46930383972286621</v>
      </c>
      <c r="AL1459">
        <f t="shared" ref="AL1459:AL1495" si="387">AB1459/0.752049334436339*2</f>
        <v>0.12319803736605273</v>
      </c>
      <c r="AM1459" s="13">
        <v>0.99</v>
      </c>
      <c r="AN1459" s="13">
        <v>2.7E-2</v>
      </c>
      <c r="AO1459">
        <f t="shared" ref="AO1459:AO1495" si="388">U1459/0.242530074</f>
        <v>6.4</v>
      </c>
      <c r="AP1459">
        <f t="shared" ref="AP1459:AP1495" si="389">O1459/U1459</f>
        <v>0.70738136301706633</v>
      </c>
      <c r="AQ1459">
        <f t="shared" si="362"/>
        <v>4</v>
      </c>
      <c r="AR1459">
        <v>1</v>
      </c>
      <c r="AS1459">
        <v>1</v>
      </c>
      <c r="AT1459">
        <v>1</v>
      </c>
      <c r="AU1459">
        <v>0</v>
      </c>
      <c r="AV1459">
        <v>0</v>
      </c>
      <c r="AW1459">
        <v>0</v>
      </c>
      <c r="AX1459">
        <v>1</v>
      </c>
    </row>
    <row r="1460" spans="1:52">
      <c r="A1460" s="13" t="s">
        <v>352</v>
      </c>
      <c r="B1460" s="13" t="s">
        <v>333</v>
      </c>
      <c r="D1460" s="13">
        <v>-61.425829999999998</v>
      </c>
      <c r="E1460" s="13">
        <v>88.656499999999994</v>
      </c>
      <c r="F1460" s="13">
        <v>1277.8</v>
      </c>
      <c r="G1460">
        <v>38.5</v>
      </c>
      <c r="H1460">
        <v>86.637900000000002</v>
      </c>
      <c r="J1460">
        <f>(F1460*100*Info!$B$11)/AI1460</f>
        <v>3.2027057673040482</v>
      </c>
      <c r="K1460">
        <f>2*((F1460*100*Info!$B$11)/AI1460^2)*(AJ1460/2)</f>
        <v>0.32160278345097726</v>
      </c>
      <c r="L1460">
        <f t="shared" si="377"/>
        <v>0.62813084182299295</v>
      </c>
      <c r="M1460">
        <f t="shared" si="378"/>
        <v>21.525385486090094</v>
      </c>
      <c r="N1460">
        <f t="shared" si="379"/>
        <v>2.1629747649467452</v>
      </c>
      <c r="O1460" s="23">
        <v>1.19575844106</v>
      </c>
      <c r="P1460" s="23">
        <v>7.52049334E-3</v>
      </c>
      <c r="S1460" s="23">
        <v>1.35</v>
      </c>
      <c r="T1460" s="13">
        <v>7.0000000000000001E-3</v>
      </c>
      <c r="U1460" s="23">
        <v>1.6300446273540001</v>
      </c>
      <c r="V1460" s="23">
        <v>6.0632518500000005E-3</v>
      </c>
      <c r="W1460" s="37">
        <f>U1460*Info!$B$2</f>
        <v>0.78242142112992008</v>
      </c>
      <c r="X1460" s="37">
        <f>W1460*SQRT((0.5*V1460/U1460)^2+Info!$B$3^2)</f>
        <v>3.9148125762697883E-2</v>
      </c>
      <c r="Y1460" s="28">
        <f>W1460*Info!$D$2</f>
        <v>0.63376135111523535</v>
      </c>
      <c r="Z1460" s="28">
        <f>Y1460*SQRT(Info!$D$3^2+(X1460/W1460)^2)</f>
        <v>4.4829193339539289E-2</v>
      </c>
      <c r="AA1460" s="37">
        <f t="shared" si="380"/>
        <v>0.41333701993007987</v>
      </c>
      <c r="AB1460" s="37">
        <f t="shared" si="381"/>
        <v>3.9328300316073359E-2</v>
      </c>
      <c r="AC1460" s="37">
        <f>(1-EXP(-Info!$B$6*H1460*1000))+(Info!$B$6/(Info!$B$6-Info!$B$7))*(EXP(-Info!$B$7*H1460*1000)-EXP(-Info!$B$6*H1460*1000))*(Info!$B$9-1)</f>
        <v>0.61845493294841491</v>
      </c>
      <c r="AD1460" s="37">
        <f>SQRT((Info!$B$6*EXP(-Info!$B$6*H1460*1000)+(Info!$B$6/(Info!$B$6+Info!$B$7))*(Info!$B$9-1)*(-Info!$B$7*EXP(-Info!$B$7*H1460*1000)+Info!$B$6*EXP(-Info!$B$6*H1460*1000)))^2*(0.01*H1460*1000)^2)</f>
        <v>3.7776503341735231E-3</v>
      </c>
      <c r="AE1460" s="37">
        <f t="shared" si="382"/>
        <v>2.4372849551735798E-2</v>
      </c>
      <c r="AF1460" s="37">
        <f t="shared" si="383"/>
        <v>0.46060832993880957</v>
      </c>
      <c r="AG1460" s="37">
        <f t="shared" si="384"/>
        <v>5.1146284036529398E-2</v>
      </c>
      <c r="AH1460" s="37">
        <f t="shared" si="385"/>
        <v>0.34119135551022928</v>
      </c>
      <c r="AI1460">
        <f>AF1460*EXP(Info!$B$6*H1460*1000)</f>
        <v>1.0194980156010314</v>
      </c>
      <c r="AJ1460">
        <f>2*SQRT((EXP(Info!$B$6*H1460)*AG1460)^2+(Info!$B$6*H1460*0.01*AI1460)^2)</f>
        <v>0.10237387489267694</v>
      </c>
      <c r="AK1460">
        <f t="shared" si="386"/>
        <v>0.54961423540102716</v>
      </c>
      <c r="AL1460">
        <f t="shared" si="387"/>
        <v>0.10458968186056548</v>
      </c>
      <c r="AM1460" s="13">
        <v>0.94299999999999995</v>
      </c>
      <c r="AN1460" s="13">
        <v>6.0000000000000001E-3</v>
      </c>
      <c r="AO1460">
        <f t="shared" si="388"/>
        <v>6.7210000000000001</v>
      </c>
      <c r="AP1460">
        <f t="shared" si="389"/>
        <v>0.73357405128290065</v>
      </c>
      <c r="AQ1460">
        <f t="shared" si="362"/>
        <v>4</v>
      </c>
      <c r="AR1460">
        <v>1</v>
      </c>
      <c r="AS1460">
        <v>1</v>
      </c>
      <c r="AT1460">
        <v>1</v>
      </c>
      <c r="AU1460">
        <v>0</v>
      </c>
      <c r="AV1460">
        <v>0</v>
      </c>
      <c r="AW1460">
        <v>0</v>
      </c>
      <c r="AX1460">
        <v>1</v>
      </c>
    </row>
    <row r="1461" spans="1:52">
      <c r="A1461" s="13" t="s">
        <v>352</v>
      </c>
      <c r="B1461" s="13" t="s">
        <v>333</v>
      </c>
      <c r="D1461" s="13">
        <v>-61.425829999999998</v>
      </c>
      <c r="E1461" s="13">
        <v>88.656499999999994</v>
      </c>
      <c r="F1461" s="13">
        <v>1277.8</v>
      </c>
      <c r="G1461">
        <v>40.5</v>
      </c>
      <c r="H1461">
        <v>90.665199999999999</v>
      </c>
      <c r="J1461">
        <f>(F1461*100*Info!$B$11)/AI1461</f>
        <v>3.0273293079178036</v>
      </c>
      <c r="K1461">
        <f>2*((F1461*100*Info!$B$11)/AI1461^2)*(AJ1461/2)</f>
        <v>0.32177121826438543</v>
      </c>
      <c r="L1461">
        <f t="shared" si="377"/>
        <v>0.69869158956534672</v>
      </c>
      <c r="M1461">
        <f t="shared" si="378"/>
        <v>22.632313931269309</v>
      </c>
      <c r="N1461">
        <f t="shared" si="379"/>
        <v>2.4071631206967679</v>
      </c>
      <c r="O1461" s="23">
        <v>1.3612092945400001</v>
      </c>
      <c r="P1461" s="23">
        <v>7.52049334E-3</v>
      </c>
      <c r="S1461" s="23">
        <v>1.4870000000000001</v>
      </c>
      <c r="T1461" s="13">
        <v>8.0000000000000002E-3</v>
      </c>
      <c r="U1461" s="23">
        <v>1.8131548332240002</v>
      </c>
      <c r="V1461" s="23">
        <v>7.0333721460000007E-3</v>
      </c>
      <c r="W1461" s="37">
        <f>U1461*Info!$B$2</f>
        <v>0.87031431994752007</v>
      </c>
      <c r="X1461" s="37">
        <f>W1461*SQRT((0.5*V1461/U1461)^2+Info!$B$3^2)</f>
        <v>4.354844330411764E-2</v>
      </c>
      <c r="Y1461" s="28">
        <f>W1461*Info!$D$2</f>
        <v>0.70495459915749126</v>
      </c>
      <c r="Z1461" s="28">
        <f>Y1461*SQRT(Info!$D$3^2+(X1461/W1461)^2)</f>
        <v>4.9866566049786384E-2</v>
      </c>
      <c r="AA1461" s="37">
        <f t="shared" si="380"/>
        <v>0.49089497459247999</v>
      </c>
      <c r="AB1461" s="37">
        <f t="shared" si="381"/>
        <v>4.3710483516328148E-2</v>
      </c>
      <c r="AC1461" s="37">
        <f>(1-EXP(-Info!$B$6*H1461*1000))+(Info!$B$6/(Info!$B$6-Info!$B$7))*(EXP(-Info!$B$7*H1461*1000)-EXP(-Info!$B$6*H1461*1000))*(Info!$B$9-1)</f>
        <v>0.63643387795698358</v>
      </c>
      <c r="AD1461" s="37">
        <f>SQRT((Info!$B$6*EXP(-Info!$B$6*H1461*1000)+(Info!$B$6/(Info!$B$6+Info!$B$7))*(Info!$B$9-1)*(-Info!$B$7*EXP(-Info!$B$7*H1461*1000)+Info!$B$6*EXP(-Info!$B$6*H1461*1000)))^2*(0.01*H1461*1000)^2)</f>
        <v>3.8042976021238233E-3</v>
      </c>
      <c r="AE1461" s="37">
        <f t="shared" si="382"/>
        <v>2.7881446145634915E-2</v>
      </c>
      <c r="AF1461" s="37">
        <f t="shared" si="383"/>
        <v>0.46962320849302186</v>
      </c>
      <c r="AG1461" s="37">
        <f t="shared" si="384"/>
        <v>5.7271715957963473E-2</v>
      </c>
      <c r="AH1461" s="37">
        <f t="shared" si="385"/>
        <v>0.31581923906726417</v>
      </c>
      <c r="AI1461">
        <f>AF1461*EXP(Info!$B$6*H1461*1000)</f>
        <v>1.0785586377341376</v>
      </c>
      <c r="AJ1461">
        <f>2*SQRT((EXP(Info!$B$6*H1461)*AG1461)^2+(Info!$B$6*H1461*0.01*AI1461)^2)</f>
        <v>0.11463871007544589</v>
      </c>
      <c r="AK1461">
        <f t="shared" si="386"/>
        <v>0.65274304771562064</v>
      </c>
      <c r="AL1461">
        <f t="shared" si="387"/>
        <v>0.11624365986332308</v>
      </c>
      <c r="AM1461" s="13">
        <v>0.93200000000000005</v>
      </c>
      <c r="AN1461" s="13">
        <v>5.0000000000000001E-3</v>
      </c>
      <c r="AO1461">
        <f t="shared" si="388"/>
        <v>7.476</v>
      </c>
      <c r="AP1461">
        <f t="shared" si="389"/>
        <v>0.75074079146324846</v>
      </c>
      <c r="AQ1461">
        <f t="shared" si="362"/>
        <v>4</v>
      </c>
      <c r="AR1461">
        <v>1</v>
      </c>
      <c r="AS1461">
        <v>1</v>
      </c>
      <c r="AT1461">
        <v>1</v>
      </c>
      <c r="AU1461">
        <v>0</v>
      </c>
      <c r="AV1461">
        <v>0</v>
      </c>
      <c r="AW1461">
        <v>0</v>
      </c>
      <c r="AX1461">
        <v>1</v>
      </c>
    </row>
    <row r="1462" spans="1:52">
      <c r="A1462" s="13" t="s">
        <v>352</v>
      </c>
      <c r="B1462" s="13" t="s">
        <v>333</v>
      </c>
      <c r="D1462" s="13">
        <v>-61.425829999999998</v>
      </c>
      <c r="E1462" s="13">
        <v>88.656499999999994</v>
      </c>
      <c r="F1462" s="13">
        <v>1277.8</v>
      </c>
      <c r="G1462">
        <v>49.5</v>
      </c>
      <c r="H1462">
        <v>108.788</v>
      </c>
      <c r="J1462">
        <f>(F1462*100*Info!$B$11)/AI1462</f>
        <v>3.5518443023704025</v>
      </c>
      <c r="K1462">
        <f>2*((F1462*100*Info!$B$11)/AI1462^2)*(AJ1462/2)</f>
        <v>0.37402270659655068</v>
      </c>
      <c r="L1462">
        <f t="shared" si="377"/>
        <v>0.57355140250970216</v>
      </c>
      <c r="M1462">
        <f t="shared" si="378"/>
        <v>21.797668507990835</v>
      </c>
      <c r="N1462">
        <f t="shared" si="379"/>
        <v>2.297094238631717</v>
      </c>
      <c r="O1462" s="23">
        <v>0.85733624075999992</v>
      </c>
      <c r="P1462" s="23">
        <v>7.52049334E-3</v>
      </c>
      <c r="S1462" s="23">
        <v>1.0189999999999999</v>
      </c>
      <c r="T1462" s="13">
        <v>7.0000000000000001E-3</v>
      </c>
      <c r="U1462" s="23">
        <v>1.4884070641380001</v>
      </c>
      <c r="V1462" s="23">
        <v>6.0632518500000005E-3</v>
      </c>
      <c r="W1462" s="37">
        <f>U1462*Info!$B$2</f>
        <v>0.71443539078623997</v>
      </c>
      <c r="X1462" s="37">
        <f>W1462*SQRT((0.5*V1462/U1462)^2+Info!$B$3^2)</f>
        <v>3.5751396743963985E-2</v>
      </c>
      <c r="Y1462" s="28">
        <f>W1462*Info!$D$2</f>
        <v>0.57869266653685436</v>
      </c>
      <c r="Z1462" s="28">
        <f>Y1462*SQRT(Info!$D$3^2+(X1462/W1462)^2)</f>
        <v>4.0936723563988663E-2</v>
      </c>
      <c r="AA1462" s="37">
        <f t="shared" si="380"/>
        <v>0.14290084997375996</v>
      </c>
      <c r="AB1462" s="37">
        <f t="shared" si="381"/>
        <v>3.5948599752473873E-2</v>
      </c>
      <c r="AC1462" s="37">
        <f>(1-EXP(-Info!$B$6*H1462*1000))+(Info!$B$6/(Info!$B$6-Info!$B$7))*(EXP(-Info!$B$7*H1462*1000)-EXP(-Info!$B$6*H1462*1000))*(Info!$B$9-1)</f>
        <v>0.70905711920023851</v>
      </c>
      <c r="AD1462" s="37">
        <f>SQRT((Info!$B$6*EXP(-Info!$B$6*H1462*1000)+(Info!$B$6/(Info!$B$6+Info!$B$7))*(Info!$B$9-1)*(-Info!$B$7*EXP(-Info!$B$7*H1462*1000)+Info!$B$6*EXP(-Info!$B$6*H1462*1000)))^2*(0.01*H1462*1000)^2)</f>
        <v>3.8382235134237085E-3</v>
      </c>
      <c r="AE1462" s="37">
        <f t="shared" si="382"/>
        <v>2.5495511050871476E-2</v>
      </c>
      <c r="AF1462" s="37">
        <f t="shared" si="383"/>
        <v>0.33898246844948582</v>
      </c>
      <c r="AG1462" s="37">
        <f t="shared" si="384"/>
        <v>4.8353763244441836E-2</v>
      </c>
      <c r="AH1462" s="37">
        <f t="shared" si="385"/>
        <v>0.33266189249213529</v>
      </c>
      <c r="AI1462">
        <f>AF1462*EXP(Info!$B$6*H1462*1000)</f>
        <v>0.91928358800564081</v>
      </c>
      <c r="AJ1462">
        <f>2*SQRT((EXP(Info!$B$6*H1462)*AG1462)^2+(Info!$B$6*H1462*0.01*AI1462)^2)</f>
        <v>9.6804056271890523E-2</v>
      </c>
      <c r="AK1462">
        <f t="shared" si="386"/>
        <v>0.19001526021010862</v>
      </c>
      <c r="AL1462">
        <f t="shared" si="387"/>
        <v>9.5601706181729015E-2</v>
      </c>
      <c r="AM1462" s="13">
        <v>1.0209999999999999</v>
      </c>
      <c r="AN1462" s="13">
        <v>7.0000000000000001E-3</v>
      </c>
      <c r="AO1462">
        <f t="shared" si="388"/>
        <v>6.1369999999999996</v>
      </c>
      <c r="AP1462">
        <f t="shared" si="389"/>
        <v>0.57600925272181491</v>
      </c>
      <c r="AQ1462">
        <f t="shared" si="362"/>
        <v>4</v>
      </c>
      <c r="AR1462">
        <v>1</v>
      </c>
      <c r="AS1462">
        <v>1</v>
      </c>
      <c r="AT1462">
        <v>1</v>
      </c>
      <c r="AU1462">
        <v>0</v>
      </c>
      <c r="AV1462">
        <v>0</v>
      </c>
      <c r="AW1462">
        <v>0</v>
      </c>
      <c r="AX1462">
        <v>1</v>
      </c>
    </row>
    <row r="1463" spans="1:52">
      <c r="A1463" s="13" t="s">
        <v>352</v>
      </c>
      <c r="B1463" s="13" t="s">
        <v>333</v>
      </c>
      <c r="D1463" s="13">
        <v>-61.425829999999998</v>
      </c>
      <c r="E1463" s="13">
        <v>88.656499999999994</v>
      </c>
      <c r="F1463" s="13">
        <v>1277.8</v>
      </c>
      <c r="G1463">
        <v>54.75</v>
      </c>
      <c r="H1463">
        <v>119.36</v>
      </c>
      <c r="J1463">
        <f>(F1463*100*Info!$B$11)/AI1463</f>
        <v>0.43562618014389642</v>
      </c>
      <c r="K1463">
        <f>2*((F1463*100*Info!$B$11)/AI1463^2)*(AJ1463/2)</f>
        <v>8.0477073152526689E-3</v>
      </c>
      <c r="L1463">
        <f t="shared" si="377"/>
        <v>0.7989719635091157</v>
      </c>
      <c r="M1463">
        <f t="shared" si="378"/>
        <v>3.7241682182093276</v>
      </c>
      <c r="N1463">
        <f t="shared" si="379"/>
        <v>7.028569600303429E-2</v>
      </c>
      <c r="O1463" s="23">
        <v>1.0453485742599999</v>
      </c>
      <c r="P1463" s="23">
        <v>7.52049334E-3</v>
      </c>
      <c r="S1463" s="23">
        <v>3.3519999999999999</v>
      </c>
      <c r="T1463" s="13">
        <v>2.4E-2</v>
      </c>
      <c r="U1463" s="23">
        <v>2.0733896026259999</v>
      </c>
      <c r="V1463" s="23">
        <v>8.003492442E-3</v>
      </c>
      <c r="W1463" s="37">
        <f>U1463*Info!$B$2</f>
        <v>0.99522700926047991</v>
      </c>
      <c r="X1463" s="37">
        <f>W1463*SQRT((0.5*V1463/U1463)^2+Info!$B$3^2)</f>
        <v>4.9798409806348254E-2</v>
      </c>
      <c r="Y1463" s="28">
        <f>W1463*Info!$D$2</f>
        <v>0.80613387750098875</v>
      </c>
      <c r="Z1463" s="28">
        <f>Y1463*SQRT(Info!$D$3^2+(X1463/W1463)^2)</f>
        <v>5.7023503062517737E-2</v>
      </c>
      <c r="AA1463" s="37">
        <f t="shared" si="380"/>
        <v>5.012156499952003E-2</v>
      </c>
      <c r="AB1463" s="37">
        <f t="shared" si="381"/>
        <v>4.9940174952239083E-2</v>
      </c>
      <c r="AC1463" s="37">
        <f>(1-EXP(-Info!$B$6*H1463*1000))+(Info!$B$6/(Info!$B$6-Info!$B$7))*(EXP(-Info!$B$7*H1463*1000)-EXP(-Info!$B$6*H1463*1000))*(Info!$B$9-1)</f>
        <v>0.7457689047371987</v>
      </c>
      <c r="AD1463" s="37">
        <f>SQRT((Info!$B$6*EXP(-Info!$B$6*H1463*1000)+(Info!$B$6/(Info!$B$6+Info!$B$7))*(Info!$B$9-1)*(-Info!$B$7*EXP(-Info!$B$7*H1463*1000)+Info!$B$6*EXP(-Info!$B$6*H1463*1000)))^2*(0.01*H1463*1000)^2)</f>
        <v>3.8045803266889061E-3</v>
      </c>
      <c r="AE1463" s="37">
        <f t="shared" si="382"/>
        <v>3.7244317751576259E-2</v>
      </c>
      <c r="AF1463" s="37">
        <f t="shared" si="383"/>
        <v>2.5084870178656047</v>
      </c>
      <c r="AG1463" s="37">
        <f t="shared" si="384"/>
        <v>6.9157928730560952E-2</v>
      </c>
      <c r="AH1463" s="37">
        <f t="shared" si="385"/>
        <v>0.74835531559236423</v>
      </c>
      <c r="AI1463">
        <f>AF1463*EXP(Info!$B$6*H1463*1000)</f>
        <v>7.495307497914629</v>
      </c>
      <c r="AJ1463">
        <f>2*SQRT((EXP(Info!$B$6*H1463)*AG1463)^2+(Info!$B$6*H1463*0.01*AI1463)^2)</f>
        <v>0.13846743774928946</v>
      </c>
      <c r="AK1463">
        <f t="shared" si="386"/>
        <v>6.664664497986178E-2</v>
      </c>
      <c r="AL1463">
        <f t="shared" si="387"/>
        <v>0.13281090126798462</v>
      </c>
      <c r="AM1463" s="13">
        <v>0.99199999999999999</v>
      </c>
      <c r="AN1463" s="13">
        <v>1.9E-2</v>
      </c>
      <c r="AO1463">
        <f t="shared" si="388"/>
        <v>8.5489999999999995</v>
      </c>
      <c r="AP1463">
        <f t="shared" si="389"/>
        <v>0.50417373219969841</v>
      </c>
      <c r="AQ1463">
        <f t="shared" si="362"/>
        <v>4</v>
      </c>
      <c r="AR1463">
        <v>1</v>
      </c>
      <c r="AS1463">
        <v>1</v>
      </c>
      <c r="AT1463">
        <v>1</v>
      </c>
      <c r="AU1463">
        <v>0</v>
      </c>
      <c r="AV1463">
        <v>0</v>
      </c>
      <c r="AW1463">
        <v>0</v>
      </c>
      <c r="AX1463">
        <v>1</v>
      </c>
    </row>
    <row r="1464" spans="1:52">
      <c r="A1464" s="13" t="s">
        <v>352</v>
      </c>
      <c r="B1464" s="13" t="s">
        <v>333</v>
      </c>
      <c r="D1464" s="13">
        <v>-61.425829999999998</v>
      </c>
      <c r="E1464" s="13">
        <v>88.656499999999994</v>
      </c>
      <c r="F1464" s="13">
        <v>1277.8</v>
      </c>
      <c r="G1464">
        <v>57.5</v>
      </c>
      <c r="H1464">
        <v>124.898</v>
      </c>
      <c r="J1464">
        <f>(F1464*100*Info!$B$11)/AI1464</f>
        <v>1.9474935678512986</v>
      </c>
      <c r="K1464">
        <f>2*((F1464*100*Info!$B$11)/AI1464^2)*(AJ1464/2)</f>
        <v>0.13162344451788097</v>
      </c>
      <c r="L1464">
        <f t="shared" si="377"/>
        <v>0.65158878577442447</v>
      </c>
      <c r="M1464">
        <f t="shared" si="378"/>
        <v>13.577925170223104</v>
      </c>
      <c r="N1464">
        <f t="shared" si="379"/>
        <v>0.91797618125149694</v>
      </c>
      <c r="O1464" s="23">
        <v>0.99270512087999996</v>
      </c>
      <c r="P1464" s="23">
        <v>7.52049334E-3</v>
      </c>
      <c r="S1464" s="23">
        <v>1.329</v>
      </c>
      <c r="T1464" s="13">
        <v>1.7000000000000001E-2</v>
      </c>
      <c r="U1464" s="23">
        <v>1.6909196759280001</v>
      </c>
      <c r="V1464" s="23">
        <v>2.9103608880000002E-3</v>
      </c>
      <c r="W1464" s="37">
        <f>U1464*Info!$B$2</f>
        <v>0.81164144444543995</v>
      </c>
      <c r="X1464" s="37">
        <f>W1464*SQRT((0.5*V1464/U1464)^2+Info!$B$3^2)</f>
        <v>4.0588082849555833E-2</v>
      </c>
      <c r="Y1464" s="28">
        <f>W1464*Info!$D$2</f>
        <v>0.65742957000080637</v>
      </c>
      <c r="Z1464" s="28">
        <f>Y1464*SQRT(Info!$D$3^2+(X1464/W1464)^2)</f>
        <v>4.6490733463277749E-2</v>
      </c>
      <c r="AA1464" s="37">
        <f t="shared" si="380"/>
        <v>0.18106367643456001</v>
      </c>
      <c r="AB1464" s="37">
        <f t="shared" si="381"/>
        <v>4.0761893042664914E-2</v>
      </c>
      <c r="AC1464" s="37">
        <f>(1-EXP(-Info!$B$6*H1464*1000))+(Info!$B$6/(Info!$B$6-Info!$B$7))*(EXP(-Info!$B$7*H1464*1000)-EXP(-Info!$B$6*H1464*1000))*(Info!$B$9-1)</f>
        <v>0.76350781218411823</v>
      </c>
      <c r="AD1464" s="37">
        <f>SQRT((Info!$B$6*EXP(-Info!$B$6*H1464*1000)+(Info!$B$6/(Info!$B$6+Info!$B$7))*(Info!$B$9-1)*(-Info!$B$7*EXP(-Info!$B$7*H1464*1000)+Info!$B$6*EXP(-Info!$B$6*H1464*1000)))^2*(0.01*H1464*1000)^2)</f>
        <v>3.7743563773309828E-3</v>
      </c>
      <c r="AE1464" s="37">
        <f t="shared" si="382"/>
        <v>3.1129526144539739E-2</v>
      </c>
      <c r="AF1464" s="37">
        <f t="shared" si="383"/>
        <v>0.53332689853862958</v>
      </c>
      <c r="AG1464" s="37">
        <f t="shared" si="384"/>
        <v>5.6592275938833883E-2</v>
      </c>
      <c r="AH1464" s="37">
        <f t="shared" si="385"/>
        <v>0.40129939694404032</v>
      </c>
      <c r="AI1464">
        <f>AF1464*EXP(Info!$B$6*H1464*1000)</f>
        <v>1.6765920197225357</v>
      </c>
      <c r="AJ1464">
        <f>2*SQRT((EXP(Info!$B$6*H1464)*AG1464)^2+(Info!$B$6*H1464*0.01*AI1464)^2)</f>
        <v>0.11331427242173114</v>
      </c>
      <c r="AK1464">
        <f t="shared" si="386"/>
        <v>0.24076037055503444</v>
      </c>
      <c r="AL1464">
        <f t="shared" si="387"/>
        <v>0.10840217835766307</v>
      </c>
      <c r="AM1464" s="13">
        <v>0.93500000000000005</v>
      </c>
      <c r="AN1464" s="13">
        <v>7.0000000000000001E-3</v>
      </c>
      <c r="AO1464">
        <f t="shared" si="388"/>
        <v>6.9719999999999995</v>
      </c>
      <c r="AP1464">
        <f t="shared" si="389"/>
        <v>0.58707999854291704</v>
      </c>
      <c r="AQ1464">
        <f t="shared" si="362"/>
        <v>4</v>
      </c>
      <c r="AR1464">
        <v>1</v>
      </c>
      <c r="AS1464">
        <v>1</v>
      </c>
      <c r="AT1464">
        <v>1</v>
      </c>
      <c r="AU1464">
        <v>0</v>
      </c>
      <c r="AV1464">
        <v>0</v>
      </c>
      <c r="AW1464">
        <v>0</v>
      </c>
      <c r="AX1464">
        <v>1</v>
      </c>
    </row>
    <row r="1465" spans="1:52">
      <c r="A1465" s="13" t="s">
        <v>352</v>
      </c>
      <c r="B1465" s="13" t="s">
        <v>333</v>
      </c>
      <c r="D1465" s="13">
        <v>-61.425829999999998</v>
      </c>
      <c r="E1465" s="13">
        <v>88.656499999999994</v>
      </c>
      <c r="F1465" s="13">
        <v>1277.8</v>
      </c>
      <c r="G1465">
        <v>60.5</v>
      </c>
      <c r="H1465">
        <v>130.93899999999999</v>
      </c>
      <c r="J1465">
        <f>(F1465*100*Info!$B$11)/AI1465</f>
        <v>1.773565534999006</v>
      </c>
      <c r="K1465">
        <f>2*((F1465*100*Info!$B$11)/AI1465^2)*(AJ1465/2)</f>
        <v>0.13644338458846306</v>
      </c>
      <c r="L1465">
        <f t="shared" si="377"/>
        <v>0.81355140277773441</v>
      </c>
      <c r="M1465">
        <f t="shared" si="378"/>
        <v>15.438887999408522</v>
      </c>
      <c r="N1465">
        <f t="shared" si="379"/>
        <v>1.1891808092732954</v>
      </c>
      <c r="O1465" s="23">
        <v>1.2258404144199999</v>
      </c>
      <c r="P1465" s="23">
        <v>1.504098668E-2</v>
      </c>
      <c r="S1465" s="23">
        <v>1.5409999999999999</v>
      </c>
      <c r="T1465" s="13">
        <v>0.01</v>
      </c>
      <c r="U1465" s="23">
        <v>2.1112242941699999</v>
      </c>
      <c r="V1465" s="23">
        <v>8.003492442E-3</v>
      </c>
      <c r="W1465" s="37">
        <f>U1465*Info!$B$2</f>
        <v>1.0133876612016</v>
      </c>
      <c r="X1465" s="37">
        <f>W1465*SQRT((0.5*V1465/U1465)^2+Info!$B$3^2)</f>
        <v>5.0705778753769533E-2</v>
      </c>
      <c r="Y1465" s="28">
        <f>W1465*Info!$D$2</f>
        <v>0.82084400557329606</v>
      </c>
      <c r="Z1465" s="28">
        <f>Y1465*SQRT(Info!$D$3^2+(X1465/W1465)^2)</f>
        <v>5.8063285875630054E-2</v>
      </c>
      <c r="AA1465" s="37">
        <f t="shared" si="380"/>
        <v>0.21245275321839996</v>
      </c>
      <c r="AB1465" s="37">
        <f t="shared" si="381"/>
        <v>5.1260450828130744E-2</v>
      </c>
      <c r="AC1465" s="37">
        <f>(1-EXP(-Info!$B$6*H1465*1000))+(Info!$B$6/(Info!$B$6-Info!$B$7))*(EXP(-Info!$B$7*H1465*1000)-EXP(-Info!$B$6*H1465*1000))*(Info!$B$9-1)</f>
        <v>0.78176682519164653</v>
      </c>
      <c r="AD1465" s="37">
        <f>SQRT((Info!$B$6*EXP(-Info!$B$6*H1465*1000)+(Info!$B$6/(Info!$B$6+Info!$B$7))*(Info!$B$9-1)*(-Info!$B$7*EXP(-Info!$B$7*H1465*1000)+Info!$B$6*EXP(-Info!$B$6*H1465*1000)))^2*(0.01*H1465*1000)^2)</f>
        <v>3.732878096723733E-3</v>
      </c>
      <c r="AE1465" s="37">
        <f t="shared" si="382"/>
        <v>4.008156647755784E-2</v>
      </c>
      <c r="AF1465" s="37">
        <f t="shared" si="383"/>
        <v>0.554067480039931</v>
      </c>
      <c r="AG1465" s="37">
        <f t="shared" si="384"/>
        <v>7.0731019630498951E-2</v>
      </c>
      <c r="AH1465" s="37">
        <f t="shared" si="385"/>
        <v>0.35955060353013046</v>
      </c>
      <c r="AI1465">
        <f>AF1465*EXP(Info!$B$6*H1465*1000)</f>
        <v>1.841010162797444</v>
      </c>
      <c r="AJ1465">
        <f>2*SQRT((EXP(Info!$B$6*H1465)*AG1465)^2+(Info!$B$6*H1465*0.01*AI1465)^2)</f>
        <v>0.14163201343105791</v>
      </c>
      <c r="AK1465">
        <f t="shared" si="386"/>
        <v>0.28249842595450642</v>
      </c>
      <c r="AL1465">
        <f t="shared" si="387"/>
        <v>0.13632204293233091</v>
      </c>
      <c r="AM1465" s="13">
        <v>0.91800000000000004</v>
      </c>
      <c r="AN1465" s="13">
        <v>2.1000000000000001E-2</v>
      </c>
      <c r="AO1465">
        <f t="shared" si="388"/>
        <v>8.7049999999999983</v>
      </c>
      <c r="AP1465">
        <f t="shared" si="389"/>
        <v>0.58063011959699096</v>
      </c>
      <c r="AQ1465">
        <f t="shared" si="362"/>
        <v>4</v>
      </c>
      <c r="AR1465">
        <v>1</v>
      </c>
      <c r="AS1465">
        <v>1</v>
      </c>
      <c r="AT1465">
        <v>1</v>
      </c>
      <c r="AU1465">
        <v>0</v>
      </c>
      <c r="AV1465">
        <v>0</v>
      </c>
      <c r="AW1465">
        <v>0</v>
      </c>
      <c r="AX1465">
        <v>1</v>
      </c>
    </row>
    <row r="1466" spans="1:52">
      <c r="A1466" s="13" t="s">
        <v>352</v>
      </c>
      <c r="B1466" s="13" t="s">
        <v>333</v>
      </c>
      <c r="D1466" s="13">
        <v>-61.425829999999998</v>
      </c>
      <c r="E1466" s="13">
        <v>88.656499999999994</v>
      </c>
      <c r="F1466" s="13">
        <v>1277.8</v>
      </c>
      <c r="G1466">
        <v>64.5</v>
      </c>
      <c r="H1466">
        <v>138.99299999999999</v>
      </c>
      <c r="J1466">
        <f>(F1466*100*Info!$B$11)/AI1466</f>
        <v>0.33210406591483072</v>
      </c>
      <c r="K1466">
        <f>2*((F1466*100*Info!$B$11)/AI1466^2)*(AJ1466/2)</f>
        <v>6.0755849522411013E-3</v>
      </c>
      <c r="L1466">
        <f t="shared" si="377"/>
        <v>1.021401870299582</v>
      </c>
      <c r="M1466">
        <f t="shared" si="378"/>
        <v>3.6295653404366894</v>
      </c>
      <c r="N1466">
        <f t="shared" si="379"/>
        <v>6.778179513716466E-2</v>
      </c>
      <c r="O1466" s="23">
        <v>1.4589757079599999</v>
      </c>
      <c r="P1466" s="23">
        <v>7.52049334E-3</v>
      </c>
      <c r="S1466" s="23">
        <v>3.9289999999999998</v>
      </c>
      <c r="T1466" s="13">
        <v>2.1999999999999999E-2</v>
      </c>
      <c r="U1466" s="23">
        <v>2.6506111787460003</v>
      </c>
      <c r="V1466" s="23">
        <v>9.9437330340000005E-3</v>
      </c>
      <c r="W1466" s="37">
        <f>U1466*Info!$B$2</f>
        <v>1.2722933657980802</v>
      </c>
      <c r="X1466" s="37">
        <f>W1466*SQRT((0.5*V1466/U1466)^2+Info!$B$3^2)</f>
        <v>6.3659417091657719E-2</v>
      </c>
      <c r="Y1466" s="28">
        <f>W1466*Info!$D$2</f>
        <v>1.0305576262964451</v>
      </c>
      <c r="Z1466" s="28">
        <f>Y1466*SQRT(Info!$D$3^2+(X1466/W1466)^2)</f>
        <v>7.2897063268226522E-2</v>
      </c>
      <c r="AA1466" s="37">
        <f t="shared" si="380"/>
        <v>0.1866823421619197</v>
      </c>
      <c r="AB1466" s="37">
        <f t="shared" si="381"/>
        <v>6.3770375876804189E-2</v>
      </c>
      <c r="AC1466" s="37">
        <f>(1-EXP(-Info!$B$6*H1466*1000))+(Info!$B$6/(Info!$B$6-Info!$B$7))*(EXP(-Info!$B$7*H1466*1000)-EXP(-Info!$B$6*H1466*1000))*(Info!$B$9-1)</f>
        <v>0.8044450844493608</v>
      </c>
      <c r="AD1466" s="37">
        <f>SQRT((Info!$B$6*EXP(-Info!$B$6*H1466*1000)+(Info!$B$6/(Info!$B$6+Info!$B$7))*(Info!$B$9-1)*(-Info!$B$7*EXP(-Info!$B$7*H1466*1000)+Info!$B$6*EXP(-Info!$B$6*H1466*1000)))^2*(0.01*H1466*1000)^2)</f>
        <v>3.6655382370284939E-3</v>
      </c>
      <c r="AE1466" s="37">
        <f t="shared" si="382"/>
        <v>5.1304329109795405E-2</v>
      </c>
      <c r="AF1466" s="37">
        <f t="shared" si="383"/>
        <v>2.7482666811979044</v>
      </c>
      <c r="AG1466" s="37">
        <f t="shared" si="384"/>
        <v>8.9817125419031432E-2</v>
      </c>
      <c r="AH1466" s="37">
        <f t="shared" si="385"/>
        <v>0.69948248439753236</v>
      </c>
      <c r="AI1466">
        <f>AF1466*EXP(Info!$B$6*H1466*1000)</f>
        <v>9.8317139398040858</v>
      </c>
      <c r="AJ1466">
        <f>2*SQRT((EXP(Info!$B$6*H1466)*AG1466)^2+(Info!$B$6*H1466*0.01*AI1466)^2)</f>
        <v>0.17986354097432708</v>
      </c>
      <c r="AK1466">
        <f t="shared" si="386"/>
        <v>0.24823151037270463</v>
      </c>
      <c r="AL1466">
        <f t="shared" si="387"/>
        <v>0.16959093760677305</v>
      </c>
      <c r="AM1466" s="13">
        <v>0.95199999999999996</v>
      </c>
      <c r="AN1466" s="13">
        <v>8.0000000000000002E-3</v>
      </c>
      <c r="AO1466">
        <f t="shared" si="388"/>
        <v>10.929</v>
      </c>
      <c r="AP1466">
        <f t="shared" si="389"/>
        <v>0.55042992335459739</v>
      </c>
      <c r="AQ1466">
        <f t="shared" si="362"/>
        <v>4</v>
      </c>
      <c r="AR1466">
        <v>1</v>
      </c>
      <c r="AS1466">
        <v>1</v>
      </c>
      <c r="AT1466">
        <v>1</v>
      </c>
      <c r="AU1466">
        <v>0</v>
      </c>
      <c r="AV1466">
        <v>0</v>
      </c>
      <c r="AW1466">
        <v>0</v>
      </c>
      <c r="AX1466">
        <v>1</v>
      </c>
    </row>
    <row r="1467" spans="1:52">
      <c r="A1467" s="13" t="s">
        <v>352</v>
      </c>
      <c r="B1467" s="13" t="s">
        <v>333</v>
      </c>
      <c r="D1467" s="13">
        <v>-61.425829999999998</v>
      </c>
      <c r="E1467" s="13">
        <v>88.656499999999994</v>
      </c>
      <c r="F1467" s="13">
        <v>1277.8</v>
      </c>
      <c r="G1467">
        <v>68.75</v>
      </c>
      <c r="H1467">
        <v>150</v>
      </c>
      <c r="J1467">
        <f>(F1467*100*Info!$B$11)/AI1467</f>
        <v>0.48370392569609499</v>
      </c>
      <c r="K1467">
        <f>2*((F1467*100*Info!$B$11)/AI1467^2)*(AJ1467/2)</f>
        <v>1.2489167032740568E-2</v>
      </c>
      <c r="L1467">
        <f t="shared" si="377"/>
        <v>0.97607476744522237</v>
      </c>
      <c r="M1467">
        <f t="shared" si="378"/>
        <v>5.0518038056118799</v>
      </c>
      <c r="N1467">
        <f t="shared" si="379"/>
        <v>0.13208476140819897</v>
      </c>
      <c r="O1467" s="23">
        <v>1.2860043611399998</v>
      </c>
      <c r="P1467" s="23">
        <v>7.52049334E-3</v>
      </c>
      <c r="S1467" s="23">
        <v>2.7490000000000001</v>
      </c>
      <c r="T1467" s="13">
        <v>2.4E-2</v>
      </c>
      <c r="U1467" s="23">
        <v>2.5329840928560001</v>
      </c>
      <c r="V1467" s="23">
        <v>1.0428793181999999E-2</v>
      </c>
      <c r="W1467" s="37">
        <f>U1467*Info!$B$2</f>
        <v>1.21583236457088</v>
      </c>
      <c r="X1467" s="37">
        <f>W1467*SQRT((0.5*V1467/U1467)^2+Info!$B$3^2)</f>
        <v>6.0843121280335873E-2</v>
      </c>
      <c r="Y1467" s="28">
        <f>W1467*Info!$D$2</f>
        <v>0.98482421530241282</v>
      </c>
      <c r="Z1467" s="28">
        <f>Y1467*SQRT(Info!$D$3^2+(X1467/W1467)^2)</f>
        <v>6.9667093044244566E-2</v>
      </c>
      <c r="AA1467" s="37">
        <f t="shared" si="380"/>
        <v>7.0171996569119877E-2</v>
      </c>
      <c r="AB1467" s="37">
        <f t="shared" si="381"/>
        <v>6.0959206541365892E-2</v>
      </c>
      <c r="AC1467" s="37">
        <f>(1-EXP(-Info!$B$6*H1467*1000))+(Info!$B$6/(Info!$B$6-Info!$B$7))*(EXP(-Info!$B$7*H1467*1000)-EXP(-Info!$B$6*H1467*1000))*(Info!$B$9-1)</f>
        <v>0.83259363046464263</v>
      </c>
      <c r="AD1467" s="37">
        <f>SQRT((Info!$B$6*EXP(-Info!$B$6*H1467*1000)+(Info!$B$6/(Info!$B$6+Info!$B$7))*(Info!$B$9-1)*(-Info!$B$7*EXP(-Info!$B$7*H1467*1000)+Info!$B$6*EXP(-Info!$B$6*H1467*1000)))^2*(0.01*H1467*1000)^2)</f>
        <v>3.5550033835490867E-3</v>
      </c>
      <c r="AE1467" s="37">
        <f t="shared" si="382"/>
        <v>5.075486014411712E-2</v>
      </c>
      <c r="AF1467" s="37">
        <f t="shared" si="383"/>
        <v>1.7057510273171512</v>
      </c>
      <c r="AG1467" s="37">
        <f t="shared" si="384"/>
        <v>8.7026201120606883E-2</v>
      </c>
      <c r="AH1467" s="37">
        <f t="shared" si="385"/>
        <v>0.62049873674687206</v>
      </c>
      <c r="AI1467">
        <f>AF1467*EXP(Info!$B$6*H1467*1000)</f>
        <v>6.7503115043393498</v>
      </c>
      <c r="AJ1467">
        <f>2*SQRT((EXP(Info!$B$6*H1467)*AG1467)^2+(Info!$B$6*H1467*0.01*AI1467)^2)</f>
        <v>0.17429208948304595</v>
      </c>
      <c r="AK1467">
        <f t="shared" si="386"/>
        <v>9.3307703837958694E-2</v>
      </c>
      <c r="AL1467">
        <f t="shared" si="387"/>
        <v>0.16211491387610846</v>
      </c>
      <c r="AM1467" s="13">
        <v>0.94799999999999995</v>
      </c>
      <c r="AN1467" s="13">
        <v>1.4999999999999999E-2</v>
      </c>
      <c r="AO1467">
        <f t="shared" si="388"/>
        <v>10.444000000000001</v>
      </c>
      <c r="AP1467">
        <f t="shared" si="389"/>
        <v>0.50770329145257254</v>
      </c>
      <c r="AQ1467">
        <f t="shared" si="362"/>
        <v>4</v>
      </c>
      <c r="AR1467">
        <v>1</v>
      </c>
      <c r="AS1467">
        <v>1</v>
      </c>
      <c r="AT1467">
        <v>1</v>
      </c>
      <c r="AU1467">
        <v>0</v>
      </c>
      <c r="AV1467">
        <v>0</v>
      </c>
      <c r="AW1467">
        <v>0</v>
      </c>
      <c r="AX1467">
        <v>1</v>
      </c>
    </row>
    <row r="1468" spans="1:52">
      <c r="A1468" s="13" t="s">
        <v>352</v>
      </c>
      <c r="B1468" s="13" t="s">
        <v>333</v>
      </c>
      <c r="D1468" s="13">
        <v>-61.425829999999998</v>
      </c>
      <c r="E1468" s="13">
        <v>88.656499999999994</v>
      </c>
      <c r="F1468" s="13">
        <v>1277.8</v>
      </c>
      <c r="G1468">
        <v>72.5</v>
      </c>
      <c r="H1468">
        <v>160</v>
      </c>
      <c r="J1468">
        <f>(F1468*100*Info!$B$11)/AI1468</f>
        <v>0.70531219852626226</v>
      </c>
      <c r="K1468">
        <f>2*((F1468*100*Info!$B$11)/AI1468^2)*(AJ1468/2)</f>
        <v>2.4671543709194842E-2</v>
      </c>
      <c r="L1468">
        <f t="shared" si="377"/>
        <v>0.88317757107979222</v>
      </c>
      <c r="M1468">
        <f t="shared" si="378"/>
        <v>6.6652002835168851</v>
      </c>
      <c r="N1468">
        <f t="shared" si="379"/>
        <v>0.23357243975844597</v>
      </c>
      <c r="O1468" s="23">
        <v>1.2784838677999999</v>
      </c>
      <c r="P1468" s="23">
        <v>2.2561480019999997E-2</v>
      </c>
      <c r="S1468" s="23">
        <v>2.1110000000000002</v>
      </c>
      <c r="T1468" s="13">
        <v>3.2000000000000001E-2</v>
      </c>
      <c r="U1468" s="23">
        <v>2.2919091993</v>
      </c>
      <c r="V1468" s="23">
        <v>4.8506014800000002E-3</v>
      </c>
      <c r="W1468" s="37">
        <f>U1468*Info!$B$2</f>
        <v>1.100116415664</v>
      </c>
      <c r="X1468" s="37">
        <f>W1468*SQRT((0.5*V1468/U1468)^2+Info!$B$3^2)</f>
        <v>5.501813839192727E-2</v>
      </c>
      <c r="Y1468" s="28">
        <f>W1468*Info!$D$2</f>
        <v>0.89109429668784002</v>
      </c>
      <c r="Z1468" s="28">
        <f>Y1468*SQRT(Info!$D$3^2+(X1468/W1468)^2)</f>
        <v>6.3016937371753498E-2</v>
      </c>
      <c r="AA1468" s="37">
        <f t="shared" si="380"/>
        <v>0.17836745213599992</v>
      </c>
      <c r="AB1468" s="37">
        <f t="shared" si="381"/>
        <v>5.6162715811172062E-2</v>
      </c>
      <c r="AC1468" s="37">
        <f>(1-EXP(-Info!$B$6*H1468*1000))+(Info!$B$6/(Info!$B$6-Info!$B$7))*(EXP(-Info!$B$7*H1468*1000)-EXP(-Info!$B$6*H1468*1000))*(Info!$B$9-1)</f>
        <v>0.85556733314499844</v>
      </c>
      <c r="AD1468" s="37">
        <f>SQRT((Info!$B$6*EXP(-Info!$B$6*H1468*1000)+(Info!$B$6/(Info!$B$6+Info!$B$7))*(Info!$B$9-1)*(-Info!$B$7*EXP(-Info!$B$7*H1468*1000)+Info!$B$6*EXP(-Info!$B$6*H1468*1000)))^2*(0.01*H1468*1000)^2)</f>
        <v>3.439874822255099E-3</v>
      </c>
      <c r="AE1468" s="37">
        <f t="shared" si="382"/>
        <v>4.8054902105381103E-2</v>
      </c>
      <c r="AF1468" s="37">
        <f t="shared" si="383"/>
        <v>1.0673003379682946</v>
      </c>
      <c r="AG1468" s="37">
        <f t="shared" si="384"/>
        <v>8.0848055091469348E-2</v>
      </c>
      <c r="AH1468" s="37">
        <f t="shared" si="385"/>
        <v>0.50558992798119118</v>
      </c>
      <c r="AI1468">
        <f>AF1468*EXP(Info!$B$6*H1468*1000)</f>
        <v>4.6293714771174175</v>
      </c>
      <c r="AJ1468">
        <f>2*SQRT((EXP(Info!$B$6*H1468)*AG1468)^2+(Info!$B$6*H1468*0.01*AI1468)^2)</f>
        <v>0.16193359618967304</v>
      </c>
      <c r="AK1468">
        <f t="shared" si="386"/>
        <v>0.2371752011052391</v>
      </c>
      <c r="AL1468">
        <f t="shared" si="387"/>
        <v>0.14935912642823099</v>
      </c>
      <c r="AM1468" s="13">
        <v>0.93100000000000005</v>
      </c>
      <c r="AN1468" s="13">
        <v>1.7000000000000001E-2</v>
      </c>
      <c r="AO1468">
        <f t="shared" si="388"/>
        <v>9.4499999999999993</v>
      </c>
      <c r="AP1468">
        <f t="shared" si="389"/>
        <v>0.55782483363236091</v>
      </c>
      <c r="AQ1468">
        <f t="shared" si="362"/>
        <v>4</v>
      </c>
      <c r="AR1468">
        <v>1</v>
      </c>
      <c r="AS1468">
        <v>1</v>
      </c>
      <c r="AT1468">
        <v>1</v>
      </c>
      <c r="AU1468">
        <v>0</v>
      </c>
      <c r="AV1468">
        <v>0</v>
      </c>
      <c r="AW1468">
        <v>0</v>
      </c>
      <c r="AX1468">
        <v>1</v>
      </c>
      <c r="AZ1468" s="15"/>
    </row>
    <row r="1469" spans="1:52">
      <c r="A1469" s="13" t="s">
        <v>352</v>
      </c>
      <c r="B1469" s="13" t="s">
        <v>333</v>
      </c>
      <c r="D1469" s="13">
        <v>-61.425829999999998</v>
      </c>
      <c r="E1469" s="13">
        <v>88.656499999999994</v>
      </c>
      <c r="F1469" s="13">
        <v>1277.8</v>
      </c>
      <c r="G1469">
        <v>76.5</v>
      </c>
      <c r="H1469">
        <v>170.667</v>
      </c>
      <c r="J1469">
        <f>(F1469*100*Info!$B$11)/AI1469</f>
        <v>0.4109633460664483</v>
      </c>
      <c r="K1469">
        <f>2*((F1469*100*Info!$B$11)/AI1469^2)*(AJ1469/2)</f>
        <v>9.2121464010007491E-3</v>
      </c>
      <c r="L1469">
        <f t="shared" si="377"/>
        <v>0.97906542165416954</v>
      </c>
      <c r="M1469">
        <f t="shared" si="378"/>
        <v>4.3052520182002247</v>
      </c>
      <c r="N1469">
        <f t="shared" si="379"/>
        <v>9.7966318895808299E-2</v>
      </c>
      <c r="O1469" s="23">
        <v>1.2333609077599998</v>
      </c>
      <c r="P1469" s="23">
        <v>1.504098668E-2</v>
      </c>
      <c r="S1469" s="23">
        <v>2.661</v>
      </c>
      <c r="T1469" s="13">
        <v>2.1000000000000001E-2</v>
      </c>
      <c r="U1469" s="23">
        <v>2.5407450552240003</v>
      </c>
      <c r="V1469" s="23">
        <v>9.9437330340000005E-3</v>
      </c>
      <c r="W1469" s="37">
        <f>U1469*Info!$B$2</f>
        <v>1.2195576265075201</v>
      </c>
      <c r="X1469" s="37">
        <f>W1469*SQRT((0.5*V1469/U1469)^2+Info!$B$3^2)</f>
        <v>6.1024563691572303E-2</v>
      </c>
      <c r="Y1469" s="28">
        <f>W1469*Info!$D$2</f>
        <v>0.98784167747109131</v>
      </c>
      <c r="Z1469" s="28">
        <f>Y1469*SQRT(Info!$D$3^2+(X1469/W1469)^2)</f>
        <v>6.9877697631558391E-2</v>
      </c>
      <c r="AA1469" s="37">
        <f t="shared" si="380"/>
        <v>1.380328125247976E-2</v>
      </c>
      <c r="AB1469" s="37">
        <f t="shared" si="381"/>
        <v>6.1486219544087672E-2</v>
      </c>
      <c r="AC1469" s="37">
        <f>(1-EXP(-Info!$B$6*H1469*1000))+(Info!$B$6/(Info!$B$6-Info!$B$7))*(EXP(-Info!$B$7*H1469*1000)-EXP(-Info!$B$6*H1469*1000))*(Info!$B$9-1)</f>
        <v>0.87760476388378417</v>
      </c>
      <c r="AD1469" s="37">
        <f>SQRT((Info!$B$6*EXP(-Info!$B$6*H1469*1000)+(Info!$B$6/(Info!$B$6+Info!$B$7))*(Info!$B$9-1)*(-Info!$B$7*EXP(-Info!$B$7*H1469*1000)+Info!$B$6*EXP(-Info!$B$6*H1469*1000)))^2*(0.01*H1469*1000)^2)</f>
        <v>3.3054038752464358E-3</v>
      </c>
      <c r="AE1469" s="37">
        <f t="shared" si="382"/>
        <v>5.3960618473970698E-2</v>
      </c>
      <c r="AF1469" s="37">
        <f t="shared" si="383"/>
        <v>1.6610444971445049</v>
      </c>
      <c r="AG1469" s="37">
        <f t="shared" si="384"/>
        <v>8.8909453785190523E-2</v>
      </c>
      <c r="AH1469" s="37">
        <f t="shared" si="385"/>
        <v>0.6242181499979349</v>
      </c>
      <c r="AI1469">
        <f>AF1469*EXP(Info!$B$6*H1469*1000)</f>
        <v>7.9451177472954395</v>
      </c>
      <c r="AJ1469">
        <f>2*SQRT((EXP(Info!$B$6*H1469)*AG1469)^2+(Info!$B$6*H1469*0.01*AI1469)^2)</f>
        <v>0.17809760544786049</v>
      </c>
      <c r="AK1469">
        <f t="shared" si="386"/>
        <v>1.8354223081422337E-2</v>
      </c>
      <c r="AL1469">
        <f t="shared" si="387"/>
        <v>0.16351645225554676</v>
      </c>
      <c r="AM1469" s="13">
        <v>0.99399999999999999</v>
      </c>
      <c r="AN1469" s="13">
        <v>1.4E-2</v>
      </c>
      <c r="AO1469">
        <f t="shared" si="388"/>
        <v>10.476000000000001</v>
      </c>
      <c r="AP1469">
        <f t="shared" si="389"/>
        <v>0.48543276911002892</v>
      </c>
      <c r="AQ1469">
        <f t="shared" si="362"/>
        <v>4</v>
      </c>
      <c r="AR1469">
        <v>1</v>
      </c>
      <c r="AS1469">
        <v>1</v>
      </c>
      <c r="AT1469">
        <v>1</v>
      </c>
      <c r="AU1469">
        <v>0</v>
      </c>
      <c r="AV1469">
        <v>0</v>
      </c>
      <c r="AW1469">
        <v>0</v>
      </c>
      <c r="AX1469">
        <v>1</v>
      </c>
    </row>
    <row r="1470" spans="1:52">
      <c r="A1470" s="13" t="s">
        <v>352</v>
      </c>
      <c r="B1470" s="13" t="s">
        <v>333</v>
      </c>
      <c r="D1470" s="13">
        <v>-61.425829999999998</v>
      </c>
      <c r="E1470" s="13">
        <v>88.656499999999994</v>
      </c>
      <c r="F1470" s="13">
        <v>1277.8</v>
      </c>
      <c r="G1470">
        <v>80.5</v>
      </c>
      <c r="H1470">
        <v>181.333</v>
      </c>
      <c r="J1470">
        <f>(F1470*100*Info!$B$11)/AI1470</f>
        <v>0.76080073365132106</v>
      </c>
      <c r="K1470">
        <f>2*((F1470*100*Info!$B$11)/AI1470^2)*(AJ1470/2)</f>
        <v>2.7312423817160519E-2</v>
      </c>
      <c r="L1470">
        <f t="shared" si="377"/>
        <v>0.8446728981395939</v>
      </c>
      <c r="M1470">
        <f t="shared" si="378"/>
        <v>6.8761170384198991</v>
      </c>
      <c r="N1470">
        <f t="shared" si="379"/>
        <v>0.24853687992580756</v>
      </c>
      <c r="O1470" s="23">
        <v>1.18823794772</v>
      </c>
      <c r="P1470" s="23">
        <v>7.52049334E-3</v>
      </c>
      <c r="S1470" s="23">
        <v>1.788</v>
      </c>
      <c r="T1470" s="13">
        <v>1.2E-2</v>
      </c>
      <c r="U1470" s="23">
        <v>2.191986808812</v>
      </c>
      <c r="V1470" s="23">
        <v>9.2161428120000003E-3</v>
      </c>
      <c r="W1470" s="37">
        <f>U1470*Info!$B$2</f>
        <v>1.0521536682297601</v>
      </c>
      <c r="X1470" s="37">
        <f>W1470*SQRT((0.5*V1470/U1470)^2+Info!$B$3^2)</f>
        <v>5.2654161675324641E-2</v>
      </c>
      <c r="Y1470" s="28">
        <f>W1470*Info!$D$2</f>
        <v>0.8522444712661057</v>
      </c>
      <c r="Z1470" s="28">
        <f>Y1470*SQRT(Info!$D$3^2+(X1470/W1470)^2)</f>
        <v>6.0289411090663082E-2</v>
      </c>
      <c r="AA1470" s="37">
        <f t="shared" si="380"/>
        <v>0.13608427949023993</v>
      </c>
      <c r="AB1470" s="37">
        <f t="shared" si="381"/>
        <v>5.2788258133324238E-2</v>
      </c>
      <c r="AC1470" s="37">
        <f>(1-EXP(-Info!$B$6*H1470*1000))+(Info!$B$6/(Info!$B$6-Info!$B$7))*(EXP(-Info!$B$7*H1470*1000)-EXP(-Info!$B$6*H1470*1000))*(Info!$B$9-1)</f>
        <v>0.89733241352429238</v>
      </c>
      <c r="AD1470" s="37">
        <f>SQRT((Info!$B$6*EXP(-Info!$B$6*H1470*1000)+(Info!$B$6/(Info!$B$6+Info!$B$7))*(Info!$B$9-1)*(-Info!$B$7*EXP(-Info!$B$7*H1470*1000)+Info!$B$6*EXP(-Info!$B$6*H1470*1000)))^2*(0.01*H1470*1000)^2)</f>
        <v>3.1621808053037552E-3</v>
      </c>
      <c r="AE1470" s="37">
        <f t="shared" si="382"/>
        <v>4.7370569684508014E-2</v>
      </c>
      <c r="AF1470" s="37">
        <f t="shared" si="383"/>
        <v>0.81364269377620302</v>
      </c>
      <c r="AG1470" s="37">
        <f t="shared" si="384"/>
        <v>7.6907632663434644E-2</v>
      </c>
      <c r="AH1470" s="37">
        <f t="shared" si="385"/>
        <v>0.45505743499787638</v>
      </c>
      <c r="AI1470">
        <f>AF1470*EXP(Info!$B$6*H1470*1000)</f>
        <v>4.2917311063173766</v>
      </c>
      <c r="AJ1470">
        <f>2*SQRT((EXP(Info!$B$6*H1470)*AG1470)^2+(Info!$B$6*H1470*0.01*AI1470)^2)</f>
        <v>0.15407132735331036</v>
      </c>
      <c r="AK1470">
        <f t="shared" si="386"/>
        <v>0.18095126643817203</v>
      </c>
      <c r="AL1470">
        <f t="shared" si="387"/>
        <v>0.14038509367976248</v>
      </c>
      <c r="AM1470" s="13">
        <v>0.94399999999999995</v>
      </c>
      <c r="AN1470" s="13">
        <v>7.0000000000000001E-3</v>
      </c>
      <c r="AO1470">
        <f t="shared" si="388"/>
        <v>9.0380000000000003</v>
      </c>
      <c r="AP1470">
        <f t="shared" si="389"/>
        <v>0.5420826178985968</v>
      </c>
      <c r="AQ1470">
        <f t="shared" si="362"/>
        <v>4</v>
      </c>
      <c r="AR1470">
        <v>1</v>
      </c>
      <c r="AS1470">
        <v>1</v>
      </c>
      <c r="AT1470">
        <v>1</v>
      </c>
      <c r="AU1470">
        <v>0</v>
      </c>
      <c r="AV1470">
        <v>0</v>
      </c>
      <c r="AW1470">
        <v>0</v>
      </c>
      <c r="AX1470">
        <v>1</v>
      </c>
    </row>
    <row r="1471" spans="1:52">
      <c r="A1471" s="13" t="s">
        <v>352</v>
      </c>
      <c r="B1471" s="13" t="s">
        <v>333</v>
      </c>
      <c r="D1471" s="13">
        <v>-61.425829999999998</v>
      </c>
      <c r="E1471" s="13">
        <v>88.656499999999994</v>
      </c>
      <c r="F1471" s="13">
        <v>1277.8</v>
      </c>
      <c r="G1471">
        <v>84.5</v>
      </c>
      <c r="H1471">
        <v>192</v>
      </c>
      <c r="J1471">
        <f>(F1471*100*Info!$B$11)/AI1471</f>
        <v>1.1280721031637237</v>
      </c>
      <c r="K1471">
        <f>2*((F1471*100*Info!$B$11)/AI1471^2)*(AJ1471/2)</f>
        <v>5.8847778892823513E-2</v>
      </c>
      <c r="L1471">
        <f t="shared" si="377"/>
        <v>0.82177570185234006</v>
      </c>
      <c r="M1471">
        <f t="shared" si="378"/>
        <v>9.9191380141963332</v>
      </c>
      <c r="N1471">
        <f t="shared" si="379"/>
        <v>0.51912916277267307</v>
      </c>
      <c r="O1471" s="23">
        <v>1.21079942774</v>
      </c>
      <c r="P1471" s="23">
        <v>7.52049334E-3</v>
      </c>
      <c r="S1471" s="23">
        <v>1.498</v>
      </c>
      <c r="T1471" s="13">
        <v>1.0999999999999999E-2</v>
      </c>
      <c r="U1471" s="23">
        <v>2.132566940682</v>
      </c>
      <c r="V1471" s="23">
        <v>8.9736127380000003E-3</v>
      </c>
      <c r="W1471" s="37">
        <f>U1471*Info!$B$2</f>
        <v>1.02363213152736</v>
      </c>
      <c r="X1471" s="37">
        <f>W1471*SQRT((0.5*V1471/U1471)^2+Info!$B$3^2)</f>
        <v>5.1226898535154761E-2</v>
      </c>
      <c r="Y1471" s="28">
        <f>W1471*Info!$D$2</f>
        <v>0.82914202653716162</v>
      </c>
      <c r="Z1471" s="28">
        <f>Y1471*SQRT(Info!$D$3^2+(X1471/W1471)^2)</f>
        <v>5.865514195307258E-2</v>
      </c>
      <c r="AA1471" s="37">
        <f t="shared" si="380"/>
        <v>0.18716729621264006</v>
      </c>
      <c r="AB1471" s="37">
        <f t="shared" si="381"/>
        <v>5.1364721244744303E-2</v>
      </c>
      <c r="AC1471" s="37">
        <f>(1-EXP(-Info!$B$6*H1471*1000))+(Info!$B$6/(Info!$B$6-Info!$B$7))*(EXP(-Info!$B$7*H1471*1000)-EXP(-Info!$B$6*H1471*1000))*(Info!$B$9-1)</f>
        <v>0.91497659329315351</v>
      </c>
      <c r="AD1471" s="37">
        <f>SQRT((Info!$B$6*EXP(-Info!$B$6*H1471*1000)+(Info!$B$6/(Info!$B$6+Info!$B$7))*(Info!$B$9-1)*(-Info!$B$7*EXP(-Info!$B$7*H1471*1000)+Info!$B$6*EXP(-Info!$B$6*H1471*1000)))^2*(0.01*H1471*1000)^2)</f>
        <v>3.01301315661029E-3</v>
      </c>
      <c r="AE1471" s="37">
        <f t="shared" si="382"/>
        <v>4.7000900967239613E-2</v>
      </c>
      <c r="AF1471" s="37">
        <f t="shared" si="383"/>
        <v>0.49760427839830645</v>
      </c>
      <c r="AG1471" s="37">
        <f t="shared" si="384"/>
        <v>7.5364184924056332E-2</v>
      </c>
      <c r="AH1471" s="37">
        <f t="shared" si="385"/>
        <v>0.3321790910536091</v>
      </c>
      <c r="AI1471">
        <f>AF1471*EXP(Info!$B$6*H1471*1000)</f>
        <v>2.8944534353462026</v>
      </c>
      <c r="AJ1471">
        <f>2*SQRT((EXP(Info!$B$6*H1471)*AG1471)^2+(Info!$B$6*H1471*0.01*AI1471)^2)</f>
        <v>0.15099403247462939</v>
      </c>
      <c r="AK1471">
        <f t="shared" si="386"/>
        <v>0.24887635377394748</v>
      </c>
      <c r="AL1471">
        <f t="shared" si="387"/>
        <v>0.13659933967827301</v>
      </c>
      <c r="AM1471" s="13">
        <v>0.93500000000000005</v>
      </c>
      <c r="AN1471" s="13">
        <v>7.0000000000000001E-3</v>
      </c>
      <c r="AO1471">
        <f t="shared" si="388"/>
        <v>8.7929999999999993</v>
      </c>
      <c r="AP1471">
        <f t="shared" si="389"/>
        <v>0.56776619980462772</v>
      </c>
      <c r="AQ1471">
        <f t="shared" si="362"/>
        <v>4</v>
      </c>
      <c r="AR1471">
        <v>1</v>
      </c>
      <c r="AS1471">
        <v>1</v>
      </c>
      <c r="AT1471">
        <v>1</v>
      </c>
      <c r="AU1471">
        <v>0</v>
      </c>
      <c r="AV1471">
        <v>0</v>
      </c>
      <c r="AW1471">
        <v>0</v>
      </c>
      <c r="AX1471">
        <v>1</v>
      </c>
    </row>
    <row r="1472" spans="1:52">
      <c r="A1472" s="13" t="s">
        <v>352</v>
      </c>
      <c r="B1472" s="13" t="s">
        <v>333</v>
      </c>
      <c r="D1472" s="13">
        <v>-61.425829999999998</v>
      </c>
      <c r="E1472" s="13">
        <v>88.656499999999994</v>
      </c>
      <c r="F1472" s="13">
        <v>1277.8</v>
      </c>
      <c r="G1472">
        <v>88.5</v>
      </c>
      <c r="H1472">
        <v>202.667</v>
      </c>
      <c r="J1472">
        <f>(F1472*100*Info!$B$11)/AI1472</f>
        <v>1.8118868381869859</v>
      </c>
      <c r="K1472">
        <f>2*((F1472*100*Info!$B$11)/AI1472^2)*(AJ1472/2)</f>
        <v>0.14241345385330931</v>
      </c>
      <c r="L1472">
        <f t="shared" si="377"/>
        <v>0.76383177655398327</v>
      </c>
      <c r="M1472">
        <f t="shared" si="378"/>
        <v>14.80855114504045</v>
      </c>
      <c r="N1472">
        <f t="shared" si="379"/>
        <v>1.1653883726003971</v>
      </c>
      <c r="O1472" s="23">
        <v>1.1205535076599999</v>
      </c>
      <c r="P1472" s="23">
        <v>7.52049334E-3</v>
      </c>
      <c r="S1472" s="23">
        <v>1.2090000000000001</v>
      </c>
      <c r="T1472" s="13">
        <v>1.4E-2</v>
      </c>
      <c r="U1472" s="23">
        <v>1.982198294802</v>
      </c>
      <c r="V1472" s="23">
        <v>7.7609623680000009E-3</v>
      </c>
      <c r="W1472" s="37">
        <f>U1472*Info!$B$2</f>
        <v>0.95145518150496</v>
      </c>
      <c r="X1472" s="37">
        <f>W1472*SQRT((0.5*V1472/U1472)^2+Info!$B$3^2)</f>
        <v>4.760920919481583E-2</v>
      </c>
      <c r="Y1472" s="28">
        <f>W1472*Info!$D$2</f>
        <v>0.7706786970190177</v>
      </c>
      <c r="Z1472" s="28">
        <f>Y1472*SQRT(Info!$D$3^2+(X1472/W1472)^2)</f>
        <v>5.4516094317912274E-2</v>
      </c>
      <c r="AA1472" s="37">
        <f t="shared" si="380"/>
        <v>0.16909832615503995</v>
      </c>
      <c r="AB1472" s="37">
        <f t="shared" si="381"/>
        <v>4.7757473291360195E-2</v>
      </c>
      <c r="AC1472" s="37">
        <f>(1-EXP(-Info!$B$6*H1472*1000))+(Info!$B$6/(Info!$B$6-Info!$B$7))*(EXP(-Info!$B$7*H1472*1000)-EXP(-Info!$B$6*H1472*1000))*(Info!$B$9-1)</f>
        <v>0.93073700896852429</v>
      </c>
      <c r="AD1472" s="37">
        <f>SQRT((Info!$B$6*EXP(-Info!$B$6*H1472*1000)+(Info!$B$6/(Info!$B$6+Info!$B$7))*(Info!$B$9-1)*(-Info!$B$7*EXP(-Info!$B$7*H1472*1000)+Info!$B$6*EXP(-Info!$B$6*H1472*1000)))^2*(0.01*H1472*1000)^2)</f>
        <v>2.8602979666796156E-3</v>
      </c>
      <c r="AE1472" s="37">
        <f t="shared" si="382"/>
        <v>4.4452279266038806E-2</v>
      </c>
      <c r="AF1472" s="37">
        <f t="shared" si="383"/>
        <v>0.28093523267385651</v>
      </c>
      <c r="AG1472" s="37">
        <f t="shared" si="384"/>
        <v>7.0689530141495566E-2</v>
      </c>
      <c r="AH1472" s="37">
        <f t="shared" si="385"/>
        <v>0.23236991949864061</v>
      </c>
      <c r="AI1472">
        <f>AF1472*EXP(Info!$B$6*H1472*1000)</f>
        <v>1.8020729029565883</v>
      </c>
      <c r="AJ1472">
        <f>2*SQRT((EXP(Info!$B$6*H1472)*AG1472)^2+(Info!$B$6*H1472*0.01*AI1472)^2)</f>
        <v>0.14164208315697371</v>
      </c>
      <c r="AK1472">
        <f t="shared" si="386"/>
        <v>0.22485004428835662</v>
      </c>
      <c r="AL1472">
        <f t="shared" si="387"/>
        <v>0.12700622447104329</v>
      </c>
      <c r="AM1472" s="13">
        <v>0.94299999999999995</v>
      </c>
      <c r="AN1472" s="13">
        <v>7.0000000000000001E-3</v>
      </c>
      <c r="AO1472">
        <f t="shared" si="388"/>
        <v>8.173</v>
      </c>
      <c r="AP1472">
        <f t="shared" si="389"/>
        <v>0.56530848129497102</v>
      </c>
      <c r="AQ1472">
        <f t="shared" si="362"/>
        <v>4</v>
      </c>
      <c r="AR1472">
        <v>1</v>
      </c>
      <c r="AS1472">
        <v>1</v>
      </c>
      <c r="AT1472">
        <v>1</v>
      </c>
      <c r="AU1472">
        <v>0</v>
      </c>
      <c r="AV1472">
        <v>0</v>
      </c>
      <c r="AW1472">
        <v>0</v>
      </c>
      <c r="AX1472">
        <v>1</v>
      </c>
    </row>
    <row r="1473" spans="1:52">
      <c r="A1473" s="13" t="s">
        <v>352</v>
      </c>
      <c r="B1473" s="13" t="s">
        <v>333</v>
      </c>
      <c r="D1473" s="13">
        <v>-61.425829999999998</v>
      </c>
      <c r="E1473" s="13">
        <v>88.656499999999994</v>
      </c>
      <c r="F1473" s="13">
        <v>1277.8</v>
      </c>
      <c r="G1473">
        <v>96.5</v>
      </c>
      <c r="H1473">
        <v>224</v>
      </c>
      <c r="J1473">
        <f>(F1473*100*Info!$B$11)/AI1473</f>
        <v>3.5328886100904526</v>
      </c>
      <c r="K1473">
        <f>2*((F1473*100*Info!$B$11)/AI1473^2)*(AJ1473/2)</f>
        <v>0.50027951020419836</v>
      </c>
      <c r="L1473">
        <f t="shared" si="377"/>
        <v>0.66056074840126666</v>
      </c>
      <c r="M1473">
        <f t="shared" si="378"/>
        <v>24.970456724006365</v>
      </c>
      <c r="N1473">
        <f t="shared" si="379"/>
        <v>3.5557507260527474</v>
      </c>
      <c r="O1473" s="23">
        <v>0.97014364085999993</v>
      </c>
      <c r="P1473" s="23">
        <v>3.008197336E-2</v>
      </c>
      <c r="S1473" s="23">
        <v>0.92600000000000005</v>
      </c>
      <c r="T1473" s="13">
        <v>0.03</v>
      </c>
      <c r="U1473" s="23">
        <v>1.7142025630319999</v>
      </c>
      <c r="V1473" s="23">
        <v>2.5708187844000002E-2</v>
      </c>
      <c r="W1473" s="37">
        <f>U1473*Info!$B$2</f>
        <v>0.82281723025535991</v>
      </c>
      <c r="X1473" s="37">
        <f>W1473*SQRT((0.5*V1473/U1473)^2+Info!$B$3^2)</f>
        <v>4.160094896913729E-2</v>
      </c>
      <c r="Y1473" s="28">
        <f>W1473*Info!$D$2</f>
        <v>0.66648195650684161</v>
      </c>
      <c r="Z1473" s="28">
        <f>Y1473*SQRT(Info!$D$3^2+(X1473/W1473)^2)</f>
        <v>4.7391641819371236E-2</v>
      </c>
      <c r="AA1473" s="37">
        <f t="shared" si="380"/>
        <v>0.14732641060464002</v>
      </c>
      <c r="AB1473" s="37">
        <f t="shared" si="381"/>
        <v>4.4236526032688218E-2</v>
      </c>
      <c r="AC1473" s="37">
        <f>(1-EXP(-Info!$B$6*H1473*1000))+(Info!$B$6/(Info!$B$6-Info!$B$7))*(EXP(-Info!$B$7*H1473*1000)-EXP(-Info!$B$6*H1473*1000))*(Info!$B$9-1)</f>
        <v>0.95731881006805419</v>
      </c>
      <c r="AD1473" s="37">
        <f>SQRT((Info!$B$6*EXP(-Info!$B$6*H1473*1000)+(Info!$B$6/(Info!$B$6+Info!$B$7))*(Info!$B$9-1)*(-Info!$B$7*EXP(-Info!$B$7*H1473*1000)+Info!$B$6*EXP(-Info!$B$6*H1473*1000)))^2*(0.01*H1473*1000)^2)</f>
        <v>2.551870328228466E-3</v>
      </c>
      <c r="AE1473" s="37">
        <f t="shared" si="382"/>
        <v>4.2350127255360012E-2</v>
      </c>
      <c r="AF1473" s="37">
        <f t="shared" si="383"/>
        <v>0.11847969940152689</v>
      </c>
      <c r="AG1473" s="37">
        <f t="shared" si="384"/>
        <v>6.5303146883444782E-2</v>
      </c>
      <c r="AH1473" s="37">
        <f t="shared" si="385"/>
        <v>0.12794783952648692</v>
      </c>
      <c r="AI1473">
        <f>AF1473*EXP(Info!$B$6*H1473*1000)</f>
        <v>0.92421599848766767</v>
      </c>
      <c r="AJ1473">
        <f>2*SQRT((EXP(Info!$B$6*H1473)*AG1473)^2+(Info!$B$6*H1473*0.01*AI1473)^2)</f>
        <v>0.13087486702119844</v>
      </c>
      <c r="AK1473">
        <f t="shared" si="386"/>
        <v>0.19589992818098984</v>
      </c>
      <c r="AL1473">
        <f t="shared" si="387"/>
        <v>0.11764261733133105</v>
      </c>
      <c r="AM1473" s="13">
        <v>0.95299999999999996</v>
      </c>
      <c r="AN1473" s="13">
        <v>6.0000000000000001E-3</v>
      </c>
      <c r="AO1473">
        <f t="shared" si="388"/>
        <v>7.0679999999999996</v>
      </c>
      <c r="AP1473">
        <f t="shared" si="389"/>
        <v>0.56594457491888006</v>
      </c>
      <c r="AQ1473">
        <f t="shared" si="362"/>
        <v>4</v>
      </c>
      <c r="AR1473">
        <v>1</v>
      </c>
      <c r="AS1473">
        <v>1</v>
      </c>
      <c r="AT1473">
        <v>1</v>
      </c>
      <c r="AU1473">
        <v>0</v>
      </c>
      <c r="AV1473">
        <v>0</v>
      </c>
      <c r="AW1473">
        <v>0</v>
      </c>
      <c r="AX1473">
        <v>1</v>
      </c>
    </row>
    <row r="1474" spans="1:52">
      <c r="A1474" s="13" t="s">
        <v>352</v>
      </c>
      <c r="B1474" s="13" t="s">
        <v>333</v>
      </c>
      <c r="D1474" s="13">
        <v>-61.425829999999998</v>
      </c>
      <c r="E1474" s="13">
        <v>88.656499999999994</v>
      </c>
      <c r="F1474" s="13">
        <v>1277.8</v>
      </c>
      <c r="G1474">
        <v>100.5</v>
      </c>
      <c r="H1474">
        <v>234.667</v>
      </c>
      <c r="J1474">
        <f>(F1474*100*Info!$B$11)/AI1474</f>
        <v>2.755076664425431</v>
      </c>
      <c r="K1474">
        <f>2*((F1474*100*Info!$B$11)/AI1474^2)*(AJ1474/2)</f>
        <v>0.33906166337403532</v>
      </c>
      <c r="L1474">
        <f t="shared" si="377"/>
        <v>0.77598130927783249</v>
      </c>
      <c r="M1474">
        <f t="shared" si="378"/>
        <v>22.875401570271645</v>
      </c>
      <c r="N1474">
        <f t="shared" si="379"/>
        <v>2.8167869721872951</v>
      </c>
      <c r="O1474" s="23">
        <v>0.99270512087999996</v>
      </c>
      <c r="P1474" s="23">
        <v>7.52049334E-3</v>
      </c>
      <c r="S1474" s="23">
        <v>0.94599999999999995</v>
      </c>
      <c r="T1474" s="13">
        <v>8.9999999999999993E-3</v>
      </c>
      <c r="U1474" s="23">
        <v>2.0137272044220005</v>
      </c>
      <c r="V1474" s="23">
        <v>8.2460225160000018E-3</v>
      </c>
      <c r="W1474" s="37">
        <f>U1474*Info!$B$2</f>
        <v>0.96658905812256024</v>
      </c>
      <c r="X1474" s="37">
        <f>W1474*SQRT((0.5*V1474/U1474)^2+Info!$B$3^2)</f>
        <v>4.8369955953216519E-2</v>
      </c>
      <c r="Y1474" s="28">
        <f>W1474*Info!$D$2</f>
        <v>0.78293713707927381</v>
      </c>
      <c r="Z1474" s="28">
        <f>Y1474*SQRT(Info!$D$3^2+(X1474/W1474)^2)</f>
        <v>5.5385219128731282E-2</v>
      </c>
      <c r="AA1474" s="37">
        <f t="shared" si="380"/>
        <v>2.6116062757439718E-2</v>
      </c>
      <c r="AB1474" s="37">
        <f t="shared" si="381"/>
        <v>4.8515895270883666E-2</v>
      </c>
      <c r="AC1474" s="37">
        <f>(1-EXP(-Info!$B$6*H1474*1000))+(Info!$B$6/(Info!$B$6-Info!$B$7))*(EXP(-Info!$B$7*H1474*1000)-EXP(-Info!$B$6*H1474*1000))*(Info!$B$9-1)</f>
        <v>0.96845664280570243</v>
      </c>
      <c r="AD1474" s="37">
        <f>SQRT((Info!$B$6*EXP(-Info!$B$6*H1474*1000)+(Info!$B$6/(Info!$B$6+Info!$B$7))*(Info!$B$9-1)*(-Info!$B$7*EXP(-Info!$B$7*H1474*1000)+Info!$B$6*EXP(-Info!$B$6*H1474*1000)))^2*(0.01*H1474*1000)^2)</f>
        <v>2.3991563919965493E-3</v>
      </c>
      <c r="AE1474" s="37">
        <f t="shared" si="382"/>
        <v>4.6985582833835172E-2</v>
      </c>
      <c r="AF1474" s="37">
        <f t="shared" si="383"/>
        <v>0.13777058845935303</v>
      </c>
      <c r="AG1474" s="37">
        <f t="shared" si="384"/>
        <v>7.2769619293856197E-2</v>
      </c>
      <c r="AH1474" s="37">
        <f t="shared" si="385"/>
        <v>0.14563487152151483</v>
      </c>
      <c r="AI1474">
        <f>AF1474*EXP(Info!$B$6*H1474*1000)</f>
        <v>1.1851402236755546</v>
      </c>
      <c r="AJ1474">
        <f>2*SQRT((EXP(Info!$B$6*H1474)*AG1474)^2+(Info!$B$6*H1474*0.01*AI1474)^2)</f>
        <v>0.1458527890564934</v>
      </c>
      <c r="AK1474">
        <f t="shared" si="386"/>
        <v>3.4726528648567595E-2</v>
      </c>
      <c r="AL1474">
        <f t="shared" si="387"/>
        <v>0.12902317188338802</v>
      </c>
      <c r="AM1474" s="13">
        <v>0.95099999999999996</v>
      </c>
      <c r="AN1474" s="13">
        <v>1.0999999999999999E-2</v>
      </c>
      <c r="AO1474">
        <f t="shared" si="388"/>
        <v>8.3030000000000008</v>
      </c>
      <c r="AP1474">
        <f t="shared" si="389"/>
        <v>0.49296901720356695</v>
      </c>
      <c r="AQ1474">
        <f t="shared" ref="AQ1474:AQ1537" si="390">AR1474+AS1474+AT1474+AU1474+AV1474+AW1474+AX1474</f>
        <v>4</v>
      </c>
      <c r="AR1474">
        <v>1</v>
      </c>
      <c r="AS1474">
        <v>1</v>
      </c>
      <c r="AT1474">
        <v>1</v>
      </c>
      <c r="AU1474">
        <v>0</v>
      </c>
      <c r="AV1474">
        <v>0</v>
      </c>
      <c r="AW1474">
        <v>0</v>
      </c>
      <c r="AX1474">
        <v>1</v>
      </c>
    </row>
    <row r="1475" spans="1:52">
      <c r="A1475" s="13" t="s">
        <v>352</v>
      </c>
      <c r="B1475" s="13" t="s">
        <v>333</v>
      </c>
      <c r="D1475" s="13">
        <v>-61.425829999999998</v>
      </c>
      <c r="E1475" s="13">
        <v>88.656499999999994</v>
      </c>
      <c r="F1475" s="13">
        <v>1277.8</v>
      </c>
      <c r="G1475">
        <v>115.5</v>
      </c>
      <c r="H1475">
        <v>274.66699999999997</v>
      </c>
      <c r="J1475">
        <f>(F1475*100*Info!$B$11)/AI1475</f>
        <v>0.87536236381073507</v>
      </c>
      <c r="K1475">
        <f>2*((F1475*100*Info!$B$11)/AI1475^2)*(AJ1475/2)</f>
        <v>4.703719703190086E-2</v>
      </c>
      <c r="L1475">
        <f t="shared" si="377"/>
        <v>1.0534579451017374</v>
      </c>
      <c r="M1475">
        <f t="shared" si="378"/>
        <v>9.8670845758941823</v>
      </c>
      <c r="N1475">
        <f t="shared" si="379"/>
        <v>0.53179713304944687</v>
      </c>
      <c r="O1475" s="23">
        <v>1.4138527479199998</v>
      </c>
      <c r="P1475" s="23">
        <v>7.52049334E-3</v>
      </c>
      <c r="S1475" s="23">
        <v>1.4650000000000001</v>
      </c>
      <c r="T1475" s="13">
        <v>7.0000000000000001E-3</v>
      </c>
      <c r="U1475" s="23">
        <v>2.7337989941280001</v>
      </c>
      <c r="V1475" s="23">
        <v>1.1398913478000001E-2</v>
      </c>
      <c r="W1475" s="37">
        <f>U1475*Info!$B$2</f>
        <v>1.31222351718144</v>
      </c>
      <c r="X1475" s="37">
        <f>W1475*SQRT((0.5*V1475/U1475)^2+Info!$B$3^2)</f>
        <v>6.5668186108422844E-2</v>
      </c>
      <c r="Y1475" s="28">
        <f>W1475*Info!$D$2</f>
        <v>1.0629010489169666</v>
      </c>
      <c r="Z1475" s="28">
        <f>Y1475*SQRT(Info!$D$3^2+(X1475/W1475)^2)</f>
        <v>7.5191114022469904E-2</v>
      </c>
      <c r="AA1475" s="37">
        <f t="shared" si="380"/>
        <v>0.10162923073855978</v>
      </c>
      <c r="AB1475" s="37">
        <f t="shared" si="381"/>
        <v>6.5775756337648483E-2</v>
      </c>
      <c r="AC1475" s="37">
        <f>(1-EXP(-Info!$B$6*H1475*1000))+(Info!$B$6/(Info!$B$6-Info!$B$7))*(EXP(-Info!$B$7*H1475*1000)-EXP(-Info!$B$6*H1475*1000))*(Info!$B$9-1)</f>
        <v>1.0000492012864204</v>
      </c>
      <c r="AD1475" s="37">
        <f>SQRT((Info!$B$6*EXP(-Info!$B$6*H1475*1000)+(Info!$B$6/(Info!$B$6+Info!$B$7))*(Info!$B$9-1)*(-Info!$B$7*EXP(-Info!$B$7*H1475*1000)+Info!$B$6*EXP(-Info!$B$6*H1475*1000)))^2*(0.01*H1475*1000)^2)</f>
        <v>1.8559383617075158E-3</v>
      </c>
      <c r="AE1475" s="37">
        <f t="shared" si="382"/>
        <v>6.5779263014120071E-2</v>
      </c>
      <c r="AF1475" s="37">
        <f t="shared" si="383"/>
        <v>0.30046472005558345</v>
      </c>
      <c r="AG1475" s="37">
        <f t="shared" si="384"/>
        <v>9.9964318987430981E-2</v>
      </c>
      <c r="AH1475" s="37">
        <f t="shared" si="385"/>
        <v>0.20509537205159278</v>
      </c>
      <c r="AI1475">
        <f>AF1475*EXP(Info!$B$6*H1475*1000)</f>
        <v>3.7300577558603205</v>
      </c>
      <c r="AJ1475">
        <f>2*SQRT((EXP(Info!$B$6*H1475)*AG1475)^2+(Info!$B$6*H1475*0.01*AI1475)^2)</f>
        <v>0.20043295080562404</v>
      </c>
      <c r="AK1475">
        <f t="shared" si="386"/>
        <v>0.13513638811306294</v>
      </c>
      <c r="AL1475">
        <f t="shared" si="387"/>
        <v>0.17492404640434236</v>
      </c>
      <c r="AM1475" s="13">
        <v>0.93</v>
      </c>
      <c r="AN1475" s="13">
        <v>5.0000000000000001E-3</v>
      </c>
      <c r="AO1475">
        <f t="shared" si="388"/>
        <v>11.272</v>
      </c>
      <c r="AP1475">
        <f t="shared" si="389"/>
        <v>0.5171750925934393</v>
      </c>
      <c r="AQ1475">
        <f t="shared" si="390"/>
        <v>4</v>
      </c>
      <c r="AR1475">
        <v>1</v>
      </c>
      <c r="AS1475">
        <v>1</v>
      </c>
      <c r="AT1475">
        <v>1</v>
      </c>
      <c r="AU1475">
        <v>0</v>
      </c>
      <c r="AV1475">
        <v>0</v>
      </c>
      <c r="AW1475">
        <v>0</v>
      </c>
      <c r="AX1475">
        <v>1</v>
      </c>
    </row>
    <row r="1476" spans="1:52">
      <c r="A1476" s="13" t="s">
        <v>352</v>
      </c>
      <c r="B1476" s="13" t="s">
        <v>333</v>
      </c>
      <c r="D1476" s="13">
        <v>-61.425829999999998</v>
      </c>
      <c r="E1476" s="13">
        <v>88.656499999999994</v>
      </c>
      <c r="F1476" s="13">
        <v>1277.8</v>
      </c>
      <c r="G1476">
        <v>130.5</v>
      </c>
      <c r="H1476">
        <v>314.66699999999997</v>
      </c>
      <c r="J1476">
        <f>(F1476*100*Info!$B$11)/AI1476</f>
        <v>4.6216715030093063</v>
      </c>
      <c r="K1476">
        <f>2*((F1476*100*Info!$B$11)/AI1476^2)*(AJ1476/2)</f>
        <v>1.1867850268489384</v>
      </c>
      <c r="L1476">
        <f t="shared" si="377"/>
        <v>0.93345794496772116</v>
      </c>
      <c r="M1476">
        <f t="shared" si="378"/>
        <v>46.161255023609918</v>
      </c>
      <c r="N1476">
        <f t="shared" si="379"/>
        <v>11.856139458141387</v>
      </c>
      <c r="O1476" s="23">
        <v>1.6921110014999998</v>
      </c>
      <c r="P1476" s="23">
        <v>1.504098668E-2</v>
      </c>
      <c r="S1476" s="23">
        <v>1.5209999999999999</v>
      </c>
      <c r="T1476" s="13">
        <v>2.5000000000000001E-2</v>
      </c>
      <c r="U1476" s="23">
        <v>2.4223903791120001</v>
      </c>
      <c r="V1476" s="23">
        <v>1.2854093922000001E-2</v>
      </c>
      <c r="W1476" s="37">
        <f>U1476*Info!$B$2</f>
        <v>1.1627473819737599</v>
      </c>
      <c r="X1476" s="37">
        <f>W1476*SQRT((0.5*V1476/U1476)^2+Info!$B$3^2)</f>
        <v>5.8219161819774469E-2</v>
      </c>
      <c r="Y1476" s="28">
        <f>W1476*Info!$D$2</f>
        <v>0.94182537939874555</v>
      </c>
      <c r="Z1476" s="28">
        <f>Y1476*SQRT(Info!$D$3^2+(X1476/W1476)^2)</f>
        <v>6.6643975024343841E-2</v>
      </c>
      <c r="AA1476" s="37">
        <f t="shared" si="380"/>
        <v>0.52936361952623989</v>
      </c>
      <c r="AB1476" s="37">
        <f t="shared" si="381"/>
        <v>5.8702884282410432E-2</v>
      </c>
      <c r="AC1476" s="37">
        <f>(1-EXP(-Info!$B$6*H1476*1000))+(Info!$B$6/(Info!$B$6-Info!$B$7))*(EXP(-Info!$B$7*H1476*1000)-EXP(-Info!$B$6*H1476*1000))*(Info!$B$9-1)</f>
        <v>1.0196023381249701</v>
      </c>
      <c r="AD1476" s="37">
        <f>SQRT((Info!$B$6*EXP(-Info!$B$6*H1476*1000)+(Info!$B$6/(Info!$B$6+Info!$B$7))*(Info!$B$9-1)*(-Info!$B$7*EXP(-Info!$B$7*H1476*1000)+Info!$B$6*EXP(-Info!$B$6*H1476*1000)))^2*(0.01*H1476*1000)^2)</f>
        <v>1.3813412794161806E-3</v>
      </c>
      <c r="AE1476" s="37">
        <f t="shared" si="382"/>
        <v>5.9858064634451986E-2</v>
      </c>
      <c r="AF1476" s="37">
        <f t="shared" si="383"/>
        <v>3.943423641400301E-2</v>
      </c>
      <c r="AG1476" s="37">
        <f t="shared" si="384"/>
        <v>9.0446986178797553E-2</v>
      </c>
      <c r="AH1476" s="37">
        <f t="shared" si="385"/>
        <v>2.592651966732611E-2</v>
      </c>
      <c r="AI1476">
        <f>AF1476*EXP(Info!$B$6*H1476*1000)</f>
        <v>0.70648728975965058</v>
      </c>
      <c r="AJ1476">
        <f>2*SQRT((EXP(Info!$B$6*H1476)*AG1476)^2+(Info!$B$6*H1476*0.01*AI1476)^2)</f>
        <v>0.1814167312843204</v>
      </c>
      <c r="AK1476">
        <f t="shared" si="386"/>
        <v>0.70389480488404121</v>
      </c>
      <c r="AL1476">
        <f t="shared" si="387"/>
        <v>0.15611445046064229</v>
      </c>
      <c r="AM1476" s="13">
        <v>0.872</v>
      </c>
      <c r="AN1476" s="13">
        <v>1.2999999999999999E-2</v>
      </c>
      <c r="AO1476">
        <f t="shared" si="388"/>
        <v>9.9879999999999995</v>
      </c>
      <c r="AP1476">
        <f t="shared" si="389"/>
        <v>0.69852944269052697</v>
      </c>
      <c r="AQ1476">
        <f t="shared" si="390"/>
        <v>4</v>
      </c>
      <c r="AR1476">
        <v>1</v>
      </c>
      <c r="AS1476">
        <v>1</v>
      </c>
      <c r="AT1476">
        <v>1</v>
      </c>
      <c r="AU1476">
        <v>0</v>
      </c>
      <c r="AV1476">
        <v>0</v>
      </c>
      <c r="AW1476">
        <v>0</v>
      </c>
      <c r="AX1476">
        <v>1</v>
      </c>
    </row>
    <row r="1477" spans="1:52">
      <c r="A1477" s="13" t="s">
        <v>352</v>
      </c>
      <c r="B1477" s="13" t="s">
        <v>333</v>
      </c>
      <c r="D1477" s="13">
        <v>-61.425829999999998</v>
      </c>
      <c r="E1477" s="13">
        <v>88.656499999999994</v>
      </c>
      <c r="F1477" s="13">
        <v>1277.8</v>
      </c>
      <c r="G1477">
        <v>147.25</v>
      </c>
      <c r="H1477">
        <v>359.33300000000003</v>
      </c>
      <c r="J1477">
        <f>(F1477*100*Info!$B$11)/AI1477</f>
        <v>5.825400082809387</v>
      </c>
      <c r="K1477">
        <f>2*((F1477*100*Info!$B$11)/AI1477^2)*(AJ1477/2)</f>
        <v>1.7141053365900614</v>
      </c>
      <c r="L1477">
        <f t="shared" si="377"/>
        <v>0.84588785141197875</v>
      </c>
      <c r="M1477">
        <f t="shared" si="378"/>
        <v>52.725696208391909</v>
      </c>
      <c r="N1477">
        <f t="shared" si="379"/>
        <v>15.520355216065582</v>
      </c>
      <c r="O1477" s="23">
        <v>1.4439347212799998</v>
      </c>
      <c r="P1477" s="23">
        <v>7.52049334E-3</v>
      </c>
      <c r="S1477" s="23">
        <v>1.2769999999999999</v>
      </c>
      <c r="T1477" s="13">
        <v>2.1000000000000001E-2</v>
      </c>
      <c r="U1477" s="23">
        <v>2.1951396997740003</v>
      </c>
      <c r="V1477" s="23">
        <v>1.7947225476000001E-2</v>
      </c>
      <c r="W1477" s="37">
        <f>U1477*Info!$B$2</f>
        <v>1.05366705589152</v>
      </c>
      <c r="X1477" s="37">
        <f>W1477*SQRT((0.5*V1477/U1477)^2+Info!$B$3^2)</f>
        <v>5.2859141015054859E-2</v>
      </c>
      <c r="Y1477" s="28">
        <f>W1477*Info!$D$2</f>
        <v>0.85347031527213124</v>
      </c>
      <c r="Z1477" s="28">
        <f>Y1477*SQRT(Info!$D$3^2+(X1477/W1477)^2)</f>
        <v>6.045023243951099E-2</v>
      </c>
      <c r="AA1477" s="37">
        <f t="shared" si="380"/>
        <v>0.39026766538847979</v>
      </c>
      <c r="AB1477" s="37">
        <f t="shared" si="381"/>
        <v>5.2992718781627923E-2</v>
      </c>
      <c r="AC1477" s="37">
        <f>(1-EXP(-Info!$B$6*H1477*1000))+(Info!$B$6/(Info!$B$6-Info!$B$7))*(EXP(-Info!$B$7*H1477*1000)-EXP(-Info!$B$6*H1477*1000))*(Info!$B$9-1)</f>
        <v>1.0320066406837796</v>
      </c>
      <c r="AD1477" s="37">
        <f>SQRT((Info!$B$6*EXP(-Info!$B$6*H1477*1000)+(Info!$B$6/(Info!$B$6+Info!$B$7))*(Info!$B$9-1)*(-Info!$B$7*EXP(-Info!$B$7*H1477*1000)+Info!$B$6*EXP(-Info!$B$6*H1477*1000)))^2*(0.01*H1477*1000)^2)</f>
        <v>9.4530718774622172E-4</v>
      </c>
      <c r="AE1477" s="37">
        <f t="shared" si="382"/>
        <v>5.4690082025855978E-2</v>
      </c>
      <c r="AF1477" s="37">
        <f t="shared" si="383"/>
        <v>2.0770862402802293E-2</v>
      </c>
      <c r="AG1477" s="37">
        <f t="shared" si="384"/>
        <v>8.2191761594370041E-2</v>
      </c>
      <c r="AH1477" s="37">
        <f t="shared" si="385"/>
        <v>1.626535818543641E-2</v>
      </c>
      <c r="AI1477">
        <f>AF1477*EXP(Info!$B$6*H1477*1000)</f>
        <v>0.56050264838561736</v>
      </c>
      <c r="AJ1477">
        <f>2*SQRT((EXP(Info!$B$6*H1477)*AG1477)^2+(Info!$B$6*H1477*0.01*AI1477)^2)</f>
        <v>0.16492611101610524</v>
      </c>
      <c r="AK1477">
        <f t="shared" si="386"/>
        <v>0.51893891466706155</v>
      </c>
      <c r="AL1477">
        <f t="shared" si="387"/>
        <v>0.1409288363278613</v>
      </c>
      <c r="AM1477" s="13">
        <v>0.90600000000000003</v>
      </c>
      <c r="AN1477" s="13">
        <v>8.0000000000000002E-3</v>
      </c>
      <c r="AO1477">
        <f t="shared" si="388"/>
        <v>9.0510000000000002</v>
      </c>
      <c r="AP1477">
        <f t="shared" si="389"/>
        <v>0.65778716563171791</v>
      </c>
      <c r="AQ1477">
        <f t="shared" si="390"/>
        <v>4</v>
      </c>
      <c r="AR1477">
        <v>1</v>
      </c>
      <c r="AS1477">
        <v>1</v>
      </c>
      <c r="AT1477">
        <v>1</v>
      </c>
      <c r="AU1477">
        <v>0</v>
      </c>
      <c r="AV1477">
        <v>0</v>
      </c>
      <c r="AW1477">
        <v>0</v>
      </c>
      <c r="AX1477">
        <v>1</v>
      </c>
      <c r="AZ1477"/>
    </row>
    <row r="1478" spans="1:52">
      <c r="A1478" s="13" t="s">
        <v>383</v>
      </c>
      <c r="B1478" s="13" t="s">
        <v>384</v>
      </c>
      <c r="C1478" s="13" t="s">
        <v>353</v>
      </c>
      <c r="D1478" s="13">
        <v>-176.88300000000001</v>
      </c>
      <c r="E1478" s="13">
        <v>78.132999999999996</v>
      </c>
      <c r="F1478" s="13">
        <v>1047</v>
      </c>
      <c r="G1478" s="79">
        <v>0.25</v>
      </c>
      <c r="H1478" s="80">
        <v>3.5609999999999999</v>
      </c>
      <c r="J1478">
        <f>(F1478*100*Info!$B$11)/AI1478</f>
        <v>0.56513739966098619</v>
      </c>
      <c r="K1478">
        <f>2*((F1478*100*Info!$B$11)/AI1478^2)*(AJ1478/2)</f>
        <v>1.6459595635952038E-2</v>
      </c>
      <c r="L1478">
        <f t="shared" si="377"/>
        <v>0.86818935551326626</v>
      </c>
      <c r="M1478">
        <f t="shared" si="378"/>
        <v>5.2499151402328277</v>
      </c>
      <c r="N1478">
        <f t="shared" si="379"/>
        <v>0.15335975820564132</v>
      </c>
      <c r="O1478" s="81">
        <v>1.4426153050190396</v>
      </c>
      <c r="P1478" s="81">
        <v>2.7171923184203593E-3</v>
      </c>
      <c r="Q1478" s="82"/>
      <c r="R1478" s="82"/>
      <c r="S1478" s="80">
        <v>5.4712243544393839</v>
      </c>
      <c r="T1478" s="80">
        <v>6.0357569879908368E-2</v>
      </c>
      <c r="U1478" s="82">
        <v>2.2530137039173295</v>
      </c>
      <c r="V1478" s="82">
        <v>5.0730534374819362E-3</v>
      </c>
      <c r="W1478" s="37">
        <f>U1478*Info!$B$2</f>
        <v>1.0814465778803182</v>
      </c>
      <c r="X1478" s="37">
        <f>W1478*SQRT((0.5*V1478/U1478)^2+Info!$B$3^2)</f>
        <v>5.4086034594917107E-2</v>
      </c>
      <c r="Y1478" s="28">
        <f>W1478*Info!$D$2</f>
        <v>0.87597172808305779</v>
      </c>
      <c r="Z1478" s="28">
        <f>Y1478*SQRT(Info!$D$3^2+(X1478/W1478)^2)</f>
        <v>6.1948405432075103E-2</v>
      </c>
      <c r="AA1478" s="37">
        <f t="shared" si="380"/>
        <v>0.36116872713872139</v>
      </c>
      <c r="AB1478" s="37">
        <f t="shared" si="381"/>
        <v>5.4103095306335211E-2</v>
      </c>
      <c r="AC1478" s="37">
        <f>(1-EXP(-Info!$B$6*H1478*1000))+(Info!$B$6/(Info!$B$6-Info!$B$7))*(EXP(-Info!$B$7*H1478*1000)-EXP(-Info!$B$6*H1478*1000))*(Info!$B$9-1)</f>
        <v>3.6821655017600388E-2</v>
      </c>
      <c r="AD1478" s="37">
        <f>SQRT((Info!$B$6*EXP(-Info!$B$6*H1478*1000)+(Info!$B$6/(Info!$B$6+Info!$B$7))*(Info!$B$9-1)*(-Info!$B$7*EXP(-Info!$B$7*H1478*1000)+Info!$B$6*EXP(-Info!$B$6*H1478*1000)))^2*(0.01*H1478*1000)^2)</f>
        <v>3.4038409305186678E-4</v>
      </c>
      <c r="AE1478" s="37">
        <f t="shared" si="382"/>
        <v>1.9959550857599844E-3</v>
      </c>
      <c r="AF1478" s="37">
        <f t="shared" si="383"/>
        <v>4.5819537960824785</v>
      </c>
      <c r="AG1478" s="37">
        <f t="shared" si="384"/>
        <v>6.8937274625075873E-2</v>
      </c>
      <c r="AH1478" s="37">
        <f t="shared" si="385"/>
        <v>0.8374640664049271</v>
      </c>
      <c r="AI1478">
        <f>AF1478*EXP(Info!$B$6*H1478*1000)</f>
        <v>4.7340536515197007</v>
      </c>
      <c r="AJ1478">
        <f>2*SQRT((EXP(Info!$B$6*H1478)*AG1478)^2+(Info!$B$6*H1478*0.01*AI1478)^2)</f>
        <v>0.13787905183705657</v>
      </c>
      <c r="AK1478">
        <f t="shared" si="386"/>
        <v>0.48024605647635782</v>
      </c>
      <c r="AL1478">
        <f t="shared" si="387"/>
        <v>0.14388177165766786</v>
      </c>
      <c r="AM1478"/>
      <c r="AN1478"/>
      <c r="AO1478">
        <f t="shared" si="388"/>
        <v>9.2896260936172776</v>
      </c>
      <c r="AP1478">
        <f t="shared" si="389"/>
        <v>0.64030471830275826</v>
      </c>
      <c r="AQ1478">
        <f t="shared" si="390"/>
        <v>5</v>
      </c>
      <c r="AR1478">
        <v>1</v>
      </c>
      <c r="AS1478">
        <v>1</v>
      </c>
      <c r="AT1478">
        <v>1</v>
      </c>
      <c r="AU1478">
        <v>1</v>
      </c>
      <c r="AV1478">
        <v>0</v>
      </c>
      <c r="AW1478">
        <v>0</v>
      </c>
      <c r="AX1478">
        <v>1</v>
      </c>
    </row>
    <row r="1479" spans="1:52">
      <c r="A1479" s="13" t="s">
        <v>383</v>
      </c>
      <c r="B1479" s="13" t="s">
        <v>384</v>
      </c>
      <c r="C1479" s="13" t="s">
        <v>353</v>
      </c>
      <c r="D1479" s="13">
        <v>-176.88300000000001</v>
      </c>
      <c r="E1479" s="13">
        <v>78.132999999999996</v>
      </c>
      <c r="F1479" s="13">
        <v>1047</v>
      </c>
      <c r="G1479" s="79">
        <v>1.25</v>
      </c>
      <c r="H1479" s="80">
        <v>4.4889999999999999</v>
      </c>
      <c r="J1479">
        <f>(F1479*100*Info!$B$11)/AI1479</f>
        <v>0.52895204330240797</v>
      </c>
      <c r="K1479">
        <f>2*((F1479*100*Info!$B$11)/AI1479^2)*(AJ1479/2)</f>
        <v>1.5028242619289426E-2</v>
      </c>
      <c r="L1479">
        <f t="shared" si="377"/>
        <v>0.90919440038038968</v>
      </c>
      <c r="M1479">
        <f t="shared" si="378"/>
        <v>5.1458465234913673</v>
      </c>
      <c r="N1479">
        <f t="shared" si="379"/>
        <v>0.14691812826727402</v>
      </c>
      <c r="O1479" s="81">
        <v>1.5111780751430859</v>
      </c>
      <c r="P1479" s="81">
        <v>2.7379119106331539E-3</v>
      </c>
      <c r="Q1479" s="82"/>
      <c r="R1479" s="82"/>
      <c r="S1479" s="80">
        <v>5.7887619792197054</v>
      </c>
      <c r="T1479" s="80">
        <v>6.1513684382831446E-2</v>
      </c>
      <c r="U1479" s="82">
        <v>2.359424739054655</v>
      </c>
      <c r="V1479" s="82">
        <v>6.6501891776577738E-3</v>
      </c>
      <c r="W1479" s="37">
        <f>U1479*Info!$B$2</f>
        <v>1.1325238747462343</v>
      </c>
      <c r="X1479" s="37">
        <f>W1479*SQRT((0.5*V1479/U1479)^2+Info!$B$3^2)</f>
        <v>5.6648682050890138E-2</v>
      </c>
      <c r="Y1479" s="28">
        <f>W1479*Info!$D$2</f>
        <v>0.91734433854444986</v>
      </c>
      <c r="Z1479" s="28">
        <f>Y1479*SQRT(Info!$D$3^2+(X1479/W1479)^2)</f>
        <v>6.4878921852957461E-2</v>
      </c>
      <c r="AA1479" s="37">
        <f t="shared" si="380"/>
        <v>0.3786542003968516</v>
      </c>
      <c r="AB1479" s="37">
        <f t="shared" si="381"/>
        <v>5.6665220537031699E-2</v>
      </c>
      <c r="AC1479" s="37">
        <f>(1-EXP(-Info!$B$6*H1479*1000))+(Info!$B$6/(Info!$B$6-Info!$B$7))*(EXP(-Info!$B$7*H1479*1000)-EXP(-Info!$B$6*H1479*1000))*(Info!$B$9-1)</f>
        <v>4.6213741918725071E-2</v>
      </c>
      <c r="AD1479" s="37">
        <f>SQRT((Info!$B$6*EXP(-Info!$B$6*H1479*1000)+(Info!$B$6/(Info!$B$6+Info!$B$7))*(Info!$B$9-1)*(-Info!$B$7*EXP(-Info!$B$7*H1479*1000)+Info!$B$6*EXP(-Info!$B$6*H1479*1000)))^2*(0.01*H1479*1000)^2)</f>
        <v>4.2536986376977629E-4</v>
      </c>
      <c r="AE1479" s="37">
        <f t="shared" si="382"/>
        <v>2.6236605775977213E-3</v>
      </c>
      <c r="AF1479" s="37">
        <f t="shared" si="383"/>
        <v>4.8539186131816736</v>
      </c>
      <c r="AG1479" s="37">
        <f t="shared" si="384"/>
        <v>7.1848044073699407E-2</v>
      </c>
      <c r="AH1479" s="37">
        <f t="shared" si="385"/>
        <v>0.83850720250825661</v>
      </c>
      <c r="AI1479">
        <f>AF1479*EXP(Info!$B$6*H1479*1000)</f>
        <v>5.0579079981847963</v>
      </c>
      <c r="AJ1479">
        <f>2*SQRT((EXP(Info!$B$6*H1479)*AG1479)^2+(Info!$B$6*H1479*0.01*AI1479)^2)</f>
        <v>0.14370200381154213</v>
      </c>
      <c r="AK1479">
        <f t="shared" si="386"/>
        <v>0.50349649026769361</v>
      </c>
      <c r="AL1479">
        <f t="shared" si="387"/>
        <v>0.15069548749618211</v>
      </c>
      <c r="AM1479"/>
      <c r="AN1479"/>
      <c r="AO1479">
        <f t="shared" si="388"/>
        <v>9.7283800732054981</v>
      </c>
      <c r="AP1479">
        <f t="shared" si="389"/>
        <v>0.64048581424494433</v>
      </c>
      <c r="AQ1479">
        <f t="shared" si="390"/>
        <v>5</v>
      </c>
      <c r="AR1479">
        <v>1</v>
      </c>
      <c r="AS1479">
        <v>1</v>
      </c>
      <c r="AT1479">
        <v>1</v>
      </c>
      <c r="AU1479">
        <v>1</v>
      </c>
      <c r="AV1479">
        <v>0</v>
      </c>
      <c r="AW1479">
        <v>0</v>
      </c>
      <c r="AX1479">
        <v>1</v>
      </c>
    </row>
    <row r="1480" spans="1:52">
      <c r="A1480" s="13" t="s">
        <v>383</v>
      </c>
      <c r="B1480" s="13" t="s">
        <v>384</v>
      </c>
      <c r="C1480" s="13" t="s">
        <v>353</v>
      </c>
      <c r="D1480" s="13">
        <v>-176.88300000000001</v>
      </c>
      <c r="E1480" s="13">
        <v>78.132999999999996</v>
      </c>
      <c r="F1480" s="13">
        <v>1047</v>
      </c>
      <c r="G1480" s="79">
        <v>2.25</v>
      </c>
      <c r="H1480" s="80">
        <v>5.4169999999999998</v>
      </c>
      <c r="J1480">
        <f>(F1480*100*Info!$B$11)/AI1480</f>
        <v>0.55229832077791274</v>
      </c>
      <c r="K1480">
        <f>2*((F1480*100*Info!$B$11)/AI1480^2)*(AJ1480/2)</f>
        <v>1.7286808652433212E-2</v>
      </c>
      <c r="L1480">
        <f t="shared" si="377"/>
        <v>0.96029136391465097</v>
      </c>
      <c r="M1480">
        <f t="shared" si="378"/>
        <v>5.6749301928992475</v>
      </c>
      <c r="N1480">
        <f t="shared" si="379"/>
        <v>0.17776470959583698</v>
      </c>
      <c r="O1480" s="81">
        <v>1.5940875430793258</v>
      </c>
      <c r="P1480" s="81">
        <v>1.7040291096806093E-3</v>
      </c>
      <c r="Q1480" s="82"/>
      <c r="R1480" s="82"/>
      <c r="S1480" s="80">
        <v>5.6003365918737336</v>
      </c>
      <c r="T1480" s="80">
        <v>6.4537393087195305E-2</v>
      </c>
      <c r="U1480" s="82">
        <v>2.4920250276209615</v>
      </c>
      <c r="V1480" s="82">
        <v>3.1054054376603666E-3</v>
      </c>
      <c r="W1480" s="37">
        <f>U1480*Info!$B$2</f>
        <v>1.1961720132580616</v>
      </c>
      <c r="X1480" s="37">
        <f>W1480*SQRT((0.5*V1480/U1480)^2+Info!$B$3^2)</f>
        <v>5.9813244196645181E-2</v>
      </c>
      <c r="Y1480" s="28">
        <f>W1480*Info!$D$2</f>
        <v>0.9688993307390299</v>
      </c>
      <c r="Z1480" s="28">
        <f>Y1480*SQRT(Info!$D$3^2+(X1480/W1480)^2)</f>
        <v>6.8514188370988729E-2</v>
      </c>
      <c r="AA1480" s="37">
        <f t="shared" si="380"/>
        <v>0.39791552982126421</v>
      </c>
      <c r="AB1480" s="37">
        <f t="shared" si="381"/>
        <v>5.9819312183685025E-2</v>
      </c>
      <c r="AC1480" s="37">
        <f>(1-EXP(-Info!$B$6*H1480*1000))+(Info!$B$6/(Info!$B$6-Info!$B$7))*(EXP(-Info!$B$7*H1480*1000)-EXP(-Info!$B$6*H1480*1000))*(Info!$B$9-1)</f>
        <v>5.5523021882747763E-2</v>
      </c>
      <c r="AD1480" s="37">
        <f>SQRT((Info!$B$6*EXP(-Info!$B$6*H1480*1000)+(Info!$B$6/(Info!$B$6+Info!$B$7))*(Info!$B$9-1)*(-Info!$B$7*EXP(-Info!$B$7*H1480*1000)+Info!$B$6*EXP(-Info!$B$6*H1480*1000)))^2*(0.01*H1480*1000)^2)</f>
        <v>5.0885642733294509E-4</v>
      </c>
      <c r="AE1480" s="37">
        <f t="shared" si="382"/>
        <v>3.3275152820870998E-3</v>
      </c>
      <c r="AF1480" s="37">
        <f t="shared" si="383"/>
        <v>4.609343788464952</v>
      </c>
      <c r="AG1480" s="37">
        <f t="shared" si="384"/>
        <v>7.5805904405334038E-2</v>
      </c>
      <c r="AH1480" s="37">
        <f t="shared" si="385"/>
        <v>0.82304763523557789</v>
      </c>
      <c r="AI1480">
        <f>AF1480*EXP(Info!$B$6*H1480*1000)</f>
        <v>4.8441044809029101</v>
      </c>
      <c r="AJ1480">
        <f>2*SQRT((EXP(Info!$B$6*H1480)*AG1480)^2+(Info!$B$6*H1480*0.01*AI1480)^2)</f>
        <v>0.15161934067772703</v>
      </c>
      <c r="AK1480">
        <f t="shared" si="386"/>
        <v>0.52910828000333499</v>
      </c>
      <c r="AL1480">
        <f t="shared" si="387"/>
        <v>0.15908347882129195</v>
      </c>
      <c r="AM1480"/>
      <c r="AN1480"/>
      <c r="AO1480">
        <f t="shared" si="388"/>
        <v>10.275117582411497</v>
      </c>
      <c r="AP1480">
        <f t="shared" si="389"/>
        <v>0.63967557524939411</v>
      </c>
      <c r="AQ1480">
        <f t="shared" si="390"/>
        <v>5</v>
      </c>
      <c r="AR1480">
        <v>1</v>
      </c>
      <c r="AS1480">
        <v>1</v>
      </c>
      <c r="AT1480">
        <v>1</v>
      </c>
      <c r="AU1480">
        <v>1</v>
      </c>
      <c r="AV1480">
        <v>0</v>
      </c>
      <c r="AW1480">
        <v>0</v>
      </c>
      <c r="AX1480">
        <v>1</v>
      </c>
    </row>
    <row r="1481" spans="1:52">
      <c r="A1481" s="13" t="s">
        <v>383</v>
      </c>
      <c r="B1481" s="13" t="s">
        <v>384</v>
      </c>
      <c r="C1481" s="13" t="s">
        <v>353</v>
      </c>
      <c r="D1481" s="13">
        <v>-176.88300000000001</v>
      </c>
      <c r="E1481" s="13">
        <v>78.132999999999996</v>
      </c>
      <c r="F1481" s="13">
        <v>1047</v>
      </c>
      <c r="G1481" s="79">
        <v>3.25</v>
      </c>
      <c r="H1481" s="80">
        <v>6.0661899999999997</v>
      </c>
      <c r="J1481">
        <f>(F1481*100*Info!$B$11)/AI1481</f>
        <v>0.59017945765843705</v>
      </c>
      <c r="K1481">
        <f>2*((F1481*100*Info!$B$11)/AI1481^2)*(AJ1481/2)</f>
        <v>1.9977429412638959E-2</v>
      </c>
      <c r="L1481">
        <f t="shared" si="377"/>
        <v>0.96533326548008025</v>
      </c>
      <c r="M1481">
        <f t="shared" si="378"/>
        <v>6.0960025349632945</v>
      </c>
      <c r="N1481">
        <f t="shared" si="379"/>
        <v>0.20698279948515194</v>
      </c>
      <c r="O1481" s="81">
        <v>1.5855616239960135</v>
      </c>
      <c r="P1481" s="81">
        <v>2.5984291949255802E-3</v>
      </c>
      <c r="Q1481" s="82"/>
      <c r="R1481" s="82"/>
      <c r="S1481" s="80">
        <v>5.2856196745922199</v>
      </c>
      <c r="T1481" s="80">
        <v>6.7140840160586635E-2</v>
      </c>
      <c r="U1481" s="82">
        <v>2.5051091241358265</v>
      </c>
      <c r="V1481" s="82">
        <v>6.6555696529370491E-3</v>
      </c>
      <c r="W1481" s="37">
        <f>U1481*Info!$B$2</f>
        <v>1.2024523795851967</v>
      </c>
      <c r="X1481" s="37">
        <f>W1481*SQRT((0.5*V1481/U1481)^2+Info!$B$3^2)</f>
        <v>6.0143834243518171E-2</v>
      </c>
      <c r="Y1481" s="28">
        <f>W1481*Info!$D$2</f>
        <v>0.97398642746400943</v>
      </c>
      <c r="Z1481" s="28">
        <f>Y1481*SQRT(Info!$D$3^2+(X1481/W1481)^2)</f>
        <v>6.8883393016442973E-2</v>
      </c>
      <c r="AA1481" s="37">
        <f t="shared" si="380"/>
        <v>0.38310924441081684</v>
      </c>
      <c r="AB1481" s="37">
        <f t="shared" si="381"/>
        <v>6.0157865288605852E-2</v>
      </c>
      <c r="AC1481" s="37">
        <f>(1-EXP(-Info!$B$6*H1481*1000))+(Info!$B$6/(Info!$B$6-Info!$B$7))*(EXP(-Info!$B$7*H1481*1000)-EXP(-Info!$B$6*H1481*1000))*(Info!$B$9-1)</f>
        <v>6.1986558806156895E-2</v>
      </c>
      <c r="AD1481" s="37">
        <f>SQRT((Info!$B$6*EXP(-Info!$B$6*H1481*1000)+(Info!$B$6/(Info!$B$6+Info!$B$7))*(Info!$B$9-1)*(-Info!$B$7*EXP(-Info!$B$7*H1481*1000)+Info!$B$6*EXP(-Info!$B$6*H1481*1000)))^2*(0.01*H1481*1000)^2)</f>
        <v>5.6637923420399365E-4</v>
      </c>
      <c r="AE1481" s="37">
        <f t="shared" si="382"/>
        <v>3.7352867802080089E-3</v>
      </c>
      <c r="AF1481" s="37">
        <f t="shared" si="383"/>
        <v>4.2878856234203573</v>
      </c>
      <c r="AG1481" s="37">
        <f t="shared" si="384"/>
        <v>7.6719275968660586E-2</v>
      </c>
      <c r="AH1481" s="37">
        <f t="shared" si="385"/>
        <v>0.81123612507196963</v>
      </c>
      <c r="AI1481">
        <f>AF1481*EXP(Info!$B$6*H1481*1000)</f>
        <v>4.5331817903153908</v>
      </c>
      <c r="AJ1481">
        <f>2*SQRT((EXP(Info!$B$6*H1481)*AG1481)^2+(Info!$B$6*H1481*0.01*AI1481)^2)</f>
        <v>0.15344708809417398</v>
      </c>
      <c r="AK1481">
        <f t="shared" si="386"/>
        <v>0.5094203622930632</v>
      </c>
      <c r="AL1481">
        <f t="shared" si="387"/>
        <v>0.1599838269485184</v>
      </c>
      <c r="AM1481"/>
      <c r="AN1481"/>
      <c r="AO1481">
        <f t="shared" si="388"/>
        <v>10.329065929101338</v>
      </c>
      <c r="AP1481">
        <f t="shared" si="389"/>
        <v>0.63293116005195016</v>
      </c>
      <c r="AQ1481">
        <f t="shared" si="390"/>
        <v>5</v>
      </c>
      <c r="AR1481">
        <v>1</v>
      </c>
      <c r="AS1481">
        <v>1</v>
      </c>
      <c r="AT1481">
        <v>1</v>
      </c>
      <c r="AU1481">
        <v>1</v>
      </c>
      <c r="AV1481">
        <v>0</v>
      </c>
      <c r="AW1481">
        <v>0</v>
      </c>
      <c r="AX1481">
        <v>1</v>
      </c>
    </row>
    <row r="1482" spans="1:52">
      <c r="A1482" s="13" t="s">
        <v>383</v>
      </c>
      <c r="B1482" s="13" t="s">
        <v>384</v>
      </c>
      <c r="C1482" s="13" t="s">
        <v>353</v>
      </c>
      <c r="D1482" s="13">
        <v>-176.88300000000001</v>
      </c>
      <c r="E1482" s="13">
        <v>78.132999999999996</v>
      </c>
      <c r="F1482" s="13">
        <v>1047</v>
      </c>
      <c r="G1482" s="79">
        <v>4.25</v>
      </c>
      <c r="H1482" s="80">
        <v>6.6224400000000001</v>
      </c>
      <c r="J1482">
        <f>(F1482*100*Info!$B$11)/AI1482</f>
        <v>0.68439243214256673</v>
      </c>
      <c r="K1482">
        <f>2*((F1482*100*Info!$B$11)/AI1482^2)*(AJ1482/2)</f>
        <v>2.6429846462820313E-2</v>
      </c>
      <c r="L1482">
        <f t="shared" si="377"/>
        <v>0.95767448970260449</v>
      </c>
      <c r="M1482">
        <f t="shared" si="378"/>
        <v>7.013049353330489</v>
      </c>
      <c r="N1482">
        <f t="shared" si="379"/>
        <v>0.27139736289077115</v>
      </c>
      <c r="O1482" s="81">
        <v>1.6330760966332041</v>
      </c>
      <c r="P1482" s="81">
        <v>1.4217987972410173E-3</v>
      </c>
      <c r="Q1482" s="82"/>
      <c r="R1482" s="82"/>
      <c r="S1482" s="80">
        <v>4.6747713348943751</v>
      </c>
      <c r="T1482" s="80">
        <v>6.358475011422593E-2</v>
      </c>
      <c r="U1482" s="82">
        <v>2.4852340511781748</v>
      </c>
      <c r="V1482" s="82">
        <v>6.2170557879085257E-3</v>
      </c>
      <c r="W1482" s="37">
        <f>U1482*Info!$B$2</f>
        <v>1.1929123445655239</v>
      </c>
      <c r="X1482" s="37">
        <f>W1482*SQRT((0.5*V1482/U1482)^2+Info!$B$3^2)</f>
        <v>5.966427739631E-2</v>
      </c>
      <c r="Y1482" s="28">
        <f>W1482*Info!$D$2</f>
        <v>0.96625899909807444</v>
      </c>
      <c r="Z1482" s="28">
        <f>Y1482*SQRT(Info!$D$3^2+(X1482/W1482)^2)</f>
        <v>6.8335517632660006E-2</v>
      </c>
      <c r="AA1482" s="37">
        <f t="shared" si="380"/>
        <v>0.44016375206768021</v>
      </c>
      <c r="AB1482" s="37">
        <f t="shared" si="381"/>
        <v>5.9668512426394434E-2</v>
      </c>
      <c r="AC1482" s="37">
        <f>(1-EXP(-Info!$B$6*H1482*1000))+(Info!$B$6/(Info!$B$6-Info!$B$7))*(EXP(-Info!$B$7*H1482*1000)-EXP(-Info!$B$6*H1482*1000))*(Info!$B$9-1)</f>
        <v>6.7492978575200258E-2</v>
      </c>
      <c r="AD1482" s="37">
        <f>SQRT((Info!$B$6*EXP(-Info!$B$6*H1482*1000)+(Info!$B$6/(Info!$B$6+Info!$B$7))*(Info!$B$9-1)*(-Info!$B$7*EXP(-Info!$B$7*H1482*1000)+Info!$B$6*EXP(-Info!$B$6*H1482*1000)))^2*(0.01*H1482*1000)^2)</f>
        <v>6.1509572728200759E-4</v>
      </c>
      <c r="AE1482" s="37">
        <f t="shared" si="382"/>
        <v>4.036296183379271E-3</v>
      </c>
      <c r="AF1482" s="37">
        <f t="shared" si="383"/>
        <v>3.678804373108417</v>
      </c>
      <c r="AG1482" s="37">
        <f t="shared" si="384"/>
        <v>7.5477081082774303E-2</v>
      </c>
      <c r="AH1482" s="37">
        <f t="shared" si="385"/>
        <v>0.78694851781269815</v>
      </c>
      <c r="AI1482">
        <f>AF1482*EXP(Info!$B$6*H1482*1000)</f>
        <v>3.9091472155819016</v>
      </c>
      <c r="AJ1482">
        <f>2*SQRT((EXP(Info!$B$6*H1482)*AG1482)^2+(Info!$B$6*H1482*0.01*AI1482)^2)</f>
        <v>0.15096333018315561</v>
      </c>
      <c r="AK1482">
        <f t="shared" si="386"/>
        <v>0.58528574112439435</v>
      </c>
      <c r="AL1482">
        <f t="shared" si="387"/>
        <v>0.15868244194675335</v>
      </c>
      <c r="AM1482"/>
      <c r="AN1482"/>
      <c r="AO1482">
        <f t="shared" si="388"/>
        <v>10.24711702837387</v>
      </c>
      <c r="AP1482">
        <f t="shared" si="389"/>
        <v>0.65711158909118106</v>
      </c>
      <c r="AQ1482">
        <f t="shared" si="390"/>
        <v>5</v>
      </c>
      <c r="AR1482">
        <v>1</v>
      </c>
      <c r="AS1482">
        <v>1</v>
      </c>
      <c r="AT1482">
        <v>1</v>
      </c>
      <c r="AU1482">
        <v>1</v>
      </c>
      <c r="AV1482">
        <v>0</v>
      </c>
      <c r="AW1482">
        <v>0</v>
      </c>
      <c r="AX1482">
        <v>1</v>
      </c>
    </row>
    <row r="1483" spans="1:52">
      <c r="A1483" s="13" t="s">
        <v>383</v>
      </c>
      <c r="B1483" s="13" t="s">
        <v>384</v>
      </c>
      <c r="C1483" s="13" t="s">
        <v>353</v>
      </c>
      <c r="D1483" s="13">
        <v>-176.88300000000001</v>
      </c>
      <c r="E1483" s="13">
        <v>78.132999999999996</v>
      </c>
      <c r="F1483" s="13">
        <v>1047</v>
      </c>
      <c r="G1483" s="79">
        <v>5.25</v>
      </c>
      <c r="H1483" s="80">
        <v>7.1786899999999996</v>
      </c>
      <c r="J1483">
        <f>(F1483*100*Info!$B$11)/AI1483</f>
        <v>0.712112638711348</v>
      </c>
      <c r="K1483">
        <f>2*((F1483*100*Info!$B$11)/AI1483^2)*(AJ1483/2)</f>
        <v>2.8594836377654153E-2</v>
      </c>
      <c r="L1483">
        <f t="shared" si="377"/>
        <v>0.97160140498876102</v>
      </c>
      <c r="M1483">
        <f t="shared" si="378"/>
        <v>7.4032191510195364</v>
      </c>
      <c r="N1483">
        <f t="shared" si="379"/>
        <v>0.29989368710971775</v>
      </c>
      <c r="O1483" s="81">
        <v>1.7876247797380975</v>
      </c>
      <c r="P1483" s="81">
        <v>6.8790081552067032E-3</v>
      </c>
      <c r="Q1483" s="82"/>
      <c r="R1483" s="82"/>
      <c r="S1483" s="80">
        <v>4.5400521770384987</v>
      </c>
      <c r="T1483" s="80">
        <v>5.8561472441570839E-2</v>
      </c>
      <c r="U1483" s="82">
        <v>2.5213753961437053</v>
      </c>
      <c r="V1483" s="82">
        <v>1.3466129874906396E-2</v>
      </c>
      <c r="W1483" s="37">
        <f>U1483*Info!$B$2</f>
        <v>1.2102601901489785</v>
      </c>
      <c r="X1483" s="37">
        <f>W1483*SQRT((0.5*V1483/U1483)^2+Info!$B$3^2)</f>
        <v>6.0599251735544854E-2</v>
      </c>
      <c r="Y1483" s="28">
        <f>W1483*Info!$D$2</f>
        <v>0.98031075402067258</v>
      </c>
      <c r="Z1483" s="28">
        <f>Y1483*SQRT(Info!$D$3^2+(X1483/W1483)^2)</f>
        <v>6.9367851566904878E-2</v>
      </c>
      <c r="AA1483" s="37">
        <f t="shared" si="380"/>
        <v>0.57736458958911907</v>
      </c>
      <c r="AB1483" s="37">
        <f t="shared" si="381"/>
        <v>6.069678326903153E-2</v>
      </c>
      <c r="AC1483" s="37">
        <f>(1-EXP(-Info!$B$6*H1483*1000))+(Info!$B$6/(Info!$B$6-Info!$B$7))*(EXP(-Info!$B$7*H1483*1000)-EXP(-Info!$B$6*H1483*1000))*(Info!$B$9-1)</f>
        <v>7.2970230152988591E-2</v>
      </c>
      <c r="AD1483" s="37">
        <f>SQRT((Info!$B$6*EXP(-Info!$B$6*H1483*1000)+(Info!$B$6/(Info!$B$6+Info!$B$7))*(Info!$B$9-1)*(-Info!$B$7*EXP(-Info!$B$7*H1483*1000)+Info!$B$6*EXP(-Info!$B$6*H1483*1000)))^2*(0.01*H1483*1000)^2)</f>
        <v>6.6328939695656252E-4</v>
      </c>
      <c r="AE1483" s="37">
        <f t="shared" si="382"/>
        <v>4.4455837807035473E-3</v>
      </c>
      <c r="AF1483" s="37">
        <f t="shared" si="383"/>
        <v>3.5176109960333219</v>
      </c>
      <c r="AG1483" s="37">
        <f t="shared" si="384"/>
        <v>7.54256160716677E-2</v>
      </c>
      <c r="AH1483" s="37">
        <f t="shared" si="385"/>
        <v>0.77479527962779471</v>
      </c>
      <c r="AI1483">
        <f>AF1483*EXP(Info!$B$6*H1483*1000)</f>
        <v>3.7569769514509335</v>
      </c>
      <c r="AJ1483">
        <f>2*SQRT((EXP(Info!$B$6*H1483)*AG1483)^2+(Info!$B$6*H1483*0.01*AI1483)^2)</f>
        <v>0.15086116347515596</v>
      </c>
      <c r="AK1483">
        <f t="shared" si="386"/>
        <v>0.76772169477665164</v>
      </c>
      <c r="AL1483">
        <f t="shared" si="387"/>
        <v>0.16141702542566244</v>
      </c>
      <c r="AM1483"/>
      <c r="AN1483"/>
      <c r="AO1483">
        <f t="shared" si="388"/>
        <v>10.396135021769322</v>
      </c>
      <c r="AP1483">
        <f t="shared" si="389"/>
        <v>0.70898795255643565</v>
      </c>
      <c r="AQ1483">
        <f t="shared" si="390"/>
        <v>5</v>
      </c>
      <c r="AR1483">
        <v>1</v>
      </c>
      <c r="AS1483">
        <v>1</v>
      </c>
      <c r="AT1483">
        <v>1</v>
      </c>
      <c r="AU1483">
        <v>1</v>
      </c>
      <c r="AV1483">
        <v>0</v>
      </c>
      <c r="AW1483">
        <v>0</v>
      </c>
      <c r="AX1483">
        <v>1</v>
      </c>
    </row>
    <row r="1484" spans="1:52">
      <c r="A1484" s="13" t="s">
        <v>383</v>
      </c>
      <c r="B1484" s="13" t="s">
        <v>384</v>
      </c>
      <c r="C1484" s="13" t="s">
        <v>353</v>
      </c>
      <c r="D1484" s="13">
        <v>-176.88300000000001</v>
      </c>
      <c r="E1484" s="13">
        <v>78.132999999999996</v>
      </c>
      <c r="F1484" s="13">
        <v>1047</v>
      </c>
      <c r="G1484" s="79">
        <v>6.25</v>
      </c>
      <c r="H1484" s="80">
        <v>7.7349399999999999</v>
      </c>
      <c r="J1484">
        <f>(F1484*100*Info!$B$11)/AI1484</f>
        <v>0.70276753647163137</v>
      </c>
      <c r="K1484">
        <f>2*((F1484*100*Info!$B$11)/AI1484^2)*(AJ1484/2)</f>
        <v>2.8380498260022743E-2</v>
      </c>
      <c r="L1484">
        <f t="shared" si="377"/>
        <v>0.973107981393591</v>
      </c>
      <c r="M1484">
        <f t="shared" si="378"/>
        <v>7.3173950772119589</v>
      </c>
      <c r="N1484">
        <f t="shared" si="379"/>
        <v>0.29686118959644436</v>
      </c>
      <c r="O1484" s="81">
        <v>1.8620717986687187</v>
      </c>
      <c r="P1484" s="81">
        <v>3.6446347243400175E-3</v>
      </c>
      <c r="Q1484" s="82"/>
      <c r="R1484" s="82"/>
      <c r="S1484" s="80">
        <v>4.5790483490908498</v>
      </c>
      <c r="T1484" s="80">
        <v>6.5165811593478118E-2</v>
      </c>
      <c r="U1484" s="82">
        <v>2.5252850700697045</v>
      </c>
      <c r="V1484" s="82">
        <v>9.7815985674743235E-3</v>
      </c>
      <c r="W1484" s="37">
        <f>U1484*Info!$B$2</f>
        <v>1.2121368336334581</v>
      </c>
      <c r="X1484" s="37">
        <f>W1484*SQRT((0.5*V1484/U1484)^2+Info!$B$3^2)</f>
        <v>6.0652291033811687E-2</v>
      </c>
      <c r="Y1484" s="28">
        <f>W1484*Info!$D$2</f>
        <v>0.98183083524310111</v>
      </c>
      <c r="Z1484" s="28">
        <f>Y1484*SQRT(Info!$D$3^2+(X1484/W1484)^2)</f>
        <v>6.9451960447813904E-2</v>
      </c>
      <c r="AA1484" s="37">
        <f t="shared" si="380"/>
        <v>0.6499349650352606</v>
      </c>
      <c r="AB1484" s="37">
        <f t="shared" si="381"/>
        <v>6.0679660910544483E-2</v>
      </c>
      <c r="AC1484" s="37">
        <f>(1-EXP(-Info!$B$6*H1484*1000))+(Info!$B$6/(Info!$B$6-Info!$B$7))*(EXP(-Info!$B$7*H1484*1000)-EXP(-Info!$B$6*H1484*1000))*(Info!$B$9-1)</f>
        <v>7.8418463756191423E-2</v>
      </c>
      <c r="AD1484" s="37">
        <f>SQRT((Info!$B$6*EXP(-Info!$B$6*H1484*1000)+(Info!$B$6/(Info!$B$6+Info!$B$7))*(Info!$B$9-1)*(-Info!$B$7*EXP(-Info!$B$7*H1484*1000)+Info!$B$6*EXP(-Info!$B$6*H1484*1000)))^2*(0.01*H1484*1000)^2)</f>
        <v>7.1096430042954281E-4</v>
      </c>
      <c r="AE1484" s="37">
        <f t="shared" si="382"/>
        <v>4.7807890669569059E-3</v>
      </c>
      <c r="AF1484" s="37">
        <f t="shared" si="383"/>
        <v>3.5462506123482496</v>
      </c>
      <c r="AG1484" s="37">
        <f t="shared" si="384"/>
        <v>7.6864013064025058E-2</v>
      </c>
      <c r="AH1484" s="37">
        <f t="shared" si="385"/>
        <v>0.77445144536469945</v>
      </c>
      <c r="AI1484">
        <f>AF1484*EXP(Info!$B$6*H1484*1000)</f>
        <v>3.8069356246984776</v>
      </c>
      <c r="AJ1484">
        <f>2*SQRT((EXP(Info!$B$6*H1484)*AG1484)^2+(Info!$B$6*H1484*0.01*AI1484)^2)</f>
        <v>0.15373893110547104</v>
      </c>
      <c r="AK1484">
        <f t="shared" si="386"/>
        <v>0.864218523007386</v>
      </c>
      <c r="AL1484">
        <f t="shared" si="387"/>
        <v>0.16137149022550198</v>
      </c>
      <c r="AM1484"/>
      <c r="AN1484"/>
      <c r="AO1484">
        <f t="shared" si="388"/>
        <v>10.412255389282999</v>
      </c>
      <c r="AP1484">
        <f t="shared" si="389"/>
        <v>0.73737092922238701</v>
      </c>
      <c r="AQ1484">
        <f t="shared" si="390"/>
        <v>5</v>
      </c>
      <c r="AR1484">
        <v>1</v>
      </c>
      <c r="AS1484">
        <v>1</v>
      </c>
      <c r="AT1484">
        <v>1</v>
      </c>
      <c r="AU1484">
        <v>1</v>
      </c>
      <c r="AV1484">
        <v>0</v>
      </c>
      <c r="AW1484">
        <v>0</v>
      </c>
      <c r="AX1484">
        <v>1</v>
      </c>
    </row>
    <row r="1485" spans="1:52">
      <c r="A1485" s="13" t="s">
        <v>383</v>
      </c>
      <c r="B1485" s="13" t="s">
        <v>384</v>
      </c>
      <c r="C1485" s="13" t="s">
        <v>353</v>
      </c>
      <c r="D1485" s="13">
        <v>-176.88300000000001</v>
      </c>
      <c r="E1485" s="13">
        <v>78.132999999999996</v>
      </c>
      <c r="F1485" s="13">
        <v>1047</v>
      </c>
      <c r="G1485" s="79">
        <v>7.25</v>
      </c>
      <c r="H1485" s="80">
        <v>7.8949999999999996</v>
      </c>
      <c r="J1485">
        <f>(F1485*100*Info!$B$11)/AI1485</f>
        <v>0.80502037070319299</v>
      </c>
      <c r="K1485">
        <f>2*((F1485*100*Info!$B$11)/AI1485^2)*(AJ1485/2)</f>
        <v>3.8771164889545802E-2</v>
      </c>
      <c r="L1485">
        <f t="shared" si="377"/>
        <v>1.0440812649566629</v>
      </c>
      <c r="M1485">
        <f t="shared" si="378"/>
        <v>8.9934215504684829</v>
      </c>
      <c r="N1485">
        <f t="shared" si="379"/>
        <v>0.43482485982106167</v>
      </c>
      <c r="O1485" s="81">
        <v>1.9059624449503114</v>
      </c>
      <c r="P1485" s="81">
        <v>4.5475858226982054E-3</v>
      </c>
      <c r="Q1485" s="82"/>
      <c r="R1485" s="82"/>
      <c r="S1485" s="80">
        <v>4.1931310196739604</v>
      </c>
      <c r="T1485" s="80">
        <v>5.7370115777772845E-2</v>
      </c>
      <c r="U1485" s="82">
        <v>2.7094658360099615</v>
      </c>
      <c r="V1485" s="82">
        <v>1.1525674350491524E-2</v>
      </c>
      <c r="W1485" s="37">
        <f>U1485*Info!$B$2</f>
        <v>1.3005436012847815</v>
      </c>
      <c r="X1485" s="37">
        <f>W1485*SQRT((0.5*V1485/U1485)^2+Info!$B$3^2)</f>
        <v>6.5085987727427366E-2</v>
      </c>
      <c r="Y1485" s="28">
        <f>W1485*Info!$D$2</f>
        <v>1.0534403170406732</v>
      </c>
      <c r="Z1485" s="28">
        <f>Y1485*SQRT(Info!$D$3^2+(X1485/W1485)^2)</f>
        <v>7.452316925817834E-2</v>
      </c>
      <c r="AA1485" s="37">
        <f t="shared" si="380"/>
        <v>0.60541884366552989</v>
      </c>
      <c r="AB1485" s="37">
        <f t="shared" si="381"/>
        <v>6.5125693337257665E-2</v>
      </c>
      <c r="AC1485" s="37">
        <f>(1-EXP(-Info!$B$6*H1485*1000))+(Info!$B$6/(Info!$B$6-Info!$B$7))*(EXP(-Info!$B$7*H1485*1000)-EXP(-Info!$B$6*H1485*1000))*(Info!$B$9-1)</f>
        <v>7.9980828659914363E-2</v>
      </c>
      <c r="AD1485" s="37">
        <f>SQRT((Info!$B$6*EXP(-Info!$B$6*H1485*1000)+(Info!$B$6/(Info!$B$6+Info!$B$7))*(Info!$B$9-1)*(-Info!$B$7*EXP(-Info!$B$7*H1485*1000)+Info!$B$6*EXP(-Info!$B$6*H1485*1000)))^2*(0.01*H1485*1000)^2)</f>
        <v>7.2458712982402301E-4</v>
      </c>
      <c r="AE1485" s="37">
        <f t="shared" si="382"/>
        <v>5.2272467452178072E-3</v>
      </c>
      <c r="AF1485" s="37">
        <f t="shared" si="383"/>
        <v>3.0912688018305912</v>
      </c>
      <c r="AG1485" s="37">
        <f t="shared" si="384"/>
        <v>8.0024117682778936E-2</v>
      </c>
      <c r="AH1485" s="37">
        <f t="shared" si="385"/>
        <v>0.73722208710543813</v>
      </c>
      <c r="AI1485">
        <f>AF1485*EXP(Info!$B$6*H1485*1000)</f>
        <v>3.3233826966868687</v>
      </c>
      <c r="AJ1485">
        <f>2*SQRT((EXP(Info!$B$6*H1485)*AG1485)^2+(Info!$B$6*H1485*0.01*AI1485)^2)</f>
        <v>0.16005982359397566</v>
      </c>
      <c r="AK1485">
        <f t="shared" si="386"/>
        <v>0.80502543642205504</v>
      </c>
      <c r="AL1485">
        <f t="shared" si="387"/>
        <v>0.17319526886110304</v>
      </c>
      <c r="AM1485"/>
      <c r="AN1485"/>
      <c r="AO1485">
        <f t="shared" si="388"/>
        <v>11.171669522559752</v>
      </c>
      <c r="AP1485">
        <f t="shared" si="389"/>
        <v>0.70344583039920794</v>
      </c>
      <c r="AQ1485">
        <f t="shared" si="390"/>
        <v>5</v>
      </c>
      <c r="AR1485">
        <v>1</v>
      </c>
      <c r="AS1485">
        <v>1</v>
      </c>
      <c r="AT1485">
        <v>1</v>
      </c>
      <c r="AU1485">
        <v>1</v>
      </c>
      <c r="AV1485">
        <v>0</v>
      </c>
      <c r="AW1485">
        <v>0</v>
      </c>
      <c r="AX1485">
        <v>1</v>
      </c>
    </row>
    <row r="1486" spans="1:52">
      <c r="A1486" s="13" t="s">
        <v>383</v>
      </c>
      <c r="B1486" s="13" t="s">
        <v>384</v>
      </c>
      <c r="C1486" s="13" t="s">
        <v>353</v>
      </c>
      <c r="D1486" s="13">
        <v>-176.88300000000001</v>
      </c>
      <c r="E1486" s="13">
        <v>78.132999999999996</v>
      </c>
      <c r="F1486" s="13">
        <v>1047</v>
      </c>
      <c r="G1486" s="79">
        <v>8.25</v>
      </c>
      <c r="H1486" s="80">
        <v>7.923</v>
      </c>
      <c r="J1486">
        <f>(F1486*100*Info!$B$11)/AI1486</f>
        <v>0.96910697855450401</v>
      </c>
      <c r="K1486">
        <f>2*((F1486*100*Info!$B$11)/AI1486^2)*(AJ1486/2)</f>
        <v>5.8473734046357292E-2</v>
      </c>
      <c r="L1486">
        <f t="shared" si="377"/>
        <v>1.0599180904959187</v>
      </c>
      <c r="M1486">
        <f t="shared" si="378"/>
        <v>10.990761994694623</v>
      </c>
      <c r="N1486">
        <f t="shared" si="379"/>
        <v>0.66466966536611993</v>
      </c>
      <c r="O1486" s="81">
        <v>1.9128115928342042</v>
      </c>
      <c r="P1486" s="81">
        <v>3.9052276233201028E-3</v>
      </c>
      <c r="Q1486" s="82"/>
      <c r="R1486" s="82"/>
      <c r="S1486" s="80">
        <v>3.6841769697320745</v>
      </c>
      <c r="T1486" s="80">
        <v>6.8826502609425244E-2</v>
      </c>
      <c r="U1486" s="82">
        <v>2.7505635351926441</v>
      </c>
      <c r="V1486" s="82">
        <v>1.1212825042831913E-2</v>
      </c>
      <c r="W1486" s="37">
        <f>U1486*Info!$B$2</f>
        <v>1.320270496892469</v>
      </c>
      <c r="X1486" s="37">
        <f>W1486*SQRT((0.5*V1486/U1486)^2+Info!$B$3^2)</f>
        <v>6.6068353719985554E-2</v>
      </c>
      <c r="Y1486" s="28">
        <f>W1486*Info!$D$2</f>
        <v>1.0694191024829001</v>
      </c>
      <c r="Z1486" s="28">
        <f>Y1486*SQRT(Info!$D$3^2+(X1486/W1486)^2)</f>
        <v>7.5650760041979792E-2</v>
      </c>
      <c r="AA1486" s="37">
        <f t="shared" si="380"/>
        <v>0.59254109594173521</v>
      </c>
      <c r="AB1486" s="37">
        <f t="shared" si="381"/>
        <v>6.6097201634915032E-2</v>
      </c>
      <c r="AC1486" s="37">
        <f>(1-EXP(-Info!$B$6*H1486*1000))+(Info!$B$6/(Info!$B$6-Info!$B$7))*(EXP(-Info!$B$7*H1486*1000)-EXP(-Info!$B$6*H1486*1000))*(Info!$B$9-1)</f>
        <v>8.0253894645679058E-2</v>
      </c>
      <c r="AD1486" s="37">
        <f>SQRT((Info!$B$6*EXP(-Info!$B$6*H1486*1000)+(Info!$B$6/(Info!$B$6+Info!$B$7))*(Info!$B$9-1)*(-Info!$B$7*EXP(-Info!$B$7*H1486*1000)+Info!$B$6*EXP(-Info!$B$6*H1486*1000)))^2*(0.01*H1486*1000)^2)</f>
        <v>7.2696585849282836E-4</v>
      </c>
      <c r="AE1486" s="37">
        <f t="shared" si="382"/>
        <v>5.3220189562773147E-3</v>
      </c>
      <c r="AF1486" s="37">
        <f t="shared" si="383"/>
        <v>2.5672041365622316</v>
      </c>
      <c r="AG1486" s="37">
        <f t="shared" si="384"/>
        <v>8.3280449362749517E-2</v>
      </c>
      <c r="AH1486" s="37">
        <f t="shared" si="385"/>
        <v>0.69681889812934994</v>
      </c>
      <c r="AI1486">
        <f>AF1486*EXP(Info!$B$6*H1486*1000)</f>
        <v>2.7606764058865685</v>
      </c>
      <c r="AJ1486">
        <f>2*SQRT((EXP(Info!$B$6*H1486)*AG1486)^2+(Info!$B$6*H1486*0.01*AI1486)^2)</f>
        <v>0.16657300124558522</v>
      </c>
      <c r="AK1486">
        <f t="shared" si="386"/>
        <v>0.78790189527372534</v>
      </c>
      <c r="AL1486">
        <f t="shared" si="387"/>
        <v>0.17577889802789304</v>
      </c>
      <c r="AM1486"/>
      <c r="AN1486"/>
      <c r="AO1486">
        <f t="shared" si="388"/>
        <v>11.341123555640543</v>
      </c>
      <c r="AP1486">
        <f t="shared" si="389"/>
        <v>0.69542534406507883</v>
      </c>
      <c r="AQ1486">
        <f t="shared" si="390"/>
        <v>5</v>
      </c>
      <c r="AR1486">
        <v>1</v>
      </c>
      <c r="AS1486">
        <v>1</v>
      </c>
      <c r="AT1486">
        <v>1</v>
      </c>
      <c r="AU1486">
        <v>1</v>
      </c>
      <c r="AV1486">
        <v>0</v>
      </c>
      <c r="AW1486">
        <v>0</v>
      </c>
      <c r="AX1486">
        <v>1</v>
      </c>
    </row>
    <row r="1487" spans="1:52">
      <c r="A1487" s="13" t="s">
        <v>383</v>
      </c>
      <c r="B1487" s="13" t="s">
        <v>384</v>
      </c>
      <c r="C1487" s="13" t="s">
        <v>353</v>
      </c>
      <c r="D1487" s="13">
        <v>-176.88300000000001</v>
      </c>
      <c r="E1487" s="13">
        <v>78.132999999999996</v>
      </c>
      <c r="F1487" s="13">
        <v>1047</v>
      </c>
      <c r="G1487" s="79">
        <v>9.25</v>
      </c>
      <c r="H1487" s="80">
        <v>7.9669400000000001</v>
      </c>
      <c r="J1487">
        <f>(F1487*100*Info!$B$11)/AI1487</f>
        <v>1.0380782492119625</v>
      </c>
      <c r="K1487">
        <f>2*((F1487*100*Info!$B$11)/AI1487^2)*(AJ1487/2)</f>
        <v>6.7054967746147817E-2</v>
      </c>
      <c r="L1487">
        <f t="shared" si="377"/>
        <v>1.0497681209772654</v>
      </c>
      <c r="M1487">
        <f t="shared" si="378"/>
        <v>11.66023354819794</v>
      </c>
      <c r="N1487">
        <f t="shared" si="379"/>
        <v>0.7540422488667633</v>
      </c>
      <c r="O1487" s="81">
        <v>1.7997132957414184</v>
      </c>
      <c r="P1487" s="81">
        <v>3.3097627818916616E-3</v>
      </c>
      <c r="Q1487" s="82"/>
      <c r="R1487" s="82"/>
      <c r="S1487" s="80">
        <v>3.4945509700332145</v>
      </c>
      <c r="T1487" s="80">
        <v>7.1772781980645739E-2</v>
      </c>
      <c r="U1487" s="82">
        <v>2.7242236356365734</v>
      </c>
      <c r="V1487" s="82">
        <v>8.3430764003139951E-3</v>
      </c>
      <c r="W1487" s="37">
        <f>U1487*Info!$B$2</f>
        <v>1.3076273451055551</v>
      </c>
      <c r="X1487" s="37">
        <f>W1487*SQRT((0.5*V1487/U1487)^2+Info!$B$3^2)</f>
        <v>6.5412021395012898E-2</v>
      </c>
      <c r="Y1487" s="28">
        <f>W1487*Info!$D$2</f>
        <v>1.0591781495354997</v>
      </c>
      <c r="Z1487" s="28">
        <f>Y1487*SQRT(Info!$D$3^2+(X1487/W1487)^2)</f>
        <v>7.4912764617145577E-2</v>
      </c>
      <c r="AA1487" s="37">
        <f t="shared" si="380"/>
        <v>0.49208595063586325</v>
      </c>
      <c r="AB1487" s="37">
        <f t="shared" si="381"/>
        <v>6.5432951755210647E-2</v>
      </c>
      <c r="AC1487" s="37">
        <f>(1-EXP(-Info!$B$6*H1487*1000))+(Info!$B$6/(Info!$B$6-Info!$B$7))*(EXP(-Info!$B$7*H1487*1000)-EXP(-Info!$B$6*H1487*1000))*(Info!$B$9-1)</f>
        <v>8.0682265997323893E-2</v>
      </c>
      <c r="AD1487" s="37">
        <f>SQRT((Info!$B$6*EXP(-Info!$B$6*H1487*1000)+(Info!$B$6/(Info!$B$6+Info!$B$7))*(Info!$B$9-1)*(-Info!$B$7*EXP(-Info!$B$7*H1487*1000)+Info!$B$6*EXP(-Info!$B$6*H1487*1000)))^2*(0.01*H1487*1000)^2)</f>
        <v>7.3069614121206274E-4</v>
      </c>
      <c r="AE1487" s="37">
        <f t="shared" si="382"/>
        <v>5.2915094304235759E-3</v>
      </c>
      <c r="AF1487" s="37">
        <f t="shared" si="383"/>
        <v>2.3956702109349659</v>
      </c>
      <c r="AG1487" s="37">
        <f t="shared" si="384"/>
        <v>8.3233139030955972E-2</v>
      </c>
      <c r="AH1487" s="37">
        <f t="shared" si="385"/>
        <v>0.68554450385143362</v>
      </c>
      <c r="AI1487">
        <f>AF1487*EXP(Info!$B$6*H1487*1000)</f>
        <v>2.577253470541756</v>
      </c>
      <c r="AJ1487">
        <f>2*SQRT((EXP(Info!$B$6*H1487)*AG1487)^2+(Info!$B$6*H1487*0.01*AI1487)^2)</f>
        <v>0.16647844078422436</v>
      </c>
      <c r="AK1487">
        <f t="shared" si="386"/>
        <v>0.65432668856050735</v>
      </c>
      <c r="AL1487">
        <f t="shared" si="387"/>
        <v>0.17401239189780721</v>
      </c>
      <c r="AM1487"/>
      <c r="AN1487"/>
      <c r="AO1487">
        <f t="shared" si="388"/>
        <v>11.232518881912242</v>
      </c>
      <c r="AP1487">
        <f t="shared" si="389"/>
        <v>0.66063346349349061</v>
      </c>
      <c r="AQ1487">
        <f t="shared" si="390"/>
        <v>5</v>
      </c>
      <c r="AR1487">
        <v>1</v>
      </c>
      <c r="AS1487">
        <v>1</v>
      </c>
      <c r="AT1487">
        <v>1</v>
      </c>
      <c r="AU1487">
        <v>1</v>
      </c>
      <c r="AV1487">
        <v>0</v>
      </c>
      <c r="AW1487">
        <v>0</v>
      </c>
      <c r="AX1487">
        <v>1</v>
      </c>
    </row>
    <row r="1488" spans="1:52">
      <c r="A1488" s="13" t="s">
        <v>383</v>
      </c>
      <c r="B1488" s="13" t="s">
        <v>384</v>
      </c>
      <c r="C1488" s="13" t="s">
        <v>353</v>
      </c>
      <c r="D1488" s="13">
        <v>-176.88300000000001</v>
      </c>
      <c r="E1488" s="13">
        <v>78.132999999999996</v>
      </c>
      <c r="F1488" s="13">
        <v>1047</v>
      </c>
      <c r="G1488" s="79">
        <v>10.25</v>
      </c>
      <c r="H1488" s="80">
        <v>8.0161899999999999</v>
      </c>
      <c r="J1488">
        <f>(F1488*100*Info!$B$11)/AI1488</f>
        <v>1.0584726823997499</v>
      </c>
      <c r="K1488">
        <f>2*((F1488*100*Info!$B$11)/AI1488^2)*(AJ1488/2)</f>
        <v>7.5011590596311017E-2</v>
      </c>
      <c r="L1488">
        <f t="shared" si="377"/>
        <v>1.1431470966091493</v>
      </c>
      <c r="M1488">
        <f t="shared" si="378"/>
        <v>12.946892718861482</v>
      </c>
      <c r="N1488">
        <f t="shared" si="379"/>
        <v>0.92113696634815778</v>
      </c>
      <c r="O1488" s="81">
        <v>1.9504445714965986</v>
      </c>
      <c r="P1488" s="81">
        <v>8.2518298699612407E-3</v>
      </c>
      <c r="Q1488" s="82"/>
      <c r="R1488" s="82"/>
      <c r="S1488" s="80">
        <v>3.5445761686452517</v>
      </c>
      <c r="T1488" s="80">
        <v>7.2709955229694589E-2</v>
      </c>
      <c r="U1488" s="82">
        <v>2.9665487809754261</v>
      </c>
      <c r="V1488" s="82">
        <v>1.8692578303229231E-2</v>
      </c>
      <c r="W1488" s="37">
        <f>U1488*Info!$B$2</f>
        <v>1.4239434148682044</v>
      </c>
      <c r="X1488" s="37">
        <f>W1488*SQRT((0.5*V1488/U1488)^2+Info!$B$3^2)</f>
        <v>7.1338371728845607E-2</v>
      </c>
      <c r="Y1488" s="28">
        <f>W1488*Info!$D$2</f>
        <v>1.1533941660432456</v>
      </c>
      <c r="Z1488" s="28">
        <f>Y1488*SQRT(Info!$D$3^2+(X1488/W1488)^2)</f>
        <v>8.1638197458481651E-2</v>
      </c>
      <c r="AA1488" s="37">
        <f t="shared" si="380"/>
        <v>0.52650115662839414</v>
      </c>
      <c r="AB1488" s="37">
        <f t="shared" si="381"/>
        <v>7.1457585006587332E-2</v>
      </c>
      <c r="AC1488" s="37">
        <f>(1-EXP(-Info!$B$6*H1488*1000))+(Info!$B$6/(Info!$B$6-Info!$B$7))*(EXP(-Info!$B$7*H1488*1000)-EXP(-Info!$B$6*H1488*1000))*(Info!$B$9-1)</f>
        <v>8.1162190932188349E-2</v>
      </c>
      <c r="AD1488" s="37">
        <f>SQRT((Info!$B$6*EXP(-Info!$B$6*H1488*1000)+(Info!$B$6/(Info!$B$6+Info!$B$7))*(Info!$B$9-1)*(-Info!$B$7*EXP(-Info!$B$7*H1488*1000)+Info!$B$6*EXP(-Info!$B$6*H1488*1000)))^2*(0.01*H1488*1000)^2)</f>
        <v>7.3487341086194943E-4</v>
      </c>
      <c r="AE1488" s="37">
        <f t="shared" si="382"/>
        <v>5.8125458290638745E-3</v>
      </c>
      <c r="AF1488" s="37">
        <f t="shared" si="383"/>
        <v>2.3484500152017147</v>
      </c>
      <c r="AG1488" s="37">
        <f t="shared" si="384"/>
        <v>8.9555934312925661E-2</v>
      </c>
      <c r="AH1488" s="37">
        <f t="shared" si="385"/>
        <v>0.66254748197421298</v>
      </c>
      <c r="AI1488">
        <f>AF1488*EXP(Info!$B$6*H1488*1000)</f>
        <v>2.527595482587083</v>
      </c>
      <c r="AJ1488">
        <f>2*SQRT((EXP(Info!$B$6*H1488)*AG1488)^2+(Info!$B$6*H1488*0.01*AI1488)^2)</f>
        <v>0.17912503618237191</v>
      </c>
      <c r="AK1488">
        <f t="shared" si="386"/>
        <v>0.70008858796877571</v>
      </c>
      <c r="AL1488">
        <f t="shared" si="387"/>
        <v>0.19003430156651835</v>
      </c>
      <c r="AM1488"/>
      <c r="AN1488"/>
      <c r="AO1488">
        <f t="shared" si="388"/>
        <v>12.231673920057542</v>
      </c>
      <c r="AP1488">
        <f t="shared" si="389"/>
        <v>0.65747935243973166</v>
      </c>
      <c r="AQ1488">
        <f t="shared" si="390"/>
        <v>5</v>
      </c>
      <c r="AR1488">
        <v>1</v>
      </c>
      <c r="AS1488">
        <v>1</v>
      </c>
      <c r="AT1488">
        <v>1</v>
      </c>
      <c r="AU1488">
        <v>1</v>
      </c>
      <c r="AV1488">
        <v>0</v>
      </c>
      <c r="AW1488">
        <v>0</v>
      </c>
      <c r="AX1488">
        <v>1</v>
      </c>
    </row>
    <row r="1489" spans="1:52">
      <c r="A1489" s="13" t="s">
        <v>383</v>
      </c>
      <c r="B1489" s="13" t="s">
        <v>384</v>
      </c>
      <c r="C1489" s="13" t="s">
        <v>353</v>
      </c>
      <c r="D1489" s="13">
        <v>-176.88300000000001</v>
      </c>
      <c r="E1489" s="13">
        <v>78.132999999999996</v>
      </c>
      <c r="F1489" s="13">
        <v>1047</v>
      </c>
      <c r="G1489" s="79">
        <v>11.25</v>
      </c>
      <c r="H1489" s="80">
        <v>8.0654400000000006</v>
      </c>
      <c r="J1489">
        <f>(F1489*100*Info!$B$11)/AI1489</f>
        <v>1.0850654829303972</v>
      </c>
      <c r="K1489">
        <f>2*((F1489*100*Info!$B$11)/AI1489^2)*(AJ1489/2)</f>
        <v>7.802935587854716E-2</v>
      </c>
      <c r="L1489">
        <f t="shared" si="377"/>
        <v>1.1124518363248239</v>
      </c>
      <c r="M1489">
        <f t="shared" si="378"/>
        <v>12.915789052499044</v>
      </c>
      <c r="N1489">
        <f t="shared" si="379"/>
        <v>0.92952954293799217</v>
      </c>
      <c r="O1489" s="81">
        <v>1.7953954129834764</v>
      </c>
      <c r="P1489" s="81">
        <v>3.3849941578658099E-3</v>
      </c>
      <c r="Q1489" s="82"/>
      <c r="R1489" s="82"/>
      <c r="S1489" s="80">
        <v>3.4457311031207514</v>
      </c>
      <c r="T1489" s="80">
        <v>7.809450623219516E-2</v>
      </c>
      <c r="U1489" s="82">
        <v>2.886892376958575</v>
      </c>
      <c r="V1489" s="82">
        <v>8.2201616146830407E-3</v>
      </c>
      <c r="W1489" s="37">
        <f>U1489*Info!$B$2</f>
        <v>1.3857083409401159</v>
      </c>
      <c r="X1489" s="37">
        <f>W1489*SQRT((0.5*V1489/U1489)^2+Info!$B$3^2)</f>
        <v>6.9313498744898755E-2</v>
      </c>
      <c r="Y1489" s="28">
        <f>W1489*Info!$D$2</f>
        <v>1.1224237561614938</v>
      </c>
      <c r="Z1489" s="28">
        <f>Y1489*SQRT(Info!$D$3^2+(X1489/W1489)^2)</f>
        <v>7.9383430538859781E-2</v>
      </c>
      <c r="AA1489" s="37">
        <f t="shared" si="380"/>
        <v>0.40968707204336052</v>
      </c>
      <c r="AB1489" s="37">
        <f t="shared" si="381"/>
        <v>6.9334159363341807E-2</v>
      </c>
      <c r="AC1489" s="37">
        <f>(1-EXP(-Info!$B$6*H1489*1000))+(Info!$B$6/(Info!$B$6-Info!$B$7))*(EXP(-Info!$B$7*H1489*1000)-EXP(-Info!$B$6*H1489*1000))*(Info!$B$9-1)</f>
        <v>8.1641890151137528E-2</v>
      </c>
      <c r="AD1489" s="37">
        <f>SQRT((Info!$B$6*EXP(-Info!$B$6*H1489*1000)+(Info!$B$6/(Info!$B$6+Info!$B$7))*(Info!$B$9-1)*(-Info!$B$7*EXP(-Info!$B$7*H1489*1000)+Info!$B$6*EXP(-Info!$B$6*H1489*1000)))^2*(0.01*H1489*1000)^2)</f>
        <v>7.3904666128848744E-4</v>
      </c>
      <c r="AE1489" s="37">
        <f t="shared" si="382"/>
        <v>5.6686636689301257E-3</v>
      </c>
      <c r="AF1489" s="37">
        <f t="shared" si="383"/>
        <v>2.2898597200271524</v>
      </c>
      <c r="AG1489" s="37">
        <f t="shared" si="384"/>
        <v>8.8648467374354625E-2</v>
      </c>
      <c r="AH1489" s="37">
        <f t="shared" si="385"/>
        <v>0.66454974329054806</v>
      </c>
      <c r="AI1489">
        <f>AF1489*EXP(Info!$B$6*H1489*1000)</f>
        <v>2.4656491359858843</v>
      </c>
      <c r="AJ1489">
        <f>2*SQRT((EXP(Info!$B$6*H1489)*AG1489)^2+(Info!$B$6*H1489*0.01*AI1489)^2)</f>
        <v>0.17731004896025818</v>
      </c>
      <c r="AK1489">
        <f t="shared" si="386"/>
        <v>0.54476089969605646</v>
      </c>
      <c r="AL1489">
        <f t="shared" si="387"/>
        <v>0.18438726341087119</v>
      </c>
      <c r="AM1489"/>
      <c r="AN1489"/>
      <c r="AO1489">
        <f t="shared" si="388"/>
        <v>11.903234635382063</v>
      </c>
      <c r="AP1489">
        <f t="shared" si="389"/>
        <v>0.62191283170555101</v>
      </c>
      <c r="AQ1489">
        <f t="shared" si="390"/>
        <v>5</v>
      </c>
      <c r="AR1489">
        <v>1</v>
      </c>
      <c r="AS1489">
        <v>1</v>
      </c>
      <c r="AT1489">
        <v>1</v>
      </c>
      <c r="AU1489">
        <v>1</v>
      </c>
      <c r="AV1489">
        <v>0</v>
      </c>
      <c r="AW1489">
        <v>0</v>
      </c>
      <c r="AX1489">
        <v>1</v>
      </c>
    </row>
    <row r="1490" spans="1:52">
      <c r="A1490" s="13" t="s">
        <v>383</v>
      </c>
      <c r="B1490" s="13" t="s">
        <v>384</v>
      </c>
      <c r="C1490" s="13" t="s">
        <v>353</v>
      </c>
      <c r="D1490" s="13">
        <v>-176.88300000000001</v>
      </c>
      <c r="E1490" s="13">
        <v>78.132999999999996</v>
      </c>
      <c r="F1490" s="13">
        <v>1047</v>
      </c>
      <c r="G1490" s="79">
        <v>12.25</v>
      </c>
      <c r="H1490" s="80">
        <v>8.1146899999999995</v>
      </c>
      <c r="J1490">
        <f>(F1490*100*Info!$B$11)/AI1490</f>
        <v>1.0818653173505532</v>
      </c>
      <c r="K1490">
        <f>2*((F1490*100*Info!$B$11)/AI1490^2)*(AJ1490/2)</f>
        <v>7.38595446255806E-2</v>
      </c>
      <c r="L1490">
        <f t="shared" si="377"/>
        <v>1.0526057400884252</v>
      </c>
      <c r="M1490">
        <f t="shared" si="378"/>
        <v>12.184920780589826</v>
      </c>
      <c r="N1490">
        <f t="shared" si="379"/>
        <v>0.83269659122492901</v>
      </c>
      <c r="O1490" s="81">
        <v>1.6060620321106887</v>
      </c>
      <c r="P1490" s="81">
        <v>6.2754362877378541E-3</v>
      </c>
      <c r="Q1490" s="82"/>
      <c r="R1490" s="82"/>
      <c r="S1490" s="80">
        <v>3.3818549014155055</v>
      </c>
      <c r="T1490" s="80">
        <v>7.6246134152344824E-2</v>
      </c>
      <c r="U1490" s="82">
        <v>2.7315874609395929</v>
      </c>
      <c r="V1490" s="82">
        <v>8.3089983109215382E-3</v>
      </c>
      <c r="W1490" s="37">
        <f>U1490*Info!$B$2</f>
        <v>1.3111619812510045</v>
      </c>
      <c r="X1490" s="37">
        <f>W1490*SQRT((0.5*V1490/U1490)^2+Info!$B$3^2)</f>
        <v>6.5588421426224078E-2</v>
      </c>
      <c r="Y1490" s="28">
        <f>W1490*Info!$D$2</f>
        <v>1.0620412048133137</v>
      </c>
      <c r="Z1490" s="28">
        <f>Y1490*SQRT(Info!$D$3^2+(X1490/W1490)^2)</f>
        <v>7.5115023120721255E-2</v>
      </c>
      <c r="AA1490" s="37">
        <f t="shared" si="380"/>
        <v>0.29490005085968418</v>
      </c>
      <c r="AB1490" s="37">
        <f t="shared" si="381"/>
        <v>6.5663431987174822E-2</v>
      </c>
      <c r="AC1490" s="37">
        <f>(1-EXP(-Info!$B$6*H1490*1000))+(Info!$B$6/(Info!$B$6-Info!$B$7))*(EXP(-Info!$B$7*H1490*1000)-EXP(-Info!$B$6*H1490*1000))*(Info!$B$9-1)</f>
        <v>8.2121363757344551E-2</v>
      </c>
      <c r="AD1490" s="37">
        <f>SQRT((Info!$B$6*EXP(-Info!$B$6*H1490*1000)+(Info!$B$6/(Info!$B$6+Info!$B$7))*(Info!$B$9-1)*(-Info!$B$7*EXP(-Info!$B$7*H1490*1000)+Info!$B$6*EXP(-Info!$B$6*H1490*1000)))^2*(0.01*H1490*1000)^2)</f>
        <v>7.4321589526837807E-4</v>
      </c>
      <c r="AE1490" s="37">
        <f t="shared" si="382"/>
        <v>5.3968229480594208E-3</v>
      </c>
      <c r="AF1490" s="37">
        <f t="shared" si="383"/>
        <v>2.2955961022534841</v>
      </c>
      <c r="AG1490" s="37">
        <f t="shared" si="384"/>
        <v>8.4408297220436398E-2</v>
      </c>
      <c r="AH1490" s="37">
        <f t="shared" si="385"/>
        <v>0.6787979287025715</v>
      </c>
      <c r="AI1490">
        <f>AF1490*EXP(Info!$B$6*H1490*1000)</f>
        <v>2.4729425442968904</v>
      </c>
      <c r="AJ1490">
        <f>2*SQRT((EXP(Info!$B$6*H1490)*AG1490)^2+(Info!$B$6*H1490*0.01*AI1490)^2)</f>
        <v>0.16882915763886105</v>
      </c>
      <c r="AK1490">
        <f t="shared" si="386"/>
        <v>0.39212859762812208</v>
      </c>
      <c r="AL1490">
        <f t="shared" si="387"/>
        <v>0.17462533102669273</v>
      </c>
      <c r="AM1490"/>
      <c r="AN1490"/>
      <c r="AO1490">
        <f t="shared" si="388"/>
        <v>11.262881406367743</v>
      </c>
      <c r="AP1490">
        <f t="shared" si="389"/>
        <v>0.58795921971257192</v>
      </c>
      <c r="AQ1490">
        <f t="shared" si="390"/>
        <v>5</v>
      </c>
      <c r="AR1490">
        <v>1</v>
      </c>
      <c r="AS1490">
        <v>1</v>
      </c>
      <c r="AT1490">
        <v>1</v>
      </c>
      <c r="AU1490">
        <v>1</v>
      </c>
      <c r="AV1490">
        <v>0</v>
      </c>
      <c r="AW1490">
        <v>0</v>
      </c>
      <c r="AX1490">
        <v>1</v>
      </c>
    </row>
    <row r="1491" spans="1:52">
      <c r="A1491" s="13" t="s">
        <v>383</v>
      </c>
      <c r="B1491" s="13" t="s">
        <v>384</v>
      </c>
      <c r="C1491" s="13" t="s">
        <v>353</v>
      </c>
      <c r="D1491" s="13">
        <v>-176.88300000000001</v>
      </c>
      <c r="E1491" s="13">
        <v>78.132999999999996</v>
      </c>
      <c r="F1491" s="13">
        <v>1047</v>
      </c>
      <c r="G1491" s="79">
        <v>13.25</v>
      </c>
      <c r="H1491" s="80">
        <v>9.3390000000000004</v>
      </c>
      <c r="J1491">
        <f>(F1491*100*Info!$B$11)/AI1491</f>
        <v>1.0645053492439489</v>
      </c>
      <c r="K1491">
        <f>2*((F1491*100*Info!$B$11)/AI1491^2)*(AJ1491/2)</f>
        <v>7.4865317731847167E-2</v>
      </c>
      <c r="L1491">
        <f t="shared" ref="L1491:L1522" si="391">(M1491/10.7)/J1491</f>
        <v>1.0540811658576652</v>
      </c>
      <c r="M1491">
        <f t="shared" si="378"/>
        <v>12.006202923642775</v>
      </c>
      <c r="N1491">
        <f t="shared" ref="N1491:N1522" si="392">2*M1491*SQRT((0.5*K1491/J1491)^2+(0.5*V1491/U1491)^2)</f>
        <v>0.84502490121415952</v>
      </c>
      <c r="O1491" s="81">
        <v>1.5621852341043987</v>
      </c>
      <c r="P1491" s="81">
        <v>2.9275084252884547E-3</v>
      </c>
      <c r="Q1491" s="82"/>
      <c r="R1491" s="82"/>
      <c r="S1491" s="80">
        <v>3.3939302708256411</v>
      </c>
      <c r="T1491" s="80">
        <v>9.1945661690215674E-2</v>
      </c>
      <c r="U1491" s="82">
        <v>2.7354162967299667</v>
      </c>
      <c r="V1491" s="82">
        <v>7.5138239805656749E-3</v>
      </c>
      <c r="W1491" s="37">
        <f>U1491*Info!$B$2</f>
        <v>1.312999822430384</v>
      </c>
      <c r="X1491" s="37">
        <f>W1491*SQRT((0.5*V1491/U1491)^2+Info!$B$3^2)</f>
        <v>6.5674753818969589E-2</v>
      </c>
      <c r="Y1491" s="28">
        <f>W1491*Info!$D$2</f>
        <v>1.0635298561686111</v>
      </c>
      <c r="Z1491" s="28">
        <f>Y1491*SQRT(Info!$D$3^2+(X1491/W1491)^2)</f>
        <v>7.5217101662039251E-2</v>
      </c>
      <c r="AA1491" s="37">
        <f t="shared" si="380"/>
        <v>0.24918541167401465</v>
      </c>
      <c r="AB1491" s="37">
        <f t="shared" si="381"/>
        <v>6.5691063818279688E-2</v>
      </c>
      <c r="AC1491" s="37">
        <f>(1-EXP(-Info!$B$6*H1491*1000))+(Info!$B$6/(Info!$B$6-Info!$B$7))*(EXP(-Info!$B$7*H1491*1000)-EXP(-Info!$B$6*H1491*1000))*(Info!$B$9-1)</f>
        <v>9.3968419784536059E-2</v>
      </c>
      <c r="AD1491" s="37">
        <f>SQRT((Info!$B$6*EXP(-Info!$B$6*H1491*1000)+(Info!$B$6/(Info!$B$6+Info!$B$7))*(Info!$B$9-1)*(-Info!$B$7*EXP(-Info!$B$7*H1491*1000)+Info!$B$6*EXP(-Info!$B$6*H1491*1000)))^2*(0.01*H1491*1000)^2)</f>
        <v>8.4557624649841923E-4</v>
      </c>
      <c r="AE1491" s="37">
        <f t="shared" ref="AE1491:AE1495" si="393">IF(AA1491&gt;0,AA1491*AC1491*SQRT((AB1491/AA1491)^2+(AD1491/AC1491)^2),AA1491*AC1491*SQRT((AD1491/AC1491)^2))</f>
        <v>6.1764805207314777E-3</v>
      </c>
      <c r="AF1491" s="37">
        <f t="shared" si="383"/>
        <v>2.3069848552886638</v>
      </c>
      <c r="AG1491" s="37">
        <f t="shared" si="384"/>
        <v>8.8370031515064104E-2</v>
      </c>
      <c r="AH1491" s="37">
        <f t="shared" si="385"/>
        <v>0.67973843632545927</v>
      </c>
      <c r="AI1491">
        <f>AF1491*EXP(Info!$B$6*H1491*1000)</f>
        <v>2.5132713258562784</v>
      </c>
      <c r="AJ1491">
        <f>2*SQRT((EXP(Info!$B$6*H1491)*AG1491)^2+(Info!$B$6*H1491*0.01*AI1491)^2)</f>
        <v>0.17675520042262544</v>
      </c>
      <c r="AK1491">
        <f t="shared" si="386"/>
        <v>0.33134184190293725</v>
      </c>
      <c r="AL1491">
        <f t="shared" si="387"/>
        <v>0.17469881511833299</v>
      </c>
      <c r="AM1491"/>
      <c r="AN1491"/>
      <c r="AO1491">
        <f t="shared" si="388"/>
        <v>11.278668462080981</v>
      </c>
      <c r="AP1491">
        <f t="shared" si="389"/>
        <v>0.57109597393709377</v>
      </c>
      <c r="AQ1491">
        <f t="shared" si="390"/>
        <v>5</v>
      </c>
      <c r="AR1491">
        <v>1</v>
      </c>
      <c r="AS1491">
        <v>1</v>
      </c>
      <c r="AT1491">
        <v>1</v>
      </c>
      <c r="AU1491">
        <v>1</v>
      </c>
      <c r="AV1491">
        <v>0</v>
      </c>
      <c r="AW1491">
        <v>0</v>
      </c>
      <c r="AX1491">
        <v>1</v>
      </c>
    </row>
    <row r="1492" spans="1:52">
      <c r="A1492" s="13" t="s">
        <v>383</v>
      </c>
      <c r="B1492" s="13" t="s">
        <v>384</v>
      </c>
      <c r="C1492" s="13" t="s">
        <v>353</v>
      </c>
      <c r="D1492" s="13">
        <v>-176.88300000000001</v>
      </c>
      <c r="E1492" s="13">
        <v>78.132999999999996</v>
      </c>
      <c r="F1492" s="13">
        <v>1047</v>
      </c>
      <c r="G1492" s="79">
        <v>14.25</v>
      </c>
      <c r="H1492" s="80">
        <v>10.955</v>
      </c>
      <c r="J1492">
        <f>(F1492*100*Info!$B$11)/AI1492</f>
        <v>1.0707904423549841</v>
      </c>
      <c r="K1492">
        <f>2*((F1492*100*Info!$B$11)/AI1492^2)*(AJ1492/2)</f>
        <v>6.9423686332547474E-2</v>
      </c>
      <c r="L1492">
        <f t="shared" si="391"/>
        <v>1.0333538155280855</v>
      </c>
      <c r="M1492">
        <f t="shared" si="378"/>
        <v>11.839607664852261</v>
      </c>
      <c r="N1492">
        <f t="shared" si="392"/>
        <v>0.76855186050920232</v>
      </c>
      <c r="O1492" s="81">
        <v>1.5753267693396629</v>
      </c>
      <c r="P1492" s="81">
        <v>4.8606539893883026E-3</v>
      </c>
      <c r="Q1492" s="82"/>
      <c r="R1492" s="82"/>
      <c r="S1492" s="80">
        <v>3.3338448564510239</v>
      </c>
      <c r="T1492" s="80">
        <v>6.5451626040720079E-2</v>
      </c>
      <c r="U1492" s="82">
        <v>2.6816273346309889</v>
      </c>
      <c r="V1492" s="82">
        <v>8.6163850451362253E-3</v>
      </c>
      <c r="W1492" s="37">
        <f>U1492*Info!$B$2</f>
        <v>1.2871811206228747</v>
      </c>
      <c r="X1492" s="37">
        <f>W1492*SQRT((0.5*V1492/U1492)^2+Info!$B$3^2)</f>
        <v>6.4392270014930142E-2</v>
      </c>
      <c r="Y1492" s="28">
        <f>W1492*Info!$D$2</f>
        <v>1.0426167077045285</v>
      </c>
      <c r="Z1492" s="28">
        <f>Y1492*SQRT(Info!$D$3^2+(X1492/W1492)^2)</f>
        <v>7.3743160398240221E-2</v>
      </c>
      <c r="AA1492" s="37">
        <f t="shared" si="380"/>
        <v>0.28814564871678816</v>
      </c>
      <c r="AB1492" s="37">
        <f t="shared" si="381"/>
        <v>6.443811703469314E-2</v>
      </c>
      <c r="AC1492" s="37">
        <f>(1-EXP(-Info!$B$6*H1492*1000))+(Info!$B$6/(Info!$B$6-Info!$B$7))*(EXP(-Info!$B$7*H1492*1000)-EXP(-Info!$B$6*H1492*1000))*(Info!$B$9-1)</f>
        <v>0.10939496635485191</v>
      </c>
      <c r="AD1492" s="37">
        <f>SQRT((Info!$B$6*EXP(-Info!$B$6*H1492*1000)+(Info!$B$6/(Info!$B$6+Info!$B$7))*(Info!$B$9-1)*(-Info!$B$7*EXP(-Info!$B$7*H1492*1000)+Info!$B$6*EXP(-Info!$B$6*H1492*1000)))^2*(0.01*H1492*1000)^2)</f>
        <v>9.7695837590111969E-4</v>
      </c>
      <c r="AE1492" s="37">
        <f t="shared" si="393"/>
        <v>7.0548243085829312E-3</v>
      </c>
      <c r="AF1492" s="37">
        <f t="shared" si="383"/>
        <v>2.2597064651998253</v>
      </c>
      <c r="AG1492" s="37">
        <f t="shared" si="384"/>
        <v>8.0986437687980348E-2</v>
      </c>
      <c r="AH1492" s="37">
        <f t="shared" si="385"/>
        <v>0.67780792523301447</v>
      </c>
      <c r="AI1492">
        <f>AF1492*EXP(Info!$B$6*H1492*1000)</f>
        <v>2.4985194718319175</v>
      </c>
      <c r="AJ1492">
        <f>2*SQRT((EXP(Info!$B$6*H1492)*AG1492)^2+(Info!$B$6*H1492*0.01*AI1492)^2)</f>
        <v>0.16198914862065764</v>
      </c>
      <c r="AK1492">
        <f t="shared" si="386"/>
        <v>0.38314726909871322</v>
      </c>
      <c r="AL1492">
        <f t="shared" si="387"/>
        <v>0.17136672844206294</v>
      </c>
      <c r="AM1492"/>
      <c r="AN1492"/>
      <c r="AO1492">
        <f t="shared" si="388"/>
        <v>11.056885813802163</v>
      </c>
      <c r="AP1492">
        <f t="shared" si="389"/>
        <v>0.58745178682944743</v>
      </c>
      <c r="AQ1492">
        <f t="shared" si="390"/>
        <v>5</v>
      </c>
      <c r="AR1492">
        <v>1</v>
      </c>
      <c r="AS1492">
        <v>1</v>
      </c>
      <c r="AT1492">
        <v>1</v>
      </c>
      <c r="AU1492">
        <v>1</v>
      </c>
      <c r="AV1492">
        <v>0</v>
      </c>
      <c r="AW1492">
        <v>0</v>
      </c>
      <c r="AX1492">
        <v>1</v>
      </c>
    </row>
    <row r="1493" spans="1:52">
      <c r="A1493" s="13" t="s">
        <v>383</v>
      </c>
      <c r="B1493" s="13" t="s">
        <v>384</v>
      </c>
      <c r="C1493" s="13" t="s">
        <v>353</v>
      </c>
      <c r="D1493" s="13">
        <v>-176.88300000000001</v>
      </c>
      <c r="E1493" s="13">
        <v>78.132999999999996</v>
      </c>
      <c r="F1493" s="13">
        <v>1047</v>
      </c>
      <c r="G1493" s="79">
        <v>15.25</v>
      </c>
      <c r="H1493" s="80">
        <v>11.431100000000001</v>
      </c>
      <c r="J1493">
        <f>(F1493*100*Info!$B$11)/AI1493</f>
        <v>1.0088368306427915</v>
      </c>
      <c r="K1493">
        <f>2*((F1493*100*Info!$B$11)/AI1493^2)*(AJ1493/2)</f>
        <v>7.4311403852334201E-2</v>
      </c>
      <c r="L1493">
        <f t="shared" si="391"/>
        <v>1.0865107279652133</v>
      </c>
      <c r="M1493">
        <f t="shared" si="378"/>
        <v>11.728398820080052</v>
      </c>
      <c r="N1493">
        <f t="shared" si="392"/>
        <v>0.86481191367434695</v>
      </c>
      <c r="O1493" s="81">
        <v>1.7288402703531442</v>
      </c>
      <c r="P1493" s="81">
        <v>3.9573153788383464E-3</v>
      </c>
      <c r="Q1493" s="82"/>
      <c r="R1493" s="82"/>
      <c r="S1493" s="80">
        <v>3.5270392714923209</v>
      </c>
      <c r="T1493" s="80">
        <v>0.11774545027091454</v>
      </c>
      <c r="U1493" s="82">
        <v>2.8195733384817041</v>
      </c>
      <c r="V1493" s="82">
        <v>9.442751110575227E-3</v>
      </c>
      <c r="W1493" s="37">
        <f>U1493*Info!$B$2</f>
        <v>1.3533952024712179</v>
      </c>
      <c r="X1493" s="37">
        <f>W1493*SQRT((0.5*V1493/U1493)^2+Info!$B$3^2)</f>
        <v>6.7707698017108534E-2</v>
      </c>
      <c r="Y1493" s="28">
        <f>W1493*Info!$D$2</f>
        <v>1.0962501140016865</v>
      </c>
      <c r="Z1493" s="28">
        <f>Y1493*SQRT(Info!$D$3^2+(X1493/W1493)^2)</f>
        <v>7.753832116823195E-2</v>
      </c>
      <c r="AA1493" s="37">
        <f t="shared" si="380"/>
        <v>0.37544506788192633</v>
      </c>
      <c r="AB1493" s="37">
        <f t="shared" si="381"/>
        <v>6.7736603524445035E-2</v>
      </c>
      <c r="AC1493" s="37">
        <f>(1-EXP(-Info!$B$6*H1493*1000))+(Info!$B$6/(Info!$B$6-Info!$B$7))*(EXP(-Info!$B$7*H1493*1000)-EXP(-Info!$B$6*H1493*1000))*(Info!$B$9-1)</f>
        <v>0.11389462189632613</v>
      </c>
      <c r="AD1493" s="37">
        <f>SQRT((Info!$B$6*EXP(-Info!$B$6*H1493*1000)+(Info!$B$6/(Info!$B$6+Info!$B$7))*(Info!$B$9-1)*(-Info!$B$7*EXP(-Info!$B$7*H1493*1000)+Info!$B$6*EXP(-Info!$B$6*H1493*1000)))^2*(0.01*H1493*1000)^2)</f>
        <v>1.0148696110697858E-3</v>
      </c>
      <c r="AE1493" s="37">
        <f t="shared" si="393"/>
        <v>7.7242384021083167E-3</v>
      </c>
      <c r="AF1493" s="37">
        <f t="shared" si="383"/>
        <v>2.3880279834413822</v>
      </c>
      <c r="AG1493" s="37">
        <f t="shared" si="384"/>
        <v>9.7661931546307201E-2</v>
      </c>
      <c r="AH1493" s="37">
        <f t="shared" si="385"/>
        <v>0.67706305476745854</v>
      </c>
      <c r="AI1493">
        <f>AF1493*EXP(Info!$B$6*H1493*1000)</f>
        <v>2.6519558854436207</v>
      </c>
      <c r="AJ1493">
        <f>2*SQRT((EXP(Info!$B$6*H1493)*AG1493)^2+(Info!$B$6*H1493*0.01*AI1493)^2)</f>
        <v>0.19534433995258654</v>
      </c>
      <c r="AK1493">
        <f t="shared" si="386"/>
        <v>0.49922930676259741</v>
      </c>
      <c r="AL1493">
        <f t="shared" si="387"/>
        <v>0.18013872341290912</v>
      </c>
      <c r="AM1493"/>
      <c r="AN1493"/>
      <c r="AO1493">
        <f t="shared" si="388"/>
        <v>11.62566477624422</v>
      </c>
      <c r="AP1493">
        <f t="shared" si="389"/>
        <v>0.6131566952906774</v>
      </c>
      <c r="AQ1493">
        <f t="shared" si="390"/>
        <v>5</v>
      </c>
      <c r="AR1493">
        <v>1</v>
      </c>
      <c r="AS1493">
        <v>1</v>
      </c>
      <c r="AT1493">
        <v>1</v>
      </c>
      <c r="AU1493">
        <v>1</v>
      </c>
      <c r="AV1493">
        <v>0</v>
      </c>
      <c r="AW1493">
        <v>0</v>
      </c>
      <c r="AX1493">
        <v>1</v>
      </c>
      <c r="AZ1493"/>
    </row>
    <row r="1494" spans="1:52">
      <c r="A1494" s="13" t="s">
        <v>383</v>
      </c>
      <c r="B1494" s="13" t="s">
        <v>384</v>
      </c>
      <c r="C1494" s="13" t="s">
        <v>353</v>
      </c>
      <c r="D1494" s="13">
        <v>-176.88300000000001</v>
      </c>
      <c r="E1494" s="13">
        <v>78.132999999999996</v>
      </c>
      <c r="F1494" s="13">
        <v>1047</v>
      </c>
      <c r="G1494" s="79">
        <v>16.25</v>
      </c>
      <c r="H1494" s="80">
        <v>11.5273</v>
      </c>
      <c r="J1494">
        <f>(F1494*100*Info!$B$11)/AI1494</f>
        <v>1.0950618931469189</v>
      </c>
      <c r="K1494">
        <f>2*((F1494*100*Info!$B$11)/AI1494^2)*(AJ1494/2)</f>
        <v>8.7398091799918962E-2</v>
      </c>
      <c r="L1494">
        <f t="shared" si="391"/>
        <v>1.0911565934974774</v>
      </c>
      <c r="M1494">
        <f t="shared" si="378"/>
        <v>12.78525885344747</v>
      </c>
      <c r="N1494">
        <f t="shared" si="392"/>
        <v>1.0213035010562088</v>
      </c>
      <c r="O1494" s="81">
        <v>1.6482823463077876</v>
      </c>
      <c r="P1494" s="81">
        <v>3.7729182906985253E-3</v>
      </c>
      <c r="Q1494" s="82"/>
      <c r="R1494" s="82"/>
      <c r="S1494" s="80">
        <v>3.3321816062820067</v>
      </c>
      <c r="T1494" s="80">
        <v>0.11624898176301079</v>
      </c>
      <c r="U1494" s="82">
        <v>2.8316296930595142</v>
      </c>
      <c r="V1494" s="82">
        <v>9.4831278420563127E-3</v>
      </c>
      <c r="W1494" s="37">
        <f>U1494*Info!$B$2</f>
        <v>1.3591822526685668</v>
      </c>
      <c r="X1494" s="37">
        <f>W1494*SQRT((0.5*V1494/U1494)^2+Info!$B$3^2)</f>
        <v>6.7997212747511374E-2</v>
      </c>
      <c r="Y1494" s="28">
        <f>W1494*Info!$D$2</f>
        <v>1.1009376246615392</v>
      </c>
      <c r="Z1494" s="28">
        <f>Y1494*SQRT(Info!$D$3^2+(X1494/W1494)^2)</f>
        <v>7.7869871151562325E-2</v>
      </c>
      <c r="AA1494" s="37">
        <f t="shared" si="380"/>
        <v>0.28910009363922073</v>
      </c>
      <c r="AB1494" s="37">
        <f t="shared" si="381"/>
        <v>6.8023375905179803E-2</v>
      </c>
      <c r="AC1494" s="37">
        <f>(1-EXP(-Info!$B$6*H1494*1000))+(Info!$B$6/(Info!$B$6-Info!$B$7))*(EXP(-Info!$B$7*H1494*1000)-EXP(-Info!$B$6*H1494*1000))*(Info!$B$9-1)</f>
        <v>0.11480133043562697</v>
      </c>
      <c r="AD1494" s="37">
        <f>SQRT((Info!$B$6*EXP(-Info!$B$6*H1494*1000)+(Info!$B$6/(Info!$B$6+Info!$B$7))*(Info!$B$9-1)*(-Info!$B$7*EXP(-Info!$B$7*H1494*1000)+Info!$B$6*EXP(-Info!$B$6*H1494*1000)))^2*(0.01*H1494*1000)^2)</f>
        <v>1.0224863426711761E-3</v>
      </c>
      <c r="AE1494" s="37">
        <f t="shared" si="393"/>
        <v>7.8147667467540153E-3</v>
      </c>
      <c r="AF1494" s="37">
        <f t="shared" si="383"/>
        <v>2.1980549062416208</v>
      </c>
      <c r="AG1494" s="37">
        <f t="shared" si="384"/>
        <v>9.7484582641058137E-2</v>
      </c>
      <c r="AH1494" s="37">
        <f t="shared" si="385"/>
        <v>0.6596443909592834</v>
      </c>
      <c r="AI1494">
        <f>AF1494*EXP(Info!$B$6*H1494*1000)</f>
        <v>2.4431411477456062</v>
      </c>
      <c r="AJ1494">
        <f>2*SQRT((EXP(Info!$B$6*H1494)*AG1494)^2+(Info!$B$6*H1494*0.01*AI1494)^2)</f>
        <v>0.19498977696796008</v>
      </c>
      <c r="AK1494">
        <f t="shared" si="386"/>
        <v>0.38441639451207182</v>
      </c>
      <c r="AL1494">
        <f t="shared" si="387"/>
        <v>0.18090136588223515</v>
      </c>
      <c r="AM1494"/>
      <c r="AN1494"/>
      <c r="AO1494">
        <f t="shared" si="388"/>
        <v>11.675375537383928</v>
      </c>
      <c r="AP1494">
        <f t="shared" si="389"/>
        <v>0.58209671637072513</v>
      </c>
      <c r="AQ1494">
        <f t="shared" si="390"/>
        <v>5</v>
      </c>
      <c r="AR1494">
        <v>1</v>
      </c>
      <c r="AS1494">
        <v>1</v>
      </c>
      <c r="AT1494">
        <v>1</v>
      </c>
      <c r="AU1494">
        <v>1</v>
      </c>
      <c r="AV1494">
        <v>0</v>
      </c>
      <c r="AW1494">
        <v>0</v>
      </c>
      <c r="AX1494">
        <v>1</v>
      </c>
    </row>
    <row r="1495" spans="1:52">
      <c r="A1495" s="13" t="s">
        <v>383</v>
      </c>
      <c r="B1495" s="13" t="s">
        <v>384</v>
      </c>
      <c r="C1495" s="13" t="s">
        <v>353</v>
      </c>
      <c r="D1495" s="13">
        <v>-176.88300000000001</v>
      </c>
      <c r="E1495" s="13">
        <v>78.132999999999996</v>
      </c>
      <c r="F1495" s="13">
        <v>1047</v>
      </c>
      <c r="G1495" s="79">
        <v>17.25</v>
      </c>
      <c r="H1495" s="80">
        <v>11.6234</v>
      </c>
      <c r="J1495">
        <f>(F1495*100*Info!$B$11)/AI1495</f>
        <v>0.83727153693917034</v>
      </c>
      <c r="K1495">
        <f>2*((F1495*100*Info!$B$11)/AI1495^2)*(AJ1495/2)</f>
        <v>7.0981340305826771E-2</v>
      </c>
      <c r="L1495">
        <f t="shared" si="391"/>
        <v>1.1089404429968424</v>
      </c>
      <c r="M1495">
        <f t="shared" si="378"/>
        <v>9.9347816791770853</v>
      </c>
      <c r="N1495">
        <f t="shared" si="392"/>
        <v>0.84289756330440102</v>
      </c>
      <c r="O1495" s="81">
        <v>1.7003073480344149</v>
      </c>
      <c r="P1495" s="81">
        <v>3.8920035196507753E-3</v>
      </c>
      <c r="Q1495" s="82"/>
      <c r="R1495" s="82"/>
      <c r="S1495" s="80">
        <v>4.0280770574549347</v>
      </c>
      <c r="T1495" s="80">
        <v>0.21922454814766934</v>
      </c>
      <c r="U1495" s="82">
        <v>2.877780059193392</v>
      </c>
      <c r="V1495" s="82">
        <v>9.6376854182386694E-3</v>
      </c>
      <c r="W1495" s="37">
        <f>U1495*Info!$B$2</f>
        <v>1.3813344284128282</v>
      </c>
      <c r="X1495" s="37">
        <f>W1495*SQRT((0.5*V1495/U1495)^2+Info!$B$3^2)</f>
        <v>6.9105442496645755E-2</v>
      </c>
      <c r="Y1495" s="28">
        <f>W1495*Info!$D$2</f>
        <v>1.1188808870143909</v>
      </c>
      <c r="Z1495" s="28">
        <f>Y1495*SQRT(Info!$D$3^2+(X1495/W1495)^2)</f>
        <v>7.913900711000027E-2</v>
      </c>
      <c r="AA1495" s="37">
        <f t="shared" si="380"/>
        <v>0.31897291962158669</v>
      </c>
      <c r="AB1495" s="37">
        <f t="shared" si="381"/>
        <v>6.9132836666134692E-2</v>
      </c>
      <c r="AC1495" s="37">
        <f>(1-EXP(-Info!$B$6*H1495*1000))+(Info!$B$6/(Info!$B$6-Info!$B$7))*(EXP(-Info!$B$7*H1495*1000)-EXP(-Info!$B$6*H1495*1000))*(Info!$B$9-1)</f>
        <v>0.11570626417889152</v>
      </c>
      <c r="AD1495" s="37">
        <f>SQRT((Info!$B$6*EXP(-Info!$B$6*H1495*1000)+(Info!$B$6/(Info!$B$6+Info!$B$7))*(Info!$B$9-1)*(-Info!$B$7*EXP(-Info!$B$7*H1495*1000)+Info!$B$6*EXP(-Info!$B$6*H1495*1000)))^2*(0.01*H1495*1000)^2)</f>
        <v>1.0300805839213824E-3</v>
      </c>
      <c r="AE1495" s="37">
        <f t="shared" si="393"/>
        <v>8.0058474764512586E-3</v>
      </c>
      <c r="AF1495" s="37">
        <f t="shared" si="383"/>
        <v>2.8722890055368966</v>
      </c>
      <c r="AG1495" s="37">
        <f t="shared" si="384"/>
        <v>0.13543236935020492</v>
      </c>
      <c r="AH1495" s="37">
        <f t="shared" si="385"/>
        <v>0.71306704528430709</v>
      </c>
      <c r="AI1495">
        <f>AF1495*EXP(Info!$B$6*H1495*1000)</f>
        <v>3.1953681123043038</v>
      </c>
      <c r="AJ1495">
        <f>2*SQRT((EXP(Info!$B$6*H1495)*AG1495)^2+(Info!$B$6*H1495*0.01*AI1495)^2)</f>
        <v>0.27089361261582867</v>
      </c>
      <c r="AK1495">
        <f t="shared" si="386"/>
        <v>0.4241382912208238</v>
      </c>
      <c r="AL1495">
        <f t="shared" si="387"/>
        <v>0.18385186582991861</v>
      </c>
      <c r="AM1495"/>
      <c r="AN1495"/>
      <c r="AO1495">
        <f t="shared" si="388"/>
        <v>11.865662726814621</v>
      </c>
      <c r="AP1495">
        <f t="shared" si="389"/>
        <v>0.59083992280876085</v>
      </c>
      <c r="AQ1495">
        <f t="shared" si="390"/>
        <v>5</v>
      </c>
      <c r="AR1495">
        <v>1</v>
      </c>
      <c r="AS1495">
        <v>1</v>
      </c>
      <c r="AT1495">
        <v>1</v>
      </c>
      <c r="AU1495">
        <v>1</v>
      </c>
      <c r="AV1495">
        <v>0</v>
      </c>
      <c r="AW1495">
        <v>0</v>
      </c>
      <c r="AX1495">
        <v>1</v>
      </c>
    </row>
    <row r="1496" spans="1:52">
      <c r="A1496" s="13" t="s">
        <v>383</v>
      </c>
      <c r="B1496" s="13" t="s">
        <v>384</v>
      </c>
      <c r="C1496" s="13" t="s">
        <v>353</v>
      </c>
      <c r="D1496" s="13">
        <v>-176.88300000000001</v>
      </c>
      <c r="E1496" s="13">
        <v>78.132999999999996</v>
      </c>
      <c r="F1496" s="13">
        <v>1047</v>
      </c>
      <c r="G1496" s="79">
        <v>18.25</v>
      </c>
      <c r="H1496" s="80">
        <v>11.7195</v>
      </c>
      <c r="J1496">
        <f>(F1496*100*Info!$B$11)/AI1496</f>
        <v>0.62802600245902351</v>
      </c>
      <c r="K1496">
        <f>2*((F1496*100*Info!$B$11)/AI1496^2)*(AJ1496/2)</f>
        <v>2.506207052066526E-2</v>
      </c>
      <c r="L1496"/>
      <c r="M1496"/>
      <c r="N1496"/>
      <c r="O1496" s="81"/>
      <c r="P1496" s="81"/>
      <c r="Q1496" s="82"/>
      <c r="R1496" s="82"/>
      <c r="S1496" s="80">
        <v>3.9319772025272841</v>
      </c>
      <c r="T1496" s="80">
        <v>0.1272573613812864</v>
      </c>
      <c r="U1496" s="82"/>
      <c r="V1496" s="82"/>
      <c r="W1496" s="37"/>
      <c r="X1496" s="37"/>
      <c r="Y1496" s="28"/>
      <c r="Z1496" s="28"/>
      <c r="AA1496" s="37"/>
      <c r="AB1496" s="37"/>
      <c r="AC1496" s="37"/>
      <c r="AD1496" s="37"/>
      <c r="AE1496" s="37"/>
      <c r="AF1496" s="37"/>
      <c r="AG1496" s="37"/>
      <c r="AH1496" s="37"/>
      <c r="AI1496">
        <v>4.26</v>
      </c>
      <c r="AJ1496">
        <v>0.17</v>
      </c>
      <c r="AK1496"/>
      <c r="AL1496"/>
      <c r="AM1496"/>
      <c r="AN1496"/>
      <c r="AO1496"/>
      <c r="AP1496"/>
      <c r="AQ1496">
        <f t="shared" si="390"/>
        <v>5</v>
      </c>
      <c r="AR1496">
        <v>1</v>
      </c>
      <c r="AS1496">
        <v>1</v>
      </c>
      <c r="AT1496">
        <v>1</v>
      </c>
      <c r="AU1496">
        <v>1</v>
      </c>
      <c r="AV1496">
        <v>0</v>
      </c>
      <c r="AW1496">
        <v>0</v>
      </c>
      <c r="AX1496">
        <v>1</v>
      </c>
    </row>
    <row r="1497" spans="1:52">
      <c r="A1497" s="13" t="s">
        <v>383</v>
      </c>
      <c r="B1497" s="13" t="s">
        <v>384</v>
      </c>
      <c r="C1497" s="13" t="s">
        <v>353</v>
      </c>
      <c r="D1497" s="13">
        <v>-176.88300000000001</v>
      </c>
      <c r="E1497" s="13">
        <v>78.132999999999996</v>
      </c>
      <c r="F1497" s="13">
        <v>1047</v>
      </c>
      <c r="G1497" s="79">
        <v>19.25</v>
      </c>
      <c r="H1497" s="80">
        <v>11.8157</v>
      </c>
      <c r="J1497">
        <f>(F1497*100*Info!$B$11)/AI1497</f>
        <v>0.6907984077216619</v>
      </c>
      <c r="K1497">
        <f>2*((F1497*100*Info!$B$11)/AI1497^2)*(AJ1497/2)</f>
        <v>3.495310470041376E-2</v>
      </c>
      <c r="L1497">
        <f>(M1497/10.7)/J1497</f>
        <v>1.1089112840896205</v>
      </c>
      <c r="M1497">
        <f>((U1497/0.242530073729142))*J1497</f>
        <v>8.1965653980845179</v>
      </c>
      <c r="N1497">
        <f>2*M1497*SQRT((0.5*K1497/J1497)^2+(0.5*V1497/U1497)^2)</f>
        <v>0.41563829714053885</v>
      </c>
      <c r="O1497" s="81">
        <v>1.7514101197707039</v>
      </c>
      <c r="P1497" s="81">
        <v>4.0089777641551406E-3</v>
      </c>
      <c r="Q1497" s="82"/>
      <c r="R1497" s="82"/>
      <c r="S1497" s="80">
        <v>4.6375246570688029</v>
      </c>
      <c r="T1497" s="80">
        <v>0.11435601281147179</v>
      </c>
      <c r="U1497" s="82">
        <v>2.8777043897358654</v>
      </c>
      <c r="V1497" s="82">
        <v>9.6374320012254135E-3</v>
      </c>
      <c r="W1497" s="37">
        <f>U1497*Info!$B$2</f>
        <v>1.3812981070732153</v>
      </c>
      <c r="X1497" s="37">
        <f>W1497*SQRT((0.5*V1497/U1497)^2+Info!$B$3^2)</f>
        <v>6.9103625411518224E-2</v>
      </c>
      <c r="Y1497" s="28">
        <f>W1497*Info!$D$2</f>
        <v>1.1188514667293046</v>
      </c>
      <c r="Z1497" s="28">
        <f>Y1497*SQRT(Info!$D$3^2+(X1497/W1497)^2)</f>
        <v>7.9136926198459426E-2</v>
      </c>
      <c r="AA1497" s="37">
        <f>IF(O1497-W1497&gt;0,O1497-W1497,0)</f>
        <v>0.37011201269748861</v>
      </c>
      <c r="AB1497" s="37">
        <f>SQRT((0.5*P1497)^2+X1497^2)</f>
        <v>6.9132691403516175E-2</v>
      </c>
      <c r="AC1497" s="37">
        <f>(1-EXP(-Info!$B$6*H1497*1000))+(Info!$B$6/(Info!$B$6-Info!$B$7))*(EXP(-Info!$B$7*H1497*1000)-EXP(-Info!$B$6*H1497*1000))*(Info!$B$9-1)</f>
        <v>0.11751457861444949</v>
      </c>
      <c r="AD1497" s="37">
        <f>SQRT((Info!$B$6*EXP(-Info!$B$6*H1497*1000)+(Info!$B$6/(Info!$B$6+Info!$B$7))*(Info!$B$9-1)*(-Info!$B$7*EXP(-Info!$B$7*H1497*1000)+Info!$B$6*EXP(-Info!$B$6*H1497*1000)))^2*(0.01*H1497*1000)^2)</f>
        <v>1.0452333145199348E-3</v>
      </c>
      <c r="AE1497" s="37">
        <f>IF(AA1497&gt;0,AA1497*AC1497*SQRT((AB1497/AA1497)^2+(AD1497/AC1497)^2),AA1497*AC1497*SQRT((AD1497/AC1497)^2))</f>
        <v>8.133304477526122E-3</v>
      </c>
      <c r="AF1497" s="37">
        <f>IF((S1497-Y1497-AA1497*AC1497)&gt;0,S1497-Y1497-AA1497*AC1497,0)</f>
        <v>3.4751796331272073</v>
      </c>
      <c r="AG1497" s="37">
        <f>SQRT((T1497*0.5)^2+Z1497^2+AE1497^2)</f>
        <v>9.7970036982737402E-2</v>
      </c>
      <c r="AH1497" s="37">
        <f>AF1497/S1497</f>
        <v>0.74936089619062685</v>
      </c>
      <c r="AI1497">
        <f>AF1497*EXP(Info!$B$6*H1497*1000)</f>
        <v>3.8728965506727322</v>
      </c>
      <c r="AJ1497">
        <f>2*SQRT((EXP(Info!$B$6*H1497)*AG1497)^2+(Info!$B$6*H1497*0.01*AI1497)^2)</f>
        <v>0.19596130667990599</v>
      </c>
      <c r="AK1497">
        <f>AA1497/0.752049334436339</f>
        <v>0.49213794328385058</v>
      </c>
      <c r="AL1497">
        <f>AB1497/0.752049334436339*2</f>
        <v>0.18385147951851091</v>
      </c>
      <c r="AM1497"/>
      <c r="AN1497"/>
      <c r="AO1497">
        <f>U1497/0.242530074</f>
        <v>11.865350726507696</v>
      </c>
      <c r="AP1497">
        <f>O1497/U1497</f>
        <v>0.60861363176064787</v>
      </c>
      <c r="AQ1497">
        <f t="shared" si="390"/>
        <v>5</v>
      </c>
      <c r="AR1497">
        <v>1</v>
      </c>
      <c r="AS1497">
        <v>1</v>
      </c>
      <c r="AT1497">
        <v>1</v>
      </c>
      <c r="AU1497">
        <v>1</v>
      </c>
      <c r="AV1497">
        <v>0</v>
      </c>
      <c r="AW1497">
        <v>0</v>
      </c>
      <c r="AX1497">
        <v>1</v>
      </c>
    </row>
    <row r="1498" spans="1:52">
      <c r="A1498" s="13" t="s">
        <v>383</v>
      </c>
      <c r="B1498" s="13" t="s">
        <v>384</v>
      </c>
      <c r="C1498" s="13" t="s">
        <v>353</v>
      </c>
      <c r="D1498" s="13">
        <v>-176.88300000000001</v>
      </c>
      <c r="E1498" s="13">
        <v>78.132999999999996</v>
      </c>
      <c r="F1498" s="13">
        <v>1047</v>
      </c>
      <c r="G1498" s="79">
        <v>20.25</v>
      </c>
      <c r="H1498" s="80">
        <v>11.911799999999999</v>
      </c>
      <c r="J1498">
        <f>(F1498*100*Info!$B$11)/AI1498</f>
        <v>0.49149468480794606</v>
      </c>
      <c r="K1498">
        <f>2*((F1498*100*Info!$B$11)/AI1498^2)*(AJ1498/2)</f>
        <v>1.7708476573816266E-2</v>
      </c>
      <c r="L1498">
        <f>(M1498/10.7)/J1498</f>
        <v>1.0826761159908345</v>
      </c>
      <c r="M1498">
        <f>((U1498/0.242530073729142))*J1498</f>
        <v>5.6937862532446681</v>
      </c>
      <c r="N1498">
        <f>2*M1498*SQRT((0.5*K1498/J1498)^2+(0.5*V1498/U1498)^2)</f>
        <v>0.20603053662584767</v>
      </c>
      <c r="O1498" s="81">
        <v>1.6135092118071086</v>
      </c>
      <c r="P1498" s="81">
        <v>3.6933225858264713E-3</v>
      </c>
      <c r="Q1498" s="82"/>
      <c r="R1498" s="82"/>
      <c r="S1498" s="80">
        <v>6.0038295707759994</v>
      </c>
      <c r="T1498" s="80">
        <v>0.11967073373732173</v>
      </c>
      <c r="U1498" s="82">
        <v>2.8096222451256083</v>
      </c>
      <c r="V1498" s="82">
        <v>9.4094248989256626E-3</v>
      </c>
      <c r="W1498" s="37">
        <f>U1498*Info!$B$2</f>
        <v>1.348618677660292</v>
      </c>
      <c r="X1498" s="37">
        <f>W1498*SQRT((0.5*V1498/U1498)^2+Info!$B$3^2)</f>
        <v>6.7468737882715499E-2</v>
      </c>
      <c r="Y1498" s="28">
        <f>W1498*Info!$D$2</f>
        <v>1.0923811289048366</v>
      </c>
      <c r="Z1498" s="28">
        <f>Y1498*SQRT(Info!$D$3^2+(X1498/W1498)^2)</f>
        <v>7.7264665909087135E-2</v>
      </c>
      <c r="AA1498" s="37">
        <f>IF(O1498-W1498&gt;0,O1498-W1498,0)</f>
        <v>0.26489053414681663</v>
      </c>
      <c r="AB1498" s="37">
        <f>SQRT((0.5*P1498)^2+X1498^2)</f>
        <v>6.7494005285042263E-2</v>
      </c>
      <c r="AC1498" s="37">
        <f>(1-EXP(-Info!$B$6*H1498*1000))+(Info!$B$6/(Info!$B$6-Info!$B$7))*(EXP(-Info!$B$7*H1498*1000)-EXP(-Info!$B$6*H1498*1000))*(Info!$B$9-1)</f>
        <v>0.11841702042850037</v>
      </c>
      <c r="AD1498" s="37">
        <f>SQRT((Info!$B$6*EXP(-Info!$B$6*H1498*1000)+(Info!$B$6/(Info!$B$6+Info!$B$7))*(Info!$B$9-1)*(-Info!$B$7*EXP(-Info!$B$7*H1498*1000)+Info!$B$6*EXP(-Info!$B$6*H1498*1000)))^2*(0.01*H1498*1000)^2)</f>
        <v>1.0527839635828314E-3</v>
      </c>
      <c r="AE1498" s="37">
        <f>IF(AA1498&gt;0,AA1498*AC1498*SQRT((AB1498/AA1498)^2+(AD1498/AC1498)^2),AA1498*AC1498*SQRT((AD1498/AC1498)^2))</f>
        <v>7.9973027381599095E-3</v>
      </c>
      <c r="AF1498" s="37">
        <f>IF((S1498-Y1498-AA1498*AC1498)&gt;0,S1498-Y1498-AA1498*AC1498,0)</f>
        <v>4.8800808940777829</v>
      </c>
      <c r="AG1498" s="37">
        <f>SQRT((T1498*0.5)^2+Z1498^2+AE1498^2)</f>
        <v>9.8051295643840783E-2</v>
      </c>
      <c r="AH1498" s="37">
        <f>AF1498/S1498</f>
        <v>0.8128280186086343</v>
      </c>
      <c r="AI1498">
        <f>AF1498*EXP(Info!$B$6*H1498*1000)</f>
        <v>5.4433768119402188</v>
      </c>
      <c r="AJ1498">
        <f>2*SQRT((EXP(Info!$B$6*H1498)*AG1498)^2+(Info!$B$6*H1498*0.01*AI1498)^2)</f>
        <v>0.19612401463581322</v>
      </c>
      <c r="AK1498">
        <f>AA1498/0.752049334436339</f>
        <v>0.35222494325502207</v>
      </c>
      <c r="AL1498">
        <f>AB1498/0.752049334436339*2</f>
        <v>0.17949355765504138</v>
      </c>
      <c r="AM1498"/>
      <c r="AN1498"/>
      <c r="AO1498">
        <f>U1498/0.242530074</f>
        <v>11.584634428164188</v>
      </c>
      <c r="AP1498">
        <f>O1498/U1498</f>
        <v>0.5742797682522528</v>
      </c>
      <c r="AQ1498">
        <f t="shared" si="390"/>
        <v>5</v>
      </c>
      <c r="AR1498">
        <v>1</v>
      </c>
      <c r="AS1498">
        <v>1</v>
      </c>
      <c r="AT1498">
        <v>1</v>
      </c>
      <c r="AU1498">
        <v>1</v>
      </c>
      <c r="AV1498">
        <v>0</v>
      </c>
      <c r="AW1498">
        <v>0</v>
      </c>
      <c r="AX1498">
        <v>1</v>
      </c>
    </row>
    <row r="1499" spans="1:52">
      <c r="A1499" s="13" t="s">
        <v>383</v>
      </c>
      <c r="B1499" s="13" t="s">
        <v>384</v>
      </c>
      <c r="C1499" s="13" t="s">
        <v>353</v>
      </c>
      <c r="D1499" s="13">
        <v>-176.88300000000001</v>
      </c>
      <c r="E1499" s="13">
        <v>78.132999999999996</v>
      </c>
      <c r="F1499" s="13">
        <v>1047</v>
      </c>
      <c r="G1499" s="79">
        <v>21.25</v>
      </c>
      <c r="H1499" s="80">
        <v>12.007999999999999</v>
      </c>
      <c r="J1499">
        <f>(F1499*100*Info!$B$11)/AI1499</f>
        <v>0.32194834783097953</v>
      </c>
      <c r="K1499">
        <f>2*((F1499*100*Info!$B$11)/AI1499^2)*(AJ1499/2)</f>
        <v>1.2397529639700776E-2</v>
      </c>
      <c r="L1499"/>
      <c r="M1499"/>
      <c r="N1499"/>
      <c r="O1499" s="81"/>
      <c r="P1499" s="81"/>
      <c r="Q1499" s="82"/>
      <c r="R1499" s="82"/>
      <c r="S1499" s="80">
        <v>7.5908222406357542</v>
      </c>
      <c r="T1499" s="80">
        <v>0.13507993758757086</v>
      </c>
      <c r="U1499" s="82"/>
      <c r="V1499" s="82"/>
      <c r="W1499" s="37"/>
      <c r="X1499" s="37"/>
      <c r="Y1499" s="28"/>
      <c r="Z1499" s="28"/>
      <c r="AA1499" s="37"/>
      <c r="AB1499" s="37"/>
      <c r="AC1499" s="37"/>
      <c r="AD1499" s="37"/>
      <c r="AE1499" s="37"/>
      <c r="AF1499" s="37"/>
      <c r="AG1499" s="37"/>
      <c r="AH1499" s="37"/>
      <c r="AI1499">
        <v>8.31</v>
      </c>
      <c r="AJ1499">
        <v>0.32</v>
      </c>
      <c r="AK1499"/>
      <c r="AL1499"/>
      <c r="AM1499"/>
      <c r="AN1499"/>
      <c r="AO1499"/>
      <c r="AP1499"/>
      <c r="AQ1499">
        <f t="shared" si="390"/>
        <v>5</v>
      </c>
      <c r="AR1499">
        <v>1</v>
      </c>
      <c r="AS1499">
        <v>1</v>
      </c>
      <c r="AT1499">
        <v>1</v>
      </c>
      <c r="AU1499">
        <v>1</v>
      </c>
      <c r="AV1499">
        <v>0</v>
      </c>
      <c r="AW1499">
        <v>0</v>
      </c>
      <c r="AX1499">
        <v>1</v>
      </c>
    </row>
    <row r="1500" spans="1:52">
      <c r="A1500" s="13" t="s">
        <v>383</v>
      </c>
      <c r="B1500" s="13" t="s">
        <v>384</v>
      </c>
      <c r="C1500" s="13" t="s">
        <v>353</v>
      </c>
      <c r="D1500" s="13">
        <v>-176.88300000000001</v>
      </c>
      <c r="E1500" s="13">
        <v>78.132999999999996</v>
      </c>
      <c r="F1500" s="13">
        <v>1047</v>
      </c>
      <c r="G1500" s="79">
        <v>22.25</v>
      </c>
      <c r="H1500" s="80">
        <v>15.373799999999999</v>
      </c>
      <c r="J1500">
        <f>(F1500*100*Info!$B$11)/AI1500</f>
        <v>0.25871400594855898</v>
      </c>
      <c r="K1500">
        <f>2*((F1500*100*Info!$B$11)/AI1500^2)*(AJ1500/2)</f>
        <v>5.0254820373061863E-3</v>
      </c>
      <c r="L1500">
        <f t="shared" ref="L1500:L1531" si="394">(M1500/10.7)/J1500</f>
        <v>1.1697344375263174</v>
      </c>
      <c r="M1500">
        <f t="shared" ref="M1500:M1531" si="395">((U1500/0.242530073729142))*J1500</f>
        <v>3.2381054998440724</v>
      </c>
      <c r="N1500">
        <f t="shared" ref="N1500:N1531" si="396">2*M1500*SQRT((0.5*K1500/J1500)^2+(0.5*V1500/U1500)^2)</f>
        <v>6.3827716005747923E-2</v>
      </c>
      <c r="O1500" s="81">
        <v>1.7655117388842891</v>
      </c>
      <c r="P1500" s="81">
        <v>4.0412563703061373E-3</v>
      </c>
      <c r="Q1500" s="82"/>
      <c r="R1500" s="82"/>
      <c r="S1500" s="80">
        <v>10.207874134902601</v>
      </c>
      <c r="T1500" s="80">
        <v>0.10946946048277528</v>
      </c>
      <c r="U1500" s="82">
        <v>3.0355448393314841</v>
      </c>
      <c r="V1500" s="82">
        <v>1.016603966692114E-2</v>
      </c>
      <c r="W1500" s="37">
        <f>U1500*Info!$B$2</f>
        <v>1.4570615228791124</v>
      </c>
      <c r="X1500" s="37">
        <f>W1500*SQRT((0.5*V1500/U1500)^2+Info!$B$3^2)</f>
        <v>7.2893919974971425E-2</v>
      </c>
      <c r="Y1500" s="28">
        <f>W1500*Info!$D$2</f>
        <v>1.180219833532081</v>
      </c>
      <c r="Z1500" s="28">
        <f>Y1500*SQRT(Info!$D$3^2+(X1500/W1500)^2)</f>
        <v>8.3477541605425046E-2</v>
      </c>
      <c r="AA1500" s="37">
        <f t="shared" ref="AA1500:AA1563" si="397">IF(O1500-W1500&gt;0,O1500-W1500,0)</f>
        <v>0.30845021600517675</v>
      </c>
      <c r="AB1500" s="37">
        <f t="shared" ref="AB1500:AB1563" si="398">SQRT((0.5*P1500)^2+X1500^2)</f>
        <v>7.2921920624598013E-2</v>
      </c>
      <c r="AC1500" s="37">
        <f>(1-EXP(-Info!$B$6*H1500*1000))+(Info!$B$6/(Info!$B$6-Info!$B$7))*(EXP(-Info!$B$7*H1500*1000)-EXP(-Info!$B$6*H1500*1000))*(Info!$B$9-1)</f>
        <v>0.15038039123004568</v>
      </c>
      <c r="AD1500" s="37">
        <f>SQRT((Info!$B$6*EXP(-Info!$B$6*H1500*1000)+(Info!$B$6/(Info!$B$6+Info!$B$7))*(Info!$B$9-1)*(-Info!$B$7*EXP(-Info!$B$7*H1500*1000)+Info!$B$6*EXP(-Info!$B$6*H1500*1000)))^2*(0.01*H1500*1000)^2)</f>
        <v>1.3152863154386558E-3</v>
      </c>
      <c r="AE1500" s="37">
        <f t="shared" ref="AE1500:AE1563" si="399">IF(AA1500&gt;0,AA1500*AC1500*SQRT((AB1500/AA1500)^2+(AD1500/AC1500)^2),AA1500*AC1500*SQRT((AD1500/AC1500)^2))</f>
        <v>1.0973529054110417E-2</v>
      </c>
      <c r="AF1500" s="37">
        <f t="shared" ref="AF1500:AF1531" si="400">IF((S1500-Y1500-AA1500*AC1500)&gt;0,S1500-Y1500-AA1500*AC1500,0)</f>
        <v>8.9812694372126689</v>
      </c>
      <c r="AG1500" s="37">
        <f t="shared" ref="AG1500:AG1531" si="401">SQRT((T1500*0.5)^2+Z1500^2+AE1500^2)</f>
        <v>0.10042314965676166</v>
      </c>
      <c r="AH1500" s="37">
        <f t="shared" ref="AH1500:AH1531" si="402">AF1500/S1500</f>
        <v>0.87983739988564857</v>
      </c>
      <c r="AI1500">
        <f>AF1500*EXP(Info!$B$6*H1500*1000)</f>
        <v>10.341113001077327</v>
      </c>
      <c r="AJ1500">
        <f>2*SQRT((EXP(Info!$B$6*H1500)*AG1500)^2+(Info!$B$6*H1500*0.01*AI1500)^2)</f>
        <v>0.20087461999641706</v>
      </c>
      <c r="AK1500">
        <f t="shared" ref="AK1500:AK1563" si="403">AA1500/0.752049334436339</f>
        <v>0.41014625222208351</v>
      </c>
      <c r="AL1500">
        <f t="shared" ref="AL1500:AL1563" si="404">AB1500/0.752049334436339*2</f>
        <v>0.19392855570905596</v>
      </c>
      <c r="AM1500"/>
      <c r="AN1500"/>
      <c r="AO1500">
        <f t="shared" ref="AO1500:AO1563" si="405">U1500/0.242530074</f>
        <v>12.516158467553529</v>
      </c>
      <c r="AP1500">
        <f t="shared" ref="AP1500:AP1563" si="406">O1500/U1500</f>
        <v>0.58161280176414942</v>
      </c>
      <c r="AQ1500">
        <f t="shared" si="390"/>
        <v>5</v>
      </c>
      <c r="AR1500">
        <v>1</v>
      </c>
      <c r="AS1500">
        <v>1</v>
      </c>
      <c r="AT1500">
        <v>1</v>
      </c>
      <c r="AU1500">
        <v>1</v>
      </c>
      <c r="AV1500">
        <v>0</v>
      </c>
      <c r="AW1500">
        <v>0</v>
      </c>
      <c r="AX1500">
        <v>1</v>
      </c>
    </row>
    <row r="1501" spans="1:52">
      <c r="A1501" s="13" t="s">
        <v>383</v>
      </c>
      <c r="B1501" s="13" t="s">
        <v>384</v>
      </c>
      <c r="C1501" s="13" t="s">
        <v>353</v>
      </c>
      <c r="D1501" s="13">
        <v>-176.88300000000001</v>
      </c>
      <c r="E1501" s="13">
        <v>78.132999999999996</v>
      </c>
      <c r="F1501" s="13">
        <v>1047</v>
      </c>
      <c r="G1501" s="79">
        <v>23.25</v>
      </c>
      <c r="H1501" s="80">
        <v>19.8294</v>
      </c>
      <c r="J1501">
        <f>(F1501*100*Info!$B$11)/AI1501</f>
        <v>0.21103493274762586</v>
      </c>
      <c r="K1501">
        <f>2*((F1501*100*Info!$B$11)/AI1501^2)*(AJ1501/2)</f>
        <v>3.39148370157986E-3</v>
      </c>
      <c r="L1501">
        <f t="shared" si="394"/>
        <v>1.1238538729104932</v>
      </c>
      <c r="M1501">
        <f t="shared" si="395"/>
        <v>2.5377449634197249</v>
      </c>
      <c r="N1501">
        <f t="shared" si="396"/>
        <v>4.1659532065979867E-2</v>
      </c>
      <c r="O1501" s="81">
        <v>1.6845329846014061</v>
      </c>
      <c r="P1501" s="81">
        <v>3.8558960017526182E-3</v>
      </c>
      <c r="Q1501" s="82"/>
      <c r="R1501" s="82"/>
      <c r="S1501" s="80">
        <v>11.757587188539894</v>
      </c>
      <c r="T1501" s="80">
        <v>0.12269272302529632</v>
      </c>
      <c r="U1501" s="82">
        <v>2.9164814804380712</v>
      </c>
      <c r="V1501" s="82">
        <v>9.7672964779871013E-3</v>
      </c>
      <c r="W1501" s="37">
        <f>U1501*Info!$B$2</f>
        <v>1.3999111106102742</v>
      </c>
      <c r="X1501" s="37">
        <f>W1501*SQRT((0.5*V1501/U1501)^2+Info!$B$3^2)</f>
        <v>7.00347973414744E-2</v>
      </c>
      <c r="Y1501" s="28">
        <f>W1501*Info!$D$2</f>
        <v>1.1339279995943221</v>
      </c>
      <c r="Z1501" s="28">
        <f>Y1501*SQRT(Info!$D$3^2+(X1501/W1501)^2)</f>
        <v>8.0203296940373286E-2</v>
      </c>
      <c r="AA1501" s="37">
        <f t="shared" si="397"/>
        <v>0.28462187399113192</v>
      </c>
      <c r="AB1501" s="37">
        <f t="shared" si="398"/>
        <v>7.0061329006488829E-2</v>
      </c>
      <c r="AC1501" s="37">
        <f>(1-EXP(-Info!$B$6*H1501*1000))+(Info!$B$6/(Info!$B$6-Info!$B$7))*(EXP(-Info!$B$7*H1501*1000)-EXP(-Info!$B$6*H1501*1000))*(Info!$B$9-1)</f>
        <v>0.18998882331833941</v>
      </c>
      <c r="AD1501" s="37">
        <f>SQRT((Info!$B$6*EXP(-Info!$B$6*H1501*1000)+(Info!$B$6/(Info!$B$6+Info!$B$7))*(Info!$B$9-1)*(-Info!$B$7*EXP(-Info!$B$7*H1501*1000)+Info!$B$6*EXP(-Info!$B$6*H1501*1000)))^2*(0.01*H1501*1000)^2)</f>
        <v>1.6269013793286937E-3</v>
      </c>
      <c r="AE1501" s="37">
        <f t="shared" si="399"/>
        <v>1.3318921225999788E-2</v>
      </c>
      <c r="AF1501" s="37">
        <f t="shared" si="400"/>
        <v>10.569584214015336</v>
      </c>
      <c r="AG1501" s="37">
        <f t="shared" si="401"/>
        <v>0.10184958798920396</v>
      </c>
      <c r="AH1501" s="37">
        <f t="shared" si="402"/>
        <v>0.89895860813326534</v>
      </c>
      <c r="AI1501">
        <f>AF1501*EXP(Info!$B$6*H1501*1000)</f>
        <v>12.677478252735094</v>
      </c>
      <c r="AJ1501">
        <f>2*SQRT((EXP(Info!$B$6*H1501)*AG1501)^2+(Info!$B$6*H1501*0.01*AI1501)^2)</f>
        <v>0.20373622656445195</v>
      </c>
      <c r="AK1501">
        <f t="shared" si="403"/>
        <v>0.37846170584600813</v>
      </c>
      <c r="AL1501">
        <f t="shared" si="404"/>
        <v>0.18632109835985639</v>
      </c>
      <c r="AM1501"/>
      <c r="AN1501"/>
      <c r="AO1501">
        <f t="shared" si="405"/>
        <v>12.025236426712471</v>
      </c>
      <c r="AP1501">
        <f t="shared" si="406"/>
        <v>0.57759083878989015</v>
      </c>
      <c r="AQ1501">
        <f t="shared" si="390"/>
        <v>5</v>
      </c>
      <c r="AR1501">
        <v>1</v>
      </c>
      <c r="AS1501">
        <v>1</v>
      </c>
      <c r="AT1501">
        <v>1</v>
      </c>
      <c r="AU1501">
        <v>1</v>
      </c>
      <c r="AV1501">
        <v>0</v>
      </c>
      <c r="AW1501">
        <v>0</v>
      </c>
      <c r="AX1501">
        <v>1</v>
      </c>
    </row>
    <row r="1502" spans="1:52">
      <c r="A1502" s="13" t="s">
        <v>383</v>
      </c>
      <c r="B1502" s="13" t="s">
        <v>384</v>
      </c>
      <c r="C1502" s="13" t="s">
        <v>353</v>
      </c>
      <c r="D1502" s="13">
        <v>-176.88300000000001</v>
      </c>
      <c r="E1502" s="13">
        <v>78.132999999999996</v>
      </c>
      <c r="F1502" s="13">
        <v>1047</v>
      </c>
      <c r="G1502" s="79">
        <v>24.25</v>
      </c>
      <c r="H1502" s="80">
        <v>24.2851</v>
      </c>
      <c r="J1502">
        <f>(F1502*100*Info!$B$11)/AI1502</f>
        <v>0.24392994912301352</v>
      </c>
      <c r="K1502">
        <f>2*((F1502*100*Info!$B$11)/AI1502^2)*(AJ1502/2)</f>
        <v>4.6545342580809057E-3</v>
      </c>
      <c r="L1502">
        <f t="shared" si="394"/>
        <v>1.0453192731707663</v>
      </c>
      <c r="M1502">
        <f t="shared" si="395"/>
        <v>2.7283360452038004</v>
      </c>
      <c r="N1502">
        <f t="shared" si="396"/>
        <v>5.285633284951493E-2</v>
      </c>
      <c r="O1502" s="81">
        <v>1.600702417247859</v>
      </c>
      <c r="P1502" s="81">
        <v>3.664007833080349E-3</v>
      </c>
      <c r="Q1502" s="82"/>
      <c r="R1502" s="82"/>
      <c r="S1502" s="80">
        <v>9.9008728821383372</v>
      </c>
      <c r="T1502" s="80">
        <v>0.14365218896456167</v>
      </c>
      <c r="U1502" s="82">
        <v>2.7126785562008102</v>
      </c>
      <c r="V1502" s="82">
        <v>9.0847604847165142E-3</v>
      </c>
      <c r="W1502" s="37">
        <f>U1502*Info!$B$2</f>
        <v>1.3020857069763889</v>
      </c>
      <c r="X1502" s="37">
        <f>W1502*SQRT((0.5*V1502/U1502)^2+Info!$B$3^2)</f>
        <v>6.5140784952816097E-2</v>
      </c>
      <c r="Y1502" s="28">
        <f>W1502*Info!$D$2</f>
        <v>1.0546894226508752</v>
      </c>
      <c r="Z1502" s="28">
        <f>Y1502*SQRT(Info!$D$3^2+(X1502/W1502)^2)</f>
        <v>7.4598712594628622E-2</v>
      </c>
      <c r="AA1502" s="37">
        <f t="shared" si="397"/>
        <v>0.29861671027147008</v>
      </c>
      <c r="AB1502" s="37">
        <f t="shared" si="398"/>
        <v>6.5166541281698007E-2</v>
      </c>
      <c r="AC1502" s="37">
        <f>(1-EXP(-Info!$B$6*H1502*1000))+(Info!$B$6/(Info!$B$6-Info!$B$7))*(EXP(-Info!$B$7*H1502*1000)-EXP(-Info!$B$6*H1502*1000))*(Info!$B$9-1)</f>
        <v>0.2279424169645366</v>
      </c>
      <c r="AD1502" s="37">
        <f>SQRT((Info!$B$6*EXP(-Info!$B$6*H1502*1000)+(Info!$B$6/(Info!$B$6+Info!$B$7))*(Info!$B$9-1)*(-Info!$B$7*EXP(-Info!$B$7*H1502*1000)+Info!$B$6*EXP(-Info!$B$6*H1502*1000)))^2*(0.01*H1502*1000)^2)</f>
        <v>1.9106914900866758E-3</v>
      </c>
      <c r="AE1502" s="37">
        <f t="shared" si="399"/>
        <v>1.4865172841699031E-2</v>
      </c>
      <c r="AF1502" s="37">
        <f t="shared" si="400"/>
        <v>8.778116044802184</v>
      </c>
      <c r="AG1502" s="37">
        <f t="shared" si="401"/>
        <v>0.10461801533659068</v>
      </c>
      <c r="AH1502" s="37">
        <f t="shared" si="402"/>
        <v>0.88660021689989965</v>
      </c>
      <c r="AI1502">
        <f>AF1502*EXP(Info!$B$6*H1502*1000)</f>
        <v>10.967865078044371</v>
      </c>
      <c r="AJ1502">
        <f>2*SQRT((EXP(Info!$B$6*H1502)*AG1502)^2+(Info!$B$6*H1502*0.01*AI1502)^2)</f>
        <v>0.2092826400665633</v>
      </c>
      <c r="AK1502">
        <f t="shared" si="403"/>
        <v>0.39707063964797373</v>
      </c>
      <c r="AL1502">
        <f t="shared" si="404"/>
        <v>0.17330389988454767</v>
      </c>
      <c r="AM1502"/>
      <c r="AN1502"/>
      <c r="AO1502">
        <f t="shared" si="405"/>
        <v>11.184916210435865</v>
      </c>
      <c r="AP1502">
        <f t="shared" si="406"/>
        <v>0.59008186339987589</v>
      </c>
      <c r="AQ1502">
        <f t="shared" si="390"/>
        <v>5</v>
      </c>
      <c r="AR1502">
        <v>1</v>
      </c>
      <c r="AS1502">
        <v>1</v>
      </c>
      <c r="AT1502">
        <v>1</v>
      </c>
      <c r="AU1502">
        <v>1</v>
      </c>
      <c r="AV1502">
        <v>0</v>
      </c>
      <c r="AW1502">
        <v>0</v>
      </c>
      <c r="AX1502">
        <v>1</v>
      </c>
    </row>
    <row r="1503" spans="1:52">
      <c r="A1503" s="13" t="s">
        <v>383</v>
      </c>
      <c r="B1503" s="13" t="s">
        <v>384</v>
      </c>
      <c r="C1503" s="13" t="s">
        <v>353</v>
      </c>
      <c r="D1503" s="13">
        <v>-176.88300000000001</v>
      </c>
      <c r="E1503" s="13">
        <v>78.132999999999996</v>
      </c>
      <c r="F1503" s="13">
        <v>1047</v>
      </c>
      <c r="G1503" s="79">
        <v>25.25</v>
      </c>
      <c r="H1503" s="80">
        <v>29.495100000000001</v>
      </c>
      <c r="J1503">
        <f>(F1503*100*Info!$B$11)/AI1503</f>
        <v>0.42263619729852847</v>
      </c>
      <c r="K1503">
        <f>2*((F1503*100*Info!$B$11)/AI1503^2)*(AJ1503/2)</f>
        <v>1.0444038998061563E-2</v>
      </c>
      <c r="L1503">
        <f t="shared" si="394"/>
        <v>0.84762527736857263</v>
      </c>
      <c r="M1503">
        <f t="shared" si="395"/>
        <v>3.8331372263844541</v>
      </c>
      <c r="N1503">
        <f t="shared" si="396"/>
        <v>9.5589065733034884E-2</v>
      </c>
      <c r="O1503" s="81">
        <v>1.4397874979960803</v>
      </c>
      <c r="P1503" s="81">
        <v>3.2956735829130276E-3</v>
      </c>
      <c r="Q1503" s="82"/>
      <c r="R1503" s="82"/>
      <c r="S1503" s="80">
        <v>5.7890403443205063</v>
      </c>
      <c r="T1503" s="80">
        <v>9.4878296210045399E-2</v>
      </c>
      <c r="U1503" s="82">
        <v>2.1996484448592626</v>
      </c>
      <c r="V1503" s="82">
        <v>7.3666226418336702E-3</v>
      </c>
      <c r="W1503" s="37">
        <f>U1503*Info!$B$2</f>
        <v>1.0558312535324461</v>
      </c>
      <c r="X1503" s="37">
        <f>W1503*SQRT((0.5*V1503/U1503)^2+Info!$B$3^2)</f>
        <v>5.282115936325725E-2</v>
      </c>
      <c r="Y1503" s="28">
        <f>W1503*Info!$D$2</f>
        <v>0.85522331536128138</v>
      </c>
      <c r="Z1503" s="28">
        <f>Y1503*SQRT(Info!$D$3^2+(X1503/W1503)^2)</f>
        <v>6.0490374641768228E-2</v>
      </c>
      <c r="AA1503" s="37">
        <f t="shared" si="397"/>
        <v>0.38395624446363419</v>
      </c>
      <c r="AB1503" s="37">
        <f t="shared" si="398"/>
        <v>5.2846856506039194E-2</v>
      </c>
      <c r="AC1503" s="37">
        <f>(1-EXP(-Info!$B$6*H1503*1000))+(Info!$B$6/(Info!$B$6-Info!$B$7))*(EXP(-Info!$B$7*H1503*1000)-EXP(-Info!$B$6*H1503*1000))*(Info!$B$9-1)</f>
        <v>0.27031104293811925</v>
      </c>
      <c r="AD1503" s="37">
        <f>SQRT((Info!$B$6*EXP(-Info!$B$6*H1503*1000)+(Info!$B$6/(Info!$B$6+Info!$B$7))*(Info!$B$9-1)*(-Info!$B$7*EXP(-Info!$B$7*H1503*1000)+Info!$B$6*EXP(-Info!$B$6*H1503*1000)))^2*(0.01*H1503*1000)^2)</f>
        <v>2.2095361903584545E-3</v>
      </c>
      <c r="AE1503" s="37">
        <f t="shared" si="399"/>
        <v>1.4310258151778306E-2</v>
      </c>
      <c r="AF1503" s="37">
        <f t="shared" si="400"/>
        <v>4.8300294160756563</v>
      </c>
      <c r="AG1503" s="37">
        <f t="shared" si="401"/>
        <v>7.8194256090855507E-2</v>
      </c>
      <c r="AH1503" s="37">
        <f t="shared" si="402"/>
        <v>0.83434025828033598</v>
      </c>
      <c r="AI1503">
        <f>AF1503*EXP(Info!$B$6*H1503*1000)</f>
        <v>6.3302452264534308</v>
      </c>
      <c r="AJ1503">
        <f>2*SQRT((EXP(Info!$B$6*H1503)*AG1503)^2+(Info!$B$6*H1503*0.01*AI1503)^2)</f>
        <v>0.15643082261994146</v>
      </c>
      <c r="AK1503">
        <f t="shared" si="403"/>
        <v>0.51054661826329439</v>
      </c>
      <c r="AL1503">
        <f t="shared" si="404"/>
        <v>0.14054093019216063</v>
      </c>
      <c r="AM1503"/>
      <c r="AN1503"/>
      <c r="AO1503">
        <f t="shared" si="405"/>
        <v>9.0695904577147921</v>
      </c>
      <c r="AP1503">
        <f t="shared" si="406"/>
        <v>0.65455345892247818</v>
      </c>
      <c r="AQ1503">
        <f t="shared" si="390"/>
        <v>5</v>
      </c>
      <c r="AR1503">
        <v>1</v>
      </c>
      <c r="AS1503">
        <v>1</v>
      </c>
      <c r="AT1503">
        <v>1</v>
      </c>
      <c r="AU1503">
        <v>1</v>
      </c>
      <c r="AV1503">
        <v>0</v>
      </c>
      <c r="AW1503">
        <v>0</v>
      </c>
      <c r="AX1503">
        <v>1</v>
      </c>
    </row>
    <row r="1504" spans="1:52">
      <c r="A1504" s="13" t="s">
        <v>383</v>
      </c>
      <c r="B1504" s="13" t="s">
        <v>384</v>
      </c>
      <c r="C1504" s="13" t="s">
        <v>353</v>
      </c>
      <c r="D1504" s="13">
        <v>-176.88300000000001</v>
      </c>
      <c r="E1504" s="13">
        <v>78.132999999999996</v>
      </c>
      <c r="F1504" s="13">
        <v>1047</v>
      </c>
      <c r="G1504" s="79">
        <v>26.25</v>
      </c>
      <c r="H1504" s="80">
        <v>34.956600000000002</v>
      </c>
      <c r="J1504">
        <f>(F1504*100*Info!$B$11)/AI1504</f>
        <v>0.41832677106909733</v>
      </c>
      <c r="K1504">
        <f>2*((F1504*100*Info!$B$11)/AI1504^2)*(AJ1504/2)</f>
        <v>1.0755122178608363E-2</v>
      </c>
      <c r="L1504">
        <f t="shared" si="394"/>
        <v>0.85783724673883333</v>
      </c>
      <c r="M1504">
        <f t="shared" si="395"/>
        <v>3.8397622551823489</v>
      </c>
      <c r="N1504">
        <f t="shared" si="396"/>
        <v>9.9553760861476576E-2</v>
      </c>
      <c r="O1504" s="81">
        <v>1.4228702109319673</v>
      </c>
      <c r="P1504" s="81">
        <v>3.256949912823273E-3</v>
      </c>
      <c r="Q1504" s="82"/>
      <c r="R1504" s="82"/>
      <c r="S1504" s="80">
        <v>5.6176550527852491</v>
      </c>
      <c r="T1504" s="80">
        <v>0.10443690947700857</v>
      </c>
      <c r="U1504" s="82">
        <v>2.2261492384811556</v>
      </c>
      <c r="V1504" s="82">
        <v>7.4553737996733904E-3</v>
      </c>
      <c r="W1504" s="37">
        <f>U1504*Info!$B$2</f>
        <v>1.0685516344709547</v>
      </c>
      <c r="X1504" s="37">
        <f>W1504*SQRT((0.5*V1504/U1504)^2+Info!$B$3^2)</f>
        <v>5.3457534983382474E-2</v>
      </c>
      <c r="Y1504" s="28">
        <f>W1504*Info!$D$2</f>
        <v>0.8655268239214734</v>
      </c>
      <c r="Z1504" s="28">
        <f>Y1504*SQRT(Info!$D$3^2+(X1504/W1504)^2)</f>
        <v>6.1219146977292534E-2</v>
      </c>
      <c r="AA1504" s="37">
        <f t="shared" si="397"/>
        <v>0.35431857646101261</v>
      </c>
      <c r="AB1504" s="37">
        <f t="shared" si="398"/>
        <v>5.3482333318426008E-2</v>
      </c>
      <c r="AC1504" s="37">
        <f>(1-EXP(-Info!$B$6*H1504*1000))+(Info!$B$6/(Info!$B$6-Info!$B$7))*(EXP(-Info!$B$7*H1504*1000)-EXP(-Info!$B$6*H1504*1000))*(Info!$B$9-1)</f>
        <v>0.3125050018865303</v>
      </c>
      <c r="AD1504" s="37">
        <f>SQRT((Info!$B$6*EXP(-Info!$B$6*H1504*1000)+(Info!$B$6/(Info!$B$6+Info!$B$7))*(Info!$B$9-1)*(-Info!$B$7*EXP(-Info!$B$7*H1504*1000)+Info!$B$6*EXP(-Info!$B$6*H1504*1000)))^2*(0.01*H1504*1000)^2)</f>
        <v>2.4873230402008288E-3</v>
      </c>
      <c r="AE1504" s="37">
        <f t="shared" si="399"/>
        <v>1.6736716200281825E-2</v>
      </c>
      <c r="AF1504" s="37">
        <f t="shared" si="400"/>
        <v>4.6414019014583943</v>
      </c>
      <c r="AG1504" s="37">
        <f t="shared" si="401"/>
        <v>8.2186791159366612E-2</v>
      </c>
      <c r="AH1504" s="37">
        <f t="shared" si="402"/>
        <v>0.82621696381253851</v>
      </c>
      <c r="AI1504">
        <f>AF1504*EXP(Info!$B$6*H1504*1000)</f>
        <v>6.3954567469781445</v>
      </c>
      <c r="AJ1504">
        <f>2*SQRT((EXP(Info!$B$6*H1504)*AG1504)^2+(Info!$B$6*H1504*0.01*AI1504)^2)</f>
        <v>0.16442628934784029</v>
      </c>
      <c r="AK1504">
        <f t="shared" si="403"/>
        <v>0.47113741112020846</v>
      </c>
      <c r="AL1504">
        <f t="shared" si="404"/>
        <v>0.14223091722702214</v>
      </c>
      <c r="AM1504"/>
      <c r="AN1504"/>
      <c r="AO1504">
        <f t="shared" si="405"/>
        <v>9.1788585298545513</v>
      </c>
      <c r="AP1504">
        <f t="shared" si="406"/>
        <v>0.63916209494685772</v>
      </c>
      <c r="AQ1504">
        <f t="shared" si="390"/>
        <v>5</v>
      </c>
      <c r="AR1504">
        <v>1</v>
      </c>
      <c r="AS1504">
        <v>1</v>
      </c>
      <c r="AT1504">
        <v>1</v>
      </c>
      <c r="AU1504">
        <v>1</v>
      </c>
      <c r="AV1504">
        <v>0</v>
      </c>
      <c r="AW1504">
        <v>0</v>
      </c>
      <c r="AX1504">
        <v>1</v>
      </c>
    </row>
    <row r="1505" spans="1:52">
      <c r="A1505" s="13" t="s">
        <v>383</v>
      </c>
      <c r="B1505" s="13" t="s">
        <v>384</v>
      </c>
      <c r="C1505" s="13" t="s">
        <v>353</v>
      </c>
      <c r="D1505" s="13">
        <v>-176.88300000000001</v>
      </c>
      <c r="E1505" s="13">
        <v>78.132999999999996</v>
      </c>
      <c r="F1505" s="13">
        <v>1047</v>
      </c>
      <c r="G1505" s="79">
        <v>27.25</v>
      </c>
      <c r="H1505" s="80">
        <v>36.610799999999998</v>
      </c>
      <c r="J1505">
        <f>(F1505*100*Info!$B$11)/AI1505</f>
        <v>0.45216510061588183</v>
      </c>
      <c r="K1505">
        <f>2*((F1505*100*Info!$B$11)/AI1505^2)*(AJ1505/2)</f>
        <v>1.5142294364865258E-2</v>
      </c>
      <c r="L1505">
        <f t="shared" si="394"/>
        <v>1.042303954530843</v>
      </c>
      <c r="M1505">
        <f t="shared" si="395"/>
        <v>5.0428401554586406</v>
      </c>
      <c r="N1505">
        <f t="shared" si="396"/>
        <v>0.16971910686255107</v>
      </c>
      <c r="O1505" s="81">
        <v>1.5937055458732703</v>
      </c>
      <c r="P1505" s="81">
        <v>3.6479919945039156E-3</v>
      </c>
      <c r="Q1505" s="82"/>
      <c r="R1505" s="82"/>
      <c r="S1505" s="80">
        <v>5.3770088662326945</v>
      </c>
      <c r="T1505" s="80">
        <v>0.12377072048637849</v>
      </c>
      <c r="U1505" s="82">
        <v>2.7048535878637954</v>
      </c>
      <c r="V1505" s="82">
        <v>9.0585546657558514E-3</v>
      </c>
      <c r="W1505" s="37">
        <f>U1505*Info!$B$2</f>
        <v>1.2983297221746217</v>
      </c>
      <c r="X1505" s="37">
        <f>W1505*SQRT((0.5*V1505/U1505)^2+Info!$B$3^2)</f>
        <v>6.4952880426296017E-2</v>
      </c>
      <c r="Y1505" s="28">
        <f>W1505*Info!$D$2</f>
        <v>1.0516470749614437</v>
      </c>
      <c r="Z1505" s="28">
        <f>Y1505*SQRT(Info!$D$3^2+(X1505/W1505)^2)</f>
        <v>7.4383525814499182E-2</v>
      </c>
      <c r="AA1505" s="37">
        <f t="shared" si="397"/>
        <v>0.29537582369864857</v>
      </c>
      <c r="AB1505" s="37">
        <f t="shared" si="398"/>
        <v>6.4978485955512227E-2</v>
      </c>
      <c r="AC1505" s="37">
        <f>(1-EXP(-Info!$B$6*H1505*1000))+(Info!$B$6/(Info!$B$6-Info!$B$7))*(EXP(-Info!$B$7*H1505*1000)-EXP(-Info!$B$6*H1505*1000))*(Info!$B$9-1)</f>
        <v>0.32485338939408548</v>
      </c>
      <c r="AD1505" s="37">
        <f>SQRT((Info!$B$6*EXP(-Info!$B$6*H1505*1000)+(Info!$B$6/(Info!$B$6+Info!$B$7))*(Info!$B$9-1)*(-Info!$B$7*EXP(-Info!$B$7*H1505*1000)+Info!$B$6*EXP(-Info!$B$6*H1505*1000)))^2*(0.01*H1505*1000)^2)</f>
        <v>2.5647144622112073E-3</v>
      </c>
      <c r="AE1505" s="37">
        <f t="shared" si="399"/>
        <v>2.1122070828202517E-2</v>
      </c>
      <c r="AF1505" s="37">
        <f t="shared" si="400"/>
        <v>4.2294079537976748</v>
      </c>
      <c r="AG1505" s="37">
        <f t="shared" si="401"/>
        <v>9.9039631466888933E-2</v>
      </c>
      <c r="AH1505" s="37">
        <f t="shared" si="402"/>
        <v>0.78657262039460507</v>
      </c>
      <c r="AI1505">
        <f>AF1505*EXP(Info!$B$6*H1505*1000)</f>
        <v>5.9168449020752876</v>
      </c>
      <c r="AJ1505">
        <f>2*SQRT((EXP(Info!$B$6*H1505)*AG1505)^2+(Info!$B$6*H1505*0.01*AI1505)^2)</f>
        <v>0.1981457814776991</v>
      </c>
      <c r="AK1505">
        <f t="shared" si="403"/>
        <v>0.39276123277209302</v>
      </c>
      <c r="AL1505">
        <f t="shared" si="404"/>
        <v>0.17280378555008921</v>
      </c>
      <c r="AM1505"/>
      <c r="AN1505"/>
      <c r="AO1505">
        <f t="shared" si="405"/>
        <v>11.152652301024718</v>
      </c>
      <c r="AP1505">
        <f t="shared" si="406"/>
        <v>0.58920214869446097</v>
      </c>
      <c r="AQ1505">
        <f t="shared" si="390"/>
        <v>5</v>
      </c>
      <c r="AR1505">
        <v>1</v>
      </c>
      <c r="AS1505">
        <v>1</v>
      </c>
      <c r="AT1505">
        <v>1</v>
      </c>
      <c r="AU1505">
        <v>1</v>
      </c>
      <c r="AV1505">
        <v>0</v>
      </c>
      <c r="AW1505">
        <v>0</v>
      </c>
      <c r="AX1505">
        <v>1</v>
      </c>
    </row>
    <row r="1506" spans="1:52">
      <c r="A1506" s="13" t="s">
        <v>383</v>
      </c>
      <c r="B1506" s="13" t="s">
        <v>384</v>
      </c>
      <c r="C1506" s="13" t="s">
        <v>353</v>
      </c>
      <c r="D1506" s="13">
        <v>-176.88300000000001</v>
      </c>
      <c r="E1506" s="13">
        <v>78.132999999999996</v>
      </c>
      <c r="F1506" s="13">
        <v>1047</v>
      </c>
      <c r="G1506" s="79">
        <v>28.25</v>
      </c>
      <c r="H1506" s="80">
        <v>36.996000000000002</v>
      </c>
      <c r="J1506">
        <f>(F1506*100*Info!$B$11)/AI1506</f>
        <v>0.6334852529024021</v>
      </c>
      <c r="K1506">
        <f>2*((F1506*100*Info!$B$11)/AI1506^2)*(AJ1506/2)</f>
        <v>3.0826585072840369E-2</v>
      </c>
      <c r="L1506">
        <f t="shared" si="394"/>
        <v>1.1272570472809922</v>
      </c>
      <c r="M1506">
        <f t="shared" si="395"/>
        <v>7.6408776578061133</v>
      </c>
      <c r="N1506">
        <f t="shared" si="396"/>
        <v>0.37269900339779732</v>
      </c>
      <c r="O1506" s="81">
        <v>1.7955785941578108</v>
      </c>
      <c r="P1506" s="81">
        <v>4.1100794020272283E-3</v>
      </c>
      <c r="Q1506" s="82"/>
      <c r="R1506" s="82"/>
      <c r="S1506" s="80">
        <v>4.2738278914663974</v>
      </c>
      <c r="T1506" s="80">
        <v>0.11914315888299676</v>
      </c>
      <c r="U1506" s="82">
        <v>2.925312962239667</v>
      </c>
      <c r="V1506" s="82">
        <v>9.7968731105406454E-3</v>
      </c>
      <c r="W1506" s="37">
        <f>U1506*Info!$B$2</f>
        <v>1.4041502218750401</v>
      </c>
      <c r="X1506" s="37">
        <f>W1506*SQRT((0.5*V1506/U1506)^2+Info!$B$3^2)</f>
        <v>7.0246871733973801E-2</v>
      </c>
      <c r="Y1506" s="28">
        <f>W1506*Info!$D$2</f>
        <v>1.1373616797187827</v>
      </c>
      <c r="Z1506" s="28">
        <f>Y1506*SQRT(Info!$D$3^2+(X1506/W1506)^2)</f>
        <v>8.0446162860183787E-2</v>
      </c>
      <c r="AA1506" s="37">
        <f t="shared" si="397"/>
        <v>0.39142837228277072</v>
      </c>
      <c r="AB1506" s="37">
        <f t="shared" si="398"/>
        <v>7.0276924922638082E-2</v>
      </c>
      <c r="AC1506" s="37">
        <f>(1-EXP(-Info!$B$6*H1506*1000))+(Info!$B$6/(Info!$B$6-Info!$B$7))*(EXP(-Info!$B$7*H1506*1000)-EXP(-Info!$B$6*H1506*1000))*(Info!$B$9-1)</f>
        <v>0.32770072520312254</v>
      </c>
      <c r="AD1506" s="37">
        <f>SQRT((Info!$B$6*EXP(-Info!$B$6*H1506*1000)+(Info!$B$6/(Info!$B$6+Info!$B$7))*(Info!$B$9-1)*(-Info!$B$7*EXP(-Info!$B$7*H1506*1000)+Info!$B$6*EXP(-Info!$B$6*H1506*1000)))^2*(0.01*H1506*1000)^2)</f>
        <v>2.5823021725473092E-3</v>
      </c>
      <c r="AE1506" s="37">
        <f t="shared" si="399"/>
        <v>2.3051970481377047E-2</v>
      </c>
      <c r="AF1506" s="37">
        <f t="shared" si="400"/>
        <v>3.0081948502854727</v>
      </c>
      <c r="AG1506" s="37">
        <f t="shared" si="401"/>
        <v>0.10272171892621465</v>
      </c>
      <c r="AH1506" s="37">
        <f t="shared" si="402"/>
        <v>0.70386429371476822</v>
      </c>
      <c r="AI1506">
        <f>AF1506*EXP(Info!$B$6*H1506*1000)</f>
        <v>4.2232881637224535</v>
      </c>
      <c r="AJ1506">
        <f>2*SQRT((EXP(Info!$B$6*H1506)*AG1506)^2+(Info!$B$6*H1506*0.01*AI1506)^2)</f>
        <v>0.2055131532575197</v>
      </c>
      <c r="AK1506">
        <f t="shared" si="403"/>
        <v>0.5204823066244002</v>
      </c>
      <c r="AL1506">
        <f t="shared" si="404"/>
        <v>0.1868944541392637</v>
      </c>
      <c r="AM1506"/>
      <c r="AN1506"/>
      <c r="AO1506">
        <f t="shared" si="405"/>
        <v>12.061650392436142</v>
      </c>
      <c r="AP1506">
        <f t="shared" si="406"/>
        <v>0.61380734893509881</v>
      </c>
      <c r="AQ1506">
        <f t="shared" si="390"/>
        <v>5</v>
      </c>
      <c r="AR1506">
        <v>1</v>
      </c>
      <c r="AS1506">
        <v>1</v>
      </c>
      <c r="AT1506">
        <v>1</v>
      </c>
      <c r="AU1506">
        <v>1</v>
      </c>
      <c r="AV1506">
        <v>0</v>
      </c>
      <c r="AW1506">
        <v>0</v>
      </c>
      <c r="AX1506">
        <v>1</v>
      </c>
    </row>
    <row r="1507" spans="1:52">
      <c r="A1507" s="13" t="s">
        <v>383</v>
      </c>
      <c r="B1507" s="13" t="s">
        <v>384</v>
      </c>
      <c r="C1507" s="13" t="s">
        <v>353</v>
      </c>
      <c r="D1507" s="13">
        <v>-176.88300000000001</v>
      </c>
      <c r="E1507" s="13">
        <v>78.132999999999996</v>
      </c>
      <c r="F1507" s="13">
        <v>1047</v>
      </c>
      <c r="G1507" s="79">
        <v>29.25</v>
      </c>
      <c r="H1507" s="80">
        <v>37.381100000000004</v>
      </c>
      <c r="J1507">
        <f>(F1507*100*Info!$B$11)/AI1507</f>
        <v>0.85839382431259625</v>
      </c>
      <c r="K1507">
        <f>2*((F1507*100*Info!$B$11)/AI1507^2)*(AJ1507/2)</f>
        <v>5.6820650849626023E-2</v>
      </c>
      <c r="L1507">
        <f t="shared" si="394"/>
        <v>1.1402526465440508</v>
      </c>
      <c r="M1507">
        <f t="shared" si="395"/>
        <v>10.473008380459722</v>
      </c>
      <c r="N1507">
        <f t="shared" si="396"/>
        <v>0.69413859880356554</v>
      </c>
      <c r="O1507" s="81">
        <v>1.7813008764802309</v>
      </c>
      <c r="P1507" s="81">
        <v>4.0773977062632484E-3</v>
      </c>
      <c r="Q1507" s="82"/>
      <c r="R1507" s="82"/>
      <c r="S1507" s="80">
        <v>3.4819738419193462</v>
      </c>
      <c r="T1507" s="80">
        <v>0.11762707144999363</v>
      </c>
      <c r="U1507" s="82">
        <v>2.9590374752671038</v>
      </c>
      <c r="V1507" s="82">
        <v>9.9098165046695302E-3</v>
      </c>
      <c r="W1507" s="37">
        <f>U1507*Info!$B$2</f>
        <v>1.4203379881282099</v>
      </c>
      <c r="X1507" s="37">
        <f>W1507*SQRT((0.5*V1507/U1507)^2+Info!$B$3^2)</f>
        <v>7.1056713816345513E-2</v>
      </c>
      <c r="Y1507" s="28">
        <f>W1507*Info!$D$2</f>
        <v>1.1504737703838501</v>
      </c>
      <c r="Z1507" s="28">
        <f>Y1507*SQRT(Info!$D$3^2+(X1507/W1507)^2)</f>
        <v>8.1373587618630325E-2</v>
      </c>
      <c r="AA1507" s="37">
        <f t="shared" si="397"/>
        <v>0.36096288835202106</v>
      </c>
      <c r="AB1507" s="37">
        <f t="shared" si="398"/>
        <v>7.1085954107627955E-2</v>
      </c>
      <c r="AC1507" s="37">
        <f>(1-EXP(-Info!$B$6*H1507*1000))+(Info!$B$6/(Info!$B$6-Info!$B$7))*(EXP(-Info!$B$7*H1507*1000)-EXP(-Info!$B$6*H1507*1000))*(Info!$B$9-1)</f>
        <v>0.33053677854086783</v>
      </c>
      <c r="AD1507" s="37">
        <f>SQRT((Info!$B$6*EXP(-Info!$B$6*H1507*1000)+(Info!$B$6/(Info!$B$6+Info!$B$7))*(Info!$B$9-1)*(-Info!$B$7*EXP(-Info!$B$7*H1507*1000)+Info!$B$6*EXP(-Info!$B$6*H1507*1000)))^2*(0.01*H1507*1000)^2)</f>
        <v>2.599723464273093E-3</v>
      </c>
      <c r="AE1507" s="37">
        <f t="shared" si="399"/>
        <v>2.3515253778820827E-2</v>
      </c>
      <c r="AF1507" s="37">
        <f t="shared" si="400"/>
        <v>2.212188561246812</v>
      </c>
      <c r="AG1507" s="37">
        <f t="shared" si="401"/>
        <v>0.10311963880214443</v>
      </c>
      <c r="AH1507" s="37">
        <f t="shared" si="402"/>
        <v>0.63532601382996068</v>
      </c>
      <c r="AI1507">
        <f>AF1507*EXP(Info!$B$6*H1507*1000)</f>
        <v>3.1167404688843132</v>
      </c>
      <c r="AJ1507">
        <f>2*SQRT((EXP(Info!$B$6*H1507)*AG1507)^2+(Info!$B$6*H1507*0.01*AI1507)^2)</f>
        <v>0.20630999077048759</v>
      </c>
      <c r="AK1507">
        <f t="shared" si="403"/>
        <v>0.47997235264168242</v>
      </c>
      <c r="AL1507">
        <f t="shared" si="404"/>
        <v>0.18904598635382577</v>
      </c>
      <c r="AM1507"/>
      <c r="AN1507"/>
      <c r="AO1507">
        <f t="shared" si="405"/>
        <v>12.200703304395576</v>
      </c>
      <c r="AP1507">
        <f t="shared" si="406"/>
        <v>0.60198658900710211</v>
      </c>
      <c r="AQ1507">
        <f t="shared" si="390"/>
        <v>5</v>
      </c>
      <c r="AR1507">
        <v>1</v>
      </c>
      <c r="AS1507">
        <v>1</v>
      </c>
      <c r="AT1507">
        <v>1</v>
      </c>
      <c r="AU1507">
        <v>1</v>
      </c>
      <c r="AV1507">
        <v>0</v>
      </c>
      <c r="AW1507">
        <v>0</v>
      </c>
      <c r="AX1507">
        <v>1</v>
      </c>
    </row>
    <row r="1508" spans="1:52">
      <c r="A1508" s="13" t="s">
        <v>385</v>
      </c>
      <c r="B1508" s="13" t="s">
        <v>384</v>
      </c>
      <c r="C1508" s="13" t="s">
        <v>353</v>
      </c>
      <c r="D1508" s="13">
        <v>-178.71700000000001</v>
      </c>
      <c r="E1508" s="13">
        <v>80.332999999999998</v>
      </c>
      <c r="F1508" s="13">
        <v>1568</v>
      </c>
      <c r="G1508" s="80">
        <v>0.25</v>
      </c>
      <c r="H1508" s="80">
        <v>3.3740000000000001</v>
      </c>
      <c r="J1508">
        <f>(F1508*100*Info!$B$11)/AI1508</f>
        <v>0.37027832972075952</v>
      </c>
      <c r="K1508">
        <f>2*((F1508*100*Info!$B$11)/AI1508^2)*(AJ1508/2)</f>
        <v>8.8225231324501885E-3</v>
      </c>
      <c r="L1508">
        <f t="shared" si="394"/>
        <v>0.90895707453415131</v>
      </c>
      <c r="M1508">
        <f t="shared" si="395"/>
        <v>3.6012680486061956</v>
      </c>
      <c r="N1508">
        <f t="shared" si="396"/>
        <v>8.7276289199724771E-2</v>
      </c>
      <c r="O1508" s="82">
        <v>1.6841093993011127</v>
      </c>
      <c r="P1508" s="82">
        <v>1.1849393733482629E-2</v>
      </c>
      <c r="S1508" s="80">
        <v>11.427465801413131</v>
      </c>
      <c r="T1508" s="80">
        <v>0.22274391996699716</v>
      </c>
      <c r="U1508" s="82">
        <v>2.3588088614463043</v>
      </c>
      <c r="V1508" s="82">
        <v>1.0447164447345681E-2</v>
      </c>
      <c r="W1508" s="37">
        <f>U1508*Info!$B$2</f>
        <v>1.1322282534942261</v>
      </c>
      <c r="X1508" s="37">
        <f>W1508*SQRT((0.5*V1508/U1508)^2+Info!$B$3^2)</f>
        <v>5.6666910061674278E-2</v>
      </c>
      <c r="Y1508" s="28">
        <f>W1508*Info!$D$2</f>
        <v>0.91710488533032319</v>
      </c>
      <c r="Z1508" s="28">
        <f>Y1508*SQRT(Info!$D$3^2+(X1508/W1508)^2)</f>
        <v>6.4880902622780359E-2</v>
      </c>
      <c r="AA1508" s="37">
        <f t="shared" si="397"/>
        <v>0.55188114580688663</v>
      </c>
      <c r="AB1508" s="37">
        <f t="shared" si="398"/>
        <v>5.6975790726418674E-2</v>
      </c>
      <c r="AC1508" s="37">
        <f>(1-EXP(-Info!$B$6*H1508*1000))+(Info!$B$6/(Info!$B$6-Info!$B$7))*(EXP(-Info!$B$7*H1508*1000)-EXP(-Info!$B$6*H1508*1000))*(Info!$B$9-1)</f>
        <v>3.4918980649091637E-2</v>
      </c>
      <c r="AD1508" s="37">
        <f>SQRT((Info!$B$6*EXP(-Info!$B$6*H1508*1000)+(Info!$B$6/(Info!$B$6+Info!$B$7))*(Info!$B$9-1)*(-Info!$B$7*EXP(-Info!$B$7*H1508*1000)+Info!$B$6*EXP(-Info!$B$6*H1508*1000)))^2*(0.01*H1508*1000)^2)</f>
        <v>3.2307550789864331E-4</v>
      </c>
      <c r="AE1508" s="37">
        <f t="shared" si="399"/>
        <v>1.9975100133092674E-3</v>
      </c>
      <c r="AF1508" s="37">
        <f t="shared" si="400"/>
        <v>10.491089789031779</v>
      </c>
      <c r="AG1508" s="37">
        <f t="shared" si="401"/>
        <v>0.12890785484975686</v>
      </c>
      <c r="AH1508" s="37">
        <f t="shared" si="402"/>
        <v>0.91805917176618823</v>
      </c>
      <c r="AI1508">
        <f>AF1508*EXP(Info!$B$6*H1508*1000)</f>
        <v>10.820773466877702</v>
      </c>
      <c r="AJ1508">
        <f>2*SQRT((EXP(Info!$B$6*H1508)*AG1508)^2+(Info!$B$6*H1508*0.01*AI1508)^2)</f>
        <v>0.25782368710187969</v>
      </c>
      <c r="AK1508">
        <f t="shared" si="403"/>
        <v>0.73383635957941717</v>
      </c>
      <c r="AL1508">
        <f t="shared" si="404"/>
        <v>0.15152141785783782</v>
      </c>
      <c r="AM1508"/>
      <c r="AN1508"/>
      <c r="AO1508">
        <f t="shared" si="405"/>
        <v>9.7258406866535818</v>
      </c>
      <c r="AP1508">
        <f t="shared" si="406"/>
        <v>0.71396603040930606</v>
      </c>
      <c r="AQ1508">
        <f t="shared" si="390"/>
        <v>5</v>
      </c>
      <c r="AR1508">
        <v>1</v>
      </c>
      <c r="AS1508">
        <v>1</v>
      </c>
      <c r="AT1508">
        <v>1</v>
      </c>
      <c r="AU1508">
        <v>1</v>
      </c>
      <c r="AV1508">
        <v>0</v>
      </c>
      <c r="AW1508">
        <v>0</v>
      </c>
      <c r="AX1508">
        <v>1</v>
      </c>
    </row>
    <row r="1509" spans="1:52">
      <c r="A1509" s="13" t="s">
        <v>385</v>
      </c>
      <c r="B1509" s="13" t="s">
        <v>384</v>
      </c>
      <c r="C1509" s="13" t="s">
        <v>353</v>
      </c>
      <c r="D1509" s="13">
        <v>-178.71700000000001</v>
      </c>
      <c r="E1509" s="13">
        <v>80.332999999999998</v>
      </c>
      <c r="F1509" s="13">
        <v>1568</v>
      </c>
      <c r="G1509" s="80">
        <v>1.25</v>
      </c>
      <c r="H1509" s="80">
        <v>3.8935599999999999</v>
      </c>
      <c r="J1509">
        <f>(F1509*100*Info!$B$11)/AI1509</f>
        <v>0.38753020941213701</v>
      </c>
      <c r="K1509">
        <f>2*((F1509*100*Info!$B$11)/AI1509^2)*(AJ1509/2)</f>
        <v>1.3084800963835585E-2</v>
      </c>
      <c r="L1509">
        <f t="shared" si="394"/>
        <v>0.88640228892195272</v>
      </c>
      <c r="M1509">
        <f t="shared" si="395"/>
        <v>3.6755320117477446</v>
      </c>
      <c r="N1509">
        <f t="shared" si="396"/>
        <v>0.125165977219441</v>
      </c>
      <c r="O1509" s="82">
        <v>1.701899229494116</v>
      </c>
      <c r="P1509" s="82">
        <v>1.19745629787206E-2</v>
      </c>
      <c r="S1509" s="80">
        <v>10.894781382703641</v>
      </c>
      <c r="T1509" s="80">
        <v>0.32530757364446572</v>
      </c>
      <c r="U1509" s="82">
        <v>2.3002775735993595</v>
      </c>
      <c r="V1509" s="82">
        <v>1.0187929373471563E-2</v>
      </c>
      <c r="W1509" s="37">
        <f>U1509*Info!$B$2</f>
        <v>1.1041332353276925</v>
      </c>
      <c r="X1509" s="37">
        <f>W1509*SQRT((0.5*V1509/U1509)^2+Info!$B$3^2)</f>
        <v>5.5260782045781075E-2</v>
      </c>
      <c r="Y1509" s="28">
        <f>W1509*Info!$D$2</f>
        <v>0.894347920615431</v>
      </c>
      <c r="Z1509" s="28">
        <f>Y1509*SQRT(Info!$D$3^2+(X1509/W1509)^2)</f>
        <v>6.3270953275356312E-2</v>
      </c>
      <c r="AA1509" s="37">
        <f t="shared" si="397"/>
        <v>0.59776599416642351</v>
      </c>
      <c r="AB1509" s="37">
        <f t="shared" si="398"/>
        <v>5.5584184548701947E-2</v>
      </c>
      <c r="AC1509" s="37">
        <f>(1-EXP(-Info!$B$6*H1509*1000))+(Info!$B$6/(Info!$B$6-Info!$B$7))*(EXP(-Info!$B$7*H1509*1000)-EXP(-Info!$B$6*H1509*1000))*(Info!$B$9-1)</f>
        <v>4.0196987899854569E-2</v>
      </c>
      <c r="AD1509" s="37">
        <f>SQRT((Info!$B$6*EXP(-Info!$B$6*H1509*1000)+(Info!$B$6/(Info!$B$6+Info!$B$7))*(Info!$B$9-1)*(-Info!$B$7*EXP(-Info!$B$7*H1509*1000)+Info!$B$6*EXP(-Info!$B$6*H1509*1000)))^2*(0.01*H1509*1000)^2)</f>
        <v>3.7101335571240046E-4</v>
      </c>
      <c r="AE1509" s="37">
        <f t="shared" si="399"/>
        <v>2.2452967585236709E-3</v>
      </c>
      <c r="AF1509" s="37">
        <f t="shared" si="400"/>
        <v>9.9764050696537581</v>
      </c>
      <c r="AG1509" s="37">
        <f t="shared" si="401"/>
        <v>0.17454085267787176</v>
      </c>
      <c r="AH1509" s="37">
        <f t="shared" si="402"/>
        <v>0.91570493424421706</v>
      </c>
      <c r="AI1509">
        <f>AF1509*EXP(Info!$B$6*H1509*1000)</f>
        <v>10.339059583716423</v>
      </c>
      <c r="AJ1509">
        <f>2*SQRT((EXP(Info!$B$6*H1509)*AG1509)^2+(Info!$B$6*H1509*0.01*AI1509)^2)</f>
        <v>0.34909417000389659</v>
      </c>
      <c r="AK1509">
        <f t="shared" si="403"/>
        <v>0.7948494424430933</v>
      </c>
      <c r="AL1509">
        <f t="shared" si="404"/>
        <v>0.14782058038881796</v>
      </c>
      <c r="AM1509"/>
      <c r="AN1509"/>
      <c r="AO1509">
        <f t="shared" si="405"/>
        <v>9.4845044808725838</v>
      </c>
      <c r="AP1509">
        <f t="shared" si="406"/>
        <v>0.73986689651156712</v>
      </c>
      <c r="AQ1509">
        <f t="shared" si="390"/>
        <v>5</v>
      </c>
      <c r="AR1509">
        <v>1</v>
      </c>
      <c r="AS1509">
        <v>1</v>
      </c>
      <c r="AT1509">
        <v>1</v>
      </c>
      <c r="AU1509">
        <v>1</v>
      </c>
      <c r="AV1509">
        <v>0</v>
      </c>
      <c r="AW1509">
        <v>0</v>
      </c>
      <c r="AX1509">
        <v>1</v>
      </c>
    </row>
    <row r="1510" spans="1:52">
      <c r="A1510" s="13" t="s">
        <v>385</v>
      </c>
      <c r="B1510" s="13" t="s">
        <v>384</v>
      </c>
      <c r="C1510" s="13" t="s">
        <v>353</v>
      </c>
      <c r="D1510" s="13">
        <v>-178.71700000000001</v>
      </c>
      <c r="E1510" s="13">
        <v>80.332999999999998</v>
      </c>
      <c r="F1510" s="13">
        <v>1568</v>
      </c>
      <c r="G1510" s="80">
        <v>2.25</v>
      </c>
      <c r="H1510" s="80">
        <v>4.4131099999999996</v>
      </c>
      <c r="J1510">
        <f>(F1510*100*Info!$B$11)/AI1510</f>
        <v>0.40441954045462636</v>
      </c>
      <c r="K1510">
        <f>2*((F1510*100*Info!$B$11)/AI1510^2)*(AJ1510/2)</f>
        <v>1.1747568990497148E-2</v>
      </c>
      <c r="L1510">
        <f t="shared" si="394"/>
        <v>0.89884761548373415</v>
      </c>
      <c r="M1510">
        <f t="shared" si="395"/>
        <v>3.8895734736415526</v>
      </c>
      <c r="N1510">
        <f t="shared" si="396"/>
        <v>0.1142900010759853</v>
      </c>
      <c r="O1510" s="82">
        <v>1.8209635338270331</v>
      </c>
      <c r="P1510" s="82">
        <v>1.2812299424007004E-2</v>
      </c>
      <c r="S1510" s="80">
        <v>10.453110907928931</v>
      </c>
      <c r="T1510" s="80">
        <v>0.25753067586225153</v>
      </c>
      <c r="U1510" s="82">
        <v>2.3325740894635087</v>
      </c>
      <c r="V1510" s="82">
        <v>1.0330970642233879E-2</v>
      </c>
      <c r="W1510" s="37">
        <f>U1510*Info!$B$2</f>
        <v>1.1196355629424841</v>
      </c>
      <c r="X1510" s="37">
        <f>W1510*SQRT((0.5*V1510/U1510)^2+Info!$B$3^2)</f>
        <v>5.6036658289800707E-2</v>
      </c>
      <c r="Y1510" s="28">
        <f>W1510*Info!$D$2</f>
        <v>0.90690480598341217</v>
      </c>
      <c r="Z1510" s="28">
        <f>Y1510*SQRT(Info!$D$3^2+(X1510/W1510)^2)</f>
        <v>6.415929447802253E-2</v>
      </c>
      <c r="AA1510" s="37">
        <f t="shared" si="397"/>
        <v>0.70132797088454901</v>
      </c>
      <c r="AB1510" s="37">
        <f t="shared" si="398"/>
        <v>5.6401647373285936E-2</v>
      </c>
      <c r="AC1510" s="37">
        <f>(1-EXP(-Info!$B$6*H1510*1000))+(Info!$B$6/(Info!$B$6-Info!$B$7))*(EXP(-Info!$B$7*H1510*1000)-EXP(-Info!$B$6*H1510*1000))*(Info!$B$9-1)</f>
        <v>4.5448794333024838E-2</v>
      </c>
      <c r="AD1510" s="37">
        <f>SQRT((Info!$B$6*EXP(-Info!$B$6*H1510*1000)+(Info!$B$6/(Info!$B$6+Info!$B$7))*(Info!$B$9-1)*(-Info!$B$7*EXP(-Info!$B$7*H1510*1000)+Info!$B$6*EXP(-Info!$B$6*H1510*1000)))^2*(0.01*H1510*1000)^2)</f>
        <v>4.1847644675805214E-4</v>
      </c>
      <c r="AE1510" s="37">
        <f t="shared" si="399"/>
        <v>2.5801333658230659E-3</v>
      </c>
      <c r="AF1510" s="37">
        <f t="shared" si="400"/>
        <v>9.5143315912367896</v>
      </c>
      <c r="AG1510" s="37">
        <f t="shared" si="401"/>
        <v>0.14388740184123161</v>
      </c>
      <c r="AH1510" s="37">
        <f t="shared" si="402"/>
        <v>0.91019139422121165</v>
      </c>
      <c r="AI1510">
        <f>AF1510*EXP(Info!$B$6*H1510*1000)</f>
        <v>9.9072807438979744</v>
      </c>
      <c r="AJ1510">
        <f>2*SQRT((EXP(Info!$B$6*H1510)*AG1510)^2+(Info!$B$6*H1510*0.01*AI1510)^2)</f>
        <v>0.28778645046757645</v>
      </c>
      <c r="AK1510">
        <f t="shared" si="403"/>
        <v>0.9325558028851848</v>
      </c>
      <c r="AL1510">
        <f t="shared" si="404"/>
        <v>0.14999454102451662</v>
      </c>
      <c r="AM1510"/>
      <c r="AN1510"/>
      <c r="AO1510">
        <f t="shared" si="405"/>
        <v>9.6176694749349263</v>
      </c>
      <c r="AP1510">
        <f t="shared" si="406"/>
        <v>0.78066696447179262</v>
      </c>
      <c r="AQ1510">
        <f t="shared" si="390"/>
        <v>5</v>
      </c>
      <c r="AR1510">
        <v>1</v>
      </c>
      <c r="AS1510">
        <v>1</v>
      </c>
      <c r="AT1510">
        <v>1</v>
      </c>
      <c r="AU1510">
        <v>1</v>
      </c>
      <c r="AV1510">
        <v>0</v>
      </c>
      <c r="AW1510">
        <v>0</v>
      </c>
      <c r="AX1510">
        <v>1</v>
      </c>
    </row>
    <row r="1511" spans="1:52">
      <c r="A1511" s="13" t="s">
        <v>385</v>
      </c>
      <c r="B1511" s="13" t="s">
        <v>384</v>
      </c>
      <c r="C1511" s="13" t="s">
        <v>353</v>
      </c>
      <c r="D1511" s="13">
        <v>-178.71700000000001</v>
      </c>
      <c r="E1511" s="13">
        <v>80.332999999999998</v>
      </c>
      <c r="F1511" s="13">
        <v>1568</v>
      </c>
      <c r="G1511" s="80">
        <v>3.25</v>
      </c>
      <c r="H1511" s="80">
        <v>5.80938</v>
      </c>
      <c r="J1511">
        <f>(F1511*100*Info!$B$11)/AI1511</f>
        <v>0.50204067166367194</v>
      </c>
      <c r="K1511">
        <f>2*((F1511*100*Info!$B$11)/AI1511^2)*(AJ1511/2)</f>
        <v>1.3374353311187647E-2</v>
      </c>
      <c r="L1511">
        <f t="shared" si="394"/>
        <v>0.94749864881158097</v>
      </c>
      <c r="M1511">
        <f t="shared" si="395"/>
        <v>5.089806581132728</v>
      </c>
      <c r="N1511">
        <f t="shared" si="396"/>
        <v>0.13745348124203674</v>
      </c>
      <c r="O1511" s="82">
        <v>1.7983189862022806</v>
      </c>
      <c r="P1511" s="82">
        <v>1.2652972386919245E-2</v>
      </c>
      <c r="S1511" s="80">
        <v>8.5594977588586509</v>
      </c>
      <c r="T1511" s="80">
        <v>0.16386305333712681</v>
      </c>
      <c r="U1511" s="82">
        <v>2.4588270135535262</v>
      </c>
      <c r="V1511" s="82">
        <v>1.0890144843028566E-2</v>
      </c>
      <c r="W1511" s="37">
        <f>U1511*Info!$B$2</f>
        <v>1.1802369665056924</v>
      </c>
      <c r="X1511" s="37">
        <f>W1511*SQRT((0.5*V1511/U1511)^2+Info!$B$3^2)</f>
        <v>5.9069698911008862E-2</v>
      </c>
      <c r="Y1511" s="28">
        <f>W1511*Info!$D$2</f>
        <v>0.95599194286961098</v>
      </c>
      <c r="Z1511" s="28">
        <f>Y1511*SQRT(Info!$D$3^2+(X1511/W1511)^2)</f>
        <v>6.7631980971451733E-2</v>
      </c>
      <c r="AA1511" s="37">
        <f t="shared" si="397"/>
        <v>0.61808201969658816</v>
      </c>
      <c r="AB1511" s="37">
        <f t="shared" si="398"/>
        <v>5.9407522730654888E-2</v>
      </c>
      <c r="AC1511" s="37">
        <f>(1-EXP(-Info!$B$6*H1511*1000))+(Info!$B$6/(Info!$B$6-Info!$B$7))*(EXP(-Info!$B$7*H1511*1000)-EXP(-Info!$B$6*H1511*1000))*(Info!$B$9-1)</f>
        <v>5.9434466415078338E-2</v>
      </c>
      <c r="AD1511" s="37">
        <f>SQRT((Info!$B$6*EXP(-Info!$B$6*H1511*1000)+(Info!$B$6/(Info!$B$6+Info!$B$7))*(Info!$B$9-1)*(-Info!$B$7*EXP(-Info!$B$7*H1511*1000)+Info!$B$6*EXP(-Info!$B$6*H1511*1000)))^2*(0.01*H1511*1000)^2)</f>
        <v>5.4371022139750296E-4</v>
      </c>
      <c r="AE1511" s="37">
        <f t="shared" si="399"/>
        <v>3.5468108982409843E-3</v>
      </c>
      <c r="AF1511" s="37">
        <f t="shared" si="400"/>
        <v>7.5667704409476197</v>
      </c>
      <c r="AG1511" s="37">
        <f t="shared" si="401"/>
        <v>0.1062988230410488</v>
      </c>
      <c r="AH1511" s="37">
        <f t="shared" si="402"/>
        <v>0.88402037761110364</v>
      </c>
      <c r="AI1511">
        <f>AF1511*EXP(Info!$B$6*H1511*1000)</f>
        <v>7.9808233709924652</v>
      </c>
      <c r="AJ1511">
        <f>2*SQRT((EXP(Info!$B$6*H1511)*AG1511)^2+(Info!$B$6*H1511*0.01*AI1511)^2)</f>
        <v>0.21260897274343379</v>
      </c>
      <c r="AK1511">
        <f t="shared" si="403"/>
        <v>0.82186366159055324</v>
      </c>
      <c r="AL1511">
        <f t="shared" si="404"/>
        <v>0.15798836594990362</v>
      </c>
      <c r="AM1511"/>
      <c r="AN1511"/>
      <c r="AO1511">
        <f t="shared" si="405"/>
        <v>10.138235530961516</v>
      </c>
      <c r="AP1511">
        <f t="shared" si="406"/>
        <v>0.73137271401753823</v>
      </c>
      <c r="AQ1511">
        <f t="shared" si="390"/>
        <v>5</v>
      </c>
      <c r="AR1511">
        <v>1</v>
      </c>
      <c r="AS1511">
        <v>1</v>
      </c>
      <c r="AT1511">
        <v>1</v>
      </c>
      <c r="AU1511">
        <v>1</v>
      </c>
      <c r="AV1511">
        <v>0</v>
      </c>
      <c r="AW1511">
        <v>0</v>
      </c>
      <c r="AX1511">
        <v>1</v>
      </c>
    </row>
    <row r="1512" spans="1:52">
      <c r="A1512" s="13" t="s">
        <v>385</v>
      </c>
      <c r="B1512" s="13" t="s">
        <v>384</v>
      </c>
      <c r="C1512" s="13" t="s">
        <v>353</v>
      </c>
      <c r="D1512" s="13">
        <v>-178.71700000000001</v>
      </c>
      <c r="E1512" s="13">
        <v>80.332999999999998</v>
      </c>
      <c r="F1512" s="13">
        <v>1568</v>
      </c>
      <c r="G1512" s="80">
        <v>4.25</v>
      </c>
      <c r="H1512" s="80">
        <v>7.4978800000000003</v>
      </c>
      <c r="J1512">
        <f>(F1512*100*Info!$B$11)/AI1512</f>
        <v>0.61234326120583216</v>
      </c>
      <c r="K1512">
        <f>2*((F1512*100*Info!$B$11)/AI1512^2)*(AJ1512/2)</f>
        <v>2.0026016227183387E-2</v>
      </c>
      <c r="L1512">
        <f t="shared" si="394"/>
        <v>0.96134341312288896</v>
      </c>
      <c r="M1512">
        <f t="shared" si="395"/>
        <v>6.2987921198154444</v>
      </c>
      <c r="N1512">
        <f t="shared" si="396"/>
        <v>0.20787555084792619</v>
      </c>
      <c r="O1512" s="82">
        <v>1.7435076047969118</v>
      </c>
      <c r="P1512" s="82">
        <v>1.2267319507351071E-2</v>
      </c>
      <c r="S1512" s="80">
        <v>7.1199446660394594</v>
      </c>
      <c r="T1512" s="80">
        <v>0.16390661142999186</v>
      </c>
      <c r="U1512" s="82">
        <v>2.4947551708417963</v>
      </c>
      <c r="V1512" s="82">
        <v>1.1049270651658316E-2</v>
      </c>
      <c r="W1512" s="37">
        <f>U1512*Info!$B$2</f>
        <v>1.1974824820040622</v>
      </c>
      <c r="X1512" s="37">
        <f>W1512*SQRT((0.5*V1512/U1512)^2+Info!$B$3^2)</f>
        <v>5.9932819993438476E-2</v>
      </c>
      <c r="Y1512" s="28">
        <f>W1512*Info!$D$2</f>
        <v>0.96996081042329041</v>
      </c>
      <c r="Z1512" s="28">
        <f>Y1512*SQRT(Info!$D$3^2+(X1512/W1512)^2)</f>
        <v>6.8620213342686295E-2</v>
      </c>
      <c r="AA1512" s="37">
        <f t="shared" si="397"/>
        <v>0.54602512279284965</v>
      </c>
      <c r="AB1512" s="37">
        <f t="shared" si="398"/>
        <v>6.0245868691054312E-2</v>
      </c>
      <c r="AC1512" s="37">
        <f>(1-EXP(-Info!$B$6*H1512*1000))+(Info!$B$6/(Info!$B$6-Info!$B$7))*(EXP(-Info!$B$7*H1512*1000)-EXP(-Info!$B$6*H1512*1000))*(Info!$B$9-1)</f>
        <v>7.6100099837337482E-2</v>
      </c>
      <c r="AD1512" s="37">
        <f>SQRT((Info!$B$6*EXP(-Info!$B$6*H1512*1000)+(Info!$B$6/(Info!$B$6+Info!$B$7))*(Info!$B$9-1)*(-Info!$B$7*EXP(-Info!$B$7*H1512*1000)+Info!$B$6*EXP(-Info!$B$6*H1512*1000)))^2*(0.01*H1512*1000)^2)</f>
        <v>6.9070960805523622E-4</v>
      </c>
      <c r="AE1512" s="37">
        <f t="shared" si="399"/>
        <v>4.6002026808321652E-3</v>
      </c>
      <c r="AF1512" s="37">
        <f t="shared" si="400"/>
        <v>6.1084312892579389</v>
      </c>
      <c r="AG1512" s="37">
        <f t="shared" si="401"/>
        <v>0.10698710137916674</v>
      </c>
      <c r="AH1512" s="37">
        <f t="shared" si="402"/>
        <v>0.85793241040113521</v>
      </c>
      <c r="AI1512">
        <f>AF1512*EXP(Info!$B$6*H1512*1000)</f>
        <v>6.5432220446292826</v>
      </c>
      <c r="AJ1512">
        <f>2*SQRT((EXP(Info!$B$6*H1512)*AG1512)^2+(Info!$B$6*H1512*0.01*AI1512)^2)</f>
        <v>0.21398891625879146</v>
      </c>
      <c r="AK1512">
        <f t="shared" si="403"/>
        <v>0.72604960577765221</v>
      </c>
      <c r="AL1512">
        <f t="shared" si="404"/>
        <v>0.16021786319698983</v>
      </c>
      <c r="AM1512"/>
      <c r="AN1512"/>
      <c r="AO1512">
        <f t="shared" si="405"/>
        <v>10.286374508927072</v>
      </c>
      <c r="AP1512">
        <f t="shared" si="406"/>
        <v>0.69886922178764588</v>
      </c>
      <c r="AQ1512">
        <f t="shared" si="390"/>
        <v>5</v>
      </c>
      <c r="AR1512">
        <v>1</v>
      </c>
      <c r="AS1512">
        <v>1</v>
      </c>
      <c r="AT1512">
        <v>1</v>
      </c>
      <c r="AU1512">
        <v>1</v>
      </c>
      <c r="AV1512">
        <v>0</v>
      </c>
      <c r="AW1512">
        <v>0</v>
      </c>
      <c r="AX1512">
        <v>1</v>
      </c>
    </row>
    <row r="1513" spans="1:52">
      <c r="A1513" s="13" t="s">
        <v>385</v>
      </c>
      <c r="B1513" s="13" t="s">
        <v>384</v>
      </c>
      <c r="C1513" s="13" t="s">
        <v>353</v>
      </c>
      <c r="D1513" s="13">
        <v>-178.71700000000001</v>
      </c>
      <c r="E1513" s="13">
        <v>80.332999999999998</v>
      </c>
      <c r="F1513" s="13">
        <v>1568</v>
      </c>
      <c r="G1513" s="80">
        <v>5.25</v>
      </c>
      <c r="H1513" s="80">
        <v>8.94937</v>
      </c>
      <c r="J1513">
        <f>(F1513*100*Info!$B$11)/AI1513</f>
        <v>0.56209222357536626</v>
      </c>
      <c r="K1513">
        <f>2*((F1513*100*Info!$B$11)/AI1513^2)*(AJ1513/2)</f>
        <v>1.3641899523695518E-2</v>
      </c>
      <c r="L1513">
        <f t="shared" si="394"/>
        <v>0.95915958673516122</v>
      </c>
      <c r="M1513">
        <f t="shared" si="395"/>
        <v>5.7687567501260784</v>
      </c>
      <c r="N1513">
        <f t="shared" si="396"/>
        <v>0.14231911547530168</v>
      </c>
      <c r="O1513" s="82">
        <v>1.7720128545464158</v>
      </c>
      <c r="P1513" s="82">
        <v>1.2467882444588581E-2</v>
      </c>
      <c r="S1513" s="80">
        <v>7.5863667467742859</v>
      </c>
      <c r="T1513" s="80">
        <v>0.10514802650106558</v>
      </c>
      <c r="U1513" s="82">
        <v>2.4890879845911447</v>
      </c>
      <c r="V1513" s="82">
        <v>1.102417068375418E-2</v>
      </c>
      <c r="W1513" s="37">
        <f>U1513*Info!$B$2</f>
        <v>1.1947622326037495</v>
      </c>
      <c r="X1513" s="37">
        <f>W1513*SQRT((0.5*V1513/U1513)^2+Info!$B$3^2)</f>
        <v>5.9796674187469478E-2</v>
      </c>
      <c r="Y1513" s="28">
        <f>W1513*Info!$D$2</f>
        <v>0.96775740840903712</v>
      </c>
      <c r="Z1513" s="28">
        <f>Y1513*SQRT(Info!$D$3^2+(X1513/W1513)^2)</f>
        <v>6.8464332904350056E-2</v>
      </c>
      <c r="AA1513" s="37">
        <f t="shared" si="397"/>
        <v>0.5772506219426663</v>
      </c>
      <c r="AB1513" s="37">
        <f t="shared" si="398"/>
        <v>6.0120747392604812E-2</v>
      </c>
      <c r="AC1513" s="37">
        <f>(1-EXP(-Info!$B$6*H1513*1000))+(Info!$B$6/(Info!$B$6-Info!$B$7))*(EXP(-Info!$B$7*H1513*1000)-EXP(-Info!$B$6*H1513*1000))*(Info!$B$9-1)</f>
        <v>9.0213180670623838E-2</v>
      </c>
      <c r="AD1513" s="37">
        <f>SQRT((Info!$B$6*EXP(-Info!$B$6*H1513*1000)+(Info!$B$6/(Info!$B$6+Info!$B$7))*(Info!$B$9-1)*(-Info!$B$7*EXP(-Info!$B$7*H1513*1000)+Info!$B$6*EXP(-Info!$B$6*H1513*1000)))^2*(0.01*H1513*1000)^2)</f>
        <v>8.13267116055713E-4</v>
      </c>
      <c r="AE1513" s="37">
        <f t="shared" si="399"/>
        <v>5.4439634616744899E-3</v>
      </c>
      <c r="AF1513" s="37">
        <f t="shared" si="400"/>
        <v>6.5665337237157049</v>
      </c>
      <c r="AG1513" s="37">
        <f t="shared" si="401"/>
        <v>8.6492938945771258E-2</v>
      </c>
      <c r="AH1513" s="37">
        <f t="shared" si="402"/>
        <v>0.86557029773280958</v>
      </c>
      <c r="AI1513">
        <f>AF1513*EXP(Info!$B$6*H1513*1000)</f>
        <v>7.1281860121036935</v>
      </c>
      <c r="AJ1513">
        <f>2*SQRT((EXP(Info!$B$6*H1513)*AG1513)^2+(Info!$B$6*H1513*0.01*AI1513)^2)</f>
        <v>0.17300007593912581</v>
      </c>
      <c r="AK1513">
        <f t="shared" si="403"/>
        <v>0.76757015199716339</v>
      </c>
      <c r="AL1513">
        <f t="shared" si="404"/>
        <v>0.15988511561589325</v>
      </c>
      <c r="AM1513"/>
      <c r="AN1513"/>
      <c r="AO1513">
        <f t="shared" si="405"/>
        <v>10.263007566604481</v>
      </c>
      <c r="AP1513">
        <f t="shared" si="406"/>
        <v>0.7119125018947392</v>
      </c>
      <c r="AQ1513">
        <f t="shared" si="390"/>
        <v>5</v>
      </c>
      <c r="AR1513">
        <v>1</v>
      </c>
      <c r="AS1513">
        <v>1</v>
      </c>
      <c r="AT1513">
        <v>1</v>
      </c>
      <c r="AU1513">
        <v>1</v>
      </c>
      <c r="AV1513">
        <v>0</v>
      </c>
      <c r="AW1513">
        <v>0</v>
      </c>
      <c r="AX1513">
        <v>1</v>
      </c>
      <c r="AZ1513" s="15"/>
    </row>
    <row r="1514" spans="1:52">
      <c r="A1514" s="13" t="s">
        <v>385</v>
      </c>
      <c r="B1514" s="13" t="s">
        <v>384</v>
      </c>
      <c r="C1514" s="13" t="s">
        <v>353</v>
      </c>
      <c r="D1514" s="13">
        <v>-178.71700000000001</v>
      </c>
      <c r="E1514" s="13">
        <v>80.332999999999998</v>
      </c>
      <c r="F1514" s="13">
        <v>1568</v>
      </c>
      <c r="G1514" s="80">
        <v>6.25</v>
      </c>
      <c r="H1514" s="80">
        <v>10.321899999999999</v>
      </c>
      <c r="J1514">
        <f>(F1514*100*Info!$B$11)/AI1514</f>
        <v>0.56740338043927008</v>
      </c>
      <c r="K1514">
        <f>2*((F1514*100*Info!$B$11)/AI1514^2)*(AJ1514/2)</f>
        <v>1.4748764790120125E-2</v>
      </c>
      <c r="L1514">
        <f t="shared" si="394"/>
        <v>1.005990374197314</v>
      </c>
      <c r="M1514">
        <f t="shared" si="395"/>
        <v>6.1075850273954666</v>
      </c>
      <c r="N1514">
        <f t="shared" si="396"/>
        <v>0.16104520206572839</v>
      </c>
      <c r="O1514" s="82">
        <v>1.7559592051432176</v>
      </c>
      <c r="P1514" s="82">
        <v>1.2354928967387678E-2</v>
      </c>
      <c r="S1514" s="80">
        <v>7.4906964927316251</v>
      </c>
      <c r="T1514" s="80">
        <v>0.11353047846290387</v>
      </c>
      <c r="U1514" s="82">
        <v>2.610617239986234</v>
      </c>
      <c r="V1514" s="82">
        <v>1.156242375589903E-2</v>
      </c>
      <c r="W1514" s="37">
        <f>U1514*Info!$B$2</f>
        <v>1.2530962751933923</v>
      </c>
      <c r="X1514" s="37">
        <f>W1514*SQRT((0.5*V1514/U1514)^2+Info!$B$3^2)</f>
        <v>6.271623562285987E-2</v>
      </c>
      <c r="Y1514" s="28">
        <f>W1514*Info!$D$2</f>
        <v>1.0150079829066478</v>
      </c>
      <c r="Z1514" s="28">
        <f>Y1514*SQRT(Info!$D$3^2+(X1514/W1514)^2)</f>
        <v>7.1807091155763919E-2</v>
      </c>
      <c r="AA1514" s="37">
        <f t="shared" si="397"/>
        <v>0.50286292994982529</v>
      </c>
      <c r="AB1514" s="37">
        <f t="shared" si="398"/>
        <v>6.3019737211046631E-2</v>
      </c>
      <c r="AC1514" s="37">
        <f>(1-EXP(-Info!$B$6*H1514*1000))+(Info!$B$6/(Info!$B$6-Info!$B$7))*(EXP(-Info!$B$7*H1514*1000)-EXP(-Info!$B$6*H1514*1000))*(Info!$B$9-1)</f>
        <v>0.10337968241045443</v>
      </c>
      <c r="AD1514" s="37">
        <f>SQRT((Info!$B$6*EXP(-Info!$B$6*H1514*1000)+(Info!$B$6/(Info!$B$6+Info!$B$7))*(Info!$B$9-1)*(-Info!$B$7*EXP(-Info!$B$7*H1514*1000)+Info!$B$6*EXP(-Info!$B$6*H1514*1000)))^2*(0.01*H1514*1000)^2)</f>
        <v>9.2598676775185499E-4</v>
      </c>
      <c r="AE1514" s="37">
        <f t="shared" si="399"/>
        <v>6.5315797460700304E-3</v>
      </c>
      <c r="AF1514" s="37">
        <f t="shared" si="400"/>
        <v>6.4237026998307734</v>
      </c>
      <c r="AG1514" s="37">
        <f t="shared" si="401"/>
        <v>9.1767163295132043E-2</v>
      </c>
      <c r="AH1514" s="37">
        <f t="shared" si="402"/>
        <v>0.85755746559266188</v>
      </c>
      <c r="AI1514">
        <f>AF1514*EXP(Info!$B$6*H1514*1000)</f>
        <v>7.0614629093332129</v>
      </c>
      <c r="AJ1514">
        <f>2*SQRT((EXP(Info!$B$6*H1514)*AG1514)^2+(Info!$B$6*H1514*0.01*AI1514)^2)</f>
        <v>0.18355170080813432</v>
      </c>
      <c r="AK1514">
        <f t="shared" si="403"/>
        <v>0.66865683795428266</v>
      </c>
      <c r="AL1514">
        <f t="shared" si="404"/>
        <v>0.1675946891390574</v>
      </c>
      <c r="AM1514"/>
      <c r="AN1514"/>
      <c r="AO1514">
        <f t="shared" si="405"/>
        <v>10.764096991889895</v>
      </c>
      <c r="AP1514">
        <f t="shared" si="406"/>
        <v>0.67262223594006332</v>
      </c>
      <c r="AQ1514">
        <f t="shared" si="390"/>
        <v>5</v>
      </c>
      <c r="AR1514">
        <v>1</v>
      </c>
      <c r="AS1514">
        <v>1</v>
      </c>
      <c r="AT1514">
        <v>1</v>
      </c>
      <c r="AU1514">
        <v>1</v>
      </c>
      <c r="AV1514">
        <v>0</v>
      </c>
      <c r="AW1514">
        <v>0</v>
      </c>
      <c r="AX1514">
        <v>1</v>
      </c>
    </row>
    <row r="1515" spans="1:52">
      <c r="A1515" s="13" t="s">
        <v>385</v>
      </c>
      <c r="B1515" s="13" t="s">
        <v>384</v>
      </c>
      <c r="C1515" s="13" t="s">
        <v>353</v>
      </c>
      <c r="D1515" s="13">
        <v>-178.71700000000001</v>
      </c>
      <c r="E1515" s="13">
        <v>80.332999999999998</v>
      </c>
      <c r="F1515" s="13">
        <v>1568</v>
      </c>
      <c r="G1515" s="80">
        <v>7.25</v>
      </c>
      <c r="H1515" s="80">
        <v>11.020899999999999</v>
      </c>
      <c r="J1515">
        <f>(F1515*100*Info!$B$11)/AI1515</f>
        <v>0.7245966919482808</v>
      </c>
      <c r="K1515">
        <f>2*((F1515*100*Info!$B$11)/AI1515^2)*(AJ1515/2)</f>
        <v>3.05655083581567E-2</v>
      </c>
      <c r="L1515">
        <f t="shared" si="394"/>
        <v>0.99365542739629653</v>
      </c>
      <c r="M1515">
        <f t="shared" si="395"/>
        <v>7.7039939612175834</v>
      </c>
      <c r="N1515">
        <f t="shared" si="396"/>
        <v>0.32676230525839928</v>
      </c>
      <c r="O1515" s="82">
        <v>1.6664415241585671</v>
      </c>
      <c r="P1515" s="82">
        <v>1.1725082563979677E-2</v>
      </c>
      <c r="S1515" s="80">
        <v>6.047738289014311</v>
      </c>
      <c r="T1515" s="80">
        <v>0.18462128888209506</v>
      </c>
      <c r="U1515" s="82">
        <v>2.5786071675253091</v>
      </c>
      <c r="V1515" s="82">
        <v>1.1420651144969594E-2</v>
      </c>
      <c r="W1515" s="37">
        <f>U1515*Info!$B$2</f>
        <v>1.2377314404121482</v>
      </c>
      <c r="X1515" s="37">
        <f>W1515*SQRT((0.5*V1515/U1515)^2+Info!$B$3^2)</f>
        <v>6.1947240759876898E-2</v>
      </c>
      <c r="Y1515" s="28">
        <f>W1515*Info!$D$2</f>
        <v>1.0025624667338402</v>
      </c>
      <c r="Z1515" s="28">
        <f>Y1515*SQRT(Info!$D$3^2+(X1515/W1515)^2)</f>
        <v>7.0926628805367292E-2</v>
      </c>
      <c r="AA1515" s="37">
        <f t="shared" si="397"/>
        <v>0.42871008374641884</v>
      </c>
      <c r="AB1515" s="37">
        <f t="shared" si="398"/>
        <v>6.2224030953042478E-2</v>
      </c>
      <c r="AC1515" s="37">
        <f>(1-EXP(-Info!$B$6*H1515*1000))+(Info!$B$6/(Info!$B$6-Info!$B$7))*(EXP(-Info!$B$7*H1515*1000)-EXP(-Info!$B$6*H1515*1000))*(Info!$B$9-1)</f>
        <v>0.11001901388602608</v>
      </c>
      <c r="AD1515" s="37">
        <f>SQRT((Info!$B$6*EXP(-Info!$B$6*H1515*1000)+(Info!$B$6/(Info!$B$6+Info!$B$7))*(Info!$B$9-1)*(-Info!$B$7*EXP(-Info!$B$7*H1515*1000)+Info!$B$6*EXP(-Info!$B$6*H1515*1000)))^2*(0.01*H1515*1000)^2)</f>
        <v>9.8222734361273572E-4</v>
      </c>
      <c r="AE1515" s="37">
        <f t="shared" si="399"/>
        <v>6.8587650674610404E-3</v>
      </c>
      <c r="AF1515" s="37">
        <f t="shared" si="400"/>
        <v>4.9980095616236939</v>
      </c>
      <c r="AG1515" s="37">
        <f t="shared" si="401"/>
        <v>0.11661425474214754</v>
      </c>
      <c r="AH1515" s="37">
        <f t="shared" si="402"/>
        <v>0.82642623122474657</v>
      </c>
      <c r="AI1515">
        <f>AF1515*EXP(Info!$B$6*H1515*1000)</f>
        <v>5.5295559172773201</v>
      </c>
      <c r="AJ1515">
        <f>2*SQRT((EXP(Info!$B$6*H1515)*AG1515)^2+(Info!$B$6*H1515*0.01*AI1515)^2)</f>
        <v>0.23325208282692297</v>
      </c>
      <c r="AK1515">
        <f t="shared" si="403"/>
        <v>0.57005579835761311</v>
      </c>
      <c r="AL1515">
        <f t="shared" si="404"/>
        <v>0.16547858791652117</v>
      </c>
      <c r="AM1515"/>
      <c r="AN1515"/>
      <c r="AO1515">
        <f t="shared" si="405"/>
        <v>10.632113061266409</v>
      </c>
      <c r="AP1515">
        <f t="shared" si="406"/>
        <v>0.64625645392813058</v>
      </c>
      <c r="AQ1515">
        <f t="shared" si="390"/>
        <v>5</v>
      </c>
      <c r="AR1515">
        <v>1</v>
      </c>
      <c r="AS1515">
        <v>1</v>
      </c>
      <c r="AT1515">
        <v>1</v>
      </c>
      <c r="AU1515">
        <v>1</v>
      </c>
      <c r="AV1515">
        <v>0</v>
      </c>
      <c r="AW1515">
        <v>0</v>
      </c>
      <c r="AX1515">
        <v>1</v>
      </c>
    </row>
    <row r="1516" spans="1:52">
      <c r="A1516" s="13" t="s">
        <v>385</v>
      </c>
      <c r="B1516" s="13" t="s">
        <v>384</v>
      </c>
      <c r="C1516" s="13" t="s">
        <v>353</v>
      </c>
      <c r="D1516" s="13">
        <v>-178.71700000000001</v>
      </c>
      <c r="E1516" s="13">
        <v>80.332999999999998</v>
      </c>
      <c r="F1516" s="13">
        <v>1568</v>
      </c>
      <c r="G1516" s="80">
        <v>9.25</v>
      </c>
      <c r="H1516" s="80">
        <v>11.969900000000001</v>
      </c>
      <c r="J1516">
        <f>(F1516*100*Info!$B$11)/AI1516</f>
        <v>1.1975926305169979</v>
      </c>
      <c r="K1516">
        <f>2*((F1516*100*Info!$B$11)/AI1516^2)*(AJ1516/2)</f>
        <v>8.6605178510615249E-2</v>
      </c>
      <c r="L1516">
        <f t="shared" si="394"/>
        <v>1.1275576649427095</v>
      </c>
      <c r="M1516">
        <f t="shared" si="395"/>
        <v>14.448795825196271</v>
      </c>
      <c r="N1516">
        <f t="shared" si="396"/>
        <v>1.0468377762517032</v>
      </c>
      <c r="O1516" s="82">
        <v>1.8410987427273087</v>
      </c>
      <c r="P1516" s="82">
        <v>1.2953970753829343E-2</v>
      </c>
      <c r="S1516" s="80">
        <v>4.1874150091433799</v>
      </c>
      <c r="T1516" s="80">
        <v>0.17980370065587348</v>
      </c>
      <c r="U1516" s="82">
        <v>2.9260930866528354</v>
      </c>
      <c r="V1516" s="82">
        <v>1.2959666280785407E-2</v>
      </c>
      <c r="W1516" s="37">
        <f>U1516*Info!$B$2</f>
        <v>1.404524681593361</v>
      </c>
      <c r="X1516" s="37">
        <f>W1516*SQRT((0.5*V1516/U1516)^2+Info!$B$3^2)</f>
        <v>7.0295078369247366E-2</v>
      </c>
      <c r="Y1516" s="28">
        <f>W1516*Info!$D$2</f>
        <v>1.1376649920906226</v>
      </c>
      <c r="Z1516" s="28">
        <f>Y1516*SQRT(Info!$D$3^2+(X1516/W1516)^2)</f>
        <v>8.0484503735460941E-2</v>
      </c>
      <c r="AA1516" s="37">
        <f t="shared" si="397"/>
        <v>0.4365740611339477</v>
      </c>
      <c r="AB1516" s="37">
        <f t="shared" si="398"/>
        <v>7.0592842289508323E-2</v>
      </c>
      <c r="AC1516" s="37">
        <f>(1-EXP(-Info!$B$6*H1516*1000))+(Info!$B$6/(Info!$B$6-Info!$B$7))*(EXP(-Info!$B$7*H1516*1000)-EXP(-Info!$B$6*H1516*1000))*(Info!$B$9-1)</f>
        <v>0.11896221531458587</v>
      </c>
      <c r="AD1516" s="37">
        <f>SQRT((Info!$B$6*EXP(-Info!$B$6*H1516*1000)+(Info!$B$6/(Info!$B$6+Info!$B$7))*(Info!$B$9-1)*(-Info!$B$7*EXP(-Info!$B$7*H1516*1000)+Info!$B$6*EXP(-Info!$B$6*H1516*1000)))^2*(0.01*H1516*1000)^2)</f>
        <v>1.0573418963615176E-3</v>
      </c>
      <c r="AE1516" s="37">
        <f t="shared" si="399"/>
        <v>8.4105579878818865E-3</v>
      </c>
      <c r="AF1516" s="37">
        <f t="shared" si="400"/>
        <v>2.9978141995913776</v>
      </c>
      <c r="AG1516" s="37">
        <f t="shared" si="401"/>
        <v>0.12095799072238959</v>
      </c>
      <c r="AH1516" s="37">
        <f t="shared" si="402"/>
        <v>0.71591045861122826</v>
      </c>
      <c r="AI1516">
        <f>AF1516*EXP(Info!$B$6*H1516*1000)</f>
        <v>3.3456267377601558</v>
      </c>
      <c r="AJ1516">
        <f>2*SQRT((EXP(Info!$B$6*H1516)*AG1516)^2+(Info!$B$6*H1516*0.01*AI1516)^2)</f>
        <v>0.24194253828075232</v>
      </c>
      <c r="AK1516">
        <f t="shared" si="403"/>
        <v>0.58051252908981021</v>
      </c>
      <c r="AL1516">
        <f t="shared" si="404"/>
        <v>0.18773460478471843</v>
      </c>
      <c r="AM1516"/>
      <c r="AN1516"/>
      <c r="AO1516">
        <f t="shared" si="405"/>
        <v>12.064867001412926</v>
      </c>
      <c r="AP1516">
        <f t="shared" si="406"/>
        <v>0.62920033239043183</v>
      </c>
      <c r="AQ1516">
        <f t="shared" si="390"/>
        <v>5</v>
      </c>
      <c r="AR1516">
        <v>1</v>
      </c>
      <c r="AS1516">
        <v>1</v>
      </c>
      <c r="AT1516">
        <v>1</v>
      </c>
      <c r="AU1516">
        <v>1</v>
      </c>
      <c r="AV1516">
        <v>0</v>
      </c>
      <c r="AW1516">
        <v>0</v>
      </c>
      <c r="AX1516">
        <v>1</v>
      </c>
      <c r="AZ1516"/>
    </row>
    <row r="1517" spans="1:52">
      <c r="A1517" s="13" t="s">
        <v>385</v>
      </c>
      <c r="B1517" s="13" t="s">
        <v>384</v>
      </c>
      <c r="C1517" s="13" t="s">
        <v>353</v>
      </c>
      <c r="D1517" s="13">
        <v>-178.71700000000001</v>
      </c>
      <c r="E1517" s="13">
        <v>80.332999999999998</v>
      </c>
      <c r="F1517" s="13">
        <v>1568</v>
      </c>
      <c r="G1517" s="80">
        <v>10.25</v>
      </c>
      <c r="H1517" s="80">
        <v>12.4444</v>
      </c>
      <c r="J1517">
        <f>(F1517*100*Info!$B$11)/AI1517</f>
        <v>0.3408106849591373</v>
      </c>
      <c r="K1517">
        <f>2*((F1517*100*Info!$B$11)/AI1517^2)*(AJ1517/2)</f>
        <v>9.5091700234991288E-3</v>
      </c>
      <c r="L1517">
        <f t="shared" si="394"/>
        <v>1.2616518146039983</v>
      </c>
      <c r="M1517">
        <f t="shared" si="395"/>
        <v>4.6008332845318609</v>
      </c>
      <c r="N1517">
        <f t="shared" si="396"/>
        <v>0.12997792988515303</v>
      </c>
      <c r="O1517" s="82">
        <v>1.9343298495325227</v>
      </c>
      <c r="P1517" s="82">
        <v>1.3609944821310829E-2</v>
      </c>
      <c r="S1517" s="80">
        <v>11.806166791654613</v>
      </c>
      <c r="T1517" s="80">
        <v>0.27341014594249824</v>
      </c>
      <c r="U1517" s="82">
        <v>3.2740770314956249</v>
      </c>
      <c r="V1517" s="82">
        <v>1.4500887172494122E-2</v>
      </c>
      <c r="W1517" s="37">
        <f>U1517*Info!$B$2</f>
        <v>1.5715569751178999</v>
      </c>
      <c r="X1517" s="37">
        <f>W1517*SQRT((0.5*V1517/U1517)^2+Info!$B$3^2)</f>
        <v>7.8654880313192135E-2</v>
      </c>
      <c r="Y1517" s="28">
        <f>W1517*Info!$D$2</f>
        <v>1.2729611498454991</v>
      </c>
      <c r="Z1517" s="28">
        <f>Y1517*SQRT(Info!$D$3^2+(X1517/W1517)^2)</f>
        <v>9.0056077256595077E-2</v>
      </c>
      <c r="AA1517" s="37">
        <f t="shared" si="397"/>
        <v>0.3627728744146228</v>
      </c>
      <c r="AB1517" s="37">
        <f t="shared" si="398"/>
        <v>7.8948703894315839E-2</v>
      </c>
      <c r="AC1517" s="37">
        <f>(1-EXP(-Info!$B$6*H1517*1000))+(Info!$B$6/(Info!$B$6-Info!$B$7))*(EXP(-Info!$B$7*H1517*1000)-EXP(-Info!$B$6*H1517*1000))*(Info!$B$9-1)</f>
        <v>0.12340347638541112</v>
      </c>
      <c r="AD1517" s="37">
        <f>SQRT((Info!$B$6*EXP(-Info!$B$6*H1517*1000)+(Info!$B$6/(Info!$B$6+Info!$B$7))*(Info!$B$9-1)*(-Info!$B$7*EXP(-Info!$B$7*H1517*1000)+Info!$B$6*EXP(-Info!$B$6*H1517*1000)))^2*(0.01*H1517*1000)^2)</f>
        <v>1.0943686654735767E-3</v>
      </c>
      <c r="AE1517" s="37">
        <f t="shared" si="399"/>
        <v>9.750630155488417E-3</v>
      </c>
      <c r="AF1517" s="37">
        <f t="shared" si="400"/>
        <v>10.488438207968022</v>
      </c>
      <c r="AG1517" s="37">
        <f t="shared" si="401"/>
        <v>0.16399222181356496</v>
      </c>
      <c r="AH1517" s="37">
        <f t="shared" si="402"/>
        <v>0.88838641644313798</v>
      </c>
      <c r="AI1517">
        <f>AF1517*EXP(Info!$B$6*H1517*1000)</f>
        <v>11.756374146786463</v>
      </c>
      <c r="AJ1517">
        <f>2*SQRT((EXP(Info!$B$6*H1517)*AG1517)^2+(Info!$B$6*H1517*0.01*AI1517)^2)</f>
        <v>0.32802187711651654</v>
      </c>
      <c r="AK1517">
        <f t="shared" si="403"/>
        <v>0.48237909110912391</v>
      </c>
      <c r="AL1517">
        <f t="shared" si="404"/>
        <v>0.20995618313654354</v>
      </c>
      <c r="AM1517"/>
      <c r="AN1517"/>
      <c r="AO1517">
        <f t="shared" si="405"/>
        <v>13.499674401186324</v>
      </c>
      <c r="AP1517">
        <f t="shared" si="406"/>
        <v>0.59080156970189102</v>
      </c>
      <c r="AQ1517">
        <f t="shared" si="390"/>
        <v>5</v>
      </c>
      <c r="AR1517">
        <v>1</v>
      </c>
      <c r="AS1517">
        <v>1</v>
      </c>
      <c r="AT1517">
        <v>1</v>
      </c>
      <c r="AU1517">
        <v>1</v>
      </c>
      <c r="AV1517">
        <v>0</v>
      </c>
      <c r="AW1517">
        <v>0</v>
      </c>
      <c r="AX1517">
        <v>1</v>
      </c>
    </row>
    <row r="1518" spans="1:52">
      <c r="A1518" s="13" t="s">
        <v>385</v>
      </c>
      <c r="B1518" s="13" t="s">
        <v>384</v>
      </c>
      <c r="C1518" s="13" t="s">
        <v>353</v>
      </c>
      <c r="D1518" s="13">
        <v>-178.71700000000001</v>
      </c>
      <c r="E1518" s="13">
        <v>80.332999999999998</v>
      </c>
      <c r="F1518" s="13">
        <v>1568</v>
      </c>
      <c r="G1518" s="80">
        <v>11.25</v>
      </c>
      <c r="H1518" s="80">
        <v>12.7737</v>
      </c>
      <c r="J1518">
        <f>(F1518*100*Info!$B$11)/AI1518</f>
        <v>0.24866679260384716</v>
      </c>
      <c r="K1518">
        <f>2*((F1518*100*Info!$B$11)/AI1518^2)*(AJ1518/2)</f>
        <v>4.7797868960591135E-3</v>
      </c>
      <c r="L1518">
        <f t="shared" si="394"/>
        <v>1.2044685741346293</v>
      </c>
      <c r="M1518">
        <f t="shared" si="395"/>
        <v>3.2047713072074044</v>
      </c>
      <c r="N1518">
        <f t="shared" si="396"/>
        <v>6.321511931709109E-2</v>
      </c>
      <c r="O1518" s="82">
        <v>1.8495864871686547</v>
      </c>
      <c r="P1518" s="82">
        <v>1.3013690523718653E-2</v>
      </c>
      <c r="S1518" s="80">
        <v>15.591038930713063</v>
      </c>
      <c r="T1518" s="80">
        <v>0.25684483395222557</v>
      </c>
      <c r="U1518" s="82">
        <v>3.1256824173555757</v>
      </c>
      <c r="V1518" s="82">
        <v>1.3843647426467844E-2</v>
      </c>
      <c r="W1518" s="37">
        <f>U1518*Info!$B$2</f>
        <v>1.5003275603306763</v>
      </c>
      <c r="X1518" s="37">
        <f>W1518*SQRT((0.5*V1518/U1518)^2+Info!$B$3^2)</f>
        <v>7.5089918187369431E-2</v>
      </c>
      <c r="Y1518" s="28">
        <f>W1518*Info!$D$2</f>
        <v>1.2152653238678479</v>
      </c>
      <c r="Z1518" s="28">
        <f>Y1518*SQRT(Info!$D$3^2+(X1518/W1518)^2)</f>
        <v>8.5974366072984268E-2</v>
      </c>
      <c r="AA1518" s="37">
        <f t="shared" si="397"/>
        <v>0.34925892683797843</v>
      </c>
      <c r="AB1518" s="37">
        <f t="shared" si="398"/>
        <v>7.537131316785993E-2</v>
      </c>
      <c r="AC1518" s="37">
        <f>(1-EXP(-Info!$B$6*H1518*1000))+(Info!$B$6/(Info!$B$6-Info!$B$7))*(EXP(-Info!$B$7*H1518*1000)-EXP(-Info!$B$6*H1518*1000))*(Info!$B$9-1)</f>
        <v>0.12647385854528323</v>
      </c>
      <c r="AD1518" s="37">
        <f>SQRT((Info!$B$6*EXP(-Info!$B$6*H1518*1000)+(Info!$B$6/(Info!$B$6+Info!$B$7))*(Info!$B$9-1)*(-Info!$B$7*EXP(-Info!$B$7*H1518*1000)+Info!$B$6*EXP(-Info!$B$6*H1518*1000)))^2*(0.01*H1518*1000)^2)</f>
        <v>1.1198588277991726E-3</v>
      </c>
      <c r="AE1518" s="37">
        <f t="shared" si="399"/>
        <v>9.5405213116132401E-3</v>
      </c>
      <c r="AF1518" s="37">
        <f t="shared" si="400"/>
        <v>14.33160148273663</v>
      </c>
      <c r="AG1518" s="37">
        <f t="shared" si="401"/>
        <v>0.15483840076200553</v>
      </c>
      <c r="AH1518" s="37">
        <f t="shared" si="402"/>
        <v>0.9192204282489832</v>
      </c>
      <c r="AI1518">
        <f>AF1518*EXP(Info!$B$6*H1518*1000)</f>
        <v>16.112718082085397</v>
      </c>
      <c r="AJ1518">
        <f>2*SQRT((EXP(Info!$B$6*H1518)*AG1518)^2+(Info!$B$6*H1518*0.01*AI1518)^2)</f>
        <v>0.30971308208145115</v>
      </c>
      <c r="AK1518">
        <f t="shared" si="403"/>
        <v>0.4644095950164599</v>
      </c>
      <c r="AL1518">
        <f t="shared" si="404"/>
        <v>0.2004424702386067</v>
      </c>
      <c r="AM1518"/>
      <c r="AN1518"/>
      <c r="AO1518">
        <f t="shared" si="405"/>
        <v>12.887813728847398</v>
      </c>
      <c r="AP1518">
        <f t="shared" si="406"/>
        <v>0.59173845586445162</v>
      </c>
      <c r="AQ1518">
        <f t="shared" si="390"/>
        <v>5</v>
      </c>
      <c r="AR1518">
        <v>1</v>
      </c>
      <c r="AS1518">
        <v>1</v>
      </c>
      <c r="AT1518">
        <v>1</v>
      </c>
      <c r="AU1518">
        <v>1</v>
      </c>
      <c r="AV1518">
        <v>0</v>
      </c>
      <c r="AW1518">
        <v>0</v>
      </c>
      <c r="AX1518">
        <v>1</v>
      </c>
    </row>
    <row r="1519" spans="1:52">
      <c r="A1519" s="13" t="s">
        <v>385</v>
      </c>
      <c r="B1519" s="13" t="s">
        <v>384</v>
      </c>
      <c r="C1519" s="13" t="s">
        <v>353</v>
      </c>
      <c r="D1519" s="13">
        <v>-178.71700000000001</v>
      </c>
      <c r="E1519" s="13">
        <v>80.332999999999998</v>
      </c>
      <c r="F1519" s="13">
        <v>1568</v>
      </c>
      <c r="G1519" s="80">
        <v>12.25</v>
      </c>
      <c r="H1519" s="80">
        <v>13.0548</v>
      </c>
      <c r="J1519">
        <f>(F1519*100*Info!$B$11)/AI1519</f>
        <v>0.21996024923141666</v>
      </c>
      <c r="K1519">
        <f>2*((F1519*100*Info!$B$11)/AI1519^2)*(AJ1519/2)</f>
        <v>3.2835898452168153E-3</v>
      </c>
      <c r="L1519">
        <f t="shared" si="394"/>
        <v>1.2085557112222807</v>
      </c>
      <c r="M1519">
        <f t="shared" si="395"/>
        <v>2.8444261053204021</v>
      </c>
      <c r="N1519">
        <f t="shared" si="396"/>
        <v>4.4291320549977024E-2</v>
      </c>
      <c r="O1519" s="82">
        <v>1.9015532059415103</v>
      </c>
      <c r="P1519" s="82">
        <v>1.3379328357004467E-2</v>
      </c>
      <c r="S1519" s="80">
        <v>17.430800852320374</v>
      </c>
      <c r="T1519" s="80">
        <v>0.20922538151294923</v>
      </c>
      <c r="U1519" s="82">
        <v>3.1362888315091144</v>
      </c>
      <c r="V1519" s="82">
        <v>1.3890623234753867E-2</v>
      </c>
      <c r="W1519" s="37">
        <f>U1519*Info!$B$2</f>
        <v>1.5054186391243749</v>
      </c>
      <c r="X1519" s="37">
        <f>W1519*SQRT((0.5*V1519/U1519)^2+Info!$B$3^2)</f>
        <v>7.5344721671763218E-2</v>
      </c>
      <c r="Y1519" s="28">
        <f>W1519*Info!$D$2</f>
        <v>1.2193890976907438</v>
      </c>
      <c r="Z1519" s="28">
        <f>Y1519*SQRT(Info!$D$3^2+(X1519/W1519)^2)</f>
        <v>8.6266103879773209E-2</v>
      </c>
      <c r="AA1519" s="37">
        <f t="shared" si="397"/>
        <v>0.39613456681713544</v>
      </c>
      <c r="AB1519" s="37">
        <f t="shared" si="398"/>
        <v>7.5641117724532608E-2</v>
      </c>
      <c r="AC1519" s="37">
        <f>(1-EXP(-Info!$B$6*H1519*1000))+(Info!$B$6/(Info!$B$6-Info!$B$7))*(EXP(-Info!$B$7*H1519*1000)-EXP(-Info!$B$6*H1519*1000))*(Info!$B$9-1)</f>
        <v>0.12908718582651105</v>
      </c>
      <c r="AD1519" s="37">
        <f>SQRT((Info!$B$6*EXP(-Info!$B$6*H1519*1000)+(Info!$B$6/(Info!$B$6+Info!$B$7))*(Info!$B$9-1)*(-Info!$B$7*EXP(-Info!$B$7*H1519*1000)+Info!$B$6*EXP(-Info!$B$6*H1519*1000)))^2*(0.01*H1519*1000)^2)</f>
        <v>1.1414849943268304E-3</v>
      </c>
      <c r="AE1519" s="37">
        <f t="shared" si="399"/>
        <v>9.7747636086876338E-3</v>
      </c>
      <c r="AF1519" s="37">
        <f t="shared" si="400"/>
        <v>16.160275858190602</v>
      </c>
      <c r="AG1519" s="37">
        <f t="shared" si="401"/>
        <v>0.13594558378083246</v>
      </c>
      <c r="AH1519" s="37">
        <f t="shared" si="402"/>
        <v>0.92711034880760279</v>
      </c>
      <c r="AI1519">
        <f>AF1519*EXP(Info!$B$6*H1519*1000)</f>
        <v>18.215554581349856</v>
      </c>
      <c r="AJ1519">
        <f>2*SQRT((EXP(Info!$B$6*H1519)*AG1519)^2+(Info!$B$6*H1519*0.01*AI1519)^2)</f>
        <v>0.27192372375149182</v>
      </c>
      <c r="AK1519">
        <f t="shared" si="403"/>
        <v>0.52674013349674498</v>
      </c>
      <c r="AL1519">
        <f t="shared" si="404"/>
        <v>0.201159988476622</v>
      </c>
      <c r="AM1519"/>
      <c r="AN1519"/>
      <c r="AO1519">
        <f t="shared" si="405"/>
        <v>12.931546095636429</v>
      </c>
      <c r="AP1519">
        <f t="shared" si="406"/>
        <v>0.60630678744805655</v>
      </c>
      <c r="AQ1519">
        <f t="shared" si="390"/>
        <v>5</v>
      </c>
      <c r="AR1519">
        <v>1</v>
      </c>
      <c r="AS1519">
        <v>1</v>
      </c>
      <c r="AT1519">
        <v>1</v>
      </c>
      <c r="AU1519">
        <v>1</v>
      </c>
      <c r="AV1519">
        <v>0</v>
      </c>
      <c r="AW1519">
        <v>0</v>
      </c>
      <c r="AX1519">
        <v>1</v>
      </c>
    </row>
    <row r="1520" spans="1:52">
      <c r="A1520" s="13" t="s">
        <v>385</v>
      </c>
      <c r="B1520" s="13" t="s">
        <v>384</v>
      </c>
      <c r="C1520" s="13" t="s">
        <v>353</v>
      </c>
      <c r="D1520" s="13">
        <v>-178.71700000000001</v>
      </c>
      <c r="E1520" s="13">
        <v>80.332999999999998</v>
      </c>
      <c r="F1520" s="13">
        <v>1568</v>
      </c>
      <c r="G1520" s="80">
        <v>13.25</v>
      </c>
      <c r="H1520" s="80">
        <v>13.335800000000001</v>
      </c>
      <c r="J1520">
        <f>(F1520*100*Info!$B$11)/AI1520</f>
        <v>0.18412143561261021</v>
      </c>
      <c r="K1520">
        <f>2*((F1520*100*Info!$B$11)/AI1520^2)*(AJ1520/2)</f>
        <v>2.3274770681536677E-3</v>
      </c>
      <c r="L1520">
        <f t="shared" si="394"/>
        <v>0.61992185735712124</v>
      </c>
      <c r="M1520">
        <f t="shared" si="395"/>
        <v>1.2213076550832496</v>
      </c>
      <c r="N1520">
        <f t="shared" si="396"/>
        <v>1.6358714990392147E-2</v>
      </c>
      <c r="O1520" s="82">
        <v>0.98509025272678252</v>
      </c>
      <c r="P1520" s="82">
        <v>6.9310950181856413E-3</v>
      </c>
      <c r="S1520" s="80">
        <v>19.909666063259081</v>
      </c>
      <c r="T1520" s="80">
        <v>0.2602213471325765</v>
      </c>
      <c r="U1520" s="82">
        <v>1.6087417233510832</v>
      </c>
      <c r="V1520" s="82">
        <v>7.1251170927219476E-3</v>
      </c>
      <c r="W1520" s="37">
        <f>U1520*Info!$B$2</f>
        <v>0.77219602720851988</v>
      </c>
      <c r="X1520" s="37">
        <f>W1520*SQRT((0.5*V1520/U1520)^2+Info!$B$3^2)</f>
        <v>3.8647651380155676E-2</v>
      </c>
      <c r="Y1520" s="28">
        <f>W1520*Info!$D$2</f>
        <v>0.62547878203890117</v>
      </c>
      <c r="Z1520" s="28">
        <f>Y1520*SQRT(Info!$D$3^2+(X1520/W1520)^2)</f>
        <v>4.4249712981808513E-2</v>
      </c>
      <c r="AA1520" s="37">
        <f t="shared" si="397"/>
        <v>0.21289422551826265</v>
      </c>
      <c r="AB1520" s="37">
        <f t="shared" si="398"/>
        <v>3.880271867717297E-2</v>
      </c>
      <c r="AC1520" s="37">
        <f>(1-EXP(-Info!$B$6*H1520*1000))+(Info!$B$6/(Info!$B$6-Info!$B$7))*(EXP(-Info!$B$7*H1520*1000)-EXP(-Info!$B$6*H1520*1000))*(Info!$B$9-1)</f>
        <v>0.1316925701341925</v>
      </c>
      <c r="AD1520" s="37">
        <f>SQRT((Info!$B$6*EXP(-Info!$B$6*H1520*1000)+(Info!$B$6/(Info!$B$6+Info!$B$7))*(Info!$B$9-1)*(-Info!$B$7*EXP(-Info!$B$7*H1520*1000)+Info!$B$6*EXP(-Info!$B$6*H1520*1000)))^2*(0.01*H1520*1000)^2)</f>
        <v>1.1629815736496241E-3</v>
      </c>
      <c r="AE1520" s="37">
        <f t="shared" si="399"/>
        <v>5.1160244216426343E-3</v>
      </c>
      <c r="AF1520" s="37">
        <f t="shared" si="400"/>
        <v>19.256150693494952</v>
      </c>
      <c r="AG1520" s="37">
        <f t="shared" si="401"/>
        <v>0.13752453664975023</v>
      </c>
      <c r="AH1520" s="37">
        <f t="shared" si="402"/>
        <v>0.96717597534344812</v>
      </c>
      <c r="AI1520">
        <f>AF1520*EXP(Info!$B$6*H1520*1000)</f>
        <v>21.761170350812616</v>
      </c>
      <c r="AJ1520">
        <f>2*SQRT((EXP(Info!$B$6*H1520)*AG1520)^2+(Info!$B$6*H1520*0.01*AI1520)^2)</f>
        <v>0.27508271809408491</v>
      </c>
      <c r="AK1520">
        <f t="shared" si="403"/>
        <v>0.28308545167163385</v>
      </c>
      <c r="AL1520">
        <f t="shared" si="404"/>
        <v>0.1031919500500738</v>
      </c>
      <c r="AM1520"/>
      <c r="AN1520"/>
      <c r="AO1520">
        <f t="shared" si="405"/>
        <v>6.6331638663132688</v>
      </c>
      <c r="AP1520">
        <f t="shared" si="406"/>
        <v>0.61233586375493143</v>
      </c>
      <c r="AQ1520">
        <f t="shared" si="390"/>
        <v>5</v>
      </c>
      <c r="AR1520">
        <v>1</v>
      </c>
      <c r="AS1520">
        <v>1</v>
      </c>
      <c r="AT1520">
        <v>1</v>
      </c>
      <c r="AU1520">
        <v>1</v>
      </c>
      <c r="AV1520">
        <v>0</v>
      </c>
      <c r="AW1520">
        <v>0</v>
      </c>
      <c r="AX1520">
        <v>1</v>
      </c>
    </row>
    <row r="1521" spans="1:50">
      <c r="A1521" s="13" t="s">
        <v>385</v>
      </c>
      <c r="B1521" s="13" t="s">
        <v>384</v>
      </c>
      <c r="C1521" s="13" t="s">
        <v>353</v>
      </c>
      <c r="D1521" s="13">
        <v>-178.71700000000001</v>
      </c>
      <c r="E1521" s="13">
        <v>80.332999999999998</v>
      </c>
      <c r="F1521" s="13">
        <v>1568</v>
      </c>
      <c r="G1521" s="80">
        <v>14.25</v>
      </c>
      <c r="H1521" s="80">
        <v>18.3553</v>
      </c>
      <c r="J1521">
        <f>(F1521*100*Info!$B$11)/AI1521</f>
        <v>0.35720554450106651</v>
      </c>
      <c r="K1521">
        <f>2*((F1521*100*Info!$B$11)/AI1521^2)*(AJ1521/2)</f>
        <v>7.2339685658043152E-3</v>
      </c>
      <c r="L1521">
        <f t="shared" si="394"/>
        <v>0.99755494085764884</v>
      </c>
      <c r="M1521">
        <f t="shared" si="395"/>
        <v>3.8127540672610061</v>
      </c>
      <c r="N1521">
        <f t="shared" si="396"/>
        <v>7.9039193316433484E-2</v>
      </c>
      <c r="O1521" s="82">
        <v>1.6890091875541196</v>
      </c>
      <c r="P1521" s="82">
        <v>1.1883868643630785E-2</v>
      </c>
      <c r="S1521" s="80">
        <v>10.564585456922673</v>
      </c>
      <c r="T1521" s="80">
        <v>0.17553106159816423</v>
      </c>
      <c r="U1521" s="82">
        <v>2.5887266848993074</v>
      </c>
      <c r="V1521" s="82">
        <v>1.1465470487419032E-2</v>
      </c>
      <c r="W1521" s="37">
        <f>U1521*Info!$B$2</f>
        <v>1.2425888087516674</v>
      </c>
      <c r="X1521" s="37">
        <f>W1521*SQRT((0.5*V1521/U1521)^2+Info!$B$3^2)</f>
        <v>6.2190347265992159E-2</v>
      </c>
      <c r="Y1521" s="28">
        <f>W1521*Info!$D$2</f>
        <v>1.0064969350888506</v>
      </c>
      <c r="Z1521" s="28">
        <f>Y1521*SQRT(Info!$D$3^2+(X1521/W1521)^2)</f>
        <v>7.1204974131291371E-2</v>
      </c>
      <c r="AA1521" s="37">
        <f t="shared" si="397"/>
        <v>0.44642037880245211</v>
      </c>
      <c r="AB1521" s="37">
        <f t="shared" si="398"/>
        <v>6.2473561420407803E-2</v>
      </c>
      <c r="AC1521" s="37">
        <f>(1-EXP(-Info!$B$6*H1521*1000))+(Info!$B$6/(Info!$B$6-Info!$B$7))*(EXP(-Info!$B$7*H1521*1000)-EXP(-Info!$B$6*H1521*1000))*(Info!$B$9-1)</f>
        <v>0.17707133530356711</v>
      </c>
      <c r="AD1521" s="37">
        <f>SQRT((Info!$B$6*EXP(-Info!$B$6*H1521*1000)+(Info!$B$6/(Info!$B$6+Info!$B$7))*(Info!$B$9-1)*(-Info!$B$7*EXP(-Info!$B$7*H1521*1000)+Info!$B$6*EXP(-Info!$B$6*H1521*1000)))^2*(0.01*H1521*1000)^2)</f>
        <v>1.5269743481719413E-3</v>
      </c>
      <c r="AE1521" s="37">
        <f t="shared" si="399"/>
        <v>1.1083259831432562E-2</v>
      </c>
      <c r="AF1521" s="37">
        <f t="shared" si="400"/>
        <v>9.4790402692525468</v>
      </c>
      <c r="AG1521" s="37">
        <f t="shared" si="401"/>
        <v>0.11355956756686576</v>
      </c>
      <c r="AH1521" s="37">
        <f t="shared" si="402"/>
        <v>0.89724677867423563</v>
      </c>
      <c r="AI1521">
        <f>AF1521*EXP(Info!$B$6*H1521*1000)</f>
        <v>11.216785369887294</v>
      </c>
      <c r="AJ1521">
        <f>2*SQRT((EXP(Info!$B$6*H1521)*AG1521)^2+(Info!$B$6*H1521*0.01*AI1521)^2)</f>
        <v>0.22715737206284081</v>
      </c>
      <c r="AK1521">
        <f t="shared" si="403"/>
        <v>0.59360517769362053</v>
      </c>
      <c r="AL1521">
        <f t="shared" si="404"/>
        <v>0.16614218924143251</v>
      </c>
      <c r="AM1521"/>
      <c r="AN1521"/>
      <c r="AO1521">
        <f t="shared" si="405"/>
        <v>10.673837855256281</v>
      </c>
      <c r="AP1521">
        <f t="shared" si="406"/>
        <v>0.6524478607210773</v>
      </c>
      <c r="AQ1521">
        <f t="shared" si="390"/>
        <v>5</v>
      </c>
      <c r="AR1521">
        <v>1</v>
      </c>
      <c r="AS1521">
        <v>1</v>
      </c>
      <c r="AT1521">
        <v>1</v>
      </c>
      <c r="AU1521">
        <v>1</v>
      </c>
      <c r="AV1521">
        <v>0</v>
      </c>
      <c r="AW1521">
        <v>0</v>
      </c>
      <c r="AX1521">
        <v>1</v>
      </c>
    </row>
    <row r="1522" spans="1:50">
      <c r="A1522" s="13" t="s">
        <v>385</v>
      </c>
      <c r="B1522" s="13" t="s">
        <v>384</v>
      </c>
      <c r="C1522" s="13" t="s">
        <v>353</v>
      </c>
      <c r="D1522" s="13">
        <v>-178.71700000000001</v>
      </c>
      <c r="E1522" s="13">
        <v>80.332999999999998</v>
      </c>
      <c r="F1522" s="13">
        <v>1568</v>
      </c>
      <c r="G1522" s="80">
        <v>15.25</v>
      </c>
      <c r="H1522" s="80">
        <v>24.9543</v>
      </c>
      <c r="J1522">
        <f>(F1522*100*Info!$B$11)/AI1522</f>
        <v>0.36314200537579799</v>
      </c>
      <c r="K1522">
        <f>2*((F1522*100*Info!$B$11)/AI1522^2)*(AJ1522/2)</f>
        <v>8.9693711454862639E-3</v>
      </c>
      <c r="L1522">
        <f t="shared" si="394"/>
        <v>1.0535949326226701</v>
      </c>
      <c r="M1522">
        <f t="shared" si="395"/>
        <v>4.0938689705442144</v>
      </c>
      <c r="N1522">
        <f t="shared" si="396"/>
        <v>0.10272869688927877</v>
      </c>
      <c r="O1522" s="82">
        <v>1.7479340609753315</v>
      </c>
      <c r="P1522" s="82">
        <v>1.2298464053022432E-2</v>
      </c>
      <c r="S1522" s="80">
        <v>9.9412948344766576</v>
      </c>
      <c r="T1522" s="80">
        <v>0.22507091505255153</v>
      </c>
      <c r="U1522" s="82">
        <v>2.7341544865790044</v>
      </c>
      <c r="V1522" s="82">
        <v>1.2109570221058409E-2</v>
      </c>
      <c r="W1522" s="37">
        <f>U1522*Info!$B$2</f>
        <v>1.312394153557922</v>
      </c>
      <c r="X1522" s="37">
        <f>W1522*SQRT((0.5*V1522/U1522)^2+Info!$B$3^2)</f>
        <v>6.5684036090442918E-2</v>
      </c>
      <c r="Y1522" s="28">
        <f>W1522*Info!$D$2</f>
        <v>1.0630392643819169</v>
      </c>
      <c r="Z1522" s="28">
        <f>Y1522*SQRT(Info!$D$3^2+(X1522/W1522)^2)</f>
        <v>7.5205080792600104E-2</v>
      </c>
      <c r="AA1522" s="37">
        <f t="shared" si="397"/>
        <v>0.43553990741740956</v>
      </c>
      <c r="AB1522" s="37">
        <f t="shared" si="398"/>
        <v>6.5971248674301139E-2</v>
      </c>
      <c r="AC1522" s="37">
        <f>(1-EXP(-Info!$B$6*H1522*1000))+(Info!$B$6/(Info!$B$6-Info!$B$7))*(EXP(-Info!$B$7*H1522*1000)-EXP(-Info!$B$6*H1522*1000))*(Info!$B$9-1)</f>
        <v>0.23350383545519138</v>
      </c>
      <c r="AD1522" s="37">
        <f>SQRT((Info!$B$6*EXP(-Info!$B$6*H1522*1000)+(Info!$B$6/(Info!$B$6+Info!$B$7))*(Info!$B$9-1)*(-Info!$B$7*EXP(-Info!$B$7*H1522*1000)+Info!$B$6*EXP(-Info!$B$6*H1522*1000)))^2*(0.01*H1522*1000)^2)</f>
        <v>1.9510181308714538E-3</v>
      </c>
      <c r="AE1522" s="37">
        <f t="shared" si="399"/>
        <v>1.5427958673796172E-2</v>
      </c>
      <c r="AF1522" s="37">
        <f t="shared" si="400"/>
        <v>8.7765553312189759</v>
      </c>
      <c r="AG1522" s="37">
        <f t="shared" si="401"/>
        <v>0.13622795339617375</v>
      </c>
      <c r="AH1522" s="37">
        <f t="shared" si="402"/>
        <v>0.88283824967967595</v>
      </c>
      <c r="AI1522">
        <f>AF1522*EXP(Info!$B$6*H1522*1000)</f>
        <v>11.033419065513645</v>
      </c>
      <c r="AJ1522">
        <f>2*SQRT((EXP(Info!$B$6*H1522)*AG1522)^2+(Info!$B$6*H1522*0.01*AI1522)^2)</f>
        <v>0.27251826871381707</v>
      </c>
      <c r="AK1522">
        <f t="shared" si="403"/>
        <v>0.57913741489292947</v>
      </c>
      <c r="AL1522">
        <f t="shared" si="404"/>
        <v>0.17544393872443645</v>
      </c>
      <c r="AM1522"/>
      <c r="AN1522"/>
      <c r="AO1522">
        <f t="shared" si="405"/>
        <v>11.273465766472343</v>
      </c>
      <c r="AP1522">
        <f t="shared" si="406"/>
        <v>0.63929601255354096</v>
      </c>
      <c r="AQ1522">
        <f t="shared" si="390"/>
        <v>5</v>
      </c>
      <c r="AR1522">
        <v>1</v>
      </c>
      <c r="AS1522">
        <v>1</v>
      </c>
      <c r="AT1522">
        <v>1</v>
      </c>
      <c r="AU1522">
        <v>1</v>
      </c>
      <c r="AV1522">
        <v>0</v>
      </c>
      <c r="AW1522">
        <v>0</v>
      </c>
      <c r="AX1522">
        <v>1</v>
      </c>
    </row>
    <row r="1523" spans="1:50">
      <c r="A1523" s="13" t="s">
        <v>385</v>
      </c>
      <c r="B1523" s="13" t="s">
        <v>384</v>
      </c>
      <c r="C1523" s="13" t="s">
        <v>353</v>
      </c>
      <c r="D1523" s="13">
        <v>-178.71700000000001</v>
      </c>
      <c r="E1523" s="13">
        <v>80.332999999999998</v>
      </c>
      <c r="F1523" s="13">
        <v>1568</v>
      </c>
      <c r="G1523" s="80">
        <v>16.25</v>
      </c>
      <c r="H1523" s="80">
        <v>31.5533</v>
      </c>
      <c r="J1523">
        <f>(F1523*100*Info!$B$11)/AI1523</f>
        <v>0.39752531700499699</v>
      </c>
      <c r="K1523">
        <f>2*((F1523*100*Info!$B$11)/AI1523^2)*(AJ1523/2)</f>
        <v>9.963955948742248E-3</v>
      </c>
      <c r="L1523">
        <f t="shared" si="394"/>
        <v>1.0671060885591863</v>
      </c>
      <c r="M1523">
        <f t="shared" si="395"/>
        <v>4.5389580416172466</v>
      </c>
      <c r="N1523">
        <f t="shared" si="396"/>
        <v>0.11553126028735468</v>
      </c>
      <c r="O1523" s="82">
        <v>1.7197355366104385</v>
      </c>
      <c r="P1523" s="82">
        <v>1.2100059235591045E-2</v>
      </c>
      <c r="S1523" s="80">
        <v>8.7351856063125162</v>
      </c>
      <c r="T1523" s="80">
        <v>0.19776460212691538</v>
      </c>
      <c r="U1523" s="82">
        <v>2.7692169061853114</v>
      </c>
      <c r="V1523" s="82">
        <v>1.2264861677494743E-2</v>
      </c>
      <c r="W1523" s="37">
        <f>U1523*Info!$B$2</f>
        <v>1.3292241149689494</v>
      </c>
      <c r="X1523" s="37">
        <f>W1523*SQRT((0.5*V1523/U1523)^2+Info!$B$3^2)</f>
        <v>6.6526359099674387E-2</v>
      </c>
      <c r="Y1523" s="28">
        <f>W1523*Info!$D$2</f>
        <v>1.0766715331248491</v>
      </c>
      <c r="Z1523" s="28">
        <f>Y1523*SQRT(Info!$D$3^2+(X1523/W1523)^2)</f>
        <v>7.6169500364434789E-2</v>
      </c>
      <c r="AA1523" s="37">
        <f t="shared" si="397"/>
        <v>0.39051142164148911</v>
      </c>
      <c r="AB1523" s="37">
        <f t="shared" si="398"/>
        <v>6.6800893058663754E-2</v>
      </c>
      <c r="AC1523" s="37">
        <f>(1-EXP(-Info!$B$6*H1523*1000))+(Info!$B$6/(Info!$B$6-Info!$B$7))*(EXP(-Info!$B$7*H1523*1000)-EXP(-Info!$B$6*H1523*1000))*(Info!$B$9-1)</f>
        <v>0.28647291304550337</v>
      </c>
      <c r="AD1523" s="37">
        <f>SQRT((Info!$B$6*EXP(-Info!$B$6*H1523*1000)+(Info!$B$6/(Info!$B$6+Info!$B$7))*(Info!$B$9-1)*(-Info!$B$7*EXP(-Info!$B$7*H1523*1000)+Info!$B$6*EXP(-Info!$B$6*H1523*1000)))^2*(0.01*H1523*1000)^2)</f>
        <v>2.3183365514351986E-3</v>
      </c>
      <c r="AE1523" s="37">
        <f t="shared" si="399"/>
        <v>1.9158049781715644E-2</v>
      </c>
      <c r="AF1523" s="37">
        <f t="shared" si="400"/>
        <v>7.5466431286524882</v>
      </c>
      <c r="AG1523" s="37">
        <f t="shared" si="401"/>
        <v>0.12627958315108034</v>
      </c>
      <c r="AH1523" s="37">
        <f t="shared" si="402"/>
        <v>0.86393620797237292</v>
      </c>
      <c r="AI1523">
        <f>AF1523*EXP(Info!$B$6*H1523*1000)</f>
        <v>10.079101265270666</v>
      </c>
      <c r="AJ1523">
        <f>2*SQRT((EXP(Info!$B$6*H1523)*AG1523)^2+(Info!$B$6*H1523*0.01*AI1523)^2)</f>
        <v>0.25263226444721443</v>
      </c>
      <c r="AK1523">
        <f t="shared" si="403"/>
        <v>0.51926303735668811</v>
      </c>
      <c r="AL1523">
        <f t="shared" si="404"/>
        <v>0.17765029500021037</v>
      </c>
      <c r="AM1523"/>
      <c r="AN1523"/>
      <c r="AO1523">
        <f t="shared" si="405"/>
        <v>11.418035134831614</v>
      </c>
      <c r="AP1523">
        <f t="shared" si="406"/>
        <v>0.62101871932431307</v>
      </c>
      <c r="AQ1523">
        <f t="shared" si="390"/>
        <v>5</v>
      </c>
      <c r="AR1523">
        <v>1</v>
      </c>
      <c r="AS1523">
        <v>1</v>
      </c>
      <c r="AT1523">
        <v>1</v>
      </c>
      <c r="AU1523">
        <v>1</v>
      </c>
      <c r="AV1523">
        <v>0</v>
      </c>
      <c r="AW1523">
        <v>0</v>
      </c>
      <c r="AX1523">
        <v>1</v>
      </c>
    </row>
    <row r="1524" spans="1:50">
      <c r="A1524" s="13" t="s">
        <v>385</v>
      </c>
      <c r="B1524" s="13" t="s">
        <v>384</v>
      </c>
      <c r="C1524" s="13" t="s">
        <v>353</v>
      </c>
      <c r="D1524" s="13">
        <v>-178.71700000000001</v>
      </c>
      <c r="E1524" s="13">
        <v>80.332999999999998</v>
      </c>
      <c r="F1524" s="13">
        <v>1568</v>
      </c>
      <c r="G1524" s="80">
        <v>20.25</v>
      </c>
      <c r="H1524" s="80">
        <v>37.832000000000001</v>
      </c>
      <c r="J1524">
        <f>(F1524*100*Info!$B$11)/AI1524</f>
        <v>0.23576347488580926</v>
      </c>
      <c r="K1524">
        <f>2*((F1524*100*Info!$B$11)/AI1524^2)*(AJ1524/2)</f>
        <v>4.4002386136136979E-3</v>
      </c>
      <c r="L1524">
        <f t="shared" si="394"/>
        <v>0.80060388800899707</v>
      </c>
      <c r="M1524">
        <f t="shared" si="395"/>
        <v>2.0196587546917675</v>
      </c>
      <c r="N1524">
        <f t="shared" si="396"/>
        <v>3.8741292020366053E-2</v>
      </c>
      <c r="O1524" s="82">
        <v>1.4722338805070714</v>
      </c>
      <c r="P1524" s="82">
        <v>1.0358637583247754E-2</v>
      </c>
      <c r="S1524" s="80">
        <v>12.978913263990336</v>
      </c>
      <c r="T1524" s="80">
        <v>0.2938425962967412</v>
      </c>
      <c r="U1524" s="82">
        <v>2.0776245638572597</v>
      </c>
      <c r="V1524" s="82">
        <v>9.2017991933238032E-3</v>
      </c>
      <c r="W1524" s="37">
        <f>U1524*Info!$B$2</f>
        <v>0.99725979065148462</v>
      </c>
      <c r="X1524" s="37">
        <f>W1524*SQRT((0.5*V1524/U1524)^2+Info!$B$3^2)</f>
        <v>4.9911871295004726E-2</v>
      </c>
      <c r="Y1524" s="28">
        <f>W1524*Info!$D$2</f>
        <v>0.80778043042770264</v>
      </c>
      <c r="Z1524" s="28">
        <f>Y1524*SQRT(Info!$D$3^2+(X1524/W1524)^2)</f>
        <v>5.7146706211569795E-2</v>
      </c>
      <c r="AA1524" s="37">
        <f t="shared" si="397"/>
        <v>0.47497408985558676</v>
      </c>
      <c r="AB1524" s="37">
        <f t="shared" si="398"/>
        <v>5.0179878829211863E-2</v>
      </c>
      <c r="AC1524" s="37">
        <f>(1-EXP(-Info!$B$6*H1524*1000))+(Info!$B$6/(Info!$B$6-Info!$B$7))*(EXP(-Info!$B$7*H1524*1000)-EXP(-Info!$B$6*H1524*1000))*(Info!$B$9-1)</f>
        <v>0.33384406630228597</v>
      </c>
      <c r="AD1524" s="37">
        <f>SQRT((Info!$B$6*EXP(-Info!$B$6*H1524*1000)+(Info!$B$6/(Info!$B$6+Info!$B$7))*(Info!$B$9-1)*(-Info!$B$7*EXP(-Info!$B$7*H1524*1000)+Info!$B$6*EXP(-Info!$B$6*H1524*1000)))^2*(0.01*H1524*1000)^2)</f>
        <v>2.6199170078826852E-3</v>
      </c>
      <c r="AE1524" s="37">
        <f t="shared" si="399"/>
        <v>1.6798409266829344E-2</v>
      </c>
      <c r="AF1524" s="37">
        <f t="shared" si="400"/>
        <v>12.012565552017016</v>
      </c>
      <c r="AG1524" s="37">
        <f t="shared" si="401"/>
        <v>0.15853643251420091</v>
      </c>
      <c r="AH1524" s="37">
        <f t="shared" si="402"/>
        <v>0.92554479005153478</v>
      </c>
      <c r="AI1524">
        <f>AF1524*EXP(Info!$B$6*H1524*1000)</f>
        <v>16.994565962954226</v>
      </c>
      <c r="AJ1524">
        <f>2*SQRT((EXP(Info!$B$6*H1524)*AG1524)^2+(Info!$B$6*H1524*0.01*AI1524)^2)</f>
        <v>0.31718291142432298</v>
      </c>
      <c r="AK1524">
        <f t="shared" si="403"/>
        <v>0.63157304728097374</v>
      </c>
      <c r="AL1524">
        <f t="shared" si="404"/>
        <v>0.13344836975840602</v>
      </c>
      <c r="AM1524"/>
      <c r="AN1524"/>
      <c r="AO1524">
        <f t="shared" si="405"/>
        <v>8.5664615921292278</v>
      </c>
      <c r="AP1524">
        <f t="shared" si="406"/>
        <v>0.70861401338736729</v>
      </c>
      <c r="AQ1524">
        <f t="shared" si="390"/>
        <v>5</v>
      </c>
      <c r="AR1524">
        <v>1</v>
      </c>
      <c r="AS1524">
        <v>1</v>
      </c>
      <c r="AT1524">
        <v>1</v>
      </c>
      <c r="AU1524">
        <v>1</v>
      </c>
      <c r="AV1524">
        <v>0</v>
      </c>
      <c r="AW1524">
        <v>0</v>
      </c>
      <c r="AX1524">
        <v>1</v>
      </c>
    </row>
    <row r="1525" spans="1:50">
      <c r="A1525" s="13" t="s">
        <v>385</v>
      </c>
      <c r="B1525" s="13" t="s">
        <v>384</v>
      </c>
      <c r="C1525" s="13" t="s">
        <v>353</v>
      </c>
      <c r="D1525" s="13">
        <v>-178.71700000000001</v>
      </c>
      <c r="E1525" s="13">
        <v>80.332999999999998</v>
      </c>
      <c r="F1525" s="13">
        <v>1568</v>
      </c>
      <c r="G1525" s="80">
        <v>19.25</v>
      </c>
      <c r="H1525" s="80">
        <v>38.2774</v>
      </c>
      <c r="J1525">
        <f>(F1525*100*Info!$B$11)/AI1525</f>
        <v>0.37001600117588829</v>
      </c>
      <c r="K1525">
        <f>2*((F1525*100*Info!$B$11)/AI1525^2)*(AJ1525/2)</f>
        <v>8.750083229067342E-3</v>
      </c>
      <c r="L1525">
        <f t="shared" si="394"/>
        <v>1.0703264030256485</v>
      </c>
      <c r="M1525">
        <f t="shared" si="395"/>
        <v>4.2376054829255914</v>
      </c>
      <c r="N1525">
        <f t="shared" si="396"/>
        <v>0.10195267471055815</v>
      </c>
      <c r="O1525" s="82">
        <v>1.7653187356972562</v>
      </c>
      <c r="P1525" s="82">
        <v>1.2420782624365894E-2</v>
      </c>
      <c r="S1525" s="80">
        <v>8.8484336377972781</v>
      </c>
      <c r="T1525" s="80">
        <v>0.20032853755973037</v>
      </c>
      <c r="U1525" s="82">
        <v>2.7775738534086187</v>
      </c>
      <c r="V1525" s="82">
        <v>1.2301874596746771E-2</v>
      </c>
      <c r="W1525" s="37">
        <f>U1525*Info!$B$2</f>
        <v>1.3332354496361369</v>
      </c>
      <c r="X1525" s="37">
        <f>W1525*SQRT((0.5*V1525/U1525)^2+Info!$B$3^2)</f>
        <v>6.6727122452921644E-2</v>
      </c>
      <c r="Y1525" s="28">
        <f>W1525*Info!$D$2</f>
        <v>1.0799207142052709</v>
      </c>
      <c r="Z1525" s="28">
        <f>Y1525*SQRT(Info!$D$3^2+(X1525/W1525)^2)</f>
        <v>7.6399364804865394E-2</v>
      </c>
      <c r="AA1525" s="37">
        <f t="shared" si="397"/>
        <v>0.43208328606111923</v>
      </c>
      <c r="AB1525" s="37">
        <f t="shared" si="398"/>
        <v>6.7015504408290752E-2</v>
      </c>
      <c r="AC1525" s="37">
        <f>(1-EXP(-Info!$B$6*H1525*1000))+(Info!$B$6/(Info!$B$6-Info!$B$7))*(EXP(-Info!$B$7*H1525*1000)-EXP(-Info!$B$6*H1525*1000))*(Info!$B$9-1)</f>
        <v>0.33709693324867912</v>
      </c>
      <c r="AD1525" s="37">
        <f>SQRT((Info!$B$6*EXP(-Info!$B$6*H1525*1000)+(Info!$B$6/(Info!$B$6+Info!$B$7))*(Info!$B$9-1)*(-Info!$B$7*EXP(-Info!$B$7*H1525*1000)+Info!$B$6*EXP(-Info!$B$6*H1525*1000)))^2*(0.01*H1525*1000)^2)</f>
        <v>2.6396490996093026E-3</v>
      </c>
      <c r="AE1525" s="37">
        <f t="shared" si="399"/>
        <v>2.2619494387717879E-2</v>
      </c>
      <c r="AF1525" s="37">
        <f t="shared" si="400"/>
        <v>7.6228589729527929</v>
      </c>
      <c r="AG1525" s="37">
        <f t="shared" si="401"/>
        <v>0.127989785565677</v>
      </c>
      <c r="AH1525" s="37">
        <f t="shared" si="402"/>
        <v>0.86149247256494332</v>
      </c>
      <c r="AI1525">
        <f>AF1525*EXP(Info!$B$6*H1525*1000)</f>
        <v>10.828445020942732</v>
      </c>
      <c r="AJ1525">
        <f>2*SQRT((EXP(Info!$B$6*H1525)*AG1525)^2+(Info!$B$6*H1525*0.01*AI1525)^2)</f>
        <v>0.25606945341152731</v>
      </c>
      <c r="AK1525">
        <f t="shared" si="403"/>
        <v>0.57454114547547019</v>
      </c>
      <c r="AL1525">
        <f t="shared" si="404"/>
        <v>0.17822103242340842</v>
      </c>
      <c r="AM1525"/>
      <c r="AN1525"/>
      <c r="AO1525">
        <f t="shared" si="405"/>
        <v>11.452492499584272</v>
      </c>
      <c r="AP1525">
        <f t="shared" si="406"/>
        <v>0.63556140317596588</v>
      </c>
      <c r="AQ1525">
        <f t="shared" si="390"/>
        <v>5</v>
      </c>
      <c r="AR1525">
        <v>1</v>
      </c>
      <c r="AS1525">
        <v>1</v>
      </c>
      <c r="AT1525">
        <v>1</v>
      </c>
      <c r="AU1525">
        <v>1</v>
      </c>
      <c r="AV1525">
        <v>0</v>
      </c>
      <c r="AW1525">
        <v>0</v>
      </c>
      <c r="AX1525">
        <v>1</v>
      </c>
    </row>
    <row r="1526" spans="1:50">
      <c r="A1526" s="13" t="s">
        <v>385</v>
      </c>
      <c r="B1526" s="13" t="s">
        <v>384</v>
      </c>
      <c r="C1526" s="13" t="s">
        <v>353</v>
      </c>
      <c r="D1526" s="13">
        <v>-178.71700000000001</v>
      </c>
      <c r="E1526" s="13">
        <v>80.332999999999998</v>
      </c>
      <c r="F1526" s="13">
        <v>1568</v>
      </c>
      <c r="G1526" s="80">
        <v>17.25</v>
      </c>
      <c r="H1526" s="80">
        <v>39.752000000000002</v>
      </c>
      <c r="J1526">
        <f>(F1526*100*Info!$B$11)/AI1526</f>
        <v>0.58155635342168199</v>
      </c>
      <c r="K1526">
        <f>2*((F1526*100*Info!$B$11)/AI1526^2)*(AJ1526/2)</f>
        <v>1.7575163067105593E-2</v>
      </c>
      <c r="L1526">
        <f t="shared" si="394"/>
        <v>1.0573289228106468</v>
      </c>
      <c r="M1526">
        <f t="shared" si="395"/>
        <v>6.5793909740722718</v>
      </c>
      <c r="N1526">
        <f t="shared" si="396"/>
        <v>0.20095915098684666</v>
      </c>
      <c r="O1526" s="82">
        <v>1.7242407728988054</v>
      </c>
      <c r="P1526" s="82">
        <v>1.2131758078115994E-2</v>
      </c>
      <c r="S1526" s="80">
        <v>5.9933247419983049</v>
      </c>
      <c r="T1526" s="80">
        <v>0.13568887215884162</v>
      </c>
      <c r="U1526" s="82">
        <v>2.7438444591758588</v>
      </c>
      <c r="V1526" s="82">
        <v>1.2152487109689879E-2</v>
      </c>
      <c r="W1526" s="37">
        <f>U1526*Info!$B$2</f>
        <v>1.3170453404044122</v>
      </c>
      <c r="X1526" s="37">
        <f>W1526*SQRT((0.5*V1526/U1526)^2+Info!$B$3^2)</f>
        <v>6.591682341569885E-2</v>
      </c>
      <c r="Y1526" s="28">
        <f>W1526*Info!$D$2</f>
        <v>1.066806725727574</v>
      </c>
      <c r="Z1526" s="28">
        <f>Y1526*SQRT(Info!$D$3^2+(X1526/W1526)^2)</f>
        <v>7.5471611149828144E-2</v>
      </c>
      <c r="AA1526" s="37">
        <f t="shared" si="397"/>
        <v>0.40719543249439316</v>
      </c>
      <c r="AB1526" s="37">
        <f t="shared" si="398"/>
        <v>6.6195335921293633E-2</v>
      </c>
      <c r="AC1526" s="37">
        <f>(1-EXP(-Info!$B$6*H1526*1000))+(Info!$B$6/(Info!$B$6-Info!$B$7))*(EXP(-Info!$B$7*H1526*1000)-EXP(-Info!$B$6*H1526*1000))*(Info!$B$9-1)</f>
        <v>0.34776718525807393</v>
      </c>
      <c r="AD1526" s="37">
        <f>SQRT((Info!$B$6*EXP(-Info!$B$6*H1526*1000)+(Info!$B$6/(Info!$B$6+Info!$B$7))*(Info!$B$9-1)*(-Info!$B$7*EXP(-Info!$B$7*H1526*1000)+Info!$B$6*EXP(-Info!$B$6*H1526*1000)))^2*(0.01*H1526*1000)^2)</f>
        <v>2.7034688360812998E-3</v>
      </c>
      <c r="AE1526" s="37">
        <f t="shared" si="399"/>
        <v>2.3046871630091888E-2</v>
      </c>
      <c r="AF1526" s="37">
        <f t="shared" si="400"/>
        <v>4.7849088068622123</v>
      </c>
      <c r="AG1526" s="37">
        <f t="shared" si="401"/>
        <v>0.10406723734403357</v>
      </c>
      <c r="AH1526" s="37">
        <f t="shared" si="402"/>
        <v>0.79837302546479727</v>
      </c>
      <c r="AI1526">
        <f>AF1526*EXP(Info!$B$6*H1526*1000)</f>
        <v>6.8896125062139291</v>
      </c>
      <c r="AJ1526">
        <f>2*SQRT((EXP(Info!$B$6*H1526)*AG1526)^2+(Info!$B$6*H1526*0.01*AI1526)^2)</f>
        <v>0.20821036955997504</v>
      </c>
      <c r="AK1526">
        <f t="shared" si="403"/>
        <v>0.54144776658779459</v>
      </c>
      <c r="AL1526">
        <f t="shared" si="404"/>
        <v>0.1760398763490883</v>
      </c>
      <c r="AM1526"/>
      <c r="AN1526"/>
      <c r="AO1526">
        <f t="shared" si="405"/>
        <v>11.313419461439073</v>
      </c>
      <c r="AP1526">
        <f t="shared" si="406"/>
        <v>0.62840324900074629</v>
      </c>
      <c r="AQ1526">
        <f t="shared" si="390"/>
        <v>5</v>
      </c>
      <c r="AR1526">
        <v>1</v>
      </c>
      <c r="AS1526">
        <v>1</v>
      </c>
      <c r="AT1526">
        <v>1</v>
      </c>
      <c r="AU1526">
        <v>1</v>
      </c>
      <c r="AV1526">
        <v>0</v>
      </c>
      <c r="AW1526">
        <v>0</v>
      </c>
      <c r="AX1526">
        <v>1</v>
      </c>
    </row>
    <row r="1527" spans="1:50">
      <c r="A1527" s="13" t="s">
        <v>385</v>
      </c>
      <c r="B1527" s="13" t="s">
        <v>384</v>
      </c>
      <c r="C1527" s="13" t="s">
        <v>353</v>
      </c>
      <c r="D1527" s="13">
        <v>-178.71700000000001</v>
      </c>
      <c r="E1527" s="13">
        <v>80.332999999999998</v>
      </c>
      <c r="F1527" s="13">
        <v>1568</v>
      </c>
      <c r="G1527" s="80">
        <v>21.25</v>
      </c>
      <c r="H1527" s="80">
        <v>40.723500000000001</v>
      </c>
      <c r="J1527">
        <f>(F1527*100*Info!$B$11)/AI1527</f>
        <v>0.34343396754949296</v>
      </c>
      <c r="K1527">
        <f>2*((F1527*100*Info!$B$11)/AI1527^2)*(AJ1527/2)</f>
        <v>6.6290322944720283E-3</v>
      </c>
      <c r="L1527">
        <f t="shared" si="394"/>
        <v>0.67939952648236812</v>
      </c>
      <c r="M1527">
        <f t="shared" si="395"/>
        <v>2.4966189617626253</v>
      </c>
      <c r="N1527">
        <f t="shared" si="396"/>
        <v>4.9442580570993828E-2</v>
      </c>
      <c r="O1527" s="82">
        <v>1.2859300208395319</v>
      </c>
      <c r="P1527" s="82">
        <v>9.0478036266269466E-3</v>
      </c>
      <c r="S1527" s="80">
        <v>8.8721313581313108</v>
      </c>
      <c r="T1527" s="80">
        <v>0.20086505394809287</v>
      </c>
      <c r="U1527" s="82">
        <v>1.7630905445676481</v>
      </c>
      <c r="V1527" s="82">
        <v>7.808728021890113E-3</v>
      </c>
      <c r="W1527" s="37">
        <f>U1527*Info!$B$2</f>
        <v>0.84628346139247113</v>
      </c>
      <c r="X1527" s="37">
        <f>W1527*SQRT((0.5*V1527/U1527)^2+Info!$B$3^2)</f>
        <v>4.2355654564712832E-2</v>
      </c>
      <c r="Y1527" s="28">
        <f>W1527*Info!$D$2</f>
        <v>0.68548960372790169</v>
      </c>
      <c r="Z1527" s="28">
        <f>Y1527*SQRT(Info!$D$3^2+(X1527/W1527)^2)</f>
        <v>4.8495199338491363E-2</v>
      </c>
      <c r="AA1527" s="37">
        <f t="shared" si="397"/>
        <v>0.43964655944706077</v>
      </c>
      <c r="AB1527" s="37">
        <f t="shared" si="398"/>
        <v>4.2596562786471164E-2</v>
      </c>
      <c r="AC1527" s="37">
        <f>(1-EXP(-Info!$B$6*H1527*1000))+(Info!$B$6/(Info!$B$6-Info!$B$7))*(EXP(-Info!$B$7*H1527*1000)-EXP(-Info!$B$6*H1527*1000))*(Info!$B$9-1)</f>
        <v>0.35471453782059681</v>
      </c>
      <c r="AD1527" s="37">
        <f>SQRT((Info!$B$6*EXP(-Info!$B$6*H1527*1000)+(Info!$B$6/(Info!$B$6+Info!$B$7))*(Info!$B$9-1)*(-Info!$B$7*EXP(-Info!$B$7*H1527*1000)+Info!$B$6*EXP(-Info!$B$6*H1527*1000)))^2*(0.01*H1527*1000)^2)</f>
        <v>2.7442670978967865E-3</v>
      </c>
      <c r="AE1527" s="37">
        <f t="shared" si="399"/>
        <v>1.5157713533648738E-2</v>
      </c>
      <c r="AF1527" s="37">
        <f t="shared" si="400"/>
        <v>8.0306927282647287</v>
      </c>
      <c r="AG1527" s="37">
        <f t="shared" si="401"/>
        <v>0.11255324567883743</v>
      </c>
      <c r="AH1527" s="37">
        <f t="shared" si="402"/>
        <v>0.90515935845613882</v>
      </c>
      <c r="AI1527">
        <f>AF1527*EXP(Info!$B$6*H1527*1000)</f>
        <v>11.666574375828956</v>
      </c>
      <c r="AJ1527">
        <f>2*SQRT((EXP(Info!$B$6*H1527)*AG1527)^2+(Info!$B$6*H1527*0.01*AI1527)^2)</f>
        <v>0.22519059152785945</v>
      </c>
      <c r="AK1527">
        <f t="shared" si="403"/>
        <v>0.5845980300967567</v>
      </c>
      <c r="AL1527">
        <f t="shared" si="404"/>
        <v>0.11328129907434141</v>
      </c>
      <c r="AM1527"/>
      <c r="AN1527"/>
      <c r="AO1527">
        <f t="shared" si="405"/>
        <v>7.2695749252426651</v>
      </c>
      <c r="AP1527">
        <f t="shared" si="406"/>
        <v>0.72936130523850806</v>
      </c>
      <c r="AQ1527">
        <f t="shared" si="390"/>
        <v>5</v>
      </c>
      <c r="AR1527">
        <v>1</v>
      </c>
      <c r="AS1527">
        <v>1</v>
      </c>
      <c r="AT1527">
        <v>1</v>
      </c>
      <c r="AU1527">
        <v>1</v>
      </c>
      <c r="AV1527">
        <v>0</v>
      </c>
      <c r="AW1527">
        <v>0</v>
      </c>
      <c r="AX1527">
        <v>1</v>
      </c>
    </row>
    <row r="1528" spans="1:50">
      <c r="A1528" s="13" t="s">
        <v>385</v>
      </c>
      <c r="B1528" s="13" t="s">
        <v>384</v>
      </c>
      <c r="C1528" s="13" t="s">
        <v>353</v>
      </c>
      <c r="D1528" s="13">
        <v>-178.71700000000001</v>
      </c>
      <c r="E1528" s="13">
        <v>80.332999999999998</v>
      </c>
      <c r="F1528" s="13">
        <v>1568</v>
      </c>
      <c r="G1528" s="80">
        <v>22.25</v>
      </c>
      <c r="H1528" s="80">
        <v>41.074599999999997</v>
      </c>
      <c r="J1528">
        <f>(F1528*100*Info!$B$11)/AI1528</f>
        <v>0.30473229798925072</v>
      </c>
      <c r="K1528">
        <f>2*((F1528*100*Info!$B$11)/AI1528^2)*(AJ1528/2)</f>
        <v>5.6953647909015635E-3</v>
      </c>
      <c r="L1528">
        <f t="shared" si="394"/>
        <v>0.68146941719992882</v>
      </c>
      <c r="M1528">
        <f t="shared" si="395"/>
        <v>2.222023434186208</v>
      </c>
      <c r="N1528">
        <f t="shared" si="396"/>
        <v>4.2679170579613179E-2</v>
      </c>
      <c r="O1528" s="82">
        <v>1.3009043298839686</v>
      </c>
      <c r="P1528" s="82">
        <v>9.1531628650636035E-3</v>
      </c>
      <c r="S1528" s="80">
        <v>9.8705660479802244</v>
      </c>
      <c r="T1528" s="80">
        <v>0.2234696153262723</v>
      </c>
      <c r="U1528" s="82">
        <v>1.7684620595748994</v>
      </c>
      <c r="V1528" s="82">
        <v>7.8325184618572297E-3</v>
      </c>
      <c r="W1528" s="37">
        <f>U1528*Info!$B$2</f>
        <v>0.84886178859595174</v>
      </c>
      <c r="X1528" s="37">
        <f>W1528*SQRT((0.5*V1528/U1528)^2+Info!$B$3^2)</f>
        <v>4.248469730437094E-2</v>
      </c>
      <c r="Y1528" s="28">
        <f>W1528*Info!$D$2</f>
        <v>0.68757804876272099</v>
      </c>
      <c r="Z1528" s="28">
        <f>Y1528*SQRT(Info!$D$3^2+(X1528/W1528)^2)</f>
        <v>4.8642947105518398E-2</v>
      </c>
      <c r="AA1528" s="37">
        <f t="shared" si="397"/>
        <v>0.45204254128801691</v>
      </c>
      <c r="AB1528" s="37">
        <f t="shared" si="398"/>
        <v>4.2730487975830775E-2</v>
      </c>
      <c r="AC1528" s="37">
        <f>(1-EXP(-Info!$B$6*H1528*1000))+(Info!$B$6/(Info!$B$6-Info!$B$7))*(EXP(-Info!$B$7*H1528*1000)-EXP(-Info!$B$6*H1528*1000))*(Info!$B$9-1)</f>
        <v>0.35720933790101556</v>
      </c>
      <c r="AD1528" s="37">
        <f>SQRT((Info!$B$6*EXP(-Info!$B$6*H1528*1000)+(Info!$B$6/(Info!$B$6+Info!$B$7))*(Info!$B$9-1)*(-Info!$B$7*EXP(-Info!$B$7*H1528*1000)+Info!$B$6*EXP(-Info!$B$6*H1528*1000)))^2*(0.01*H1528*1000)^2)</f>
        <v>2.7587711646022976E-3</v>
      </c>
      <c r="AE1528" s="37">
        <f t="shared" si="399"/>
        <v>1.5314589319650275E-2</v>
      </c>
      <c r="AF1528" s="37">
        <f t="shared" si="400"/>
        <v>9.0215141823409191</v>
      </c>
      <c r="AG1528" s="37">
        <f t="shared" si="401"/>
        <v>0.12282239287954715</v>
      </c>
      <c r="AH1528" s="37">
        <f t="shared" si="402"/>
        <v>0.91398144123527303</v>
      </c>
      <c r="AI1528">
        <f>AF1528*EXP(Info!$B$6*H1528*1000)</f>
        <v>13.148254884828527</v>
      </c>
      <c r="AJ1528">
        <f>2*SQRT((EXP(Info!$B$6*H1528)*AG1528)^2+(Info!$B$6*H1528*0.01*AI1528)^2)</f>
        <v>0.24573735185593415</v>
      </c>
      <c r="AK1528">
        <f t="shared" si="403"/>
        <v>0.60108096715067605</v>
      </c>
      <c r="AL1528">
        <f t="shared" si="404"/>
        <v>0.11363745972292436</v>
      </c>
      <c r="AM1528"/>
      <c r="AN1528"/>
      <c r="AO1528">
        <f t="shared" si="405"/>
        <v>7.2917227558958286</v>
      </c>
      <c r="AP1528">
        <f t="shared" si="406"/>
        <v>0.73561336690292256</v>
      </c>
      <c r="AQ1528">
        <f t="shared" si="390"/>
        <v>5</v>
      </c>
      <c r="AR1528">
        <v>1</v>
      </c>
      <c r="AS1528">
        <v>1</v>
      </c>
      <c r="AT1528">
        <v>1</v>
      </c>
      <c r="AU1528">
        <v>1</v>
      </c>
      <c r="AV1528">
        <v>0</v>
      </c>
      <c r="AW1528">
        <v>0</v>
      </c>
      <c r="AX1528">
        <v>1</v>
      </c>
    </row>
    <row r="1529" spans="1:50">
      <c r="A1529" s="13" t="s">
        <v>385</v>
      </c>
      <c r="B1529" s="13" t="s">
        <v>384</v>
      </c>
      <c r="C1529" s="13" t="s">
        <v>353</v>
      </c>
      <c r="D1529" s="13">
        <v>-178.71700000000001</v>
      </c>
      <c r="E1529" s="13">
        <v>80.332999999999998</v>
      </c>
      <c r="F1529" s="13">
        <v>1568</v>
      </c>
      <c r="G1529" s="80">
        <v>23.25</v>
      </c>
      <c r="H1529" s="80">
        <v>41.458100000000002</v>
      </c>
      <c r="J1529">
        <f>(F1529*100*Info!$B$11)/AI1529</f>
        <v>0.34021608433143297</v>
      </c>
      <c r="K1529">
        <f>2*((F1529*100*Info!$B$11)/AI1529^2)*(AJ1529/2)</f>
        <v>6.5983862652652927E-3</v>
      </c>
      <c r="L1529">
        <f t="shared" si="394"/>
        <v>0.70982617358653444</v>
      </c>
      <c r="M1529">
        <f t="shared" si="395"/>
        <v>2.5839888102692501</v>
      </c>
      <c r="N1529">
        <f t="shared" si="396"/>
        <v>5.1405801546859621E-2</v>
      </c>
      <c r="O1529" s="82">
        <v>1.3198352920883742</v>
      </c>
      <c r="P1529" s="82">
        <v>9.2863611151338E-3</v>
      </c>
      <c r="S1529" s="80">
        <v>8.9252120837568807</v>
      </c>
      <c r="T1529" s="80">
        <v>0.20206680157625578</v>
      </c>
      <c r="U1529" s="82">
        <v>1.8420498780985415</v>
      </c>
      <c r="V1529" s="82">
        <v>8.1584389100984398E-3</v>
      </c>
      <c r="W1529" s="37">
        <f>U1529*Info!$B$2</f>
        <v>0.88418394148729984</v>
      </c>
      <c r="X1529" s="37">
        <f>W1529*SQRT((0.5*V1529/U1529)^2+Info!$B$3^2)</f>
        <v>4.4252536302295163E-2</v>
      </c>
      <c r="Y1529" s="28">
        <f>W1529*Info!$D$2</f>
        <v>0.71618899260471292</v>
      </c>
      <c r="Z1529" s="28">
        <f>Y1529*SQRT(Info!$D$3^2+(X1529/W1529)^2)</f>
        <v>5.0667038232990166E-2</v>
      </c>
      <c r="AA1529" s="37">
        <f t="shared" si="397"/>
        <v>0.43565135060107441</v>
      </c>
      <c r="AB1529" s="37">
        <f t="shared" si="398"/>
        <v>4.4495461508743998E-2</v>
      </c>
      <c r="AC1529" s="37">
        <f>(1-EXP(-Info!$B$6*H1529*1000))+(Info!$B$6/(Info!$B$6-Info!$B$7))*(EXP(-Info!$B$7*H1529*1000)-EXP(-Info!$B$6*H1529*1000))*(Info!$B$9-1)</f>
        <v>0.35992472273332821</v>
      </c>
      <c r="AD1529" s="37">
        <f>SQRT((Info!$B$6*EXP(-Info!$B$6*H1529*1000)+(Info!$B$6/(Info!$B$6+Info!$B$7))*(Info!$B$9-1)*(-Info!$B$7*EXP(-Info!$B$7*H1529*1000)+Info!$B$6*EXP(-Info!$B$6*H1529*1000)))^2*(0.01*H1529*1000)^2)</f>
        <v>2.7744690660085705E-3</v>
      </c>
      <c r="AE1529" s="37">
        <f t="shared" si="399"/>
        <v>1.6060564023908177E-2</v>
      </c>
      <c r="AF1529" s="37">
        <f t="shared" si="400"/>
        <v>8.0522213995786771</v>
      </c>
      <c r="AG1529" s="37">
        <f t="shared" si="401"/>
        <v>0.11416145827241268</v>
      </c>
      <c r="AH1529" s="37">
        <f t="shared" si="402"/>
        <v>0.90218824202878367</v>
      </c>
      <c r="AI1529">
        <f>AF1529*EXP(Info!$B$6*H1529*1000)</f>
        <v>11.776920933870157</v>
      </c>
      <c r="AJ1529">
        <f>2*SQRT((EXP(Info!$B$6*H1529)*AG1529)^2+(Info!$B$6*H1529*0.01*AI1529)^2)</f>
        <v>0.2284097575512086</v>
      </c>
      <c r="AK1529">
        <f t="shared" si="403"/>
        <v>0.57928560089424863</v>
      </c>
      <c r="AL1529">
        <f t="shared" si="404"/>
        <v>0.11833123033635379</v>
      </c>
      <c r="AM1529"/>
      <c r="AN1529"/>
      <c r="AO1529">
        <f t="shared" si="405"/>
        <v>7.5951400488936534</v>
      </c>
      <c r="AP1529">
        <f t="shared" si="406"/>
        <v>0.71650355822654277</v>
      </c>
      <c r="AQ1529">
        <f t="shared" si="390"/>
        <v>5</v>
      </c>
      <c r="AR1529">
        <v>1</v>
      </c>
      <c r="AS1529">
        <v>1</v>
      </c>
      <c r="AT1529">
        <v>1</v>
      </c>
      <c r="AU1529">
        <v>1</v>
      </c>
      <c r="AV1529">
        <v>0</v>
      </c>
      <c r="AW1529">
        <v>0</v>
      </c>
      <c r="AX1529">
        <v>1</v>
      </c>
    </row>
    <row r="1530" spans="1:50">
      <c r="A1530" s="13" t="s">
        <v>385</v>
      </c>
      <c r="B1530" s="13" t="s">
        <v>384</v>
      </c>
      <c r="C1530" s="13" t="s">
        <v>353</v>
      </c>
      <c r="D1530" s="13">
        <v>-178.71700000000001</v>
      </c>
      <c r="E1530" s="13">
        <v>80.332999999999998</v>
      </c>
      <c r="F1530" s="13">
        <v>1568</v>
      </c>
      <c r="G1530" s="80">
        <v>18.25</v>
      </c>
      <c r="H1530" s="80">
        <v>42.171100000000003</v>
      </c>
      <c r="J1530">
        <f>(F1530*100*Info!$B$11)/AI1530</f>
        <v>0.43737282572004643</v>
      </c>
      <c r="K1530">
        <f>2*((F1530*100*Info!$B$11)/AI1530^2)*(AJ1530/2)</f>
        <v>1.0974625065076101E-2</v>
      </c>
      <c r="L1530">
        <f t="shared" si="394"/>
        <v>1.0433201190720027</v>
      </c>
      <c r="M1530">
        <f t="shared" si="395"/>
        <v>4.8826225941173389</v>
      </c>
      <c r="N1530">
        <f t="shared" si="396"/>
        <v>0.12440938579893934</v>
      </c>
      <c r="O1530" s="82">
        <v>1.7365264566512224</v>
      </c>
      <c r="P1530" s="82">
        <v>1.2218200148998E-2</v>
      </c>
      <c r="S1530" s="80">
        <v>7.4348317716912433</v>
      </c>
      <c r="T1530" s="80">
        <v>0.16832459131108976</v>
      </c>
      <c r="U1530" s="82">
        <v>2.7074906077974412</v>
      </c>
      <c r="V1530" s="82">
        <v>1.1991475901934867E-2</v>
      </c>
      <c r="W1530" s="37">
        <f>U1530*Info!$B$2</f>
        <v>1.2995954917427717</v>
      </c>
      <c r="X1530" s="37">
        <f>W1530*SQRT((0.5*V1530/U1530)^2+Info!$B$3^2)</f>
        <v>6.5043475659495684E-2</v>
      </c>
      <c r="Y1530" s="28">
        <f>W1530*Info!$D$2</f>
        <v>1.0526723483116451</v>
      </c>
      <c r="Z1530" s="28">
        <f>Y1530*SQRT(Info!$D$3^2+(X1530/W1530)^2)</f>
        <v>7.4471669726087722E-2</v>
      </c>
      <c r="AA1530" s="37">
        <f t="shared" si="397"/>
        <v>0.43693096490845074</v>
      </c>
      <c r="AB1530" s="37">
        <f t="shared" si="398"/>
        <v>6.5329739243224078E-2</v>
      </c>
      <c r="AC1530" s="37">
        <f>(1-EXP(-Info!$B$6*H1530*1000))+(Info!$B$6/(Info!$B$6-Info!$B$7))*(EXP(-Info!$B$7*H1530*1000)-EXP(-Info!$B$6*H1530*1000))*(Info!$B$9-1)</f>
        <v>0.36494651432592257</v>
      </c>
      <c r="AD1530" s="37">
        <f>SQRT((Info!$B$6*EXP(-Info!$B$6*H1530*1000)+(Info!$B$6/(Info!$B$6+Info!$B$7))*(Info!$B$9-1)*(-Info!$B$7*EXP(-Info!$B$7*H1530*1000)+Info!$B$6*EXP(-Info!$B$6*H1530*1000)))^2*(0.01*H1530*1000)^2)</f>
        <v>2.8032560226705708E-3</v>
      </c>
      <c r="AE1530" s="37">
        <f t="shared" si="399"/>
        <v>2.3873301504333689E-2</v>
      </c>
      <c r="AF1530" s="37">
        <f t="shared" si="400"/>
        <v>6.2227029907351969</v>
      </c>
      <c r="AG1530" s="37">
        <f t="shared" si="401"/>
        <v>0.114888015591356</v>
      </c>
      <c r="AH1530" s="37">
        <f t="shared" si="402"/>
        <v>0.83696621279699557</v>
      </c>
      <c r="AI1530">
        <f>AF1530*EXP(Info!$B$6*H1530*1000)</f>
        <v>9.1608295943077049</v>
      </c>
      <c r="AJ1530">
        <f>2*SQRT((EXP(Info!$B$6*H1530)*AG1530)^2+(Info!$B$6*H1530*0.01*AI1530)^2)</f>
        <v>0.22986492111636531</v>
      </c>
      <c r="AK1530">
        <f t="shared" si="403"/>
        <v>0.58098710403876697</v>
      </c>
      <c r="AL1530">
        <f t="shared" si="404"/>
        <v>0.1737379085434301</v>
      </c>
      <c r="AM1530"/>
      <c r="AN1530"/>
      <c r="AO1530">
        <f t="shared" si="405"/>
        <v>11.163525261602985</v>
      </c>
      <c r="AP1530">
        <f t="shared" si="406"/>
        <v>0.64137857086193051</v>
      </c>
      <c r="AQ1530">
        <f t="shared" si="390"/>
        <v>5</v>
      </c>
      <c r="AR1530">
        <v>1</v>
      </c>
      <c r="AS1530">
        <v>1</v>
      </c>
      <c r="AT1530">
        <v>1</v>
      </c>
      <c r="AU1530">
        <v>1</v>
      </c>
      <c r="AV1530">
        <v>0</v>
      </c>
      <c r="AW1530">
        <v>0</v>
      </c>
      <c r="AX1530">
        <v>1</v>
      </c>
    </row>
    <row r="1531" spans="1:50">
      <c r="A1531" s="13" t="s">
        <v>385</v>
      </c>
      <c r="B1531" s="13" t="s">
        <v>384</v>
      </c>
      <c r="C1531" s="13" t="s">
        <v>353</v>
      </c>
      <c r="D1531" s="13">
        <v>-178.71700000000001</v>
      </c>
      <c r="E1531" s="13">
        <v>80.332999999999998</v>
      </c>
      <c r="F1531" s="13">
        <v>1568</v>
      </c>
      <c r="G1531" s="80">
        <v>24.25</v>
      </c>
      <c r="H1531" s="80">
        <v>42.418500000000002</v>
      </c>
      <c r="J1531">
        <f>(F1531*100*Info!$B$11)/AI1531</f>
        <v>0.31318415716496412</v>
      </c>
      <c r="K1531">
        <f>2*((F1531*100*Info!$B$11)/AI1531^2)*(AJ1531/2)</f>
        <v>6.0513251091853905E-3</v>
      </c>
      <c r="L1531">
        <f t="shared" si="394"/>
        <v>0.77562324812576799</v>
      </c>
      <c r="M1531">
        <f t="shared" si="395"/>
        <v>2.599168171687479</v>
      </c>
      <c r="N1531">
        <f t="shared" si="396"/>
        <v>5.1523443747485582E-2</v>
      </c>
      <c r="O1531" s="82">
        <v>1.4441300936988579</v>
      </c>
      <c r="P1531" s="82">
        <v>1.0160899339265164E-2</v>
      </c>
      <c r="S1531" s="80">
        <v>9.6283768846963085</v>
      </c>
      <c r="T1531" s="80">
        <v>0.21798645266952443</v>
      </c>
      <c r="U1531" s="82">
        <v>2.0127980100275762</v>
      </c>
      <c r="V1531" s="82">
        <v>8.9146823864121351E-3</v>
      </c>
      <c r="W1531" s="37">
        <f>U1531*Info!$B$2</f>
        <v>0.96614304481323654</v>
      </c>
      <c r="X1531" s="37">
        <f>W1531*SQRT((0.5*V1531/U1531)^2+Info!$B$3^2)</f>
        <v>4.8354508782290348E-2</v>
      </c>
      <c r="Y1531" s="28">
        <f>W1531*Info!$D$2</f>
        <v>0.78257586629872167</v>
      </c>
      <c r="Z1531" s="28">
        <f>Y1531*SQRT(Info!$D$3^2+(X1531/W1531)^2)</f>
        <v>5.5363600596214757E-2</v>
      </c>
      <c r="AA1531" s="37">
        <f t="shared" si="397"/>
        <v>0.47798704888562138</v>
      </c>
      <c r="AB1531" s="37">
        <f t="shared" si="398"/>
        <v>4.8620669353910219E-2</v>
      </c>
      <c r="AC1531" s="37">
        <f>(1-EXP(-Info!$B$6*H1531*1000))+(Info!$B$6/(Info!$B$6-Info!$B$7))*(EXP(-Info!$B$7*H1531*1000)-EXP(-Info!$B$6*H1531*1000))*(Info!$B$9-1)</f>
        <v>0.36668093917074918</v>
      </c>
      <c r="AD1531" s="37">
        <f>SQRT((Info!$B$6*EXP(-Info!$B$6*H1531*1000)+(Info!$B$6/(Info!$B$6+Info!$B$7))*(Info!$B$9-1)*(-Info!$B$7*EXP(-Info!$B$7*H1531*1000)+Info!$B$6*EXP(-Info!$B$6*H1531*1000)))^2*(0.01*H1531*1000)^2)</f>
        <v>2.8131243679181128E-3</v>
      </c>
      <c r="AE1531" s="37">
        <f t="shared" si="399"/>
        <v>1.7878908138678821E-2</v>
      </c>
      <c r="AF1531" s="37">
        <f t="shared" si="400"/>
        <v>8.6705322784007528</v>
      </c>
      <c r="AG1531" s="37">
        <f t="shared" si="401"/>
        <v>0.12354880417903369</v>
      </c>
      <c r="AH1531" s="37">
        <f t="shared" si="402"/>
        <v>0.90051857984308981</v>
      </c>
      <c r="AI1531">
        <f>AF1531*EXP(Info!$B$6*H1531*1000)</f>
        <v>12.793424679817797</v>
      </c>
      <c r="AJ1531">
        <f>2*SQRT((EXP(Info!$B$6*H1531)*AG1531)^2+(Info!$B$6*H1531*0.01*AI1531)^2)</f>
        <v>0.24719376835104528</v>
      </c>
      <c r="AK1531">
        <f t="shared" si="403"/>
        <v>0.6355793789032107</v>
      </c>
      <c r="AL1531">
        <f t="shared" si="404"/>
        <v>0.12930180807978883</v>
      </c>
      <c r="AM1531"/>
      <c r="AN1531"/>
      <c r="AO1531">
        <f t="shared" si="405"/>
        <v>8.2991687456771892</v>
      </c>
      <c r="AP1531">
        <f t="shared" si="406"/>
        <v>0.71747392758952133</v>
      </c>
      <c r="AQ1531">
        <f t="shared" si="390"/>
        <v>5</v>
      </c>
      <c r="AR1531">
        <v>1</v>
      </c>
      <c r="AS1531">
        <v>1</v>
      </c>
      <c r="AT1531">
        <v>1</v>
      </c>
      <c r="AU1531">
        <v>1</v>
      </c>
      <c r="AV1531">
        <v>0</v>
      </c>
      <c r="AW1531">
        <v>0</v>
      </c>
      <c r="AX1531">
        <v>1</v>
      </c>
    </row>
    <row r="1532" spans="1:50">
      <c r="A1532" s="13" t="s">
        <v>385</v>
      </c>
      <c r="B1532" s="13" t="s">
        <v>384</v>
      </c>
      <c r="C1532" s="13" t="s">
        <v>353</v>
      </c>
      <c r="D1532" s="13">
        <v>-178.71700000000001</v>
      </c>
      <c r="E1532" s="13">
        <v>80.332999999999998</v>
      </c>
      <c r="F1532" s="13">
        <v>1568</v>
      </c>
      <c r="G1532" s="80">
        <v>25.25</v>
      </c>
      <c r="H1532" s="80">
        <v>43.571199999999997</v>
      </c>
      <c r="J1532">
        <f>(F1532*100*Info!$B$11)/AI1532</f>
        <v>0.31418290633586127</v>
      </c>
      <c r="K1532">
        <f>2*((F1532*100*Info!$B$11)/AI1532^2)*(AJ1532/2)</f>
        <v>6.3326919581937627E-3</v>
      </c>
      <c r="L1532">
        <f t="shared" ref="L1532:L1563" si="407">(M1532/10.7)/J1532</f>
        <v>0.89615224644812141</v>
      </c>
      <c r="M1532">
        <f t="shared" ref="M1532:M1555" si="408">((U1532/0.242530073729142))*J1532</f>
        <v>3.0126461752007549</v>
      </c>
      <c r="N1532">
        <f t="shared" ref="N1532:N1563" si="409">2*M1532*SQRT((0.5*K1532/J1532)^2+(0.5*V1532/U1532)^2)</f>
        <v>6.2171785011885666E-2</v>
      </c>
      <c r="O1532" s="82">
        <v>1.6705705615605539</v>
      </c>
      <c r="P1532" s="82">
        <v>1.1754134471140057E-2</v>
      </c>
      <c r="S1532" s="80">
        <v>9.6639698777390404</v>
      </c>
      <c r="T1532" s="80">
        <v>0.21879227803201187</v>
      </c>
      <c r="U1532" s="82">
        <v>2.3255794133185104</v>
      </c>
      <c r="V1532" s="82">
        <v>1.0299991221587682E-2</v>
      </c>
      <c r="W1532" s="37">
        <f>U1532*Info!$B$2</f>
        <v>1.1162781183928849</v>
      </c>
      <c r="X1532" s="37">
        <f>W1532*SQRT((0.5*V1532/U1532)^2+Info!$B$3^2)</f>
        <v>5.5868621493561046E-2</v>
      </c>
      <c r="Y1532" s="28">
        <f>W1532*Info!$D$2</f>
        <v>0.90418527589823683</v>
      </c>
      <c r="Z1532" s="28">
        <f>Y1532*SQRT(Info!$D$3^2+(X1532/W1532)^2)</f>
        <v>6.3966900380620639E-2</v>
      </c>
      <c r="AA1532" s="37">
        <f t="shared" si="397"/>
        <v>0.55429244316766901</v>
      </c>
      <c r="AB1532" s="37">
        <f t="shared" si="398"/>
        <v>5.6176888369526147E-2</v>
      </c>
      <c r="AC1532" s="37">
        <f>(1-EXP(-Info!$B$6*H1532*1000))+(Info!$B$6/(Info!$B$6-Info!$B$7))*(EXP(-Info!$B$7*H1532*1000)-EXP(-Info!$B$6*H1532*1000))*(Info!$B$9-1)</f>
        <v>0.37470768428343026</v>
      </c>
      <c r="AD1532" s="37">
        <f>SQRT((Info!$B$6*EXP(-Info!$B$6*H1532*1000)+(Info!$B$6/(Info!$B$6+Info!$B$7))*(Info!$B$9-1)*(-Info!$B$7*EXP(-Info!$B$7*H1532*1000)+Info!$B$6*EXP(-Info!$B$6*H1532*1000)))^2*(0.01*H1532*1000)^2)</f>
        <v>2.8582950885438834E-3</v>
      </c>
      <c r="AE1532" s="37">
        <f t="shared" si="399"/>
        <v>2.1109450267982742E-2</v>
      </c>
      <c r="AF1532" s="37">
        <f t="shared" ref="AF1532:AF1555" si="410">IF((S1532-Y1532-AA1532*AC1532)&gt;0,S1532-Y1532-AA1532*AC1532,0)</f>
        <v>8.5520869640456407</v>
      </c>
      <c r="AG1532" s="37">
        <f t="shared" ref="AG1532:AG1555" si="411">SQRT((T1532*0.5)^2+Z1532^2+AE1532^2)</f>
        <v>0.12847135270763665</v>
      </c>
      <c r="AH1532" s="37">
        <f t="shared" ref="AH1532:AH1555" si="412">AF1532/S1532</f>
        <v>0.88494553193355641</v>
      </c>
      <c r="AI1532">
        <f>AF1532*EXP(Info!$B$6*H1532*1000)</f>
        <v>12.752755941849463</v>
      </c>
      <c r="AJ1532">
        <f>2*SQRT((EXP(Info!$B$6*H1532)*AG1532)^2+(Info!$B$6*H1532*0.01*AI1532)^2)</f>
        <v>0.25704541325818098</v>
      </c>
      <c r="AK1532">
        <f t="shared" si="403"/>
        <v>0.7370426616800495</v>
      </c>
      <c r="AL1532">
        <f t="shared" si="404"/>
        <v>0.14939681692991783</v>
      </c>
      <c r="AM1532"/>
      <c r="AN1532"/>
      <c r="AO1532">
        <f t="shared" si="405"/>
        <v>9.5888290262860778</v>
      </c>
      <c r="AP1532">
        <f t="shared" si="406"/>
        <v>0.71834595369792831</v>
      </c>
      <c r="AQ1532">
        <f t="shared" si="390"/>
        <v>5</v>
      </c>
      <c r="AR1532">
        <v>1</v>
      </c>
      <c r="AS1532">
        <v>1</v>
      </c>
      <c r="AT1532">
        <v>1</v>
      </c>
      <c r="AU1532">
        <v>1</v>
      </c>
      <c r="AV1532">
        <v>0</v>
      </c>
      <c r="AW1532">
        <v>0</v>
      </c>
      <c r="AX1532">
        <v>1</v>
      </c>
    </row>
    <row r="1533" spans="1:50">
      <c r="A1533" s="13" t="s">
        <v>385</v>
      </c>
      <c r="B1533" s="13" t="s">
        <v>384</v>
      </c>
      <c r="C1533" s="13" t="s">
        <v>353</v>
      </c>
      <c r="D1533" s="13">
        <v>-178.71700000000001</v>
      </c>
      <c r="E1533" s="13">
        <v>80.332999999999998</v>
      </c>
      <c r="F1533" s="13">
        <v>1568</v>
      </c>
      <c r="G1533" s="80">
        <v>26.25</v>
      </c>
      <c r="H1533" s="80">
        <v>44.723799999999997</v>
      </c>
      <c r="J1533">
        <f>(F1533*100*Info!$B$11)/AI1533</f>
        <v>0.42532369022587885</v>
      </c>
      <c r="K1533">
        <f>2*((F1533*100*Info!$B$11)/AI1533^2)*(AJ1533/2)</f>
        <v>9.7901117969705406E-3</v>
      </c>
      <c r="L1533">
        <f t="shared" si="407"/>
        <v>0.9154335308969892</v>
      </c>
      <c r="M1533">
        <f t="shared" si="408"/>
        <v>4.1661045724384644</v>
      </c>
      <c r="N1533">
        <f t="shared" si="409"/>
        <v>9.7654554553872369E-2</v>
      </c>
      <c r="O1533" s="82">
        <v>1.6929635744637994</v>
      </c>
      <c r="P1533" s="82">
        <v>1.1911691709927293E-2</v>
      </c>
      <c r="S1533" s="80">
        <v>7.386044537160358</v>
      </c>
      <c r="T1533" s="80">
        <v>0.16722004832131052</v>
      </c>
      <c r="U1533" s="82">
        <v>2.3756157306455585</v>
      </c>
      <c r="V1533" s="82">
        <v>1.0521602071029179E-2</v>
      </c>
      <c r="W1533" s="37">
        <f>U1533*Info!$B$2</f>
        <v>1.140295550709868</v>
      </c>
      <c r="X1533" s="37">
        <f>W1533*SQRT((0.5*V1533/U1533)^2+Info!$B$3^2)</f>
        <v>5.7070670349715795E-2</v>
      </c>
      <c r="Y1533" s="28">
        <f>W1533*Info!$D$2</f>
        <v>0.92363939607499312</v>
      </c>
      <c r="Z1533" s="28">
        <f>Y1533*SQRT(Info!$D$3^2+(X1533/W1533)^2)</f>
        <v>6.5343188847719336E-2</v>
      </c>
      <c r="AA1533" s="37">
        <f t="shared" si="397"/>
        <v>0.55266802375393143</v>
      </c>
      <c r="AB1533" s="37">
        <f t="shared" si="398"/>
        <v>5.7380602245131737E-2</v>
      </c>
      <c r="AC1533" s="37">
        <f>(1-EXP(-Info!$B$6*H1533*1000))+(Info!$B$6/(Info!$B$6-Info!$B$7))*(EXP(-Info!$B$7*H1533*1000)-EXP(-Info!$B$6*H1533*1000))*(Info!$B$9-1)</f>
        <v>0.38264490118590444</v>
      </c>
      <c r="AD1533" s="37">
        <f>SQRT((Info!$B$6*EXP(-Info!$B$6*H1533*1000)+(Info!$B$6/(Info!$B$6+Info!$B$7))*(Info!$B$9-1)*(-Info!$B$7*EXP(-Info!$B$7*H1533*1000)+Info!$B$6*EXP(-Info!$B$6*H1533*1000)))^2*(0.01*H1533*1000)^2)</f>
        <v>2.9021478210510378E-3</v>
      </c>
      <c r="AE1533" s="37">
        <f t="shared" si="399"/>
        <v>2.2014900615655884E-2</v>
      </c>
      <c r="AF1533" s="37">
        <f t="shared" si="410"/>
        <v>6.2509295397474327</v>
      </c>
      <c r="AG1533" s="37">
        <f t="shared" si="411"/>
        <v>0.10837446340375242</v>
      </c>
      <c r="AH1533" s="37">
        <f t="shared" si="412"/>
        <v>0.8463162533475147</v>
      </c>
      <c r="AI1533">
        <f>AF1533*EXP(Info!$B$6*H1533*1000)</f>
        <v>9.4203497657850424</v>
      </c>
      <c r="AJ1533">
        <f>2*SQRT((EXP(Info!$B$6*H1533)*AG1533)^2+(Info!$B$6*H1533*0.01*AI1533)^2)</f>
        <v>0.21683785665600175</v>
      </c>
      <c r="AK1533">
        <f t="shared" si="403"/>
        <v>0.73488267118560258</v>
      </c>
      <c r="AL1533">
        <f t="shared" si="404"/>
        <v>0.15259797361070335</v>
      </c>
      <c r="AM1533"/>
      <c r="AN1533"/>
      <c r="AO1533">
        <f t="shared" si="405"/>
        <v>9.7951387696585552</v>
      </c>
      <c r="AP1533">
        <f t="shared" si="406"/>
        <v>0.71264201218424639</v>
      </c>
      <c r="AQ1533">
        <f t="shared" si="390"/>
        <v>5</v>
      </c>
      <c r="AR1533">
        <v>1</v>
      </c>
      <c r="AS1533">
        <v>1</v>
      </c>
      <c r="AT1533">
        <v>1</v>
      </c>
      <c r="AU1533">
        <v>1</v>
      </c>
      <c r="AV1533">
        <v>0</v>
      </c>
      <c r="AW1533">
        <v>0</v>
      </c>
      <c r="AX1533">
        <v>1</v>
      </c>
    </row>
    <row r="1534" spans="1:50">
      <c r="A1534" s="13" t="s">
        <v>385</v>
      </c>
      <c r="B1534" s="13" t="s">
        <v>384</v>
      </c>
      <c r="C1534" s="13" t="s">
        <v>353</v>
      </c>
      <c r="D1534" s="13">
        <v>-178.71700000000001</v>
      </c>
      <c r="E1534" s="13">
        <v>80.332999999999998</v>
      </c>
      <c r="F1534" s="13">
        <v>1568</v>
      </c>
      <c r="G1534" s="80">
        <v>29.25</v>
      </c>
      <c r="H1534" s="80">
        <v>50</v>
      </c>
      <c r="J1534">
        <f>(F1534*100*Info!$B$11)/AI1534</f>
        <v>2.5193852898838847</v>
      </c>
      <c r="K1534">
        <f>2*((F1534*100*Info!$B$11)/AI1534^2)*(AJ1534/2)</f>
        <v>0.21912754079676633</v>
      </c>
      <c r="L1534">
        <f t="shared" si="407"/>
        <v>0.85487935938872839</v>
      </c>
      <c r="M1534">
        <f t="shared" si="408"/>
        <v>23.045344164561733</v>
      </c>
      <c r="N1534">
        <f t="shared" si="409"/>
        <v>2.0070024988821578</v>
      </c>
      <c r="O1534" s="82">
        <v>1.5605605655097521</v>
      </c>
      <c r="P1534" s="82">
        <v>1.0980104138926616E-2</v>
      </c>
      <c r="S1534" s="80">
        <v>2.0751178359909956</v>
      </c>
      <c r="T1534" s="80">
        <v>4.6980667806836143E-2</v>
      </c>
      <c r="U1534" s="82">
        <v>2.2184733084641484</v>
      </c>
      <c r="V1534" s="82">
        <v>9.8256182831877124E-3</v>
      </c>
      <c r="W1534" s="37">
        <f>U1534*Info!$B$2</f>
        <v>1.0648671880627911</v>
      </c>
      <c r="X1534" s="37">
        <f>W1534*SQRT((0.5*V1534/U1534)^2+Info!$B$3^2)</f>
        <v>5.3295555014949904E-2</v>
      </c>
      <c r="Y1534" s="28">
        <f>W1534*Info!$D$2</f>
        <v>0.86254242233086087</v>
      </c>
      <c r="Z1534" s="28">
        <f>Y1534*SQRT(Info!$D$3^2+(X1534/W1534)^2)</f>
        <v>6.1020862287860425E-2</v>
      </c>
      <c r="AA1534" s="37">
        <f t="shared" si="397"/>
        <v>0.49569337744696096</v>
      </c>
      <c r="AB1534" s="37">
        <f t="shared" si="398"/>
        <v>5.3577577922830466E-2</v>
      </c>
      <c r="AC1534" s="37">
        <f>(1-EXP(-Info!$B$6*H1534*1000))+(Info!$B$6/(Info!$B$6-Info!$B$7))*(EXP(-Info!$B$7*H1534*1000)-EXP(-Info!$B$6*H1534*1000))*(Info!$B$9-1)</f>
        <v>0.41787100093138779</v>
      </c>
      <c r="AD1534" s="37">
        <f>SQRT((Info!$B$6*EXP(-Info!$B$6*H1534*1000)+(Info!$B$6/(Info!$B$6+Info!$B$7))*(Info!$B$9-1)*(-Info!$B$7*EXP(-Info!$B$7*H1534*1000)+Info!$B$6*EXP(-Info!$B$6*H1534*1000)))^2*(0.01*H1534*1000)^2)</f>
        <v>3.0867408039030732E-3</v>
      </c>
      <c r="AE1534" s="37">
        <f t="shared" si="399"/>
        <v>2.2440739500705905E-2</v>
      </c>
      <c r="AF1534" s="37">
        <f t="shared" si="410"/>
        <v>1.0054395258713129</v>
      </c>
      <c r="AG1534" s="37">
        <f t="shared" si="411"/>
        <v>6.9129792496337217E-2</v>
      </c>
      <c r="AH1534" s="37">
        <f t="shared" si="412"/>
        <v>0.4845216538708772</v>
      </c>
      <c r="AI1534">
        <f>AF1534*EXP(Info!$B$6*H1534*1000)</f>
        <v>1.5903474318478898</v>
      </c>
      <c r="AJ1534">
        <f>2*SQRT((EXP(Info!$B$6*H1534)*AG1534)^2+(Info!$B$6*H1534*0.01*AI1534)^2)</f>
        <v>0.13832299615012139</v>
      </c>
      <c r="AK1534">
        <f t="shared" si="403"/>
        <v>0.659123483991224</v>
      </c>
      <c r="AL1534">
        <f t="shared" si="404"/>
        <v>0.14248421072797535</v>
      </c>
      <c r="AM1534"/>
      <c r="AN1534"/>
      <c r="AO1534">
        <f t="shared" si="405"/>
        <v>9.1472091352437737</v>
      </c>
      <c r="AP1534">
        <f t="shared" si="406"/>
        <v>0.7034389638837395</v>
      </c>
      <c r="AQ1534">
        <f t="shared" si="390"/>
        <v>5</v>
      </c>
      <c r="AR1534">
        <v>1</v>
      </c>
      <c r="AS1534">
        <v>1</v>
      </c>
      <c r="AT1534">
        <v>1</v>
      </c>
      <c r="AU1534">
        <v>1</v>
      </c>
      <c r="AV1534">
        <v>0</v>
      </c>
      <c r="AW1534">
        <v>0</v>
      </c>
      <c r="AX1534">
        <v>1</v>
      </c>
    </row>
    <row r="1535" spans="1:50">
      <c r="A1535" s="13" t="s">
        <v>385</v>
      </c>
      <c r="B1535" s="13" t="s">
        <v>384</v>
      </c>
      <c r="C1535" s="13" t="s">
        <v>353</v>
      </c>
      <c r="D1535" s="13">
        <v>-178.71700000000001</v>
      </c>
      <c r="E1535" s="13">
        <v>80.332999999999998</v>
      </c>
      <c r="F1535" s="13">
        <v>1568</v>
      </c>
      <c r="G1535" s="80">
        <v>28.25</v>
      </c>
      <c r="H1535" s="80">
        <v>50</v>
      </c>
      <c r="J1535">
        <f>(F1535*100*Info!$B$11)/AI1535</f>
        <v>1.4455964838649047</v>
      </c>
      <c r="K1535">
        <f>2*((F1535*100*Info!$B$11)/AI1535^2)*(AJ1535/2)</f>
        <v>7.7348155799271082E-2</v>
      </c>
      <c r="L1535">
        <f t="shared" si="407"/>
        <v>0.87762186000482778</v>
      </c>
      <c r="M1535">
        <f t="shared" si="408"/>
        <v>13.574951702349736</v>
      </c>
      <c r="N1535">
        <f t="shared" si="409"/>
        <v>0.72882615875188683</v>
      </c>
      <c r="O1535" s="82">
        <v>1.5928713824565091</v>
      </c>
      <c r="P1535" s="82">
        <v>1.1207443046963998E-2</v>
      </c>
      <c r="S1535" s="80">
        <v>2.8465684474967632</v>
      </c>
      <c r="T1535" s="80">
        <v>6.4446309651326722E-2</v>
      </c>
      <c r="U1535" s="82">
        <v>2.2774917302220707</v>
      </c>
      <c r="V1535" s="82">
        <v>1.0087010873153552E-2</v>
      </c>
      <c r="W1535" s="37">
        <f>U1535*Info!$B$2</f>
        <v>1.093196030506594</v>
      </c>
      <c r="X1535" s="37">
        <f>W1535*SQRT((0.5*V1535/U1535)^2+Info!$B$3^2)</f>
        <v>5.4713385705855294E-2</v>
      </c>
      <c r="Y1535" s="28">
        <f>W1535*Info!$D$2</f>
        <v>0.8854887847103412</v>
      </c>
      <c r="Z1535" s="28">
        <f>Y1535*SQRT(Info!$D$3^2+(X1535/W1535)^2)</f>
        <v>6.2644210638636968E-2</v>
      </c>
      <c r="AA1535" s="37">
        <f t="shared" si="397"/>
        <v>0.49967535194991508</v>
      </c>
      <c r="AB1535" s="37">
        <f t="shared" si="398"/>
        <v>5.4999602455930767E-2</v>
      </c>
      <c r="AC1535" s="37">
        <f>(1-EXP(-Info!$B$6*H1535*1000))+(Info!$B$6/(Info!$B$6-Info!$B$7))*(EXP(-Info!$B$7*H1535*1000)-EXP(-Info!$B$6*H1535*1000))*(Info!$B$9-1)</f>
        <v>0.41787100093138779</v>
      </c>
      <c r="AD1535" s="37">
        <f>SQRT((Info!$B$6*EXP(-Info!$B$6*H1535*1000)+(Info!$B$6/(Info!$B$6+Info!$B$7))*(Info!$B$9-1)*(-Info!$B$7*EXP(-Info!$B$7*H1535*1000)+Info!$B$6*EXP(-Info!$B$6*H1535*1000)))^2*(0.01*H1535*1000)^2)</f>
        <v>3.0867408039030732E-3</v>
      </c>
      <c r="AE1535" s="37">
        <f t="shared" si="399"/>
        <v>2.3034434845421552E-2</v>
      </c>
      <c r="AF1535" s="37">
        <f t="shared" si="410"/>
        <v>1.7522798233263674</v>
      </c>
      <c r="AG1535" s="37">
        <f t="shared" si="411"/>
        <v>7.4116219696531746E-2</v>
      </c>
      <c r="AH1535" s="37">
        <f t="shared" si="412"/>
        <v>0.6155762124277393</v>
      </c>
      <c r="AI1535">
        <f>AF1535*EXP(Info!$B$6*H1535*1000)</f>
        <v>2.7716572157743471</v>
      </c>
      <c r="AJ1535">
        <f>2*SQRT((EXP(Info!$B$6*H1535)*AG1535)^2+(Info!$B$6*H1535*0.01*AI1535)^2)</f>
        <v>0.1483004258385584</v>
      </c>
      <c r="AK1535">
        <f t="shared" si="403"/>
        <v>0.66441831548780206</v>
      </c>
      <c r="AL1535">
        <f t="shared" si="404"/>
        <v>0.14626594277130228</v>
      </c>
      <c r="AM1535"/>
      <c r="AN1535"/>
      <c r="AO1535">
        <f t="shared" si="405"/>
        <v>9.3905538915642719</v>
      </c>
      <c r="AP1535">
        <f t="shared" si="406"/>
        <v>0.69939721901918539</v>
      </c>
      <c r="AQ1535">
        <f t="shared" si="390"/>
        <v>5</v>
      </c>
      <c r="AR1535">
        <v>1</v>
      </c>
      <c r="AS1535">
        <v>1</v>
      </c>
      <c r="AT1535">
        <v>1</v>
      </c>
      <c r="AU1535">
        <v>1</v>
      </c>
      <c r="AV1535">
        <v>0</v>
      </c>
      <c r="AW1535">
        <v>0</v>
      </c>
      <c r="AX1535">
        <v>1</v>
      </c>
    </row>
    <row r="1536" spans="1:50">
      <c r="A1536" s="13" t="s">
        <v>385</v>
      </c>
      <c r="B1536" s="13" t="s">
        <v>384</v>
      </c>
      <c r="C1536" s="13" t="s">
        <v>353</v>
      </c>
      <c r="D1536" s="13">
        <v>-178.71700000000001</v>
      </c>
      <c r="E1536" s="13">
        <v>80.332999999999998</v>
      </c>
      <c r="F1536" s="13">
        <v>1568</v>
      </c>
      <c r="G1536" s="80">
        <v>27.25</v>
      </c>
      <c r="H1536" s="80">
        <v>50</v>
      </c>
      <c r="J1536">
        <f>(F1536*100*Info!$B$11)/AI1536</f>
        <v>0.73281339436547588</v>
      </c>
      <c r="K1536">
        <f>2*((F1536*100*Info!$B$11)/AI1536^2)*(AJ1536/2)</f>
        <v>2.2634475155542365E-2</v>
      </c>
      <c r="L1536">
        <f t="shared" si="407"/>
        <v>0.87588669369896743</v>
      </c>
      <c r="M1536">
        <f t="shared" si="408"/>
        <v>6.8679180616533078</v>
      </c>
      <c r="N1536">
        <f t="shared" si="409"/>
        <v>0.21429979255082154</v>
      </c>
      <c r="O1536" s="82">
        <v>1.6580727510022606</v>
      </c>
      <c r="P1536" s="82">
        <v>1.1666199876051905E-2</v>
      </c>
      <c r="S1536" s="80">
        <v>4.5773506701540372</v>
      </c>
      <c r="T1536" s="80">
        <v>0.1036312191722874</v>
      </c>
      <c r="U1536" s="82">
        <v>2.2729888490926795</v>
      </c>
      <c r="V1536" s="82">
        <v>1.0067067612631478E-2</v>
      </c>
      <c r="W1536" s="37">
        <f>U1536*Info!$B$2</f>
        <v>1.0910346475644861</v>
      </c>
      <c r="X1536" s="37">
        <f>W1536*SQRT((0.5*V1536/U1536)^2+Info!$B$3^2)</f>
        <v>5.4605210616237736E-2</v>
      </c>
      <c r="Y1536" s="28">
        <f>W1536*Info!$D$2</f>
        <v>0.8837380645272338</v>
      </c>
      <c r="Z1536" s="28">
        <f>Y1536*SQRT(Info!$D$3^2+(X1536/W1536)^2)</f>
        <v>6.2520355333167729E-2</v>
      </c>
      <c r="AA1536" s="37">
        <f t="shared" si="397"/>
        <v>0.5670381034377745</v>
      </c>
      <c r="AB1536" s="37">
        <f t="shared" si="398"/>
        <v>5.4915881867913949E-2</v>
      </c>
      <c r="AC1536" s="37">
        <f>(1-EXP(-Info!$B$6*H1536*1000))+(Info!$B$6/(Info!$B$6-Info!$B$7))*(EXP(-Info!$B$7*H1536*1000)-EXP(-Info!$B$6*H1536*1000))*(Info!$B$9-1)</f>
        <v>0.41787100093138779</v>
      </c>
      <c r="AD1536" s="37">
        <f>SQRT((Info!$B$6*EXP(-Info!$B$6*H1536*1000)+(Info!$B$6/(Info!$B$6+Info!$B$7))*(Info!$B$9-1)*(-Info!$B$7*EXP(-Info!$B$7*H1536*1000)+Info!$B$6*EXP(-Info!$B$6*H1536*1000)))^2*(0.01*H1536*1000)^2)</f>
        <v>3.0867408039030732E-3</v>
      </c>
      <c r="AE1536" s="37">
        <f t="shared" si="399"/>
        <v>2.3014408237559882E-2</v>
      </c>
      <c r="AF1536" s="37">
        <f t="shared" si="410"/>
        <v>3.4566638257770248</v>
      </c>
      <c r="AG1536" s="37">
        <f t="shared" si="411"/>
        <v>8.439973468142116E-2</v>
      </c>
      <c r="AH1536" s="37">
        <f t="shared" si="412"/>
        <v>0.75516692402784624</v>
      </c>
      <c r="AI1536">
        <f>AF1536*EXP(Info!$B$6*H1536*1000)</f>
        <v>5.4675555283367654</v>
      </c>
      <c r="AJ1536">
        <f>2*SQRT((EXP(Info!$B$6*H1536)*AG1536)^2+(Info!$B$6*H1536*0.01*AI1536)^2)</f>
        <v>0.1688768937893709</v>
      </c>
      <c r="AK1536">
        <f t="shared" si="403"/>
        <v>0.75399056614120874</v>
      </c>
      <c r="AL1536">
        <f t="shared" si="404"/>
        <v>0.14604329623953036</v>
      </c>
      <c r="AM1536"/>
      <c r="AN1536"/>
      <c r="AO1536">
        <f t="shared" si="405"/>
        <v>9.3719876121122994</v>
      </c>
      <c r="AP1536">
        <f t="shared" si="406"/>
        <v>0.729468053336083</v>
      </c>
      <c r="AQ1536">
        <f t="shared" si="390"/>
        <v>5</v>
      </c>
      <c r="AR1536">
        <v>1</v>
      </c>
      <c r="AS1536">
        <v>1</v>
      </c>
      <c r="AT1536">
        <v>1</v>
      </c>
      <c r="AU1536">
        <v>1</v>
      </c>
      <c r="AV1536">
        <v>0</v>
      </c>
      <c r="AW1536">
        <v>0</v>
      </c>
      <c r="AX1536">
        <v>1</v>
      </c>
    </row>
    <row r="1537" spans="1:58">
      <c r="A1537" s="13" t="s">
        <v>386</v>
      </c>
      <c r="B1537" s="13" t="s">
        <v>384</v>
      </c>
      <c r="C1537" s="13" t="s">
        <v>353</v>
      </c>
      <c r="D1537" s="13">
        <v>178.86699999999999</v>
      </c>
      <c r="E1537" s="13">
        <v>81.266999999999996</v>
      </c>
      <c r="F1537" s="13">
        <v>2255</v>
      </c>
      <c r="G1537">
        <v>0.25</v>
      </c>
      <c r="H1537">
        <v>2.6230000000000002</v>
      </c>
      <c r="J1537">
        <f>(F1537*100*Info!$B$11)/AI1537</f>
        <v>0.36977718556627431</v>
      </c>
      <c r="K1537">
        <f>2*((F1537*100*Info!$B$11)/AI1537^2)*(AJ1537/2)</f>
        <v>3.3516567287088491E-3</v>
      </c>
      <c r="L1537">
        <f t="shared" si="407"/>
        <v>0.92444456074766501</v>
      </c>
      <c r="M1537">
        <f t="shared" si="408"/>
        <v>3.6576720343729483</v>
      </c>
      <c r="N1537">
        <f t="shared" si="409"/>
        <v>4.116098784781487E-2</v>
      </c>
      <c r="O1537">
        <v>1.694</v>
      </c>
      <c r="P1537">
        <v>1.4999999999999999E-2</v>
      </c>
      <c r="S1537">
        <v>16.16</v>
      </c>
      <c r="T1537">
        <v>0.05</v>
      </c>
      <c r="U1537">
        <v>2.399</v>
      </c>
      <c r="V1537">
        <v>1.6E-2</v>
      </c>
      <c r="W1537" s="37">
        <f>U1537*Info!$B$2</f>
        <v>1.1515199999999999</v>
      </c>
      <c r="X1537" s="37">
        <f>W1537*SQRT((0.5*V1537/U1537)^2+Info!$B$3^2)</f>
        <v>5.7703911271247459E-2</v>
      </c>
      <c r="Y1537" s="28">
        <f>W1537*Info!$D$2</f>
        <v>0.93273119999999998</v>
      </c>
      <c r="Z1537" s="28">
        <f>Y1537*SQRT(Info!$D$3^2+(X1537/W1537)^2)</f>
        <v>6.6027358310227741E-2</v>
      </c>
      <c r="AA1537" s="37">
        <f t="shared" si="397"/>
        <v>0.54248000000000007</v>
      </c>
      <c r="AB1537" s="37">
        <f t="shared" si="398"/>
        <v>5.8189272000945327E-2</v>
      </c>
      <c r="AC1537" s="37">
        <f>(1-EXP(-Info!$B$6*H1537*1000))+(Info!$B$6/(Info!$B$6-Info!$B$7))*(EXP(-Info!$B$7*H1537*1000)-EXP(-Info!$B$6*H1537*1000))*(Info!$B$9-1)</f>
        <v>2.724347959025402E-2</v>
      </c>
      <c r="AD1537" s="37">
        <f>SQRT((Info!$B$6*EXP(-Info!$B$6*H1537*1000)+(Info!$B$6/(Info!$B$6+Info!$B$7))*(Info!$B$9-1)*(-Info!$B$7*EXP(-Info!$B$7*H1537*1000)+Info!$B$6*EXP(-Info!$B$6*H1537*1000)))^2*(0.01*H1537*1000)^2)</f>
        <v>2.5293909397058244E-4</v>
      </c>
      <c r="AE1537" s="37">
        <f t="shared" si="399"/>
        <v>1.5912054872940023E-3</v>
      </c>
      <c r="AF1537" s="37">
        <f t="shared" si="410"/>
        <v>15.21248975719188</v>
      </c>
      <c r="AG1537" s="37">
        <f t="shared" si="411"/>
        <v>7.0619713822204028E-2</v>
      </c>
      <c r="AH1537" s="37">
        <f t="shared" si="412"/>
        <v>0.94136694042028968</v>
      </c>
      <c r="AI1537">
        <f>AF1537*EXP(Info!$B$6*H1537*1000)</f>
        <v>15.58285309374445</v>
      </c>
      <c r="AJ1537">
        <f>2*SQRT((EXP(Info!$B$6*H1537)*AG1537)^2+(Info!$B$6*H1537*0.01*AI1537)^2)</f>
        <v>0.14124282530883542</v>
      </c>
      <c r="AK1537">
        <f t="shared" si="403"/>
        <v>0.72133565600000005</v>
      </c>
      <c r="AL1537">
        <f t="shared" si="404"/>
        <v>0.154748549959314</v>
      </c>
      <c r="AM1537"/>
      <c r="AN1537"/>
      <c r="AO1537">
        <f t="shared" si="405"/>
        <v>9.8915567889531086</v>
      </c>
      <c r="AP1537">
        <f t="shared" si="406"/>
        <v>0.70612755314714459</v>
      </c>
      <c r="AQ1537">
        <f t="shared" si="390"/>
        <v>5</v>
      </c>
      <c r="AR1537">
        <v>1</v>
      </c>
      <c r="AS1537">
        <v>1</v>
      </c>
      <c r="AT1537">
        <v>1</v>
      </c>
      <c r="AU1537">
        <v>1</v>
      </c>
      <c r="AV1537">
        <v>0</v>
      </c>
      <c r="AW1537">
        <v>0</v>
      </c>
      <c r="AX1537">
        <v>1</v>
      </c>
    </row>
    <row r="1538" spans="1:58">
      <c r="A1538" s="13" t="s">
        <v>386</v>
      </c>
      <c r="B1538" s="13" t="s">
        <v>384</v>
      </c>
      <c r="C1538" s="13" t="s">
        <v>353</v>
      </c>
      <c r="D1538" s="13">
        <v>178.86699999999999</v>
      </c>
      <c r="E1538" s="13">
        <v>81.266999999999996</v>
      </c>
      <c r="F1538" s="13">
        <v>2255</v>
      </c>
      <c r="G1538">
        <v>0.75</v>
      </c>
      <c r="H1538">
        <v>3.0755699999999999</v>
      </c>
      <c r="J1538">
        <f>(F1538*100*Info!$B$11)/AI1538</f>
        <v>0.38428144704858869</v>
      </c>
      <c r="K1538">
        <f>2*((F1538*100*Info!$B$11)/AI1538^2)*(AJ1538/2)</f>
        <v>3.7489926133631559E-3</v>
      </c>
      <c r="L1538">
        <f t="shared" si="407"/>
        <v>0.93446355140187076</v>
      </c>
      <c r="M1538">
        <f t="shared" si="408"/>
        <v>3.8423379614915532</v>
      </c>
      <c r="N1538">
        <f t="shared" si="409"/>
        <v>3.8672025584891613E-2</v>
      </c>
      <c r="O1538">
        <v>1.7749999999999999</v>
      </c>
      <c r="P1538">
        <v>0.01</v>
      </c>
      <c r="S1538">
        <v>15.54</v>
      </c>
      <c r="T1538">
        <v>0.06</v>
      </c>
      <c r="U1538">
        <v>2.4249999999999998</v>
      </c>
      <c r="V1538">
        <v>6.0000000000000001E-3</v>
      </c>
      <c r="W1538" s="37">
        <f>U1538*Info!$B$2</f>
        <v>1.1639999999999999</v>
      </c>
      <c r="X1538" s="37">
        <f>W1538*SQRT((0.5*V1538/U1538)^2+Info!$B$3^2)</f>
        <v>5.8217811707414767E-2</v>
      </c>
      <c r="Y1538" s="28">
        <f>W1538*Info!$D$2</f>
        <v>0.94284000000000001</v>
      </c>
      <c r="Z1538" s="28">
        <f>Y1538*SQRT(Info!$D$3^2+(X1538/W1538)^2)</f>
        <v>6.667905830888736E-2</v>
      </c>
      <c r="AA1538" s="37">
        <f t="shared" si="397"/>
        <v>0.61099999999999999</v>
      </c>
      <c r="AB1538" s="37">
        <f t="shared" si="398"/>
        <v>5.843212814881895E-2</v>
      </c>
      <c r="AC1538" s="37">
        <f>(1-EXP(-Info!$B$6*H1538*1000))+(Info!$B$6/(Info!$B$6-Info!$B$7))*(EXP(-Info!$B$7*H1538*1000)-EXP(-Info!$B$6*H1538*1000))*(Info!$B$9-1)</f>
        <v>3.1875496553092908E-2</v>
      </c>
      <c r="AD1538" s="37">
        <f>SQRT((Info!$B$6*EXP(-Info!$B$6*H1538*1000)+(Info!$B$6/(Info!$B$6+Info!$B$7))*(Info!$B$9-1)*(-Info!$B$7*EXP(-Info!$B$7*H1538*1000)+Info!$B$6*EXP(-Info!$B$6*H1538*1000)))^2*(0.01*H1538*1000)^2)</f>
        <v>2.9532490579553306E-4</v>
      </c>
      <c r="AE1538" s="37">
        <f t="shared" si="399"/>
        <v>1.8712733394835636E-3</v>
      </c>
      <c r="AF1538" s="37">
        <f t="shared" si="410"/>
        <v>14.577684071606059</v>
      </c>
      <c r="AG1538" s="37">
        <f t="shared" si="411"/>
        <v>7.3140949411879125E-2</v>
      </c>
      <c r="AH1538" s="37">
        <f t="shared" si="412"/>
        <v>0.93807490808275806</v>
      </c>
      <c r="AI1538">
        <f>AF1538*EXP(Info!$B$6*H1538*1000)</f>
        <v>14.994696216413905</v>
      </c>
      <c r="AJ1538">
        <f>2*SQRT((EXP(Info!$B$6*H1538)*AG1538)^2+(Info!$B$6*H1538*0.01*AI1538)^2)</f>
        <v>0.1462860249608989</v>
      </c>
      <c r="AK1538">
        <f t="shared" si="403"/>
        <v>0.81244669999999997</v>
      </c>
      <c r="AL1538">
        <f t="shared" si="404"/>
        <v>0.15539440159896911</v>
      </c>
      <c r="AM1538"/>
      <c r="AN1538"/>
      <c r="AO1538">
        <f t="shared" si="405"/>
        <v>9.9987599888333829</v>
      </c>
      <c r="AP1538">
        <f t="shared" si="406"/>
        <v>0.731958762886598</v>
      </c>
      <c r="AQ1538">
        <f t="shared" ref="AQ1538:AQ1601" si="413">AR1538+AS1538+AT1538+AU1538+AV1538+AW1538+AX1538</f>
        <v>5</v>
      </c>
      <c r="AR1538">
        <v>1</v>
      </c>
      <c r="AS1538">
        <v>1</v>
      </c>
      <c r="AT1538">
        <v>1</v>
      </c>
      <c r="AU1538">
        <v>1</v>
      </c>
      <c r="AV1538">
        <v>0</v>
      </c>
      <c r="AW1538">
        <v>0</v>
      </c>
      <c r="AX1538">
        <v>1</v>
      </c>
    </row>
    <row r="1539" spans="1:58">
      <c r="A1539" s="13" t="s">
        <v>386</v>
      </c>
      <c r="B1539" s="13" t="s">
        <v>384</v>
      </c>
      <c r="C1539" s="13" t="s">
        <v>353</v>
      </c>
      <c r="D1539" s="13">
        <v>178.86699999999999</v>
      </c>
      <c r="E1539" s="13">
        <v>81.266999999999996</v>
      </c>
      <c r="F1539" s="13">
        <v>2255</v>
      </c>
      <c r="G1539">
        <v>1.25</v>
      </c>
      <c r="H1539">
        <v>3.5281400000000001</v>
      </c>
      <c r="J1539">
        <f>(F1539*100*Info!$B$11)/AI1539</f>
        <v>0.39856618538311117</v>
      </c>
      <c r="K1539">
        <f>2*((F1539*100*Info!$B$11)/AI1539^2)*(AJ1539/2)</f>
        <v>4.182716310673084E-3</v>
      </c>
      <c r="L1539">
        <f t="shared" si="407"/>
        <v>0.94217046728972109</v>
      </c>
      <c r="M1539">
        <f t="shared" si="408"/>
        <v>4.0180349936726758</v>
      </c>
      <c r="N1539">
        <f t="shared" si="409"/>
        <v>4.7270062198466134E-2</v>
      </c>
      <c r="O1539">
        <v>1.7869999999999999</v>
      </c>
      <c r="P1539">
        <v>0.01</v>
      </c>
      <c r="S1539">
        <v>14.97</v>
      </c>
      <c r="T1539">
        <v>7.0000000000000007E-2</v>
      </c>
      <c r="U1539">
        <v>2.4449999999999998</v>
      </c>
      <c r="V1539">
        <v>1.2999999999999999E-2</v>
      </c>
      <c r="W1539" s="37">
        <f>U1539*Info!$B$2</f>
        <v>1.1736</v>
      </c>
      <c r="X1539" s="37">
        <f>W1539*SQRT((0.5*V1539/U1539)^2+Info!$B$3^2)</f>
        <v>5.8762886246337492E-2</v>
      </c>
      <c r="Y1539" s="28">
        <f>W1539*Info!$D$2</f>
        <v>0.95061600000000002</v>
      </c>
      <c r="Z1539" s="28">
        <f>Y1539*SQRT(Info!$D$3^2+(X1539/W1539)^2)</f>
        <v>6.726619237863847E-2</v>
      </c>
      <c r="AA1539" s="37">
        <f t="shared" si="397"/>
        <v>0.61339999999999995</v>
      </c>
      <c r="AB1539" s="37">
        <f t="shared" si="398"/>
        <v>5.8975221915648607E-2</v>
      </c>
      <c r="AC1539" s="37">
        <f>(1-EXP(-Info!$B$6*H1539*1000))+(Info!$B$6/(Info!$B$6-Info!$B$7))*(EXP(-Info!$B$7*H1539*1000)-EXP(-Info!$B$6*H1539*1000))*(Info!$B$9-1)</f>
        <v>3.6487559200369571E-2</v>
      </c>
      <c r="AD1539" s="37">
        <f>SQRT((Info!$B$6*EXP(-Info!$B$6*H1539*1000)+(Info!$B$6/(Info!$B$6+Info!$B$7))*(Info!$B$9-1)*(-Info!$B$7*EXP(-Info!$B$7*H1539*1000)+Info!$B$6*EXP(-Info!$B$6*H1539*1000)))^2*(0.01*H1539*1000)^2)</f>
        <v>3.3734706583279494E-4</v>
      </c>
      <c r="AE1539" s="37">
        <f t="shared" si="399"/>
        <v>2.1617884086572873E-3</v>
      </c>
      <c r="AF1539" s="37">
        <f t="shared" si="410"/>
        <v>13.997002531186494</v>
      </c>
      <c r="AG1539" s="37">
        <f t="shared" si="411"/>
        <v>7.5857853688618193E-2</v>
      </c>
      <c r="AH1539" s="37">
        <f t="shared" si="412"/>
        <v>0.93500350909729413</v>
      </c>
      <c r="AI1539">
        <f>AF1539*EXP(Info!$B$6*H1539*1000)</f>
        <v>14.45728155427633</v>
      </c>
      <c r="AJ1539">
        <f>2*SQRT((EXP(Info!$B$6*H1539)*AG1539)^2+(Info!$B$6*H1539*0.01*AI1539)^2)</f>
        <v>0.15172061650673868</v>
      </c>
      <c r="AK1539">
        <f t="shared" si="403"/>
        <v>0.81563797999999987</v>
      </c>
      <c r="AL1539">
        <f t="shared" si="404"/>
        <v>0.15683870516247592</v>
      </c>
      <c r="AM1539"/>
      <c r="AN1539"/>
      <c r="AO1539">
        <f t="shared" si="405"/>
        <v>10.081223988741288</v>
      </c>
      <c r="AP1539">
        <f t="shared" si="406"/>
        <v>0.73087934560327195</v>
      </c>
      <c r="AQ1539">
        <f t="shared" si="413"/>
        <v>5</v>
      </c>
      <c r="AR1539">
        <v>1</v>
      </c>
      <c r="AS1539">
        <v>1</v>
      </c>
      <c r="AT1539">
        <v>1</v>
      </c>
      <c r="AU1539">
        <v>1</v>
      </c>
      <c r="AV1539">
        <v>0</v>
      </c>
      <c r="AW1539">
        <v>0</v>
      </c>
      <c r="AX1539">
        <v>1</v>
      </c>
    </row>
    <row r="1540" spans="1:58">
      <c r="A1540" s="13" t="s">
        <v>386</v>
      </c>
      <c r="B1540" s="13" t="s">
        <v>384</v>
      </c>
      <c r="C1540" s="13" t="s">
        <v>353</v>
      </c>
      <c r="D1540" s="13">
        <v>178.86699999999999</v>
      </c>
      <c r="E1540" s="13">
        <v>81.266999999999996</v>
      </c>
      <c r="F1540" s="13">
        <v>2255</v>
      </c>
      <c r="G1540">
        <v>1.75</v>
      </c>
      <c r="H1540">
        <v>3.9807100000000002</v>
      </c>
      <c r="J1540">
        <f>(F1540*100*Info!$B$11)/AI1540</f>
        <v>0.42721425173089589</v>
      </c>
      <c r="K1540">
        <f>2*((F1540*100*Info!$B$11)/AI1540^2)*(AJ1540/2)</f>
        <v>5.1284789490988547E-3</v>
      </c>
      <c r="L1540">
        <f t="shared" si="407"/>
        <v>0.94255581308411385</v>
      </c>
      <c r="M1540">
        <f t="shared" si="408"/>
        <v>4.3086040574942936</v>
      </c>
      <c r="N1540">
        <f t="shared" si="409"/>
        <v>5.2200206864979427E-2</v>
      </c>
      <c r="O1540">
        <v>1.7749999999999999</v>
      </c>
      <c r="P1540">
        <v>8.0000000000000002E-3</v>
      </c>
      <c r="S1540">
        <v>13.98</v>
      </c>
      <c r="T1540">
        <v>0.09</v>
      </c>
      <c r="U1540">
        <v>2.4460000000000002</v>
      </c>
      <c r="V1540">
        <v>4.0000000000000001E-3</v>
      </c>
      <c r="W1540" s="37">
        <f>U1540*Info!$B$2</f>
        <v>1.17408</v>
      </c>
      <c r="X1540" s="37">
        <f>W1540*SQRT((0.5*V1540/U1540)^2+Info!$B$3^2)</f>
        <v>5.8711849025558718E-2</v>
      </c>
      <c r="Y1540" s="28">
        <f>W1540*Info!$D$2</f>
        <v>0.95100480000000009</v>
      </c>
      <c r="Z1540" s="28">
        <f>Y1540*SQRT(Info!$D$3^2+(X1540/W1540)^2)</f>
        <v>6.7250690032706742E-2</v>
      </c>
      <c r="AA1540" s="37">
        <f t="shared" si="397"/>
        <v>0.6009199999999999</v>
      </c>
      <c r="AB1540" s="37">
        <f t="shared" si="398"/>
        <v>5.8847949972790047E-2</v>
      </c>
      <c r="AC1540" s="37">
        <f>(1-EXP(-Info!$B$6*H1540*1000))+(Info!$B$6/(Info!$B$6-Info!$B$7))*(EXP(-Info!$B$7*H1540*1000)-EXP(-Info!$B$6*H1540*1000))*(Info!$B$9-1)</f>
        <v>4.1079751159764082E-2</v>
      </c>
      <c r="AD1540" s="37">
        <f>SQRT((Info!$B$6*EXP(-Info!$B$6*H1540*1000)+(Info!$B$6/(Info!$B$6+Info!$B$7))*(Info!$B$9-1)*(-Info!$B$7*EXP(-Info!$B$7*H1540*1000)+Info!$B$6*EXP(-Info!$B$6*H1540*1000)))^2*(0.01*H1540*1000)^2)</f>
        <v>3.7900785810251537E-4</v>
      </c>
      <c r="AE1540" s="37">
        <f t="shared" si="399"/>
        <v>2.4281639794846888E-3</v>
      </c>
      <c r="AF1540" s="37">
        <f t="shared" si="410"/>
        <v>13.004309555933075</v>
      </c>
      <c r="AG1540" s="37">
        <f t="shared" si="411"/>
        <v>8.0954007252182825E-2</v>
      </c>
      <c r="AH1540" s="37">
        <f t="shared" si="412"/>
        <v>0.93020812274199383</v>
      </c>
      <c r="AI1540">
        <f>AF1540*EXP(Info!$B$6*H1540*1000)</f>
        <v>13.487807433276261</v>
      </c>
      <c r="AJ1540">
        <f>2*SQRT((EXP(Info!$B$6*H1540)*AG1540)^2+(Info!$B$6*H1540*0.01*AI1540)^2)</f>
        <v>0.16191392541517571</v>
      </c>
      <c r="AK1540">
        <f t="shared" si="403"/>
        <v>0.79904332399999989</v>
      </c>
      <c r="AL1540">
        <f t="shared" si="404"/>
        <v>0.15650023815763786</v>
      </c>
      <c r="AM1540"/>
      <c r="AN1540"/>
      <c r="AO1540">
        <f t="shared" si="405"/>
        <v>10.085347188736684</v>
      </c>
      <c r="AP1540">
        <f t="shared" si="406"/>
        <v>0.72567457072771868</v>
      </c>
      <c r="AQ1540">
        <f t="shared" si="413"/>
        <v>5</v>
      </c>
      <c r="AR1540">
        <v>1</v>
      </c>
      <c r="AS1540">
        <v>1</v>
      </c>
      <c r="AT1540">
        <v>1</v>
      </c>
      <c r="AU1540">
        <v>1</v>
      </c>
      <c r="AV1540">
        <v>0</v>
      </c>
      <c r="AW1540">
        <v>0</v>
      </c>
      <c r="AX1540">
        <v>1</v>
      </c>
      <c r="AY1540"/>
      <c r="AZ1540"/>
      <c r="BB1540"/>
      <c r="BC1540"/>
      <c r="BD1540"/>
      <c r="BE1540"/>
      <c r="BF1540"/>
    </row>
    <row r="1541" spans="1:58">
      <c r="A1541" s="13" t="s">
        <v>386</v>
      </c>
      <c r="B1541" s="13" t="s">
        <v>384</v>
      </c>
      <c r="C1541" s="13" t="s">
        <v>353</v>
      </c>
      <c r="D1541" s="13">
        <v>178.86699999999999</v>
      </c>
      <c r="E1541" s="13">
        <v>81.266999999999996</v>
      </c>
      <c r="F1541" s="13">
        <v>2255</v>
      </c>
      <c r="G1541">
        <v>2.25</v>
      </c>
      <c r="H1541">
        <v>4.4332900000000004</v>
      </c>
      <c r="J1541">
        <f>(F1541*100*Info!$B$11)/AI1541</f>
        <v>0.40359160776190062</v>
      </c>
      <c r="K1541">
        <f>2*((F1541*100*Info!$B$11)/AI1541^2)*(AJ1541/2)</f>
        <v>3.0925909900730488E-3</v>
      </c>
      <c r="L1541">
        <f t="shared" si="407"/>
        <v>0.3102033644859819</v>
      </c>
      <c r="M1541">
        <f t="shared" si="408"/>
        <v>1.3395915782847165</v>
      </c>
      <c r="N1541">
        <f t="shared" si="409"/>
        <v>1.4319850999221621E-2</v>
      </c>
      <c r="O1541">
        <v>0.57399999999999995</v>
      </c>
      <c r="P1541">
        <v>5.0000000000000001E-3</v>
      </c>
      <c r="S1541">
        <v>14.03</v>
      </c>
      <c r="T1541">
        <v>0.1</v>
      </c>
      <c r="U1541">
        <v>0.80500000000000005</v>
      </c>
      <c r="V1541">
        <v>6.0000000000000001E-3</v>
      </c>
      <c r="W1541" s="37">
        <f>U1541*Info!$B$2</f>
        <v>0.38640000000000002</v>
      </c>
      <c r="X1541" s="37">
        <f>W1541*SQRT((0.5*V1541/U1541)^2+Info!$B$3^2)</f>
        <v>1.937359027129458E-2</v>
      </c>
      <c r="Y1541" s="28">
        <f>W1541*Info!$D$2</f>
        <v>0.31298400000000004</v>
      </c>
      <c r="Z1541" s="28">
        <f>Y1541*SQRT(Info!$D$3^2+(X1541/W1541)^2)</f>
        <v>2.2162026311689103E-2</v>
      </c>
      <c r="AA1541" s="37">
        <f t="shared" si="397"/>
        <v>0.18759999999999993</v>
      </c>
      <c r="AB1541" s="37">
        <f t="shared" si="398"/>
        <v>1.9534226373214784E-2</v>
      </c>
      <c r="AC1541" s="37">
        <f>(1-EXP(-Info!$B$6*H1541*1000))+(Info!$B$6/(Info!$B$6-Info!$B$7))*(EXP(-Info!$B$7*H1541*1000)-EXP(-Info!$B$6*H1541*1000))*(Info!$B$9-1)</f>
        <v>4.5652256525320942E-2</v>
      </c>
      <c r="AD1541" s="37">
        <f>SQRT((Info!$B$6*EXP(-Info!$B$6*H1541*1000)+(Info!$B$6/(Info!$B$6+Info!$B$7))*(Info!$B$9-1)*(-Info!$B$7*EXP(-Info!$B$7*H1541*1000)+Info!$B$6*EXP(-Info!$B$6*H1541*1000)))^2*(0.01*H1541*1000)^2)</f>
        <v>4.2031046261249152E-4</v>
      </c>
      <c r="AE1541" s="37">
        <f t="shared" si="399"/>
        <v>8.9526064833312128E-4</v>
      </c>
      <c r="AF1541" s="37">
        <f t="shared" si="410"/>
        <v>13.708451636675848</v>
      </c>
      <c r="AG1541" s="37">
        <f t="shared" si="411"/>
        <v>5.4698783367351553E-2</v>
      </c>
      <c r="AH1541" s="37">
        <f t="shared" si="412"/>
        <v>0.97708137111018167</v>
      </c>
      <c r="AI1541">
        <f>AF1541*EXP(Info!$B$6*H1541*1000)</f>
        <v>14.277263078019553</v>
      </c>
      <c r="AJ1541">
        <f>2*SQRT((EXP(Info!$B$6*H1541)*AG1541)^2+(Info!$B$6*H1541*0.01*AI1541)^2)</f>
        <v>0.10940201507865453</v>
      </c>
      <c r="AK1541">
        <f t="shared" si="403"/>
        <v>0.2494517199999999</v>
      </c>
      <c r="AL1541">
        <f t="shared" si="404"/>
        <v>5.1949321616927398E-2</v>
      </c>
      <c r="AM1541"/>
      <c r="AN1541"/>
      <c r="AO1541">
        <f t="shared" si="405"/>
        <v>3.3191759962931444</v>
      </c>
      <c r="AP1541">
        <f t="shared" si="406"/>
        <v>0.71304347826086945</v>
      </c>
      <c r="AQ1541">
        <f t="shared" si="413"/>
        <v>5</v>
      </c>
      <c r="AR1541">
        <v>1</v>
      </c>
      <c r="AS1541">
        <v>1</v>
      </c>
      <c r="AT1541">
        <v>1</v>
      </c>
      <c r="AU1541">
        <v>1</v>
      </c>
      <c r="AV1541">
        <v>0</v>
      </c>
      <c r="AW1541">
        <v>0</v>
      </c>
      <c r="AX1541">
        <v>1</v>
      </c>
    </row>
    <row r="1542" spans="1:58">
      <c r="A1542" s="13" t="s">
        <v>386</v>
      </c>
      <c r="B1542" s="13" t="s">
        <v>384</v>
      </c>
      <c r="C1542" s="13" t="s">
        <v>353</v>
      </c>
      <c r="D1542" s="13">
        <v>178.86699999999999</v>
      </c>
      <c r="E1542" s="13">
        <v>81.266999999999996</v>
      </c>
      <c r="F1542" s="13">
        <v>2255</v>
      </c>
      <c r="G1542">
        <v>2.75</v>
      </c>
      <c r="H1542">
        <v>4.8858600000000001</v>
      </c>
      <c r="J1542">
        <f>(F1542*100*Info!$B$11)/AI1542</f>
        <v>0.42886309213686852</v>
      </c>
      <c r="K1542">
        <f>2*((F1542*100*Info!$B$11)/AI1542^2)*(AJ1542/2)</f>
        <v>5.5589844151717723E-3</v>
      </c>
      <c r="L1542">
        <f t="shared" si="407"/>
        <v>0.94525323364486136</v>
      </c>
      <c r="M1542">
        <f t="shared" si="408"/>
        <v>4.3376112035764072</v>
      </c>
      <c r="N1542">
        <f t="shared" si="409"/>
        <v>5.6474438935631671E-2</v>
      </c>
      <c r="O1542">
        <v>1.756</v>
      </c>
      <c r="P1542">
        <v>5.0000000000000001E-3</v>
      </c>
      <c r="S1542">
        <v>13.83</v>
      </c>
      <c r="T1542">
        <v>0.11</v>
      </c>
      <c r="U1542">
        <v>2.4529999999999998</v>
      </c>
      <c r="V1542">
        <v>3.0000000000000001E-3</v>
      </c>
      <c r="W1542" s="37">
        <f>U1542*Info!$B$2</f>
        <v>1.1774399999999998</v>
      </c>
      <c r="X1542" s="37">
        <f>W1542*SQRT((0.5*V1542/U1542)^2+Info!$B$3^2)</f>
        <v>5.8876402607496325E-2</v>
      </c>
      <c r="Y1542" s="28">
        <f>W1542*Info!$D$2</f>
        <v>0.95372639999999986</v>
      </c>
      <c r="Z1542" s="28">
        <f>Y1542*SQRT(Info!$D$3^2+(X1542/W1542)^2)</f>
        <v>6.7441162152833634E-2</v>
      </c>
      <c r="AA1542" s="37">
        <f t="shared" si="397"/>
        <v>0.57856000000000019</v>
      </c>
      <c r="AB1542" s="37">
        <f t="shared" si="398"/>
        <v>5.8929455996131516E-2</v>
      </c>
      <c r="AC1542" s="37">
        <f>(1-EXP(-Info!$B$6*H1542*1000))+(Info!$B$6/(Info!$B$6-Info!$B$7))*(EXP(-Info!$B$7*H1542*1000)-EXP(-Info!$B$6*H1542*1000))*(Info!$B$9-1)</f>
        <v>5.0204956168491854E-2</v>
      </c>
      <c r="AD1542" s="37">
        <f>SQRT((Info!$B$6*EXP(-Info!$B$6*H1542*1000)+(Info!$B$6/(Info!$B$6+Info!$B$7))*(Info!$B$9-1)*(-Info!$B$7*EXP(-Info!$B$7*H1542*1000)+Info!$B$6*EXP(-Info!$B$6*H1542*1000)))^2*(0.01*H1542*1000)^2)</f>
        <v>4.6125531295301386E-4</v>
      </c>
      <c r="AE1542" s="37">
        <f t="shared" si="399"/>
        <v>2.9705620510217315E-3</v>
      </c>
      <c r="AF1542" s="37">
        <f t="shared" si="410"/>
        <v>12.847227020559158</v>
      </c>
      <c r="AG1542" s="37">
        <f t="shared" si="411"/>
        <v>8.7075453437945247E-2</v>
      </c>
      <c r="AH1542" s="37">
        <f t="shared" si="412"/>
        <v>0.92893904703970775</v>
      </c>
      <c r="AI1542">
        <f>AF1542*EXP(Info!$B$6*H1542*1000)</f>
        <v>13.435951159580258</v>
      </c>
      <c r="AJ1542">
        <f>2*SQRT((EXP(Info!$B$6*H1542)*AG1542)^2+(Info!$B$6*H1542*0.01*AI1542)^2)</f>
        <v>0.17415871048021758</v>
      </c>
      <c r="AK1542">
        <f t="shared" si="403"/>
        <v>0.76931123200000029</v>
      </c>
      <c r="AL1542">
        <f t="shared" si="404"/>
        <v>0.15671699527611216</v>
      </c>
      <c r="AM1542"/>
      <c r="AN1542"/>
      <c r="AO1542">
        <f t="shared" si="405"/>
        <v>10.114209588704449</v>
      </c>
      <c r="AP1542">
        <f t="shared" si="406"/>
        <v>0.71585813289849165</v>
      </c>
      <c r="AQ1542">
        <f t="shared" si="413"/>
        <v>5</v>
      </c>
      <c r="AR1542">
        <v>1</v>
      </c>
      <c r="AS1542">
        <v>1</v>
      </c>
      <c r="AT1542">
        <v>1</v>
      </c>
      <c r="AU1542">
        <v>1</v>
      </c>
      <c r="AV1542">
        <v>0</v>
      </c>
      <c r="AW1542">
        <v>0</v>
      </c>
      <c r="AX1542">
        <v>1</v>
      </c>
    </row>
    <row r="1543" spans="1:58">
      <c r="A1543" s="13" t="s">
        <v>386</v>
      </c>
      <c r="B1543" s="13" t="s">
        <v>384</v>
      </c>
      <c r="C1543" s="13" t="s">
        <v>353</v>
      </c>
      <c r="D1543" s="13">
        <v>178.86699999999999</v>
      </c>
      <c r="E1543" s="13">
        <v>81.266999999999996</v>
      </c>
      <c r="F1543" s="13">
        <v>2255</v>
      </c>
      <c r="G1543">
        <v>3.25</v>
      </c>
      <c r="H1543">
        <v>5.3384299999999998</v>
      </c>
      <c r="J1543">
        <f>(F1543*100*Info!$B$11)/AI1543</f>
        <v>0.5404003280618308</v>
      </c>
      <c r="K1543">
        <f>2*((F1543*100*Info!$B$11)/AI1543^2)*(AJ1543/2)</f>
        <v>7.628248955563739E-3</v>
      </c>
      <c r="L1543">
        <f t="shared" si="407"/>
        <v>0.96567656074766506</v>
      </c>
      <c r="M1543">
        <f t="shared" si="408"/>
        <v>5.5838156534573482</v>
      </c>
      <c r="N1543">
        <f t="shared" si="409"/>
        <v>8.3232398598034676E-2</v>
      </c>
      <c r="O1543">
        <v>1.7929999999999999</v>
      </c>
      <c r="P1543">
        <v>1.4E-2</v>
      </c>
      <c r="S1543">
        <v>11.16</v>
      </c>
      <c r="T1543">
        <v>0.06</v>
      </c>
      <c r="U1543">
        <v>2.5059999999999998</v>
      </c>
      <c r="V1543">
        <v>1.2E-2</v>
      </c>
      <c r="W1543" s="37">
        <f>U1543*Info!$B$2</f>
        <v>1.2028799999999999</v>
      </c>
      <c r="X1543" s="37">
        <f>W1543*SQRT((0.5*V1543/U1543)^2+Info!$B$3^2)</f>
        <v>6.0212915026595419E-2</v>
      </c>
      <c r="Y1543" s="28">
        <f>W1543*Info!$D$2</f>
        <v>0.9743328</v>
      </c>
      <c r="Z1543" s="28">
        <f>Y1543*SQRT(Info!$D$3^2+(X1543/W1543)^2)</f>
        <v>6.8935215830656538E-2</v>
      </c>
      <c r="AA1543" s="37">
        <f t="shared" si="397"/>
        <v>0.59011999999999998</v>
      </c>
      <c r="AB1543" s="37">
        <f t="shared" si="398"/>
        <v>6.0618438910945247E-2</v>
      </c>
      <c r="AC1543" s="37">
        <f>(1-EXP(-Info!$B$6*H1543*1000))+(Info!$B$6/(Info!$B$6-Info!$B$7))*(EXP(-Info!$B$7*H1543*1000)-EXP(-Info!$B$6*H1543*1000))*(Info!$B$9-1)</f>
        <v>5.4738033928704674E-2</v>
      </c>
      <c r="AD1543" s="37">
        <f>SQRT((Info!$B$6*EXP(-Info!$B$6*H1543*1000)+(Info!$B$6/(Info!$B$6+Info!$B$7))*(Info!$B$9-1)*(-Info!$B$7*EXP(-Info!$B$7*H1543*1000)+Info!$B$6*EXP(-Info!$B$6*H1543*1000)))^2*(0.01*H1543*1000)^2)</f>
        <v>5.0184557190774436E-4</v>
      </c>
      <c r="AE1543" s="37">
        <f t="shared" si="399"/>
        <v>3.3313238565216971E-3</v>
      </c>
      <c r="AF1543" s="37">
        <f t="shared" si="410"/>
        <v>10.153365191417993</v>
      </c>
      <c r="AG1543" s="37">
        <f t="shared" si="411"/>
        <v>7.5253981291731206E-2</v>
      </c>
      <c r="AH1543" s="37">
        <f t="shared" si="412"/>
        <v>0.90979974833494559</v>
      </c>
      <c r="AI1543">
        <f>AF1543*EXP(Info!$B$6*H1543*1000)</f>
        <v>10.662805444185894</v>
      </c>
      <c r="AJ1543">
        <f>2*SQRT((EXP(Info!$B$6*H1543)*AG1543)^2+(Info!$B$6*H1543*0.01*AI1543)^2)</f>
        <v>0.15051533144828866</v>
      </c>
      <c r="AK1543">
        <f t="shared" si="403"/>
        <v>0.78468256399999992</v>
      </c>
      <c r="AL1543">
        <f t="shared" si="404"/>
        <v>0.16120867643976777</v>
      </c>
      <c r="AM1543"/>
      <c r="AN1543"/>
      <c r="AO1543">
        <f t="shared" si="405"/>
        <v>10.332739188460396</v>
      </c>
      <c r="AP1543">
        <f t="shared" si="406"/>
        <v>0.71548284118116523</v>
      </c>
      <c r="AQ1543">
        <f t="shared" si="413"/>
        <v>5</v>
      </c>
      <c r="AR1543">
        <v>1</v>
      </c>
      <c r="AS1543">
        <v>1</v>
      </c>
      <c r="AT1543">
        <v>1</v>
      </c>
      <c r="AU1543">
        <v>1</v>
      </c>
      <c r="AV1543">
        <v>0</v>
      </c>
      <c r="AW1543">
        <v>0</v>
      </c>
      <c r="AX1543">
        <v>1</v>
      </c>
    </row>
    <row r="1544" spans="1:58">
      <c r="A1544" s="13" t="s">
        <v>386</v>
      </c>
      <c r="B1544" s="13" t="s">
        <v>384</v>
      </c>
      <c r="C1544" s="13" t="s">
        <v>353</v>
      </c>
      <c r="D1544" s="13">
        <v>178.86699999999999</v>
      </c>
      <c r="E1544" s="13">
        <v>81.266999999999996</v>
      </c>
      <c r="F1544" s="13">
        <v>2255</v>
      </c>
      <c r="G1544">
        <v>3.75</v>
      </c>
      <c r="H1544">
        <v>5.7910000000000004</v>
      </c>
      <c r="J1544">
        <f>(F1544*100*Info!$B$11)/AI1544</f>
        <v>0.51150016891097472</v>
      </c>
      <c r="K1544">
        <f>2*((F1544*100*Info!$B$11)/AI1544^2)*(AJ1544/2)</f>
        <v>7.1443427068108743E-3</v>
      </c>
      <c r="L1544">
        <f t="shared" si="407"/>
        <v>0.9860998878504692</v>
      </c>
      <c r="M1544">
        <f t="shared" si="408"/>
        <v>5.3969757734251074</v>
      </c>
      <c r="N1544">
        <f t="shared" si="409"/>
        <v>7.611587710460653E-2</v>
      </c>
      <c r="O1544">
        <v>1.776</v>
      </c>
      <c r="P1544">
        <v>7.0000000000000001E-3</v>
      </c>
      <c r="S1544">
        <v>11.71</v>
      </c>
      <c r="T1544">
        <v>7.0000000000000007E-2</v>
      </c>
      <c r="U1544">
        <v>2.5590000000000002</v>
      </c>
      <c r="V1544">
        <v>5.0000000000000001E-3</v>
      </c>
      <c r="W1544" s="37">
        <f>U1544*Info!$B$2</f>
        <v>1.2283200000000001</v>
      </c>
      <c r="X1544" s="37">
        <f>W1544*SQRT((0.5*V1544/U1544)^2+Info!$B$3^2)</f>
        <v>6.142772221074131E-2</v>
      </c>
      <c r="Y1544" s="28">
        <f>W1544*Info!$D$2</f>
        <v>0.99493920000000013</v>
      </c>
      <c r="Z1544" s="28">
        <f>Y1544*SQRT(Info!$D$3^2+(X1544/W1544)^2)</f>
        <v>7.0359539811479743E-2</v>
      </c>
      <c r="AA1544" s="37">
        <f t="shared" si="397"/>
        <v>0.54767999999999994</v>
      </c>
      <c r="AB1544" s="37">
        <f t="shared" si="398"/>
        <v>6.1527352096445706E-2</v>
      </c>
      <c r="AC1544" s="37">
        <f>(1-EXP(-Info!$B$6*H1544*1000))+(Info!$B$6/(Info!$B$6-Info!$B$7))*(EXP(-Info!$B$7*H1544*1000)-EXP(-Info!$B$6*H1544*1000))*(Info!$B$9-1)</f>
        <v>5.9251572051791025E-2</v>
      </c>
      <c r="AD1544" s="37">
        <f>SQRT((Info!$B$6*EXP(-Info!$B$6*H1544*1000)+(Info!$B$6/(Info!$B$6+Info!$B$7))*(Info!$B$9-1)*(-Info!$B$7*EXP(-Info!$B$7*H1544*1000)+Info!$B$6*EXP(-Info!$B$6*H1544*1000)))^2*(0.01*H1544*1000)^2)</f>
        <v>5.4208347322897983E-4</v>
      </c>
      <c r="AE1544" s="37">
        <f t="shared" si="399"/>
        <v>3.6576612921858809E-3</v>
      </c>
      <c r="AF1544" s="37">
        <f t="shared" si="410"/>
        <v>10.682609899018676</v>
      </c>
      <c r="AG1544" s="37">
        <f t="shared" si="411"/>
        <v>7.8669201906537464E-2</v>
      </c>
      <c r="AH1544" s="37">
        <f t="shared" si="412"/>
        <v>0.91226386840466911</v>
      </c>
      <c r="AI1544">
        <f>AF1544*EXP(Info!$B$6*H1544*1000)</f>
        <v>11.265262282054938</v>
      </c>
      <c r="AJ1544">
        <f>2*SQRT((EXP(Info!$B$6*H1544)*AG1544)^2+(Info!$B$6*H1544*0.01*AI1544)^2)</f>
        <v>0.15734676021019783</v>
      </c>
      <c r="AK1544">
        <f t="shared" si="403"/>
        <v>0.7282500959999999</v>
      </c>
      <c r="AL1544">
        <f t="shared" si="404"/>
        <v>0.16362584016528769</v>
      </c>
      <c r="AM1544"/>
      <c r="AN1544"/>
      <c r="AO1544">
        <f t="shared" si="405"/>
        <v>10.551268788216342</v>
      </c>
      <c r="AP1544">
        <f t="shared" si="406"/>
        <v>0.69402110199296596</v>
      </c>
      <c r="AQ1544">
        <f t="shared" si="413"/>
        <v>5</v>
      </c>
      <c r="AR1544">
        <v>1</v>
      </c>
      <c r="AS1544">
        <v>1</v>
      </c>
      <c r="AT1544">
        <v>1</v>
      </c>
      <c r="AU1544">
        <v>1</v>
      </c>
      <c r="AV1544">
        <v>0</v>
      </c>
      <c r="AW1544">
        <v>0</v>
      </c>
      <c r="AX1544">
        <v>1</v>
      </c>
    </row>
    <row r="1545" spans="1:58">
      <c r="A1545" s="13" t="s">
        <v>386</v>
      </c>
      <c r="B1545" s="13" t="s">
        <v>384</v>
      </c>
      <c r="C1545" s="13" t="s">
        <v>353</v>
      </c>
      <c r="D1545" s="13">
        <v>178.86699999999999</v>
      </c>
      <c r="E1545" s="13">
        <v>81.266999999999996</v>
      </c>
      <c r="F1545" s="13">
        <v>2255</v>
      </c>
      <c r="G1545">
        <v>4.25</v>
      </c>
      <c r="H1545">
        <v>6.2435700000000001</v>
      </c>
      <c r="J1545">
        <f>(F1545*100*Info!$B$11)/AI1545</f>
        <v>0.53489964081735053</v>
      </c>
      <c r="K1545">
        <f>2*((F1545*100*Info!$B$11)/AI1545^2)*(AJ1545/2)</f>
        <v>7.8682103460986103E-3</v>
      </c>
      <c r="L1545">
        <f t="shared" si="407"/>
        <v>0.99380680373831964</v>
      </c>
      <c r="M1545">
        <f t="shared" si="408"/>
        <v>5.687979855267689</v>
      </c>
      <c r="N1545">
        <f t="shared" si="409"/>
        <v>8.9971434064385888E-2</v>
      </c>
      <c r="O1545">
        <v>1.776</v>
      </c>
      <c r="P1545">
        <v>1.4999999999999999E-2</v>
      </c>
      <c r="S1545">
        <v>11.21</v>
      </c>
      <c r="T1545">
        <v>7.0000000000000007E-2</v>
      </c>
      <c r="U1545">
        <v>2.5790000000000002</v>
      </c>
      <c r="V1545">
        <v>1.4999999999999999E-2</v>
      </c>
      <c r="W1545" s="37">
        <f>U1545*Info!$B$2</f>
        <v>1.2379200000000001</v>
      </c>
      <c r="X1545" s="37">
        <f>W1545*SQRT((0.5*V1545/U1545)^2+Info!$B$3^2)</f>
        <v>6.2000603351902966E-2</v>
      </c>
      <c r="Y1545" s="28">
        <f>W1545*Info!$D$2</f>
        <v>1.0027152000000001</v>
      </c>
      <c r="Z1545" s="28">
        <f>Y1545*SQRT(Info!$D$3^2+(X1545/W1545)^2)</f>
        <v>7.09626092921843E-2</v>
      </c>
      <c r="AA1545" s="37">
        <f t="shared" si="397"/>
        <v>0.53807999999999989</v>
      </c>
      <c r="AB1545" s="37">
        <f t="shared" si="398"/>
        <v>6.2452580539157879E-2</v>
      </c>
      <c r="AC1545" s="37">
        <f>(1-EXP(-Info!$B$6*H1545*1000))+(Info!$B$6/(Info!$B$6-Info!$B$7))*(EXP(-Info!$B$7*H1545*1000)-EXP(-Info!$B$6*H1545*1000))*(Info!$B$9-1)</f>
        <v>6.3745652441695971E-2</v>
      </c>
      <c r="AD1545" s="37">
        <f>SQRT((Info!$B$6*EXP(-Info!$B$6*H1545*1000)+(Info!$B$6/(Info!$B$6+Info!$B$7))*(Info!$B$9-1)*(-Info!$B$7*EXP(-Info!$B$7*H1545*1000)+Info!$B$6*EXP(-Info!$B$6*H1545*1000)))^2*(0.01*H1545*1000)^2)</f>
        <v>5.8197123826472287E-4</v>
      </c>
      <c r="AE1545" s="37">
        <f t="shared" si="399"/>
        <v>3.9933773912536018E-3</v>
      </c>
      <c r="AF1545" s="37">
        <f t="shared" si="410"/>
        <v>10.172984539334172</v>
      </c>
      <c r="AG1545" s="37">
        <f t="shared" si="411"/>
        <v>7.9225242066807075E-2</v>
      </c>
      <c r="AH1545" s="37">
        <f t="shared" si="412"/>
        <v>0.90749193035987252</v>
      </c>
      <c r="AI1545">
        <f>AF1545*EXP(Info!$B$6*H1545*1000)</f>
        <v>10.772457336656011</v>
      </c>
      <c r="AJ1545">
        <f>2*SQRT((EXP(Info!$B$6*H1545)*AG1545)^2+(Info!$B$6*H1545*0.01*AI1545)^2)</f>
        <v>0.15845955727258612</v>
      </c>
      <c r="AK1545">
        <f t="shared" si="403"/>
        <v>0.71548497599999983</v>
      </c>
      <c r="AL1545">
        <f t="shared" si="404"/>
        <v>0.16608639268583647</v>
      </c>
      <c r="AM1545"/>
      <c r="AN1545"/>
      <c r="AO1545">
        <f t="shared" si="405"/>
        <v>10.633732788124247</v>
      </c>
      <c r="AP1545">
        <f t="shared" si="406"/>
        <v>0.68863900736719652</v>
      </c>
      <c r="AQ1545">
        <f t="shared" si="413"/>
        <v>5</v>
      </c>
      <c r="AR1545">
        <v>1</v>
      </c>
      <c r="AS1545">
        <v>1</v>
      </c>
      <c r="AT1545">
        <v>1</v>
      </c>
      <c r="AU1545">
        <v>1</v>
      </c>
      <c r="AV1545">
        <v>0</v>
      </c>
      <c r="AW1545">
        <v>0</v>
      </c>
      <c r="AX1545">
        <v>1</v>
      </c>
    </row>
    <row r="1546" spans="1:58">
      <c r="A1546" s="13" t="s">
        <v>386</v>
      </c>
      <c r="B1546" s="13" t="s">
        <v>384</v>
      </c>
      <c r="C1546" s="13" t="s">
        <v>353</v>
      </c>
      <c r="D1546" s="13">
        <v>178.86699999999999</v>
      </c>
      <c r="E1546" s="13">
        <v>81.266999999999996</v>
      </c>
      <c r="F1546" s="13">
        <v>2255</v>
      </c>
      <c r="G1546">
        <v>4.75</v>
      </c>
      <c r="H1546">
        <v>6.6961399999999998</v>
      </c>
      <c r="J1546">
        <f>(F1546*100*Info!$B$11)/AI1546</f>
        <v>0.51210289354875349</v>
      </c>
      <c r="K1546">
        <f>2*((F1546*100*Info!$B$11)/AI1546^2)*(AJ1546/2)</f>
        <v>7.3052623003502732E-3</v>
      </c>
      <c r="L1546">
        <f t="shared" si="407"/>
        <v>0.97338347663551561</v>
      </c>
      <c r="M1546">
        <f t="shared" si="408"/>
        <v>5.333655695618245</v>
      </c>
      <c r="N1546">
        <f t="shared" si="409"/>
        <v>7.6349025054885347E-2</v>
      </c>
      <c r="O1546">
        <v>1.7410000000000001</v>
      </c>
      <c r="P1546">
        <v>4.0000000000000001E-3</v>
      </c>
      <c r="S1546">
        <v>11.6</v>
      </c>
      <c r="T1546">
        <v>0.08</v>
      </c>
      <c r="U1546">
        <v>2.5259999999999998</v>
      </c>
      <c r="V1546">
        <v>3.0000000000000001E-3</v>
      </c>
      <c r="W1546" s="37">
        <f>U1546*Info!$B$2</f>
        <v>1.2124799999999998</v>
      </c>
      <c r="X1546" s="37">
        <f>W1546*SQRT((0.5*V1546/U1546)^2+Info!$B$3^2)</f>
        <v>6.0628275383685454E-2</v>
      </c>
      <c r="Y1546" s="28">
        <f>W1546*Info!$D$2</f>
        <v>0.98210879999999989</v>
      </c>
      <c r="Z1546" s="28">
        <f>Y1546*SQRT(Info!$D$3^2+(X1546/W1546)^2)</f>
        <v>6.9448028031234982E-2</v>
      </c>
      <c r="AA1546" s="37">
        <f t="shared" si="397"/>
        <v>0.52852000000000032</v>
      </c>
      <c r="AB1546" s="37">
        <f t="shared" si="398"/>
        <v>6.0661254322672886E-2</v>
      </c>
      <c r="AC1546" s="37">
        <f>(1-EXP(-Info!$B$6*H1546*1000))+(Info!$B$6/(Info!$B$6-Info!$B$7))*(EXP(-Info!$B$7*H1546*1000)-EXP(-Info!$B$6*H1546*1000))*(Info!$B$9-1)</f>
        <v>6.8220356661895867E-2</v>
      </c>
      <c r="AD1546" s="37">
        <f>SQRT((Info!$B$6*EXP(-Info!$B$6*H1546*1000)+(Info!$B$6/(Info!$B$6+Info!$B$7))*(Info!$B$9-1)*(-Info!$B$7*EXP(-Info!$B$7*H1546*1000)+Info!$B$6*EXP(-Info!$B$6*H1546*1000)))^2*(0.01*H1546*1000)^2)</f>
        <v>6.2151107602307623E-4</v>
      </c>
      <c r="AE1546" s="37">
        <f t="shared" si="399"/>
        <v>4.1513485625318605E-3</v>
      </c>
      <c r="AF1546" s="37">
        <f t="shared" si="410"/>
        <v>10.581835377097054</v>
      </c>
      <c r="AG1546" s="37">
        <f t="shared" si="411"/>
        <v>8.0251244802276023E-2</v>
      </c>
      <c r="AH1546" s="37">
        <f t="shared" si="412"/>
        <v>0.91222718768078048</v>
      </c>
      <c r="AI1546">
        <f>AF1546*EXP(Info!$B$6*H1546*1000)</f>
        <v>11.252003518603354</v>
      </c>
      <c r="AJ1546">
        <f>2*SQRT((EXP(Info!$B$6*H1546)*AG1546)^2+(Info!$B$6*H1546*0.01*AI1546)^2)</f>
        <v>0.16051234652911833</v>
      </c>
      <c r="AK1546">
        <f t="shared" si="403"/>
        <v>0.7027730440000004</v>
      </c>
      <c r="AL1546">
        <f t="shared" si="404"/>
        <v>0.16132253974571628</v>
      </c>
      <c r="AM1546"/>
      <c r="AN1546"/>
      <c r="AO1546">
        <f t="shared" si="405"/>
        <v>10.415203188368301</v>
      </c>
      <c r="AP1546">
        <f t="shared" si="406"/>
        <v>0.68923198733174995</v>
      </c>
      <c r="AQ1546">
        <f t="shared" si="413"/>
        <v>5</v>
      </c>
      <c r="AR1546">
        <v>1</v>
      </c>
      <c r="AS1546">
        <v>1</v>
      </c>
      <c r="AT1546">
        <v>1</v>
      </c>
      <c r="AU1546">
        <v>1</v>
      </c>
      <c r="AV1546">
        <v>0</v>
      </c>
      <c r="AW1546">
        <v>0</v>
      </c>
      <c r="AX1546">
        <v>1</v>
      </c>
      <c r="AZ1546"/>
    </row>
    <row r="1547" spans="1:58">
      <c r="A1547" s="13" t="s">
        <v>386</v>
      </c>
      <c r="B1547" s="13" t="s">
        <v>384</v>
      </c>
      <c r="C1547" s="13" t="s">
        <v>353</v>
      </c>
      <c r="D1547" s="13">
        <v>178.86699999999999</v>
      </c>
      <c r="E1547" s="13">
        <v>81.266999999999996</v>
      </c>
      <c r="F1547" s="13">
        <v>2255</v>
      </c>
      <c r="G1547">
        <v>5.25</v>
      </c>
      <c r="H1547">
        <v>7.1487100000000003</v>
      </c>
      <c r="J1547">
        <f>(F1547*100*Info!$B$11)/AI1547</f>
        <v>0.64972044812006402</v>
      </c>
      <c r="K1547">
        <f>2*((F1547*100*Info!$B$11)/AI1547^2)*(AJ1547/2)</f>
        <v>1.4083288699989149E-2</v>
      </c>
      <c r="L1547">
        <f t="shared" si="407"/>
        <v>1.1013182803738335</v>
      </c>
      <c r="M1547">
        <f t="shared" si="408"/>
        <v>7.6563743711261685</v>
      </c>
      <c r="N1547">
        <f t="shared" si="409"/>
        <v>0.17358902067325405</v>
      </c>
      <c r="O1547">
        <v>1.8240000000000001</v>
      </c>
      <c r="P1547">
        <v>1.2E-2</v>
      </c>
      <c r="S1547">
        <v>9.4499999999999993</v>
      </c>
      <c r="T1547">
        <v>0.11</v>
      </c>
      <c r="U1547">
        <v>2.8580000000000001</v>
      </c>
      <c r="V1547">
        <v>1.9E-2</v>
      </c>
      <c r="W1547" s="37">
        <f>U1547*Info!$B$2</f>
        <v>1.3718399999999999</v>
      </c>
      <c r="X1547" s="37">
        <f>W1547*SQRT((0.5*V1547/U1547)^2+Info!$B$3^2)</f>
        <v>6.8743407422093936E-2</v>
      </c>
      <c r="Y1547" s="28">
        <f>W1547*Info!$D$2</f>
        <v>1.1111904000000001</v>
      </c>
      <c r="Z1547" s="28">
        <f>Y1547*SQRT(Info!$D$3^2+(X1547/W1547)^2)</f>
        <v>7.8659794089616084E-2</v>
      </c>
      <c r="AA1547" s="37">
        <f t="shared" si="397"/>
        <v>0.45216000000000012</v>
      </c>
      <c r="AB1547" s="37">
        <f t="shared" si="398"/>
        <v>6.9004753923189957E-2</v>
      </c>
      <c r="AC1547" s="37">
        <f>(1-EXP(-Info!$B$6*H1547*1000))+(Info!$B$6/(Info!$B$6-Info!$B$7))*(EXP(-Info!$B$7*H1547*1000)-EXP(-Info!$B$6*H1547*1000))*(Info!$B$9-1)</f>
        <v>7.2675765936809328E-2</v>
      </c>
      <c r="AD1547" s="37">
        <f>SQRT((Info!$B$6*EXP(-Info!$B$6*H1547*1000)+(Info!$B$6/(Info!$B$6+Info!$B$7))*(Info!$B$9-1)*(-Info!$B$7*EXP(-Info!$B$7*H1547*1000)+Info!$B$6*EXP(-Info!$B$6*H1547*1000)))^2*(0.01*H1547*1000)^2)</f>
        <v>6.6070518323631483E-4</v>
      </c>
      <c r="AE1547" s="37">
        <f t="shared" si="399"/>
        <v>5.0238636423893561E-3</v>
      </c>
      <c r="AF1547" s="37">
        <f t="shared" si="410"/>
        <v>8.3059485256740118</v>
      </c>
      <c r="AG1547" s="37">
        <f t="shared" si="411"/>
        <v>9.6112446707583732E-2</v>
      </c>
      <c r="AH1547" s="37">
        <f t="shared" si="412"/>
        <v>0.87893635192317587</v>
      </c>
      <c r="AI1547">
        <f>AF1547*EXP(Info!$B$6*H1547*1000)</f>
        <v>8.8687120388009095</v>
      </c>
      <c r="AJ1547">
        <f>2*SQRT((EXP(Info!$B$6*H1547)*AG1547)^2+(Info!$B$6*H1547*0.01*AI1547)^2)</f>
        <v>0.19223749598907772</v>
      </c>
      <c r="AK1547">
        <f t="shared" si="403"/>
        <v>0.60123715200000016</v>
      </c>
      <c r="AL1547">
        <f t="shared" si="404"/>
        <v>0.18351124258333137</v>
      </c>
      <c r="AM1547"/>
      <c r="AN1547"/>
      <c r="AO1547">
        <f t="shared" si="405"/>
        <v>11.784105586839511</v>
      </c>
      <c r="AP1547">
        <f t="shared" si="406"/>
        <v>0.63820853743876838</v>
      </c>
      <c r="AQ1547">
        <f t="shared" si="413"/>
        <v>5</v>
      </c>
      <c r="AR1547">
        <v>1</v>
      </c>
      <c r="AS1547">
        <v>1</v>
      </c>
      <c r="AT1547">
        <v>1</v>
      </c>
      <c r="AU1547">
        <v>1</v>
      </c>
      <c r="AV1547">
        <v>0</v>
      </c>
      <c r="AW1547">
        <v>0</v>
      </c>
      <c r="AX1547">
        <v>1</v>
      </c>
    </row>
    <row r="1548" spans="1:58">
      <c r="A1548" s="13" t="s">
        <v>386</v>
      </c>
      <c r="B1548" s="13" t="s">
        <v>384</v>
      </c>
      <c r="C1548" s="13" t="s">
        <v>353</v>
      </c>
      <c r="D1548" s="13">
        <v>178.86699999999999</v>
      </c>
      <c r="E1548" s="13">
        <v>81.266999999999996</v>
      </c>
      <c r="F1548" s="13">
        <v>2255</v>
      </c>
      <c r="G1548">
        <v>5.75</v>
      </c>
      <c r="H1548">
        <v>7.649</v>
      </c>
      <c r="J1548">
        <f>(F1548*100*Info!$B$11)/AI1548</f>
        <v>0.57226469718094286</v>
      </c>
      <c r="K1548">
        <f>2*((F1548*100*Info!$B$11)/AI1548^2)*(AJ1548/2)</f>
        <v>9.8652336707367606E-3</v>
      </c>
      <c r="L1548">
        <f t="shared" si="407"/>
        <v>0.99188007476635676</v>
      </c>
      <c r="M1548">
        <f t="shared" si="408"/>
        <v>6.0735120716979862</v>
      </c>
      <c r="N1548">
        <f t="shared" si="409"/>
        <v>0.10512542127403007</v>
      </c>
      <c r="O1548">
        <v>1.78</v>
      </c>
      <c r="P1548">
        <v>5.0000000000000001E-3</v>
      </c>
      <c r="S1548">
        <v>10.43</v>
      </c>
      <c r="T1548">
        <v>0.1</v>
      </c>
      <c r="U1548">
        <v>2.5739999999999998</v>
      </c>
      <c r="V1548">
        <v>4.0000000000000001E-3</v>
      </c>
      <c r="W1548" s="37">
        <f>U1548*Info!$B$2</f>
        <v>1.23552</v>
      </c>
      <c r="X1548" s="37">
        <f>W1548*SQRT((0.5*V1548/U1548)^2+Info!$B$3^2)</f>
        <v>6.1783458757178694E-2</v>
      </c>
      <c r="Y1548" s="28">
        <f>W1548*Info!$D$2</f>
        <v>1.0007712</v>
      </c>
      <c r="Z1548" s="28">
        <f>Y1548*SQRT(Info!$D$3^2+(X1548/W1548)^2)</f>
        <v>7.0769482374164638E-2</v>
      </c>
      <c r="AA1548" s="37">
        <f t="shared" si="397"/>
        <v>0.54448000000000008</v>
      </c>
      <c r="AB1548" s="37">
        <f t="shared" si="398"/>
        <v>6.1834017951286332E-2</v>
      </c>
      <c r="AC1548" s="37">
        <f>(1-EXP(-Info!$B$6*H1548*1000))+(Info!$B$6/(Info!$B$6-Info!$B$7))*(EXP(-Info!$B$7*H1548*1000)-EXP(-Info!$B$6*H1548*1000))*(Info!$B$9-1)</f>
        <v>7.757860706657474E-2</v>
      </c>
      <c r="AD1548" s="37">
        <f>SQRT((Info!$B$6*EXP(-Info!$B$6*H1548*1000)+(Info!$B$6/(Info!$B$6+Info!$B$7))*(Info!$B$9-1)*(-Info!$B$7*EXP(-Info!$B$7*H1548*1000)+Info!$B$6*EXP(-Info!$B$6*H1548*1000)))^2*(0.01*H1548*1000)^2)</f>
        <v>7.0363230213622483E-4</v>
      </c>
      <c r="AE1548" s="37">
        <f t="shared" si="399"/>
        <v>4.8122714142606552E-3</v>
      </c>
      <c r="AF1548" s="37">
        <f t="shared" si="410"/>
        <v>9.3869888000243922</v>
      </c>
      <c r="AG1548" s="37">
        <f t="shared" si="411"/>
        <v>8.6784086050794532E-2</v>
      </c>
      <c r="AH1548" s="37">
        <f t="shared" si="412"/>
        <v>0.8999989261768353</v>
      </c>
      <c r="AI1548">
        <f>AF1548*EXP(Info!$B$6*H1548*1000)</f>
        <v>10.069087938645993</v>
      </c>
      <c r="AJ1548">
        <f>2*SQRT((EXP(Info!$B$6*H1548)*AG1548)^2+(Info!$B$6*H1548*0.01*AI1548)^2)</f>
        <v>0.17358034814181753</v>
      </c>
      <c r="AK1548">
        <f t="shared" si="403"/>
        <v>0.72399505600000014</v>
      </c>
      <c r="AL1548">
        <f t="shared" si="404"/>
        <v>0.16444138733965086</v>
      </c>
      <c r="AM1548"/>
      <c r="AN1548"/>
      <c r="AO1548">
        <f t="shared" si="405"/>
        <v>10.61311678814727</v>
      </c>
      <c r="AP1548">
        <f t="shared" si="406"/>
        <v>0.69153069153069158</v>
      </c>
      <c r="AQ1548">
        <f t="shared" si="413"/>
        <v>5</v>
      </c>
      <c r="AR1548">
        <v>1</v>
      </c>
      <c r="AS1548">
        <v>1</v>
      </c>
      <c r="AT1548">
        <v>1</v>
      </c>
      <c r="AU1548">
        <v>1</v>
      </c>
      <c r="AV1548">
        <v>0</v>
      </c>
      <c r="AW1548">
        <v>0</v>
      </c>
      <c r="AX1548">
        <v>1</v>
      </c>
    </row>
    <row r="1549" spans="1:58">
      <c r="A1549" s="13" t="s">
        <v>386</v>
      </c>
      <c r="B1549" s="13" t="s">
        <v>384</v>
      </c>
      <c r="C1549" s="13" t="s">
        <v>353</v>
      </c>
      <c r="D1549" s="13">
        <v>178.86699999999999</v>
      </c>
      <c r="E1549" s="13">
        <v>81.266999999999996</v>
      </c>
      <c r="F1549" s="13">
        <v>2255</v>
      </c>
      <c r="G1549">
        <v>6.25</v>
      </c>
      <c r="H1549">
        <v>8.1969999999999992</v>
      </c>
      <c r="J1549">
        <f>(F1549*100*Info!$B$11)/AI1549</f>
        <v>0.6754992443964648</v>
      </c>
      <c r="K1549">
        <f>2*((F1549*100*Info!$B$11)/AI1549^2)*(AJ1549/2)</f>
        <v>1.7363687222509343E-2</v>
      </c>
      <c r="L1549">
        <f t="shared" si="407"/>
        <v>1.2331065420560769</v>
      </c>
      <c r="M1549">
        <f t="shared" si="408"/>
        <v>8.9126991503856274</v>
      </c>
      <c r="N1549">
        <f t="shared" si="409"/>
        <v>0.23452190093509623</v>
      </c>
      <c r="O1549">
        <v>1.8169999999999999</v>
      </c>
      <c r="P1549">
        <v>1.4999999999999999E-2</v>
      </c>
      <c r="S1549">
        <v>9.18</v>
      </c>
      <c r="T1549">
        <v>0.13</v>
      </c>
      <c r="U1549">
        <v>3.2</v>
      </c>
      <c r="V1549">
        <v>1.7999999999999999E-2</v>
      </c>
      <c r="W1549" s="37">
        <f>U1549*Info!$B$2</f>
        <v>1.536</v>
      </c>
      <c r="X1549" s="37">
        <f>W1549*SQRT((0.5*V1549/U1549)^2+Info!$B$3^2)</f>
        <v>7.6921404043348046E-2</v>
      </c>
      <c r="Y1549" s="28">
        <f>W1549*Info!$D$2</f>
        <v>1.2441600000000002</v>
      </c>
      <c r="Z1549" s="28">
        <f>Y1549*SQRT(Info!$D$3^2+(X1549/W1549)^2)</f>
        <v>8.8044959700371281E-2</v>
      </c>
      <c r="AA1549" s="37">
        <f t="shared" si="397"/>
        <v>0.28099999999999992</v>
      </c>
      <c r="AB1549" s="37">
        <f t="shared" si="398"/>
        <v>7.728617211377467E-2</v>
      </c>
      <c r="AC1549" s="37">
        <f>(1-EXP(-Info!$B$6*H1549*1000))+(Info!$B$6/(Info!$B$6-Info!$B$7))*(EXP(-Info!$B$7*H1549*1000)-EXP(-Info!$B$6*H1549*1000))*(Info!$B$9-1)</f>
        <v>8.2922189816636793E-2</v>
      </c>
      <c r="AD1549" s="37">
        <f>SQRT((Info!$B$6*EXP(-Info!$B$6*H1549*1000)+(Info!$B$6/(Info!$B$6+Info!$B$7))*(Info!$B$9-1)*(-Info!$B$7*EXP(-Info!$B$7*H1549*1000)+Info!$B$6*EXP(-Info!$B$6*H1549*1000)))^2*(0.01*H1549*1000)^2)</f>
        <v>7.5017484896979653E-4</v>
      </c>
      <c r="AE1549" s="37">
        <f t="shared" si="399"/>
        <v>6.4122045472698582E-3</v>
      </c>
      <c r="AF1549" s="37">
        <f t="shared" si="410"/>
        <v>7.9125388646615251</v>
      </c>
      <c r="AG1549" s="37">
        <f t="shared" si="411"/>
        <v>0.10962678183635617</v>
      </c>
      <c r="AH1549" s="37">
        <f t="shared" si="412"/>
        <v>0.86193233819842319</v>
      </c>
      <c r="AI1549">
        <f>AF1549*EXP(Info!$B$6*H1549*1000)</f>
        <v>8.5302590756350067</v>
      </c>
      <c r="AJ1549">
        <f>2*SQRT((EXP(Info!$B$6*H1549)*AG1549)^2+(Info!$B$6*H1549*0.01*AI1549)^2)</f>
        <v>0.21927004618433751</v>
      </c>
      <c r="AK1549">
        <f t="shared" si="403"/>
        <v>0.37364569999999986</v>
      </c>
      <c r="AL1549">
        <f t="shared" si="404"/>
        <v>0.20553484611937237</v>
      </c>
      <c r="AM1549"/>
      <c r="AN1549"/>
      <c r="AO1549">
        <f t="shared" si="405"/>
        <v>13.194239985264673</v>
      </c>
      <c r="AP1549">
        <f t="shared" si="406"/>
        <v>0.56781249999999994</v>
      </c>
      <c r="AQ1549">
        <f t="shared" si="413"/>
        <v>5</v>
      </c>
      <c r="AR1549">
        <v>1</v>
      </c>
      <c r="AS1549">
        <v>1</v>
      </c>
      <c r="AT1549">
        <v>1</v>
      </c>
      <c r="AU1549">
        <v>1</v>
      </c>
      <c r="AV1549">
        <v>0</v>
      </c>
      <c r="AW1549">
        <v>0</v>
      </c>
      <c r="AX1549">
        <v>1</v>
      </c>
    </row>
    <row r="1550" spans="1:58">
      <c r="A1550" s="13" t="s">
        <v>386</v>
      </c>
      <c r="B1550" s="13" t="s">
        <v>384</v>
      </c>
      <c r="C1550" s="13" t="s">
        <v>353</v>
      </c>
      <c r="D1550" s="13">
        <v>178.86699999999999</v>
      </c>
      <c r="E1550" s="13">
        <v>81.266999999999996</v>
      </c>
      <c r="F1550" s="13">
        <v>2255</v>
      </c>
      <c r="G1550">
        <v>6.75</v>
      </c>
      <c r="H1550">
        <v>8.7449999999999992</v>
      </c>
      <c r="J1550">
        <f>(F1550*100*Info!$B$11)/AI1550</f>
        <v>0.550495571256436</v>
      </c>
      <c r="K1550">
        <f>2*((F1550*100*Info!$B$11)/AI1550^2)*(AJ1550/2)</f>
        <v>9.168643337212172E-3</v>
      </c>
      <c r="L1550">
        <f t="shared" si="407"/>
        <v>0.99766026168224475</v>
      </c>
      <c r="M1550">
        <f t="shared" si="408"/>
        <v>5.876520845718356</v>
      </c>
      <c r="N1550">
        <f t="shared" si="409"/>
        <v>9.8111532969992921E-2</v>
      </c>
      <c r="O1550">
        <v>1.841</v>
      </c>
      <c r="P1550">
        <v>6.0000000000000001E-3</v>
      </c>
      <c r="S1550">
        <v>10.72</v>
      </c>
      <c r="T1550">
        <v>0.1</v>
      </c>
      <c r="U1550">
        <v>2.589</v>
      </c>
      <c r="V1550">
        <v>3.0000000000000001E-3</v>
      </c>
      <c r="W1550" s="37">
        <f>U1550*Info!$B$2</f>
        <v>1.24272</v>
      </c>
      <c r="X1550" s="37">
        <f>W1550*SQRT((0.5*V1550/U1550)^2+Info!$B$3^2)</f>
        <v>6.2140171354768577E-2</v>
      </c>
      <c r="Y1550" s="28">
        <f>W1550*Info!$D$2</f>
        <v>1.0066032</v>
      </c>
      <c r="Z1550" s="28">
        <f>Y1550*SQRT(Info!$D$3^2+(X1550/W1550)^2)</f>
        <v>7.1179984079031672E-2</v>
      </c>
      <c r="AA1550" s="37">
        <f t="shared" si="397"/>
        <v>0.59827999999999992</v>
      </c>
      <c r="AB1550" s="37">
        <f t="shared" si="398"/>
        <v>6.2212546130181824E-2</v>
      </c>
      <c r="AC1550" s="37">
        <f>(1-EXP(-Info!$B$6*H1550*1000))+(Info!$B$6/(Info!$B$6-Info!$B$7))*(EXP(-Info!$B$7*H1550*1000)-EXP(-Info!$B$6*H1550*1000))*(Info!$B$9-1)</f>
        <v>8.8237873942589459E-2</v>
      </c>
      <c r="AD1550" s="37">
        <f>SQRT((Info!$B$6*EXP(-Info!$B$6*H1550*1000)+(Info!$B$6/(Info!$B$6+Info!$B$7))*(Info!$B$9-1)*(-Info!$B$7*EXP(-Info!$B$7*H1550*1000)+Info!$B$6*EXP(-Info!$B$6*H1550*1000)))^2*(0.01*H1550*1000)^2)</f>
        <v>7.9622104281335156E-4</v>
      </c>
      <c r="AE1550" s="37">
        <f t="shared" si="399"/>
        <v>5.5101327436261971E-3</v>
      </c>
      <c r="AF1550" s="37">
        <f t="shared" si="410"/>
        <v>9.6606058447776277</v>
      </c>
      <c r="AG1550" s="37">
        <f t="shared" si="411"/>
        <v>8.7160493896854346E-2</v>
      </c>
      <c r="AH1550" s="37">
        <f t="shared" si="412"/>
        <v>0.90117591835612199</v>
      </c>
      <c r="AI1550">
        <f>AF1550*EXP(Info!$B$6*H1550*1000)</f>
        <v>10.467265970816229</v>
      </c>
      <c r="AJ1550">
        <f>2*SQRT((EXP(Info!$B$6*H1550)*AG1550)^2+(Info!$B$6*H1550*0.01*AI1550)^2)</f>
        <v>0.17433496909541193</v>
      </c>
      <c r="AK1550">
        <f t="shared" si="403"/>
        <v>0.79553291599999987</v>
      </c>
      <c r="AL1550">
        <f t="shared" si="404"/>
        <v>0.16544804517860554</v>
      </c>
      <c r="AM1550"/>
      <c r="AN1550"/>
      <c r="AO1550">
        <f t="shared" si="405"/>
        <v>10.674964788078199</v>
      </c>
      <c r="AP1550">
        <f t="shared" si="406"/>
        <v>0.71108536114329857</v>
      </c>
      <c r="AQ1550">
        <f t="shared" si="413"/>
        <v>5</v>
      </c>
      <c r="AR1550">
        <v>1</v>
      </c>
      <c r="AS1550">
        <v>1</v>
      </c>
      <c r="AT1550">
        <v>1</v>
      </c>
      <c r="AU1550">
        <v>1</v>
      </c>
      <c r="AV1550">
        <v>0</v>
      </c>
      <c r="AW1550">
        <v>0</v>
      </c>
      <c r="AX1550">
        <v>1</v>
      </c>
    </row>
    <row r="1551" spans="1:58">
      <c r="A1551" s="13" t="s">
        <v>386</v>
      </c>
      <c r="B1551" s="13" t="s">
        <v>384</v>
      </c>
      <c r="C1551" s="13" t="s">
        <v>353</v>
      </c>
      <c r="D1551" s="13">
        <v>178.86699999999999</v>
      </c>
      <c r="E1551" s="13">
        <v>81.266999999999996</v>
      </c>
      <c r="F1551" s="13">
        <v>2255</v>
      </c>
      <c r="G1551">
        <v>7.25</v>
      </c>
      <c r="H1551">
        <v>9.2929999999999993</v>
      </c>
      <c r="J1551">
        <f>(F1551*100*Info!$B$11)/AI1551</f>
        <v>0.62601988307851508</v>
      </c>
      <c r="K1551">
        <f>2*((F1551*100*Info!$B$11)/AI1551^2)*(AJ1551/2)</f>
        <v>9.6459614188936383E-3</v>
      </c>
      <c r="L1551">
        <f t="shared" si="407"/>
        <v>0.92598594392523526</v>
      </c>
      <c r="M1551">
        <f t="shared" si="408"/>
        <v>6.2026360521281383</v>
      </c>
      <c r="N1551">
        <f t="shared" si="409"/>
        <v>0.10311752363734288</v>
      </c>
      <c r="O1551">
        <v>1.615</v>
      </c>
      <c r="P1551">
        <v>1.4999999999999999E-2</v>
      </c>
      <c r="S1551">
        <v>9.43</v>
      </c>
      <c r="T1551">
        <v>0.05</v>
      </c>
      <c r="U1551">
        <v>2.403</v>
      </c>
      <c r="V1551">
        <v>1.4999999999999999E-2</v>
      </c>
      <c r="W1551" s="37">
        <f>U1551*Info!$B$2</f>
        <v>1.15344</v>
      </c>
      <c r="X1551" s="37">
        <f>W1551*SQRT((0.5*V1551/U1551)^2+Info!$B$3^2)</f>
        <v>5.7784250310962765E-2</v>
      </c>
      <c r="Y1551" s="28">
        <f>W1551*Info!$D$2</f>
        <v>0.93428640000000007</v>
      </c>
      <c r="Z1551" s="28">
        <f>Y1551*SQRT(Info!$D$3^2+(X1551/W1551)^2)</f>
        <v>6.6128348248877353E-2</v>
      </c>
      <c r="AA1551" s="37">
        <f t="shared" si="397"/>
        <v>0.46155999999999997</v>
      </c>
      <c r="AB1551" s="37">
        <f t="shared" si="398"/>
        <v>5.8268941847265429E-2</v>
      </c>
      <c r="AC1551" s="37">
        <f>(1-EXP(-Info!$B$6*H1551*1000))+(Info!$B$6/(Info!$B$6-Info!$B$7))*(EXP(-Info!$B$7*H1551*1000)-EXP(-Info!$B$6*H1551*1000))*(Info!$B$9-1)</f>
        <v>9.3525801014612206E-2</v>
      </c>
      <c r="AD1551" s="37">
        <f>SQRT((Info!$B$6*EXP(-Info!$B$6*H1551*1000)+(Info!$B$6/(Info!$B$6+Info!$B$7))*(Info!$B$9-1)*(-Info!$B$7*EXP(-Info!$B$7*H1551*1000)+Info!$B$6*EXP(-Info!$B$6*H1551*1000)))^2*(0.01*H1551*1000)^2)</f>
        <v>8.4177468862774033E-4</v>
      </c>
      <c r="AE1551" s="37">
        <f t="shared" si="399"/>
        <v>5.4634818966272378E-3</v>
      </c>
      <c r="AF1551" s="37">
        <f t="shared" si="410"/>
        <v>8.452545831283695</v>
      </c>
      <c r="AG1551" s="37">
        <f t="shared" si="411"/>
        <v>7.0907038272371617E-2</v>
      </c>
      <c r="AH1551" s="37">
        <f t="shared" si="412"/>
        <v>0.89634632357197197</v>
      </c>
      <c r="AI1551">
        <f>AF1551*EXP(Info!$B$6*H1551*1000)</f>
        <v>9.2044737169711315</v>
      </c>
      <c r="AJ1551">
        <f>2*SQRT((EXP(Info!$B$6*H1551)*AG1551)^2+(Info!$B$6*H1551*0.01*AI1551)^2)</f>
        <v>0.14182616360124228</v>
      </c>
      <c r="AK1551">
        <f t="shared" si="403"/>
        <v>0.613736332</v>
      </c>
      <c r="AL1551">
        <f t="shared" si="404"/>
        <v>0.15496042394861767</v>
      </c>
      <c r="AM1551"/>
      <c r="AN1551"/>
      <c r="AO1551">
        <f t="shared" si="405"/>
        <v>9.9080495889346896</v>
      </c>
      <c r="AP1551">
        <f t="shared" si="406"/>
        <v>0.67207657095297546</v>
      </c>
      <c r="AQ1551">
        <f t="shared" si="413"/>
        <v>5</v>
      </c>
      <c r="AR1551">
        <v>1</v>
      </c>
      <c r="AS1551">
        <v>1</v>
      </c>
      <c r="AT1551">
        <v>1</v>
      </c>
      <c r="AU1551">
        <v>1</v>
      </c>
      <c r="AV1551">
        <v>0</v>
      </c>
      <c r="AW1551">
        <v>0</v>
      </c>
      <c r="AX1551">
        <v>1</v>
      </c>
    </row>
    <row r="1552" spans="1:58">
      <c r="A1552" s="13" t="s">
        <v>386</v>
      </c>
      <c r="B1552" s="13" t="s">
        <v>384</v>
      </c>
      <c r="C1552" s="13" t="s">
        <v>353</v>
      </c>
      <c r="D1552" s="13">
        <v>178.86699999999999</v>
      </c>
      <c r="E1552" s="13">
        <v>81.266999999999996</v>
      </c>
      <c r="F1552" s="13">
        <v>2255</v>
      </c>
      <c r="G1552">
        <v>7.75</v>
      </c>
      <c r="H1552">
        <v>9.8409999999999993</v>
      </c>
      <c r="J1552">
        <f>(F1552*100*Info!$B$11)/AI1552</f>
        <v>0.62477238549575609</v>
      </c>
      <c r="K1552">
        <f>2*((F1552*100*Info!$B$11)/AI1552^2)*(AJ1552/2)</f>
        <v>1.142523815465582E-2</v>
      </c>
      <c r="L1552">
        <f t="shared" si="407"/>
        <v>0.99573353271028209</v>
      </c>
      <c r="M1552">
        <f t="shared" si="408"/>
        <v>6.6565429156798581</v>
      </c>
      <c r="N1552">
        <f t="shared" si="409"/>
        <v>0.12216381822781976</v>
      </c>
      <c r="O1552">
        <v>1.73</v>
      </c>
      <c r="P1552">
        <v>7.0000000000000001E-3</v>
      </c>
      <c r="S1552">
        <v>9.48</v>
      </c>
      <c r="T1552">
        <v>0.09</v>
      </c>
      <c r="U1552">
        <v>2.5840000000000001</v>
      </c>
      <c r="V1552">
        <v>4.0000000000000001E-3</v>
      </c>
      <c r="W1552" s="37">
        <f>U1552*Info!$B$2</f>
        <v>1.2403200000000001</v>
      </c>
      <c r="X1552" s="37">
        <f>W1552*SQRT((0.5*V1552/U1552)^2+Info!$B$3^2)</f>
        <v>6.2023429895483866E-2</v>
      </c>
      <c r="Y1552" s="28">
        <f>W1552*Info!$D$2</f>
        <v>1.0046592000000001</v>
      </c>
      <c r="Z1552" s="28">
        <f>Y1552*SQRT(Info!$D$3^2+(X1552/W1552)^2)</f>
        <v>7.104438895847584E-2</v>
      </c>
      <c r="AA1552" s="37">
        <f t="shared" si="397"/>
        <v>0.48967999999999989</v>
      </c>
      <c r="AB1552" s="37">
        <f t="shared" si="398"/>
        <v>6.2122104407368574E-2</v>
      </c>
      <c r="AC1552" s="37">
        <f>(1-EXP(-Info!$B$6*H1552*1000))+(Info!$B$6/(Info!$B$6-Info!$B$7))*(EXP(-Info!$B$7*H1552*1000)-EXP(-Info!$B$6*H1552*1000))*(Info!$B$9-1)</f>
        <v>9.8786111890558026E-2</v>
      </c>
      <c r="AD1552" s="37">
        <f>SQRT((Info!$B$6*EXP(-Info!$B$6*H1552*1000)+(Info!$B$6/(Info!$B$6+Info!$B$7))*(Info!$B$9-1)*(-Info!$B$7*EXP(-Info!$B$7*H1552*1000)+Info!$B$6*EXP(-Info!$B$6*H1552*1000)))^2*(0.01*H1552*1000)^2)</f>
        <v>8.8683956573335041E-4</v>
      </c>
      <c r="AE1552" s="37">
        <f t="shared" si="399"/>
        <v>6.152147331300423E-3</v>
      </c>
      <c r="AF1552" s="37">
        <f t="shared" si="410"/>
        <v>8.4269672167294321</v>
      </c>
      <c r="AG1552" s="37">
        <f t="shared" si="411"/>
        <v>8.4321729816632857E-2</v>
      </c>
      <c r="AH1552" s="37">
        <f t="shared" si="412"/>
        <v>0.88892059248200761</v>
      </c>
      <c r="AI1552">
        <f>AF1552*EXP(Info!$B$6*H1552*1000)</f>
        <v>9.222852504156771</v>
      </c>
      <c r="AJ1552">
        <f>2*SQRT((EXP(Info!$B$6*H1552)*AG1552)^2+(Info!$B$6*H1552*0.01*AI1552)^2)</f>
        <v>0.1686586807796272</v>
      </c>
      <c r="AK1552">
        <f t="shared" si="403"/>
        <v>0.65112749599999986</v>
      </c>
      <c r="AL1552">
        <f t="shared" si="404"/>
        <v>0.16520752446095599</v>
      </c>
      <c r="AM1552"/>
      <c r="AN1552"/>
      <c r="AO1552">
        <f t="shared" si="405"/>
        <v>10.654348788101222</v>
      </c>
      <c r="AP1552">
        <f t="shared" si="406"/>
        <v>0.66950464396284826</v>
      </c>
      <c r="AQ1552">
        <f t="shared" si="413"/>
        <v>5</v>
      </c>
      <c r="AR1552">
        <v>1</v>
      </c>
      <c r="AS1552">
        <v>1</v>
      </c>
      <c r="AT1552">
        <v>1</v>
      </c>
      <c r="AU1552">
        <v>1</v>
      </c>
      <c r="AV1552">
        <v>0</v>
      </c>
      <c r="AW1552">
        <v>0</v>
      </c>
      <c r="AX1552">
        <v>1</v>
      </c>
    </row>
    <row r="1553" spans="1:50">
      <c r="A1553" s="13" t="s">
        <v>386</v>
      </c>
      <c r="B1553" s="13" t="s">
        <v>384</v>
      </c>
      <c r="C1553" s="13" t="s">
        <v>353</v>
      </c>
      <c r="D1553" s="13">
        <v>178.86699999999999</v>
      </c>
      <c r="E1553" s="13">
        <v>81.266999999999996</v>
      </c>
      <c r="F1553" s="13">
        <v>2255</v>
      </c>
      <c r="G1553">
        <v>8.25</v>
      </c>
      <c r="H1553">
        <v>10.388999999999999</v>
      </c>
      <c r="J1553">
        <f>(F1553*100*Info!$B$11)/AI1553</f>
        <v>0.65266118328043965</v>
      </c>
      <c r="K1553">
        <f>2*((F1553*100*Info!$B$11)/AI1553^2)*(AJ1553/2)</f>
        <v>1.1303930047008366E-2</v>
      </c>
      <c r="L1553">
        <f t="shared" si="407"/>
        <v>1.0072939065420579</v>
      </c>
      <c r="M1553">
        <f t="shared" si="408"/>
        <v>7.0344114726176015</v>
      </c>
      <c r="N1553">
        <f t="shared" si="409"/>
        <v>0.13014014679089453</v>
      </c>
      <c r="O1553">
        <v>1.8049999999999999</v>
      </c>
      <c r="P1553">
        <v>1.7999999999999999E-2</v>
      </c>
      <c r="S1553">
        <v>9.1</v>
      </c>
      <c r="T1553">
        <v>0.05</v>
      </c>
      <c r="U1553">
        <v>2.6139999999999999</v>
      </c>
      <c r="V1553">
        <v>1.7000000000000001E-2</v>
      </c>
      <c r="W1553" s="37">
        <f>U1553*Info!$B$2</f>
        <v>1.2547199999999998</v>
      </c>
      <c r="X1553" s="37">
        <f>W1553*SQRT((0.5*V1553/U1553)^2+Info!$B$3^2)</f>
        <v>6.2868530251629071E-2</v>
      </c>
      <c r="Y1553" s="28">
        <f>W1553*Info!$D$2</f>
        <v>1.0163232</v>
      </c>
      <c r="Z1553" s="28">
        <f>Y1553*SQRT(Info!$D$3^2+(X1553/W1553)^2)</f>
        <v>7.1940850268336423E-2</v>
      </c>
      <c r="AA1553" s="37">
        <f t="shared" si="397"/>
        <v>0.5502800000000001</v>
      </c>
      <c r="AB1553" s="37">
        <f t="shared" si="398"/>
        <v>6.3509464617488312E-2</v>
      </c>
      <c r="AC1553" s="37">
        <f>(1-EXP(-Info!$B$6*H1553*1000))+(Info!$B$6/(Info!$B$6-Info!$B$7))*(EXP(-Info!$B$7*H1553*1000)-EXP(-Info!$B$6*H1553*1000))*(Info!$B$9-1)</f>
        <v>0.10401894671952845</v>
      </c>
      <c r="AD1553" s="37">
        <f>SQRT((Info!$B$6*EXP(-Info!$B$6*H1553*1000)+(Info!$B$6/(Info!$B$6+Info!$B$7))*(Info!$B$9-1)*(-Info!$B$7*EXP(-Info!$B$7*H1553*1000)+Info!$B$6*EXP(-Info!$B$6*H1553*1000)))^2*(0.01*H1553*1000)^2)</f>
        <v>9.3141942797145532E-4</v>
      </c>
      <c r="AE1553" s="37">
        <f t="shared" si="399"/>
        <v>6.6260405667696058E-3</v>
      </c>
      <c r="AF1553" s="37">
        <f t="shared" si="410"/>
        <v>8.0264372539991768</v>
      </c>
      <c r="AG1553" s="37">
        <f t="shared" si="411"/>
        <v>7.644861248527457E-2</v>
      </c>
      <c r="AH1553" s="37">
        <f t="shared" si="412"/>
        <v>0.88202607186804149</v>
      </c>
      <c r="AI1553">
        <f>AF1553*EXP(Info!$B$6*H1553*1000)</f>
        <v>8.828751743952882</v>
      </c>
      <c r="AJ1553">
        <f>2*SQRT((EXP(Info!$B$6*H1553)*AG1553)^2+(Info!$B$6*H1553*0.01*AI1553)^2)</f>
        <v>0.15291179355025927</v>
      </c>
      <c r="AK1553">
        <f t="shared" si="403"/>
        <v>0.73170731600000016</v>
      </c>
      <c r="AL1553">
        <f t="shared" si="404"/>
        <v>0.16889707020374842</v>
      </c>
      <c r="AM1553"/>
      <c r="AN1553"/>
      <c r="AO1553">
        <f t="shared" si="405"/>
        <v>10.778044787963079</v>
      </c>
      <c r="AP1553">
        <f t="shared" si="406"/>
        <v>0.69051262433052796</v>
      </c>
      <c r="AQ1553">
        <f t="shared" si="413"/>
        <v>5</v>
      </c>
      <c r="AR1553">
        <v>1</v>
      </c>
      <c r="AS1553">
        <v>1</v>
      </c>
      <c r="AT1553">
        <v>1</v>
      </c>
      <c r="AU1553">
        <v>1</v>
      </c>
      <c r="AV1553">
        <v>0</v>
      </c>
      <c r="AW1553">
        <v>0</v>
      </c>
      <c r="AX1553">
        <v>1</v>
      </c>
    </row>
    <row r="1554" spans="1:50">
      <c r="A1554" s="13" t="s">
        <v>386</v>
      </c>
      <c r="B1554" s="13" t="s">
        <v>384</v>
      </c>
      <c r="C1554" s="13" t="s">
        <v>353</v>
      </c>
      <c r="D1554" s="13">
        <v>178.86699999999999</v>
      </c>
      <c r="E1554" s="13">
        <v>81.266999999999996</v>
      </c>
      <c r="F1554" s="13">
        <v>2255</v>
      </c>
      <c r="G1554">
        <v>8.75</v>
      </c>
      <c r="H1554">
        <v>10.936999999999999</v>
      </c>
      <c r="J1554">
        <f>(F1554*100*Info!$B$11)/AI1554</f>
        <v>0.6909153627266662</v>
      </c>
      <c r="K1554">
        <f>2*((F1554*100*Info!$B$11)/AI1554^2)*(AJ1554/2)</f>
        <v>1.4890701194145418E-2</v>
      </c>
      <c r="L1554">
        <f t="shared" si="407"/>
        <v>0.99149472897196445</v>
      </c>
      <c r="M1554">
        <f t="shared" si="408"/>
        <v>7.3299166613088929</v>
      </c>
      <c r="N1554">
        <f t="shared" si="409"/>
        <v>0.15838579901339894</v>
      </c>
      <c r="O1554">
        <v>1.744</v>
      </c>
      <c r="P1554">
        <v>6.0000000000000001E-3</v>
      </c>
      <c r="S1554">
        <v>8.6</v>
      </c>
      <c r="T1554">
        <v>0.11</v>
      </c>
      <c r="U1554">
        <v>2.573</v>
      </c>
      <c r="V1554">
        <v>4.0000000000000001E-3</v>
      </c>
      <c r="W1554" s="37">
        <f>U1554*Info!$B$2</f>
        <v>1.2350399999999999</v>
      </c>
      <c r="X1554" s="37">
        <f>W1554*SQRT((0.5*V1554/U1554)^2+Info!$B$3^2)</f>
        <v>6.1759461655684793E-2</v>
      </c>
      <c r="Y1554" s="28">
        <f>W1554*Info!$D$2</f>
        <v>1.0003823999999999</v>
      </c>
      <c r="Z1554" s="28">
        <f>Y1554*SQRT(Info!$D$3^2+(X1554/W1554)^2)</f>
        <v>7.0741991722800671E-2</v>
      </c>
      <c r="AA1554" s="37">
        <f t="shared" si="397"/>
        <v>0.50896000000000008</v>
      </c>
      <c r="AB1554" s="37">
        <f t="shared" si="398"/>
        <v>6.1832282053956251E-2</v>
      </c>
      <c r="AC1554" s="37">
        <f>(1-EXP(-Info!$B$6*H1554*1000))+(Info!$B$6/(Info!$B$6-Info!$B$7))*(EXP(-Info!$B$7*H1554*1000)-EXP(-Info!$B$6*H1554*1000))*(Info!$B$9-1)</f>
        <v>0.10922444494543043</v>
      </c>
      <c r="AD1554" s="37">
        <f>SQRT((Info!$B$6*EXP(-Info!$B$6*H1554*1000)+(Info!$B$6/(Info!$B$6+Info!$B$7))*(Info!$B$9-1)*(-Info!$B$7*EXP(-Info!$B$7*H1554*1000)+Info!$B$6*EXP(-Info!$B$6*H1554*1000)))^2*(0.01*H1554*1000)^2)</f>
        <v>9.7551800386458994E-4</v>
      </c>
      <c r="AE1554" s="37">
        <f t="shared" si="399"/>
        <v>6.7718225100125836E-3</v>
      </c>
      <c r="AF1554" s="37">
        <f t="shared" si="410"/>
        <v>7.544026726500574</v>
      </c>
      <c r="AG1554" s="37">
        <f t="shared" si="411"/>
        <v>8.98626005244446E-2</v>
      </c>
      <c r="AH1554" s="37">
        <f t="shared" si="412"/>
        <v>0.87721241005820627</v>
      </c>
      <c r="AI1554">
        <f>AF1554*EXP(Info!$B$6*H1554*1000)</f>
        <v>8.3399268144181029</v>
      </c>
      <c r="AJ1554">
        <f>2*SQRT((EXP(Info!$B$6*H1554)*AG1554)^2+(Info!$B$6*H1554*0.01*AI1554)^2)</f>
        <v>0.17974322887313035</v>
      </c>
      <c r="AK1554">
        <f t="shared" si="403"/>
        <v>0.67676411200000008</v>
      </c>
      <c r="AL1554">
        <f t="shared" si="404"/>
        <v>0.16443677089429126</v>
      </c>
      <c r="AM1554"/>
      <c r="AN1554"/>
      <c r="AO1554">
        <f t="shared" si="405"/>
        <v>10.608993588151876</v>
      </c>
      <c r="AP1554">
        <f t="shared" si="406"/>
        <v>0.67780800621842208</v>
      </c>
      <c r="AQ1554">
        <f t="shared" si="413"/>
        <v>5</v>
      </c>
      <c r="AR1554">
        <v>1</v>
      </c>
      <c r="AS1554">
        <v>1</v>
      </c>
      <c r="AT1554">
        <v>1</v>
      </c>
      <c r="AU1554">
        <v>1</v>
      </c>
      <c r="AV1554">
        <v>0</v>
      </c>
      <c r="AW1554">
        <v>0</v>
      </c>
      <c r="AX1554">
        <v>1</v>
      </c>
    </row>
    <row r="1555" spans="1:50">
      <c r="A1555" s="13" t="s">
        <v>386</v>
      </c>
      <c r="B1555" s="13" t="s">
        <v>384</v>
      </c>
      <c r="C1555" s="13" t="s">
        <v>353</v>
      </c>
      <c r="D1555" s="13">
        <v>178.86699999999999</v>
      </c>
      <c r="E1555" s="13">
        <v>81.266999999999996</v>
      </c>
      <c r="F1555" s="13">
        <v>2255</v>
      </c>
      <c r="G1555">
        <v>9.25</v>
      </c>
      <c r="H1555">
        <v>11.484999999999999</v>
      </c>
      <c r="J1555">
        <f>(F1555*100*Info!$B$11)/AI1555</f>
        <v>0.71644619913627838</v>
      </c>
      <c r="K1555">
        <f>2*((F1555*100*Info!$B$11)/AI1555^2)*(AJ1555/2)</f>
        <v>1.3388555021926121E-2</v>
      </c>
      <c r="L1555">
        <f t="shared" si="407"/>
        <v>0.95989637383177739</v>
      </c>
      <c r="M1555">
        <f t="shared" si="408"/>
        <v>7.3585409619822615</v>
      </c>
      <c r="N1555">
        <f t="shared" si="409"/>
        <v>0.14447526360598076</v>
      </c>
      <c r="O1555">
        <v>1.657</v>
      </c>
      <c r="P1555">
        <v>1.2999999999999999E-2</v>
      </c>
      <c r="S1555">
        <v>8.26</v>
      </c>
      <c r="T1555">
        <v>0.06</v>
      </c>
      <c r="U1555">
        <v>2.4910000000000001</v>
      </c>
      <c r="V1555">
        <v>1.4999999999999999E-2</v>
      </c>
      <c r="W1555" s="37">
        <f>U1555*Info!$B$2</f>
        <v>1.1956800000000001</v>
      </c>
      <c r="X1555" s="37">
        <f>W1555*SQRT((0.5*V1555/U1555)^2+Info!$B$3^2)</f>
        <v>5.9892292125114072E-2</v>
      </c>
      <c r="Y1555" s="28">
        <f>W1555*Info!$D$2</f>
        <v>0.96850080000000016</v>
      </c>
      <c r="Z1555" s="28">
        <f>Y1555*SQRT(Info!$D$3^2+(X1555/W1555)^2)</f>
        <v>6.8545401406682291E-2</v>
      </c>
      <c r="AA1555" s="37">
        <f t="shared" si="397"/>
        <v>0.46131999999999995</v>
      </c>
      <c r="AB1555" s="37">
        <f t="shared" si="398"/>
        <v>6.0243976097199968E-2</v>
      </c>
      <c r="AC1555" s="37">
        <f>(1-EXP(-Info!$B$6*H1555*1000))+(Info!$B$6/(Info!$B$6-Info!$B$7))*(EXP(-Info!$B$7*H1555*1000)-EXP(-Info!$B$6*H1555*1000))*(Info!$B$9-1)</f>
        <v>0.11440274531051524</v>
      </c>
      <c r="AD1555" s="37">
        <f>SQRT((Info!$B$6*EXP(-Info!$B$6*H1555*1000)+(Info!$B$6/(Info!$B$6+Info!$B$7))*(Info!$B$9-1)*(-Info!$B$7*EXP(-Info!$B$7*H1555*1000)+Info!$B$6*EXP(-Info!$B$6*H1555*1000)))^2*(0.01*H1555*1000)^2)</f>
        <v>1.0191389967759584E-3</v>
      </c>
      <c r="AE1555" s="37">
        <f t="shared" si="399"/>
        <v>6.9080934679742224E-3</v>
      </c>
      <c r="AF1555" s="37">
        <f t="shared" si="410"/>
        <v>7.2387229255333532</v>
      </c>
      <c r="AG1555" s="37">
        <f t="shared" si="411"/>
        <v>7.5141159222928355E-2</v>
      </c>
      <c r="AH1555" s="37">
        <f t="shared" si="412"/>
        <v>0.87635870769168922</v>
      </c>
      <c r="AI1555">
        <f>AF1555*EXP(Info!$B$6*H1555*1000)</f>
        <v>8.0427303083528301</v>
      </c>
      <c r="AJ1555">
        <f>2*SQRT((EXP(Info!$B$6*H1555)*AG1555)^2+(Info!$B$6*H1555*0.01*AI1555)^2)</f>
        <v>0.15029814854166365</v>
      </c>
      <c r="AK1555">
        <f t="shared" si="403"/>
        <v>0.61341720399999988</v>
      </c>
      <c r="AL1555">
        <f t="shared" si="404"/>
        <v>0.16021283003289361</v>
      </c>
      <c r="AM1555"/>
      <c r="AN1555"/>
      <c r="AO1555">
        <f t="shared" si="405"/>
        <v>10.270891188529468</v>
      </c>
      <c r="AP1555">
        <f t="shared" si="406"/>
        <v>0.665194700923324</v>
      </c>
      <c r="AQ1555">
        <f t="shared" si="413"/>
        <v>5</v>
      </c>
      <c r="AR1555">
        <v>1</v>
      </c>
      <c r="AS1555">
        <v>1</v>
      </c>
      <c r="AT1555">
        <v>1</v>
      </c>
      <c r="AU1555">
        <v>1</v>
      </c>
      <c r="AV1555">
        <v>0</v>
      </c>
      <c r="AW1555">
        <v>0</v>
      </c>
      <c r="AX1555">
        <v>1</v>
      </c>
    </row>
    <row r="1556" spans="1:50">
      <c r="A1556" s="13" t="s">
        <v>386</v>
      </c>
      <c r="B1556" s="13" t="s">
        <v>384</v>
      </c>
      <c r="C1556" s="13" t="s">
        <v>353</v>
      </c>
      <c r="D1556" s="13">
        <v>178.86699999999999</v>
      </c>
      <c r="E1556" s="13">
        <v>81.266999999999996</v>
      </c>
      <c r="F1556" s="13">
        <v>2255</v>
      </c>
      <c r="G1556">
        <v>9.75</v>
      </c>
      <c r="H1556">
        <v>12.032999999999999</v>
      </c>
      <c r="J1556"/>
      <c r="K1556"/>
      <c r="L1556"/>
      <c r="M1556"/>
      <c r="N1556"/>
      <c r="O1556">
        <v>1.651</v>
      </c>
      <c r="P1556">
        <v>8.0000000000000002E-3</v>
      </c>
      <c r="S1556"/>
      <c r="T1556"/>
      <c r="U1556">
        <v>2.5569999999999999</v>
      </c>
      <c r="V1556">
        <v>6.0000000000000001E-3</v>
      </c>
      <c r="W1556" s="37">
        <f>U1556*Info!$B$2</f>
        <v>1.22736</v>
      </c>
      <c r="X1556" s="37">
        <f>W1556*SQRT((0.5*V1556/U1556)^2+Info!$B$3^2)</f>
        <v>6.1384892473637195E-2</v>
      </c>
      <c r="Y1556" s="28">
        <f>W1556*Info!$D$2</f>
        <v>0.99416160000000009</v>
      </c>
      <c r="Z1556" s="28">
        <f>Y1556*SQRT(Info!$D$3^2+(X1556/W1556)^2)</f>
        <v>7.0307516835206196E-2</v>
      </c>
      <c r="AA1556" s="37">
        <f t="shared" si="397"/>
        <v>0.42364000000000002</v>
      </c>
      <c r="AB1556" s="37">
        <f t="shared" si="398"/>
        <v>6.1515079647188949E-2</v>
      </c>
      <c r="AC1556" s="37">
        <f>(1-EXP(-Info!$B$6*H1556*1000))+(Info!$B$6/(Info!$B$6-Info!$B$7))*(EXP(-Info!$B$7*H1556*1000)-EXP(-Info!$B$6*H1556*1000))*(Info!$B$9-1)</f>
        <v>0.1195539858589003</v>
      </c>
      <c r="AD1556" s="37">
        <f>SQRT((Info!$B$6*EXP(-Info!$B$6*H1556*1000)+(Info!$B$6/(Info!$B$6+Info!$B$7))*(Info!$B$9-1)*(-Info!$B$7*EXP(-Info!$B$7*H1556*1000)+Info!$B$6*EXP(-Info!$B$6*H1556*1000)))^2*(0.01*H1556*1000)^2)</f>
        <v>1.0622860850678798E-3</v>
      </c>
      <c r="AE1556" s="37">
        <f t="shared" si="399"/>
        <v>7.3681290608915177E-3</v>
      </c>
      <c r="AF1556" s="37"/>
      <c r="AG1556" s="37"/>
      <c r="AH1556" s="37"/>
      <c r="AI1556"/>
      <c r="AJ1556"/>
      <c r="AK1556">
        <f t="shared" si="403"/>
        <v>0.56331410800000004</v>
      </c>
      <c r="AL1556">
        <f t="shared" si="404"/>
        <v>0.1635932028137343</v>
      </c>
      <c r="AM1556"/>
      <c r="AN1556"/>
      <c r="AO1556">
        <f t="shared" si="405"/>
        <v>10.543022388225552</v>
      </c>
      <c r="AP1556">
        <f t="shared" si="406"/>
        <v>0.64567852952678928</v>
      </c>
      <c r="AQ1556">
        <f t="shared" si="413"/>
        <v>5</v>
      </c>
      <c r="AR1556">
        <v>1</v>
      </c>
      <c r="AS1556">
        <v>1</v>
      </c>
      <c r="AT1556">
        <v>1</v>
      </c>
      <c r="AU1556">
        <v>1</v>
      </c>
      <c r="AV1556">
        <v>0</v>
      </c>
      <c r="AW1556">
        <v>0</v>
      </c>
      <c r="AX1556">
        <v>1</v>
      </c>
    </row>
    <row r="1557" spans="1:50">
      <c r="A1557" s="13" t="s">
        <v>386</v>
      </c>
      <c r="B1557" s="13" t="s">
        <v>384</v>
      </c>
      <c r="C1557" s="13" t="s">
        <v>353</v>
      </c>
      <c r="D1557" s="13">
        <v>178.86699999999999</v>
      </c>
      <c r="E1557" s="13">
        <v>81.266999999999996</v>
      </c>
      <c r="F1557" s="13">
        <v>2255</v>
      </c>
      <c r="G1557">
        <v>10.25</v>
      </c>
      <c r="H1557">
        <v>12.581</v>
      </c>
      <c r="J1557">
        <f>(F1557*100*Info!$B$11)/AI1557</f>
        <v>0.7193560651554447</v>
      </c>
      <c r="K1557">
        <f>2*((F1557*100*Info!$B$11)/AI1557^2)*(AJ1557/2)</f>
        <v>1.408865926739666E-2</v>
      </c>
      <c r="L1557">
        <f>(M1557/10.7)/J1557</f>
        <v>1.008835289719628</v>
      </c>
      <c r="M1557">
        <f>((U1557/0.242530073729142))*J1557</f>
        <v>7.7651160931085101</v>
      </c>
      <c r="N1557">
        <f>2*M1557*SQRT((0.5*K1557/J1557)^2+(0.5*V1557/U1557)^2)</f>
        <v>0.15845479734687284</v>
      </c>
      <c r="O1557">
        <v>1.696</v>
      </c>
      <c r="P1557">
        <v>1.4E-2</v>
      </c>
      <c r="S1557">
        <v>8.2100000000000009</v>
      </c>
      <c r="T1557">
        <v>0.06</v>
      </c>
      <c r="U1557">
        <v>2.6179999999999999</v>
      </c>
      <c r="V1557">
        <v>1.4999999999999999E-2</v>
      </c>
      <c r="W1557" s="37">
        <f>U1557*Info!$B$2</f>
        <v>1.25664</v>
      </c>
      <c r="X1557" s="37">
        <f>W1557*SQRT((0.5*V1557/U1557)^2+Info!$B$3^2)</f>
        <v>6.2935047660266377E-2</v>
      </c>
      <c r="Y1557" s="28">
        <f>W1557*Info!$D$2</f>
        <v>1.0178784000000001</v>
      </c>
      <c r="Z1557" s="28">
        <f>Y1557*SQRT(Info!$D$3^2+(X1557/W1557)^2)</f>
        <v>7.2033917302426365E-2</v>
      </c>
      <c r="AA1557" s="37">
        <f t="shared" si="397"/>
        <v>0.43935999999999997</v>
      </c>
      <c r="AB1557" s="37">
        <f t="shared" si="398"/>
        <v>6.3323141299212252E-2</v>
      </c>
      <c r="AC1557" s="37">
        <f>(1-EXP(-Info!$B$6*H1557*1000))+(Info!$B$6/(Info!$B$6-Info!$B$7))*(EXP(-Info!$B$7*H1557*1000)-EXP(-Info!$B$6*H1557*1000))*(Info!$B$9-1)</f>
        <v>0.12467830394007261</v>
      </c>
      <c r="AD1557" s="37">
        <f>SQRT((Info!$B$6*EXP(-Info!$B$6*H1557*1000)+(Info!$B$6/(Info!$B$6+Info!$B$7))*(Info!$B$9-1)*(-Info!$B$7*EXP(-Info!$B$7*H1557*1000)+Info!$B$6*EXP(-Info!$B$6*H1557*1000)))^2*(0.01*H1557*1000)^2)</f>
        <v>1.1049629222592791E-3</v>
      </c>
      <c r="AE1557" s="37">
        <f t="shared" si="399"/>
        <v>7.9099341065035876E-3</v>
      </c>
      <c r="AF1557" s="37">
        <f>IF((S1557-Y1557-AA1557*AC1557)&gt;0,S1557-Y1557-AA1557*AC1557,0)</f>
        <v>7.1373429403808908</v>
      </c>
      <c r="AG1557" s="37">
        <f>SQRT((T1557*0.5)^2+Z1557^2+AE1557^2)</f>
        <v>7.8431194683633548E-2</v>
      </c>
      <c r="AH1557" s="37">
        <f>AF1557/S1557</f>
        <v>0.86934749578329962</v>
      </c>
      <c r="AI1557">
        <f>AF1557*EXP(Info!$B$6*H1557*1000)</f>
        <v>8.010196673398994</v>
      </c>
      <c r="AJ1557">
        <f>2*SQRT((EXP(Info!$B$6*H1557)*AG1557)^2+(Info!$B$6*H1557*0.01*AI1557)^2)</f>
        <v>0.15688048945825792</v>
      </c>
      <c r="AK1557">
        <f t="shared" si="403"/>
        <v>0.58421699199999999</v>
      </c>
      <c r="AL1557">
        <f t="shared" si="404"/>
        <v>0.16840156197112505</v>
      </c>
      <c r="AM1557"/>
      <c r="AN1557"/>
      <c r="AO1557">
        <f t="shared" si="405"/>
        <v>10.79453758794466</v>
      </c>
      <c r="AP1557">
        <f t="shared" si="406"/>
        <v>0.64782276546982431</v>
      </c>
      <c r="AQ1557">
        <f t="shared" si="413"/>
        <v>5</v>
      </c>
      <c r="AR1557">
        <v>1</v>
      </c>
      <c r="AS1557">
        <v>1</v>
      </c>
      <c r="AT1557">
        <v>1</v>
      </c>
      <c r="AU1557">
        <v>1</v>
      </c>
      <c r="AV1557">
        <v>0</v>
      </c>
      <c r="AW1557">
        <v>0</v>
      </c>
      <c r="AX1557">
        <v>1</v>
      </c>
    </row>
    <row r="1558" spans="1:50">
      <c r="A1558" s="13" t="s">
        <v>386</v>
      </c>
      <c r="B1558" s="13" t="s">
        <v>384</v>
      </c>
      <c r="C1558" s="13" t="s">
        <v>353</v>
      </c>
      <c r="D1558" s="13">
        <v>178.86699999999999</v>
      </c>
      <c r="E1558" s="13">
        <v>81.266999999999996</v>
      </c>
      <c r="F1558" s="13">
        <v>2255</v>
      </c>
      <c r="G1558">
        <v>10.75</v>
      </c>
      <c r="H1558">
        <v>12.9238</v>
      </c>
      <c r="J1558">
        <f>(F1558*100*Info!$B$11)/AI1558</f>
        <v>0.64283902349449484</v>
      </c>
      <c r="K1558">
        <f>2*((F1558*100*Info!$B$11)/AI1558^2)*(AJ1558/2)</f>
        <v>1.2051732492521382E-2</v>
      </c>
      <c r="L1558">
        <f>(M1558/10.7)/J1558</f>
        <v>0.98802661682243176</v>
      </c>
      <c r="M1558">
        <f>((U1558/0.242530073729142))*J1558</f>
        <v>6.7960201013283044</v>
      </c>
      <c r="N1558">
        <f>2*M1558*SQRT((0.5*K1558/J1558)^2+(0.5*V1558/U1558)^2)</f>
        <v>0.12875338466916797</v>
      </c>
      <c r="O1558">
        <v>1.71</v>
      </c>
      <c r="P1558">
        <v>8.9999999999999993E-3</v>
      </c>
      <c r="S1558">
        <v>9.02</v>
      </c>
      <c r="T1558">
        <v>0.09</v>
      </c>
      <c r="U1558">
        <v>2.5640000000000001</v>
      </c>
      <c r="V1558">
        <v>7.0000000000000001E-3</v>
      </c>
      <c r="W1558" s="37">
        <f>U1558*Info!$B$2</f>
        <v>1.23072</v>
      </c>
      <c r="X1558" s="37">
        <f>W1558*SQRT((0.5*V1558/U1558)^2+Info!$B$3^2)</f>
        <v>6.1558928645648159E-2</v>
      </c>
      <c r="Y1558" s="28">
        <f>W1558*Info!$D$2</f>
        <v>0.99688320000000008</v>
      </c>
      <c r="Z1558" s="28">
        <f>Y1558*SQRT(Info!$D$3^2+(X1558/W1558)^2)</f>
        <v>7.0503420830844821E-2</v>
      </c>
      <c r="AA1558" s="37">
        <f t="shared" si="397"/>
        <v>0.47927999999999993</v>
      </c>
      <c r="AB1558" s="37">
        <f t="shared" si="398"/>
        <v>6.1723186048680288E-2</v>
      </c>
      <c r="AC1558" s="37">
        <f>(1-EXP(-Info!$B$6*H1558*1000))+(Info!$B$6/(Info!$B$6-Info!$B$7))*(EXP(-Info!$B$7*H1558*1000)-EXP(-Info!$B$6*H1558*1000))*(Info!$B$9-1)</f>
        <v>0.12787018071135003</v>
      </c>
      <c r="AD1558" s="37">
        <f>SQRT((Info!$B$6*EXP(-Info!$B$6*H1558*1000)+(Info!$B$6/(Info!$B$6+Info!$B$7))*(Info!$B$9-1)*(-Info!$B$7*EXP(-Info!$B$7*H1558*1000)+Info!$B$6*EXP(-Info!$B$6*H1558*1000)))^2*(0.01*H1558*1000)^2)</f>
        <v>1.1314218353989892E-3</v>
      </c>
      <c r="AE1558" s="37">
        <f t="shared" si="399"/>
        <v>7.9111616171654419E-3</v>
      </c>
      <c r="AF1558" s="37">
        <f>IF((S1558-Y1558-AA1558*AC1558)&gt;0,S1558-Y1558-AA1558*AC1558,0)</f>
        <v>7.9618311797886649</v>
      </c>
      <c r="AG1558" s="37">
        <f>SQRT((T1558*0.5)^2+Z1558^2+AE1558^2)</f>
        <v>8.4013801407769401E-2</v>
      </c>
      <c r="AH1558" s="37">
        <f>AF1558/S1558</f>
        <v>0.8826863835685882</v>
      </c>
      <c r="AI1558">
        <f>AF1558*EXP(Info!$B$6*H1558*1000)</f>
        <v>8.9636492955485298</v>
      </c>
      <c r="AJ1558">
        <f>2*SQRT((EXP(Info!$B$6*H1558)*AG1558)^2+(Info!$B$6*H1558*0.01*AI1558)^2)</f>
        <v>0.16804751970328036</v>
      </c>
      <c r="AK1558">
        <f t="shared" si="403"/>
        <v>0.63729861599999993</v>
      </c>
      <c r="AL1558">
        <f t="shared" si="404"/>
        <v>0.16414664097786036</v>
      </c>
      <c r="AM1558"/>
      <c r="AN1558"/>
      <c r="AO1558">
        <f t="shared" si="405"/>
        <v>10.571884788193319</v>
      </c>
      <c r="AP1558">
        <f t="shared" si="406"/>
        <v>0.66692667706708264</v>
      </c>
      <c r="AQ1558">
        <f t="shared" si="413"/>
        <v>5</v>
      </c>
      <c r="AR1558">
        <v>1</v>
      </c>
      <c r="AS1558">
        <v>1</v>
      </c>
      <c r="AT1558">
        <v>1</v>
      </c>
      <c r="AU1558">
        <v>1</v>
      </c>
      <c r="AV1558">
        <v>0</v>
      </c>
      <c r="AW1558">
        <v>0</v>
      </c>
      <c r="AX1558">
        <v>1</v>
      </c>
    </row>
    <row r="1559" spans="1:50">
      <c r="A1559" s="13" t="s">
        <v>386</v>
      </c>
      <c r="B1559" s="13" t="s">
        <v>384</v>
      </c>
      <c r="C1559" s="13" t="s">
        <v>353</v>
      </c>
      <c r="D1559" s="13">
        <v>178.86699999999999</v>
      </c>
      <c r="E1559" s="13">
        <v>81.266999999999996</v>
      </c>
      <c r="F1559" s="13">
        <v>2255</v>
      </c>
      <c r="G1559">
        <v>11.25</v>
      </c>
      <c r="H1559">
        <v>13.061199999999999</v>
      </c>
      <c r="J1559">
        <f>(F1559*100*Info!$B$11)/AI1559</f>
        <v>0.69788019598926143</v>
      </c>
      <c r="K1559">
        <f>2*((F1559*100*Info!$B$11)/AI1559^2)*(AJ1559/2)</f>
        <v>1.4264193447409059E-2</v>
      </c>
      <c r="L1559">
        <f>(M1559/10.7)/J1559</f>
        <v>1.0338827663551418</v>
      </c>
      <c r="M1559">
        <f>((U1559/0.242530073729142))*J1559</f>
        <v>7.720331491468154</v>
      </c>
      <c r="N1559">
        <f>2*M1559*SQRT((0.5*K1559/J1559)^2+(0.5*V1559/U1559)^2)</f>
        <v>0.16285939111035844</v>
      </c>
      <c r="O1559">
        <v>1.6919999999999999</v>
      </c>
      <c r="P1559">
        <v>1.2E-2</v>
      </c>
      <c r="S1559">
        <v>8.42</v>
      </c>
      <c r="T1559">
        <v>0.08</v>
      </c>
      <c r="U1559">
        <v>2.6829999999999998</v>
      </c>
      <c r="V1559">
        <v>1.4E-2</v>
      </c>
      <c r="W1559" s="37">
        <f>U1559*Info!$B$2</f>
        <v>1.2878399999999999</v>
      </c>
      <c r="X1559" s="37">
        <f>W1559*SQRT((0.5*V1559/U1559)^2+Info!$B$3^2)</f>
        <v>6.447960347272616E-2</v>
      </c>
      <c r="Y1559" s="28">
        <f>W1559*Info!$D$2</f>
        <v>1.0431504</v>
      </c>
      <c r="Z1559" s="28">
        <f>Y1559*SQRT(Info!$D$3^2+(X1559/W1559)^2)</f>
        <v>7.3812064675504108E-2</v>
      </c>
      <c r="AA1559" s="37">
        <f t="shared" si="397"/>
        <v>0.40416000000000007</v>
      </c>
      <c r="AB1559" s="37">
        <f t="shared" si="398"/>
        <v>6.4758159825615794E-2</v>
      </c>
      <c r="AC1559" s="37">
        <f>(1-EXP(-Info!$B$6*H1559*1000))+(Info!$B$6/(Info!$B$6-Info!$B$7))*(EXP(-Info!$B$7*H1559*1000)-EXP(-Info!$B$6*H1559*1000))*(Info!$B$9-1)</f>
        <v>0.12914660350461948</v>
      </c>
      <c r="AD1559" s="37">
        <f>SQRT((Info!$B$6*EXP(-Info!$B$6*H1559*1000)+(Info!$B$6/(Info!$B$6+Info!$B$7))*(Info!$B$9-1)*(-Info!$B$7*EXP(-Info!$B$7*H1559*1000)+Info!$B$6*EXP(-Info!$B$6*H1559*1000)))^2*(0.01*H1559*1000)^2)</f>
        <v>1.1419759505513912E-3</v>
      </c>
      <c r="AE1559" s="37">
        <f t="shared" si="399"/>
        <v>8.3760221234981409E-3</v>
      </c>
      <c r="AF1559" s="37">
        <f>IF((S1559-Y1559-AA1559*AC1559)&gt;0,S1559-Y1559-AA1559*AC1559,0)</f>
        <v>7.3246537087275732</v>
      </c>
      <c r="AG1559" s="37">
        <f>SQRT((T1559*0.5)^2+Z1559^2+AE1559^2)</f>
        <v>8.4370484402272641E-2</v>
      </c>
      <c r="AH1559" s="37">
        <f>AF1559/S1559</f>
        <v>0.86991136683225334</v>
      </c>
      <c r="AI1559">
        <f>AF1559*EXP(Info!$B$6*H1559*1000)</f>
        <v>8.2566944773801811</v>
      </c>
      <c r="AJ1559">
        <f>2*SQRT((EXP(Info!$B$6*H1559)*AG1559)^2+(Info!$B$6*H1559*0.01*AI1559)^2)</f>
        <v>0.16876118270494267</v>
      </c>
      <c r="AK1559">
        <f t="shared" si="403"/>
        <v>0.53741155200000013</v>
      </c>
      <c r="AL1559">
        <f t="shared" si="404"/>
        <v>0.17221785024024264</v>
      </c>
      <c r="AM1559"/>
      <c r="AN1559"/>
      <c r="AO1559">
        <f t="shared" si="405"/>
        <v>11.062545587645348</v>
      </c>
      <c r="AP1559">
        <f t="shared" si="406"/>
        <v>0.6306373462541931</v>
      </c>
      <c r="AQ1559">
        <f t="shared" si="413"/>
        <v>5</v>
      </c>
      <c r="AR1559">
        <v>1</v>
      </c>
      <c r="AS1559">
        <v>1</v>
      </c>
      <c r="AT1559">
        <v>1</v>
      </c>
      <c r="AU1559">
        <v>1</v>
      </c>
      <c r="AV1559">
        <v>0</v>
      </c>
      <c r="AW1559">
        <v>0</v>
      </c>
      <c r="AX1559">
        <v>1</v>
      </c>
    </row>
    <row r="1560" spans="1:50">
      <c r="A1560" s="13" t="s">
        <v>386</v>
      </c>
      <c r="B1560" s="13" t="s">
        <v>384</v>
      </c>
      <c r="C1560" s="13" t="s">
        <v>353</v>
      </c>
      <c r="D1560" s="13">
        <v>178.86699999999999</v>
      </c>
      <c r="E1560" s="13">
        <v>81.266999999999996</v>
      </c>
      <c r="F1560" s="13">
        <v>2255</v>
      </c>
      <c r="G1560">
        <v>11.75</v>
      </c>
      <c r="H1560">
        <v>13.1988</v>
      </c>
      <c r="J1560"/>
      <c r="K1560"/>
      <c r="L1560"/>
      <c r="M1560"/>
      <c r="N1560"/>
      <c r="O1560">
        <v>1.8089999999999999</v>
      </c>
      <c r="P1560">
        <v>0.01</v>
      </c>
      <c r="S1560"/>
      <c r="T1560"/>
      <c r="U1560">
        <v>2.9630000000000001</v>
      </c>
      <c r="V1560">
        <v>8.0000000000000002E-3</v>
      </c>
      <c r="W1560" s="37">
        <f>U1560*Info!$B$2</f>
        <v>1.4222399999999999</v>
      </c>
      <c r="X1560" s="37">
        <f>W1560*SQRT((0.5*V1560/U1560)^2+Info!$B$3^2)</f>
        <v>7.1137914953982181E-2</v>
      </c>
      <c r="Y1560" s="28">
        <f>W1560*Info!$D$2</f>
        <v>1.1520144000000001</v>
      </c>
      <c r="Z1560" s="28">
        <f>Y1560*SQRT(Info!$D$3^2+(X1560/W1560)^2)</f>
        <v>8.1474563736646077E-2</v>
      </c>
      <c r="AA1560" s="37">
        <f t="shared" si="397"/>
        <v>0.38675999999999999</v>
      </c>
      <c r="AB1560" s="37">
        <f t="shared" si="398"/>
        <v>7.1313413492834585E-2</v>
      </c>
      <c r="AC1560" s="37">
        <f>(1-EXP(-Info!$B$6*H1560*1000))+(Info!$B$6/(Info!$B$6-Info!$B$7))*(EXP(-Info!$B$7*H1560*1000)-EXP(-Info!$B$6*H1560*1000))*(Info!$B$9-1)</f>
        <v>0.13042320419592357</v>
      </c>
      <c r="AD1560" s="37">
        <f>SQRT((Info!$B$6*EXP(-Info!$B$6*H1560*1000)+(Info!$B$6/(Info!$B$6+Info!$B$7))*(Info!$B$9-1)*(-Info!$B$7*EXP(-Info!$B$7*H1560*1000)+Info!$B$6*EXP(-Info!$B$6*H1560*1000)))^2*(0.01*H1560*1000)^2)</f>
        <v>1.1525162290133395E-3</v>
      </c>
      <c r="AE1560" s="37">
        <f t="shared" si="399"/>
        <v>9.311598990022393E-3</v>
      </c>
      <c r="AF1560" s="37"/>
      <c r="AG1560" s="37"/>
      <c r="AH1560" s="37"/>
      <c r="AI1560"/>
      <c r="AJ1560"/>
      <c r="AK1560">
        <f t="shared" si="403"/>
        <v>0.51427477199999994</v>
      </c>
      <c r="AL1560">
        <f t="shared" si="404"/>
        <v>0.18965089184284428</v>
      </c>
      <c r="AM1560"/>
      <c r="AN1560"/>
      <c r="AO1560">
        <f t="shared" si="405"/>
        <v>12.217041586356007</v>
      </c>
      <c r="AP1560">
        <f t="shared" si="406"/>
        <v>0.61052986837664525</v>
      </c>
      <c r="AQ1560">
        <f t="shared" si="413"/>
        <v>5</v>
      </c>
      <c r="AR1560">
        <v>1</v>
      </c>
      <c r="AS1560">
        <v>1</v>
      </c>
      <c r="AT1560">
        <v>1</v>
      </c>
      <c r="AU1560">
        <v>1</v>
      </c>
      <c r="AV1560">
        <v>0</v>
      </c>
      <c r="AW1560">
        <v>0</v>
      </c>
      <c r="AX1560">
        <v>1</v>
      </c>
    </row>
    <row r="1561" spans="1:50">
      <c r="A1561" s="13" t="s">
        <v>386</v>
      </c>
      <c r="B1561" s="13" t="s">
        <v>384</v>
      </c>
      <c r="C1561" s="13" t="s">
        <v>353</v>
      </c>
      <c r="D1561" s="13">
        <v>178.86699999999999</v>
      </c>
      <c r="E1561" s="13">
        <v>81.266999999999996</v>
      </c>
      <c r="F1561" s="13">
        <v>2255</v>
      </c>
      <c r="G1561">
        <v>12.25</v>
      </c>
      <c r="H1561">
        <v>13.3362</v>
      </c>
      <c r="J1561">
        <f>(F1561*100*Info!$B$11)/AI1561</f>
        <v>0.68533687000090726</v>
      </c>
      <c r="K1561">
        <f>2*((F1561*100*Info!$B$11)/AI1561^2)*(AJ1561/2)</f>
        <v>1.2727337337709397E-2</v>
      </c>
      <c r="L1561">
        <f t="shared" ref="L1561:L1624" si="414">(M1561/10.7)/J1561</f>
        <v>1.0022844112149549</v>
      </c>
      <c r="M1561">
        <f t="shared" ref="M1561:M1624" si="415">((U1561/0.242530073729142))*J1561</f>
        <v>7.3498563351905259</v>
      </c>
      <c r="N1561">
        <f t="shared" ref="N1561:N1624" si="416">2*M1561*SQRT((0.5*K1561/J1561)^2+(0.5*V1561/U1561)^2)</f>
        <v>0.14470031308543782</v>
      </c>
      <c r="O1561">
        <v>1.6950000000000001</v>
      </c>
      <c r="P1561">
        <v>1.6E-2</v>
      </c>
      <c r="S1561">
        <v>8.51</v>
      </c>
      <c r="T1561">
        <v>0.06</v>
      </c>
      <c r="U1561">
        <v>2.601</v>
      </c>
      <c r="V1561">
        <v>1.7000000000000001E-2</v>
      </c>
      <c r="W1561" s="37">
        <f>U1561*Info!$B$2</f>
        <v>1.24848</v>
      </c>
      <c r="X1561" s="37">
        <f>W1561*SQRT((0.5*V1561/U1561)^2+Info!$B$3^2)</f>
        <v>6.2557191241295357E-2</v>
      </c>
      <c r="Y1561" s="28">
        <f>W1561*Info!$D$2</f>
        <v>1.0112688000000001</v>
      </c>
      <c r="Z1561" s="28">
        <f>Y1561*SQRT(Info!$D$3^2+(X1561/W1561)^2)</f>
        <v>7.1583829405161059E-2</v>
      </c>
      <c r="AA1561" s="37">
        <f t="shared" si="397"/>
        <v>0.44652000000000003</v>
      </c>
      <c r="AB1561" s="37">
        <f t="shared" si="398"/>
        <v>6.3066648682167978E-2</v>
      </c>
      <c r="AC1561" s="37">
        <f>(1-EXP(-Info!$B$6*H1561*1000))+(Info!$B$6/(Info!$B$6-Info!$B$7))*(EXP(-Info!$B$7*H1561*1000)-EXP(-Info!$B$6*H1561*1000))*(Info!$B$9-1)</f>
        <v>0.13169627387711519</v>
      </c>
      <c r="AD1561" s="37">
        <f>SQRT((Info!$B$6*EXP(-Info!$B$6*H1561*1000)+(Info!$B$6/(Info!$B$6+Info!$B$7))*(Info!$B$9-1)*(-Info!$B$7*EXP(-Info!$B$7*H1561*1000)+Info!$B$6*EXP(-Info!$B$6*H1561*1000)))^2*(0.01*H1561*1000)^2)</f>
        <v>1.1630120871276922E-3</v>
      </c>
      <c r="AE1561" s="37">
        <f t="shared" si="399"/>
        <v>8.3218616055294788E-3</v>
      </c>
      <c r="AF1561" s="37">
        <f t="shared" ref="AF1561:AF1624" si="417">IF((S1561-Y1561-AA1561*AC1561)&gt;0,S1561-Y1561-AA1561*AC1561,0)</f>
        <v>7.4399261797883902</v>
      </c>
      <c r="AG1561" s="37">
        <f t="shared" ref="AG1561:AG1624" si="418">SQRT((T1561*0.5)^2+Z1561^2+AE1561^2)</f>
        <v>7.8060860954058064E-2</v>
      </c>
      <c r="AH1561" s="37">
        <f t="shared" ref="AH1561:AH1624" si="419">AF1561/S1561</f>
        <v>0.87425689539229035</v>
      </c>
      <c r="AI1561">
        <f>AF1561*EXP(Info!$B$6*H1561*1000)</f>
        <v>8.4078120006733403</v>
      </c>
      <c r="AJ1561">
        <f>2*SQRT((EXP(Info!$B$6*H1561)*AG1561)^2+(Info!$B$6*H1561*0.01*AI1561)^2)</f>
        <v>0.15614081817087894</v>
      </c>
      <c r="AK1561">
        <f t="shared" si="403"/>
        <v>0.59373764400000006</v>
      </c>
      <c r="AL1561">
        <f t="shared" si="404"/>
        <v>0.16771944550535753</v>
      </c>
      <c r="AM1561"/>
      <c r="AN1561"/>
      <c r="AO1561">
        <f t="shared" si="405"/>
        <v>10.724443188022942</v>
      </c>
      <c r="AP1561">
        <f t="shared" si="406"/>
        <v>0.65167243367935412</v>
      </c>
      <c r="AQ1561">
        <f t="shared" si="413"/>
        <v>5</v>
      </c>
      <c r="AR1561">
        <v>1</v>
      </c>
      <c r="AS1561">
        <v>1</v>
      </c>
      <c r="AT1561">
        <v>1</v>
      </c>
      <c r="AU1561">
        <v>1</v>
      </c>
      <c r="AV1561">
        <v>0</v>
      </c>
      <c r="AW1561">
        <v>0</v>
      </c>
      <c r="AX1561">
        <v>1</v>
      </c>
    </row>
    <row r="1562" spans="1:50">
      <c r="A1562" s="13" t="s">
        <v>386</v>
      </c>
      <c r="B1562" s="13" t="s">
        <v>384</v>
      </c>
      <c r="C1562" s="13" t="s">
        <v>353</v>
      </c>
      <c r="D1562" s="13">
        <v>178.86699999999999</v>
      </c>
      <c r="E1562" s="13">
        <v>81.266999999999996</v>
      </c>
      <c r="F1562" s="13">
        <v>2255</v>
      </c>
      <c r="G1562">
        <v>12.75</v>
      </c>
      <c r="H1562">
        <v>13.463699999999999</v>
      </c>
      <c r="J1562">
        <f>(F1562*100*Info!$B$11)/AI1562</f>
        <v>0.67992043651737721</v>
      </c>
      <c r="K1562">
        <f>2*((F1562*100*Info!$B$11)/AI1562^2)*(AJ1562/2)</f>
        <v>1.39927174846408E-2</v>
      </c>
      <c r="L1562">
        <f t="shared" si="414"/>
        <v>1.03966295327103</v>
      </c>
      <c r="M1562">
        <f t="shared" si="415"/>
        <v>7.5637025525031305</v>
      </c>
      <c r="N1562">
        <f t="shared" si="416"/>
        <v>0.15656668166527873</v>
      </c>
      <c r="O1562">
        <v>1.7509999999999999</v>
      </c>
      <c r="P1562">
        <v>8.9999999999999993E-3</v>
      </c>
      <c r="S1562">
        <v>8.6</v>
      </c>
      <c r="T1562">
        <v>0.09</v>
      </c>
      <c r="U1562">
        <v>2.698</v>
      </c>
      <c r="V1562">
        <v>6.0000000000000001E-3</v>
      </c>
      <c r="W1562" s="37">
        <f>U1562*Info!$B$2</f>
        <v>1.29504</v>
      </c>
      <c r="X1562" s="37">
        <f>W1562*SQRT((0.5*V1562/U1562)^2+Info!$B$3^2)</f>
        <v>6.4768009881422173E-2</v>
      </c>
      <c r="Y1562" s="28">
        <f>W1562*Info!$D$2</f>
        <v>1.0489824000000001</v>
      </c>
      <c r="Z1562" s="28">
        <f>Y1562*SQRT(Info!$D$3^2+(X1562/W1562)^2)</f>
        <v>7.4183427168800997E-2</v>
      </c>
      <c r="AA1562" s="37">
        <f t="shared" si="397"/>
        <v>0.45595999999999992</v>
      </c>
      <c r="AB1562" s="37">
        <f t="shared" si="398"/>
        <v>6.4924148850793575E-2</v>
      </c>
      <c r="AC1562" s="37">
        <f>(1-EXP(-Info!$B$6*H1562*1000))+(Info!$B$6/(Info!$B$6-Info!$B$7))*(EXP(-Info!$B$7*H1562*1000)-EXP(-Info!$B$6*H1562*1000))*(Info!$B$9-1)</f>
        <v>0.13287612003428262</v>
      </c>
      <c r="AD1562" s="37">
        <f>SQRT((Info!$B$6*EXP(-Info!$B$6*H1562*1000)+(Info!$B$6/(Info!$B$6+Info!$B$7))*(Info!$B$9-1)*(-Info!$B$7*EXP(-Info!$B$7*H1562*1000)+Info!$B$6*EXP(-Info!$B$6*H1562*1000)))^2*(0.01*H1562*1000)^2)</f>
        <v>1.1727257311530833E-3</v>
      </c>
      <c r="AE1562" s="37">
        <f t="shared" si="399"/>
        <v>8.6434246625856827E-3</v>
      </c>
      <c r="AF1562" s="37">
        <f t="shared" si="417"/>
        <v>7.4904314043091684</v>
      </c>
      <c r="AG1562" s="37">
        <f t="shared" si="418"/>
        <v>8.7194550611873659E-2</v>
      </c>
      <c r="AH1562" s="37">
        <f t="shared" si="419"/>
        <v>0.87098039584990339</v>
      </c>
      <c r="AI1562">
        <f>AF1562*EXP(Info!$B$6*H1562*1000)</f>
        <v>8.4747909470290868</v>
      </c>
      <c r="AJ1562">
        <f>2*SQRT((EXP(Info!$B$6*H1562)*AG1562)^2+(Info!$B$6*H1562*0.01*AI1562)^2)</f>
        <v>0.17441063555991335</v>
      </c>
      <c r="AK1562">
        <f t="shared" si="403"/>
        <v>0.60629001199999988</v>
      </c>
      <c r="AL1562">
        <f t="shared" si="404"/>
        <v>0.17265928145380044</v>
      </c>
      <c r="AM1562"/>
      <c r="AN1562"/>
      <c r="AO1562">
        <f t="shared" si="405"/>
        <v>11.124393587576277</v>
      </c>
      <c r="AP1562">
        <f t="shared" si="406"/>
        <v>0.64899925871015562</v>
      </c>
      <c r="AQ1562">
        <f t="shared" si="413"/>
        <v>5</v>
      </c>
      <c r="AR1562">
        <v>1</v>
      </c>
      <c r="AS1562">
        <v>1</v>
      </c>
      <c r="AT1562">
        <v>1</v>
      </c>
      <c r="AU1562">
        <v>1</v>
      </c>
      <c r="AV1562">
        <v>0</v>
      </c>
      <c r="AW1562">
        <v>0</v>
      </c>
      <c r="AX1562">
        <v>1</v>
      </c>
    </row>
    <row r="1563" spans="1:50">
      <c r="A1563" s="13" t="s">
        <v>386</v>
      </c>
      <c r="B1563" s="13" t="s">
        <v>384</v>
      </c>
      <c r="C1563" s="13" t="s">
        <v>353</v>
      </c>
      <c r="D1563" s="13">
        <v>178.86699999999999</v>
      </c>
      <c r="E1563" s="13">
        <v>81.266999999999996</v>
      </c>
      <c r="F1563" s="13">
        <v>2255</v>
      </c>
      <c r="G1563">
        <v>13.75</v>
      </c>
      <c r="H1563">
        <v>13.698399999999999</v>
      </c>
      <c r="J1563">
        <f>(F1563*100*Info!$B$11)/AI1563</f>
        <v>0.60810836780707134</v>
      </c>
      <c r="K1563">
        <f>2*((F1563*100*Info!$B$11)/AI1563^2)*(AJ1563/2)</f>
        <v>1.1070449989349647E-2</v>
      </c>
      <c r="L1563">
        <f t="shared" si="414"/>
        <v>1.0970794766355161</v>
      </c>
      <c r="M1563">
        <f t="shared" si="415"/>
        <v>7.1384323458386181</v>
      </c>
      <c r="N1563">
        <f t="shared" si="416"/>
        <v>0.13017076604877176</v>
      </c>
      <c r="O1563">
        <v>1.708</v>
      </c>
      <c r="P1563">
        <v>8.0000000000000002E-3</v>
      </c>
      <c r="S1563">
        <v>9.51</v>
      </c>
      <c r="T1563">
        <v>7.0000000000000007E-2</v>
      </c>
      <c r="U1563">
        <v>2.847</v>
      </c>
      <c r="V1563">
        <v>3.0000000000000001E-3</v>
      </c>
      <c r="W1563" s="37">
        <f>U1563*Info!$B$2</f>
        <v>1.36656</v>
      </c>
      <c r="X1563" s="37">
        <f>W1563*SQRT((0.5*V1563/U1563)^2+Info!$B$3^2)</f>
        <v>6.8331793361509255E-2</v>
      </c>
      <c r="Y1563" s="28">
        <f>W1563*Info!$D$2</f>
        <v>1.1069136000000002</v>
      </c>
      <c r="Z1563" s="28">
        <f>Y1563*SQRT(Info!$D$3^2+(X1563/W1563)^2)</f>
        <v>7.8272783977349381E-2</v>
      </c>
      <c r="AA1563" s="37">
        <f t="shared" si="397"/>
        <v>0.34143999999999997</v>
      </c>
      <c r="AB1563" s="37">
        <f t="shared" si="398"/>
        <v>6.8448769046638089E-2</v>
      </c>
      <c r="AC1563" s="37">
        <f>(1-EXP(-Info!$B$6*H1563*1000))+(Info!$B$6/(Info!$B$6-Info!$B$7))*(EXP(-Info!$B$7*H1563*1000)-EXP(-Info!$B$6*H1563*1000))*(Info!$B$9-1)</f>
        <v>0.13504420335235107</v>
      </c>
      <c r="AD1563" s="37">
        <f>SQRT((Info!$B$6*EXP(-Info!$B$6*H1563*1000)+(Info!$B$6/(Info!$B$6+Info!$B$7))*(Info!$B$9-1)*(-Info!$B$7*EXP(-Info!$B$7*H1563*1000)+Info!$B$6*EXP(-Info!$B$6*H1563*1000)))^2*(0.01*H1563*1000)^2)</f>
        <v>1.1905412636051597E-3</v>
      </c>
      <c r="AE1563" s="37">
        <f t="shared" si="399"/>
        <v>9.2525432878068047E-3</v>
      </c>
      <c r="AF1563" s="37">
        <f t="shared" si="417"/>
        <v>8.3569769072073719</v>
      </c>
      <c r="AG1563" s="37">
        <f t="shared" si="418"/>
        <v>8.6239424098596237E-2</v>
      </c>
      <c r="AH1563" s="37">
        <f t="shared" si="419"/>
        <v>0.87875677257701068</v>
      </c>
      <c r="AI1563">
        <f>AF1563*EXP(Info!$B$6*H1563*1000)</f>
        <v>9.4755866966225426</v>
      </c>
      <c r="AJ1563">
        <f>2*SQRT((EXP(Info!$B$6*H1563)*AG1563)^2+(Info!$B$6*H1563*0.01*AI1563)^2)</f>
        <v>0.17250051832535707</v>
      </c>
      <c r="AK1563">
        <f t="shared" si="403"/>
        <v>0.45401276799999996</v>
      </c>
      <c r="AL1563">
        <f t="shared" si="404"/>
        <v>0.18203265640262933</v>
      </c>
      <c r="AM1563"/>
      <c r="AN1563"/>
      <c r="AO1563">
        <f t="shared" si="405"/>
        <v>11.738750386890162</v>
      </c>
      <c r="AP1563">
        <f t="shared" si="406"/>
        <v>0.59992975061468212</v>
      </c>
      <c r="AQ1563">
        <f t="shared" si="413"/>
        <v>5</v>
      </c>
      <c r="AR1563">
        <v>1</v>
      </c>
      <c r="AS1563">
        <v>1</v>
      </c>
      <c r="AT1563">
        <v>1</v>
      </c>
      <c r="AU1563">
        <v>1</v>
      </c>
      <c r="AV1563">
        <v>0</v>
      </c>
      <c r="AW1563">
        <v>0</v>
      </c>
      <c r="AX1563">
        <v>1</v>
      </c>
    </row>
    <row r="1564" spans="1:50">
      <c r="A1564" s="13" t="s">
        <v>386</v>
      </c>
      <c r="B1564" s="13" t="s">
        <v>384</v>
      </c>
      <c r="C1564" s="13" t="s">
        <v>353</v>
      </c>
      <c r="D1564" s="13">
        <v>178.86699999999999</v>
      </c>
      <c r="E1564" s="13">
        <v>81.266999999999996</v>
      </c>
      <c r="F1564" s="13">
        <v>2255</v>
      </c>
      <c r="G1564">
        <v>14.75</v>
      </c>
      <c r="H1564">
        <v>13.933199999999999</v>
      </c>
      <c r="J1564">
        <f>(F1564*100*Info!$B$11)/AI1564</f>
        <v>0.34530705773039094</v>
      </c>
      <c r="K1564">
        <f>2*((F1564*100*Info!$B$11)/AI1564^2)*(AJ1564/2)</f>
        <v>4.3945069334714497E-3</v>
      </c>
      <c r="L1564">
        <f t="shared" si="414"/>
        <v>1.2188487476635534</v>
      </c>
      <c r="M1564">
        <f t="shared" si="415"/>
        <v>4.5033847011525845</v>
      </c>
      <c r="N1564">
        <f t="shared" si="416"/>
        <v>5.7752193799057147E-2</v>
      </c>
      <c r="O1564">
        <v>1.8440000000000001</v>
      </c>
      <c r="P1564">
        <v>1.2E-2</v>
      </c>
      <c r="S1564">
        <v>15.96</v>
      </c>
      <c r="T1564">
        <v>0.12</v>
      </c>
      <c r="U1564">
        <v>3.1629999999999998</v>
      </c>
      <c r="V1564">
        <v>5.0000000000000001E-3</v>
      </c>
      <c r="W1564" s="37">
        <f>U1564*Info!$B$2</f>
        <v>1.5182399999999998</v>
      </c>
      <c r="X1564" s="37">
        <f>W1564*SQRT((0.5*V1564/U1564)^2+Info!$B$3^2)</f>
        <v>7.5921484074008977E-2</v>
      </c>
      <c r="Y1564" s="28">
        <f>W1564*Info!$D$2</f>
        <v>1.2297743999999999</v>
      </c>
      <c r="Z1564" s="28">
        <f>Y1564*SQRT(Info!$D$3^2+(X1564/W1564)^2)</f>
        <v>8.6963613991581548E-2</v>
      </c>
      <c r="AA1564" s="37">
        <f t="shared" ref="AA1564:AA1627" si="420">IF(O1564-W1564&gt;0,O1564-W1564,0)</f>
        <v>0.32576000000000027</v>
      </c>
      <c r="AB1564" s="37">
        <f t="shared" ref="AB1564:AB1627" si="421">SQRT((0.5*P1564)^2+X1564^2)</f>
        <v>7.6158202079618445E-2</v>
      </c>
      <c r="AC1564" s="37">
        <f>(1-EXP(-Info!$B$6*H1564*1000))+(Info!$B$6/(Info!$B$6-Info!$B$7))*(EXP(-Info!$B$7*H1564*1000)-EXP(-Info!$B$6*H1564*1000))*(Info!$B$9-1)</f>
        <v>0.13720834480188732</v>
      </c>
      <c r="AD1564" s="37">
        <f>SQRT((Info!$B$6*EXP(-Info!$B$6*H1564*1000)+(Info!$B$6/(Info!$B$6+Info!$B$7))*(Info!$B$9-1)*(-Info!$B$7*EXP(-Info!$B$7*H1564*1000)+Info!$B$6*EXP(-Info!$B$6*H1564*1000)))^2*(0.01*H1564*1000)^2)</f>
        <v>1.2082800851774436E-3</v>
      </c>
      <c r="AE1564" s="37">
        <f t="shared" ref="AE1564:AE1627" si="422">IF(AA1564&gt;0,AA1564*AC1564*SQRT((AB1564/AA1564)^2+(AD1564/AC1564)^2),AA1564*AC1564*SQRT((AD1564/AC1564)^2))</f>
        <v>1.0456951385660688E-2</v>
      </c>
      <c r="AF1564" s="37">
        <f t="shared" si="417"/>
        <v>14.685528609597338</v>
      </c>
      <c r="AG1564" s="37">
        <f t="shared" si="418"/>
        <v>0.10616976024630963</v>
      </c>
      <c r="AH1564" s="37">
        <f t="shared" si="419"/>
        <v>0.92014590285697595</v>
      </c>
      <c r="AI1564">
        <f>AF1564*EXP(Info!$B$6*H1564*1000)</f>
        <v>16.68712941452976</v>
      </c>
      <c r="AJ1564">
        <f>2*SQRT((EXP(Info!$B$6*H1564)*AG1564)^2+(Info!$B$6*H1564*0.01*AI1564)^2)</f>
        <v>0.21236665822551007</v>
      </c>
      <c r="AK1564">
        <f t="shared" ref="AK1564:AK1627" si="423">AA1564/0.752049334436339</f>
        <v>0.43316307200000037</v>
      </c>
      <c r="AL1564">
        <f t="shared" ref="AL1564:AL1627" si="424">AB1564/0.752049334436339*2</f>
        <v>0.2025351226105373</v>
      </c>
      <c r="AM1564"/>
      <c r="AN1564"/>
      <c r="AO1564">
        <f t="shared" ref="AO1564:AO1627" si="425">U1564/0.242530074</f>
        <v>13.041681585435049</v>
      </c>
      <c r="AP1564">
        <f t="shared" ref="AP1564:AP1627" si="426">O1564/U1564</f>
        <v>0.5829908314890927</v>
      </c>
      <c r="AQ1564">
        <f t="shared" si="413"/>
        <v>5</v>
      </c>
      <c r="AR1564">
        <v>1</v>
      </c>
      <c r="AS1564">
        <v>1</v>
      </c>
      <c r="AT1564">
        <v>1</v>
      </c>
      <c r="AU1564">
        <v>1</v>
      </c>
      <c r="AV1564">
        <v>0</v>
      </c>
      <c r="AW1564">
        <v>0</v>
      </c>
      <c r="AX1564">
        <v>1</v>
      </c>
    </row>
    <row r="1565" spans="1:50">
      <c r="A1565" s="13" t="s">
        <v>386</v>
      </c>
      <c r="B1565" s="13" t="s">
        <v>384</v>
      </c>
      <c r="C1565" s="13" t="s">
        <v>353</v>
      </c>
      <c r="D1565" s="13">
        <v>178.86699999999999</v>
      </c>
      <c r="E1565" s="13">
        <v>81.266999999999996</v>
      </c>
      <c r="F1565" s="13">
        <v>2255</v>
      </c>
      <c r="G1565">
        <v>15.75</v>
      </c>
      <c r="H1565">
        <v>14.167899999999999</v>
      </c>
      <c r="J1565">
        <f>(F1565*100*Info!$B$11)/AI1565</f>
        <v>0.27664421705698677</v>
      </c>
      <c r="K1565">
        <f>2*((F1565*100*Info!$B$11)/AI1565^2)*(AJ1565/2)</f>
        <v>2.664588174581763E-3</v>
      </c>
      <c r="L1565">
        <f t="shared" si="414"/>
        <v>1.2096004485981326</v>
      </c>
      <c r="M1565">
        <f t="shared" si="415"/>
        <v>3.5805299688800512</v>
      </c>
      <c r="N1565">
        <f t="shared" si="416"/>
        <v>3.5159565985707943E-2</v>
      </c>
      <c r="O1565">
        <v>1.7829999999999999</v>
      </c>
      <c r="P1565">
        <v>8.0000000000000002E-3</v>
      </c>
      <c r="S1565">
        <v>19.55</v>
      </c>
      <c r="T1565">
        <v>0.1</v>
      </c>
      <c r="U1565">
        <v>3.1389999999999998</v>
      </c>
      <c r="V1565">
        <v>6.0000000000000001E-3</v>
      </c>
      <c r="W1565" s="37">
        <f>U1565*Info!$B$2</f>
        <v>1.5067199999999998</v>
      </c>
      <c r="X1565" s="37">
        <f>W1565*SQRT((0.5*V1565/U1565)^2+Info!$B$3^2)</f>
        <v>7.5349761087876055E-2</v>
      </c>
      <c r="Y1565" s="28">
        <f>W1565*Info!$D$2</f>
        <v>1.2204431999999998</v>
      </c>
      <c r="Z1565" s="28">
        <f>Y1565*SQRT(Info!$D$3^2+(X1565/W1565)^2)</f>
        <v>8.6306248389622392E-2</v>
      </c>
      <c r="AA1565" s="37">
        <f t="shared" si="420"/>
        <v>0.27628000000000008</v>
      </c>
      <c r="AB1565" s="37">
        <f t="shared" si="421"/>
        <v>7.5455857930315798E-2</v>
      </c>
      <c r="AC1565" s="37">
        <f>(1-EXP(-Info!$B$6*H1565*1000))+(Info!$B$6/(Info!$B$6-Info!$B$7))*(EXP(-Info!$B$7*H1565*1000)-EXP(-Info!$B$6*H1565*1000))*(Info!$B$9-1)</f>
        <v>0.1393667115829651</v>
      </c>
      <c r="AD1565" s="37">
        <f>SQRT((Info!$B$6*EXP(-Info!$B$6*H1565*1000)+(Info!$B$6/(Info!$B$6+Info!$B$7))*(Info!$B$9-1)*(-Info!$B$7*EXP(-Info!$B$7*H1565*1000)+Info!$B$6*EXP(-Info!$B$6*H1565*1000)))^2*(0.01*H1565*1000)^2)</f>
        <v>1.2259273660410602E-3</v>
      </c>
      <c r="AE1565" s="37">
        <f t="shared" si="422"/>
        <v>1.0521487767847197E-2</v>
      </c>
      <c r="AF1565" s="37">
        <f t="shared" si="417"/>
        <v>18.291052564923859</v>
      </c>
      <c r="AG1565" s="37">
        <f t="shared" si="418"/>
        <v>0.10029691030106638</v>
      </c>
      <c r="AH1565" s="37">
        <f t="shared" si="419"/>
        <v>0.93560371176081114</v>
      </c>
      <c r="AI1565">
        <f>AF1565*EXP(Info!$B$6*H1565*1000)</f>
        <v>20.828859613973293</v>
      </c>
      <c r="AJ1565">
        <f>2*SQRT((EXP(Info!$B$6*H1565)*AG1565)^2+(Info!$B$6*H1565*0.01*AI1565)^2)</f>
        <v>0.2006198922494889</v>
      </c>
      <c r="AK1565">
        <f t="shared" si="423"/>
        <v>0.36736951600000012</v>
      </c>
      <c r="AL1565">
        <f t="shared" si="424"/>
        <v>0.20066730857988183</v>
      </c>
      <c r="AM1565"/>
      <c r="AN1565"/>
      <c r="AO1565">
        <f t="shared" si="425"/>
        <v>12.942724785545563</v>
      </c>
      <c r="AP1565">
        <f t="shared" si="426"/>
        <v>0.56801529149410646</v>
      </c>
      <c r="AQ1565">
        <f t="shared" si="413"/>
        <v>5</v>
      </c>
      <c r="AR1565">
        <v>1</v>
      </c>
      <c r="AS1565">
        <v>1</v>
      </c>
      <c r="AT1565">
        <v>1</v>
      </c>
      <c r="AU1565">
        <v>1</v>
      </c>
      <c r="AV1565">
        <v>0</v>
      </c>
      <c r="AW1565">
        <v>0</v>
      </c>
      <c r="AX1565">
        <v>1</v>
      </c>
    </row>
    <row r="1566" spans="1:50">
      <c r="A1566" s="13" t="s">
        <v>386</v>
      </c>
      <c r="B1566" s="13" t="s">
        <v>384</v>
      </c>
      <c r="C1566" s="13" t="s">
        <v>353</v>
      </c>
      <c r="D1566" s="13">
        <v>178.86699999999999</v>
      </c>
      <c r="E1566" s="13">
        <v>81.266999999999996</v>
      </c>
      <c r="F1566" s="13">
        <v>2255</v>
      </c>
      <c r="G1566">
        <v>16.75</v>
      </c>
      <c r="H1566">
        <v>15.5001</v>
      </c>
      <c r="J1566">
        <f>(F1566*100*Info!$B$11)/AI1566</f>
        <v>0.18252069599663939</v>
      </c>
      <c r="K1566">
        <f>2*((F1566*100*Info!$B$11)/AI1566^2)*(AJ1566/2)</f>
        <v>1.2642535033267621E-3</v>
      </c>
      <c r="L1566">
        <f t="shared" si="414"/>
        <v>1.2697143925233667</v>
      </c>
      <c r="M1566">
        <f t="shared" si="415"/>
        <v>2.479715954651371</v>
      </c>
      <c r="N1566">
        <f t="shared" si="416"/>
        <v>1.758341964462003E-2</v>
      </c>
      <c r="O1566">
        <v>1.925</v>
      </c>
      <c r="P1566">
        <v>8.0000000000000002E-3</v>
      </c>
      <c r="S1566">
        <v>28.72</v>
      </c>
      <c r="T1566">
        <v>0.12</v>
      </c>
      <c r="U1566">
        <v>3.2949999999999999</v>
      </c>
      <c r="V1566">
        <v>5.0000000000000001E-3</v>
      </c>
      <c r="W1566" s="37">
        <f>U1566*Info!$B$2</f>
        <v>1.5815999999999999</v>
      </c>
      <c r="X1566" s="37">
        <f>W1566*SQRT((0.5*V1566/U1566)^2+Info!$B$3^2)</f>
        <v>7.9089104180032288E-2</v>
      </c>
      <c r="Y1566" s="28">
        <f>W1566*Info!$D$2</f>
        <v>1.281096</v>
      </c>
      <c r="Z1566" s="28">
        <f>Y1566*SQRT(Info!$D$3^2+(X1566/W1566)^2)</f>
        <v>9.0592381523393023E-2</v>
      </c>
      <c r="AA1566" s="37">
        <f t="shared" si="420"/>
        <v>0.34340000000000015</v>
      </c>
      <c r="AB1566" s="37">
        <f t="shared" si="421"/>
        <v>7.9190191311803271E-2</v>
      </c>
      <c r="AC1566" s="37">
        <f>(1-EXP(-Info!$B$6*H1566*1000))+(Info!$B$6/(Info!$B$6-Info!$B$7))*(EXP(-Info!$B$7*H1566*1000)-EXP(-Info!$B$6*H1566*1000))*(Info!$B$9-1)</f>
        <v>0.15152657330091632</v>
      </c>
      <c r="AD1566" s="37">
        <f>SQRT((Info!$B$6*EXP(-Info!$B$6*H1566*1000)+(Info!$B$6/(Info!$B$6+Info!$B$7))*(Info!$B$9-1)*(-Info!$B$7*EXP(-Info!$B$7*H1566*1000)+Info!$B$6*EXP(-Info!$B$6*H1566*1000)))^2*(0.01*H1566*1000)^2)</f>
        <v>1.3245190386863268E-3</v>
      </c>
      <c r="AE1566" s="37">
        <f t="shared" si="422"/>
        <v>1.2008035622073492E-2</v>
      </c>
      <c r="AF1566" s="37">
        <f t="shared" si="417"/>
        <v>27.386869774728464</v>
      </c>
      <c r="AG1566" s="37">
        <f t="shared" si="418"/>
        <v>0.10932141834782874</v>
      </c>
      <c r="AH1566" s="37">
        <f t="shared" si="419"/>
        <v>0.95358181666881836</v>
      </c>
      <c r="AI1566">
        <f>AF1566*EXP(Info!$B$6*H1566*1000)</f>
        <v>31.570028421344766</v>
      </c>
      <c r="AJ1566">
        <f>2*SQRT((EXP(Info!$B$6*H1566)*AG1566)^2+(Info!$B$6*H1566*0.01*AI1566)^2)</f>
        <v>0.21867393620143466</v>
      </c>
      <c r="AK1566">
        <f t="shared" si="423"/>
        <v>0.45661898000000017</v>
      </c>
      <c r="AL1566">
        <f t="shared" si="424"/>
        <v>0.21059839477460962</v>
      </c>
      <c r="AM1566"/>
      <c r="AN1566"/>
      <c r="AO1566">
        <f t="shared" si="425"/>
        <v>13.585943984827217</v>
      </c>
      <c r="AP1566">
        <f t="shared" si="426"/>
        <v>0.58421851289833082</v>
      </c>
      <c r="AQ1566">
        <f t="shared" si="413"/>
        <v>5</v>
      </c>
      <c r="AR1566">
        <v>1</v>
      </c>
      <c r="AS1566">
        <v>1</v>
      </c>
      <c r="AT1566">
        <v>1</v>
      </c>
      <c r="AU1566">
        <v>1</v>
      </c>
      <c r="AV1566">
        <v>0</v>
      </c>
      <c r="AW1566">
        <v>0</v>
      </c>
      <c r="AX1566">
        <v>1</v>
      </c>
    </row>
    <row r="1567" spans="1:50">
      <c r="A1567" s="13" t="s">
        <v>386</v>
      </c>
      <c r="B1567" s="13" t="s">
        <v>384</v>
      </c>
      <c r="C1567" s="13" t="s">
        <v>353</v>
      </c>
      <c r="D1567" s="13">
        <v>178.86699999999999</v>
      </c>
      <c r="E1567" s="13">
        <v>81.266999999999996</v>
      </c>
      <c r="F1567" s="13">
        <v>2255</v>
      </c>
      <c r="G1567">
        <v>17.75</v>
      </c>
      <c r="H1567">
        <v>20.124300000000002</v>
      </c>
      <c r="J1567">
        <f>(F1567*100*Info!$B$11)/AI1567</f>
        <v>0.19646915438844109</v>
      </c>
      <c r="K1567">
        <f>2*((F1567*100*Info!$B$11)/AI1567^2)*(AJ1567/2)</f>
        <v>1.5518306852830334E-3</v>
      </c>
      <c r="L1567">
        <f t="shared" si="414"/>
        <v>1.2196194392523385</v>
      </c>
      <c r="M1567">
        <f t="shared" si="415"/>
        <v>2.5639083189900447</v>
      </c>
      <c r="N1567">
        <f t="shared" si="416"/>
        <v>2.0396577641293458E-2</v>
      </c>
      <c r="O1567">
        <v>1.796</v>
      </c>
      <c r="P1567">
        <v>6.0000000000000001E-3</v>
      </c>
      <c r="S1567">
        <v>25.67</v>
      </c>
      <c r="T1567">
        <v>0.15</v>
      </c>
      <c r="U1567">
        <v>3.165</v>
      </c>
      <c r="V1567">
        <v>3.0000000000000001E-3</v>
      </c>
      <c r="W1567" s="37">
        <f>U1567*Info!$B$2</f>
        <v>1.5191999999999999</v>
      </c>
      <c r="X1567" s="37">
        <f>W1567*SQRT((0.5*V1567/U1567)^2+Info!$B$3^2)</f>
        <v>7.5963412245633091E-2</v>
      </c>
      <c r="Y1567" s="28">
        <f>W1567*Info!$D$2</f>
        <v>1.2305520000000001</v>
      </c>
      <c r="Z1567" s="28">
        <f>Y1567*SQRT(Info!$D$3^2+(X1567/W1567)^2)</f>
        <v>8.7015120788056163E-2</v>
      </c>
      <c r="AA1567" s="37">
        <f t="shared" si="420"/>
        <v>0.27680000000000016</v>
      </c>
      <c r="AB1567" s="37">
        <f t="shared" si="421"/>
        <v>7.6022628210290127E-2</v>
      </c>
      <c r="AC1567" s="37">
        <f>(1-EXP(-Info!$B$6*H1567*1000))+(Info!$B$6/(Info!$B$6-Info!$B$7))*(EXP(-Info!$B$7*H1567*1000)-EXP(-Info!$B$6*H1567*1000))*(Info!$B$9-1)</f>
        <v>0.19255119153900968</v>
      </c>
      <c r="AD1567" s="37">
        <f>SQRT((Info!$B$6*EXP(-Info!$B$6*H1567*1000)+(Info!$B$6/(Info!$B$6+Info!$B$7))*(Info!$B$9-1)*(-Info!$B$7*EXP(-Info!$B$7*H1567*1000)+Info!$B$6*EXP(-Info!$B$6*H1567*1000)))^2*(0.01*H1567*1000)^2)</f>
        <v>1.6465245773623516E-3</v>
      </c>
      <c r="AE1567" s="37">
        <f t="shared" si="422"/>
        <v>1.4645340880212446E-2</v>
      </c>
      <c r="AF1567" s="37">
        <f t="shared" si="417"/>
        <v>24.386149830182003</v>
      </c>
      <c r="AG1567" s="37">
        <f t="shared" si="418"/>
        <v>0.1158063783012733</v>
      </c>
      <c r="AH1567" s="37">
        <f t="shared" si="419"/>
        <v>0.94998635879166349</v>
      </c>
      <c r="AI1567">
        <f>AF1567*EXP(Info!$B$6*H1567*1000)</f>
        <v>29.328693239576243</v>
      </c>
      <c r="AJ1567">
        <f>2*SQRT((EXP(Info!$B$6*H1567)*AG1567)^2+(Info!$B$6*H1567*0.01*AI1567)^2)</f>
        <v>0.23165553020319385</v>
      </c>
      <c r="AK1567">
        <f t="shared" si="423"/>
        <v>0.36806096000000021</v>
      </c>
      <c r="AL1567">
        <f t="shared" si="424"/>
        <v>0.20217457746244555</v>
      </c>
      <c r="AM1567"/>
      <c r="AN1567"/>
      <c r="AO1567">
        <f t="shared" si="425"/>
        <v>13.049927985425841</v>
      </c>
      <c r="AP1567">
        <f t="shared" si="426"/>
        <v>0.56745655608214851</v>
      </c>
      <c r="AQ1567">
        <f t="shared" si="413"/>
        <v>5</v>
      </c>
      <c r="AR1567">
        <v>1</v>
      </c>
      <c r="AS1567">
        <v>1</v>
      </c>
      <c r="AT1567">
        <v>1</v>
      </c>
      <c r="AU1567">
        <v>1</v>
      </c>
      <c r="AV1567">
        <v>0</v>
      </c>
      <c r="AW1567">
        <v>0</v>
      </c>
      <c r="AX1567">
        <v>1</v>
      </c>
    </row>
    <row r="1568" spans="1:50">
      <c r="A1568" s="13" t="s">
        <v>386</v>
      </c>
      <c r="B1568" s="13" t="s">
        <v>384</v>
      </c>
      <c r="C1568" s="13" t="s">
        <v>353</v>
      </c>
      <c r="D1568" s="13">
        <v>178.86699999999999</v>
      </c>
      <c r="E1568" s="13">
        <v>81.266999999999996</v>
      </c>
      <c r="F1568" s="13">
        <v>2255</v>
      </c>
      <c r="G1568">
        <v>18.75</v>
      </c>
      <c r="H1568">
        <v>24.7486</v>
      </c>
      <c r="J1568">
        <f>(F1568*100*Info!$B$11)/AI1568</f>
        <v>0.25507606931558507</v>
      </c>
      <c r="K1568">
        <f>2*((F1568*100*Info!$B$11)/AI1568^2)*(AJ1568/2)</f>
        <v>2.3626028564659586E-3</v>
      </c>
      <c r="L1568">
        <f t="shared" si="414"/>
        <v>1.1255950654205626</v>
      </c>
      <c r="M1568">
        <f t="shared" si="415"/>
        <v>3.0721023047349063</v>
      </c>
      <c r="N1568">
        <f t="shared" si="416"/>
        <v>2.8764180470904056E-2</v>
      </c>
      <c r="O1568">
        <v>1.7949999999999999</v>
      </c>
      <c r="P1568">
        <v>8.0000000000000002E-3</v>
      </c>
      <c r="S1568">
        <v>19.23</v>
      </c>
      <c r="T1568">
        <v>0.13</v>
      </c>
      <c r="U1568">
        <v>2.9209999999999998</v>
      </c>
      <c r="V1568">
        <v>4.0000000000000001E-3</v>
      </c>
      <c r="W1568" s="37">
        <f>U1568*Info!$B$2</f>
        <v>1.4020799999999998</v>
      </c>
      <c r="X1568" s="37">
        <f>W1568*SQRT((0.5*V1568/U1568)^2+Info!$B$3^2)</f>
        <v>7.0110572783282823E-2</v>
      </c>
      <c r="Y1568" s="28">
        <f>W1568*Info!$D$2</f>
        <v>1.1356847999999999</v>
      </c>
      <c r="Z1568" s="28">
        <f>Y1568*SQRT(Info!$D$3^2+(X1568/W1568)^2)</f>
        <v>8.0308807029585483E-2</v>
      </c>
      <c r="AA1568" s="37">
        <f t="shared" si="420"/>
        <v>0.39292000000000016</v>
      </c>
      <c r="AB1568" s="37">
        <f t="shared" si="421"/>
        <v>7.0224585552354793E-2</v>
      </c>
      <c r="AC1568" s="37">
        <f>(1-EXP(-Info!$B$6*H1568*1000))+(Info!$B$6/(Info!$B$6-Info!$B$7))*(EXP(-Info!$B$7*H1568*1000)-EXP(-Info!$B$6*H1568*1000))*(Info!$B$9-1)</f>
        <v>0.23179815634958365</v>
      </c>
      <c r="AD1568" s="37">
        <f>SQRT((Info!$B$6*EXP(-Info!$B$6*H1568*1000)+(Info!$B$6/(Info!$B$6+Info!$B$7))*(Info!$B$9-1)*(-Info!$B$7*EXP(-Info!$B$7*H1568*1000)+Info!$B$6*EXP(-Info!$B$6*H1568*1000)))^2*(0.01*H1568*1000)^2)</f>
        <v>1.938684768806598E-3</v>
      </c>
      <c r="AE1568" s="37">
        <f t="shared" si="422"/>
        <v>1.6295743235487055E-2</v>
      </c>
      <c r="AF1568" s="37">
        <f t="shared" si="417"/>
        <v>18.00323706840712</v>
      </c>
      <c r="AG1568" s="37">
        <f t="shared" si="418"/>
        <v>0.10459472134917766</v>
      </c>
      <c r="AH1568" s="37">
        <f t="shared" si="419"/>
        <v>0.93620577578820174</v>
      </c>
      <c r="AI1568">
        <f>AF1568*EXP(Info!$B$6*H1568*1000)</f>
        <v>22.590059410741695</v>
      </c>
      <c r="AJ1568">
        <f>2*SQRT((EXP(Info!$B$6*H1568)*AG1568)^2+(Info!$B$6*H1568*0.01*AI1568)^2)</f>
        <v>0.2092369505095438</v>
      </c>
      <c r="AK1568">
        <f t="shared" si="423"/>
        <v>0.52246572400000024</v>
      </c>
      <c r="AL1568">
        <f t="shared" si="424"/>
        <v>0.18675526281793234</v>
      </c>
      <c r="AM1568"/>
      <c r="AN1568"/>
      <c r="AO1568">
        <f t="shared" si="425"/>
        <v>12.043867186549408</v>
      </c>
      <c r="AP1568">
        <f t="shared" si="426"/>
        <v>0.61451557685724068</v>
      </c>
      <c r="AQ1568">
        <f t="shared" si="413"/>
        <v>5</v>
      </c>
      <c r="AR1568">
        <v>1</v>
      </c>
      <c r="AS1568">
        <v>1</v>
      </c>
      <c r="AT1568">
        <v>1</v>
      </c>
      <c r="AU1568">
        <v>1</v>
      </c>
      <c r="AV1568">
        <v>0</v>
      </c>
      <c r="AW1568">
        <v>0</v>
      </c>
      <c r="AX1568">
        <v>1</v>
      </c>
    </row>
    <row r="1569" spans="1:52">
      <c r="A1569" s="13" t="s">
        <v>386</v>
      </c>
      <c r="B1569" s="13" t="s">
        <v>384</v>
      </c>
      <c r="C1569" s="13" t="s">
        <v>353</v>
      </c>
      <c r="D1569" s="13">
        <v>178.86699999999999</v>
      </c>
      <c r="E1569" s="13">
        <v>81.266999999999996</v>
      </c>
      <c r="F1569" s="13">
        <v>2255</v>
      </c>
      <c r="G1569">
        <v>19.75</v>
      </c>
      <c r="H1569">
        <v>29.372800000000002</v>
      </c>
      <c r="J1569">
        <f>(F1569*100*Info!$B$11)/AI1569</f>
        <v>0.29093655381578409</v>
      </c>
      <c r="K1569">
        <f>2*((F1569*100*Info!$B$11)/AI1569^2)*(AJ1569/2)</f>
        <v>3.5353858308355378E-3</v>
      </c>
      <c r="L1569">
        <f t="shared" si="414"/>
        <v>1.225784971962619</v>
      </c>
      <c r="M1569">
        <f t="shared" si="415"/>
        <v>3.8158945134432063</v>
      </c>
      <c r="N1569">
        <f t="shared" si="416"/>
        <v>4.6756073522064866E-2</v>
      </c>
      <c r="O1569">
        <v>1.766</v>
      </c>
      <c r="P1569">
        <v>7.0000000000000001E-3</v>
      </c>
      <c r="S1569">
        <v>16.43</v>
      </c>
      <c r="T1569">
        <v>0.16</v>
      </c>
      <c r="U1569">
        <v>3.181</v>
      </c>
      <c r="V1569">
        <v>5.0000000000000001E-3</v>
      </c>
      <c r="W1569" s="37">
        <f>U1569*Info!$B$2</f>
        <v>1.52688</v>
      </c>
      <c r="X1569" s="37">
        <f>W1569*SQRT((0.5*V1569/U1569)^2+Info!$B$3^2)</f>
        <v>7.6353430414094703E-2</v>
      </c>
      <c r="Y1569" s="28">
        <f>W1569*Info!$D$2</f>
        <v>1.2367728</v>
      </c>
      <c r="Z1569" s="28">
        <f>Y1569*SQRT(Info!$D$3^2+(X1569/W1569)^2)</f>
        <v>8.7458444864399465E-2</v>
      </c>
      <c r="AA1569" s="37">
        <f t="shared" si="420"/>
        <v>0.23912</v>
      </c>
      <c r="AB1569" s="37">
        <f t="shared" si="421"/>
        <v>7.6433607372673448E-2</v>
      </c>
      <c r="AC1569" s="37">
        <f>(1-EXP(-Info!$B$6*H1569*1000))+(Info!$B$6/(Info!$B$6-Info!$B$7))*(EXP(-Info!$B$7*H1569*1000)-EXP(-Info!$B$6*H1569*1000))*(Info!$B$9-1)</f>
        <v>0.26934058832741026</v>
      </c>
      <c r="AD1569" s="37">
        <f>SQRT((Info!$B$6*EXP(-Info!$B$6*H1569*1000)+(Info!$B$6/(Info!$B$6+Info!$B$7))*(Info!$B$9-1)*(-Info!$B$7*EXP(-Info!$B$7*H1569*1000)+Info!$B$6*EXP(-Info!$B$6*H1569*1000)))^2*(0.01*H1569*1000)^2)</f>
        <v>2.2029102145607327E-3</v>
      </c>
      <c r="AE1569" s="37">
        <f t="shared" si="422"/>
        <v>2.0593410888924527E-2</v>
      </c>
      <c r="AF1569" s="37">
        <f t="shared" si="417"/>
        <v>15.128822478519149</v>
      </c>
      <c r="AG1569" s="37">
        <f t="shared" si="418"/>
        <v>0.12030406539323298</v>
      </c>
      <c r="AH1569" s="37">
        <f t="shared" si="419"/>
        <v>0.92080477653798842</v>
      </c>
      <c r="AI1569">
        <f>AF1569*EXP(Info!$B$6*H1569*1000)</f>
        <v>19.805636261664276</v>
      </c>
      <c r="AJ1569">
        <f>2*SQRT((EXP(Info!$B$6*H1569)*AG1569)^2+(Info!$B$6*H1569*0.01*AI1569)^2)</f>
        <v>0.24067297454312397</v>
      </c>
      <c r="AK1569">
        <f t="shared" si="423"/>
        <v>0.31795786399999998</v>
      </c>
      <c r="AL1569">
        <f t="shared" si="424"/>
        <v>0.20326753544688778</v>
      </c>
      <c r="AM1569"/>
      <c r="AN1569"/>
      <c r="AO1569">
        <f t="shared" si="425"/>
        <v>13.115899185352163</v>
      </c>
      <c r="AP1569">
        <f t="shared" si="426"/>
        <v>0.55517132977051242</v>
      </c>
      <c r="AQ1569">
        <f t="shared" si="413"/>
        <v>5</v>
      </c>
      <c r="AR1569">
        <v>1</v>
      </c>
      <c r="AS1569">
        <v>1</v>
      </c>
      <c r="AT1569">
        <v>1</v>
      </c>
      <c r="AU1569">
        <v>1</v>
      </c>
      <c r="AV1569">
        <v>0</v>
      </c>
      <c r="AW1569">
        <v>0</v>
      </c>
      <c r="AX1569">
        <v>1</v>
      </c>
      <c r="AZ1569"/>
    </row>
    <row r="1570" spans="1:52">
      <c r="A1570" s="13" t="s">
        <v>386</v>
      </c>
      <c r="B1570" s="13" t="s">
        <v>384</v>
      </c>
      <c r="C1570" s="13" t="s">
        <v>353</v>
      </c>
      <c r="D1570" s="13">
        <v>178.86699999999999</v>
      </c>
      <c r="E1570" s="13">
        <v>81.266999999999996</v>
      </c>
      <c r="F1570" s="13">
        <v>2255</v>
      </c>
      <c r="G1570">
        <v>20.25</v>
      </c>
      <c r="H1570">
        <v>31.684899999999999</v>
      </c>
      <c r="J1570">
        <f>(F1570*100*Info!$B$11)/AI1570</f>
        <v>0.29685441863342382</v>
      </c>
      <c r="K1570">
        <f>2*((F1570*100*Info!$B$11)/AI1570^2)*(AJ1570/2)</f>
        <v>3.1024792689867448E-3</v>
      </c>
      <c r="L1570">
        <f t="shared" si="414"/>
        <v>1.1568080747663572</v>
      </c>
      <c r="M1570">
        <f t="shared" si="415"/>
        <v>3.674418397005824</v>
      </c>
      <c r="N1570">
        <f t="shared" si="416"/>
        <v>4.3677000832978971E-2</v>
      </c>
      <c r="O1570">
        <v>1.8120000000000001</v>
      </c>
      <c r="P1570">
        <v>1.4E-2</v>
      </c>
      <c r="S1570">
        <v>15.79</v>
      </c>
      <c r="T1570">
        <v>0.11</v>
      </c>
      <c r="U1570">
        <v>3.0019999999999998</v>
      </c>
      <c r="V1570">
        <v>1.7000000000000001E-2</v>
      </c>
      <c r="W1570" s="37">
        <f>U1570*Info!$B$2</f>
        <v>1.4409599999999998</v>
      </c>
      <c r="X1570" s="37">
        <f>W1570*SQRT((0.5*V1570/U1570)^2+Info!$B$3^2)</f>
        <v>7.2163430517125496E-2</v>
      </c>
      <c r="Y1570" s="28">
        <f>W1570*Info!$D$2</f>
        <v>1.1671775999999998</v>
      </c>
      <c r="Z1570" s="28">
        <f>Y1570*SQRT(Info!$D$3^2+(X1570/W1570)^2)</f>
        <v>8.2598059618545508E-2</v>
      </c>
      <c r="AA1570" s="37">
        <f t="shared" si="420"/>
        <v>0.37104000000000026</v>
      </c>
      <c r="AB1570" s="37">
        <f t="shared" si="421"/>
        <v>7.2502142754542087E-2</v>
      </c>
      <c r="AC1570" s="37">
        <f>(1-EXP(-Info!$B$6*H1570*1000))+(Info!$B$6/(Info!$B$6-Info!$B$7))*(EXP(-Info!$B$7*H1570*1000)-EXP(-Info!$B$6*H1570*1000))*(Info!$B$9-1)</f>
        <v>0.28749545363999085</v>
      </c>
      <c r="AD1570" s="37">
        <f>SQRT((Info!$B$6*EXP(-Info!$B$6*H1570*1000)+(Info!$B$6/(Info!$B$6+Info!$B$7))*(Info!$B$9-1)*(-Info!$B$7*EXP(-Info!$B$7*H1570*1000)+Info!$B$6*EXP(-Info!$B$6*H1570*1000)))^2*(0.01*H1570*1000)^2)</f>
        <v>2.3251211838690297E-3</v>
      </c>
      <c r="AE1570" s="37">
        <f t="shared" si="422"/>
        <v>2.0861882177359355E-2</v>
      </c>
      <c r="AF1570" s="37">
        <f t="shared" si="417"/>
        <v>14.516150086881417</v>
      </c>
      <c r="AG1570" s="37">
        <f t="shared" si="418"/>
        <v>0.10140343968885288</v>
      </c>
      <c r="AH1570" s="37">
        <f t="shared" si="419"/>
        <v>0.91932552798489031</v>
      </c>
      <c r="AI1570">
        <f>AF1570*EXP(Info!$B$6*H1570*1000)</f>
        <v>19.410806100255737</v>
      </c>
      <c r="AJ1570">
        <f>2*SQRT((EXP(Info!$B$6*H1570)*AG1570)^2+(Info!$B$6*H1570*0.01*AI1570)^2)</f>
        <v>0.20286584851118777</v>
      </c>
      <c r="AK1570">
        <f t="shared" si="423"/>
        <v>0.49337188800000031</v>
      </c>
      <c r="AL1570">
        <f t="shared" si="424"/>
        <v>0.19281219844142922</v>
      </c>
      <c r="AM1570"/>
      <c r="AN1570"/>
      <c r="AO1570">
        <f t="shared" si="425"/>
        <v>12.377846386176419</v>
      </c>
      <c r="AP1570">
        <f t="shared" si="426"/>
        <v>0.60359760159893405</v>
      </c>
      <c r="AQ1570">
        <f t="shared" si="413"/>
        <v>5</v>
      </c>
      <c r="AR1570">
        <v>1</v>
      </c>
      <c r="AS1570">
        <v>1</v>
      </c>
      <c r="AT1570">
        <v>1</v>
      </c>
      <c r="AU1570">
        <v>1</v>
      </c>
      <c r="AV1570">
        <v>0</v>
      </c>
      <c r="AW1570">
        <v>0</v>
      </c>
      <c r="AX1570">
        <v>1</v>
      </c>
    </row>
    <row r="1571" spans="1:52">
      <c r="A1571" s="13" t="s">
        <v>386</v>
      </c>
      <c r="B1571" s="13" t="s">
        <v>384</v>
      </c>
      <c r="C1571" s="13" t="s">
        <v>353</v>
      </c>
      <c r="D1571" s="13">
        <v>178.86699999999999</v>
      </c>
      <c r="E1571" s="13">
        <v>81.266999999999996</v>
      </c>
      <c r="F1571" s="13">
        <v>2255</v>
      </c>
      <c r="G1571">
        <v>20.75</v>
      </c>
      <c r="H1571">
        <v>33.129600000000003</v>
      </c>
      <c r="J1571">
        <f>(F1571*100*Info!$B$11)/AI1571</f>
        <v>0.36542116541135078</v>
      </c>
      <c r="K1571">
        <f>2*((F1571*100*Info!$B$11)/AI1571^2)*(AJ1571/2)</f>
        <v>4.9329029062529913E-3</v>
      </c>
      <c r="L1571">
        <f t="shared" si="414"/>
        <v>1.1421649345794411</v>
      </c>
      <c r="M1571">
        <f t="shared" si="415"/>
        <v>4.4658722839001852</v>
      </c>
      <c r="N1571">
        <f t="shared" si="416"/>
        <v>6.0959869795004513E-2</v>
      </c>
      <c r="O1571">
        <v>1.7589999999999999</v>
      </c>
      <c r="P1571">
        <v>0.01</v>
      </c>
      <c r="S1571">
        <v>12.89</v>
      </c>
      <c r="T1571">
        <v>0.13</v>
      </c>
      <c r="U1571">
        <v>2.964</v>
      </c>
      <c r="V1571">
        <v>6.0000000000000001E-3</v>
      </c>
      <c r="W1571" s="37">
        <f>U1571*Info!$B$2</f>
        <v>1.42272</v>
      </c>
      <c r="X1571" s="37">
        <f>W1571*SQRT((0.5*V1571/U1571)^2+Info!$B$3^2)</f>
        <v>7.1150573405981771E-2</v>
      </c>
      <c r="Y1571" s="28">
        <f>W1571*Info!$D$2</f>
        <v>1.1524032</v>
      </c>
      <c r="Z1571" s="28">
        <f>Y1571*SQRT(Info!$D$3^2+(X1571/W1571)^2)</f>
        <v>8.1495559178468124E-2</v>
      </c>
      <c r="AA1571" s="37">
        <f t="shared" si="420"/>
        <v>0.33627999999999991</v>
      </c>
      <c r="AB1571" s="37">
        <f t="shared" si="421"/>
        <v>7.1326040798575102E-2</v>
      </c>
      <c r="AC1571" s="37">
        <f>(1-EXP(-Info!$B$6*H1571*1000))+(Info!$B$6/(Info!$B$6-Info!$B$7))*(EXP(-Info!$B$7*H1571*1000)-EXP(-Info!$B$6*H1571*1000))*(Info!$B$9-1)</f>
        <v>0.29863617283707361</v>
      </c>
      <c r="AD1571" s="37">
        <f>SQRT((Info!$B$6*EXP(-Info!$B$6*H1571*1000)+(Info!$B$6/(Info!$B$6+Info!$B$7))*(Info!$B$9-1)*(-Info!$B$7*EXP(-Info!$B$7*H1571*1000)+Info!$B$6*EXP(-Info!$B$6*H1571*1000)))^2*(0.01*H1571*1000)^2)</f>
        <v>2.3982674290586514E-3</v>
      </c>
      <c r="AE1571" s="37">
        <f t="shared" si="422"/>
        <v>2.1315798190663097E-2</v>
      </c>
      <c r="AF1571" s="37">
        <f t="shared" si="417"/>
        <v>11.63717142779835</v>
      </c>
      <c r="AG1571" s="37">
        <f t="shared" si="418"/>
        <v>0.10639966831863845</v>
      </c>
      <c r="AH1571" s="37">
        <f t="shared" si="419"/>
        <v>0.90280616197039176</v>
      </c>
      <c r="AI1571">
        <f>AF1571*EXP(Info!$B$6*H1571*1000)</f>
        <v>15.768609225497663</v>
      </c>
      <c r="AJ1571">
        <f>2*SQRT((EXP(Info!$B$6*H1571)*AG1571)^2+(Info!$B$6*H1571*0.01*AI1571)^2)</f>
        <v>0.21286402003688912</v>
      </c>
      <c r="AK1571">
        <f t="shared" si="423"/>
        <v>0.44715151599999986</v>
      </c>
      <c r="AL1571">
        <f t="shared" si="424"/>
        <v>0.18968447289973062</v>
      </c>
      <c r="AM1571"/>
      <c r="AN1571"/>
      <c r="AO1571">
        <f t="shared" si="425"/>
        <v>12.221164786351402</v>
      </c>
      <c r="AP1571">
        <f t="shared" si="426"/>
        <v>0.59345479082321184</v>
      </c>
      <c r="AQ1571">
        <f t="shared" si="413"/>
        <v>5</v>
      </c>
      <c r="AR1571">
        <v>1</v>
      </c>
      <c r="AS1571">
        <v>1</v>
      </c>
      <c r="AT1571">
        <v>1</v>
      </c>
      <c r="AU1571">
        <v>1</v>
      </c>
      <c r="AV1571">
        <v>0</v>
      </c>
      <c r="AW1571">
        <v>0</v>
      </c>
      <c r="AX1571">
        <v>1</v>
      </c>
    </row>
    <row r="1572" spans="1:52">
      <c r="A1572" s="13" t="s">
        <v>386</v>
      </c>
      <c r="B1572" s="13" t="s">
        <v>384</v>
      </c>
      <c r="C1572" s="13" t="s">
        <v>353</v>
      </c>
      <c r="D1572" s="13">
        <v>178.86699999999999</v>
      </c>
      <c r="E1572" s="13">
        <v>81.266999999999996</v>
      </c>
      <c r="F1572" s="13">
        <v>2255</v>
      </c>
      <c r="G1572">
        <v>21.25</v>
      </c>
      <c r="H1572">
        <v>33.706699999999998</v>
      </c>
      <c r="J1572">
        <f>(F1572*100*Info!$B$11)/AI1572</f>
        <v>0.47342632618513408</v>
      </c>
      <c r="K1572">
        <f>2*((F1572*100*Info!$B$11)/AI1572^2)*(AJ1572/2)</f>
        <v>7.6045397380361179E-3</v>
      </c>
      <c r="L1572">
        <f t="shared" si="414"/>
        <v>1.1371554392523384</v>
      </c>
      <c r="M1572">
        <f t="shared" si="415"/>
        <v>5.7604447444014442</v>
      </c>
      <c r="N1572">
        <f t="shared" si="416"/>
        <v>9.4181782702256953E-2</v>
      </c>
      <c r="O1572">
        <v>1.8380000000000001</v>
      </c>
      <c r="P1572">
        <v>0.01</v>
      </c>
      <c r="S1572">
        <v>10.210000000000001</v>
      </c>
      <c r="T1572">
        <v>0.1</v>
      </c>
      <c r="U1572">
        <v>2.9510000000000001</v>
      </c>
      <c r="V1572">
        <v>8.9999999999999993E-3</v>
      </c>
      <c r="W1572" s="37">
        <f>U1572*Info!$B$2</f>
        <v>1.41648</v>
      </c>
      <c r="X1572" s="37">
        <f>W1572*SQRT((0.5*V1572/U1572)^2+Info!$B$3^2)</f>
        <v>7.0856930331478524E-2</v>
      </c>
      <c r="Y1572" s="28">
        <f>W1572*Info!$D$2</f>
        <v>1.1473488000000001</v>
      </c>
      <c r="Z1572" s="28">
        <f>Y1572*SQRT(Info!$D$3^2+(X1572/W1572)^2)</f>
        <v>8.1148674939688331E-2</v>
      </c>
      <c r="AA1572" s="37">
        <f t="shared" si="420"/>
        <v>0.42152000000000012</v>
      </c>
      <c r="AB1572" s="37">
        <f t="shared" si="421"/>
        <v>7.1033123090569528E-2</v>
      </c>
      <c r="AC1572" s="37">
        <f>(1-EXP(-Info!$B$6*H1572*1000))+(Info!$B$6/(Info!$B$6-Info!$B$7))*(EXP(-Info!$B$7*H1572*1000)-EXP(-Info!$B$6*H1572*1000))*(Info!$B$9-1)</f>
        <v>0.30304334063537391</v>
      </c>
      <c r="AD1572" s="37">
        <f>SQRT((Info!$B$6*EXP(-Info!$B$6*H1572*1000)+(Info!$B$6/(Info!$B$6+Info!$B$7))*(Info!$B$9-1)*(-Info!$B$7*EXP(-Info!$B$7*H1572*1000)+Info!$B$6*EXP(-Info!$B$6*H1572*1000)))^2*(0.01*H1572*1000)^2)</f>
        <v>2.4268095095965159E-3</v>
      </c>
      <c r="AE1572" s="37">
        <f t="shared" si="422"/>
        <v>2.1550407132101386E-2</v>
      </c>
      <c r="AF1572" s="37">
        <f t="shared" si="417"/>
        <v>8.9349123710553791</v>
      </c>
      <c r="AG1572" s="37">
        <f t="shared" si="418"/>
        <v>9.772168383744996E-2</v>
      </c>
      <c r="AH1572" s="37">
        <f t="shared" si="419"/>
        <v>0.87511384633255418</v>
      </c>
      <c r="AI1572">
        <f>AF1572*EXP(Info!$B$6*H1572*1000)</f>
        <v>12.171236032708968</v>
      </c>
      <c r="AJ1572">
        <f>2*SQRT((EXP(Info!$B$6*H1572)*AG1572)^2+(Info!$B$6*H1572*0.01*AI1572)^2)</f>
        <v>0.19550380482127644</v>
      </c>
      <c r="AK1572">
        <f t="shared" si="423"/>
        <v>0.56049514400000011</v>
      </c>
      <c r="AL1572">
        <f t="shared" si="424"/>
        <v>0.1889054875470606</v>
      </c>
      <c r="AM1572"/>
      <c r="AN1572"/>
      <c r="AO1572">
        <f t="shared" si="425"/>
        <v>12.167563186411265</v>
      </c>
      <c r="AP1572">
        <f t="shared" si="426"/>
        <v>0.62283971535072857</v>
      </c>
      <c r="AQ1572">
        <f t="shared" si="413"/>
        <v>5</v>
      </c>
      <c r="AR1572">
        <v>1</v>
      </c>
      <c r="AS1572">
        <v>1</v>
      </c>
      <c r="AT1572">
        <v>1</v>
      </c>
      <c r="AU1572">
        <v>1</v>
      </c>
      <c r="AV1572">
        <v>0</v>
      </c>
      <c r="AW1572">
        <v>0</v>
      </c>
      <c r="AX1572">
        <v>1</v>
      </c>
    </row>
    <row r="1573" spans="1:52">
      <c r="A1573" s="13" t="s">
        <v>386</v>
      </c>
      <c r="B1573" s="13" t="s">
        <v>384</v>
      </c>
      <c r="C1573" s="13" t="s">
        <v>353</v>
      </c>
      <c r="D1573" s="13">
        <v>178.86699999999999</v>
      </c>
      <c r="E1573" s="13">
        <v>81.266999999999996</v>
      </c>
      <c r="F1573" s="13">
        <v>2255</v>
      </c>
      <c r="G1573">
        <v>21.75</v>
      </c>
      <c r="H1573">
        <v>34.283900000000003</v>
      </c>
      <c r="J1573">
        <f>(F1573*100*Info!$B$11)/AI1573</f>
        <v>0.3908158395146682</v>
      </c>
      <c r="K1573">
        <f>2*((F1573*100*Info!$B$11)/AI1573^2)*(AJ1573/2)</f>
        <v>4.8095903705436781E-3</v>
      </c>
      <c r="L1573">
        <f t="shared" si="414"/>
        <v>1.0997768971962638</v>
      </c>
      <c r="M1573">
        <f t="shared" si="415"/>
        <v>4.5989694755155632</v>
      </c>
      <c r="N1573">
        <f t="shared" si="416"/>
        <v>6.4347924407577223E-2</v>
      </c>
      <c r="O1573">
        <v>1.708</v>
      </c>
      <c r="P1573">
        <v>0.02</v>
      </c>
      <c r="S1573">
        <v>11.98</v>
      </c>
      <c r="T1573">
        <v>0.08</v>
      </c>
      <c r="U1573">
        <v>2.8540000000000001</v>
      </c>
      <c r="V1573">
        <v>1.9E-2</v>
      </c>
      <c r="W1573" s="37">
        <f>U1573*Info!$B$2</f>
        <v>1.36992</v>
      </c>
      <c r="X1573" s="37">
        <f>W1573*SQRT((0.5*V1573/U1573)^2+Info!$B$3^2)</f>
        <v>6.8647619157549813E-2</v>
      </c>
      <c r="Y1573" s="28">
        <f>W1573*Info!$D$2</f>
        <v>1.1096352</v>
      </c>
      <c r="Z1573" s="28">
        <f>Y1573*SQRT(Info!$D$3^2+(X1573/W1573)^2)</f>
        <v>7.8549946316692043E-2</v>
      </c>
      <c r="AA1573" s="37">
        <f t="shared" si="420"/>
        <v>0.33807999999999994</v>
      </c>
      <c r="AB1573" s="37">
        <f t="shared" si="421"/>
        <v>6.9372153029872152E-2</v>
      </c>
      <c r="AC1573" s="37">
        <f>(1-EXP(-Info!$B$6*H1573*1000))+(Info!$B$6/(Info!$B$6-Info!$B$7))*(EXP(-Info!$B$7*H1573*1000)-EXP(-Info!$B$6*H1573*1000))*(Info!$B$9-1)</f>
        <v>0.30742685577988166</v>
      </c>
      <c r="AD1573" s="37">
        <f>SQRT((Info!$B$6*EXP(-Info!$B$6*H1573*1000)+(Info!$B$6/(Info!$B$6+Info!$B$7))*(Info!$B$9-1)*(-Info!$B$7*EXP(-Info!$B$7*H1573*1000)+Info!$B$6*EXP(-Info!$B$6*H1573*1000)))^2*(0.01*H1573*1000)^2)</f>
        <v>2.4549748963061157E-3</v>
      </c>
      <c r="AE1573" s="37">
        <f t="shared" si="422"/>
        <v>2.1343006907107123E-2</v>
      </c>
      <c r="AF1573" s="37">
        <f t="shared" si="417"/>
        <v>10.766429928597939</v>
      </c>
      <c r="AG1573" s="37">
        <f t="shared" si="418"/>
        <v>9.069519287256643E-2</v>
      </c>
      <c r="AH1573" s="37">
        <f t="shared" si="419"/>
        <v>0.898700327929711</v>
      </c>
      <c r="AI1573">
        <f>AF1573*EXP(Info!$B$6*H1573*1000)</f>
        <v>14.743986751543281</v>
      </c>
      <c r="AJ1573">
        <f>2*SQRT((EXP(Info!$B$6*H1573)*AG1573)^2+(Info!$B$6*H1573*0.01*AI1573)^2)</f>
        <v>0.1814474479634918</v>
      </c>
      <c r="AK1573">
        <f t="shared" si="423"/>
        <v>0.44954497599999993</v>
      </c>
      <c r="AL1573">
        <f t="shared" si="424"/>
        <v>0.184488303767642</v>
      </c>
      <c r="AM1573"/>
      <c r="AN1573"/>
      <c r="AO1573">
        <f t="shared" si="425"/>
        <v>11.76761278685793</v>
      </c>
      <c r="AP1573">
        <f t="shared" si="426"/>
        <v>0.59845830413454792</v>
      </c>
      <c r="AQ1573">
        <f t="shared" si="413"/>
        <v>5</v>
      </c>
      <c r="AR1573">
        <v>1</v>
      </c>
      <c r="AS1573">
        <v>1</v>
      </c>
      <c r="AT1573">
        <v>1</v>
      </c>
      <c r="AU1573">
        <v>1</v>
      </c>
      <c r="AV1573">
        <v>0</v>
      </c>
      <c r="AW1573">
        <v>0</v>
      </c>
      <c r="AX1573">
        <v>1</v>
      </c>
    </row>
    <row r="1574" spans="1:52">
      <c r="A1574" s="13" t="s">
        <v>386</v>
      </c>
      <c r="B1574" s="13" t="s">
        <v>384</v>
      </c>
      <c r="C1574" s="13" t="s">
        <v>353</v>
      </c>
      <c r="D1574" s="13">
        <v>178.86699999999999</v>
      </c>
      <c r="E1574" s="13">
        <v>81.266999999999996</v>
      </c>
      <c r="F1574" s="13">
        <v>2255</v>
      </c>
      <c r="G1574">
        <v>22.25</v>
      </c>
      <c r="H1574">
        <v>34.860999999999997</v>
      </c>
      <c r="J1574">
        <f>(F1574*100*Info!$B$11)/AI1574</f>
        <v>0.33914476247440001</v>
      </c>
      <c r="K1574">
        <f>2*((F1574*100*Info!$B$11)/AI1574^2)*(AJ1574/2)</f>
        <v>3.624841465330222E-3</v>
      </c>
      <c r="L1574">
        <f t="shared" si="414"/>
        <v>1.0997768971962636</v>
      </c>
      <c r="M1574">
        <f t="shared" si="415"/>
        <v>3.9909242479467157</v>
      </c>
      <c r="N1574">
        <f t="shared" si="416"/>
        <v>5.1006642044636376E-2</v>
      </c>
      <c r="O1574">
        <v>1.8160000000000001</v>
      </c>
      <c r="P1574">
        <v>1.7999999999999999E-2</v>
      </c>
      <c r="S1574">
        <v>13.59</v>
      </c>
      <c r="T1574">
        <v>0.08</v>
      </c>
      <c r="U1574">
        <v>2.8540000000000001</v>
      </c>
      <c r="V1574">
        <v>0.02</v>
      </c>
      <c r="W1574" s="37">
        <f>U1574*Info!$B$2</f>
        <v>1.36992</v>
      </c>
      <c r="X1574" s="37">
        <f>W1574*SQRT((0.5*V1574/U1574)^2+Info!$B$3^2)</f>
        <v>6.8663979028308592E-2</v>
      </c>
      <c r="Y1574" s="28">
        <f>W1574*Info!$D$2</f>
        <v>1.1096352</v>
      </c>
      <c r="Z1574" s="28">
        <f>Y1574*SQRT(Info!$D$3^2+(X1574/W1574)^2)</f>
        <v>7.8559327449992861E-2</v>
      </c>
      <c r="AA1574" s="37">
        <f t="shared" si="420"/>
        <v>0.44608000000000003</v>
      </c>
      <c r="AB1574" s="37">
        <f t="shared" si="421"/>
        <v>6.9251296132274681E-2</v>
      </c>
      <c r="AC1574" s="37">
        <f>(1-EXP(-Info!$B$6*H1574*1000))+(Info!$B$6/(Info!$B$6-Info!$B$7))*(EXP(-Info!$B$7*H1574*1000)-EXP(-Info!$B$6*H1574*1000))*(Info!$B$9-1)</f>
        <v>0.31178533011148057</v>
      </c>
      <c r="AD1574" s="37">
        <f>SQRT((Info!$B$6*EXP(-Info!$B$6*H1574*1000)+(Info!$B$6/(Info!$B$6+Info!$B$7))*(Info!$B$9-1)*(-Info!$B$7*EXP(-Info!$B$7*H1574*1000)+Info!$B$6*EXP(-Info!$B$6*H1574*1000)))^2*(0.01*H1574*1000)^2)</f>
        <v>2.482757062600878E-3</v>
      </c>
      <c r="AE1574" s="37">
        <f t="shared" si="422"/>
        <v>2.1619923623861118E-2</v>
      </c>
      <c r="AF1574" s="37">
        <f t="shared" si="417"/>
        <v>12.341283599943871</v>
      </c>
      <c r="AG1574" s="37">
        <f t="shared" si="418"/>
        <v>9.0768876972764118E-2</v>
      </c>
      <c r="AH1574" s="37">
        <f t="shared" si="419"/>
        <v>0.90811505518350788</v>
      </c>
      <c r="AI1574">
        <f>AF1574*EXP(Info!$B$6*H1574*1000)</f>
        <v>16.990336274270152</v>
      </c>
      <c r="AJ1574">
        <f>2*SQRT((EXP(Info!$B$6*H1574)*AG1574)^2+(Info!$B$6*H1574*0.01*AI1574)^2)</f>
        <v>0.18159583237416943</v>
      </c>
      <c r="AK1574">
        <f t="shared" si="423"/>
        <v>0.59315257600000004</v>
      </c>
      <c r="AL1574">
        <f t="shared" si="424"/>
        <v>0.18416689693417129</v>
      </c>
      <c r="AM1574"/>
      <c r="AN1574"/>
      <c r="AO1574">
        <f t="shared" si="425"/>
        <v>11.76761278685793</v>
      </c>
      <c r="AP1574">
        <f t="shared" si="426"/>
        <v>0.63629992992291518</v>
      </c>
      <c r="AQ1574">
        <f t="shared" si="413"/>
        <v>5</v>
      </c>
      <c r="AR1574">
        <v>1</v>
      </c>
      <c r="AS1574">
        <v>1</v>
      </c>
      <c r="AT1574">
        <v>1</v>
      </c>
      <c r="AU1574">
        <v>1</v>
      </c>
      <c r="AV1574">
        <v>0</v>
      </c>
      <c r="AW1574">
        <v>0</v>
      </c>
      <c r="AX1574">
        <v>1</v>
      </c>
    </row>
    <row r="1575" spans="1:52">
      <c r="A1575" s="13" t="s">
        <v>386</v>
      </c>
      <c r="B1575" s="13" t="s">
        <v>384</v>
      </c>
      <c r="C1575" s="13" t="s">
        <v>353</v>
      </c>
      <c r="D1575" s="13">
        <v>178.86699999999999</v>
      </c>
      <c r="E1575" s="13">
        <v>81.266999999999996</v>
      </c>
      <c r="F1575" s="13">
        <v>2255</v>
      </c>
      <c r="G1575">
        <v>22.75</v>
      </c>
      <c r="H1575">
        <v>35.438099999999999</v>
      </c>
      <c r="J1575">
        <f>(F1575*100*Info!$B$11)/AI1575</f>
        <v>0.24377782510104917</v>
      </c>
      <c r="K1575">
        <f>2*((F1575*100*Info!$B$11)/AI1575^2)*(AJ1575/2)</f>
        <v>2.3429001492913937E-3</v>
      </c>
      <c r="L1575">
        <f t="shared" si="414"/>
        <v>1.0882165233644878</v>
      </c>
      <c r="M1575">
        <f t="shared" si="415"/>
        <v>2.8385287131615726</v>
      </c>
      <c r="N1575">
        <f t="shared" si="416"/>
        <v>2.9073340884015041E-2</v>
      </c>
      <c r="O1575">
        <v>1.651</v>
      </c>
      <c r="P1575">
        <v>8.0000000000000002E-3</v>
      </c>
      <c r="S1575">
        <v>18.27</v>
      </c>
      <c r="T1575">
        <v>0.16</v>
      </c>
      <c r="U1575">
        <v>2.8239999999999998</v>
      </c>
      <c r="V1575">
        <v>0.01</v>
      </c>
      <c r="W1575" s="37">
        <f>U1575*Info!$B$2</f>
        <v>1.3555199999999998</v>
      </c>
      <c r="X1575" s="37">
        <f>W1575*SQRT((0.5*V1575/U1575)^2+Info!$B$3^2)</f>
        <v>6.781847960548805E-2</v>
      </c>
      <c r="Y1575" s="28">
        <f>W1575*Info!$D$2</f>
        <v>1.0979711999999999</v>
      </c>
      <c r="Z1575" s="28">
        <f>Y1575*SQRT(Info!$D$3^2+(X1575/W1575)^2)</f>
        <v>7.7662622387781891E-2</v>
      </c>
      <c r="AA1575" s="37">
        <f t="shared" si="420"/>
        <v>0.29548000000000019</v>
      </c>
      <c r="AB1575" s="37">
        <f t="shared" si="421"/>
        <v>6.7936339141876037E-2</v>
      </c>
      <c r="AC1575" s="37">
        <f>(1-EXP(-Info!$B$6*H1575*1000))+(Info!$B$6/(Info!$B$6-Info!$B$7))*(EXP(-Info!$B$7*H1575*1000)-EXP(-Info!$B$6*H1575*1000))*(Info!$B$9-1)</f>
        <v>0.31611965520451279</v>
      </c>
      <c r="AD1575" s="37">
        <f>SQRT((Info!$B$6*EXP(-Info!$B$6*H1575*1000)+(Info!$B$6/(Info!$B$6+Info!$B$7))*(Info!$B$9-1)*(-Info!$B$7*EXP(-Info!$B$7*H1575*1000)+Info!$B$6*EXP(-Info!$B$6*H1575*1000)))^2*(0.01*H1575*1000)^2)</f>
        <v>2.5101641299074932E-3</v>
      </c>
      <c r="AE1575" s="37">
        <f t="shared" si="422"/>
        <v>2.148881615472692E-2</v>
      </c>
      <c r="AF1575" s="37">
        <f t="shared" si="417"/>
        <v>17.078621764280172</v>
      </c>
      <c r="AG1575" s="37">
        <f t="shared" si="418"/>
        <v>0.11354845721487744</v>
      </c>
      <c r="AH1575" s="37">
        <f t="shared" si="419"/>
        <v>0.93479046328846038</v>
      </c>
      <c r="AI1575">
        <f>AF1575*EXP(Info!$B$6*H1575*1000)</f>
        <v>23.637029158452091</v>
      </c>
      <c r="AJ1575">
        <f>2*SQRT((EXP(Info!$B$6*H1575)*AG1575)^2+(Info!$B$6*H1575*0.01*AI1575)^2)</f>
        <v>0.22717078192484086</v>
      </c>
      <c r="AK1575">
        <f t="shared" si="423"/>
        <v>0.39289975600000027</v>
      </c>
      <c r="AL1575">
        <f t="shared" si="424"/>
        <v>0.18066990031390512</v>
      </c>
      <c r="AM1575"/>
      <c r="AN1575"/>
      <c r="AO1575">
        <f t="shared" si="425"/>
        <v>11.643916786996073</v>
      </c>
      <c r="AP1575">
        <f t="shared" si="426"/>
        <v>0.58463172804532582</v>
      </c>
      <c r="AQ1575">
        <f t="shared" si="413"/>
        <v>5</v>
      </c>
      <c r="AR1575">
        <v>1</v>
      </c>
      <c r="AS1575">
        <v>1</v>
      </c>
      <c r="AT1575">
        <v>1</v>
      </c>
      <c r="AU1575">
        <v>1</v>
      </c>
      <c r="AV1575">
        <v>0</v>
      </c>
      <c r="AW1575">
        <v>0</v>
      </c>
      <c r="AX1575">
        <v>1</v>
      </c>
    </row>
    <row r="1576" spans="1:52">
      <c r="A1576" s="13" t="s">
        <v>386</v>
      </c>
      <c r="B1576" s="13" t="s">
        <v>384</v>
      </c>
      <c r="C1576" s="13" t="s">
        <v>353</v>
      </c>
      <c r="D1576" s="13">
        <v>178.86699999999999</v>
      </c>
      <c r="E1576" s="13">
        <v>81.266999999999996</v>
      </c>
      <c r="F1576" s="13">
        <v>2255</v>
      </c>
      <c r="G1576">
        <v>23.25</v>
      </c>
      <c r="H1576">
        <v>36.015300000000003</v>
      </c>
      <c r="J1576">
        <f>(F1576*100*Info!$B$11)/AI1576</f>
        <v>0.22001049904826139</v>
      </c>
      <c r="K1576">
        <f>2*((F1576*100*Info!$B$11)/AI1576^2)*(AJ1576/2)</f>
        <v>1.510152701592999E-3</v>
      </c>
      <c r="L1576">
        <f t="shared" si="414"/>
        <v>1.0477552149532727</v>
      </c>
      <c r="M1576">
        <f t="shared" si="415"/>
        <v>2.4665334806284807</v>
      </c>
      <c r="N1576">
        <f t="shared" si="416"/>
        <v>2.4160040753031648E-2</v>
      </c>
      <c r="O1576">
        <v>1.677</v>
      </c>
      <c r="P1576">
        <v>1.7000000000000001E-2</v>
      </c>
      <c r="S1576">
        <v>20</v>
      </c>
      <c r="T1576">
        <v>0.09</v>
      </c>
      <c r="U1576">
        <v>2.7189999999999999</v>
      </c>
      <c r="V1576">
        <v>1.9E-2</v>
      </c>
      <c r="W1576" s="37">
        <f>U1576*Info!$B$2</f>
        <v>1.3051199999999998</v>
      </c>
      <c r="X1576" s="37">
        <f>W1576*SQRT((0.5*V1576/U1576)^2+Info!$B$3^2)</f>
        <v>6.541512925921647E-2</v>
      </c>
      <c r="Y1576" s="28">
        <f>W1576*Info!$D$2</f>
        <v>1.0571472</v>
      </c>
      <c r="Z1576" s="28">
        <f>Y1576*SQRT(Info!$D$3^2+(X1576/W1576)^2)</f>
        <v>7.4842793195465385E-2</v>
      </c>
      <c r="AA1576" s="37">
        <f t="shared" si="420"/>
        <v>0.37188000000000021</v>
      </c>
      <c r="AB1576" s="37">
        <f t="shared" si="421"/>
        <v>6.5965059963589812E-2</v>
      </c>
      <c r="AC1576" s="37">
        <f>(1-EXP(-Info!$B$6*H1576*1000))+(Info!$B$6/(Info!$B$6-Info!$B$7))*(EXP(-Info!$B$7*H1576*1000)-EXP(-Info!$B$6*H1576*1000))*(Info!$B$9-1)</f>
        <v>0.32043070520466088</v>
      </c>
      <c r="AD1576" s="37">
        <f>SQRT((Info!$B$6*EXP(-Info!$B$6*H1576*1000)+(Info!$B$6/(Info!$B$6+Info!$B$7))*(Info!$B$9-1)*(-Info!$B$7*EXP(-Info!$B$7*H1576*1000)+Info!$B$6*EXP(-Info!$B$6*H1576*1000)))^2*(0.01*H1576*1000)^2)</f>
        <v>2.5372039363451802E-3</v>
      </c>
      <c r="AE1576" s="37">
        <f t="shared" si="422"/>
        <v>2.1158279230531908E-2</v>
      </c>
      <c r="AF1576" s="37">
        <f t="shared" si="417"/>
        <v>18.823691029348492</v>
      </c>
      <c r="AG1576" s="37">
        <f t="shared" si="418"/>
        <v>8.9856087569492801E-2</v>
      </c>
      <c r="AH1576" s="37">
        <f t="shared" si="419"/>
        <v>0.94118455146742463</v>
      </c>
      <c r="AI1576">
        <f>AF1576*EXP(Info!$B$6*H1576*1000)</f>
        <v>26.190493567461722</v>
      </c>
      <c r="AJ1576">
        <f>2*SQRT((EXP(Info!$B$6*H1576)*AG1576)^2+(Info!$B$6*H1576*0.01*AI1576)^2)</f>
        <v>0.17977162357274756</v>
      </c>
      <c r="AK1576">
        <f t="shared" si="423"/>
        <v>0.49448883600000026</v>
      </c>
      <c r="AL1576">
        <f t="shared" si="424"/>
        <v>0.17542748046717074</v>
      </c>
      <c r="AM1576"/>
      <c r="AN1576"/>
      <c r="AO1576">
        <f t="shared" si="425"/>
        <v>11.210980787479576</v>
      </c>
      <c r="AP1576">
        <f t="shared" si="426"/>
        <v>0.61677087164398681</v>
      </c>
      <c r="AQ1576">
        <f t="shared" si="413"/>
        <v>5</v>
      </c>
      <c r="AR1576">
        <v>1</v>
      </c>
      <c r="AS1576">
        <v>1</v>
      </c>
      <c r="AT1576">
        <v>1</v>
      </c>
      <c r="AU1576">
        <v>1</v>
      </c>
      <c r="AV1576">
        <v>0</v>
      </c>
      <c r="AW1576">
        <v>0</v>
      </c>
      <c r="AX1576">
        <v>1</v>
      </c>
    </row>
    <row r="1577" spans="1:52">
      <c r="A1577" s="13" t="s">
        <v>386</v>
      </c>
      <c r="B1577" s="13" t="s">
        <v>384</v>
      </c>
      <c r="C1577" s="13" t="s">
        <v>353</v>
      </c>
      <c r="D1577" s="13">
        <v>178.86699999999999</v>
      </c>
      <c r="E1577" s="13">
        <v>81.266999999999996</v>
      </c>
      <c r="F1577" s="13">
        <v>2255</v>
      </c>
      <c r="G1577">
        <v>23.75</v>
      </c>
      <c r="H1577">
        <v>36.592399999999998</v>
      </c>
      <c r="J1577">
        <f>(F1577*100*Info!$B$11)/AI1577</f>
        <v>0.24320985773582265</v>
      </c>
      <c r="K1577">
        <f>2*((F1577*100*Info!$B$11)/AI1577^2)*(AJ1577/2)</f>
        <v>2.0657200167479594E-3</v>
      </c>
      <c r="L1577">
        <f t="shared" si="414"/>
        <v>0.97376882242990825</v>
      </c>
      <c r="M1577">
        <f t="shared" si="415"/>
        <v>2.5340828914471056</v>
      </c>
      <c r="N1577">
        <f t="shared" si="416"/>
        <v>2.1893995607216193E-2</v>
      </c>
      <c r="O1577">
        <v>1.611</v>
      </c>
      <c r="P1577">
        <v>5.0000000000000001E-3</v>
      </c>
      <c r="S1577">
        <v>18.05</v>
      </c>
      <c r="T1577">
        <v>0.14000000000000001</v>
      </c>
      <c r="U1577">
        <v>2.5270000000000001</v>
      </c>
      <c r="V1577">
        <v>4.0000000000000001E-3</v>
      </c>
      <c r="W1577" s="37">
        <f>U1577*Info!$B$2</f>
        <v>1.21296</v>
      </c>
      <c r="X1577" s="37">
        <f>W1577*SQRT((0.5*V1577/U1577)^2+Info!$B$3^2)</f>
        <v>6.0655597466350963E-2</v>
      </c>
      <c r="Y1577" s="28">
        <f>W1577*Info!$D$2</f>
        <v>0.98249760000000008</v>
      </c>
      <c r="Z1577" s="28">
        <f>Y1577*SQRT(Info!$D$3^2+(X1577/W1577)^2)</f>
        <v>6.9477423180403022E-2</v>
      </c>
      <c r="AA1577" s="37">
        <f t="shared" si="420"/>
        <v>0.39803999999999995</v>
      </c>
      <c r="AB1577" s="37">
        <f t="shared" si="421"/>
        <v>6.0707095993796326E-2</v>
      </c>
      <c r="AC1577" s="37">
        <f>(1-EXP(-Info!$B$6*H1577*1000))+(Info!$B$6/(Info!$B$6-Info!$B$7))*(EXP(-Info!$B$7*H1577*1000)-EXP(-Info!$B$6*H1577*1000))*(Info!$B$9-1)</f>
        <v>0.32471711499362022</v>
      </c>
      <c r="AD1577" s="37">
        <f>SQRT((Info!$B$6*EXP(-Info!$B$6*H1577*1000)+(Info!$B$6/(Info!$B$6+Info!$B$7))*(Info!$B$9-1)*(-Info!$B$7*EXP(-Info!$B$7*H1577*1000)+Info!$B$6*EXP(-Info!$B$6*H1577*1000)))^2*(0.01*H1577*1000)^2)</f>
        <v>2.5638702754325355E-3</v>
      </c>
      <c r="AE1577" s="37">
        <f t="shared" si="422"/>
        <v>1.9739031628253054E-2</v>
      </c>
      <c r="AF1577" s="37">
        <f t="shared" si="417"/>
        <v>16.938251999547941</v>
      </c>
      <c r="AG1577" s="37">
        <f t="shared" si="418"/>
        <v>0.10058201480090752</v>
      </c>
      <c r="AH1577" s="37">
        <f t="shared" si="419"/>
        <v>0.93840731299434565</v>
      </c>
      <c r="AI1577">
        <f>AF1577*EXP(Info!$B$6*H1577*1000)</f>
        <v>23.692228652822465</v>
      </c>
      <c r="AJ1577">
        <f>2*SQRT((EXP(Info!$B$6*H1577)*AG1577)^2+(Info!$B$6*H1577*0.01*AI1577)^2)</f>
        <v>0.20123160888760411</v>
      </c>
      <c r="AK1577">
        <f t="shared" si="423"/>
        <v>0.52927378799999991</v>
      </c>
      <c r="AL1577">
        <f t="shared" si="424"/>
        <v>0.16144445108590194</v>
      </c>
      <c r="AM1577"/>
      <c r="AN1577"/>
      <c r="AO1577">
        <f t="shared" si="425"/>
        <v>10.419326388363697</v>
      </c>
      <c r="AP1577">
        <f t="shared" si="426"/>
        <v>0.63751483973090617</v>
      </c>
      <c r="AQ1577">
        <f t="shared" si="413"/>
        <v>5</v>
      </c>
      <c r="AR1577">
        <v>1</v>
      </c>
      <c r="AS1577">
        <v>1</v>
      </c>
      <c r="AT1577">
        <v>1</v>
      </c>
      <c r="AU1577">
        <v>1</v>
      </c>
      <c r="AV1577">
        <v>0</v>
      </c>
      <c r="AW1577">
        <v>0</v>
      </c>
      <c r="AX1577">
        <v>1</v>
      </c>
    </row>
    <row r="1578" spans="1:52">
      <c r="A1578" s="13" t="s">
        <v>386</v>
      </c>
      <c r="B1578" s="13" t="s">
        <v>384</v>
      </c>
      <c r="C1578" s="13" t="s">
        <v>353</v>
      </c>
      <c r="D1578" s="13">
        <v>178.86699999999999</v>
      </c>
      <c r="E1578" s="13">
        <v>81.266999999999996</v>
      </c>
      <c r="F1578" s="13">
        <v>2255</v>
      </c>
      <c r="G1578">
        <v>24.25</v>
      </c>
      <c r="H1578">
        <v>37.169600000000003</v>
      </c>
      <c r="J1578">
        <f>(F1578*100*Info!$B$11)/AI1578</f>
        <v>0.25249963431508543</v>
      </c>
      <c r="K1578">
        <f>2*((F1578*100*Info!$B$11)/AI1578^2)*(AJ1578/2)</f>
        <v>1.9579128428839549E-3</v>
      </c>
      <c r="L1578">
        <f t="shared" si="414"/>
        <v>0.98109039252336616</v>
      </c>
      <c r="M1578">
        <f t="shared" si="415"/>
        <v>2.6506571291614711</v>
      </c>
      <c r="N1578">
        <f t="shared" si="416"/>
        <v>2.5813275511278377E-2</v>
      </c>
      <c r="O1578">
        <v>1.712</v>
      </c>
      <c r="P1578">
        <v>1.7000000000000001E-2</v>
      </c>
      <c r="S1578">
        <v>17.38</v>
      </c>
      <c r="T1578">
        <v>0.1</v>
      </c>
      <c r="U1578">
        <v>2.5459999999999998</v>
      </c>
      <c r="V1578">
        <v>1.4999999999999999E-2</v>
      </c>
      <c r="W1578" s="37">
        <f>U1578*Info!$B$2</f>
        <v>1.2220799999999998</v>
      </c>
      <c r="X1578" s="37">
        <f>W1578*SQRT((0.5*V1578/U1578)^2+Info!$B$3^2)</f>
        <v>6.1209956837102897E-2</v>
      </c>
      <c r="Y1578" s="28">
        <f>W1578*Info!$D$2</f>
        <v>0.9898847999999999</v>
      </c>
      <c r="Z1578" s="28">
        <f>Y1578*SQRT(Info!$D$3^2+(X1578/W1578)^2)</f>
        <v>7.0056139219594443E-2</v>
      </c>
      <c r="AA1578" s="37">
        <f t="shared" si="420"/>
        <v>0.48992000000000013</v>
      </c>
      <c r="AB1578" s="37">
        <f t="shared" si="421"/>
        <v>6.1797320459709253E-2</v>
      </c>
      <c r="AC1578" s="37">
        <f>(1-EXP(-Info!$B$6*H1578*1000))+(Info!$B$6/(Info!$B$6-Info!$B$7))*(EXP(-Info!$B$7*H1578*1000)-EXP(-Info!$B$6*H1578*1000))*(Info!$B$9-1)</f>
        <v>0.32898049808060936</v>
      </c>
      <c r="AD1578" s="37">
        <f>SQRT((Info!$B$6*EXP(-Info!$B$6*H1578*1000)+(Info!$B$6/(Info!$B$6+Info!$B$7))*(Info!$B$9-1)*(-Info!$B$7*EXP(-Info!$B$7*H1578*1000)+Info!$B$6*EXP(-Info!$B$6*H1578*1000)))^2*(0.01*H1578*1000)^2)</f>
        <v>2.5901755292214155E-3</v>
      </c>
      <c r="AE1578" s="37">
        <f t="shared" si="422"/>
        <v>2.0369678754113895E-2</v>
      </c>
      <c r="AF1578" s="37">
        <f t="shared" si="417"/>
        <v>16.228941074380348</v>
      </c>
      <c r="AG1578" s="37">
        <f t="shared" si="418"/>
        <v>8.8446517483171699E-2</v>
      </c>
      <c r="AH1578" s="37">
        <f t="shared" si="419"/>
        <v>0.9337710629677991</v>
      </c>
      <c r="AI1578">
        <f>AF1578*EXP(Info!$B$6*H1578*1000)</f>
        <v>22.820562000921974</v>
      </c>
      <c r="AJ1578">
        <f>2*SQRT((EXP(Info!$B$6*H1578)*AG1578)^2+(Info!$B$6*H1578*0.01*AI1578)^2)</f>
        <v>0.1769534104262474</v>
      </c>
      <c r="AK1578">
        <f t="shared" si="423"/>
        <v>0.6514466240000002</v>
      </c>
      <c r="AL1578">
        <f t="shared" si="424"/>
        <v>0.16434379403055077</v>
      </c>
      <c r="AM1578"/>
      <c r="AN1578"/>
      <c r="AO1578">
        <f t="shared" si="425"/>
        <v>10.497667188276203</v>
      </c>
      <c r="AP1578">
        <f t="shared" si="426"/>
        <v>0.67242733699921453</v>
      </c>
      <c r="AQ1578">
        <f t="shared" si="413"/>
        <v>5</v>
      </c>
      <c r="AR1578">
        <v>1</v>
      </c>
      <c r="AS1578">
        <v>1</v>
      </c>
      <c r="AT1578">
        <v>1</v>
      </c>
      <c r="AU1578">
        <v>1</v>
      </c>
      <c r="AV1578">
        <v>0</v>
      </c>
      <c r="AW1578">
        <v>0</v>
      </c>
      <c r="AX1578">
        <v>1</v>
      </c>
    </row>
    <row r="1579" spans="1:52">
      <c r="A1579" s="13" t="s">
        <v>386</v>
      </c>
      <c r="B1579" s="13" t="s">
        <v>384</v>
      </c>
      <c r="C1579" s="13" t="s">
        <v>353</v>
      </c>
      <c r="D1579" s="13">
        <v>178.86699999999999</v>
      </c>
      <c r="E1579" s="13">
        <v>81.266999999999996</v>
      </c>
      <c r="F1579" s="13">
        <v>2255</v>
      </c>
      <c r="G1579">
        <v>24.75</v>
      </c>
      <c r="H1579">
        <v>37.746699999999997</v>
      </c>
      <c r="J1579">
        <f>(F1579*100*Info!$B$11)/AI1579</f>
        <v>0.26870848284618182</v>
      </c>
      <c r="K1579">
        <f>2*((F1579*100*Info!$B$11)/AI1579^2)*(AJ1579/2)</f>
        <v>2.5111451913753971E-3</v>
      </c>
      <c r="L1579">
        <f t="shared" si="414"/>
        <v>0.96374983177570261</v>
      </c>
      <c r="M1579">
        <f t="shared" si="415"/>
        <v>2.7709549799949178</v>
      </c>
      <c r="N1579">
        <f t="shared" si="416"/>
        <v>2.7031690181813287E-2</v>
      </c>
      <c r="O1579">
        <v>1.7050000000000001</v>
      </c>
      <c r="P1579">
        <v>7.0000000000000001E-3</v>
      </c>
      <c r="S1579">
        <v>16.309999999999999</v>
      </c>
      <c r="T1579">
        <v>0.14000000000000001</v>
      </c>
      <c r="U1579">
        <v>2.5009999999999999</v>
      </c>
      <c r="V1579">
        <v>7.0000000000000001E-3</v>
      </c>
      <c r="W1579" s="37">
        <f>U1579*Info!$B$2</f>
        <v>1.20048</v>
      </c>
      <c r="X1579" s="37">
        <f>W1579*SQRT((0.5*V1579/U1579)^2+Info!$B$3^2)</f>
        <v>6.0047505993171775E-2</v>
      </c>
      <c r="Y1579" s="28">
        <f>W1579*Info!$D$2</f>
        <v>0.97238880000000005</v>
      </c>
      <c r="Z1579" s="28">
        <f>Y1579*SQRT(Info!$D$3^2+(X1579/W1579)^2)</f>
        <v>6.8771735971016476E-2</v>
      </c>
      <c r="AA1579" s="37">
        <f t="shared" si="420"/>
        <v>0.50452000000000008</v>
      </c>
      <c r="AB1579" s="37">
        <f t="shared" si="421"/>
        <v>6.0149422075361621E-2</v>
      </c>
      <c r="AC1579" s="37">
        <f>(1-EXP(-Info!$B$6*H1579*1000))+(Info!$B$6/(Info!$B$6-Info!$B$7))*(EXP(-Info!$B$7*H1579*1000)-EXP(-Info!$B$6*H1579*1000))*(Info!$B$9-1)</f>
        <v>0.33321950450312049</v>
      </c>
      <c r="AD1579" s="37">
        <f>SQRT((Info!$B$6*EXP(-Info!$B$6*H1579*1000)+(Info!$B$6/(Info!$B$6+Info!$B$7))*(Info!$B$9-1)*(-Info!$B$7*EXP(-Info!$B$7*H1579*1000)+Info!$B$6*EXP(-Info!$B$6*H1579*1000)))^2*(0.01*H1579*1000)^2)</f>
        <v>2.6161136999250144E-3</v>
      </c>
      <c r="AE1579" s="37">
        <f t="shared" si="422"/>
        <v>2.0086372446969612E-2</v>
      </c>
      <c r="AF1579" s="37">
        <f t="shared" si="417"/>
        <v>15.169495295588083</v>
      </c>
      <c r="AG1579" s="37">
        <f t="shared" si="418"/>
        <v>0.10016493411641413</v>
      </c>
      <c r="AH1579" s="37">
        <f t="shared" si="419"/>
        <v>0.93007328605690276</v>
      </c>
      <c r="AI1579">
        <f>AF1579*EXP(Info!$B$6*H1579*1000)</f>
        <v>21.443995734946743</v>
      </c>
      <c r="AJ1579">
        <f>2*SQRT((EXP(Info!$B$6*H1579)*AG1579)^2+(Info!$B$6*H1579*0.01*AI1579)^2)</f>
        <v>0.2003992810473017</v>
      </c>
      <c r="AK1579">
        <f t="shared" si="423"/>
        <v>0.67086024400000011</v>
      </c>
      <c r="AL1579">
        <f t="shared" si="424"/>
        <v>0.15996137306721669</v>
      </c>
      <c r="AM1579"/>
      <c r="AN1579"/>
      <c r="AO1579">
        <f t="shared" si="425"/>
        <v>10.312123188483421</v>
      </c>
      <c r="AP1579">
        <f t="shared" si="426"/>
        <v>0.68172730907636947</v>
      </c>
      <c r="AQ1579">
        <f t="shared" si="413"/>
        <v>5</v>
      </c>
      <c r="AR1579">
        <v>1</v>
      </c>
      <c r="AS1579">
        <v>1</v>
      </c>
      <c r="AT1579">
        <v>1</v>
      </c>
      <c r="AU1579">
        <v>1</v>
      </c>
      <c r="AV1579">
        <v>0</v>
      </c>
      <c r="AW1579">
        <v>0</v>
      </c>
      <c r="AX1579">
        <v>1</v>
      </c>
    </row>
    <row r="1580" spans="1:52">
      <c r="A1580" s="13" t="s">
        <v>386</v>
      </c>
      <c r="B1580" s="13" t="s">
        <v>384</v>
      </c>
      <c r="C1580" s="13" t="s">
        <v>353</v>
      </c>
      <c r="D1580" s="13">
        <v>178.86699999999999</v>
      </c>
      <c r="E1580" s="13">
        <v>81.266999999999996</v>
      </c>
      <c r="F1580" s="13">
        <v>2255</v>
      </c>
      <c r="G1580">
        <v>25.75</v>
      </c>
      <c r="H1580">
        <v>38.901000000000003</v>
      </c>
      <c r="J1580">
        <f>(F1580*100*Info!$B$11)/AI1580</f>
        <v>0.26681998774905136</v>
      </c>
      <c r="K1580">
        <f>2*((F1580*100*Info!$B$11)/AI1580^2)*(AJ1580/2)</f>
        <v>2.4933737124258034E-3</v>
      </c>
      <c r="L1580">
        <f t="shared" si="414"/>
        <v>0.97492485981308574</v>
      </c>
      <c r="M1580">
        <f t="shared" si="415"/>
        <v>2.7833849989218327</v>
      </c>
      <c r="N1580">
        <f t="shared" si="416"/>
        <v>2.7458834500756483E-2</v>
      </c>
      <c r="O1580">
        <v>1.7130000000000001</v>
      </c>
      <c r="P1580">
        <v>7.0000000000000001E-3</v>
      </c>
      <c r="S1580">
        <v>16.27</v>
      </c>
      <c r="T1580">
        <v>0.14000000000000001</v>
      </c>
      <c r="U1580">
        <v>2.5299999999999998</v>
      </c>
      <c r="V1580">
        <v>8.0000000000000002E-3</v>
      </c>
      <c r="W1580" s="37">
        <f>U1580*Info!$B$2</f>
        <v>1.2143999999999999</v>
      </c>
      <c r="X1580" s="37">
        <f>W1580*SQRT((0.5*V1580/U1580)^2+Info!$B$3^2)</f>
        <v>6.0750348147150572E-2</v>
      </c>
      <c r="Y1580" s="28">
        <f>W1580*Info!$D$2</f>
        <v>0.98366399999999998</v>
      </c>
      <c r="Z1580" s="28">
        <f>Y1580*SQRT(Info!$D$3^2+(X1580/W1580)^2)</f>
        <v>6.9572932750603528E-2</v>
      </c>
      <c r="AA1580" s="37">
        <f t="shared" si="420"/>
        <v>0.49860000000000015</v>
      </c>
      <c r="AB1580" s="37">
        <f t="shared" si="421"/>
        <v>6.0851087089714352E-2</v>
      </c>
      <c r="AC1580" s="37">
        <f>(1-EXP(-Info!$B$6*H1580*1000))+(Info!$B$6/(Info!$B$6-Info!$B$7))*(EXP(-Info!$B$7*H1580*1000)-EXP(-Info!$B$6*H1580*1000))*(Info!$B$9-1)</f>
        <v>0.34162783956736231</v>
      </c>
      <c r="AD1580" s="37">
        <f>SQRT((Info!$B$6*EXP(-Info!$B$6*H1580*1000)+(Info!$B$6/(Info!$B$6+Info!$B$7))*(Info!$B$9-1)*(-Info!$B$7*EXP(-Info!$B$7*H1580*1000)+Info!$B$6*EXP(-Info!$B$6*H1580*1000)))^2*(0.01*H1580*1000)^2)</f>
        <v>2.6669192517775903E-3</v>
      </c>
      <c r="AE1580" s="37">
        <f t="shared" si="422"/>
        <v>2.0830909783863732E-2</v>
      </c>
      <c r="AF1580" s="37">
        <f t="shared" si="417"/>
        <v>15.116000359191714</v>
      </c>
      <c r="AG1580" s="37">
        <f t="shared" si="418"/>
        <v>0.10086783319742459</v>
      </c>
      <c r="AH1580" s="37">
        <f t="shared" si="419"/>
        <v>0.92907193357048035</v>
      </c>
      <c r="AI1580">
        <f>AF1580*EXP(Info!$B$6*H1580*1000)</f>
        <v>21.595771773728444</v>
      </c>
      <c r="AJ1580">
        <f>2*SQRT((EXP(Info!$B$6*H1580)*AG1580)^2+(Info!$B$6*H1580*0.01*AI1580)^2)</f>
        <v>0.20180770599092085</v>
      </c>
      <c r="AK1580">
        <f t="shared" si="423"/>
        <v>0.66298842000000024</v>
      </c>
      <c r="AL1580">
        <f t="shared" si="424"/>
        <v>0.16182738100638636</v>
      </c>
      <c r="AM1580"/>
      <c r="AN1580"/>
      <c r="AO1580">
        <f t="shared" si="425"/>
        <v>10.431695988349881</v>
      </c>
      <c r="AP1580">
        <f t="shared" si="426"/>
        <v>0.67707509881422934</v>
      </c>
      <c r="AQ1580">
        <f t="shared" si="413"/>
        <v>5</v>
      </c>
      <c r="AR1580">
        <v>1</v>
      </c>
      <c r="AS1580">
        <v>1</v>
      </c>
      <c r="AT1580">
        <v>1</v>
      </c>
      <c r="AU1580">
        <v>1</v>
      </c>
      <c r="AV1580">
        <v>0</v>
      </c>
      <c r="AW1580">
        <v>0</v>
      </c>
      <c r="AX1580">
        <v>1</v>
      </c>
    </row>
    <row r="1581" spans="1:52">
      <c r="A1581" s="13" t="s">
        <v>386</v>
      </c>
      <c r="B1581" s="13" t="s">
        <v>384</v>
      </c>
      <c r="C1581" s="13" t="s">
        <v>353</v>
      </c>
      <c r="D1581" s="13">
        <v>178.86699999999999</v>
      </c>
      <c r="E1581" s="13">
        <v>81.266999999999996</v>
      </c>
      <c r="F1581" s="13">
        <v>2255</v>
      </c>
      <c r="G1581">
        <v>26.75</v>
      </c>
      <c r="H1581">
        <v>40.055300000000003</v>
      </c>
      <c r="J1581">
        <f>(F1581*100*Info!$B$11)/AI1581</f>
        <v>0.3255149338269977</v>
      </c>
      <c r="K1581">
        <f>2*((F1581*100*Info!$B$11)/AI1581^2)*(AJ1581/2)</f>
        <v>3.3657302386644154E-3</v>
      </c>
      <c r="L1581">
        <f t="shared" si="414"/>
        <v>0.97954900934579592</v>
      </c>
      <c r="M1581">
        <f t="shared" si="415"/>
        <v>3.4117787912452275</v>
      </c>
      <c r="N1581">
        <f t="shared" si="416"/>
        <v>3.618429888748468E-2</v>
      </c>
      <c r="O1581">
        <v>1.7110000000000001</v>
      </c>
      <c r="P1581">
        <v>5.0000000000000001E-3</v>
      </c>
      <c r="S1581">
        <v>13.42</v>
      </c>
      <c r="T1581">
        <v>0.11</v>
      </c>
      <c r="U1581">
        <v>2.5419999999999998</v>
      </c>
      <c r="V1581">
        <v>6.0000000000000001E-3</v>
      </c>
      <c r="W1581" s="37">
        <f>U1581*Info!$B$2</f>
        <v>1.2201599999999999</v>
      </c>
      <c r="X1581" s="37">
        <f>W1581*SQRT((0.5*V1581/U1581)^2+Info!$B$3^2)</f>
        <v>6.1024992126177291E-2</v>
      </c>
      <c r="Y1581" s="28">
        <f>W1581*Info!$D$2</f>
        <v>0.98832960000000003</v>
      </c>
      <c r="Z1581" s="28">
        <f>Y1581*SQRT(Info!$D$3^2+(X1581/W1581)^2)</f>
        <v>6.9895189248908987E-2</v>
      </c>
      <c r="AA1581" s="37">
        <f t="shared" si="420"/>
        <v>0.49084000000000017</v>
      </c>
      <c r="AB1581" s="37">
        <f t="shared" si="421"/>
        <v>6.107617918632436E-2</v>
      </c>
      <c r="AC1581" s="37">
        <f>(1-EXP(-Info!$B$6*H1581*1000))+(Info!$B$6/(Info!$B$6-Info!$B$7))*(EXP(-Info!$B$7*H1581*1000)-EXP(-Info!$B$6*H1581*1000))*(Info!$B$9-1)</f>
        <v>0.34994312527619059</v>
      </c>
      <c r="AD1581" s="37">
        <f>SQRT((Info!$B$6*EXP(-Info!$B$6*H1581*1000)+(Info!$B$6/(Info!$B$6+Info!$B$7))*(Info!$B$9-1)*(-Info!$B$7*EXP(-Info!$B$7*H1581*1000)+Info!$B$6*EXP(-Info!$B$6*H1581*1000)))^2*(0.01*H1581*1000)^2)</f>
        <v>2.7163114188399977E-3</v>
      </c>
      <c r="AE1581" s="37">
        <f t="shared" si="422"/>
        <v>2.1414733933040508E-2</v>
      </c>
      <c r="AF1581" s="37">
        <f t="shared" si="417"/>
        <v>12.259904316389434</v>
      </c>
      <c r="AG1581" s="37">
        <f t="shared" si="418"/>
        <v>9.1481846885399717E-2</v>
      </c>
      <c r="AH1581" s="37">
        <f t="shared" si="419"/>
        <v>0.91355471806180588</v>
      </c>
      <c r="AI1581">
        <f>AF1581*EXP(Info!$B$6*H1581*1000)</f>
        <v>17.701748710429293</v>
      </c>
      <c r="AJ1581">
        <f>2*SQRT((EXP(Info!$B$6*H1581)*AG1581)^2+(Info!$B$6*H1581*0.01*AI1581)^2)</f>
        <v>0.18303096024342608</v>
      </c>
      <c r="AK1581">
        <f t="shared" si="423"/>
        <v>0.65266994800000022</v>
      </c>
      <c r="AL1581">
        <f t="shared" si="424"/>
        <v>0.162425990928111</v>
      </c>
      <c r="AM1581"/>
      <c r="AN1581"/>
      <c r="AO1581">
        <f t="shared" si="425"/>
        <v>10.481174388294622</v>
      </c>
      <c r="AP1581">
        <f t="shared" si="426"/>
        <v>0.67309205350118029</v>
      </c>
      <c r="AQ1581">
        <f t="shared" si="413"/>
        <v>5</v>
      </c>
      <c r="AR1581">
        <v>1</v>
      </c>
      <c r="AS1581">
        <v>1</v>
      </c>
      <c r="AT1581">
        <v>1</v>
      </c>
      <c r="AU1581">
        <v>1</v>
      </c>
      <c r="AV1581">
        <v>0</v>
      </c>
      <c r="AW1581">
        <v>0</v>
      </c>
      <c r="AX1581">
        <v>1</v>
      </c>
    </row>
    <row r="1582" spans="1:52">
      <c r="A1582" s="13" t="s">
        <v>386</v>
      </c>
      <c r="B1582" s="13" t="s">
        <v>384</v>
      </c>
      <c r="C1582" s="13" t="s">
        <v>353</v>
      </c>
      <c r="D1582" s="13">
        <v>178.86699999999999</v>
      </c>
      <c r="E1582" s="13">
        <v>81.266999999999996</v>
      </c>
      <c r="F1582" s="13">
        <v>2255</v>
      </c>
      <c r="G1582">
        <v>27.75</v>
      </c>
      <c r="H1582">
        <v>41.042099999999998</v>
      </c>
      <c r="J1582">
        <f>(F1582*100*Info!$B$11)/AI1582</f>
        <v>0.38254937387893734</v>
      </c>
      <c r="K1582">
        <f>2*((F1582*100*Info!$B$11)/AI1582^2)*(AJ1582/2)</f>
        <v>4.7133141388004162E-3</v>
      </c>
      <c r="L1582">
        <f t="shared" si="414"/>
        <v>0.99881629906542224</v>
      </c>
      <c r="M1582">
        <f t="shared" si="415"/>
        <v>4.0884330831548352</v>
      </c>
      <c r="N1582">
        <f t="shared" si="416"/>
        <v>5.1568648797454902E-2</v>
      </c>
      <c r="O1582">
        <v>1.788</v>
      </c>
      <c r="P1582">
        <v>0.01</v>
      </c>
      <c r="S1582">
        <v>11.54</v>
      </c>
      <c r="T1582">
        <v>0.11</v>
      </c>
      <c r="U1582">
        <v>2.5920000000000001</v>
      </c>
      <c r="V1582">
        <v>7.0000000000000001E-3</v>
      </c>
      <c r="W1582" s="37">
        <f>U1582*Info!$B$2</f>
        <v>1.2441599999999999</v>
      </c>
      <c r="X1582" s="37">
        <f>W1582*SQRT((0.5*V1582/U1582)^2+Info!$B$3^2)</f>
        <v>6.2230681050427214E-2</v>
      </c>
      <c r="Y1582" s="28">
        <f>W1582*Info!$D$2</f>
        <v>1.0077696</v>
      </c>
      <c r="Z1582" s="28">
        <f>Y1582*SQRT(Info!$D$3^2+(X1582/W1582)^2)</f>
        <v>7.1273063706149192E-2</v>
      </c>
      <c r="AA1582" s="37">
        <f t="shared" si="420"/>
        <v>0.5438400000000001</v>
      </c>
      <c r="AB1582" s="37">
        <f t="shared" si="421"/>
        <v>6.2431223470311714E-2</v>
      </c>
      <c r="AC1582" s="37">
        <f>(1-EXP(-Info!$B$6*H1582*1000))+(Info!$B$6/(Info!$B$6-Info!$B$7))*(EXP(-Info!$B$7*H1582*1000)-EXP(-Info!$B$6*H1582*1000))*(Info!$B$9-1)</f>
        <v>0.3569787584188846</v>
      </c>
      <c r="AD1582" s="37">
        <f>SQRT((Info!$B$6*EXP(-Info!$B$6*H1582*1000)+(Info!$B$6/(Info!$B$6+Info!$B$7))*(Info!$B$9-1)*(-Info!$B$7*EXP(-Info!$B$7*H1582*1000)+Info!$B$6*EXP(-Info!$B$6*H1582*1000)))^2*(0.01*H1582*1000)^2)</f>
        <v>2.7574339045017158E-3</v>
      </c>
      <c r="AE1582" s="37">
        <f t="shared" si="422"/>
        <v>2.2337015653788976E-2</v>
      </c>
      <c r="AF1582" s="37">
        <f t="shared" si="417"/>
        <v>10.338091072021474</v>
      </c>
      <c r="AG1582" s="37">
        <f t="shared" si="418"/>
        <v>9.2756627139943024E-2</v>
      </c>
      <c r="AH1582" s="37">
        <f t="shared" si="419"/>
        <v>0.89584844644900119</v>
      </c>
      <c r="AI1582">
        <f>AF1582*EXP(Info!$B$6*H1582*1000)</f>
        <v>15.062587873744762</v>
      </c>
      <c r="AJ1582">
        <f>2*SQRT((EXP(Info!$B$6*H1582)*AG1582)^2+(Info!$B$6*H1582*0.01*AI1582)^2)</f>
        <v>0.18558312531629467</v>
      </c>
      <c r="AK1582">
        <f t="shared" si="423"/>
        <v>0.72314404800000009</v>
      </c>
      <c r="AL1582">
        <f t="shared" si="424"/>
        <v>0.16602959569694697</v>
      </c>
      <c r="AM1582"/>
      <c r="AN1582"/>
      <c r="AO1582">
        <f t="shared" si="425"/>
        <v>10.687334388064384</v>
      </c>
      <c r="AP1582">
        <f t="shared" si="426"/>
        <v>0.68981481481481477</v>
      </c>
      <c r="AQ1582">
        <f t="shared" si="413"/>
        <v>5</v>
      </c>
      <c r="AR1582">
        <v>1</v>
      </c>
      <c r="AS1582">
        <v>1</v>
      </c>
      <c r="AT1582">
        <v>1</v>
      </c>
      <c r="AU1582">
        <v>1</v>
      </c>
      <c r="AV1582">
        <v>0</v>
      </c>
      <c r="AW1582">
        <v>0</v>
      </c>
      <c r="AX1582">
        <v>1</v>
      </c>
    </row>
    <row r="1583" spans="1:52">
      <c r="A1583" s="13" t="s">
        <v>386</v>
      </c>
      <c r="B1583" s="13" t="s">
        <v>384</v>
      </c>
      <c r="C1583" s="13" t="s">
        <v>353</v>
      </c>
      <c r="D1583" s="13">
        <v>178.86699999999999</v>
      </c>
      <c r="E1583" s="13">
        <v>81.266999999999996</v>
      </c>
      <c r="F1583" s="13">
        <v>2255</v>
      </c>
      <c r="G1583">
        <v>28.75</v>
      </c>
      <c r="H1583">
        <v>41.526499999999999</v>
      </c>
      <c r="J1583">
        <f>(F1583*100*Info!$B$11)/AI1583</f>
        <v>0.54773048976784289</v>
      </c>
      <c r="K1583">
        <f>2*((F1583*100*Info!$B$11)/AI1583^2)*(AJ1583/2)</f>
        <v>9.5745057288027652E-3</v>
      </c>
      <c r="L1583">
        <f t="shared" si="414"/>
        <v>0.98417315887850632</v>
      </c>
      <c r="M1583">
        <f t="shared" si="415"/>
        <v>5.7679596157191151</v>
      </c>
      <c r="N1583">
        <f t="shared" si="416"/>
        <v>0.10122967524307788</v>
      </c>
      <c r="O1583">
        <v>1.7769999999999999</v>
      </c>
      <c r="P1583">
        <v>7.0000000000000001E-3</v>
      </c>
      <c r="S1583">
        <v>8.3800000000000008</v>
      </c>
      <c r="T1583">
        <v>0.11</v>
      </c>
      <c r="U1583">
        <v>2.5539999999999998</v>
      </c>
      <c r="V1583">
        <v>4.0000000000000001E-3</v>
      </c>
      <c r="W1583" s="37">
        <f>U1583*Info!$B$2</f>
        <v>1.2259199999999999</v>
      </c>
      <c r="X1583" s="37">
        <f>W1583*SQRT((0.5*V1583/U1583)^2+Info!$B$3^2)</f>
        <v>6.1303517158479578E-2</v>
      </c>
      <c r="Y1583" s="28">
        <f>W1583*Info!$D$2</f>
        <v>0.99299519999999997</v>
      </c>
      <c r="Z1583" s="28">
        <f>Y1583*SQRT(Info!$D$3^2+(X1583/W1583)^2)</f>
        <v>7.0219669593890852E-2</v>
      </c>
      <c r="AA1583" s="37">
        <f t="shared" si="420"/>
        <v>0.55108000000000001</v>
      </c>
      <c r="AB1583" s="37">
        <f t="shared" si="421"/>
        <v>6.140334857318451E-2</v>
      </c>
      <c r="AC1583" s="37">
        <f>(1-EXP(-Info!$B$6*H1583*1000))+(Info!$B$6/(Info!$B$6-Info!$B$7))*(EXP(-Info!$B$7*H1583*1000)-EXP(-Info!$B$6*H1583*1000))*(Info!$B$9-1)</f>
        <v>0.3604079763287088</v>
      </c>
      <c r="AD1583" s="37">
        <f>SQRT((Info!$B$6*EXP(-Info!$B$6*H1583*1000)+(Info!$B$6/(Info!$B$6+Info!$B$7))*(Info!$B$9-1)*(-Info!$B$7*EXP(-Info!$B$7*H1583*1000)+Info!$B$6*EXP(-Info!$B$6*H1583*1000)))^2*(0.01*H1583*1000)^2)</f>
        <v>2.7772530961496251E-3</v>
      </c>
      <c r="AE1583" s="37">
        <f t="shared" si="422"/>
        <v>2.2183116386256432E-2</v>
      </c>
      <c r="AF1583" s="37">
        <f t="shared" si="417"/>
        <v>7.188391172404776</v>
      </c>
      <c r="AG1583" s="37">
        <f t="shared" si="418"/>
        <v>9.1912418369235596E-2</v>
      </c>
      <c r="AH1583" s="37">
        <f t="shared" si="419"/>
        <v>0.85780324253040274</v>
      </c>
      <c r="AI1583">
        <f>AF1583*EXP(Info!$B$6*H1583*1000)</f>
        <v>10.520107366197289</v>
      </c>
      <c r="AJ1583">
        <f>2*SQRT((EXP(Info!$B$6*H1583)*AG1583)^2+(Info!$B$6*H1583*0.01*AI1583)^2)</f>
        <v>0.18389487188848772</v>
      </c>
      <c r="AK1583">
        <f t="shared" si="423"/>
        <v>0.73277107600000002</v>
      </c>
      <c r="AL1583">
        <f t="shared" si="424"/>
        <v>0.16329606519552689</v>
      </c>
      <c r="AM1583"/>
      <c r="AN1583"/>
      <c r="AO1583">
        <f t="shared" si="425"/>
        <v>10.530652788239365</v>
      </c>
      <c r="AP1583">
        <f t="shared" si="426"/>
        <v>0.69577133907595934</v>
      </c>
      <c r="AQ1583">
        <f t="shared" si="413"/>
        <v>5</v>
      </c>
      <c r="AR1583">
        <v>1</v>
      </c>
      <c r="AS1583">
        <v>1</v>
      </c>
      <c r="AT1583">
        <v>1</v>
      </c>
      <c r="AU1583">
        <v>1</v>
      </c>
      <c r="AV1583">
        <v>0</v>
      </c>
      <c r="AW1583">
        <v>0</v>
      </c>
      <c r="AX1583">
        <v>1</v>
      </c>
    </row>
    <row r="1584" spans="1:52">
      <c r="A1584" s="13" t="s">
        <v>386</v>
      </c>
      <c r="B1584" s="13" t="s">
        <v>384</v>
      </c>
      <c r="C1584" s="13" t="s">
        <v>353</v>
      </c>
      <c r="D1584" s="13">
        <v>178.86699999999999</v>
      </c>
      <c r="E1584" s="13">
        <v>81.266999999999996</v>
      </c>
      <c r="F1584" s="13">
        <v>2255</v>
      </c>
      <c r="G1584">
        <v>29.75</v>
      </c>
      <c r="H1584">
        <v>42.011000000000003</v>
      </c>
      <c r="J1584">
        <f>(F1584*100*Info!$B$11)/AI1584</f>
        <v>0.83957784766873644</v>
      </c>
      <c r="K1584">
        <f>2*((F1584*100*Info!$B$11)/AI1584^2)*(AJ1584/2)</f>
        <v>2.0809201879331017E-2</v>
      </c>
      <c r="L1584">
        <f t="shared" si="414"/>
        <v>0.96297914018691755</v>
      </c>
      <c r="M1584">
        <f t="shared" si="415"/>
        <v>8.6509067063878415</v>
      </c>
      <c r="N1584">
        <f t="shared" si="416"/>
        <v>0.21578041456550229</v>
      </c>
      <c r="O1584">
        <v>1.8029999999999999</v>
      </c>
      <c r="P1584">
        <v>8.0000000000000002E-3</v>
      </c>
      <c r="S1584">
        <v>5.86</v>
      </c>
      <c r="T1584">
        <v>0.09</v>
      </c>
      <c r="U1584">
        <v>2.4990000000000001</v>
      </c>
      <c r="V1584">
        <v>7.0000000000000001E-3</v>
      </c>
      <c r="W1584" s="37">
        <f>U1584*Info!$B$2</f>
        <v>1.1995199999999999</v>
      </c>
      <c r="X1584" s="37">
        <f>W1584*SQRT((0.5*V1584/U1584)^2+Info!$B$3^2)</f>
        <v>5.9999524798118195E-2</v>
      </c>
      <c r="Y1584" s="28">
        <f>W1584*Info!$D$2</f>
        <v>0.97161120000000001</v>
      </c>
      <c r="Z1584" s="28">
        <f>Y1584*SQRT(Info!$D$3^2+(X1584/W1584)^2)</f>
        <v>6.8716762121531896E-2</v>
      </c>
      <c r="AA1584" s="37">
        <f t="shared" si="420"/>
        <v>0.60348000000000002</v>
      </c>
      <c r="AB1584" s="37">
        <f t="shared" si="421"/>
        <v>6.0132711364115292E-2</v>
      </c>
      <c r="AC1584" s="37">
        <f>(1-EXP(-Info!$B$6*H1584*1000))+(Info!$B$6/(Info!$B$6-Info!$B$7))*(EXP(-Info!$B$7*H1584*1000)-EXP(-Info!$B$6*H1584*1000))*(Info!$B$9-1)</f>
        <v>0.36382190657648089</v>
      </c>
      <c r="AD1584" s="37">
        <f>SQRT((Info!$B$6*EXP(-Info!$B$6*H1584*1000)+(Info!$B$6/(Info!$B$6+Info!$B$7))*(Info!$B$9-1)*(-Info!$B$7*EXP(-Info!$B$7*H1584*1000)+Info!$B$6*EXP(-Info!$B$6*H1584*1000)))^2*(0.01*H1584*1000)^2)</f>
        <v>2.7968369826261597E-3</v>
      </c>
      <c r="AE1584" s="37">
        <f t="shared" si="422"/>
        <v>2.1942608517566298E-2</v>
      </c>
      <c r="AF1584" s="37">
        <f t="shared" si="417"/>
        <v>4.6688295558192259</v>
      </c>
      <c r="AG1584" s="37">
        <f t="shared" si="418"/>
        <v>8.5020417930179421E-2</v>
      </c>
      <c r="AH1584" s="37">
        <f t="shared" si="419"/>
        <v>0.79672859314321254</v>
      </c>
      <c r="AI1584">
        <f>AF1584*EXP(Info!$B$6*H1584*1000)</f>
        <v>6.8631915147564238</v>
      </c>
      <c r="AJ1584">
        <f>2*SQRT((EXP(Info!$B$6*H1584)*AG1584)^2+(Info!$B$6*H1584*0.01*AI1584)^2)</f>
        <v>0.17010636734120707</v>
      </c>
      <c r="AK1584">
        <f t="shared" si="423"/>
        <v>0.80244735600000006</v>
      </c>
      <c r="AL1584">
        <f t="shared" si="424"/>
        <v>0.15991693260172821</v>
      </c>
      <c r="AM1584"/>
      <c r="AN1584"/>
      <c r="AO1584">
        <f t="shared" si="425"/>
        <v>10.30387678849263</v>
      </c>
      <c r="AP1584">
        <f t="shared" si="426"/>
        <v>0.72148859543817523</v>
      </c>
      <c r="AQ1584">
        <f t="shared" si="413"/>
        <v>5</v>
      </c>
      <c r="AR1584">
        <v>1</v>
      </c>
      <c r="AS1584">
        <v>1</v>
      </c>
      <c r="AT1584">
        <v>1</v>
      </c>
      <c r="AU1584">
        <v>1</v>
      </c>
      <c r="AV1584">
        <v>0</v>
      </c>
      <c r="AW1584">
        <v>0</v>
      </c>
      <c r="AX1584">
        <v>1</v>
      </c>
    </row>
    <row r="1585" spans="1:58">
      <c r="A1585" s="13" t="s">
        <v>387</v>
      </c>
      <c r="B1585" s="13" t="s">
        <v>384</v>
      </c>
      <c r="C1585" s="13" t="s">
        <v>391</v>
      </c>
      <c r="D1585" s="13">
        <v>174.09</v>
      </c>
      <c r="E1585" s="13">
        <v>83.177000000000007</v>
      </c>
      <c r="F1585" s="13">
        <v>3145</v>
      </c>
      <c r="G1585" s="79">
        <v>0.25</v>
      </c>
      <c r="H1585" s="80">
        <v>3.484</v>
      </c>
      <c r="J1585">
        <f>(F1585*100*Info!$B$11)/AI1585</f>
        <v>0.35118499935004138</v>
      </c>
      <c r="K1585">
        <f>2*((F1585*100*Info!$B$11)/AI1585^2)*(AJ1585/2)</f>
        <v>3.7825597953496924E-3</v>
      </c>
      <c r="L1585">
        <f t="shared" si="414"/>
        <v>0.88908614334714742</v>
      </c>
      <c r="M1585">
        <f t="shared" si="415"/>
        <v>3.3409007684064362</v>
      </c>
      <c r="N1585">
        <f t="shared" si="416"/>
        <v>3.8907823952245998E-2</v>
      </c>
      <c r="O1585" s="82">
        <v>1.6477650668971124</v>
      </c>
      <c r="P1585" s="82">
        <v>1.1593675010688082E-2</v>
      </c>
      <c r="S1585" s="80">
        <v>23.080593108026115</v>
      </c>
      <c r="T1585" s="80">
        <v>0.21123547735899706</v>
      </c>
      <c r="U1585" s="82">
        <v>2.3072423685037009</v>
      </c>
      <c r="V1585" s="82">
        <v>1.0218776450102891E-2</v>
      </c>
      <c r="W1585" s="37">
        <f>U1585*Info!$B$2</f>
        <v>1.1074763368817764</v>
      </c>
      <c r="X1585" s="37">
        <f>W1585*SQRT((0.5*V1585/U1585)^2+Info!$B$3^2)</f>
        <v>5.5428100989207599E-2</v>
      </c>
      <c r="Y1585" s="28">
        <f>W1585*Info!$D$2</f>
        <v>0.89705583287423896</v>
      </c>
      <c r="Z1585" s="28">
        <f>Y1585*SQRT(Info!$D$3^2+(X1585/W1585)^2)</f>
        <v>6.3462525465609626E-2</v>
      </c>
      <c r="AA1585" s="37">
        <f t="shared" si="420"/>
        <v>0.54028873001533606</v>
      </c>
      <c r="AB1585" s="37">
        <f t="shared" si="421"/>
        <v>5.5730401975341612E-2</v>
      </c>
      <c r="AC1585" s="37">
        <f>(1-EXP(-Info!$B$6*H1585*1000))+(Info!$B$6/(Info!$B$6-Info!$B$7))*(EXP(-Info!$B$7*H1585*1000)-EXP(-Info!$B$6*H1585*1000))*(Info!$B$9-1)</f>
        <v>3.6038611936458249E-2</v>
      </c>
      <c r="AD1585" s="37">
        <f>SQRT((Info!$B$6*EXP(-Info!$B$6*H1585*1000)+(Info!$B$6/(Info!$B$6+Info!$B$7))*(Info!$B$9-1)*(-Info!$B$7*EXP(-Info!$B$7*H1585*1000)+Info!$B$6*EXP(-Info!$B$6*H1585*1000)))^2*(0.01*H1585*1000)^2)</f>
        <v>3.3326450620032927E-4</v>
      </c>
      <c r="AE1585" s="37">
        <f t="shared" si="422"/>
        <v>2.0165014068523309E-3</v>
      </c>
      <c r="AF1585" s="37">
        <f t="shared" si="417"/>
        <v>22.164066019277211</v>
      </c>
      <c r="AG1585" s="37">
        <f t="shared" si="418"/>
        <v>0.12323418819535359</v>
      </c>
      <c r="AH1585" s="37">
        <f t="shared" si="419"/>
        <v>0.96029014139891455</v>
      </c>
      <c r="AI1585">
        <f>AF1585*EXP(Info!$B$6*H1585*1000)</f>
        <v>22.883646780122444</v>
      </c>
      <c r="AJ1585">
        <f>2*SQRT((EXP(Info!$B$6*H1585)*AG1585)^2+(Info!$B$6*H1585*0.01*AI1585)^2)</f>
        <v>0.24647625166699588</v>
      </c>
      <c r="AK1585">
        <f t="shared" si="423"/>
        <v>0.7184219243013924</v>
      </c>
      <c r="AL1585">
        <f t="shared" si="424"/>
        <v>0.14820943101322348</v>
      </c>
      <c r="AM1585"/>
      <c r="AN1585"/>
      <c r="AO1585">
        <f t="shared" si="425"/>
        <v>9.5132217231900924</v>
      </c>
      <c r="AP1585">
        <f t="shared" si="426"/>
        <v>0.71417077347003022</v>
      </c>
      <c r="AQ1585">
        <f t="shared" si="413"/>
        <v>5</v>
      </c>
      <c r="AR1585">
        <v>1</v>
      </c>
      <c r="AS1585">
        <v>1</v>
      </c>
      <c r="AT1585">
        <v>1</v>
      </c>
      <c r="AU1585">
        <v>1</v>
      </c>
      <c r="AV1585">
        <v>0</v>
      </c>
      <c r="AW1585">
        <v>0</v>
      </c>
      <c r="AX1585">
        <v>1</v>
      </c>
    </row>
    <row r="1586" spans="1:58">
      <c r="A1586" s="13" t="s">
        <v>387</v>
      </c>
      <c r="B1586" s="13" t="s">
        <v>384</v>
      </c>
      <c r="C1586" s="13" t="s">
        <v>391</v>
      </c>
      <c r="D1586" s="13">
        <v>174.09</v>
      </c>
      <c r="E1586" s="13">
        <v>83.177000000000007</v>
      </c>
      <c r="F1586" s="13">
        <v>3145</v>
      </c>
      <c r="G1586" s="79">
        <v>1.25</v>
      </c>
      <c r="H1586" s="80">
        <v>5.1485000000000003</v>
      </c>
      <c r="J1586">
        <f>(F1586*100*Info!$B$11)/AI1586</f>
        <v>0.35948817239163383</v>
      </c>
      <c r="K1586">
        <f>2*((F1586*100*Info!$B$11)/AI1586^2)*(AJ1586/2)</f>
        <v>2.5628331128877305E-3</v>
      </c>
      <c r="L1586">
        <f t="shared" si="414"/>
        <v>0.90079860670895073</v>
      </c>
      <c r="M1586">
        <f t="shared" si="415"/>
        <v>3.4649429595604198</v>
      </c>
      <c r="N1586">
        <f t="shared" si="416"/>
        <v>2.9080831975228816E-2</v>
      </c>
      <c r="O1586" s="82">
        <v>1.6207246751159501</v>
      </c>
      <c r="P1586" s="82">
        <v>1.1403418814115824E-2</v>
      </c>
      <c r="S1586" s="80">
        <v>22.259362489906227</v>
      </c>
      <c r="T1586" s="80">
        <v>9.3936339268418934E-2</v>
      </c>
      <c r="U1586" s="82">
        <v>2.3376370517524632</v>
      </c>
      <c r="V1586" s="82">
        <v>1.035339450221166E-2</v>
      </c>
      <c r="W1586" s="37">
        <f>U1586*Info!$B$2</f>
        <v>1.1220657848411824</v>
      </c>
      <c r="X1586" s="37">
        <f>W1586*SQRT((0.5*V1586/U1586)^2+Info!$B$3^2)</f>
        <v>5.6158288504678702E-2</v>
      </c>
      <c r="Y1586" s="28">
        <f>W1586*Info!$D$2</f>
        <v>0.90887328572135773</v>
      </c>
      <c r="Z1586" s="28">
        <f>Y1586*SQRT(Info!$D$3^2+(X1586/W1586)^2)</f>
        <v>6.4298555258589143E-2</v>
      </c>
      <c r="AA1586" s="37">
        <f t="shared" si="420"/>
        <v>0.49865889027476773</v>
      </c>
      <c r="AB1586" s="37">
        <f t="shared" si="421"/>
        <v>5.6446991575612428E-2</v>
      </c>
      <c r="AC1586" s="37">
        <f>(1-EXP(-Info!$B$6*H1586*1000))+(Info!$B$6/(Info!$B$6-Info!$B$7))*(EXP(-Info!$B$7*H1586*1000)-EXP(-Info!$B$6*H1586*1000))*(Info!$B$9-1)</f>
        <v>5.2838021847338802E-2</v>
      </c>
      <c r="AD1586" s="37">
        <f>SQRT((Info!$B$6*EXP(-Info!$B$6*H1586*1000)+(Info!$B$6/(Info!$B$6+Info!$B$7))*(Info!$B$9-1)*(-Info!$B$7*EXP(-Info!$B$7*H1586*1000)+Info!$B$6*EXP(-Info!$B$6*H1586*1000)))^2*(0.01*H1586*1000)^2)</f>
        <v>4.8485409886137943E-4</v>
      </c>
      <c r="AE1586" s="37">
        <f t="shared" si="422"/>
        <v>2.9923310082660441E-3</v>
      </c>
      <c r="AF1586" s="37">
        <f t="shared" si="417"/>
        <v>21.324141054846159</v>
      </c>
      <c r="AG1586" s="37">
        <f t="shared" si="418"/>
        <v>7.968228919899796E-2</v>
      </c>
      <c r="AH1586" s="37">
        <f t="shared" si="419"/>
        <v>0.9579852551714293</v>
      </c>
      <c r="AI1586">
        <f>AF1586*EXP(Info!$B$6*H1586*1000)</f>
        <v>22.355098433805672</v>
      </c>
      <c r="AJ1586">
        <f>2*SQRT((EXP(Info!$B$6*H1586)*AG1586)^2+(Info!$B$6*H1586*0.01*AI1586)^2)</f>
        <v>0.15937210430836179</v>
      </c>
      <c r="AK1586">
        <f t="shared" si="423"/>
        <v>0.66306672639835862</v>
      </c>
      <c r="AL1586">
        <f t="shared" si="424"/>
        <v>0.15011512939618368</v>
      </c>
      <c r="AM1586"/>
      <c r="AN1586"/>
      <c r="AO1586">
        <f t="shared" si="425"/>
        <v>9.6385450810214284</v>
      </c>
      <c r="AP1586">
        <f t="shared" si="426"/>
        <v>0.69331749935300546</v>
      </c>
      <c r="AQ1586">
        <f t="shared" si="413"/>
        <v>5</v>
      </c>
      <c r="AR1586">
        <v>1</v>
      </c>
      <c r="AS1586">
        <v>1</v>
      </c>
      <c r="AT1586">
        <v>1</v>
      </c>
      <c r="AU1586">
        <v>1</v>
      </c>
      <c r="AV1586">
        <v>0</v>
      </c>
      <c r="AW1586">
        <v>0</v>
      </c>
      <c r="AX1586">
        <v>1</v>
      </c>
    </row>
    <row r="1587" spans="1:58">
      <c r="A1587" s="13" t="s">
        <v>387</v>
      </c>
      <c r="B1587" s="13" t="s">
        <v>384</v>
      </c>
      <c r="C1587" s="13" t="s">
        <v>391</v>
      </c>
      <c r="D1587" s="13">
        <v>174.09</v>
      </c>
      <c r="E1587" s="13">
        <v>83.177000000000007</v>
      </c>
      <c r="F1587" s="13">
        <v>3145</v>
      </c>
      <c r="G1587" s="79">
        <v>2.25</v>
      </c>
      <c r="H1587" s="80">
        <v>6.8129999999999997</v>
      </c>
      <c r="J1587">
        <f>(F1587*100*Info!$B$11)/AI1587</f>
        <v>0.40166255500747827</v>
      </c>
      <c r="K1587">
        <f>2*((F1587*100*Info!$B$11)/AI1587^2)*(AJ1587/2)</f>
        <v>4.8510788823670752E-3</v>
      </c>
      <c r="L1587">
        <f t="shared" si="414"/>
        <v>0.97254870735023258</v>
      </c>
      <c r="M1587">
        <f t="shared" si="415"/>
        <v>4.1798094656996065</v>
      </c>
      <c r="N1587">
        <f t="shared" si="416"/>
        <v>5.3768989948643459E-2</v>
      </c>
      <c r="O1587" s="82">
        <v>1.7268437210777237</v>
      </c>
      <c r="P1587" s="82">
        <v>1.2150072421502863E-2</v>
      </c>
      <c r="S1587" s="80">
        <v>19.813027107135113</v>
      </c>
      <c r="T1587" s="80">
        <v>0.19757600124565755</v>
      </c>
      <c r="U1587" s="82">
        <v>2.52383371377752</v>
      </c>
      <c r="V1587" s="82">
        <v>1.1178059518320635E-2</v>
      </c>
      <c r="W1587" s="37">
        <f>U1587*Info!$B$2</f>
        <v>1.2114401826132095</v>
      </c>
      <c r="X1587" s="37">
        <f>W1587*SQRT((0.5*V1587/U1587)^2+Info!$B$3^2)</f>
        <v>6.063138917562004E-2</v>
      </c>
      <c r="Y1587" s="28">
        <f>W1587*Info!$D$2</f>
        <v>0.98126654791669976</v>
      </c>
      <c r="Z1587" s="28">
        <f>Y1587*SQRT(Info!$D$3^2+(X1587/W1587)^2)</f>
        <v>6.9420041655807105E-2</v>
      </c>
      <c r="AA1587" s="37">
        <f t="shared" si="420"/>
        <v>0.51540353846451414</v>
      </c>
      <c r="AB1587" s="37">
        <f t="shared" si="421"/>
        <v>6.0934976969942607E-2</v>
      </c>
      <c r="AC1587" s="37">
        <f>(1-EXP(-Info!$B$6*H1587*1000))+(Info!$B$6/(Info!$B$6-Info!$B$7))*(EXP(-Info!$B$7*H1587*1000)-EXP(-Info!$B$6*H1587*1000))*(Info!$B$9-1)</f>
        <v>6.9372651217114861E-2</v>
      </c>
      <c r="AD1587" s="37">
        <f>SQRT((Info!$B$6*EXP(-Info!$B$6*H1587*1000)+(Info!$B$6/(Info!$B$6+Info!$B$7))*(Info!$B$9-1)*(-Info!$B$7*EXP(-Info!$B$7*H1587*1000)+Info!$B$6*EXP(-Info!$B$6*H1587*1000)))^2*(0.01*H1587*1000)^2)</f>
        <v>6.3166457361158389E-4</v>
      </c>
      <c r="AE1587" s="37">
        <f t="shared" si="422"/>
        <v>4.2397390593121812E-3</v>
      </c>
      <c r="AF1587" s="37">
        <f t="shared" si="417"/>
        <v>18.796005649308448</v>
      </c>
      <c r="AG1587" s="37">
        <f t="shared" si="418"/>
        <v>0.120814678900542</v>
      </c>
      <c r="AH1587" s="37">
        <f t="shared" si="419"/>
        <v>0.94866905231960175</v>
      </c>
      <c r="AI1587">
        <f>AF1587*EXP(Info!$B$6*H1587*1000)</f>
        <v>20.007823431423059</v>
      </c>
      <c r="AJ1587">
        <f>2*SQRT((EXP(Info!$B$6*H1587)*AG1587)^2+(Info!$B$6*H1587*0.01*AI1587)^2)</f>
        <v>0.2416444563235387</v>
      </c>
      <c r="AK1587">
        <f t="shared" si="423"/>
        <v>0.68533208509626442</v>
      </c>
      <c r="AL1587">
        <f t="shared" si="424"/>
        <v>0.16205047775386536</v>
      </c>
      <c r="AM1587"/>
      <c r="AN1587"/>
      <c r="AO1587">
        <f t="shared" si="425"/>
        <v>10.406271157025746</v>
      </c>
      <c r="AP1587">
        <f t="shared" si="426"/>
        <v>0.68421453903676144</v>
      </c>
      <c r="AQ1587">
        <f t="shared" si="413"/>
        <v>5</v>
      </c>
      <c r="AR1587">
        <v>1</v>
      </c>
      <c r="AS1587">
        <v>1</v>
      </c>
      <c r="AT1587">
        <v>1</v>
      </c>
      <c r="AU1587">
        <v>1</v>
      </c>
      <c r="AV1587">
        <v>0</v>
      </c>
      <c r="AW1587">
        <v>0</v>
      </c>
      <c r="AX1587">
        <v>1</v>
      </c>
    </row>
    <row r="1588" spans="1:58">
      <c r="A1588" s="13" t="s">
        <v>387</v>
      </c>
      <c r="B1588" s="13" t="s">
        <v>384</v>
      </c>
      <c r="C1588" s="13" t="s">
        <v>391</v>
      </c>
      <c r="D1588" s="13">
        <v>174.09</v>
      </c>
      <c r="E1588" s="13">
        <v>83.177000000000007</v>
      </c>
      <c r="F1588" s="13">
        <v>3145</v>
      </c>
      <c r="G1588" s="79">
        <v>3.25</v>
      </c>
      <c r="H1588" s="80">
        <v>8.4774999999999991</v>
      </c>
      <c r="J1588">
        <f>(F1588*100*Info!$B$11)/AI1588</f>
        <v>0.49463678808731915</v>
      </c>
      <c r="K1588">
        <f>2*((F1588*100*Info!$B$11)/AI1588^2)*(AJ1588/2)</f>
        <v>6.5677111316089628E-3</v>
      </c>
      <c r="L1588">
        <f t="shared" si="414"/>
        <v>1.0133617522932585</v>
      </c>
      <c r="M1588">
        <f t="shared" si="415"/>
        <v>5.3633322248761619</v>
      </c>
      <c r="N1588">
        <f t="shared" si="416"/>
        <v>7.5070796459540984E-2</v>
      </c>
      <c r="O1588" s="82">
        <v>1.799654326252845</v>
      </c>
      <c r="P1588" s="82">
        <v>1.2662367839515017E-2</v>
      </c>
      <c r="S1588" s="80">
        <v>16.100279252161293</v>
      </c>
      <c r="T1588" s="80">
        <v>0.15963420418564311</v>
      </c>
      <c r="U1588" s="82">
        <v>2.6297464953283494</v>
      </c>
      <c r="V1588" s="82">
        <v>1.1647147227809259E-2</v>
      </c>
      <c r="W1588" s="37">
        <f>U1588*Info!$B$2</f>
        <v>1.2622783177576076</v>
      </c>
      <c r="X1588" s="37">
        <f>W1588*SQRT((0.5*V1588/U1588)^2+Info!$B$3^2)</f>
        <v>6.3175787818773615E-2</v>
      </c>
      <c r="Y1588" s="28">
        <f>W1588*Info!$D$2</f>
        <v>1.0224454373836622</v>
      </c>
      <c r="Z1588" s="28">
        <f>Y1588*SQRT(Info!$D$3^2+(X1588/W1588)^2)</f>
        <v>7.2333256447654967E-2</v>
      </c>
      <c r="AA1588" s="37">
        <f t="shared" si="420"/>
        <v>0.53737600849523748</v>
      </c>
      <c r="AB1588" s="37">
        <f t="shared" si="421"/>
        <v>6.3492236189541321E-2</v>
      </c>
      <c r="AC1588" s="37">
        <f>(1-EXP(-Info!$B$6*H1588*1000))+(Info!$B$6/(Info!$B$6-Info!$B$7))*(EXP(-Info!$B$7*H1588*1000)-EXP(-Info!$B$6*H1588*1000))*(Info!$B$9-1)</f>
        <v>8.5646559313120832E-2</v>
      </c>
      <c r="AD1588" s="37">
        <f>SQRT((Info!$B$6*EXP(-Info!$B$6*H1588*1000)+(Info!$B$6/(Info!$B$6+Info!$B$7))*(Info!$B$9-1)*(-Info!$B$7*EXP(-Info!$B$7*H1588*1000)+Info!$B$6*EXP(-Info!$B$6*H1588*1000)))^2*(0.01*H1588*1000)^2)</f>
        <v>7.7380588329870113E-4</v>
      </c>
      <c r="AE1588" s="37">
        <f t="shared" si="422"/>
        <v>5.4537670423267706E-3</v>
      </c>
      <c r="AF1588" s="37">
        <f t="shared" si="417"/>
        <v>15.031809408592595</v>
      </c>
      <c r="AG1588" s="37">
        <f t="shared" si="418"/>
        <v>0.10785459354969583</v>
      </c>
      <c r="AH1588" s="37">
        <f t="shared" si="419"/>
        <v>0.93363656450708665</v>
      </c>
      <c r="AI1588">
        <f>AF1588*EXP(Info!$B$6*H1588*1000)</f>
        <v>16.247059808631132</v>
      </c>
      <c r="AJ1588">
        <f>2*SQRT((EXP(Info!$B$6*H1588)*AG1588)^2+(Info!$B$6*H1588*0.01*AI1588)^2)</f>
        <v>0.21572595919053691</v>
      </c>
      <c r="AK1588">
        <f t="shared" si="423"/>
        <v>0.71454887849611726</v>
      </c>
      <c r="AL1588">
        <f t="shared" si="424"/>
        <v>0.16885125292246619</v>
      </c>
      <c r="AM1588"/>
      <c r="AN1588"/>
      <c r="AO1588">
        <f t="shared" si="425"/>
        <v>10.84297073742842</v>
      </c>
      <c r="AP1588">
        <f t="shared" si="426"/>
        <v>0.68434517526684291</v>
      </c>
      <c r="AQ1588">
        <f t="shared" si="413"/>
        <v>5</v>
      </c>
      <c r="AR1588">
        <v>1</v>
      </c>
      <c r="AS1588">
        <v>1</v>
      </c>
      <c r="AT1588">
        <v>1</v>
      </c>
      <c r="AU1588">
        <v>1</v>
      </c>
      <c r="AV1588">
        <v>0</v>
      </c>
      <c r="AW1588">
        <v>0</v>
      </c>
      <c r="AX1588">
        <v>1</v>
      </c>
    </row>
    <row r="1589" spans="1:58">
      <c r="A1589" s="13" t="s">
        <v>387</v>
      </c>
      <c r="B1589" s="13" t="s">
        <v>384</v>
      </c>
      <c r="C1589" s="13" t="s">
        <v>391</v>
      </c>
      <c r="D1589" s="13">
        <v>174.09</v>
      </c>
      <c r="E1589" s="13">
        <v>83.177000000000007</v>
      </c>
      <c r="F1589" s="13">
        <v>3145</v>
      </c>
      <c r="G1589" s="79">
        <v>4.25</v>
      </c>
      <c r="H1589" s="80">
        <v>10.141999999999999</v>
      </c>
      <c r="J1589">
        <f>(F1589*100*Info!$B$11)/AI1589</f>
        <v>0.75940206931964016</v>
      </c>
      <c r="K1589">
        <f>2*((F1589*100*Info!$B$11)/AI1589^2)*(AJ1589/2)</f>
        <v>1.4015535164465125E-2</v>
      </c>
      <c r="L1589">
        <f t="shared" si="414"/>
        <v>0.984478972230867</v>
      </c>
      <c r="M1589">
        <f t="shared" si="415"/>
        <v>7.9994844452375844</v>
      </c>
      <c r="N1589">
        <f t="shared" si="416"/>
        <v>0.15183023393130912</v>
      </c>
      <c r="O1589" s="82">
        <v>1.5177381361317135</v>
      </c>
      <c r="P1589" s="82">
        <v>1.0678805525822736E-2</v>
      </c>
      <c r="S1589" s="80">
        <v>10.665588014121306</v>
      </c>
      <c r="T1589" s="80">
        <v>0.13501780086018389</v>
      </c>
      <c r="U1589" s="82">
        <v>2.5547936076033806</v>
      </c>
      <c r="V1589" s="82">
        <v>1.1315180888075371E-2</v>
      </c>
      <c r="W1589" s="37">
        <f>U1589*Info!$B$2</f>
        <v>1.2263009316496227</v>
      </c>
      <c r="X1589" s="37">
        <f>W1589*SQRT((0.5*V1589/U1589)^2+Info!$B$3^2)</f>
        <v>6.1375155043055921E-2</v>
      </c>
      <c r="Y1589" s="28">
        <f>W1589*Info!$D$2</f>
        <v>0.99330375463619447</v>
      </c>
      <c r="Z1589" s="28">
        <f>Y1589*SQRT(Info!$D$3^2+(X1589/W1589)^2)</f>
        <v>7.0271618012568662E-2</v>
      </c>
      <c r="AA1589" s="37">
        <f t="shared" si="420"/>
        <v>0.29143720448209076</v>
      </c>
      <c r="AB1589" s="37">
        <f t="shared" si="421"/>
        <v>6.1606971021336041E-2</v>
      </c>
      <c r="AC1589" s="37">
        <f>(1-EXP(-Info!$B$6*H1589*1000))+(Info!$B$6/(Info!$B$6-Info!$B$7))*(EXP(-Info!$B$7*H1589*1000)-EXP(-Info!$B$6*H1589*1000))*(Info!$B$9-1)</f>
        <v>0.10166374368488144</v>
      </c>
      <c r="AD1589" s="37">
        <f>SQRT((Info!$B$6*EXP(-Info!$B$6*H1589*1000)+(Info!$B$6/(Info!$B$6+Info!$B$7))*(Info!$B$9-1)*(-Info!$B$7*EXP(-Info!$B$7*H1589*1000)+Info!$B$6*EXP(-Info!$B$6*H1589*1000)))^2*(0.01*H1589*1000)^2)</f>
        <v>9.1138574914576952E-4</v>
      </c>
      <c r="AE1589" s="37">
        <f t="shared" si="422"/>
        <v>6.2688248570433366E-3</v>
      </c>
      <c r="AF1589" s="37">
        <f t="shared" si="417"/>
        <v>9.6426556622284068</v>
      </c>
      <c r="AG1589" s="37">
        <f t="shared" si="418"/>
        <v>9.7646557033377879E-2</v>
      </c>
      <c r="AH1589" s="37">
        <f t="shared" si="419"/>
        <v>0.90409039327803298</v>
      </c>
      <c r="AI1589">
        <f>AF1589*EXP(Info!$B$6*H1589*1000)</f>
        <v>10.582527760036003</v>
      </c>
      <c r="AJ1589">
        <f>2*SQRT((EXP(Info!$B$6*H1589)*AG1589)^2+(Info!$B$6*H1589*0.01*AI1589)^2)</f>
        <v>0.1953112796790176</v>
      </c>
      <c r="AK1589">
        <f t="shared" si="423"/>
        <v>0.3875240507998361</v>
      </c>
      <c r="AL1589">
        <f t="shared" si="424"/>
        <v>0.16383757873414106</v>
      </c>
      <c r="AM1589"/>
      <c r="AN1589"/>
      <c r="AO1589">
        <f t="shared" si="425"/>
        <v>10.533924991105971</v>
      </c>
      <c r="AP1589">
        <f t="shared" si="426"/>
        <v>0.59407465699567186</v>
      </c>
      <c r="AQ1589">
        <f t="shared" si="413"/>
        <v>5</v>
      </c>
      <c r="AR1589">
        <v>1</v>
      </c>
      <c r="AS1589">
        <v>1</v>
      </c>
      <c r="AT1589">
        <v>1</v>
      </c>
      <c r="AU1589">
        <v>1</v>
      </c>
      <c r="AV1589">
        <v>0</v>
      </c>
      <c r="AW1589">
        <v>0</v>
      </c>
      <c r="AX1589">
        <v>1</v>
      </c>
    </row>
    <row r="1590" spans="1:58">
      <c r="A1590" s="13" t="s">
        <v>387</v>
      </c>
      <c r="B1590" s="13" t="s">
        <v>384</v>
      </c>
      <c r="C1590" s="13" t="s">
        <v>391</v>
      </c>
      <c r="D1590" s="13">
        <v>174.09</v>
      </c>
      <c r="E1590" s="13">
        <v>83.177000000000007</v>
      </c>
      <c r="F1590" s="13">
        <v>3145</v>
      </c>
      <c r="G1590" s="79">
        <v>5.25</v>
      </c>
      <c r="H1590" s="80">
        <v>10.417</v>
      </c>
      <c r="J1590">
        <f>(F1590*100*Info!$B$11)/AI1590</f>
        <v>0.72443496372102778</v>
      </c>
      <c r="K1590">
        <f>2*((F1590*100*Info!$B$11)/AI1590^2)*(AJ1590/2)</f>
        <v>1.4133979755258048E-2</v>
      </c>
      <c r="L1590">
        <f t="shared" si="414"/>
        <v>0.99231935988178532</v>
      </c>
      <c r="M1590">
        <f t="shared" si="415"/>
        <v>7.6919179823892909</v>
      </c>
      <c r="N1590">
        <f t="shared" si="416"/>
        <v>0.15389023315779782</v>
      </c>
      <c r="O1590" s="82">
        <v>1.6351749589006472</v>
      </c>
      <c r="P1590" s="82">
        <v>1.1505091010824954E-2</v>
      </c>
      <c r="S1590" s="80">
        <v>11.125464527126111</v>
      </c>
      <c r="T1590" s="80">
        <v>0.16308975465389786</v>
      </c>
      <c r="U1590" s="82">
        <v>2.5751399764103331</v>
      </c>
      <c r="V1590" s="82">
        <v>1.1405294955521365E-2</v>
      </c>
      <c r="W1590" s="37">
        <f>U1590*Info!$B$2</f>
        <v>1.2360671886769599</v>
      </c>
      <c r="X1590" s="37">
        <f>W1590*SQRT((0.5*V1590/U1590)^2+Info!$B$3^2)</f>
        <v>6.1863946598026714E-2</v>
      </c>
      <c r="Y1590" s="28">
        <f>W1590*Info!$D$2</f>
        <v>1.0012144228283375</v>
      </c>
      <c r="Z1590" s="28">
        <f>Y1590*SQRT(Info!$D$3^2+(X1590/W1590)^2)</f>
        <v>7.0831260972567395E-2</v>
      </c>
      <c r="AA1590" s="37">
        <f t="shared" si="420"/>
        <v>0.39910777022368737</v>
      </c>
      <c r="AB1590" s="37">
        <f t="shared" si="421"/>
        <v>6.2130827038398118E-2</v>
      </c>
      <c r="AC1590" s="37">
        <f>(1-EXP(-Info!$B$6*H1590*1000))+(Info!$B$6/(Info!$B$6-Info!$B$7))*(EXP(-Info!$B$7*H1590*1000)-EXP(-Info!$B$6*H1590*1000))*(Info!$B$9-1)</f>
        <v>0.10428558259682121</v>
      </c>
      <c r="AD1590" s="37">
        <f>SQRT((Info!$B$6*EXP(-Info!$B$6*H1590*1000)+(Info!$B$6/(Info!$B$6+Info!$B$7))*(Info!$B$9-1)*(-Info!$B$7*EXP(-Info!$B$7*H1590*1000)+Info!$B$6*EXP(-Info!$B$6*H1590*1000)))^2*(0.01*H1590*1000)^2)</f>
        <v>9.3368427571208137E-4</v>
      </c>
      <c r="AE1590" s="37">
        <f t="shared" si="422"/>
        <v>6.4900563118440256E-3</v>
      </c>
      <c r="AF1590" s="37">
        <f t="shared" si="417"/>
        <v>10.082628917961079</v>
      </c>
      <c r="AG1590" s="37">
        <f t="shared" si="418"/>
        <v>0.1082070024543791</v>
      </c>
      <c r="AH1590" s="37">
        <f t="shared" si="419"/>
        <v>0.90626588160679589</v>
      </c>
      <c r="AI1590">
        <f>AF1590*EXP(Info!$B$6*H1590*1000)</f>
        <v>11.093326360623598</v>
      </c>
      <c r="AJ1590">
        <f>2*SQRT((EXP(Info!$B$6*H1590)*AG1590)^2+(Info!$B$6*H1590*0.01*AI1590)^2)</f>
        <v>0.21643468089138732</v>
      </c>
      <c r="AK1590">
        <f t="shared" si="423"/>
        <v>0.53069360206643712</v>
      </c>
      <c r="AL1590">
        <f t="shared" si="424"/>
        <v>0.16523072142591594</v>
      </c>
      <c r="AM1590"/>
      <c r="AN1590"/>
      <c r="AO1590">
        <f t="shared" si="425"/>
        <v>10.617817138877106</v>
      </c>
      <c r="AP1590">
        <f t="shared" si="426"/>
        <v>0.63498488388193619</v>
      </c>
      <c r="AQ1590">
        <f t="shared" si="413"/>
        <v>5</v>
      </c>
      <c r="AR1590">
        <v>1</v>
      </c>
      <c r="AS1590">
        <v>1</v>
      </c>
      <c r="AT1590">
        <v>1</v>
      </c>
      <c r="AU1590">
        <v>1</v>
      </c>
      <c r="AV1590">
        <v>0</v>
      </c>
      <c r="AW1590">
        <v>0</v>
      </c>
      <c r="AX1590">
        <v>1</v>
      </c>
    </row>
    <row r="1591" spans="1:58">
      <c r="A1591" s="13" t="s">
        <v>387</v>
      </c>
      <c r="B1591" s="13" t="s">
        <v>384</v>
      </c>
      <c r="C1591" s="13" t="s">
        <v>391</v>
      </c>
      <c r="D1591" s="13">
        <v>174.09</v>
      </c>
      <c r="E1591" s="13">
        <v>83.177000000000007</v>
      </c>
      <c r="F1591" s="13">
        <v>3145</v>
      </c>
      <c r="G1591" s="79">
        <v>6.25</v>
      </c>
      <c r="H1591" s="80">
        <v>10.692</v>
      </c>
      <c r="J1591">
        <f>(F1591*100*Info!$B$11)/AI1591</f>
        <v>0.69556318876184153</v>
      </c>
      <c r="K1591">
        <f>2*((F1591*100*Info!$B$11)/AI1591^2)*(AJ1591/2)</f>
        <v>1.4406115764838624E-2</v>
      </c>
      <c r="L1591">
        <f t="shared" si="414"/>
        <v>0.98667233166722124</v>
      </c>
      <c r="M1591">
        <f t="shared" si="415"/>
        <v>7.3433346000696096</v>
      </c>
      <c r="N1591">
        <f t="shared" si="416"/>
        <v>0.15552964574654005</v>
      </c>
      <c r="O1591" s="82">
        <v>1.5654221092175102</v>
      </c>
      <c r="P1591" s="82">
        <v>1.1014309960454402E-2</v>
      </c>
      <c r="S1591" s="80">
        <v>11.506171032531119</v>
      </c>
      <c r="T1591" s="80">
        <v>0.19296615718760801</v>
      </c>
      <c r="U1591" s="82">
        <v>2.5604855327995848</v>
      </c>
      <c r="V1591" s="82">
        <v>1.1340390424769361E-2</v>
      </c>
      <c r="W1591" s="37">
        <f>U1591*Info!$B$2</f>
        <v>1.2290330557438007</v>
      </c>
      <c r="X1591" s="37">
        <f>W1591*SQRT((0.5*V1591/U1591)^2+Info!$B$3^2)</f>
        <v>6.151189516576909E-2</v>
      </c>
      <c r="Y1591" s="28">
        <f>W1591*Info!$D$2</f>
        <v>0.99551677515247861</v>
      </c>
      <c r="Z1591" s="28">
        <f>Y1591*SQRT(Info!$D$3^2+(X1591/W1591)^2)</f>
        <v>7.0428178915161094E-2</v>
      </c>
      <c r="AA1591" s="37">
        <f t="shared" si="420"/>
        <v>0.33638905347370951</v>
      </c>
      <c r="AB1591" s="37">
        <f t="shared" si="421"/>
        <v>6.1757930687975679E-2</v>
      </c>
      <c r="AC1591" s="37">
        <f>(1-EXP(-Info!$B$6*H1591*1000))+(Info!$B$6/(Info!$B$6-Info!$B$7))*(EXP(-Info!$B$7*H1591*1000)-EXP(-Info!$B$6*H1591*1000))*(Info!$B$9-1)</f>
        <v>0.10690053918315645</v>
      </c>
      <c r="AD1591" s="37">
        <f>SQRT((Info!$B$6*EXP(-Info!$B$6*H1591*1000)+(Info!$B$6/(Info!$B$6+Info!$B$7))*(Info!$B$9-1)*(-Info!$B$7*EXP(-Info!$B$7*H1591*1000)+Info!$B$6*EXP(-Info!$B$6*H1591*1000)))^2*(0.01*H1591*1000)^2)</f>
        <v>9.5586164902954345E-4</v>
      </c>
      <c r="AE1591" s="37">
        <f t="shared" si="422"/>
        <v>6.6097816208287394E-3</v>
      </c>
      <c r="AF1591" s="37">
        <f t="shared" si="417"/>
        <v>10.474694086186989</v>
      </c>
      <c r="AG1591" s="37">
        <f t="shared" si="418"/>
        <v>0.11963612353014097</v>
      </c>
      <c r="AH1591" s="37">
        <f t="shared" si="419"/>
        <v>0.91035445732313036</v>
      </c>
      <c r="AI1591">
        <f>AF1591*EXP(Info!$B$6*H1591*1000)</f>
        <v>11.553793543774656</v>
      </c>
      <c r="AJ1591">
        <f>2*SQRT((EXP(Info!$B$6*H1591)*AG1591)^2+(Info!$B$6*H1591*0.01*AI1591)^2)</f>
        <v>0.23929571030196237</v>
      </c>
      <c r="AK1591">
        <f t="shared" si="423"/>
        <v>0.44729652440399154</v>
      </c>
      <c r="AL1591">
        <f t="shared" si="424"/>
        <v>0.16423904087160252</v>
      </c>
      <c r="AM1591"/>
      <c r="AN1591"/>
      <c r="AO1591">
        <f t="shared" si="425"/>
        <v>10.557393937048749</v>
      </c>
      <c r="AP1591">
        <f t="shared" si="426"/>
        <v>0.61137705687636057</v>
      </c>
      <c r="AQ1591">
        <f t="shared" si="413"/>
        <v>5</v>
      </c>
      <c r="AR1591">
        <v>1</v>
      </c>
      <c r="AS1591">
        <v>1</v>
      </c>
      <c r="AT1591">
        <v>1</v>
      </c>
      <c r="AU1591">
        <v>1</v>
      </c>
      <c r="AV1591">
        <v>0</v>
      </c>
      <c r="AW1591">
        <v>0</v>
      </c>
      <c r="AX1591">
        <v>1</v>
      </c>
      <c r="AY1591"/>
      <c r="AZ1591"/>
      <c r="BC1591"/>
      <c r="BD1591"/>
      <c r="BE1591"/>
      <c r="BF1591"/>
    </row>
    <row r="1592" spans="1:58">
      <c r="A1592" s="13" t="s">
        <v>387</v>
      </c>
      <c r="B1592" s="13" t="s">
        <v>384</v>
      </c>
      <c r="C1592" s="13" t="s">
        <v>391</v>
      </c>
      <c r="D1592" s="13">
        <v>174.09</v>
      </c>
      <c r="E1592" s="13">
        <v>83.177000000000007</v>
      </c>
      <c r="F1592" s="13">
        <v>3145</v>
      </c>
      <c r="G1592" s="79">
        <v>7.25</v>
      </c>
      <c r="H1592" s="80">
        <v>10.967000000000001</v>
      </c>
      <c r="J1592">
        <f>(F1592*100*Info!$B$11)/AI1592</f>
        <v>0.78907313493260844</v>
      </c>
      <c r="K1592">
        <f>2*((F1592*100*Info!$B$11)/AI1592^2)*(AJ1592/2)</f>
        <v>1.5210283653342786E-2</v>
      </c>
      <c r="L1592">
        <f t="shared" si="414"/>
        <v>1.090715543338211</v>
      </c>
      <c r="M1592">
        <f t="shared" si="415"/>
        <v>9.2090013641871789</v>
      </c>
      <c r="N1592">
        <f t="shared" si="416"/>
        <v>0.18213942434925248</v>
      </c>
      <c r="O1592" s="82">
        <v>1.7460481549347062</v>
      </c>
      <c r="P1592" s="82">
        <v>1.2285194818120593E-2</v>
      </c>
      <c r="S1592" s="80">
        <v>10.353040982538838</v>
      </c>
      <c r="T1592" s="80">
        <v>0.11859205618574986</v>
      </c>
      <c r="U1592" s="82">
        <v>2.8304851362337113</v>
      </c>
      <c r="V1592" s="82">
        <v>1.2536218668379107E-2</v>
      </c>
      <c r="W1592" s="37">
        <f>U1592*Info!$B$2</f>
        <v>1.3586328653921813</v>
      </c>
      <c r="X1592" s="37">
        <f>W1592*SQRT((0.5*V1592/U1592)^2+Info!$B$3^2)</f>
        <v>6.7998238122403618E-2</v>
      </c>
      <c r="Y1592" s="28">
        <f>W1592*Info!$D$2</f>
        <v>1.1004926209676669</v>
      </c>
      <c r="Z1592" s="28">
        <f>Y1592*SQRT(Info!$D$3^2+(X1592/W1592)^2)</f>
        <v>7.7854731470953092E-2</v>
      </c>
      <c r="AA1592" s="37">
        <f t="shared" si="420"/>
        <v>0.38741528954252491</v>
      </c>
      <c r="AB1592" s="37">
        <f t="shared" si="421"/>
        <v>6.8275119118760233E-2</v>
      </c>
      <c r="AC1592" s="37">
        <f>(1-EXP(-Info!$B$6*H1592*1000))+(Info!$B$6/(Info!$B$6-Info!$B$7))*(EXP(-Info!$B$7*H1592*1000)-EXP(-Info!$B$6*H1592*1000))*(Info!$B$9-1)</f>
        <v>0.10950863099472605</v>
      </c>
      <c r="AD1592" s="37">
        <f>SQRT((Info!$B$6*EXP(-Info!$B$6*H1592*1000)+(Info!$B$6/(Info!$B$6+Info!$B$7))*(Info!$B$9-1)*(-Info!$B$7*EXP(-Info!$B$7*H1592*1000)+Info!$B$6*EXP(-Info!$B$6*H1592*1000)))^2*(0.01*H1592*1000)^2)</f>
        <v>9.7791833773159262E-4</v>
      </c>
      <c r="AE1592" s="37">
        <f t="shared" si="422"/>
        <v>7.4863074927066621E-3</v>
      </c>
      <c r="AF1592" s="37">
        <f t="shared" si="417"/>
        <v>9.2101230435869432</v>
      </c>
      <c r="AG1592" s="37">
        <f t="shared" si="418"/>
        <v>9.8150002342743639E-2</v>
      </c>
      <c r="AH1592" s="37">
        <f t="shared" si="419"/>
        <v>0.88960558150213942</v>
      </c>
      <c r="AI1592">
        <f>AF1592*EXP(Info!$B$6*H1592*1000)</f>
        <v>10.184599023625653</v>
      </c>
      <c r="AJ1592">
        <f>2*SQRT((EXP(Info!$B$6*H1592)*AG1592)^2+(Info!$B$6*H1592*0.01*AI1592)^2)</f>
        <v>0.19631974931973123</v>
      </c>
      <c r="AK1592">
        <f t="shared" si="423"/>
        <v>0.51514611050469539</v>
      </c>
      <c r="AL1592">
        <f t="shared" si="424"/>
        <v>0.18157085178443097</v>
      </c>
      <c r="AM1592"/>
      <c r="AN1592"/>
      <c r="AO1592">
        <f t="shared" si="425"/>
        <v>11.670656300685049</v>
      </c>
      <c r="AP1592">
        <f t="shared" si="426"/>
        <v>0.61687239850975717</v>
      </c>
      <c r="AQ1592">
        <f t="shared" si="413"/>
        <v>5</v>
      </c>
      <c r="AR1592">
        <v>1</v>
      </c>
      <c r="AS1592">
        <v>1</v>
      </c>
      <c r="AT1592">
        <v>1</v>
      </c>
      <c r="AU1592">
        <v>1</v>
      </c>
      <c r="AV1592">
        <v>0</v>
      </c>
      <c r="AW1592">
        <v>0</v>
      </c>
      <c r="AX1592">
        <v>1</v>
      </c>
    </row>
    <row r="1593" spans="1:58">
      <c r="A1593" s="13" t="s">
        <v>387</v>
      </c>
      <c r="B1593" s="13" t="s">
        <v>384</v>
      </c>
      <c r="C1593" s="13" t="s">
        <v>391</v>
      </c>
      <c r="D1593" s="13">
        <v>174.09</v>
      </c>
      <c r="E1593" s="13">
        <v>83.177000000000007</v>
      </c>
      <c r="F1593" s="13">
        <v>3145</v>
      </c>
      <c r="G1593" s="79">
        <v>8.25</v>
      </c>
      <c r="H1593" s="80">
        <v>11.242000000000001</v>
      </c>
      <c r="J1593">
        <f>(F1593*100*Info!$B$11)/AI1593</f>
        <v>0.90476783548884188</v>
      </c>
      <c r="K1593">
        <f>2*((F1593*100*Info!$B$11)/AI1593^2)*(AJ1593/2)</f>
        <v>2.0177770786446572E-2</v>
      </c>
      <c r="L1593">
        <f t="shared" si="414"/>
        <v>1.158911974092226</v>
      </c>
      <c r="M1593">
        <f t="shared" si="415"/>
        <v>11.219445178040306</v>
      </c>
      <c r="N1593">
        <f t="shared" si="416"/>
        <v>0.25509806840035404</v>
      </c>
      <c r="O1593" s="82">
        <v>1.8061160828950151</v>
      </c>
      <c r="P1593" s="82">
        <v>1.2707832759249325E-2</v>
      </c>
      <c r="S1593" s="80">
        <v>9.2221166087671413</v>
      </c>
      <c r="T1593" s="80">
        <v>0.10767559074882715</v>
      </c>
      <c r="U1593" s="82">
        <v>3.0074597697872516</v>
      </c>
      <c r="V1593" s="82">
        <v>1.3320039320387736E-2</v>
      </c>
      <c r="W1593" s="37">
        <f>U1593*Info!$B$2</f>
        <v>1.4435806894978807</v>
      </c>
      <c r="X1593" s="37">
        <f>W1593*SQRT((0.5*V1593/U1593)^2+Info!$B$3^2)</f>
        <v>7.2249793136754031E-2</v>
      </c>
      <c r="Y1593" s="28">
        <f>W1593*Info!$D$2</f>
        <v>1.1693003584932835</v>
      </c>
      <c r="Z1593" s="28">
        <f>Y1593*SQRT(Info!$D$3^2+(X1593/W1593)^2)</f>
        <v>8.2722558684069941E-2</v>
      </c>
      <c r="AA1593" s="37">
        <f t="shared" si="420"/>
        <v>0.36253539339713448</v>
      </c>
      <c r="AB1593" s="37">
        <f t="shared" si="421"/>
        <v>7.2528648558090561E-2</v>
      </c>
      <c r="AC1593" s="37">
        <f>(1-EXP(-Info!$B$6*H1593*1000))+(Info!$B$6/(Info!$B$6-Info!$B$7))*(EXP(-Info!$B$7*H1593*1000)-EXP(-Info!$B$6*H1593*1000))*(Info!$B$9-1)</f>
        <v>0.11210987553799528</v>
      </c>
      <c r="AD1593" s="37">
        <f>SQRT((Info!$B$6*EXP(-Info!$B$6*H1593*1000)+(Info!$B$6/(Info!$B$6+Info!$B$7))*(Info!$B$9-1)*(-Info!$B$7*EXP(-Info!$B$7*H1593*1000)+Info!$B$6*EXP(-Info!$B$6*H1593*1000)))^2*(0.01*H1593*1000)^2)</f>
        <v>9.99854808861698E-4</v>
      </c>
      <c r="AE1593" s="37">
        <f t="shared" si="422"/>
        <v>8.1392533784600176E-3</v>
      </c>
      <c r="AF1593" s="37">
        <f t="shared" si="417"/>
        <v>8.0121724524419875</v>
      </c>
      <c r="AG1593" s="37">
        <f t="shared" si="418"/>
        <v>9.9034223234068922E-2</v>
      </c>
      <c r="AH1593" s="37">
        <f t="shared" si="419"/>
        <v>0.86879973354762152</v>
      </c>
      <c r="AI1593">
        <f>AF1593*EXP(Info!$B$6*H1593*1000)</f>
        <v>8.8822714119383459</v>
      </c>
      <c r="AJ1593">
        <f>2*SQRT((EXP(Info!$B$6*H1593)*AG1593)^2+(Info!$B$6*H1593*0.01*AI1593)^2)</f>
        <v>0.19808886830759734</v>
      </c>
      <c r="AK1593">
        <f t="shared" si="423"/>
        <v>0.48206331260016971</v>
      </c>
      <c r="AL1593">
        <f t="shared" si="424"/>
        <v>0.19288268797538605</v>
      </c>
      <c r="AM1593"/>
      <c r="AN1593"/>
      <c r="AO1593">
        <f t="shared" si="425"/>
        <v>12.400358108938075</v>
      </c>
      <c r="AP1593">
        <f t="shared" si="426"/>
        <v>0.60054538419404369</v>
      </c>
      <c r="AQ1593">
        <f t="shared" si="413"/>
        <v>5</v>
      </c>
      <c r="AR1593">
        <v>1</v>
      </c>
      <c r="AS1593">
        <v>1</v>
      </c>
      <c r="AT1593">
        <v>1</v>
      </c>
      <c r="AU1593">
        <v>1</v>
      </c>
      <c r="AV1593">
        <v>0</v>
      </c>
      <c r="AW1593">
        <v>0</v>
      </c>
      <c r="AX1593">
        <v>1</v>
      </c>
    </row>
    <row r="1594" spans="1:58">
      <c r="A1594" s="13" t="s">
        <v>387</v>
      </c>
      <c r="B1594" s="13" t="s">
        <v>384</v>
      </c>
      <c r="C1594" s="13" t="s">
        <v>391</v>
      </c>
      <c r="D1594" s="13">
        <v>174.09</v>
      </c>
      <c r="E1594" s="13">
        <v>83.177000000000007</v>
      </c>
      <c r="F1594" s="13">
        <v>3145</v>
      </c>
      <c r="G1594" s="79">
        <v>9.25</v>
      </c>
      <c r="H1594" s="80">
        <v>16.195499999999999</v>
      </c>
      <c r="J1594">
        <f>(F1594*100*Info!$B$11)/AI1594</f>
        <v>0.5384521568766153</v>
      </c>
      <c r="K1594">
        <f>2*((F1594*100*Info!$B$11)/AI1594^2)*(AJ1594/2)</f>
        <v>7.9265843868940745E-3</v>
      </c>
      <c r="L1594">
        <f t="shared" si="414"/>
        <v>1.1357799913230617</v>
      </c>
      <c r="M1594">
        <f t="shared" si="415"/>
        <v>6.543726090897704</v>
      </c>
      <c r="N1594">
        <f t="shared" si="416"/>
        <v>0.10059593574621814</v>
      </c>
      <c r="O1594" s="82">
        <v>1.7981569196236631</v>
      </c>
      <c r="P1594" s="82">
        <v>1.2651832086472093E-2</v>
      </c>
      <c r="S1594" s="80">
        <v>14.071527659962882</v>
      </c>
      <c r="T1594" s="80">
        <v>0.14650598601166642</v>
      </c>
      <c r="U1594" s="82">
        <v>2.9474306138816306</v>
      </c>
      <c r="V1594" s="82">
        <v>1.3054170188881742E-2</v>
      </c>
      <c r="W1594" s="37">
        <f>U1594*Info!$B$2</f>
        <v>1.4147666946631827</v>
      </c>
      <c r="X1594" s="37">
        <f>W1594*SQRT((0.5*V1594/U1594)^2+Info!$B$3^2)</f>
        <v>7.0807681046037074E-2</v>
      </c>
      <c r="Y1594" s="28">
        <f>W1594*Info!$D$2</f>
        <v>1.1459610226771781</v>
      </c>
      <c r="Z1594" s="28">
        <f>Y1594*SQRT(Info!$D$3^2+(X1594/W1594)^2)</f>
        <v>8.1071409291468374E-2</v>
      </c>
      <c r="AA1594" s="37">
        <f t="shared" si="420"/>
        <v>0.38339022496048036</v>
      </c>
      <c r="AB1594" s="37">
        <f t="shared" si="421"/>
        <v>7.1089696221768944E-2</v>
      </c>
      <c r="AC1594" s="37">
        <f>(1-EXP(-Info!$B$6*H1594*1000))+(Info!$B$6/(Info!$B$6-Info!$B$7))*(EXP(-Info!$B$7*H1594*1000)-EXP(-Info!$B$6*H1594*1000))*(Info!$B$9-1)</f>
        <v>0.15781262265255774</v>
      </c>
      <c r="AD1594" s="37">
        <f>SQRT((Info!$B$6*EXP(-Info!$B$6*H1594*1000)+(Info!$B$6/(Info!$B$6+Info!$B$7))*(Info!$B$9-1)*(-Info!$B$7*EXP(-Info!$B$7*H1594*1000)+Info!$B$6*EXP(-Info!$B$6*H1594*1000)))^2*(0.01*H1594*1000)^2)</f>
        <v>1.374929053468703E-3</v>
      </c>
      <c r="AE1594" s="37">
        <f t="shared" si="422"/>
        <v>1.123122867121037E-2</v>
      </c>
      <c r="AF1594" s="37">
        <f t="shared" si="417"/>
        <v>12.865062820385338</v>
      </c>
      <c r="AG1594" s="37">
        <f t="shared" si="418"/>
        <v>0.10983949602161533</v>
      </c>
      <c r="AH1594" s="37">
        <f t="shared" si="419"/>
        <v>0.91426198571102935</v>
      </c>
      <c r="AI1594">
        <f>AF1594*EXP(Info!$B$6*H1594*1000)</f>
        <v>14.924990785105896</v>
      </c>
      <c r="AJ1594">
        <f>2*SQRT((EXP(Info!$B$6*H1594)*AG1594)^2+(Info!$B$6*H1594*0.01*AI1594)^2)</f>
        <v>0.21971162603935371</v>
      </c>
      <c r="AK1594">
        <f t="shared" si="423"/>
        <v>0.50979398212995075</v>
      </c>
      <c r="AL1594">
        <f t="shared" si="424"/>
        <v>0.18905593813217234</v>
      </c>
      <c r="AM1594"/>
      <c r="AN1594"/>
      <c r="AO1594">
        <f t="shared" si="425"/>
        <v>12.152845893584441</v>
      </c>
      <c r="AP1594">
        <f t="shared" si="426"/>
        <v>0.61007608157247617</v>
      </c>
      <c r="AQ1594">
        <f t="shared" si="413"/>
        <v>5</v>
      </c>
      <c r="AR1594">
        <v>1</v>
      </c>
      <c r="AS1594">
        <v>1</v>
      </c>
      <c r="AT1594">
        <v>1</v>
      </c>
      <c r="AU1594">
        <v>1</v>
      </c>
      <c r="AV1594">
        <v>0</v>
      </c>
      <c r="AW1594">
        <v>0</v>
      </c>
      <c r="AX1594">
        <v>1</v>
      </c>
    </row>
    <row r="1595" spans="1:58">
      <c r="A1595" s="13" t="s">
        <v>387</v>
      </c>
      <c r="B1595" s="13" t="s">
        <v>384</v>
      </c>
      <c r="C1595" s="13" t="s">
        <v>391</v>
      </c>
      <c r="D1595" s="13">
        <v>174.09</v>
      </c>
      <c r="E1595" s="13">
        <v>83.177000000000007</v>
      </c>
      <c r="F1595" s="13">
        <v>3145</v>
      </c>
      <c r="G1595" s="79">
        <v>10.25</v>
      </c>
      <c r="H1595" s="80">
        <v>21.149000000000001</v>
      </c>
      <c r="J1595">
        <f>(F1595*100*Info!$B$11)/AI1595</f>
        <v>0.1690746361596705</v>
      </c>
      <c r="K1595">
        <f>2*((F1595*100*Info!$B$11)/AI1595^2)*(AJ1595/2)</f>
        <v>8.7553358597328742E-4</v>
      </c>
      <c r="L1595">
        <f t="shared" si="414"/>
        <v>1.2615947425628133</v>
      </c>
      <c r="M1595">
        <f t="shared" si="415"/>
        <v>2.2823492912534409</v>
      </c>
      <c r="N1595">
        <f t="shared" si="416"/>
        <v>1.555211527526296E-2</v>
      </c>
      <c r="O1595" s="82">
        <v>1.8964401319572524</v>
      </c>
      <c r="P1595" s="82">
        <v>1.3343352768451227E-2</v>
      </c>
      <c r="S1595" s="80">
        <v>40.490187490914742</v>
      </c>
      <c r="T1595" s="80">
        <v>0.16465227120826142</v>
      </c>
      <c r="U1595" s="82">
        <v>3.2739289254516102</v>
      </c>
      <c r="V1595" s="82">
        <v>1.4500231210825181E-2</v>
      </c>
      <c r="W1595" s="37">
        <f>U1595*Info!$B$2</f>
        <v>1.5714858842167729</v>
      </c>
      <c r="X1595" s="37">
        <f>W1595*SQRT((0.5*V1595/U1595)^2+Info!$B$3^2)</f>
        <v>7.8651322283538716E-2</v>
      </c>
      <c r="Y1595" s="28">
        <f>W1595*Info!$D$2</f>
        <v>1.2729035662155861</v>
      </c>
      <c r="Z1595" s="28">
        <f>Y1595*SQRT(Info!$D$3^2+(X1595/W1595)^2)</f>
        <v>9.0052003482760906E-2</v>
      </c>
      <c r="AA1595" s="37">
        <f t="shared" si="420"/>
        <v>0.32495424774047943</v>
      </c>
      <c r="AB1595" s="37">
        <f t="shared" si="421"/>
        <v>7.8933780871847936E-2</v>
      </c>
      <c r="AC1595" s="37">
        <f>(1-EXP(-Info!$B$6*H1595*1000))+(Info!$B$6/(Info!$B$6-Info!$B$7))*(EXP(-Info!$B$7*H1595*1000)-EXP(-Info!$B$6*H1595*1000))*(Info!$B$9-1)</f>
        <v>0.20139865077093821</v>
      </c>
      <c r="AD1595" s="37">
        <f>SQRT((Info!$B$6*EXP(-Info!$B$6*H1595*1000)+(Info!$B$6/(Info!$B$6+Info!$B$7))*(Info!$B$9-1)*(-Info!$B$7*EXP(-Info!$B$7*H1595*1000)+Info!$B$6*EXP(-Info!$B$6*H1595*1000)))^2*(0.01*H1595*1000)^2)</f>
        <v>1.7137697701599876E-3</v>
      </c>
      <c r="AE1595" s="37">
        <f t="shared" si="422"/>
        <v>1.5906908362991561E-2</v>
      </c>
      <c r="AF1595" s="37">
        <f t="shared" si="417"/>
        <v>39.151838577641932</v>
      </c>
      <c r="AG1595" s="37">
        <f t="shared" si="418"/>
        <v>0.12304464908494604</v>
      </c>
      <c r="AH1595" s="37">
        <f t="shared" si="419"/>
        <v>0.96694633944154718</v>
      </c>
      <c r="AI1595">
        <f>AF1595*EXP(Info!$B$6*H1595*1000)</f>
        <v>47.531632550813107</v>
      </c>
      <c r="AJ1595">
        <f>2*SQRT((EXP(Info!$B$6*H1595)*AG1595)^2+(Info!$B$6*H1595*0.01*AI1595)^2)</f>
        <v>0.24613710039320863</v>
      </c>
      <c r="AK1595">
        <f t="shared" si="423"/>
        <v>0.43209166322051551</v>
      </c>
      <c r="AL1595">
        <f t="shared" si="424"/>
        <v>0.20991649685059241</v>
      </c>
      <c r="AM1595"/>
      <c r="AN1595"/>
      <c r="AO1595">
        <f t="shared" si="425"/>
        <v>13.499063730346323</v>
      </c>
      <c r="AP1595">
        <f t="shared" si="426"/>
        <v>0.57925513202631751</v>
      </c>
      <c r="AQ1595">
        <f t="shared" si="413"/>
        <v>5</v>
      </c>
      <c r="AR1595">
        <v>1</v>
      </c>
      <c r="AS1595">
        <v>1</v>
      </c>
      <c r="AT1595">
        <v>1</v>
      </c>
      <c r="AU1595">
        <v>1</v>
      </c>
      <c r="AV1595">
        <v>0</v>
      </c>
      <c r="AW1595">
        <v>0</v>
      </c>
      <c r="AX1595">
        <v>1</v>
      </c>
    </row>
    <row r="1596" spans="1:58">
      <c r="A1596" s="13" t="s">
        <v>387</v>
      </c>
      <c r="B1596" s="13" t="s">
        <v>384</v>
      </c>
      <c r="C1596" s="13" t="s">
        <v>391</v>
      </c>
      <c r="D1596" s="13">
        <v>174.09</v>
      </c>
      <c r="E1596" s="13">
        <v>83.177000000000007</v>
      </c>
      <c r="F1596" s="13">
        <v>3145</v>
      </c>
      <c r="G1596" s="79">
        <v>11.25</v>
      </c>
      <c r="H1596" s="80">
        <v>26.102499999999999</v>
      </c>
      <c r="J1596">
        <f>(F1596*100*Info!$B$11)/AI1596</f>
        <v>0.19543615377277343</v>
      </c>
      <c r="K1596">
        <f>2*((F1596*100*Info!$B$11)/AI1596^2)*(AJ1596/2)</f>
        <v>1.4030020604918056E-3</v>
      </c>
      <c r="L1596">
        <f t="shared" si="414"/>
        <v>1.1792557432550634</v>
      </c>
      <c r="M1596">
        <f t="shared" si="415"/>
        <v>2.4660205125055841</v>
      </c>
      <c r="N1596">
        <f t="shared" si="416"/>
        <v>2.0801226939675659E-2</v>
      </c>
      <c r="O1596" s="82">
        <v>1.825580891661821</v>
      </c>
      <c r="P1596" s="82">
        <v>1.2844787153732572E-2</v>
      </c>
      <c r="S1596" s="80">
        <v>33.643098406823064</v>
      </c>
      <c r="T1596" s="80">
        <v>0.23972705788674276</v>
      </c>
      <c r="U1596" s="82">
        <v>3.0602533112216621</v>
      </c>
      <c r="V1596" s="82">
        <v>1.355386191540074E-2</v>
      </c>
      <c r="W1596" s="37">
        <f>U1596*Info!$B$2</f>
        <v>1.4689215893863978</v>
      </c>
      <c r="X1596" s="37">
        <f>W1596*SQRT((0.5*V1596/U1596)^2+Info!$B$3^2)</f>
        <v>7.3518080242673547E-2</v>
      </c>
      <c r="Y1596" s="28">
        <f>W1596*Info!$D$2</f>
        <v>1.1898264874029822</v>
      </c>
      <c r="Z1596" s="28">
        <f>Y1596*SQRT(Info!$D$3^2+(X1596/W1596)^2)</f>
        <v>8.417468678011987E-2</v>
      </c>
      <c r="AA1596" s="37">
        <f t="shared" si="420"/>
        <v>0.3566593022754232</v>
      </c>
      <c r="AB1596" s="37">
        <f t="shared" si="421"/>
        <v>7.3798070854354719E-2</v>
      </c>
      <c r="AC1596" s="37">
        <f>(1-EXP(-Info!$B$6*H1596*1000))+(Info!$B$6/(Info!$B$6-Info!$B$7))*(EXP(-Info!$B$7*H1596*1000)-EXP(-Info!$B$6*H1596*1000))*(Info!$B$9-1)</f>
        <v>0.24296317194068234</v>
      </c>
      <c r="AD1596" s="37">
        <f>SQRT((Info!$B$6*EXP(-Info!$B$6*H1596*1000)+(Info!$B$6/(Info!$B$6+Info!$B$7))*(Info!$B$9-1)*(-Info!$B$7*EXP(-Info!$B$7*H1596*1000)+Info!$B$6*EXP(-Info!$B$6*H1596*1000)))^2*(0.01*H1596*1000)^2)</f>
        <v>2.0188546628538274E-3</v>
      </c>
      <c r="AE1596" s="37">
        <f t="shared" si="422"/>
        <v>1.7944665338855699E-2</v>
      </c>
      <c r="AF1596" s="37">
        <f t="shared" si="417"/>
        <v>32.366616844037097</v>
      </c>
      <c r="AG1596" s="37">
        <f t="shared" si="418"/>
        <v>0.14756237487724722</v>
      </c>
      <c r="AH1596" s="37">
        <f t="shared" si="419"/>
        <v>0.96205814496184783</v>
      </c>
      <c r="AI1596">
        <f>AF1596*EXP(Info!$B$6*H1596*1000)</f>
        <v>41.120301052114961</v>
      </c>
      <c r="AJ1596">
        <f>2*SQRT((EXP(Info!$B$6*H1596)*AG1596)^2+(Info!$B$6*H1596*0.01*AI1596)^2)</f>
        <v>0.29519546916194889</v>
      </c>
      <c r="AK1596">
        <f t="shared" si="423"/>
        <v>0.4742498742356302</v>
      </c>
      <c r="AL1596">
        <f t="shared" si="424"/>
        <v>0.19625858963007095</v>
      </c>
      <c r="AM1596"/>
      <c r="AN1596"/>
      <c r="AO1596">
        <f t="shared" si="425"/>
        <v>12.618036438737333</v>
      </c>
      <c r="AP1596">
        <f t="shared" si="426"/>
        <v>0.59654567972121364</v>
      </c>
      <c r="AQ1596">
        <f t="shared" si="413"/>
        <v>5</v>
      </c>
      <c r="AR1596">
        <v>1</v>
      </c>
      <c r="AS1596">
        <v>1</v>
      </c>
      <c r="AT1596">
        <v>1</v>
      </c>
      <c r="AU1596">
        <v>1</v>
      </c>
      <c r="AV1596">
        <v>0</v>
      </c>
      <c r="AW1596">
        <v>0</v>
      </c>
      <c r="AX1596">
        <v>1</v>
      </c>
    </row>
    <row r="1597" spans="1:58">
      <c r="A1597" s="13" t="s">
        <v>387</v>
      </c>
      <c r="B1597" s="13" t="s">
        <v>384</v>
      </c>
      <c r="C1597" s="13" t="s">
        <v>391</v>
      </c>
      <c r="D1597" s="13">
        <v>174.09</v>
      </c>
      <c r="E1597" s="13">
        <v>83.177000000000007</v>
      </c>
      <c r="F1597" s="13">
        <v>3145</v>
      </c>
      <c r="G1597" s="79">
        <v>12.25</v>
      </c>
      <c r="H1597" s="80">
        <v>31.056000000000001</v>
      </c>
      <c r="J1597">
        <f>(F1597*100*Info!$B$11)/AI1597</f>
        <v>0.24053601999938642</v>
      </c>
      <c r="K1597">
        <f>2*((F1597*100*Info!$B$11)/AI1597^2)*(AJ1597/2)</f>
        <v>1.7991701593331429E-3</v>
      </c>
      <c r="L1597">
        <f t="shared" si="414"/>
        <v>1.1208836453724667</v>
      </c>
      <c r="M1597">
        <f t="shared" si="415"/>
        <v>2.8848579330611752</v>
      </c>
      <c r="N1597">
        <f t="shared" si="416"/>
        <v>2.5077364739405614E-2</v>
      </c>
      <c r="O1597" s="82">
        <v>1.7717716546796378</v>
      </c>
      <c r="P1597" s="82">
        <v>1.2466185362325931E-2</v>
      </c>
      <c r="S1597" s="80">
        <v>26.367132594725149</v>
      </c>
      <c r="T1597" s="80">
        <v>0.18771244867035364</v>
      </c>
      <c r="U1597" s="82">
        <v>2.908773526747519</v>
      </c>
      <c r="V1597" s="82">
        <v>1.2882957949964762E-2</v>
      </c>
      <c r="W1597" s="37">
        <f>U1597*Info!$B$2</f>
        <v>1.3962112928388091</v>
      </c>
      <c r="X1597" s="37">
        <f>W1597*SQRT((0.5*V1597/U1597)^2+Info!$B$3^2)</f>
        <v>6.9879001441818578E-2</v>
      </c>
      <c r="Y1597" s="28">
        <f>W1597*Info!$D$2</f>
        <v>1.1309311471994354</v>
      </c>
      <c r="Z1597" s="28">
        <f>Y1597*SQRT(Info!$D$3^2+(X1597/W1597)^2)</f>
        <v>8.0008115547315295E-2</v>
      </c>
      <c r="AA1597" s="37">
        <f t="shared" si="420"/>
        <v>0.37556036184082875</v>
      </c>
      <c r="AB1597" s="37">
        <f t="shared" si="421"/>
        <v>7.0156441520915602E-2</v>
      </c>
      <c r="AC1597" s="37">
        <f>(1-EXP(-Info!$B$6*H1597*1000))+(Info!$B$6/(Info!$B$6-Info!$B$7))*(EXP(-Info!$B$7*H1597*1000)-EXP(-Info!$B$6*H1597*1000))*(Info!$B$9-1)</f>
        <v>0.28259715306470268</v>
      </c>
      <c r="AD1597" s="37">
        <f>SQRT((Info!$B$6*EXP(-Info!$B$6*H1597*1000)+(Info!$B$6/(Info!$B$6+Info!$B$7))*(Info!$B$9-1)*(-Info!$B$7*EXP(-Info!$B$7*H1597*1000)+Info!$B$6*EXP(-Info!$B$6*H1597*1000)))^2*(0.01*H1597*1000)^2)</f>
        <v>2.292513032607974E-3</v>
      </c>
      <c r="AE1597" s="37">
        <f t="shared" si="422"/>
        <v>1.9844696506894445E-2</v>
      </c>
      <c r="AF1597" s="37">
        <f t="shared" si="417"/>
        <v>25.130069158465545</v>
      </c>
      <c r="AG1597" s="37">
        <f t="shared" si="418"/>
        <v>0.12491637754649444</v>
      </c>
      <c r="AH1597" s="37">
        <f t="shared" si="419"/>
        <v>0.95308312605417389</v>
      </c>
      <c r="AI1597">
        <f>AF1597*EXP(Info!$B$6*H1597*1000)</f>
        <v>33.410353591218382</v>
      </c>
      <c r="AJ1597">
        <f>2*SQRT((EXP(Info!$B$6*H1597)*AG1597)^2+(Info!$B$6*H1597*0.01*AI1597)^2)</f>
        <v>0.2499039902391432</v>
      </c>
      <c r="AK1597">
        <f t="shared" si="423"/>
        <v>0.49938261313974996</v>
      </c>
      <c r="AL1597">
        <f t="shared" si="424"/>
        <v>0.18657404058072294</v>
      </c>
      <c r="AM1597"/>
      <c r="AN1597"/>
      <c r="AO1597">
        <f t="shared" si="425"/>
        <v>11.993454992091079</v>
      </c>
      <c r="AP1597">
        <f t="shared" si="426"/>
        <v>0.60911296063009968</v>
      </c>
      <c r="AQ1597">
        <f t="shared" si="413"/>
        <v>5</v>
      </c>
      <c r="AR1597">
        <v>1</v>
      </c>
      <c r="AS1597">
        <v>1</v>
      </c>
      <c r="AT1597">
        <v>1</v>
      </c>
      <c r="AU1597">
        <v>1</v>
      </c>
      <c r="AV1597">
        <v>0</v>
      </c>
      <c r="AW1597">
        <v>0</v>
      </c>
      <c r="AX1597">
        <v>1</v>
      </c>
    </row>
    <row r="1598" spans="1:58">
      <c r="A1598" s="13" t="s">
        <v>387</v>
      </c>
      <c r="B1598" s="13" t="s">
        <v>384</v>
      </c>
      <c r="C1598" s="13" t="s">
        <v>391</v>
      </c>
      <c r="D1598" s="13">
        <v>174.09</v>
      </c>
      <c r="E1598" s="13">
        <v>83.177000000000007</v>
      </c>
      <c r="F1598" s="13">
        <v>3145</v>
      </c>
      <c r="G1598" s="79">
        <v>13.25</v>
      </c>
      <c r="H1598" s="80">
        <v>34.6905</v>
      </c>
      <c r="J1598">
        <f>(F1598*100*Info!$B$11)/AI1598</f>
        <v>0.37356984198082194</v>
      </c>
      <c r="K1598">
        <f>2*((F1598*100*Info!$B$11)/AI1598^2)*(AJ1598/2)</f>
        <v>3.7544197743938548E-3</v>
      </c>
      <c r="L1598">
        <f t="shared" si="414"/>
        <v>1.0748889783329223</v>
      </c>
      <c r="M1598">
        <f t="shared" si="415"/>
        <v>4.2965433318754984</v>
      </c>
      <c r="N1598">
        <f t="shared" si="416"/>
        <v>4.7187870994854483E-2</v>
      </c>
      <c r="O1598" s="82">
        <v>1.7154623147656183</v>
      </c>
      <c r="P1598" s="82">
        <v>1.2069992846690889E-2</v>
      </c>
      <c r="S1598" s="80">
        <v>16.851889815593122</v>
      </c>
      <c r="T1598" s="80">
        <v>0.14634724923435982</v>
      </c>
      <c r="U1598" s="82">
        <v>2.7894140638732656</v>
      </c>
      <c r="V1598" s="82">
        <v>1.2354314888894692E-2</v>
      </c>
      <c r="W1598" s="37">
        <f>U1598*Info!$B$2</f>
        <v>1.3389187506591675</v>
      </c>
      <c r="X1598" s="37">
        <f>W1598*SQRT((0.5*V1598/U1598)^2+Info!$B$3^2)</f>
        <v>6.7011566077192275E-2</v>
      </c>
      <c r="Y1598" s="28">
        <f>W1598*Info!$D$2</f>
        <v>1.0845241880339258</v>
      </c>
      <c r="Z1598" s="28">
        <f>Y1598*SQRT(Info!$D$3^2+(X1598/W1598)^2)</f>
        <v>7.6725039154638269E-2</v>
      </c>
      <c r="AA1598" s="37">
        <f t="shared" si="420"/>
        <v>0.37654356410645073</v>
      </c>
      <c r="AB1598" s="37">
        <f t="shared" si="421"/>
        <v>6.7282770230926867E-2</v>
      </c>
      <c r="AC1598" s="37">
        <f>(1-EXP(-Info!$B$6*H1598*1000))+(Info!$B$6/(Info!$B$6-Info!$B$7))*(EXP(-Info!$B$7*H1598*1000)-EXP(-Info!$B$6*H1598*1000))*(Info!$B$9-1)</f>
        <v>0.31050016979088646</v>
      </c>
      <c r="AD1598" s="37">
        <f>SQRT((Info!$B$6*EXP(-Info!$B$6*H1598*1000)+(Info!$B$6/(Info!$B$6+Info!$B$7))*(Info!$B$9-1)*(-Info!$B$7*EXP(-Info!$B$7*H1598*1000)+Info!$B$6*EXP(-Info!$B$6*H1598*1000)))^2*(0.01*H1598*1000)^2)</f>
        <v>2.4745882068976936E-3</v>
      </c>
      <c r="AE1598" s="37">
        <f t="shared" si="422"/>
        <v>2.0912081021660756E-2</v>
      </c>
      <c r="AF1598" s="37">
        <f t="shared" si="417"/>
        <v>15.650448786970477</v>
      </c>
      <c r="AG1598" s="37">
        <f t="shared" si="418"/>
        <v>0.10806676688766644</v>
      </c>
      <c r="AH1598" s="37">
        <f t="shared" si="419"/>
        <v>0.92870585781358794</v>
      </c>
      <c r="AI1598">
        <f>AF1598*EXP(Info!$B$6*H1598*1000)</f>
        <v>21.512425727386322</v>
      </c>
      <c r="AJ1598">
        <f>2*SQRT((EXP(Info!$B$6*H1598)*AG1598)^2+(Info!$B$6*H1598*0.01*AI1598)^2)</f>
        <v>0.21620234684314976</v>
      </c>
      <c r="AK1598">
        <f t="shared" si="423"/>
        <v>0.50068997719234754</v>
      </c>
      <c r="AL1598">
        <f t="shared" si="424"/>
        <v>0.1789317991521269</v>
      </c>
      <c r="AM1598"/>
      <c r="AN1598"/>
      <c r="AO1598">
        <f t="shared" si="425"/>
        <v>11.501312055317584</v>
      </c>
      <c r="AP1598">
        <f t="shared" si="426"/>
        <v>0.61499020062428378</v>
      </c>
      <c r="AQ1598">
        <f t="shared" si="413"/>
        <v>5</v>
      </c>
      <c r="AR1598">
        <v>1</v>
      </c>
      <c r="AS1598">
        <v>1</v>
      </c>
      <c r="AT1598">
        <v>1</v>
      </c>
      <c r="AU1598">
        <v>1</v>
      </c>
      <c r="AV1598">
        <v>0</v>
      </c>
      <c r="AW1598">
        <v>0</v>
      </c>
      <c r="AX1598">
        <v>1</v>
      </c>
    </row>
    <row r="1599" spans="1:58">
      <c r="A1599" s="13" t="s">
        <v>387</v>
      </c>
      <c r="B1599" s="13" t="s">
        <v>384</v>
      </c>
      <c r="C1599" s="13" t="s">
        <v>391</v>
      </c>
      <c r="D1599" s="13">
        <v>174.09</v>
      </c>
      <c r="E1599" s="13">
        <v>83.177000000000007</v>
      </c>
      <c r="F1599" s="13">
        <v>3145</v>
      </c>
      <c r="G1599" s="79">
        <v>14.25</v>
      </c>
      <c r="H1599" s="80">
        <v>38.325000000000003</v>
      </c>
      <c r="J1599">
        <f>(F1599*100*Info!$B$11)/AI1599</f>
        <v>0.4562361817196951</v>
      </c>
      <c r="K1599">
        <f>2*((F1599*100*Info!$B$11)/AI1599^2)*(AJ1599/2)</f>
        <v>6.4087178263515917E-3</v>
      </c>
      <c r="L1599">
        <f t="shared" si="414"/>
        <v>1.1334479356255134</v>
      </c>
      <c r="M1599">
        <f t="shared" si="415"/>
        <v>5.5331835541080476</v>
      </c>
      <c r="N1599">
        <f t="shared" si="416"/>
        <v>8.1496166149022442E-2</v>
      </c>
      <c r="O1599" s="82">
        <v>1.7880025017957608</v>
      </c>
      <c r="P1599" s="82">
        <v>1.2580385602634973E-2</v>
      </c>
      <c r="S1599" s="80">
        <v>13.665167628117516</v>
      </c>
      <c r="T1599" s="80">
        <v>0.18083157629067781</v>
      </c>
      <c r="U1599" s="82">
        <v>2.9413787619307747</v>
      </c>
      <c r="V1599" s="82">
        <v>1.30273665365914E-2</v>
      </c>
      <c r="W1599" s="37">
        <f>U1599*Info!$B$2</f>
        <v>1.4118618057267718</v>
      </c>
      <c r="X1599" s="37">
        <f>W1599*SQRT((0.5*V1599/U1599)^2+Info!$B$3^2)</f>
        <v>7.0662294212957485E-2</v>
      </c>
      <c r="Y1599" s="28">
        <f>W1599*Info!$D$2</f>
        <v>1.1436080626386853</v>
      </c>
      <c r="Z1599" s="28">
        <f>Y1599*SQRT(Info!$D$3^2+(X1599/W1599)^2)</f>
        <v>8.0904948318928943E-2</v>
      </c>
      <c r="AA1599" s="37">
        <f t="shared" si="420"/>
        <v>0.37614069606898903</v>
      </c>
      <c r="AB1599" s="37">
        <f t="shared" si="421"/>
        <v>7.0941710924647933E-2</v>
      </c>
      <c r="AC1599" s="37">
        <f>(1-EXP(-Info!$B$6*H1599*1000))+(Info!$B$6/(Info!$B$6-Info!$B$7))*(EXP(-Info!$B$7*H1599*1000)-EXP(-Info!$B$6*H1599*1000))*(Info!$B$9-1)</f>
        <v>0.33744374269646615</v>
      </c>
      <c r="AD1599" s="37">
        <f>SQRT((Info!$B$6*EXP(-Info!$B$6*H1599*1000)+(Info!$B$6/(Info!$B$6+Info!$B$7))*(Info!$B$9-1)*(-Info!$B$7*EXP(-Info!$B$7*H1599*1000)+Info!$B$6*EXP(-Info!$B$6*H1599*1000)))^2*(0.01*H1599*1000)^2)</f>
        <v>2.6417452856143725E-3</v>
      </c>
      <c r="AE1599" s="37">
        <f t="shared" si="422"/>
        <v>2.3959450460860173E-2</v>
      </c>
      <c r="AF1599" s="37">
        <f t="shared" si="417"/>
        <v>12.394633241216857</v>
      </c>
      <c r="AG1599" s="37">
        <f t="shared" si="418"/>
        <v>0.12367166480167469</v>
      </c>
      <c r="AH1599" s="37">
        <f t="shared" si="419"/>
        <v>0.90702387109497284</v>
      </c>
      <c r="AI1599">
        <f>AF1599*EXP(Info!$B$6*H1599*1000)</f>
        <v>17.614546591443553</v>
      </c>
      <c r="AJ1599">
        <f>2*SQRT((EXP(Info!$B$6*H1599)*AG1599)^2+(Info!$B$6*H1599*0.01*AI1599)^2)</f>
        <v>0.24743030751787434</v>
      </c>
      <c r="AK1599">
        <f t="shared" si="423"/>
        <v>0.50015428356293468</v>
      </c>
      <c r="AL1599">
        <f t="shared" si="424"/>
        <v>0.18866238603300872</v>
      </c>
      <c r="AM1599"/>
      <c r="AN1599"/>
      <c r="AO1599">
        <f t="shared" si="425"/>
        <v>12.12789289764854</v>
      </c>
      <c r="AP1599">
        <f t="shared" si="426"/>
        <v>0.60787904126365666</v>
      </c>
      <c r="AQ1599">
        <f t="shared" si="413"/>
        <v>5</v>
      </c>
      <c r="AR1599">
        <v>1</v>
      </c>
      <c r="AS1599">
        <v>1</v>
      </c>
      <c r="AT1599">
        <v>1</v>
      </c>
      <c r="AU1599">
        <v>1</v>
      </c>
      <c r="AV1599">
        <v>0</v>
      </c>
      <c r="AW1599">
        <v>0</v>
      </c>
      <c r="AX1599">
        <v>1</v>
      </c>
    </row>
    <row r="1600" spans="1:58">
      <c r="A1600" s="13" t="s">
        <v>387</v>
      </c>
      <c r="B1600" s="13" t="s">
        <v>384</v>
      </c>
      <c r="C1600" s="13" t="s">
        <v>391</v>
      </c>
      <c r="D1600" s="13">
        <v>174.09</v>
      </c>
      <c r="E1600" s="13">
        <v>83.177000000000007</v>
      </c>
      <c r="F1600" s="13">
        <v>3145</v>
      </c>
      <c r="G1600" s="79">
        <v>15.25</v>
      </c>
      <c r="H1600" s="80">
        <v>41.959499999999998</v>
      </c>
      <c r="J1600">
        <f>(F1600*100*Info!$B$11)/AI1600</f>
        <v>0.33120505279490992</v>
      </c>
      <c r="K1600">
        <f>2*((F1600*100*Info!$B$11)/AI1600^2)*(AJ1600/2)</f>
        <v>3.281876846731781E-3</v>
      </c>
      <c r="L1600">
        <f t="shared" si="414"/>
        <v>1.0721415268779315</v>
      </c>
      <c r="M1600">
        <f t="shared" si="415"/>
        <v>3.7995559938414605</v>
      </c>
      <c r="N1600">
        <f t="shared" si="416"/>
        <v>4.1239150329534478E-2</v>
      </c>
      <c r="O1600" s="82">
        <v>1.7366981827029802</v>
      </c>
      <c r="P1600" s="82">
        <v>1.2219408413498167E-2</v>
      </c>
      <c r="S1600" s="80">
        <v>17.741533660710161</v>
      </c>
      <c r="T1600" s="80">
        <v>0.17874595163165488</v>
      </c>
      <c r="U1600" s="82">
        <v>2.7822842301110415</v>
      </c>
      <c r="V1600" s="82">
        <v>1.2322736855161802E-2</v>
      </c>
      <c r="W1600" s="37">
        <f>U1600*Info!$B$2</f>
        <v>1.3354964304532999</v>
      </c>
      <c r="X1600" s="37">
        <f>W1600*SQRT((0.5*V1600/U1600)^2+Info!$B$3^2)</f>
        <v>6.6840282318189045E-2</v>
      </c>
      <c r="Y1600" s="28">
        <f>W1600*Info!$D$2</f>
        <v>1.0817521086671731</v>
      </c>
      <c r="Z1600" s="28">
        <f>Y1600*SQRT(Info!$D$3^2+(X1600/W1600)^2)</f>
        <v>7.6528927440118147E-2</v>
      </c>
      <c r="AA1600" s="37">
        <f t="shared" si="420"/>
        <v>0.40120175224968024</v>
      </c>
      <c r="AB1600" s="37">
        <f t="shared" si="421"/>
        <v>6.7118937907785628E-2</v>
      </c>
      <c r="AC1600" s="37">
        <f>(1-EXP(-Info!$B$6*H1600*1000))+(Info!$B$6/(Info!$B$6-Info!$B$7))*(EXP(-Info!$B$7*H1600*1000)-EXP(-Info!$B$6*H1600*1000))*(Info!$B$9-1)</f>
        <v>0.363459780029738</v>
      </c>
      <c r="AD1600" s="37">
        <f>SQRT((Info!$B$6*EXP(-Info!$B$6*H1600*1000)+(Info!$B$6/(Info!$B$6+Info!$B$7))*(Info!$B$9-1)*(-Info!$B$7*EXP(-Info!$B$7*H1600*1000)+Info!$B$6*EXP(-Info!$B$6*H1600*1000)))^2*(0.01*H1600*1000)^2)</f>
        <v>2.7947666305253808E-3</v>
      </c>
      <c r="AE1600" s="37">
        <f t="shared" si="422"/>
        <v>2.4420789085562999E-2</v>
      </c>
      <c r="AF1600" s="37">
        <f t="shared" si="417"/>
        <v>16.513960851422773</v>
      </c>
      <c r="AG1600" s="37">
        <f t="shared" si="418"/>
        <v>0.120168966380147</v>
      </c>
      <c r="AH1600" s="37">
        <f t="shared" si="419"/>
        <v>0.93080796549139766</v>
      </c>
      <c r="AI1600">
        <f>AF1600*EXP(Info!$B$6*H1600*1000)</f>
        <v>24.264102892718256</v>
      </c>
      <c r="AJ1600">
        <f>2*SQRT((EXP(Info!$B$6*H1600)*AG1600)^2+(Info!$B$6*H1600*0.01*AI1600)^2)</f>
        <v>0.24043050315310133</v>
      </c>
      <c r="AK1600">
        <f t="shared" si="423"/>
        <v>0.53347796996639985</v>
      </c>
      <c r="AL1600">
        <f t="shared" si="424"/>
        <v>0.1784961034719651</v>
      </c>
      <c r="AM1600"/>
      <c r="AN1600"/>
      <c r="AO1600">
        <f t="shared" si="425"/>
        <v>11.471914324782013</v>
      </c>
      <c r="AP1600">
        <f t="shared" si="426"/>
        <v>0.62419869397515437</v>
      </c>
      <c r="AQ1600">
        <f t="shared" si="413"/>
        <v>5</v>
      </c>
      <c r="AR1600">
        <v>1</v>
      </c>
      <c r="AS1600">
        <v>1</v>
      </c>
      <c r="AT1600">
        <v>1</v>
      </c>
      <c r="AU1600">
        <v>1</v>
      </c>
      <c r="AV1600">
        <v>0</v>
      </c>
      <c r="AW1600">
        <v>0</v>
      </c>
      <c r="AX1600">
        <v>1</v>
      </c>
    </row>
    <row r="1601" spans="1:52">
      <c r="A1601" s="13" t="s">
        <v>387</v>
      </c>
      <c r="B1601" s="13" t="s">
        <v>384</v>
      </c>
      <c r="C1601" s="13" t="s">
        <v>391</v>
      </c>
      <c r="D1601" s="13">
        <v>174.09</v>
      </c>
      <c r="E1601" s="13">
        <v>83.177000000000007</v>
      </c>
      <c r="F1601" s="13">
        <v>3145</v>
      </c>
      <c r="G1601" s="79">
        <v>16.25</v>
      </c>
      <c r="H1601" s="80">
        <v>45.594000000000001</v>
      </c>
      <c r="J1601">
        <f>(F1601*100*Info!$B$11)/AI1601</f>
        <v>0.26193948211555484</v>
      </c>
      <c r="K1601">
        <f>2*((F1601*100*Info!$B$11)/AI1601^2)*(AJ1601/2)</f>
        <v>2.2808643180366522E-3</v>
      </c>
      <c r="L1601">
        <f t="shared" si="414"/>
        <v>1.0454348766996859</v>
      </c>
      <c r="M1601">
        <f t="shared" si="415"/>
        <v>2.9300951710143246</v>
      </c>
      <c r="N1601">
        <f t="shared" si="416"/>
        <v>2.8624847059019416E-2</v>
      </c>
      <c r="O1601" s="82">
        <v>1.661813753639487</v>
      </c>
      <c r="P1601" s="82">
        <v>1.169252157060743E-2</v>
      </c>
      <c r="S1601" s="80">
        <v>21.390843461719545</v>
      </c>
      <c r="T1601" s="80">
        <v>0.21551274787682442</v>
      </c>
      <c r="U1601" s="82">
        <v>2.7129785556574069</v>
      </c>
      <c r="V1601" s="82">
        <v>1.2015782023006655E-2</v>
      </c>
      <c r="W1601" s="37">
        <f>U1601*Info!$B$2</f>
        <v>1.3022297067155553</v>
      </c>
      <c r="X1601" s="37">
        <f>W1601*SQRT((0.5*V1601/U1601)^2+Info!$B$3^2)</f>
        <v>6.5175315527018121E-2</v>
      </c>
      <c r="Y1601" s="28">
        <f>W1601*Info!$D$2</f>
        <v>1.0548060624395998</v>
      </c>
      <c r="Z1601" s="28">
        <f>Y1601*SQRT(Info!$D$3^2+(X1601/W1601)^2)</f>
        <v>7.4622620070781201E-2</v>
      </c>
      <c r="AA1601" s="37">
        <f t="shared" si="420"/>
        <v>0.35958404692393175</v>
      </c>
      <c r="AB1601" s="37">
        <f t="shared" si="421"/>
        <v>6.5436996563229807E-2</v>
      </c>
      <c r="AC1601" s="37">
        <f>(1-EXP(-Info!$B$6*H1601*1000))+(Info!$B$6/(Info!$B$6-Info!$B$7))*(EXP(-Info!$B$7*H1601*1000)-EXP(-Info!$B$6*H1601*1000))*(Info!$B$9-1)</f>
        <v>0.38857913939327499</v>
      </c>
      <c r="AD1601" s="37">
        <f>SQRT((Info!$B$6*EXP(-Info!$B$6*H1601*1000)+(Info!$B$6/(Info!$B$6+Info!$B$7))*(Info!$B$9-1)*(-Info!$B$7*EXP(-Info!$B$7*H1601*1000)+Info!$B$6*EXP(-Info!$B$6*H1601*1000)))^2*(0.01*H1601*1000)^2)</f>
        <v>2.9343993957983857E-3</v>
      </c>
      <c r="AE1601" s="37">
        <f t="shared" si="422"/>
        <v>2.5449335451046013E-2</v>
      </c>
      <c r="AF1601" s="37">
        <f t="shared" si="417"/>
        <v>20.196310539786694</v>
      </c>
      <c r="AG1601" s="37">
        <f t="shared" si="418"/>
        <v>0.13352018658421261</v>
      </c>
      <c r="AH1601" s="37">
        <f t="shared" si="419"/>
        <v>0.94415681064327583</v>
      </c>
      <c r="AI1601">
        <f>AF1601*EXP(Info!$B$6*H1601*1000)</f>
        <v>30.680344233324146</v>
      </c>
      <c r="AJ1601">
        <f>2*SQRT((EXP(Info!$B$6*H1601)*AG1601)^2+(Info!$B$6*H1601*0.01*AI1601)^2)</f>
        <v>0.26715217523412482</v>
      </c>
      <c r="AK1601">
        <f t="shared" si="423"/>
        <v>0.47813890719475205</v>
      </c>
      <c r="AL1601">
        <f t="shared" si="424"/>
        <v>0.17402314866025334</v>
      </c>
      <c r="AM1601"/>
      <c r="AN1601"/>
      <c r="AO1601">
        <f t="shared" si="425"/>
        <v>11.186153168193924</v>
      </c>
      <c r="AP1601">
        <f t="shared" si="426"/>
        <v>0.61254216336287903</v>
      </c>
      <c r="AQ1601">
        <f t="shared" si="413"/>
        <v>5</v>
      </c>
      <c r="AR1601">
        <v>1</v>
      </c>
      <c r="AS1601">
        <v>1</v>
      </c>
      <c r="AT1601">
        <v>1</v>
      </c>
      <c r="AU1601">
        <v>1</v>
      </c>
      <c r="AV1601">
        <v>0</v>
      </c>
      <c r="AW1601">
        <v>0</v>
      </c>
      <c r="AX1601">
        <v>1</v>
      </c>
    </row>
    <row r="1602" spans="1:52">
      <c r="A1602" s="13" t="s">
        <v>388</v>
      </c>
      <c r="B1602" s="13" t="s">
        <v>384</v>
      </c>
      <c r="D1602" s="80">
        <v>143.47999999999999</v>
      </c>
      <c r="E1602" s="80">
        <v>88.8</v>
      </c>
      <c r="F1602" s="79">
        <v>1034</v>
      </c>
      <c r="G1602">
        <v>0.25</v>
      </c>
      <c r="H1602">
        <v>3.653</v>
      </c>
      <c r="J1602">
        <f>(F1602*100*Info!$B$11)/AI1602</f>
        <v>0.45070609822049901</v>
      </c>
      <c r="K1602">
        <f>2*((F1602*100*Info!$B$11)/AI1602^2)*(AJ1602/2)</f>
        <v>1.1427689723190144E-2</v>
      </c>
      <c r="L1602">
        <f t="shared" si="414"/>
        <v>0.81731842990654346</v>
      </c>
      <c r="M1602">
        <f t="shared" si="415"/>
        <v>3.9415632858516441</v>
      </c>
      <c r="N1602">
        <f t="shared" si="416"/>
        <v>0.10132850667649261</v>
      </c>
      <c r="O1602">
        <v>1.4470000000000001</v>
      </c>
      <c r="P1602">
        <v>0.01</v>
      </c>
      <c r="S1602">
        <v>6.51</v>
      </c>
      <c r="T1602">
        <v>9.1999999999999998E-2</v>
      </c>
      <c r="U1602">
        <v>2.121</v>
      </c>
      <c r="V1602">
        <v>8.9999999999999993E-3</v>
      </c>
      <c r="W1602" s="37">
        <f>U1602*Info!$B$2</f>
        <v>1.0180799999999999</v>
      </c>
      <c r="X1602" s="37">
        <f>W1602*SQRT((0.5*V1602/U1602)^2+Info!$B$3^2)</f>
        <v>5.0949806829859522E-2</v>
      </c>
      <c r="Y1602" s="28">
        <f>W1602*Info!$D$2</f>
        <v>0.82464479999999996</v>
      </c>
      <c r="Z1602" s="28">
        <f>Y1602*SQRT(Info!$D$3^2+(X1602/W1602)^2)</f>
        <v>5.833743507384602E-2</v>
      </c>
      <c r="AA1602" s="37">
        <f t="shared" si="420"/>
        <v>0.42892000000000019</v>
      </c>
      <c r="AB1602" s="37">
        <f t="shared" si="421"/>
        <v>5.119455846083644E-2</v>
      </c>
      <c r="AC1602" s="37">
        <f>(1-EXP(-Info!$B$6*H1602*1000))+(Info!$B$6/(Info!$B$6-Info!$B$7))*(EXP(-Info!$B$7*H1602*1000)-EXP(-Info!$B$6*H1602*1000))*(Info!$B$9-1)</f>
        <v>3.7756485025766146E-2</v>
      </c>
      <c r="AD1602" s="37">
        <f>SQRT((Info!$B$6*EXP(-Info!$B$6*H1602*1000)+(Info!$B$6/(Info!$B$6+Info!$B$7))*(Info!$B$9-1)*(-Info!$B$7*EXP(-Info!$B$7*H1602*1000)+Info!$B$6*EXP(-Info!$B$6*H1602*1000)))^2*(0.01*H1602*1000)^2)</f>
        <v>3.4887690383547101E-4</v>
      </c>
      <c r="AE1602" s="37">
        <f t="shared" si="422"/>
        <v>1.9387102355082975E-3</v>
      </c>
      <c r="AF1602" s="37">
        <f t="shared" si="417"/>
        <v>5.6691606884427488</v>
      </c>
      <c r="AG1602" s="37">
        <f t="shared" si="418"/>
        <v>7.4316989500197495E-2</v>
      </c>
      <c r="AH1602" s="37">
        <f t="shared" si="419"/>
        <v>0.87083881542899366</v>
      </c>
      <c r="AI1602">
        <f>AF1602*EXP(Info!$B$6*H1602*1000)</f>
        <v>5.8622947067508973</v>
      </c>
      <c r="AJ1602">
        <f>2*SQRT((EXP(Info!$B$6*H1602)*AG1602)^2+(Info!$B$6*H1602*0.01*AI1602)^2)</f>
        <v>0.14863895837920185</v>
      </c>
      <c r="AK1602">
        <f t="shared" si="423"/>
        <v>0.5703349240000003</v>
      </c>
      <c r="AL1602">
        <f t="shared" si="424"/>
        <v>0.13614680877074842</v>
      </c>
      <c r="AM1602"/>
      <c r="AN1602"/>
      <c r="AO1602">
        <f t="shared" si="425"/>
        <v>8.7453071902332411</v>
      </c>
      <c r="AP1602">
        <f t="shared" si="426"/>
        <v>0.68222536539368228</v>
      </c>
      <c r="AQ1602">
        <f t="shared" ref="AQ1602:AQ1665" si="427">AR1602+AS1602+AT1602+AU1602+AV1602+AW1602+AX1602</f>
        <v>5</v>
      </c>
      <c r="AR1602">
        <v>1</v>
      </c>
      <c r="AS1602">
        <v>1</v>
      </c>
      <c r="AT1602">
        <v>1</v>
      </c>
      <c r="AU1602">
        <v>1</v>
      </c>
      <c r="AV1602">
        <v>0</v>
      </c>
      <c r="AW1602">
        <v>0</v>
      </c>
      <c r="AX1602">
        <v>1</v>
      </c>
    </row>
    <row r="1603" spans="1:52">
      <c r="A1603" s="13" t="s">
        <v>388</v>
      </c>
      <c r="B1603" s="13" t="s">
        <v>384</v>
      </c>
      <c r="D1603" s="80">
        <v>143.47999999999999</v>
      </c>
      <c r="E1603" s="80">
        <v>88.8</v>
      </c>
      <c r="F1603" s="79">
        <v>1034</v>
      </c>
      <c r="G1603">
        <v>1.25</v>
      </c>
      <c r="H1603">
        <v>5.2835000000000001</v>
      </c>
      <c r="J1603">
        <f>(F1603*100*Info!$B$11)/AI1603</f>
        <v>0.42364609227830846</v>
      </c>
      <c r="K1603">
        <f>2*((F1603*100*Info!$B$11)/AI1603^2)*(AJ1603/2)</f>
        <v>1.0450453148904668E-2</v>
      </c>
      <c r="L1603">
        <f t="shared" si="414"/>
        <v>0.83542968224299219</v>
      </c>
      <c r="M1603">
        <f t="shared" si="415"/>
        <v>3.7870137667344124</v>
      </c>
      <c r="N1603">
        <f t="shared" si="416"/>
        <v>9.5036703632325678E-2</v>
      </c>
      <c r="O1603">
        <v>1.4710000000000001</v>
      </c>
      <c r="P1603">
        <v>0.01</v>
      </c>
      <c r="S1603">
        <v>6.8079999999999998</v>
      </c>
      <c r="T1603">
        <v>9.7000000000000003E-2</v>
      </c>
      <c r="U1603">
        <v>2.1680000000000001</v>
      </c>
      <c r="V1603">
        <v>0.01</v>
      </c>
      <c r="W1603" s="37">
        <f>U1603*Info!$B$2</f>
        <v>1.04064</v>
      </c>
      <c r="X1603" s="37">
        <f>W1603*SQRT((0.5*V1603/U1603)^2+Info!$B$3^2)</f>
        <v>5.2087321144401358E-2</v>
      </c>
      <c r="Y1603" s="28">
        <f>W1603*Info!$D$2</f>
        <v>0.84291840000000007</v>
      </c>
      <c r="Z1603" s="28">
        <f>Y1603*SQRT(Info!$D$3^2+(X1603/W1603)^2)</f>
        <v>5.963502562498655E-2</v>
      </c>
      <c r="AA1603" s="37">
        <f t="shared" si="420"/>
        <v>0.43036000000000008</v>
      </c>
      <c r="AB1603" s="37">
        <f t="shared" si="421"/>
        <v>5.2326752469458684E-2</v>
      </c>
      <c r="AC1603" s="37">
        <f>(1-EXP(-Info!$B$6*H1603*1000))+(Info!$B$6/(Info!$B$6-Info!$B$7))*(EXP(-Info!$B$7*H1603*1000)-EXP(-Info!$B$6*H1603*1000))*(Info!$B$9-1)</f>
        <v>5.4188881972886085E-2</v>
      </c>
      <c r="AD1603" s="37">
        <f>SQRT((Info!$B$6*EXP(-Info!$B$6*H1603*1000)+(Info!$B$6/(Info!$B$6+Info!$B$7))*(Info!$B$9-1)*(-Info!$B$7*EXP(-Info!$B$7*H1603*1000)+Info!$B$6*EXP(-Info!$B$6*H1603*1000)))^2*(0.01*H1603*1000)^2)</f>
        <v>4.9693782301114212E-4</v>
      </c>
      <c r="AE1603" s="37">
        <f t="shared" si="422"/>
        <v>2.8435817685099171E-3</v>
      </c>
      <c r="AF1603" s="37">
        <f t="shared" si="417"/>
        <v>5.9417608727541484</v>
      </c>
      <c r="AG1603" s="37">
        <f t="shared" si="418"/>
        <v>7.6919907946948335E-2</v>
      </c>
      <c r="AH1603" s="37">
        <f t="shared" si="419"/>
        <v>0.87276158530466341</v>
      </c>
      <c r="AI1603">
        <f>AF1603*EXP(Info!$B$6*H1603*1000)</f>
        <v>6.2367434093140242</v>
      </c>
      <c r="AJ1603">
        <f>2*SQRT((EXP(Info!$B$6*H1603)*AG1603)^2+(Info!$B$6*H1603*0.01*AI1603)^2)</f>
        <v>0.15384727013593974</v>
      </c>
      <c r="AK1603">
        <f t="shared" si="423"/>
        <v>0.57224969200000009</v>
      </c>
      <c r="AL1603">
        <f t="shared" si="424"/>
        <v>0.13915776551727843</v>
      </c>
      <c r="AM1603"/>
      <c r="AN1603"/>
      <c r="AO1603">
        <f t="shared" si="425"/>
        <v>8.9390975900168161</v>
      </c>
      <c r="AP1603">
        <f t="shared" si="426"/>
        <v>0.67850553505535049</v>
      </c>
      <c r="AQ1603">
        <f t="shared" si="427"/>
        <v>5</v>
      </c>
      <c r="AR1603">
        <v>1</v>
      </c>
      <c r="AS1603">
        <v>1</v>
      </c>
      <c r="AT1603">
        <v>1</v>
      </c>
      <c r="AU1603">
        <v>1</v>
      </c>
      <c r="AV1603">
        <v>0</v>
      </c>
      <c r="AW1603">
        <v>0</v>
      </c>
      <c r="AX1603">
        <v>1</v>
      </c>
    </row>
    <row r="1604" spans="1:52">
      <c r="A1604" s="13" t="s">
        <v>388</v>
      </c>
      <c r="B1604" s="13" t="s">
        <v>384</v>
      </c>
      <c r="D1604" s="80">
        <v>143.47999999999999</v>
      </c>
      <c r="E1604" s="80">
        <v>88.8</v>
      </c>
      <c r="F1604" s="79">
        <v>1034</v>
      </c>
      <c r="G1604">
        <v>2.25</v>
      </c>
      <c r="H1604">
        <v>6.9139999999999997</v>
      </c>
      <c r="J1604">
        <f>(F1604*100*Info!$B$11)/AI1604</f>
        <v>0.46399410677327035</v>
      </c>
      <c r="K1604">
        <f>2*((F1604*100*Info!$B$11)/AI1604^2)*(AJ1604/2)</f>
        <v>1.2906683865138517E-2</v>
      </c>
      <c r="L1604">
        <f t="shared" si="414"/>
        <v>0.9159669532710295</v>
      </c>
      <c r="M1604">
        <f t="shared" si="415"/>
        <v>4.5475349709900295</v>
      </c>
      <c r="N1604">
        <f t="shared" si="416"/>
        <v>0.12823501359122391</v>
      </c>
      <c r="O1604">
        <v>1.571</v>
      </c>
      <c r="P1604">
        <v>1.0999999999999999E-2</v>
      </c>
      <c r="S1604">
        <v>6.2990000000000004</v>
      </c>
      <c r="T1604">
        <v>8.8999999999999996E-2</v>
      </c>
      <c r="U1604">
        <v>2.3769999999999998</v>
      </c>
      <c r="V1604">
        <v>1.0999999999999999E-2</v>
      </c>
      <c r="W1604" s="37">
        <f>U1604*Info!$B$2</f>
        <v>1.1409599999999998</v>
      </c>
      <c r="X1604" s="37">
        <f>W1604*SQRT((0.5*V1604/U1604)^2+Info!$B$3^2)</f>
        <v>5.7109052732469648E-2</v>
      </c>
      <c r="Y1604" s="28">
        <f>W1604*Info!$D$2</f>
        <v>0.92417759999999982</v>
      </c>
      <c r="Z1604" s="28">
        <f>Y1604*SQRT(Info!$D$3^2+(X1604/W1604)^2)</f>
        <v>6.5384202497765456E-2</v>
      </c>
      <c r="AA1604" s="37">
        <f t="shared" si="420"/>
        <v>0.4300400000000002</v>
      </c>
      <c r="AB1604" s="37">
        <f t="shared" si="421"/>
        <v>5.7373285630160656E-2</v>
      </c>
      <c r="AC1604" s="37">
        <f>(1-EXP(-Info!$B$6*H1604*1000))+(Info!$B$6/(Info!$B$6-Info!$B$7))*(EXP(-Info!$B$7*H1604*1000)-EXP(-Info!$B$6*H1604*1000))*(Info!$B$9-1)</f>
        <v>7.0367523355957917E-2</v>
      </c>
      <c r="AD1604" s="37">
        <f>SQRT((Info!$B$6*EXP(-Info!$B$6*H1604*1000)+(Info!$B$6/(Info!$B$6+Info!$B$7))*(Info!$B$9-1)*(-Info!$B$7*EXP(-Info!$B$7*H1604*1000)+Info!$B$6*EXP(-Info!$B$6*H1604*1000)))^2*(0.01*H1604*1000)^2)</f>
        <v>6.4042151733931252E-4</v>
      </c>
      <c r="AE1604" s="37">
        <f t="shared" si="422"/>
        <v>4.0465988321384747E-3</v>
      </c>
      <c r="AF1604" s="37">
        <f t="shared" si="417"/>
        <v>5.344561550256004</v>
      </c>
      <c r="AG1604" s="37">
        <f t="shared" si="418"/>
        <v>7.9194184751009741E-2</v>
      </c>
      <c r="AH1604" s="37">
        <f t="shared" si="419"/>
        <v>0.84847778222829073</v>
      </c>
      <c r="AI1604">
        <f>AF1604*EXP(Info!$B$6*H1604*1000)</f>
        <v>5.6944084748677044</v>
      </c>
      <c r="AJ1604">
        <f>2*SQRT((EXP(Info!$B$6*H1604)*AG1604)^2+(Info!$B$6*H1604*0.01*AI1604)^2)</f>
        <v>0.15839841263328078</v>
      </c>
      <c r="AK1604">
        <f t="shared" si="423"/>
        <v>0.57182418800000023</v>
      </c>
      <c r="AL1604">
        <f t="shared" si="424"/>
        <v>0.15257851580484924</v>
      </c>
      <c r="AM1604"/>
      <c r="AN1604"/>
      <c r="AO1604">
        <f t="shared" si="425"/>
        <v>9.8008463890544135</v>
      </c>
      <c r="AP1604">
        <f t="shared" si="426"/>
        <v>0.66091712242322254</v>
      </c>
      <c r="AQ1604">
        <f t="shared" si="427"/>
        <v>5</v>
      </c>
      <c r="AR1604">
        <v>1</v>
      </c>
      <c r="AS1604">
        <v>1</v>
      </c>
      <c r="AT1604">
        <v>1</v>
      </c>
      <c r="AU1604">
        <v>1</v>
      </c>
      <c r="AV1604">
        <v>0</v>
      </c>
      <c r="AW1604">
        <v>0</v>
      </c>
      <c r="AX1604">
        <v>1</v>
      </c>
    </row>
    <row r="1605" spans="1:52">
      <c r="A1605" s="13" t="s">
        <v>388</v>
      </c>
      <c r="B1605" s="13" t="s">
        <v>384</v>
      </c>
      <c r="D1605" s="80">
        <v>143.47999999999999</v>
      </c>
      <c r="E1605" s="80">
        <v>88.8</v>
      </c>
      <c r="F1605" s="79">
        <v>1034</v>
      </c>
      <c r="G1605">
        <v>3.25</v>
      </c>
      <c r="H1605">
        <v>9.3607499999999995</v>
      </c>
      <c r="J1605">
        <f>(F1605*100*Info!$B$11)/AI1605</f>
        <v>0.56467401154725316</v>
      </c>
      <c r="K1605">
        <f>2*((F1605*100*Info!$B$11)/AI1605^2)*(AJ1605/2)</f>
        <v>1.8397068368413736E-2</v>
      </c>
      <c r="L1605">
        <f t="shared" si="414"/>
        <v>0.92637128971962768</v>
      </c>
      <c r="M1605">
        <f t="shared" si="415"/>
        <v>5.5971463781255784</v>
      </c>
      <c r="N1605">
        <f t="shared" si="416"/>
        <v>0.18414460468662072</v>
      </c>
      <c r="O1605">
        <v>1.58</v>
      </c>
      <c r="P1605">
        <v>1.0999999999999999E-2</v>
      </c>
      <c r="S1605">
        <v>5.2690000000000001</v>
      </c>
      <c r="T1605">
        <v>7.4999999999999997E-2</v>
      </c>
      <c r="U1605">
        <v>2.4039999999999999</v>
      </c>
      <c r="V1605">
        <v>1.0999999999999999E-2</v>
      </c>
      <c r="W1605" s="37">
        <f>U1605*Info!$B$2</f>
        <v>1.1539199999999998</v>
      </c>
      <c r="X1605" s="37">
        <f>W1605*SQRT((0.5*V1605/U1605)^2+Info!$B$3^2)</f>
        <v>5.7756367752828774E-2</v>
      </c>
      <c r="Y1605" s="28">
        <f>W1605*Info!$D$2</f>
        <v>0.93467519999999993</v>
      </c>
      <c r="Z1605" s="28">
        <f>Y1605*SQRT(Info!$D$3^2+(X1605/W1605)^2)</f>
        <v>6.6126102274632823E-2</v>
      </c>
      <c r="AA1605" s="37">
        <f t="shared" si="420"/>
        <v>0.42608000000000024</v>
      </c>
      <c r="AB1605" s="37">
        <f t="shared" si="421"/>
        <v>5.801765262400746E-2</v>
      </c>
      <c r="AC1605" s="37">
        <f>(1-EXP(-Info!$B$6*H1605*1000))+(Info!$B$6/(Info!$B$6-Info!$B$7))*(EXP(-Info!$B$7*H1605*1000)-EXP(-Info!$B$6*H1605*1000))*(Info!$B$9-1)</f>
        <v>9.4177633754530948E-2</v>
      </c>
      <c r="AD1605" s="37">
        <f>SQRT((Info!$B$6*EXP(-Info!$B$6*H1605*1000)+(Info!$B$6/(Info!$B$6+Info!$B$7))*(Info!$B$9-1)*(-Info!$B$7*EXP(-Info!$B$7*H1605*1000)+Info!$B$6*EXP(-Info!$B$6*H1605*1000)))^2*(0.01*H1605*1000)^2)</f>
        <v>8.473725237049442E-4</v>
      </c>
      <c r="AE1605" s="37">
        <f t="shared" si="422"/>
        <v>5.4758809477291762E-3</v>
      </c>
      <c r="AF1605" s="37">
        <f t="shared" si="417"/>
        <v>4.2941975938098693</v>
      </c>
      <c r="AG1605" s="37">
        <f t="shared" si="418"/>
        <v>7.6216118204674416E-2</v>
      </c>
      <c r="AH1605" s="37">
        <f t="shared" si="419"/>
        <v>0.81499290070409358</v>
      </c>
      <c r="AI1605">
        <f>AF1605*EXP(Info!$B$6*H1605*1000)</f>
        <v>4.6791102828667697</v>
      </c>
      <c r="AJ1605">
        <f>2*SQRT((EXP(Info!$B$6*H1605)*AG1605)^2+(Info!$B$6*H1605*0.01*AI1605)^2)</f>
        <v>0.15244532246379852</v>
      </c>
      <c r="AK1605">
        <f t="shared" si="423"/>
        <v>0.56655857600000026</v>
      </c>
      <c r="AL1605">
        <f t="shared" si="424"/>
        <v>0.15429214538828542</v>
      </c>
      <c r="AM1605"/>
      <c r="AN1605"/>
      <c r="AO1605">
        <f t="shared" si="425"/>
        <v>9.9121727889300839</v>
      </c>
      <c r="AP1605">
        <f t="shared" si="426"/>
        <v>0.65723793677204667</v>
      </c>
      <c r="AQ1605">
        <f t="shared" si="427"/>
        <v>5</v>
      </c>
      <c r="AR1605">
        <v>1</v>
      </c>
      <c r="AS1605">
        <v>1</v>
      </c>
      <c r="AT1605">
        <v>1</v>
      </c>
      <c r="AU1605">
        <v>1</v>
      </c>
      <c r="AV1605">
        <v>0</v>
      </c>
      <c r="AW1605">
        <v>0</v>
      </c>
      <c r="AX1605">
        <v>1</v>
      </c>
    </row>
    <row r="1606" spans="1:52">
      <c r="A1606" s="13" t="s">
        <v>388</v>
      </c>
      <c r="B1606" s="13" t="s">
        <v>384</v>
      </c>
      <c r="D1606" s="80">
        <v>143.47999999999999</v>
      </c>
      <c r="E1606" s="80">
        <v>88.8</v>
      </c>
      <c r="F1606" s="79">
        <v>1034</v>
      </c>
      <c r="G1606">
        <v>4.25</v>
      </c>
      <c r="H1606">
        <v>11.807499999999999</v>
      </c>
      <c r="J1606">
        <f>(F1606*100*Info!$B$11)/AI1606</f>
        <v>0.6419035568778948</v>
      </c>
      <c r="K1606">
        <f>2*((F1606*100*Info!$B$11)/AI1606^2)*(AJ1606/2)</f>
        <v>2.4008387771548449E-2</v>
      </c>
      <c r="L1606">
        <f t="shared" si="414"/>
        <v>0.96567656074766517</v>
      </c>
      <c r="M1606">
        <f t="shared" si="415"/>
        <v>6.6326220447716642</v>
      </c>
      <c r="N1606">
        <f t="shared" si="416"/>
        <v>0.24977495025835827</v>
      </c>
      <c r="O1606">
        <v>1.577</v>
      </c>
      <c r="P1606">
        <v>1.0999999999999999E-2</v>
      </c>
      <c r="S1606">
        <v>4.7119999999999997</v>
      </c>
      <c r="T1606">
        <v>6.7000000000000004E-2</v>
      </c>
      <c r="U1606">
        <v>2.5059999999999998</v>
      </c>
      <c r="V1606">
        <v>1.0999999999999999E-2</v>
      </c>
      <c r="W1606" s="37">
        <f>U1606*Info!$B$2</f>
        <v>1.2028799999999999</v>
      </c>
      <c r="X1606" s="37">
        <f>W1606*SQRT((0.5*V1606/U1606)^2+Info!$B$3^2)</f>
        <v>6.020191305930403E-2</v>
      </c>
      <c r="Y1606" s="28">
        <f>W1606*Info!$D$2</f>
        <v>0.9743328</v>
      </c>
      <c r="Z1606" s="28">
        <f>Y1606*SQRT(Info!$D$3^2+(X1606/W1606)^2)</f>
        <v>6.8928911063059747E-2</v>
      </c>
      <c r="AA1606" s="37">
        <f t="shared" si="420"/>
        <v>0.37412000000000001</v>
      </c>
      <c r="AB1606" s="37">
        <f t="shared" si="421"/>
        <v>6.0452628859297766E-2</v>
      </c>
      <c r="AC1606" s="37">
        <f>(1-EXP(-Info!$B$6*H1606*1000))+(Info!$B$6/(Info!$B$6-Info!$B$7))*(EXP(-Info!$B$7*H1606*1000)-EXP(-Info!$B$6*H1606*1000))*(Info!$B$9-1)</f>
        <v>0.11743753685042607</v>
      </c>
      <c r="AD1606" s="37">
        <f>SQRT((Info!$B$6*EXP(-Info!$B$6*H1606*1000)+(Info!$B$6/(Info!$B$6+Info!$B$7))*(Info!$B$9-1)*(-Info!$B$7*EXP(-Info!$B$7*H1606*1000)+Info!$B$6*EXP(-Info!$B$6*H1606*1000)))^2*(0.01*H1606*1000)^2)</f>
        <v>1.0445883629599858E-3</v>
      </c>
      <c r="AE1606" s="37">
        <f t="shared" si="422"/>
        <v>7.110155923793611E-3</v>
      </c>
      <c r="AF1606" s="37">
        <f t="shared" si="417"/>
        <v>3.6937314687135183</v>
      </c>
      <c r="AG1606" s="37">
        <f t="shared" si="418"/>
        <v>7.6967519757361658E-2</v>
      </c>
      <c r="AH1606" s="37">
        <f t="shared" si="419"/>
        <v>0.78389886857247848</v>
      </c>
      <c r="AI1606">
        <f>AF1606*EXP(Info!$B$6*H1606*1000)</f>
        <v>4.1161510098953773</v>
      </c>
      <c r="AJ1606">
        <f>2*SQRT((EXP(Info!$B$6*H1606)*AG1606)^2+(Info!$B$6*H1606*0.01*AI1606)^2)</f>
        <v>0.15395170896461832</v>
      </c>
      <c r="AK1606">
        <f t="shared" si="423"/>
        <v>0.49746736400000002</v>
      </c>
      <c r="AL1606">
        <f t="shared" si="424"/>
        <v>0.16076772118841648</v>
      </c>
      <c r="AM1606"/>
      <c r="AN1606"/>
      <c r="AO1606">
        <f t="shared" si="425"/>
        <v>10.332739188460396</v>
      </c>
      <c r="AP1606">
        <f t="shared" si="426"/>
        <v>0.62928970470869916</v>
      </c>
      <c r="AQ1606">
        <f t="shared" si="427"/>
        <v>5</v>
      </c>
      <c r="AR1606">
        <v>1</v>
      </c>
      <c r="AS1606">
        <v>1</v>
      </c>
      <c r="AT1606">
        <v>1</v>
      </c>
      <c r="AU1606">
        <v>1</v>
      </c>
      <c r="AV1606">
        <v>0</v>
      </c>
      <c r="AW1606">
        <v>0</v>
      </c>
      <c r="AX1606">
        <v>1</v>
      </c>
    </row>
    <row r="1607" spans="1:52">
      <c r="A1607" s="13" t="s">
        <v>388</v>
      </c>
      <c r="B1607" s="13" t="s">
        <v>384</v>
      </c>
      <c r="D1607" s="80">
        <v>143.47999999999999</v>
      </c>
      <c r="E1607" s="80">
        <v>88.8</v>
      </c>
      <c r="F1607" s="79">
        <v>1034</v>
      </c>
      <c r="G1607">
        <v>5.25</v>
      </c>
      <c r="H1607">
        <v>14.254300000000001</v>
      </c>
      <c r="J1607">
        <f>(F1607*100*Info!$B$11)/AI1607</f>
        <v>0.62935874089148813</v>
      </c>
      <c r="K1607">
        <f>2*((F1607*100*Info!$B$11)/AI1607^2)*(AJ1607/2)</f>
        <v>2.3061609727975E-2</v>
      </c>
      <c r="L1607">
        <f t="shared" si="414"/>
        <v>0.96259379439252513</v>
      </c>
      <c r="M1607">
        <f t="shared" si="415"/>
        <v>6.4822399571885834</v>
      </c>
      <c r="N1607">
        <f t="shared" si="416"/>
        <v>0.23923790818959567</v>
      </c>
      <c r="O1607">
        <v>1.5629999999999999</v>
      </c>
      <c r="P1607">
        <v>1.0999999999999999E-2</v>
      </c>
      <c r="S1607">
        <v>4.7060000000000004</v>
      </c>
      <c r="T1607">
        <v>6.7000000000000004E-2</v>
      </c>
      <c r="U1607">
        <v>2.4980000000000002</v>
      </c>
      <c r="V1607">
        <v>1.0999999999999999E-2</v>
      </c>
      <c r="W1607" s="37">
        <f>U1607*Info!$B$2</f>
        <v>1.1990400000000001</v>
      </c>
      <c r="X1607" s="37">
        <f>W1607*SQRT((0.5*V1607/U1607)^2+Info!$B$3^2)</f>
        <v>6.0010098350194371E-2</v>
      </c>
      <c r="Y1607" s="28">
        <f>W1607*Info!$D$2</f>
        <v>0.97122240000000015</v>
      </c>
      <c r="Z1607" s="28">
        <f>Y1607*SQRT(Info!$D$3^2+(X1607/W1607)^2)</f>
        <v>6.8709078773250928E-2</v>
      </c>
      <c r="AA1607" s="37">
        <f t="shared" si="420"/>
        <v>0.36395999999999984</v>
      </c>
      <c r="AB1607" s="37">
        <f t="shared" si="421"/>
        <v>6.0261612192174227E-2</v>
      </c>
      <c r="AC1607" s="37">
        <f>(1-EXP(-Info!$B$6*H1607*1000))+(Info!$B$6/(Info!$B$6-Info!$B$7))*(EXP(-Info!$B$7*H1607*1000)-EXP(-Info!$B$6*H1607*1000))*(Info!$B$9-1)</f>
        <v>0.1401600503896647</v>
      </c>
      <c r="AD1607" s="37">
        <f>SQRT((Info!$B$6*EXP(-Info!$B$6*H1607*1000)+(Info!$B$6/(Info!$B$6+Info!$B$7))*(Info!$B$9-1)*(-Info!$B$7*EXP(-Info!$B$7*H1607*1000)+Info!$B$6*EXP(-Info!$B$6*H1607*1000)))^2*(0.01*H1607*1000)^2)</f>
        <v>1.2324027615097629E-3</v>
      </c>
      <c r="AE1607" s="37">
        <f t="shared" si="422"/>
        <v>8.4581723774505568E-3</v>
      </c>
      <c r="AF1607" s="37">
        <f t="shared" si="417"/>
        <v>3.683764948060178</v>
      </c>
      <c r="AG1607" s="37">
        <f t="shared" si="418"/>
        <v>7.690727004539602E-2</v>
      </c>
      <c r="AH1607" s="37">
        <f t="shared" si="419"/>
        <v>0.78278048195073902</v>
      </c>
      <c r="AI1607">
        <f>AF1607*EXP(Info!$B$6*H1607*1000)</f>
        <v>4.1981969935870573</v>
      </c>
      <c r="AJ1607">
        <f>2*SQRT((EXP(Info!$B$6*H1607)*AG1607)^2+(Info!$B$6*H1607*0.01*AI1607)^2)</f>
        <v>0.15383464840755356</v>
      </c>
      <c r="AK1607">
        <f t="shared" si="423"/>
        <v>0.48395761199999976</v>
      </c>
      <c r="AL1607">
        <f t="shared" si="424"/>
        <v>0.16025973146386813</v>
      </c>
      <c r="AM1607"/>
      <c r="AN1607"/>
      <c r="AO1607">
        <f t="shared" si="425"/>
        <v>10.299753588497236</v>
      </c>
      <c r="AP1607">
        <f t="shared" si="426"/>
        <v>0.62570056044835864</v>
      </c>
      <c r="AQ1607">
        <f t="shared" si="427"/>
        <v>5</v>
      </c>
      <c r="AR1607">
        <v>1</v>
      </c>
      <c r="AS1607">
        <v>1</v>
      </c>
      <c r="AT1607">
        <v>1</v>
      </c>
      <c r="AU1607">
        <v>1</v>
      </c>
      <c r="AV1607">
        <v>0</v>
      </c>
      <c r="AW1607">
        <v>0</v>
      </c>
      <c r="AX1607">
        <v>1</v>
      </c>
      <c r="AZ1607"/>
    </row>
    <row r="1608" spans="1:52">
      <c r="A1608" s="13" t="s">
        <v>388</v>
      </c>
      <c r="B1608" s="13" t="s">
        <v>384</v>
      </c>
      <c r="D1608" s="80">
        <v>143.47999999999999</v>
      </c>
      <c r="E1608" s="80">
        <v>88.8</v>
      </c>
      <c r="F1608" s="79">
        <v>1034</v>
      </c>
      <c r="G1608">
        <v>6.25</v>
      </c>
      <c r="H1608">
        <v>16.701000000000001</v>
      </c>
      <c r="J1608">
        <f>(F1608*100*Info!$B$11)/AI1608</f>
        <v>0.48042165963385941</v>
      </c>
      <c r="K1608">
        <f>2*((F1608*100*Info!$B$11)/AI1608^2)*(AJ1608/2)</f>
        <v>1.3417022246707608E-2</v>
      </c>
      <c r="L1608">
        <f t="shared" si="414"/>
        <v>0.90479192523364627</v>
      </c>
      <c r="M1608">
        <f t="shared" si="415"/>
        <v>4.651093530281476</v>
      </c>
      <c r="N1608">
        <f t="shared" si="416"/>
        <v>0.13139559401875531</v>
      </c>
      <c r="O1608">
        <v>1.4990000000000001</v>
      </c>
      <c r="P1608">
        <v>1.0999999999999999E-2</v>
      </c>
      <c r="S1608">
        <v>5.6920000000000002</v>
      </c>
      <c r="T1608">
        <v>8.1000000000000003E-2</v>
      </c>
      <c r="U1608">
        <v>2.3479999999999999</v>
      </c>
      <c r="V1608">
        <v>0.01</v>
      </c>
      <c r="W1608" s="37">
        <f>U1608*Info!$B$2</f>
        <v>1.1270399999999998</v>
      </c>
      <c r="X1608" s="37">
        <f>W1608*SQRT((0.5*V1608/U1608)^2+Info!$B$3^2)</f>
        <v>5.6403084170991928E-2</v>
      </c>
      <c r="Y1608" s="28">
        <f>W1608*Info!$D$2</f>
        <v>0.91290239999999989</v>
      </c>
      <c r="Z1608" s="28">
        <f>Y1608*SQRT(Info!$D$3^2+(X1608/W1608)^2)</f>
        <v>6.4581213178669841E-2</v>
      </c>
      <c r="AA1608" s="37">
        <f t="shared" si="420"/>
        <v>0.37196000000000029</v>
      </c>
      <c r="AB1608" s="37">
        <f t="shared" si="421"/>
        <v>5.6670608819740065E-2</v>
      </c>
      <c r="AC1608" s="37">
        <f>(1-EXP(-Info!$B$6*H1608*1000))+(Info!$B$6/(Info!$B$6-Info!$B$7))*(EXP(-Info!$B$7*H1608*1000)-EXP(-Info!$B$6*H1608*1000))*(Info!$B$9-1)</f>
        <v>0.16235588118720362</v>
      </c>
      <c r="AD1608" s="37">
        <f>SQRT((Info!$B$6*EXP(-Info!$B$6*H1608*1000)+(Info!$B$6/(Info!$B$6+Info!$B$7))*(Info!$B$9-1)*(-Info!$B$7*EXP(-Info!$B$7*H1608*1000)+Info!$B$6*EXP(-Info!$B$6*H1608*1000)))^2*(0.01*H1608*1000)^2)</f>
        <v>1.4111246320416427E-3</v>
      </c>
      <c r="AE1608" s="37">
        <f t="shared" si="422"/>
        <v>9.2157660405293232E-3</v>
      </c>
      <c r="AF1608" s="37">
        <f t="shared" si="417"/>
        <v>4.7187077064336078</v>
      </c>
      <c r="AG1608" s="37">
        <f t="shared" si="418"/>
        <v>7.678485162675365E-2</v>
      </c>
      <c r="AH1608" s="37">
        <f t="shared" si="419"/>
        <v>0.82900697583162464</v>
      </c>
      <c r="AI1608">
        <f>AF1608*EXP(Info!$B$6*H1608*1000)</f>
        <v>5.499693698056916</v>
      </c>
      <c r="AJ1608">
        <f>2*SQRT((EXP(Info!$B$6*H1608)*AG1608)^2+(Info!$B$6*H1608*0.01*AI1608)^2)</f>
        <v>0.15359322631944611</v>
      </c>
      <c r="AK1608">
        <f t="shared" si="423"/>
        <v>0.49459521200000039</v>
      </c>
      <c r="AL1608">
        <f t="shared" si="424"/>
        <v>0.15070981709521672</v>
      </c>
      <c r="AM1608"/>
      <c r="AN1608"/>
      <c r="AO1608">
        <f t="shared" si="425"/>
        <v>9.6812735891879527</v>
      </c>
      <c r="AP1608">
        <f t="shared" si="426"/>
        <v>0.63841567291311763</v>
      </c>
      <c r="AQ1608">
        <f t="shared" si="427"/>
        <v>5</v>
      </c>
      <c r="AR1608">
        <v>1</v>
      </c>
      <c r="AS1608">
        <v>1</v>
      </c>
      <c r="AT1608">
        <v>1</v>
      </c>
      <c r="AU1608">
        <v>1</v>
      </c>
      <c r="AV1608">
        <v>0</v>
      </c>
      <c r="AW1608">
        <v>0</v>
      </c>
      <c r="AX1608">
        <v>1</v>
      </c>
    </row>
    <row r="1609" spans="1:52">
      <c r="A1609" s="13" t="s">
        <v>388</v>
      </c>
      <c r="B1609" s="13" t="s">
        <v>384</v>
      </c>
      <c r="D1609" s="80">
        <v>143.47999999999999</v>
      </c>
      <c r="E1609" s="80">
        <v>88.8</v>
      </c>
      <c r="F1609" s="79">
        <v>1034</v>
      </c>
      <c r="G1609">
        <v>7.25</v>
      </c>
      <c r="H1609">
        <v>21.213000000000001</v>
      </c>
      <c r="J1609">
        <f>(F1609*100*Info!$B$11)/AI1609</f>
        <v>0.59237167342001185</v>
      </c>
      <c r="K1609">
        <f>2*((F1609*100*Info!$B$11)/AI1609^2)*(AJ1609/2)</f>
        <v>1.9766247713821097E-2</v>
      </c>
      <c r="L1609">
        <f t="shared" si="414"/>
        <v>0.91982041121495484</v>
      </c>
      <c r="M1609">
        <f t="shared" si="415"/>
        <v>5.8301684517389623</v>
      </c>
      <c r="N1609">
        <f t="shared" si="416"/>
        <v>0.19638744352047782</v>
      </c>
      <c r="O1609">
        <v>1.488</v>
      </c>
      <c r="P1609">
        <v>0.01</v>
      </c>
      <c r="S1609">
        <v>4.6689999999999996</v>
      </c>
      <c r="T1609">
        <v>6.6000000000000003E-2</v>
      </c>
      <c r="U1609">
        <v>2.387</v>
      </c>
      <c r="V1609">
        <v>1.0999999999999999E-2</v>
      </c>
      <c r="W1609" s="37">
        <f>U1609*Info!$B$2</f>
        <v>1.1457599999999999</v>
      </c>
      <c r="X1609" s="37">
        <f>W1609*SQRT((0.5*V1609/U1609)^2+Info!$B$3^2)</f>
        <v>5.7348797232374453E-2</v>
      </c>
      <c r="Y1609" s="28">
        <f>W1609*Info!$D$2</f>
        <v>0.92806559999999994</v>
      </c>
      <c r="Z1609" s="28">
        <f>Y1609*SQRT(Info!$D$3^2+(X1609/W1609)^2)</f>
        <v>6.5658979158046624E-2</v>
      </c>
      <c r="AA1609" s="37">
        <f t="shared" si="420"/>
        <v>0.3422400000000001</v>
      </c>
      <c r="AB1609" s="37">
        <f t="shared" si="421"/>
        <v>5.7566349059150868E-2</v>
      </c>
      <c r="AC1609" s="37">
        <f>(1-EXP(-Info!$B$6*H1609*1000))+(Info!$B$6/(Info!$B$6-Info!$B$7))*(EXP(-Info!$B$7*H1609*1000)-EXP(-Info!$B$6*H1609*1000))*(Info!$B$9-1)</f>
        <v>0.20194836098887092</v>
      </c>
      <c r="AD1609" s="37">
        <f>SQRT((Info!$B$6*EXP(-Info!$B$6*H1609*1000)+(Info!$B$6/(Info!$B$6+Info!$B$7))*(Info!$B$9-1)*(-Info!$B$7*EXP(-Info!$B$7*H1609*1000)+Info!$B$6*EXP(-Info!$B$6*H1609*1000)))^2*(0.01*H1609*1000)^2)</f>
        <v>1.7179215928144701E-3</v>
      </c>
      <c r="AE1609" s="37">
        <f t="shared" si="422"/>
        <v>1.1640287546696942E-2</v>
      </c>
      <c r="AF1609" s="37">
        <f t="shared" si="417"/>
        <v>3.6718195929351682</v>
      </c>
      <c r="AG1609" s="37">
        <f t="shared" si="418"/>
        <v>7.4401598358144097E-2</v>
      </c>
      <c r="AH1609" s="37">
        <f t="shared" si="419"/>
        <v>0.78642527156461095</v>
      </c>
      <c r="AI1609">
        <f>AF1609*EXP(Info!$B$6*H1609*1000)</f>
        <v>4.4603280211628062</v>
      </c>
      <c r="AJ1609">
        <f>2*SQRT((EXP(Info!$B$6*H1609)*AG1609)^2+(Info!$B$6*H1609*0.01*AI1609)^2)</f>
        <v>0.14883214796918595</v>
      </c>
      <c r="AK1609">
        <f t="shared" si="423"/>
        <v>0.45507652800000015</v>
      </c>
      <c r="AL1609">
        <f t="shared" si="424"/>
        <v>0.15309194868790582</v>
      </c>
      <c r="AM1609"/>
      <c r="AN1609"/>
      <c r="AO1609">
        <f t="shared" si="425"/>
        <v>9.8420783890083658</v>
      </c>
      <c r="AP1609">
        <f t="shared" si="426"/>
        <v>0.62337662337662336</v>
      </c>
      <c r="AQ1609">
        <f t="shared" si="427"/>
        <v>5</v>
      </c>
      <c r="AR1609">
        <v>1</v>
      </c>
      <c r="AS1609">
        <v>1</v>
      </c>
      <c r="AT1609">
        <v>1</v>
      </c>
      <c r="AU1609">
        <v>1</v>
      </c>
      <c r="AV1609">
        <v>0</v>
      </c>
      <c r="AW1609">
        <v>0</v>
      </c>
      <c r="AX1609">
        <v>1</v>
      </c>
    </row>
    <row r="1610" spans="1:52">
      <c r="A1610" s="13" t="s">
        <v>388</v>
      </c>
      <c r="B1610" s="13" t="s">
        <v>384</v>
      </c>
      <c r="D1610" s="80">
        <v>143.47999999999999</v>
      </c>
      <c r="E1610" s="80">
        <v>88.8</v>
      </c>
      <c r="F1610" s="79">
        <v>1034</v>
      </c>
      <c r="G1610">
        <v>8.25</v>
      </c>
      <c r="H1610">
        <v>25.725000000000001</v>
      </c>
      <c r="J1610">
        <f>(F1610*100*Info!$B$11)/AI1610</f>
        <v>0.54122635997133739</v>
      </c>
      <c r="K1610">
        <f>2*((F1610*100*Info!$B$11)/AI1610^2)*(AJ1610/2)</f>
        <v>1.6572417639688291E-2</v>
      </c>
      <c r="L1610">
        <f t="shared" si="414"/>
        <v>0.9086453831775716</v>
      </c>
      <c r="M1610">
        <f t="shared" si="415"/>
        <v>5.2620763156889518</v>
      </c>
      <c r="N1610">
        <f t="shared" si="416"/>
        <v>0.162663453136529</v>
      </c>
      <c r="O1610">
        <v>1.55</v>
      </c>
      <c r="P1610">
        <v>1.0999999999999999E-2</v>
      </c>
      <c r="S1610">
        <v>4.8730000000000002</v>
      </c>
      <c r="T1610">
        <v>6.9000000000000006E-2</v>
      </c>
      <c r="U1610">
        <v>2.3580000000000001</v>
      </c>
      <c r="V1610">
        <v>0.01</v>
      </c>
      <c r="W1610" s="37">
        <f>U1610*Info!$B$2</f>
        <v>1.13184</v>
      </c>
      <c r="X1610" s="37">
        <f>W1610*SQRT((0.5*V1610/U1610)^2+Info!$B$3^2)</f>
        <v>5.6642867724012703E-2</v>
      </c>
      <c r="Y1610" s="28">
        <f>W1610*Info!$D$2</f>
        <v>0.91679040000000001</v>
      </c>
      <c r="Z1610" s="28">
        <f>Y1610*SQRT(Info!$D$3^2+(X1610/W1610)^2)</f>
        <v>6.4856012239890307E-2</v>
      </c>
      <c r="AA1610" s="37">
        <f t="shared" si="420"/>
        <v>0.41816000000000009</v>
      </c>
      <c r="AB1610" s="37">
        <f t="shared" si="421"/>
        <v>5.6909265185907998E-2</v>
      </c>
      <c r="AC1610" s="37">
        <f>(1-EXP(-Info!$B$6*H1610*1000))+(Info!$B$6/(Info!$B$6-Info!$B$7))*(EXP(-Info!$B$7*H1610*1000)-EXP(-Info!$B$6*H1610*1000))*(Info!$B$9-1)</f>
        <v>0.23986467164567499</v>
      </c>
      <c r="AD1610" s="37">
        <f>SQRT((Info!$B$6*EXP(-Info!$B$6*H1610*1000)+(Info!$B$6/(Info!$B$6+Info!$B$7))*(Info!$B$9-1)*(-Info!$B$7*EXP(-Info!$B$7*H1610*1000)+Info!$B$6*EXP(-Info!$B$6*H1610*1000)))^2*(0.01*H1610*1000)^2)</f>
        <v>1.9967392984250073E-3</v>
      </c>
      <c r="AE1610" s="37">
        <f t="shared" si="422"/>
        <v>1.367603410716741E-2</v>
      </c>
      <c r="AF1610" s="37">
        <f t="shared" si="417"/>
        <v>3.8559077889046449</v>
      </c>
      <c r="AG1610" s="37">
        <f t="shared" si="418"/>
        <v>7.4723398159888363E-2</v>
      </c>
      <c r="AH1610" s="37">
        <f t="shared" si="419"/>
        <v>0.79128007159955771</v>
      </c>
      <c r="AI1610">
        <f>AF1610*EXP(Info!$B$6*H1610*1000)</f>
        <v>4.8818242593326522</v>
      </c>
      <c r="AJ1610">
        <f>2*SQRT((EXP(Info!$B$6*H1610)*AG1610)^2+(Info!$B$6*H1610*0.01*AI1610)^2)</f>
        <v>0.14948205862239825</v>
      </c>
      <c r="AK1610">
        <f t="shared" si="423"/>
        <v>0.55602735200000009</v>
      </c>
      <c r="AL1610">
        <f t="shared" si="424"/>
        <v>0.15134449983540374</v>
      </c>
      <c r="AM1610"/>
      <c r="AN1610"/>
      <c r="AO1610">
        <f t="shared" si="425"/>
        <v>9.722505589141905</v>
      </c>
      <c r="AP1610">
        <f t="shared" si="426"/>
        <v>0.65733672603901616</v>
      </c>
      <c r="AQ1610">
        <f t="shared" si="427"/>
        <v>5</v>
      </c>
      <c r="AR1610">
        <v>1</v>
      </c>
      <c r="AS1610">
        <v>1</v>
      </c>
      <c r="AT1610">
        <v>1</v>
      </c>
      <c r="AU1610">
        <v>1</v>
      </c>
      <c r="AV1610">
        <v>0</v>
      </c>
      <c r="AW1610">
        <v>0</v>
      </c>
      <c r="AX1610">
        <v>1</v>
      </c>
    </row>
    <row r="1611" spans="1:52">
      <c r="A1611" s="13" t="s">
        <v>388</v>
      </c>
      <c r="B1611" s="13" t="s">
        <v>384</v>
      </c>
      <c r="D1611" s="80">
        <v>143.47999999999999</v>
      </c>
      <c r="E1611" s="80">
        <v>88.8</v>
      </c>
      <c r="F1611" s="79">
        <v>1034</v>
      </c>
      <c r="G1611">
        <v>9.25</v>
      </c>
      <c r="H1611">
        <v>26.567499999999999</v>
      </c>
      <c r="J1611">
        <f>(F1611*100*Info!$B$11)/AI1611</f>
        <v>0.70854915224578763</v>
      </c>
      <c r="K1611">
        <f>2*((F1611*100*Info!$B$11)/AI1611^2)*(AJ1611/2)</f>
        <v>2.6282295106325664E-2</v>
      </c>
      <c r="L1611">
        <f t="shared" si="414"/>
        <v>0.86856942056074904</v>
      </c>
      <c r="M1611">
        <f t="shared" si="415"/>
        <v>6.585038154672791</v>
      </c>
      <c r="N1611">
        <f t="shared" si="416"/>
        <v>0.24600051048722668</v>
      </c>
      <c r="O1611">
        <v>1.4830000000000001</v>
      </c>
      <c r="P1611">
        <v>0.01</v>
      </c>
      <c r="S1611">
        <v>3.8980000000000001</v>
      </c>
      <c r="T1611">
        <v>5.5E-2</v>
      </c>
      <c r="U1611">
        <v>2.254</v>
      </c>
      <c r="V1611">
        <v>0.01</v>
      </c>
      <c r="W1611" s="37">
        <f>U1611*Info!$B$2</f>
        <v>1.08192</v>
      </c>
      <c r="X1611" s="37">
        <f>W1611*SQRT((0.5*V1611/U1611)^2+Info!$B$3^2)</f>
        <v>5.4149212515049568E-2</v>
      </c>
      <c r="Y1611" s="28">
        <f>W1611*Info!$D$2</f>
        <v>0.8763552</v>
      </c>
      <c r="Z1611" s="28">
        <f>Y1611*SQRT(Info!$D$3^2+(X1611/W1611)^2)</f>
        <v>6.1998155769629151E-2</v>
      </c>
      <c r="AA1611" s="37">
        <f t="shared" si="420"/>
        <v>0.4010800000000001</v>
      </c>
      <c r="AB1611" s="37">
        <f t="shared" si="421"/>
        <v>5.4379566162300344E-2</v>
      </c>
      <c r="AC1611" s="37">
        <f>(1-EXP(-Info!$B$6*H1611*1000))+(Info!$B$6/(Info!$B$6-Info!$B$7))*(EXP(-Info!$B$7*H1611*1000)-EXP(-Info!$B$6*H1611*1000))*(Info!$B$9-1)</f>
        <v>0.2467644629378894</v>
      </c>
      <c r="AD1611" s="37">
        <f>SQRT((Info!$B$6*EXP(-Info!$B$6*H1611*1000)+(Info!$B$6/(Info!$B$6+Info!$B$7))*(Info!$B$9-1)*(-Info!$B$7*EXP(-Info!$B$7*H1611*1000)+Info!$B$6*EXP(-Info!$B$6*H1611*1000)))^2*(0.01*H1611*1000)^2)</f>
        <v>2.0458454243872356E-3</v>
      </c>
      <c r="AE1611" s="37">
        <f t="shared" si="422"/>
        <v>1.3444008641485006E-2</v>
      </c>
      <c r="AF1611" s="37">
        <f t="shared" si="417"/>
        <v>2.9226725092048715</v>
      </c>
      <c r="AG1611" s="37">
        <f t="shared" si="418"/>
        <v>6.9143059573521362E-2</v>
      </c>
      <c r="AH1611" s="37">
        <f t="shared" si="419"/>
        <v>0.74978771400843292</v>
      </c>
      <c r="AI1611">
        <f>AF1611*EXP(Info!$B$6*H1611*1000)</f>
        <v>3.7289889706647226</v>
      </c>
      <c r="AJ1611">
        <f>2*SQRT((EXP(Info!$B$6*H1611)*AG1611)^2+(Info!$B$6*H1611*0.01*AI1611)^2)</f>
        <v>0.13831981629588699</v>
      </c>
      <c r="AK1611">
        <f t="shared" si="423"/>
        <v>0.53331607600000008</v>
      </c>
      <c r="AL1611">
        <f t="shared" si="424"/>
        <v>0.14461701825202153</v>
      </c>
      <c r="AM1611"/>
      <c r="AN1611"/>
      <c r="AO1611">
        <f t="shared" si="425"/>
        <v>9.2936927896208026</v>
      </c>
      <c r="AP1611">
        <f t="shared" si="426"/>
        <v>0.65794143744454303</v>
      </c>
      <c r="AQ1611">
        <f t="shared" si="427"/>
        <v>5</v>
      </c>
      <c r="AR1611">
        <v>1</v>
      </c>
      <c r="AS1611">
        <v>1</v>
      </c>
      <c r="AT1611">
        <v>1</v>
      </c>
      <c r="AU1611">
        <v>1</v>
      </c>
      <c r="AV1611">
        <v>0</v>
      </c>
      <c r="AW1611">
        <v>0</v>
      </c>
      <c r="AX1611">
        <v>1</v>
      </c>
    </row>
    <row r="1612" spans="1:52">
      <c r="A1612" s="13" t="s">
        <v>388</v>
      </c>
      <c r="B1612" s="13" t="s">
        <v>384</v>
      </c>
      <c r="D1612" s="80">
        <v>143.47999999999999</v>
      </c>
      <c r="E1612" s="80">
        <v>88.8</v>
      </c>
      <c r="F1612" s="79">
        <v>1034</v>
      </c>
      <c r="G1612">
        <v>10.25</v>
      </c>
      <c r="H1612">
        <v>27.41</v>
      </c>
      <c r="J1612">
        <f>(F1612*100*Info!$B$11)/AI1612</f>
        <v>0.74809682434025015</v>
      </c>
      <c r="K1612">
        <f>2*((F1612*100*Info!$B$11)/AI1612^2)*(AJ1612/2)</f>
        <v>2.9992342326474242E-2</v>
      </c>
      <c r="L1612">
        <f t="shared" si="414"/>
        <v>0.89747035514018847</v>
      </c>
      <c r="M1612">
        <f t="shared" si="415"/>
        <v>7.1839235320328392</v>
      </c>
      <c r="N1612">
        <f t="shared" si="416"/>
        <v>0.28966147275547877</v>
      </c>
      <c r="O1612">
        <v>1.5620000000000001</v>
      </c>
      <c r="P1612">
        <v>1.0999999999999999E-2</v>
      </c>
      <c r="S1612">
        <v>3.7650000000000001</v>
      </c>
      <c r="T1612">
        <v>5.2999999999999999E-2</v>
      </c>
      <c r="U1612">
        <v>2.3290000000000002</v>
      </c>
      <c r="V1612">
        <v>0.01</v>
      </c>
      <c r="W1612" s="37">
        <f>U1612*Info!$B$2</f>
        <v>1.11792</v>
      </c>
      <c r="X1612" s="37">
        <f>W1612*SQRT((0.5*V1612/U1612)^2+Info!$B$3^2)</f>
        <v>5.5947500533982758E-2</v>
      </c>
      <c r="Y1612" s="28">
        <f>W1612*Info!$D$2</f>
        <v>0.90551520000000008</v>
      </c>
      <c r="Z1612" s="28">
        <f>Y1612*SQRT(Info!$D$3^2+(X1612/W1612)^2)</f>
        <v>6.4059097895265441E-2</v>
      </c>
      <c r="AA1612" s="37">
        <f t="shared" si="420"/>
        <v>0.44408000000000003</v>
      </c>
      <c r="AB1612" s="37">
        <f t="shared" si="421"/>
        <v>5.6217193241925562E-2</v>
      </c>
      <c r="AC1612" s="37">
        <f>(1-EXP(-Info!$B$6*H1612*1000))+(Info!$B$6/(Info!$B$6-Info!$B$7))*(EXP(-Info!$B$7*H1612*1000)-EXP(-Info!$B$6*H1612*1000))*(Info!$B$9-1)</f>
        <v>0.2536086583132881</v>
      </c>
      <c r="AD1612" s="37">
        <f>SQRT((Info!$B$6*EXP(-Info!$B$6*H1612*1000)+(Info!$B$6/(Info!$B$6+Info!$B$7))*(Info!$B$9-1)*(-Info!$B$7*EXP(-Info!$B$7*H1612*1000)+Info!$B$6*EXP(-Info!$B$6*H1612*1000)))^2*(0.01*H1612*1000)^2)</f>
        <v>2.0940488897040741E-3</v>
      </c>
      <c r="AE1612" s="37">
        <f t="shared" si="422"/>
        <v>1.4287462001304324E-2</v>
      </c>
      <c r="AF1612" s="37">
        <f t="shared" si="417"/>
        <v>2.746862267016235</v>
      </c>
      <c r="AG1612" s="37">
        <f t="shared" si="418"/>
        <v>7.0780997404627718E-2</v>
      </c>
      <c r="AH1612" s="37">
        <f t="shared" si="419"/>
        <v>0.729578291372174</v>
      </c>
      <c r="AI1612">
        <f>AF1612*EXP(Info!$B$6*H1612*1000)</f>
        <v>3.5318582941834089</v>
      </c>
      <c r="AJ1612">
        <f>2*SQRT((EXP(Info!$B$6*H1612)*AG1612)^2+(Info!$B$6*H1612*0.01*AI1612)^2)</f>
        <v>0.14159758411107431</v>
      </c>
      <c r="AK1612">
        <f t="shared" si="423"/>
        <v>0.59049317600000006</v>
      </c>
      <c r="AL1612">
        <f t="shared" si="424"/>
        <v>0.14950400370757683</v>
      </c>
      <c r="AM1612"/>
      <c r="AN1612"/>
      <c r="AO1612">
        <f t="shared" si="425"/>
        <v>9.6029327892754441</v>
      </c>
      <c r="AP1612">
        <f t="shared" si="426"/>
        <v>0.67067410905968228</v>
      </c>
      <c r="AQ1612">
        <f t="shared" si="427"/>
        <v>5</v>
      </c>
      <c r="AR1612">
        <v>1</v>
      </c>
      <c r="AS1612">
        <v>1</v>
      </c>
      <c r="AT1612">
        <v>1</v>
      </c>
      <c r="AU1612">
        <v>1</v>
      </c>
      <c r="AV1612">
        <v>0</v>
      </c>
      <c r="AW1612">
        <v>0</v>
      </c>
      <c r="AX1612">
        <v>1</v>
      </c>
    </row>
    <row r="1613" spans="1:52">
      <c r="A1613" s="13" t="s">
        <v>388</v>
      </c>
      <c r="B1613" s="13" t="s">
        <v>384</v>
      </c>
      <c r="D1613" s="80">
        <v>143.47999999999999</v>
      </c>
      <c r="E1613" s="80">
        <v>88.8</v>
      </c>
      <c r="F1613" s="79">
        <v>1034</v>
      </c>
      <c r="G1613">
        <v>11.25</v>
      </c>
      <c r="H1613">
        <v>27.597999999999999</v>
      </c>
      <c r="J1613">
        <f>(F1613*100*Info!$B$11)/AI1613</f>
        <v>0.49191327038512767</v>
      </c>
      <c r="K1613">
        <f>2*((F1613*100*Info!$B$11)/AI1613^2)*(AJ1613/2)</f>
        <v>1.373889732239094E-2</v>
      </c>
      <c r="L1613">
        <f t="shared" si="414"/>
        <v>0.8955436261682258</v>
      </c>
      <c r="M1613">
        <f t="shared" si="415"/>
        <v>4.7136687949543585</v>
      </c>
      <c r="N1613">
        <f t="shared" si="416"/>
        <v>0.13320370837942919</v>
      </c>
      <c r="O1613">
        <v>1.4770000000000001</v>
      </c>
      <c r="P1613">
        <v>0.01</v>
      </c>
      <c r="S1613">
        <v>5.1660000000000004</v>
      </c>
      <c r="T1613">
        <v>7.2999999999999995E-2</v>
      </c>
      <c r="U1613">
        <v>2.3239999999999998</v>
      </c>
      <c r="V1613">
        <v>0.01</v>
      </c>
      <c r="W1613" s="37">
        <f>U1613*Info!$B$2</f>
        <v>1.1155199999999998</v>
      </c>
      <c r="X1613" s="37">
        <f>W1613*SQRT((0.5*V1613/U1613)^2+Info!$B$3^2)</f>
        <v>5.5827611233152365E-2</v>
      </c>
      <c r="Y1613" s="28">
        <f>W1613*Info!$D$2</f>
        <v>0.90357119999999991</v>
      </c>
      <c r="Z1613" s="28">
        <f>Y1613*SQRT(Info!$D$3^2+(X1613/W1613)^2)</f>
        <v>6.3921699784558292E-2</v>
      </c>
      <c r="AA1613" s="37">
        <f t="shared" si="420"/>
        <v>0.36148000000000025</v>
      </c>
      <c r="AB1613" s="37">
        <f t="shared" si="421"/>
        <v>5.6051067572348699E-2</v>
      </c>
      <c r="AC1613" s="37">
        <f>(1-EXP(-Info!$B$6*H1613*1000))+(Info!$B$6/(Info!$B$6-Info!$B$7))*(EXP(-Info!$B$7*H1613*1000)-EXP(-Info!$B$6*H1613*1000))*(Info!$B$9-1)</f>
        <v>0.25512836581488529</v>
      </c>
      <c r="AD1613" s="37">
        <f>SQRT((Info!$B$6*EXP(-Info!$B$6*H1613*1000)+(Info!$B$6/(Info!$B$6+Info!$B$7))*(Info!$B$9-1)*(-Info!$B$7*EXP(-Info!$B$7*H1613*1000)+Info!$B$6*EXP(-Info!$B$6*H1613*1000)))^2*(0.01*H1613*1000)^2)</f>
        <v>2.1046831985333369E-3</v>
      </c>
      <c r="AE1613" s="37">
        <f t="shared" si="422"/>
        <v>1.4320441054900985E-2</v>
      </c>
      <c r="AF1613" s="37">
        <f t="shared" si="417"/>
        <v>4.1702049983252358</v>
      </c>
      <c r="AG1613" s="37">
        <f t="shared" si="418"/>
        <v>7.4988724054714337E-2</v>
      </c>
      <c r="AH1613" s="37">
        <f t="shared" si="419"/>
        <v>0.80724061136764136</v>
      </c>
      <c r="AI1613">
        <f>AF1613*EXP(Info!$B$6*H1613*1000)</f>
        <v>5.3712150758400519</v>
      </c>
      <c r="AJ1613">
        <f>2*SQRT((EXP(Info!$B$6*H1613)*AG1613)^2+(Info!$B$6*H1613*0.01*AI1613)^2)</f>
        <v>0.15001541301309002</v>
      </c>
      <c r="AK1613">
        <f t="shared" si="423"/>
        <v>0.48065995600000033</v>
      </c>
      <c r="AL1613">
        <f t="shared" si="424"/>
        <v>0.14906220910190413</v>
      </c>
      <c r="AM1613"/>
      <c r="AN1613"/>
      <c r="AO1613">
        <f t="shared" si="425"/>
        <v>9.5823167892984671</v>
      </c>
      <c r="AP1613">
        <f t="shared" si="426"/>
        <v>0.63554216867469893</v>
      </c>
      <c r="AQ1613">
        <f t="shared" si="427"/>
        <v>5</v>
      </c>
      <c r="AR1613">
        <v>1</v>
      </c>
      <c r="AS1613">
        <v>1</v>
      </c>
      <c r="AT1613">
        <v>1</v>
      </c>
      <c r="AU1613">
        <v>1</v>
      </c>
      <c r="AV1613">
        <v>0</v>
      </c>
      <c r="AW1613">
        <v>0</v>
      </c>
      <c r="AX1613">
        <v>1</v>
      </c>
    </row>
    <row r="1614" spans="1:52">
      <c r="A1614" s="13" t="s">
        <v>388</v>
      </c>
      <c r="B1614" s="13" t="s">
        <v>384</v>
      </c>
      <c r="D1614" s="80">
        <v>143.47999999999999</v>
      </c>
      <c r="E1614" s="80">
        <v>88.8</v>
      </c>
      <c r="F1614" s="79">
        <v>1034</v>
      </c>
      <c r="G1614">
        <v>12.25</v>
      </c>
      <c r="H1614">
        <v>27.786000000000001</v>
      </c>
      <c r="J1614">
        <f>(F1614*100*Info!$B$11)/AI1614</f>
        <v>0.39606158167941741</v>
      </c>
      <c r="K1614">
        <f>2*((F1614*100*Info!$B$11)/AI1614^2)*(AJ1614/2)</f>
        <v>9.1664407412752041E-3</v>
      </c>
      <c r="L1614">
        <f t="shared" si="414"/>
        <v>0.87126684112149699</v>
      </c>
      <c r="M1614">
        <f t="shared" si="415"/>
        <v>3.6923059578056838</v>
      </c>
      <c r="N1614">
        <f t="shared" si="416"/>
        <v>8.7001031602934167E-2</v>
      </c>
      <c r="O1614">
        <v>1.4570000000000001</v>
      </c>
      <c r="P1614">
        <v>0.01</v>
      </c>
      <c r="S1614">
        <v>6.1449999999999996</v>
      </c>
      <c r="T1614">
        <v>8.6999999999999994E-2</v>
      </c>
      <c r="U1614">
        <v>2.2610000000000001</v>
      </c>
      <c r="V1614">
        <v>0.01</v>
      </c>
      <c r="W1614" s="37">
        <f>U1614*Info!$B$2</f>
        <v>1.08528</v>
      </c>
      <c r="X1614" s="37">
        <f>W1614*SQRT((0.5*V1614/U1614)^2+Info!$B$3^2)</f>
        <v>5.4317047931565651E-2</v>
      </c>
      <c r="Y1614" s="28">
        <f>W1614*Info!$D$2</f>
        <v>0.8790768000000001</v>
      </c>
      <c r="Z1614" s="28">
        <f>Y1614*SQRT(Info!$D$3^2+(X1614/W1614)^2)</f>
        <v>6.2190507615641807E-2</v>
      </c>
      <c r="AA1614" s="37">
        <f t="shared" si="420"/>
        <v>0.37172000000000005</v>
      </c>
      <c r="AB1614" s="37">
        <f t="shared" si="421"/>
        <v>5.4546692805338803E-2</v>
      </c>
      <c r="AC1614" s="37">
        <f>(1-EXP(-Info!$B$6*H1614*1000))+(Info!$B$6/(Info!$B$6-Info!$B$7))*(EXP(-Info!$B$7*H1614*1000)-EXP(-Info!$B$6*H1614*1000))*(Info!$B$9-1)</f>
        <v>0.25664533139214291</v>
      </c>
      <c r="AD1614" s="37">
        <f>SQRT((Info!$B$6*EXP(-Info!$B$6*H1614*1000)+(Info!$B$6/(Info!$B$6+Info!$B$7))*(Info!$B$9-1)*(-Info!$B$7*EXP(-Info!$B$7*H1614*1000)+Info!$B$6*EXP(-Info!$B$6*H1614*1000)))^2*(0.01*H1614*1000)^2)</f>
        <v>2.1152732290015829E-3</v>
      </c>
      <c r="AE1614" s="37">
        <f t="shared" si="422"/>
        <v>1.4021218389250257E-2</v>
      </c>
      <c r="AF1614" s="37">
        <f t="shared" si="417"/>
        <v>5.1705229974149125</v>
      </c>
      <c r="AG1614" s="37">
        <f t="shared" si="418"/>
        <v>7.7178389479246393E-2</v>
      </c>
      <c r="AH1614" s="37">
        <f t="shared" si="419"/>
        <v>0.84141952765092154</v>
      </c>
      <c r="AI1614">
        <f>AF1614*EXP(Info!$B$6*H1614*1000)</f>
        <v>6.6711140290224469</v>
      </c>
      <c r="AJ1614">
        <f>2*SQRT((EXP(Info!$B$6*H1614)*AG1614)^2+(Info!$B$6*H1614*0.01*AI1614)^2)</f>
        <v>0.15439611983073034</v>
      </c>
      <c r="AK1614">
        <f t="shared" si="423"/>
        <v>0.49427608400000006</v>
      </c>
      <c r="AL1614">
        <f t="shared" si="424"/>
        <v>0.14506147484651802</v>
      </c>
      <c r="AM1614"/>
      <c r="AN1614"/>
      <c r="AO1614">
        <f t="shared" si="425"/>
        <v>9.3225551895885701</v>
      </c>
      <c r="AP1614">
        <f t="shared" si="426"/>
        <v>0.64440513047324188</v>
      </c>
      <c r="AQ1614">
        <f t="shared" si="427"/>
        <v>5</v>
      </c>
      <c r="AR1614">
        <v>1</v>
      </c>
      <c r="AS1614">
        <v>1</v>
      </c>
      <c r="AT1614">
        <v>1</v>
      </c>
      <c r="AU1614">
        <v>1</v>
      </c>
      <c r="AV1614">
        <v>0</v>
      </c>
      <c r="AW1614">
        <v>0</v>
      </c>
      <c r="AX1614">
        <v>1</v>
      </c>
    </row>
    <row r="1615" spans="1:52">
      <c r="A1615" s="13" t="s">
        <v>388</v>
      </c>
      <c r="B1615" s="13" t="s">
        <v>384</v>
      </c>
      <c r="D1615" s="80">
        <v>143.47999999999999</v>
      </c>
      <c r="E1615" s="80">
        <v>88.8</v>
      </c>
      <c r="F1615" s="79">
        <v>1034</v>
      </c>
      <c r="G1615">
        <v>13.25</v>
      </c>
      <c r="H1615">
        <v>32.581299999999999</v>
      </c>
      <c r="J1615">
        <f>(F1615*100*Info!$B$11)/AI1615</f>
        <v>0.61164812311530325</v>
      </c>
      <c r="K1615">
        <f>2*((F1615*100*Info!$B$11)/AI1615^2)*(AJ1615/2)</f>
        <v>2.0097790286167302E-2</v>
      </c>
      <c r="L1615">
        <f t="shared" si="414"/>
        <v>0.87203753271028195</v>
      </c>
      <c r="M1615">
        <f t="shared" si="415"/>
        <v>5.7071672858012779</v>
      </c>
      <c r="N1615">
        <f t="shared" si="416"/>
        <v>0.18921669564669336</v>
      </c>
      <c r="O1615">
        <v>1.484</v>
      </c>
      <c r="P1615">
        <v>0.01</v>
      </c>
      <c r="S1615">
        <v>4.2009999999999996</v>
      </c>
      <c r="T1615">
        <v>0.06</v>
      </c>
      <c r="U1615">
        <v>2.2629999999999999</v>
      </c>
      <c r="V1615">
        <v>0.01</v>
      </c>
      <c r="W1615" s="37">
        <f>U1615*Info!$B$2</f>
        <v>1.0862399999999999</v>
      </c>
      <c r="X1615" s="37">
        <f>W1615*SQRT((0.5*V1615/U1615)^2+Info!$B$3^2)</f>
        <v>5.4365001094454142E-2</v>
      </c>
      <c r="Y1615" s="28">
        <f>W1615*Info!$D$2</f>
        <v>0.87985439999999993</v>
      </c>
      <c r="Z1615" s="28">
        <f>Y1615*SQRT(Info!$D$3^2+(X1615/W1615)^2)</f>
        <v>6.2245465393045304E-2</v>
      </c>
      <c r="AA1615" s="37">
        <f t="shared" si="420"/>
        <v>0.39776000000000011</v>
      </c>
      <c r="AB1615" s="37">
        <f t="shared" si="421"/>
        <v>5.4594444259466544E-2</v>
      </c>
      <c r="AC1615" s="37">
        <f>(1-EXP(-Info!$B$6*H1615*1000))+(Info!$B$6/(Info!$B$6-Info!$B$7))*(EXP(-Info!$B$7*H1615*1000)-EXP(-Info!$B$6*H1615*1000))*(Info!$B$9-1)</f>
        <v>0.29442621057772561</v>
      </c>
      <c r="AD1615" s="37">
        <f>SQRT((Info!$B$6*EXP(-Info!$B$6*H1615*1000)+(Info!$B$6/(Info!$B$6+Info!$B$7))*(Info!$B$9-1)*(-Info!$B$7*EXP(-Info!$B$7*H1615*1000)+Info!$B$6*EXP(-Info!$B$6*H1615*1000)))^2*(0.01*H1615*1000)^2)</f>
        <v>2.3707933118832167E-3</v>
      </c>
      <c r="AE1615" s="37">
        <f t="shared" si="422"/>
        <v>1.6101673015537742E-2</v>
      </c>
      <c r="AF1615" s="37">
        <f t="shared" si="417"/>
        <v>3.2040346304806033</v>
      </c>
      <c r="AG1615" s="37">
        <f t="shared" si="418"/>
        <v>7.0949008702702085E-2</v>
      </c>
      <c r="AH1615" s="37">
        <f t="shared" si="419"/>
        <v>0.76268379682947007</v>
      </c>
      <c r="AI1615">
        <f>AF1615*EXP(Info!$B$6*H1615*1000)</f>
        <v>4.319758164941347</v>
      </c>
      <c r="AJ1615">
        <f>2*SQRT((EXP(Info!$B$6*H1615)*AG1615)^2+(Info!$B$6*H1615*0.01*AI1615)^2)</f>
        <v>0.1419404235947993</v>
      </c>
      <c r="AK1615">
        <f t="shared" si="423"/>
        <v>0.52890147200000015</v>
      </c>
      <c r="AL1615">
        <f t="shared" si="424"/>
        <v>0.14518846506362532</v>
      </c>
      <c r="AM1615"/>
      <c r="AN1615"/>
      <c r="AO1615">
        <f t="shared" si="425"/>
        <v>9.3308015895793606</v>
      </c>
      <c r="AP1615">
        <f t="shared" si="426"/>
        <v>0.65576668139637651</v>
      </c>
      <c r="AQ1615">
        <f t="shared" si="427"/>
        <v>5</v>
      </c>
      <c r="AR1615">
        <v>1</v>
      </c>
      <c r="AS1615">
        <v>1</v>
      </c>
      <c r="AT1615">
        <v>1</v>
      </c>
      <c r="AU1615">
        <v>1</v>
      </c>
      <c r="AV1615">
        <v>0</v>
      </c>
      <c r="AW1615">
        <v>0</v>
      </c>
      <c r="AX1615">
        <v>1</v>
      </c>
    </row>
    <row r="1616" spans="1:52">
      <c r="A1616" s="13" t="s">
        <v>388</v>
      </c>
      <c r="B1616" s="13" t="s">
        <v>384</v>
      </c>
      <c r="D1616" s="80">
        <v>143.47999999999999</v>
      </c>
      <c r="E1616" s="80">
        <v>88.8</v>
      </c>
      <c r="F1616" s="79">
        <v>1034</v>
      </c>
      <c r="G1616">
        <v>14.25</v>
      </c>
      <c r="H1616">
        <v>37.3767</v>
      </c>
      <c r="J1616">
        <f>(F1616*100*Info!$B$11)/AI1616</f>
        <v>0.56405553760176308</v>
      </c>
      <c r="K1616">
        <f>2*((F1616*100*Info!$B$11)/AI1616^2)*(AJ1616/2)</f>
        <v>1.7251269163717817E-2</v>
      </c>
      <c r="L1616">
        <f t="shared" si="414"/>
        <v>0.87165218691588953</v>
      </c>
      <c r="M1616">
        <f t="shared" si="415"/>
        <v>5.260764598950761</v>
      </c>
      <c r="N1616">
        <f t="shared" si="416"/>
        <v>0.16256922149824682</v>
      </c>
      <c r="O1616">
        <v>1.478</v>
      </c>
      <c r="P1616">
        <v>0.01</v>
      </c>
      <c r="S1616">
        <v>4.3339999999999996</v>
      </c>
      <c r="T1616">
        <v>6.0999999999999999E-2</v>
      </c>
      <c r="U1616">
        <v>2.262</v>
      </c>
      <c r="V1616">
        <v>0.01</v>
      </c>
      <c r="W1616" s="37">
        <f>U1616*Info!$B$2</f>
        <v>1.0857600000000001</v>
      </c>
      <c r="X1616" s="37">
        <f>W1616*SQRT((0.5*V1616/U1616)^2+Info!$B$3^2)</f>
        <v>5.4341024502672017E-2</v>
      </c>
      <c r="Y1616" s="28">
        <f>W1616*Info!$D$2</f>
        <v>0.87946560000000007</v>
      </c>
      <c r="Z1616" s="28">
        <f>Y1616*SQRT(Info!$D$3^2+(X1616/W1616)^2)</f>
        <v>6.2217986498413792E-2</v>
      </c>
      <c r="AA1616" s="37">
        <f t="shared" si="420"/>
        <v>0.39223999999999992</v>
      </c>
      <c r="AB1616" s="37">
        <f t="shared" si="421"/>
        <v>5.4570568477889256E-2</v>
      </c>
      <c r="AC1616" s="37">
        <f>(1-EXP(-Info!$B$6*H1616*1000))+(Info!$B$6/(Info!$B$6-Info!$B$7))*(EXP(-Info!$B$7*H1616*1000)-EXP(-Info!$B$6*H1616*1000))*(Info!$B$9-1)</f>
        <v>0.33050443431371757</v>
      </c>
      <c r="AD1616" s="37">
        <f>SQRT((Info!$B$6*EXP(-Info!$B$6*H1616*1000)+(Info!$B$6/(Info!$B$6+Info!$B$7))*(Info!$B$9-1)*(-Info!$B$7*EXP(-Info!$B$7*H1616*1000)+Info!$B$6*EXP(-Info!$B$6*H1616*1000)))^2*(0.01*H1616*1000)^2)</f>
        <v>2.5995253259887699E-3</v>
      </c>
      <c r="AE1616" s="37">
        <f t="shared" si="422"/>
        <v>1.8064614004032229E-2</v>
      </c>
      <c r="AF1616" s="37">
        <f t="shared" si="417"/>
        <v>3.324897340684787</v>
      </c>
      <c r="AG1616" s="37">
        <f t="shared" si="418"/>
        <v>7.1607668046316644E-2</v>
      </c>
      <c r="AH1616" s="37">
        <f t="shared" si="419"/>
        <v>0.76716597616169524</v>
      </c>
      <c r="AI1616">
        <f>AF1616*EXP(Info!$B$6*H1616*1000)</f>
        <v>4.6842408198531311</v>
      </c>
      <c r="AJ1616">
        <f>2*SQRT((EXP(Info!$B$6*H1616)*AG1616)^2+(Info!$B$6*H1616*0.01*AI1616)^2)</f>
        <v>0.14326443731860633</v>
      </c>
      <c r="AK1616">
        <f t="shared" si="423"/>
        <v>0.52156152799999989</v>
      </c>
      <c r="AL1616">
        <f t="shared" si="424"/>
        <v>0.14512496981009868</v>
      </c>
      <c r="AM1616"/>
      <c r="AN1616"/>
      <c r="AO1616">
        <f t="shared" si="425"/>
        <v>9.3266783895839644</v>
      </c>
      <c r="AP1616">
        <f t="shared" si="426"/>
        <v>0.65340406719717059</v>
      </c>
      <c r="AQ1616">
        <f t="shared" si="427"/>
        <v>5</v>
      </c>
      <c r="AR1616">
        <v>1</v>
      </c>
      <c r="AS1616">
        <v>1</v>
      </c>
      <c r="AT1616">
        <v>1</v>
      </c>
      <c r="AU1616">
        <v>1</v>
      </c>
      <c r="AV1616">
        <v>0</v>
      </c>
      <c r="AW1616">
        <v>0</v>
      </c>
      <c r="AX1616">
        <v>1</v>
      </c>
    </row>
    <row r="1617" spans="1:58">
      <c r="A1617" s="13" t="s">
        <v>388</v>
      </c>
      <c r="B1617" s="13" t="s">
        <v>384</v>
      </c>
      <c r="D1617" s="80">
        <v>143.47999999999999</v>
      </c>
      <c r="E1617" s="80">
        <v>88.8</v>
      </c>
      <c r="F1617" s="79">
        <v>1034</v>
      </c>
      <c r="G1617">
        <v>15.25</v>
      </c>
      <c r="H1617">
        <v>42.171999999999997</v>
      </c>
      <c r="J1617">
        <f>(F1617*100*Info!$B$11)/AI1617</f>
        <v>1.4862878355587286</v>
      </c>
      <c r="K1617">
        <f>2*((F1617*100*Info!$B$11)/AI1617^2)*(AJ1617/2)</f>
        <v>8.4910021553999793E-2</v>
      </c>
      <c r="L1617">
        <f t="shared" si="414"/>
        <v>0.65084904672897315</v>
      </c>
      <c r="M1617">
        <f t="shared" si="415"/>
        <v>10.350634524039458</v>
      </c>
      <c r="N1617">
        <f t="shared" si="416"/>
        <v>0.59287457769755625</v>
      </c>
      <c r="O1617">
        <v>1.1910000000000001</v>
      </c>
      <c r="P1617">
        <v>8.0000000000000002E-3</v>
      </c>
      <c r="S1617">
        <v>2.0030000000000001</v>
      </c>
      <c r="T1617">
        <v>2.8000000000000001E-2</v>
      </c>
      <c r="U1617">
        <v>1.6890000000000001</v>
      </c>
      <c r="V1617">
        <v>7.0000000000000001E-3</v>
      </c>
      <c r="W1617" s="37">
        <f>U1617*Info!$B$2</f>
        <v>0.81072</v>
      </c>
      <c r="X1617" s="37">
        <f>W1617*SQRT((0.5*V1617/U1617)^2+Info!$B$3^2)</f>
        <v>4.0570798562512923E-2</v>
      </c>
      <c r="Y1617" s="28">
        <f>W1617*Info!$D$2</f>
        <v>0.65668320000000002</v>
      </c>
      <c r="Z1617" s="28">
        <f>Y1617*SQRT(Info!$D$3^2+(X1617/W1617)^2)</f>
        <v>4.6454449759427786E-2</v>
      </c>
      <c r="AA1617" s="37">
        <f t="shared" si="420"/>
        <v>0.38028000000000006</v>
      </c>
      <c r="AB1617" s="37">
        <f t="shared" si="421"/>
        <v>4.0767507846322916E-2</v>
      </c>
      <c r="AC1617" s="37">
        <f>(1-EXP(-Info!$B$6*H1617*1000))+(Info!$B$6/(Info!$B$6-Info!$B$7))*(EXP(-Info!$B$7*H1617*1000)-EXP(-Info!$B$6*H1617*1000))*(Info!$B$9-1)</f>
        <v>0.3649528313830348</v>
      </c>
      <c r="AD1617" s="37">
        <f>SQRT((Info!$B$6*EXP(-Info!$B$6*H1617*1000)+(Info!$B$6/(Info!$B$6+Info!$B$7))*(Info!$B$9-1)*(-Info!$B$7*EXP(-Info!$B$7*H1617*1000)+Info!$B$6*EXP(-Info!$B$6*H1617*1000)))^2*(0.01*H1617*1000)^2)</f>
        <v>2.8032920339761385E-3</v>
      </c>
      <c r="AE1617" s="37">
        <f t="shared" si="422"/>
        <v>1.4916359677704598E-2</v>
      </c>
      <c r="AF1617" s="37">
        <f t="shared" si="417"/>
        <v>1.2075325372816597</v>
      </c>
      <c r="AG1617" s="37">
        <f t="shared" si="418"/>
        <v>5.075937045005436E-2</v>
      </c>
      <c r="AH1617" s="37">
        <f t="shared" si="419"/>
        <v>0.60286197567731381</v>
      </c>
      <c r="AI1617">
        <f>AF1617*EXP(Info!$B$6*H1617*1000)</f>
        <v>1.7776987139944735</v>
      </c>
      <c r="AJ1617">
        <f>2*SQRT((EXP(Info!$B$6*H1617)*AG1617)^2+(Info!$B$6*H1617*0.01*AI1617)^2)</f>
        <v>0.10155801084454485</v>
      </c>
      <c r="AK1617">
        <f t="shared" si="423"/>
        <v>0.50565831600000011</v>
      </c>
      <c r="AL1617">
        <f t="shared" si="424"/>
        <v>0.10841711036651117</v>
      </c>
      <c r="AM1617"/>
      <c r="AN1617"/>
      <c r="AO1617">
        <f t="shared" si="425"/>
        <v>6.9640847922225104</v>
      </c>
      <c r="AP1617">
        <f t="shared" si="426"/>
        <v>0.70515097690941386</v>
      </c>
      <c r="AQ1617">
        <f t="shared" si="427"/>
        <v>5</v>
      </c>
      <c r="AR1617">
        <v>1</v>
      </c>
      <c r="AS1617">
        <v>1</v>
      </c>
      <c r="AT1617">
        <v>1</v>
      </c>
      <c r="AU1617">
        <v>1</v>
      </c>
      <c r="AV1617">
        <v>0</v>
      </c>
      <c r="AW1617">
        <v>0</v>
      </c>
      <c r="AX1617">
        <v>1</v>
      </c>
    </row>
    <row r="1618" spans="1:58">
      <c r="A1618" s="13" t="s">
        <v>389</v>
      </c>
      <c r="B1618" s="13" t="s">
        <v>384</v>
      </c>
      <c r="C1618" s="13" t="s">
        <v>392</v>
      </c>
      <c r="D1618" s="80">
        <v>140.18</v>
      </c>
      <c r="E1618" s="80">
        <v>88.87</v>
      </c>
      <c r="F1618" s="79">
        <v>1990</v>
      </c>
      <c r="G1618" s="79">
        <v>0.25</v>
      </c>
      <c r="H1618" s="80">
        <v>1.29308</v>
      </c>
      <c r="J1618">
        <f>(F1618*100*Info!$B$11)/AI1618</f>
        <v>0.71057846401356062</v>
      </c>
      <c r="K1618">
        <f>2*((F1618*100*Info!$B$11)/AI1618^2)*(AJ1618/2)</f>
        <v>1.796414257788068E-2</v>
      </c>
      <c r="L1618">
        <f t="shared" si="414"/>
        <v>0.94429833326634616</v>
      </c>
      <c r="M1618">
        <f t="shared" si="415"/>
        <v>7.1796792336857314</v>
      </c>
      <c r="N1618">
        <f t="shared" si="416"/>
        <v>0.18454034400951175</v>
      </c>
      <c r="O1618" s="82">
        <v>1.7280229729192487</v>
      </c>
      <c r="P1618" s="82">
        <v>1.6565541514067125E-2</v>
      </c>
      <c r="S1618" s="80">
        <v>8.0320470316511514</v>
      </c>
      <c r="T1618" s="80">
        <v>0.12063331436836863</v>
      </c>
      <c r="U1618" s="82">
        <v>2.4505219649665033</v>
      </c>
      <c r="V1618" s="82">
        <v>1.136845621001945E-2</v>
      </c>
      <c r="W1618" s="37">
        <f>U1618*Info!$B$2</f>
        <v>1.1762505431839216</v>
      </c>
      <c r="X1618" s="37">
        <f>W1618*SQRT((0.5*V1618/U1618)^2+Info!$B$3^2)</f>
        <v>5.8875781764111526E-2</v>
      </c>
      <c r="Y1618" s="28">
        <f>W1618*Info!$D$2</f>
        <v>0.95276293997897654</v>
      </c>
      <c r="Z1618" s="28">
        <f>Y1618*SQRT(Info!$D$3^2+(X1618/W1618)^2)</f>
        <v>6.7406752794132122E-2</v>
      </c>
      <c r="AA1618" s="37">
        <f t="shared" si="420"/>
        <v>0.55177242973532703</v>
      </c>
      <c r="AB1618" s="37">
        <f t="shared" si="421"/>
        <v>5.9455546164751169E-2</v>
      </c>
      <c r="AC1618" s="37">
        <f>(1-EXP(-Info!$B$6*H1618*1000))+(Info!$B$6/(Info!$B$6-Info!$B$7))*(EXP(-Info!$B$7*H1618*1000)-EXP(-Info!$B$6*H1618*1000))*(Info!$B$9-1)</f>
        <v>1.351558046608318E-2</v>
      </c>
      <c r="AD1618" s="37">
        <f>SQRT((Info!$B$6*EXP(-Info!$B$6*H1618*1000)+(Info!$B$6/(Info!$B$6+Info!$B$7))*(Info!$B$9-1)*(-Info!$B$7*EXP(-Info!$B$7*H1618*1000)+Info!$B$6*EXP(-Info!$B$6*H1618*1000)))^2*(0.01*H1618*1000)^2)</f>
        <v>1.2625797308311531E-4</v>
      </c>
      <c r="AE1618" s="37">
        <f t="shared" si="422"/>
        <v>8.0659038183451446E-4</v>
      </c>
      <c r="AF1618" s="37">
        <f t="shared" si="417"/>
        <v>7.0718265669991212</v>
      </c>
      <c r="AG1618" s="37">
        <f t="shared" si="418"/>
        <v>9.0456730231463264E-2</v>
      </c>
      <c r="AH1618" s="37">
        <f t="shared" si="419"/>
        <v>0.88045133938232967</v>
      </c>
      <c r="AI1618">
        <f>AF1618*EXP(Info!$B$6*H1618*1000)</f>
        <v>7.1561853136001687</v>
      </c>
      <c r="AJ1618">
        <f>2*SQRT((EXP(Info!$B$6*H1618)*AG1618)^2+(Info!$B$6*H1618*0.01*AI1618)^2)</f>
        <v>0.18091560580253649</v>
      </c>
      <c r="AK1618">
        <f t="shared" si="423"/>
        <v>0.73369179981906429</v>
      </c>
      <c r="AL1618">
        <f t="shared" si="424"/>
        <v>0.15811607947053927</v>
      </c>
      <c r="AM1618"/>
      <c r="AN1618"/>
      <c r="AO1618">
        <f t="shared" si="425"/>
        <v>10.103992154665747</v>
      </c>
      <c r="AP1618">
        <f t="shared" si="426"/>
        <v>0.70516526585913275</v>
      </c>
      <c r="AQ1618">
        <f t="shared" si="427"/>
        <v>5</v>
      </c>
      <c r="AR1618">
        <v>1</v>
      </c>
      <c r="AS1618">
        <v>1</v>
      </c>
      <c r="AT1618">
        <v>1</v>
      </c>
      <c r="AU1618">
        <v>1</v>
      </c>
      <c r="AV1618">
        <v>0</v>
      </c>
      <c r="AW1618">
        <v>0</v>
      </c>
      <c r="AX1618">
        <v>1</v>
      </c>
    </row>
    <row r="1619" spans="1:58">
      <c r="A1619" s="13" t="s">
        <v>389</v>
      </c>
      <c r="B1619" s="13" t="s">
        <v>384</v>
      </c>
      <c r="C1619" s="13" t="s">
        <v>392</v>
      </c>
      <c r="D1619" s="80">
        <v>140.18</v>
      </c>
      <c r="E1619" s="80">
        <v>88.87</v>
      </c>
      <c r="F1619" s="79">
        <v>1990</v>
      </c>
      <c r="G1619" s="79">
        <v>1.25</v>
      </c>
      <c r="H1619" s="80">
        <v>2.1767500000000002</v>
      </c>
      <c r="J1619">
        <f>(F1619*100*Info!$B$11)/AI1619</f>
        <v>0.61844651561086028</v>
      </c>
      <c r="K1619">
        <f>2*((F1619*100*Info!$B$11)/AI1619^2)*(AJ1619/2)</f>
        <v>1.1976539483740131E-2</v>
      </c>
      <c r="L1619">
        <f t="shared" si="414"/>
        <v>0.93982985997979862</v>
      </c>
      <c r="M1619">
        <f t="shared" si="415"/>
        <v>6.2192091732355754</v>
      </c>
      <c r="N1619">
        <f t="shared" si="416"/>
        <v>0.12549681926796058</v>
      </c>
      <c r="O1619" s="82">
        <v>1.6824907392745827</v>
      </c>
      <c r="P1619" s="82">
        <v>1.4437265092446199E-2</v>
      </c>
      <c r="S1619" s="80">
        <v>9.0196096858061861</v>
      </c>
      <c r="T1619" s="80">
        <v>8.5631922738011568E-2</v>
      </c>
      <c r="U1619" s="82">
        <v>2.4389259560011225</v>
      </c>
      <c r="V1619" s="82">
        <v>1.3832106942323721E-2</v>
      </c>
      <c r="W1619" s="37">
        <f>U1619*Info!$B$2</f>
        <v>1.1706844588805387</v>
      </c>
      <c r="X1619" s="37">
        <f>W1619*SQRT((0.5*V1619/U1619)^2+Info!$B$3^2)</f>
        <v>5.8628284141453171E-2</v>
      </c>
      <c r="Y1619" s="28">
        <f>W1619*Info!$D$2</f>
        <v>0.94825441169323643</v>
      </c>
      <c r="Z1619" s="28">
        <f>Y1619*SQRT(Info!$D$3^2+(X1619/W1619)^2)</f>
        <v>6.7105608267183661E-2</v>
      </c>
      <c r="AA1619" s="37">
        <f t="shared" si="420"/>
        <v>0.51180628039404397</v>
      </c>
      <c r="AB1619" s="37">
        <f t="shared" si="421"/>
        <v>5.9071011140900243E-2</v>
      </c>
      <c r="AC1619" s="37">
        <f>(1-EXP(-Info!$B$6*H1619*1000))+(Info!$B$6/(Info!$B$6-Info!$B$7))*(EXP(-Info!$B$7*H1619*1000)-EXP(-Info!$B$6*H1619*1000))*(Info!$B$9-1)</f>
        <v>2.2656527191506119E-2</v>
      </c>
      <c r="AD1619" s="37">
        <f>SQRT((Info!$B$6*EXP(-Info!$B$6*H1619*1000)+(Info!$B$6/(Info!$B$6+Info!$B$7))*(Info!$B$9-1)*(-Info!$B$7*EXP(-Info!$B$7*H1619*1000)+Info!$B$6*EXP(-Info!$B$6*H1619*1000)))^2*(0.01*H1619*1000)^2)</f>
        <v>2.107868787189113E-4</v>
      </c>
      <c r="AE1619" s="37">
        <f t="shared" si="422"/>
        <v>1.3426850407956751E-3</v>
      </c>
      <c r="AF1619" s="37">
        <f t="shared" si="417"/>
        <v>8.059759521204418</v>
      </c>
      <c r="AG1619" s="37">
        <f t="shared" si="418"/>
        <v>7.9612637263060698E-2</v>
      </c>
      <c r="AH1619" s="37">
        <f t="shared" si="419"/>
        <v>0.8935818513175523</v>
      </c>
      <c r="AI1619">
        <f>AF1619*EXP(Info!$B$6*H1619*1000)</f>
        <v>8.2222650463342877</v>
      </c>
      <c r="AJ1619">
        <f>2*SQRT((EXP(Info!$B$6*H1619)*AG1619)^2+(Info!$B$6*H1619*0.01*AI1619)^2)</f>
        <v>0.15922845304728192</v>
      </c>
      <c r="AK1619">
        <f t="shared" si="423"/>
        <v>0.68054881103996023</v>
      </c>
      <c r="AL1619">
        <f t="shared" si="424"/>
        <v>0.15709344702811009</v>
      </c>
      <c r="AM1619"/>
      <c r="AN1619"/>
      <c r="AO1619">
        <f t="shared" si="425"/>
        <v>10.056179490553086</v>
      </c>
      <c r="AP1619">
        <f t="shared" si="426"/>
        <v>0.68984904405757541</v>
      </c>
      <c r="AQ1619">
        <f t="shared" si="427"/>
        <v>5</v>
      </c>
      <c r="AR1619">
        <v>1</v>
      </c>
      <c r="AS1619">
        <v>1</v>
      </c>
      <c r="AT1619">
        <v>1</v>
      </c>
      <c r="AU1619">
        <v>1</v>
      </c>
      <c r="AV1619">
        <v>0</v>
      </c>
      <c r="AW1619">
        <v>0</v>
      </c>
      <c r="AX1619">
        <v>1</v>
      </c>
    </row>
    <row r="1620" spans="1:58">
      <c r="A1620" s="13" t="s">
        <v>389</v>
      </c>
      <c r="B1620" s="13" t="s">
        <v>384</v>
      </c>
      <c r="C1620" s="13" t="s">
        <v>392</v>
      </c>
      <c r="D1620" s="80">
        <v>140.18</v>
      </c>
      <c r="E1620" s="80">
        <v>88.87</v>
      </c>
      <c r="F1620" s="79">
        <v>1990</v>
      </c>
      <c r="G1620" s="79">
        <v>2.25</v>
      </c>
      <c r="H1620" s="80">
        <v>3.0604200000000001</v>
      </c>
      <c r="J1620">
        <f>(F1620*100*Info!$B$11)/AI1620</f>
        <v>0.66353666128500344</v>
      </c>
      <c r="K1620">
        <f>2*((F1620*100*Info!$B$11)/AI1620^2)*(AJ1620/2)</f>
        <v>1.363192216307456E-2</v>
      </c>
      <c r="L1620">
        <f t="shared" si="414"/>
        <v>0.95534956624657219</v>
      </c>
      <c r="M1620">
        <f t="shared" si="415"/>
        <v>6.7828312385563958</v>
      </c>
      <c r="N1620">
        <f t="shared" si="416"/>
        <v>0.14541281065106831</v>
      </c>
      <c r="O1620" s="82">
        <v>1.7360665854906925</v>
      </c>
      <c r="P1620" s="82">
        <v>1.368080355751655E-2</v>
      </c>
      <c r="S1620" s="80">
        <v>8.4326690070905261</v>
      </c>
      <c r="T1620" s="80">
        <v>7.8451137106829272E-2</v>
      </c>
      <c r="U1620" s="82">
        <v>2.4792007079060694</v>
      </c>
      <c r="V1620" s="82">
        <v>1.5188745412975158E-2</v>
      </c>
      <c r="W1620" s="37">
        <f>U1620*Info!$B$2</f>
        <v>1.1900163397949133</v>
      </c>
      <c r="X1620" s="37">
        <f>W1620*SQRT((0.5*V1620/U1620)^2+Info!$B$3^2)</f>
        <v>5.9612376454148255E-2</v>
      </c>
      <c r="Y1620" s="28">
        <f>W1620*Info!$D$2</f>
        <v>0.96391323523387984</v>
      </c>
      <c r="Z1620" s="28">
        <f>Y1620*SQRT(Info!$D$3^2+(X1620/W1620)^2)</f>
        <v>6.8222884840656944E-2</v>
      </c>
      <c r="AA1620" s="37">
        <f t="shared" si="420"/>
        <v>0.5460502456957792</v>
      </c>
      <c r="AB1620" s="37">
        <f t="shared" si="421"/>
        <v>6.0003554253110117E-2</v>
      </c>
      <c r="AC1620" s="37">
        <f>(1-EXP(-Info!$B$6*H1620*1000))+(Info!$B$6/(Info!$B$6-Info!$B$7))*(EXP(-Info!$B$7*H1620*1000)-EXP(-Info!$B$6*H1620*1000))*(Info!$B$9-1)</f>
        <v>3.1720760818006788E-2</v>
      </c>
      <c r="AD1620" s="37">
        <f>SQRT((Info!$B$6*EXP(-Info!$B$6*H1620*1000)+(Info!$B$6/(Info!$B$6+Info!$B$7))*(Info!$B$9-1)*(-Info!$B$7*EXP(-Info!$B$7*H1620*1000)+Info!$B$6*EXP(-Info!$B$6*H1620*1000)))^2*(0.01*H1620*1000)^2)</f>
        <v>2.9391191592980525E-4</v>
      </c>
      <c r="AE1620" s="37">
        <f t="shared" si="422"/>
        <v>1.9101126740186211E-3</v>
      </c>
      <c r="AF1620" s="37">
        <f t="shared" si="417"/>
        <v>7.4514346426183167</v>
      </c>
      <c r="AG1620" s="37">
        <f t="shared" si="418"/>
        <v>7.8718840024149347E-2</v>
      </c>
      <c r="AH1620" s="37">
        <f t="shared" si="419"/>
        <v>0.88363893286370565</v>
      </c>
      <c r="AI1620">
        <f>AF1620*EXP(Info!$B$6*H1620*1000)</f>
        <v>7.663527073977721</v>
      </c>
      <c r="AJ1620">
        <f>2*SQRT((EXP(Info!$B$6*H1620)*AG1620)^2+(Info!$B$6*H1620*0.01*AI1620)^2)</f>
        <v>0.15744209877531889</v>
      </c>
      <c r="AK1620">
        <f t="shared" si="423"/>
        <v>0.72608301170167755</v>
      </c>
      <c r="AL1620">
        <f t="shared" si="424"/>
        <v>0.15957345218072105</v>
      </c>
      <c r="AM1620"/>
      <c r="AN1620"/>
      <c r="AO1620">
        <f t="shared" si="425"/>
        <v>10.222240347422106</v>
      </c>
      <c r="AP1620">
        <f t="shared" si="426"/>
        <v>0.7002525370190672</v>
      </c>
      <c r="AQ1620">
        <f t="shared" si="427"/>
        <v>5</v>
      </c>
      <c r="AR1620">
        <v>1</v>
      </c>
      <c r="AS1620">
        <v>1</v>
      </c>
      <c r="AT1620">
        <v>1</v>
      </c>
      <c r="AU1620">
        <v>1</v>
      </c>
      <c r="AV1620">
        <v>0</v>
      </c>
      <c r="AW1620">
        <v>0</v>
      </c>
      <c r="AX1620">
        <v>1</v>
      </c>
    </row>
    <row r="1621" spans="1:58">
      <c r="A1621" s="13" t="s">
        <v>389</v>
      </c>
      <c r="B1621" s="13" t="s">
        <v>384</v>
      </c>
      <c r="C1621" s="13" t="s">
        <v>392</v>
      </c>
      <c r="D1621" s="80">
        <v>140.18</v>
      </c>
      <c r="E1621" s="80">
        <v>88.87</v>
      </c>
      <c r="F1621" s="79">
        <v>1990</v>
      </c>
      <c r="G1621" s="79">
        <v>3.25</v>
      </c>
      <c r="H1621" s="80">
        <v>3.94408</v>
      </c>
      <c r="J1621">
        <f>(F1621*100*Info!$B$11)/AI1621</f>
        <v>0.71053512253392881</v>
      </c>
      <c r="K1621">
        <f>2*((F1621*100*Info!$B$11)/AI1621^2)*(AJ1621/2)</f>
        <v>1.5709891827276647E-2</v>
      </c>
      <c r="L1621">
        <f t="shared" si="414"/>
        <v>0.95998236425622752</v>
      </c>
      <c r="M1621">
        <f t="shared" si="415"/>
        <v>7.2984826989441398</v>
      </c>
      <c r="N1621">
        <f t="shared" si="416"/>
        <v>0.16683512814579515</v>
      </c>
      <c r="O1621" s="82">
        <v>1.7123104597720415</v>
      </c>
      <c r="P1621" s="82">
        <v>1.306808852839824E-2</v>
      </c>
      <c r="S1621" s="80">
        <v>7.8920110266936501</v>
      </c>
      <c r="T1621" s="80">
        <v>7.8845877015850885E-2</v>
      </c>
      <c r="U1621" s="82">
        <v>2.4912231513246068</v>
      </c>
      <c r="V1621" s="82">
        <v>1.4457401422531005E-2</v>
      </c>
      <c r="W1621" s="37">
        <f>U1621*Info!$B$2</f>
        <v>1.1957871126358113</v>
      </c>
      <c r="X1621" s="37">
        <f>W1621*SQRT((0.5*V1621/U1621)^2+Info!$B$3^2)</f>
        <v>5.9889952368691345E-2</v>
      </c>
      <c r="Y1621" s="28">
        <f>W1621*Info!$D$2</f>
        <v>0.96858756123500722</v>
      </c>
      <c r="Z1621" s="28">
        <f>Y1621*SQRT(Info!$D$3^2+(X1621/W1621)^2)</f>
        <v>6.8547124921665689E-2</v>
      </c>
      <c r="AA1621" s="37">
        <f t="shared" si="420"/>
        <v>0.51652334713623027</v>
      </c>
      <c r="AB1621" s="37">
        <f t="shared" si="421"/>
        <v>6.0245332841396368E-2</v>
      </c>
      <c r="AC1621" s="37">
        <f>(1-EXP(-Info!$B$6*H1621*1000))+(Info!$B$6/(Info!$B$6-Info!$B$7))*(EXP(-Info!$B$7*H1621*1000)-EXP(-Info!$B$6*H1621*1000))*(Info!$B$9-1)</f>
        <v>4.0708806524963288E-2</v>
      </c>
      <c r="AD1621" s="37">
        <f>SQRT((Info!$B$6*EXP(-Info!$B$6*H1621*1000)+(Info!$B$6/(Info!$B$6+Info!$B$7))*(Info!$B$9-1)*(-Info!$B$7*EXP(-Info!$B$7*H1621*1000)+Info!$B$6*EXP(-Info!$B$6*H1621*1000)))^2*(0.01*H1621*1000)^2)</f>
        <v>3.7564931346512444E-4</v>
      </c>
      <c r="AE1621" s="37">
        <f t="shared" si="422"/>
        <v>2.4601790665193398E-3</v>
      </c>
      <c r="AF1621" s="37">
        <f t="shared" si="417"/>
        <v>6.9023964164544473</v>
      </c>
      <c r="AG1621" s="37">
        <f t="shared" si="418"/>
        <v>7.9113392650457429E-2</v>
      </c>
      <c r="AH1621" s="37">
        <f t="shared" si="419"/>
        <v>0.87460552109063627</v>
      </c>
      <c r="AI1621">
        <f>AF1621*EXP(Info!$B$6*H1621*1000)</f>
        <v>7.1566218291926766</v>
      </c>
      <c r="AJ1621">
        <f>2*SQRT((EXP(Info!$B$6*H1621)*AG1621)^2+(Info!$B$6*H1621*0.01*AI1621)^2)</f>
        <v>0.15823250845699752</v>
      </c>
      <c r="AK1621">
        <f t="shared" si="423"/>
        <v>0.68682109468704533</v>
      </c>
      <c r="AL1621">
        <f t="shared" si="424"/>
        <v>0.1602164381584095</v>
      </c>
      <c r="AM1621"/>
      <c r="AN1621"/>
      <c r="AO1621">
        <f t="shared" si="425"/>
        <v>10.27181128607006</v>
      </c>
      <c r="AP1621">
        <f t="shared" si="426"/>
        <v>0.68733724590733269</v>
      </c>
      <c r="AQ1621">
        <f t="shared" si="427"/>
        <v>5</v>
      </c>
      <c r="AR1621">
        <v>1</v>
      </c>
      <c r="AS1621">
        <v>1</v>
      </c>
      <c r="AT1621">
        <v>1</v>
      </c>
      <c r="AU1621">
        <v>1</v>
      </c>
      <c r="AV1621">
        <v>0</v>
      </c>
      <c r="AW1621">
        <v>0</v>
      </c>
      <c r="AX1621">
        <v>1</v>
      </c>
      <c r="AY1621"/>
      <c r="AZ1621"/>
      <c r="BC1621"/>
      <c r="BD1621"/>
      <c r="BE1621"/>
      <c r="BF1621"/>
    </row>
    <row r="1622" spans="1:58">
      <c r="A1622" s="13" t="s">
        <v>389</v>
      </c>
      <c r="B1622" s="13" t="s">
        <v>384</v>
      </c>
      <c r="C1622" s="13" t="s">
        <v>392</v>
      </c>
      <c r="D1622" s="80">
        <v>140.18</v>
      </c>
      <c r="E1622" s="80">
        <v>88.87</v>
      </c>
      <c r="F1622" s="79">
        <v>1990</v>
      </c>
      <c r="G1622" s="79">
        <v>4.25</v>
      </c>
      <c r="H1622" s="80">
        <v>4.75</v>
      </c>
      <c r="J1622">
        <f>(F1622*100*Info!$B$11)/AI1622</f>
        <v>0.70772595058178656</v>
      </c>
      <c r="K1622">
        <f>2*((F1622*100*Info!$B$11)/AI1622^2)*(AJ1622/2)</f>
        <v>1.6738629716299861E-2</v>
      </c>
      <c r="L1622">
        <f t="shared" si="414"/>
        <v>0.97905767768246188</v>
      </c>
      <c r="M1622">
        <f t="shared" si="415"/>
        <v>7.4140784240507189</v>
      </c>
      <c r="N1622">
        <f t="shared" si="416"/>
        <v>0.17992531134310402</v>
      </c>
      <c r="O1622" s="82">
        <v>1.7493660817931775</v>
      </c>
      <c r="P1622" s="82">
        <v>1.5356477487868805E-2</v>
      </c>
      <c r="S1622" s="80">
        <v>7.8924769392288381</v>
      </c>
      <c r="T1622" s="80">
        <v>9.6404982754867863E-2</v>
      </c>
      <c r="U1622" s="82">
        <v>2.5407249590614875</v>
      </c>
      <c r="V1622" s="82">
        <v>1.3812625928921045E-2</v>
      </c>
      <c r="W1622" s="37">
        <f>U1622*Info!$B$2</f>
        <v>1.2195479803495139</v>
      </c>
      <c r="X1622" s="37">
        <f>W1622*SQRT((0.5*V1622/U1622)^2+Info!$B$3^2)</f>
        <v>6.1067443178140834E-2</v>
      </c>
      <c r="Y1622" s="28">
        <f>W1622*Info!$D$2</f>
        <v>0.98783386408310636</v>
      </c>
      <c r="Z1622" s="28">
        <f>Y1622*SQRT(Info!$D$3^2+(X1622/W1622)^2)</f>
        <v>6.9901994800849396E-2</v>
      </c>
      <c r="AA1622" s="37">
        <f t="shared" si="420"/>
        <v>0.52981810144366359</v>
      </c>
      <c r="AB1622" s="37">
        <f t="shared" si="421"/>
        <v>6.154825721760377E-2</v>
      </c>
      <c r="AC1622" s="37">
        <f>(1-EXP(-Info!$B$6*H1622*1000))+(Info!$B$6/(Info!$B$6-Info!$B$7))*(EXP(-Info!$B$7*H1622*1000)-EXP(-Info!$B$6*H1622*1000))*(Info!$B$9-1)</f>
        <v>4.88403157881405E-2</v>
      </c>
      <c r="AD1622" s="37">
        <f>SQRT((Info!$B$6*EXP(-Info!$B$6*H1622*1000)+(Info!$B$6/(Info!$B$6+Info!$B$7))*(Info!$B$9-1)*(-Info!$B$7*EXP(-Info!$B$7*H1622*1000)+Info!$B$6*EXP(-Info!$B$6*H1622*1000)))^2*(0.01*H1622*1000)^2)</f>
        <v>4.49001153905253E-4</v>
      </c>
      <c r="AE1622" s="37">
        <f t="shared" si="422"/>
        <v>3.0154345452526859E-3</v>
      </c>
      <c r="AF1622" s="37">
        <f t="shared" si="417"/>
        <v>6.8787665917609502</v>
      </c>
      <c r="AG1622" s="37">
        <f t="shared" si="418"/>
        <v>8.4963885843493958E-2</v>
      </c>
      <c r="AH1622" s="37">
        <f t="shared" si="419"/>
        <v>0.87155992278807515</v>
      </c>
      <c r="AI1622">
        <f>AF1622*EXP(Info!$B$6*H1622*1000)</f>
        <v>7.18502856106132</v>
      </c>
      <c r="AJ1622">
        <f>2*SQRT((EXP(Info!$B$6*H1622)*AG1622)^2+(Info!$B$6*H1622*0.01*AI1622)^2)</f>
        <v>0.16993517403986422</v>
      </c>
      <c r="AK1622">
        <f t="shared" si="423"/>
        <v>0.70449912948963944</v>
      </c>
      <c r="AL1622">
        <f t="shared" si="424"/>
        <v>0.16368143524449547</v>
      </c>
      <c r="AM1622"/>
      <c r="AN1622"/>
      <c r="AO1622">
        <f t="shared" si="425"/>
        <v>10.475917139502821</v>
      </c>
      <c r="AP1622">
        <f t="shared" si="426"/>
        <v>0.68853028563917118</v>
      </c>
      <c r="AQ1622">
        <f t="shared" si="427"/>
        <v>5</v>
      </c>
      <c r="AR1622">
        <v>1</v>
      </c>
      <c r="AS1622">
        <v>1</v>
      </c>
      <c r="AT1622">
        <v>1</v>
      </c>
      <c r="AU1622">
        <v>1</v>
      </c>
      <c r="AV1622">
        <v>0</v>
      </c>
      <c r="AW1622">
        <v>0</v>
      </c>
      <c r="AX1622">
        <v>1</v>
      </c>
    </row>
    <row r="1623" spans="1:58">
      <c r="A1623" s="13" t="s">
        <v>389</v>
      </c>
      <c r="B1623" s="13" t="s">
        <v>384</v>
      </c>
      <c r="C1623" s="13" t="s">
        <v>392</v>
      </c>
      <c r="D1623" s="80">
        <v>140.18</v>
      </c>
      <c r="E1623" s="80">
        <v>88.87</v>
      </c>
      <c r="F1623" s="79">
        <v>1990</v>
      </c>
      <c r="G1623" s="79">
        <v>5.25</v>
      </c>
      <c r="H1623" s="80">
        <v>5.53</v>
      </c>
      <c r="J1623">
        <f>(F1623*100*Info!$B$11)/AI1623</f>
        <v>0.82456116329947837</v>
      </c>
      <c r="K1623">
        <f>2*((F1623*100*Info!$B$11)/AI1623^2)*(AJ1623/2)</f>
        <v>2.3788690026356991E-2</v>
      </c>
      <c r="L1623">
        <f t="shared" si="414"/>
        <v>1.0109908478294756</v>
      </c>
      <c r="M1623">
        <f t="shared" si="415"/>
        <v>8.9197745484139617</v>
      </c>
      <c r="N1623">
        <f t="shared" si="416"/>
        <v>0.25984540171160914</v>
      </c>
      <c r="O1623" s="82">
        <v>1.763303883434534</v>
      </c>
      <c r="P1623" s="82">
        <v>1.285872784186394E-2</v>
      </c>
      <c r="S1623" s="80">
        <v>6.9106106669162779</v>
      </c>
      <c r="T1623" s="80">
        <v>0.10379046160641557</v>
      </c>
      <c r="U1623" s="82">
        <v>2.6235938280402045</v>
      </c>
      <c r="V1623" s="82">
        <v>1.0594954578776558E-2</v>
      </c>
      <c r="W1623" s="37">
        <f>U1623*Info!$B$2</f>
        <v>1.2593250374592981</v>
      </c>
      <c r="X1623" s="37">
        <f>W1623*SQRT((0.5*V1623/U1623)^2+Info!$B$3^2)</f>
        <v>6.3017574146670988E-2</v>
      </c>
      <c r="Y1623" s="28">
        <f>W1623*Info!$D$2</f>
        <v>1.0200532803420315</v>
      </c>
      <c r="Z1623" s="28">
        <f>Y1623*SQRT(Info!$D$3^2+(X1623/W1623)^2)</f>
        <v>7.2158060323014028E-2</v>
      </c>
      <c r="AA1623" s="37">
        <f t="shared" si="420"/>
        <v>0.5039788459752359</v>
      </c>
      <c r="AB1623" s="37">
        <f t="shared" si="421"/>
        <v>6.334470279162227E-2</v>
      </c>
      <c r="AC1623" s="37">
        <f>(1-EXP(-Info!$B$6*H1623*1000))+(Info!$B$6/(Info!$B$6-Info!$B$7))*(EXP(-Info!$B$7*H1623*1000)-EXP(-Info!$B$6*H1623*1000))*(Info!$B$9-1)</f>
        <v>5.6650966103265345E-2</v>
      </c>
      <c r="AD1623" s="37">
        <f>SQRT((Info!$B$6*EXP(-Info!$B$6*H1623*1000)+(Info!$B$6/(Info!$B$6+Info!$B$7))*(Info!$B$9-1)*(-Info!$B$7*EXP(-Info!$B$7*H1623*1000)+Info!$B$6*EXP(-Info!$B$6*H1623*1000)))^2*(0.01*H1623*1000)^2)</f>
        <v>5.1892089856287642E-4</v>
      </c>
      <c r="AE1623" s="37">
        <f t="shared" si="422"/>
        <v>3.5980556926322712E-3</v>
      </c>
      <c r="AF1623" s="37">
        <f t="shared" si="417"/>
        <v>5.8620064980541411</v>
      </c>
      <c r="AG1623" s="37">
        <f t="shared" si="418"/>
        <v>8.8954182894708342E-2</v>
      </c>
      <c r="AH1623" s="37">
        <f t="shared" si="419"/>
        <v>0.84826172108317377</v>
      </c>
      <c r="AI1623">
        <f>AF1623*EXP(Info!$B$6*H1623*1000)</f>
        <v>6.166954490054656</v>
      </c>
      <c r="AJ1623">
        <f>2*SQRT((EXP(Info!$B$6*H1623)*AG1623)^2+(Info!$B$6*H1623*0.01*AI1623)^2)</f>
        <v>0.1779173884245604</v>
      </c>
      <c r="AK1623">
        <f t="shared" si="423"/>
        <v>0.67014067149327117</v>
      </c>
      <c r="AL1623">
        <f t="shared" si="424"/>
        <v>0.16845890260404026</v>
      </c>
      <c r="AM1623"/>
      <c r="AN1623"/>
      <c r="AO1623">
        <f t="shared" si="425"/>
        <v>10.817602059694272</v>
      </c>
      <c r="AP1623">
        <f t="shared" si="426"/>
        <v>0.67209484356490601</v>
      </c>
      <c r="AQ1623">
        <f t="shared" si="427"/>
        <v>5</v>
      </c>
      <c r="AR1623">
        <v>1</v>
      </c>
      <c r="AS1623">
        <v>1</v>
      </c>
      <c r="AT1623">
        <v>1</v>
      </c>
      <c r="AU1623">
        <v>1</v>
      </c>
      <c r="AV1623">
        <v>0</v>
      </c>
      <c r="AW1623">
        <v>0</v>
      </c>
      <c r="AX1623">
        <v>1</v>
      </c>
    </row>
    <row r="1624" spans="1:58">
      <c r="A1624" s="13" t="s">
        <v>389</v>
      </c>
      <c r="B1624" s="13" t="s">
        <v>384</v>
      </c>
      <c r="C1624" s="13" t="s">
        <v>392</v>
      </c>
      <c r="D1624" s="80">
        <v>140.18</v>
      </c>
      <c r="E1624" s="80">
        <v>88.87</v>
      </c>
      <c r="F1624" s="79">
        <v>1990</v>
      </c>
      <c r="G1624" s="79">
        <v>6.25</v>
      </c>
      <c r="H1624" s="80">
        <v>6.31</v>
      </c>
      <c r="J1624">
        <f>(F1624*100*Info!$B$11)/AI1624</f>
        <v>0.87314548726725905</v>
      </c>
      <c r="K1624">
        <f>2*((F1624*100*Info!$B$11)/AI1624^2)*(AJ1624/2)</f>
        <v>3.3651678562320313E-2</v>
      </c>
      <c r="L1624">
        <f t="shared" si="414"/>
        <v>1.0351728434806766</v>
      </c>
      <c r="M1624">
        <f t="shared" si="415"/>
        <v>9.671264516046433</v>
      </c>
      <c r="N1624">
        <f t="shared" si="416"/>
        <v>0.37684894890888831</v>
      </c>
      <c r="O1624" s="82">
        <v>1.6379989715107717</v>
      </c>
      <c r="P1624" s="82">
        <v>1.4004891206417099E-2</v>
      </c>
      <c r="S1624" s="80">
        <v>6.5632710155745784</v>
      </c>
      <c r="T1624" s="80">
        <v>0.16867127403665672</v>
      </c>
      <c r="U1624" s="82">
        <v>2.6863478427539826</v>
      </c>
      <c r="V1624" s="82">
        <v>1.5419636617407861E-2</v>
      </c>
      <c r="W1624" s="37">
        <f>U1624*Info!$B$2</f>
        <v>1.2894469645219115</v>
      </c>
      <c r="X1624" s="37">
        <f>W1624*SQRT((0.5*V1624/U1624)^2+Info!$B$3^2)</f>
        <v>6.4578471342449054E-2</v>
      </c>
      <c r="Y1624" s="28">
        <f>W1624*Info!$D$2</f>
        <v>1.0444520412627485</v>
      </c>
      <c r="Z1624" s="28">
        <f>Y1624*SQRT(Info!$D$3^2+(X1624/W1624)^2)</f>
        <v>7.3914719795919862E-2</v>
      </c>
      <c r="AA1624" s="37">
        <f t="shared" si="420"/>
        <v>0.34855200698886013</v>
      </c>
      <c r="AB1624" s="37">
        <f t="shared" si="421"/>
        <v>6.4957010440393634E-2</v>
      </c>
      <c r="AC1624" s="37">
        <f>(1-EXP(-Info!$B$6*H1624*1000))+(Info!$B$6/(Info!$B$6-Info!$B$7))*(EXP(-Info!$B$7*H1624*1000)-EXP(-Info!$B$6*H1624*1000))*(Info!$B$9-1)</f>
        <v>6.4403678453344146E-2</v>
      </c>
      <c r="AD1624" s="37">
        <f>SQRT((Info!$B$6*EXP(-Info!$B$6*H1624*1000)+(Info!$B$6/(Info!$B$6+Info!$B$7))*(Info!$B$9-1)*(-Info!$B$7*EXP(-Info!$B$7*H1624*1000)+Info!$B$6*EXP(-Info!$B$6*H1624*1000)))^2*(0.01*H1624*1000)^2)</f>
        <v>5.8779678497235331E-4</v>
      </c>
      <c r="AE1624" s="37">
        <f t="shared" si="422"/>
        <v>4.1884841642684722E-3</v>
      </c>
      <c r="AF1624" s="37">
        <f t="shared" si="417"/>
        <v>5.4963709429294516</v>
      </c>
      <c r="AG1624" s="37">
        <f t="shared" si="418"/>
        <v>0.1122204476616936</v>
      </c>
      <c r="AH1624" s="37">
        <f t="shared" si="419"/>
        <v>0.83744384924630066</v>
      </c>
      <c r="AI1624">
        <f>AF1624*EXP(Info!$B$6*H1624*1000)</f>
        <v>5.823807420971006</v>
      </c>
      <c r="AJ1624">
        <f>2*SQRT((EXP(Info!$B$6*H1624)*AG1624)^2+(Info!$B$6*H1624*0.01*AI1624)^2)</f>
        <v>0.22445388334164826</v>
      </c>
      <c r="AK1624">
        <f t="shared" si="423"/>
        <v>0.46346960369308732</v>
      </c>
      <c r="AL1624">
        <f t="shared" si="424"/>
        <v>0.17274667356518283</v>
      </c>
      <c r="AM1624"/>
      <c r="AN1624"/>
      <c r="AO1624">
        <f t="shared" si="425"/>
        <v>11.076349412873153</v>
      </c>
      <c r="AP1624">
        <f t="shared" si="426"/>
        <v>0.60974939486300195</v>
      </c>
      <c r="AQ1624">
        <f t="shared" si="427"/>
        <v>5</v>
      </c>
      <c r="AR1624">
        <v>1</v>
      </c>
      <c r="AS1624">
        <v>1</v>
      </c>
      <c r="AT1624">
        <v>1</v>
      </c>
      <c r="AU1624">
        <v>1</v>
      </c>
      <c r="AV1624">
        <v>0</v>
      </c>
      <c r="AW1624">
        <v>0</v>
      </c>
      <c r="AX1624">
        <v>1</v>
      </c>
    </row>
    <row r="1625" spans="1:58">
      <c r="A1625" s="13" t="s">
        <v>389</v>
      </c>
      <c r="B1625" s="13" t="s">
        <v>384</v>
      </c>
      <c r="C1625" s="13" t="s">
        <v>392</v>
      </c>
      <c r="D1625" s="80">
        <v>140.18</v>
      </c>
      <c r="E1625" s="80">
        <v>88.87</v>
      </c>
      <c r="F1625" s="79">
        <v>1990</v>
      </c>
      <c r="G1625" s="79">
        <v>7.25</v>
      </c>
      <c r="H1625" s="80">
        <v>7.09</v>
      </c>
      <c r="J1625">
        <f>(F1625*100*Info!$B$11)/AI1625</f>
        <v>0.96019235232062727</v>
      </c>
      <c r="K1625">
        <f>2*((F1625*100*Info!$B$11)/AI1625^2)*(AJ1625/2)</f>
        <v>3.896300081883261E-2</v>
      </c>
      <c r="L1625">
        <f t="shared" ref="L1625:L1688" si="428">(M1625/10.7)/J1625</f>
        <v>1.0450367574320176</v>
      </c>
      <c r="M1625">
        <f t="shared" ref="M1625:M1688" si="429">((U1625/0.242530073729142))*J1625</f>
        <v>10.736768435467816</v>
      </c>
      <c r="N1625">
        <f t="shared" ref="N1625:N1688" si="430">2*M1625*SQRT((0.5*K1625/J1625)^2+(0.5*V1625/U1625)^2)</f>
        <v>0.44001739182465832</v>
      </c>
      <c r="O1625" s="82">
        <v>1.5409237883179785</v>
      </c>
      <c r="P1625" s="82">
        <v>1.3174898390118716E-2</v>
      </c>
      <c r="S1625" s="80">
        <v>6.0341195812004136</v>
      </c>
      <c r="T1625" s="80">
        <v>0.15431514355148934</v>
      </c>
      <c r="U1625" s="82">
        <v>2.7119454075772627</v>
      </c>
      <c r="V1625" s="82">
        <v>1.5566566639493488E-2</v>
      </c>
      <c r="W1625" s="37">
        <f>U1625*Info!$B$2</f>
        <v>1.301733795637086</v>
      </c>
      <c r="X1625" s="37">
        <f>W1625*SQRT((0.5*V1625/U1625)^2+Info!$B$3^2)</f>
        <v>6.5193824119951616E-2</v>
      </c>
      <c r="Y1625" s="28">
        <f>W1625*Info!$D$2</f>
        <v>1.0544043744660399</v>
      </c>
      <c r="Z1625" s="28">
        <f>Y1625*SQRT(Info!$D$3^2+(X1625/W1625)^2)</f>
        <v>7.4619035447548582E-2</v>
      </c>
      <c r="AA1625" s="37">
        <f t="shared" si="420"/>
        <v>0.23918999268089247</v>
      </c>
      <c r="AB1625" s="37">
        <f t="shared" si="421"/>
        <v>6.5525790268265161E-2</v>
      </c>
      <c r="AC1625" s="37">
        <f>(1-EXP(-Info!$B$6*H1625*1000))+(Info!$B$6/(Info!$B$6-Info!$B$7))*(EXP(-Info!$B$7*H1625*1000)-EXP(-Info!$B$6*H1625*1000))*(Info!$B$9-1)</f>
        <v>7.2098870777461022E-2</v>
      </c>
      <c r="AD1625" s="37">
        <f>SQRT((Info!$B$6*EXP(-Info!$B$6*H1625*1000)+(Info!$B$6/(Info!$B$6+Info!$B$7))*(Info!$B$9-1)*(-Info!$B$7*EXP(-Info!$B$7*H1625*1000)+Info!$B$6*EXP(-Info!$B$6*H1625*1000)))^2*(0.01*H1625*1000)^2)</f>
        <v>6.5564013575706518E-4</v>
      </c>
      <c r="AE1625" s="37">
        <f t="shared" si="422"/>
        <v>4.7269376017962297E-3</v>
      </c>
      <c r="AF1625" s="37">
        <f t="shared" ref="AF1625:AF1688" si="431">IF((S1625-Y1625-AA1625*AC1625)&gt;0,S1625-Y1625-AA1625*AC1625,0)</f>
        <v>4.962469878360813</v>
      </c>
      <c r="AG1625" s="37">
        <f t="shared" ref="AG1625:AG1688" si="432">SQRT((T1625*0.5)^2+Z1625^2+AE1625^2)</f>
        <v>0.10744131082848431</v>
      </c>
      <c r="AH1625" s="37">
        <f t="shared" ref="AH1625:AH1688" si="433">AF1625/S1625</f>
        <v>0.8224016464343239</v>
      </c>
      <c r="AI1625">
        <f>AF1625*EXP(Info!$B$6*H1625*1000)</f>
        <v>5.2958463541651035</v>
      </c>
      <c r="AJ1625">
        <f>2*SQRT((EXP(Info!$B$6*H1625)*AG1625)^2+(Info!$B$6*H1625*0.01*AI1625)^2)</f>
        <v>0.21489659372421757</v>
      </c>
      <c r="AK1625">
        <f t="shared" si="423"/>
        <v>0.31805093326778272</v>
      </c>
      <c r="AL1625">
        <f t="shared" si="424"/>
        <v>0.17425928663942436</v>
      </c>
      <c r="AM1625"/>
      <c r="AN1625"/>
      <c r="AO1625">
        <f t="shared" si="425"/>
        <v>11.18189329203463</v>
      </c>
      <c r="AP1625">
        <f t="shared" si="426"/>
        <v>0.56819867539095292</v>
      </c>
      <c r="AQ1625">
        <f t="shared" si="427"/>
        <v>5</v>
      </c>
      <c r="AR1625">
        <v>1</v>
      </c>
      <c r="AS1625">
        <v>1</v>
      </c>
      <c r="AT1625">
        <v>1</v>
      </c>
      <c r="AU1625">
        <v>1</v>
      </c>
      <c r="AV1625">
        <v>0</v>
      </c>
      <c r="AW1625">
        <v>0</v>
      </c>
      <c r="AX1625">
        <v>1</v>
      </c>
    </row>
    <row r="1626" spans="1:58">
      <c r="A1626" s="13" t="s">
        <v>389</v>
      </c>
      <c r="B1626" s="13" t="s">
        <v>384</v>
      </c>
      <c r="C1626" s="13" t="s">
        <v>392</v>
      </c>
      <c r="D1626" s="80">
        <v>140.18</v>
      </c>
      <c r="E1626" s="80">
        <v>88.87</v>
      </c>
      <c r="F1626" s="79">
        <v>1990</v>
      </c>
      <c r="G1626" s="79">
        <v>8.25</v>
      </c>
      <c r="H1626" s="80">
        <v>7.87</v>
      </c>
      <c r="J1626">
        <f>(F1626*100*Info!$B$11)/AI1626</f>
        <v>0.92945981378814757</v>
      </c>
      <c r="K1626">
        <f>2*((F1626*100*Info!$B$11)/AI1626^2)*(AJ1626/2)</f>
        <v>2.7316283845125147E-2</v>
      </c>
      <c r="L1626">
        <f t="shared" si="428"/>
        <v>0.99940928631144321</v>
      </c>
      <c r="M1626">
        <f t="shared" si="429"/>
        <v>9.9393452299390201</v>
      </c>
      <c r="N1626">
        <f t="shared" si="430"/>
        <v>0.29978696296719098</v>
      </c>
      <c r="O1626" s="82">
        <v>1.7010283518497264</v>
      </c>
      <c r="P1626" s="82">
        <v>1.3197561274317607E-2</v>
      </c>
      <c r="S1626" s="80">
        <v>6.1347524104006226</v>
      </c>
      <c r="T1626" s="80">
        <v>7.3250857125709778E-2</v>
      </c>
      <c r="U1626" s="82">
        <v>2.5935388444733278</v>
      </c>
      <c r="V1626" s="82">
        <v>1.7587682639624454E-2</v>
      </c>
      <c r="W1626" s="37">
        <f>U1626*Info!$B$2</f>
        <v>1.2448986453471973</v>
      </c>
      <c r="X1626" s="37">
        <f>W1626*SQRT((0.5*V1626/U1626)^2+Info!$B$3^2)</f>
        <v>6.2387889882673783E-2</v>
      </c>
      <c r="Y1626" s="28">
        <f>W1626*Info!$D$2</f>
        <v>1.0083679027312298</v>
      </c>
      <c r="Z1626" s="28">
        <f>Y1626*SQRT(Info!$D$3^2+(X1626/W1626)^2)</f>
        <v>7.1384305056918035E-2</v>
      </c>
      <c r="AA1626" s="37">
        <f t="shared" si="420"/>
        <v>0.45612970650252915</v>
      </c>
      <c r="AB1626" s="37">
        <f t="shared" si="421"/>
        <v>6.2735896502002522E-2</v>
      </c>
      <c r="AC1626" s="37">
        <f>(1-EXP(-Info!$B$6*H1626*1000))+(Info!$B$6/(Info!$B$6-Info!$B$7))*(EXP(-Info!$B$7*H1626*1000)-EXP(-Info!$B$6*H1626*1000))*(Info!$B$9-1)</f>
        <v>7.9736958024872601E-2</v>
      </c>
      <c r="AD1626" s="37">
        <f>SQRT((Info!$B$6*EXP(-Info!$B$6*H1626*1000)+(Info!$B$6/(Info!$B$6+Info!$B$7))*(Info!$B$9-1)*(-Info!$B$7*EXP(-Info!$B$7*H1626*1000)+Info!$B$6*EXP(-Info!$B$6*H1626*1000)))^2*(0.01*H1626*1000)^2)</f>
        <v>7.2246216530782699E-4</v>
      </c>
      <c r="AE1626" s="37">
        <f t="shared" si="422"/>
        <v>5.0132120791493689E-3</v>
      </c>
      <c r="AF1626" s="37">
        <f t="shared" si="431"/>
        <v>5.0900141124081033</v>
      </c>
      <c r="AG1626" s="37">
        <f t="shared" si="432"/>
        <v>8.0388266066774017E-2</v>
      </c>
      <c r="AH1626" s="37">
        <f t="shared" si="433"/>
        <v>0.82970163617013948</v>
      </c>
      <c r="AI1626">
        <f>AF1626*EXP(Info!$B$6*H1626*1000)</f>
        <v>5.4709532277782191</v>
      </c>
      <c r="AJ1626">
        <f>2*SQRT((EXP(Info!$B$6*H1626)*AG1626)^2+(Info!$B$6*H1626*0.01*AI1626)^2)</f>
        <v>0.16078813635234454</v>
      </c>
      <c r="AK1626">
        <f t="shared" si="423"/>
        <v>0.60651567073641299</v>
      </c>
      <c r="AL1626">
        <f t="shared" si="424"/>
        <v>0.1668398431574255</v>
      </c>
      <c r="AM1626"/>
      <c r="AN1626"/>
      <c r="AO1626">
        <f t="shared" si="425"/>
        <v>10.693679351589724</v>
      </c>
      <c r="AP1626">
        <f t="shared" si="426"/>
        <v>0.65587155383252249</v>
      </c>
      <c r="AQ1626">
        <f t="shared" si="427"/>
        <v>5</v>
      </c>
      <c r="AR1626">
        <v>1</v>
      </c>
      <c r="AS1626">
        <v>1</v>
      </c>
      <c r="AT1626">
        <v>1</v>
      </c>
      <c r="AU1626">
        <v>1</v>
      </c>
      <c r="AV1626">
        <v>0</v>
      </c>
      <c r="AW1626">
        <v>0</v>
      </c>
      <c r="AX1626">
        <v>1</v>
      </c>
    </row>
    <row r="1627" spans="1:58">
      <c r="A1627" s="13" t="s">
        <v>389</v>
      </c>
      <c r="B1627" s="13" t="s">
        <v>384</v>
      </c>
      <c r="C1627" s="13" t="s">
        <v>392</v>
      </c>
      <c r="D1627" s="80">
        <v>140.18</v>
      </c>
      <c r="E1627" s="80">
        <v>88.87</v>
      </c>
      <c r="F1627" s="79">
        <v>1990</v>
      </c>
      <c r="G1627" s="79">
        <v>9.25</v>
      </c>
      <c r="H1627" s="80">
        <v>8.65</v>
      </c>
      <c r="J1627">
        <f>(F1627*100*Info!$B$11)/AI1627</f>
        <v>0.85784294684439844</v>
      </c>
      <c r="K1627">
        <f>2*((F1627*100*Info!$B$11)/AI1627^2)*(AJ1627/2)</f>
        <v>2.7325626295610687E-2</v>
      </c>
      <c r="L1627">
        <f t="shared" si="428"/>
        <v>1.1201411792115332</v>
      </c>
      <c r="M1627">
        <f t="shared" si="429"/>
        <v>10.281685747605417</v>
      </c>
      <c r="N1627">
        <f t="shared" si="430"/>
        <v>0.33278646215478919</v>
      </c>
      <c r="O1627" s="82">
        <v>1.6456594257780894</v>
      </c>
      <c r="P1627" s="82">
        <v>1.4070388090402666E-2</v>
      </c>
      <c r="S1627" s="80">
        <v>6.6276893381053847</v>
      </c>
      <c r="T1627" s="80">
        <v>9.9541266169004772E-2</v>
      </c>
      <c r="U1627" s="82">
        <v>2.9068467737590669</v>
      </c>
      <c r="V1627" s="82">
        <v>1.6685300481377046E-2</v>
      </c>
      <c r="W1627" s="37">
        <f>U1627*Info!$B$2</f>
        <v>1.3952864514043521</v>
      </c>
      <c r="X1627" s="37">
        <f>W1627*SQRT((0.5*V1627/U1627)^2+Info!$B$3^2)</f>
        <v>6.9879156410230334E-2</v>
      </c>
      <c r="Y1627" s="28">
        <f>W1627*Info!$D$2</f>
        <v>1.1301820256375252</v>
      </c>
      <c r="Z1627" s="28">
        <f>Y1627*SQRT(Info!$D$3^2+(X1627/W1627)^2)</f>
        <v>7.9981736301061743E-2</v>
      </c>
      <c r="AA1627" s="37">
        <f t="shared" si="420"/>
        <v>0.25037297437373729</v>
      </c>
      <c r="AB1627" s="37">
        <f t="shared" si="421"/>
        <v>7.023240317587795E-2</v>
      </c>
      <c r="AC1627" s="37">
        <f>(1-EXP(-Info!$B$6*H1627*1000))+(Info!$B$6/(Info!$B$6-Info!$B$7))*(EXP(-Info!$B$7*H1627*1000)-EXP(-Info!$B$6*H1627*1000))*(Info!$B$9-1)</f>
        <v>8.7318352176342068E-2</v>
      </c>
      <c r="AD1627" s="37">
        <f>SQRT((Info!$B$6*EXP(-Info!$B$6*H1627*1000)+(Info!$B$6/(Info!$B$6+Info!$B$7))*(Info!$B$9-1)*(-Info!$B$7*EXP(-Info!$B$7*H1627*1000)+Info!$B$6*EXP(-Info!$B$6*H1627*1000)))^2*(0.01*H1627*1000)^2)</f>
        <v>7.8827398074994212E-4</v>
      </c>
      <c r="AE1627" s="37">
        <f t="shared" si="422"/>
        <v>6.1357527153344631E-3</v>
      </c>
      <c r="AF1627" s="37">
        <f t="shared" si="431"/>
        <v>5.4756451569160554</v>
      </c>
      <c r="AG1627" s="37">
        <f t="shared" si="432"/>
        <v>9.4402550393241372E-2</v>
      </c>
      <c r="AH1627" s="37">
        <f t="shared" si="433"/>
        <v>0.82617709997876021</v>
      </c>
      <c r="AI1627">
        <f>AF1627*EXP(Info!$B$6*H1627*1000)</f>
        <v>5.9276947919661183</v>
      </c>
      <c r="AJ1627">
        <f>2*SQRT((EXP(Info!$B$6*H1627)*AG1627)^2+(Info!$B$6*H1627*0.01*AI1627)^2)</f>
        <v>0.18882007863507511</v>
      </c>
      <c r="AK1627">
        <f t="shared" si="423"/>
        <v>0.33292094402475847</v>
      </c>
      <c r="AL1627">
        <f t="shared" si="424"/>
        <v>0.18677605300592981</v>
      </c>
      <c r="AM1627"/>
      <c r="AN1627"/>
      <c r="AO1627">
        <f t="shared" si="425"/>
        <v>11.985510604177966</v>
      </c>
      <c r="AP1627">
        <f t="shared" si="426"/>
        <v>0.56613215413826601</v>
      </c>
      <c r="AQ1627">
        <f t="shared" si="427"/>
        <v>5</v>
      </c>
      <c r="AR1627">
        <v>1</v>
      </c>
      <c r="AS1627">
        <v>1</v>
      </c>
      <c r="AT1627">
        <v>1</v>
      </c>
      <c r="AU1627">
        <v>1</v>
      </c>
      <c r="AV1627">
        <v>0</v>
      </c>
      <c r="AW1627">
        <v>0</v>
      </c>
      <c r="AX1627">
        <v>1</v>
      </c>
    </row>
    <row r="1628" spans="1:58">
      <c r="A1628" s="13" t="s">
        <v>389</v>
      </c>
      <c r="B1628" s="13" t="s">
        <v>384</v>
      </c>
      <c r="C1628" s="13" t="s">
        <v>392</v>
      </c>
      <c r="D1628" s="80">
        <v>140.18</v>
      </c>
      <c r="E1628" s="80">
        <v>88.87</v>
      </c>
      <c r="F1628" s="79">
        <v>1990</v>
      </c>
      <c r="G1628" s="79">
        <v>10.25</v>
      </c>
      <c r="H1628" s="80">
        <v>9.43</v>
      </c>
      <c r="J1628">
        <f>(F1628*100*Info!$B$11)/AI1628</f>
        <v>0.71027548894806969</v>
      </c>
      <c r="K1628">
        <f>2*((F1628*100*Info!$B$11)/AI1628^2)*(AJ1628/2)</f>
        <v>2.3853616103632048E-2</v>
      </c>
      <c r="L1628">
        <f t="shared" si="428"/>
        <v>1.1000833025211472</v>
      </c>
      <c r="M1628">
        <f t="shared" si="429"/>
        <v>8.3605755997254203</v>
      </c>
      <c r="N1628">
        <f t="shared" si="430"/>
        <v>0.2848499226527807</v>
      </c>
      <c r="O1628" s="82">
        <f>AVERAGE(O1627,O1629)</f>
        <v>1.653864875294331</v>
      </c>
      <c r="P1628" s="82">
        <f>AVERAGE(P1627,P1629)</f>
        <v>1.4140544683766531E-2</v>
      </c>
      <c r="S1628" s="80">
        <v>7.7029723100753884</v>
      </c>
      <c r="T1628" s="80">
        <v>0.18151155395849772</v>
      </c>
      <c r="U1628" s="82">
        <f>AVERAGE(U1627,U1629)</f>
        <v>2.8547951438145747</v>
      </c>
      <c r="V1628" s="82">
        <f>AVERAGE(V1627,V1629)</f>
        <v>1.6386524125495659E-2</v>
      </c>
      <c r="W1628" s="37">
        <f>U1628*Info!$B$2</f>
        <v>1.3703016690309957</v>
      </c>
      <c r="X1628" s="37">
        <f>W1628*SQRT((0.5*V1628/U1628)^2+Info!$B$3^2)</f>
        <v>6.8627861012366995E-2</v>
      </c>
      <c r="Y1628" s="28">
        <f>W1628*Info!$D$2</f>
        <v>1.1099443519151067</v>
      </c>
      <c r="Z1628" s="28">
        <f>Y1628*SQRT(Info!$D$3^2+(X1628/W1628)^2)</f>
        <v>7.8549538437093461E-2</v>
      </c>
      <c r="AA1628" s="37">
        <f t="shared" ref="AA1628:AA1691" si="434">IF(O1628-W1628&gt;0,O1628-W1628,0)</f>
        <v>0.28356320626333531</v>
      </c>
      <c r="AB1628" s="37">
        <f t="shared" ref="AB1628:AB1691" si="435">SQRT((0.5*P1628)^2+X1628^2)</f>
        <v>6.8991101296624918E-2</v>
      </c>
      <c r="AC1628" s="37">
        <f>(1-EXP(-Info!$B$6*H1628*1000))+(Info!$B$6/(Info!$B$6-Info!$B$7))*(EXP(-Info!$B$7*H1628*1000)-EXP(-Info!$B$6*H1628*1000))*(Info!$B$9-1)</f>
        <v>9.4843462265321588E-2</v>
      </c>
      <c r="AD1628" s="37">
        <f>SQRT((Info!$B$6*EXP(-Info!$B$6*H1628*1000)+(Info!$B$6/(Info!$B$6+Info!$B$7))*(Info!$B$9-1)*(-Info!$B$7*EXP(-Info!$B$7*H1628*1000)+Info!$B$6*EXP(-Info!$B$6*H1628*1000)))^2*(0.01*H1628*1000)^2)</f>
        <v>8.5308658290196885E-4</v>
      </c>
      <c r="AE1628" s="37">
        <f t="shared" ref="AE1628:AE1691" si="436">IF(AA1628&gt;0,AA1628*AC1628*SQRT((AB1628/AA1628)^2+(AD1628/AC1628)^2),AA1628*AC1628*SQRT((AD1628/AC1628)^2))</f>
        <v>6.5478249090539543E-3</v>
      </c>
      <c r="AF1628" s="37">
        <f t="shared" si="431"/>
        <v>6.5661338419072122</v>
      </c>
      <c r="AG1628" s="37">
        <f t="shared" si="432"/>
        <v>0.12020613567878807</v>
      </c>
      <c r="AH1628" s="37">
        <f t="shared" si="433"/>
        <v>0.85241561018190259</v>
      </c>
      <c r="AI1628">
        <f>AF1628*EXP(Info!$B$6*H1628*1000)</f>
        <v>7.1592378555332497</v>
      </c>
      <c r="AJ1628">
        <f>2*SQRT((EXP(Info!$B$6*H1628)*AG1628)^2+(Info!$B$6*H1628*0.01*AI1628)^2)</f>
        <v>0.24043306302657147</v>
      </c>
      <c r="AK1628">
        <f t="shared" ref="AK1628:AK1691" si="437">AA1628/0.752049334436339</f>
        <v>0.37705399536835693</v>
      </c>
      <c r="AL1628">
        <f t="shared" ref="AL1628:AL1691" si="438">AB1628/0.752049334436339*2</f>
        <v>0.18347493478824431</v>
      </c>
      <c r="AM1628"/>
      <c r="AN1628"/>
      <c r="AO1628">
        <f t="shared" ref="AO1628:AO1691" si="439">U1628/0.242530074</f>
        <v>11.770891323830522</v>
      </c>
      <c r="AP1628">
        <f t="shared" ref="AP1628:AP1691" si="440">O1628/U1628</f>
        <v>0.57932874058502082</v>
      </c>
      <c r="AQ1628">
        <f t="shared" si="427"/>
        <v>5</v>
      </c>
      <c r="AR1628">
        <v>1</v>
      </c>
      <c r="AS1628">
        <v>1</v>
      </c>
      <c r="AT1628">
        <v>1</v>
      </c>
      <c r="AU1628">
        <v>1</v>
      </c>
      <c r="AV1628">
        <v>0</v>
      </c>
      <c r="AW1628">
        <v>0</v>
      </c>
      <c r="AX1628">
        <v>1</v>
      </c>
    </row>
    <row r="1629" spans="1:58">
      <c r="A1629" s="13" t="s">
        <v>389</v>
      </c>
      <c r="B1629" s="13" t="s">
        <v>384</v>
      </c>
      <c r="C1629" s="13" t="s">
        <v>392</v>
      </c>
      <c r="D1629" s="80">
        <v>140.18</v>
      </c>
      <c r="E1629" s="80">
        <v>88.87</v>
      </c>
      <c r="F1629" s="79">
        <v>1990</v>
      </c>
      <c r="G1629" s="79">
        <v>11.25</v>
      </c>
      <c r="H1629" s="80">
        <v>10.210000000000001</v>
      </c>
      <c r="J1629">
        <f>(F1629*100*Info!$B$11)/AI1629</f>
        <v>0.65367167605882603</v>
      </c>
      <c r="K1629">
        <f>2*((F1629*100*Info!$B$11)/AI1629^2)*(AJ1629/2)</f>
        <v>1.8840671676023567E-2</v>
      </c>
      <c r="L1629">
        <f t="shared" si="428"/>
        <v>1.0800254258307611</v>
      </c>
      <c r="M1629">
        <f t="shared" si="429"/>
        <v>7.554007724091667</v>
      </c>
      <c r="N1629">
        <f t="shared" si="430"/>
        <v>0.222003469429638</v>
      </c>
      <c r="O1629" s="82">
        <v>1.6620703248105726</v>
      </c>
      <c r="P1629" s="82">
        <v>1.4210701277130396E-2</v>
      </c>
      <c r="S1629" s="80">
        <v>8.205981093305752</v>
      </c>
      <c r="T1629" s="80">
        <v>0.16212178720138226</v>
      </c>
      <c r="U1629" s="82">
        <v>2.802743513870082</v>
      </c>
      <c r="V1629" s="82">
        <v>1.6087747769614271E-2</v>
      </c>
      <c r="W1629" s="37">
        <f>U1629*Info!$B$2</f>
        <v>1.3453168866576393</v>
      </c>
      <c r="X1629" s="37">
        <f>W1629*SQRT((0.5*V1629/U1629)^2+Info!$B$3^2)</f>
        <v>6.7376565614503656E-2</v>
      </c>
      <c r="Y1629" s="28">
        <f>W1629*Info!$D$2</f>
        <v>1.0897066781926878</v>
      </c>
      <c r="Z1629" s="28">
        <f>Y1629*SQRT(Info!$D$3^2+(X1629/W1629)^2)</f>
        <v>7.7117340573125151E-2</v>
      </c>
      <c r="AA1629" s="37">
        <f t="shared" si="434"/>
        <v>0.31675343815293333</v>
      </c>
      <c r="AB1629" s="37">
        <f t="shared" si="435"/>
        <v>6.7750185252163517E-2</v>
      </c>
      <c r="AC1629" s="37">
        <f>(1-EXP(-Info!$B$6*H1629*1000))+(Info!$B$6/(Info!$B$6-Info!$B$7))*(EXP(-Info!$B$7*H1629*1000)-EXP(-Info!$B$6*H1629*1000))*(Info!$B$9-1)</f>
        <v>0.10231269439898311</v>
      </c>
      <c r="AD1629" s="37">
        <f>SQRT((Info!$B$6*EXP(-Info!$B$6*H1629*1000)+(Info!$B$6/(Info!$B$6+Info!$B$7))*(Info!$B$9-1)*(-Info!$B$7*EXP(-Info!$B$7*H1629*1000)+Info!$B$6*EXP(-Info!$B$6*H1629*1000)))^2*(0.01*H1629*1000)^2)</f>
        <v>9.169108672262762E-4</v>
      </c>
      <c r="AE1629" s="37">
        <f t="shared" si="436"/>
        <v>6.9377858593058341E-3</v>
      </c>
      <c r="AF1629" s="37">
        <f t="shared" si="431"/>
        <v>7.0838665173954967</v>
      </c>
      <c r="AG1629" s="37">
        <f t="shared" si="432"/>
        <v>0.11209855289451121</v>
      </c>
      <c r="AH1629" s="37">
        <f t="shared" si="433"/>
        <v>0.86325649996614662</v>
      </c>
      <c r="AI1629">
        <f>AF1629*EXP(Info!$B$6*H1629*1000)</f>
        <v>7.779182354960704</v>
      </c>
      <c r="AJ1629">
        <f>2*SQRT((EXP(Info!$B$6*H1629)*AG1629)^2+(Info!$B$6*H1629*0.01*AI1629)^2)</f>
        <v>0.22421809912495058</v>
      </c>
      <c r="AK1629">
        <f t="shared" si="437"/>
        <v>0.42118704671195545</v>
      </c>
      <c r="AL1629">
        <f t="shared" si="438"/>
        <v>0.18017484265960365</v>
      </c>
      <c r="AM1629"/>
      <c r="AN1629"/>
      <c r="AO1629">
        <f t="shared" si="439"/>
        <v>11.556272043483077</v>
      </c>
      <c r="AP1629">
        <f t="shared" si="440"/>
        <v>0.59301549235076245</v>
      </c>
      <c r="AQ1629">
        <f t="shared" si="427"/>
        <v>5</v>
      </c>
      <c r="AR1629">
        <v>1</v>
      </c>
      <c r="AS1629">
        <v>1</v>
      </c>
      <c r="AT1629">
        <v>1</v>
      </c>
      <c r="AU1629">
        <v>1</v>
      </c>
      <c r="AV1629">
        <v>0</v>
      </c>
      <c r="AW1629">
        <v>0</v>
      </c>
      <c r="AX1629">
        <v>1</v>
      </c>
    </row>
    <row r="1630" spans="1:58">
      <c r="A1630" s="13" t="s">
        <v>389</v>
      </c>
      <c r="B1630" s="13" t="s">
        <v>384</v>
      </c>
      <c r="C1630" s="13" t="s">
        <v>392</v>
      </c>
      <c r="D1630" s="80">
        <v>140.18</v>
      </c>
      <c r="E1630" s="80">
        <v>88.87</v>
      </c>
      <c r="F1630" s="79">
        <v>1990</v>
      </c>
      <c r="G1630" s="79">
        <v>12.25</v>
      </c>
      <c r="H1630" s="80">
        <v>10.99</v>
      </c>
      <c r="J1630">
        <f>(F1630*100*Info!$B$11)/AI1630</f>
        <v>0.39811473921711477</v>
      </c>
      <c r="K1630">
        <f>2*((F1630*100*Info!$B$11)/AI1630^2)*(AJ1630/2)</f>
        <v>6.3467647096688935E-3</v>
      </c>
      <c r="L1630">
        <f t="shared" si="428"/>
        <v>1.1558004121952608</v>
      </c>
      <c r="M1630">
        <f t="shared" si="429"/>
        <v>4.9235106226632048</v>
      </c>
      <c r="N1630">
        <f t="shared" si="430"/>
        <v>8.3423585177470824E-2</v>
      </c>
      <c r="O1630" s="82">
        <v>1.6755755138234694</v>
      </c>
      <c r="P1630" s="82">
        <v>1.4326170643190663E-2</v>
      </c>
      <c r="S1630" s="80">
        <v>12.740267699619075</v>
      </c>
      <c r="T1630" s="80">
        <v>0.11814391063454721</v>
      </c>
      <c r="U1630" s="82">
        <v>2.9993850432890157</v>
      </c>
      <c r="V1630" s="82">
        <v>1.7216470148478952E-2</v>
      </c>
      <c r="W1630" s="37">
        <f>U1630*Info!$B$2</f>
        <v>1.4397048207787275</v>
      </c>
      <c r="X1630" s="37">
        <f>W1630*SQRT((0.5*V1630/U1630)^2+Info!$B$3^2)</f>
        <v>7.210373056693864E-2</v>
      </c>
      <c r="Y1630" s="28">
        <f>W1630*Info!$D$2</f>
        <v>1.1661609048307693</v>
      </c>
      <c r="Z1630" s="28">
        <f>Y1630*SQRT(Info!$D$3^2+(X1630/W1630)^2)</f>
        <v>8.2527921926707784E-2</v>
      </c>
      <c r="AA1630" s="37">
        <f t="shared" si="434"/>
        <v>0.23587069304474184</v>
      </c>
      <c r="AB1630" s="37">
        <f t="shared" si="435"/>
        <v>7.2458662373757185E-2</v>
      </c>
      <c r="AC1630" s="37">
        <f>(1-EXP(-Info!$B$6*H1630*1000))+(Info!$B$6/(Info!$B$6-Info!$B$7))*(EXP(-Info!$B$7*H1630*1000)-EXP(-Info!$B$6*H1630*1000))*(Info!$B$9-1)</f>
        <v>0.10972645177909929</v>
      </c>
      <c r="AD1630" s="37">
        <f>SQRT((Info!$B$6*EXP(-Info!$B$6*H1630*1000)+(Info!$B$6/(Info!$B$6+Info!$B$7))*(Info!$B$9-1)*(-Info!$B$7*EXP(-Info!$B$7*H1630*1000)+Info!$B$6*EXP(-Info!$B$6*H1630*1000)))^2*(0.01*H1630*1000)^2)</f>
        <v>9.7975762477144719E-4</v>
      </c>
      <c r="AE1630" s="37">
        <f t="shared" si="436"/>
        <v>7.9539897778404655E-3</v>
      </c>
      <c r="AF1630" s="37">
        <f t="shared" si="431"/>
        <v>11.548225540561829</v>
      </c>
      <c r="AG1630" s="37">
        <f t="shared" si="432"/>
        <v>0.10180186518886937</v>
      </c>
      <c r="AH1630" s="37">
        <f t="shared" si="433"/>
        <v>0.90643507756961128</v>
      </c>
      <c r="AI1630">
        <f>AF1630*EXP(Info!$B$6*H1630*1000)</f>
        <v>12.772777964297498</v>
      </c>
      <c r="AJ1630">
        <f>2*SQRT((EXP(Info!$B$6*H1630)*AG1630)^2+(Info!$B$6*H1630*0.01*AI1630)^2)</f>
        <v>0.20362425311771745</v>
      </c>
      <c r="AK1630">
        <f t="shared" si="437"/>
        <v>0.31363726054159324</v>
      </c>
      <c r="AL1630">
        <f t="shared" si="438"/>
        <v>0.19269656671676985</v>
      </c>
      <c r="AM1630"/>
      <c r="AN1630"/>
      <c r="AO1630">
        <f t="shared" si="439"/>
        <v>12.367064396677732</v>
      </c>
      <c r="AP1630">
        <f t="shared" si="440"/>
        <v>0.55863968434879396</v>
      </c>
      <c r="AQ1630">
        <f t="shared" si="427"/>
        <v>5</v>
      </c>
      <c r="AR1630">
        <v>1</v>
      </c>
      <c r="AS1630">
        <v>1</v>
      </c>
      <c r="AT1630">
        <v>1</v>
      </c>
      <c r="AU1630">
        <v>1</v>
      </c>
      <c r="AV1630">
        <v>0</v>
      </c>
      <c r="AW1630">
        <v>0</v>
      </c>
      <c r="AX1630">
        <v>1</v>
      </c>
    </row>
    <row r="1631" spans="1:58">
      <c r="A1631" s="13" t="s">
        <v>389</v>
      </c>
      <c r="B1631" s="13" t="s">
        <v>384</v>
      </c>
      <c r="C1631" s="13" t="s">
        <v>392</v>
      </c>
      <c r="D1631" s="80">
        <v>140.18</v>
      </c>
      <c r="E1631" s="80">
        <v>88.87</v>
      </c>
      <c r="F1631" s="79">
        <v>1990</v>
      </c>
      <c r="G1631" s="79">
        <v>13.25</v>
      </c>
      <c r="H1631" s="80">
        <v>12.956300000000001</v>
      </c>
      <c r="J1631">
        <f>(F1631*100*Info!$B$11)/AI1631</f>
        <v>0.34406505084386046</v>
      </c>
      <c r="K1631">
        <f>2*((F1631*100*Info!$B$11)/AI1631^2)*(AJ1631/2)</f>
        <v>5.1313265783556692E-3</v>
      </c>
      <c r="L1631">
        <f t="shared" si="428"/>
        <v>1.3601322367962643</v>
      </c>
      <c r="M1631">
        <f t="shared" si="429"/>
        <v>5.0073214491221787</v>
      </c>
      <c r="N1631">
        <f t="shared" si="430"/>
        <v>8.0591863312585735E-2</v>
      </c>
      <c r="O1631" s="82">
        <v>2.1429135686977712</v>
      </c>
      <c r="P1631" s="82">
        <v>2.1632334692056977E-2</v>
      </c>
      <c r="S1631" s="80">
        <v>14.553395476332357</v>
      </c>
      <c r="T1631" s="80">
        <v>0.10175952240733821</v>
      </c>
      <c r="U1631" s="82">
        <v>3.5296407968859138</v>
      </c>
      <c r="V1631" s="82">
        <v>2.1359584031350819E-2</v>
      </c>
      <c r="W1631" s="37">
        <f>U1631*Info!$B$2</f>
        <v>1.6942275825052386</v>
      </c>
      <c r="X1631" s="37">
        <f>W1631*SQRT((0.5*V1631/U1631)^2+Info!$B$3^2)</f>
        <v>8.4866346137390788E-2</v>
      </c>
      <c r="Y1631" s="28">
        <f>W1631*Info!$D$2</f>
        <v>1.3723243418292435</v>
      </c>
      <c r="Z1631" s="28">
        <f>Y1631*SQRT(Info!$D$3^2+(X1631/W1631)^2)</f>
        <v>9.7126783727332563E-2</v>
      </c>
      <c r="AA1631" s="37">
        <f t="shared" si="434"/>
        <v>0.44868598619253253</v>
      </c>
      <c r="AB1631" s="37">
        <f t="shared" si="435"/>
        <v>8.5552826854340222E-2</v>
      </c>
      <c r="AC1631" s="37">
        <f>(1-EXP(-Info!$B$6*H1631*1000))+(Info!$B$6/(Info!$B$6-Info!$B$7))*(EXP(-Info!$B$7*H1631*1000)-EXP(-Info!$B$6*H1631*1000))*(Info!$B$9-1)</f>
        <v>0.12817225170398316</v>
      </c>
      <c r="AD1631" s="37">
        <f>SQRT((Info!$B$6*EXP(-Info!$B$6*H1631*1000)+(Info!$B$6/(Info!$B$6+Info!$B$7))*(Info!$B$9-1)*(-Info!$B$7*EXP(-Info!$B$7*H1631*1000)+Info!$B$6*EXP(-Info!$B$6*H1631*1000)))^2*(0.01*H1631*1000)^2)</f>
        <v>1.1339208937815167E-3</v>
      </c>
      <c r="AE1631" s="37">
        <f t="shared" si="436"/>
        <v>1.0977295105244745E-2</v>
      </c>
      <c r="AF1631" s="37">
        <f t="shared" si="431"/>
        <v>13.123562041344794</v>
      </c>
      <c r="AG1631" s="37">
        <f t="shared" si="432"/>
        <v>0.11019466060198223</v>
      </c>
      <c r="AH1631" s="37">
        <f t="shared" si="433"/>
        <v>0.90175258843801454</v>
      </c>
      <c r="AI1631">
        <f>AF1631*EXP(Info!$B$6*H1631*1000)</f>
        <v>14.779272570296706</v>
      </c>
      <c r="AJ1631">
        <f>2*SQRT((EXP(Info!$B$6*H1631)*AG1631)^2+(Info!$B$6*H1631*0.01*AI1631)^2)</f>
        <v>0.22041551143519653</v>
      </c>
      <c r="AK1631">
        <f t="shared" si="437"/>
        <v>0.59661775584021048</v>
      </c>
      <c r="AL1631">
        <f t="shared" si="438"/>
        <v>0.22751918773643237</v>
      </c>
      <c r="AM1631"/>
      <c r="AN1631"/>
      <c r="AO1631">
        <f t="shared" si="439"/>
        <v>14.553414917466746</v>
      </c>
      <c r="AP1631">
        <f t="shared" si="440"/>
        <v>0.60711944699539777</v>
      </c>
      <c r="AQ1631">
        <f t="shared" si="427"/>
        <v>5</v>
      </c>
      <c r="AR1631">
        <v>1</v>
      </c>
      <c r="AS1631">
        <v>1</v>
      </c>
      <c r="AT1631">
        <v>1</v>
      </c>
      <c r="AU1631">
        <v>1</v>
      </c>
      <c r="AV1631">
        <v>0</v>
      </c>
      <c r="AW1631">
        <v>0</v>
      </c>
      <c r="AX1631">
        <v>1</v>
      </c>
    </row>
    <row r="1632" spans="1:58">
      <c r="A1632" s="13" t="s">
        <v>389</v>
      </c>
      <c r="B1632" s="13" t="s">
        <v>384</v>
      </c>
      <c r="C1632" s="13" t="s">
        <v>392</v>
      </c>
      <c r="D1632" s="80">
        <v>140.18</v>
      </c>
      <c r="E1632" s="80">
        <v>88.87</v>
      </c>
      <c r="F1632" s="79">
        <v>1990</v>
      </c>
      <c r="G1632" s="79">
        <v>14.25</v>
      </c>
      <c r="H1632" s="80">
        <v>15.318</v>
      </c>
      <c r="J1632">
        <f>(F1632*100*Info!$B$11)/AI1632</f>
        <v>0.24164801581448173</v>
      </c>
      <c r="K1632">
        <f>2*((F1632*100*Info!$B$11)/AI1632^2)*(AJ1632/2)</f>
        <v>4.0607374581167035E-3</v>
      </c>
      <c r="L1632">
        <f t="shared" si="428"/>
        <v>1.3406413518619706</v>
      </c>
      <c r="M1632">
        <f t="shared" si="429"/>
        <v>3.466407551780299</v>
      </c>
      <c r="N1632">
        <f t="shared" si="430"/>
        <v>6.2985267518192681E-2</v>
      </c>
      <c r="O1632" s="82">
        <v>2.1916498745597428</v>
      </c>
      <c r="P1632" s="82">
        <v>2.2438980353941654E-2</v>
      </c>
      <c r="S1632" s="80">
        <v>19.716188871347956</v>
      </c>
      <c r="T1632" s="80">
        <v>0.29611744065877493</v>
      </c>
      <c r="U1632" s="82">
        <v>3.4790605512521977</v>
      </c>
      <c r="V1632" s="82">
        <v>2.4045696831815268E-2</v>
      </c>
      <c r="W1632" s="37">
        <f>U1632*Info!$B$2</f>
        <v>1.6699490646010549</v>
      </c>
      <c r="X1632" s="37">
        <f>W1632*SQRT((0.5*V1632/U1632)^2+Info!$B$3^2)</f>
        <v>8.3696647237423996E-2</v>
      </c>
      <c r="Y1632" s="28">
        <f>W1632*Info!$D$2</f>
        <v>1.3526587423268546</v>
      </c>
      <c r="Z1632" s="28">
        <f>Y1632*SQRT(Info!$D$3^2+(X1632/W1632)^2)</f>
        <v>9.5761574556930365E-2</v>
      </c>
      <c r="AA1632" s="37">
        <f t="shared" si="434"/>
        <v>0.52170080995868795</v>
      </c>
      <c r="AB1632" s="37">
        <f t="shared" si="435"/>
        <v>8.4445282394086052E-2</v>
      </c>
      <c r="AC1632" s="37">
        <f>(1-EXP(-Info!$B$6*H1632*1000))+(Info!$B$6/(Info!$B$6-Info!$B$7))*(EXP(-Info!$B$7*H1632*1000)-EXP(-Info!$B$6*H1632*1000))*(Info!$B$9-1)</f>
        <v>0.1498735605356781</v>
      </c>
      <c r="AD1632" s="37">
        <f>SQRT((Info!$B$6*EXP(-Info!$B$6*H1632*1000)+(Info!$B$6/(Info!$B$6+Info!$B$7))*(Info!$B$9-1)*(-Info!$B$7*EXP(-Info!$B$7*H1632*1000)+Info!$B$6*EXP(-Info!$B$6*H1632*1000)))^2*(0.01*H1632*1000)^2)</f>
        <v>1.3111996647280897E-3</v>
      </c>
      <c r="AE1632" s="37">
        <f t="shared" si="436"/>
        <v>1.2674587972951089E-2</v>
      </c>
      <c r="AF1632" s="37">
        <f t="shared" si="431"/>
        <v>18.285340971098243</v>
      </c>
      <c r="AG1632" s="37">
        <f t="shared" si="432"/>
        <v>0.17678322603539731</v>
      </c>
      <c r="AH1632" s="37">
        <f t="shared" si="433"/>
        <v>0.92742776458542375</v>
      </c>
      <c r="AI1632">
        <f>AF1632*EXP(Info!$B$6*H1632*1000)</f>
        <v>21.043132306280942</v>
      </c>
      <c r="AJ1632">
        <f>2*SQRT((EXP(Info!$B$6*H1632)*AG1632)^2+(Info!$B$6*H1632*0.01*AI1632)^2)</f>
        <v>0.35361612759039995</v>
      </c>
      <c r="AK1632">
        <f t="shared" si="437"/>
        <v>0.69370556700206731</v>
      </c>
      <c r="AL1632">
        <f t="shared" si="438"/>
        <v>0.22457378399883243</v>
      </c>
      <c r="AM1632"/>
      <c r="AN1632"/>
      <c r="AO1632">
        <f t="shared" si="439"/>
        <v>14.344862448902719</v>
      </c>
      <c r="AP1632">
        <f t="shared" si="440"/>
        <v>0.62995450704958711</v>
      </c>
      <c r="AQ1632">
        <f t="shared" si="427"/>
        <v>5</v>
      </c>
      <c r="AR1632">
        <v>1</v>
      </c>
      <c r="AS1632">
        <v>1</v>
      </c>
      <c r="AT1632">
        <v>1</v>
      </c>
      <c r="AU1632">
        <v>1</v>
      </c>
      <c r="AV1632">
        <v>0</v>
      </c>
      <c r="AW1632">
        <v>0</v>
      </c>
      <c r="AX1632">
        <v>1</v>
      </c>
    </row>
    <row r="1633" spans="1:50">
      <c r="A1633" s="13" t="s">
        <v>389</v>
      </c>
      <c r="B1633" s="13" t="s">
        <v>384</v>
      </c>
      <c r="C1633" s="13" t="s">
        <v>392</v>
      </c>
      <c r="D1633" s="80">
        <v>140.18</v>
      </c>
      <c r="E1633" s="80">
        <v>88.87</v>
      </c>
      <c r="F1633" s="79">
        <v>1990</v>
      </c>
      <c r="G1633" s="79">
        <v>15.25</v>
      </c>
      <c r="H1633" s="80">
        <v>17.6797</v>
      </c>
      <c r="J1633">
        <f>(F1633*100*Info!$B$11)/AI1633</f>
        <v>0.24039314051243982</v>
      </c>
      <c r="K1633">
        <f>2*((F1633*100*Info!$B$11)/AI1633^2)*(AJ1633/2)</f>
        <v>2.7274455229889948E-3</v>
      </c>
      <c r="L1633">
        <f t="shared" si="428"/>
        <v>1.3356536809079773</v>
      </c>
      <c r="M1633">
        <f t="shared" si="429"/>
        <v>3.4355772179980164</v>
      </c>
      <c r="N1633">
        <f t="shared" si="430"/>
        <v>4.3926596424791443E-2</v>
      </c>
      <c r="O1633" s="82">
        <v>2.1239216784028776</v>
      </c>
      <c r="P1633" s="82">
        <v>1.6280231214786844E-2</v>
      </c>
      <c r="S1633" s="80">
        <v>19.41333863245308</v>
      </c>
      <c r="T1633" s="80">
        <v>0.14273083763567129</v>
      </c>
      <c r="U1633" s="82">
        <v>3.4661171870671645</v>
      </c>
      <c r="V1633" s="82">
        <v>2.0432492287444225E-2</v>
      </c>
      <c r="W1633" s="37">
        <f>U1633*Info!$B$2</f>
        <v>1.663736249792239</v>
      </c>
      <c r="X1633" s="37">
        <f>W1633*SQRT((0.5*V1633/U1633)^2+Info!$B$3^2)</f>
        <v>8.3331224690795611E-2</v>
      </c>
      <c r="Y1633" s="28">
        <f>W1633*Info!$D$2</f>
        <v>1.3476263623317137</v>
      </c>
      <c r="Z1633" s="28">
        <f>Y1633*SQRT(Info!$D$3^2+(X1633/W1633)^2)</f>
        <v>9.5374322823201671E-2</v>
      </c>
      <c r="AA1633" s="37">
        <f t="shared" si="434"/>
        <v>0.4601854286106386</v>
      </c>
      <c r="AB1633" s="37">
        <f t="shared" si="435"/>
        <v>8.3727859703742538E-2</v>
      </c>
      <c r="AC1633" s="37">
        <f>(1-EXP(-Info!$B$6*H1633*1000))+(Info!$B$6/(Info!$B$6-Info!$B$7))*(EXP(-Info!$B$7*H1633*1000)-EXP(-Info!$B$6*H1633*1000))*(Info!$B$9-1)</f>
        <v>0.17108983823787538</v>
      </c>
      <c r="AD1633" s="37">
        <f>SQRT((Info!$B$6*EXP(-Info!$B$6*H1633*1000)+(Info!$B$6/(Info!$B$6+Info!$B$7))*(Info!$B$9-1)*(-Info!$B$7*EXP(-Info!$B$7*H1633*1000)+Info!$B$6*EXP(-Info!$B$6*H1633*1000)))^2*(0.01*H1633*1000)^2)</f>
        <v>1.4801409521166997E-3</v>
      </c>
      <c r="AE1633" s="37">
        <f t="shared" si="436"/>
        <v>1.4341170588987236E-2</v>
      </c>
      <c r="AF1633" s="37">
        <f t="shared" si="431"/>
        <v>17.986979219580945</v>
      </c>
      <c r="AG1633" s="37">
        <f t="shared" si="432"/>
        <v>0.11997897161957928</v>
      </c>
      <c r="AH1633" s="37">
        <f t="shared" si="433"/>
        <v>0.92652683601327057</v>
      </c>
      <c r="AI1633">
        <f>AF1633*EXP(Info!$B$6*H1633*1000)</f>
        <v>21.15297947975878</v>
      </c>
      <c r="AJ1633">
        <f>2*SQRT((EXP(Info!$B$6*H1633)*AG1633)^2+(Info!$B$6*H1633*0.01*AI1633)^2)</f>
        <v>0.23999686121227176</v>
      </c>
      <c r="AK1633">
        <f t="shared" si="437"/>
        <v>0.61190856442356611</v>
      </c>
      <c r="AL1633">
        <f t="shared" si="438"/>
        <v>0.2226658700961329</v>
      </c>
      <c r="AM1633"/>
      <c r="AN1633"/>
      <c r="AO1633">
        <f t="shared" si="439"/>
        <v>14.291494369754592</v>
      </c>
      <c r="AP1633">
        <f t="shared" si="440"/>
        <v>0.61276684075417021</v>
      </c>
      <c r="AQ1633">
        <f t="shared" si="427"/>
        <v>5</v>
      </c>
      <c r="AR1633">
        <v>1</v>
      </c>
      <c r="AS1633">
        <v>1</v>
      </c>
      <c r="AT1633">
        <v>1</v>
      </c>
      <c r="AU1633">
        <v>1</v>
      </c>
      <c r="AV1633">
        <v>0</v>
      </c>
      <c r="AW1633">
        <v>0</v>
      </c>
      <c r="AX1633">
        <v>1</v>
      </c>
    </row>
    <row r="1634" spans="1:50">
      <c r="A1634" s="13" t="s">
        <v>389</v>
      </c>
      <c r="B1634" s="13" t="s">
        <v>384</v>
      </c>
      <c r="C1634" s="13" t="s">
        <v>392</v>
      </c>
      <c r="D1634" s="80">
        <v>140.18</v>
      </c>
      <c r="E1634" s="80">
        <v>88.87</v>
      </c>
      <c r="F1634" s="79">
        <v>1990</v>
      </c>
      <c r="G1634" s="79">
        <v>16.25</v>
      </c>
      <c r="H1634" s="80">
        <v>20.438199999999998</v>
      </c>
      <c r="J1634">
        <f>(F1634*100*Info!$B$11)/AI1634</f>
        <v>0.27591274496913781</v>
      </c>
      <c r="K1634">
        <f>2*((F1634*100*Info!$B$11)/AI1634^2)*(AJ1634/2)</f>
        <v>4.7511303660607868E-3</v>
      </c>
      <c r="L1634">
        <f t="shared" si="428"/>
        <v>1.2399850119724478</v>
      </c>
      <c r="M1634">
        <f t="shared" si="429"/>
        <v>3.6607660516008078</v>
      </c>
      <c r="N1634">
        <f t="shared" si="430"/>
        <v>6.6544425517814601E-2</v>
      </c>
      <c r="O1634" s="82">
        <f>AVERAGE(O1633,O1635)</f>
        <v>1.8983539176351378</v>
      </c>
      <c r="P1634" s="82">
        <f>AVERAGE(P1633,P1635)</f>
        <v>1.529127642800155E-2</v>
      </c>
      <c r="S1634" s="80">
        <v>16.600143738334062</v>
      </c>
      <c r="T1634" s="80">
        <v>0.26152638086565005</v>
      </c>
      <c r="U1634" s="82">
        <f>AVERAGE(U1633,U1635)</f>
        <v>3.2178501232307841</v>
      </c>
      <c r="V1634" s="82">
        <f>AVERAGE(V1633,V1635)</f>
        <v>1.8738949524184052E-2</v>
      </c>
      <c r="W1634" s="37">
        <f>U1634*Info!$B$2</f>
        <v>1.5445680591507762</v>
      </c>
      <c r="X1634" s="37">
        <f>W1634*SQRT((0.5*V1634/U1634)^2+Info!$B$3^2)</f>
        <v>7.7359242249248644E-2</v>
      </c>
      <c r="Y1634" s="28">
        <f>W1634*Info!$D$2</f>
        <v>1.2511001279121288</v>
      </c>
      <c r="Z1634" s="28">
        <f>Y1634*SQRT(Info!$D$3^2+(X1634/W1634)^2)</f>
        <v>8.8541109206144622E-2</v>
      </c>
      <c r="AA1634" s="37">
        <f t="shared" si="434"/>
        <v>0.35378585848436161</v>
      </c>
      <c r="AB1634" s="37">
        <f t="shared" si="435"/>
        <v>7.7736144392922688E-2</v>
      </c>
      <c r="AC1634" s="37">
        <f>(1-EXP(-Info!$B$6*H1634*1000))+(Info!$B$6/(Info!$B$6-Info!$B$7))*(EXP(-Info!$B$7*H1634*1000)-EXP(-Info!$B$6*H1634*1000))*(Info!$B$9-1)</f>
        <v>0.19527070411034028</v>
      </c>
      <c r="AD1634" s="37">
        <f>SQRT((Info!$B$6*EXP(-Info!$B$6*H1634*1000)+(Info!$B$6/(Info!$B$6+Info!$B$7))*(Info!$B$9-1)*(-Info!$B$7*EXP(-Info!$B$7*H1634*1000)+Info!$B$6*EXP(-Info!$B$6*H1634*1000)))^2*(0.01*H1634*1000)^2)</f>
        <v>1.6672787342510863E-3</v>
      </c>
      <c r="AE1634" s="37">
        <f t="shared" si="436"/>
        <v>1.5191047925232386E-2</v>
      </c>
      <c r="AF1634" s="37">
        <f t="shared" si="431"/>
        <v>15.279959596731411</v>
      </c>
      <c r="AG1634" s="37">
        <f t="shared" si="432"/>
        <v>0.1586483782731245</v>
      </c>
      <c r="AH1634" s="37">
        <f t="shared" si="433"/>
        <v>0.92047152347518524</v>
      </c>
      <c r="AI1634">
        <f>AF1634*EXP(Info!$B$6*H1634*1000)</f>
        <v>18.429852411867362</v>
      </c>
      <c r="AJ1634">
        <f>2*SQRT((EXP(Info!$B$6*H1634)*AG1634)^2+(Info!$B$6*H1634*0.01*AI1634)^2)</f>
        <v>0.31735624045143679</v>
      </c>
      <c r="AK1634">
        <f t="shared" si="437"/>
        <v>0.47042905602665563</v>
      </c>
      <c r="AL1634">
        <f t="shared" si="438"/>
        <v>0.2067315023985386</v>
      </c>
      <c r="AM1634"/>
      <c r="AN1634"/>
      <c r="AO1634">
        <f t="shared" si="439"/>
        <v>13.267839613287645</v>
      </c>
      <c r="AP1634">
        <f t="shared" si="440"/>
        <v>0.58994479075649231</v>
      </c>
      <c r="AQ1634">
        <f t="shared" si="427"/>
        <v>5</v>
      </c>
      <c r="AR1634">
        <v>1</v>
      </c>
      <c r="AS1634">
        <v>1</v>
      </c>
      <c r="AT1634">
        <v>1</v>
      </c>
      <c r="AU1634">
        <v>1</v>
      </c>
      <c r="AV1634">
        <v>0</v>
      </c>
      <c r="AW1634">
        <v>0</v>
      </c>
      <c r="AX1634">
        <v>1</v>
      </c>
    </row>
    <row r="1635" spans="1:50">
      <c r="A1635" s="13" t="s">
        <v>389</v>
      </c>
      <c r="B1635" s="13" t="s">
        <v>384</v>
      </c>
      <c r="C1635" s="13" t="s">
        <v>392</v>
      </c>
      <c r="D1635" s="80">
        <v>140.18</v>
      </c>
      <c r="E1635" s="80">
        <v>88.87</v>
      </c>
      <c r="F1635" s="79">
        <v>1990</v>
      </c>
      <c r="G1635" s="79">
        <v>17.25</v>
      </c>
      <c r="H1635" s="80">
        <v>24.387</v>
      </c>
      <c r="J1635">
        <f>(F1635*100*Info!$B$11)/AI1635</f>
        <v>0.32114481533313877</v>
      </c>
      <c r="K1635">
        <f>2*((F1635*100*Info!$B$11)/AI1635^2)*(AJ1635/2)</f>
        <v>7.3929815812104364E-3</v>
      </c>
      <c r="L1635">
        <f t="shared" si="428"/>
        <v>1.1443163430369183</v>
      </c>
      <c r="M1635">
        <f t="shared" si="429"/>
        <v>3.9321564891399365</v>
      </c>
      <c r="N1635">
        <f t="shared" si="430"/>
        <v>9.3292488756951203E-2</v>
      </c>
      <c r="O1635" s="82">
        <v>1.6727861568673983</v>
      </c>
      <c r="P1635" s="82">
        <v>1.4302321641216255E-2</v>
      </c>
      <c r="S1635" s="80">
        <v>13.87211766144695</v>
      </c>
      <c r="T1635" s="80">
        <v>0.32407704783846736</v>
      </c>
      <c r="U1635" s="82">
        <v>2.9695830593944037</v>
      </c>
      <c r="V1635" s="82">
        <v>1.7045406760923879E-2</v>
      </c>
      <c r="W1635" s="37">
        <f>U1635*Info!$B$2</f>
        <v>1.4253998685093137</v>
      </c>
      <c r="X1635" s="37">
        <f>W1635*SQRT((0.5*V1635/U1635)^2+Info!$B$3^2)</f>
        <v>7.1387305637800158E-2</v>
      </c>
      <c r="Y1635" s="28">
        <f>W1635*Info!$D$2</f>
        <v>1.1545738934925442</v>
      </c>
      <c r="Z1635" s="28">
        <f>Y1635*SQRT(Info!$D$3^2+(X1635/W1635)^2)</f>
        <v>8.1707921905163863E-2</v>
      </c>
      <c r="AA1635" s="37">
        <f t="shared" si="434"/>
        <v>0.24738628835808463</v>
      </c>
      <c r="AB1635" s="37">
        <f t="shared" si="435"/>
        <v>7.1744592181619479E-2</v>
      </c>
      <c r="AC1635" s="37">
        <f>(1-EXP(-Info!$B$6*H1635*1000))+(Info!$B$6/(Info!$B$6-Info!$B$7))*(EXP(-Info!$B$7*H1635*1000)-EXP(-Info!$B$6*H1635*1000))*(Info!$B$9-1)</f>
        <v>0.22879156870737866</v>
      </c>
      <c r="AD1635" s="37">
        <f>SQRT((Info!$B$6*EXP(-Info!$B$6*H1635*1000)+(Info!$B$6/(Info!$B$6+Info!$B$7))*(Info!$B$9-1)*(-Info!$B$7*EXP(-Info!$B$7*H1635*1000)+Info!$B$6*EXP(-Info!$B$6*H1635*1000)))^2*(0.01*H1635*1000)^2)</f>
        <v>1.9168699343763604E-3</v>
      </c>
      <c r="AE1635" s="37">
        <f t="shared" si="436"/>
        <v>1.6421406154478565E-2</v>
      </c>
      <c r="AF1635" s="37">
        <f t="shared" si="431"/>
        <v>12.660943870964262</v>
      </c>
      <c r="AG1635" s="37">
        <f t="shared" si="432"/>
        <v>0.18221506610616689</v>
      </c>
      <c r="AH1635" s="37">
        <f t="shared" si="433"/>
        <v>0.91269005785261237</v>
      </c>
      <c r="AI1635">
        <f>AF1635*EXP(Info!$B$6*H1635*1000)</f>
        <v>15.83407523817398</v>
      </c>
      <c r="AJ1635">
        <f>2*SQRT((EXP(Info!$B$6*H1635)*AG1635)^2+(Info!$B$6*H1635*0.01*AI1635)^2)</f>
        <v>0.36451165020331255</v>
      </c>
      <c r="AK1635">
        <f t="shared" si="437"/>
        <v>0.3289495476297451</v>
      </c>
      <c r="AL1635">
        <f t="shared" si="438"/>
        <v>0.19079756844779885</v>
      </c>
      <c r="AM1635"/>
      <c r="AN1635"/>
      <c r="AO1635">
        <f t="shared" si="439"/>
        <v>12.244184856820699</v>
      </c>
      <c r="AP1635">
        <f t="shared" si="440"/>
        <v>0.56330674152233839</v>
      </c>
      <c r="AQ1635">
        <f t="shared" si="427"/>
        <v>5</v>
      </c>
      <c r="AR1635">
        <v>1</v>
      </c>
      <c r="AS1635">
        <v>1</v>
      </c>
      <c r="AT1635">
        <v>1</v>
      </c>
      <c r="AU1635">
        <v>1</v>
      </c>
      <c r="AV1635">
        <v>0</v>
      </c>
      <c r="AW1635">
        <v>0</v>
      </c>
      <c r="AX1635">
        <v>1</v>
      </c>
    </row>
    <row r="1636" spans="1:50">
      <c r="A1636" s="13" t="s">
        <v>390</v>
      </c>
      <c r="B1636" s="13" t="s">
        <v>384</v>
      </c>
      <c r="C1636" s="13" t="s">
        <v>393</v>
      </c>
      <c r="D1636" s="80">
        <v>37.75</v>
      </c>
      <c r="E1636" s="80">
        <v>85.72</v>
      </c>
      <c r="F1636" s="79">
        <v>3471</v>
      </c>
      <c r="G1636" s="80">
        <v>0.25</v>
      </c>
      <c r="H1636" s="80">
        <v>5.1340000000000003</v>
      </c>
      <c r="J1636">
        <f>(F1636*100*Info!$B$11)/AI1636</f>
        <v>0.65961676513746692</v>
      </c>
      <c r="K1636">
        <f>2*((F1636*100*Info!$B$11)/AI1636^2)*(AJ1636/2)</f>
        <v>7.2581548616868045E-3</v>
      </c>
      <c r="L1636">
        <f t="shared" si="428"/>
        <v>0.86364726270545933</v>
      </c>
      <c r="M1636">
        <f t="shared" si="429"/>
        <v>6.0955354860079538</v>
      </c>
      <c r="N1636">
        <f t="shared" si="430"/>
        <v>7.621594826126718E-2</v>
      </c>
      <c r="O1636" s="84">
        <v>1.4753860870106985</v>
      </c>
      <c r="P1636" s="84">
        <v>1.0343407789264363E-2</v>
      </c>
      <c r="S1636" s="83">
        <v>13.720362997485706</v>
      </c>
      <c r="T1636" s="83">
        <v>8.1508432166818245E-2</v>
      </c>
      <c r="U1636" s="84">
        <v>2.2412266470092161</v>
      </c>
      <c r="V1636" s="84">
        <v>1.33084640176065E-2</v>
      </c>
      <c r="W1636" s="37">
        <f>U1636*Info!$B$2</f>
        <v>1.0757887905644237</v>
      </c>
      <c r="X1636" s="37">
        <f>W1636*SQRT((0.5*V1636/U1636)^2+Info!$B$3^2)</f>
        <v>5.3884187301246556E-2</v>
      </c>
      <c r="Y1636" s="28">
        <f>W1636*Info!$D$2</f>
        <v>0.87138892035718318</v>
      </c>
      <c r="Z1636" s="28">
        <f>Y1636*SQRT(Info!$D$3^2+(X1636/W1636)^2)</f>
        <v>6.1670792742101452E-2</v>
      </c>
      <c r="AA1636" s="37">
        <f t="shared" si="434"/>
        <v>0.39959729644627484</v>
      </c>
      <c r="AB1636" s="37">
        <f t="shared" si="435"/>
        <v>5.413180361201328E-2</v>
      </c>
      <c r="AC1636" s="37">
        <f>(1-EXP(-Info!$B$6*H1636*1000))+(Info!$B$6/(Info!$B$6-Info!$B$7))*(EXP(-Info!$B$7*H1636*1000)-EXP(-Info!$B$6*H1636*1000))*(Info!$B$9-1)</f>
        <v>5.2692825918939888E-2</v>
      </c>
      <c r="AD1636" s="37">
        <f>SQRT((Info!$B$6*EXP(-Info!$B$6*H1636*1000)+(Info!$B$6/(Info!$B$6+Info!$B$7))*(Info!$B$9-1)*(-Info!$B$7*EXP(-Info!$B$7*H1636*1000)+Info!$B$6*EXP(-Info!$B$6*H1636*1000)))^2*(0.01*H1636*1000)^2)</f>
        <v>4.8355434885515063E-4</v>
      </c>
      <c r="AE1636" s="37">
        <f t="shared" si="436"/>
        <v>2.8588950927703649E-3</v>
      </c>
      <c r="AF1636" s="37">
        <f t="shared" si="431"/>
        <v>12.8279181663492</v>
      </c>
      <c r="AG1636" s="37">
        <f t="shared" si="432"/>
        <v>7.3975442460075244E-2</v>
      </c>
      <c r="AH1636" s="37">
        <f t="shared" si="433"/>
        <v>0.93495472158425763</v>
      </c>
      <c r="AI1636">
        <f>AF1636*EXP(Info!$B$6*H1636*1000)</f>
        <v>13.446320886380617</v>
      </c>
      <c r="AJ1636">
        <f>2*SQRT((EXP(Info!$B$6*H1636)*AG1636)^2+(Info!$B$6*H1636*0.01*AI1636)^2)</f>
        <v>0.14795785139412729</v>
      </c>
      <c r="AK1636">
        <f t="shared" si="437"/>
        <v>0.53134452508461161</v>
      </c>
      <c r="AL1636">
        <f t="shared" si="438"/>
        <v>0.1439581185257881</v>
      </c>
      <c r="AM1636"/>
      <c r="AN1636"/>
      <c r="AO1636">
        <f t="shared" si="439"/>
        <v>9.2410257006280219</v>
      </c>
      <c r="AP1636">
        <f t="shared" si="440"/>
        <v>0.65829401456542269</v>
      </c>
      <c r="AQ1636">
        <f t="shared" si="427"/>
        <v>5</v>
      </c>
      <c r="AR1636">
        <v>1</v>
      </c>
      <c r="AS1636">
        <v>1</v>
      </c>
      <c r="AT1636">
        <v>1</v>
      </c>
      <c r="AU1636">
        <v>1</v>
      </c>
      <c r="AV1636">
        <v>0</v>
      </c>
      <c r="AW1636">
        <v>0</v>
      </c>
      <c r="AX1636">
        <v>1</v>
      </c>
    </row>
    <row r="1637" spans="1:50">
      <c r="A1637" s="13" t="s">
        <v>390</v>
      </c>
      <c r="B1637" s="13" t="s">
        <v>384</v>
      </c>
      <c r="C1637" s="13" t="s">
        <v>393</v>
      </c>
      <c r="D1637" s="80">
        <v>37.75</v>
      </c>
      <c r="E1637" s="80">
        <v>85.72</v>
      </c>
      <c r="F1637" s="79">
        <v>3471</v>
      </c>
      <c r="G1637" s="80">
        <v>1.25</v>
      </c>
      <c r="H1637" s="80">
        <v>5.6379999999999999</v>
      </c>
      <c r="J1637">
        <f>(F1637*100*Info!$B$11)/AI1637</f>
        <v>0.60979135923306704</v>
      </c>
      <c r="K1637">
        <f>2*((F1637*100*Info!$B$11)/AI1637^2)*(AJ1637/2)</f>
        <v>1.5931319811016736E-2</v>
      </c>
      <c r="L1637">
        <f t="shared" si="428"/>
        <v>0.88222532756322769</v>
      </c>
      <c r="M1637">
        <f t="shared" si="429"/>
        <v>5.7563151835974162</v>
      </c>
      <c r="N1637">
        <f t="shared" si="430"/>
        <v>0.15253991160253719</v>
      </c>
      <c r="O1637" s="84">
        <v>1.5473614384486463</v>
      </c>
      <c r="P1637" s="84">
        <v>8.9642854906011853E-3</v>
      </c>
      <c r="S1637" s="83">
        <v>14.728107596423825</v>
      </c>
      <c r="T1637" s="83">
        <v>0.35844446750049208</v>
      </c>
      <c r="U1637" s="84">
        <v>2.2894380590139987</v>
      </c>
      <c r="V1637" s="84">
        <v>1.0153160459568654E-2</v>
      </c>
      <c r="W1637" s="37">
        <f>U1637*Info!$B$2</f>
        <v>1.0989302683267193</v>
      </c>
      <c r="X1637" s="37">
        <f>W1637*SQRT((0.5*V1637/U1637)^2+Info!$B$3^2)</f>
        <v>5.5000519348903348E-2</v>
      </c>
      <c r="Y1637" s="28">
        <f>W1637*Info!$D$2</f>
        <v>0.89013351734464263</v>
      </c>
      <c r="Z1637" s="28">
        <f>Y1637*SQRT(Info!$D$3^2+(X1637/W1637)^2)</f>
        <v>6.2972884473061361E-2</v>
      </c>
      <c r="AA1637" s="37">
        <f t="shared" si="434"/>
        <v>0.44843117012192701</v>
      </c>
      <c r="AB1637" s="37">
        <f t="shared" si="435"/>
        <v>5.51828481707708E-2</v>
      </c>
      <c r="AC1637" s="37">
        <f>(1-EXP(-Info!$B$6*H1637*1000))+(Info!$B$6/(Info!$B$6-Info!$B$7))*(EXP(-Info!$B$7*H1637*1000)-EXP(-Info!$B$6*H1637*1000))*(Info!$B$9-1)</f>
        <v>5.772786479925187E-2</v>
      </c>
      <c r="AD1637" s="37">
        <f>SQRT((Info!$B$6*EXP(-Info!$B$6*H1637*1000)+(Info!$B$6/(Info!$B$6+Info!$B$7))*(Info!$B$9-1)*(-Info!$B$7*EXP(-Info!$B$7*H1637*1000)+Info!$B$6*EXP(-Info!$B$6*H1637*1000)))^2*(0.01*H1637*1000)^2)</f>
        <v>5.2851956322446801E-4</v>
      </c>
      <c r="AE1637" s="37">
        <f t="shared" si="436"/>
        <v>3.1943922893267287E-3</v>
      </c>
      <c r="AF1637" s="37">
        <f t="shared" si="431"/>
        <v>13.812087105118614</v>
      </c>
      <c r="AG1637" s="37">
        <f t="shared" si="432"/>
        <v>0.18999051921446891</v>
      </c>
      <c r="AH1637" s="37">
        <f t="shared" si="433"/>
        <v>0.93780460352369821</v>
      </c>
      <c r="AI1637">
        <f>AF1637*EXP(Info!$B$6*H1637*1000)</f>
        <v>14.545005519969624</v>
      </c>
      <c r="AJ1637">
        <f>2*SQRT((EXP(Info!$B$6*H1637)*AG1637)^2+(Info!$B$6*H1637*0.01*AI1637)^2)</f>
        <v>0.38000068561659339</v>
      </c>
      <c r="AK1637">
        <f t="shared" si="437"/>
        <v>0.59627892691112638</v>
      </c>
      <c r="AL1637">
        <f t="shared" si="438"/>
        <v>0.14675326642534786</v>
      </c>
      <c r="AM1637"/>
      <c r="AN1637"/>
      <c r="AO1637">
        <f t="shared" si="439"/>
        <v>9.4398109943841373</v>
      </c>
      <c r="AP1637">
        <f t="shared" si="440"/>
        <v>0.6758695359135658</v>
      </c>
      <c r="AQ1637">
        <f t="shared" si="427"/>
        <v>5</v>
      </c>
      <c r="AR1637">
        <v>1</v>
      </c>
      <c r="AS1637">
        <v>1</v>
      </c>
      <c r="AT1637">
        <v>1</v>
      </c>
      <c r="AU1637">
        <v>1</v>
      </c>
      <c r="AV1637">
        <v>0</v>
      </c>
      <c r="AW1637">
        <v>0</v>
      </c>
      <c r="AX1637">
        <v>1</v>
      </c>
    </row>
    <row r="1638" spans="1:50">
      <c r="A1638" s="13" t="s">
        <v>390</v>
      </c>
      <c r="B1638" s="13" t="s">
        <v>384</v>
      </c>
      <c r="C1638" s="13" t="s">
        <v>393</v>
      </c>
      <c r="D1638" s="80">
        <v>37.75</v>
      </c>
      <c r="E1638" s="80">
        <v>85.72</v>
      </c>
      <c r="F1638" s="79">
        <v>3471</v>
      </c>
      <c r="G1638" s="80">
        <v>2.25</v>
      </c>
      <c r="H1638" s="80">
        <v>6.20425</v>
      </c>
      <c r="J1638">
        <f>(F1638*100*Info!$B$11)/AI1638</f>
        <v>0.75632526707726844</v>
      </c>
      <c r="K1638">
        <f>2*((F1638*100*Info!$B$11)/AI1638^2)*(AJ1638/2)</f>
        <v>1.1048321842074476E-2</v>
      </c>
      <c r="L1638">
        <f t="shared" si="428"/>
        <v>0.92869039802344289</v>
      </c>
      <c r="M1638">
        <f t="shared" si="429"/>
        <v>7.5155945424937736</v>
      </c>
      <c r="N1638">
        <f t="shared" si="430"/>
        <v>0.11325224835465762</v>
      </c>
      <c r="O1638" s="84">
        <v>1.5805140884392788</v>
      </c>
      <c r="P1638" s="84">
        <v>7.0562106621753721E-3</v>
      </c>
      <c r="S1638" s="83">
        <v>12.042251897394829</v>
      </c>
      <c r="T1638" s="83">
        <v>0.10824252756110209</v>
      </c>
      <c r="U1638" s="84">
        <v>2.4100182525346385</v>
      </c>
      <c r="V1638" s="84">
        <v>8.9148237165685394E-3</v>
      </c>
      <c r="W1638" s="37">
        <f>U1638*Info!$B$2</f>
        <v>1.1568087612166265</v>
      </c>
      <c r="X1638" s="37">
        <f>W1638*SQRT((0.5*V1638/U1638)^2+Info!$B$3^2)</f>
        <v>5.7879996390688901E-2</v>
      </c>
      <c r="Y1638" s="28">
        <f>W1638*Info!$D$2</f>
        <v>0.93701509658546744</v>
      </c>
      <c r="Z1638" s="28">
        <f>Y1638*SQRT(Info!$D$3^2+(X1638/W1638)^2)</f>
        <v>6.6279634049872527E-2</v>
      </c>
      <c r="AA1638" s="37">
        <f t="shared" si="434"/>
        <v>0.42370532722265231</v>
      </c>
      <c r="AB1638" s="37">
        <f t="shared" si="435"/>
        <v>5.7987425442188843E-2</v>
      </c>
      <c r="AC1638" s="37">
        <f>(1-EXP(-Info!$B$6*H1638*1000))+(Info!$B$6/(Info!$B$6-Info!$B$7))*(EXP(-Info!$B$7*H1638*1000)-EXP(-Info!$B$6*H1638*1000))*(Info!$B$9-1)</f>
        <v>6.3355969359976422E-2</v>
      </c>
      <c r="AD1638" s="37">
        <f>SQRT((Info!$B$6*EXP(-Info!$B$6*H1638*1000)+(Info!$B$6/(Info!$B$6+Info!$B$7))*(Info!$B$9-1)*(-Info!$B$7*EXP(-Info!$B$7*H1638*1000)+Info!$B$6*EXP(-Info!$B$6*H1638*1000)))^2*(0.01*H1638*1000)^2)</f>
        <v>5.7851955867060511E-4</v>
      </c>
      <c r="AE1638" s="37">
        <f t="shared" si="436"/>
        <v>3.6820178189479053E-3</v>
      </c>
      <c r="AF1638" s="37">
        <f t="shared" si="431"/>
        <v>11.078392539080184</v>
      </c>
      <c r="AG1638" s="37">
        <f t="shared" si="432"/>
        <v>8.5648457885755633E-2</v>
      </c>
      <c r="AH1638" s="37">
        <f t="shared" si="433"/>
        <v>0.91996020623657926</v>
      </c>
      <c r="AI1638">
        <f>AF1638*EXP(Info!$B$6*H1638*1000)</f>
        <v>11.726989791508068</v>
      </c>
      <c r="AJ1638">
        <f>2*SQRT((EXP(Info!$B$6*H1638)*AG1638)^2+(Info!$B$6*H1638*0.01*AI1638)^2)</f>
        <v>0.17130666274840503</v>
      </c>
      <c r="AK1638">
        <f t="shared" si="437"/>
        <v>0.56340097360796071</v>
      </c>
      <c r="AL1638">
        <f t="shared" si="438"/>
        <v>0.15421175922095701</v>
      </c>
      <c r="AM1638"/>
      <c r="AN1638"/>
      <c r="AO1638">
        <f t="shared" si="439"/>
        <v>9.9369872477531942</v>
      </c>
      <c r="AP1638">
        <f t="shared" si="440"/>
        <v>0.65581000757029018</v>
      </c>
      <c r="AQ1638">
        <f t="shared" si="427"/>
        <v>5</v>
      </c>
      <c r="AR1638">
        <v>1</v>
      </c>
      <c r="AS1638">
        <v>1</v>
      </c>
      <c r="AT1638">
        <v>1</v>
      </c>
      <c r="AU1638">
        <v>1</v>
      </c>
      <c r="AV1638">
        <v>0</v>
      </c>
      <c r="AW1638">
        <v>0</v>
      </c>
      <c r="AX1638">
        <v>1</v>
      </c>
    </row>
    <row r="1639" spans="1:50">
      <c r="A1639" s="13" t="s">
        <v>390</v>
      </c>
      <c r="B1639" s="13" t="s">
        <v>384</v>
      </c>
      <c r="C1639" s="13" t="s">
        <v>393</v>
      </c>
      <c r="D1639" s="80">
        <v>37.75</v>
      </c>
      <c r="E1639" s="80">
        <v>85.72</v>
      </c>
      <c r="F1639" s="79">
        <v>3471</v>
      </c>
      <c r="G1639" s="80">
        <v>3.25</v>
      </c>
      <c r="H1639" s="80">
        <v>6.7912499999999998</v>
      </c>
      <c r="J1639">
        <f>(F1639*100*Info!$B$11)/AI1639</f>
        <v>0.81605488290834405</v>
      </c>
      <c r="K1639">
        <f>2*((F1639*100*Info!$B$11)/AI1639^2)*(AJ1639/2)</f>
        <v>1.1730598641515551E-2</v>
      </c>
      <c r="L1639">
        <f t="shared" si="428"/>
        <v>0.95795212533692997</v>
      </c>
      <c r="M1639">
        <f t="shared" si="429"/>
        <v>8.3646341513678166</v>
      </c>
      <c r="N1639">
        <f t="shared" si="430"/>
        <v>0.12416280871032469</v>
      </c>
      <c r="O1639" s="84">
        <v>1.5969048947556754</v>
      </c>
      <c r="P1639" s="84">
        <v>5.7878906843779939E-3</v>
      </c>
      <c r="S1639" s="83">
        <v>11.206862086516946</v>
      </c>
      <c r="T1639" s="83">
        <v>7.5105036129385461E-2</v>
      </c>
      <c r="U1639" s="84">
        <v>2.4859545355804071</v>
      </c>
      <c r="V1639" s="84">
        <v>9.202718130866247E-3</v>
      </c>
      <c r="W1639" s="37">
        <f>U1639*Info!$B$2</f>
        <v>1.1932581770785953</v>
      </c>
      <c r="X1639" s="37">
        <f>W1639*SQRT((0.5*V1639/U1639)^2+Info!$B$3^2)</f>
        <v>5.9703775744266885E-2</v>
      </c>
      <c r="Y1639" s="28">
        <f>W1639*Info!$D$2</f>
        <v>0.96653912343366222</v>
      </c>
      <c r="Z1639" s="28">
        <f>Y1639*SQRT(Info!$D$3^2+(X1639/W1639)^2)</f>
        <v>6.8368047629806097E-2</v>
      </c>
      <c r="AA1639" s="37">
        <f t="shared" si="434"/>
        <v>0.40364671767708016</v>
      </c>
      <c r="AB1639" s="37">
        <f t="shared" si="435"/>
        <v>5.9773871865266413E-2</v>
      </c>
      <c r="AC1639" s="37">
        <f>(1-EXP(-Info!$B$6*H1639*1000))+(Info!$B$6/(Info!$B$6-Info!$B$7))*(EXP(-Info!$B$7*H1639*1000)-EXP(-Info!$B$6*H1639*1000))*(Info!$B$9-1)</f>
        <v>6.9158283362619477E-2</v>
      </c>
      <c r="AD1639" s="37">
        <f>SQRT((Info!$B$6*EXP(-Info!$B$6*H1639*1000)+(Info!$B$6/(Info!$B$6+Info!$B$7))*(Info!$B$9-1)*(-Info!$B$7*EXP(-Info!$B$7*H1639*1000)+Info!$B$6*EXP(-Info!$B$6*H1639*1000)))^2*(0.01*H1639*1000)^2)</f>
        <v>6.2977654735862248E-4</v>
      </c>
      <c r="AE1639" s="37">
        <f t="shared" si="436"/>
        <v>4.1416670951170201E-3</v>
      </c>
      <c r="AF1639" s="37">
        <f t="shared" si="431"/>
        <v>10.212407449003781</v>
      </c>
      <c r="AG1639" s="37">
        <f t="shared" si="432"/>
        <v>7.811232269006782E-2</v>
      </c>
      <c r="AH1639" s="37">
        <f t="shared" si="433"/>
        <v>0.91126377483402776</v>
      </c>
      <c r="AI1639">
        <f>AF1639*EXP(Info!$B$6*H1639*1000)</f>
        <v>10.868654635659984</v>
      </c>
      <c r="AJ1639">
        <f>2*SQRT((EXP(Info!$B$6*H1639)*AG1639)^2+(Info!$B$6*H1639*0.01*AI1639)^2)</f>
        <v>0.15623437586672037</v>
      </c>
      <c r="AK1639">
        <f t="shared" si="437"/>
        <v>0.53672904049521353</v>
      </c>
      <c r="AL1639">
        <f t="shared" si="438"/>
        <v>0.15896263483848949</v>
      </c>
      <c r="AM1639"/>
      <c r="AN1639"/>
      <c r="AO1639">
        <f t="shared" si="439"/>
        <v>10.250087729657837</v>
      </c>
      <c r="AP1639">
        <f t="shared" si="440"/>
        <v>0.64237091704609106</v>
      </c>
      <c r="AQ1639">
        <f t="shared" si="427"/>
        <v>5</v>
      </c>
      <c r="AR1639">
        <v>1</v>
      </c>
      <c r="AS1639">
        <v>1</v>
      </c>
      <c r="AT1639">
        <v>1</v>
      </c>
      <c r="AU1639">
        <v>1</v>
      </c>
      <c r="AV1639">
        <v>0</v>
      </c>
      <c r="AW1639">
        <v>0</v>
      </c>
      <c r="AX1639">
        <v>1</v>
      </c>
    </row>
    <row r="1640" spans="1:50">
      <c r="A1640" s="13" t="s">
        <v>390</v>
      </c>
      <c r="B1640" s="13" t="s">
        <v>384</v>
      </c>
      <c r="C1640" s="13" t="s">
        <v>393</v>
      </c>
      <c r="D1640" s="80">
        <v>37.75</v>
      </c>
      <c r="E1640" s="80">
        <v>85.72</v>
      </c>
      <c r="F1640" s="79">
        <v>3471</v>
      </c>
      <c r="G1640" s="80">
        <v>4.25</v>
      </c>
      <c r="H1640" s="80">
        <v>7.3782500000000004</v>
      </c>
      <c r="J1640">
        <f>(F1640*100*Info!$B$11)/AI1640</f>
        <v>0.92559424532435419</v>
      </c>
      <c r="K1640">
        <f>2*((F1640*100*Info!$B$11)/AI1640^2)*(AJ1640/2)</f>
        <v>2.2177954287715875E-2</v>
      </c>
      <c r="L1640">
        <f t="shared" si="428"/>
        <v>0.95992255226739664</v>
      </c>
      <c r="M1640">
        <f t="shared" si="429"/>
        <v>9.5069370565927276</v>
      </c>
      <c r="N1640">
        <f t="shared" si="430"/>
        <v>0.23068792121526807</v>
      </c>
      <c r="O1640" s="84">
        <v>1.5716398969414156</v>
      </c>
      <c r="P1640" s="84">
        <v>1.1072341579775798E-2</v>
      </c>
      <c r="S1640" s="83">
        <v>9.9521774361401789</v>
      </c>
      <c r="T1640" s="83">
        <v>0.18399418365871778</v>
      </c>
      <c r="U1640" s="84">
        <v>2.4910679349197533</v>
      </c>
      <c r="V1640" s="84">
        <v>9.5451253780393756E-3</v>
      </c>
      <c r="W1640" s="37">
        <f>U1640*Info!$B$2</f>
        <v>1.1957126087614816</v>
      </c>
      <c r="X1640" s="37">
        <f>W1640*SQRT((0.5*V1640/U1640)^2+Info!$B$3^2)</f>
        <v>5.9829503669866439E-2</v>
      </c>
      <c r="Y1640" s="28">
        <f>W1640*Info!$D$2</f>
        <v>0.96852721309680012</v>
      </c>
      <c r="Z1640" s="28">
        <f>Y1640*SQRT(Info!$D$3^2+(X1640/W1640)^2)</f>
        <v>6.8510349301244527E-2</v>
      </c>
      <c r="AA1640" s="37">
        <f t="shared" si="434"/>
        <v>0.37592728817993404</v>
      </c>
      <c r="AB1640" s="37">
        <f t="shared" si="435"/>
        <v>6.0085095459667615E-2</v>
      </c>
      <c r="AC1640" s="37">
        <f>(1-EXP(-Info!$B$6*H1640*1000))+(Info!$B$6/(Info!$B$6-Info!$B$7))*(EXP(-Info!$B$7*H1640*1000)-EXP(-Info!$B$6*H1640*1000))*(Info!$B$9-1)</f>
        <v>7.4928165998545182E-2</v>
      </c>
      <c r="AD1640" s="37">
        <f>SQRT((Info!$B$6*EXP(-Info!$B$6*H1640*1000)+(Info!$B$6/(Info!$B$6+Info!$B$7))*(Info!$B$9-1)*(-Info!$B$7*EXP(-Info!$B$7*H1640*1000)+Info!$B$6*EXP(-Info!$B$6*H1640*1000)))^2*(0.01*H1640*1000)^2)</f>
        <v>6.804526847601685E-4</v>
      </c>
      <c r="AE1640" s="37">
        <f t="shared" si="436"/>
        <v>4.509327260568163E-3</v>
      </c>
      <c r="AF1640" s="37">
        <f t="shared" si="431"/>
        <v>8.9554826807912491</v>
      </c>
      <c r="AG1640" s="37">
        <f t="shared" si="432"/>
        <v>0.11479314830938706</v>
      </c>
      <c r="AH1640" s="37">
        <f t="shared" si="433"/>
        <v>0.89985158908747465</v>
      </c>
      <c r="AI1640">
        <f>AF1640*EXP(Info!$B$6*H1640*1000)</f>
        <v>9.5824047425517929</v>
      </c>
      <c r="AJ1640">
        <f>2*SQRT((EXP(Info!$B$6*H1640)*AG1640)^2+(Info!$B$6*H1640*0.01*AI1640)^2)</f>
        <v>0.22960183192607592</v>
      </c>
      <c r="AK1640">
        <f t="shared" si="437"/>
        <v>0.49987051509285829</v>
      </c>
      <c r="AL1640">
        <f t="shared" si="438"/>
        <v>0.15979030286544005</v>
      </c>
      <c r="AM1640"/>
      <c r="AN1640"/>
      <c r="AO1640">
        <f t="shared" si="439"/>
        <v>10.271171297790282</v>
      </c>
      <c r="AP1640">
        <f t="shared" si="440"/>
        <v>0.63091009077279303</v>
      </c>
      <c r="AQ1640">
        <f t="shared" si="427"/>
        <v>5</v>
      </c>
      <c r="AR1640">
        <v>1</v>
      </c>
      <c r="AS1640">
        <v>1</v>
      </c>
      <c r="AT1640">
        <v>1</v>
      </c>
      <c r="AU1640">
        <v>1</v>
      </c>
      <c r="AV1640">
        <v>0</v>
      </c>
      <c r="AW1640">
        <v>0</v>
      </c>
      <c r="AX1640">
        <v>1</v>
      </c>
    </row>
    <row r="1641" spans="1:50">
      <c r="A1641" s="13" t="s">
        <v>390</v>
      </c>
      <c r="B1641" s="13" t="s">
        <v>384</v>
      </c>
      <c r="C1641" s="13" t="s">
        <v>393</v>
      </c>
      <c r="D1641" s="80">
        <v>37.75</v>
      </c>
      <c r="E1641" s="80">
        <v>85.72</v>
      </c>
      <c r="F1641" s="79">
        <v>3471</v>
      </c>
      <c r="G1641" s="80">
        <v>5.25</v>
      </c>
      <c r="H1641" s="80">
        <v>7.9245000000000001</v>
      </c>
      <c r="J1641">
        <f>(F1641*100*Info!$B$11)/AI1641</f>
        <v>0.9003044859421101</v>
      </c>
      <c r="K1641">
        <f>2*((F1641*100*Info!$B$11)/AI1641^2)*(AJ1641/2)</f>
        <v>1.4507390286213824E-2</v>
      </c>
      <c r="L1641">
        <f t="shared" si="428"/>
        <v>0.98111453656327086</v>
      </c>
      <c r="M1641">
        <f t="shared" si="429"/>
        <v>9.4513294578529194</v>
      </c>
      <c r="N1641">
        <f t="shared" si="430"/>
        <v>0.15624210313023904</v>
      </c>
      <c r="O1641" s="84">
        <v>1.6986658436915469</v>
      </c>
      <c r="P1641" s="84">
        <v>8.4781238252168122E-3</v>
      </c>
      <c r="S1641" s="83">
        <v>10.189199250172214</v>
      </c>
      <c r="T1641" s="83">
        <v>7.4080360369491061E-2</v>
      </c>
      <c r="U1641" s="84">
        <v>2.5460626555168266</v>
      </c>
      <c r="V1641" s="84">
        <v>9.397950132474053E-3</v>
      </c>
      <c r="W1641" s="37">
        <f>U1641*Info!$B$2</f>
        <v>1.2221100746480766</v>
      </c>
      <c r="X1641" s="37">
        <f>W1641*SQRT((0.5*V1641/U1641)^2+Info!$B$3^2)</f>
        <v>6.1147116881111463E-2</v>
      </c>
      <c r="Y1641" s="28">
        <f>W1641*Info!$D$2</f>
        <v>0.98990916046494215</v>
      </c>
      <c r="Z1641" s="28">
        <f>Y1641*SQRT(Info!$D$3^2+(X1641/W1641)^2)</f>
        <v>7.0020986269871521E-2</v>
      </c>
      <c r="AA1641" s="37">
        <f t="shared" si="434"/>
        <v>0.4765557690434703</v>
      </c>
      <c r="AB1641" s="37">
        <f t="shared" si="435"/>
        <v>6.1293878558720968E-2</v>
      </c>
      <c r="AC1641" s="37">
        <f>(1-EXP(-Info!$B$6*H1641*1000))+(Info!$B$6/(Info!$B$6-Info!$B$7))*(EXP(-Info!$B$7*H1641*1000)-EXP(-Info!$B$6*H1641*1000))*(Info!$B$9-1)</f>
        <v>8.0268521119790631E-2</v>
      </c>
      <c r="AD1641" s="37">
        <f>SQRT((Info!$B$6*EXP(-Info!$B$6*H1641*1000)+(Info!$B$6/(Info!$B$6+Info!$B$7))*(Info!$B$9-1)*(-Info!$B$7*EXP(-Info!$B$7*H1641*1000)+Info!$B$6*EXP(-Info!$B$6*H1641*1000)))^2*(0.01*H1641*1000)^2)</f>
        <v>7.2709325367155452E-4</v>
      </c>
      <c r="AE1641" s="37">
        <f t="shared" si="436"/>
        <v>4.9321554522528286E-3</v>
      </c>
      <c r="AF1641" s="37">
        <f t="shared" si="431"/>
        <v>9.1610376628950476</v>
      </c>
      <c r="AG1641" s="37">
        <f t="shared" si="432"/>
        <v>7.9367749267124477E-2</v>
      </c>
      <c r="AH1641" s="37">
        <f t="shared" si="433"/>
        <v>0.8990929942546968</v>
      </c>
      <c r="AI1641">
        <f>AF1641*EXP(Info!$B$6*H1641*1000)</f>
        <v>9.8515766882950384</v>
      </c>
      <c r="AJ1641">
        <f>2*SQRT((EXP(Info!$B$6*H1641)*AG1641)^2+(Info!$B$6*H1641*0.01*AI1641)^2)</f>
        <v>0.1587470352345349</v>
      </c>
      <c r="AK1641">
        <f t="shared" si="437"/>
        <v>0.6336762060971024</v>
      </c>
      <c r="AL1641">
        <f t="shared" si="438"/>
        <v>0.16300494063906254</v>
      </c>
      <c r="AM1641"/>
      <c r="AN1641"/>
      <c r="AO1641">
        <f t="shared" si="439"/>
        <v>10.497925529502895</v>
      </c>
      <c r="AP1641">
        <f t="shared" si="440"/>
        <v>0.6671736219887856</v>
      </c>
      <c r="AQ1641">
        <f t="shared" si="427"/>
        <v>5</v>
      </c>
      <c r="AR1641">
        <v>1</v>
      </c>
      <c r="AS1641">
        <v>1</v>
      </c>
      <c r="AT1641">
        <v>1</v>
      </c>
      <c r="AU1641">
        <v>1</v>
      </c>
      <c r="AV1641">
        <v>0</v>
      </c>
      <c r="AW1641">
        <v>0</v>
      </c>
      <c r="AX1641">
        <v>1</v>
      </c>
    </row>
    <row r="1642" spans="1:50">
      <c r="A1642" s="13" t="s">
        <v>390</v>
      </c>
      <c r="B1642" s="13" t="s">
        <v>384</v>
      </c>
      <c r="C1642" s="13" t="s">
        <v>393</v>
      </c>
      <c r="D1642" s="80">
        <v>37.75</v>
      </c>
      <c r="E1642" s="80">
        <v>85.72</v>
      </c>
      <c r="F1642" s="79">
        <v>3471</v>
      </c>
      <c r="G1642" s="80">
        <v>6.25</v>
      </c>
      <c r="H1642" s="80">
        <v>8.4571699999999996</v>
      </c>
      <c r="J1642">
        <f>(F1642*100*Info!$B$11)/AI1642</f>
        <v>0.97270931095577962</v>
      </c>
      <c r="K1642">
        <f>2*((F1642*100*Info!$B$11)/AI1642^2)*(AJ1642/2)</f>
        <v>1.887805029813094E-2</v>
      </c>
      <c r="L1642">
        <f t="shared" si="428"/>
        <v>0.97064579480628188</v>
      </c>
      <c r="M1642">
        <f t="shared" si="429"/>
        <v>10.102471364055134</v>
      </c>
      <c r="N1642">
        <f t="shared" si="430"/>
        <v>0.20700688309845439</v>
      </c>
      <c r="O1642" s="84">
        <v>1.6088356910794315</v>
      </c>
      <c r="P1642" s="84">
        <v>1.0692090352486396E-2</v>
      </c>
      <c r="S1642" s="83">
        <v>9.4513122626845654</v>
      </c>
      <c r="T1642" s="83">
        <v>0.10945009047009879</v>
      </c>
      <c r="U1642" s="84">
        <v>2.5188955191179661</v>
      </c>
      <c r="V1642" s="84">
        <v>1.6557916594767737E-2</v>
      </c>
      <c r="W1642" s="37">
        <f>U1642*Info!$B$2</f>
        <v>1.2090698491766236</v>
      </c>
      <c r="X1642" s="37">
        <f>W1642*SQRT((0.5*V1642/U1642)^2+Info!$B$3^2)</f>
        <v>6.0583963484925729E-2</v>
      </c>
      <c r="Y1642" s="28">
        <f>W1642*Info!$D$2</f>
        <v>0.97934657783306522</v>
      </c>
      <c r="Z1642" s="28">
        <f>Y1642*SQRT(Info!$D$3^2+(X1642/W1642)^2)</f>
        <v>6.9325029035252353E-2</v>
      </c>
      <c r="AA1642" s="37">
        <f t="shared" si="434"/>
        <v>0.39976584190280784</v>
      </c>
      <c r="AB1642" s="37">
        <f t="shared" si="435"/>
        <v>6.0819378742052663E-2</v>
      </c>
      <c r="AC1642" s="37">
        <f>(1-EXP(-Info!$B$6*H1642*1000))+(Info!$B$6/(Info!$B$6-Info!$B$7))*(EXP(-Info!$B$7*H1642*1000)-EXP(-Info!$B$6*H1642*1000))*(Info!$B$9-1)</f>
        <v>8.5449348506163661E-2</v>
      </c>
      <c r="AD1642" s="37">
        <f>SQRT((Info!$B$6*EXP(-Info!$B$6*H1642*1000)+(Info!$B$6/(Info!$B$6+Info!$B$7))*(Info!$B$9-1)*(-Info!$B$7*EXP(-Info!$B$7*H1642*1000)+Info!$B$6*EXP(-Info!$B$6*H1642*1000)))^2*(0.01*H1642*1000)^2)</f>
        <v>7.7209751991967612E-4</v>
      </c>
      <c r="AE1642" s="37">
        <f t="shared" si="436"/>
        <v>5.2061341178616088E-3</v>
      </c>
      <c r="AF1642" s="37">
        <f t="shared" si="431"/>
        <v>8.4378059541058885</v>
      </c>
      <c r="AG1642" s="37">
        <f t="shared" si="432"/>
        <v>8.8475386742132678E-2</v>
      </c>
      <c r="AH1642" s="37">
        <f t="shared" si="433"/>
        <v>0.89276554615805293</v>
      </c>
      <c r="AI1642">
        <f>AF1642*EXP(Info!$B$6*H1642*1000)</f>
        <v>9.1182623484499086</v>
      </c>
      <c r="AJ1642">
        <f>2*SQRT((EXP(Info!$B$6*H1642)*AG1642)^2+(Info!$B$6*H1642*0.01*AI1642)^2)</f>
        <v>0.17696449834170072</v>
      </c>
      <c r="AK1642">
        <f t="shared" si="437"/>
        <v>0.53156863997816362</v>
      </c>
      <c r="AL1642">
        <f t="shared" si="438"/>
        <v>0.16174305582661486</v>
      </c>
      <c r="AM1642"/>
      <c r="AN1642"/>
      <c r="AO1642">
        <f t="shared" si="439"/>
        <v>10.385909992828212</v>
      </c>
      <c r="AP1642">
        <f t="shared" si="440"/>
        <v>0.63870679782811812</v>
      </c>
      <c r="AQ1642">
        <f t="shared" si="427"/>
        <v>5</v>
      </c>
      <c r="AR1642">
        <v>1</v>
      </c>
      <c r="AS1642">
        <v>1</v>
      </c>
      <c r="AT1642">
        <v>1</v>
      </c>
      <c r="AU1642">
        <v>1</v>
      </c>
      <c r="AV1642">
        <v>0</v>
      </c>
      <c r="AW1642">
        <v>0</v>
      </c>
      <c r="AX1642">
        <v>1</v>
      </c>
    </row>
    <row r="1643" spans="1:50">
      <c r="A1643" s="13" t="s">
        <v>390</v>
      </c>
      <c r="B1643" s="13" t="s">
        <v>384</v>
      </c>
      <c r="C1643" s="13" t="s">
        <v>393</v>
      </c>
      <c r="D1643" s="80">
        <v>37.75</v>
      </c>
      <c r="E1643" s="80">
        <v>85.72</v>
      </c>
      <c r="F1643" s="79">
        <v>3471</v>
      </c>
      <c r="G1643" s="80">
        <v>7.25</v>
      </c>
      <c r="H1643" s="80">
        <v>8.9898299999999995</v>
      </c>
      <c r="J1643">
        <f>(F1643*100*Info!$B$11)/AI1643</f>
        <v>0.99524061659907515</v>
      </c>
      <c r="K1643">
        <f>2*((F1643*100*Info!$B$11)/AI1643^2)*(AJ1643/2)</f>
        <v>2.0628956069176797E-2</v>
      </c>
      <c r="L1643">
        <f t="shared" si="428"/>
        <v>0.93477245445267998</v>
      </c>
      <c r="M1643">
        <f t="shared" si="429"/>
        <v>9.9544615992576819</v>
      </c>
      <c r="N1643">
        <f t="shared" si="430"/>
        <v>0.21052585915312386</v>
      </c>
      <c r="O1643" s="84">
        <v>1.5212083922369113</v>
      </c>
      <c r="P1643" s="84">
        <v>9.8125766906090334E-3</v>
      </c>
      <c r="S1643" s="83">
        <v>9.1820777055792284</v>
      </c>
      <c r="T1643" s="83">
        <v>0.12726820444026288</v>
      </c>
      <c r="U1643" s="84">
        <v>2.4258016255926607</v>
      </c>
      <c r="V1643" s="84">
        <v>1.0188962691038011E-2</v>
      </c>
      <c r="W1643" s="37">
        <f>U1643*Info!$B$2</f>
        <v>1.1643847802844771</v>
      </c>
      <c r="X1643" s="37">
        <f>W1643*SQRT((0.5*V1643/U1643)^2+Info!$B$3^2)</f>
        <v>5.8270571759102899E-2</v>
      </c>
      <c r="Y1643" s="28">
        <f>W1643*Info!$D$2</f>
        <v>0.94315167203042649</v>
      </c>
      <c r="Z1643" s="28">
        <f>Y1643*SQRT(Info!$D$3^2+(X1643/W1643)^2)</f>
        <v>6.6720301938936674E-2</v>
      </c>
      <c r="AA1643" s="37">
        <f t="shared" si="434"/>
        <v>0.35682361195243417</v>
      </c>
      <c r="AB1643" s="37">
        <f t="shared" si="435"/>
        <v>5.8476757762892691E-2</v>
      </c>
      <c r="AC1643" s="37">
        <f>(1-EXP(-Info!$B$6*H1643*1000))+(Info!$B$6/(Info!$B$6-Info!$B$7))*(EXP(-Info!$B$7*H1643*1000)-EXP(-Info!$B$6*H1643*1000))*(Info!$B$9-1)</f>
        <v>9.0603783403098354E-2</v>
      </c>
      <c r="AD1643" s="37">
        <f>SQRT((Info!$B$6*EXP(-Info!$B$6*H1643*1000)+(Info!$B$6/(Info!$B$6+Info!$B$7))*(Info!$B$9-1)*(-Info!$B$7*EXP(-Info!$B$7*H1643*1000)+Info!$B$6*EXP(-Info!$B$6*H1643*1000)))^2*(0.01*H1643*1000)^2)</f>
        <v>8.1663369334882246E-4</v>
      </c>
      <c r="AE1643" s="37">
        <f t="shared" si="436"/>
        <v>5.3062225731977612E-3</v>
      </c>
      <c r="AF1643" s="37">
        <f t="shared" si="431"/>
        <v>8.206596464298352</v>
      </c>
      <c r="AG1643" s="37">
        <f t="shared" si="432"/>
        <v>9.235287572231482E-2</v>
      </c>
      <c r="AH1643" s="37">
        <f t="shared" si="433"/>
        <v>0.89376247157131405</v>
      </c>
      <c r="AI1643">
        <f>AF1643*EXP(Info!$B$6*H1643*1000)</f>
        <v>8.9118335185949462</v>
      </c>
      <c r="AJ1643">
        <f>2*SQRT((EXP(Info!$B$6*H1643)*AG1643)^2+(Info!$B$6*H1643*0.01*AI1643)^2)</f>
        <v>0.18472098011748617</v>
      </c>
      <c r="AK1643">
        <f t="shared" si="437"/>
        <v>0.47446835681315169</v>
      </c>
      <c r="AL1643">
        <f t="shared" si="438"/>
        <v>0.15551308959463683</v>
      </c>
      <c r="AM1643"/>
      <c r="AN1643"/>
      <c r="AO1643">
        <f t="shared" si="439"/>
        <v>10.002065251473351</v>
      </c>
      <c r="AP1643">
        <f t="shared" si="440"/>
        <v>0.62709513267197048</v>
      </c>
      <c r="AQ1643">
        <f t="shared" si="427"/>
        <v>5</v>
      </c>
      <c r="AR1643">
        <v>1</v>
      </c>
      <c r="AS1643">
        <v>1</v>
      </c>
      <c r="AT1643">
        <v>1</v>
      </c>
      <c r="AU1643">
        <v>1</v>
      </c>
      <c r="AV1643">
        <v>0</v>
      </c>
      <c r="AW1643">
        <v>0</v>
      </c>
      <c r="AX1643">
        <v>1</v>
      </c>
    </row>
    <row r="1644" spans="1:50">
      <c r="A1644" s="13" t="s">
        <v>390</v>
      </c>
      <c r="B1644" s="13" t="s">
        <v>384</v>
      </c>
      <c r="C1644" s="13" t="s">
        <v>393</v>
      </c>
      <c r="D1644" s="80">
        <v>37.75</v>
      </c>
      <c r="E1644" s="80">
        <v>85.72</v>
      </c>
      <c r="F1644" s="79">
        <v>3471</v>
      </c>
      <c r="G1644" s="80">
        <v>8.25</v>
      </c>
      <c r="H1644" s="80">
        <v>9.984</v>
      </c>
      <c r="J1644">
        <f>(F1644*100*Info!$B$11)/AI1644</f>
        <v>0.94147605962519121</v>
      </c>
      <c r="K1644">
        <f>2*((F1644*100*Info!$B$11)/AI1644^2)*(AJ1644/2)</f>
        <v>1.5719803251333948E-2</v>
      </c>
      <c r="L1644">
        <f t="shared" si="428"/>
        <v>1.0195474844930421</v>
      </c>
      <c r="M1644">
        <f t="shared" si="429"/>
        <v>10.27071116682375</v>
      </c>
      <c r="N1644">
        <f t="shared" si="430"/>
        <v>0.17796081718524584</v>
      </c>
      <c r="O1644" s="84">
        <v>1.6139351752736522</v>
      </c>
      <c r="P1644" s="84">
        <v>1.0544430911769067E-2</v>
      </c>
      <c r="S1644" s="83">
        <v>9.6596490964267367</v>
      </c>
      <c r="T1644" s="83">
        <v>5.8206115148168536E-2</v>
      </c>
      <c r="U1644" s="84">
        <v>2.6457989144537088</v>
      </c>
      <c r="V1644" s="84">
        <v>1.2249966012838414E-2</v>
      </c>
      <c r="W1644" s="37">
        <f>U1644*Info!$B$2</f>
        <v>1.2699834789377802</v>
      </c>
      <c r="X1644" s="37">
        <f>W1644*SQRT((0.5*V1644/U1644)^2+Info!$B$3^2)</f>
        <v>6.3567197861590943E-2</v>
      </c>
      <c r="Y1644" s="28">
        <f>W1644*Info!$D$2</f>
        <v>1.0286866179396019</v>
      </c>
      <c r="Z1644" s="28">
        <f>Y1644*SQRT(Info!$D$3^2+(X1644/W1644)^2)</f>
        <v>7.2778099893661768E-2</v>
      </c>
      <c r="AA1644" s="37">
        <f t="shared" si="434"/>
        <v>0.34395169633587197</v>
      </c>
      <c r="AB1644" s="37">
        <f t="shared" si="435"/>
        <v>6.3785459940239667E-2</v>
      </c>
      <c r="AC1644" s="37">
        <f>(1-EXP(-Info!$B$6*H1644*1000))+(Info!$B$6/(Info!$B$6-Info!$B$7))*(EXP(-Info!$B$7*H1644*1000)-EXP(-Info!$B$6*H1644*1000))*(Info!$B$9-1)</f>
        <v>0.10015425818641052</v>
      </c>
      <c r="AD1644" s="37">
        <f>SQRT((Info!$B$6*EXP(-Info!$B$6*H1644*1000)+(Info!$B$6/(Info!$B$6+Info!$B$7))*(Info!$B$9-1)*(-Info!$B$7*EXP(-Info!$B$7*H1644*1000)+Info!$B$6*EXP(-Info!$B$6*H1644*1000)))^2*(0.01*H1644*1000)^2)</f>
        <v>8.9851924908041414E-4</v>
      </c>
      <c r="AE1644" s="37">
        <f t="shared" si="436"/>
        <v>6.395856354075218E-3</v>
      </c>
      <c r="AF1644" s="37">
        <f t="shared" si="431"/>
        <v>8.5965142514886583</v>
      </c>
      <c r="AG1644" s="37">
        <f t="shared" si="432"/>
        <v>7.8641889364347295E-2</v>
      </c>
      <c r="AH1644" s="37">
        <f t="shared" si="433"/>
        <v>0.88994063507634558</v>
      </c>
      <c r="AI1644">
        <f>AF1644*EXP(Info!$B$6*H1644*1000)</f>
        <v>9.4207586007080444</v>
      </c>
      <c r="AJ1644">
        <f>2*SQRT((EXP(Info!$B$6*H1644)*AG1644)^2+(Info!$B$6*H1644*0.01*AI1644)^2)</f>
        <v>0.15729818105029597</v>
      </c>
      <c r="AK1644">
        <f t="shared" si="437"/>
        <v>0.45735257061780893</v>
      </c>
      <c r="AL1644">
        <f t="shared" si="438"/>
        <v>0.16963105216507338</v>
      </c>
      <c r="AM1644"/>
      <c r="AN1644"/>
      <c r="AO1644">
        <f t="shared" si="439"/>
        <v>10.909158071892184</v>
      </c>
      <c r="AP1644">
        <f t="shared" si="440"/>
        <v>0.609999182650239</v>
      </c>
      <c r="AQ1644">
        <f t="shared" si="427"/>
        <v>5</v>
      </c>
      <c r="AR1644">
        <v>1</v>
      </c>
      <c r="AS1644">
        <v>1</v>
      </c>
      <c r="AT1644">
        <v>1</v>
      </c>
      <c r="AU1644">
        <v>1</v>
      </c>
      <c r="AV1644">
        <v>0</v>
      </c>
      <c r="AW1644">
        <v>0</v>
      </c>
      <c r="AX1644">
        <v>1</v>
      </c>
    </row>
    <row r="1645" spans="1:50">
      <c r="A1645" s="13" t="s">
        <v>390</v>
      </c>
      <c r="B1645" s="13" t="s">
        <v>384</v>
      </c>
      <c r="C1645" s="13" t="s">
        <v>393</v>
      </c>
      <c r="D1645" s="80">
        <v>37.75</v>
      </c>
      <c r="E1645" s="80">
        <v>85.72</v>
      </c>
      <c r="F1645" s="79">
        <v>3471</v>
      </c>
      <c r="G1645" s="80">
        <v>9.25</v>
      </c>
      <c r="H1645" s="80">
        <v>11.132</v>
      </c>
      <c r="J1645">
        <f>(F1645*100*Info!$B$11)/AI1645</f>
        <v>0.65009757959614678</v>
      </c>
      <c r="K1645">
        <f>2*((F1645*100*Info!$B$11)/AI1645^2)*(AJ1645/2)</f>
        <v>8.1007594864892438E-3</v>
      </c>
      <c r="L1645">
        <f t="shared" si="428"/>
        <v>1.103689885953808</v>
      </c>
      <c r="M1645">
        <f t="shared" si="429"/>
        <v>7.6773155212715007</v>
      </c>
      <c r="N1645">
        <f t="shared" si="430"/>
        <v>0.10376566488772736</v>
      </c>
      <c r="O1645" s="84">
        <v>1.7028408108143658</v>
      </c>
      <c r="P1645" s="84">
        <v>1.3895329211594323E-2</v>
      </c>
      <c r="S1645" s="83">
        <v>13.469175491677735</v>
      </c>
      <c r="T1645" s="83">
        <v>6.1839520318253349E-2</v>
      </c>
      <c r="U1645" s="84">
        <v>2.8641544867349937</v>
      </c>
      <c r="V1645" s="84">
        <v>1.4994207207977044E-2</v>
      </c>
      <c r="W1645" s="37">
        <f>U1645*Info!$B$2</f>
        <v>1.374794153632797</v>
      </c>
      <c r="X1645" s="37">
        <f>W1645*SQRT((0.5*V1645/U1645)^2+Info!$B$3^2)</f>
        <v>6.8833839092015875E-2</v>
      </c>
      <c r="Y1645" s="28">
        <f>W1645*Info!$D$2</f>
        <v>1.1135832644425656</v>
      </c>
      <c r="Z1645" s="28">
        <f>Y1645*SQRT(Info!$D$3^2+(X1645/W1645)^2)</f>
        <v>7.8796160591594097E-2</v>
      </c>
      <c r="AA1645" s="37">
        <f t="shared" si="434"/>
        <v>0.32804665718156878</v>
      </c>
      <c r="AB1645" s="37">
        <f t="shared" si="435"/>
        <v>6.918357787524565E-2</v>
      </c>
      <c r="AC1645" s="37">
        <f>(1-EXP(-Info!$B$6*H1645*1000))+(Info!$B$6/(Info!$B$6-Info!$B$7))*(EXP(-Info!$B$7*H1645*1000)-EXP(-Info!$B$6*H1645*1000))*(Info!$B$9-1)</f>
        <v>0.11107019827431236</v>
      </c>
      <c r="AD1645" s="37">
        <f>SQRT((Info!$B$6*EXP(-Info!$B$6*H1645*1000)+(Info!$B$6/(Info!$B$6+Info!$B$7))*(Info!$B$9-1)*(-Info!$B$7*EXP(-Info!$B$7*H1645*1000)+Info!$B$6*EXP(-Info!$B$6*H1645*1000)))^2*(0.01*H1645*1000)^2)</f>
        <v>9.9109461669349909E-4</v>
      </c>
      <c r="AE1645" s="37">
        <f t="shared" si="436"/>
        <v>7.691108774723285E-3</v>
      </c>
      <c r="AF1645" s="37">
        <f t="shared" si="431"/>
        <v>12.319156019978786</v>
      </c>
      <c r="AG1645" s="37">
        <f t="shared" si="432"/>
        <v>8.4994233018827983E-2</v>
      </c>
      <c r="AH1645" s="37">
        <f t="shared" si="433"/>
        <v>0.91461842097094093</v>
      </c>
      <c r="AI1645">
        <f>AF1645*EXP(Info!$B$6*H1645*1000)</f>
        <v>13.643211364645587</v>
      </c>
      <c r="AJ1645">
        <f>2*SQRT((EXP(Info!$B$6*H1645)*AG1645)^2+(Info!$B$6*H1645*0.01*AI1645)^2)</f>
        <v>0.17000582275200593</v>
      </c>
      <c r="AK1645">
        <f t="shared" si="437"/>
        <v>0.43620364005433199</v>
      </c>
      <c r="AL1645">
        <f t="shared" si="438"/>
        <v>0.18398680700142828</v>
      </c>
      <c r="AM1645"/>
      <c r="AN1645"/>
      <c r="AO1645">
        <f t="shared" si="439"/>
        <v>11.809481766516896</v>
      </c>
      <c r="AP1645">
        <f t="shared" si="440"/>
        <v>0.5945352524456623</v>
      </c>
      <c r="AQ1645">
        <f t="shared" si="427"/>
        <v>5</v>
      </c>
      <c r="AR1645">
        <v>1</v>
      </c>
      <c r="AS1645">
        <v>1</v>
      </c>
      <c r="AT1645">
        <v>1</v>
      </c>
      <c r="AU1645">
        <v>1</v>
      </c>
      <c r="AV1645">
        <v>0</v>
      </c>
      <c r="AW1645">
        <v>0</v>
      </c>
      <c r="AX1645">
        <v>1</v>
      </c>
    </row>
    <row r="1646" spans="1:50">
      <c r="A1646" s="13" t="s">
        <v>390</v>
      </c>
      <c r="B1646" s="13" t="s">
        <v>384</v>
      </c>
      <c r="C1646" s="13" t="s">
        <v>393</v>
      </c>
      <c r="D1646" s="80">
        <v>37.75</v>
      </c>
      <c r="E1646" s="80">
        <v>85.72</v>
      </c>
      <c r="F1646" s="79">
        <v>3471</v>
      </c>
      <c r="G1646" s="80">
        <v>10.25</v>
      </c>
      <c r="H1646" s="80">
        <v>12.28</v>
      </c>
      <c r="J1646">
        <f>(F1646*100*Info!$B$11)/AI1646</f>
        <v>0.62539102937924895</v>
      </c>
      <c r="K1646">
        <f>2*((F1646*100*Info!$B$11)/AI1646^2)*(AJ1646/2)</f>
        <v>8.342764037502599E-3</v>
      </c>
      <c r="L1646">
        <f t="shared" si="428"/>
        <v>1.2220210029691734</v>
      </c>
      <c r="M1646">
        <f t="shared" si="429"/>
        <v>8.1773784107785037</v>
      </c>
      <c r="N1646">
        <f t="shared" si="430"/>
        <v>0.12234835775063707</v>
      </c>
      <c r="O1646" s="84">
        <v>1.7840316711626643</v>
      </c>
      <c r="P1646" s="84">
        <v>1.2531349675804292E-2</v>
      </c>
      <c r="S1646" s="83">
        <v>13.936608426119577</v>
      </c>
      <c r="T1646" s="83">
        <v>7.0446539705247169E-2</v>
      </c>
      <c r="U1646" s="84">
        <v>3.1712322302508089</v>
      </c>
      <c r="V1646" s="84">
        <v>2.1484492016045024E-2</v>
      </c>
      <c r="W1646" s="37">
        <f>U1646*Info!$B$2</f>
        <v>1.5221914705203883</v>
      </c>
      <c r="X1646" s="37">
        <f>W1646*SQRT((0.5*V1646/U1646)^2+Info!$B$3^2)</f>
        <v>7.6284037556952608E-2</v>
      </c>
      <c r="Y1646" s="28">
        <f>W1646*Info!$D$2</f>
        <v>1.2329750911215145</v>
      </c>
      <c r="Z1646" s="28">
        <f>Y1646*SQRT(Info!$D$3^2+(X1646/W1646)^2)</f>
        <v>8.7284487401620633E-2</v>
      </c>
      <c r="AA1646" s="37">
        <f t="shared" si="434"/>
        <v>0.26184020064227598</v>
      </c>
      <c r="AB1646" s="37">
        <f t="shared" si="435"/>
        <v>7.6540924133203903E-2</v>
      </c>
      <c r="AC1646" s="37">
        <f>(1-EXP(-Info!$B$6*H1646*1000))+(Info!$B$6/(Info!$B$6-Info!$B$7))*(EXP(-Info!$B$7*H1646*1000)-EXP(-Info!$B$6*H1646*1000))*(Info!$B$9-1)</f>
        <v>0.12186699380793582</v>
      </c>
      <c r="AD1646" s="37">
        <f>SQRT((Info!$B$6*EXP(-Info!$B$6*H1646*1000)+(Info!$B$6/(Info!$B$6+Info!$B$7))*(Info!$B$9-1)*(-Info!$B$7*EXP(-Info!$B$7*H1646*1000)+Info!$B$6*EXP(-Info!$B$6*H1646*1000)))^2*(0.01*H1646*1000)^2)</f>
        <v>1.0815798055979803E-3</v>
      </c>
      <c r="AE1646" s="37">
        <f t="shared" si="436"/>
        <v>9.3321104613598663E-3</v>
      </c>
      <c r="AF1646" s="37">
        <f t="shared" si="431"/>
        <v>12.671723656887723</v>
      </c>
      <c r="AG1646" s="37">
        <f t="shared" si="432"/>
        <v>9.4585140300881471E-2</v>
      </c>
      <c r="AH1646" s="37">
        <f t="shared" si="433"/>
        <v>0.90924012998304204</v>
      </c>
      <c r="AI1646">
        <f>AF1646*EXP(Info!$B$6*H1646*1000)</f>
        <v>14.182196848711362</v>
      </c>
      <c r="AJ1646">
        <f>2*SQRT((EXP(Info!$B$6*H1646)*AG1646)^2+(Info!$B$6*H1646*0.01*AI1646)^2)</f>
        <v>0.18919158779692238</v>
      </c>
      <c r="AK1646">
        <f t="shared" si="437"/>
        <v>0.34816891479403439</v>
      </c>
      <c r="AL1646">
        <f t="shared" si="438"/>
        <v>0.20355293363984245</v>
      </c>
      <c r="AM1646"/>
      <c r="AN1646"/>
      <c r="AO1646">
        <f t="shared" si="439"/>
        <v>13.075624717167276</v>
      </c>
      <c r="AP1646">
        <f t="shared" si="440"/>
        <v>0.56256733712042506</v>
      </c>
      <c r="AQ1646">
        <f t="shared" si="427"/>
        <v>5</v>
      </c>
      <c r="AR1646">
        <v>1</v>
      </c>
      <c r="AS1646">
        <v>1</v>
      </c>
      <c r="AT1646">
        <v>1</v>
      </c>
      <c r="AU1646">
        <v>1</v>
      </c>
      <c r="AV1646">
        <v>0</v>
      </c>
      <c r="AW1646">
        <v>0</v>
      </c>
      <c r="AX1646">
        <v>1</v>
      </c>
    </row>
    <row r="1647" spans="1:50">
      <c r="A1647" s="13" t="s">
        <v>390</v>
      </c>
      <c r="B1647" s="13" t="s">
        <v>384</v>
      </c>
      <c r="C1647" s="13" t="s">
        <v>393</v>
      </c>
      <c r="D1647" s="80">
        <v>37.75</v>
      </c>
      <c r="E1647" s="80">
        <v>85.72</v>
      </c>
      <c r="F1647" s="79">
        <v>3471</v>
      </c>
      <c r="G1647" s="80">
        <v>11.25</v>
      </c>
      <c r="H1647" s="80">
        <v>14.6914</v>
      </c>
      <c r="J1647">
        <f>(F1647*100*Info!$B$11)/AI1647</f>
        <v>0.54652049310918083</v>
      </c>
      <c r="K1647">
        <f>2*((F1647*100*Info!$B$11)/AI1647^2)*(AJ1647/2)</f>
        <v>6.4669008241188238E-3</v>
      </c>
      <c r="L1647">
        <f t="shared" si="428"/>
        <v>1.2695476761214337</v>
      </c>
      <c r="M1647">
        <f t="shared" si="429"/>
        <v>7.4240218951806547</v>
      </c>
      <c r="N1647">
        <f t="shared" si="430"/>
        <v>9.8363115673333487E-2</v>
      </c>
      <c r="O1647" s="84">
        <v>1.8192136807891863</v>
      </c>
      <c r="P1647" s="84">
        <v>1.481695130033071E-2</v>
      </c>
      <c r="S1647" s="83">
        <v>15.498502061293628</v>
      </c>
      <c r="T1647" s="83">
        <v>5.8879932930677725E-2</v>
      </c>
      <c r="U1647" s="84">
        <v>3.2945673589685964</v>
      </c>
      <c r="V1647" s="84">
        <v>1.963723544698746E-2</v>
      </c>
      <c r="W1647" s="37">
        <f>U1647*Info!$B$2</f>
        <v>1.5813923323049262</v>
      </c>
      <c r="X1647" s="37">
        <f>W1647*SQRT((0.5*V1647/U1647)^2+Info!$B$3^2)</f>
        <v>7.9209949136479441E-2</v>
      </c>
      <c r="Y1647" s="28">
        <f>W1647*Info!$D$2</f>
        <v>1.2809277891669903</v>
      </c>
      <c r="Z1647" s="28">
        <f>Y1647*SQRT(Info!$D$3^2+(X1647/W1647)^2)</f>
        <v>9.0655684587015326E-2</v>
      </c>
      <c r="AA1647" s="37">
        <f t="shared" si="434"/>
        <v>0.23782134848426018</v>
      </c>
      <c r="AB1647" s="37">
        <f t="shared" si="435"/>
        <v>7.955565067085274E-2</v>
      </c>
      <c r="AC1647" s="37">
        <f>(1-EXP(-Info!$B$6*H1647*1000))+(Info!$B$6/(Info!$B$6-Info!$B$7))*(EXP(-Info!$B$7*H1647*1000)-EXP(-Info!$B$6*H1647*1000))*(Info!$B$9-1)</f>
        <v>0.14416353677459892</v>
      </c>
      <c r="AD1647" s="37">
        <f>SQRT((Info!$B$6*EXP(-Info!$B$6*H1647*1000)+(Info!$B$6/(Info!$B$6+Info!$B$7))*(Info!$B$9-1)*(-Info!$B$7*EXP(-Info!$B$7*H1647*1000)+Info!$B$6*EXP(-Info!$B$6*H1647*1000)))^2*(0.01*H1647*1000)^2)</f>
        <v>1.2649886437421304E-3</v>
      </c>
      <c r="AE1647" s="37">
        <f t="shared" si="436"/>
        <v>1.1472968941858046E-2</v>
      </c>
      <c r="AF1647" s="37">
        <f t="shared" si="431"/>
        <v>14.183289105408644</v>
      </c>
      <c r="AG1647" s="37">
        <f t="shared" si="432"/>
        <v>9.6004134232654401E-2</v>
      </c>
      <c r="AH1647" s="37">
        <f t="shared" si="433"/>
        <v>0.91513935019761472</v>
      </c>
      <c r="AI1647">
        <f>AF1647*EXP(Info!$B$6*H1647*1000)</f>
        <v>16.228885829360578</v>
      </c>
      <c r="AJ1647">
        <f>2*SQRT((EXP(Info!$B$6*H1647)*AG1647)^2+(Info!$B$6*H1647*0.01*AI1647)^2)</f>
        <v>0.19203414413127193</v>
      </c>
      <c r="AK1647">
        <f t="shared" si="437"/>
        <v>0.31623104707952077</v>
      </c>
      <c r="AL1647">
        <f t="shared" si="438"/>
        <v>0.21157029739406577</v>
      </c>
      <c r="AM1647"/>
      <c r="AN1647"/>
      <c r="AO1647">
        <f t="shared" si="439"/>
        <v>13.584160119328526</v>
      </c>
      <c r="AP1647">
        <f t="shared" si="440"/>
        <v>0.552185911706086</v>
      </c>
      <c r="AQ1647">
        <f t="shared" si="427"/>
        <v>5</v>
      </c>
      <c r="AR1647">
        <v>1</v>
      </c>
      <c r="AS1647">
        <v>1</v>
      </c>
      <c r="AT1647">
        <v>1</v>
      </c>
      <c r="AU1647">
        <v>1</v>
      </c>
      <c r="AV1647">
        <v>0</v>
      </c>
      <c r="AW1647">
        <v>0</v>
      </c>
      <c r="AX1647">
        <v>1</v>
      </c>
    </row>
    <row r="1648" spans="1:50">
      <c r="A1648" s="13" t="s">
        <v>390</v>
      </c>
      <c r="B1648" s="13" t="s">
        <v>384</v>
      </c>
      <c r="C1648" s="13" t="s">
        <v>393</v>
      </c>
      <c r="D1648" s="80">
        <v>37.75</v>
      </c>
      <c r="E1648" s="80">
        <v>85.72</v>
      </c>
      <c r="F1648" s="79">
        <v>3471</v>
      </c>
      <c r="G1648" s="80">
        <v>12.25</v>
      </c>
      <c r="H1648" s="80">
        <v>17.523900000000001</v>
      </c>
      <c r="J1648">
        <f>(F1648*100*Info!$B$11)/AI1648</f>
        <v>0.52051555383291248</v>
      </c>
      <c r="K1648">
        <f>2*((F1648*100*Info!$B$11)/AI1648^2)*(AJ1648/2)</f>
        <v>6.42502494200437E-3</v>
      </c>
      <c r="L1648">
        <f t="shared" si="428"/>
        <v>1.2871098455666179</v>
      </c>
      <c r="M1648">
        <f t="shared" si="429"/>
        <v>7.1685794269652572</v>
      </c>
      <c r="N1648">
        <f t="shared" si="430"/>
        <v>9.6602340733155642E-2</v>
      </c>
      <c r="O1648" s="84">
        <v>1.8995386287239606</v>
      </c>
      <c r="P1648" s="84">
        <v>1.6441232038462369E-2</v>
      </c>
      <c r="S1648" s="83">
        <v>15.858966852628807</v>
      </c>
      <c r="T1648" s="83">
        <v>9.8461982890361455E-2</v>
      </c>
      <c r="U1648" s="84">
        <v>3.3401424494477077</v>
      </c>
      <c r="V1648" s="84">
        <v>1.8059403671082462E-2</v>
      </c>
      <c r="W1648" s="37">
        <f>U1648*Info!$B$2</f>
        <v>1.6032683757348996</v>
      </c>
      <c r="X1648" s="37">
        <f>W1648*SQRT((0.5*V1648/U1648)^2+Info!$B$3^2)</f>
        <v>8.0280505069973696E-2</v>
      </c>
      <c r="Y1648" s="28">
        <f>W1648*Info!$D$2</f>
        <v>1.2986473843452688</v>
      </c>
      <c r="Z1648" s="28">
        <f>Y1648*SQRT(Info!$D$3^2+(X1648/W1648)^2)</f>
        <v>9.1895323582708702E-2</v>
      </c>
      <c r="AA1648" s="37">
        <f t="shared" si="434"/>
        <v>0.29627025298906107</v>
      </c>
      <c r="AB1648" s="37">
        <f t="shared" si="435"/>
        <v>8.0700297533687654E-2</v>
      </c>
      <c r="AC1648" s="37">
        <f>(1-EXP(-Info!$B$6*H1648*1000))+(Info!$B$6/(Info!$B$6-Info!$B$7))*(EXP(-Info!$B$7*H1648*1000)-EXP(-Info!$B$6*H1648*1000))*(Info!$B$9-1)</f>
        <v>0.16970494545206624</v>
      </c>
      <c r="AD1648" s="37">
        <f>SQRT((Info!$B$6*EXP(-Info!$B$6*H1648*1000)+(Info!$B$6/(Info!$B$6+Info!$B$7))*(Info!$B$9-1)*(-Info!$B$7*EXP(-Info!$B$7*H1648*1000)+Info!$B$6*EXP(-Info!$B$6*H1648*1000)))^2*(0.01*H1648*1000)^2)</f>
        <v>1.4692473388998324E-3</v>
      </c>
      <c r="AE1648" s="37">
        <f t="shared" si="436"/>
        <v>1.3702155617405556E-2</v>
      </c>
      <c r="AF1648" s="37">
        <f t="shared" si="431"/>
        <v>14.510040941160959</v>
      </c>
      <c r="AG1648" s="37">
        <f t="shared" si="432"/>
        <v>0.10514841931103765</v>
      </c>
      <c r="AH1648" s="37">
        <f t="shared" si="433"/>
        <v>0.91494238407817541</v>
      </c>
      <c r="AI1648">
        <f>AF1648*EXP(Info!$B$6*H1648*1000)</f>
        <v>17.039680410629686</v>
      </c>
      <c r="AJ1648">
        <f>2*SQRT((EXP(Info!$B$6*H1648)*AG1648)^2+(Info!$B$6*H1648*0.01*AI1648)^2)</f>
        <v>0.21033064398537191</v>
      </c>
      <c r="AK1648">
        <f t="shared" si="437"/>
        <v>0.39395055539955448</v>
      </c>
      <c r="AL1648">
        <f t="shared" si="438"/>
        <v>0.21461437126108895</v>
      </c>
      <c r="AM1648"/>
      <c r="AN1648"/>
      <c r="AO1648">
        <f t="shared" si="439"/>
        <v>13.772075332182133</v>
      </c>
      <c r="AP1648">
        <f t="shared" si="440"/>
        <v>0.56869988555070439</v>
      </c>
      <c r="AQ1648">
        <f t="shared" si="427"/>
        <v>5</v>
      </c>
      <c r="AR1648">
        <v>1</v>
      </c>
      <c r="AS1648">
        <v>1</v>
      </c>
      <c r="AT1648">
        <v>1</v>
      </c>
      <c r="AU1648">
        <v>1</v>
      </c>
      <c r="AV1648">
        <v>0</v>
      </c>
      <c r="AW1648">
        <v>0</v>
      </c>
      <c r="AX1648">
        <v>1</v>
      </c>
    </row>
    <row r="1649" spans="1:50">
      <c r="A1649" s="13" t="s">
        <v>390</v>
      </c>
      <c r="B1649" s="13" t="s">
        <v>384</v>
      </c>
      <c r="C1649" s="13" t="s">
        <v>393</v>
      </c>
      <c r="D1649" s="80">
        <v>37.75</v>
      </c>
      <c r="E1649" s="80">
        <v>85.72</v>
      </c>
      <c r="F1649" s="79">
        <v>3471</v>
      </c>
      <c r="G1649" s="80">
        <v>13.25</v>
      </c>
      <c r="H1649" s="80">
        <v>23.700700000000001</v>
      </c>
      <c r="J1649">
        <f>(F1649*100*Info!$B$11)/AI1649</f>
        <v>0.45364345525047567</v>
      </c>
      <c r="K1649">
        <f>2*((F1649*100*Info!$B$11)/AI1649^2)*(AJ1649/2)</f>
        <v>4.5825650694604628E-3</v>
      </c>
      <c r="L1649">
        <f t="shared" si="428"/>
        <v>1.2890934035665811</v>
      </c>
      <c r="M1649">
        <f t="shared" si="429"/>
        <v>6.2572400073595746</v>
      </c>
      <c r="N1649">
        <f t="shared" si="430"/>
        <v>7.3033130027207571E-2</v>
      </c>
      <c r="O1649" s="84">
        <v>1.9023402193311869</v>
      </c>
      <c r="P1649" s="84">
        <v>1.4091791529632754E-2</v>
      </c>
      <c r="S1649" s="83">
        <v>17.098926670207884</v>
      </c>
      <c r="T1649" s="83">
        <v>6.1649660838424936E-2</v>
      </c>
      <c r="U1649" s="84">
        <v>3.3452899248550629</v>
      </c>
      <c r="V1649" s="84">
        <v>1.9559602617129676E-2</v>
      </c>
      <c r="W1649" s="37">
        <f>U1649*Info!$B$2</f>
        <v>1.6057391639304301</v>
      </c>
      <c r="X1649" s="37">
        <f>W1649*SQRT((0.5*V1649/U1649)^2+Info!$B$3^2)</f>
        <v>8.0424076944603462E-2</v>
      </c>
      <c r="Y1649" s="28">
        <f>W1649*Info!$D$2</f>
        <v>1.3006487227836485</v>
      </c>
      <c r="Z1649" s="28">
        <f>Y1649*SQRT(Info!$D$3^2+(X1649/W1649)^2)</f>
        <v>9.2048322338763491E-2</v>
      </c>
      <c r="AA1649" s="37">
        <f t="shared" si="434"/>
        <v>0.29660105540075676</v>
      </c>
      <c r="AB1649" s="37">
        <f t="shared" si="435"/>
        <v>8.073212990823514E-2</v>
      </c>
      <c r="AC1649" s="37">
        <f>(1-EXP(-Info!$B$6*H1649*1000))+(Info!$B$6/(Info!$B$6-Info!$B$7))*(EXP(-Info!$B$7*H1649*1000)-EXP(-Info!$B$6*H1649*1000))*(Info!$B$9-1)</f>
        <v>0.22305643462354424</v>
      </c>
      <c r="AD1649" s="37">
        <f>SQRT((Info!$B$6*EXP(-Info!$B$6*H1649*1000)+(Info!$B$6/(Info!$B$6+Info!$B$7))*(Info!$B$9-1)*(-Info!$B$7*EXP(-Info!$B$7*H1649*1000)+Info!$B$6*EXP(-Info!$B$6*H1649*1000)))^2*(0.01*H1649*1000)^2)</f>
        <v>1.8749936933014737E-3</v>
      </c>
      <c r="AE1649" s="37">
        <f t="shared" si="436"/>
        <v>1.8016406255223664E-2</v>
      </c>
      <c r="AF1649" s="37">
        <f t="shared" si="431"/>
        <v>15.732119173500962</v>
      </c>
      <c r="AG1649" s="37">
        <f t="shared" si="432"/>
        <v>9.8730211739403134E-2</v>
      </c>
      <c r="AH1649" s="37">
        <f t="shared" si="433"/>
        <v>0.92006471967106784</v>
      </c>
      <c r="AI1649">
        <f>AF1649*EXP(Info!$B$6*H1649*1000)</f>
        <v>19.551519113568077</v>
      </c>
      <c r="AJ1649">
        <f>2*SQRT((EXP(Info!$B$6*H1649)*AG1649)^2+(Info!$B$6*H1649*0.01*AI1649)^2)</f>
        <v>0.19750336416791436</v>
      </c>
      <c r="AK1649">
        <f t="shared" si="437"/>
        <v>0.39439042336638624</v>
      </c>
      <c r="AL1649">
        <f t="shared" si="438"/>
        <v>0.21469902627796053</v>
      </c>
      <c r="AM1649"/>
      <c r="AN1649"/>
      <c r="AO1649">
        <f t="shared" si="439"/>
        <v>13.793299402758038</v>
      </c>
      <c r="AP1649">
        <f t="shared" si="440"/>
        <v>0.56866228699553067</v>
      </c>
      <c r="AQ1649">
        <f t="shared" si="427"/>
        <v>5</v>
      </c>
      <c r="AR1649">
        <v>1</v>
      </c>
      <c r="AS1649">
        <v>1</v>
      </c>
      <c r="AT1649">
        <v>1</v>
      </c>
      <c r="AU1649">
        <v>1</v>
      </c>
      <c r="AV1649">
        <v>0</v>
      </c>
      <c r="AW1649">
        <v>0</v>
      </c>
      <c r="AX1649">
        <v>1</v>
      </c>
    </row>
    <row r="1650" spans="1:50">
      <c r="A1650" s="13" t="s">
        <v>390</v>
      </c>
      <c r="B1650" s="13" t="s">
        <v>384</v>
      </c>
      <c r="C1650" s="13" t="s">
        <v>393</v>
      </c>
      <c r="D1650" s="80">
        <v>37.75</v>
      </c>
      <c r="E1650" s="80">
        <v>85.72</v>
      </c>
      <c r="F1650" s="79">
        <v>3471</v>
      </c>
      <c r="G1650" s="80">
        <v>14.25</v>
      </c>
      <c r="H1650" s="80">
        <v>30.9924</v>
      </c>
      <c r="J1650">
        <f>(F1650*100*Info!$B$11)/AI1650</f>
        <v>0.39909765169041833</v>
      </c>
      <c r="K1650">
        <f>2*((F1650*100*Info!$B$11)/AI1650^2)*(AJ1650/2)</f>
        <v>3.8651249421408325E-3</v>
      </c>
      <c r="L1650">
        <f t="shared" si="428"/>
        <v>1.2515612144838857</v>
      </c>
      <c r="M1650">
        <f t="shared" si="429"/>
        <v>5.3445980156263957</v>
      </c>
      <c r="N1650">
        <f t="shared" si="430"/>
        <v>6.1053439693406722E-2</v>
      </c>
      <c r="O1650" s="84">
        <v>1.7864465768585092</v>
      </c>
      <c r="P1650" s="84">
        <v>1.1630806060085444E-2</v>
      </c>
      <c r="S1650" s="83">
        <v>18.052553607135245</v>
      </c>
      <c r="T1650" s="83">
        <v>0.11132468671202034</v>
      </c>
      <c r="U1650" s="84">
        <v>3.2478911997908306</v>
      </c>
      <c r="V1650" s="84">
        <v>1.9676232512549793E-2</v>
      </c>
      <c r="W1650" s="37">
        <f>U1650*Info!$B$2</f>
        <v>1.5589877758995987</v>
      </c>
      <c r="X1650" s="37">
        <f>W1650*SQRT((0.5*V1650/U1650)^2+Info!$B$3^2)</f>
        <v>7.809229981990598E-2</v>
      </c>
      <c r="Y1650" s="28">
        <f>W1650*Info!$D$2</f>
        <v>1.262780098478675</v>
      </c>
      <c r="Z1650" s="28">
        <f>Y1650*SQRT(Info!$D$3^2+(X1650/W1650)^2)</f>
        <v>8.9373927778273118E-2</v>
      </c>
      <c r="AA1650" s="37">
        <f t="shared" si="434"/>
        <v>0.22745880095891047</v>
      </c>
      <c r="AB1650" s="37">
        <f t="shared" si="435"/>
        <v>7.8308532124947386E-2</v>
      </c>
      <c r="AC1650" s="37">
        <f>(1-EXP(-Info!$B$6*H1650*1000))+(Info!$B$6/(Info!$B$6-Info!$B$7))*(EXP(-Info!$B$7*H1650*1000)-EXP(-Info!$B$6*H1650*1000))*(Info!$B$9-1)</f>
        <v>0.28210014161755304</v>
      </c>
      <c r="AD1650" s="37">
        <f>SQRT((Info!$B$6*EXP(-Info!$B$6*H1650*1000)+(Info!$B$6/(Info!$B$6+Info!$B$7))*(Info!$B$9-1)*(-Info!$B$7*EXP(-Info!$B$7*H1650*1000)+Info!$B$6*EXP(-Info!$B$6*H1650*1000)))^2*(0.01*H1650*1000)^2)</f>
        <v>2.2891892467059591E-3</v>
      </c>
      <c r="AE1650" s="37">
        <f t="shared" si="436"/>
        <v>2.2096983731649984E-2</v>
      </c>
      <c r="AF1650" s="37">
        <f t="shared" si="431"/>
        <v>16.725607348693902</v>
      </c>
      <c r="AG1650" s="37">
        <f t="shared" si="432"/>
        <v>0.10758379117894644</v>
      </c>
      <c r="AH1650" s="37">
        <f t="shared" si="433"/>
        <v>0.92649537083125633</v>
      </c>
      <c r="AI1650">
        <f>AF1650*EXP(Info!$B$6*H1650*1000)</f>
        <v>22.22368046644079</v>
      </c>
      <c r="AJ1650">
        <f>2*SQRT((EXP(Info!$B$6*H1650)*AG1650)^2+(Info!$B$6*H1650*0.01*AI1650)^2)</f>
        <v>0.21522878251270491</v>
      </c>
      <c r="AK1650">
        <f t="shared" si="437"/>
        <v>0.30245196763506327</v>
      </c>
      <c r="AL1650">
        <f t="shared" si="438"/>
        <v>0.20825371033308507</v>
      </c>
      <c r="AM1650"/>
      <c r="AN1650"/>
      <c r="AO1650">
        <f t="shared" si="439"/>
        <v>13.391704980021697</v>
      </c>
      <c r="AP1650">
        <f t="shared" si="440"/>
        <v>0.55003276494408404</v>
      </c>
      <c r="AQ1650">
        <f t="shared" si="427"/>
        <v>5</v>
      </c>
      <c r="AR1650">
        <v>1</v>
      </c>
      <c r="AS1650">
        <v>1</v>
      </c>
      <c r="AT1650">
        <v>1</v>
      </c>
      <c r="AU1650">
        <v>1</v>
      </c>
      <c r="AV1650">
        <v>0</v>
      </c>
      <c r="AW1650">
        <v>0</v>
      </c>
      <c r="AX1650">
        <v>1</v>
      </c>
    </row>
    <row r="1651" spans="1:50">
      <c r="A1651" s="13" t="s">
        <v>390</v>
      </c>
      <c r="B1651" s="13" t="s">
        <v>384</v>
      </c>
      <c r="C1651" s="13" t="s">
        <v>393</v>
      </c>
      <c r="D1651" s="80">
        <v>37.75</v>
      </c>
      <c r="E1651" s="80">
        <v>85.72</v>
      </c>
      <c r="F1651" s="79">
        <v>3471</v>
      </c>
      <c r="G1651" s="80">
        <v>15.25</v>
      </c>
      <c r="H1651" s="80">
        <v>38.284100000000002</v>
      </c>
      <c r="J1651">
        <f>(F1651*100*Info!$B$11)/AI1651</f>
        <v>0.40046766685859081</v>
      </c>
      <c r="K1651">
        <f>2*((F1651*100*Info!$B$11)/AI1651^2)*(AJ1651/2)</f>
        <v>3.567712547059702E-3</v>
      </c>
      <c r="L1651">
        <f t="shared" si="428"/>
        <v>1.1665350638746659</v>
      </c>
      <c r="M1651">
        <f t="shared" si="429"/>
        <v>4.9986074561232829</v>
      </c>
      <c r="N1651">
        <f t="shared" si="430"/>
        <v>5.2073281128313186E-2</v>
      </c>
      <c r="O1651" s="84">
        <v>1.6534338066077652</v>
      </c>
      <c r="P1651" s="84">
        <v>1.2327762170275902E-2</v>
      </c>
      <c r="S1651" s="83">
        <v>16.834781586677927</v>
      </c>
      <c r="T1651" s="83">
        <v>9.3445610646355703E-2</v>
      </c>
      <c r="U1651" s="84">
        <v>3.0272422350259269</v>
      </c>
      <c r="V1651" s="84">
        <v>1.6346441925445314E-2</v>
      </c>
      <c r="W1651" s="37">
        <f>U1651*Info!$B$2</f>
        <v>1.4530762728124449</v>
      </c>
      <c r="X1651" s="37">
        <f>W1651*SQRT((0.5*V1651/U1651)^2+Info!$B$3^2)</f>
        <v>7.275965717037769E-2</v>
      </c>
      <c r="Y1651" s="28">
        <f>W1651*Info!$D$2</f>
        <v>1.1769917809780805</v>
      </c>
      <c r="Z1651" s="28">
        <f>Y1651*SQRT(Info!$D$3^2+(X1651/W1651)^2)</f>
        <v>8.3286531604896533E-2</v>
      </c>
      <c r="AA1651" s="37">
        <f t="shared" si="434"/>
        <v>0.20035753379532029</v>
      </c>
      <c r="AB1651" s="37">
        <f t="shared" si="435"/>
        <v>7.3020278974971153E-2</v>
      </c>
      <c r="AC1651" s="37">
        <f>(1-EXP(-Info!$B$6*H1651*1000))+(Info!$B$6/(Info!$B$6-Info!$B$7))*(EXP(-Info!$B$7*H1651*1000)-EXP(-Info!$B$6*H1651*1000))*(Info!$B$9-1)</f>
        <v>0.33714575848672179</v>
      </c>
      <c r="AD1651" s="37">
        <f>SQRT((Info!$B$6*EXP(-Info!$B$6*H1651*1000)+(Info!$B$6/(Info!$B$6+Info!$B$7))*(Info!$B$9-1)*(-Info!$B$7*EXP(-Info!$B$7*H1651*1000)+Info!$B$6*EXP(-Info!$B$6*H1651*1000)))^2*(0.01*H1651*1000)^2)</f>
        <v>2.6399442976560352E-3</v>
      </c>
      <c r="AE1651" s="37">
        <f t="shared" si="436"/>
        <v>2.4624158795138872E-2</v>
      </c>
      <c r="AF1651" s="37">
        <f t="shared" si="431"/>
        <v>15.590240112999894</v>
      </c>
      <c r="AG1651" s="37">
        <f t="shared" si="432"/>
        <v>9.8620566214199068E-2</v>
      </c>
      <c r="AH1651" s="37">
        <f t="shared" si="433"/>
        <v>0.9260732034288528</v>
      </c>
      <c r="AI1651">
        <f>AF1651*EXP(Info!$B$6*H1651*1000)</f>
        <v>22.147652407620267</v>
      </c>
      <c r="AJ1651">
        <f>2*SQRT((EXP(Info!$B$6*H1651)*AG1651)^2+(Info!$B$6*H1651*0.01*AI1651)^2)</f>
        <v>0.19731045455533708</v>
      </c>
      <c r="AK1651">
        <f t="shared" si="437"/>
        <v>0.26641541268763735</v>
      </c>
      <c r="AL1651">
        <f t="shared" si="438"/>
        <v>0.19419012990603829</v>
      </c>
      <c r="AM1651"/>
      <c r="AN1651"/>
      <c r="AO1651">
        <f t="shared" si="439"/>
        <v>12.481925169519087</v>
      </c>
      <c r="AP1651">
        <f t="shared" si="440"/>
        <v>0.54618483697047271</v>
      </c>
      <c r="AQ1651">
        <f t="shared" si="427"/>
        <v>5</v>
      </c>
      <c r="AR1651">
        <v>1</v>
      </c>
      <c r="AS1651">
        <v>1</v>
      </c>
      <c r="AT1651">
        <v>1</v>
      </c>
      <c r="AU1651">
        <v>1</v>
      </c>
      <c r="AV1651">
        <v>0</v>
      </c>
      <c r="AW1651">
        <v>0</v>
      </c>
      <c r="AX1651">
        <v>1</v>
      </c>
    </row>
    <row r="1652" spans="1:50">
      <c r="A1652" s="13" t="s">
        <v>190</v>
      </c>
      <c r="B1652" s="13" t="s">
        <v>207</v>
      </c>
      <c r="D1652" s="14">
        <v>-76.286000000000001</v>
      </c>
      <c r="E1652" s="14">
        <v>32.783999999999999</v>
      </c>
      <c r="F1652" s="14">
        <v>1798</v>
      </c>
      <c r="G1652" s="16">
        <v>0</v>
      </c>
      <c r="H1652">
        <v>8.5400000000000031E-2</v>
      </c>
      <c r="J1652">
        <f>(F1652*100*Info!$B$11)/AI1652</f>
        <v>2.0869246723336046</v>
      </c>
      <c r="K1652">
        <f>2*((F1652*100*Info!$B$11)/AI1652^2)*(AJ1652/2)</f>
        <v>8.1290636692584878E-2</v>
      </c>
      <c r="L1652">
        <f t="shared" si="428"/>
        <v>0.447397250308603</v>
      </c>
      <c r="M1652">
        <f t="shared" si="429"/>
        <v>9.9904226520346349</v>
      </c>
      <c r="N1652">
        <f t="shared" si="430"/>
        <v>0.39248047911065642</v>
      </c>
      <c r="O1652" s="48">
        <v>2.0333475060856934</v>
      </c>
      <c r="P1652" s="48">
        <v>1.0875636465219827E-2</v>
      </c>
      <c r="S1652" s="48">
        <v>2.6525335167563906</v>
      </c>
      <c r="T1652" s="48">
        <v>5.7211341425997854E-2</v>
      </c>
      <c r="U1652" s="48">
        <v>1.1610279827081016</v>
      </c>
      <c r="V1652" s="48">
        <v>5.9289701465725922E-3</v>
      </c>
      <c r="W1652" s="37">
        <f>U1652*Info!$B$2</f>
        <v>0.55729343169988876</v>
      </c>
      <c r="X1652" s="37">
        <f>W1652*SQRT((0.5*V1652/U1652)^2+Info!$B$3^2)</f>
        <v>2.7900980579734759E-2</v>
      </c>
      <c r="Y1652" s="28">
        <f>W1652*Info!$D$2</f>
        <v>0.45140767967690992</v>
      </c>
      <c r="Z1652" s="28">
        <f>Y1652*SQRT(Info!$D$3^2+(X1652/W1652)^2)</f>
        <v>3.1940146120608207E-2</v>
      </c>
      <c r="AA1652" s="37">
        <f t="shared" si="434"/>
        <v>1.4760540743858046</v>
      </c>
      <c r="AB1652" s="37">
        <f t="shared" si="435"/>
        <v>2.8425949138799939E-2</v>
      </c>
      <c r="AC1652" s="37">
        <f>(1-EXP(-Info!$B$6*H1652*1000))+(Info!$B$6/(Info!$B$6-Info!$B$7))*(EXP(-Info!$B$7*H1652*1000)-EXP(-Info!$B$6*H1652*1000))*(Info!$B$9-1)</f>
        <v>8.9776856335764142E-4</v>
      </c>
      <c r="AD1652" s="37">
        <f>SQRT((Info!$B$6*EXP(-Info!$B$6*H1652*1000)+(Info!$B$6/(Info!$B$6+Info!$B$7))*(Info!$B$9-1)*(-Info!$B$7*EXP(-Info!$B$7*H1652*1000)+Info!$B$6*EXP(-Info!$B$6*H1652*1000)))^2*(0.01*H1652*1000)^2)</f>
        <v>8.4335097998605587E-6</v>
      </c>
      <c r="AE1652" s="37">
        <f t="shared" si="436"/>
        <v>2.8394138131107541E-5</v>
      </c>
      <c r="AF1652" s="37">
        <f t="shared" si="431"/>
        <v>2.1998006821336813</v>
      </c>
      <c r="AG1652" s="37">
        <f t="shared" si="432"/>
        <v>4.2877244983480549E-2</v>
      </c>
      <c r="AH1652" s="37">
        <f t="shared" si="433"/>
        <v>0.82932059792544055</v>
      </c>
      <c r="AI1652">
        <f>AF1652*EXP(Info!$B$6*H1652*1000)</f>
        <v>2.201524164585301</v>
      </c>
      <c r="AJ1652">
        <f>2*SQRT((EXP(Info!$B$6*H1652)*AG1652)^2+(Info!$B$6*H1652*0.01*AI1652)^2)</f>
        <v>8.5754557126938802E-2</v>
      </c>
      <c r="AK1652">
        <f t="shared" si="437"/>
        <v>1.9627091027108043</v>
      </c>
      <c r="AL1652">
        <f t="shared" si="438"/>
        <v>7.5595969139724564E-2</v>
      </c>
      <c r="AM1652"/>
      <c r="AN1652"/>
      <c r="AO1652">
        <f t="shared" si="439"/>
        <v>4.7871505729557544</v>
      </c>
      <c r="AP1652">
        <f t="shared" si="440"/>
        <v>1.7513337631560815</v>
      </c>
      <c r="AQ1652">
        <f t="shared" si="427"/>
        <v>5</v>
      </c>
      <c r="AR1652">
        <v>1</v>
      </c>
      <c r="AS1652">
        <v>1</v>
      </c>
      <c r="AT1652">
        <v>1</v>
      </c>
      <c r="AU1652">
        <v>1</v>
      </c>
      <c r="AV1652">
        <v>0</v>
      </c>
      <c r="AW1652">
        <v>0</v>
      </c>
      <c r="AX1652">
        <v>1</v>
      </c>
    </row>
    <row r="1653" spans="1:50">
      <c r="A1653" s="13" t="s">
        <v>190</v>
      </c>
      <c r="B1653" s="13" t="s">
        <v>207</v>
      </c>
      <c r="D1653" s="14">
        <v>-76.286000000000001</v>
      </c>
      <c r="E1653" s="14">
        <v>32.783999999999999</v>
      </c>
      <c r="F1653" s="14">
        <v>1798</v>
      </c>
      <c r="G1653" s="16">
        <v>0</v>
      </c>
      <c r="H1653">
        <v>8.5400000000000031E-2</v>
      </c>
      <c r="J1653">
        <f>(F1653*100*Info!$B$11)/AI1653</f>
        <v>2.0448267477752684</v>
      </c>
      <c r="K1653">
        <f>2*((F1653*100*Info!$B$11)/AI1653^2)*(AJ1653/2)</f>
        <v>7.0632231893924341E-2</v>
      </c>
      <c r="L1653">
        <f t="shared" si="428"/>
        <v>0.4561477282683547</v>
      </c>
      <c r="M1653">
        <f t="shared" si="429"/>
        <v>9.9803509099906051</v>
      </c>
      <c r="N1653">
        <f t="shared" si="430"/>
        <v>0.34786773202337384</v>
      </c>
      <c r="O1653" s="48">
        <v>2.0518055964160724</v>
      </c>
      <c r="P1653" s="48">
        <v>1.1744617935068343E-2</v>
      </c>
      <c r="S1653" s="48">
        <v>2.7066576732509127</v>
      </c>
      <c r="T1653" s="48">
        <v>4.2218556594208603E-2</v>
      </c>
      <c r="U1653" s="48">
        <v>1.1837361012008603</v>
      </c>
      <c r="V1653" s="48">
        <v>5.5199804749936181E-3</v>
      </c>
      <c r="W1653" s="37">
        <f>U1653*Info!$B$2</f>
        <v>0.56819332857641291</v>
      </c>
      <c r="X1653" s="37">
        <f>W1653*SQRT((0.5*V1653/U1653)^2+Info!$B$3^2)</f>
        <v>2.8440538483313765E-2</v>
      </c>
      <c r="Y1653" s="28">
        <f>W1653*Info!$D$2</f>
        <v>0.46023659614689449</v>
      </c>
      <c r="Z1653" s="28">
        <f>Y1653*SQRT(Info!$D$3^2+(X1653/W1653)^2)</f>
        <v>3.2561328779305058E-2</v>
      </c>
      <c r="AA1653" s="37">
        <f t="shared" si="434"/>
        <v>1.4836122678396595</v>
      </c>
      <c r="AB1653" s="37">
        <f t="shared" si="435"/>
        <v>2.9040458705589231E-2</v>
      </c>
      <c r="AC1653" s="37">
        <f>(1-EXP(-Info!$B$6*H1653*1000))+(Info!$B$6/(Info!$B$6-Info!$B$7))*(EXP(-Info!$B$7*H1653*1000)-EXP(-Info!$B$6*H1653*1000))*(Info!$B$9-1)</f>
        <v>8.9776856335764142E-4</v>
      </c>
      <c r="AD1653" s="37">
        <f>SQRT((Info!$B$6*EXP(-Info!$B$6*H1653*1000)+(Info!$B$6/(Info!$B$6+Info!$B$7))*(Info!$B$9-1)*(-Info!$B$7*EXP(-Info!$B$7*H1653*1000)+Info!$B$6*EXP(-Info!$B$6*H1653*1000)))^2*(0.01*H1653*1000)^2)</f>
        <v>8.4335097998605587E-6</v>
      </c>
      <c r="AE1653" s="37">
        <f t="shared" si="436"/>
        <v>2.8918514914860157E-5</v>
      </c>
      <c r="AF1653" s="37">
        <f t="shared" si="431"/>
        <v>2.2450891366497401</v>
      </c>
      <c r="AG1653" s="37">
        <f t="shared" si="432"/>
        <v>3.8805187776624707E-2</v>
      </c>
      <c r="AH1653" s="37">
        <f t="shared" si="433"/>
        <v>0.82946918586612695</v>
      </c>
      <c r="AI1653">
        <f>AF1653*EXP(Info!$B$6*H1653*1000)</f>
        <v>2.2468481013417523</v>
      </c>
      <c r="AJ1653">
        <f>2*SQRT((EXP(Info!$B$6*H1653)*AG1653)^2+(Info!$B$6*H1653*0.01*AI1653)^2)</f>
        <v>7.7610436335037516E-2</v>
      </c>
      <c r="AK1653">
        <f t="shared" si="437"/>
        <v>1.9727592325463952</v>
      </c>
      <c r="AL1653">
        <f t="shared" si="438"/>
        <v>7.7230195881643995E-2</v>
      </c>
      <c r="AM1653"/>
      <c r="AN1653"/>
      <c r="AO1653">
        <f t="shared" si="439"/>
        <v>4.8807806870205308</v>
      </c>
      <c r="AP1653">
        <f t="shared" si="440"/>
        <v>1.733330253537579</v>
      </c>
      <c r="AQ1653">
        <f t="shared" si="427"/>
        <v>5</v>
      </c>
      <c r="AR1653">
        <v>1</v>
      </c>
      <c r="AS1653">
        <v>1</v>
      </c>
      <c r="AT1653">
        <v>1</v>
      </c>
      <c r="AU1653">
        <v>1</v>
      </c>
      <c r="AV1653">
        <v>0</v>
      </c>
      <c r="AW1653">
        <v>0</v>
      </c>
      <c r="AX1653">
        <v>1</v>
      </c>
    </row>
    <row r="1654" spans="1:50">
      <c r="A1654" s="13" t="s">
        <v>190</v>
      </c>
      <c r="B1654" s="13" t="s">
        <v>207</v>
      </c>
      <c r="D1654" s="14">
        <v>-76.286000000000001</v>
      </c>
      <c r="E1654" s="14">
        <v>32.783999999999999</v>
      </c>
      <c r="F1654" s="14">
        <v>1798</v>
      </c>
      <c r="G1654" s="16">
        <v>3</v>
      </c>
      <c r="H1654">
        <v>0.22</v>
      </c>
      <c r="J1654">
        <f>(F1654*100*Info!$B$11)/AI1654</f>
        <v>2.1831588546095473</v>
      </c>
      <c r="K1654">
        <f>2*((F1654*100*Info!$B$11)/AI1654^2)*(AJ1654/2)</f>
        <v>7.4034554395586941E-2</v>
      </c>
      <c r="L1654">
        <f t="shared" si="428"/>
        <v>0.42745262649056764</v>
      </c>
      <c r="M1654">
        <f t="shared" si="429"/>
        <v>9.9852077550041951</v>
      </c>
      <c r="N1654">
        <f t="shared" si="430"/>
        <v>0.45719606735155577</v>
      </c>
      <c r="O1654" s="48">
        <v>2.2572012129134555</v>
      </c>
      <c r="P1654" s="48">
        <v>4.6583899673452812E-2</v>
      </c>
      <c r="S1654" s="48">
        <v>2.5355095198417326</v>
      </c>
      <c r="T1654" s="48">
        <v>3.4596831586626492E-2</v>
      </c>
      <c r="U1654" s="48">
        <v>1.1092702520976587</v>
      </c>
      <c r="V1654" s="48">
        <v>3.4126588453942952E-2</v>
      </c>
      <c r="W1654" s="37">
        <f>U1654*Info!$B$2</f>
        <v>0.53244972100687615</v>
      </c>
      <c r="X1654" s="37">
        <f>W1654*SQRT((0.5*V1654/U1654)^2+Info!$B$3^2)</f>
        <v>2.7853888564726949E-2</v>
      </c>
      <c r="Y1654" s="28">
        <f>W1654*Info!$D$2</f>
        <v>0.43128427401556974</v>
      </c>
      <c r="Z1654" s="28">
        <f>Y1654*SQRT(Info!$D$3^2+(X1654/W1654)^2)</f>
        <v>3.1209667595270302E-2</v>
      </c>
      <c r="AA1654" s="37">
        <f t="shared" si="434"/>
        <v>1.7247514919065794</v>
      </c>
      <c r="AB1654" s="37">
        <f t="shared" si="435"/>
        <v>3.6309145340710045E-2</v>
      </c>
      <c r="AC1654" s="37">
        <f>(1-EXP(-Info!$B$6*H1654*1000))+(Info!$B$6/(Info!$B$6-Info!$B$7))*(EXP(-Info!$B$7*H1654*1000)-EXP(-Info!$B$6*H1654*1000))*(Info!$B$9-1)</f>
        <v>2.3112699286270172E-3</v>
      </c>
      <c r="AD1654" s="37">
        <f>SQRT((Info!$B$6*EXP(-Info!$B$6*H1654*1000)+(Info!$B$6/(Info!$B$6+Info!$B$7))*(Info!$B$9-1)*(-Info!$B$7*EXP(-Info!$B$7*H1654*1000)+Info!$B$6*EXP(-Info!$B$6*H1654*1000)))^2*(0.01*H1654*1000)^2)</f>
        <v>2.1698273677910044E-5</v>
      </c>
      <c r="AE1654" s="37">
        <f t="shared" si="436"/>
        <v>9.1886731733375465E-5</v>
      </c>
      <c r="AF1654" s="37">
        <f t="shared" si="431"/>
        <v>2.1002388795685647</v>
      </c>
      <c r="AG1654" s="37">
        <f t="shared" si="432"/>
        <v>3.5683147052034001E-2</v>
      </c>
      <c r="AH1654" s="37">
        <f t="shared" si="433"/>
        <v>0.82833011003629065</v>
      </c>
      <c r="AI1654">
        <f>AF1654*EXP(Info!$B$6*H1654*1000)</f>
        <v>2.1044804349033006</v>
      </c>
      <c r="AJ1654">
        <f>2*SQRT((EXP(Info!$B$6*H1654)*AG1654)^2+(Info!$B$6*H1654*0.01*AI1654)^2)</f>
        <v>7.1366438087329245E-2</v>
      </c>
      <c r="AK1654">
        <f t="shared" si="437"/>
        <v>2.2934020587881787</v>
      </c>
      <c r="AL1654">
        <f t="shared" si="438"/>
        <v>9.6560541119084298E-2</v>
      </c>
      <c r="AM1654"/>
      <c r="AN1654"/>
      <c r="AO1654">
        <f t="shared" si="439"/>
        <v>4.5737430983411098</v>
      </c>
      <c r="AP1654">
        <f t="shared" si="440"/>
        <v>2.034852380332953</v>
      </c>
      <c r="AQ1654">
        <f t="shared" si="427"/>
        <v>5</v>
      </c>
      <c r="AR1654">
        <v>1</v>
      </c>
      <c r="AS1654">
        <v>1</v>
      </c>
      <c r="AT1654">
        <v>1</v>
      </c>
      <c r="AU1654">
        <v>1</v>
      </c>
      <c r="AV1654">
        <v>0</v>
      </c>
      <c r="AW1654">
        <v>0</v>
      </c>
      <c r="AX1654">
        <v>1</v>
      </c>
    </row>
    <row r="1655" spans="1:50">
      <c r="A1655" s="13" t="s">
        <v>190</v>
      </c>
      <c r="B1655" s="13" t="s">
        <v>207</v>
      </c>
      <c r="D1655" s="14">
        <v>-76.286000000000001</v>
      </c>
      <c r="E1655" s="14">
        <v>32.783999999999999</v>
      </c>
      <c r="F1655" s="14">
        <v>1798</v>
      </c>
      <c r="G1655" s="16">
        <v>10</v>
      </c>
      <c r="H1655">
        <v>0.52269230769230768</v>
      </c>
      <c r="J1655">
        <f>(F1655*100*Info!$B$11)/AI1655</f>
        <v>1.8932002272542152</v>
      </c>
      <c r="K1655">
        <f>2*((F1655*100*Info!$B$11)/AI1655^2)*(AJ1655/2)</f>
        <v>0.12392388942670479</v>
      </c>
      <c r="L1655">
        <f t="shared" si="428"/>
        <v>0.44630826834607196</v>
      </c>
      <c r="M1655">
        <f t="shared" si="429"/>
        <v>9.0409747911229399</v>
      </c>
      <c r="N1655">
        <f t="shared" si="430"/>
        <v>0.59756254903590511</v>
      </c>
      <c r="O1655" s="48">
        <v>2.4715488762541526</v>
      </c>
      <c r="P1655" s="48">
        <v>1.8130660465319626E-2</v>
      </c>
      <c r="S1655" s="48">
        <v>2.8760065283198584</v>
      </c>
      <c r="T1655" s="48">
        <v>0.14546801411539131</v>
      </c>
      <c r="U1655" s="48">
        <v>1.1582019963385142</v>
      </c>
      <c r="V1655" s="48">
        <v>1.0607073275969152E-2</v>
      </c>
      <c r="W1655" s="37">
        <f>U1655*Info!$B$2</f>
        <v>0.55593695824248679</v>
      </c>
      <c r="X1655" s="37">
        <f>W1655*SQRT((0.5*V1655/U1655)^2+Info!$B$3^2)</f>
        <v>2.7913174847199341E-2</v>
      </c>
      <c r="Y1655" s="28">
        <f>W1655*Info!$D$2</f>
        <v>0.45030893617641432</v>
      </c>
      <c r="Z1655" s="28">
        <f>Y1655*SQRT(Info!$D$3^2+(X1655/W1655)^2)</f>
        <v>3.1908346808426968E-2</v>
      </c>
      <c r="AA1655" s="37">
        <f t="shared" si="434"/>
        <v>1.915611918011666</v>
      </c>
      <c r="AB1655" s="37">
        <f t="shared" si="435"/>
        <v>2.9348348203561608E-2</v>
      </c>
      <c r="AC1655" s="37">
        <f>(1-EXP(-Info!$B$6*H1655*1000))+(Info!$B$6/(Info!$B$6-Info!$B$7))*(EXP(-Info!$B$7*H1655*1000)-EXP(-Info!$B$6*H1655*1000))*(Info!$B$9-1)</f>
        <v>5.4833745662679467E-3</v>
      </c>
      <c r="AD1655" s="37">
        <f>SQRT((Info!$B$6*EXP(-Info!$B$6*H1655*1000)+(Info!$B$6/(Info!$B$6+Info!$B$7))*(Info!$B$9-1)*(-Info!$B$7*EXP(-Info!$B$7*H1655*1000)+Info!$B$6*EXP(-Info!$B$6*H1655*1000)))^2*(0.01*H1655*1000)^2)</f>
        <v>5.1406289287843594E-5</v>
      </c>
      <c r="AE1655" s="37">
        <f t="shared" si="436"/>
        <v>1.8866648866114062E-4</v>
      </c>
      <c r="AF1655" s="37">
        <f t="shared" si="431"/>
        <v>2.415193574473379</v>
      </c>
      <c r="AG1655" s="37">
        <f t="shared" si="432"/>
        <v>7.9425524699303793E-2</v>
      </c>
      <c r="AH1655" s="37">
        <f t="shared" si="433"/>
        <v>0.83977332829084961</v>
      </c>
      <c r="AI1655">
        <f>AF1655*EXP(Info!$B$6*H1655*1000)</f>
        <v>2.4267983014533847</v>
      </c>
      <c r="AJ1655">
        <f>2*SQRT((EXP(Info!$B$6*H1655)*AG1655)^2+(Info!$B$6*H1655*0.01*AI1655)^2)</f>
        <v>0.15885181083376329</v>
      </c>
      <c r="AK1655">
        <f t="shared" si="437"/>
        <v>2.5471891673801124</v>
      </c>
      <c r="AL1655">
        <f t="shared" si="438"/>
        <v>7.8048997212551735E-2</v>
      </c>
      <c r="AM1655"/>
      <c r="AN1655"/>
      <c r="AO1655">
        <f t="shared" si="439"/>
        <v>4.7754984659696849</v>
      </c>
      <c r="AP1655">
        <f t="shared" si="440"/>
        <v>2.1339532172001014</v>
      </c>
      <c r="AQ1655">
        <f t="shared" si="427"/>
        <v>5</v>
      </c>
      <c r="AR1655">
        <v>1</v>
      </c>
      <c r="AS1655">
        <v>1</v>
      </c>
      <c r="AT1655">
        <v>1</v>
      </c>
      <c r="AU1655">
        <v>1</v>
      </c>
      <c r="AV1655">
        <v>0</v>
      </c>
      <c r="AW1655">
        <v>0</v>
      </c>
      <c r="AX1655">
        <v>1</v>
      </c>
    </row>
    <row r="1656" spans="1:50">
      <c r="A1656" s="13" t="s">
        <v>190</v>
      </c>
      <c r="B1656" s="13" t="s">
        <v>207</v>
      </c>
      <c r="D1656" s="14">
        <v>-76.286000000000001</v>
      </c>
      <c r="E1656" s="14">
        <v>32.783999999999999</v>
      </c>
      <c r="F1656" s="14">
        <v>1798</v>
      </c>
      <c r="G1656" s="16">
        <v>20</v>
      </c>
      <c r="H1656">
        <v>0.89961538461538471</v>
      </c>
      <c r="J1656">
        <f>(F1656*100*Info!$B$11)/AI1656</f>
        <v>2.0667644824935705</v>
      </c>
      <c r="K1656">
        <f>2*((F1656*100*Info!$B$11)/AI1656^2)*(AJ1656/2)</f>
        <v>0.10141189552124186</v>
      </c>
      <c r="L1656">
        <f t="shared" si="428"/>
        <v>0.43060979654873527</v>
      </c>
      <c r="M1656">
        <f t="shared" si="429"/>
        <v>9.5226686565315806</v>
      </c>
      <c r="N1656">
        <f t="shared" si="430"/>
        <v>0.47807315872896983</v>
      </c>
      <c r="O1656" s="48">
        <v>2.6837373327774672</v>
      </c>
      <c r="P1656" s="48">
        <v>2.2660341809222148E-2</v>
      </c>
      <c r="S1656" s="48">
        <v>2.6594337801931345</v>
      </c>
      <c r="T1656" s="48">
        <v>9.0004466448120546E-2</v>
      </c>
      <c r="U1656" s="48">
        <v>1.1174633350483749</v>
      </c>
      <c r="V1656" s="48">
        <v>1.1865512432162351E-2</v>
      </c>
      <c r="W1656" s="37">
        <f>U1656*Info!$B$2</f>
        <v>0.53638240082321997</v>
      </c>
      <c r="X1656" s="37">
        <f>W1656*SQRT((0.5*V1656/U1656)^2+Info!$B$3^2)</f>
        <v>2.6969885538767214E-2</v>
      </c>
      <c r="Y1656" s="28">
        <f>W1656*Info!$D$2</f>
        <v>0.43446974466680821</v>
      </c>
      <c r="Z1656" s="28">
        <f>Y1656*SQRT(Info!$D$3^2+(X1656/W1656)^2)</f>
        <v>3.0808123202960284E-2</v>
      </c>
      <c r="AA1656" s="37">
        <f t="shared" si="434"/>
        <v>2.1473549319542471</v>
      </c>
      <c r="AB1656" s="37">
        <f t="shared" si="435"/>
        <v>2.9253162200040875E-2</v>
      </c>
      <c r="AC1656" s="37">
        <f>(1-EXP(-Info!$B$6*H1656*1000))+(Info!$B$6/(Info!$B$6-Info!$B$7))*(EXP(-Info!$B$7*H1656*1000)-EXP(-Info!$B$6*H1656*1000))*(Info!$B$9-1)</f>
        <v>9.4206161615986266E-3</v>
      </c>
      <c r="AD1656" s="37">
        <f>SQRT((Info!$B$6*EXP(-Info!$B$6*H1656*1000)+(Info!$B$6/(Info!$B$6+Info!$B$7))*(Info!$B$9-1)*(-Info!$B$7*EXP(-Info!$B$7*H1656*1000)+Info!$B$6*EXP(-Info!$B$6*H1656*1000)))^2*(0.01*H1656*1000)^2)</f>
        <v>8.8164221150194462E-5</v>
      </c>
      <c r="AE1656" s="37">
        <f t="shared" si="436"/>
        <v>3.3434697802057746E-4</v>
      </c>
      <c r="AF1656" s="37">
        <f t="shared" si="431"/>
        <v>2.2047346289496694</v>
      </c>
      <c r="AG1656" s="37">
        <f t="shared" si="432"/>
        <v>5.453854818697694E-2</v>
      </c>
      <c r="AH1656" s="37">
        <f t="shared" si="433"/>
        <v>0.82902407473727591</v>
      </c>
      <c r="AI1656">
        <f>AF1656*EXP(Info!$B$6*H1656*1000)</f>
        <v>2.2229988635514419</v>
      </c>
      <c r="AJ1656">
        <f>2*SQRT((EXP(Info!$B$6*H1656)*AG1656)^2+(Info!$B$6*H1656*0.01*AI1656)^2)</f>
        <v>0.10907799626125012</v>
      </c>
      <c r="AK1656">
        <f t="shared" si="437"/>
        <v>2.8553378530195621</v>
      </c>
      <c r="AL1656">
        <f t="shared" si="438"/>
        <v>7.779585955478871E-2</v>
      </c>
      <c r="AM1656"/>
      <c r="AN1656"/>
      <c r="AO1656">
        <f t="shared" si="439"/>
        <v>4.6075248179257757</v>
      </c>
      <c r="AP1656">
        <f t="shared" si="440"/>
        <v>2.4016334573172267</v>
      </c>
      <c r="AQ1656">
        <f t="shared" si="427"/>
        <v>5</v>
      </c>
      <c r="AR1656">
        <v>1</v>
      </c>
      <c r="AS1656">
        <v>1</v>
      </c>
      <c r="AT1656">
        <v>1</v>
      </c>
      <c r="AU1656">
        <v>1</v>
      </c>
      <c r="AV1656">
        <v>0</v>
      </c>
      <c r="AW1656">
        <v>0</v>
      </c>
      <c r="AX1656">
        <v>1</v>
      </c>
    </row>
    <row r="1657" spans="1:50">
      <c r="A1657" s="13" t="s">
        <v>190</v>
      </c>
      <c r="B1657" s="13" t="s">
        <v>207</v>
      </c>
      <c r="D1657" s="14">
        <v>-76.286000000000001</v>
      </c>
      <c r="E1657" s="14">
        <v>32.783999999999999</v>
      </c>
      <c r="F1657" s="14">
        <v>1798</v>
      </c>
      <c r="G1657" s="16">
        <v>40</v>
      </c>
      <c r="H1657">
        <v>1.6534615384615385</v>
      </c>
      <c r="J1657">
        <f>(F1657*100*Info!$B$11)/AI1657</f>
        <v>1.9544820391269682</v>
      </c>
      <c r="K1657">
        <f>2*((F1657*100*Info!$B$11)/AI1657^2)*(AJ1657/2)</f>
        <v>0.22331417568654174</v>
      </c>
      <c r="L1657">
        <f t="shared" si="428"/>
        <v>0.45585821820927014</v>
      </c>
      <c r="M1657">
        <f t="shared" si="429"/>
        <v>9.5333436886993148</v>
      </c>
      <c r="N1657">
        <f t="shared" si="430"/>
        <v>1.0916571024614503</v>
      </c>
      <c r="O1657" s="48">
        <v>2.7238595783894923</v>
      </c>
      <c r="P1657" s="48">
        <v>1.5396981916018411E-2</v>
      </c>
      <c r="S1657" s="48">
        <v>2.8124739237787257</v>
      </c>
      <c r="T1657" s="48">
        <v>0.26055996160843736</v>
      </c>
      <c r="U1657" s="48">
        <v>1.1829848018139266</v>
      </c>
      <c r="V1657" s="48">
        <v>8.9801084285556793E-3</v>
      </c>
      <c r="W1657" s="37">
        <f>U1657*Info!$B$2</f>
        <v>0.56783270487068471</v>
      </c>
      <c r="X1657" s="37">
        <f>W1657*SQRT((0.5*V1657/U1657)^2+Info!$B$3^2)</f>
        <v>2.8473319985759998E-2</v>
      </c>
      <c r="Y1657" s="28">
        <f>W1657*Info!$D$2</f>
        <v>0.45994449094525464</v>
      </c>
      <c r="Z1657" s="28">
        <f>Y1657*SQRT(Info!$D$3^2+(X1657/W1657)^2)</f>
        <v>3.2569805921065224E-2</v>
      </c>
      <c r="AA1657" s="37">
        <f t="shared" si="434"/>
        <v>2.1560268735188077</v>
      </c>
      <c r="AB1657" s="37">
        <f t="shared" si="435"/>
        <v>2.9495706705248297E-2</v>
      </c>
      <c r="AC1657" s="37">
        <f>(1-EXP(-Info!$B$6*H1657*1000))+(Info!$B$6/(Info!$B$6-Info!$B$7))*(EXP(-Info!$B$7*H1657*1000)-EXP(-Info!$B$6*H1657*1000))*(Info!$B$9-1)</f>
        <v>1.7252778466939008E-2</v>
      </c>
      <c r="AD1657" s="37">
        <f>SQRT((Info!$B$6*EXP(-Info!$B$6*H1657*1000)+(Info!$B$6/(Info!$B$6+Info!$B$7))*(Info!$B$9-1)*(-Info!$B$7*EXP(-Info!$B$7*H1657*1000)+Info!$B$6*EXP(-Info!$B$6*H1657*1000)))^2*(0.01*H1657*1000)^2)</f>
        <v>1.6090148736166917E-4</v>
      </c>
      <c r="AE1657" s="37">
        <f t="shared" si="436"/>
        <v>6.1587897489647186E-4</v>
      </c>
      <c r="AF1657" s="37">
        <f t="shared" si="431"/>
        <v>2.3153319788158839</v>
      </c>
      <c r="AG1657" s="37">
        <f t="shared" si="432"/>
        <v>0.13429089679868536</v>
      </c>
      <c r="AH1657" s="37">
        <f t="shared" si="433"/>
        <v>0.82323678070056483</v>
      </c>
      <c r="AI1657">
        <f>AF1657*EXP(Info!$B$6*H1657*1000)</f>
        <v>2.3507072481791309</v>
      </c>
      <c r="AJ1657">
        <f>2*SQRT((EXP(Info!$B$6*H1657)*AG1657)^2+(Info!$B$6*H1657*0.01*AI1657)^2)</f>
        <v>0.26858586617761171</v>
      </c>
      <c r="AK1657">
        <f t="shared" si="437"/>
        <v>2.8668689337179587</v>
      </c>
      <c r="AL1657">
        <f t="shared" si="438"/>
        <v>7.8440882411937321E-2</v>
      </c>
      <c r="AM1657"/>
      <c r="AN1657"/>
      <c r="AO1657">
        <f t="shared" si="439"/>
        <v>4.8776829293917858</v>
      </c>
      <c r="AP1657">
        <f t="shared" si="440"/>
        <v>2.3025313378606973</v>
      </c>
      <c r="AQ1657">
        <f t="shared" si="427"/>
        <v>5</v>
      </c>
      <c r="AR1657">
        <v>1</v>
      </c>
      <c r="AS1657">
        <v>1</v>
      </c>
      <c r="AT1657">
        <v>1</v>
      </c>
      <c r="AU1657">
        <v>1</v>
      </c>
      <c r="AV1657">
        <v>0</v>
      </c>
      <c r="AW1657">
        <v>0</v>
      </c>
      <c r="AX1657">
        <v>1</v>
      </c>
    </row>
    <row r="1658" spans="1:50">
      <c r="A1658" s="13" t="s">
        <v>190</v>
      </c>
      <c r="B1658" s="13" t="s">
        <v>207</v>
      </c>
      <c r="D1658" s="14">
        <v>-76.286000000000001</v>
      </c>
      <c r="E1658" s="14">
        <v>32.783999999999999</v>
      </c>
      <c r="F1658" s="14">
        <v>1798</v>
      </c>
      <c r="G1658" s="16">
        <v>60</v>
      </c>
      <c r="H1658">
        <v>2.4073076923076924</v>
      </c>
      <c r="J1658">
        <f>(F1658*100*Info!$B$11)/AI1658</f>
        <v>2.2194622210972894</v>
      </c>
      <c r="K1658">
        <f>2*((F1658*100*Info!$B$11)/AI1658^2)*(AJ1658/2)</f>
        <v>0.21132988627364577</v>
      </c>
      <c r="L1658">
        <f t="shared" si="428"/>
        <v>0.42208171495445446</v>
      </c>
      <c r="M1658">
        <f t="shared" si="429"/>
        <v>10.023700299963821</v>
      </c>
      <c r="N1658">
        <f t="shared" si="430"/>
        <v>0.96034102063558424</v>
      </c>
      <c r="O1658" s="48">
        <v>2.5348102003408997</v>
      </c>
      <c r="P1658" s="48">
        <v>1.7950242267141363E-2</v>
      </c>
      <c r="S1658" s="48">
        <v>2.5010086662530675</v>
      </c>
      <c r="T1658" s="48">
        <v>0.18761078090614156</v>
      </c>
      <c r="U1658" s="48">
        <v>1.095332351089604</v>
      </c>
      <c r="V1658" s="48">
        <v>1.1631519785857095E-2</v>
      </c>
      <c r="W1658" s="37">
        <f>U1658*Info!$B$2</f>
        <v>0.52575952852300989</v>
      </c>
      <c r="X1658" s="37">
        <f>W1658*SQRT((0.5*V1658/U1658)^2+Info!$B$3^2)</f>
        <v>2.6435781401870879E-2</v>
      </c>
      <c r="Y1658" s="28">
        <f>W1658*Info!$D$2</f>
        <v>0.42586521810363803</v>
      </c>
      <c r="Z1658" s="28">
        <f>Y1658*SQRT(Info!$D$3^2+(X1658/W1658)^2)</f>
        <v>3.0197993280561247E-2</v>
      </c>
      <c r="AA1658" s="37">
        <f t="shared" si="434"/>
        <v>2.0090506718178895</v>
      </c>
      <c r="AB1658" s="37">
        <f t="shared" si="435"/>
        <v>2.7917796075080305E-2</v>
      </c>
      <c r="AC1658" s="37">
        <f>(1-EXP(-Info!$B$6*H1658*1000))+(Info!$B$6/(Info!$B$6-Info!$B$7))*(EXP(-Info!$B$7*H1658*1000)-EXP(-Info!$B$6*H1658*1000))*(Info!$B$9-1)</f>
        <v>2.5028840778320106E-2</v>
      </c>
      <c r="AD1658" s="37">
        <f>SQRT((Info!$B$6*EXP(-Info!$B$6*H1658*1000)+(Info!$B$6/(Info!$B$6+Info!$B$7))*(Info!$B$9-1)*(-Info!$B$7*EXP(-Info!$B$7*H1658*1000)+Info!$B$6*EXP(-Info!$B$6*H1658*1000)))^2*(0.01*H1658*1000)^2)</f>
        <v>2.326096310850585E-4</v>
      </c>
      <c r="AE1658" s="37">
        <f t="shared" si="436"/>
        <v>8.4062113099596218E-4</v>
      </c>
      <c r="AF1658" s="37">
        <f t="shared" si="431"/>
        <v>2.0248592387689222</v>
      </c>
      <c r="AG1658" s="37">
        <f t="shared" si="432"/>
        <v>9.854986920393026E-2</v>
      </c>
      <c r="AH1658" s="37">
        <f t="shared" si="433"/>
        <v>0.80961704215223795</v>
      </c>
      <c r="AI1658">
        <f>AF1658*EXP(Info!$B$6*H1658*1000)</f>
        <v>2.0700578059581654</v>
      </c>
      <c r="AJ1658">
        <f>2*SQRT((EXP(Info!$B$6*H1658)*AG1658)^2+(Info!$B$6*H1658*0.01*AI1658)^2)</f>
        <v>0.19710408970004073</v>
      </c>
      <c r="AK1658">
        <f t="shared" si="437"/>
        <v>2.6714346783162477</v>
      </c>
      <c r="AL1658">
        <f t="shared" si="438"/>
        <v>7.4244586882068558E-2</v>
      </c>
      <c r="AM1658"/>
      <c r="AN1658"/>
      <c r="AO1658">
        <f t="shared" si="439"/>
        <v>4.5162743449688802</v>
      </c>
      <c r="AP1658">
        <f t="shared" si="440"/>
        <v>2.314192763337398</v>
      </c>
      <c r="AQ1658">
        <f t="shared" si="427"/>
        <v>5</v>
      </c>
      <c r="AR1658">
        <v>1</v>
      </c>
      <c r="AS1658">
        <v>1</v>
      </c>
      <c r="AT1658">
        <v>1</v>
      </c>
      <c r="AU1658">
        <v>1</v>
      </c>
      <c r="AV1658">
        <v>0</v>
      </c>
      <c r="AW1658">
        <v>0</v>
      </c>
      <c r="AX1658">
        <v>1</v>
      </c>
    </row>
    <row r="1659" spans="1:50">
      <c r="A1659" s="13" t="s">
        <v>190</v>
      </c>
      <c r="B1659" s="13" t="s">
        <v>207</v>
      </c>
      <c r="D1659" s="14">
        <v>-76.286000000000001</v>
      </c>
      <c r="E1659" s="14">
        <v>32.783999999999999</v>
      </c>
      <c r="F1659" s="14">
        <v>1798</v>
      </c>
      <c r="G1659" s="16">
        <v>80</v>
      </c>
      <c r="H1659">
        <v>3.1611538461538462</v>
      </c>
      <c r="J1659">
        <f>(F1659*100*Info!$B$11)/AI1659</f>
        <v>1.8453413357574155</v>
      </c>
      <c r="K1659">
        <f>2*((F1659*100*Info!$B$11)/AI1659^2)*(AJ1659/2)</f>
        <v>7.7709877914105732E-2</v>
      </c>
      <c r="L1659">
        <f t="shared" si="428"/>
        <v>0.45302307534211345</v>
      </c>
      <c r="M1659">
        <f t="shared" si="429"/>
        <v>8.9450096146940012</v>
      </c>
      <c r="N1659">
        <f t="shared" si="430"/>
        <v>0.39483476140392876</v>
      </c>
      <c r="O1659" s="48">
        <v>2.8496235165517261</v>
      </c>
      <c r="P1659" s="48">
        <v>7.4620409687359123E-3</v>
      </c>
      <c r="S1659" s="48">
        <v>2.9505234890752323</v>
      </c>
      <c r="T1659" s="48">
        <v>8.2289577473825037E-2</v>
      </c>
      <c r="U1659" s="48">
        <v>1.1756274025418618</v>
      </c>
      <c r="V1659" s="48">
        <v>1.5551689992875369E-2</v>
      </c>
      <c r="W1659" s="37">
        <f>U1659*Info!$B$2</f>
        <v>0.56430115322009367</v>
      </c>
      <c r="X1659" s="37">
        <f>W1659*SQRT((0.5*V1659/U1659)^2+Info!$B$3^2)</f>
        <v>2.8460856107362029E-2</v>
      </c>
      <c r="Y1659" s="28">
        <f>W1659*Info!$D$2</f>
        <v>0.45708393410827591</v>
      </c>
      <c r="Z1659" s="28">
        <f>Y1659*SQRT(Info!$D$3^2+(X1659/W1659)^2)</f>
        <v>3.2461802873555025E-2</v>
      </c>
      <c r="AA1659" s="37">
        <f t="shared" si="434"/>
        <v>2.2853223633316322</v>
      </c>
      <c r="AB1659" s="37">
        <f t="shared" si="435"/>
        <v>2.8704369775675965E-2</v>
      </c>
      <c r="AC1659" s="37">
        <f>(1-EXP(-Info!$B$6*H1659*1000))+(Info!$B$6/(Info!$B$6-Info!$B$7))*(EXP(-Info!$B$7*H1659*1000)-EXP(-Info!$B$6*H1659*1000))*(Info!$B$9-1)</f>
        <v>3.2749194138985277E-2</v>
      </c>
      <c r="AD1659" s="37">
        <f>SQRT((Info!$B$6*EXP(-Info!$B$6*H1659*1000)+(Info!$B$6/(Info!$B$6+Info!$B$7))*(Info!$B$9-1)*(-Info!$B$7*EXP(-Info!$B$7*H1659*1000)+Info!$B$6*EXP(-Info!$B$6*H1659*1000)))^2*(0.01*H1659*1000)^2)</f>
        <v>3.0329937426322234E-4</v>
      </c>
      <c r="AE1659" s="37">
        <f t="shared" si="436"/>
        <v>1.1679568674761341E-3</v>
      </c>
      <c r="AF1659" s="37">
        <f t="shared" si="431"/>
        <v>2.4185970892200439</v>
      </c>
      <c r="AG1659" s="37">
        <f t="shared" si="432"/>
        <v>5.2421621581662206E-2</v>
      </c>
      <c r="AH1659" s="37">
        <f t="shared" si="433"/>
        <v>0.81971795790654511</v>
      </c>
      <c r="AI1659">
        <f>AF1659*EXP(Info!$B$6*H1659*1000)</f>
        <v>2.4897372679975902</v>
      </c>
      <c r="AJ1659">
        <f>2*SQRT((EXP(Info!$B$6*H1659)*AG1659)^2+(Info!$B$6*H1659*0.01*AI1659)^2)</f>
        <v>0.1048462825739931</v>
      </c>
      <c r="AK1659">
        <f t="shared" si="437"/>
        <v>3.0387931465220714</v>
      </c>
      <c r="AL1659">
        <f t="shared" si="438"/>
        <v>7.6336400981432656E-2</v>
      </c>
      <c r="AM1659"/>
      <c r="AN1659"/>
      <c r="AO1659">
        <f t="shared" si="439"/>
        <v>4.8473469007470875</v>
      </c>
      <c r="AP1659">
        <f t="shared" si="440"/>
        <v>2.4239172295494842</v>
      </c>
      <c r="AQ1659">
        <f t="shared" si="427"/>
        <v>5</v>
      </c>
      <c r="AR1659">
        <v>1</v>
      </c>
      <c r="AS1659">
        <v>1</v>
      </c>
      <c r="AT1659">
        <v>1</v>
      </c>
      <c r="AU1659">
        <v>1</v>
      </c>
      <c r="AV1659">
        <v>0</v>
      </c>
      <c r="AW1659">
        <v>0</v>
      </c>
      <c r="AX1659">
        <v>1</v>
      </c>
    </row>
    <row r="1660" spans="1:50">
      <c r="A1660" s="13" t="s">
        <v>190</v>
      </c>
      <c r="B1660" s="13" t="s">
        <v>207</v>
      </c>
      <c r="D1660" s="14">
        <v>-76.286000000000001</v>
      </c>
      <c r="E1660" s="14">
        <v>32.783999999999999</v>
      </c>
      <c r="F1660" s="14">
        <v>1798</v>
      </c>
      <c r="G1660" s="16">
        <v>100</v>
      </c>
      <c r="H1660">
        <v>3.915</v>
      </c>
      <c r="J1660">
        <f>(F1660*100*Info!$B$11)/AI1660</f>
        <v>1.8772225659000288</v>
      </c>
      <c r="K1660">
        <f>2*((F1660*100*Info!$B$11)/AI1660^2)*(AJ1660/2)</f>
        <v>5.9570286408318088E-2</v>
      </c>
      <c r="L1660">
        <f t="shared" si="428"/>
        <v>0.44722489886284711</v>
      </c>
      <c r="M1660">
        <f t="shared" si="429"/>
        <v>8.9830851923013331</v>
      </c>
      <c r="N1660">
        <f t="shared" si="430"/>
        <v>0.29008316270205708</v>
      </c>
      <c r="O1660" s="48">
        <v>2.9230908133545355</v>
      </c>
      <c r="P1660" s="48">
        <v>1.3187184020947653E-2</v>
      </c>
      <c r="S1660" s="48">
        <v>2.9079963548486196</v>
      </c>
      <c r="T1660" s="48">
        <v>4.4085058069115647E-2</v>
      </c>
      <c r="U1660" s="48">
        <v>1.160580718333444</v>
      </c>
      <c r="V1660" s="48">
        <v>6.9428462686396859E-3</v>
      </c>
      <c r="W1660" s="37">
        <f>U1660*Info!$B$2</f>
        <v>0.55707874480005315</v>
      </c>
      <c r="X1660" s="37">
        <f>W1660*SQRT((0.5*V1660/U1660)^2+Info!$B$3^2)</f>
        <v>2.7903733068431202E-2</v>
      </c>
      <c r="Y1660" s="28">
        <f>W1660*Info!$D$2</f>
        <v>0.45123378328804309</v>
      </c>
      <c r="Z1660" s="28">
        <f>Y1660*SQRT(Info!$D$3^2+(X1660/W1660)^2)</f>
        <v>3.1935580426042241E-2</v>
      </c>
      <c r="AA1660" s="37">
        <f t="shared" si="434"/>
        <v>2.3660120685544825</v>
      </c>
      <c r="AB1660" s="37">
        <f t="shared" si="435"/>
        <v>2.8672177712110485E-2</v>
      </c>
      <c r="AC1660" s="37">
        <f>(1-EXP(-Info!$B$6*H1660*1000))+(Info!$B$6/(Info!$B$6-Info!$B$7))*(EXP(-Info!$B$7*H1660*1000)-EXP(-Info!$B$6*H1660*1000))*(Info!$B$9-1)</f>
        <v>4.0414226888474333E-2</v>
      </c>
      <c r="AD1660" s="37">
        <f>SQRT((Info!$B$6*EXP(-Info!$B$6*H1660*1000)+(Info!$B$6/(Info!$B$6+Info!$B$7))*(Info!$B$9-1)*(-Info!$B$7*EXP(-Info!$B$7*H1660*1000)+Info!$B$6*EXP(-Info!$B$6*H1660*1000)))^2*(0.01*H1660*1000)^2)</f>
        <v>3.7298134007673764E-4</v>
      </c>
      <c r="AE1660" s="37">
        <f t="shared" si="436"/>
        <v>1.4565376092209282E-3</v>
      </c>
      <c r="AF1660" s="37">
        <f t="shared" si="431"/>
        <v>2.3611420230011473</v>
      </c>
      <c r="AG1660" s="37">
        <f t="shared" si="432"/>
        <v>3.8831377585589362E-2</v>
      </c>
      <c r="AH1660" s="37">
        <f t="shared" si="433"/>
        <v>0.81194806832007194</v>
      </c>
      <c r="AI1660">
        <f>AF1660*EXP(Info!$B$6*H1660*1000)</f>
        <v>2.4474535834321345</v>
      </c>
      <c r="AJ1660">
        <f>2*SQRT((EXP(Info!$B$6*H1660)*AG1660)^2+(Info!$B$6*H1660*0.01*AI1660)^2)</f>
        <v>7.7665543545293717E-2</v>
      </c>
      <c r="AK1660">
        <f t="shared" si="437"/>
        <v>3.1460862475568954</v>
      </c>
      <c r="AL1660">
        <f t="shared" si="438"/>
        <v>7.6250789407586617E-2</v>
      </c>
      <c r="AM1660"/>
      <c r="AN1660"/>
      <c r="AO1660">
        <f t="shared" si="439"/>
        <v>4.7853064124882261</v>
      </c>
      <c r="AP1660">
        <f t="shared" si="440"/>
        <v>2.5186449914074038</v>
      </c>
      <c r="AQ1660">
        <f t="shared" si="427"/>
        <v>5</v>
      </c>
      <c r="AR1660">
        <v>1</v>
      </c>
      <c r="AS1660">
        <v>1</v>
      </c>
      <c r="AT1660">
        <v>1</v>
      </c>
      <c r="AU1660">
        <v>1</v>
      </c>
      <c r="AV1660">
        <v>0</v>
      </c>
      <c r="AW1660">
        <v>0</v>
      </c>
      <c r="AX1660">
        <v>1</v>
      </c>
    </row>
    <row r="1661" spans="1:50">
      <c r="A1661" s="13" t="s">
        <v>190</v>
      </c>
      <c r="B1661" s="13" t="s">
        <v>207</v>
      </c>
      <c r="D1661" s="14">
        <v>-76.286000000000001</v>
      </c>
      <c r="E1661" s="14">
        <v>32.783999999999999</v>
      </c>
      <c r="F1661" s="14">
        <v>1798</v>
      </c>
      <c r="G1661" s="16">
        <v>120</v>
      </c>
      <c r="H1661">
        <v>4.6162727272727277</v>
      </c>
      <c r="J1661">
        <f>(F1661*100*Info!$B$11)/AI1661</f>
        <v>1.7450723699929407</v>
      </c>
      <c r="K1661">
        <f>2*((F1661*100*Info!$B$11)/AI1661^2)*(AJ1661/2)</f>
        <v>7.9226173691033491E-2</v>
      </c>
      <c r="L1661">
        <f t="shared" si="428"/>
        <v>0.45817108722313987</v>
      </c>
      <c r="M1661">
        <f t="shared" si="429"/>
        <v>8.5550962439571787</v>
      </c>
      <c r="N1661">
        <f t="shared" si="430"/>
        <v>0.39676442376847632</v>
      </c>
      <c r="O1661" s="48">
        <v>2.6737303061099942</v>
      </c>
      <c r="P1661" s="48">
        <v>2.4687337561755986E-2</v>
      </c>
      <c r="S1661" s="48">
        <v>3.0858252246085884</v>
      </c>
      <c r="T1661" s="48">
        <v>9.9902600422610274E-2</v>
      </c>
      <c r="U1661" s="48">
        <v>1.1889868629432452</v>
      </c>
      <c r="V1661" s="48">
        <v>1.1262359667542948E-2</v>
      </c>
      <c r="W1661" s="37">
        <f>U1661*Info!$B$2</f>
        <v>0.57071369421275764</v>
      </c>
      <c r="X1661" s="37">
        <f>W1661*SQRT((0.5*V1661/U1661)^2+Info!$B$3^2)</f>
        <v>2.8663414465710885E-2</v>
      </c>
      <c r="Y1661" s="28">
        <f>W1661*Info!$D$2</f>
        <v>0.46227809231233374</v>
      </c>
      <c r="Z1661" s="28">
        <f>Y1661*SQRT(Info!$D$3^2+(X1661/W1661)^2)</f>
        <v>3.2761237116861741E-2</v>
      </c>
      <c r="AA1661" s="37">
        <f t="shared" si="434"/>
        <v>2.1030166118972367</v>
      </c>
      <c r="AB1661" s="37">
        <f t="shared" si="435"/>
        <v>3.1208291971928648E-2</v>
      </c>
      <c r="AC1661" s="37">
        <f>(1-EXP(-Info!$B$6*H1661*1000))+(Info!$B$6/(Info!$B$6-Info!$B$7))*(EXP(-Info!$B$7*H1661*1000)-EXP(-Info!$B$6*H1661*1000))*(Info!$B$9-1)</f>
        <v>4.7495368471615583E-2</v>
      </c>
      <c r="AD1661" s="37">
        <f>SQRT((Info!$B$6*EXP(-Info!$B$6*H1661*1000)+(Info!$B$6/(Info!$B$6+Info!$B$7))*(Info!$B$9-1)*(-Info!$B$7*EXP(-Info!$B$7*H1661*1000)+Info!$B$6*EXP(-Info!$B$6*H1661*1000)))^2*(0.01*H1661*1000)^2)</f>
        <v>4.3690809497042482E-4</v>
      </c>
      <c r="AE1661" s="37">
        <f t="shared" si="436"/>
        <v>1.7439330299469384E-3</v>
      </c>
      <c r="AF1661" s="37">
        <f t="shared" si="431"/>
        <v>2.5236635834122669</v>
      </c>
      <c r="AG1661" s="37">
        <f t="shared" si="432"/>
        <v>5.9761796765493182E-2</v>
      </c>
      <c r="AH1661" s="37">
        <f t="shared" si="433"/>
        <v>0.81782453629802476</v>
      </c>
      <c r="AI1661">
        <f>AF1661*EXP(Info!$B$6*H1661*1000)</f>
        <v>2.6327934444519783</v>
      </c>
      <c r="AJ1661">
        <f>2*SQRT((EXP(Info!$B$6*H1661)*AG1661)^2+(Info!$B$6*H1661*0.01*AI1661)^2)</f>
        <v>0.11952865354438599</v>
      </c>
      <c r="AK1661">
        <f t="shared" si="437"/>
        <v>2.7963811888397556</v>
      </c>
      <c r="AL1661">
        <f t="shared" si="438"/>
        <v>8.2995331670147041E-2</v>
      </c>
      <c r="AM1661"/>
      <c r="AN1661"/>
      <c r="AO1661">
        <f t="shared" si="439"/>
        <v>4.9024306278125538</v>
      </c>
      <c r="AP1661">
        <f t="shared" si="440"/>
        <v>2.2487467182701928</v>
      </c>
      <c r="AQ1661">
        <f t="shared" si="427"/>
        <v>5</v>
      </c>
      <c r="AR1661">
        <v>1</v>
      </c>
      <c r="AS1661">
        <v>1</v>
      </c>
      <c r="AT1661">
        <v>1</v>
      </c>
      <c r="AU1661">
        <v>1</v>
      </c>
      <c r="AV1661">
        <v>0</v>
      </c>
      <c r="AW1661">
        <v>0</v>
      </c>
      <c r="AX1661">
        <v>1</v>
      </c>
    </row>
    <row r="1662" spans="1:50">
      <c r="A1662" s="13" t="s">
        <v>190</v>
      </c>
      <c r="B1662" s="13" t="s">
        <v>207</v>
      </c>
      <c r="D1662" s="14">
        <v>-76.286000000000001</v>
      </c>
      <c r="E1662" s="14">
        <v>32.783999999999999</v>
      </c>
      <c r="F1662" s="14">
        <v>1798</v>
      </c>
      <c r="G1662" s="16">
        <v>140</v>
      </c>
      <c r="H1662">
        <v>5.3175454545454546</v>
      </c>
      <c r="J1662">
        <f>(F1662*100*Info!$B$11)/AI1662</f>
        <v>1.8658220413084881</v>
      </c>
      <c r="K1662">
        <f>2*((F1662*100*Info!$B$11)/AI1662^2)*(AJ1662/2)</f>
        <v>8.9738983011739576E-2</v>
      </c>
      <c r="L1662">
        <f t="shared" si="428"/>
        <v>0.45852449407846296</v>
      </c>
      <c r="M1662">
        <f t="shared" si="429"/>
        <v>9.154118650586188</v>
      </c>
      <c r="N1662">
        <f t="shared" si="430"/>
        <v>0.44263229738764054</v>
      </c>
      <c r="O1662" s="48">
        <v>2.5823713038737646</v>
      </c>
      <c r="P1662" s="48">
        <v>2.3097187633895948E-2</v>
      </c>
      <c r="S1662" s="48">
        <v>2.9175147547129456</v>
      </c>
      <c r="T1662" s="48">
        <v>9.8608377084840826E-2</v>
      </c>
      <c r="U1662" s="48">
        <v>1.1899039791034984</v>
      </c>
      <c r="V1662" s="48">
        <v>5.9257030912119079E-3</v>
      </c>
      <c r="W1662" s="37">
        <f>U1662*Info!$B$2</f>
        <v>0.57115390996967919</v>
      </c>
      <c r="X1662" s="37">
        <f>W1662*SQRT((0.5*V1662/U1662)^2+Info!$B$3^2)</f>
        <v>2.8593085459854495E-2</v>
      </c>
      <c r="Y1662" s="28">
        <f>W1662*Info!$D$2</f>
        <v>0.46263466707544015</v>
      </c>
      <c r="Z1662" s="28">
        <f>Y1662*SQRT(Info!$D$3^2+(X1662/W1662)^2)</f>
        <v>3.2733487136184555E-2</v>
      </c>
      <c r="AA1662" s="37">
        <f t="shared" si="434"/>
        <v>2.0112173939040856</v>
      </c>
      <c r="AB1662" s="37">
        <f t="shared" si="435"/>
        <v>3.0837226776469242E-2</v>
      </c>
      <c r="AC1662" s="37">
        <f>(1-EXP(-Info!$B$6*H1662*1000))+(Info!$B$6/(Info!$B$6-Info!$B$7))*(EXP(-Info!$B$7*H1662*1000)-EXP(-Info!$B$6*H1662*1000))*(Info!$B$9-1)</f>
        <v>5.4529278684464666E-2</v>
      </c>
      <c r="AD1662" s="37">
        <f>SQRT((Info!$B$6*EXP(-Info!$B$6*H1662*1000)+(Info!$B$6/(Info!$B$6+Info!$B$7))*(Info!$B$9-1)*(-Info!$B$7*EXP(-Info!$B$7*H1662*1000)+Info!$B$6*EXP(-Info!$B$6*H1662*1000)))^2*(0.01*H1662*1000)^2)</f>
        <v>4.9998024334323848E-4</v>
      </c>
      <c r="AE1662" s="37">
        <f t="shared" si="436"/>
        <v>1.9592646338931008E-3</v>
      </c>
      <c r="AF1662" s="37">
        <f t="shared" si="431"/>
        <v>2.3452098538702666</v>
      </c>
      <c r="AG1662" s="37">
        <f t="shared" si="432"/>
        <v>5.9213367627816309E-2</v>
      </c>
      <c r="AH1662" s="37">
        <f t="shared" si="433"/>
        <v>0.8038382154132454</v>
      </c>
      <c r="AI1662">
        <f>AF1662*EXP(Info!$B$6*H1662*1000)</f>
        <v>2.4624079864495867</v>
      </c>
      <c r="AJ1662">
        <f>2*SQRT((EXP(Info!$B$6*H1662)*AG1662)^2+(Info!$B$6*H1662*0.01*AI1662)^2)</f>
        <v>0.11843251048154828</v>
      </c>
      <c r="AK1662">
        <f t="shared" si="437"/>
        <v>2.6743157686742625</v>
      </c>
      <c r="AL1662">
        <f t="shared" si="438"/>
        <v>8.2008520889342296E-2</v>
      </c>
      <c r="AM1662"/>
      <c r="AN1662"/>
      <c r="AO1662">
        <f t="shared" si="439"/>
        <v>4.9062120811602865</v>
      </c>
      <c r="AP1662">
        <f t="shared" si="440"/>
        <v>2.1702350351155086</v>
      </c>
      <c r="AQ1662">
        <f t="shared" si="427"/>
        <v>5</v>
      </c>
      <c r="AR1662">
        <v>1</v>
      </c>
      <c r="AS1662">
        <v>1</v>
      </c>
      <c r="AT1662">
        <v>1</v>
      </c>
      <c r="AU1662">
        <v>1</v>
      </c>
      <c r="AV1662">
        <v>0</v>
      </c>
      <c r="AW1662">
        <v>0</v>
      </c>
      <c r="AX1662">
        <v>1</v>
      </c>
    </row>
    <row r="1663" spans="1:50">
      <c r="A1663" s="13" t="s">
        <v>190</v>
      </c>
      <c r="B1663" s="13" t="s">
        <v>207</v>
      </c>
      <c r="D1663" s="14">
        <v>-76.286000000000001</v>
      </c>
      <c r="E1663" s="14">
        <v>32.783999999999999</v>
      </c>
      <c r="F1663" s="14">
        <v>1798</v>
      </c>
      <c r="G1663" s="16">
        <v>150</v>
      </c>
      <c r="H1663">
        <v>5.668181818181818</v>
      </c>
      <c r="J1663">
        <f>(F1663*100*Info!$B$11)/AI1663</f>
        <v>1.6733653137828484</v>
      </c>
      <c r="K1663">
        <f>2*((F1663*100*Info!$B$11)/AI1663^2)*(AJ1663/2)</f>
        <v>7.0680631552884926E-2</v>
      </c>
      <c r="L1663">
        <f t="shared" si="428"/>
        <v>0.4873153159897004</v>
      </c>
      <c r="M1663">
        <f t="shared" si="429"/>
        <v>8.7253850491795344</v>
      </c>
      <c r="N1663">
        <f t="shared" si="430"/>
        <v>0.37008555997407361</v>
      </c>
      <c r="O1663" s="48">
        <v>2.6894905894904815</v>
      </c>
      <c r="P1663" s="48">
        <v>8.496963363587887E-3</v>
      </c>
      <c r="S1663" s="48">
        <v>3.2190683630772594</v>
      </c>
      <c r="T1663" s="48">
        <v>9.2691063180799352E-2</v>
      </c>
      <c r="U1663" s="48">
        <v>1.2646182288246473</v>
      </c>
      <c r="V1663" s="48">
        <v>4.8840633099068269E-3</v>
      </c>
      <c r="W1663" s="37">
        <f>U1663*Info!$B$2</f>
        <v>0.60701674983583065</v>
      </c>
      <c r="X1663" s="37">
        <f>W1663*SQRT((0.5*V1663/U1663)^2+Info!$B$3^2)</f>
        <v>3.0373464259768803E-2</v>
      </c>
      <c r="Y1663" s="28">
        <f>W1663*Info!$D$2</f>
        <v>0.49168356736702284</v>
      </c>
      <c r="Z1663" s="28">
        <f>Y1663*SQRT(Info!$D$3^2+(X1663/W1663)^2)</f>
        <v>3.4780240511064597E-2</v>
      </c>
      <c r="AA1663" s="37">
        <f t="shared" si="434"/>
        <v>2.0824738396546509</v>
      </c>
      <c r="AB1663" s="37">
        <f t="shared" si="435"/>
        <v>3.0669152706587634E-2</v>
      </c>
      <c r="AC1663" s="37">
        <f>(1-EXP(-Info!$B$6*H1663*1000))+(Info!$B$6/(Info!$B$6-Info!$B$7))*(EXP(-Info!$B$7*H1663*1000)-EXP(-Info!$B$6*H1663*1000))*(Info!$B$9-1)</f>
        <v>5.8028617856515675E-2</v>
      </c>
      <c r="AD1663" s="37">
        <f>SQRT((Info!$B$6*EXP(-Info!$B$6*H1663*1000)+(Info!$B$6/(Info!$B$6+Info!$B$7))*(Info!$B$9-1)*(-Info!$B$7*EXP(-Info!$B$7*H1663*1000)+Info!$B$6*EXP(-Info!$B$6*H1663*1000)))^2*(0.01*H1663*1000)^2)</f>
        <v>5.3119844464207325E-4</v>
      </c>
      <c r="AE1663" s="37">
        <f t="shared" si="436"/>
        <v>2.0954677127761126E-3</v>
      </c>
      <c r="AF1663" s="37">
        <f t="shared" si="431"/>
        <v>2.6065417170727261</v>
      </c>
      <c r="AG1663" s="37">
        <f t="shared" si="432"/>
        <v>5.7982449183692823E-2</v>
      </c>
      <c r="AH1663" s="37">
        <f t="shared" si="433"/>
        <v>0.80971927995372228</v>
      </c>
      <c r="AI1663">
        <f>AF1663*EXP(Info!$B$6*H1663*1000)</f>
        <v>2.7456139182337003</v>
      </c>
      <c r="AJ1663">
        <f>2*SQRT((EXP(Info!$B$6*H1663)*AG1663)^2+(Info!$B$6*H1663*0.01*AI1663)^2)</f>
        <v>0.11597092645744428</v>
      </c>
      <c r="AK1663">
        <f t="shared" si="437"/>
        <v>2.7690654645887891</v>
      </c>
      <c r="AL1663">
        <f t="shared" si="438"/>
        <v>8.1561544707899156E-2</v>
      </c>
      <c r="AM1663"/>
      <c r="AN1663"/>
      <c r="AO1663">
        <f t="shared" si="439"/>
        <v>5.2142738752664846</v>
      </c>
      <c r="AP1663">
        <f t="shared" si="440"/>
        <v>2.12672135209543</v>
      </c>
      <c r="AQ1663">
        <f t="shared" si="427"/>
        <v>5</v>
      </c>
      <c r="AR1663">
        <v>1</v>
      </c>
      <c r="AS1663">
        <v>1</v>
      </c>
      <c r="AT1663">
        <v>1</v>
      </c>
      <c r="AU1663">
        <v>1</v>
      </c>
      <c r="AV1663">
        <v>0</v>
      </c>
      <c r="AW1663">
        <v>0</v>
      </c>
      <c r="AX1663">
        <v>1</v>
      </c>
    </row>
    <row r="1664" spans="1:50">
      <c r="A1664" s="13" t="s">
        <v>190</v>
      </c>
      <c r="B1664" s="13" t="s">
        <v>207</v>
      </c>
      <c r="D1664" s="14">
        <v>-76.286000000000001</v>
      </c>
      <c r="E1664" s="14">
        <v>32.783999999999999</v>
      </c>
      <c r="F1664" s="14">
        <v>1798</v>
      </c>
      <c r="G1664" s="16">
        <v>161</v>
      </c>
      <c r="H1664">
        <v>6.0538818181818179</v>
      </c>
      <c r="J1664">
        <f>(F1664*100*Info!$B$11)/AI1664</f>
        <v>1.6877137164449654</v>
      </c>
      <c r="K1664">
        <f>2*((F1664*100*Info!$B$11)/AI1664^2)*(AJ1664/2)</f>
        <v>6.529001833037594E-2</v>
      </c>
      <c r="L1664">
        <f t="shared" si="428"/>
        <v>0.48381495082088904</v>
      </c>
      <c r="M1664">
        <f t="shared" si="429"/>
        <v>8.7369900773206997</v>
      </c>
      <c r="N1664">
        <f t="shared" si="430"/>
        <v>0.34628621211655852</v>
      </c>
      <c r="O1664" s="48">
        <v>2.6034268242172063</v>
      </c>
      <c r="P1664" s="48">
        <v>1.7116305835927232E-2</v>
      </c>
      <c r="S1664" s="48">
        <v>3.1871849577099454</v>
      </c>
      <c r="T1664" s="48">
        <v>7.9282220044803592E-2</v>
      </c>
      <c r="U1664" s="48">
        <v>1.2555345299242102</v>
      </c>
      <c r="V1664" s="48">
        <v>1.082434565532084E-2</v>
      </c>
      <c r="W1664" s="37">
        <f>U1664*Info!$B$2</f>
        <v>0.60265657436362086</v>
      </c>
      <c r="X1664" s="37">
        <f>W1664*SQRT((0.5*V1664/U1664)^2+Info!$B$3^2)</f>
        <v>3.0244605379966691E-2</v>
      </c>
      <c r="Y1664" s="28">
        <f>W1664*Info!$D$2</f>
        <v>0.48815182523453293</v>
      </c>
      <c r="Z1664" s="28">
        <f>Y1664*SQRT(Info!$D$3^2+(X1664/W1664)^2)</f>
        <v>3.4581626656737176E-2</v>
      </c>
      <c r="AA1664" s="37">
        <f t="shared" si="434"/>
        <v>2.0007702498535855</v>
      </c>
      <c r="AB1664" s="37">
        <f t="shared" si="435"/>
        <v>3.1432119495146349E-2</v>
      </c>
      <c r="AC1664" s="37">
        <f>(1-EXP(-Info!$B$6*H1664*1000))+(Info!$B$6/(Info!$B$6-Info!$B$7))*(EXP(-Info!$B$7*H1664*1000)-EXP(-Info!$B$6*H1664*1000))*(Info!$B$9-1)</f>
        <v>6.1864386885891368E-2</v>
      </c>
      <c r="AD1664" s="37">
        <f>SQRT((Info!$B$6*EXP(-Info!$B$6*H1664*1000)+(Info!$B$6/(Info!$B$6+Info!$B$7))*(Info!$B$9-1)*(-Info!$B$7*EXP(-Info!$B$7*H1664*1000)+Info!$B$6*EXP(-Info!$B$6*H1664*1000)))^2*(0.01*H1664*1000)^2)</f>
        <v>5.6529533767834628E-4</v>
      </c>
      <c r="AE1664" s="37">
        <f t="shared" si="436"/>
        <v>2.2495360151818093E-3</v>
      </c>
      <c r="AF1664" s="37">
        <f t="shared" si="431"/>
        <v>2.5752567076686885</v>
      </c>
      <c r="AG1664" s="37">
        <f t="shared" si="432"/>
        <v>5.2653270727635898E-2</v>
      </c>
      <c r="AH1664" s="37">
        <f t="shared" si="433"/>
        <v>0.8080035334752147</v>
      </c>
      <c r="AI1664">
        <f>AF1664*EXP(Info!$B$6*H1664*1000)</f>
        <v>2.7222715861369315</v>
      </c>
      <c r="AJ1664">
        <f>2*SQRT((EXP(Info!$B$6*H1664)*AG1664)^2+(Info!$B$6*H1664*0.01*AI1664)^2)</f>
        <v>0.10531238801183118</v>
      </c>
      <c r="AK1664">
        <f t="shared" si="437"/>
        <v>2.6604242012303128</v>
      </c>
      <c r="AL1664">
        <f t="shared" si="438"/>
        <v>8.3590578585392206E-2</v>
      </c>
      <c r="AM1664"/>
      <c r="AN1664"/>
      <c r="AO1664">
        <f t="shared" si="439"/>
        <v>5.1768199680020306</v>
      </c>
      <c r="AP1664">
        <f t="shared" si="440"/>
        <v>2.0735605132057664</v>
      </c>
      <c r="AQ1664">
        <f t="shared" si="427"/>
        <v>5</v>
      </c>
      <c r="AR1664">
        <v>1</v>
      </c>
      <c r="AS1664">
        <v>1</v>
      </c>
      <c r="AT1664">
        <v>1</v>
      </c>
      <c r="AU1664">
        <v>1</v>
      </c>
      <c r="AV1664">
        <v>0</v>
      </c>
      <c r="AW1664">
        <v>0</v>
      </c>
      <c r="AX1664">
        <v>1</v>
      </c>
    </row>
    <row r="1665" spans="1:52">
      <c r="A1665" s="13" t="s">
        <v>190</v>
      </c>
      <c r="B1665" s="13" t="s">
        <v>207</v>
      </c>
      <c r="D1665" s="14">
        <v>-76.286000000000001</v>
      </c>
      <c r="E1665" s="14">
        <v>32.783999999999999</v>
      </c>
      <c r="F1665" s="14">
        <v>1798</v>
      </c>
      <c r="G1665" s="16">
        <v>181</v>
      </c>
      <c r="H1665">
        <v>6.7551545454545456</v>
      </c>
      <c r="J1665">
        <f>(F1665*100*Info!$B$11)/AI1665</f>
        <v>1.660474966626468</v>
      </c>
      <c r="K1665">
        <f>2*((F1665*100*Info!$B$11)/AI1665^2)*(AJ1665/2)</f>
        <v>0.10365336302694657</v>
      </c>
      <c r="L1665">
        <f t="shared" si="428"/>
        <v>0.48829991089447022</v>
      </c>
      <c r="M1665">
        <f t="shared" si="429"/>
        <v>8.6756646272343687</v>
      </c>
      <c r="N1665">
        <f t="shared" si="430"/>
        <v>0.54656683311312382</v>
      </c>
      <c r="O1665" s="48">
        <v>2.203157061084176</v>
      </c>
      <c r="P1665" s="48">
        <v>9.7335086605587848E-3</v>
      </c>
      <c r="S1665" s="48">
        <v>3.2031333504690429</v>
      </c>
      <c r="T1665" s="48">
        <v>0.15790863978541153</v>
      </c>
      <c r="U1665" s="48">
        <v>1.2671733232855118</v>
      </c>
      <c r="V1665" s="48">
        <v>1.0771208920733983E-2</v>
      </c>
      <c r="W1665" s="37">
        <f>U1665*Info!$B$2</f>
        <v>0.60824319517704561</v>
      </c>
      <c r="X1665" s="37">
        <f>W1665*SQRT((0.5*V1665/U1665)^2+Info!$B$3^2)</f>
        <v>3.0521830748415576E-2</v>
      </c>
      <c r="Y1665" s="28">
        <f>W1665*Info!$D$2</f>
        <v>0.49267698809340699</v>
      </c>
      <c r="Z1665" s="28">
        <f>Y1665*SQRT(Info!$D$3^2+(X1665/W1665)^2)</f>
        <v>3.4900395220875548E-2</v>
      </c>
      <c r="AA1665" s="37">
        <f t="shared" si="434"/>
        <v>1.5949138659071305</v>
      </c>
      <c r="AB1665" s="37">
        <f t="shared" si="435"/>
        <v>3.0907401216314186E-2</v>
      </c>
      <c r="AC1665" s="37">
        <f>(1-EXP(-Info!$B$6*H1665*1000))+(Info!$B$6/(Info!$B$6-Info!$B$7))*(EXP(-Info!$B$7*H1665*1000)-EXP(-Info!$B$6*H1665*1000))*(Info!$B$9-1)</f>
        <v>6.8802428539056701E-2</v>
      </c>
      <c r="AD1665" s="37">
        <f>SQRT((Info!$B$6*EXP(-Info!$B$6*H1665*1000)+(Info!$B$6/(Info!$B$6+Info!$B$7))*(Info!$B$9-1)*(-Info!$B$7*EXP(-Info!$B$7*H1665*1000)+Info!$B$6*EXP(-Info!$B$6*H1665*1000)))^2*(0.01*H1665*1000)^2)</f>
        <v>6.2664149240073785E-4</v>
      </c>
      <c r="AE1665" s="37">
        <f t="shared" si="436"/>
        <v>2.3496593599066414E-3</v>
      </c>
      <c r="AF1665" s="37">
        <f t="shared" si="431"/>
        <v>2.6007224150906101</v>
      </c>
      <c r="AG1665" s="37">
        <f t="shared" si="432"/>
        <v>8.6355909556906543E-2</v>
      </c>
      <c r="AH1665" s="37">
        <f t="shared" si="433"/>
        <v>0.81193073485678635</v>
      </c>
      <c r="AI1665">
        <f>AF1665*EXP(Info!$B$6*H1665*1000)</f>
        <v>2.7669282513460667</v>
      </c>
      <c r="AJ1665">
        <f>2*SQRT((EXP(Info!$B$6*H1665)*AG1665)^2+(Info!$B$6*H1665*0.01*AI1665)^2)</f>
        <v>0.17272251871943198</v>
      </c>
      <c r="AK1665">
        <f t="shared" si="437"/>
        <v>2.1207569674967113</v>
      </c>
      <c r="AL1665">
        <f t="shared" si="438"/>
        <v>8.2195142794665943E-2</v>
      </c>
      <c r="AM1665"/>
      <c r="AN1665"/>
      <c r="AO1665">
        <f t="shared" si="439"/>
        <v>5.2248090407357557</v>
      </c>
      <c r="AP1665">
        <f t="shared" si="440"/>
        <v>1.7386390800682709</v>
      </c>
      <c r="AQ1665">
        <f t="shared" si="427"/>
        <v>5</v>
      </c>
      <c r="AR1665">
        <v>1</v>
      </c>
      <c r="AS1665">
        <v>1</v>
      </c>
      <c r="AT1665">
        <v>1</v>
      </c>
      <c r="AU1665">
        <v>1</v>
      </c>
      <c r="AV1665">
        <v>0</v>
      </c>
      <c r="AW1665">
        <v>0</v>
      </c>
      <c r="AX1665">
        <v>1</v>
      </c>
    </row>
    <row r="1666" spans="1:52">
      <c r="A1666" s="13" t="s">
        <v>190</v>
      </c>
      <c r="B1666" s="13" t="s">
        <v>207</v>
      </c>
      <c r="D1666" s="14">
        <v>-76.286000000000001</v>
      </c>
      <c r="E1666" s="14">
        <v>32.783999999999999</v>
      </c>
      <c r="F1666" s="14">
        <v>1798</v>
      </c>
      <c r="G1666" s="16">
        <v>200</v>
      </c>
      <c r="H1666">
        <v>7.4213636363636368</v>
      </c>
      <c r="J1666">
        <f>(F1666*100*Info!$B$11)/AI1666</f>
        <v>1.5123319486326907</v>
      </c>
      <c r="K1666">
        <f>2*((F1666*100*Info!$B$11)/AI1666^2)*(AJ1666/2)</f>
        <v>5.1315110487923712E-2</v>
      </c>
      <c r="L1666">
        <f t="shared" si="428"/>
        <v>0.53186620472533774</v>
      </c>
      <c r="M1666">
        <f t="shared" si="429"/>
        <v>8.6066333157043378</v>
      </c>
      <c r="N1666">
        <f t="shared" si="430"/>
        <v>0.29668195841639272</v>
      </c>
      <c r="O1666" s="48">
        <v>2.2214905649854817</v>
      </c>
      <c r="P1666" s="48">
        <v>9.9532529736908286E-3</v>
      </c>
      <c r="S1666" s="48">
        <v>3.4921921357109968</v>
      </c>
      <c r="T1666" s="48">
        <v>6.9455677681326392E-2</v>
      </c>
      <c r="U1666" s="48">
        <v>1.3802309833530038</v>
      </c>
      <c r="V1666" s="48">
        <v>8.390040337569361E-3</v>
      </c>
      <c r="W1666" s="37">
        <f>U1666*Info!$B$2</f>
        <v>0.66251087200944181</v>
      </c>
      <c r="X1666" s="37">
        <f>W1666*SQRT((0.5*V1666/U1666)^2+Info!$B$3^2)</f>
        <v>3.3186688035630518E-2</v>
      </c>
      <c r="Y1666" s="28">
        <f>W1666*Info!$D$2</f>
        <v>0.5366338063276479</v>
      </c>
      <c r="Z1666" s="28">
        <f>Y1666*SQRT(Info!$D$3^2+(X1666/W1666)^2)</f>
        <v>3.798077736487817E-2</v>
      </c>
      <c r="AA1666" s="37">
        <f t="shared" si="434"/>
        <v>1.55897969297604</v>
      </c>
      <c r="AB1666" s="37">
        <f t="shared" si="435"/>
        <v>3.3557757284476464E-2</v>
      </c>
      <c r="AC1666" s="37">
        <f>(1-EXP(-Info!$B$6*H1666*1000))+(Info!$B$6/(Info!$B$6-Info!$B$7))*(EXP(-Info!$B$7*H1666*1000)-EXP(-Info!$B$6*H1666*1000))*(Info!$B$9-1)</f>
        <v>7.5350675331534125E-2</v>
      </c>
      <c r="AD1666" s="37">
        <f>SQRT((Info!$B$6*EXP(-Info!$B$6*H1666*1000)+(Info!$B$6/(Info!$B$6+Info!$B$7))*(Info!$B$9-1)*(-Info!$B$7*EXP(-Info!$B$7*H1666*1000)+Info!$B$6*EXP(-Info!$B$6*H1666*1000)))^2*(0.01*H1666*1000)^2)</f>
        <v>6.8415194848518365E-4</v>
      </c>
      <c r="AE1666" s="37">
        <f t="shared" si="436"/>
        <v>2.7443409159680398E-3</v>
      </c>
      <c r="AF1666" s="37">
        <f t="shared" si="431"/>
        <v>2.8380881566894565</v>
      </c>
      <c r="AG1666" s="37">
        <f t="shared" si="432"/>
        <v>5.153730344950707E-2</v>
      </c>
      <c r="AH1666" s="37">
        <f t="shared" si="433"/>
        <v>0.81269530609936869</v>
      </c>
      <c r="AI1666">
        <f>AF1666*EXP(Info!$B$6*H1666*1000)</f>
        <v>3.0379673589290581</v>
      </c>
      <c r="AJ1666">
        <f>2*SQRT((EXP(Info!$B$6*H1666)*AG1666)^2+(Info!$B$6*H1666*0.01*AI1666)^2)</f>
        <v>0.10308162227419375</v>
      </c>
      <c r="AK1666">
        <f t="shared" si="437"/>
        <v>2.0729752977502405</v>
      </c>
      <c r="AL1666">
        <f t="shared" si="438"/>
        <v>8.9243499722336708E-2</v>
      </c>
      <c r="AM1666"/>
      <c r="AN1666"/>
      <c r="AO1666">
        <f t="shared" si="439"/>
        <v>5.6909683842054317</v>
      </c>
      <c r="AP1666">
        <f t="shared" si="440"/>
        <v>1.609506373772889</v>
      </c>
      <c r="AQ1666">
        <f t="shared" ref="AQ1666:AQ1729" si="441">AR1666+AS1666+AT1666+AU1666+AV1666+AW1666+AX1666</f>
        <v>5</v>
      </c>
      <c r="AR1666">
        <v>1</v>
      </c>
      <c r="AS1666">
        <v>1</v>
      </c>
      <c r="AT1666">
        <v>1</v>
      </c>
      <c r="AU1666">
        <v>1</v>
      </c>
      <c r="AV1666">
        <v>0</v>
      </c>
      <c r="AW1666">
        <v>0</v>
      </c>
      <c r="AX1666">
        <v>1</v>
      </c>
    </row>
    <row r="1667" spans="1:52">
      <c r="A1667" s="13" t="s">
        <v>190</v>
      </c>
      <c r="B1667" s="13" t="s">
        <v>207</v>
      </c>
      <c r="D1667" s="14">
        <v>-76.286000000000001</v>
      </c>
      <c r="E1667" s="14">
        <v>32.783999999999999</v>
      </c>
      <c r="F1667" s="14">
        <v>1798</v>
      </c>
      <c r="G1667" s="16">
        <v>208</v>
      </c>
      <c r="H1667">
        <v>7.7018727272727272</v>
      </c>
      <c r="J1667">
        <f>(F1667*100*Info!$B$11)/AI1667</f>
        <v>1.4564769387901622</v>
      </c>
      <c r="K1667">
        <f>2*((F1667*100*Info!$B$11)/AI1667^2)*(AJ1667/2)</f>
        <v>5.530871170728132E-2</v>
      </c>
      <c r="L1667">
        <f t="shared" si="428"/>
        <v>0.56093845122588515</v>
      </c>
      <c r="M1667">
        <f t="shared" si="429"/>
        <v>8.7418349257155388</v>
      </c>
      <c r="N1667">
        <f t="shared" si="430"/>
        <v>0.33860677749281742</v>
      </c>
      <c r="O1667" s="48">
        <v>2.2095248145933937</v>
      </c>
      <c r="P1667" s="48">
        <v>2.5723751505024716E-2</v>
      </c>
      <c r="S1667" s="48">
        <v>3.6233093332866453</v>
      </c>
      <c r="T1667" s="48">
        <v>8.8790514207430643E-2</v>
      </c>
      <c r="U1667" s="48">
        <v>1.4556755500865739</v>
      </c>
      <c r="V1667" s="48">
        <v>1.111273577696016E-2</v>
      </c>
      <c r="W1667" s="37">
        <f>U1667*Info!$B$2</f>
        <v>0.69872426404155541</v>
      </c>
      <c r="X1667" s="37">
        <f>W1667*SQRT((0.5*V1667/U1667)^2+Info!$B$3^2)</f>
        <v>3.5037867853744596E-2</v>
      </c>
      <c r="Y1667" s="28">
        <f>W1667*Info!$D$2</f>
        <v>0.56596665387365996</v>
      </c>
      <c r="Z1667" s="28">
        <f>Y1667*SQRT(Info!$D$3^2+(X1667/W1667)^2)</f>
        <v>4.0078151541605135E-2</v>
      </c>
      <c r="AA1667" s="37">
        <f t="shared" si="434"/>
        <v>1.5108005505518383</v>
      </c>
      <c r="AB1667" s="37">
        <f t="shared" si="435"/>
        <v>3.732398734874845E-2</v>
      </c>
      <c r="AC1667" s="37">
        <f>(1-EXP(-Info!$B$6*H1667*1000))+(Info!$B$6/(Info!$B$6-Info!$B$7))*(EXP(-Info!$B$7*H1667*1000)-EXP(-Info!$B$6*H1667*1000))*(Info!$B$9-1)</f>
        <v>7.8095392331303831E-2</v>
      </c>
      <c r="AD1667" s="37">
        <f>SQRT((Info!$B$6*EXP(-Info!$B$6*H1667*1000)+(Info!$B$6/(Info!$B$6+Info!$B$7))*(Info!$B$9-1)*(-Info!$B$7*EXP(-Info!$B$7*H1667*1000)+Info!$B$6*EXP(-Info!$B$6*H1667*1000)))^2*(0.01*H1667*1000)^2)</f>
        <v>7.0814461066694351E-4</v>
      </c>
      <c r="AE1667" s="37">
        <f t="shared" si="436"/>
        <v>3.1049724616450261E-3</v>
      </c>
      <c r="AF1667" s="37">
        <f t="shared" si="431"/>
        <v>2.9393561176832894</v>
      </c>
      <c r="AG1667" s="37">
        <f t="shared" si="432"/>
        <v>5.9890215714125006E-2</v>
      </c>
      <c r="AH1667" s="37">
        <f t="shared" si="433"/>
        <v>0.8112352127045821</v>
      </c>
      <c r="AI1667">
        <f>AF1667*EXP(Info!$B$6*H1667*1000)</f>
        <v>3.1544715700257435</v>
      </c>
      <c r="AJ1667">
        <f>2*SQRT((EXP(Info!$B$6*H1667)*AG1667)^2+(Info!$B$6*H1667*0.01*AI1667)^2)</f>
        <v>0.11978889195478375</v>
      </c>
      <c r="AK1667">
        <f t="shared" si="437"/>
        <v>2.0089114920687794</v>
      </c>
      <c r="AL1667">
        <f t="shared" si="438"/>
        <v>9.9259411955261626E-2</v>
      </c>
      <c r="AM1667"/>
      <c r="AN1667"/>
      <c r="AO1667">
        <f t="shared" si="439"/>
        <v>6.0020414214138817</v>
      </c>
      <c r="AP1667">
        <f t="shared" si="440"/>
        <v>1.5178690158407797</v>
      </c>
      <c r="AQ1667">
        <f t="shared" si="441"/>
        <v>5</v>
      </c>
      <c r="AR1667">
        <v>1</v>
      </c>
      <c r="AS1667">
        <v>1</v>
      </c>
      <c r="AT1667">
        <v>1</v>
      </c>
      <c r="AU1667">
        <v>1</v>
      </c>
      <c r="AV1667">
        <v>0</v>
      </c>
      <c r="AW1667">
        <v>0</v>
      </c>
      <c r="AX1667">
        <v>1</v>
      </c>
    </row>
    <row r="1668" spans="1:52">
      <c r="A1668" s="13" t="s">
        <v>190</v>
      </c>
      <c r="B1668" s="13" t="s">
        <v>207</v>
      </c>
      <c r="D1668" s="14">
        <v>-76.286000000000001</v>
      </c>
      <c r="E1668" s="14">
        <v>32.783999999999999</v>
      </c>
      <c r="F1668" s="14">
        <v>1798</v>
      </c>
      <c r="G1668" s="16">
        <v>210</v>
      </c>
      <c r="H1668">
        <v>7.7720000000000002</v>
      </c>
      <c r="J1668">
        <f>(F1668*100*Info!$B$11)/AI1668</f>
        <v>1.450295809554103</v>
      </c>
      <c r="K1668">
        <f>2*((F1668*100*Info!$B$11)/AI1668^2)*(AJ1668/2)</f>
        <v>3.5011959458305014E-2</v>
      </c>
      <c r="L1668">
        <f t="shared" si="428"/>
        <v>0.44782893107452254</v>
      </c>
      <c r="M1668">
        <f t="shared" si="429"/>
        <v>6.9494833168388626</v>
      </c>
      <c r="N1668">
        <f t="shared" si="430"/>
        <v>0.22660427055492902</v>
      </c>
      <c r="O1668" s="48">
        <v>2.0699018057903737</v>
      </c>
      <c r="P1668" s="48">
        <v>0.114370917515017</v>
      </c>
      <c r="S1668" s="48">
        <v>3.5209506225532974</v>
      </c>
      <c r="T1668" s="48">
        <v>3.9503756087946387E-2</v>
      </c>
      <c r="U1668" s="48">
        <v>1.1621482252855506</v>
      </c>
      <c r="V1668" s="48">
        <v>2.5473044911971127E-2</v>
      </c>
      <c r="W1668" s="37">
        <f>U1668*Info!$B$2</f>
        <v>0.55783114813706425</v>
      </c>
      <c r="X1668" s="37">
        <f>W1668*SQRT((0.5*V1668/U1668)^2+Info!$B$3^2)</f>
        <v>2.8553707870677968E-2</v>
      </c>
      <c r="Y1668" s="28">
        <f>W1668*Info!$D$2</f>
        <v>0.45184322999102206</v>
      </c>
      <c r="Z1668" s="28">
        <f>Y1668*SQRT(Info!$D$3^2+(X1668/W1668)^2)</f>
        <v>3.2331616563368908E-2</v>
      </c>
      <c r="AA1668" s="37">
        <f t="shared" si="434"/>
        <v>1.5120706576533096</v>
      </c>
      <c r="AB1668" s="37">
        <f t="shared" si="435"/>
        <v>6.3917845133192056E-2</v>
      </c>
      <c r="AC1668" s="37">
        <f>(1-EXP(-Info!$B$6*H1668*1000))+(Info!$B$6/(Info!$B$6-Info!$B$7))*(EXP(-Info!$B$7*H1668*1000)-EXP(-Info!$B$6*H1668*1000))*(Info!$B$9-1)</f>
        <v>7.8780423391571749E-2</v>
      </c>
      <c r="AD1668" s="37">
        <f>SQRT((Info!$B$6*EXP(-Info!$B$6*H1668*1000)+(Info!$B$6/(Info!$B$6+Info!$B$7))*(Info!$B$9-1)*(-Info!$B$7*EXP(-Info!$B$7*H1668*1000)+Info!$B$6*EXP(-Info!$B$6*H1668*1000)))^2*(0.01*H1668*1000)^2)</f>
        <v>7.1412229357911423E-4</v>
      </c>
      <c r="AE1668" s="37">
        <f t="shared" si="436"/>
        <v>5.1499497858518055E-3</v>
      </c>
      <c r="AF1668" s="37">
        <f t="shared" si="431"/>
        <v>2.9499858259543754</v>
      </c>
      <c r="AG1668" s="37">
        <f t="shared" si="432"/>
        <v>3.8236005265475839E-2</v>
      </c>
      <c r="AH1668" s="37">
        <f t="shared" si="433"/>
        <v>0.83783788589887298</v>
      </c>
      <c r="AI1668">
        <f>AF1668*EXP(Info!$B$6*H1668*1000)</f>
        <v>3.1679158593337284</v>
      </c>
      <c r="AJ1668">
        <f>2*SQRT((EXP(Info!$B$6*H1668)*AG1668)^2+(Info!$B$6*H1668*0.01*AI1668)^2)</f>
        <v>7.6477461290062637E-2</v>
      </c>
      <c r="AK1668">
        <f t="shared" si="437"/>
        <v>2.0106003534816059</v>
      </c>
      <c r="AL1668">
        <f t="shared" si="438"/>
        <v>0.16998311734721094</v>
      </c>
      <c r="AM1668"/>
      <c r="AN1668"/>
      <c r="AO1668">
        <f t="shared" si="439"/>
        <v>4.7917695571459342</v>
      </c>
      <c r="AP1668">
        <f t="shared" si="440"/>
        <v>1.7810996573021309</v>
      </c>
      <c r="AQ1668">
        <f t="shared" si="441"/>
        <v>5</v>
      </c>
      <c r="AR1668">
        <v>1</v>
      </c>
      <c r="AS1668">
        <v>1</v>
      </c>
      <c r="AT1668">
        <v>1</v>
      </c>
      <c r="AU1668">
        <v>1</v>
      </c>
      <c r="AV1668">
        <v>0</v>
      </c>
      <c r="AW1668">
        <v>0</v>
      </c>
      <c r="AX1668">
        <v>1</v>
      </c>
      <c r="AZ1668"/>
    </row>
    <row r="1669" spans="1:52">
      <c r="A1669" s="13" t="s">
        <v>190</v>
      </c>
      <c r="B1669" s="13" t="s">
        <v>207</v>
      </c>
      <c r="D1669" s="14">
        <v>-76.286000000000001</v>
      </c>
      <c r="E1669" s="14">
        <v>32.783999999999999</v>
      </c>
      <c r="F1669" s="14">
        <v>1798</v>
      </c>
      <c r="G1669" s="16">
        <v>211</v>
      </c>
      <c r="H1669">
        <v>7.8275000000000006</v>
      </c>
      <c r="J1669">
        <f>(F1669*100*Info!$B$11)/AI1669</f>
        <v>1.5156263471260847</v>
      </c>
      <c r="K1669">
        <f>2*((F1669*100*Info!$B$11)/AI1669^2)*(AJ1669/2)</f>
        <v>5.8552103206197019E-2</v>
      </c>
      <c r="L1669">
        <f t="shared" si="428"/>
        <v>0.41389706692747341</v>
      </c>
      <c r="M1669">
        <f t="shared" si="429"/>
        <v>6.7122523060783124</v>
      </c>
      <c r="N1669">
        <f t="shared" si="430"/>
        <v>0.30800065686287603</v>
      </c>
      <c r="O1669" s="48">
        <v>2.1380084572375795</v>
      </c>
      <c r="P1669" s="48">
        <v>5.8378067860983089E-2</v>
      </c>
      <c r="S1669" s="48">
        <v>3.3676944768726433</v>
      </c>
      <c r="T1669" s="48">
        <v>0.10036414221750867</v>
      </c>
      <c r="U1669" s="48">
        <v>1.0740926018926946</v>
      </c>
      <c r="V1669" s="48">
        <v>2.6595508339618774E-2</v>
      </c>
      <c r="W1669" s="37">
        <f>U1669*Info!$B$2</f>
        <v>0.5155644489084934</v>
      </c>
      <c r="X1669" s="37">
        <f>W1669*SQRT((0.5*V1669/U1669)^2+Info!$B$3^2)</f>
        <v>2.6556702463279167E-2</v>
      </c>
      <c r="Y1669" s="28">
        <f>W1669*Info!$D$2</f>
        <v>0.41760720361587966</v>
      </c>
      <c r="Z1669" s="28">
        <f>Y1669*SQRT(Info!$D$3^2+(X1669/W1669)^2)</f>
        <v>2.9978484076394484E-2</v>
      </c>
      <c r="AA1669" s="37">
        <f t="shared" si="434"/>
        <v>1.6224440083290861</v>
      </c>
      <c r="AB1669" s="37">
        <f t="shared" si="435"/>
        <v>3.9462110277055942E-2</v>
      </c>
      <c r="AC1669" s="37">
        <f>(1-EXP(-Info!$B$6*H1669*1000))+(Info!$B$6/(Info!$B$6-Info!$B$7))*(EXP(-Info!$B$7*H1669*1000)-EXP(-Info!$B$6*H1669*1000))*(Info!$B$9-1)</f>
        <v>7.9322244277958462E-2</v>
      </c>
      <c r="AD1669" s="37">
        <f>SQRT((Info!$B$6*EXP(-Info!$B$6*H1669*1000)+(Info!$B$6/(Info!$B$6+Info!$B$7))*(Info!$B$9-1)*(-Info!$B$7*EXP(-Info!$B$7*H1669*1000)+Info!$B$6*EXP(-Info!$B$6*H1669*1000)))^2*(0.01*H1669*1000)^2)</f>
        <v>7.1884734375692256E-4</v>
      </c>
      <c r="AE1669" s="37">
        <f t="shared" si="436"/>
        <v>3.3404383435503161E-3</v>
      </c>
      <c r="AF1669" s="37">
        <f t="shared" si="431"/>
        <v>2.8213913733007741</v>
      </c>
      <c r="AG1669" s="37">
        <f t="shared" si="432"/>
        <v>5.8550049501343508E-2</v>
      </c>
      <c r="AH1669" s="37">
        <f t="shared" si="433"/>
        <v>0.83778127519477807</v>
      </c>
      <c r="AI1669">
        <f>AF1669*EXP(Info!$B$6*H1669*1000)</f>
        <v>3.0313639668006398</v>
      </c>
      <c r="AJ1669">
        <f>2*SQRT((EXP(Info!$B$6*H1669)*AG1669)^2+(Info!$B$6*H1669*0.01*AI1669)^2)</f>
        <v>0.11710850512477418</v>
      </c>
      <c r="AK1669">
        <f t="shared" si="437"/>
        <v>2.1573637978751856</v>
      </c>
      <c r="AL1669">
        <f t="shared" si="438"/>
        <v>0.10494553607080258</v>
      </c>
      <c r="AM1669"/>
      <c r="AN1669"/>
      <c r="AO1669">
        <f t="shared" si="439"/>
        <v>4.428698611177988</v>
      </c>
      <c r="AP1669">
        <f t="shared" si="440"/>
        <v>1.9905252614812941</v>
      </c>
      <c r="AQ1669">
        <f t="shared" si="441"/>
        <v>5</v>
      </c>
      <c r="AR1669">
        <v>1</v>
      </c>
      <c r="AS1669">
        <v>1</v>
      </c>
      <c r="AT1669">
        <v>1</v>
      </c>
      <c r="AU1669">
        <v>1</v>
      </c>
      <c r="AV1669">
        <v>0</v>
      </c>
      <c r="AW1669">
        <v>0</v>
      </c>
      <c r="AX1669">
        <v>1</v>
      </c>
    </row>
    <row r="1670" spans="1:52">
      <c r="A1670" s="13" t="s">
        <v>190</v>
      </c>
      <c r="B1670" s="13" t="s">
        <v>207</v>
      </c>
      <c r="D1670" s="14">
        <v>-76.286000000000001</v>
      </c>
      <c r="E1670" s="14">
        <v>32.783999999999999</v>
      </c>
      <c r="F1670" s="14">
        <v>1798</v>
      </c>
      <c r="G1670" s="16">
        <v>212</v>
      </c>
      <c r="H1670">
        <v>7.883</v>
      </c>
      <c r="J1670">
        <f>(F1670*100*Info!$B$11)/AI1670</f>
        <v>1.4651047012628984</v>
      </c>
      <c r="K1670">
        <f>2*((F1670*100*Info!$B$11)/AI1670^2)*(AJ1670/2)</f>
        <v>4.4057227272385625E-2</v>
      </c>
      <c r="L1670">
        <f t="shared" si="428"/>
        <v>0.44134816874805771</v>
      </c>
      <c r="M1670">
        <f t="shared" si="429"/>
        <v>6.9188476631140885</v>
      </c>
      <c r="N1670">
        <f t="shared" si="430"/>
        <v>0.24984899247830539</v>
      </c>
      <c r="O1670" s="48">
        <v>2.0880286430701962</v>
      </c>
      <c r="P1670" s="48">
        <v>6.9348931343577211E-2</v>
      </c>
      <c r="S1670" s="48">
        <v>3.4853535697760285</v>
      </c>
      <c r="T1670" s="48">
        <v>6.9211768590192707E-2</v>
      </c>
      <c r="U1670" s="48">
        <v>1.1453301818015642</v>
      </c>
      <c r="V1670" s="48">
        <v>2.2899804966703994E-2</v>
      </c>
      <c r="W1670" s="37">
        <f>U1670*Info!$B$2</f>
        <v>0.54975848726475085</v>
      </c>
      <c r="X1670" s="37">
        <f>W1670*SQRT((0.5*V1670/U1670)^2+Info!$B$3^2)</f>
        <v>2.8031972590023373E-2</v>
      </c>
      <c r="Y1670" s="28">
        <f>W1670*Info!$D$2</f>
        <v>0.44530437468444822</v>
      </c>
      <c r="Z1670" s="28">
        <f>Y1670*SQRT(Info!$D$3^2+(X1670/W1670)^2)</f>
        <v>3.1800908164584051E-2</v>
      </c>
      <c r="AA1670" s="37">
        <f t="shared" si="434"/>
        <v>1.5382701558054452</v>
      </c>
      <c r="AB1670" s="37">
        <f t="shared" si="435"/>
        <v>4.4588227783932698E-2</v>
      </c>
      <c r="AC1670" s="37">
        <f>(1-EXP(-Info!$B$6*H1670*1000))+(Info!$B$6/(Info!$B$6-Info!$B$7))*(EXP(-Info!$B$7*H1670*1000)-EXP(-Info!$B$6*H1670*1000))*(Info!$B$9-1)</f>
        <v>7.9863778022553816E-2</v>
      </c>
      <c r="AD1670" s="37">
        <f>SQRT((Info!$B$6*EXP(-Info!$B$6*H1670*1000)+(Info!$B$6/(Info!$B$6+Info!$B$7))*(Info!$B$9-1)*(-Info!$B$7*EXP(-Info!$B$7*H1670*1000)+Info!$B$6*EXP(-Info!$B$6*H1670*1000)))^2*(0.01*H1670*1000)^2)</f>
        <v>7.2356727634673114E-4</v>
      </c>
      <c r="AE1670" s="37">
        <f t="shared" si="436"/>
        <v>3.7308808271947127E-3</v>
      </c>
      <c r="AF1670" s="37">
        <f t="shared" si="431"/>
        <v>2.9171971288296152</v>
      </c>
      <c r="AG1670" s="37">
        <f t="shared" si="432"/>
        <v>4.7146415130788405E-2</v>
      </c>
      <c r="AH1670" s="37">
        <f t="shared" si="433"/>
        <v>0.83698743052260161</v>
      </c>
      <c r="AI1670">
        <f>AF1670*EXP(Info!$B$6*H1670*1000)</f>
        <v>3.1358954017766609</v>
      </c>
      <c r="AJ1670">
        <f>2*SQRT((EXP(Info!$B$6*H1670)*AG1670)^2+(Info!$B$6*H1670*0.01*AI1670)^2)</f>
        <v>9.4299647185223365E-2</v>
      </c>
      <c r="AK1670">
        <f t="shared" si="437"/>
        <v>2.0454378261745005</v>
      </c>
      <c r="AL1670">
        <f t="shared" si="438"/>
        <v>0.11857793296859062</v>
      </c>
      <c r="AM1670"/>
      <c r="AN1670"/>
      <c r="AO1670">
        <f t="shared" si="439"/>
        <v>4.7224254003302049</v>
      </c>
      <c r="AP1670">
        <f t="shared" si="440"/>
        <v>1.8230800831475518</v>
      </c>
      <c r="AQ1670">
        <f t="shared" si="441"/>
        <v>5</v>
      </c>
      <c r="AR1670">
        <v>1</v>
      </c>
      <c r="AS1670">
        <v>1</v>
      </c>
      <c r="AT1670">
        <v>1</v>
      </c>
      <c r="AU1670">
        <v>1</v>
      </c>
      <c r="AV1670">
        <v>0</v>
      </c>
      <c r="AW1670">
        <v>0</v>
      </c>
      <c r="AX1670">
        <v>1</v>
      </c>
    </row>
    <row r="1671" spans="1:52">
      <c r="A1671" s="13" t="s">
        <v>190</v>
      </c>
      <c r="B1671" s="13" t="s">
        <v>207</v>
      </c>
      <c r="D1671" s="14">
        <v>-76.286000000000001</v>
      </c>
      <c r="E1671" s="14">
        <v>32.783999999999999</v>
      </c>
      <c r="F1671" s="14">
        <v>1798</v>
      </c>
      <c r="G1671" s="16">
        <v>213</v>
      </c>
      <c r="H1671">
        <v>7.9385000000000003</v>
      </c>
      <c r="J1671">
        <f>(F1671*100*Info!$B$11)/AI1671</f>
        <v>1.4646236026813222</v>
      </c>
      <c r="K1671">
        <f>2*((F1671*100*Info!$B$11)/AI1671^2)*(AJ1671/2)</f>
        <v>5.1194464338315704E-2</v>
      </c>
      <c r="L1671">
        <f t="shared" si="428"/>
        <v>0.47210256423679264</v>
      </c>
      <c r="M1671">
        <f t="shared" si="429"/>
        <v>7.3985423756031219</v>
      </c>
      <c r="N1671">
        <f t="shared" si="430"/>
        <v>0.28538396415814155</v>
      </c>
      <c r="O1671" s="48">
        <v>1.9720316377517078</v>
      </c>
      <c r="P1671" s="48">
        <v>5.3878830045242798E-2</v>
      </c>
      <c r="S1671" s="48">
        <v>3.5042826474953568</v>
      </c>
      <c r="T1671" s="48">
        <v>8.5888943065527343E-2</v>
      </c>
      <c r="U1671" s="48">
        <v>1.2251400459191095</v>
      </c>
      <c r="V1671" s="48">
        <v>1.9984943839098469E-2</v>
      </c>
      <c r="W1671" s="37">
        <f>U1671*Info!$B$2</f>
        <v>0.58806722204117257</v>
      </c>
      <c r="X1671" s="37">
        <f>W1671*SQRT((0.5*V1671/U1671)^2+Info!$B$3^2)</f>
        <v>2.9791995028204555E-2</v>
      </c>
      <c r="Y1671" s="28">
        <f>W1671*Info!$D$2</f>
        <v>0.47633444985334983</v>
      </c>
      <c r="Z1671" s="28">
        <f>Y1671*SQRT(Info!$D$3^2+(X1671/W1671)^2)</f>
        <v>3.390525524812401E-2</v>
      </c>
      <c r="AA1671" s="37">
        <f t="shared" si="434"/>
        <v>1.3839644157105351</v>
      </c>
      <c r="AB1671" s="37">
        <f t="shared" si="435"/>
        <v>4.0165844314810621E-2</v>
      </c>
      <c r="AC1671" s="37">
        <f>(1-EXP(-Info!$B$6*H1671*1000))+(Info!$B$6/(Info!$B$6-Info!$B$7))*(EXP(-Info!$B$7*H1671*1000)-EXP(-Info!$B$6*H1671*1000))*(Info!$B$9-1)</f>
        <v>8.0405024773258421E-2</v>
      </c>
      <c r="AD1671" s="37">
        <f>SQRT((Info!$B$6*EXP(-Info!$B$6*H1671*1000)+(Info!$B$6/(Info!$B$6+Info!$B$7))*(Info!$B$9-1)*(-Info!$B$7*EXP(-Info!$B$7*H1671*1000)+Info!$B$6*EXP(-Info!$B$6*H1671*1000)))^2*(0.01*H1671*1000)^2)</f>
        <v>7.2828209533129095E-4</v>
      </c>
      <c r="AE1671" s="37">
        <f t="shared" si="436"/>
        <v>3.3831636915782003E-3</v>
      </c>
      <c r="AF1671" s="37">
        <f t="shared" si="431"/>
        <v>2.9166705045114933</v>
      </c>
      <c r="AG1671" s="37">
        <f t="shared" si="432"/>
        <v>5.4820067176471095E-2</v>
      </c>
      <c r="AH1671" s="37">
        <f t="shared" si="433"/>
        <v>0.83231599671223666</v>
      </c>
      <c r="AI1671">
        <f>AF1671*EXP(Info!$B$6*H1671*1000)</f>
        <v>3.1369254786011802</v>
      </c>
      <c r="AJ1671">
        <f>2*SQRT((EXP(Info!$B$6*H1671)*AG1671)^2+(Info!$B$6*H1671*0.01*AI1671)^2)</f>
        <v>0.10964811658927258</v>
      </c>
      <c r="AK1671">
        <f t="shared" si="437"/>
        <v>1.8402574835702985</v>
      </c>
      <c r="AL1671">
        <f t="shared" si="438"/>
        <v>0.10681704637080737</v>
      </c>
      <c r="AM1671"/>
      <c r="AN1671"/>
      <c r="AO1671">
        <f t="shared" si="439"/>
        <v>5.0514974316921597</v>
      </c>
      <c r="AP1671">
        <f t="shared" si="440"/>
        <v>1.6096377261689085</v>
      </c>
      <c r="AQ1671">
        <f t="shared" si="441"/>
        <v>5</v>
      </c>
      <c r="AR1671">
        <v>1</v>
      </c>
      <c r="AS1671">
        <v>1</v>
      </c>
      <c r="AT1671">
        <v>1</v>
      </c>
      <c r="AU1671">
        <v>1</v>
      </c>
      <c r="AV1671">
        <v>0</v>
      </c>
      <c r="AW1671">
        <v>0</v>
      </c>
      <c r="AX1671">
        <v>1</v>
      </c>
      <c r="AZ1671"/>
    </row>
    <row r="1672" spans="1:52">
      <c r="A1672" s="13" t="s">
        <v>190</v>
      </c>
      <c r="B1672" s="13" t="s">
        <v>207</v>
      </c>
      <c r="D1672" s="14">
        <v>-76.286000000000001</v>
      </c>
      <c r="E1672" s="14">
        <v>32.783999999999999</v>
      </c>
      <c r="F1672" s="14">
        <v>1798</v>
      </c>
      <c r="G1672" s="16">
        <v>214</v>
      </c>
      <c r="H1672">
        <v>7.9940000000000007</v>
      </c>
      <c r="J1672">
        <f>(F1672*100*Info!$B$11)/AI1672</f>
        <v>1.4359849032257916</v>
      </c>
      <c r="K1672">
        <f>2*((F1672*100*Info!$B$11)/AI1672^2)*(AJ1672/2)</f>
        <v>4.8833623227147439E-2</v>
      </c>
      <c r="L1672">
        <f t="shared" si="428"/>
        <v>0.47602820329903833</v>
      </c>
      <c r="M1672">
        <f t="shared" si="429"/>
        <v>7.3141916538841514</v>
      </c>
      <c r="N1672">
        <f t="shared" si="430"/>
        <v>0.28952427760315119</v>
      </c>
      <c r="O1672" s="48">
        <v>1.9981019853908748</v>
      </c>
      <c r="P1672" s="48">
        <v>4.660835773451355E-2</v>
      </c>
      <c r="S1672" s="48">
        <v>3.5673618014749366</v>
      </c>
      <c r="T1672" s="48">
        <v>8.4178494077784216E-2</v>
      </c>
      <c r="U1672" s="48">
        <v>1.2353273611029543</v>
      </c>
      <c r="V1672" s="48">
        <v>2.5025841666510687E-2</v>
      </c>
      <c r="W1672" s="37">
        <f>U1672*Info!$B$2</f>
        <v>0.59295713332941802</v>
      </c>
      <c r="X1672" s="37">
        <f>W1672*SQRT((0.5*V1672/U1672)^2+Info!$B$3^2)</f>
        <v>3.0250121774630226E-2</v>
      </c>
      <c r="Y1672" s="28">
        <f>W1672*Info!$D$2</f>
        <v>0.48029527799682864</v>
      </c>
      <c r="Z1672" s="28">
        <f>Y1672*SQRT(Info!$D$3^2+(X1672/W1672)^2)</f>
        <v>3.4308690227887129E-2</v>
      </c>
      <c r="AA1672" s="37">
        <f t="shared" si="434"/>
        <v>1.4051448520614569</v>
      </c>
      <c r="AB1672" s="37">
        <f t="shared" si="435"/>
        <v>3.8185790813561202E-2</v>
      </c>
      <c r="AC1672" s="37">
        <f>(1-EXP(-Info!$B$6*H1672*1000))+(Info!$B$6/(Info!$B$6-Info!$B$7))*(EXP(-Info!$B$7*H1672*1000)-EXP(-Info!$B$6*H1672*1000))*(Info!$B$9-1)</f>
        <v>8.0945984677896973E-2</v>
      </c>
      <c r="AD1672" s="37">
        <f>SQRT((Info!$B$6*EXP(-Info!$B$6*H1672*1000)+(Info!$B$6/(Info!$B$6+Info!$B$7))*(Info!$B$9-1)*(-Info!$B$7*EXP(-Info!$B$7*H1672*1000)+Info!$B$6*EXP(-Info!$B$6*H1672*1000)))^2*(0.01*H1672*1000)^2)</f>
        <v>7.3299180469062848E-4</v>
      </c>
      <c r="AE1672" s="37">
        <f t="shared" si="436"/>
        <v>3.2580690698296479E-3</v>
      </c>
      <c r="AF1672" s="37">
        <f t="shared" si="431"/>
        <v>2.9733256898129157</v>
      </c>
      <c r="AG1672" s="37">
        <f t="shared" si="432"/>
        <v>5.439858413155426E-2</v>
      </c>
      <c r="AH1672" s="37">
        <f t="shared" si="433"/>
        <v>0.83348027345686804</v>
      </c>
      <c r="AI1672">
        <f>AF1672*EXP(Info!$B$6*H1672*1000)</f>
        <v>3.1994870457835685</v>
      </c>
      <c r="AJ1672">
        <f>2*SQRT((EXP(Info!$B$6*H1672)*AG1672)^2+(Info!$B$6*H1672*0.01*AI1672)^2)</f>
        <v>0.10880514451297578</v>
      </c>
      <c r="AK1672">
        <f t="shared" si="437"/>
        <v>1.8684211097861192</v>
      </c>
      <c r="AL1672">
        <f t="shared" si="438"/>
        <v>0.10155129208958466</v>
      </c>
      <c r="AM1672"/>
      <c r="AN1672"/>
      <c r="AO1672">
        <f t="shared" si="439"/>
        <v>5.0935017696112777</v>
      </c>
      <c r="AP1672">
        <f t="shared" si="440"/>
        <v>1.6174676027631105</v>
      </c>
      <c r="AQ1672">
        <f t="shared" si="441"/>
        <v>5</v>
      </c>
      <c r="AR1672">
        <v>1</v>
      </c>
      <c r="AS1672">
        <v>1</v>
      </c>
      <c r="AT1672">
        <v>1</v>
      </c>
      <c r="AU1672">
        <v>1</v>
      </c>
      <c r="AV1672">
        <v>0</v>
      </c>
      <c r="AW1672">
        <v>0</v>
      </c>
      <c r="AX1672">
        <v>1</v>
      </c>
    </row>
    <row r="1673" spans="1:52">
      <c r="A1673" s="13" t="s">
        <v>190</v>
      </c>
      <c r="B1673" s="13" t="s">
        <v>207</v>
      </c>
      <c r="D1673" s="14">
        <v>-76.286000000000001</v>
      </c>
      <c r="E1673" s="14">
        <v>32.783999999999999</v>
      </c>
      <c r="F1673" s="14">
        <v>1798</v>
      </c>
      <c r="G1673" s="16">
        <v>215</v>
      </c>
      <c r="H1673">
        <v>8.0495000000000001</v>
      </c>
      <c r="J1673">
        <f>(F1673*100*Info!$B$11)/AI1673</f>
        <v>1.4309886503088329</v>
      </c>
      <c r="K1673">
        <f>2*((F1673*100*Info!$B$11)/AI1673^2)*(AJ1673/2)</f>
        <v>5.1265694511966234E-2</v>
      </c>
      <c r="L1673">
        <f t="shared" si="428"/>
        <v>0.48104246804341227</v>
      </c>
      <c r="M1673">
        <f t="shared" si="429"/>
        <v>7.3655195393273942</v>
      </c>
      <c r="N1673">
        <f t="shared" si="430"/>
        <v>0.29271981579538964</v>
      </c>
      <c r="O1673" s="48">
        <v>1.9990821477895142</v>
      </c>
      <c r="P1673" s="48">
        <v>8.4717229796649821E-2</v>
      </c>
      <c r="S1673" s="48">
        <v>3.58161470412632</v>
      </c>
      <c r="T1673" s="48">
        <v>9.1491915046179165E-2</v>
      </c>
      <c r="U1673" s="48">
        <v>1.248339738083164</v>
      </c>
      <c r="V1673" s="48">
        <v>2.1475886802718516E-2</v>
      </c>
      <c r="W1673" s="37">
        <f>U1673*Info!$B$2</f>
        <v>0.5992030742799187</v>
      </c>
      <c r="X1673" s="37">
        <f>W1673*SQRT((0.5*V1673/U1673)^2+Info!$B$3^2)</f>
        <v>3.0400275006824261E-2</v>
      </c>
      <c r="Y1673" s="28">
        <f>W1673*Info!$D$2</f>
        <v>0.48535449016673415</v>
      </c>
      <c r="Z1673" s="28">
        <f>Y1673*SQRT(Info!$D$3^2+(X1673/W1673)^2)</f>
        <v>3.4572746479363946E-2</v>
      </c>
      <c r="AA1673" s="37">
        <f t="shared" si="434"/>
        <v>1.3998790735095956</v>
      </c>
      <c r="AB1673" s="37">
        <f t="shared" si="435"/>
        <v>5.213855556682729E-2</v>
      </c>
      <c r="AC1673" s="37">
        <f>(1-EXP(-Info!$B$6*H1673*1000))+(Info!$B$6/(Info!$B$6-Info!$B$7))*(EXP(-Info!$B$7*H1673*1000)-EXP(-Info!$B$6*H1673*1000))*(Info!$B$9-1)</f>
        <v>8.1486657884218647E-2</v>
      </c>
      <c r="AD1673" s="37">
        <f>SQRT((Info!$B$6*EXP(-Info!$B$6*H1673*1000)+(Info!$B$6/(Info!$B$6+Info!$B$7))*(Info!$B$9-1)*(-Info!$B$7*EXP(-Info!$B$7*H1673*1000)+Info!$B$6*EXP(-Info!$B$6*H1673*1000)))^2*(0.01*H1673*1000)^2)</f>
        <v>7.3769640840204637E-4</v>
      </c>
      <c r="AE1673" s="37">
        <f t="shared" si="436"/>
        <v>4.3723006871122169E-3</v>
      </c>
      <c r="AF1673" s="37">
        <f t="shared" si="431"/>
        <v>2.9821887468172328</v>
      </c>
      <c r="AG1673" s="37">
        <f t="shared" si="432"/>
        <v>5.7507255560748247E-2</v>
      </c>
      <c r="AH1673" s="37">
        <f t="shared" si="433"/>
        <v>0.83263806779146332</v>
      </c>
      <c r="AI1673">
        <f>AF1673*EXP(Info!$B$6*H1673*1000)</f>
        <v>3.2106579565254658</v>
      </c>
      <c r="AJ1673">
        <f>2*SQRT((EXP(Info!$B$6*H1673)*AG1673)^2+(Info!$B$6*H1673*0.01*AI1673)^2)</f>
        <v>0.11502300171711734</v>
      </c>
      <c r="AK1673">
        <f t="shared" si="437"/>
        <v>1.8614192040457094</v>
      </c>
      <c r="AL1673">
        <f t="shared" si="438"/>
        <v>0.13865727467442049</v>
      </c>
      <c r="AM1673"/>
      <c r="AN1673"/>
      <c r="AO1673">
        <f t="shared" si="439"/>
        <v>5.1471544023161595</v>
      </c>
      <c r="AP1673">
        <f t="shared" si="440"/>
        <v>1.6013927032869444</v>
      </c>
      <c r="AQ1673">
        <f t="shared" si="441"/>
        <v>5</v>
      </c>
      <c r="AR1673">
        <v>1</v>
      </c>
      <c r="AS1673">
        <v>1</v>
      </c>
      <c r="AT1673">
        <v>1</v>
      </c>
      <c r="AU1673">
        <v>1</v>
      </c>
      <c r="AV1673">
        <v>0</v>
      </c>
      <c r="AW1673">
        <v>0</v>
      </c>
      <c r="AX1673">
        <v>1</v>
      </c>
    </row>
    <row r="1674" spans="1:52">
      <c r="A1674" s="13" t="s">
        <v>190</v>
      </c>
      <c r="B1674" s="13" t="s">
        <v>207</v>
      </c>
      <c r="D1674" s="14">
        <v>-76.286000000000001</v>
      </c>
      <c r="E1674" s="14">
        <v>32.783999999999999</v>
      </c>
      <c r="F1674" s="14">
        <v>1798</v>
      </c>
      <c r="G1674" s="16">
        <v>216</v>
      </c>
      <c r="H1674">
        <v>8.1050000000000004</v>
      </c>
      <c r="J1674">
        <f>(F1674*100*Info!$B$11)/AI1674</f>
        <v>1.4730102403558771</v>
      </c>
      <c r="K1674">
        <f>2*((F1674*100*Info!$B$11)/AI1674^2)*(AJ1674/2)</f>
        <v>7.5198056668687022E-2</v>
      </c>
      <c r="L1674">
        <f t="shared" si="428"/>
        <v>0.57629375406296901</v>
      </c>
      <c r="M1674">
        <f t="shared" si="429"/>
        <v>9.0830866327103656</v>
      </c>
      <c r="N1674">
        <f t="shared" si="430"/>
        <v>0.47483310594880512</v>
      </c>
      <c r="O1674" s="48">
        <v>2.0998948288963959</v>
      </c>
      <c r="P1674" s="48">
        <v>1.7834065097275944E-2</v>
      </c>
      <c r="S1674" s="48">
        <v>3.5904641544281737</v>
      </c>
      <c r="T1674" s="48">
        <v>0.13603041911474484</v>
      </c>
      <c r="U1674" s="48">
        <v>1.495523663289134</v>
      </c>
      <c r="V1674" s="48">
        <v>1.6832559969927843E-2</v>
      </c>
      <c r="W1674" s="37">
        <f>U1674*Info!$B$2</f>
        <v>0.71785135837878433</v>
      </c>
      <c r="X1674" s="37">
        <f>W1674*SQRT((0.5*V1674/U1674)^2+Info!$B$3^2)</f>
        <v>3.6119198941059021E-2</v>
      </c>
      <c r="Y1674" s="28">
        <f>W1674*Info!$D$2</f>
        <v>0.58145960028681531</v>
      </c>
      <c r="Z1674" s="28">
        <f>Y1674*SQRT(Info!$D$3^2+(X1674/W1674)^2)</f>
        <v>4.1245411279969127E-2</v>
      </c>
      <c r="AA1674" s="37">
        <f t="shared" si="434"/>
        <v>1.3820434705176114</v>
      </c>
      <c r="AB1674" s="37">
        <f t="shared" si="435"/>
        <v>3.7203628876996235E-2</v>
      </c>
      <c r="AC1674" s="37">
        <f>(1-EXP(-Info!$B$6*H1674*1000))+(Info!$B$6/(Info!$B$6-Info!$B$7))*(EXP(-Info!$B$7*H1674*1000)-EXP(-Info!$B$6*H1674*1000))*(Info!$B$9-1)</f>
        <v>8.2027044539897662E-2</v>
      </c>
      <c r="AD1674" s="37">
        <f>SQRT((Info!$B$6*EXP(-Info!$B$6*H1674*1000)+(Info!$B$6/(Info!$B$6+Info!$B$7))*(Info!$B$9-1)*(-Info!$B$7*EXP(-Info!$B$7*H1674*1000)+Info!$B$6*EXP(-Info!$B$6*H1674*1000)))^2*(0.01*H1674*1000)^2)</f>
        <v>7.423959104401282E-4</v>
      </c>
      <c r="AE1674" s="37">
        <f t="shared" si="436"/>
        <v>3.2195682431258124E-3</v>
      </c>
      <c r="AF1674" s="37">
        <f t="shared" si="431"/>
        <v>2.895639612829136</v>
      </c>
      <c r="AG1674" s="37">
        <f t="shared" si="432"/>
        <v>7.960915966432025E-2</v>
      </c>
      <c r="AH1674" s="37">
        <f t="shared" si="433"/>
        <v>0.80648057974841492</v>
      </c>
      <c r="AI1674">
        <f>AF1674*EXP(Info!$B$6*H1674*1000)</f>
        <v>3.119065278664789</v>
      </c>
      <c r="AJ1674">
        <f>2*SQRT((EXP(Info!$B$6*H1674)*AG1674)^2+(Info!$B$6*H1674*0.01*AI1674)^2)</f>
        <v>0.1592301541106072</v>
      </c>
      <c r="AK1674">
        <f t="shared" si="437"/>
        <v>1.8377032027472679</v>
      </c>
      <c r="AL1674">
        <f t="shared" si="438"/>
        <v>9.8939330635483783E-2</v>
      </c>
      <c r="AM1674"/>
      <c r="AN1674"/>
      <c r="AO1674">
        <f t="shared" si="439"/>
        <v>6.1663431615871849</v>
      </c>
      <c r="AP1674">
        <f t="shared" si="440"/>
        <v>1.4041200954841844</v>
      </c>
      <c r="AQ1674">
        <f t="shared" si="441"/>
        <v>5</v>
      </c>
      <c r="AR1674">
        <v>1</v>
      </c>
      <c r="AS1674">
        <v>1</v>
      </c>
      <c r="AT1674">
        <v>1</v>
      </c>
      <c r="AU1674">
        <v>1</v>
      </c>
      <c r="AV1674">
        <v>0</v>
      </c>
      <c r="AW1674">
        <v>0</v>
      </c>
      <c r="AX1674">
        <v>1</v>
      </c>
    </row>
    <row r="1675" spans="1:52">
      <c r="A1675" s="13" t="s">
        <v>190</v>
      </c>
      <c r="B1675" s="13" t="s">
        <v>207</v>
      </c>
      <c r="D1675" s="14">
        <v>-76.286000000000001</v>
      </c>
      <c r="E1675" s="14">
        <v>32.783999999999999</v>
      </c>
      <c r="F1675" s="14">
        <v>1798</v>
      </c>
      <c r="G1675" s="16">
        <v>216</v>
      </c>
      <c r="H1675">
        <v>8.1050000000000004</v>
      </c>
      <c r="J1675">
        <f>(F1675*100*Info!$B$11)/AI1675</f>
        <v>1.452554258140734</v>
      </c>
      <c r="K1675">
        <f>2*((F1675*100*Info!$B$11)/AI1675^2)*(AJ1675/2)</f>
        <v>4.1451967290286593E-2</v>
      </c>
      <c r="L1675">
        <f t="shared" si="428"/>
        <v>0.48027090405492184</v>
      </c>
      <c r="M1675">
        <f t="shared" si="429"/>
        <v>7.4645291501830195</v>
      </c>
      <c r="N1675">
        <f t="shared" si="430"/>
        <v>0.22547220935761964</v>
      </c>
      <c r="O1675" s="48">
        <v>1.9932572379378195</v>
      </c>
      <c r="P1675" s="48">
        <v>3.005678943849811E-2</v>
      </c>
      <c r="S1675" s="48">
        <v>3.5354232169257287</v>
      </c>
      <c r="T1675" s="48">
        <v>5.8243046658130064E-2</v>
      </c>
      <c r="U1675" s="48">
        <v>1.2463374741433</v>
      </c>
      <c r="V1675" s="48">
        <v>1.233901291554294E-2</v>
      </c>
      <c r="W1675" s="37">
        <f>U1675*Info!$B$2</f>
        <v>0.598241987588784</v>
      </c>
      <c r="X1675" s="37">
        <f>W1675*SQRT((0.5*V1675/U1675)^2+Info!$B$3^2)</f>
        <v>3.0058332633296405E-2</v>
      </c>
      <c r="Y1675" s="28">
        <f>W1675*Info!$D$2</f>
        <v>0.48457600994691508</v>
      </c>
      <c r="Z1675" s="28">
        <f>Y1675*SQRT(Info!$D$3^2+(X1675/W1675)^2)</f>
        <v>3.434855642514608E-2</v>
      </c>
      <c r="AA1675" s="37">
        <f t="shared" si="434"/>
        <v>1.3950152503490356</v>
      </c>
      <c r="AB1675" s="37">
        <f t="shared" si="435"/>
        <v>3.3605892467414765E-2</v>
      </c>
      <c r="AC1675" s="37">
        <f>(1-EXP(-Info!$B$6*H1675*1000))+(Info!$B$6/(Info!$B$6-Info!$B$7))*(EXP(-Info!$B$7*H1675*1000)-EXP(-Info!$B$6*H1675*1000))*(Info!$B$9-1)</f>
        <v>8.2027044539897662E-2</v>
      </c>
      <c r="AD1675" s="37">
        <f>SQRT((Info!$B$6*EXP(-Info!$B$6*H1675*1000)+(Info!$B$6/(Info!$B$6+Info!$B$7))*(Info!$B$9-1)*(-Info!$B$7*EXP(-Info!$B$7*H1675*1000)+Info!$B$6*EXP(-Info!$B$6*H1675*1000)))^2*(0.01*H1675*1000)^2)</f>
        <v>7.423959104401282E-4</v>
      </c>
      <c r="AE1675" s="37">
        <f t="shared" si="436"/>
        <v>2.9447203737089788E-3</v>
      </c>
      <c r="AF1675" s="37">
        <f t="shared" si="431"/>
        <v>2.9364182289045968</v>
      </c>
      <c r="AG1675" s="37">
        <f t="shared" si="432"/>
        <v>4.5128237585530195E-2</v>
      </c>
      <c r="AH1675" s="37">
        <f t="shared" si="433"/>
        <v>0.83057049997482224</v>
      </c>
      <c r="AI1675">
        <f>AF1675*EXP(Info!$B$6*H1675*1000)</f>
        <v>3.1629903461868145</v>
      </c>
      <c r="AJ1675">
        <f>2*SQRT((EXP(Info!$B$6*H1675)*AG1675)^2+(Info!$B$6*H1675*0.01*AI1675)^2)</f>
        <v>9.0263184066839169E-2</v>
      </c>
      <c r="AK1675">
        <f t="shared" si="437"/>
        <v>1.8549517783891127</v>
      </c>
      <c r="AL1675">
        <f t="shared" si="438"/>
        <v>8.9371510427842818E-2</v>
      </c>
      <c r="AM1675"/>
      <c r="AN1675"/>
      <c r="AO1675">
        <f t="shared" si="439"/>
        <v>5.1388986676485322</v>
      </c>
      <c r="AP1675">
        <f t="shared" si="440"/>
        <v>1.599291748254567</v>
      </c>
      <c r="AQ1675">
        <f t="shared" si="441"/>
        <v>5</v>
      </c>
      <c r="AR1675">
        <v>1</v>
      </c>
      <c r="AS1675">
        <v>1</v>
      </c>
      <c r="AT1675">
        <v>1</v>
      </c>
      <c r="AU1675">
        <v>1</v>
      </c>
      <c r="AV1675">
        <v>0</v>
      </c>
      <c r="AW1675">
        <v>0</v>
      </c>
      <c r="AX1675">
        <v>1</v>
      </c>
    </row>
    <row r="1676" spans="1:52">
      <c r="A1676" s="13" t="s">
        <v>190</v>
      </c>
      <c r="B1676" s="13" t="s">
        <v>207</v>
      </c>
      <c r="D1676" s="14">
        <v>-76.286000000000001</v>
      </c>
      <c r="E1676" s="14">
        <v>32.783999999999999</v>
      </c>
      <c r="F1676" s="14">
        <v>1798</v>
      </c>
      <c r="G1676" s="16">
        <v>217</v>
      </c>
      <c r="H1676">
        <v>8.1605000000000008</v>
      </c>
      <c r="J1676">
        <f>(F1676*100*Info!$B$11)/AI1676</f>
        <v>1.480207933710695</v>
      </c>
      <c r="K1676">
        <f>2*((F1676*100*Info!$B$11)/AI1676^2)*(AJ1676/2)</f>
        <v>4.8636561020194036E-2</v>
      </c>
      <c r="L1676">
        <f t="shared" si="428"/>
        <v>0.46703079874695308</v>
      </c>
      <c r="M1676">
        <f t="shared" si="429"/>
        <v>7.3969388214395657</v>
      </c>
      <c r="N1676">
        <f t="shared" si="430"/>
        <v>0.29313780201714834</v>
      </c>
      <c r="O1676" s="48">
        <v>1.9862252712775577</v>
      </c>
      <c r="P1676" s="48">
        <v>6.2587978674630868E-2</v>
      </c>
      <c r="S1676" s="48">
        <v>3.4672737297826313</v>
      </c>
      <c r="T1676" s="48">
        <v>7.6122961956397159E-2</v>
      </c>
      <c r="U1676" s="48">
        <v>1.211978450376501</v>
      </c>
      <c r="V1676" s="48">
        <v>2.6851895521822149E-2</v>
      </c>
      <c r="W1676" s="37">
        <f>U1676*Info!$B$2</f>
        <v>0.5817496561807205</v>
      </c>
      <c r="X1676" s="37">
        <f>W1676*SQRT((0.5*V1676/U1676)^2+Info!$B$3^2)</f>
        <v>2.979282892659544E-2</v>
      </c>
      <c r="Y1676" s="28">
        <f>W1676*Info!$D$2</f>
        <v>0.47121722150638362</v>
      </c>
      <c r="Z1676" s="28">
        <f>Y1676*SQRT(Info!$D$3^2+(X1676/W1676)^2)</f>
        <v>3.3726500527787195E-2</v>
      </c>
      <c r="AA1676" s="37">
        <f t="shared" si="434"/>
        <v>1.4044756150968372</v>
      </c>
      <c r="AB1676" s="37">
        <f t="shared" si="435"/>
        <v>4.3207943992897811E-2</v>
      </c>
      <c r="AC1676" s="37">
        <f>(1-EXP(-Info!$B$6*H1676*1000))+(Info!$B$6/(Info!$B$6-Info!$B$7))*(EXP(-Info!$B$7*H1676*1000)-EXP(-Info!$B$6*H1676*1000))*(Info!$B$9-1)</f>
        <v>8.2567144792532188E-2</v>
      </c>
      <c r="AD1676" s="37">
        <f>SQRT((Info!$B$6*EXP(-Info!$B$6*H1676*1000)+(Info!$B$6/(Info!$B$6+Info!$B$7))*(Info!$B$9-1)*(-Info!$B$7*EXP(-Info!$B$7*H1676*1000)+Info!$B$6*EXP(-Info!$B$6*H1676*1000)))^2*(0.01*H1676*1000)^2)</f>
        <v>7.4709031477673642E-4</v>
      </c>
      <c r="AE1676" s="37">
        <f t="shared" si="436"/>
        <v>3.7186593913951E-3</v>
      </c>
      <c r="AF1676" s="37">
        <f t="shared" si="431"/>
        <v>2.8800929668069664</v>
      </c>
      <c r="AG1676" s="37">
        <f t="shared" si="432"/>
        <v>5.0990014706546349E-2</v>
      </c>
      <c r="AH1676" s="37">
        <f t="shared" si="433"/>
        <v>0.83065058927075941</v>
      </c>
      <c r="AI1676">
        <f>AF1676*EXP(Info!$B$6*H1676*1000)</f>
        <v>3.1038984396564278</v>
      </c>
      <c r="AJ1676">
        <f>2*SQRT((EXP(Info!$B$6*H1676)*AG1676)^2+(Info!$B$6*H1676*0.01*AI1676)^2)</f>
        <v>0.10198766161345305</v>
      </c>
      <c r="AK1676">
        <f t="shared" si="437"/>
        <v>1.8675312253942644</v>
      </c>
      <c r="AL1676">
        <f t="shared" si="438"/>
        <v>0.11490720625471244</v>
      </c>
      <c r="AM1676"/>
      <c r="AN1676"/>
      <c r="AO1676">
        <f t="shared" si="439"/>
        <v>4.9972295410114826</v>
      </c>
      <c r="AP1676">
        <f t="shared" si="440"/>
        <v>1.6388288675104223</v>
      </c>
      <c r="AQ1676">
        <f t="shared" si="441"/>
        <v>5</v>
      </c>
      <c r="AR1676">
        <v>1</v>
      </c>
      <c r="AS1676">
        <v>1</v>
      </c>
      <c r="AT1676">
        <v>1</v>
      </c>
      <c r="AU1676">
        <v>1</v>
      </c>
      <c r="AV1676">
        <v>0</v>
      </c>
      <c r="AW1676">
        <v>0</v>
      </c>
      <c r="AX1676">
        <v>1</v>
      </c>
    </row>
    <row r="1677" spans="1:52">
      <c r="A1677" s="13" t="s">
        <v>190</v>
      </c>
      <c r="B1677" s="13" t="s">
        <v>207</v>
      </c>
      <c r="D1677" s="14">
        <v>-76.286000000000001</v>
      </c>
      <c r="E1677" s="14">
        <v>32.783999999999999</v>
      </c>
      <c r="F1677" s="14">
        <v>1798</v>
      </c>
      <c r="G1677" s="16">
        <v>218</v>
      </c>
      <c r="H1677">
        <v>8.2160000000000011</v>
      </c>
      <c r="J1677">
        <f>(F1677*100*Info!$B$11)/AI1677</f>
        <v>1.4655124163076549</v>
      </c>
      <c r="K1677">
        <f>2*((F1677*100*Info!$B$11)/AI1677^2)*(AJ1677/2)</f>
        <v>4.7458697363946624E-2</v>
      </c>
      <c r="L1677">
        <f t="shared" si="428"/>
        <v>0.47977325229501294</v>
      </c>
      <c r="M1677">
        <f t="shared" si="429"/>
        <v>7.5233161432819173</v>
      </c>
      <c r="N1677">
        <f t="shared" si="430"/>
        <v>0.27555905621455418</v>
      </c>
      <c r="O1677" s="48">
        <v>2.0479957498911365</v>
      </c>
      <c r="P1677" s="48">
        <v>4.2862356710840946E-2</v>
      </c>
      <c r="S1677" s="48">
        <v>3.5121031288564013</v>
      </c>
      <c r="T1677" s="48">
        <v>7.4212394209298205E-2</v>
      </c>
      <c r="U1677" s="48">
        <v>1.2450460321004631</v>
      </c>
      <c r="V1677" s="48">
        <v>2.1306617342376065E-2</v>
      </c>
      <c r="W1677" s="37">
        <f>U1677*Info!$B$2</f>
        <v>0.5976220954082222</v>
      </c>
      <c r="X1677" s="37">
        <f>W1677*SQRT((0.5*V1677/U1677)^2+Info!$B$3^2)</f>
        <v>3.0315494490319197E-2</v>
      </c>
      <c r="Y1677" s="28">
        <f>W1677*Info!$D$2</f>
        <v>0.48407389728066003</v>
      </c>
      <c r="Z1677" s="28">
        <f>Y1677*SQRT(Info!$D$3^2+(X1677/W1677)^2)</f>
        <v>3.447889074860392E-2</v>
      </c>
      <c r="AA1677" s="37">
        <f t="shared" si="434"/>
        <v>1.4503736544829144</v>
      </c>
      <c r="AB1677" s="37">
        <f t="shared" si="435"/>
        <v>3.7125794427788565E-2</v>
      </c>
      <c r="AC1677" s="37">
        <f>(1-EXP(-Info!$B$6*H1677*1000))+(Info!$B$6/(Info!$B$6-Info!$B$7))*(EXP(-Info!$B$7*H1677*1000)-EXP(-Info!$B$6*H1677*1000))*(Info!$B$9-1)</f>
        <v>8.3106958789645358E-2</v>
      </c>
      <c r="AD1677" s="37">
        <f>SQRT((Info!$B$6*EXP(-Info!$B$6*H1677*1000)+(Info!$B$6/(Info!$B$6+Info!$B$7))*(Info!$B$9-1)*(-Info!$B$7*EXP(-Info!$B$7*H1677*1000)+Info!$B$6*EXP(-Info!$B$6*H1677*1000)))^2*(0.01*H1677*1000)^2)</f>
        <v>7.517796253810171E-4</v>
      </c>
      <c r="AE1677" s="37">
        <f t="shared" si="436"/>
        <v>3.2724080267428793E-3</v>
      </c>
      <c r="AF1677" s="37">
        <f t="shared" si="431"/>
        <v>2.9074930880430423</v>
      </c>
      <c r="AG1677" s="37">
        <f t="shared" si="432"/>
        <v>5.0757978930575293E-2</v>
      </c>
      <c r="AH1677" s="37">
        <f t="shared" si="433"/>
        <v>0.82784957655550684</v>
      </c>
      <c r="AI1677">
        <f>AF1677*EXP(Info!$B$6*H1677*1000)</f>
        <v>3.1350229753680821</v>
      </c>
      <c r="AJ1677">
        <f>2*SQRT((EXP(Info!$B$6*H1677)*AG1677)^2+(Info!$B$6*H1677*0.01*AI1677)^2)</f>
        <v>0.10152360700694267</v>
      </c>
      <c r="AK1677">
        <f t="shared" si="437"/>
        <v>1.9285618483659313</v>
      </c>
      <c r="AL1677">
        <f t="shared" si="438"/>
        <v>9.8732337701260914E-2</v>
      </c>
      <c r="AM1677"/>
      <c r="AN1677"/>
      <c r="AO1677">
        <f t="shared" si="439"/>
        <v>5.1335737938234534</v>
      </c>
      <c r="AP1677">
        <f t="shared" si="440"/>
        <v>1.6449156875236588</v>
      </c>
      <c r="AQ1677">
        <f t="shared" si="441"/>
        <v>5</v>
      </c>
      <c r="AR1677">
        <v>1</v>
      </c>
      <c r="AS1677">
        <v>1</v>
      </c>
      <c r="AT1677">
        <v>1</v>
      </c>
      <c r="AU1677">
        <v>1</v>
      </c>
      <c r="AV1677">
        <v>0</v>
      </c>
      <c r="AW1677">
        <v>0</v>
      </c>
      <c r="AX1677">
        <v>1</v>
      </c>
    </row>
    <row r="1678" spans="1:52">
      <c r="A1678" s="13" t="s">
        <v>190</v>
      </c>
      <c r="B1678" s="13" t="s">
        <v>207</v>
      </c>
      <c r="D1678" s="14">
        <v>-76.286000000000001</v>
      </c>
      <c r="E1678" s="14">
        <v>32.783999999999999</v>
      </c>
      <c r="F1678" s="14">
        <v>1798</v>
      </c>
      <c r="G1678" s="16">
        <v>219</v>
      </c>
      <c r="H1678">
        <v>8.2714999999999996</v>
      </c>
      <c r="J1678">
        <f>(F1678*100*Info!$B$11)/AI1678</f>
        <v>1.4426044565214915</v>
      </c>
      <c r="K1678">
        <f>2*((F1678*100*Info!$B$11)/AI1678^2)*(AJ1678/2)</f>
        <v>6.5640502121590963E-2</v>
      </c>
      <c r="L1678">
        <f t="shared" si="428"/>
        <v>0.4674190908457202</v>
      </c>
      <c r="M1678">
        <f t="shared" si="429"/>
        <v>7.2150192396346791</v>
      </c>
      <c r="N1678">
        <f t="shared" si="430"/>
        <v>0.36030914661197477</v>
      </c>
      <c r="O1678" s="48">
        <v>2.0388357873851808</v>
      </c>
      <c r="P1678" s="48">
        <v>7.7419808756415937E-2</v>
      </c>
      <c r="S1678" s="48">
        <v>3.545608612863123</v>
      </c>
      <c r="T1678" s="48">
        <v>0.12799454549072037</v>
      </c>
      <c r="U1678" s="48">
        <v>1.2129860962478649</v>
      </c>
      <c r="V1678" s="48">
        <v>2.4962301293406652E-2</v>
      </c>
      <c r="W1678" s="37">
        <f>U1678*Info!$B$2</f>
        <v>0.58223332619897517</v>
      </c>
      <c r="X1678" s="37">
        <f>W1678*SQRT((0.5*V1678/U1678)^2+Info!$B$3^2)</f>
        <v>2.9721719750504069E-2</v>
      </c>
      <c r="Y1678" s="28">
        <f>W1678*Info!$D$2</f>
        <v>0.47160899422116992</v>
      </c>
      <c r="Z1678" s="28">
        <f>Y1678*SQRT(Info!$D$3^2+(X1678/W1678)^2)</f>
        <v>3.3699015365299533E-2</v>
      </c>
      <c r="AA1678" s="37">
        <f t="shared" si="434"/>
        <v>1.4566024611862056</v>
      </c>
      <c r="AB1678" s="37">
        <f t="shared" si="435"/>
        <v>4.8804070751296023E-2</v>
      </c>
      <c r="AC1678" s="37">
        <f>(1-EXP(-Info!$B$6*H1678*1000))+(Info!$B$6/(Info!$B$6-Info!$B$7))*(EXP(-Info!$B$7*H1678*1000)-EXP(-Info!$B$6*H1678*1000))*(Info!$B$9-1)</f>
        <v>8.3646486678684712E-2</v>
      </c>
      <c r="AD1678" s="37">
        <f>SQRT((Info!$B$6*EXP(-Info!$B$6*H1678*1000)+(Info!$B$6/(Info!$B$6+Info!$B$7))*(Info!$B$9-1)*(-Info!$B$7*EXP(-Info!$B$7*H1678*1000)+Info!$B$6*EXP(-Info!$B$6*H1678*1000)))^2*(0.01*H1678*1000)^2)</f>
        <v>7.5646384621940019E-4</v>
      </c>
      <c r="AE1678" s="37">
        <f t="shared" si="436"/>
        <v>4.2283797164658493E-3</v>
      </c>
      <c r="AF1678" s="37">
        <f t="shared" si="431"/>
        <v>2.9521599402762018</v>
      </c>
      <c r="AG1678" s="37">
        <f t="shared" si="432"/>
        <v>7.2451043818990868E-2</v>
      </c>
      <c r="AH1678" s="37">
        <f t="shared" si="433"/>
        <v>0.83262431436060169</v>
      </c>
      <c r="AI1678">
        <f>AF1678*EXP(Info!$B$6*H1678*1000)</f>
        <v>3.1848058385249036</v>
      </c>
      <c r="AJ1678">
        <f>2*SQRT((EXP(Info!$B$6*H1678)*AG1678)^2+(Info!$B$6*H1678*0.01*AI1678)^2)</f>
        <v>0.14491307957319818</v>
      </c>
      <c r="AK1678">
        <f t="shared" si="437"/>
        <v>1.9368442926392977</v>
      </c>
      <c r="AL1678">
        <f t="shared" si="438"/>
        <v>0.12978954575599663</v>
      </c>
      <c r="AM1678"/>
      <c r="AN1678"/>
      <c r="AO1678">
        <f t="shared" si="439"/>
        <v>5.0013842664636501</v>
      </c>
      <c r="AP1678">
        <f t="shared" si="440"/>
        <v>1.6808401956889039</v>
      </c>
      <c r="AQ1678">
        <f t="shared" si="441"/>
        <v>5</v>
      </c>
      <c r="AR1678">
        <v>1</v>
      </c>
      <c r="AS1678">
        <v>1</v>
      </c>
      <c r="AT1678">
        <v>1</v>
      </c>
      <c r="AU1678">
        <v>1</v>
      </c>
      <c r="AV1678">
        <v>0</v>
      </c>
      <c r="AW1678">
        <v>0</v>
      </c>
      <c r="AX1678">
        <v>1</v>
      </c>
    </row>
    <row r="1679" spans="1:52">
      <c r="A1679" s="13" t="s">
        <v>190</v>
      </c>
      <c r="B1679" s="13" t="s">
        <v>207</v>
      </c>
      <c r="D1679" s="14">
        <v>-76.286000000000001</v>
      </c>
      <c r="E1679" s="14">
        <v>32.783999999999999</v>
      </c>
      <c r="F1679" s="14">
        <v>1798</v>
      </c>
      <c r="G1679" s="16">
        <v>220</v>
      </c>
      <c r="H1679">
        <v>8.327</v>
      </c>
      <c r="J1679">
        <f>(F1679*100*Info!$B$11)/AI1679</f>
        <v>1.4573299684701453</v>
      </c>
      <c r="K1679">
        <f>2*((F1679*100*Info!$B$11)/AI1679^2)*(AJ1679/2)</f>
        <v>4.1740808877439001E-2</v>
      </c>
      <c r="L1679">
        <f t="shared" si="428"/>
        <v>0.48411163770451843</v>
      </c>
      <c r="M1679">
        <f t="shared" si="429"/>
        <v>7.5489612555179306</v>
      </c>
      <c r="N1679">
        <f t="shared" si="430"/>
        <v>0.2677285703106897</v>
      </c>
      <c r="O1679" s="48">
        <v>1.9845461026763576</v>
      </c>
      <c r="P1679" s="48">
        <v>4.6562372161655999E-2</v>
      </c>
      <c r="S1679" s="48">
        <v>3.5255984485604741</v>
      </c>
      <c r="T1679" s="48">
        <v>5.6829836375980304E-2</v>
      </c>
      <c r="U1679" s="48">
        <v>1.2563044536860541</v>
      </c>
      <c r="V1679" s="48">
        <v>2.6275909007604906E-2</v>
      </c>
      <c r="W1679" s="37">
        <f>U1679*Info!$B$2</f>
        <v>0.60302613776930591</v>
      </c>
      <c r="X1679" s="37">
        <f>W1679*SQRT((0.5*V1679/U1679)^2+Info!$B$3^2)</f>
        <v>3.0803728582542548E-2</v>
      </c>
      <c r="Y1679" s="28">
        <f>W1679*Info!$D$2</f>
        <v>0.48845117159313783</v>
      </c>
      <c r="Z1679" s="28">
        <f>Y1679*SQRT(Info!$D$3^2+(X1679/W1679)^2)</f>
        <v>3.4914392078271531E-2</v>
      </c>
      <c r="AA1679" s="37">
        <f t="shared" si="434"/>
        <v>1.3815199649070515</v>
      </c>
      <c r="AB1679" s="37">
        <f t="shared" si="435"/>
        <v>3.8611958250224607E-2</v>
      </c>
      <c r="AC1679" s="37">
        <f>(1-EXP(-Info!$B$6*H1679*1000))+(Info!$B$6/(Info!$B$6-Info!$B$7))*(EXP(-Info!$B$7*H1679*1000)-EXP(-Info!$B$6*H1679*1000))*(Info!$B$9-1)</f>
        <v>8.4185728607022933E-2</v>
      </c>
      <c r="AD1679" s="37">
        <f>SQRT((Info!$B$6*EXP(-Info!$B$6*H1679*1000)+(Info!$B$6/(Info!$B$6+Info!$B$7))*(Info!$B$9-1)*(-Info!$B$7*EXP(-Info!$B$7*H1679*1000)+Info!$B$6*EXP(-Info!$B$6*H1679*1000)))^2*(0.01*H1679*1000)^2)</f>
        <v>7.6114298125560165E-4</v>
      </c>
      <c r="AE1679" s="37">
        <f t="shared" si="436"/>
        <v>3.4164261306183401E-3</v>
      </c>
      <c r="AF1679" s="37">
        <f t="shared" si="431"/>
        <v>2.9208430121364874</v>
      </c>
      <c r="AG1679" s="37">
        <f t="shared" si="432"/>
        <v>4.5145257971700804E-2</v>
      </c>
      <c r="AH1679" s="37">
        <f t="shared" si="433"/>
        <v>0.82846729562440313</v>
      </c>
      <c r="AI1679">
        <f>AF1679*EXP(Info!$B$6*H1679*1000)</f>
        <v>3.1526251399569789</v>
      </c>
      <c r="AJ1679">
        <f>2*SQRT((EXP(Info!$B$6*H1679)*AG1679)^2+(Info!$B$6*H1679*0.01*AI1679)^2)</f>
        <v>9.0297411208317871E-2</v>
      </c>
      <c r="AK1679">
        <f t="shared" si="437"/>
        <v>1.8370070973369064</v>
      </c>
      <c r="AL1679">
        <f t="shared" si="438"/>
        <v>0.10268464177064732</v>
      </c>
      <c r="AM1679"/>
      <c r="AN1679"/>
      <c r="AO1679">
        <f t="shared" si="439"/>
        <v>5.17999451765332</v>
      </c>
      <c r="AP1679">
        <f t="shared" si="440"/>
        <v>1.5796697184775628</v>
      </c>
      <c r="AQ1679">
        <f t="shared" si="441"/>
        <v>5</v>
      </c>
      <c r="AR1679">
        <v>1</v>
      </c>
      <c r="AS1679">
        <v>1</v>
      </c>
      <c r="AT1679">
        <v>1</v>
      </c>
      <c r="AU1679">
        <v>1</v>
      </c>
      <c r="AV1679">
        <v>0</v>
      </c>
      <c r="AW1679">
        <v>0</v>
      </c>
      <c r="AX1679">
        <v>1</v>
      </c>
    </row>
    <row r="1680" spans="1:52">
      <c r="A1680" s="13" t="s">
        <v>190</v>
      </c>
      <c r="B1680" s="13" t="s">
        <v>207</v>
      </c>
      <c r="D1680" s="14">
        <v>-76.286000000000001</v>
      </c>
      <c r="E1680" s="14">
        <v>32.783999999999999</v>
      </c>
      <c r="F1680" s="14">
        <v>1798</v>
      </c>
      <c r="G1680" s="16">
        <v>221</v>
      </c>
      <c r="H1680">
        <v>8.3825000000000003</v>
      </c>
      <c r="J1680">
        <f>(F1680*100*Info!$B$11)/AI1680</f>
        <v>1.4494656010223868</v>
      </c>
      <c r="K1680">
        <f>2*((F1680*100*Info!$B$11)/AI1680^2)*(AJ1680/2)</f>
        <v>4.2398251688375785E-2</v>
      </c>
      <c r="L1680">
        <f t="shared" si="428"/>
        <v>0.49441830679920695</v>
      </c>
      <c r="M1680">
        <f t="shared" si="429"/>
        <v>7.6680729119666609</v>
      </c>
      <c r="N1680">
        <f t="shared" si="430"/>
        <v>0.26780764085839376</v>
      </c>
      <c r="O1680" s="48">
        <v>1.9809474110216645</v>
      </c>
      <c r="P1680" s="48">
        <v>4.2401964799563083E-2</v>
      </c>
      <c r="S1680" s="48">
        <v>3.5497027889857393</v>
      </c>
      <c r="T1680" s="48">
        <v>5.900928440529242E-2</v>
      </c>
      <c r="U1680" s="48">
        <v>1.2830509998912265</v>
      </c>
      <c r="V1680" s="48">
        <v>2.4483729161508996E-2</v>
      </c>
      <c r="W1680" s="37">
        <f>U1680*Info!$B$2</f>
        <v>0.6158644799477887</v>
      </c>
      <c r="X1680" s="37">
        <f>W1680*SQRT((0.5*V1680/U1680)^2+Info!$B$3^2)</f>
        <v>3.134886180689625E-2</v>
      </c>
      <c r="Y1680" s="28">
        <f>W1680*Info!$D$2</f>
        <v>0.4988502287577089</v>
      </c>
      <c r="Z1680" s="28">
        <f>Y1680*SQRT(Info!$D$3^2+(X1680/W1680)^2)</f>
        <v>3.5593705869779182E-2</v>
      </c>
      <c r="AA1680" s="37">
        <f t="shared" si="434"/>
        <v>1.3650829310738759</v>
      </c>
      <c r="AB1680" s="37">
        <f t="shared" si="435"/>
        <v>3.7844851582530023E-2</v>
      </c>
      <c r="AC1680" s="37">
        <f>(1-EXP(-Info!$B$6*H1680*1000))+(Info!$B$6/(Info!$B$6-Info!$B$7))*(EXP(-Info!$B$7*H1680*1000)-EXP(-Info!$B$6*H1680*1000))*(Info!$B$9-1)</f>
        <v>8.47246847219571E-2</v>
      </c>
      <c r="AD1680" s="37">
        <f>SQRT((Info!$B$6*EXP(-Info!$B$6*H1680*1000)+(Info!$B$6/(Info!$B$6+Info!$B$7))*(Info!$B$9-1)*(-Info!$B$7*EXP(-Info!$B$7*H1680*1000)+Info!$B$6*EXP(-Info!$B$6*H1680*1000)))^2*(0.01*H1680*1000)^2)</f>
        <v>7.6581703445062499E-4</v>
      </c>
      <c r="AE1680" s="37">
        <f t="shared" si="436"/>
        <v>3.3725103198107161E-3</v>
      </c>
      <c r="AF1680" s="37">
        <f t="shared" si="431"/>
        <v>2.9351963392734715</v>
      </c>
      <c r="AG1680" s="37">
        <f t="shared" si="432"/>
        <v>4.6355254663390147E-2</v>
      </c>
      <c r="AH1680" s="37">
        <f t="shared" si="433"/>
        <v>0.82688509820624967</v>
      </c>
      <c r="AI1680">
        <f>AF1680*EXP(Info!$B$6*H1680*1000)</f>
        <v>3.1697303423903271</v>
      </c>
      <c r="AJ1680">
        <f>2*SQRT((EXP(Info!$B$6*H1680)*AG1680)^2+(Info!$B$6*H1680*0.01*AI1680)^2)</f>
        <v>9.271763658699686E-2</v>
      </c>
      <c r="AK1680">
        <f t="shared" si="437"/>
        <v>1.8151507734489327</v>
      </c>
      <c r="AL1680">
        <f t="shared" si="438"/>
        <v>0.10064459829858034</v>
      </c>
      <c r="AM1680"/>
      <c r="AN1680"/>
      <c r="AO1680">
        <f t="shared" si="439"/>
        <v>5.2902758768433245</v>
      </c>
      <c r="AP1680">
        <f t="shared" si="440"/>
        <v>1.5439350510537801</v>
      </c>
      <c r="AQ1680">
        <f t="shared" si="441"/>
        <v>5</v>
      </c>
      <c r="AR1680">
        <v>1</v>
      </c>
      <c r="AS1680">
        <v>1</v>
      </c>
      <c r="AT1680">
        <v>1</v>
      </c>
      <c r="AU1680">
        <v>1</v>
      </c>
      <c r="AV1680">
        <v>0</v>
      </c>
      <c r="AW1680">
        <v>0</v>
      </c>
      <c r="AX1680">
        <v>1</v>
      </c>
    </row>
    <row r="1681" spans="1:52">
      <c r="A1681" s="13" t="s">
        <v>190</v>
      </c>
      <c r="B1681" s="13" t="s">
        <v>207</v>
      </c>
      <c r="D1681" s="14">
        <v>-76.286000000000001</v>
      </c>
      <c r="E1681" s="14">
        <v>32.783999999999999</v>
      </c>
      <c r="F1681" s="14">
        <v>1798</v>
      </c>
      <c r="G1681" s="16">
        <v>222</v>
      </c>
      <c r="H1681">
        <v>8.4380000000000006</v>
      </c>
      <c r="J1681">
        <f>(F1681*100*Info!$B$11)/AI1681</f>
        <v>1.4790799285202512</v>
      </c>
      <c r="K1681">
        <f>2*((F1681*100*Info!$B$11)/AI1681^2)*(AJ1681/2)</f>
        <v>9.1807100553392737E-2</v>
      </c>
      <c r="L1681">
        <f t="shared" si="428"/>
        <v>0.59045516603945392</v>
      </c>
      <c r="M1681">
        <f t="shared" si="429"/>
        <v>9.3446351171465185</v>
      </c>
      <c r="N1681">
        <f t="shared" si="430"/>
        <v>0.58530155316690391</v>
      </c>
      <c r="O1681" s="48">
        <v>2.1941021956556122</v>
      </c>
      <c r="P1681" s="48">
        <v>1.1480216928612558E-2</v>
      </c>
      <c r="S1681" s="48">
        <v>3.5950778448225718</v>
      </c>
      <c r="T1681" s="48">
        <v>0.17320491370355182</v>
      </c>
      <c r="U1681" s="48">
        <v>1.5322735440003263</v>
      </c>
      <c r="V1681" s="48">
        <v>1.2857558952074142E-2</v>
      </c>
      <c r="W1681" s="37">
        <f>U1681*Info!$B$2</f>
        <v>0.73549130112015659</v>
      </c>
      <c r="X1681" s="37">
        <f>W1681*SQRT((0.5*V1681/U1681)^2+Info!$B$3^2)</f>
        <v>3.6903805820235148E-2</v>
      </c>
      <c r="Y1681" s="28">
        <f>W1681*Info!$D$2</f>
        <v>0.59574795390732693</v>
      </c>
      <c r="Z1681" s="28">
        <f>Y1681*SQRT(Info!$D$3^2+(X1681/W1681)^2)</f>
        <v>4.2199830218448489E-2</v>
      </c>
      <c r="AA1681" s="37">
        <f t="shared" si="434"/>
        <v>1.4586108945354557</v>
      </c>
      <c r="AB1681" s="37">
        <f t="shared" si="435"/>
        <v>3.734755318892554E-2</v>
      </c>
      <c r="AC1681" s="37">
        <f>(1-EXP(-Info!$B$6*H1681*1000))+(Info!$B$6/(Info!$B$6-Info!$B$7))*(EXP(-Info!$B$7*H1681*1000)-EXP(-Info!$B$6*H1681*1000))*(Info!$B$9-1)</f>
        <v>8.5263355170708835E-2</v>
      </c>
      <c r="AD1681" s="37">
        <f>SQRT((Info!$B$6*EXP(-Info!$B$6*H1681*1000)+(Info!$B$6/(Info!$B$6+Info!$B$7))*(Info!$B$9-1)*(-Info!$B$7*EXP(-Info!$B$7*H1681*1000)+Info!$B$6*EXP(-Info!$B$6*H1681*1000)))^2*(0.01*H1681*1000)^2)</f>
        <v>7.7048600976276289E-4</v>
      </c>
      <c r="AE1681" s="37">
        <f t="shared" si="436"/>
        <v>3.3768737068972203E-3</v>
      </c>
      <c r="AF1681" s="37">
        <f t="shared" si="431"/>
        <v>2.8749638321586031</v>
      </c>
      <c r="AG1681" s="37">
        <f t="shared" si="432"/>
        <v>9.6396133113636456E-2</v>
      </c>
      <c r="AH1681" s="37">
        <f t="shared" si="433"/>
        <v>0.79969445899452885</v>
      </c>
      <c r="AI1681">
        <f>AF1681*EXP(Info!$B$6*H1681*1000)</f>
        <v>3.106265596077816</v>
      </c>
      <c r="AJ1681">
        <f>2*SQRT((EXP(Info!$B$6*H1681)*AG1681)^2+(Info!$B$6*H1681*0.01*AI1681)^2)</f>
        <v>0.19280718534931826</v>
      </c>
      <c r="AK1681">
        <f t="shared" si="437"/>
        <v>1.9395149064637953</v>
      </c>
      <c r="AL1681">
        <f t="shared" si="438"/>
        <v>9.9322082950628582E-2</v>
      </c>
      <c r="AM1681"/>
      <c r="AN1681"/>
      <c r="AO1681">
        <f t="shared" si="439"/>
        <v>6.317870269566348</v>
      </c>
      <c r="AP1681">
        <f t="shared" si="440"/>
        <v>1.4319259144339471</v>
      </c>
      <c r="AQ1681">
        <f t="shared" si="441"/>
        <v>5</v>
      </c>
      <c r="AR1681">
        <v>1</v>
      </c>
      <c r="AS1681">
        <v>1</v>
      </c>
      <c r="AT1681">
        <v>1</v>
      </c>
      <c r="AU1681">
        <v>1</v>
      </c>
      <c r="AV1681">
        <v>0</v>
      </c>
      <c r="AW1681">
        <v>0</v>
      </c>
      <c r="AX1681">
        <v>1</v>
      </c>
    </row>
    <row r="1682" spans="1:52">
      <c r="A1682" s="13" t="s">
        <v>190</v>
      </c>
      <c r="B1682" s="13" t="s">
        <v>207</v>
      </c>
      <c r="D1682" s="14">
        <v>-76.286000000000001</v>
      </c>
      <c r="E1682" s="14">
        <v>32.783999999999999</v>
      </c>
      <c r="F1682" s="14">
        <v>1798</v>
      </c>
      <c r="G1682" s="16">
        <v>226</v>
      </c>
      <c r="H1682">
        <v>8.6287272727272732</v>
      </c>
      <c r="J1682">
        <f>(F1682*100*Info!$B$11)/AI1682</f>
        <v>1.4346844765507196</v>
      </c>
      <c r="K1682">
        <f>2*((F1682*100*Info!$B$11)/AI1682^2)*(AJ1682/2)</f>
        <v>0.10780514727680933</v>
      </c>
      <c r="L1682">
        <f t="shared" si="428"/>
        <v>0.64566967304775547</v>
      </c>
      <c r="M1682">
        <f t="shared" si="429"/>
        <v>9.9117551488427686</v>
      </c>
      <c r="N1682">
        <f t="shared" si="430"/>
        <v>0.750789696778982</v>
      </c>
      <c r="O1682" s="48">
        <v>1.5403634576268204</v>
      </c>
      <c r="P1682" s="48">
        <v>0.21143393896179435</v>
      </c>
      <c r="S1682" s="48">
        <v>3.6743286246526266</v>
      </c>
      <c r="T1682" s="48">
        <v>0.22131137901875333</v>
      </c>
      <c r="U1682" s="48">
        <v>1.6755591534756917</v>
      </c>
      <c r="V1682" s="48">
        <v>1.6013614779381798E-2</v>
      </c>
      <c r="W1682" s="37">
        <f>U1682*Info!$B$2</f>
        <v>0.80426839366833203</v>
      </c>
      <c r="X1682" s="37">
        <f>W1682*SQRT((0.5*V1682/U1682)^2+Info!$B$3^2)</f>
        <v>4.0396656149647069E-2</v>
      </c>
      <c r="Y1682" s="28">
        <f>W1682*Info!$D$2</f>
        <v>0.65145739887134901</v>
      </c>
      <c r="Z1682" s="28">
        <f>Y1682*SQRT(Info!$D$3^2+(X1682/W1682)^2)</f>
        <v>4.6170063597087849E-2</v>
      </c>
      <c r="AA1682" s="37">
        <f t="shared" si="434"/>
        <v>0.73609506395848834</v>
      </c>
      <c r="AB1682" s="37">
        <f t="shared" si="435"/>
        <v>0.11317229106233452</v>
      </c>
      <c r="AC1682" s="37">
        <f>(1-EXP(-Info!$B$6*H1682*1000))+(Info!$B$6/(Info!$B$6-Info!$B$7))*(EXP(-Info!$B$7*H1682*1000)-EXP(-Info!$B$6*H1682*1000))*(Info!$B$9-1)</f>
        <v>8.7112335310441519E-2</v>
      </c>
      <c r="AD1682" s="37">
        <f>SQRT((Info!$B$6*EXP(-Info!$B$6*H1682*1000)+(Info!$B$6/(Info!$B$6+Info!$B$7))*(Info!$B$9-1)*(-Info!$B$7*EXP(-Info!$B$7*H1682*1000)+Info!$B$6*EXP(-Info!$B$6*H1682*1000)))^2*(0.01*H1682*1000)^2)</f>
        <v>7.8649241681325477E-4</v>
      </c>
      <c r="AE1682" s="37">
        <f t="shared" si="436"/>
        <v>9.8756863020123438E-3</v>
      </c>
      <c r="AF1682" s="37">
        <f t="shared" si="431"/>
        <v>2.9587482657493647</v>
      </c>
      <c r="AG1682" s="37">
        <f t="shared" si="432"/>
        <v>0.1203074626666628</v>
      </c>
      <c r="AH1682" s="37">
        <f t="shared" si="433"/>
        <v>0.80524867751291207</v>
      </c>
      <c r="AI1682">
        <f>AF1682*EXP(Info!$B$6*H1682*1000)</f>
        <v>3.2023871247688014</v>
      </c>
      <c r="AJ1682">
        <f>2*SQRT((EXP(Info!$B$6*H1682)*AG1682)^2+(Info!$B$6*H1682*0.01*AI1682)^2)</f>
        <v>0.24063396605020265</v>
      </c>
      <c r="AK1682">
        <f t="shared" si="437"/>
        <v>0.97878560654560198</v>
      </c>
      <c r="AL1682">
        <f t="shared" si="438"/>
        <v>0.30097039085117244</v>
      </c>
      <c r="AM1682"/>
      <c r="AN1682"/>
      <c r="AO1682">
        <f t="shared" si="439"/>
        <v>6.9086654938953744</v>
      </c>
      <c r="AP1682">
        <f t="shared" si="440"/>
        <v>0.91931308687704127</v>
      </c>
      <c r="AQ1682">
        <f t="shared" si="441"/>
        <v>5</v>
      </c>
      <c r="AR1682">
        <v>1</v>
      </c>
      <c r="AS1682">
        <v>1</v>
      </c>
      <c r="AT1682">
        <v>1</v>
      </c>
      <c r="AU1682">
        <v>1</v>
      </c>
      <c r="AV1682">
        <v>0</v>
      </c>
      <c r="AW1682">
        <v>0</v>
      </c>
      <c r="AX1682">
        <v>1</v>
      </c>
    </row>
    <row r="1683" spans="1:52">
      <c r="A1683" s="13" t="s">
        <v>190</v>
      </c>
      <c r="B1683" s="13" t="s">
        <v>207</v>
      </c>
      <c r="D1683" s="14">
        <v>-76.286000000000001</v>
      </c>
      <c r="E1683" s="14">
        <v>32.783999999999999</v>
      </c>
      <c r="F1683" s="14">
        <v>1798</v>
      </c>
      <c r="G1683" s="16">
        <v>230</v>
      </c>
      <c r="H1683">
        <v>8.8194545454545459</v>
      </c>
      <c r="J1683">
        <f>(F1683*100*Info!$B$11)/AI1683</f>
        <v>1.4448619783884964</v>
      </c>
      <c r="K1683">
        <f>2*((F1683*100*Info!$B$11)/AI1683^2)*(AJ1683/2)</f>
        <v>6.2482932537968126E-2</v>
      </c>
      <c r="L1683">
        <f t="shared" si="428"/>
        <v>0.64885406677935853</v>
      </c>
      <c r="M1683">
        <f t="shared" si="429"/>
        <v>10.031298905551026</v>
      </c>
      <c r="N1683">
        <f t="shared" si="430"/>
        <v>0.44077884352130853</v>
      </c>
      <c r="O1683" s="48">
        <v>2.317034734823523</v>
      </c>
      <c r="P1683" s="48">
        <v>1.0171293582157254E-2</v>
      </c>
      <c r="S1683" s="48">
        <v>3.7216630011974918</v>
      </c>
      <c r="T1683" s="48">
        <v>0.10124130993583509</v>
      </c>
      <c r="U1683" s="48">
        <v>1.6838228838133302</v>
      </c>
      <c r="V1683" s="48">
        <v>1.3111375629301586E-2</v>
      </c>
      <c r="W1683" s="37">
        <f>U1683*Info!$B$2</f>
        <v>0.80823498423039852</v>
      </c>
      <c r="X1683" s="37">
        <f>W1683*SQRT((0.5*V1683/U1683)^2+Info!$B$3^2)</f>
        <v>4.0534076836387899E-2</v>
      </c>
      <c r="Y1683" s="28">
        <f>W1683*Info!$D$2</f>
        <v>0.65467033722662282</v>
      </c>
      <c r="Z1683" s="28">
        <f>Y1683*SQRT(Info!$D$3^2+(X1683/W1683)^2)</f>
        <v>4.6362300372126131E-2</v>
      </c>
      <c r="AA1683" s="37">
        <f t="shared" si="434"/>
        <v>1.5087997505931243</v>
      </c>
      <c r="AB1683" s="37">
        <f t="shared" si="435"/>
        <v>4.0851868846624464E-2</v>
      </c>
      <c r="AC1683" s="37">
        <f>(1-EXP(-Info!$B$6*H1683*1000))+(Info!$B$6/(Info!$B$6-Info!$B$7))*(EXP(-Info!$B$7*H1683*1000)-EXP(-Info!$B$6*H1683*1000))*(Info!$B$9-1)</f>
        <v>8.8957949514379395E-2</v>
      </c>
      <c r="AD1683" s="37">
        <f>SQRT((Info!$B$6*EXP(-Info!$B$6*H1683*1000)+(Info!$B$6/(Info!$B$6+Info!$B$7))*(Info!$B$9-1)*(-Info!$B$7*EXP(-Info!$B$7*H1683*1000)+Info!$B$6*EXP(-Info!$B$6*H1683*1000)))^2*(0.01*H1683*1000)^2)</f>
        <v>8.0243906246165147E-4</v>
      </c>
      <c r="AE1683" s="37">
        <f t="shared" si="436"/>
        <v>3.8304718223640434E-3</v>
      </c>
      <c r="AF1683" s="37">
        <f t="shared" si="431"/>
        <v>2.9327729319302973</v>
      </c>
      <c r="AG1683" s="37">
        <f t="shared" si="432"/>
        <v>6.8750171778389962E-2</v>
      </c>
      <c r="AH1683" s="37">
        <f t="shared" si="433"/>
        <v>0.78802753795457592</v>
      </c>
      <c r="AI1683">
        <f>AF1683*EXP(Info!$B$6*H1683*1000)</f>
        <v>3.179829744662531</v>
      </c>
      <c r="AJ1683">
        <f>2*SQRT((EXP(Info!$B$6*H1683)*AG1683)^2+(Info!$B$6*H1683*0.01*AI1683)^2)</f>
        <v>0.13751146503251027</v>
      </c>
      <c r="AK1683">
        <f t="shared" si="437"/>
        <v>2.0062510283636774</v>
      </c>
      <c r="AL1683">
        <f t="shared" si="438"/>
        <v>0.10864146001071311</v>
      </c>
      <c r="AM1683"/>
      <c r="AN1683"/>
      <c r="AO1683">
        <f t="shared" si="439"/>
        <v>6.9427385067854726</v>
      </c>
      <c r="AP1683">
        <f t="shared" si="440"/>
        <v>1.3760560906359502</v>
      </c>
      <c r="AQ1683">
        <f t="shared" si="441"/>
        <v>5</v>
      </c>
      <c r="AR1683">
        <v>1</v>
      </c>
      <c r="AS1683">
        <v>1</v>
      </c>
      <c r="AT1683">
        <v>1</v>
      </c>
      <c r="AU1683">
        <v>1</v>
      </c>
      <c r="AV1683">
        <v>0</v>
      </c>
      <c r="AW1683">
        <v>0</v>
      </c>
      <c r="AX1683">
        <v>1</v>
      </c>
    </row>
    <row r="1684" spans="1:52">
      <c r="A1684" s="13" t="s">
        <v>190</v>
      </c>
      <c r="B1684" s="13" t="s">
        <v>207</v>
      </c>
      <c r="D1684" s="14">
        <v>-76.286000000000001</v>
      </c>
      <c r="E1684" s="14">
        <v>32.783999999999999</v>
      </c>
      <c r="F1684" s="14">
        <v>1798</v>
      </c>
      <c r="G1684" s="16">
        <v>234</v>
      </c>
      <c r="H1684">
        <v>9.0101818181818185</v>
      </c>
      <c r="J1684">
        <f>(F1684*100*Info!$B$11)/AI1684</f>
        <v>1.4494302941280008</v>
      </c>
      <c r="K1684">
        <f>2*((F1684*100*Info!$B$11)/AI1684^2)*(AJ1684/2)</f>
        <v>9.2448344007687699E-2</v>
      </c>
      <c r="L1684">
        <f t="shared" si="428"/>
        <v>0.6352258264990277</v>
      </c>
      <c r="M1684">
        <f t="shared" si="429"/>
        <v>9.851656454980013</v>
      </c>
      <c r="N1684">
        <f t="shared" si="430"/>
        <v>0.63325751119837237</v>
      </c>
      <c r="O1684" s="48">
        <v>2.5643253779809654</v>
      </c>
      <c r="P1684" s="48">
        <v>1.3308668358699554E-2</v>
      </c>
      <c r="S1684" s="48">
        <v>3.7203351198754753</v>
      </c>
      <c r="T1684" s="48">
        <v>0.18046000190173841</v>
      </c>
      <c r="U1684" s="48">
        <v>1.6484566219294685</v>
      </c>
      <c r="V1684" s="48">
        <v>1.3147952146383242E-2</v>
      </c>
      <c r="W1684" s="37">
        <f>U1684*Info!$B$2</f>
        <v>0.7912591785261448</v>
      </c>
      <c r="X1684" s="37">
        <f>W1684*SQRT((0.5*V1684/U1684)^2+Info!$B$3^2)</f>
        <v>3.9688599786257821E-2</v>
      </c>
      <c r="Y1684" s="28">
        <f>W1684*Info!$D$2</f>
        <v>0.64091993460617736</v>
      </c>
      <c r="Z1684" s="28">
        <f>Y1684*SQRT(Info!$D$3^2+(X1684/W1684)^2)</f>
        <v>4.5391901855927598E-2</v>
      </c>
      <c r="AA1684" s="37">
        <f t="shared" si="434"/>
        <v>1.7730661994548207</v>
      </c>
      <c r="AB1684" s="37">
        <f t="shared" si="435"/>
        <v>4.0242578401044421E-2</v>
      </c>
      <c r="AC1684" s="37">
        <f>(1-EXP(-Info!$B$6*H1684*1000))+(Info!$B$6/(Info!$B$6-Info!$B$7))*(EXP(-Info!$B$7*H1684*1000)-EXP(-Info!$B$6*H1684*1000))*(Info!$B$9-1)</f>
        <v>9.0800203737162299E-2</v>
      </c>
      <c r="AD1684" s="37">
        <f>SQRT((Info!$B$6*EXP(-Info!$B$6*H1684*1000)+(Info!$B$6/(Info!$B$6+Info!$B$7))*(Info!$B$9-1)*(-Info!$B$7*EXP(-Info!$B$7*H1684*1000)+Info!$B$6*EXP(-Info!$B$6*H1684*1000)))^2*(0.01*H1684*1000)^2)</f>
        <v>8.1832610662281981E-4</v>
      </c>
      <c r="AE1684" s="37">
        <f t="shared" si="436"/>
        <v>3.9315661172200879E-3</v>
      </c>
      <c r="AF1684" s="37">
        <f t="shared" si="431"/>
        <v>2.9184204131193239</v>
      </c>
      <c r="AG1684" s="37">
        <f t="shared" si="432"/>
        <v>0.10108083417654452</v>
      </c>
      <c r="AH1684" s="37">
        <f t="shared" si="433"/>
        <v>0.78445094839117813</v>
      </c>
      <c r="AI1684">
        <f>AF1684*EXP(Info!$B$6*H1684*1000)</f>
        <v>3.1698075543368995</v>
      </c>
      <c r="AJ1684">
        <f>2*SQRT((EXP(Info!$B$6*H1684)*AG1684)^2+(Info!$B$6*H1684*0.01*AI1684)^2)</f>
        <v>0.20217837339863537</v>
      </c>
      <c r="AK1684">
        <f t="shared" si="437"/>
        <v>2.3576461254150751</v>
      </c>
      <c r="AL1684">
        <f t="shared" si="438"/>
        <v>0.10702111299973753</v>
      </c>
      <c r="AM1684"/>
      <c r="AN1684"/>
      <c r="AO1684">
        <f t="shared" si="439"/>
        <v>6.7969163359487883</v>
      </c>
      <c r="AP1684">
        <f t="shared" si="440"/>
        <v>1.5555916630548035</v>
      </c>
      <c r="AQ1684">
        <f t="shared" si="441"/>
        <v>5</v>
      </c>
      <c r="AR1684">
        <v>1</v>
      </c>
      <c r="AS1684">
        <v>1</v>
      </c>
      <c r="AT1684">
        <v>1</v>
      </c>
      <c r="AU1684">
        <v>1</v>
      </c>
      <c r="AV1684">
        <v>0</v>
      </c>
      <c r="AW1684">
        <v>0</v>
      </c>
      <c r="AX1684">
        <v>1</v>
      </c>
    </row>
    <row r="1685" spans="1:52">
      <c r="A1685" s="13" t="s">
        <v>190</v>
      </c>
      <c r="B1685" s="13" t="s">
        <v>207</v>
      </c>
      <c r="D1685" s="14">
        <v>-76.286000000000001</v>
      </c>
      <c r="E1685" s="14">
        <v>32.783999999999999</v>
      </c>
      <c r="F1685" s="14">
        <v>1798</v>
      </c>
      <c r="G1685" s="16">
        <v>238</v>
      </c>
      <c r="H1685">
        <v>9.2009090909090911</v>
      </c>
      <c r="J1685">
        <f>(F1685*100*Info!$B$11)/AI1685</f>
        <v>1.6341035061333773</v>
      </c>
      <c r="K1685">
        <f>2*((F1685*100*Info!$B$11)/AI1685^2)*(AJ1685/2)</f>
        <v>0.10159274083223621</v>
      </c>
      <c r="L1685">
        <f t="shared" si="428"/>
        <v>0.56764805005115437</v>
      </c>
      <c r="M1685">
        <f t="shared" si="429"/>
        <v>9.9252736565705177</v>
      </c>
      <c r="N1685">
        <f t="shared" si="430"/>
        <v>0.62041836312850995</v>
      </c>
      <c r="O1685" s="48">
        <v>2.2189812159972835</v>
      </c>
      <c r="P1685" s="48">
        <v>1.6921937514135343E-2</v>
      </c>
      <c r="S1685" s="48">
        <v>3.2968777355601837</v>
      </c>
      <c r="T1685" s="48">
        <v>0.15466904135125939</v>
      </c>
      <c r="U1685" s="48">
        <v>1.4730874407128787</v>
      </c>
      <c r="V1685" s="48">
        <v>9.5715567109894498E-3</v>
      </c>
      <c r="W1685" s="37">
        <f>U1685*Info!$B$2</f>
        <v>0.70708197154218178</v>
      </c>
      <c r="X1685" s="37">
        <f>W1685*SQRT((0.5*V1685/U1685)^2+Info!$B$3^2)</f>
        <v>3.5428650733514484E-2</v>
      </c>
      <c r="Y1685" s="28">
        <f>W1685*Info!$D$2</f>
        <v>0.57273639694916723</v>
      </c>
      <c r="Z1685" s="28">
        <f>Y1685*SQRT(Info!$D$3^2+(X1685/W1685)^2)</f>
        <v>4.0541301730212496E-2</v>
      </c>
      <c r="AA1685" s="37">
        <f t="shared" si="434"/>
        <v>1.5118992444551016</v>
      </c>
      <c r="AB1685" s="37">
        <f t="shared" si="435"/>
        <v>3.6424954153786271E-2</v>
      </c>
      <c r="AC1685" s="37">
        <f>(1-EXP(-Info!$B$6*H1685*1000))+(Info!$B$6/(Info!$B$6-Info!$B$7))*(EXP(-Info!$B$7*H1685*1000)-EXP(-Info!$B$6*H1685*1000))*(Info!$B$9-1)</f>
        <v>9.2639103922985647E-2</v>
      </c>
      <c r="AD1685" s="37">
        <f>SQRT((Info!$B$6*EXP(-Info!$B$6*H1685*1000)+(Info!$B$6/(Info!$B$6+Info!$B$7))*(Info!$B$9-1)*(-Info!$B$7*EXP(-Info!$B$7*H1685*1000)+Info!$B$6*EXP(-Info!$B$6*H1685*1000)))^2*(0.01*H1685*1000)^2)</f>
        <v>8.3415370883572115E-4</v>
      </c>
      <c r="AE1685" s="37">
        <f t="shared" si="436"/>
        <v>3.6023496186041847E-3</v>
      </c>
      <c r="AF1685" s="37">
        <f t="shared" si="431"/>
        <v>2.5840803473828569</v>
      </c>
      <c r="AG1685" s="37">
        <f t="shared" si="432"/>
        <v>8.7391087399598055E-2</v>
      </c>
      <c r="AH1685" s="37">
        <f t="shared" si="433"/>
        <v>0.78379623226876716</v>
      </c>
      <c r="AI1685">
        <f>AF1685*EXP(Info!$B$6*H1685*1000)</f>
        <v>2.8115814442397324</v>
      </c>
      <c r="AJ1685">
        <f>2*SQRT((EXP(Info!$B$6*H1685)*AG1685)^2+(Info!$B$6*H1685*0.01*AI1685)^2)</f>
        <v>0.17479692315772902</v>
      </c>
      <c r="AK1685">
        <f t="shared" si="437"/>
        <v>2.0103724253519486</v>
      </c>
      <c r="AL1685">
        <f t="shared" si="438"/>
        <v>9.6868523076579213E-2</v>
      </c>
      <c r="AM1685"/>
      <c r="AN1685"/>
      <c r="AO1685">
        <f t="shared" si="439"/>
        <v>6.0738341287640827</v>
      </c>
      <c r="AP1685">
        <f t="shared" si="440"/>
        <v>1.5063472504547597</v>
      </c>
      <c r="AQ1685">
        <f t="shared" si="441"/>
        <v>5</v>
      </c>
      <c r="AR1685">
        <v>1</v>
      </c>
      <c r="AS1685">
        <v>1</v>
      </c>
      <c r="AT1685">
        <v>1</v>
      </c>
      <c r="AU1685">
        <v>1</v>
      </c>
      <c r="AV1685">
        <v>0</v>
      </c>
      <c r="AW1685">
        <v>0</v>
      </c>
      <c r="AX1685">
        <v>1</v>
      </c>
    </row>
    <row r="1686" spans="1:52">
      <c r="A1686" s="13" t="s">
        <v>190</v>
      </c>
      <c r="B1686" s="13" t="s">
        <v>207</v>
      </c>
      <c r="D1686" s="14">
        <v>-76.286000000000001</v>
      </c>
      <c r="E1686" s="14">
        <v>32.783999999999999</v>
      </c>
      <c r="F1686" s="14">
        <v>1798</v>
      </c>
      <c r="G1686" s="16">
        <v>244</v>
      </c>
      <c r="H1686">
        <v>9.4870000000000001</v>
      </c>
      <c r="J1686">
        <f>(F1686*100*Info!$B$11)/AI1686</f>
        <v>1.5462424078147381</v>
      </c>
      <c r="K1686">
        <f>2*((F1686*100*Info!$B$11)/AI1686^2)*(AJ1686/2)</f>
        <v>8.6235958528783657E-2</v>
      </c>
      <c r="L1686">
        <f t="shared" si="428"/>
        <v>0.62500115160376968</v>
      </c>
      <c r="M1686">
        <f t="shared" si="429"/>
        <v>10.340515155307926</v>
      </c>
      <c r="N1686">
        <f t="shared" si="430"/>
        <v>0.58480825588053298</v>
      </c>
      <c r="O1686" s="48">
        <v>2.7407879205009702</v>
      </c>
      <c r="P1686" s="48">
        <v>1.5129890157211542E-2</v>
      </c>
      <c r="S1686" s="48">
        <v>3.5415447211034867</v>
      </c>
      <c r="T1686" s="48">
        <v>0.1392824910088247</v>
      </c>
      <c r="U1686" s="48">
        <v>1.6219228565580917</v>
      </c>
      <c r="V1686" s="48">
        <v>1.5217928902389837E-2</v>
      </c>
      <c r="W1686" s="37">
        <f>U1686*Info!$B$2</f>
        <v>0.77852297114788394</v>
      </c>
      <c r="X1686" s="37">
        <f>W1686*SQRT((0.5*V1686/U1686)^2+Info!$B$3^2)</f>
        <v>3.9097114449186988E-2</v>
      </c>
      <c r="Y1686" s="28">
        <f>W1686*Info!$D$2</f>
        <v>0.63060360662978598</v>
      </c>
      <c r="Z1686" s="28">
        <f>Y1686*SQRT(Info!$D$3^2+(X1686/W1686)^2)</f>
        <v>4.4688437757275802E-2</v>
      </c>
      <c r="AA1686" s="37">
        <f t="shared" si="434"/>
        <v>1.9622649493530862</v>
      </c>
      <c r="AB1686" s="37">
        <f t="shared" si="435"/>
        <v>3.9822264529973027E-2</v>
      </c>
      <c r="AC1686" s="37">
        <f>(1-EXP(-Info!$B$6*H1686*1000))+(Info!$B$6/(Info!$B$6-Info!$B$7))*(EXP(-Info!$B$7*H1686*1000)-EXP(-Info!$B$6*H1686*1000))*(Info!$B$9-1)</f>
        <v>9.539117835969331E-2</v>
      </c>
      <c r="AD1686" s="37">
        <f>SQRT((Info!$B$6*EXP(-Info!$B$6*H1686*1000)+(Info!$B$6/(Info!$B$6+Info!$B$7))*(Info!$B$9-1)*(-Info!$B$7*EXP(-Info!$B$7*H1686*1000)+Info!$B$6*EXP(-Info!$B$6*H1686*1000)))^2*(0.01*H1686*1000)^2)</f>
        <v>8.5778400657069928E-4</v>
      </c>
      <c r="AE1686" s="37">
        <f t="shared" si="436"/>
        <v>4.1549039754381631E-3</v>
      </c>
      <c r="AF1686" s="37">
        <f t="shared" si="431"/>
        <v>2.723758348700986</v>
      </c>
      <c r="AG1686" s="37">
        <f t="shared" si="432"/>
        <v>8.2850605137421054E-2</v>
      </c>
      <c r="AH1686" s="37">
        <f t="shared" si="433"/>
        <v>0.7690876617964344</v>
      </c>
      <c r="AI1686">
        <f>AF1686*EXP(Info!$B$6*H1686*1000)</f>
        <v>2.9713420564533943</v>
      </c>
      <c r="AJ1686">
        <f>2*SQRT((EXP(Info!$B$6*H1686)*AG1686)^2+(Info!$B$6*H1686*0.01*AI1686)^2)</f>
        <v>0.16571562716177066</v>
      </c>
      <c r="AK1686">
        <f t="shared" si="437"/>
        <v>2.6092237031547985</v>
      </c>
      <c r="AL1686">
        <f t="shared" si="438"/>
        <v>0.10590333029101026</v>
      </c>
      <c r="AM1686"/>
      <c r="AN1686"/>
      <c r="AO1686">
        <f t="shared" si="439"/>
        <v>6.687512314691709</v>
      </c>
      <c r="AP1686">
        <f t="shared" si="440"/>
        <v>1.6898386439397246</v>
      </c>
      <c r="AQ1686">
        <f t="shared" si="441"/>
        <v>5</v>
      </c>
      <c r="AR1686">
        <v>1</v>
      </c>
      <c r="AS1686">
        <v>1</v>
      </c>
      <c r="AT1686">
        <v>1</v>
      </c>
      <c r="AU1686">
        <v>1</v>
      </c>
      <c r="AV1686">
        <v>0</v>
      </c>
      <c r="AW1686">
        <v>0</v>
      </c>
      <c r="AX1686">
        <v>1</v>
      </c>
      <c r="AZ1686" s="15"/>
    </row>
    <row r="1687" spans="1:52">
      <c r="A1687" s="13" t="s">
        <v>190</v>
      </c>
      <c r="B1687" s="13" t="s">
        <v>207</v>
      </c>
      <c r="D1687" s="14">
        <v>-76.286000000000001</v>
      </c>
      <c r="E1687" s="14">
        <v>32.783999999999999</v>
      </c>
      <c r="F1687" s="14">
        <v>1798</v>
      </c>
      <c r="G1687" s="16">
        <v>250</v>
      </c>
      <c r="H1687">
        <v>9.7568333333333328</v>
      </c>
      <c r="J1687">
        <f>(F1687*100*Info!$B$11)/AI1687</f>
        <v>1.4946881286552778</v>
      </c>
      <c r="K1687">
        <f>2*((F1687*100*Info!$B$11)/AI1687^2)*(AJ1687/2)</f>
        <v>5.8116485279739137E-2</v>
      </c>
      <c r="L1687">
        <f t="shared" si="428"/>
        <v>0.61878199852071691</v>
      </c>
      <c r="M1687">
        <f t="shared" si="429"/>
        <v>9.8962813493351849</v>
      </c>
      <c r="N1687">
        <f t="shared" si="430"/>
        <v>0.3904419676800005</v>
      </c>
      <c r="O1687" s="48">
        <v>2.8578443084752818</v>
      </c>
      <c r="P1687" s="48">
        <v>9.6857757899304845E-3</v>
      </c>
      <c r="S1687" s="48">
        <v>3.6395610433356387</v>
      </c>
      <c r="T1687" s="48">
        <v>7.9980115088512577E-2</v>
      </c>
      <c r="U1687" s="48">
        <v>1.6057837078414001</v>
      </c>
      <c r="V1687" s="48">
        <v>1.0743148947986088E-2</v>
      </c>
      <c r="W1687" s="37">
        <f>U1687*Info!$B$2</f>
        <v>0.77077617976387203</v>
      </c>
      <c r="X1687" s="37">
        <f>W1687*SQRT((0.5*V1687/U1687)^2+Info!$B$3^2)</f>
        <v>3.8624962350651222E-2</v>
      </c>
      <c r="Y1687" s="28">
        <f>W1687*Info!$D$2</f>
        <v>0.62432870560873643</v>
      </c>
      <c r="Z1687" s="28">
        <f>Y1687*SQRT(Info!$D$3^2+(X1687/W1687)^2)</f>
        <v>4.419607858704086E-2</v>
      </c>
      <c r="AA1687" s="37">
        <f t="shared" si="434"/>
        <v>2.0870681287114099</v>
      </c>
      <c r="AB1687" s="37">
        <f t="shared" si="435"/>
        <v>3.8927384702191661E-2</v>
      </c>
      <c r="AC1687" s="37">
        <f>(1-EXP(-Info!$B$6*H1687*1000))+(Info!$B$6/(Info!$B$6-Info!$B$7))*(EXP(-Info!$B$7*H1687*1000)-EXP(-Info!$B$6*H1687*1000))*(Info!$B$9-1)</f>
        <v>9.7979976442554712E-2</v>
      </c>
      <c r="AD1687" s="37">
        <f>SQRT((Info!$B$6*EXP(-Info!$B$6*H1687*1000)+(Info!$B$6/(Info!$B$6+Info!$B$7))*(Info!$B$9-1)*(-Info!$B$7*EXP(-Info!$B$7*H1687*1000)+Info!$B$6*EXP(-Info!$B$6*H1687*1000)))^2*(0.01*H1687*1000)^2)</f>
        <v>8.7994972431057526E-4</v>
      </c>
      <c r="AE1687" s="37">
        <f t="shared" si="436"/>
        <v>4.2332231879381307E-3</v>
      </c>
      <c r="AF1687" s="37">
        <f t="shared" si="431"/>
        <v>2.8107414516417513</v>
      </c>
      <c r="AG1687" s="37">
        <f t="shared" si="432"/>
        <v>5.9752976858259692E-2</v>
      </c>
      <c r="AH1687" s="37">
        <f t="shared" si="433"/>
        <v>0.77227484803104751</v>
      </c>
      <c r="AI1687">
        <f>AF1687*EXP(Info!$B$6*H1687*1000)</f>
        <v>3.0738285851946503</v>
      </c>
      <c r="AJ1687">
        <f>2*SQRT((EXP(Info!$B$6*H1687)*AG1687)^2+(Info!$B$6*H1687*0.01*AI1687)^2)</f>
        <v>0.1195166471848699</v>
      </c>
      <c r="AK1687">
        <f t="shared" si="437"/>
        <v>2.7751744907475615</v>
      </c>
      <c r="AL1687">
        <f t="shared" si="438"/>
        <v>0.10352348687700851</v>
      </c>
      <c r="AM1687"/>
      <c r="AN1687"/>
      <c r="AO1687">
        <f t="shared" si="439"/>
        <v>6.6209673767773642</v>
      </c>
      <c r="AP1687">
        <f t="shared" si="440"/>
        <v>1.7797193323856697</v>
      </c>
      <c r="AQ1687">
        <f t="shared" si="441"/>
        <v>5</v>
      </c>
      <c r="AR1687">
        <v>1</v>
      </c>
      <c r="AS1687">
        <v>1</v>
      </c>
      <c r="AT1687">
        <v>1</v>
      </c>
      <c r="AU1687">
        <v>1</v>
      </c>
      <c r="AV1687">
        <v>0</v>
      </c>
      <c r="AW1687">
        <v>0</v>
      </c>
      <c r="AX1687">
        <v>1</v>
      </c>
    </row>
    <row r="1688" spans="1:52">
      <c r="A1688" s="13" t="s">
        <v>190</v>
      </c>
      <c r="B1688" s="13" t="s">
        <v>207</v>
      </c>
      <c r="D1688" s="14">
        <v>-76.286000000000001</v>
      </c>
      <c r="E1688" s="14">
        <v>32.783999999999999</v>
      </c>
      <c r="F1688" s="14">
        <v>1798</v>
      </c>
      <c r="G1688" s="16">
        <v>250</v>
      </c>
      <c r="H1688">
        <v>9.7568333333333328</v>
      </c>
      <c r="J1688">
        <f>(F1688*100*Info!$B$11)/AI1688</f>
        <v>1.5407392903865502</v>
      </c>
      <c r="K1688">
        <f>2*((F1688*100*Info!$B$11)/AI1688^2)*(AJ1688/2)</f>
        <v>4.7742159729439987E-2</v>
      </c>
      <c r="L1688">
        <f t="shared" si="428"/>
        <v>0.59959622936978663</v>
      </c>
      <c r="M1688">
        <f t="shared" si="429"/>
        <v>9.8848897178469208</v>
      </c>
      <c r="N1688">
        <f t="shared" si="430"/>
        <v>0.3172736329670176</v>
      </c>
      <c r="O1688" s="48">
        <v>2.8403995578649033</v>
      </c>
      <c r="P1688" s="48">
        <v>8.5683212897494435E-3</v>
      </c>
      <c r="S1688" s="48">
        <v>3.5368253679511454</v>
      </c>
      <c r="T1688" s="48">
        <v>3.3506313104218484E-2</v>
      </c>
      <c r="U1688" s="48">
        <v>1.5559952595694377</v>
      </c>
      <c r="V1688" s="48">
        <v>1.3022266367434471E-2</v>
      </c>
      <c r="W1688" s="37">
        <f>U1688*Info!$B$2</f>
        <v>0.74687772459333013</v>
      </c>
      <c r="X1688" s="37">
        <f>W1688*SQRT((0.5*V1688/U1688)^2+Info!$B$3^2)</f>
        <v>3.7474439467505241E-2</v>
      </c>
      <c r="Y1688" s="28">
        <f>W1688*Info!$D$2</f>
        <v>0.60497095692059744</v>
      </c>
      <c r="Z1688" s="28">
        <f>Y1688*SQRT(Info!$D$3^2+(X1688/W1688)^2)</f>
        <v>4.2852747059526249E-2</v>
      </c>
      <c r="AA1688" s="37">
        <f t="shared" si="434"/>
        <v>2.093521833271573</v>
      </c>
      <c r="AB1688" s="37">
        <f t="shared" si="435"/>
        <v>3.7718531862133871E-2</v>
      </c>
      <c r="AC1688" s="37">
        <f>(1-EXP(-Info!$B$6*H1688*1000))+(Info!$B$6/(Info!$B$6-Info!$B$7))*(EXP(-Info!$B$7*H1688*1000)-EXP(-Info!$B$6*H1688*1000))*(Info!$B$9-1)</f>
        <v>9.7979976442554712E-2</v>
      </c>
      <c r="AD1688" s="37">
        <f>SQRT((Info!$B$6*EXP(-Info!$B$6*H1688*1000)+(Info!$B$6/(Info!$B$6+Info!$B$7))*(Info!$B$9-1)*(-Info!$B$7*EXP(-Info!$B$7*H1688*1000)+Info!$B$6*EXP(-Info!$B$6*H1688*1000)))^2*(0.01*H1688*1000)^2)</f>
        <v>8.7994972431057526E-4</v>
      </c>
      <c r="AE1688" s="37">
        <f t="shared" si="436"/>
        <v>4.1293568267805258E-3</v>
      </c>
      <c r="AF1688" s="37">
        <f t="shared" si="431"/>
        <v>2.726731191124625</v>
      </c>
      <c r="AG1688" s="37">
        <f t="shared" si="432"/>
        <v>4.6196079625982281E-2</v>
      </c>
      <c r="AH1688" s="37">
        <f t="shared" si="433"/>
        <v>0.77095443157381516</v>
      </c>
      <c r="AI1688">
        <f>AF1688*EXP(Info!$B$6*H1688*1000)</f>
        <v>2.9819549124751767</v>
      </c>
      <c r="AJ1688">
        <f>2*SQRT((EXP(Info!$B$6*H1688)*AG1688)^2+(Info!$B$6*H1688*0.01*AI1688)^2)</f>
        <v>9.2400426617056469E-2</v>
      </c>
      <c r="AK1688">
        <f t="shared" si="437"/>
        <v>2.7837559817012107</v>
      </c>
      <c r="AL1688">
        <f t="shared" si="438"/>
        <v>0.10030866363415882</v>
      </c>
      <c r="AM1688"/>
      <c r="AN1688"/>
      <c r="AO1688">
        <f t="shared" si="439"/>
        <v>6.4156796470916744</v>
      </c>
      <c r="AP1688">
        <f t="shared" si="440"/>
        <v>1.8254551486557069</v>
      </c>
      <c r="AQ1688">
        <f t="shared" si="441"/>
        <v>5</v>
      </c>
      <c r="AR1688">
        <v>1</v>
      </c>
      <c r="AS1688">
        <v>1</v>
      </c>
      <c r="AT1688">
        <v>1</v>
      </c>
      <c r="AU1688">
        <v>1</v>
      </c>
      <c r="AV1688">
        <v>0</v>
      </c>
      <c r="AW1688">
        <v>0</v>
      </c>
      <c r="AX1688">
        <v>1</v>
      </c>
    </row>
    <row r="1689" spans="1:52">
      <c r="A1689" s="13" t="s">
        <v>190</v>
      </c>
      <c r="B1689" s="13" t="s">
        <v>207</v>
      </c>
      <c r="D1689" s="14">
        <v>-76.286000000000001</v>
      </c>
      <c r="E1689" s="14">
        <v>32.783999999999999</v>
      </c>
      <c r="F1689" s="14">
        <v>1798</v>
      </c>
      <c r="G1689" s="16">
        <v>256</v>
      </c>
      <c r="H1689">
        <v>10.026666666666667</v>
      </c>
      <c r="J1689">
        <f>(F1689*100*Info!$B$11)/AI1689</f>
        <v>1.5467836096947878</v>
      </c>
      <c r="K1689">
        <f>2*((F1689*100*Info!$B$11)/AI1689^2)*(AJ1689/2)</f>
        <v>0.12758223899001103</v>
      </c>
      <c r="L1689">
        <f t="shared" ref="L1689:L1752" si="442">(M1689/10.7)/J1689</f>
        <v>0.67707728895805597</v>
      </c>
      <c r="M1689">
        <f t="shared" ref="M1689:M1752" si="443">((U1689/0.242530073729142))*J1689</f>
        <v>11.20602496770886</v>
      </c>
      <c r="N1689">
        <f t="shared" ref="N1689:N1752" si="444">2*M1689*SQRT((0.5*K1689/J1689)^2+(0.5*V1689/U1689)^2)</f>
        <v>0.92740120870529141</v>
      </c>
      <c r="O1689" s="48">
        <v>2.8881107843264537</v>
      </c>
      <c r="P1689" s="48">
        <v>1.4059683682488562E-2</v>
      </c>
      <c r="S1689" s="48">
        <v>3.5981312482174519</v>
      </c>
      <c r="T1689" s="48">
        <v>0.22487695365426685</v>
      </c>
      <c r="U1689" s="48">
        <v>1.7570641714811766</v>
      </c>
      <c r="V1689" s="48">
        <v>1.1884816560320675E-2</v>
      </c>
      <c r="W1689" s="37">
        <f>U1689*Info!$B$2</f>
        <v>0.84339080231096475</v>
      </c>
      <c r="X1689" s="37">
        <f>W1689*SQRT((0.5*V1689/U1689)^2+Info!$B$3^2)</f>
        <v>4.2265896987547381E-2</v>
      </c>
      <c r="Y1689" s="28">
        <f>W1689*Info!$D$2</f>
        <v>0.6831465498718815</v>
      </c>
      <c r="Z1689" s="28">
        <f>Y1689*SQRT(Info!$D$3^2+(X1689/W1689)^2)</f>
        <v>4.8360976310489266E-2</v>
      </c>
      <c r="AA1689" s="37">
        <f t="shared" si="434"/>
        <v>2.0447199820154891</v>
      </c>
      <c r="AB1689" s="37">
        <f t="shared" si="435"/>
        <v>4.2846525232215452E-2</v>
      </c>
      <c r="AC1689" s="37">
        <f>(1-EXP(-Info!$B$6*H1689*1000))+(Info!$B$6/(Info!$B$6-Info!$B$7))*(EXP(-Info!$B$7*H1689*1000)-EXP(-Info!$B$6*H1689*1000))*(Info!$B$9-1)</f>
        <v>0.10056210763980719</v>
      </c>
      <c r="AD1689" s="37">
        <f>SQRT((Info!$B$6*EXP(-Info!$B$6*H1689*1000)+(Info!$B$6/(Info!$B$6+Info!$B$7))*(Info!$B$9-1)*(-Info!$B$7*EXP(-Info!$B$7*H1689*1000)+Info!$B$6*EXP(-Info!$B$6*H1689*1000)))^2*(0.01*H1689*1000)^2)</f>
        <v>9.0199770906038395E-4</v>
      </c>
      <c r="AE1689" s="37">
        <f t="shared" si="436"/>
        <v>4.6868728140946996E-3</v>
      </c>
      <c r="AF1689" s="37">
        <f t="shared" ref="AF1689:AF1752" si="445">IF((S1689-Y1689-AA1689*AC1689)&gt;0,S1689-Y1689-AA1689*AC1689,0)</f>
        <v>2.7093633474208643</v>
      </c>
      <c r="AG1689" s="37">
        <f t="shared" ref="AG1689:AG1752" si="446">SQRT((T1689*0.5)^2+Z1689^2+AE1689^2)</f>
        <v>0.12248739477058455</v>
      </c>
      <c r="AH1689" s="37">
        <f t="shared" ref="AH1689:AH1752" si="447">AF1689/S1689</f>
        <v>0.75299180616691186</v>
      </c>
      <c r="AI1689">
        <f>AF1689*EXP(Info!$B$6*H1689*1000)</f>
        <v>2.9703024178787776</v>
      </c>
      <c r="AJ1689">
        <f>2*SQRT((EXP(Info!$B$6*H1689)*AG1689)^2+(Info!$B$6*H1689*0.01*AI1689)^2)</f>
        <v>0.24499731609206407</v>
      </c>
      <c r="AK1689">
        <f t="shared" si="437"/>
        <v>2.718864160085996</v>
      </c>
      <c r="AL1689">
        <f t="shared" si="438"/>
        <v>0.11394604920255377</v>
      </c>
      <c r="AM1689"/>
      <c r="AN1689"/>
      <c r="AO1689">
        <f t="shared" si="439"/>
        <v>7.2447269837602759</v>
      </c>
      <c r="AP1689">
        <f t="shared" si="440"/>
        <v>1.6437138900236201</v>
      </c>
      <c r="AQ1689">
        <f t="shared" si="441"/>
        <v>5</v>
      </c>
      <c r="AR1689">
        <v>1</v>
      </c>
      <c r="AS1689">
        <v>1</v>
      </c>
      <c r="AT1689">
        <v>1</v>
      </c>
      <c r="AU1689">
        <v>1</v>
      </c>
      <c r="AV1689">
        <v>0</v>
      </c>
      <c r="AW1689">
        <v>0</v>
      </c>
      <c r="AX1689">
        <v>1</v>
      </c>
    </row>
    <row r="1690" spans="1:52">
      <c r="A1690" s="13" t="s">
        <v>190</v>
      </c>
      <c r="B1690" s="13" t="s">
        <v>207</v>
      </c>
      <c r="D1690" s="14">
        <v>-76.286000000000001</v>
      </c>
      <c r="E1690" s="14">
        <v>32.783999999999999</v>
      </c>
      <c r="F1690" s="14">
        <v>1798</v>
      </c>
      <c r="G1690" s="16">
        <v>270</v>
      </c>
      <c r="H1690">
        <v>10.656277777777778</v>
      </c>
      <c r="J1690">
        <f>(F1690*100*Info!$B$11)/AI1690</f>
        <v>1.5926244009247772</v>
      </c>
      <c r="K1690">
        <f>2*((F1690*100*Info!$B$11)/AI1690^2)*(AJ1690/2)</f>
        <v>5.0414651464888306E-2</v>
      </c>
      <c r="L1690">
        <f t="shared" si="442"/>
        <v>0.61378696361224305</v>
      </c>
      <c r="M1690">
        <f t="shared" si="443"/>
        <v>10.459593418836736</v>
      </c>
      <c r="N1690">
        <f t="shared" si="444"/>
        <v>0.33646463970112928</v>
      </c>
      <c r="O1690" s="48">
        <v>2.1589394578872474</v>
      </c>
      <c r="P1690" s="48">
        <v>1.4545879797303339E-2</v>
      </c>
      <c r="S1690" s="48">
        <v>3.384106091382316</v>
      </c>
      <c r="T1690" s="48">
        <v>2.4052149496124563E-2</v>
      </c>
      <c r="U1690" s="48">
        <v>1.5928212336658396</v>
      </c>
      <c r="V1690" s="48">
        <v>9.1137893194252924E-3</v>
      </c>
      <c r="W1690" s="37">
        <f>U1690*Info!$B$2</f>
        <v>0.76455419215960296</v>
      </c>
      <c r="X1690" s="37">
        <f>W1690*SQRT((0.5*V1690/U1690)^2+Info!$B$3^2)</f>
        <v>3.8290235105621497E-2</v>
      </c>
      <c r="Y1690" s="28">
        <f>W1690*Info!$D$2</f>
        <v>0.61928889564927847</v>
      </c>
      <c r="Z1690" s="28">
        <f>Y1690*SQRT(Info!$D$3^2+(X1690/W1690)^2)</f>
        <v>4.382616427902189E-2</v>
      </c>
      <c r="AA1690" s="37">
        <f t="shared" si="434"/>
        <v>1.3943852657276445</v>
      </c>
      <c r="AB1690" s="37">
        <f t="shared" si="435"/>
        <v>3.8974834947863066E-2</v>
      </c>
      <c r="AC1690" s="37">
        <f>(1-EXP(-Info!$B$6*H1690*1000))+(Info!$B$6/(Info!$B$6-Info!$B$7))*(EXP(-Info!$B$7*H1690*1000)-EXP(-Info!$B$6*H1690*1000))*(Info!$B$9-1)</f>
        <v>0.1065612472834967</v>
      </c>
      <c r="AD1690" s="37">
        <f>SQRT((Info!$B$6*EXP(-Info!$B$6*H1690*1000)+(Info!$B$6/(Info!$B$6+Info!$B$7))*(Info!$B$9-1)*(-Info!$B$7*EXP(-Info!$B$7*H1690*1000)+Info!$B$6*EXP(-Info!$B$6*H1690*1000)))^2*(0.01*H1690*1000)^2)</f>
        <v>9.5298766079973652E-4</v>
      </c>
      <c r="AE1690" s="37">
        <f t="shared" si="436"/>
        <v>4.3606103871451779E-3</v>
      </c>
      <c r="AF1690" s="37">
        <f t="shared" si="445"/>
        <v>2.6162297626233699</v>
      </c>
      <c r="AG1690" s="37">
        <f t="shared" si="446"/>
        <v>4.5654945758441923E-2</v>
      </c>
      <c r="AH1690" s="37">
        <f t="shared" si="447"/>
        <v>0.7730933049899481</v>
      </c>
      <c r="AI1690">
        <f>AF1690*EXP(Info!$B$6*H1690*1000)</f>
        <v>2.8848076753965888</v>
      </c>
      <c r="AJ1690">
        <f>2*SQRT((EXP(Info!$B$6*H1690)*AG1690)^2+(Info!$B$6*H1690*0.01*AI1690)^2)</f>
        <v>9.131881529248459E-2</v>
      </c>
      <c r="AK1690">
        <f t="shared" si="437"/>
        <v>1.8541140878380489</v>
      </c>
      <c r="AL1690">
        <f t="shared" si="438"/>
        <v>0.10364967606034703</v>
      </c>
      <c r="AM1690"/>
      <c r="AN1690"/>
      <c r="AO1690">
        <f t="shared" si="439"/>
        <v>6.5675205033163824</v>
      </c>
      <c r="AP1690">
        <f t="shared" si="440"/>
        <v>1.3554185568700012</v>
      </c>
      <c r="AQ1690">
        <f t="shared" si="441"/>
        <v>5</v>
      </c>
      <c r="AR1690">
        <v>1</v>
      </c>
      <c r="AS1690">
        <v>1</v>
      </c>
      <c r="AT1690">
        <v>1</v>
      </c>
      <c r="AU1690">
        <v>1</v>
      </c>
      <c r="AV1690">
        <v>0</v>
      </c>
      <c r="AW1690">
        <v>0</v>
      </c>
      <c r="AX1690">
        <v>1</v>
      </c>
    </row>
    <row r="1691" spans="1:52">
      <c r="A1691" s="13" t="s">
        <v>190</v>
      </c>
      <c r="B1691" s="13" t="s">
        <v>207</v>
      </c>
      <c r="D1691" s="14">
        <v>-76.286000000000001</v>
      </c>
      <c r="E1691" s="14">
        <v>32.783999999999999</v>
      </c>
      <c r="F1691" s="14">
        <v>1798</v>
      </c>
      <c r="G1691" s="16">
        <v>280</v>
      </c>
      <c r="H1691">
        <v>11.106</v>
      </c>
      <c r="J1691">
        <f>(F1691*100*Info!$B$11)/AI1691</f>
        <v>1.5594333715909716</v>
      </c>
      <c r="K1691">
        <f>2*((F1691*100*Info!$B$11)/AI1691^2)*(AJ1691/2)</f>
        <v>5.6273239050434271E-2</v>
      </c>
      <c r="L1691">
        <f t="shared" si="442"/>
        <v>0.66195591793457786</v>
      </c>
      <c r="M1691">
        <f t="shared" si="443"/>
        <v>11.045354793757673</v>
      </c>
      <c r="N1691">
        <f t="shared" si="444"/>
        <v>0.42093166301384938</v>
      </c>
      <c r="O1691" s="48">
        <v>2.293353485018375</v>
      </c>
      <c r="P1691" s="48">
        <v>1.3741236678645767E-2</v>
      </c>
      <c r="S1691" s="48">
        <v>3.4915850399217412</v>
      </c>
      <c r="T1691" s="48">
        <v>4.708243699483592E-2</v>
      </c>
      <c r="U1691" s="48">
        <v>1.7178231281286307</v>
      </c>
      <c r="V1691" s="48">
        <v>2.1049302225119179E-2</v>
      </c>
      <c r="W1691" s="37">
        <f>U1691*Info!$B$2</f>
        <v>0.82455510150174272</v>
      </c>
      <c r="X1691" s="37">
        <f>W1691*SQRT((0.5*V1691/U1691)^2+Info!$B$3^2)</f>
        <v>4.1536114412439248E-2</v>
      </c>
      <c r="Y1691" s="28">
        <f>W1691*Info!$D$2</f>
        <v>0.66788963221641162</v>
      </c>
      <c r="Z1691" s="28">
        <f>Y1691*SQRT(Info!$D$3^2+(X1691/W1691)^2)</f>
        <v>4.740387262716507E-2</v>
      </c>
      <c r="AA1691" s="37">
        <f t="shared" si="434"/>
        <v>1.4687983835166323</v>
      </c>
      <c r="AB1691" s="37">
        <f t="shared" si="435"/>
        <v>4.2100524899909307E-2</v>
      </c>
      <c r="AC1691" s="37">
        <f>(1-EXP(-Info!$B$6*H1691*1000))+(Info!$B$6/(Info!$B$6-Info!$B$7))*(EXP(-Info!$B$7*H1691*1000)-EXP(-Info!$B$6*H1691*1000))*(Info!$B$9-1)</f>
        <v>0.11082429658337573</v>
      </c>
      <c r="AD1691" s="37">
        <f>SQRT((Info!$B$6*EXP(-Info!$B$6*H1691*1000)+(Info!$B$6/(Info!$B$6+Info!$B$7))*(Info!$B$9-1)*(-Info!$B$7*EXP(-Info!$B$7*H1691*1000)+Info!$B$6*EXP(-Info!$B$6*H1691*1000)))^2*(0.01*H1691*1000)^2)</f>
        <v>9.8902122295311656E-4</v>
      </c>
      <c r="AE1691" s="37">
        <f t="shared" si="436"/>
        <v>4.886674169174471E-3</v>
      </c>
      <c r="AF1691" s="37">
        <f t="shared" si="445"/>
        <v>2.6609168600292996</v>
      </c>
      <c r="AG1691" s="37">
        <f t="shared" si="446"/>
        <v>5.3152569955095687E-2</v>
      </c>
      <c r="AH1691" s="37">
        <f t="shared" si="447"/>
        <v>0.76209424361863465</v>
      </c>
      <c r="AI1691">
        <f>AF1691*EXP(Info!$B$6*H1691*1000)</f>
        <v>2.9462080134429587</v>
      </c>
      <c r="AJ1691">
        <f>2*SQRT((EXP(Info!$B$6*H1691)*AG1691)^2+(Info!$B$6*H1691*0.01*AI1691)^2)</f>
        <v>0.10631596761561861</v>
      </c>
      <c r="AK1691">
        <f t="shared" si="437"/>
        <v>1.9530612105620659</v>
      </c>
      <c r="AL1691">
        <f t="shared" si="438"/>
        <v>0.1119621359188188</v>
      </c>
      <c r="AM1691"/>
      <c r="AN1691"/>
      <c r="AO1691">
        <f t="shared" si="439"/>
        <v>7.082928313989755</v>
      </c>
      <c r="AP1691">
        <f t="shared" si="440"/>
        <v>1.3350347002934568</v>
      </c>
      <c r="AQ1691">
        <f t="shared" si="441"/>
        <v>5</v>
      </c>
      <c r="AR1691">
        <v>1</v>
      </c>
      <c r="AS1691">
        <v>1</v>
      </c>
      <c r="AT1691">
        <v>1</v>
      </c>
      <c r="AU1691">
        <v>1</v>
      </c>
      <c r="AV1691">
        <v>0</v>
      </c>
      <c r="AW1691">
        <v>0</v>
      </c>
      <c r="AX1691">
        <v>1</v>
      </c>
    </row>
    <row r="1692" spans="1:52">
      <c r="A1692" s="13" t="s">
        <v>190</v>
      </c>
      <c r="B1692" s="13" t="s">
        <v>207</v>
      </c>
      <c r="D1692" s="14">
        <v>-76.286000000000001</v>
      </c>
      <c r="E1692" s="14">
        <v>32.783999999999999</v>
      </c>
      <c r="F1692" s="14">
        <v>1798</v>
      </c>
      <c r="G1692" s="16">
        <v>290</v>
      </c>
      <c r="H1692">
        <v>11.193</v>
      </c>
      <c r="J1692">
        <f>(F1692*100*Info!$B$11)/AI1692</f>
        <v>1.6232808886757477</v>
      </c>
      <c r="K1692">
        <f>2*((F1692*100*Info!$B$11)/AI1692^2)*(AJ1692/2)</f>
        <v>6.2584562257507345E-2</v>
      </c>
      <c r="L1692">
        <f t="shared" si="442"/>
        <v>0.64407266064162749</v>
      </c>
      <c r="M1692">
        <f t="shared" si="443"/>
        <v>11.186965998037609</v>
      </c>
      <c r="N1692">
        <f t="shared" si="444"/>
        <v>0.44553126369468443</v>
      </c>
      <c r="O1692" s="48">
        <v>2.0749135425284089</v>
      </c>
      <c r="P1692" s="48">
        <v>8.463082181984178E-3</v>
      </c>
      <c r="S1692" s="48">
        <v>3.3461497122118478</v>
      </c>
      <c r="T1692" s="48">
        <v>5.7694090387185717E-2</v>
      </c>
      <c r="U1692" s="48">
        <v>1.6714147916340227</v>
      </c>
      <c r="V1692" s="48">
        <v>1.6686151850764629E-2</v>
      </c>
      <c r="W1692" s="37">
        <f>U1692*Info!$B$2</f>
        <v>0.80227909998433089</v>
      </c>
      <c r="X1692" s="37">
        <f>W1692*SQRT((0.5*V1692/U1692)^2+Info!$B$3^2)</f>
        <v>4.0313357824693398E-2</v>
      </c>
      <c r="Y1692" s="28">
        <f>W1692*Info!$D$2</f>
        <v>0.64984607098730807</v>
      </c>
      <c r="Z1692" s="28">
        <f>Y1692*SQRT(Info!$D$3^2+(X1692/W1692)^2)</f>
        <v>4.6065407194084092E-2</v>
      </c>
      <c r="AA1692" s="37">
        <f t="shared" ref="AA1692:AA1755" si="448">IF(O1692-W1692&gt;0,O1692-W1692,0)</f>
        <v>1.2726344425440779</v>
      </c>
      <c r="AB1692" s="37">
        <f t="shared" ref="AB1692:AB1755" si="449">SQRT((0.5*P1692)^2+X1692^2)</f>
        <v>4.0534833897606176E-2</v>
      </c>
      <c r="AC1692" s="37">
        <f>(1-EXP(-Info!$B$6*H1692*1000))+(Info!$B$6/(Info!$B$6-Info!$B$7))*(EXP(-Info!$B$7*H1692*1000)-EXP(-Info!$B$6*H1692*1000))*(Info!$B$9-1)</f>
        <v>0.1116468816119672</v>
      </c>
      <c r="AD1692" s="37">
        <f>SQRT((Info!$B$6*EXP(-Info!$B$6*H1692*1000)+(Info!$B$6/(Info!$B$6+Info!$B$7))*(Info!$B$9-1)*(-Info!$B$7*EXP(-Info!$B$7*H1692*1000)+Info!$B$6*EXP(-Info!$B$6*H1692*1000)))^2*(0.01*H1692*1000)^2)</f>
        <v>9.9595490974845285E-4</v>
      </c>
      <c r="AE1692" s="37">
        <f t="shared" ref="AE1692:AE1755" si="450">IF(AA1692&gt;0,AA1692*AC1692*SQRT((AB1692/AA1692)^2+(AD1692/AC1692)^2),AA1692*AC1692*SQRT((AD1692/AC1692)^2))</f>
        <v>4.6997305273136971E-3</v>
      </c>
      <c r="AF1692" s="37">
        <f t="shared" si="445"/>
        <v>2.5542179742825089</v>
      </c>
      <c r="AG1692" s="37">
        <f t="shared" si="446"/>
        <v>5.4555120963914357E-2</v>
      </c>
      <c r="AH1692" s="37">
        <f t="shared" si="447"/>
        <v>0.76333045259775245</v>
      </c>
      <c r="AI1692">
        <f>AF1692*EXP(Info!$B$6*H1692*1000)</f>
        <v>2.8303266106704172</v>
      </c>
      <c r="AJ1692">
        <f>2*SQRT((EXP(Info!$B$6*H1692)*AG1692)^2+(Info!$B$6*H1692*0.01*AI1692)^2)</f>
        <v>0.10912144238886888</v>
      </c>
      <c r="AK1692">
        <f t="shared" ref="AK1692:AK1755" si="451">AA1692/0.752049334436339</f>
        <v>1.6922220182508603</v>
      </c>
      <c r="AL1692">
        <f t="shared" ref="AL1692:AL1755" si="452">AB1692/0.752049334436339*2</f>
        <v>0.10779833726729386</v>
      </c>
      <c r="AM1692"/>
      <c r="AN1692"/>
      <c r="AO1692">
        <f t="shared" ref="AO1692:AO1755" si="453">U1692/0.242530074</f>
        <v>6.8915774611688887</v>
      </c>
      <c r="AP1692">
        <f t="shared" ref="AP1692:AP1755" si="454">O1692/U1692</f>
        <v>1.2414114993561318</v>
      </c>
      <c r="AQ1692">
        <f t="shared" si="441"/>
        <v>5</v>
      </c>
      <c r="AR1692">
        <v>1</v>
      </c>
      <c r="AS1692">
        <v>1</v>
      </c>
      <c r="AT1692">
        <v>1</v>
      </c>
      <c r="AU1692">
        <v>1</v>
      </c>
      <c r="AV1692">
        <v>0</v>
      </c>
      <c r="AW1692">
        <v>0</v>
      </c>
      <c r="AX1692">
        <v>1</v>
      </c>
    </row>
    <row r="1693" spans="1:52">
      <c r="A1693" s="13" t="s">
        <v>190</v>
      </c>
      <c r="B1693" s="13" t="s">
        <v>207</v>
      </c>
      <c r="D1693" s="14">
        <v>-76.286000000000001</v>
      </c>
      <c r="E1693" s="14">
        <v>32.783999999999999</v>
      </c>
      <c r="F1693" s="14">
        <v>1798</v>
      </c>
      <c r="G1693" s="16">
        <v>290</v>
      </c>
      <c r="H1693">
        <v>11.193</v>
      </c>
      <c r="J1693">
        <f>(F1693*100*Info!$B$11)/AI1693</f>
        <v>1.6206440692309327</v>
      </c>
      <c r="K1693">
        <f>2*((F1693*100*Info!$B$11)/AI1693^2)*(AJ1693/2)</f>
        <v>6.4068041420799957E-2</v>
      </c>
      <c r="L1693">
        <f t="shared" si="442"/>
        <v>0.63806522620033845</v>
      </c>
      <c r="M1693">
        <f t="shared" si="443"/>
        <v>11.064619883477571</v>
      </c>
      <c r="N1693">
        <f t="shared" si="444"/>
        <v>0.43940372366239544</v>
      </c>
      <c r="O1693" s="48">
        <v>2.1134306878598244</v>
      </c>
      <c r="P1693" s="48">
        <v>8.2664334214128943E-3</v>
      </c>
      <c r="S1693" s="48">
        <v>3.3493799703183038</v>
      </c>
      <c r="T1693" s="48">
        <v>6.462056457169231E-2</v>
      </c>
      <c r="U1693" s="48">
        <v>1.6558250679917561</v>
      </c>
      <c r="V1693" s="48">
        <v>6.2544556851919456E-3</v>
      </c>
      <c r="W1693" s="37">
        <f>U1693*Info!$B$2</f>
        <v>0.79479603263604293</v>
      </c>
      <c r="X1693" s="37">
        <f>W1693*SQRT((0.5*V1693/U1693)^2+Info!$B$3^2)</f>
        <v>3.9768141055018698E-2</v>
      </c>
      <c r="Y1693" s="28">
        <f>W1693*Info!$D$2</f>
        <v>0.64378478643519477</v>
      </c>
      <c r="Z1693" s="28">
        <f>Y1693*SQRT(Info!$D$3^2+(X1693/W1693)^2)</f>
        <v>4.5538693292708377E-2</v>
      </c>
      <c r="AA1693" s="37">
        <f t="shared" si="448"/>
        <v>1.3186346552237813</v>
      </c>
      <c r="AB1693" s="37">
        <f t="shared" si="449"/>
        <v>3.9982352649006618E-2</v>
      </c>
      <c r="AC1693" s="37">
        <f>(1-EXP(-Info!$B$6*H1693*1000))+(Info!$B$6/(Info!$B$6-Info!$B$7))*(EXP(-Info!$B$7*H1693*1000)-EXP(-Info!$B$6*H1693*1000))*(Info!$B$9-1)</f>
        <v>0.1116468816119672</v>
      </c>
      <c r="AD1693" s="37">
        <f>SQRT((Info!$B$6*EXP(-Info!$B$6*H1693*1000)+(Info!$B$6/(Info!$B$6+Info!$B$7))*(Info!$B$9-1)*(-Info!$B$7*EXP(-Info!$B$7*H1693*1000)+Info!$B$6*EXP(-Info!$B$6*H1693*1000)))^2*(0.01*H1693*1000)^2)</f>
        <v>9.9595490974845285E-4</v>
      </c>
      <c r="AE1693" s="37">
        <f t="shared" si="450"/>
        <v>4.65308568645706E-3</v>
      </c>
      <c r="AF1693" s="37">
        <f t="shared" si="445"/>
        <v>2.5583737366419022</v>
      </c>
      <c r="AG1693" s="37">
        <f t="shared" si="446"/>
        <v>5.6030153797789438E-2</v>
      </c>
      <c r="AH1693" s="37">
        <f t="shared" si="447"/>
        <v>0.76383502597908315</v>
      </c>
      <c r="AI1693">
        <f>AF1693*EXP(Info!$B$6*H1693*1000)</f>
        <v>2.8349316071553852</v>
      </c>
      <c r="AJ1693">
        <f>2*SQRT((EXP(Info!$B$6*H1693)*AG1693)^2+(Info!$B$6*H1693*0.01*AI1693)^2)</f>
        <v>0.11207181088106345</v>
      </c>
      <c r="AK1693">
        <f t="shared" si="451"/>
        <v>1.7533885010510619</v>
      </c>
      <c r="AL1693">
        <f t="shared" si="452"/>
        <v>0.1063290686347682</v>
      </c>
      <c r="AM1693"/>
      <c r="AN1693"/>
      <c r="AO1693">
        <f t="shared" si="453"/>
        <v>6.8272979127188824</v>
      </c>
      <c r="AP1693">
        <f t="shared" si="454"/>
        <v>1.2763610895340947</v>
      </c>
      <c r="AQ1693">
        <f t="shared" si="441"/>
        <v>5</v>
      </c>
      <c r="AR1693">
        <v>1</v>
      </c>
      <c r="AS1693">
        <v>1</v>
      </c>
      <c r="AT1693">
        <v>1</v>
      </c>
      <c r="AU1693">
        <v>1</v>
      </c>
      <c r="AV1693">
        <v>0</v>
      </c>
      <c r="AW1693">
        <v>0</v>
      </c>
      <c r="AX1693">
        <v>1</v>
      </c>
    </row>
    <row r="1694" spans="1:52">
      <c r="A1694" s="35" t="s">
        <v>102</v>
      </c>
      <c r="B1694" s="13" t="s">
        <v>208</v>
      </c>
      <c r="D1694" s="14">
        <v>-57.62</v>
      </c>
      <c r="E1694" s="14">
        <v>33.68</v>
      </c>
      <c r="F1694" s="14">
        <v>4584</v>
      </c>
      <c r="G1694" s="16">
        <v>2.4</v>
      </c>
      <c r="H1694">
        <v>15.2</v>
      </c>
      <c r="J1694">
        <f>(F1694*100*Info!$B$11)/AI1694</f>
        <v>2.6640898666099742</v>
      </c>
      <c r="K1694">
        <f>2*((F1694*100*Info!$B$11)/AI1694^2)*(AJ1694/2)</f>
        <v>1.6166371363631125</v>
      </c>
      <c r="L1694">
        <f t="shared" si="442"/>
        <v>0.96721794392523541</v>
      </c>
      <c r="M1694">
        <f t="shared" si="443"/>
        <v>27.571284098395722</v>
      </c>
      <c r="N1694">
        <f t="shared" si="444"/>
        <v>40.92388949477958</v>
      </c>
      <c r="O1694">
        <v>1.94</v>
      </c>
      <c r="P1694">
        <v>0.2</v>
      </c>
      <c r="Q1694">
        <v>1.82</v>
      </c>
      <c r="R1694">
        <v>0.7</v>
      </c>
      <c r="S1694">
        <v>4.91</v>
      </c>
      <c r="T1694">
        <v>2.2999999999999998</v>
      </c>
      <c r="U1694">
        <v>2.5099999999999998</v>
      </c>
      <c r="V1694">
        <v>3.4</v>
      </c>
      <c r="W1694" s="37">
        <f>U1694*Info!$B$2</f>
        <v>1.2047999999999999</v>
      </c>
      <c r="X1694" s="37">
        <f>W1694*SQRT((0.5*V1694/U1694)^2+Info!$B$3^2)</f>
        <v>0.81822054337446215</v>
      </c>
      <c r="Y1694" s="28">
        <f>W1694*Info!$D$2</f>
        <v>0.97588799999999998</v>
      </c>
      <c r="Z1694" s="28">
        <f>Y1694*SQRT(Info!$D$3^2+(X1694/W1694)^2)</f>
        <v>0.66455241218636774</v>
      </c>
      <c r="AA1694" s="37">
        <f t="shared" si="448"/>
        <v>0.73520000000000008</v>
      </c>
      <c r="AB1694" s="37">
        <f t="shared" si="449"/>
        <v>0.82430871498486546</v>
      </c>
      <c r="AC1694" s="37">
        <f>(1-EXP(-Info!$B$6*H1694*1000))+(Info!$B$6/(Info!$B$6-Info!$B$7))*(EXP(-Info!$B$7*H1694*1000)-EXP(-Info!$B$6*H1694*1000))*(Info!$B$9-1)</f>
        <v>0.14880087618501964</v>
      </c>
      <c r="AD1694" s="37">
        <f>SQRT((Info!$B$6*EXP(-Info!$B$6*H1694*1000)+(Info!$B$6/(Info!$B$6+Info!$B$7))*(Info!$B$9-1)*(-Info!$B$7*EXP(-Info!$B$7*H1694*1000)+Info!$B$6*EXP(-Info!$B$6*H1694*1000)))^2*(0.01*H1694*1000)^2)</f>
        <v>1.3025423121852786E-3</v>
      </c>
      <c r="AE1694" s="37">
        <f t="shared" si="450"/>
        <v>0.12266159723798734</v>
      </c>
      <c r="AF1694" s="37">
        <f t="shared" si="445"/>
        <v>3.8247135958287739</v>
      </c>
      <c r="AG1694" s="37">
        <f t="shared" si="446"/>
        <v>1.3338574796355471</v>
      </c>
      <c r="AH1694" s="37">
        <f t="shared" si="447"/>
        <v>0.7789640724702187</v>
      </c>
      <c r="AI1694">
        <f>AF1694*EXP(Info!$B$6*H1694*1000)</f>
        <v>4.3967956480331178</v>
      </c>
      <c r="AJ1694">
        <f>2*SQRT((EXP(Info!$B$6*H1694)*AG1694)^2+(Info!$B$6*H1694*0.01*AI1694)^2)</f>
        <v>2.6680868444783123</v>
      </c>
      <c r="AK1694">
        <f t="shared" si="451"/>
        <v>0.97759544000000009</v>
      </c>
      <c r="AL1694">
        <f t="shared" si="452"/>
        <v>2.1921665966307513</v>
      </c>
      <c r="AM1694">
        <f t="shared" ref="AM1694:AM1725" si="455">Q1694/O1694</f>
        <v>0.93814432989690733</v>
      </c>
      <c r="AN1694">
        <f t="shared" ref="AN1694:AN1725" si="456">SQRT((R1694/Q1694)^2+(P1694/O1694)^2)*AM1694</f>
        <v>0.37356185824799482</v>
      </c>
      <c r="AO1694">
        <f t="shared" si="453"/>
        <v>10.349231988441977</v>
      </c>
      <c r="AP1694">
        <f t="shared" si="454"/>
        <v>0.77290836653386463</v>
      </c>
      <c r="AQ1694">
        <f t="shared" si="441"/>
        <v>4</v>
      </c>
      <c r="AR1694">
        <v>1</v>
      </c>
      <c r="AS1694">
        <v>1</v>
      </c>
      <c r="AT1694">
        <v>1</v>
      </c>
      <c r="AU1694">
        <v>0</v>
      </c>
      <c r="AV1694">
        <v>0</v>
      </c>
      <c r="AW1694">
        <v>0</v>
      </c>
      <c r="AX1694">
        <v>1</v>
      </c>
    </row>
    <row r="1695" spans="1:52">
      <c r="A1695" s="35" t="s">
        <v>102</v>
      </c>
      <c r="B1695" s="13" t="s">
        <v>208</v>
      </c>
      <c r="D1695" s="14">
        <v>-57.62</v>
      </c>
      <c r="E1695" s="14">
        <v>33.68</v>
      </c>
      <c r="F1695" s="14">
        <v>4584</v>
      </c>
      <c r="G1695" s="16">
        <v>2.6</v>
      </c>
      <c r="H1695">
        <v>16.3</v>
      </c>
      <c r="J1695">
        <f>(F1695*100*Info!$B$11)/AI1695</f>
        <v>2.7116845870507094</v>
      </c>
      <c r="K1695">
        <f>2*((F1695*100*Info!$B$11)/AI1695^2)*(AJ1695/2)</f>
        <v>0.55471120118821082</v>
      </c>
      <c r="L1695">
        <f t="shared" si="442"/>
        <v>1.0751147663551421</v>
      </c>
      <c r="M1695">
        <f t="shared" si="443"/>
        <v>31.194481911223736</v>
      </c>
      <c r="N1695">
        <f t="shared" si="444"/>
        <v>10.987590781459573</v>
      </c>
      <c r="O1695">
        <v>1.94</v>
      </c>
      <c r="P1695">
        <v>0.8</v>
      </c>
      <c r="Q1695">
        <v>1.93</v>
      </c>
      <c r="R1695">
        <v>0.7</v>
      </c>
      <c r="S1695">
        <v>4.9000000000000004</v>
      </c>
      <c r="T1695">
        <v>0.8</v>
      </c>
      <c r="U1695">
        <v>2.79</v>
      </c>
      <c r="V1695">
        <v>0.8</v>
      </c>
      <c r="W1695" s="37">
        <f>U1695*Info!$B$2</f>
        <v>1.3391999999999999</v>
      </c>
      <c r="X1695" s="37">
        <f>W1695*SQRT((0.5*V1695/U1695)^2+Info!$B$3^2)</f>
        <v>0.20334119503927381</v>
      </c>
      <c r="Y1695" s="28">
        <f>W1695*Info!$D$2</f>
        <v>1.0847519999999999</v>
      </c>
      <c r="Z1695" s="28">
        <f>Y1695*SQRT(Info!$D$3^2+(X1695/W1695)^2)</f>
        <v>0.1734067614238845</v>
      </c>
      <c r="AA1695" s="37">
        <f t="shared" si="448"/>
        <v>0.6008</v>
      </c>
      <c r="AB1695" s="37">
        <f t="shared" si="449"/>
        <v>0.44871777499894072</v>
      </c>
      <c r="AC1695" s="37">
        <f>(1-EXP(-Info!$B$6*H1695*1000))+(Info!$B$6/(Info!$B$6-Info!$B$7))*(EXP(-Info!$B$7*H1695*1000)-EXP(-Info!$B$6*H1695*1000))*(Info!$B$9-1)</f>
        <v>0.15875363611749835</v>
      </c>
      <c r="AD1695" s="37">
        <f>SQRT((Info!$B$6*EXP(-Info!$B$6*H1695*1000)+(Info!$B$6/(Info!$B$6+Info!$B$7))*(Info!$B$9-1)*(-Info!$B$7*EXP(-Info!$B$7*H1695*1000)+Info!$B$6*EXP(-Info!$B$6*H1695*1000)))^2*(0.01*H1695*1000)^2)</f>
        <v>1.382442460351797E-3</v>
      </c>
      <c r="AE1695" s="37">
        <f t="shared" si="450"/>
        <v>7.1240420232070709E-2</v>
      </c>
      <c r="AF1695" s="37">
        <f t="shared" si="445"/>
        <v>3.7198688154206074</v>
      </c>
      <c r="AG1695" s="37">
        <f t="shared" si="446"/>
        <v>0.44175230885911854</v>
      </c>
      <c r="AH1695" s="37">
        <f t="shared" si="447"/>
        <v>0.75915690110624634</v>
      </c>
      <c r="AI1695">
        <f>AF1695*EXP(Info!$B$6*H1695*1000)</f>
        <v>4.3196243351516381</v>
      </c>
      <c r="AJ1695">
        <f>2*SQRT((EXP(Info!$B$6*H1695)*AG1695)^2+(Info!$B$6*H1695*0.01*AI1695)^2)</f>
        <v>0.8836366939858199</v>
      </c>
      <c r="AK1695">
        <f t="shared" si="451"/>
        <v>0.79888375999999994</v>
      </c>
      <c r="AL1695">
        <f t="shared" si="452"/>
        <v>1.1933200508321828</v>
      </c>
      <c r="AM1695">
        <f t="shared" si="455"/>
        <v>0.99484536082474229</v>
      </c>
      <c r="AN1695">
        <f t="shared" si="456"/>
        <v>0.54634775811281633</v>
      </c>
      <c r="AO1695">
        <f t="shared" si="453"/>
        <v>11.503727987152637</v>
      </c>
      <c r="AP1695">
        <f t="shared" si="454"/>
        <v>0.69534050179211471</v>
      </c>
      <c r="AQ1695">
        <f t="shared" si="441"/>
        <v>4</v>
      </c>
      <c r="AR1695">
        <v>1</v>
      </c>
      <c r="AS1695">
        <v>1</v>
      </c>
      <c r="AT1695">
        <v>1</v>
      </c>
      <c r="AU1695">
        <v>0</v>
      </c>
      <c r="AV1695">
        <v>0</v>
      </c>
      <c r="AW1695">
        <v>0</v>
      </c>
      <c r="AX1695">
        <v>1</v>
      </c>
    </row>
    <row r="1696" spans="1:52">
      <c r="A1696" s="35" t="s">
        <v>102</v>
      </c>
      <c r="B1696" s="13" t="s">
        <v>208</v>
      </c>
      <c r="D1696" s="14">
        <v>-57.62</v>
      </c>
      <c r="E1696" s="14">
        <v>33.68</v>
      </c>
      <c r="F1696" s="14">
        <v>4584</v>
      </c>
      <c r="G1696" s="16">
        <v>2.8</v>
      </c>
      <c r="H1696">
        <v>17.100000000000001</v>
      </c>
      <c r="I1696" s="14" t="s">
        <v>121</v>
      </c>
      <c r="J1696">
        <f>(F1696*100*Info!$B$11)/AI1696</f>
        <v>2.9372996779088378</v>
      </c>
      <c r="K1696">
        <f>2*((F1696*100*Info!$B$11)/AI1696^2)*(AJ1696/2)</f>
        <v>0.99590393515105158</v>
      </c>
      <c r="L1696">
        <f t="shared" si="442"/>
        <v>1.0519940186915906</v>
      </c>
      <c r="M1696">
        <f t="shared" si="443"/>
        <v>33.063232107233709</v>
      </c>
      <c r="N1696">
        <f t="shared" si="444"/>
        <v>13.359392294260866</v>
      </c>
      <c r="O1696">
        <v>1.85</v>
      </c>
      <c r="P1696">
        <v>7.1</v>
      </c>
      <c r="Q1696">
        <v>1.79</v>
      </c>
      <c r="R1696">
        <v>5</v>
      </c>
      <c r="S1696">
        <v>4.5599999999999996</v>
      </c>
      <c r="T1696">
        <v>0.6</v>
      </c>
      <c r="U1696">
        <v>2.73</v>
      </c>
      <c r="V1696">
        <v>0.6</v>
      </c>
      <c r="W1696" s="37">
        <f>U1696*Info!$B$2</f>
        <v>1.3104</v>
      </c>
      <c r="X1696" s="37">
        <f>W1696*SQRT((0.5*V1696/U1696)^2+Info!$B$3^2)</f>
        <v>0.15820515288700301</v>
      </c>
      <c r="Y1696" s="28">
        <f>W1696*Info!$D$2</f>
        <v>1.0614240000000001</v>
      </c>
      <c r="Z1696" s="28">
        <f>Y1696*SQRT(Info!$D$3^2+(X1696/W1696)^2)</f>
        <v>0.13870109638672654</v>
      </c>
      <c r="AA1696" s="37">
        <f t="shared" si="448"/>
        <v>0.53960000000000008</v>
      </c>
      <c r="AB1696" s="37">
        <f t="shared" si="449"/>
        <v>3.5535234444702906</v>
      </c>
      <c r="AC1696" s="37">
        <f>(1-EXP(-Info!$B$6*H1696*1000))+(Info!$B$6/(Info!$B$6-Info!$B$7))*(EXP(-Info!$B$7*H1696*1000)-EXP(-Info!$B$6*H1696*1000))*(Info!$B$9-1)</f>
        <v>0.16592645871531445</v>
      </c>
      <c r="AD1696" s="37">
        <f>SQRT((Info!$B$6*EXP(-Info!$B$6*H1696*1000)+(Info!$B$6/(Info!$B$6+Info!$B$7))*(Info!$B$9-1)*(-Info!$B$7*EXP(-Info!$B$7*H1696*1000)+Info!$B$6*EXP(-Info!$B$6*H1696*1000)))^2*(0.01*H1696*1000)^2)</f>
        <v>1.439429844793598E-3</v>
      </c>
      <c r="AE1696" s="37">
        <f t="shared" si="450"/>
        <v>0.58962407269024275</v>
      </c>
      <c r="AF1696" s="37">
        <f t="shared" si="445"/>
        <v>3.4090420828772157</v>
      </c>
      <c r="AG1696" s="37">
        <f t="shared" si="446"/>
        <v>0.67593974674870883</v>
      </c>
      <c r="AH1696" s="37">
        <f t="shared" si="447"/>
        <v>0.74759694799938947</v>
      </c>
      <c r="AI1696">
        <f>AF1696*EXP(Info!$B$6*H1696*1000)</f>
        <v>3.9878323684762966</v>
      </c>
      <c r="AJ1696">
        <f>2*SQRT((EXP(Info!$B$6*H1696)*AG1696)^2+(Info!$B$6*H1696*0.01*AI1696)^2)</f>
        <v>1.3520915071613411</v>
      </c>
      <c r="AK1696">
        <f t="shared" si="451"/>
        <v>0.71750612000000014</v>
      </c>
      <c r="AL1696">
        <f t="shared" si="452"/>
        <v>9.45024024822429</v>
      </c>
      <c r="AM1696">
        <f t="shared" si="455"/>
        <v>0.96756756756756757</v>
      </c>
      <c r="AN1696">
        <f t="shared" si="456"/>
        <v>4.5927877706325946</v>
      </c>
      <c r="AO1696">
        <f t="shared" si="453"/>
        <v>11.256335987428923</v>
      </c>
      <c r="AP1696">
        <f t="shared" si="454"/>
        <v>0.67765567765567769</v>
      </c>
      <c r="AQ1696">
        <f t="shared" si="441"/>
        <v>4</v>
      </c>
      <c r="AR1696">
        <v>1</v>
      </c>
      <c r="AS1696">
        <v>1</v>
      </c>
      <c r="AT1696">
        <v>1</v>
      </c>
      <c r="AU1696">
        <v>0</v>
      </c>
      <c r="AV1696">
        <v>0</v>
      </c>
      <c r="AW1696">
        <v>0</v>
      </c>
      <c r="AX1696">
        <v>1</v>
      </c>
    </row>
    <row r="1697" spans="1:50">
      <c r="A1697" s="35" t="s">
        <v>102</v>
      </c>
      <c r="B1697" s="13" t="s">
        <v>208</v>
      </c>
      <c r="D1697" s="14">
        <v>-57.62</v>
      </c>
      <c r="E1697" s="14">
        <v>33.68</v>
      </c>
      <c r="F1697" s="14">
        <v>4584</v>
      </c>
      <c r="G1697" s="16">
        <v>3</v>
      </c>
      <c r="H1697">
        <v>17.3</v>
      </c>
      <c r="J1697">
        <f>(F1697*100*Info!$B$11)/AI1697</f>
        <v>2.7499084451668536</v>
      </c>
      <c r="K1697">
        <f>2*((F1697*100*Info!$B$11)/AI1697^2)*(AJ1697/2)</f>
        <v>2.4685492903229105</v>
      </c>
      <c r="L1697">
        <f t="shared" si="442"/>
        <v>0.87473495327102957</v>
      </c>
      <c r="M1697">
        <f t="shared" si="443"/>
        <v>25.738219077524217</v>
      </c>
      <c r="N1697">
        <f t="shared" si="444"/>
        <v>35.69784308355564</v>
      </c>
      <c r="O1697">
        <v>2.06</v>
      </c>
      <c r="P1697">
        <v>0.3</v>
      </c>
      <c r="Q1697">
        <v>1.99</v>
      </c>
      <c r="R1697">
        <v>0.7</v>
      </c>
      <c r="S1697">
        <v>4.68</v>
      </c>
      <c r="T1697">
        <v>3.7</v>
      </c>
      <c r="U1697">
        <v>2.27</v>
      </c>
      <c r="V1697">
        <v>2.4</v>
      </c>
      <c r="W1697" s="37">
        <f>U1697*Info!$B$2</f>
        <v>1.0895999999999999</v>
      </c>
      <c r="X1697" s="37">
        <f>W1697*SQRT((0.5*V1697/U1697)^2+Info!$B$3^2)</f>
        <v>0.57857071339638333</v>
      </c>
      <c r="Y1697" s="28">
        <f>W1697*Info!$D$2</f>
        <v>0.88257600000000003</v>
      </c>
      <c r="Z1697" s="28">
        <f>Y1697*SQRT(Info!$D$3^2+(X1697/W1697)^2)</f>
        <v>0.4707153445330628</v>
      </c>
      <c r="AA1697" s="37">
        <f t="shared" si="448"/>
        <v>0.97040000000000015</v>
      </c>
      <c r="AB1697" s="37">
        <f t="shared" si="449"/>
        <v>0.59769897975485953</v>
      </c>
      <c r="AC1697" s="37">
        <f>(1-EXP(-Info!$B$6*H1697*1000))+(Info!$B$6/(Info!$B$6-Info!$B$7))*(EXP(-Info!$B$7*H1697*1000)-EXP(-Info!$B$6*H1697*1000))*(Info!$B$9-1)</f>
        <v>0.16771109553428604</v>
      </c>
      <c r="AD1697" s="37">
        <f>SQRT((Info!$B$6*EXP(-Info!$B$6*H1697*1000)+(Info!$B$6/(Info!$B$6+Info!$B$7))*(Info!$B$9-1)*(-Info!$B$7*EXP(-Info!$B$7*H1697*1000)+Info!$B$6*EXP(-Info!$B$6*H1697*1000)))^2*(0.01*H1697*1000)^2)</f>
        <v>1.453530549604782E-3</v>
      </c>
      <c r="AE1697" s="37">
        <f t="shared" si="450"/>
        <v>0.10025067394827476</v>
      </c>
      <c r="AF1697" s="37">
        <f t="shared" si="445"/>
        <v>3.6346771528935284</v>
      </c>
      <c r="AG1697" s="37">
        <f t="shared" si="446"/>
        <v>1.9115760861671092</v>
      </c>
      <c r="AH1697" s="37">
        <f t="shared" si="447"/>
        <v>0.77664041728494204</v>
      </c>
      <c r="AI1697">
        <f>AF1697*EXP(Info!$B$6*H1697*1000)</f>
        <v>4.2595813515417378</v>
      </c>
      <c r="AJ1697">
        <f>2*SQRT((EXP(Info!$B$6*H1697)*AG1697)^2+(Info!$B$6*H1697*0.01*AI1697)^2)</f>
        <v>3.8237587658243126</v>
      </c>
      <c r="AK1697">
        <f t="shared" si="451"/>
        <v>1.2903408800000002</v>
      </c>
      <c r="AL1697">
        <f t="shared" si="452"/>
        <v>1.5895206667600734</v>
      </c>
      <c r="AM1697">
        <f t="shared" si="455"/>
        <v>0.96601941747572817</v>
      </c>
      <c r="AN1697">
        <f t="shared" si="456"/>
        <v>0.36777649141179664</v>
      </c>
      <c r="AO1697">
        <f t="shared" si="453"/>
        <v>9.3596639895471263</v>
      </c>
      <c r="AP1697">
        <f t="shared" si="454"/>
        <v>0.90748898678414103</v>
      </c>
      <c r="AQ1697">
        <f t="shared" si="441"/>
        <v>4</v>
      </c>
      <c r="AR1697">
        <v>1</v>
      </c>
      <c r="AS1697">
        <v>1</v>
      </c>
      <c r="AT1697">
        <v>1</v>
      </c>
      <c r="AU1697">
        <v>0</v>
      </c>
      <c r="AV1697">
        <v>0</v>
      </c>
      <c r="AW1697">
        <v>0</v>
      </c>
      <c r="AX1697">
        <v>1</v>
      </c>
    </row>
    <row r="1698" spans="1:50">
      <c r="A1698" s="35" t="s">
        <v>102</v>
      </c>
      <c r="B1698" s="13" t="s">
        <v>208</v>
      </c>
      <c r="D1698" s="14">
        <v>-57.62</v>
      </c>
      <c r="E1698" s="14">
        <v>33.68</v>
      </c>
      <c r="F1698" s="14">
        <v>4584</v>
      </c>
      <c r="G1698" s="16">
        <v>3.25</v>
      </c>
      <c r="H1698">
        <v>17.600000000000001</v>
      </c>
      <c r="J1698">
        <f>(F1698*100*Info!$B$11)/AI1698</f>
        <v>2.9872041044578852</v>
      </c>
      <c r="K1698">
        <f>2*((F1698*100*Info!$B$11)/AI1698^2)*(AJ1698/2)</f>
        <v>3.0349820179728795</v>
      </c>
      <c r="L1698">
        <f t="shared" si="442"/>
        <v>0.84005383177570236</v>
      </c>
      <c r="M1698">
        <f t="shared" si="443"/>
        <v>26.850711120431686</v>
      </c>
      <c r="N1698">
        <f t="shared" si="444"/>
        <v>36.756301126429669</v>
      </c>
      <c r="O1698">
        <v>1.96</v>
      </c>
      <c r="P1698">
        <v>0.6</v>
      </c>
      <c r="Q1698">
        <v>1.9</v>
      </c>
      <c r="R1698">
        <v>0.7</v>
      </c>
      <c r="S1698">
        <v>4.34</v>
      </c>
      <c r="T1698">
        <v>3.9</v>
      </c>
      <c r="U1698">
        <v>2.1800000000000002</v>
      </c>
      <c r="V1698">
        <v>2</v>
      </c>
      <c r="W1698" s="37">
        <f>U1698*Info!$B$2</f>
        <v>1.0464</v>
      </c>
      <c r="X1698" s="37">
        <f>W1698*SQRT((0.5*V1698/U1698)^2+Info!$B$3^2)</f>
        <v>0.48284302045281752</v>
      </c>
      <c r="Y1698" s="28">
        <f>W1698*Info!$D$2</f>
        <v>0.847584</v>
      </c>
      <c r="Z1698" s="28">
        <f>Y1698*SQRT(Info!$D$3^2+(X1698/W1698)^2)</f>
        <v>0.39339221291896459</v>
      </c>
      <c r="AA1698" s="37">
        <f t="shared" si="448"/>
        <v>0.91359999999999997</v>
      </c>
      <c r="AB1698" s="37">
        <f t="shared" si="449"/>
        <v>0.56845174148734912</v>
      </c>
      <c r="AC1698" s="37">
        <f>(1-EXP(-Info!$B$6*H1698*1000))+(Info!$B$6/(Info!$B$6-Info!$B$7))*(EXP(-Info!$B$7*H1698*1000)-EXP(-Info!$B$6*H1698*1000))*(Info!$B$9-1)</f>
        <v>0.17038164996924512</v>
      </c>
      <c r="AD1698" s="37">
        <f>SQRT((Info!$B$6*EXP(-Info!$B$6*H1698*1000)+(Info!$B$6/(Info!$B$6+Info!$B$7))*(Info!$B$9-1)*(-Info!$B$7*EXP(-Info!$B$7*H1698*1000)+Info!$B$6*EXP(-Info!$B$6*H1698*1000)))^2*(0.01*H1698*1000)^2)</f>
        <v>1.4745726763557266E-3</v>
      </c>
      <c r="AE1698" s="37">
        <f t="shared" si="450"/>
        <v>9.6863114294898245E-2</v>
      </c>
      <c r="AF1698" s="37">
        <f t="shared" si="445"/>
        <v>3.3367553245880974</v>
      </c>
      <c r="AG1698" s="37">
        <f t="shared" si="446"/>
        <v>1.9916425121231436</v>
      </c>
      <c r="AH1698" s="37">
        <f t="shared" si="447"/>
        <v>0.76883763239357084</v>
      </c>
      <c r="AI1698">
        <f>AF1698*EXP(Info!$B$6*H1698*1000)</f>
        <v>3.9212113809028164</v>
      </c>
      <c r="AJ1698">
        <f>2*SQRT((EXP(Info!$B$6*H1698)*AG1698)^2+(Info!$B$6*H1698*0.01*AI1698)^2)</f>
        <v>3.9839279853528451</v>
      </c>
      <c r="AK1698">
        <f t="shared" si="451"/>
        <v>1.2148139199999999</v>
      </c>
      <c r="AL1698">
        <f t="shared" si="452"/>
        <v>1.5117405613114563</v>
      </c>
      <c r="AM1698">
        <f t="shared" si="455"/>
        <v>0.96938775510204078</v>
      </c>
      <c r="AN1698">
        <f t="shared" si="456"/>
        <v>0.46434080832205288</v>
      </c>
      <c r="AO1698">
        <f t="shared" si="453"/>
        <v>8.9885759899615589</v>
      </c>
      <c r="AP1698">
        <f t="shared" si="454"/>
        <v>0.89908256880733939</v>
      </c>
      <c r="AQ1698">
        <f t="shared" si="441"/>
        <v>4</v>
      </c>
      <c r="AR1698">
        <v>1</v>
      </c>
      <c r="AS1698">
        <v>1</v>
      </c>
      <c r="AT1698">
        <v>1</v>
      </c>
      <c r="AU1698">
        <v>0</v>
      </c>
      <c r="AV1698">
        <v>0</v>
      </c>
      <c r="AW1698">
        <v>0</v>
      </c>
      <c r="AX1698">
        <v>1</v>
      </c>
    </row>
    <row r="1699" spans="1:50">
      <c r="A1699" s="35" t="s">
        <v>102</v>
      </c>
      <c r="B1699" s="13" t="s">
        <v>208</v>
      </c>
      <c r="D1699" s="14">
        <v>-57.62</v>
      </c>
      <c r="E1699" s="14">
        <v>33.68</v>
      </c>
      <c r="F1699" s="14">
        <v>4584</v>
      </c>
      <c r="G1699" s="16">
        <v>3.4</v>
      </c>
      <c r="H1699">
        <v>17.8</v>
      </c>
      <c r="J1699">
        <f>(F1699*100*Info!$B$11)/AI1699</f>
        <v>3.6888570767679867</v>
      </c>
      <c r="K1699">
        <f>2*((F1699*100*Info!$B$11)/AI1699^2)*(AJ1699/2)</f>
        <v>1.0283313818218576</v>
      </c>
      <c r="L1699">
        <f t="shared" si="442"/>
        <v>1.0558474766355159</v>
      </c>
      <c r="M1699">
        <f t="shared" si="443"/>
        <v>41.67511366706762</v>
      </c>
      <c r="N1699">
        <f t="shared" si="444"/>
        <v>16.823431128370068</v>
      </c>
      <c r="O1699">
        <v>1.94</v>
      </c>
      <c r="P1699">
        <v>0.8</v>
      </c>
      <c r="Q1699">
        <v>1.84</v>
      </c>
      <c r="R1699">
        <v>0.8</v>
      </c>
      <c r="S1699">
        <v>3.87</v>
      </c>
      <c r="T1699">
        <v>0.8</v>
      </c>
      <c r="U1699">
        <v>2.74</v>
      </c>
      <c r="V1699">
        <v>0.8</v>
      </c>
      <c r="W1699" s="37">
        <f>U1699*Info!$B$2</f>
        <v>1.3152000000000001</v>
      </c>
      <c r="X1699" s="37">
        <f>W1699*SQRT((0.5*V1699/U1699)^2+Info!$B$3^2)</f>
        <v>0.20294919955496254</v>
      </c>
      <c r="Y1699" s="28">
        <f>W1699*Info!$D$2</f>
        <v>1.0653120000000003</v>
      </c>
      <c r="Z1699" s="28">
        <f>Y1699*SQRT(Info!$D$3^2+(X1699/W1699)^2)</f>
        <v>0.17280312117181221</v>
      </c>
      <c r="AA1699" s="37">
        <f t="shared" si="448"/>
        <v>0.6247999999999998</v>
      </c>
      <c r="AB1699" s="37">
        <f t="shared" si="449"/>
        <v>0.44854027422295095</v>
      </c>
      <c r="AC1699" s="37">
        <f>(1-EXP(-Info!$B$6*H1699*1000))+(Info!$B$6/(Info!$B$6-Info!$B$7))*(EXP(-Info!$B$7*H1699*1000)-EXP(-Info!$B$6*H1699*1000))*(Info!$B$9-1)</f>
        <v>0.17215776163699489</v>
      </c>
      <c r="AD1699" s="37">
        <f>SQRT((Info!$B$6*EXP(-Info!$B$6*H1699*1000)+(Info!$B$6/(Info!$B$6+Info!$B$7))*(Info!$B$9-1)*(-Info!$B$7*EXP(-Info!$B$7*H1699*1000)+Info!$B$6*EXP(-Info!$B$6*H1699*1000)))^2*(0.01*H1699*1000)^2)</f>
        <v>1.488528381908102E-3</v>
      </c>
      <c r="AE1699" s="37">
        <f t="shared" si="450"/>
        <v>7.7225290058608537E-2</v>
      </c>
      <c r="AF1699" s="37">
        <f t="shared" si="445"/>
        <v>2.6971238305292053</v>
      </c>
      <c r="AG1699" s="37">
        <f t="shared" si="446"/>
        <v>0.44252080641632691</v>
      </c>
      <c r="AH1699" s="37">
        <f t="shared" si="447"/>
        <v>0.69693122235896776</v>
      </c>
      <c r="AI1699">
        <f>AF1699*EXP(Info!$B$6*H1699*1000)</f>
        <v>3.1753625818820495</v>
      </c>
      <c r="AJ1699">
        <f>2*SQRT((EXP(Info!$B$6*H1699)*AG1699)^2+(Info!$B$6*H1699*0.01*AI1699)^2)</f>
        <v>0.88518609522088654</v>
      </c>
      <c r="AK1699">
        <f t="shared" si="451"/>
        <v>0.83079655999999968</v>
      </c>
      <c r="AL1699">
        <f t="shared" si="452"/>
        <v>1.1928480052685158</v>
      </c>
      <c r="AM1699">
        <f t="shared" si="455"/>
        <v>0.94845360824742275</v>
      </c>
      <c r="AN1699">
        <f t="shared" si="456"/>
        <v>0.56834919666727057</v>
      </c>
      <c r="AO1699">
        <f t="shared" si="453"/>
        <v>11.297567987382877</v>
      </c>
      <c r="AP1699">
        <f t="shared" si="454"/>
        <v>0.70802919708029188</v>
      </c>
      <c r="AQ1699">
        <f t="shared" si="441"/>
        <v>4</v>
      </c>
      <c r="AR1699">
        <v>1</v>
      </c>
      <c r="AS1699">
        <v>1</v>
      </c>
      <c r="AT1699">
        <v>1</v>
      </c>
      <c r="AU1699">
        <v>0</v>
      </c>
      <c r="AV1699">
        <v>0</v>
      </c>
      <c r="AW1699">
        <v>0</v>
      </c>
      <c r="AX1699">
        <v>1</v>
      </c>
    </row>
    <row r="1700" spans="1:50">
      <c r="A1700" s="35" t="s">
        <v>102</v>
      </c>
      <c r="B1700" s="13" t="s">
        <v>208</v>
      </c>
      <c r="D1700" s="14">
        <v>-57.62</v>
      </c>
      <c r="E1700" s="14">
        <v>33.68</v>
      </c>
      <c r="F1700" s="14">
        <v>4584</v>
      </c>
      <c r="G1700" s="16">
        <v>3.6</v>
      </c>
      <c r="H1700">
        <v>18.100000000000001</v>
      </c>
      <c r="J1700">
        <f>(F1700*100*Info!$B$11)/AI1700</f>
        <v>3.0350531456334329</v>
      </c>
      <c r="K1700">
        <f>2*((F1700*100*Info!$B$11)/AI1700^2)*(AJ1700/2)</f>
        <v>0.69578095027326403</v>
      </c>
      <c r="L1700">
        <f t="shared" si="442"/>
        <v>1.0211663551401884</v>
      </c>
      <c r="M1700">
        <f t="shared" si="443"/>
        <v>33.162447494700842</v>
      </c>
      <c r="N1700">
        <f t="shared" si="444"/>
        <v>12.570730635484427</v>
      </c>
      <c r="O1700">
        <v>1.79</v>
      </c>
      <c r="P1700">
        <v>0.8</v>
      </c>
      <c r="Q1700">
        <v>1.68</v>
      </c>
      <c r="R1700">
        <v>0.8</v>
      </c>
      <c r="S1700">
        <v>4.3899999999999997</v>
      </c>
      <c r="T1700">
        <v>0.8</v>
      </c>
      <c r="U1700">
        <v>2.65</v>
      </c>
      <c r="V1700">
        <v>0.8</v>
      </c>
      <c r="W1700" s="37">
        <f>U1700*Info!$B$2</f>
        <v>1.272</v>
      </c>
      <c r="X1700" s="37">
        <f>W1700*SQRT((0.5*V1700/U1700)^2+Info!$B$3^2)</f>
        <v>0.20225963512277978</v>
      </c>
      <c r="Y1700" s="28">
        <f>W1700*Info!$D$2</f>
        <v>1.0303200000000001</v>
      </c>
      <c r="Z1700" s="28">
        <f>Y1700*SQRT(Info!$D$3^2+(X1700/W1700)^2)</f>
        <v>0.17173894989780281</v>
      </c>
      <c r="AA1700" s="37">
        <f t="shared" si="448"/>
        <v>0.51800000000000002</v>
      </c>
      <c r="AB1700" s="37">
        <f t="shared" si="449"/>
        <v>0.44822869162961898</v>
      </c>
      <c r="AC1700" s="37">
        <f>(1-EXP(-Info!$B$6*H1700*1000))+(Info!$B$6/(Info!$B$6-Info!$B$7))*(EXP(-Info!$B$7*H1700*1000)-EXP(-Info!$B$6*H1700*1000))*(Info!$B$9-1)</f>
        <v>0.17481555800905654</v>
      </c>
      <c r="AD1700" s="37">
        <f>SQRT((Info!$B$6*EXP(-Info!$B$6*H1700*1000)+(Info!$B$6/(Info!$B$6+Info!$B$7))*(Info!$B$9-1)*(-Info!$B$7*EXP(-Info!$B$7*H1700*1000)+Info!$B$6*EXP(-Info!$B$6*H1700*1000)))^2*(0.01*H1700*1000)^2)</f>
        <v>1.5093537842944666E-3</v>
      </c>
      <c r="AE1700" s="37">
        <f t="shared" si="450"/>
        <v>7.8361249350039741E-2</v>
      </c>
      <c r="AF1700" s="37">
        <f t="shared" si="445"/>
        <v>3.2691255409513085</v>
      </c>
      <c r="AG1700" s="37">
        <f t="shared" si="446"/>
        <v>0.44230617485142482</v>
      </c>
      <c r="AH1700" s="37">
        <f t="shared" si="447"/>
        <v>0.74467552185679009</v>
      </c>
      <c r="AI1700">
        <f>AF1700*EXP(Info!$B$6*H1700*1000)</f>
        <v>3.8593916381109032</v>
      </c>
      <c r="AJ1700">
        <f>2*SQRT((EXP(Info!$B$6*H1700)*AG1700)^2+(Info!$B$6*H1700*0.01*AI1700)^2)</f>
        <v>0.88475919616262855</v>
      </c>
      <c r="AK1700">
        <f t="shared" si="451"/>
        <v>0.68878459999999997</v>
      </c>
      <c r="AL1700">
        <f t="shared" si="452"/>
        <v>1.1920193825198087</v>
      </c>
      <c r="AM1700">
        <f t="shared" si="455"/>
        <v>0.93854748603351945</v>
      </c>
      <c r="AN1700">
        <f t="shared" si="456"/>
        <v>0.61293794151938463</v>
      </c>
      <c r="AO1700">
        <f t="shared" si="453"/>
        <v>10.926479987797306</v>
      </c>
      <c r="AP1700">
        <f t="shared" si="454"/>
        <v>0.67547169811320762</v>
      </c>
      <c r="AQ1700">
        <f t="shared" si="441"/>
        <v>4</v>
      </c>
      <c r="AR1700">
        <v>1</v>
      </c>
      <c r="AS1700">
        <v>1</v>
      </c>
      <c r="AT1700">
        <v>1</v>
      </c>
      <c r="AU1700">
        <v>0</v>
      </c>
      <c r="AV1700">
        <v>0</v>
      </c>
      <c r="AW1700">
        <v>0</v>
      </c>
      <c r="AX1700">
        <v>1</v>
      </c>
    </row>
    <row r="1701" spans="1:50">
      <c r="A1701" s="35" t="s">
        <v>102</v>
      </c>
      <c r="B1701" s="13" t="s">
        <v>208</v>
      </c>
      <c r="D1701" s="14">
        <v>-57.62</v>
      </c>
      <c r="E1701" s="14">
        <v>33.68</v>
      </c>
      <c r="F1701" s="14">
        <v>4584</v>
      </c>
      <c r="G1701" s="16">
        <v>3.8</v>
      </c>
      <c r="H1701">
        <v>18.399999999999999</v>
      </c>
      <c r="J1701">
        <f>(F1701*100*Info!$B$11)/AI1701</f>
        <v>3.6536817550282636</v>
      </c>
      <c r="K1701">
        <f>2*((F1701*100*Info!$B$11)/AI1701^2)*(AJ1701/2)</f>
        <v>1.0103300441688967</v>
      </c>
      <c r="L1701">
        <f t="shared" si="442"/>
        <v>1.0751147663551421</v>
      </c>
      <c r="M1701">
        <f t="shared" si="443"/>
        <v>42.030961108407851</v>
      </c>
      <c r="N1701">
        <f t="shared" si="444"/>
        <v>16.743116915392065</v>
      </c>
      <c r="O1701">
        <v>1.83</v>
      </c>
      <c r="P1701">
        <v>0.8</v>
      </c>
      <c r="Q1701">
        <v>1.68</v>
      </c>
      <c r="R1701">
        <v>0.8</v>
      </c>
      <c r="S1701">
        <v>3.88</v>
      </c>
      <c r="T1701">
        <v>0.8</v>
      </c>
      <c r="U1701">
        <v>2.79</v>
      </c>
      <c r="V1701">
        <v>0.8</v>
      </c>
      <c r="W1701" s="37">
        <f>U1701*Info!$B$2</f>
        <v>1.3391999999999999</v>
      </c>
      <c r="X1701" s="37">
        <f>W1701*SQRT((0.5*V1701/U1701)^2+Info!$B$3^2)</f>
        <v>0.20334119503927381</v>
      </c>
      <c r="Y1701" s="28">
        <f>W1701*Info!$D$2</f>
        <v>1.0847519999999999</v>
      </c>
      <c r="Z1701" s="28">
        <f>Y1701*SQRT(Info!$D$3^2+(X1701/W1701)^2)</f>
        <v>0.1734067614238845</v>
      </c>
      <c r="AA1701" s="37">
        <f t="shared" si="448"/>
        <v>0.49080000000000013</v>
      </c>
      <c r="AB1701" s="37">
        <f t="shared" si="449"/>
        <v>0.44871777499894072</v>
      </c>
      <c r="AC1701" s="37">
        <f>(1-EXP(-Info!$B$6*H1701*1000))+(Info!$B$6/(Info!$B$6-Info!$B$7))*(EXP(-Info!$B$7*H1701*1000)-EXP(-Info!$B$6*H1701*1000))*(Info!$B$9-1)</f>
        <v>0.17746572794221266</v>
      </c>
      <c r="AD1701" s="37">
        <f>SQRT((Info!$B$6*EXP(-Info!$B$6*H1701*1000)+(Info!$B$6/(Info!$B$6+Info!$B$7))*(Info!$B$9-1)*(-Info!$B$7*EXP(-Info!$B$7*H1701*1000)+Info!$B$6*EXP(-Info!$B$6*H1701*1000)))^2*(0.01*H1701*1000)^2)</f>
        <v>1.5300498928369477E-3</v>
      </c>
      <c r="AE1701" s="37">
        <f t="shared" si="450"/>
        <v>7.9635567311318226E-2</v>
      </c>
      <c r="AF1701" s="37">
        <f t="shared" si="445"/>
        <v>2.7081478207259622</v>
      </c>
      <c r="AG1701" s="37">
        <f t="shared" si="446"/>
        <v>0.44318362840758851</v>
      </c>
      <c r="AH1701" s="37">
        <f t="shared" si="447"/>
        <v>0.69797624245514489</v>
      </c>
      <c r="AI1701">
        <f>AF1701*EXP(Info!$B$6*H1701*1000)</f>
        <v>3.2059329511552526</v>
      </c>
      <c r="AJ1701">
        <f>2*SQRT((EXP(Info!$B$6*H1701)*AG1701)^2+(Info!$B$6*H1701*0.01*AI1701)^2)</f>
        <v>0.886516833516101</v>
      </c>
      <c r="AK1701">
        <f t="shared" si="451"/>
        <v>0.65261676000000013</v>
      </c>
      <c r="AL1701">
        <f t="shared" si="452"/>
        <v>1.1933200508321828</v>
      </c>
      <c r="AM1701">
        <f t="shared" si="455"/>
        <v>0.91803278688524581</v>
      </c>
      <c r="AN1701">
        <f t="shared" si="456"/>
        <v>0.59343907218232139</v>
      </c>
      <c r="AO1701">
        <f t="shared" si="453"/>
        <v>11.503727987152637</v>
      </c>
      <c r="AP1701">
        <f t="shared" si="454"/>
        <v>0.65591397849462363</v>
      </c>
      <c r="AQ1701">
        <f t="shared" si="441"/>
        <v>4</v>
      </c>
      <c r="AR1701">
        <v>1</v>
      </c>
      <c r="AS1701">
        <v>1</v>
      </c>
      <c r="AT1701">
        <v>1</v>
      </c>
      <c r="AU1701">
        <v>0</v>
      </c>
      <c r="AV1701">
        <v>0</v>
      </c>
      <c r="AW1701">
        <v>0</v>
      </c>
      <c r="AX1701">
        <v>1</v>
      </c>
    </row>
    <row r="1702" spans="1:50">
      <c r="A1702" s="35" t="s">
        <v>102</v>
      </c>
      <c r="B1702" s="13" t="s">
        <v>208</v>
      </c>
      <c r="D1702" s="14">
        <v>-57.62</v>
      </c>
      <c r="E1702" s="14">
        <v>33.68</v>
      </c>
      <c r="F1702" s="14">
        <v>4584</v>
      </c>
      <c r="G1702" s="16">
        <v>4</v>
      </c>
      <c r="H1702">
        <v>18.600000000000001</v>
      </c>
      <c r="J1702">
        <f>(F1702*100*Info!$B$11)/AI1702</f>
        <v>3.0794301042343304</v>
      </c>
      <c r="K1702">
        <f>2*((F1702*100*Info!$B$11)/AI1702^2)*(AJ1702/2)</f>
        <v>0.71715621062507795</v>
      </c>
      <c r="L1702">
        <f t="shared" si="442"/>
        <v>1.0365801869158897</v>
      </c>
      <c r="M1702">
        <f t="shared" si="443"/>
        <v>34.155215693545543</v>
      </c>
      <c r="N1702">
        <f t="shared" si="444"/>
        <v>12.901511887639048</v>
      </c>
      <c r="O1702">
        <v>1.72</v>
      </c>
      <c r="P1702">
        <v>0.8</v>
      </c>
      <c r="Q1702">
        <v>1.62</v>
      </c>
      <c r="R1702">
        <v>0.8</v>
      </c>
      <c r="S1702">
        <v>4.33</v>
      </c>
      <c r="T1702">
        <v>0.8</v>
      </c>
      <c r="U1702">
        <v>2.69</v>
      </c>
      <c r="V1702">
        <v>0.8</v>
      </c>
      <c r="W1702" s="37">
        <f>U1702*Info!$B$2</f>
        <v>1.2911999999999999</v>
      </c>
      <c r="X1702" s="37">
        <f>W1702*SQRT((0.5*V1702/U1702)^2+Info!$B$3^2)</f>
        <v>0.20256355447118318</v>
      </c>
      <c r="Y1702" s="28">
        <f>W1702*Info!$D$2</f>
        <v>1.0458719999999999</v>
      </c>
      <c r="Z1702" s="28">
        <f>Y1702*SQRT(Info!$D$3^2+(X1702/W1702)^2)</f>
        <v>0.17220833778281469</v>
      </c>
      <c r="AA1702" s="37">
        <f t="shared" si="448"/>
        <v>0.42880000000000007</v>
      </c>
      <c r="AB1702" s="37">
        <f t="shared" si="449"/>
        <v>0.44836591485080579</v>
      </c>
      <c r="AC1702" s="37">
        <f>(1-EXP(-Info!$B$6*H1702*1000))+(Info!$B$6/(Info!$B$6-Info!$B$7))*(EXP(-Info!$B$7*H1702*1000)-EXP(-Info!$B$6*H1702*1000))*(Info!$B$9-1)</f>
        <v>0.17922828147219083</v>
      </c>
      <c r="AD1702" s="37">
        <f>SQRT((Info!$B$6*EXP(-Info!$B$6*H1702*1000)+(Info!$B$6/(Info!$B$6+Info!$B$7))*(Info!$B$9-1)*(-Info!$B$7*EXP(-Info!$B$7*H1702*1000)+Info!$B$6*EXP(-Info!$B$6*H1702*1000)))^2*(0.01*H1702*1000)^2)</f>
        <v>1.5437757418161598E-3</v>
      </c>
      <c r="AE1702" s="37">
        <f t="shared" si="450"/>
        <v>8.0362578864195802E-2</v>
      </c>
      <c r="AF1702" s="37">
        <f t="shared" si="445"/>
        <v>3.2072749129047247</v>
      </c>
      <c r="AG1702" s="37">
        <f t="shared" si="446"/>
        <v>0.44284744064251302</v>
      </c>
      <c r="AH1702" s="37">
        <f t="shared" si="447"/>
        <v>0.74071014154843529</v>
      </c>
      <c r="AI1702">
        <f>AF1702*EXP(Info!$B$6*H1702*1000)</f>
        <v>3.8037748333282271</v>
      </c>
      <c r="AJ1702">
        <f>2*SQRT((EXP(Info!$B$6*H1702)*AG1702)^2+(Info!$B$6*H1702*0.01*AI1702)^2)</f>
        <v>0.88584596928819537</v>
      </c>
      <c r="AK1702">
        <f t="shared" si="451"/>
        <v>0.57017536000000013</v>
      </c>
      <c r="AL1702">
        <f t="shared" si="452"/>
        <v>1.1923843139542329</v>
      </c>
      <c r="AM1702">
        <f t="shared" si="455"/>
        <v>0.94186046511627919</v>
      </c>
      <c r="AN1702">
        <f t="shared" si="456"/>
        <v>0.63893860333493413</v>
      </c>
      <c r="AO1702">
        <f t="shared" si="453"/>
        <v>11.091407987613115</v>
      </c>
      <c r="AP1702">
        <f t="shared" si="454"/>
        <v>0.63940520446096649</v>
      </c>
      <c r="AQ1702">
        <f t="shared" si="441"/>
        <v>4</v>
      </c>
      <c r="AR1702">
        <v>1</v>
      </c>
      <c r="AS1702">
        <v>1</v>
      </c>
      <c r="AT1702">
        <v>1</v>
      </c>
      <c r="AU1702">
        <v>0</v>
      </c>
      <c r="AV1702">
        <v>0</v>
      </c>
      <c r="AW1702">
        <v>0</v>
      </c>
      <c r="AX1702">
        <v>1</v>
      </c>
    </row>
    <row r="1703" spans="1:50">
      <c r="A1703" s="35" t="s">
        <v>102</v>
      </c>
      <c r="B1703" s="13" t="s">
        <v>208</v>
      </c>
      <c r="D1703" s="14">
        <v>-57.62</v>
      </c>
      <c r="E1703" s="14">
        <v>33.68</v>
      </c>
      <c r="F1703" s="14">
        <v>4584</v>
      </c>
      <c r="G1703" s="16">
        <v>4.2</v>
      </c>
      <c r="H1703">
        <v>18.8</v>
      </c>
      <c r="J1703">
        <f>(F1703*100*Info!$B$11)/AI1703</f>
        <v>4.3552761700056077</v>
      </c>
      <c r="K1703">
        <f>2*((F1703*100*Info!$B$11)/AI1703^2)*(AJ1703/2)</f>
        <v>9.1260382301359755</v>
      </c>
      <c r="L1703">
        <f t="shared" si="442"/>
        <v>1.2446669158878527</v>
      </c>
      <c r="M1703">
        <f t="shared" si="443"/>
        <v>58.003289294459904</v>
      </c>
      <c r="N1703">
        <f t="shared" si="444"/>
        <v>158.90022895848728</v>
      </c>
      <c r="O1703">
        <v>1.83</v>
      </c>
      <c r="P1703">
        <v>6.9</v>
      </c>
      <c r="Q1703">
        <v>1.94</v>
      </c>
      <c r="R1703">
        <v>10.3</v>
      </c>
      <c r="S1703">
        <v>3.57</v>
      </c>
      <c r="T1703">
        <v>5</v>
      </c>
      <c r="U1703">
        <v>3.23</v>
      </c>
      <c r="V1703">
        <v>5.7</v>
      </c>
      <c r="W1703" s="37">
        <f>U1703*Info!$B$2</f>
        <v>1.5504</v>
      </c>
      <c r="X1703" s="37">
        <f>W1703*SQRT((0.5*V1703/U1703)^2+Info!$B$3^2)</f>
        <v>1.3701946396041698</v>
      </c>
      <c r="Y1703" s="28">
        <f>W1703*Info!$D$2</f>
        <v>1.2558240000000001</v>
      </c>
      <c r="Z1703" s="28">
        <f>Y1703*SQRT(Info!$D$3^2+(X1703/W1703)^2)</f>
        <v>1.1116324734348491</v>
      </c>
      <c r="AA1703" s="37">
        <f t="shared" si="448"/>
        <v>0.27960000000000007</v>
      </c>
      <c r="AB1703" s="37">
        <f t="shared" si="449"/>
        <v>3.7121332614010507</v>
      </c>
      <c r="AC1703" s="37">
        <f>(1-EXP(-Info!$B$6*H1703*1000))+(Info!$B$6/(Info!$B$6-Info!$B$7))*(EXP(-Info!$B$7*H1703*1000)-EXP(-Info!$B$6*H1703*1000))*(Info!$B$9-1)</f>
        <v>0.18098746118445641</v>
      </c>
      <c r="AD1703" s="37">
        <f>SQRT((Info!$B$6*EXP(-Info!$B$6*H1703*1000)+(Info!$B$6/(Info!$B$6+Info!$B$7))*(Info!$B$9-1)*(-Info!$B$7*EXP(-Info!$B$7*H1703*1000)+Info!$B$6*EXP(-Info!$B$6*H1703*1000)))^2*(0.01*H1703*1000)^2)</f>
        <v>1.5574445360671538E-3</v>
      </c>
      <c r="AE1703" s="37">
        <f t="shared" si="450"/>
        <v>0.6718497156822304</v>
      </c>
      <c r="AF1703" s="37">
        <f t="shared" si="445"/>
        <v>2.2635719058528259</v>
      </c>
      <c r="AG1703" s="37">
        <f t="shared" si="446"/>
        <v>2.8172874891386526</v>
      </c>
      <c r="AH1703" s="37">
        <f t="shared" si="447"/>
        <v>0.63405375514084761</v>
      </c>
      <c r="AI1703">
        <f>AF1703*EXP(Info!$B$6*H1703*1000)</f>
        <v>2.6894870208574586</v>
      </c>
      <c r="AJ1703">
        <f>2*SQRT((EXP(Info!$B$6*H1703)*AG1703)^2+(Info!$B$6*H1703*0.01*AI1703)^2)</f>
        <v>5.6355464989417827</v>
      </c>
      <c r="AK1703">
        <f t="shared" si="451"/>
        <v>0.37178412000000011</v>
      </c>
      <c r="AL1703">
        <f t="shared" si="452"/>
        <v>9.8720471953699533</v>
      </c>
      <c r="AM1703">
        <f t="shared" si="455"/>
        <v>1.0601092896174862</v>
      </c>
      <c r="AN1703">
        <f t="shared" si="456"/>
        <v>6.9033422419545154</v>
      </c>
      <c r="AO1703">
        <f t="shared" si="453"/>
        <v>13.317935985126528</v>
      </c>
      <c r="AP1703">
        <f t="shared" si="454"/>
        <v>0.56656346749226005</v>
      </c>
      <c r="AQ1703">
        <f t="shared" si="441"/>
        <v>4</v>
      </c>
      <c r="AR1703">
        <v>1</v>
      </c>
      <c r="AS1703">
        <v>1</v>
      </c>
      <c r="AT1703">
        <v>1</v>
      </c>
      <c r="AU1703">
        <v>0</v>
      </c>
      <c r="AV1703">
        <v>0</v>
      </c>
      <c r="AW1703">
        <v>0</v>
      </c>
      <c r="AX1703">
        <v>1</v>
      </c>
    </row>
    <row r="1704" spans="1:50">
      <c r="A1704" s="35" t="s">
        <v>102</v>
      </c>
      <c r="B1704" s="13" t="s">
        <v>208</v>
      </c>
      <c r="D1704" s="14">
        <v>-57.62</v>
      </c>
      <c r="E1704" s="14">
        <v>33.68</v>
      </c>
      <c r="F1704" s="14">
        <v>4584</v>
      </c>
      <c r="G1704" s="16">
        <v>4.4000000000000004</v>
      </c>
      <c r="H1704">
        <v>19.2</v>
      </c>
      <c r="J1704">
        <f>(F1704*100*Info!$B$11)/AI1704</f>
        <v>3.0809269610421812</v>
      </c>
      <c r="K1704">
        <f>2*((F1704*100*Info!$B$11)/AI1704^2)*(AJ1704/2)</f>
        <v>2.6487615305823251</v>
      </c>
      <c r="L1704">
        <f t="shared" si="442"/>
        <v>0.88629532710280523</v>
      </c>
      <c r="M1704">
        <f t="shared" si="443"/>
        <v>29.217539505269027</v>
      </c>
      <c r="N1704">
        <f t="shared" si="444"/>
        <v>32.312346486949231</v>
      </c>
      <c r="O1704">
        <v>1.85</v>
      </c>
      <c r="P1704">
        <v>0.7</v>
      </c>
      <c r="Q1704">
        <v>1.74</v>
      </c>
      <c r="R1704">
        <v>0.7</v>
      </c>
      <c r="S1704">
        <v>4.22</v>
      </c>
      <c r="T1704">
        <v>3.2</v>
      </c>
      <c r="U1704">
        <v>2.2999999999999998</v>
      </c>
      <c r="V1704">
        <v>1.6</v>
      </c>
      <c r="W1704" s="37">
        <f>U1704*Info!$B$2</f>
        <v>1.1039999999999999</v>
      </c>
      <c r="X1704" s="37">
        <f>W1704*SQRT((0.5*V1704/U1704)^2+Info!$B$3^2)</f>
        <v>0.38794721290402384</v>
      </c>
      <c r="Y1704" s="28">
        <f>W1704*Info!$D$2</f>
        <v>0.89423999999999992</v>
      </c>
      <c r="Z1704" s="28">
        <f>Y1704*SQRT(Info!$D$3^2+(X1704/W1704)^2)</f>
        <v>0.31740228021865252</v>
      </c>
      <c r="AA1704" s="37">
        <f t="shared" si="448"/>
        <v>0.74600000000000022</v>
      </c>
      <c r="AB1704" s="37">
        <f t="shared" si="449"/>
        <v>0.52249692822063554</v>
      </c>
      <c r="AC1704" s="37">
        <f>(1-EXP(-Info!$B$6*H1704*1000))+(Info!$B$6/(Info!$B$6-Info!$B$7))*(EXP(-Info!$B$7*H1704*1000)-EXP(-Info!$B$6*H1704*1000))*(Info!$B$9-1)</f>
        <v>0.18449572419860946</v>
      </c>
      <c r="AD1704" s="37">
        <f>SQRT((Info!$B$6*EXP(-Info!$B$6*H1704*1000)+(Info!$B$6/(Info!$B$6+Info!$B$7))*(Info!$B$9-1)*(-Info!$B$7*EXP(-Info!$B$7*H1704*1000)+Info!$B$6*EXP(-Info!$B$6*H1704*1000)))^2*(0.01*H1704*1000)^2)</f>
        <v>1.5846116117900638E-3</v>
      </c>
      <c r="AE1704" s="37">
        <f t="shared" si="450"/>
        <v>9.6405696976189295E-2</v>
      </c>
      <c r="AF1704" s="37">
        <f t="shared" si="445"/>
        <v>3.188126189747837</v>
      </c>
      <c r="AG1704" s="37">
        <f t="shared" si="446"/>
        <v>1.6340251729693351</v>
      </c>
      <c r="AH1704" s="37">
        <f t="shared" si="447"/>
        <v>0.7554801397506723</v>
      </c>
      <c r="AI1704">
        <f>AF1704*EXP(Info!$B$6*H1704*1000)</f>
        <v>3.801926783592938</v>
      </c>
      <c r="AJ1704">
        <f>2*SQRT((EXP(Info!$B$6*H1704)*AG1704)^2+(Info!$B$6*H1704*0.01*AI1704)^2)</f>
        <v>3.2686258174277092</v>
      </c>
      <c r="AK1704">
        <f t="shared" si="451"/>
        <v>0.99195620000000029</v>
      </c>
      <c r="AL1704">
        <f t="shared" si="452"/>
        <v>1.3895283309099582</v>
      </c>
      <c r="AM1704">
        <f t="shared" si="455"/>
        <v>0.94054054054054048</v>
      </c>
      <c r="AN1704">
        <f t="shared" si="456"/>
        <v>0.51944289118222575</v>
      </c>
      <c r="AO1704">
        <f t="shared" si="453"/>
        <v>9.4833599894089815</v>
      </c>
      <c r="AP1704">
        <f t="shared" si="454"/>
        <v>0.80434782608695665</v>
      </c>
      <c r="AQ1704">
        <f t="shared" si="441"/>
        <v>4</v>
      </c>
      <c r="AR1704">
        <v>1</v>
      </c>
      <c r="AS1704">
        <v>1</v>
      </c>
      <c r="AT1704">
        <v>1</v>
      </c>
      <c r="AU1704">
        <v>0</v>
      </c>
      <c r="AV1704">
        <v>0</v>
      </c>
      <c r="AW1704">
        <v>0</v>
      </c>
      <c r="AX1704">
        <v>1</v>
      </c>
    </row>
    <row r="1705" spans="1:50">
      <c r="A1705" s="35" t="s">
        <v>102</v>
      </c>
      <c r="B1705" s="13" t="s">
        <v>208</v>
      </c>
      <c r="D1705" s="14">
        <v>-57.62</v>
      </c>
      <c r="E1705" s="14">
        <v>33.68</v>
      </c>
      <c r="F1705" s="14">
        <v>4584</v>
      </c>
      <c r="G1705" s="16">
        <v>4.5999999999999996</v>
      </c>
      <c r="H1705">
        <v>19.399999999999999</v>
      </c>
      <c r="J1705">
        <f>(F1705*100*Info!$B$11)/AI1705</f>
        <v>3.7135774890812647</v>
      </c>
      <c r="K1705">
        <f>2*((F1705*100*Info!$B$11)/AI1705^2)*(AJ1705/2)</f>
        <v>1.0404905124331516</v>
      </c>
      <c r="L1705">
        <f t="shared" si="442"/>
        <v>0.89400224299065556</v>
      </c>
      <c r="M1705">
        <f t="shared" si="443"/>
        <v>35.523428670913354</v>
      </c>
      <c r="N1705">
        <f t="shared" si="444"/>
        <v>15.783358406545473</v>
      </c>
      <c r="O1705">
        <v>1.8</v>
      </c>
      <c r="P1705">
        <v>0.8</v>
      </c>
      <c r="Q1705">
        <v>1.69</v>
      </c>
      <c r="R1705">
        <v>0.8</v>
      </c>
      <c r="S1705">
        <v>3.67</v>
      </c>
      <c r="T1705">
        <v>0.8</v>
      </c>
      <c r="U1705">
        <v>2.3199999999999998</v>
      </c>
      <c r="V1705">
        <v>0.8</v>
      </c>
      <c r="W1705" s="37">
        <f>U1705*Info!$B$2</f>
        <v>1.1135999999999999</v>
      </c>
      <c r="X1705" s="37">
        <f>W1705*SQRT((0.5*V1705/U1705)^2+Info!$B$3^2)</f>
        <v>0.19991063603520448</v>
      </c>
      <c r="Y1705" s="28">
        <f>W1705*Info!$D$2</f>
        <v>0.90201600000000004</v>
      </c>
      <c r="Z1705" s="28">
        <f>Y1705*SQRT(Info!$D$3^2+(X1705/W1705)^2)</f>
        <v>0.16809115003854311</v>
      </c>
      <c r="AA1705" s="37">
        <f t="shared" si="448"/>
        <v>0.68640000000000012</v>
      </c>
      <c r="AB1705" s="37">
        <f t="shared" si="449"/>
        <v>0.44717363786341435</v>
      </c>
      <c r="AC1705" s="37">
        <f>(1-EXP(-Info!$B$6*H1705*1000))+(Info!$B$6/(Info!$B$6-Info!$B$7))*(EXP(-Info!$B$7*H1705*1000)-EXP(-Info!$B$6*H1705*1000))*(Info!$B$9-1)</f>
        <v>0.18624481999308998</v>
      </c>
      <c r="AD1705" s="37">
        <f>SQRT((Info!$B$6*EXP(-Info!$B$6*H1705*1000)+(Info!$B$6/(Info!$B$6+Info!$B$7))*(Info!$B$9-1)*(-Info!$B$7*EXP(-Info!$B$7*H1705*1000)+Info!$B$6*EXP(-Info!$B$6*H1705*1000)))^2*(0.01*H1705*1000)^2)</f>
        <v>1.5981102179530942E-3</v>
      </c>
      <c r="AE1705" s="37">
        <f t="shared" si="450"/>
        <v>8.3290997374220382E-2</v>
      </c>
      <c r="AF1705" s="37">
        <f t="shared" si="445"/>
        <v>2.6401455555567428</v>
      </c>
      <c r="AG1705" s="37">
        <f t="shared" si="446"/>
        <v>0.4418054152733672</v>
      </c>
      <c r="AH1705" s="37">
        <f t="shared" si="447"/>
        <v>0.7193857099609654</v>
      </c>
      <c r="AI1705">
        <f>AF1705*EXP(Info!$B$6*H1705*1000)</f>
        <v>3.1542249396760971</v>
      </c>
      <c r="AJ1705">
        <f>2*SQRT((EXP(Info!$B$6*H1705)*AG1705)^2+(Info!$B$6*H1705*0.01*AI1705)^2)</f>
        <v>0.88376804670500031</v>
      </c>
      <c r="AK1705">
        <f t="shared" si="451"/>
        <v>0.9127060800000002</v>
      </c>
      <c r="AL1705">
        <f t="shared" si="452"/>
        <v>1.1892135725339641</v>
      </c>
      <c r="AM1705">
        <f t="shared" si="455"/>
        <v>0.93888888888888888</v>
      </c>
      <c r="AN1705">
        <f t="shared" si="456"/>
        <v>0.6096365799722806</v>
      </c>
      <c r="AO1705">
        <f t="shared" si="453"/>
        <v>9.5658239893168862</v>
      </c>
      <c r="AP1705">
        <f t="shared" si="454"/>
        <v>0.77586206896551735</v>
      </c>
      <c r="AQ1705">
        <f t="shared" si="441"/>
        <v>4</v>
      </c>
      <c r="AR1705">
        <v>1</v>
      </c>
      <c r="AS1705">
        <v>1</v>
      </c>
      <c r="AT1705">
        <v>1</v>
      </c>
      <c r="AU1705">
        <v>0</v>
      </c>
      <c r="AV1705">
        <v>0</v>
      </c>
      <c r="AW1705">
        <v>0</v>
      </c>
      <c r="AX1705">
        <v>1</v>
      </c>
    </row>
    <row r="1706" spans="1:50">
      <c r="A1706" s="35" t="s">
        <v>102</v>
      </c>
      <c r="B1706" s="13" t="s">
        <v>208</v>
      </c>
      <c r="D1706" s="14">
        <v>-57.62</v>
      </c>
      <c r="E1706" s="14">
        <v>33.68</v>
      </c>
      <c r="F1706" s="14">
        <v>4584</v>
      </c>
      <c r="G1706" s="16">
        <v>4.8</v>
      </c>
      <c r="H1706">
        <v>19.7</v>
      </c>
      <c r="J1706">
        <f>(F1706*100*Info!$B$11)/AI1706</f>
        <v>3.3755059591776568</v>
      </c>
      <c r="K1706">
        <f>2*((F1706*100*Info!$B$11)/AI1706^2)*(AJ1706/2)</f>
        <v>4.3729547580781132</v>
      </c>
      <c r="L1706">
        <f t="shared" si="442"/>
        <v>0.94409719626168398</v>
      </c>
      <c r="M1706">
        <f t="shared" si="443"/>
        <v>34.098821118659281</v>
      </c>
      <c r="N1706">
        <f t="shared" si="444"/>
        <v>77.783499006739831</v>
      </c>
      <c r="O1706">
        <v>1.71</v>
      </c>
      <c r="P1706">
        <v>0.2</v>
      </c>
      <c r="Q1706">
        <v>1.59</v>
      </c>
      <c r="R1706">
        <v>0.7</v>
      </c>
      <c r="S1706">
        <v>3.95</v>
      </c>
      <c r="T1706">
        <v>4.0999999999999996</v>
      </c>
      <c r="U1706">
        <v>2.4500000000000002</v>
      </c>
      <c r="V1706">
        <v>4.5999999999999996</v>
      </c>
      <c r="W1706" s="37">
        <f>U1706*Info!$B$2</f>
        <v>1.1759999999999999</v>
      </c>
      <c r="X1706" s="37">
        <f>W1706*SQRT((0.5*V1706/U1706)^2+Info!$B$3^2)</f>
        <v>1.1055647606540286</v>
      </c>
      <c r="Y1706" s="28">
        <f>W1706*Info!$D$2</f>
        <v>0.95255999999999996</v>
      </c>
      <c r="Z1706" s="28">
        <f>Y1706*SQRT(Info!$D$3^2+(X1706/W1706)^2)</f>
        <v>0.89677312089959504</v>
      </c>
      <c r="AA1706" s="37">
        <f t="shared" si="448"/>
        <v>0.53400000000000003</v>
      </c>
      <c r="AB1706" s="37">
        <f t="shared" si="449"/>
        <v>1.1100781233769088</v>
      </c>
      <c r="AC1706" s="37">
        <f>(1-EXP(-Info!$B$6*H1706*1000))+(Info!$B$6/(Info!$B$6-Info!$B$7))*(EXP(-Info!$B$7*H1706*1000)-EXP(-Info!$B$6*H1706*1000))*(Info!$B$9-1)</f>
        <v>0.18886218656734993</v>
      </c>
      <c r="AD1706" s="37">
        <f>SQRT((Info!$B$6*EXP(-Info!$B$6*H1706*1000)+(Info!$B$6/(Info!$B$6+Info!$B$7))*(Info!$B$9-1)*(-Info!$B$7*EXP(-Info!$B$7*H1706*1000)+Info!$B$6*EXP(-Info!$B$6*H1706*1000)))^2*(0.01*H1706*1000)^2)</f>
        <v>1.6182524176112641E-3</v>
      </c>
      <c r="AE1706" s="37">
        <f t="shared" si="450"/>
        <v>0.20965356256250411</v>
      </c>
      <c r="AF1706" s="37">
        <f t="shared" si="445"/>
        <v>2.8965875923730353</v>
      </c>
      <c r="AG1706" s="37">
        <f t="shared" si="446"/>
        <v>2.2473666026403323</v>
      </c>
      <c r="AH1706" s="37">
        <f t="shared" si="447"/>
        <v>0.73331331452481907</v>
      </c>
      <c r="AI1706">
        <f>AF1706*EXP(Info!$B$6*H1706*1000)</f>
        <v>3.4701342178443393</v>
      </c>
      <c r="AJ1706">
        <f>2*SQRT((EXP(Info!$B$6*H1706)*AG1706)^2+(Info!$B$6*H1706*0.01*AI1706)^2)</f>
        <v>4.4955452967972116</v>
      </c>
      <c r="AK1706">
        <f t="shared" si="451"/>
        <v>0.71005980000000002</v>
      </c>
      <c r="AL1706">
        <f t="shared" si="452"/>
        <v>2.9521417613085514</v>
      </c>
      <c r="AM1706">
        <f t="shared" si="455"/>
        <v>0.92982456140350889</v>
      </c>
      <c r="AN1706">
        <f t="shared" si="456"/>
        <v>0.42355613293823002</v>
      </c>
      <c r="AO1706">
        <f t="shared" si="453"/>
        <v>10.101839988718265</v>
      </c>
      <c r="AP1706">
        <f t="shared" si="454"/>
        <v>0.69795918367346932</v>
      </c>
      <c r="AQ1706">
        <f t="shared" si="441"/>
        <v>4</v>
      </c>
      <c r="AR1706">
        <v>1</v>
      </c>
      <c r="AS1706">
        <v>1</v>
      </c>
      <c r="AT1706">
        <v>1</v>
      </c>
      <c r="AU1706">
        <v>0</v>
      </c>
      <c r="AV1706">
        <v>0</v>
      </c>
      <c r="AW1706">
        <v>0</v>
      </c>
      <c r="AX1706">
        <v>1</v>
      </c>
    </row>
    <row r="1707" spans="1:50">
      <c r="A1707" s="35" t="s">
        <v>102</v>
      </c>
      <c r="B1707" s="13" t="s">
        <v>208</v>
      </c>
      <c r="D1707" s="14">
        <v>-57.62</v>
      </c>
      <c r="E1707" s="14">
        <v>33.68</v>
      </c>
      <c r="F1707" s="14">
        <v>4584</v>
      </c>
      <c r="G1707" s="16">
        <v>5</v>
      </c>
      <c r="H1707">
        <v>19.899999999999999</v>
      </c>
      <c r="J1707">
        <f>(F1707*100*Info!$B$11)/AI1707</f>
        <v>3.6595433231999053</v>
      </c>
      <c r="K1707">
        <f>2*((F1707*100*Info!$B$11)/AI1707^2)*(AJ1707/2)</f>
        <v>1.0100204970427666</v>
      </c>
      <c r="L1707">
        <f t="shared" si="442"/>
        <v>0.84005383177570248</v>
      </c>
      <c r="M1707">
        <f t="shared" si="443"/>
        <v>32.89408328587497</v>
      </c>
      <c r="N1707">
        <f t="shared" si="444"/>
        <v>15.104179663494472</v>
      </c>
      <c r="O1707">
        <v>1.81</v>
      </c>
      <c r="P1707">
        <v>0.8</v>
      </c>
      <c r="Q1707">
        <v>1.7</v>
      </c>
      <c r="R1707">
        <v>0.8</v>
      </c>
      <c r="S1707">
        <v>3.66</v>
      </c>
      <c r="T1707">
        <v>0.8</v>
      </c>
      <c r="U1707">
        <v>2.1800000000000002</v>
      </c>
      <c r="V1707">
        <v>0.8</v>
      </c>
      <c r="W1707" s="37">
        <f>U1707*Info!$B$2</f>
        <v>1.0464</v>
      </c>
      <c r="X1707" s="37">
        <f>W1707*SQRT((0.5*V1707/U1707)^2+Info!$B$3^2)</f>
        <v>0.19900096080170065</v>
      </c>
      <c r="Y1707" s="28">
        <f>W1707*Info!$D$2</f>
        <v>0.847584</v>
      </c>
      <c r="Z1707" s="28">
        <f>Y1707*SQRT(Info!$D$3^2+(X1707/W1707)^2)</f>
        <v>0.16666872407647454</v>
      </c>
      <c r="AA1707" s="37">
        <f t="shared" si="448"/>
        <v>0.76360000000000006</v>
      </c>
      <c r="AB1707" s="37">
        <f t="shared" si="449"/>
        <v>0.44676770518917325</v>
      </c>
      <c r="AC1707" s="37">
        <f>(1-EXP(-Info!$B$6*H1707*1000))+(Info!$B$6/(Info!$B$6-Info!$B$7))*(EXP(-Info!$B$7*H1707*1000)-EXP(-Info!$B$6*H1707*1000))*(Info!$B$9-1)</f>
        <v>0.19060292193505043</v>
      </c>
      <c r="AD1707" s="37">
        <f>SQRT((Info!$B$6*EXP(-Info!$B$6*H1707*1000)+(Info!$B$6/(Info!$B$6+Info!$B$7))*(Info!$B$9-1)*(-Info!$B$7*EXP(-Info!$B$7*H1707*1000)+Info!$B$6*EXP(-Info!$B$6*H1707*1000)))^2*(0.01*H1707*1000)^2)</f>
        <v>1.6316103127974844E-3</v>
      </c>
      <c r="AE1707" s="37">
        <f t="shared" si="450"/>
        <v>8.5164343849271185E-2</v>
      </c>
      <c r="AF1707" s="37">
        <f t="shared" si="445"/>
        <v>2.6668716088103959</v>
      </c>
      <c r="AG1707" s="37">
        <f t="shared" si="446"/>
        <v>0.4416236282724883</v>
      </c>
      <c r="AH1707" s="37">
        <f t="shared" si="447"/>
        <v>0.72865344503016283</v>
      </c>
      <c r="AI1707">
        <f>AF1707*EXP(Info!$B$6*H1707*1000)</f>
        <v>3.2007979403390734</v>
      </c>
      <c r="AJ1707">
        <f>2*SQRT((EXP(Info!$B$6*H1707)*AG1707)^2+(Info!$B$6*H1707*0.01*AI1707)^2)</f>
        <v>0.88340845868383144</v>
      </c>
      <c r="AK1707">
        <f t="shared" si="451"/>
        <v>1.0153589200000002</v>
      </c>
      <c r="AL1707">
        <f t="shared" si="452"/>
        <v>1.1881340351800873</v>
      </c>
      <c r="AM1707">
        <f t="shared" si="455"/>
        <v>0.93922651933701651</v>
      </c>
      <c r="AN1707">
        <f t="shared" si="456"/>
        <v>0.60637057602423539</v>
      </c>
      <c r="AO1707">
        <f t="shared" si="453"/>
        <v>8.9885759899615589</v>
      </c>
      <c r="AP1707">
        <f t="shared" si="454"/>
        <v>0.83027522935779818</v>
      </c>
      <c r="AQ1707">
        <f t="shared" si="441"/>
        <v>4</v>
      </c>
      <c r="AR1707">
        <v>1</v>
      </c>
      <c r="AS1707">
        <v>1</v>
      </c>
      <c r="AT1707">
        <v>1</v>
      </c>
      <c r="AU1707">
        <v>0</v>
      </c>
      <c r="AV1707">
        <v>0</v>
      </c>
      <c r="AW1707">
        <v>0</v>
      </c>
      <c r="AX1707">
        <v>1</v>
      </c>
    </row>
    <row r="1708" spans="1:50">
      <c r="A1708" s="35" t="s">
        <v>102</v>
      </c>
      <c r="B1708" s="13" t="s">
        <v>208</v>
      </c>
      <c r="D1708" s="14">
        <v>-57.62</v>
      </c>
      <c r="E1708" s="14">
        <v>33.68</v>
      </c>
      <c r="F1708" s="14">
        <v>4584</v>
      </c>
      <c r="G1708" s="16">
        <v>5.2</v>
      </c>
      <c r="H1708">
        <v>20.100000000000001</v>
      </c>
      <c r="J1708">
        <f>(F1708*100*Info!$B$11)/AI1708</f>
        <v>3.8042634490342313</v>
      </c>
      <c r="K1708">
        <f>2*((F1708*100*Info!$B$11)/AI1708^2)*(AJ1708/2)</f>
        <v>1.0974755420741533</v>
      </c>
      <c r="L1708">
        <f t="shared" si="442"/>
        <v>1.0442871028037402</v>
      </c>
      <c r="M1708">
        <f t="shared" si="443"/>
        <v>42.508352833787093</v>
      </c>
      <c r="N1708">
        <f t="shared" si="444"/>
        <v>17.545642411897042</v>
      </c>
      <c r="O1708">
        <v>1.85</v>
      </c>
      <c r="P1708">
        <v>0.8</v>
      </c>
      <c r="Q1708">
        <v>1.7</v>
      </c>
      <c r="R1708">
        <v>0.6</v>
      </c>
      <c r="S1708">
        <v>3.72</v>
      </c>
      <c r="T1708">
        <v>0.8</v>
      </c>
      <c r="U1708">
        <v>2.71</v>
      </c>
      <c r="V1708">
        <v>0.8</v>
      </c>
      <c r="W1708" s="37">
        <f>U1708*Info!$B$2</f>
        <v>1.3008</v>
      </c>
      <c r="X1708" s="37">
        <f>W1708*SQRT((0.5*V1708/U1708)^2+Info!$B$3^2)</f>
        <v>0.20271704812373328</v>
      </c>
      <c r="Y1708" s="28">
        <f>W1708*Info!$D$2</f>
        <v>1.0536480000000001</v>
      </c>
      <c r="Z1708" s="28">
        <f>Y1708*SQRT(Info!$D$3^2+(X1708/W1708)^2)</f>
        <v>0.1724451824189937</v>
      </c>
      <c r="AA1708" s="37">
        <f t="shared" si="448"/>
        <v>0.54920000000000013</v>
      </c>
      <c r="AB1708" s="37">
        <f t="shared" si="449"/>
        <v>0.44843528139520872</v>
      </c>
      <c r="AC1708" s="37">
        <f>(1-EXP(-Info!$B$6*H1708*1000))+(Info!$B$6/(Info!$B$6-Info!$B$7))*(EXP(-Info!$B$7*H1708*1000)-EXP(-Info!$B$6*H1708*1000))*(Info!$B$9-1)</f>
        <v>0.19234032399283438</v>
      </c>
      <c r="AD1708" s="37">
        <f>SQRT((Info!$B$6*EXP(-Info!$B$6*H1708*1000)+(Info!$B$6/(Info!$B$6+Info!$B$7))*(Info!$B$9-1)*(-Info!$B$7*EXP(-Info!$B$7*H1708*1000)+Info!$B$6*EXP(-Info!$B$6*H1708*1000)))^2*(0.01*H1708*1000)^2)</f>
        <v>1.6449122052326587E-3</v>
      </c>
      <c r="AE1708" s="37">
        <f t="shared" si="450"/>
        <v>8.6256918112196629E-2</v>
      </c>
      <c r="AF1708" s="37">
        <f t="shared" si="445"/>
        <v>2.560718694063135</v>
      </c>
      <c r="AG1708" s="37">
        <f t="shared" si="446"/>
        <v>0.44404684084197049</v>
      </c>
      <c r="AH1708" s="37">
        <f t="shared" si="447"/>
        <v>0.68836524033955238</v>
      </c>
      <c r="AI1708">
        <f>AF1708*EXP(Info!$B$6*H1708*1000)</f>
        <v>3.0790345853816983</v>
      </c>
      <c r="AJ1708">
        <f>2*SQRT((EXP(Info!$B$6*H1708)*AG1708)^2+(Info!$B$6*H1708*0.01*AI1708)^2)</f>
        <v>0.88825739750350252</v>
      </c>
      <c r="AK1708">
        <f t="shared" si="451"/>
        <v>0.73027124000000021</v>
      </c>
      <c r="AL1708">
        <f t="shared" si="452"/>
        <v>1.192568787342418</v>
      </c>
      <c r="AM1708">
        <f t="shared" si="455"/>
        <v>0.91891891891891886</v>
      </c>
      <c r="AN1708">
        <f t="shared" si="456"/>
        <v>0.51292246694382093</v>
      </c>
      <c r="AO1708">
        <f t="shared" si="453"/>
        <v>11.17387198752102</v>
      </c>
      <c r="AP1708">
        <f t="shared" si="454"/>
        <v>0.68265682656826576</v>
      </c>
      <c r="AQ1708">
        <f t="shared" si="441"/>
        <v>4</v>
      </c>
      <c r="AR1708">
        <v>1</v>
      </c>
      <c r="AS1708">
        <v>1</v>
      </c>
      <c r="AT1708">
        <v>1</v>
      </c>
      <c r="AU1708">
        <v>0</v>
      </c>
      <c r="AV1708">
        <v>0</v>
      </c>
      <c r="AW1708">
        <v>0</v>
      </c>
      <c r="AX1708">
        <v>1</v>
      </c>
    </row>
    <row r="1709" spans="1:50">
      <c r="A1709" s="35" t="s">
        <v>102</v>
      </c>
      <c r="B1709" s="13" t="s">
        <v>208</v>
      </c>
      <c r="D1709" s="14">
        <v>-57.62</v>
      </c>
      <c r="E1709" s="14">
        <v>33.68</v>
      </c>
      <c r="F1709" s="14">
        <v>4584</v>
      </c>
      <c r="G1709" s="16">
        <v>5.4</v>
      </c>
      <c r="H1709">
        <v>20.3</v>
      </c>
      <c r="J1709">
        <f>(F1709*100*Info!$B$11)/AI1709</f>
        <v>3.9522847689711598</v>
      </c>
      <c r="K1709">
        <f>2*((F1709*100*Info!$B$11)/AI1709^2)*(AJ1709/2)</f>
        <v>4.4988121229030122</v>
      </c>
      <c r="L1709">
        <f t="shared" si="442"/>
        <v>0.95565757009345975</v>
      </c>
      <c r="M1709">
        <f t="shared" si="443"/>
        <v>40.41423018736635</v>
      </c>
      <c r="N1709">
        <f t="shared" si="444"/>
        <v>74.551543379916168</v>
      </c>
      <c r="O1709">
        <v>1.94</v>
      </c>
      <c r="P1709">
        <v>10.3</v>
      </c>
      <c r="Q1709">
        <v>1.72</v>
      </c>
      <c r="R1709">
        <v>11.6</v>
      </c>
      <c r="S1709">
        <v>3.57</v>
      </c>
      <c r="T1709">
        <v>2.2999999999999998</v>
      </c>
      <c r="U1709">
        <v>2.48</v>
      </c>
      <c r="V1709">
        <v>3.6</v>
      </c>
      <c r="W1709" s="37">
        <f>U1709*Info!$B$2</f>
        <v>1.1903999999999999</v>
      </c>
      <c r="X1709" s="37">
        <f>W1709*SQRT((0.5*V1709/U1709)^2+Info!$B$3^2)</f>
        <v>0.86604770676909004</v>
      </c>
      <c r="Y1709" s="28">
        <f>W1709*Info!$D$2</f>
        <v>0.96422399999999997</v>
      </c>
      <c r="Z1709" s="28">
        <f>Y1709*SQRT(Info!$D$3^2+(X1709/W1709)^2)</f>
        <v>0.70315337246640564</v>
      </c>
      <c r="AA1709" s="37">
        <f t="shared" si="448"/>
        <v>0.74960000000000004</v>
      </c>
      <c r="AB1709" s="37">
        <f t="shared" si="449"/>
        <v>5.2223116175119237</v>
      </c>
      <c r="AC1709" s="37">
        <f>(1-EXP(-Info!$B$6*H1709*1000))+(Info!$B$6/(Info!$B$6-Info!$B$7))*(EXP(-Info!$B$7*H1709*1000)-EXP(-Info!$B$6*H1709*1000))*(Info!$B$9-1)</f>
        <v>0.19407439892974729</v>
      </c>
      <c r="AD1709" s="37">
        <f>SQRT((Info!$B$6*EXP(-Info!$B$6*H1709*1000)+(Info!$B$6/(Info!$B$6+Info!$B$7))*(Info!$B$9-1)*(-Info!$B$7*EXP(-Info!$B$7*H1709*1000)+Info!$B$6*EXP(-Info!$B$6*H1709*1000)))^2*(0.01*H1709*1000)^2)</f>
        <v>1.658158255253347E-3</v>
      </c>
      <c r="AE1709" s="37">
        <f t="shared" si="450"/>
        <v>1.0135177503590735</v>
      </c>
      <c r="AF1709" s="37">
        <f t="shared" si="445"/>
        <v>2.4602978305622609</v>
      </c>
      <c r="AG1709" s="37">
        <f t="shared" si="446"/>
        <v>1.6864586847900536</v>
      </c>
      <c r="AH1709" s="37">
        <f t="shared" si="447"/>
        <v>0.68915905617990503</v>
      </c>
      <c r="AI1709">
        <f>AF1709*EXP(Info!$B$6*H1709*1000)</f>
        <v>2.9637183088224326</v>
      </c>
      <c r="AJ1709">
        <f>2*SQRT((EXP(Info!$B$6*H1709)*AG1709)^2+(Info!$B$6*H1709*0.01*AI1709)^2)</f>
        <v>3.3735453379465903</v>
      </c>
      <c r="AK1709">
        <f t="shared" si="451"/>
        <v>0.99674312000000009</v>
      </c>
      <c r="AL1709">
        <f t="shared" si="452"/>
        <v>13.888215515611209</v>
      </c>
      <c r="AM1709">
        <f t="shared" si="455"/>
        <v>0.88659793814432986</v>
      </c>
      <c r="AN1709">
        <f t="shared" si="456"/>
        <v>7.6099073226143279</v>
      </c>
      <c r="AO1709">
        <f t="shared" si="453"/>
        <v>10.225535988580122</v>
      </c>
      <c r="AP1709">
        <f t="shared" si="454"/>
        <v>0.782258064516129</v>
      </c>
      <c r="AQ1709">
        <f t="shared" si="441"/>
        <v>4</v>
      </c>
      <c r="AR1709">
        <v>1</v>
      </c>
      <c r="AS1709">
        <v>1</v>
      </c>
      <c r="AT1709">
        <v>1</v>
      </c>
      <c r="AU1709">
        <v>0</v>
      </c>
      <c r="AV1709">
        <v>0</v>
      </c>
      <c r="AW1709">
        <v>0</v>
      </c>
      <c r="AX1709">
        <v>1</v>
      </c>
    </row>
    <row r="1710" spans="1:50">
      <c r="A1710" s="35" t="s">
        <v>102</v>
      </c>
      <c r="B1710" s="13" t="s">
        <v>208</v>
      </c>
      <c r="D1710" s="14">
        <v>-57.62</v>
      </c>
      <c r="E1710" s="14">
        <v>33.68</v>
      </c>
      <c r="F1710" s="14">
        <v>4584</v>
      </c>
      <c r="G1710" s="16">
        <v>5.6</v>
      </c>
      <c r="H1710">
        <v>20.399999999999999</v>
      </c>
      <c r="J1710">
        <f>(F1710*100*Info!$B$11)/AI1710</f>
        <v>3.3170358740034489</v>
      </c>
      <c r="K1710">
        <f>2*((F1710*100*Info!$B$11)/AI1710^2)*(AJ1710/2)</f>
        <v>0.83479107959457399</v>
      </c>
      <c r="L1710">
        <f t="shared" si="442"/>
        <v>1.0442871028037402</v>
      </c>
      <c r="M1710">
        <f t="shared" si="443"/>
        <v>37.064134275522726</v>
      </c>
      <c r="N1710">
        <f t="shared" si="444"/>
        <v>14.377896599491546</v>
      </c>
      <c r="O1710">
        <v>1.75</v>
      </c>
      <c r="P1710">
        <v>0.8</v>
      </c>
      <c r="Q1710">
        <v>1.6</v>
      </c>
      <c r="R1710">
        <v>0.6</v>
      </c>
      <c r="S1710">
        <v>4.07</v>
      </c>
      <c r="T1710">
        <v>0.8</v>
      </c>
      <c r="U1710">
        <v>2.71</v>
      </c>
      <c r="V1710">
        <v>0.8</v>
      </c>
      <c r="W1710" s="37">
        <f>U1710*Info!$B$2</f>
        <v>1.3008</v>
      </c>
      <c r="X1710" s="37">
        <f>W1710*SQRT((0.5*V1710/U1710)^2+Info!$B$3^2)</f>
        <v>0.20271704812373328</v>
      </c>
      <c r="Y1710" s="28">
        <f>W1710*Info!$D$2</f>
        <v>1.0536480000000001</v>
      </c>
      <c r="Z1710" s="28">
        <f>Y1710*SQRT(Info!$D$3^2+(X1710/W1710)^2)</f>
        <v>0.1724451824189937</v>
      </c>
      <c r="AA1710" s="37">
        <f t="shared" si="448"/>
        <v>0.44920000000000004</v>
      </c>
      <c r="AB1710" s="37">
        <f t="shared" si="449"/>
        <v>0.44843528139520872</v>
      </c>
      <c r="AC1710" s="37">
        <f>(1-EXP(-Info!$B$6*H1710*1000))+(Info!$B$6/(Info!$B$6-Info!$B$7))*(EXP(-Info!$B$7*H1710*1000)-EXP(-Info!$B$6*H1710*1000))*(Info!$B$9-1)</f>
        <v>0.1949401906588398</v>
      </c>
      <c r="AD1710" s="37">
        <f>SQRT((Info!$B$6*EXP(-Info!$B$6*H1710*1000)+(Info!$B$6/(Info!$B$6+Info!$B$7))*(Info!$B$9-1)*(-Info!$B$7*EXP(-Info!$B$7*H1710*1000)+Info!$B$6*EXP(-Info!$B$6*H1710*1000)))^2*(0.01*H1710*1000)^2)</f>
        <v>1.6647603893543098E-3</v>
      </c>
      <c r="AE1710" s="37">
        <f t="shared" si="450"/>
        <v>8.7421257734969615E-2</v>
      </c>
      <c r="AF1710" s="37">
        <f t="shared" si="445"/>
        <v>2.9287848663560494</v>
      </c>
      <c r="AG1710" s="37">
        <f t="shared" si="446"/>
        <v>0.44427448412381731</v>
      </c>
      <c r="AH1710" s="37">
        <f t="shared" si="447"/>
        <v>0.71960316126684254</v>
      </c>
      <c r="AI1710">
        <f>AF1710*EXP(Info!$B$6*H1710*1000)</f>
        <v>3.5313029995489535</v>
      </c>
      <c r="AJ1710">
        <f>2*SQRT((EXP(Info!$B$6*H1710)*AG1710)^2+(Info!$B$6*H1710*0.01*AI1710)^2)</f>
        <v>0.88871521302273482</v>
      </c>
      <c r="AK1710">
        <f t="shared" si="451"/>
        <v>0.59730124000000007</v>
      </c>
      <c r="AL1710">
        <f t="shared" si="452"/>
        <v>1.192568787342418</v>
      </c>
      <c r="AM1710">
        <f t="shared" si="455"/>
        <v>0.91428571428571437</v>
      </c>
      <c r="AN1710">
        <f t="shared" si="456"/>
        <v>0.540593099868243</v>
      </c>
      <c r="AO1710">
        <f t="shared" si="453"/>
        <v>11.17387198752102</v>
      </c>
      <c r="AP1710">
        <f t="shared" si="454"/>
        <v>0.64575645756457567</v>
      </c>
      <c r="AQ1710">
        <f t="shared" si="441"/>
        <v>4</v>
      </c>
      <c r="AR1710">
        <v>1</v>
      </c>
      <c r="AS1710">
        <v>1</v>
      </c>
      <c r="AT1710">
        <v>1</v>
      </c>
      <c r="AU1710">
        <v>0</v>
      </c>
      <c r="AV1710">
        <v>0</v>
      </c>
      <c r="AW1710">
        <v>0</v>
      </c>
      <c r="AX1710">
        <v>1</v>
      </c>
    </row>
    <row r="1711" spans="1:50">
      <c r="A1711" s="35" t="s">
        <v>102</v>
      </c>
      <c r="B1711" s="13" t="s">
        <v>208</v>
      </c>
      <c r="D1711" s="14">
        <v>-57.62</v>
      </c>
      <c r="E1711" s="14">
        <v>33.68</v>
      </c>
      <c r="F1711" s="14">
        <v>4584</v>
      </c>
      <c r="G1711" s="16">
        <v>5.8</v>
      </c>
      <c r="H1711">
        <v>20.5</v>
      </c>
      <c r="J1711">
        <f>(F1711*100*Info!$B$11)/AI1711</f>
        <v>3.8145279118186735</v>
      </c>
      <c r="K1711">
        <f>2*((F1711*100*Info!$B$11)/AI1711^2)*(AJ1711/2)</f>
        <v>1.6868806889839572</v>
      </c>
      <c r="L1711">
        <f t="shared" si="442"/>
        <v>0.94795065420560898</v>
      </c>
      <c r="M1711">
        <f t="shared" si="443"/>
        <v>38.691031255586516</v>
      </c>
      <c r="N1711">
        <f t="shared" si="444"/>
        <v>29.143509172993198</v>
      </c>
      <c r="O1711">
        <v>1.84</v>
      </c>
      <c r="P1711">
        <v>0.8</v>
      </c>
      <c r="Q1711">
        <v>1.67</v>
      </c>
      <c r="R1711">
        <v>0.6</v>
      </c>
      <c r="S1711">
        <v>3.63</v>
      </c>
      <c r="T1711">
        <v>1.2</v>
      </c>
      <c r="U1711">
        <v>2.46</v>
      </c>
      <c r="V1711">
        <v>1.5</v>
      </c>
      <c r="W1711" s="37">
        <f>U1711*Info!$B$2</f>
        <v>1.1807999999999998</v>
      </c>
      <c r="X1711" s="37">
        <f>W1711*SQRT((0.5*V1711/U1711)^2+Info!$B$3^2)</f>
        <v>0.36480915777979034</v>
      </c>
      <c r="Y1711" s="28">
        <f>W1711*Info!$D$2</f>
        <v>0.95644799999999996</v>
      </c>
      <c r="Z1711" s="28">
        <f>Y1711*SQRT(Info!$D$3^2+(X1711/W1711)^2)</f>
        <v>0.29934014746358362</v>
      </c>
      <c r="AA1711" s="37">
        <f t="shared" si="448"/>
        <v>0.65920000000000023</v>
      </c>
      <c r="AB1711" s="37">
        <f t="shared" si="449"/>
        <v>0.54137392031755649</v>
      </c>
      <c r="AC1711" s="37">
        <f>(1-EXP(-Info!$B$6*H1711*1000))+(Info!$B$6/(Info!$B$6-Info!$B$7))*(EXP(-Info!$B$7*H1711*1000)-EXP(-Info!$B$6*H1711*1000))*(Info!$B$9-1)</f>
        <v>0.1958051529234483</v>
      </c>
      <c r="AD1711" s="37">
        <f>SQRT((Info!$B$6*EXP(-Info!$B$6*H1711*1000)+(Info!$B$6/(Info!$B$6+Info!$B$7))*(Info!$B$9-1)*(-Info!$B$7*EXP(-Info!$B$7*H1711*1000)+Info!$B$6*EXP(-Info!$B$6*H1711*1000)))^2*(0.01*H1711*1000)^2)</f>
        <v>1.6713486227971192E-3</v>
      </c>
      <c r="AE1711" s="37">
        <f t="shared" si="450"/>
        <v>0.10600952864979761</v>
      </c>
      <c r="AF1711" s="37">
        <f t="shared" si="445"/>
        <v>2.5444772431928628</v>
      </c>
      <c r="AG1711" s="37">
        <f t="shared" si="446"/>
        <v>0.67885384586674635</v>
      </c>
      <c r="AH1711" s="37">
        <f t="shared" si="447"/>
        <v>0.70095791823494846</v>
      </c>
      <c r="AI1711">
        <f>AF1711*EXP(Info!$B$6*H1711*1000)</f>
        <v>3.070749251876669</v>
      </c>
      <c r="AJ1711">
        <f>2*SQRT((EXP(Info!$B$6*H1711)*AG1711)^2+(Info!$B$6*H1711*0.01*AI1711)^2)</f>
        <v>1.3579629598864293</v>
      </c>
      <c r="AK1711">
        <f t="shared" si="451"/>
        <v>0.87653824000000025</v>
      </c>
      <c r="AL1711">
        <f t="shared" si="452"/>
        <v>1.4397298036925097</v>
      </c>
      <c r="AM1711">
        <f t="shared" si="455"/>
        <v>0.90760869565217384</v>
      </c>
      <c r="AN1711">
        <f t="shared" si="456"/>
        <v>0.51190986484036149</v>
      </c>
      <c r="AO1711">
        <f t="shared" si="453"/>
        <v>10.143071988672217</v>
      </c>
      <c r="AP1711">
        <f t="shared" si="454"/>
        <v>0.74796747967479682</v>
      </c>
      <c r="AQ1711">
        <f t="shared" si="441"/>
        <v>4</v>
      </c>
      <c r="AR1711">
        <v>1</v>
      </c>
      <c r="AS1711">
        <v>1</v>
      </c>
      <c r="AT1711">
        <v>1</v>
      </c>
      <c r="AU1711">
        <v>0</v>
      </c>
      <c r="AV1711">
        <v>0</v>
      </c>
      <c r="AW1711">
        <v>0</v>
      </c>
      <c r="AX1711">
        <v>1</v>
      </c>
    </row>
    <row r="1712" spans="1:50">
      <c r="A1712" s="35" t="s">
        <v>102</v>
      </c>
      <c r="B1712" s="13" t="s">
        <v>208</v>
      </c>
      <c r="D1712" s="14">
        <v>-57.62</v>
      </c>
      <c r="E1712" s="14">
        <v>33.68</v>
      </c>
      <c r="F1712" s="14">
        <v>4584</v>
      </c>
      <c r="G1712" s="16">
        <v>6</v>
      </c>
      <c r="H1712">
        <v>20.6</v>
      </c>
      <c r="J1712">
        <f>(F1712*100*Info!$B$11)/AI1712</f>
        <v>3.6948588789163948</v>
      </c>
      <c r="K1712">
        <f>2*((F1712*100*Info!$B$11)/AI1712^2)*(AJ1712/2)</f>
        <v>2.9238046676659777</v>
      </c>
      <c r="L1712">
        <f t="shared" si="442"/>
        <v>0.99419214953271207</v>
      </c>
      <c r="M1712">
        <f t="shared" si="443"/>
        <v>39.305376694234113</v>
      </c>
      <c r="N1712">
        <f t="shared" si="444"/>
        <v>60.418604485446046</v>
      </c>
      <c r="O1712">
        <v>1.81</v>
      </c>
      <c r="P1712">
        <v>0.5</v>
      </c>
      <c r="Q1712">
        <v>1.68</v>
      </c>
      <c r="R1712">
        <v>1.1000000000000001</v>
      </c>
      <c r="S1712">
        <v>3.74</v>
      </c>
      <c r="T1712">
        <v>2.1</v>
      </c>
      <c r="U1712">
        <v>2.58</v>
      </c>
      <c r="V1712">
        <v>3.4</v>
      </c>
      <c r="W1712" s="37">
        <f>U1712*Info!$B$2</f>
        <v>1.2383999999999999</v>
      </c>
      <c r="X1712" s="37">
        <f>W1712*SQRT((0.5*V1712/U1712)^2+Info!$B$3^2)</f>
        <v>0.81834594542894878</v>
      </c>
      <c r="Y1712" s="28">
        <f>W1712*Info!$D$2</f>
        <v>1.003104</v>
      </c>
      <c r="Z1712" s="28">
        <f>Y1712*SQRT(Info!$D$3^2+(X1712/W1712)^2)</f>
        <v>0.66475499981126884</v>
      </c>
      <c r="AA1712" s="37">
        <f t="shared" si="448"/>
        <v>0.57160000000000011</v>
      </c>
      <c r="AB1712" s="37">
        <f t="shared" si="449"/>
        <v>0.85568106581833403</v>
      </c>
      <c r="AC1712" s="37">
        <f>(1-EXP(-Info!$B$6*H1712*1000))+(Info!$B$6/(Info!$B$6-Info!$B$7))*(EXP(-Info!$B$7*H1712*1000)-EXP(-Info!$B$6*H1712*1000))*(Info!$B$9-1)</f>
        <v>0.19666928649400434</v>
      </c>
      <c r="AD1712" s="37">
        <f>SQRT((Info!$B$6*EXP(-Info!$B$6*H1712*1000)+(Info!$B$6/(Info!$B$6+Info!$B$7))*(Info!$B$9-1)*(-Info!$B$7*EXP(-Info!$B$7*H1712*1000)+Info!$B$6*EXP(-Info!$B$6*H1712*1000)))^2*(0.01*H1712*1000)^2)</f>
        <v>1.6779229755117797E-3</v>
      </c>
      <c r="AE1712" s="37">
        <f t="shared" si="450"/>
        <v>0.16828891772411342</v>
      </c>
      <c r="AF1712" s="37">
        <f t="shared" si="445"/>
        <v>2.6244798358400274</v>
      </c>
      <c r="AG1712" s="37">
        <f t="shared" si="446"/>
        <v>1.2540814844350561</v>
      </c>
      <c r="AH1712" s="37">
        <f t="shared" si="447"/>
        <v>0.70173257642781472</v>
      </c>
      <c r="AI1712">
        <f>AF1712*EXP(Info!$B$6*H1712*1000)</f>
        <v>3.1702046317165746</v>
      </c>
      <c r="AJ1712">
        <f>2*SQRT((EXP(Info!$B$6*H1712)*AG1712)^2+(Info!$B$6*H1712*0.01*AI1712)^2)</f>
        <v>2.5086368393013148</v>
      </c>
      <c r="AK1712">
        <f t="shared" si="451"/>
        <v>0.76005652000000012</v>
      </c>
      <c r="AL1712">
        <f t="shared" si="452"/>
        <v>2.2755982264372774</v>
      </c>
      <c r="AM1712">
        <f t="shared" si="455"/>
        <v>0.92817679558011046</v>
      </c>
      <c r="AN1712">
        <f t="shared" si="456"/>
        <v>0.6596088243457866</v>
      </c>
      <c r="AO1712">
        <f t="shared" si="453"/>
        <v>10.637855988119643</v>
      </c>
      <c r="AP1712">
        <f t="shared" si="454"/>
        <v>0.70155038759689925</v>
      </c>
      <c r="AQ1712">
        <f t="shared" si="441"/>
        <v>4</v>
      </c>
      <c r="AR1712">
        <v>1</v>
      </c>
      <c r="AS1712">
        <v>1</v>
      </c>
      <c r="AT1712">
        <v>1</v>
      </c>
      <c r="AU1712">
        <v>0</v>
      </c>
      <c r="AV1712">
        <v>0</v>
      </c>
      <c r="AW1712">
        <v>0</v>
      </c>
      <c r="AX1712">
        <v>1</v>
      </c>
    </row>
    <row r="1713" spans="1:50">
      <c r="A1713" s="35" t="s">
        <v>102</v>
      </c>
      <c r="B1713" s="13" t="s">
        <v>208</v>
      </c>
      <c r="D1713" s="14">
        <v>-57.62</v>
      </c>
      <c r="E1713" s="14">
        <v>33.68</v>
      </c>
      <c r="F1713" s="14">
        <v>4584</v>
      </c>
      <c r="G1713" s="16">
        <v>6.6</v>
      </c>
      <c r="H1713">
        <v>21.1</v>
      </c>
      <c r="J1713">
        <f>(F1713*100*Info!$B$11)/AI1713</f>
        <v>4.31411303542464</v>
      </c>
      <c r="K1713">
        <f>2*((F1713*100*Info!$B$11)/AI1713^2)*(AJ1713/2)</f>
        <v>7.3735380637306802</v>
      </c>
      <c r="L1713">
        <f t="shared" si="442"/>
        <v>0.91326953271028199</v>
      </c>
      <c r="M1713">
        <f t="shared" si="443"/>
        <v>42.157443556361088</v>
      </c>
      <c r="N1713">
        <f t="shared" si="444"/>
        <v>87.592559758230806</v>
      </c>
      <c r="O1713">
        <v>1.74</v>
      </c>
      <c r="P1713">
        <v>0.2</v>
      </c>
      <c r="Q1713">
        <v>1.59</v>
      </c>
      <c r="R1713">
        <v>0.8</v>
      </c>
      <c r="S1713">
        <v>3.28</v>
      </c>
      <c r="T1713">
        <v>4.5</v>
      </c>
      <c r="U1713">
        <v>2.37</v>
      </c>
      <c r="V1713">
        <v>2.8</v>
      </c>
      <c r="W1713" s="37">
        <f>U1713*Info!$B$2</f>
        <v>1.1375999999999999</v>
      </c>
      <c r="X1713" s="37">
        <f>W1713*SQRT((0.5*V1713/U1713)^2+Info!$B$3^2)</f>
        <v>0.67440294661277966</v>
      </c>
      <c r="Y1713" s="28">
        <f>W1713*Info!$D$2</f>
        <v>0.92145600000000005</v>
      </c>
      <c r="Z1713" s="28">
        <f>Y1713*SQRT(Info!$D$3^2+(X1713/W1713)^2)</f>
        <v>0.54820586297455809</v>
      </c>
      <c r="AA1713" s="37">
        <f t="shared" si="448"/>
        <v>0.60240000000000005</v>
      </c>
      <c r="AB1713" s="37">
        <f t="shared" si="449"/>
        <v>0.68177660153454933</v>
      </c>
      <c r="AC1713" s="37">
        <f>(1-EXP(-Info!$B$6*H1713*1000))+(Info!$B$6/(Info!$B$6-Info!$B$7))*(EXP(-Info!$B$7*H1713*1000)-EXP(-Info!$B$6*H1713*1000))*(Info!$B$9-1)</f>
        <v>0.20097755085150701</v>
      </c>
      <c r="AD1713" s="37">
        <f>SQRT((Info!$B$6*EXP(-Info!$B$6*H1713*1000)+(Info!$B$6/(Info!$B$6+Info!$B$7))*(Info!$B$9-1)*(-Info!$B$7*EXP(-Info!$B$7*H1713*1000)+Info!$B$6*EXP(-Info!$B$6*H1713*1000)))^2*(0.01*H1713*1000)^2)</f>
        <v>1.7105872239771256E-3</v>
      </c>
      <c r="AE1713" s="37">
        <f t="shared" si="450"/>
        <v>0.13702566627317544</v>
      </c>
      <c r="AF1713" s="37">
        <f t="shared" si="445"/>
        <v>2.237475123367052</v>
      </c>
      <c r="AG1713" s="37">
        <f t="shared" si="446"/>
        <v>2.3198719148731652</v>
      </c>
      <c r="AH1713" s="37">
        <f t="shared" si="447"/>
        <v>0.68215704980702807</v>
      </c>
      <c r="AI1713">
        <f>AF1713*EXP(Info!$B$6*H1713*1000)</f>
        <v>2.7151487768856994</v>
      </c>
      <c r="AJ1713">
        <f>2*SQRT((EXP(Info!$B$6*H1713)*AG1713)^2+(Info!$B$6*H1713*0.01*AI1713)^2)</f>
        <v>4.640641701009093</v>
      </c>
      <c r="AK1713">
        <f t="shared" si="451"/>
        <v>0.8010112800000001</v>
      </c>
      <c r="AL1713">
        <f t="shared" si="452"/>
        <v>1.8131166941209804</v>
      </c>
      <c r="AM1713">
        <f t="shared" si="455"/>
        <v>0.91379310344827591</v>
      </c>
      <c r="AN1713">
        <f t="shared" si="456"/>
        <v>0.47161492198626009</v>
      </c>
      <c r="AO1713">
        <f t="shared" si="453"/>
        <v>9.7719839890866478</v>
      </c>
      <c r="AP1713">
        <f t="shared" si="454"/>
        <v>0.73417721518987333</v>
      </c>
      <c r="AQ1713">
        <f t="shared" si="441"/>
        <v>4</v>
      </c>
      <c r="AR1713">
        <v>1</v>
      </c>
      <c r="AS1713">
        <v>1</v>
      </c>
      <c r="AT1713">
        <v>1</v>
      </c>
      <c r="AU1713">
        <v>0</v>
      </c>
      <c r="AV1713">
        <v>0</v>
      </c>
      <c r="AW1713">
        <v>0</v>
      </c>
      <c r="AX1713">
        <v>1</v>
      </c>
    </row>
    <row r="1714" spans="1:50">
      <c r="A1714" s="35" t="s">
        <v>102</v>
      </c>
      <c r="B1714" s="13" t="s">
        <v>208</v>
      </c>
      <c r="D1714" s="14">
        <v>-57.62</v>
      </c>
      <c r="E1714" s="14">
        <v>33.68</v>
      </c>
      <c r="F1714" s="14">
        <v>4584</v>
      </c>
      <c r="G1714" s="16">
        <v>7.2</v>
      </c>
      <c r="H1714">
        <v>21.6</v>
      </c>
      <c r="J1714">
        <f>(F1714*100*Info!$B$11)/AI1714</f>
        <v>5.8774721287050067</v>
      </c>
      <c r="K1714">
        <f>2*((F1714*100*Info!$B$11)/AI1714^2)*(AJ1714/2)</f>
        <v>9.3410465110181953</v>
      </c>
      <c r="L1714">
        <f t="shared" si="442"/>
        <v>0.95180411214953431</v>
      </c>
      <c r="M1714">
        <f t="shared" si="443"/>
        <v>59.857962910259012</v>
      </c>
      <c r="N1714">
        <f t="shared" si="444"/>
        <v>112.78585223348894</v>
      </c>
      <c r="O1714">
        <v>1.94</v>
      </c>
      <c r="P1714">
        <v>0.3</v>
      </c>
      <c r="Q1714">
        <v>1.65</v>
      </c>
      <c r="R1714">
        <v>1</v>
      </c>
      <c r="S1714">
        <v>2.75</v>
      </c>
      <c r="T1714">
        <v>3</v>
      </c>
      <c r="U1714">
        <v>2.4700000000000002</v>
      </c>
      <c r="V1714">
        <v>2.5</v>
      </c>
      <c r="W1714" s="37">
        <f>U1714*Info!$B$2</f>
        <v>1.1856</v>
      </c>
      <c r="X1714" s="37">
        <f>W1714*SQRT((0.5*V1714/U1714)^2+Info!$B$3^2)</f>
        <v>0.60292132024004597</v>
      </c>
      <c r="Y1714" s="28">
        <f>W1714*Info!$D$2</f>
        <v>0.96033600000000008</v>
      </c>
      <c r="Z1714" s="28">
        <f>Y1714*SQRT(Info!$D$3^2+(X1714/W1714)^2)</f>
        <v>0.49072112871210272</v>
      </c>
      <c r="AA1714" s="37">
        <f t="shared" si="448"/>
        <v>0.75439999999999996</v>
      </c>
      <c r="AB1714" s="37">
        <f t="shared" si="449"/>
        <v>0.62130034476088947</v>
      </c>
      <c r="AC1714" s="37">
        <f>(1-EXP(-Info!$B$6*H1714*1000))+(Info!$B$6/(Info!$B$6-Info!$B$7))*(EXP(-Info!$B$7*H1714*1000)-EXP(-Info!$B$6*H1714*1000))*(Info!$B$9-1)</f>
        <v>0.20526521301549688</v>
      </c>
      <c r="AD1714" s="37">
        <f>SQRT((Info!$B$6*EXP(-Info!$B$6*H1714*1000)+(Info!$B$6/(Info!$B$6+Info!$B$7))*(Info!$B$9-1)*(-Info!$B$7*EXP(-Info!$B$7*H1714*1000)+Info!$B$6*EXP(-Info!$B$6*H1714*1000)))^2*(0.01*H1714*1000)^2)</f>
        <v>1.742907429500773E-3</v>
      </c>
      <c r="AE1714" s="37">
        <f t="shared" si="450"/>
        <v>0.12753812548834639</v>
      </c>
      <c r="AF1714" s="37">
        <f t="shared" si="445"/>
        <v>1.6348119233011091</v>
      </c>
      <c r="AG1714" s="37">
        <f t="shared" si="446"/>
        <v>1.583373992339637</v>
      </c>
      <c r="AH1714" s="37">
        <f t="shared" si="447"/>
        <v>0.59447706301858516</v>
      </c>
      <c r="AI1714">
        <f>AF1714*EXP(Info!$B$6*H1714*1000)</f>
        <v>1.9929416039716228</v>
      </c>
      <c r="AJ1714">
        <f>2*SQRT((EXP(Info!$B$6*H1714)*AG1714)^2+(Info!$B$6*H1714*0.01*AI1714)^2)</f>
        <v>3.1673753288463256</v>
      </c>
      <c r="AK1714">
        <f t="shared" si="451"/>
        <v>1.0031256799999999</v>
      </c>
      <c r="AL1714">
        <f t="shared" si="452"/>
        <v>1.6522861368571093</v>
      </c>
      <c r="AM1714">
        <f t="shared" si="455"/>
        <v>0.85051546391752575</v>
      </c>
      <c r="AN1714">
        <f t="shared" si="456"/>
        <v>0.53197871423582754</v>
      </c>
      <c r="AO1714">
        <f t="shared" si="453"/>
        <v>10.184303988626169</v>
      </c>
      <c r="AP1714">
        <f t="shared" si="454"/>
        <v>0.78542510121457476</v>
      </c>
      <c r="AQ1714">
        <f t="shared" si="441"/>
        <v>4</v>
      </c>
      <c r="AR1714">
        <v>1</v>
      </c>
      <c r="AS1714">
        <v>1</v>
      </c>
      <c r="AT1714">
        <v>1</v>
      </c>
      <c r="AU1714">
        <v>0</v>
      </c>
      <c r="AV1714">
        <v>0</v>
      </c>
      <c r="AW1714">
        <v>0</v>
      </c>
      <c r="AX1714">
        <v>1</v>
      </c>
    </row>
    <row r="1715" spans="1:50">
      <c r="A1715" s="35" t="s">
        <v>102</v>
      </c>
      <c r="B1715" s="13" t="s">
        <v>208</v>
      </c>
      <c r="D1715" s="14">
        <v>-57.62</v>
      </c>
      <c r="E1715" s="14">
        <v>33.68</v>
      </c>
      <c r="F1715" s="14">
        <v>4584</v>
      </c>
      <c r="G1715" s="16">
        <v>7.78</v>
      </c>
      <c r="H1715">
        <v>22.2</v>
      </c>
      <c r="J1715">
        <f>(F1715*100*Info!$B$11)/AI1715</f>
        <v>4.3137576990603756</v>
      </c>
      <c r="K1715">
        <f>2*((F1715*100*Info!$B$11)/AI1715^2)*(AJ1715/2)</f>
        <v>4.0953899373031861</v>
      </c>
      <c r="L1715">
        <f t="shared" si="442"/>
        <v>1.0250198130841139</v>
      </c>
      <c r="M1715">
        <f t="shared" si="443"/>
        <v>47.312052081076949</v>
      </c>
      <c r="N1715">
        <f t="shared" si="444"/>
        <v>79.677460932634801</v>
      </c>
      <c r="O1715">
        <v>1.85</v>
      </c>
      <c r="P1715">
        <v>0.2</v>
      </c>
      <c r="Q1715">
        <v>1.69</v>
      </c>
      <c r="R1715">
        <v>0.6</v>
      </c>
      <c r="S1715">
        <v>3.37</v>
      </c>
      <c r="T1715">
        <v>2.1</v>
      </c>
      <c r="U1715">
        <v>2.66</v>
      </c>
      <c r="V1715">
        <v>3.7</v>
      </c>
      <c r="W1715" s="37">
        <f>U1715*Info!$B$2</f>
        <v>1.2767999999999999</v>
      </c>
      <c r="X1715" s="37">
        <f>W1715*SQRT((0.5*V1715/U1715)^2+Info!$B$3^2)</f>
        <v>0.89029183170463821</v>
      </c>
      <c r="Y1715" s="28">
        <f>W1715*Info!$D$2</f>
        <v>1.034208</v>
      </c>
      <c r="Z1715" s="28">
        <f>Y1715*SQRT(Info!$D$3^2+(X1715/W1715)^2)</f>
        <v>0.72298800082457793</v>
      </c>
      <c r="AA1715" s="37">
        <f t="shared" si="448"/>
        <v>0.57320000000000015</v>
      </c>
      <c r="AB1715" s="37">
        <f t="shared" si="449"/>
        <v>0.895890364721041</v>
      </c>
      <c r="AC1715" s="37">
        <f>(1-EXP(-Info!$B$6*H1715*1000))+(Info!$B$6/(Info!$B$6-Info!$B$7))*(EXP(-Info!$B$7*H1715*1000)-EXP(-Info!$B$6*H1715*1000))*(Info!$B$9-1)</f>
        <v>0.21038334716321261</v>
      </c>
      <c r="AD1715" s="37">
        <f>SQRT((Info!$B$6*EXP(-Info!$B$6*H1715*1000)+(Info!$B$6/(Info!$B$6+Info!$B$7))*(Info!$B$9-1)*(-Info!$B$7*EXP(-Info!$B$7*H1715*1000)+Info!$B$6*EXP(-Info!$B$6*H1715*1000)))^2*(0.01*H1715*1000)^2)</f>
        <v>1.7812410069267888E-3</v>
      </c>
      <c r="AE1715" s="37">
        <f t="shared" si="450"/>
        <v>0.18848317902361786</v>
      </c>
      <c r="AF1715" s="37">
        <f t="shared" si="445"/>
        <v>2.2152002654060468</v>
      </c>
      <c r="AG1715" s="37">
        <f t="shared" si="446"/>
        <v>1.2886960689437867</v>
      </c>
      <c r="AH1715" s="37">
        <f t="shared" si="447"/>
        <v>0.65732945561010292</v>
      </c>
      <c r="AI1715">
        <f>AF1715*EXP(Info!$B$6*H1715*1000)</f>
        <v>2.7153724313331957</v>
      </c>
      <c r="AJ1715">
        <f>2*SQRT((EXP(Info!$B$6*H1715)*AG1715)^2+(Info!$B$6*H1715*0.01*AI1715)^2)</f>
        <v>2.5779169130743549</v>
      </c>
      <c r="AK1715">
        <f t="shared" si="451"/>
        <v>0.76218404000000017</v>
      </c>
      <c r="AL1715">
        <f t="shared" si="452"/>
        <v>2.3825308359391366</v>
      </c>
      <c r="AM1715">
        <f t="shared" si="455"/>
        <v>0.9135135135135134</v>
      </c>
      <c r="AN1715">
        <f t="shared" si="456"/>
        <v>0.3390272155848173</v>
      </c>
      <c r="AO1715">
        <f t="shared" si="453"/>
        <v>10.96771198775126</v>
      </c>
      <c r="AP1715">
        <f t="shared" si="454"/>
        <v>0.69548872180451127</v>
      </c>
      <c r="AQ1715">
        <f t="shared" si="441"/>
        <v>4</v>
      </c>
      <c r="AR1715">
        <v>1</v>
      </c>
      <c r="AS1715">
        <v>1</v>
      </c>
      <c r="AT1715">
        <v>1</v>
      </c>
      <c r="AU1715">
        <v>0</v>
      </c>
      <c r="AV1715">
        <v>0</v>
      </c>
      <c r="AW1715">
        <v>0</v>
      </c>
      <c r="AX1715">
        <v>1</v>
      </c>
    </row>
    <row r="1716" spans="1:50">
      <c r="A1716" s="35" t="s">
        <v>102</v>
      </c>
      <c r="B1716" s="13" t="s">
        <v>208</v>
      </c>
      <c r="D1716" s="14">
        <v>-57.62</v>
      </c>
      <c r="E1716" s="14">
        <v>33.68</v>
      </c>
      <c r="F1716" s="14">
        <v>4584</v>
      </c>
      <c r="G1716" s="16">
        <v>8.3800000000000008</v>
      </c>
      <c r="H1716">
        <v>22.9</v>
      </c>
      <c r="J1716">
        <f>(F1716*100*Info!$B$11)/AI1716</f>
        <v>5.0069759484441505</v>
      </c>
      <c r="K1716">
        <f>2*((F1716*100*Info!$B$11)/AI1716^2)*(AJ1716/2)</f>
        <v>9.5223342988932203</v>
      </c>
      <c r="L1716">
        <f t="shared" si="442"/>
        <v>0.92097644859813255</v>
      </c>
      <c r="M1716">
        <f t="shared" si="443"/>
        <v>49.34098412119365</v>
      </c>
      <c r="N1716">
        <f t="shared" si="444"/>
        <v>119.70413902558633</v>
      </c>
      <c r="O1716">
        <v>2</v>
      </c>
      <c r="P1716">
        <v>0.8</v>
      </c>
      <c r="Q1716">
        <v>1.3</v>
      </c>
      <c r="R1716">
        <v>2.1</v>
      </c>
      <c r="S1716">
        <v>3.01</v>
      </c>
      <c r="T1716">
        <v>4.2</v>
      </c>
      <c r="U1716">
        <v>2.39</v>
      </c>
      <c r="V1716">
        <v>3.6</v>
      </c>
      <c r="W1716" s="37">
        <f>U1716*Info!$B$2</f>
        <v>1.1472</v>
      </c>
      <c r="X1716" s="37">
        <f>W1716*SQRT((0.5*V1716/U1716)^2+Info!$B$3^2)</f>
        <v>0.86590193994470288</v>
      </c>
      <c r="Y1716" s="28">
        <f>W1716*Info!$D$2</f>
        <v>0.92923200000000006</v>
      </c>
      <c r="Z1716" s="28">
        <f>Y1716*SQRT(Info!$D$3^2+(X1716/W1716)^2)</f>
        <v>0.70291776627790536</v>
      </c>
      <c r="AA1716" s="37">
        <f t="shared" si="448"/>
        <v>0.8528</v>
      </c>
      <c r="AB1716" s="37">
        <f t="shared" si="449"/>
        <v>0.95382711724924241</v>
      </c>
      <c r="AC1716" s="37">
        <f>(1-EXP(-Info!$B$6*H1716*1000))+(Info!$B$6/(Info!$B$6-Info!$B$7))*(EXP(-Info!$B$7*H1716*1000)-EXP(-Info!$B$6*H1716*1000))*(Info!$B$9-1)</f>
        <v>0.21631740049329434</v>
      </c>
      <c r="AD1716" s="37">
        <f>SQRT((Info!$B$6*EXP(-Info!$B$6*H1716*1000)+(Info!$B$6/(Info!$B$6+Info!$B$7))*(Info!$B$9-1)*(-Info!$B$7*EXP(-Info!$B$7*H1716*1000)+Info!$B$6*EXP(-Info!$B$6*H1716*1000)))^2*(0.01*H1716*1000)^2)</f>
        <v>1.8253474767906789E-3</v>
      </c>
      <c r="AE1716" s="37">
        <f t="shared" si="450"/>
        <v>0.20633527455230355</v>
      </c>
      <c r="AF1716" s="37">
        <f t="shared" si="445"/>
        <v>1.8962925208593187</v>
      </c>
      <c r="AG1716" s="37">
        <f t="shared" si="446"/>
        <v>2.2241105259572183</v>
      </c>
      <c r="AH1716" s="37">
        <f t="shared" si="447"/>
        <v>0.62999751523565406</v>
      </c>
      <c r="AI1716">
        <f>AF1716*EXP(Info!$B$6*H1716*1000)</f>
        <v>2.3394278007506033</v>
      </c>
      <c r="AJ1716">
        <f>2*SQRT((EXP(Info!$B$6*H1716)*AG1716)^2+(Info!$B$6*H1716*0.01*AI1716)^2)</f>
        <v>4.449155301773323</v>
      </c>
      <c r="AK1716">
        <f t="shared" si="451"/>
        <v>1.13396816</v>
      </c>
      <c r="AL1716">
        <f t="shared" si="452"/>
        <v>2.5366078356126351</v>
      </c>
      <c r="AM1716">
        <f t="shared" si="455"/>
        <v>0.65</v>
      </c>
      <c r="AN1716">
        <f t="shared" si="456"/>
        <v>1.0817116066678771</v>
      </c>
      <c r="AO1716">
        <f t="shared" si="453"/>
        <v>9.8544479889945524</v>
      </c>
      <c r="AP1716">
        <f t="shared" si="454"/>
        <v>0.83682008368200833</v>
      </c>
      <c r="AQ1716">
        <f t="shared" si="441"/>
        <v>4</v>
      </c>
      <c r="AR1716">
        <v>1</v>
      </c>
      <c r="AS1716">
        <v>1</v>
      </c>
      <c r="AT1716">
        <v>1</v>
      </c>
      <c r="AU1716">
        <v>0</v>
      </c>
      <c r="AV1716">
        <v>0</v>
      </c>
      <c r="AW1716">
        <v>0</v>
      </c>
      <c r="AX1716">
        <v>1</v>
      </c>
    </row>
    <row r="1717" spans="1:50">
      <c r="A1717" s="35" t="s">
        <v>102</v>
      </c>
      <c r="B1717" s="13" t="s">
        <v>208</v>
      </c>
      <c r="D1717" s="14">
        <v>-57.62</v>
      </c>
      <c r="E1717" s="14">
        <v>33.68</v>
      </c>
      <c r="F1717" s="14">
        <v>4584</v>
      </c>
      <c r="G1717" s="16">
        <v>8.98</v>
      </c>
      <c r="H1717">
        <v>23.5</v>
      </c>
      <c r="J1717">
        <f>(F1717*100*Info!$B$11)/AI1717</f>
        <v>4.7383988997666524</v>
      </c>
      <c r="K1717">
        <f>2*((F1717*100*Info!$B$11)/AI1717^2)*(AJ1717/2)</f>
        <v>16.585674128630888</v>
      </c>
      <c r="L1717">
        <f t="shared" si="442"/>
        <v>1.0789682242990672</v>
      </c>
      <c r="M1717">
        <f t="shared" si="443"/>
        <v>54.704625761850103</v>
      </c>
      <c r="N1717">
        <f t="shared" si="444"/>
        <v>191.64035444846436</v>
      </c>
      <c r="O1717">
        <v>1.97</v>
      </c>
      <c r="P1717">
        <v>39</v>
      </c>
      <c r="Q1717">
        <v>1.66</v>
      </c>
      <c r="R1717">
        <v>81.900000000000006</v>
      </c>
      <c r="S1717">
        <v>3.22</v>
      </c>
      <c r="T1717">
        <v>0.5</v>
      </c>
      <c r="U1717">
        <v>2.8</v>
      </c>
      <c r="V1717">
        <v>0.4</v>
      </c>
      <c r="W1717" s="37">
        <f>U1717*Info!$B$2</f>
        <v>1.3439999999999999</v>
      </c>
      <c r="X1717" s="37">
        <f>W1717*SQRT((0.5*V1717/U1717)^2+Info!$B$3^2)</f>
        <v>0.11718293391104355</v>
      </c>
      <c r="Y1717" s="28">
        <f>W1717*Info!$D$2</f>
        <v>1.0886400000000001</v>
      </c>
      <c r="Z1717" s="28">
        <f>Y1717*SQRT(Info!$D$3^2+(X1717/W1717)^2)</f>
        <v>0.10941801884516099</v>
      </c>
      <c r="AA1717" s="37">
        <f t="shared" si="448"/>
        <v>0.62600000000000011</v>
      </c>
      <c r="AB1717" s="37">
        <f t="shared" si="449"/>
        <v>19.500352095282793</v>
      </c>
      <c r="AC1717" s="37">
        <f>(1-EXP(-Info!$B$6*H1717*1000))+(Info!$B$6/(Info!$B$6-Info!$B$7))*(EXP(-Info!$B$7*H1717*1000)-EXP(-Info!$B$6*H1717*1000))*(Info!$B$9-1)</f>
        <v>0.22137211585021893</v>
      </c>
      <c r="AD1717" s="37">
        <f>SQRT((Info!$B$6*EXP(-Info!$B$6*H1717*1000)+(Info!$B$6/(Info!$B$6+Info!$B$7))*(Info!$B$9-1)*(-Info!$B$7*EXP(-Info!$B$7*H1717*1000)+Info!$B$6*EXP(-Info!$B$6*H1717*1000)))^2*(0.01*H1717*1000)^2)</f>
        <v>1.8626297860360784E-3</v>
      </c>
      <c r="AE1717" s="37">
        <f t="shared" si="450"/>
        <v>4.3168343606301027</v>
      </c>
      <c r="AF1717" s="37">
        <f t="shared" si="445"/>
        <v>1.9927810554777627</v>
      </c>
      <c r="AG1717" s="37">
        <f t="shared" si="446"/>
        <v>4.3254515602379255</v>
      </c>
      <c r="AH1717" s="37">
        <f t="shared" si="447"/>
        <v>0.61887610418564054</v>
      </c>
      <c r="AI1717">
        <f>AF1717*EXP(Info!$B$6*H1717*1000)</f>
        <v>2.472028839120469</v>
      </c>
      <c r="AJ1717">
        <f>2*SQRT((EXP(Info!$B$6*H1717)*AG1717)^2+(Info!$B$6*H1717*0.01*AI1717)^2)</f>
        <v>8.6527676604536019</v>
      </c>
      <c r="AK1717">
        <f t="shared" si="451"/>
        <v>0.83239220000000014</v>
      </c>
      <c r="AL1717">
        <f t="shared" si="452"/>
        <v>51.859236362195055</v>
      </c>
      <c r="AM1717">
        <f t="shared" si="455"/>
        <v>0.84263959390862941</v>
      </c>
      <c r="AN1717">
        <f t="shared" si="456"/>
        <v>44.795575535714789</v>
      </c>
      <c r="AO1717">
        <f t="shared" si="453"/>
        <v>11.544959987106587</v>
      </c>
      <c r="AP1717">
        <f t="shared" si="454"/>
        <v>0.70357142857142863</v>
      </c>
      <c r="AQ1717">
        <f t="shared" si="441"/>
        <v>4</v>
      </c>
      <c r="AR1717">
        <v>1</v>
      </c>
      <c r="AS1717">
        <v>1</v>
      </c>
      <c r="AT1717">
        <v>1</v>
      </c>
      <c r="AU1717">
        <v>0</v>
      </c>
      <c r="AV1717">
        <v>0</v>
      </c>
      <c r="AW1717">
        <v>0</v>
      </c>
      <c r="AX1717">
        <v>1</v>
      </c>
    </row>
    <row r="1718" spans="1:50">
      <c r="A1718" s="35" t="s">
        <v>102</v>
      </c>
      <c r="B1718" s="13" t="s">
        <v>208</v>
      </c>
      <c r="D1718" s="14">
        <v>-57.62</v>
      </c>
      <c r="E1718" s="14">
        <v>33.68</v>
      </c>
      <c r="F1718" s="14">
        <v>4584</v>
      </c>
      <c r="G1718" s="16">
        <v>9.58</v>
      </c>
      <c r="H1718">
        <v>23.9</v>
      </c>
      <c r="J1718">
        <f>(F1718*100*Info!$B$11)/AI1718</f>
        <v>4.9680113614518131</v>
      </c>
      <c r="K1718">
        <f>2*((F1718*100*Info!$B$11)/AI1718^2)*(AJ1718/2)</f>
        <v>2.9536749684135817</v>
      </c>
      <c r="L1718">
        <f t="shared" si="442"/>
        <v>1.0558474766355159</v>
      </c>
      <c r="M1718">
        <f t="shared" si="443"/>
        <v>56.126446180774536</v>
      </c>
      <c r="N1718">
        <f t="shared" si="444"/>
        <v>54.442103606303903</v>
      </c>
      <c r="O1718">
        <v>1.72</v>
      </c>
      <c r="P1718">
        <v>0.5</v>
      </c>
      <c r="Q1718">
        <v>1.48</v>
      </c>
      <c r="R1718">
        <v>13.9</v>
      </c>
      <c r="S1718">
        <v>3.05</v>
      </c>
      <c r="T1718">
        <v>1.1000000000000001</v>
      </c>
      <c r="U1718">
        <v>2.74</v>
      </c>
      <c r="V1718">
        <v>2.1</v>
      </c>
      <c r="W1718" s="37">
        <f>U1718*Info!$B$2</f>
        <v>1.3152000000000001</v>
      </c>
      <c r="X1718" s="37">
        <f>W1718*SQRT((0.5*V1718/U1718)^2+Info!$B$3^2)</f>
        <v>0.50827195240343526</v>
      </c>
      <c r="Y1718" s="28">
        <f>W1718*Info!$D$2</f>
        <v>1.0653120000000003</v>
      </c>
      <c r="Z1718" s="28">
        <f>Y1718*SQRT(Info!$D$3^2+(X1718/W1718)^2)</f>
        <v>0.41513172112802943</v>
      </c>
      <c r="AA1718" s="37">
        <f t="shared" si="448"/>
        <v>0.40479999999999983</v>
      </c>
      <c r="AB1718" s="37">
        <f t="shared" si="449"/>
        <v>0.56642773378428424</v>
      </c>
      <c r="AC1718" s="37">
        <f>(1-EXP(-Info!$B$6*H1718*1000))+(Info!$B$6/(Info!$B$6-Info!$B$7))*(EXP(-Info!$B$7*H1718*1000)-EXP(-Info!$B$6*H1718*1000))*(Info!$B$9-1)</f>
        <v>0.22472579791097394</v>
      </c>
      <c r="AD1718" s="37">
        <f>SQRT((Info!$B$6*EXP(-Info!$B$6*H1718*1000)+(Info!$B$6/(Info!$B$6+Info!$B$7))*(Info!$B$9-1)*(-Info!$B$7*EXP(-Info!$B$7*H1718*1000)+Info!$B$6*EXP(-Info!$B$6*H1718*1000)))^2*(0.01*H1718*1000)^2)</f>
        <v>1.8872185171389297E-3</v>
      </c>
      <c r="AE1718" s="37">
        <f t="shared" si="450"/>
        <v>0.12729321685278813</v>
      </c>
      <c r="AF1718" s="37">
        <f t="shared" si="445"/>
        <v>1.8937189970056374</v>
      </c>
      <c r="AG1718" s="37">
        <f t="shared" si="446"/>
        <v>0.70074097136063829</v>
      </c>
      <c r="AH1718" s="37">
        <f t="shared" si="447"/>
        <v>0.62089147442807791</v>
      </c>
      <c r="AI1718">
        <f>AF1718*EXP(Info!$B$6*H1718*1000)</f>
        <v>2.3577761561432529</v>
      </c>
      <c r="AJ1718">
        <f>2*SQRT((EXP(Info!$B$6*H1718)*AG1718)^2+(Info!$B$6*H1718*0.01*AI1718)^2)</f>
        <v>1.4017891479796423</v>
      </c>
      <c r="AK1718">
        <f t="shared" si="451"/>
        <v>0.53826255999999972</v>
      </c>
      <c r="AL1718">
        <f t="shared" si="452"/>
        <v>1.5063579152259254</v>
      </c>
      <c r="AM1718">
        <f t="shared" si="455"/>
        <v>0.86046511627906974</v>
      </c>
      <c r="AN1718">
        <f t="shared" si="456"/>
        <v>8.0852655124367612</v>
      </c>
      <c r="AO1718">
        <f t="shared" si="453"/>
        <v>11.297567987382877</v>
      </c>
      <c r="AP1718">
        <f t="shared" si="454"/>
        <v>0.62773722627737216</v>
      </c>
      <c r="AQ1718">
        <f t="shared" si="441"/>
        <v>4</v>
      </c>
      <c r="AR1718">
        <v>1</v>
      </c>
      <c r="AS1718">
        <v>1</v>
      </c>
      <c r="AT1718">
        <v>1</v>
      </c>
      <c r="AU1718">
        <v>0</v>
      </c>
      <c r="AV1718">
        <v>0</v>
      </c>
      <c r="AW1718">
        <v>0</v>
      </c>
      <c r="AX1718">
        <v>1</v>
      </c>
    </row>
    <row r="1719" spans="1:50">
      <c r="A1719" s="35" t="s">
        <v>102</v>
      </c>
      <c r="B1719" s="13" t="s">
        <v>208</v>
      </c>
      <c r="D1719" s="14">
        <v>-57.62</v>
      </c>
      <c r="E1719" s="14">
        <v>33.68</v>
      </c>
      <c r="F1719" s="14">
        <v>4584</v>
      </c>
      <c r="G1719" s="16">
        <v>9.91</v>
      </c>
      <c r="H1719">
        <v>24.2</v>
      </c>
      <c r="I1719" s="14" t="s">
        <v>122</v>
      </c>
      <c r="J1719">
        <f>(F1719*100*Info!$B$11)/AI1719</f>
        <v>7.4622024744167463</v>
      </c>
      <c r="K1719">
        <f>2*((F1719*100*Info!$B$11)/AI1719^2)*(AJ1719/2)</f>
        <v>4.2645933480668692</v>
      </c>
      <c r="L1719">
        <f t="shared" si="442"/>
        <v>1.1290631775700954</v>
      </c>
      <c r="M1719">
        <f t="shared" si="443"/>
        <v>90.150689000569486</v>
      </c>
      <c r="N1719">
        <f t="shared" si="444"/>
        <v>57.098436748897676</v>
      </c>
      <c r="O1719">
        <v>1.95</v>
      </c>
      <c r="P1719">
        <v>0.8</v>
      </c>
      <c r="Q1719">
        <v>1.72</v>
      </c>
      <c r="R1719">
        <v>0.6</v>
      </c>
      <c r="S1719">
        <v>2.52</v>
      </c>
      <c r="T1719">
        <v>0.8</v>
      </c>
      <c r="U1719">
        <v>2.93</v>
      </c>
      <c r="V1719">
        <v>0.8</v>
      </c>
      <c r="W1719" s="37">
        <f>U1719*Info!$B$2</f>
        <v>1.4064000000000001</v>
      </c>
      <c r="X1719" s="37">
        <f>W1719*SQRT((0.5*V1719/U1719)^2+Info!$B$3^2)</f>
        <v>0.20447225337438821</v>
      </c>
      <c r="Y1719" s="28">
        <f>W1719*Info!$D$2</f>
        <v>1.1391840000000002</v>
      </c>
      <c r="Z1719" s="28">
        <f>Y1719*SQRT(Info!$D$3^2+(X1719/W1719)^2)</f>
        <v>0.17514328799380241</v>
      </c>
      <c r="AA1719" s="37">
        <f t="shared" si="448"/>
        <v>0.54359999999999986</v>
      </c>
      <c r="AB1719" s="37">
        <f t="shared" si="449"/>
        <v>0.44923145749156973</v>
      </c>
      <c r="AC1719" s="37">
        <f>(1-EXP(-Info!$B$6*H1719*1000))+(Info!$B$6/(Info!$B$6-Info!$B$7))*(EXP(-Info!$B$7*H1719*1000)-EXP(-Info!$B$6*H1719*1000))*(Info!$B$9-1)</f>
        <v>0.22723262620821572</v>
      </c>
      <c r="AD1719" s="37">
        <f>SQRT((Info!$B$6*EXP(-Info!$B$6*H1719*1000)+(Info!$B$6/(Info!$B$6+Info!$B$7))*(Info!$B$9-1)*(-Info!$B$7*EXP(-Info!$B$7*H1719*1000)+Info!$B$6*EXP(-Info!$B$6*H1719*1000)))^2*(0.01*H1719*1000)^2)</f>
        <v>1.9055212126505882E-3</v>
      </c>
      <c r="AE1719" s="37">
        <f t="shared" si="450"/>
        <v>0.10208529924508476</v>
      </c>
      <c r="AF1719" s="37">
        <f t="shared" si="445"/>
        <v>1.2572923443932138</v>
      </c>
      <c r="AG1719" s="37">
        <f t="shared" si="446"/>
        <v>0.44843793288618944</v>
      </c>
      <c r="AH1719" s="37">
        <f t="shared" si="447"/>
        <v>0.49892553348937058</v>
      </c>
      <c r="AI1719">
        <f>AF1719*EXP(Info!$B$6*H1719*1000)</f>
        <v>1.5697052943334133</v>
      </c>
      <c r="AJ1719">
        <f>2*SQRT((EXP(Info!$B$6*H1719)*AG1719)^2+(Info!$B$6*H1719*0.01*AI1719)^2)</f>
        <v>0.89707492923030641</v>
      </c>
      <c r="AK1719">
        <f t="shared" si="451"/>
        <v>0.72282491999999976</v>
      </c>
      <c r="AL1719">
        <f t="shared" si="452"/>
        <v>1.1946861380530804</v>
      </c>
      <c r="AM1719">
        <f t="shared" si="455"/>
        <v>0.88205128205128203</v>
      </c>
      <c r="AN1719">
        <f t="shared" si="456"/>
        <v>0.47499728559180637</v>
      </c>
      <c r="AO1719">
        <f t="shared" si="453"/>
        <v>12.080975986507966</v>
      </c>
      <c r="AP1719">
        <f t="shared" si="454"/>
        <v>0.66552901023890776</v>
      </c>
      <c r="AQ1719">
        <f t="shared" si="441"/>
        <v>4</v>
      </c>
      <c r="AR1719">
        <v>1</v>
      </c>
      <c r="AS1719">
        <v>1</v>
      </c>
      <c r="AT1719">
        <v>1</v>
      </c>
      <c r="AU1719">
        <v>0</v>
      </c>
      <c r="AV1719">
        <v>0</v>
      </c>
      <c r="AW1719">
        <v>0</v>
      </c>
      <c r="AX1719">
        <v>1</v>
      </c>
    </row>
    <row r="1720" spans="1:50">
      <c r="A1720" s="35" t="s">
        <v>102</v>
      </c>
      <c r="B1720" s="13" t="s">
        <v>208</v>
      </c>
      <c r="D1720" s="14">
        <v>-57.62</v>
      </c>
      <c r="E1720" s="14">
        <v>33.68</v>
      </c>
      <c r="F1720" s="14">
        <v>4584</v>
      </c>
      <c r="G1720" s="16">
        <v>10.08</v>
      </c>
      <c r="H1720">
        <v>24.4</v>
      </c>
      <c r="J1720">
        <f>(F1720*100*Info!$B$11)/AI1720</f>
        <v>5.0807933761242596</v>
      </c>
      <c r="K1720">
        <f>2*((F1720*100*Info!$B$11)/AI1720^2)*(AJ1720/2)</f>
        <v>1.9711003756018379</v>
      </c>
      <c r="L1720">
        <f t="shared" si="442"/>
        <v>1.0096059813084131</v>
      </c>
      <c r="M1720">
        <f t="shared" si="443"/>
        <v>54.886713390901228</v>
      </c>
      <c r="N1720">
        <f t="shared" si="444"/>
        <v>27.097635890883581</v>
      </c>
      <c r="O1720">
        <v>1.73</v>
      </c>
      <c r="P1720">
        <v>0.8</v>
      </c>
      <c r="Q1720">
        <v>1.5</v>
      </c>
      <c r="R1720">
        <v>0.7</v>
      </c>
      <c r="S1720">
        <v>2.97</v>
      </c>
      <c r="T1720">
        <v>0.8</v>
      </c>
      <c r="U1720">
        <v>2.62</v>
      </c>
      <c r="V1720">
        <v>0.8</v>
      </c>
      <c r="W1720" s="37">
        <f>U1720*Info!$B$2</f>
        <v>1.2576000000000001</v>
      </c>
      <c r="X1720" s="37">
        <f>W1720*SQRT((0.5*V1720/U1720)^2+Info!$B$3^2)</f>
        <v>0.20203438915194613</v>
      </c>
      <c r="Y1720" s="28">
        <f>W1720*Info!$D$2</f>
        <v>1.018656</v>
      </c>
      <c r="Z1720" s="28">
        <f>Y1720*SQRT(Info!$D$3^2+(X1720/W1720)^2)</f>
        <v>0.17139069587255898</v>
      </c>
      <c r="AA1720" s="37">
        <f t="shared" si="448"/>
        <v>0.47239999999999993</v>
      </c>
      <c r="AB1720" s="37">
        <f t="shared" si="449"/>
        <v>0.44812709625730068</v>
      </c>
      <c r="AC1720" s="37">
        <f>(1-EXP(-Info!$B$6*H1720*1000))+(Info!$B$6/(Info!$B$6-Info!$B$7))*(EXP(-Info!$B$7*H1720*1000)-EXP(-Info!$B$6*H1720*1000))*(Info!$B$9-1)</f>
        <v>0.22889984042533515</v>
      </c>
      <c r="AD1720" s="37">
        <f>SQRT((Info!$B$6*EXP(-Info!$B$6*H1720*1000)+(Info!$B$6/(Info!$B$6+Info!$B$7))*(Info!$B$9-1)*(-Info!$B$7*EXP(-Info!$B$7*H1720*1000)+Info!$B$6*EXP(-Info!$B$6*H1720*1000)))^2*(0.01*H1720*1000)^2)</f>
        <v>1.9176571752637418E-3</v>
      </c>
      <c r="AE1720" s="37">
        <f t="shared" si="450"/>
        <v>0.10258022097616466</v>
      </c>
      <c r="AF1720" s="37">
        <f t="shared" si="445"/>
        <v>1.8432117153830718</v>
      </c>
      <c r="AG1720" s="37">
        <f t="shared" si="446"/>
        <v>0.44709895142708489</v>
      </c>
      <c r="AH1720" s="37">
        <f t="shared" si="447"/>
        <v>0.62061000517948539</v>
      </c>
      <c r="AI1720">
        <f>AF1720*EXP(Info!$B$6*H1720*1000)</f>
        <v>2.3054389077351432</v>
      </c>
      <c r="AJ1720">
        <f>2*SQRT((EXP(Info!$B$6*H1720)*AG1720)^2+(Info!$B$6*H1720*0.01*AI1720)^2)</f>
        <v>0.89439801238882222</v>
      </c>
      <c r="AK1720">
        <f t="shared" si="451"/>
        <v>0.62815027999999995</v>
      </c>
      <c r="AL1720">
        <f t="shared" si="452"/>
        <v>1.1917491997866654</v>
      </c>
      <c r="AM1720">
        <f t="shared" si="455"/>
        <v>0.86705202312138729</v>
      </c>
      <c r="AN1720">
        <f t="shared" si="456"/>
        <v>0.5696321938610619</v>
      </c>
      <c r="AO1720">
        <f t="shared" si="453"/>
        <v>10.802783987935451</v>
      </c>
      <c r="AP1720">
        <f t="shared" si="454"/>
        <v>0.66030534351145032</v>
      </c>
      <c r="AQ1720">
        <f t="shared" si="441"/>
        <v>4</v>
      </c>
      <c r="AR1720">
        <v>1</v>
      </c>
      <c r="AS1720">
        <v>1</v>
      </c>
      <c r="AT1720">
        <v>1</v>
      </c>
      <c r="AU1720">
        <v>0</v>
      </c>
      <c r="AV1720">
        <v>0</v>
      </c>
      <c r="AW1720">
        <v>0</v>
      </c>
      <c r="AX1720">
        <v>1</v>
      </c>
    </row>
    <row r="1721" spans="1:50">
      <c r="A1721" s="35" t="s">
        <v>102</v>
      </c>
      <c r="B1721" s="13" t="s">
        <v>208</v>
      </c>
      <c r="D1721" s="14">
        <v>-57.62</v>
      </c>
      <c r="E1721" s="14">
        <v>33.68</v>
      </c>
      <c r="F1721" s="14">
        <v>4584</v>
      </c>
      <c r="G1721" s="16">
        <v>10.25</v>
      </c>
      <c r="H1721">
        <v>24.6</v>
      </c>
      <c r="J1721">
        <f>(F1721*100*Info!$B$11)/AI1721</f>
        <v>4.4317796927392932</v>
      </c>
      <c r="K1721">
        <f>2*((F1721*100*Info!$B$11)/AI1721^2)*(AJ1721/2)</f>
        <v>1.5062045202064787</v>
      </c>
      <c r="L1721">
        <f t="shared" si="442"/>
        <v>1.1483304672897214</v>
      </c>
      <c r="M1721">
        <f t="shared" si="443"/>
        <v>54.453879806725993</v>
      </c>
      <c r="N1721">
        <f t="shared" si="444"/>
        <v>23.584043457360512</v>
      </c>
      <c r="O1721">
        <v>1.96</v>
      </c>
      <c r="P1721">
        <v>0.8</v>
      </c>
      <c r="Q1721">
        <v>1.7</v>
      </c>
      <c r="R1721">
        <v>0.6</v>
      </c>
      <c r="S1721">
        <v>3.39</v>
      </c>
      <c r="T1721">
        <v>0.8</v>
      </c>
      <c r="U1721">
        <v>2.98</v>
      </c>
      <c r="V1721">
        <v>0.8</v>
      </c>
      <c r="W1721" s="37">
        <f>U1721*Info!$B$2</f>
        <v>1.4303999999999999</v>
      </c>
      <c r="X1721" s="37">
        <f>W1721*SQRT((0.5*V1721/U1721)^2+Info!$B$3^2)</f>
        <v>0.20488804357502172</v>
      </c>
      <c r="Y1721" s="28">
        <f>W1721*Info!$D$2</f>
        <v>1.1586240000000001</v>
      </c>
      <c r="Z1721" s="28">
        <f>Y1721*SQRT(Info!$D$3^2+(X1721/W1721)^2)</f>
        <v>0.17577974361933749</v>
      </c>
      <c r="AA1721" s="37">
        <f t="shared" si="448"/>
        <v>0.52960000000000007</v>
      </c>
      <c r="AB1721" s="37">
        <f t="shared" si="449"/>
        <v>0.44942086110905</v>
      </c>
      <c r="AC1721" s="37">
        <f>(1-EXP(-Info!$B$6*H1721*1000))+(Info!$B$6/(Info!$B$6-Info!$B$7))*(EXP(-Info!$B$7*H1721*1000)-EXP(-Info!$B$6*H1721*1000))*(Info!$B$9-1)</f>
        <v>0.23056385786613171</v>
      </c>
      <c r="AD1721" s="37">
        <f>SQRT((Info!$B$6*EXP(-Info!$B$6*H1721*1000)+(Info!$B$6/(Info!$B$6+Info!$B$7))*(Info!$B$9-1)*(-Info!$B$7*EXP(-Info!$B$7*H1721*1000)+Info!$B$6*EXP(-Info!$B$6*H1721*1000)))^2*(0.01*H1721*1000)^2)</f>
        <v>1.9297406477019369E-3</v>
      </c>
      <c r="AE1721" s="37">
        <f t="shared" si="450"/>
        <v>0.10362524729089918</v>
      </c>
      <c r="AF1721" s="37">
        <f t="shared" si="445"/>
        <v>2.1092693808740965</v>
      </c>
      <c r="AG1721" s="37">
        <f t="shared" si="446"/>
        <v>0.44903976454539085</v>
      </c>
      <c r="AH1721" s="37">
        <f t="shared" si="447"/>
        <v>0.62220335718999897</v>
      </c>
      <c r="AI1721">
        <f>AF1721*EXP(Info!$B$6*H1721*1000)</f>
        <v>2.6430597961966265</v>
      </c>
      <c r="AJ1721">
        <f>2*SQRT((EXP(Info!$B$6*H1721)*AG1721)^2+(Info!$B$6*H1721*0.01*AI1721)^2)</f>
        <v>0.89828215484843177</v>
      </c>
      <c r="AK1721">
        <f t="shared" si="451"/>
        <v>0.70420912000000013</v>
      </c>
      <c r="AL1721">
        <f t="shared" si="452"/>
        <v>1.1951898380334076</v>
      </c>
      <c r="AM1721">
        <f t="shared" si="455"/>
        <v>0.86734693877551017</v>
      </c>
      <c r="AN1721">
        <f t="shared" si="456"/>
        <v>0.46801764762079878</v>
      </c>
      <c r="AO1721">
        <f t="shared" si="453"/>
        <v>12.287135986277725</v>
      </c>
      <c r="AP1721">
        <f t="shared" si="454"/>
        <v>0.65771812080536907</v>
      </c>
      <c r="AQ1721">
        <f t="shared" si="441"/>
        <v>4</v>
      </c>
      <c r="AR1721">
        <v>1</v>
      </c>
      <c r="AS1721">
        <v>1</v>
      </c>
      <c r="AT1721">
        <v>1</v>
      </c>
      <c r="AU1721">
        <v>0</v>
      </c>
      <c r="AV1721">
        <v>0</v>
      </c>
      <c r="AW1721">
        <v>0</v>
      </c>
      <c r="AX1721">
        <v>1</v>
      </c>
    </row>
    <row r="1722" spans="1:50">
      <c r="A1722" s="35" t="s">
        <v>102</v>
      </c>
      <c r="B1722" s="13" t="s">
        <v>208</v>
      </c>
      <c r="D1722" s="14">
        <v>-57.62</v>
      </c>
      <c r="E1722" s="14">
        <v>33.68</v>
      </c>
      <c r="F1722" s="14">
        <v>4584</v>
      </c>
      <c r="G1722" s="16">
        <v>10.41</v>
      </c>
      <c r="H1722">
        <v>24.8</v>
      </c>
      <c r="J1722">
        <f>(F1722*100*Info!$B$11)/AI1722</f>
        <v>4.5569185646221078</v>
      </c>
      <c r="K1722">
        <f>2*((F1722*100*Info!$B$11)/AI1722^2)*(AJ1722/2)</f>
        <v>1.5873035774362685</v>
      </c>
      <c r="L1722">
        <f t="shared" si="442"/>
        <v>1.0211663551401886</v>
      </c>
      <c r="M1722">
        <f t="shared" si="443"/>
        <v>49.791079557972246</v>
      </c>
      <c r="N1722">
        <f t="shared" si="444"/>
        <v>22.950837299191043</v>
      </c>
      <c r="O1722">
        <v>1.97</v>
      </c>
      <c r="P1722">
        <v>0.8</v>
      </c>
      <c r="Q1722">
        <v>1.78</v>
      </c>
      <c r="R1722">
        <v>0.5</v>
      </c>
      <c r="S1722">
        <v>3.24</v>
      </c>
      <c r="T1722">
        <v>0.8</v>
      </c>
      <c r="U1722">
        <v>2.65</v>
      </c>
      <c r="V1722">
        <v>0.8</v>
      </c>
      <c r="W1722" s="37">
        <f>U1722*Info!$B$2</f>
        <v>1.272</v>
      </c>
      <c r="X1722" s="37">
        <f>W1722*SQRT((0.5*V1722/U1722)^2+Info!$B$3^2)</f>
        <v>0.20225963512277978</v>
      </c>
      <c r="Y1722" s="28">
        <f>W1722*Info!$D$2</f>
        <v>1.0303200000000001</v>
      </c>
      <c r="Z1722" s="28">
        <f>Y1722*SQRT(Info!$D$3^2+(X1722/W1722)^2)</f>
        <v>0.17173894989780281</v>
      </c>
      <c r="AA1722" s="37">
        <f t="shared" si="448"/>
        <v>0.69799999999999995</v>
      </c>
      <c r="AB1722" s="37">
        <f t="shared" si="449"/>
        <v>0.44822869162961898</v>
      </c>
      <c r="AC1722" s="37">
        <f>(1-EXP(-Info!$B$6*H1722*1000))+(Info!$B$6/(Info!$B$6-Info!$B$7))*(EXP(-Info!$B$7*H1722*1000)-EXP(-Info!$B$6*H1722*1000))*(Info!$B$9-1)</f>
        <v>0.23222468446844058</v>
      </c>
      <c r="AD1722" s="37">
        <f>SQRT((Info!$B$6*EXP(-Info!$B$6*H1722*1000)+(Info!$B$6/(Info!$B$6+Info!$B$7))*(Info!$B$9-1)*(-Info!$B$7*EXP(-Info!$B$7*H1722*1000)+Info!$B$6*EXP(-Info!$B$6*H1722*1000)))^2*(0.01*H1722*1000)^2)</f>
        <v>1.9417717815443853E-3</v>
      </c>
      <c r="AE1722" s="37">
        <f t="shared" si="450"/>
        <v>0.10409859018430788</v>
      </c>
      <c r="AF1722" s="37">
        <f t="shared" si="445"/>
        <v>2.0475871702410284</v>
      </c>
      <c r="AG1722" s="37">
        <f t="shared" si="446"/>
        <v>0.44758326978380297</v>
      </c>
      <c r="AH1722" s="37">
        <f t="shared" si="447"/>
        <v>0.63197134883982353</v>
      </c>
      <c r="AI1722">
        <f>AF1722*EXP(Info!$B$6*H1722*1000)</f>
        <v>2.5704779590352911</v>
      </c>
      <c r="AJ1722">
        <f>2*SQRT((EXP(Info!$B$6*H1722)*AG1722)^2+(Info!$B$6*H1722*0.01*AI1722)^2)</f>
        <v>0.89537015029719957</v>
      </c>
      <c r="AK1722">
        <f t="shared" si="451"/>
        <v>0.92813059999999992</v>
      </c>
      <c r="AL1722">
        <f t="shared" si="452"/>
        <v>1.1920193825198087</v>
      </c>
      <c r="AM1722">
        <f t="shared" si="455"/>
        <v>0.90355329949238583</v>
      </c>
      <c r="AN1722">
        <f t="shared" si="456"/>
        <v>0.44615260630625331</v>
      </c>
      <c r="AO1722">
        <f t="shared" si="453"/>
        <v>10.926479987797306</v>
      </c>
      <c r="AP1722">
        <f t="shared" si="454"/>
        <v>0.7433962264150944</v>
      </c>
      <c r="AQ1722">
        <f t="shared" si="441"/>
        <v>4</v>
      </c>
      <c r="AR1722">
        <v>1</v>
      </c>
      <c r="AS1722">
        <v>1</v>
      </c>
      <c r="AT1722">
        <v>1</v>
      </c>
      <c r="AU1722">
        <v>0</v>
      </c>
      <c r="AV1722">
        <v>0</v>
      </c>
      <c r="AW1722">
        <v>0</v>
      </c>
      <c r="AX1722">
        <v>1</v>
      </c>
    </row>
    <row r="1723" spans="1:50">
      <c r="A1723" s="35" t="s">
        <v>102</v>
      </c>
      <c r="B1723" s="13" t="s">
        <v>208</v>
      </c>
      <c r="D1723" s="14">
        <v>-57.62</v>
      </c>
      <c r="E1723" s="14">
        <v>33.68</v>
      </c>
      <c r="F1723" s="14">
        <v>4584</v>
      </c>
      <c r="G1723" s="16">
        <v>10.58</v>
      </c>
      <c r="H1723">
        <v>25</v>
      </c>
      <c r="J1723">
        <f>(F1723*100*Info!$B$11)/AI1723</f>
        <v>3.9979091463675855</v>
      </c>
      <c r="K1723">
        <f>2*((F1723*100*Info!$B$11)/AI1723^2)*(AJ1723/2)</f>
        <v>3.473000619973496</v>
      </c>
      <c r="L1723">
        <f t="shared" si="442"/>
        <v>1.0943820560747681</v>
      </c>
      <c r="M1723">
        <f t="shared" si="443"/>
        <v>46.815068338140108</v>
      </c>
      <c r="N1723">
        <f t="shared" si="444"/>
        <v>41.85385074699655</v>
      </c>
      <c r="O1723">
        <v>1.86</v>
      </c>
      <c r="P1723">
        <v>10.5</v>
      </c>
      <c r="Q1723">
        <v>1.65</v>
      </c>
      <c r="R1723">
        <v>12.8</v>
      </c>
      <c r="S1723">
        <v>3.55</v>
      </c>
      <c r="T1723">
        <v>0.6</v>
      </c>
      <c r="U1723">
        <v>2.84</v>
      </c>
      <c r="V1723">
        <v>0.6</v>
      </c>
      <c r="W1723" s="37">
        <f>U1723*Info!$B$2</f>
        <v>1.3632</v>
      </c>
      <c r="X1723" s="37">
        <f>W1723*SQRT((0.5*V1723/U1723)^2+Info!$B$3^2)</f>
        <v>0.15931662060186941</v>
      </c>
      <c r="Y1723" s="28">
        <f>W1723*Info!$D$2</f>
        <v>1.1041920000000001</v>
      </c>
      <c r="Z1723" s="28">
        <f>Y1723*SQRT(Info!$D$3^2+(X1723/W1723)^2)</f>
        <v>0.14036056947846856</v>
      </c>
      <c r="AA1723" s="37">
        <f t="shared" si="448"/>
        <v>0.49680000000000013</v>
      </c>
      <c r="AB1723" s="37">
        <f t="shared" si="449"/>
        <v>5.2524167566559301</v>
      </c>
      <c r="AC1723" s="37">
        <f>(1-EXP(-Info!$B$6*H1723*1000))+(Info!$B$6/(Info!$B$6-Info!$B$7))*(EXP(-Info!$B$7*H1723*1000)-EXP(-Info!$B$6*H1723*1000))*(Info!$B$9-1)</f>
        <v>0.2338823261591714</v>
      </c>
      <c r="AD1723" s="37">
        <f>SQRT((Info!$B$6*EXP(-Info!$B$6*H1723*1000)+(Info!$B$6/(Info!$B$6+Info!$B$7))*(Info!$B$9-1)*(-Info!$B$7*EXP(-Info!$B$7*H1723*1000)+Info!$B$6*EXP(-Info!$B$6*H1723*1000)))^2*(0.01*H1723*1000)^2)</f>
        <v>1.9537507279915934E-3</v>
      </c>
      <c r="AE1723" s="37">
        <f t="shared" si="450"/>
        <v>1.2284478324594779</v>
      </c>
      <c r="AF1723" s="37">
        <f t="shared" si="445"/>
        <v>2.3296152603641231</v>
      </c>
      <c r="AG1723" s="37">
        <f t="shared" si="446"/>
        <v>1.2723148849788364</v>
      </c>
      <c r="AH1723" s="37">
        <f t="shared" si="447"/>
        <v>0.65622965080679529</v>
      </c>
      <c r="AI1723">
        <f>AF1723*EXP(Info!$B$6*H1723*1000)</f>
        <v>2.9298961788870219</v>
      </c>
      <c r="AJ1723">
        <f>2*SQRT((EXP(Info!$B$6*H1723)*AG1723)^2+(Info!$B$6*H1723*0.01*AI1723)^2)</f>
        <v>2.5452132285141782</v>
      </c>
      <c r="AK1723">
        <f t="shared" si="451"/>
        <v>0.66059496000000018</v>
      </c>
      <c r="AL1723">
        <f t="shared" si="452"/>
        <v>13.968277122650781</v>
      </c>
      <c r="AM1723">
        <f t="shared" si="455"/>
        <v>0.88709677419354827</v>
      </c>
      <c r="AN1723">
        <f t="shared" si="456"/>
        <v>8.5109447590048362</v>
      </c>
      <c r="AO1723">
        <f t="shared" si="453"/>
        <v>11.709887986922396</v>
      </c>
      <c r="AP1723">
        <f t="shared" si="454"/>
        <v>0.65492957746478875</v>
      </c>
      <c r="AQ1723">
        <f t="shared" si="441"/>
        <v>4</v>
      </c>
      <c r="AR1723">
        <v>1</v>
      </c>
      <c r="AS1723">
        <v>1</v>
      </c>
      <c r="AT1723">
        <v>1</v>
      </c>
      <c r="AU1723">
        <v>0</v>
      </c>
      <c r="AV1723">
        <v>0</v>
      </c>
      <c r="AW1723">
        <v>0</v>
      </c>
      <c r="AX1723">
        <v>1</v>
      </c>
    </row>
    <row r="1724" spans="1:50">
      <c r="A1724" s="35" t="s">
        <v>102</v>
      </c>
      <c r="B1724" s="13" t="s">
        <v>208</v>
      </c>
      <c r="D1724" s="14">
        <v>-57.62</v>
      </c>
      <c r="E1724" s="14">
        <v>33.68</v>
      </c>
      <c r="F1724" s="14">
        <v>4584</v>
      </c>
      <c r="G1724" s="16">
        <v>10.75</v>
      </c>
      <c r="H1724">
        <v>25.2</v>
      </c>
      <c r="J1724">
        <f>(F1724*100*Info!$B$11)/AI1724</f>
        <v>4.7999486571861105</v>
      </c>
      <c r="K1724">
        <f>2*((F1724*100*Info!$B$11)/AI1724^2)*(AJ1724/2)</f>
        <v>1.7703656885948553</v>
      </c>
      <c r="L1724">
        <f t="shared" si="442"/>
        <v>1.1753046728971981</v>
      </c>
      <c r="M1724">
        <f t="shared" si="443"/>
        <v>60.363002325094897</v>
      </c>
      <c r="N1724">
        <f t="shared" si="444"/>
        <v>27.319468951735391</v>
      </c>
      <c r="O1724">
        <v>1.75</v>
      </c>
      <c r="P1724">
        <v>0.8</v>
      </c>
      <c r="Q1724">
        <v>1.6</v>
      </c>
      <c r="R1724">
        <v>0.8</v>
      </c>
      <c r="S1724">
        <v>3.19</v>
      </c>
      <c r="T1724">
        <v>0.8</v>
      </c>
      <c r="U1724">
        <v>3.05</v>
      </c>
      <c r="V1724">
        <v>0.8</v>
      </c>
      <c r="W1724" s="37">
        <f>U1724*Info!$B$2</f>
        <v>1.464</v>
      </c>
      <c r="X1724" s="37">
        <f>W1724*SQRT((0.5*V1724/U1724)^2+Info!$B$3^2)</f>
        <v>0.20548051002467363</v>
      </c>
      <c r="Y1724" s="28">
        <f>W1724*Info!$D$2</f>
        <v>1.18584</v>
      </c>
      <c r="Z1724" s="28">
        <f>Y1724*SQRT(Info!$D$3^2+(X1724/W1724)^2)</f>
        <v>0.17668489728327094</v>
      </c>
      <c r="AA1724" s="37">
        <f t="shared" si="448"/>
        <v>0.28600000000000003</v>
      </c>
      <c r="AB1724" s="37">
        <f t="shared" si="449"/>
        <v>0.44969127187438274</v>
      </c>
      <c r="AC1724" s="37">
        <f>(1-EXP(-Info!$B$6*H1724*1000))+(Info!$B$6/(Info!$B$6-Info!$B$7))*(EXP(-Info!$B$7*H1724*1000)-EXP(-Info!$B$6*H1724*1000))*(Info!$B$9-1)</f>
        <v>0.23553678885432811</v>
      </c>
      <c r="AD1724" s="37">
        <f>SQRT((Info!$B$6*EXP(-Info!$B$6*H1724*1000)+(Info!$B$6/(Info!$B$6+Info!$B$7))*(Info!$B$9-1)*(-Info!$B$7*EXP(-Info!$B$7*H1724*1000)+Info!$B$6*EXP(-Info!$B$6*H1724*1000)))^2*(0.01*H1724*1000)^2)</f>
        <v>1.9656776378662402E-3</v>
      </c>
      <c r="AE1724" s="37">
        <f t="shared" si="450"/>
        <v>0.10592033008981246</v>
      </c>
      <c r="AF1724" s="37">
        <f t="shared" si="445"/>
        <v>1.9367964783876619</v>
      </c>
      <c r="AG1724" s="37">
        <f t="shared" si="446"/>
        <v>0.44992962700219558</v>
      </c>
      <c r="AH1724" s="37">
        <f t="shared" si="447"/>
        <v>0.60714623146948654</v>
      </c>
      <c r="AI1724">
        <f>AF1724*EXP(Info!$B$6*H1724*1000)</f>
        <v>2.4403300051852397</v>
      </c>
      <c r="AJ1724">
        <f>2*SQRT((EXP(Info!$B$6*H1724)*AG1724)^2+(Info!$B$6*H1724*0.01*AI1724)^2)</f>
        <v>0.90006723375269271</v>
      </c>
      <c r="AK1724">
        <f t="shared" si="451"/>
        <v>0.38029420000000003</v>
      </c>
      <c r="AL1724">
        <f t="shared" si="452"/>
        <v>1.1959089684227335</v>
      </c>
      <c r="AM1724">
        <f t="shared" si="455"/>
        <v>0.91428571428571437</v>
      </c>
      <c r="AN1724">
        <f t="shared" si="456"/>
        <v>0.61941058358226952</v>
      </c>
      <c r="AO1724">
        <f t="shared" si="453"/>
        <v>12.57575998595539</v>
      </c>
      <c r="AP1724">
        <f t="shared" si="454"/>
        <v>0.57377049180327877</v>
      </c>
      <c r="AQ1724">
        <f t="shared" si="441"/>
        <v>4</v>
      </c>
      <c r="AR1724">
        <v>1</v>
      </c>
      <c r="AS1724">
        <v>1</v>
      </c>
      <c r="AT1724">
        <v>1</v>
      </c>
      <c r="AU1724">
        <v>0</v>
      </c>
      <c r="AV1724">
        <v>0</v>
      </c>
      <c r="AW1724">
        <v>0</v>
      </c>
      <c r="AX1724">
        <v>1</v>
      </c>
    </row>
    <row r="1725" spans="1:50">
      <c r="A1725" s="35" t="s">
        <v>102</v>
      </c>
      <c r="B1725" s="13" t="s">
        <v>208</v>
      </c>
      <c r="D1725" s="14">
        <v>-57.62</v>
      </c>
      <c r="E1725" s="14">
        <v>33.68</v>
      </c>
      <c r="F1725" s="14">
        <v>4584</v>
      </c>
      <c r="G1725" s="16">
        <v>10.91</v>
      </c>
      <c r="H1725">
        <v>25.4</v>
      </c>
      <c r="J1725">
        <f>(F1725*100*Info!$B$11)/AI1725</f>
        <v>4.3288079515698117</v>
      </c>
      <c r="K1725">
        <f>2*((F1725*100*Info!$B$11)/AI1725^2)*(AJ1725/2)</f>
        <v>1.4147727498637908</v>
      </c>
      <c r="L1725">
        <f t="shared" si="442"/>
        <v>1.0828216822429926</v>
      </c>
      <c r="M1725">
        <f t="shared" si="443"/>
        <v>50.154400058014623</v>
      </c>
      <c r="N1725">
        <f t="shared" si="444"/>
        <v>31.392283764239082</v>
      </c>
      <c r="O1725">
        <v>1.66</v>
      </c>
      <c r="P1725">
        <v>0.7</v>
      </c>
      <c r="Q1725">
        <v>1.52</v>
      </c>
      <c r="R1725">
        <v>0.7</v>
      </c>
      <c r="S1725">
        <v>3.31</v>
      </c>
      <c r="T1725">
        <v>0.6</v>
      </c>
      <c r="U1725">
        <v>2.81</v>
      </c>
      <c r="V1725">
        <v>1.5</v>
      </c>
      <c r="W1725" s="37">
        <f>U1725*Info!$B$2</f>
        <v>1.3488</v>
      </c>
      <c r="X1725" s="37">
        <f>W1725*SQRT((0.5*V1725/U1725)^2+Info!$B$3^2)</f>
        <v>0.36626241084774175</v>
      </c>
      <c r="Y1725" s="28">
        <f>W1725*Info!$D$2</f>
        <v>1.0925280000000002</v>
      </c>
      <c r="Z1725" s="28">
        <f>Y1725*SQRT(Info!$D$3^2+(X1725/W1725)^2)</f>
        <v>0.30165982025109012</v>
      </c>
      <c r="AA1725" s="37">
        <f t="shared" si="448"/>
        <v>0.31119999999999992</v>
      </c>
      <c r="AB1725" s="37">
        <f t="shared" si="449"/>
        <v>0.50660453373415437</v>
      </c>
      <c r="AC1725" s="37">
        <f>(1-EXP(-Info!$B$6*H1725*1000))+(Info!$B$6/(Info!$B$6-Info!$B$7))*(EXP(-Info!$B$7*H1725*1000)-EXP(-Info!$B$6*H1725*1000))*(Info!$B$9-1)</f>
        <v>0.23718807845902892</v>
      </c>
      <c r="AD1725" s="37">
        <f>SQRT((Info!$B$6*EXP(-Info!$B$6*H1725*1000)+(Info!$B$6/(Info!$B$6+Info!$B$7))*(Info!$B$9-1)*(-Info!$B$7*EXP(-Info!$B$7*H1725*1000)+Info!$B$6*EXP(-Info!$B$6*H1725*1000)))^2*(0.01*H1725*1000)^2)</f>
        <v>1.9775526616140513E-3</v>
      </c>
      <c r="AE1725" s="37">
        <f t="shared" si="450"/>
        <v>0.12016213183808568</v>
      </c>
      <c r="AF1725" s="37">
        <f t="shared" si="445"/>
        <v>2.14365906998355</v>
      </c>
      <c r="AG1725" s="37">
        <f t="shared" si="446"/>
        <v>0.44208323320591281</v>
      </c>
      <c r="AH1725" s="37">
        <f t="shared" si="447"/>
        <v>0.64763113896783986</v>
      </c>
      <c r="AI1725">
        <f>AF1725*EXP(Info!$B$6*H1725*1000)</f>
        <v>2.7059317166593315</v>
      </c>
      <c r="AJ1725">
        <f>2*SQRT((EXP(Info!$B$6*H1725)*AG1725)^2+(Info!$B$6*H1725*0.01*AI1725)^2)</f>
        <v>0.88437244122448821</v>
      </c>
      <c r="AK1725">
        <f t="shared" si="451"/>
        <v>0.41380263999999989</v>
      </c>
      <c r="AL1725">
        <f t="shared" si="452"/>
        <v>1.3472640970126102</v>
      </c>
      <c r="AM1725">
        <f t="shared" si="455"/>
        <v>0.9156626506024097</v>
      </c>
      <c r="AN1725">
        <f t="shared" si="456"/>
        <v>0.57176090520229728</v>
      </c>
      <c r="AO1725">
        <f t="shared" si="453"/>
        <v>11.586191987060541</v>
      </c>
      <c r="AP1725">
        <f t="shared" si="454"/>
        <v>0.59074733096085408</v>
      </c>
      <c r="AQ1725">
        <f t="shared" si="441"/>
        <v>4</v>
      </c>
      <c r="AR1725">
        <v>1</v>
      </c>
      <c r="AS1725">
        <v>1</v>
      </c>
      <c r="AT1725">
        <v>1</v>
      </c>
      <c r="AU1725">
        <v>0</v>
      </c>
      <c r="AV1725">
        <v>0</v>
      </c>
      <c r="AW1725">
        <v>0</v>
      </c>
      <c r="AX1725">
        <v>1</v>
      </c>
    </row>
    <row r="1726" spans="1:50">
      <c r="A1726" s="35" t="s">
        <v>102</v>
      </c>
      <c r="B1726" s="13" t="s">
        <v>208</v>
      </c>
      <c r="D1726" s="14">
        <v>-57.62</v>
      </c>
      <c r="E1726" s="14">
        <v>33.68</v>
      </c>
      <c r="F1726" s="14">
        <v>4584</v>
      </c>
      <c r="G1726" s="16">
        <v>11.08</v>
      </c>
      <c r="H1726">
        <v>25.6</v>
      </c>
      <c r="J1726">
        <f>(F1726*100*Info!$B$11)/AI1726</f>
        <v>5.048093103154355</v>
      </c>
      <c r="K1726">
        <f>2*((F1726*100*Info!$B$11)/AI1726^2)*(AJ1726/2)</f>
        <v>1.9558356694455352</v>
      </c>
      <c r="L1726">
        <f t="shared" si="442"/>
        <v>1.1097958878504692</v>
      </c>
      <c r="M1726">
        <f t="shared" si="443"/>
        <v>59.945176750827081</v>
      </c>
      <c r="N1726">
        <f t="shared" si="444"/>
        <v>28.577609718195266</v>
      </c>
      <c r="O1726">
        <v>1.74</v>
      </c>
      <c r="P1726">
        <v>0.8</v>
      </c>
      <c r="Q1726">
        <v>1.58</v>
      </c>
      <c r="R1726">
        <v>0.8</v>
      </c>
      <c r="S1726">
        <v>3.04</v>
      </c>
      <c r="T1726">
        <v>0.8</v>
      </c>
      <c r="U1726">
        <v>2.88</v>
      </c>
      <c r="V1726">
        <v>0.8</v>
      </c>
      <c r="W1726" s="37">
        <f>U1726*Info!$B$2</f>
        <v>1.3823999999999999</v>
      </c>
      <c r="X1726" s="37">
        <f>W1726*SQRT((0.5*V1726/U1726)^2+Info!$B$3^2)</f>
        <v>0.20406267272580744</v>
      </c>
      <c r="Y1726" s="28">
        <f>W1726*Info!$D$2</f>
        <v>1.1197439999999999</v>
      </c>
      <c r="Z1726" s="28">
        <f>Y1726*SQRT(Info!$D$3^2+(X1726/W1726)^2)</f>
        <v>0.17451533894669544</v>
      </c>
      <c r="AA1726" s="37">
        <f t="shared" si="448"/>
        <v>0.35760000000000014</v>
      </c>
      <c r="AB1726" s="37">
        <f t="shared" si="449"/>
        <v>0.44904518080032885</v>
      </c>
      <c r="AC1726" s="37">
        <f>(1-EXP(-Info!$B$6*H1726*1000))+(Info!$B$6/(Info!$B$6-Info!$B$7))*(EXP(-Info!$B$7*H1726*1000)-EXP(-Info!$B$6*H1726*1000))*(Info!$B$9-1)</f>
        <v>0.23883620086752622</v>
      </c>
      <c r="AD1726" s="37">
        <f>SQRT((Info!$B$6*EXP(-Info!$B$6*H1726*1000)+(Info!$B$6/(Info!$B$6+Info!$B$7))*(Info!$B$9-1)*(-Info!$B$7*EXP(-Info!$B$7*H1726*1000)+Info!$B$6*EXP(-Info!$B$6*H1726*1000)))^2*(0.01*H1726*1000)^2)</f>
        <v>1.9893759493046785E-3</v>
      </c>
      <c r="AE1726" s="37">
        <f t="shared" si="450"/>
        <v>0.10725060441219916</v>
      </c>
      <c r="AF1726" s="37">
        <f t="shared" si="445"/>
        <v>1.8348481745697729</v>
      </c>
      <c r="AG1726" s="37">
        <f t="shared" si="446"/>
        <v>0.4493977032367456</v>
      </c>
      <c r="AH1726" s="37">
        <f t="shared" si="447"/>
        <v>0.60356847847689898</v>
      </c>
      <c r="AI1726">
        <f>AF1726*EXP(Info!$B$6*H1726*1000)</f>
        <v>2.3203729590804465</v>
      </c>
      <c r="AJ1726">
        <f>2*SQRT((EXP(Info!$B$6*H1726)*AG1726)^2+(Info!$B$6*H1726*0.01*AI1726)^2)</f>
        <v>0.89900643808463776</v>
      </c>
      <c r="AK1726">
        <f t="shared" si="451"/>
        <v>0.47550072000000015</v>
      </c>
      <c r="AL1726">
        <f t="shared" si="452"/>
        <v>1.1941907538203944</v>
      </c>
      <c r="AM1726">
        <f t="shared" ref="AM1726:AM1744" si="457">Q1726/O1726</f>
        <v>0.90804597701149425</v>
      </c>
      <c r="AN1726">
        <f t="shared" ref="AN1726:AN1744" si="458">SQRT((R1726/Q1726)^2+(P1726/O1726)^2)*AM1726</f>
        <v>0.62103821568704309</v>
      </c>
      <c r="AO1726">
        <f t="shared" si="453"/>
        <v>11.874815986738204</v>
      </c>
      <c r="AP1726">
        <f t="shared" si="454"/>
        <v>0.60416666666666674</v>
      </c>
      <c r="AQ1726">
        <f t="shared" si="441"/>
        <v>4</v>
      </c>
      <c r="AR1726">
        <v>1</v>
      </c>
      <c r="AS1726">
        <v>1</v>
      </c>
      <c r="AT1726">
        <v>1</v>
      </c>
      <c r="AU1726">
        <v>0</v>
      </c>
      <c r="AV1726">
        <v>0</v>
      </c>
      <c r="AW1726">
        <v>0</v>
      </c>
      <c r="AX1726">
        <v>1</v>
      </c>
    </row>
    <row r="1727" spans="1:50">
      <c r="A1727" s="35" t="s">
        <v>102</v>
      </c>
      <c r="B1727" s="13" t="s">
        <v>208</v>
      </c>
      <c r="D1727" s="14">
        <v>-57.62</v>
      </c>
      <c r="E1727" s="14">
        <v>33.68</v>
      </c>
      <c r="F1727" s="14">
        <v>4584</v>
      </c>
      <c r="G1727" s="16">
        <v>11.25</v>
      </c>
      <c r="H1727">
        <v>25.8</v>
      </c>
      <c r="J1727">
        <f>(F1727*100*Info!$B$11)/AI1727</f>
        <v>4.0545486464537115</v>
      </c>
      <c r="K1727">
        <f>2*((F1727*100*Info!$B$11)/AI1727^2)*(AJ1727/2)</f>
        <v>1.2613748790870463</v>
      </c>
      <c r="L1727">
        <f t="shared" si="442"/>
        <v>1.0866751401869177</v>
      </c>
      <c r="M1727">
        <f t="shared" si="443"/>
        <v>47.143956240943474</v>
      </c>
      <c r="N1727">
        <f t="shared" si="444"/>
        <v>19.848825852184174</v>
      </c>
      <c r="O1727">
        <v>1.7</v>
      </c>
      <c r="P1727">
        <v>0.8</v>
      </c>
      <c r="Q1727">
        <v>1.49</v>
      </c>
      <c r="R1727">
        <v>0.5</v>
      </c>
      <c r="S1727">
        <v>3.46</v>
      </c>
      <c r="T1727">
        <v>0.8</v>
      </c>
      <c r="U1727">
        <v>2.82</v>
      </c>
      <c r="V1727">
        <v>0.8</v>
      </c>
      <c r="W1727" s="37">
        <f>U1727*Info!$B$2</f>
        <v>1.3535999999999999</v>
      </c>
      <c r="X1727" s="37">
        <f>W1727*SQRT((0.5*V1727/U1727)^2+Info!$B$3^2)</f>
        <v>0.2035794252865451</v>
      </c>
      <c r="Y1727" s="28">
        <f>W1727*Info!$D$2</f>
        <v>1.0964160000000001</v>
      </c>
      <c r="Z1727" s="28">
        <f>Y1727*SQRT(Info!$D$3^2+(X1727/W1727)^2)</f>
        <v>0.17377315852938857</v>
      </c>
      <c r="AA1727" s="37">
        <f t="shared" si="448"/>
        <v>0.34640000000000004</v>
      </c>
      <c r="AB1727" s="37">
        <f t="shared" si="449"/>
        <v>0.44882578179066318</v>
      </c>
      <c r="AC1727" s="37">
        <f>(1-EXP(-Info!$B$6*H1727*1000))+(Info!$B$6/(Info!$B$6-Info!$B$7))*(EXP(-Info!$B$7*H1727*1000)-EXP(-Info!$B$6*H1727*1000))*(Info!$B$9-1)</f>
        <v>0.24048116196322636</v>
      </c>
      <c r="AD1727" s="37">
        <f>SQRT((Info!$B$6*EXP(-Info!$B$6*H1727*1000)+(Info!$B$6/(Info!$B$6+Info!$B$7))*(Info!$B$9-1)*(-Info!$B$7*EXP(-Info!$B$7*H1727*1000)+Info!$B$6*EXP(-Info!$B$6*H1727*1000)))^2*(0.01*H1727*1000)^2)</f>
        <v>2.0011476506325669E-3</v>
      </c>
      <c r="AE1727" s="37">
        <f t="shared" si="450"/>
        <v>0.1079363715012211</v>
      </c>
      <c r="AF1727" s="37">
        <f t="shared" si="445"/>
        <v>2.2802813254959382</v>
      </c>
      <c r="AG1727" s="37">
        <f t="shared" si="446"/>
        <v>0.44927427137343362</v>
      </c>
      <c r="AH1727" s="37">
        <f t="shared" si="447"/>
        <v>0.65904084551905728</v>
      </c>
      <c r="AI1727">
        <f>AF1727*EXP(Info!$B$6*H1727*1000)</f>
        <v>2.888967367976945</v>
      </c>
      <c r="AJ1727">
        <f>2*SQRT((EXP(Info!$B$6*H1727)*AG1727)^2+(Info!$B$6*H1727*0.01*AI1727)^2)</f>
        <v>0.89876116486001656</v>
      </c>
      <c r="AK1727">
        <f t="shared" si="451"/>
        <v>0.46060808000000003</v>
      </c>
      <c r="AL1727">
        <f t="shared" si="452"/>
        <v>1.1936072840940897</v>
      </c>
      <c r="AM1727">
        <f t="shared" si="457"/>
        <v>0.87647058823529411</v>
      </c>
      <c r="AN1727">
        <f t="shared" si="458"/>
        <v>0.50658243040121542</v>
      </c>
      <c r="AO1727">
        <f t="shared" si="453"/>
        <v>11.627423987014492</v>
      </c>
      <c r="AP1727">
        <f t="shared" si="454"/>
        <v>0.6028368794326241</v>
      </c>
      <c r="AQ1727">
        <f t="shared" si="441"/>
        <v>4</v>
      </c>
      <c r="AR1727">
        <v>1</v>
      </c>
      <c r="AS1727">
        <v>1</v>
      </c>
      <c r="AT1727">
        <v>1</v>
      </c>
      <c r="AU1727">
        <v>0</v>
      </c>
      <c r="AV1727">
        <v>0</v>
      </c>
      <c r="AW1727">
        <v>0</v>
      </c>
      <c r="AX1727">
        <v>1</v>
      </c>
    </row>
    <row r="1728" spans="1:50">
      <c r="A1728" s="35" t="s">
        <v>102</v>
      </c>
      <c r="B1728" s="13" t="s">
        <v>208</v>
      </c>
      <c r="D1728" s="14">
        <v>-57.62</v>
      </c>
      <c r="E1728" s="14">
        <v>33.68</v>
      </c>
      <c r="F1728" s="14">
        <v>4584</v>
      </c>
      <c r="G1728" s="16">
        <v>11.41</v>
      </c>
      <c r="H1728">
        <v>25.9</v>
      </c>
      <c r="J1728">
        <f>(F1728*100*Info!$B$11)/AI1728</f>
        <v>4.4507664977435697</v>
      </c>
      <c r="K1728">
        <f>2*((F1728*100*Info!$B$11)/AI1728^2)*(AJ1728/2)</f>
        <v>1.5174875577032445</v>
      </c>
      <c r="L1728">
        <f t="shared" si="442"/>
        <v>1.0211663551401886</v>
      </c>
      <c r="M1728">
        <f t="shared" si="443"/>
        <v>48.631211122265235</v>
      </c>
      <c r="N1728">
        <f t="shared" si="444"/>
        <v>22.146289496513099</v>
      </c>
      <c r="O1728">
        <v>1.87</v>
      </c>
      <c r="P1728">
        <v>0.8</v>
      </c>
      <c r="Q1728">
        <v>1.64</v>
      </c>
      <c r="R1728">
        <v>0.8</v>
      </c>
      <c r="S1728">
        <v>3.25</v>
      </c>
      <c r="T1728">
        <v>0.8</v>
      </c>
      <c r="U1728">
        <v>2.65</v>
      </c>
      <c r="V1728">
        <v>0.8</v>
      </c>
      <c r="W1728" s="37">
        <f>U1728*Info!$B$2</f>
        <v>1.272</v>
      </c>
      <c r="X1728" s="37">
        <f>W1728*SQRT((0.5*V1728/U1728)^2+Info!$B$3^2)</f>
        <v>0.20225963512277978</v>
      </c>
      <c r="Y1728" s="28">
        <f>W1728*Info!$D$2</f>
        <v>1.0303200000000001</v>
      </c>
      <c r="Z1728" s="28">
        <f>Y1728*SQRT(Info!$D$3^2+(X1728/W1728)^2)</f>
        <v>0.17173894989780281</v>
      </c>
      <c r="AA1728" s="37">
        <f t="shared" si="448"/>
        <v>0.59800000000000009</v>
      </c>
      <c r="AB1728" s="37">
        <f t="shared" si="449"/>
        <v>0.44822869162961898</v>
      </c>
      <c r="AC1728" s="37">
        <f>(1-EXP(-Info!$B$6*H1728*1000))+(Info!$B$6/(Info!$B$6-Info!$B$7))*(EXP(-Info!$B$7*H1728*1000)-EXP(-Info!$B$6*H1728*1000))*(Info!$B$9-1)</f>
        <v>0.2413024588543814</v>
      </c>
      <c r="AD1728" s="37">
        <f>SQRT((Info!$B$6*EXP(-Info!$B$6*H1728*1000)+(Info!$B$6/(Info!$B$6+Info!$B$7))*(Info!$B$9-1)*(-Info!$B$7*EXP(-Info!$B$7*H1728*1000)+Info!$B$6*EXP(-Info!$B$6*H1728*1000)))^2*(0.01*H1728*1000)^2)</f>
        <v>2.0070142030876184E-3</v>
      </c>
      <c r="AE1728" s="37">
        <f t="shared" si="450"/>
        <v>0.10816534425801648</v>
      </c>
      <c r="AF1728" s="37">
        <f t="shared" si="445"/>
        <v>2.0753811296050797</v>
      </c>
      <c r="AG1728" s="37">
        <f t="shared" si="446"/>
        <v>0.44854655121899584</v>
      </c>
      <c r="AH1728" s="37">
        <f t="shared" si="447"/>
        <v>0.63857880910925524</v>
      </c>
      <c r="AI1728">
        <f>AF1728*EXP(Info!$B$6*H1728*1000)</f>
        <v>2.6317846010160952</v>
      </c>
      <c r="AJ1728">
        <f>2*SQRT((EXP(Info!$B$6*H1728)*AG1728)^2+(Info!$B$6*H1728*0.01*AI1728)^2)</f>
        <v>0.89730620301506059</v>
      </c>
      <c r="AK1728">
        <f t="shared" si="451"/>
        <v>0.79516060000000011</v>
      </c>
      <c r="AL1728">
        <f t="shared" si="452"/>
        <v>1.1920193825198087</v>
      </c>
      <c r="AM1728">
        <f t="shared" si="457"/>
        <v>0.87700534759358284</v>
      </c>
      <c r="AN1728">
        <f t="shared" si="458"/>
        <v>0.56902229450800967</v>
      </c>
      <c r="AO1728">
        <f t="shared" si="453"/>
        <v>10.926479987797306</v>
      </c>
      <c r="AP1728">
        <f t="shared" si="454"/>
        <v>0.70566037735849063</v>
      </c>
      <c r="AQ1728">
        <f t="shared" si="441"/>
        <v>4</v>
      </c>
      <c r="AR1728">
        <v>1</v>
      </c>
      <c r="AS1728">
        <v>1</v>
      </c>
      <c r="AT1728">
        <v>1</v>
      </c>
      <c r="AU1728">
        <v>0</v>
      </c>
      <c r="AV1728">
        <v>0</v>
      </c>
      <c r="AW1728">
        <v>0</v>
      </c>
      <c r="AX1728">
        <v>1</v>
      </c>
    </row>
    <row r="1729" spans="1:50">
      <c r="A1729" s="35" t="s">
        <v>102</v>
      </c>
      <c r="B1729" s="13" t="s">
        <v>208</v>
      </c>
      <c r="D1729" s="14">
        <v>-57.62</v>
      </c>
      <c r="E1729" s="14">
        <v>33.68</v>
      </c>
      <c r="F1729" s="14">
        <v>4584</v>
      </c>
      <c r="G1729" s="16">
        <v>11.58</v>
      </c>
      <c r="H1729">
        <v>26.1</v>
      </c>
      <c r="J1729">
        <f>(F1729*100*Info!$B$11)/AI1729</f>
        <v>4.2602135256018174</v>
      </c>
      <c r="K1729">
        <f>2*((F1729*100*Info!$B$11)/AI1729^2)*(AJ1729/2)</f>
        <v>1.9874714905645225</v>
      </c>
      <c r="L1729">
        <f t="shared" si="442"/>
        <v>1.1059424299065439</v>
      </c>
      <c r="M1729">
        <f t="shared" si="443"/>
        <v>50.413594613145342</v>
      </c>
      <c r="N1729">
        <f t="shared" si="444"/>
        <v>35.31835549183203</v>
      </c>
      <c r="O1729">
        <v>1.83</v>
      </c>
      <c r="P1729">
        <v>0.8</v>
      </c>
      <c r="Q1729">
        <v>1.58</v>
      </c>
      <c r="R1729">
        <v>0.8</v>
      </c>
      <c r="S1729">
        <v>3.39</v>
      </c>
      <c r="T1729">
        <v>1.1000000000000001</v>
      </c>
      <c r="U1729">
        <v>2.87</v>
      </c>
      <c r="V1729">
        <v>1.5</v>
      </c>
      <c r="W1729" s="37">
        <f>U1729*Info!$B$2</f>
        <v>1.3775999999999999</v>
      </c>
      <c r="X1729" s="37">
        <f>W1729*SQRT((0.5*V1729/U1729)^2+Info!$B$3^2)</f>
        <v>0.36653029124480285</v>
      </c>
      <c r="Y1729" s="28">
        <f>W1729*Info!$D$2</f>
        <v>1.115856</v>
      </c>
      <c r="Z1729" s="28">
        <f>Y1729*SQRT(Info!$D$3^2+(X1729/W1729)^2)</f>
        <v>0.30208646620409862</v>
      </c>
      <c r="AA1729" s="37">
        <f t="shared" si="448"/>
        <v>0.45240000000000014</v>
      </c>
      <c r="AB1729" s="37">
        <f t="shared" si="449"/>
        <v>0.54253521028593155</v>
      </c>
      <c r="AC1729" s="37">
        <f>(1-EXP(-Info!$B$6*H1729*1000))+(Info!$B$6/(Info!$B$6-Info!$B$7))*(EXP(-Info!$B$7*H1729*1000)-EXP(-Info!$B$6*H1729*1000))*(Info!$B$9-1)</f>
        <v>0.24294268898859703</v>
      </c>
      <c r="AD1729" s="37">
        <f>SQRT((Info!$B$6*EXP(-Info!$B$6*H1729*1000)+(Info!$B$6/(Info!$B$6+Info!$B$7))*(Info!$B$9-1)*(-Info!$B$7*EXP(-Info!$B$7*H1729*1000)+Info!$B$6*EXP(-Info!$B$6*H1729*1000)))^2*(0.01*H1729*1000)^2)</f>
        <v>2.0187088047298675E-3</v>
      </c>
      <c r="AE1729" s="37">
        <f t="shared" si="450"/>
        <v>0.13180812677845513</v>
      </c>
      <c r="AF1729" s="37">
        <f t="shared" si="445"/>
        <v>2.1642367275015588</v>
      </c>
      <c r="AG1729" s="37">
        <f t="shared" si="446"/>
        <v>0.64119389840244534</v>
      </c>
      <c r="AH1729" s="37">
        <f t="shared" si="447"/>
        <v>0.63841791371727397</v>
      </c>
      <c r="AI1729">
        <f>AF1729*EXP(Info!$B$6*H1729*1000)</f>
        <v>2.7495003856233162</v>
      </c>
      <c r="AJ1729">
        <f>2*SQRT((EXP(Info!$B$6*H1729)*AG1729)^2+(Info!$B$6*H1729*0.01*AI1729)^2)</f>
        <v>1.2826947750114366</v>
      </c>
      <c r="AK1729">
        <f t="shared" si="451"/>
        <v>0.60155628000000017</v>
      </c>
      <c r="AL1729">
        <f t="shared" si="452"/>
        <v>1.4428181382344063</v>
      </c>
      <c r="AM1729">
        <f t="shared" si="457"/>
        <v>0.86338797814207646</v>
      </c>
      <c r="AN1729">
        <f t="shared" si="458"/>
        <v>0.57755215714740149</v>
      </c>
      <c r="AO1729">
        <f t="shared" si="453"/>
        <v>11.833583986784253</v>
      </c>
      <c r="AP1729">
        <f t="shared" si="454"/>
        <v>0.6376306620209059</v>
      </c>
      <c r="AQ1729">
        <f t="shared" si="441"/>
        <v>4</v>
      </c>
      <c r="AR1729">
        <v>1</v>
      </c>
      <c r="AS1729">
        <v>1</v>
      </c>
      <c r="AT1729">
        <v>1</v>
      </c>
      <c r="AU1729">
        <v>0</v>
      </c>
      <c r="AV1729">
        <v>0</v>
      </c>
      <c r="AW1729">
        <v>0</v>
      </c>
      <c r="AX1729">
        <v>1</v>
      </c>
    </row>
    <row r="1730" spans="1:50">
      <c r="A1730" s="35" t="s">
        <v>102</v>
      </c>
      <c r="B1730" s="13" t="s">
        <v>208</v>
      </c>
      <c r="D1730" s="14">
        <v>-57.62</v>
      </c>
      <c r="E1730" s="14">
        <v>33.68</v>
      </c>
      <c r="F1730" s="14">
        <v>4584</v>
      </c>
      <c r="G1730" s="16">
        <v>11.75</v>
      </c>
      <c r="H1730">
        <v>26.3</v>
      </c>
      <c r="J1730">
        <f>(F1730*100*Info!$B$11)/AI1730</f>
        <v>4.6216041235994867</v>
      </c>
      <c r="K1730">
        <f>2*((F1730*100*Info!$B$11)/AI1730^2)*(AJ1730/2)</f>
        <v>1.6370156773315871</v>
      </c>
      <c r="L1730">
        <f t="shared" si="442"/>
        <v>1.0096059813084131</v>
      </c>
      <c r="M1730">
        <f t="shared" si="443"/>
        <v>49.926191080754641</v>
      </c>
      <c r="N1730">
        <f t="shared" si="444"/>
        <v>23.348113759547985</v>
      </c>
      <c r="O1730">
        <v>1.83</v>
      </c>
      <c r="P1730">
        <v>0.8</v>
      </c>
      <c r="Q1730">
        <v>1.7</v>
      </c>
      <c r="R1730">
        <v>0.8</v>
      </c>
      <c r="S1730">
        <v>3.15</v>
      </c>
      <c r="T1730">
        <v>0.8</v>
      </c>
      <c r="U1730">
        <v>2.62</v>
      </c>
      <c r="V1730">
        <v>0.8</v>
      </c>
      <c r="W1730" s="37">
        <f>U1730*Info!$B$2</f>
        <v>1.2576000000000001</v>
      </c>
      <c r="X1730" s="37">
        <f>W1730*SQRT((0.5*V1730/U1730)^2+Info!$B$3^2)</f>
        <v>0.20203438915194613</v>
      </c>
      <c r="Y1730" s="28">
        <f>W1730*Info!$D$2</f>
        <v>1.018656</v>
      </c>
      <c r="Z1730" s="28">
        <f>Y1730*SQRT(Info!$D$3^2+(X1730/W1730)^2)</f>
        <v>0.17139069587255898</v>
      </c>
      <c r="AA1730" s="37">
        <f t="shared" si="448"/>
        <v>0.57240000000000002</v>
      </c>
      <c r="AB1730" s="37">
        <f t="shared" si="449"/>
        <v>0.44812709625730068</v>
      </c>
      <c r="AC1730" s="37">
        <f>(1-EXP(-Info!$B$6*H1730*1000))+(Info!$B$6/(Info!$B$6-Info!$B$7))*(EXP(-Info!$B$7*H1730*1000)-EXP(-Info!$B$6*H1730*1000))*(Info!$B$9-1)</f>
        <v>0.24457977247121199</v>
      </c>
      <c r="AD1730" s="37">
        <f>SQRT((Info!$B$6*EXP(-Info!$B$6*H1730*1000)+(Info!$B$6/(Info!$B$6+Info!$B$7))*(Info!$B$9-1)*(-Info!$B$7*EXP(-Info!$B$7*H1730*1000)+Info!$B$6*EXP(-Info!$B$6*H1730*1000)))^2*(0.01*H1730*1000)^2)</f>
        <v>2.030352192609683E-3</v>
      </c>
      <c r="AE1730" s="37">
        <f t="shared" si="450"/>
        <v>0.10960898462178224</v>
      </c>
      <c r="AF1730" s="37">
        <f t="shared" si="445"/>
        <v>1.9913465382374782</v>
      </c>
      <c r="AG1730" s="37">
        <f t="shared" si="446"/>
        <v>0.44876374646521761</v>
      </c>
      <c r="AH1730" s="37">
        <f t="shared" si="447"/>
        <v>0.63217350420237406</v>
      </c>
      <c r="AI1730">
        <f>AF1730*EXP(Info!$B$6*H1730*1000)</f>
        <v>2.5345006664822178</v>
      </c>
      <c r="AJ1730">
        <f>2*SQRT((EXP(Info!$B$6*H1730)*AG1730)^2+(Info!$B$6*H1730*0.01*AI1730)^2)</f>
        <v>0.8977439898091768</v>
      </c>
      <c r="AK1730">
        <f t="shared" si="451"/>
        <v>0.76112027999999998</v>
      </c>
      <c r="AL1730">
        <f t="shared" si="452"/>
        <v>1.1917491997866654</v>
      </c>
      <c r="AM1730">
        <f t="shared" si="457"/>
        <v>0.9289617486338797</v>
      </c>
      <c r="AN1730">
        <f t="shared" si="458"/>
        <v>0.5966804654528336</v>
      </c>
      <c r="AO1730">
        <f t="shared" si="453"/>
        <v>10.802783987935451</v>
      </c>
      <c r="AP1730">
        <f t="shared" si="454"/>
        <v>0.69847328244274809</v>
      </c>
      <c r="AQ1730">
        <f t="shared" ref="AQ1730:AQ1793" si="459">AR1730+AS1730+AT1730+AU1730+AV1730+AW1730+AX1730</f>
        <v>4</v>
      </c>
      <c r="AR1730">
        <v>1</v>
      </c>
      <c r="AS1730">
        <v>1</v>
      </c>
      <c r="AT1730">
        <v>1</v>
      </c>
      <c r="AU1730">
        <v>0</v>
      </c>
      <c r="AV1730">
        <v>0</v>
      </c>
      <c r="AW1730">
        <v>0</v>
      </c>
      <c r="AX1730">
        <v>1</v>
      </c>
    </row>
    <row r="1731" spans="1:50">
      <c r="A1731" s="35" t="s">
        <v>102</v>
      </c>
      <c r="B1731" s="13" t="s">
        <v>208</v>
      </c>
      <c r="D1731" s="14">
        <v>-57.62</v>
      </c>
      <c r="E1731" s="14">
        <v>33.68</v>
      </c>
      <c r="F1731" s="14">
        <v>4584</v>
      </c>
      <c r="G1731" s="16">
        <v>11.91</v>
      </c>
      <c r="H1731">
        <v>26.4</v>
      </c>
      <c r="J1731">
        <f>(F1731*100*Info!$B$11)/AI1731</f>
        <v>4.0109398968137988</v>
      </c>
      <c r="K1731">
        <f>2*((F1731*100*Info!$B$11)/AI1731^2)*(AJ1731/2)</f>
        <v>1.2353249920763745</v>
      </c>
      <c r="L1731">
        <f t="shared" si="442"/>
        <v>1.0712613084112168</v>
      </c>
      <c r="M1731">
        <f t="shared" si="443"/>
        <v>45.975382523468653</v>
      </c>
      <c r="N1731">
        <f t="shared" si="444"/>
        <v>19.378970868666293</v>
      </c>
      <c r="O1731">
        <v>1.81</v>
      </c>
      <c r="P1731">
        <v>0.8</v>
      </c>
      <c r="Q1731">
        <v>1.71</v>
      </c>
      <c r="R1731">
        <v>0.8</v>
      </c>
      <c r="S1731">
        <v>3.49</v>
      </c>
      <c r="T1731">
        <v>0.8</v>
      </c>
      <c r="U1731">
        <v>2.78</v>
      </c>
      <c r="V1731">
        <v>0.8</v>
      </c>
      <c r="W1731" s="37">
        <f>U1731*Info!$B$2</f>
        <v>1.3343999999999998</v>
      </c>
      <c r="X1731" s="37">
        <f>W1731*SQRT((0.5*V1731/U1731)^2+Info!$B$3^2)</f>
        <v>0.20326228966534843</v>
      </c>
      <c r="Y1731" s="28">
        <f>W1731*Info!$D$2</f>
        <v>1.0808639999999998</v>
      </c>
      <c r="Z1731" s="28">
        <f>Y1731*SQRT(Info!$D$3^2+(X1731/W1731)^2)</f>
        <v>0.17328532924768908</v>
      </c>
      <c r="AA1731" s="37">
        <f t="shared" si="448"/>
        <v>0.47560000000000024</v>
      </c>
      <c r="AB1731" s="37">
        <f t="shared" si="449"/>
        <v>0.44868202370944171</v>
      </c>
      <c r="AC1731" s="37">
        <f>(1-EXP(-Info!$B$6*H1731*1000))+(Info!$B$6/(Info!$B$6-Info!$B$7))*(EXP(-Info!$B$7*H1731*1000)-EXP(-Info!$B$6*H1731*1000))*(Info!$B$9-1)</f>
        <v>0.2453971360453405</v>
      </c>
      <c r="AD1731" s="37">
        <f>SQRT((Info!$B$6*EXP(-Info!$B$6*H1731*1000)+(Info!$B$6/(Info!$B$6+Info!$B$7))*(Info!$B$9-1)*(-Info!$B$7*EXP(-Info!$B$7*H1731*1000)+Info!$B$6*EXP(-Info!$B$6*H1731*1000)))^2*(0.01*H1731*1000)^2)</f>
        <v>2.0361547277744645E-3</v>
      </c>
      <c r="AE1731" s="37">
        <f t="shared" si="450"/>
        <v>0.11010954213333105</v>
      </c>
      <c r="AF1731" s="37">
        <f t="shared" si="445"/>
        <v>2.2924251220968364</v>
      </c>
      <c r="AG1731" s="37">
        <f t="shared" si="446"/>
        <v>0.44961307432201281</v>
      </c>
      <c r="AH1731" s="37">
        <f t="shared" si="447"/>
        <v>0.65685533584436573</v>
      </c>
      <c r="AI1731">
        <f>AF1731*EXP(Info!$B$6*H1731*1000)</f>
        <v>2.9203775256729161</v>
      </c>
      <c r="AJ1731">
        <f>2*SQRT((EXP(Info!$B$6*H1731)*AG1731)^2+(Info!$B$6*H1731*0.01*AI1731)^2)</f>
        <v>0.89944388013087062</v>
      </c>
      <c r="AK1731">
        <f t="shared" si="451"/>
        <v>0.63240532000000027</v>
      </c>
      <c r="AL1731">
        <f t="shared" si="452"/>
        <v>1.1932249738528893</v>
      </c>
      <c r="AM1731">
        <f t="shared" si="457"/>
        <v>0.94475138121546953</v>
      </c>
      <c r="AN1731">
        <f t="shared" si="458"/>
        <v>0.60804495106750545</v>
      </c>
      <c r="AO1731">
        <f t="shared" si="453"/>
        <v>11.462495987198682</v>
      </c>
      <c r="AP1731">
        <f t="shared" si="454"/>
        <v>0.65107913669064754</v>
      </c>
      <c r="AQ1731">
        <f t="shared" si="459"/>
        <v>4</v>
      </c>
      <c r="AR1731">
        <v>1</v>
      </c>
      <c r="AS1731">
        <v>1</v>
      </c>
      <c r="AT1731">
        <v>1</v>
      </c>
      <c r="AU1731">
        <v>0</v>
      </c>
      <c r="AV1731">
        <v>0</v>
      </c>
      <c r="AW1731">
        <v>0</v>
      </c>
      <c r="AX1731">
        <v>1</v>
      </c>
    </row>
    <row r="1732" spans="1:50">
      <c r="A1732" s="35" t="s">
        <v>102</v>
      </c>
      <c r="B1732" s="13" t="s">
        <v>208</v>
      </c>
      <c r="D1732" s="14">
        <v>-57.62</v>
      </c>
      <c r="E1732" s="14">
        <v>33.68</v>
      </c>
      <c r="F1732" s="14">
        <v>4584</v>
      </c>
      <c r="G1732" s="16">
        <v>12.25</v>
      </c>
      <c r="H1732">
        <v>26.7</v>
      </c>
      <c r="J1732">
        <f>(F1732*100*Info!$B$11)/AI1732</f>
        <v>2.9245567074007961</v>
      </c>
      <c r="K1732">
        <f>2*((F1732*100*Info!$B$11)/AI1732^2)*(AJ1732/2)</f>
        <v>0.65585008129625866</v>
      </c>
      <c r="L1732">
        <f t="shared" si="442"/>
        <v>0.99804560747663729</v>
      </c>
      <c r="M1732">
        <f t="shared" si="443"/>
        <v>31.231598439323406</v>
      </c>
      <c r="N1732">
        <f t="shared" si="444"/>
        <v>11.921224467802402</v>
      </c>
      <c r="O1732">
        <v>1.96</v>
      </c>
      <c r="P1732">
        <v>0.8</v>
      </c>
      <c r="Q1732">
        <v>1.95</v>
      </c>
      <c r="R1732">
        <v>0.8</v>
      </c>
      <c r="S1732">
        <v>4.32</v>
      </c>
      <c r="T1732">
        <v>0.8</v>
      </c>
      <c r="U1732">
        <v>2.59</v>
      </c>
      <c r="V1732">
        <v>0.8</v>
      </c>
      <c r="W1732" s="37">
        <f>U1732*Info!$B$2</f>
        <v>1.2431999999999999</v>
      </c>
      <c r="X1732" s="37">
        <f>W1732*SQRT((0.5*V1732/U1732)^2+Info!$B$3^2)</f>
        <v>0.20181146052689874</v>
      </c>
      <c r="Y1732" s="28">
        <f>W1732*Info!$D$2</f>
        <v>1.0069919999999999</v>
      </c>
      <c r="Z1732" s="28">
        <f>Y1732*SQRT(Info!$D$3^2+(X1732/W1732)^2)</f>
        <v>0.1710457097980537</v>
      </c>
      <c r="AA1732" s="37">
        <f t="shared" si="448"/>
        <v>0.7168000000000001</v>
      </c>
      <c r="AB1732" s="37">
        <f t="shared" si="449"/>
        <v>0.44802663492252337</v>
      </c>
      <c r="AC1732" s="37">
        <f>(1-EXP(-Info!$B$6*H1732*1000))+(Info!$B$6/(Info!$B$6-Info!$B$7))*(EXP(-Info!$B$7*H1732*1000)-EXP(-Info!$B$6*H1732*1000))*(Info!$B$9-1)</f>
        <v>0.24784452285329403</v>
      </c>
      <c r="AD1732" s="37">
        <f>SQRT((Info!$B$6*EXP(-Info!$B$6*H1732*1000)+(Info!$B$6/(Info!$B$6+Info!$B$7))*(Info!$B$9-1)*(-Info!$B$7*EXP(-Info!$B$7*H1732*1000)+Info!$B$6*EXP(-Info!$B$6*H1732*1000)))^2*(0.01*H1732*1000)^2)</f>
        <v>2.0534859202630028E-3</v>
      </c>
      <c r="AE1732" s="37">
        <f t="shared" si="450"/>
        <v>0.11105070300598818</v>
      </c>
      <c r="AF1732" s="37">
        <f t="shared" si="445"/>
        <v>3.1353530460187593</v>
      </c>
      <c r="AG1732" s="37">
        <f t="shared" si="446"/>
        <v>0.44898651814775492</v>
      </c>
      <c r="AH1732" s="37">
        <f t="shared" si="447"/>
        <v>0.72577616805989797</v>
      </c>
      <c r="AI1732">
        <f>AF1732*EXP(Info!$B$6*H1732*1000)</f>
        <v>4.0052082771512465</v>
      </c>
      <c r="AJ1732">
        <f>2*SQRT((EXP(Info!$B$6*H1732)*AG1732)^2+(Info!$B$6*H1732*0.01*AI1732)^2)</f>
        <v>0.89819293554156443</v>
      </c>
      <c r="AK1732">
        <f t="shared" si="451"/>
        <v>0.95312896000000014</v>
      </c>
      <c r="AL1732">
        <f t="shared" si="452"/>
        <v>1.1914820329129587</v>
      </c>
      <c r="AM1732">
        <f t="shared" si="457"/>
        <v>0.99489795918367352</v>
      </c>
      <c r="AN1732">
        <f t="shared" si="458"/>
        <v>0.57575938290521012</v>
      </c>
      <c r="AO1732">
        <f t="shared" si="453"/>
        <v>10.679087988073594</v>
      </c>
      <c r="AP1732">
        <f t="shared" si="454"/>
        <v>0.7567567567567568</v>
      </c>
      <c r="AQ1732">
        <f t="shared" si="459"/>
        <v>4</v>
      </c>
      <c r="AR1732">
        <v>1</v>
      </c>
      <c r="AS1732">
        <v>1</v>
      </c>
      <c r="AT1732">
        <v>1</v>
      </c>
      <c r="AU1732">
        <v>0</v>
      </c>
      <c r="AV1732">
        <v>0</v>
      </c>
      <c r="AW1732">
        <v>0</v>
      </c>
      <c r="AX1732">
        <v>1</v>
      </c>
    </row>
    <row r="1733" spans="1:50">
      <c r="A1733" s="35" t="s">
        <v>102</v>
      </c>
      <c r="B1733" s="13" t="s">
        <v>208</v>
      </c>
      <c r="D1733" s="14">
        <v>-57.62</v>
      </c>
      <c r="E1733" s="14">
        <v>33.68</v>
      </c>
      <c r="F1733" s="14">
        <v>4584</v>
      </c>
      <c r="G1733" s="16">
        <v>12.41</v>
      </c>
      <c r="H1733">
        <v>26.9</v>
      </c>
      <c r="J1733">
        <f>(F1733*100*Info!$B$11)/AI1733</f>
        <v>2.8767966320649636</v>
      </c>
      <c r="K1733">
        <f>2*((F1733*100*Info!$B$11)/AI1733^2)*(AJ1733/2)</f>
        <v>0.55225529624151981</v>
      </c>
      <c r="L1733">
        <f t="shared" si="442"/>
        <v>0.99804560747663718</v>
      </c>
      <c r="M1733">
        <f t="shared" si="443"/>
        <v>30.721564391925419</v>
      </c>
      <c r="N1733">
        <f t="shared" si="444"/>
        <v>9.2429795535810904</v>
      </c>
      <c r="O1733">
        <v>1.73</v>
      </c>
      <c r="P1733">
        <v>0.8</v>
      </c>
      <c r="Q1733">
        <v>1.69</v>
      </c>
      <c r="R1733">
        <v>0.8</v>
      </c>
      <c r="S1733">
        <v>4.3099999999999996</v>
      </c>
      <c r="T1733">
        <v>0.7</v>
      </c>
      <c r="U1733">
        <v>2.59</v>
      </c>
      <c r="V1733">
        <v>0.6</v>
      </c>
      <c r="W1733" s="37">
        <f>U1733*Info!$B$2</f>
        <v>1.2431999999999999</v>
      </c>
      <c r="X1733" s="37">
        <f>W1733*SQRT((0.5*V1733/U1733)^2+Info!$B$3^2)</f>
        <v>0.15684344296144484</v>
      </c>
      <c r="Y1733" s="28">
        <f>W1733*Info!$D$2</f>
        <v>1.0069919999999999</v>
      </c>
      <c r="Z1733" s="28">
        <f>Y1733*SQRT(Info!$D$3^2+(X1733/W1733)^2)</f>
        <v>0.13665670141021258</v>
      </c>
      <c r="AA1733" s="37">
        <f t="shared" si="448"/>
        <v>0.48680000000000012</v>
      </c>
      <c r="AB1733" s="37">
        <f t="shared" si="449"/>
        <v>0.42965086477278275</v>
      </c>
      <c r="AC1733" s="37">
        <f>(1-EXP(-Info!$B$6*H1733*1000))+(Info!$B$6/(Info!$B$6-Info!$B$7))*(EXP(-Info!$B$7*H1733*1000)-EXP(-Info!$B$6*H1733*1000))*(Info!$B$9-1)</f>
        <v>0.24947220141171655</v>
      </c>
      <c r="AD1733" s="37">
        <f>SQRT((Info!$B$6*EXP(-Info!$B$6*H1733*1000)+(Info!$B$6/(Info!$B$6+Info!$B$7))*(Info!$B$9-1)*(-Info!$B$7*EXP(-Info!$B$7*H1733*1000)+Info!$B$6*EXP(-Info!$B$6*H1733*1000)))^2*(0.01*H1733*1000)^2)</f>
        <v>2.0649765556996109E-3</v>
      </c>
      <c r="AE1733" s="37">
        <f t="shared" si="450"/>
        <v>0.10719066068709956</v>
      </c>
      <c r="AF1733" s="37">
        <f t="shared" si="445"/>
        <v>3.1815649323527762</v>
      </c>
      <c r="AG1733" s="37">
        <f t="shared" si="446"/>
        <v>0.3907235490456864</v>
      </c>
      <c r="AH1733" s="37">
        <f t="shared" si="447"/>
        <v>0.73818211887535412</v>
      </c>
      <c r="AI1733">
        <f>AF1733*EXP(Info!$B$6*H1733*1000)</f>
        <v>4.0717020455741944</v>
      </c>
      <c r="AJ1733">
        <f>2*SQRT((EXP(Info!$B$6*H1733)*AG1733)^2+(Info!$B$6*H1733*0.01*AI1733)^2)</f>
        <v>0.78163989568206671</v>
      </c>
      <c r="AK1733">
        <f t="shared" si="451"/>
        <v>0.64729796000000017</v>
      </c>
      <c r="AL1733">
        <f t="shared" si="452"/>
        <v>1.1426135097767385</v>
      </c>
      <c r="AM1733">
        <f t="shared" si="457"/>
        <v>0.97687861271676302</v>
      </c>
      <c r="AN1733">
        <f t="shared" si="458"/>
        <v>0.64645543548980011</v>
      </c>
      <c r="AO1733">
        <f t="shared" si="453"/>
        <v>10.679087988073594</v>
      </c>
      <c r="AP1733">
        <f t="shared" si="454"/>
        <v>0.66795366795366795</v>
      </c>
      <c r="AQ1733">
        <f t="shared" si="459"/>
        <v>4</v>
      </c>
      <c r="AR1733">
        <v>1</v>
      </c>
      <c r="AS1733">
        <v>1</v>
      </c>
      <c r="AT1733">
        <v>1</v>
      </c>
      <c r="AU1733">
        <v>0</v>
      </c>
      <c r="AV1733">
        <v>0</v>
      </c>
      <c r="AW1733">
        <v>0</v>
      </c>
      <c r="AX1733">
        <v>1</v>
      </c>
    </row>
    <row r="1734" spans="1:50">
      <c r="A1734" s="35" t="s">
        <v>102</v>
      </c>
      <c r="B1734" s="13" t="s">
        <v>208</v>
      </c>
      <c r="D1734" s="14">
        <v>-57.62</v>
      </c>
      <c r="E1734" s="14">
        <v>33.68</v>
      </c>
      <c r="F1734" s="14">
        <v>4584</v>
      </c>
      <c r="G1734" s="16">
        <v>12.58</v>
      </c>
      <c r="H1734">
        <v>27.1</v>
      </c>
      <c r="J1734">
        <f>(F1734*100*Info!$B$11)/AI1734</f>
        <v>3.6753611413031142</v>
      </c>
      <c r="K1734">
        <f>2*((F1734*100*Info!$B$11)/AI1734^2)*(AJ1734/2)</f>
        <v>1.3731262635162791</v>
      </c>
      <c r="L1734">
        <f t="shared" si="442"/>
        <v>1.0519940186915906</v>
      </c>
      <c r="M1734">
        <f t="shared" si="443"/>
        <v>41.371099927851404</v>
      </c>
      <c r="N1734">
        <f t="shared" si="444"/>
        <v>35.37882796770127</v>
      </c>
      <c r="O1734">
        <v>1.72</v>
      </c>
      <c r="P1734">
        <v>0.6</v>
      </c>
      <c r="Q1734">
        <v>1.63</v>
      </c>
      <c r="R1734">
        <v>0.8</v>
      </c>
      <c r="S1734">
        <v>3.65</v>
      </c>
      <c r="T1734">
        <v>0.8</v>
      </c>
      <c r="U1734">
        <v>2.73</v>
      </c>
      <c r="V1734">
        <v>2.1</v>
      </c>
      <c r="W1734" s="37">
        <f>U1734*Info!$B$2</f>
        <v>1.3104</v>
      </c>
      <c r="X1734" s="37">
        <f>W1734*SQRT((0.5*V1734/U1734)^2+Info!$B$3^2)</f>
        <v>0.50824095702727468</v>
      </c>
      <c r="Y1734" s="28">
        <f>W1734*Info!$D$2</f>
        <v>1.0614240000000001</v>
      </c>
      <c r="Z1734" s="28">
        <f>Y1734*SQRT(Info!$D$3^2+(X1734/W1734)^2)</f>
        <v>0.41508192220196738</v>
      </c>
      <c r="AA1734" s="37">
        <f t="shared" si="448"/>
        <v>0.40959999999999996</v>
      </c>
      <c r="AB1734" s="37">
        <f t="shared" si="449"/>
        <v>0.59017698226887838</v>
      </c>
      <c r="AC1734" s="37">
        <f>(1-EXP(-Info!$B$6*H1734*1000))+(Info!$B$6/(Info!$B$6-Info!$B$7))*(EXP(-Info!$B$7*H1734*1000)-EXP(-Info!$B$6*H1734*1000))*(Info!$B$9-1)</f>
        <v>0.25109675663648839</v>
      </c>
      <c r="AD1734" s="37">
        <f>SQRT((Info!$B$6*EXP(-Info!$B$6*H1734*1000)+(Info!$B$6/(Info!$B$6+Info!$B$7))*(Info!$B$9-1)*(-Info!$B$7*EXP(-Info!$B$7*H1734*1000)+Info!$B$6*EXP(-Info!$B$6*H1734*1000)))^2*(0.01*H1734*1000)^2)</f>
        <v>2.0764165687017131E-3</v>
      </c>
      <c r="AE1734" s="37">
        <f t="shared" si="450"/>
        <v>0.14819396666291446</v>
      </c>
      <c r="AF1734" s="37">
        <f t="shared" si="445"/>
        <v>2.4857267684816939</v>
      </c>
      <c r="AG1734" s="37">
        <f t="shared" si="446"/>
        <v>0.59519278716577972</v>
      </c>
      <c r="AH1734" s="37">
        <f t="shared" si="447"/>
        <v>0.68102103246073808</v>
      </c>
      <c r="AI1734">
        <f>AF1734*EXP(Info!$B$6*H1734*1000)</f>
        <v>3.1870225213642027</v>
      </c>
      <c r="AJ1734">
        <f>2*SQRT((EXP(Info!$B$6*H1734)*AG1734)^2+(Info!$B$6*H1734*0.01*AI1734)^2)</f>
        <v>1.190681448232177</v>
      </c>
      <c r="AK1734">
        <f t="shared" si="451"/>
        <v>0.54464511999999998</v>
      </c>
      <c r="AL1734">
        <f t="shared" si="452"/>
        <v>1.5695166666458551</v>
      </c>
      <c r="AM1734">
        <f t="shared" si="457"/>
        <v>0.94767441860465107</v>
      </c>
      <c r="AN1734">
        <f t="shared" si="458"/>
        <v>0.57063035312423793</v>
      </c>
      <c r="AO1734">
        <f t="shared" si="453"/>
        <v>11.256335987428923</v>
      </c>
      <c r="AP1734">
        <f t="shared" si="454"/>
        <v>0.63003663003663002</v>
      </c>
      <c r="AQ1734">
        <f t="shared" si="459"/>
        <v>4</v>
      </c>
      <c r="AR1734">
        <v>1</v>
      </c>
      <c r="AS1734">
        <v>1</v>
      </c>
      <c r="AT1734">
        <v>1</v>
      </c>
      <c r="AU1734">
        <v>0</v>
      </c>
      <c r="AV1734">
        <v>0</v>
      </c>
      <c r="AW1734">
        <v>0</v>
      </c>
      <c r="AX1734">
        <v>1</v>
      </c>
    </row>
    <row r="1735" spans="1:50">
      <c r="A1735" s="35" t="s">
        <v>102</v>
      </c>
      <c r="B1735" s="13" t="s">
        <v>208</v>
      </c>
      <c r="D1735" s="14">
        <v>-57.62</v>
      </c>
      <c r="E1735" s="14">
        <v>33.68</v>
      </c>
      <c r="F1735" s="14">
        <v>4584</v>
      </c>
      <c r="G1735" s="16">
        <v>12.74</v>
      </c>
      <c r="H1735">
        <v>27.4</v>
      </c>
      <c r="J1735">
        <f>(F1735*100*Info!$B$11)/AI1735</f>
        <v>4.2480016674854122</v>
      </c>
      <c r="K1735">
        <f>2*((F1735*100*Info!$B$11)/AI1735^2)*(AJ1735/2)</f>
        <v>1.0848522775674627</v>
      </c>
      <c r="L1735">
        <f t="shared" si="442"/>
        <v>1.0558474766355159</v>
      </c>
      <c r="M1735">
        <f t="shared" si="443"/>
        <v>47.992087702529915</v>
      </c>
      <c r="N1735">
        <f t="shared" si="444"/>
        <v>16.144902554107077</v>
      </c>
      <c r="O1735">
        <v>1.67</v>
      </c>
      <c r="P1735">
        <v>0.9</v>
      </c>
      <c r="Q1735">
        <v>1.54</v>
      </c>
      <c r="R1735">
        <v>0.8</v>
      </c>
      <c r="S1735">
        <v>3.3</v>
      </c>
      <c r="T1735">
        <v>0.6</v>
      </c>
      <c r="U1735">
        <v>2.74</v>
      </c>
      <c r="V1735">
        <v>0.6</v>
      </c>
      <c r="W1735" s="37">
        <f>U1735*Info!$B$2</f>
        <v>1.3152000000000001</v>
      </c>
      <c r="X1735" s="37">
        <f>W1735*SQRT((0.5*V1735/U1735)^2+Info!$B$3^2)</f>
        <v>0.1583046986036738</v>
      </c>
      <c r="Y1735" s="28">
        <f>W1735*Info!$D$2</f>
        <v>1.0653120000000003</v>
      </c>
      <c r="Z1735" s="28">
        <f>Y1735*SQRT(Info!$D$3^2+(X1735/W1735)^2)</f>
        <v>0.13885005540769513</v>
      </c>
      <c r="AA1735" s="37">
        <f t="shared" si="448"/>
        <v>0.35479999999999978</v>
      </c>
      <c r="AB1735" s="37">
        <f t="shared" si="449"/>
        <v>0.47703288943216487</v>
      </c>
      <c r="AC1735" s="37">
        <f>(1-EXP(-Info!$B$6*H1735*1000))+(Info!$B$6/(Info!$B$6-Info!$B$7))*(EXP(-Info!$B$7*H1735*1000)-EXP(-Info!$B$6*H1735*1000))*(Info!$B$9-1)</f>
        <v>0.25352774591352589</v>
      </c>
      <c r="AD1735" s="37">
        <f>SQRT((Info!$B$6*EXP(-Info!$B$6*H1735*1000)+(Info!$B$6/(Info!$B$6+Info!$B$7))*(Info!$B$9-1)*(-Info!$B$7*EXP(-Info!$B$7*H1735*1000)+Info!$B$6*EXP(-Info!$B$6*H1735*1000)))^2*(0.01*H1735*1000)^2)</f>
        <v>2.0934819924008688E-3</v>
      </c>
      <c r="AE1735" s="37">
        <f t="shared" si="450"/>
        <v>0.12094335403985507</v>
      </c>
      <c r="AF1735" s="37">
        <f t="shared" si="445"/>
        <v>2.1447363557498802</v>
      </c>
      <c r="AG1735" s="37">
        <f t="shared" si="446"/>
        <v>0.35200373971469356</v>
      </c>
      <c r="AH1735" s="37">
        <f t="shared" si="447"/>
        <v>0.64992010780299403</v>
      </c>
      <c r="AI1735">
        <f>AF1735*EXP(Info!$B$6*H1735*1000)</f>
        <v>2.757404457049943</v>
      </c>
      <c r="AJ1735">
        <f>2*SQRT((EXP(Info!$B$6*H1735)*AG1735)^2+(Info!$B$6*H1735*0.01*AI1735)^2)</f>
        <v>0.70418439999719618</v>
      </c>
      <c r="AK1735">
        <f t="shared" si="451"/>
        <v>0.47177755999999971</v>
      </c>
      <c r="AL1735">
        <f t="shared" si="452"/>
        <v>1.2686212661558993</v>
      </c>
      <c r="AM1735">
        <f t="shared" si="457"/>
        <v>0.92215568862275454</v>
      </c>
      <c r="AN1735">
        <f t="shared" si="458"/>
        <v>0.69026116009902538</v>
      </c>
      <c r="AO1735">
        <f t="shared" si="453"/>
        <v>11.297567987382877</v>
      </c>
      <c r="AP1735">
        <f t="shared" si="454"/>
        <v>0.60948905109489049</v>
      </c>
      <c r="AQ1735">
        <f t="shared" si="459"/>
        <v>4</v>
      </c>
      <c r="AR1735">
        <v>1</v>
      </c>
      <c r="AS1735">
        <v>1</v>
      </c>
      <c r="AT1735">
        <v>1</v>
      </c>
      <c r="AU1735">
        <v>0</v>
      </c>
      <c r="AV1735">
        <v>0</v>
      </c>
      <c r="AW1735">
        <v>0</v>
      </c>
      <c r="AX1735">
        <v>1</v>
      </c>
    </row>
    <row r="1736" spans="1:50">
      <c r="A1736" s="35" t="s">
        <v>102</v>
      </c>
      <c r="B1736" s="13" t="s">
        <v>208</v>
      </c>
      <c r="D1736" s="14">
        <v>-57.62</v>
      </c>
      <c r="E1736" s="14">
        <v>33.68</v>
      </c>
      <c r="F1736" s="14">
        <v>4584</v>
      </c>
      <c r="G1736" s="16">
        <v>12.89</v>
      </c>
      <c r="H1736">
        <v>27.6</v>
      </c>
      <c r="J1736">
        <f>(F1736*100*Info!$B$11)/AI1736</f>
        <v>4.5118915812782934</v>
      </c>
      <c r="K1736">
        <f>2*((F1736*100*Info!$B$11)/AI1736^2)*(AJ1736/2)</f>
        <v>1.5680087528201332</v>
      </c>
      <c r="L1736">
        <f t="shared" si="442"/>
        <v>1.0943820560747681</v>
      </c>
      <c r="M1736">
        <f t="shared" si="443"/>
        <v>52.833745084911797</v>
      </c>
      <c r="N1736">
        <f t="shared" si="444"/>
        <v>23.635355287784733</v>
      </c>
      <c r="O1736">
        <v>1.56</v>
      </c>
      <c r="P1736">
        <v>0.8</v>
      </c>
      <c r="Q1736">
        <v>1.42</v>
      </c>
      <c r="R1736">
        <v>0.8</v>
      </c>
      <c r="S1736">
        <v>3.17</v>
      </c>
      <c r="T1736">
        <v>0.8</v>
      </c>
      <c r="U1736">
        <v>2.84</v>
      </c>
      <c r="V1736">
        <v>0.8</v>
      </c>
      <c r="W1736" s="37">
        <f>U1736*Info!$B$2</f>
        <v>1.3632</v>
      </c>
      <c r="X1736" s="37">
        <f>W1736*SQRT((0.5*V1736/U1736)^2+Info!$B$3^2)</f>
        <v>0.20373950426954512</v>
      </c>
      <c r="Y1736" s="28">
        <f>W1736*Info!$D$2</f>
        <v>1.1041920000000001</v>
      </c>
      <c r="Z1736" s="28">
        <f>Y1736*SQRT(Info!$D$3^2+(X1736/W1736)^2)</f>
        <v>0.17401916637060416</v>
      </c>
      <c r="AA1736" s="37">
        <f t="shared" si="448"/>
        <v>0.19680000000000009</v>
      </c>
      <c r="AB1736" s="37">
        <f t="shared" si="449"/>
        <v>0.44889841345230885</v>
      </c>
      <c r="AC1736" s="37">
        <f>(1-EXP(-Info!$B$6*H1736*1000))+(Info!$B$6/(Info!$B$6-Info!$B$7))*(EXP(-Info!$B$7*H1736*1000)-EXP(-Info!$B$6*H1736*1000))*(Info!$B$9-1)</f>
        <v>0.25514451816760825</v>
      </c>
      <c r="AD1736" s="37">
        <f>SQRT((Info!$B$6*EXP(-Info!$B$6*H1736*1000)+(Info!$B$6/(Info!$B$6+Info!$B$7))*(Info!$B$9-1)*(-Info!$B$7*EXP(-Info!$B$7*H1736*1000)+Info!$B$6*EXP(-Info!$B$6*H1736*1000)))^2*(0.01*H1736*1000)^2)</f>
        <v>2.1047960912348612E-3</v>
      </c>
      <c r="AE1736" s="37">
        <f t="shared" si="450"/>
        <v>0.11453471844564254</v>
      </c>
      <c r="AF1736" s="37">
        <f t="shared" si="445"/>
        <v>2.0155955588246144</v>
      </c>
      <c r="AG1736" s="37">
        <f t="shared" si="446"/>
        <v>0.45099985808616688</v>
      </c>
      <c r="AH1736" s="37">
        <f t="shared" si="447"/>
        <v>0.63583456114341153</v>
      </c>
      <c r="AI1736">
        <f>AF1736*EXP(Info!$B$6*H1736*1000)</f>
        <v>2.5961303636115405</v>
      </c>
      <c r="AJ1736">
        <f>2*SQRT((EXP(Info!$B$6*H1736)*AG1736)^2+(Info!$B$6*H1736*0.01*AI1736)^2)</f>
        <v>0.90222804787603028</v>
      </c>
      <c r="AK1736">
        <f t="shared" si="451"/>
        <v>0.26168496000000013</v>
      </c>
      <c r="AL1736">
        <f t="shared" si="452"/>
        <v>1.1938004407350702</v>
      </c>
      <c r="AM1736">
        <f t="shared" si="457"/>
        <v>0.91025641025641013</v>
      </c>
      <c r="AN1736">
        <f t="shared" si="458"/>
        <v>0.69345901083921713</v>
      </c>
      <c r="AO1736">
        <f t="shared" si="453"/>
        <v>11.709887986922396</v>
      </c>
      <c r="AP1736">
        <f t="shared" si="454"/>
        <v>0.54929577464788737</v>
      </c>
      <c r="AQ1736">
        <f t="shared" si="459"/>
        <v>4</v>
      </c>
      <c r="AR1736">
        <v>1</v>
      </c>
      <c r="AS1736">
        <v>1</v>
      </c>
      <c r="AT1736">
        <v>1</v>
      </c>
      <c r="AU1736">
        <v>0</v>
      </c>
      <c r="AV1736">
        <v>0</v>
      </c>
      <c r="AW1736">
        <v>0</v>
      </c>
      <c r="AX1736">
        <v>1</v>
      </c>
    </row>
    <row r="1737" spans="1:50">
      <c r="A1737" s="35" t="s">
        <v>102</v>
      </c>
      <c r="B1737" s="13" t="s">
        <v>208</v>
      </c>
      <c r="D1737" s="14">
        <v>-57.62</v>
      </c>
      <c r="E1737" s="14">
        <v>33.68</v>
      </c>
      <c r="F1737" s="14">
        <v>4584</v>
      </c>
      <c r="G1737" s="16">
        <v>13.05</v>
      </c>
      <c r="H1737">
        <v>27.8</v>
      </c>
      <c r="J1737">
        <f>(F1737*100*Info!$B$11)/AI1737</f>
        <v>3.1933452176085484</v>
      </c>
      <c r="K1737">
        <f>2*((F1737*100*Info!$B$11)/AI1737^2)*(AJ1737/2)</f>
        <v>0.64791150733444236</v>
      </c>
      <c r="L1737">
        <f t="shared" si="442"/>
        <v>1.0211663551401886</v>
      </c>
      <c r="M1737">
        <f t="shared" si="443"/>
        <v>34.892022653295506</v>
      </c>
      <c r="N1737">
        <f t="shared" si="444"/>
        <v>10.607971831660203</v>
      </c>
      <c r="O1737">
        <v>1.65</v>
      </c>
      <c r="P1737">
        <v>1.3</v>
      </c>
      <c r="Q1737">
        <v>1.54</v>
      </c>
      <c r="R1737">
        <v>1.1000000000000001</v>
      </c>
      <c r="S1737">
        <v>3.97</v>
      </c>
      <c r="T1737">
        <v>0.6</v>
      </c>
      <c r="U1737">
        <v>2.65</v>
      </c>
      <c r="V1737">
        <v>0.6</v>
      </c>
      <c r="W1737" s="37">
        <f>U1737*Info!$B$2</f>
        <v>1.272</v>
      </c>
      <c r="X1737" s="37">
        <f>W1737*SQRT((0.5*V1737/U1737)^2+Info!$B$3^2)</f>
        <v>0.15741969381243251</v>
      </c>
      <c r="Y1737" s="28">
        <f>W1737*Info!$D$2</f>
        <v>1.0303200000000001</v>
      </c>
      <c r="Z1737" s="28">
        <f>Y1737*SQRT(Info!$D$3^2+(X1737/W1737)^2)</f>
        <v>0.13752340205215985</v>
      </c>
      <c r="AA1737" s="37">
        <f t="shared" si="448"/>
        <v>0.37799999999999989</v>
      </c>
      <c r="AB1737" s="37">
        <f t="shared" si="449"/>
        <v>0.66879066979137802</v>
      </c>
      <c r="AC1737" s="37">
        <f>(1-EXP(-Info!$B$6*H1737*1000))+(Info!$B$6/(Info!$B$6-Info!$B$7))*(EXP(-Info!$B$7*H1737*1000)-EXP(-Info!$B$6*H1737*1000))*(Info!$B$9-1)</f>
        <v>0.25675818735079875</v>
      </c>
      <c r="AD1737" s="37">
        <f>SQRT((Info!$B$6*EXP(-Info!$B$6*H1737*1000)+(Info!$B$6/(Info!$B$6+Info!$B$7))*(Info!$B$9-1)*(-Info!$B$7*EXP(-Info!$B$7*H1737*1000)+Info!$B$6*EXP(-Info!$B$6*H1737*1000)))^2*(0.01*H1737*1000)^2)</f>
        <v>2.1160600802049047E-3</v>
      </c>
      <c r="AE1737" s="37">
        <f t="shared" si="450"/>
        <v>0.17171934300643282</v>
      </c>
      <c r="AF1737" s="37">
        <f t="shared" si="445"/>
        <v>2.8426254051813982</v>
      </c>
      <c r="AG1737" s="37">
        <f t="shared" si="446"/>
        <v>0.37202179892388154</v>
      </c>
      <c r="AH1737" s="37">
        <f t="shared" si="447"/>
        <v>0.71602655042352592</v>
      </c>
      <c r="AI1737">
        <f>AF1737*EXP(Info!$B$6*H1737*1000)</f>
        <v>3.6680840727429747</v>
      </c>
      <c r="AJ1737">
        <f>2*SQRT((EXP(Info!$B$6*H1737)*AG1737)^2+(Info!$B$6*H1737*0.01*AI1737)^2)</f>
        <v>0.74423330978921187</v>
      </c>
      <c r="AK1737">
        <f t="shared" si="451"/>
        <v>0.50262659999999981</v>
      </c>
      <c r="AL1737">
        <f t="shared" si="452"/>
        <v>1.7785819072431908</v>
      </c>
      <c r="AM1737">
        <f t="shared" si="457"/>
        <v>0.93333333333333346</v>
      </c>
      <c r="AN1737">
        <f t="shared" si="458"/>
        <v>0.99256700851951951</v>
      </c>
      <c r="AO1737">
        <f t="shared" si="453"/>
        <v>10.926479987797306</v>
      </c>
      <c r="AP1737">
        <f t="shared" si="454"/>
        <v>0.62264150943396224</v>
      </c>
      <c r="AQ1737">
        <f t="shared" si="459"/>
        <v>4</v>
      </c>
      <c r="AR1737">
        <v>1</v>
      </c>
      <c r="AS1737">
        <v>1</v>
      </c>
      <c r="AT1737">
        <v>1</v>
      </c>
      <c r="AU1737">
        <v>0</v>
      </c>
      <c r="AV1737">
        <v>0</v>
      </c>
      <c r="AW1737">
        <v>0</v>
      </c>
      <c r="AX1737">
        <v>1</v>
      </c>
    </row>
    <row r="1738" spans="1:50">
      <c r="A1738" s="35" t="s">
        <v>102</v>
      </c>
      <c r="B1738" s="13" t="s">
        <v>208</v>
      </c>
      <c r="D1738" s="14">
        <v>-57.62</v>
      </c>
      <c r="E1738" s="14">
        <v>33.68</v>
      </c>
      <c r="F1738" s="14">
        <v>4584</v>
      </c>
      <c r="G1738" s="16">
        <v>13.21</v>
      </c>
      <c r="H1738">
        <v>28.1</v>
      </c>
      <c r="J1738">
        <f>(F1738*100*Info!$B$11)/AI1738</f>
        <v>4.8751644727218988</v>
      </c>
      <c r="K1738">
        <f>2*((F1738*100*Info!$B$11)/AI1738^2)*(AJ1738/2)</f>
        <v>1.4029384708874675</v>
      </c>
      <c r="L1738">
        <f t="shared" si="442"/>
        <v>1.0789682242990672</v>
      </c>
      <c r="M1738">
        <f t="shared" si="443"/>
        <v>56.283578830995509</v>
      </c>
      <c r="N1738">
        <f t="shared" si="444"/>
        <v>20.194074580748516</v>
      </c>
      <c r="O1738">
        <v>1.67</v>
      </c>
      <c r="P1738">
        <v>0.7</v>
      </c>
      <c r="Q1738">
        <v>1.55</v>
      </c>
      <c r="R1738">
        <v>0.8</v>
      </c>
      <c r="S1738">
        <v>3.03</v>
      </c>
      <c r="T1738">
        <v>0.6</v>
      </c>
      <c r="U1738">
        <v>2.8</v>
      </c>
      <c r="V1738">
        <v>0.6</v>
      </c>
      <c r="W1738" s="37">
        <f>U1738*Info!$B$2</f>
        <v>1.3439999999999999</v>
      </c>
      <c r="X1738" s="37">
        <f>W1738*SQRT((0.5*V1738/U1738)^2+Info!$B$3^2)</f>
        <v>0.15890827542956976</v>
      </c>
      <c r="Y1738" s="28">
        <f>W1738*Info!$D$2</f>
        <v>1.0886400000000001</v>
      </c>
      <c r="Z1738" s="28">
        <f>Y1738*SQRT(Info!$D$3^2+(X1738/W1738)^2)</f>
        <v>0.13975183307563449</v>
      </c>
      <c r="AA1738" s="37">
        <f t="shared" si="448"/>
        <v>0.32600000000000007</v>
      </c>
      <c r="AB1738" s="37">
        <f t="shared" si="449"/>
        <v>0.38438501531667435</v>
      </c>
      <c r="AC1738" s="37">
        <f>(1-EXP(-Info!$B$6*H1738*1000))+(Info!$B$6/(Info!$B$6-Info!$B$7))*(EXP(-Info!$B$7*H1738*1000)-EXP(-Info!$B$6*H1738*1000))*(Info!$B$9-1)</f>
        <v>0.25917288547659034</v>
      </c>
      <c r="AD1738" s="37">
        <f>SQRT((Info!$B$6*EXP(-Info!$B$6*H1738*1000)+(Info!$B$6/(Info!$B$6+Info!$B$7))*(Info!$B$9-1)*(-Info!$B$7*EXP(-Info!$B$7*H1738*1000)+Info!$B$6*EXP(-Info!$B$6*H1738*1000)))^2*(0.01*H1738*1000)^2)</f>
        <v>2.1328624261182762E-3</v>
      </c>
      <c r="AE1738" s="37">
        <f t="shared" si="450"/>
        <v>9.9624599993769686E-2</v>
      </c>
      <c r="AF1738" s="37">
        <f t="shared" si="445"/>
        <v>1.8568696393346313</v>
      </c>
      <c r="AG1738" s="37">
        <f t="shared" si="446"/>
        <v>0.3456235463215992</v>
      </c>
      <c r="AH1738" s="37">
        <f t="shared" si="447"/>
        <v>0.6128282638068091</v>
      </c>
      <c r="AI1738">
        <f>AF1738*EXP(Info!$B$6*H1738*1000)</f>
        <v>2.402679703837769</v>
      </c>
      <c r="AJ1738">
        <f>2*SQRT((EXP(Info!$B$6*H1738)*AG1738)^2+(Info!$B$6*H1738*0.01*AI1738)^2)</f>
        <v>0.69142524495230484</v>
      </c>
      <c r="AK1738">
        <f t="shared" si="451"/>
        <v>0.4334822000000001</v>
      </c>
      <c r="AL1738">
        <f t="shared" si="452"/>
        <v>1.0222335097331638</v>
      </c>
      <c r="AM1738">
        <f t="shared" si="457"/>
        <v>0.9281437125748504</v>
      </c>
      <c r="AN1738">
        <f t="shared" si="458"/>
        <v>0.61711834276272814</v>
      </c>
      <c r="AO1738">
        <f t="shared" si="453"/>
        <v>11.544959987106587</v>
      </c>
      <c r="AP1738">
        <f t="shared" si="454"/>
        <v>0.59642857142857142</v>
      </c>
      <c r="AQ1738">
        <f t="shared" si="459"/>
        <v>4</v>
      </c>
      <c r="AR1738">
        <v>1</v>
      </c>
      <c r="AS1738">
        <v>1</v>
      </c>
      <c r="AT1738">
        <v>1</v>
      </c>
      <c r="AU1738">
        <v>0</v>
      </c>
      <c r="AV1738">
        <v>0</v>
      </c>
      <c r="AW1738">
        <v>0</v>
      </c>
      <c r="AX1738">
        <v>1</v>
      </c>
    </row>
    <row r="1739" spans="1:50">
      <c r="A1739" s="35" t="s">
        <v>102</v>
      </c>
      <c r="B1739" s="13" t="s">
        <v>208</v>
      </c>
      <c r="D1739" s="14">
        <v>-57.62</v>
      </c>
      <c r="E1739" s="14">
        <v>33.68</v>
      </c>
      <c r="F1739" s="14">
        <v>4584</v>
      </c>
      <c r="G1739" s="16">
        <v>13.52</v>
      </c>
      <c r="H1739">
        <v>28.5</v>
      </c>
      <c r="J1739">
        <f>(F1739*100*Info!$B$11)/AI1739</f>
        <v>3.641876178630171</v>
      </c>
      <c r="K1739">
        <f>2*((F1739*100*Info!$B$11)/AI1739^2)*(AJ1739/2)</f>
        <v>18.85972973987446</v>
      </c>
      <c r="L1739">
        <f t="shared" si="442"/>
        <v>0.98648523364486151</v>
      </c>
      <c r="M1739">
        <f t="shared" si="443"/>
        <v>38.441430680903544</v>
      </c>
      <c r="N1739">
        <f t="shared" si="444"/>
        <v>300.60588422740807</v>
      </c>
      <c r="O1739">
        <v>2.06</v>
      </c>
      <c r="P1739">
        <v>14.6</v>
      </c>
      <c r="Q1739">
        <v>1.98</v>
      </c>
      <c r="R1739">
        <v>24.2</v>
      </c>
      <c r="S1739">
        <v>3.69</v>
      </c>
      <c r="T1739">
        <v>15</v>
      </c>
      <c r="U1739">
        <v>2.56</v>
      </c>
      <c r="V1739">
        <v>15</v>
      </c>
      <c r="W1739" s="37">
        <f>U1739*Info!$B$2</f>
        <v>1.2287999999999999</v>
      </c>
      <c r="X1739" s="37">
        <f>W1739*SQRT((0.5*V1739/U1739)^2+Info!$B$3^2)</f>
        <v>3.6005242498280716</v>
      </c>
      <c r="Y1739" s="28">
        <f>W1739*Info!$D$2</f>
        <v>0.99532799999999999</v>
      </c>
      <c r="Z1739" s="28">
        <f>Y1739*SQRT(Info!$D$3^2+(X1739/W1739)^2)</f>
        <v>2.9168492229009577</v>
      </c>
      <c r="AA1739" s="37">
        <f t="shared" si="448"/>
        <v>0.83120000000000016</v>
      </c>
      <c r="AB1739" s="37">
        <f t="shared" si="449"/>
        <v>8.1396421833886521</v>
      </c>
      <c r="AC1739" s="37">
        <f>(1-EXP(-Info!$B$6*H1739*1000))+(Info!$B$6/(Info!$B$6-Info!$B$7))*(EXP(-Info!$B$7*H1739*1000)-EXP(-Info!$B$6*H1739*1000))*(Info!$B$9-1)</f>
        <v>0.26238167595108719</v>
      </c>
      <c r="AD1739" s="37">
        <f>SQRT((Info!$B$6*EXP(-Info!$B$6*H1739*1000)+(Info!$B$6/(Info!$B$6+Info!$B$7))*(Info!$B$9-1)*(-Info!$B$7*EXP(-Info!$B$7*H1739*1000)+Info!$B$6*EXP(-Info!$B$6*H1739*1000)))^2*(0.01*H1739*1000)^2)</f>
        <v>2.1550915255810939E-3</v>
      </c>
      <c r="AE1739" s="37">
        <f t="shared" si="450"/>
        <v>2.1356937089508863</v>
      </c>
      <c r="AF1739" s="37">
        <f t="shared" si="445"/>
        <v>2.4765803509494559</v>
      </c>
      <c r="AG1739" s="37">
        <f t="shared" si="446"/>
        <v>8.3258150956882488</v>
      </c>
      <c r="AH1739" s="37">
        <f t="shared" si="447"/>
        <v>0.67115998670716959</v>
      </c>
      <c r="AI1739">
        <f>AF1739*EXP(Info!$B$6*H1739*1000)</f>
        <v>3.216325365538836</v>
      </c>
      <c r="AJ1739">
        <f>2*SQRT((EXP(Info!$B$6*H1739)*AG1739)^2+(Info!$B$6*H1739*0.01*AI1739)^2)</f>
        <v>16.65598284354116</v>
      </c>
      <c r="AK1739">
        <f t="shared" si="451"/>
        <v>1.1052466400000003</v>
      </c>
      <c r="AL1739">
        <f t="shared" si="452"/>
        <v>21.646564422503783</v>
      </c>
      <c r="AM1739">
        <f t="shared" si="457"/>
        <v>0.96116504854368934</v>
      </c>
      <c r="AN1739">
        <f t="shared" si="458"/>
        <v>13.579791128419826</v>
      </c>
      <c r="AO1739">
        <f t="shared" si="453"/>
        <v>10.555391988211738</v>
      </c>
      <c r="AP1739">
        <f t="shared" si="454"/>
        <v>0.8046875</v>
      </c>
      <c r="AQ1739">
        <f t="shared" si="459"/>
        <v>4</v>
      </c>
      <c r="AR1739">
        <v>1</v>
      </c>
      <c r="AS1739">
        <v>1</v>
      </c>
      <c r="AT1739">
        <v>1</v>
      </c>
      <c r="AU1739">
        <v>0</v>
      </c>
      <c r="AV1739">
        <v>0</v>
      </c>
      <c r="AW1739">
        <v>0</v>
      </c>
      <c r="AX1739">
        <v>1</v>
      </c>
    </row>
    <row r="1740" spans="1:50">
      <c r="A1740" s="35" t="s">
        <v>102</v>
      </c>
      <c r="B1740" s="13" t="s">
        <v>208</v>
      </c>
      <c r="D1740" s="14">
        <v>-57.62</v>
      </c>
      <c r="E1740" s="14">
        <v>33.68</v>
      </c>
      <c r="F1740" s="14">
        <v>4584</v>
      </c>
      <c r="G1740" s="16">
        <v>13.69</v>
      </c>
      <c r="H1740">
        <v>28.7</v>
      </c>
      <c r="J1740">
        <f>(F1740*100*Info!$B$11)/AI1740</f>
        <v>2.9018855846123901</v>
      </c>
      <c r="K1740">
        <f>2*((F1740*100*Info!$B$11)/AI1740^2)*(AJ1740/2)</f>
        <v>0.49597490562711266</v>
      </c>
      <c r="L1740">
        <f t="shared" si="442"/>
        <v>0.99804560747663729</v>
      </c>
      <c r="M1740">
        <f t="shared" si="443"/>
        <v>30.98949152400721</v>
      </c>
      <c r="N1740">
        <f t="shared" si="444"/>
        <v>8.9214380006030289</v>
      </c>
      <c r="O1740">
        <v>1.7</v>
      </c>
      <c r="P1740">
        <v>0.7</v>
      </c>
      <c r="Q1740">
        <v>1.6</v>
      </c>
      <c r="R1740">
        <v>0.7</v>
      </c>
      <c r="S1740">
        <v>4.2300000000000004</v>
      </c>
      <c r="T1740">
        <v>0.6</v>
      </c>
      <c r="U1740">
        <v>2.59</v>
      </c>
      <c r="V1740">
        <v>0.6</v>
      </c>
      <c r="W1740" s="37">
        <f>U1740*Info!$B$2</f>
        <v>1.2431999999999999</v>
      </c>
      <c r="X1740" s="37">
        <f>W1740*SQRT((0.5*V1740/U1740)^2+Info!$B$3^2)</f>
        <v>0.15684344296144484</v>
      </c>
      <c r="Y1740" s="28">
        <f>W1740*Info!$D$2</f>
        <v>1.0069919999999999</v>
      </c>
      <c r="Z1740" s="28">
        <f>Y1740*SQRT(Info!$D$3^2+(X1740/W1740)^2)</f>
        <v>0.13665670141021258</v>
      </c>
      <c r="AA1740" s="37">
        <f t="shared" si="448"/>
        <v>0.45680000000000009</v>
      </c>
      <c r="AB1740" s="37">
        <f t="shared" si="449"/>
        <v>0.38353600300362939</v>
      </c>
      <c r="AC1740" s="37">
        <f>(1-EXP(-Info!$B$6*H1740*1000))+(Info!$B$6/(Info!$B$6-Info!$B$7))*(EXP(-Info!$B$7*H1740*1000)-EXP(-Info!$B$6*H1740*1000))*(Info!$B$9-1)</f>
        <v>0.2639814525091887</v>
      </c>
      <c r="AD1740" s="37">
        <f>SQRT((Info!$B$6*EXP(-Info!$B$6*H1740*1000)+(Info!$B$6/(Info!$B$6+Info!$B$7))*(Info!$B$9-1)*(-Info!$B$7*EXP(-Info!$B$7*H1740*1000)+Info!$B$6*EXP(-Info!$B$6*H1740*1000)))^2*(0.01*H1740*1000)^2)</f>
        <v>2.1661318170028659E-3</v>
      </c>
      <c r="AE1740" s="37">
        <f t="shared" si="450"/>
        <v>0.10125122622433787</v>
      </c>
      <c r="AF1740" s="37">
        <f t="shared" si="445"/>
        <v>3.1024212724938032</v>
      </c>
      <c r="AG1740" s="37">
        <f t="shared" si="446"/>
        <v>0.34485774582029044</v>
      </c>
      <c r="AH1740" s="37">
        <f t="shared" si="447"/>
        <v>0.73343292493943335</v>
      </c>
      <c r="AI1740">
        <f>AF1740*EXP(Info!$B$6*H1740*1000)</f>
        <v>4.0364991623349793</v>
      </c>
      <c r="AJ1740">
        <f>2*SQRT((EXP(Info!$B$6*H1740)*AG1740)^2+(Info!$B$6*H1740*0.01*AI1740)^2)</f>
        <v>0.68989704546549913</v>
      </c>
      <c r="AK1740">
        <f t="shared" si="451"/>
        <v>0.60740696000000016</v>
      </c>
      <c r="AL1740">
        <f t="shared" si="452"/>
        <v>1.019975646387852</v>
      </c>
      <c r="AM1740">
        <f t="shared" si="457"/>
        <v>0.94117647058823539</v>
      </c>
      <c r="AN1740">
        <f t="shared" si="458"/>
        <v>0.56545552048097758</v>
      </c>
      <c r="AO1740">
        <f t="shared" si="453"/>
        <v>10.679087988073594</v>
      </c>
      <c r="AP1740">
        <f t="shared" si="454"/>
        <v>0.65637065637065639</v>
      </c>
      <c r="AQ1740">
        <f t="shared" si="459"/>
        <v>4</v>
      </c>
      <c r="AR1740">
        <v>1</v>
      </c>
      <c r="AS1740">
        <v>1</v>
      </c>
      <c r="AT1740">
        <v>1</v>
      </c>
      <c r="AU1740">
        <v>0</v>
      </c>
      <c r="AV1740">
        <v>0</v>
      </c>
      <c r="AW1740">
        <v>0</v>
      </c>
      <c r="AX1740">
        <v>1</v>
      </c>
    </row>
    <row r="1741" spans="1:50">
      <c r="A1741" s="35" t="s">
        <v>102</v>
      </c>
      <c r="B1741" s="13" t="s">
        <v>208</v>
      </c>
      <c r="D1741" s="14">
        <v>-57.62</v>
      </c>
      <c r="E1741" s="14">
        <v>33.68</v>
      </c>
      <c r="F1741" s="14">
        <v>4584</v>
      </c>
      <c r="G1741" s="16">
        <v>13.85</v>
      </c>
      <c r="H1741">
        <v>28.9</v>
      </c>
      <c r="J1741">
        <f>(F1741*100*Info!$B$11)/AI1741</f>
        <v>3.1413023092452437</v>
      </c>
      <c r="K1741">
        <f>2*((F1741*100*Info!$B$11)/AI1741^2)*(AJ1741/2)</f>
        <v>0.75683529826777751</v>
      </c>
      <c r="L1741">
        <f t="shared" si="442"/>
        <v>1.0789682242990672</v>
      </c>
      <c r="M1741">
        <f t="shared" si="443"/>
        <v>36.26620950814403</v>
      </c>
      <c r="N1741">
        <f t="shared" si="444"/>
        <v>13.554062053919422</v>
      </c>
      <c r="O1741">
        <v>1.61</v>
      </c>
      <c r="P1741">
        <v>0.7</v>
      </c>
      <c r="Q1741">
        <v>1.52</v>
      </c>
      <c r="R1741">
        <v>0.8</v>
      </c>
      <c r="S1741">
        <v>4.0199999999999996</v>
      </c>
      <c r="T1741">
        <v>0.8</v>
      </c>
      <c r="U1741">
        <v>2.8</v>
      </c>
      <c r="V1741">
        <v>0.8</v>
      </c>
      <c r="W1741" s="37">
        <f>U1741*Info!$B$2</f>
        <v>1.3439999999999999</v>
      </c>
      <c r="X1741" s="37">
        <f>W1741*SQRT((0.5*V1741/U1741)^2+Info!$B$3^2)</f>
        <v>0.20342035296400407</v>
      </c>
      <c r="Y1741" s="28">
        <f>W1741*Info!$D$2</f>
        <v>1.0886400000000001</v>
      </c>
      <c r="Z1741" s="28">
        <f>Y1741*SQRT(Info!$D$3^2+(X1741/W1741)^2)</f>
        <v>0.17352854418798083</v>
      </c>
      <c r="AA1741" s="37">
        <f t="shared" si="448"/>
        <v>0.26600000000000024</v>
      </c>
      <c r="AB1741" s="37">
        <f t="shared" si="449"/>
        <v>0.40482075045629762</v>
      </c>
      <c r="AC1741" s="37">
        <f>(1-EXP(-Info!$B$6*H1741*1000))+(Info!$B$6/(Info!$B$6-Info!$B$7))*(EXP(-Info!$B$7*H1741*1000)-EXP(-Info!$B$6*H1741*1000))*(Info!$B$9-1)</f>
        <v>0.2655781575751307</v>
      </c>
      <c r="AD1741" s="37">
        <f>SQRT((Info!$B$6*EXP(-Info!$B$6*H1741*1000)+(Info!$B$6/(Info!$B$6+Info!$B$7))*(Info!$B$9-1)*(-Info!$B$7*EXP(-Info!$B$7*H1741*1000)+Info!$B$6*EXP(-Info!$B$6*H1741*1000)))^2*(0.01*H1741*1000)^2)</f>
        <v>2.1771227949907448E-3</v>
      </c>
      <c r="AE1741" s="37">
        <f t="shared" si="450"/>
        <v>0.10751310875359636</v>
      </c>
      <c r="AF1741" s="37">
        <f t="shared" si="445"/>
        <v>2.8607162100850148</v>
      </c>
      <c r="AG1741" s="37">
        <f t="shared" si="446"/>
        <v>0.4490781938614507</v>
      </c>
      <c r="AH1741" s="37">
        <f t="shared" si="447"/>
        <v>0.71162094778234208</v>
      </c>
      <c r="AI1741">
        <f>AF1741*EXP(Info!$B$6*H1741*1000)</f>
        <v>3.7288543343968192</v>
      </c>
      <c r="AJ1741">
        <f>2*SQRT((EXP(Info!$B$6*H1741)*AG1741)^2+(Info!$B$6*H1741*0.01*AI1741)^2)</f>
        <v>0.89839445699461529</v>
      </c>
      <c r="AK1741">
        <f t="shared" si="451"/>
        <v>0.3537002000000003</v>
      </c>
      <c r="AL1741">
        <f t="shared" si="452"/>
        <v>1.0765803037634778</v>
      </c>
      <c r="AM1741">
        <f t="shared" si="457"/>
        <v>0.94409937888198758</v>
      </c>
      <c r="AN1741">
        <f t="shared" si="458"/>
        <v>0.64451240141188426</v>
      </c>
      <c r="AO1741">
        <f t="shared" si="453"/>
        <v>11.544959987106587</v>
      </c>
      <c r="AP1741">
        <f t="shared" si="454"/>
        <v>0.57500000000000007</v>
      </c>
      <c r="AQ1741">
        <f t="shared" si="459"/>
        <v>4</v>
      </c>
      <c r="AR1741">
        <v>1</v>
      </c>
      <c r="AS1741">
        <v>1</v>
      </c>
      <c r="AT1741">
        <v>1</v>
      </c>
      <c r="AU1741">
        <v>0</v>
      </c>
      <c r="AV1741">
        <v>0</v>
      </c>
      <c r="AW1741">
        <v>0</v>
      </c>
      <c r="AX1741">
        <v>1</v>
      </c>
    </row>
    <row r="1742" spans="1:50">
      <c r="A1742" s="35" t="s">
        <v>102</v>
      </c>
      <c r="B1742" s="13" t="s">
        <v>208</v>
      </c>
      <c r="D1742" s="14">
        <v>-57.62</v>
      </c>
      <c r="E1742" s="14">
        <v>33.68</v>
      </c>
      <c r="F1742" s="14">
        <v>4584</v>
      </c>
      <c r="G1742" s="16">
        <v>14.02</v>
      </c>
      <c r="H1742">
        <v>29</v>
      </c>
      <c r="J1742">
        <f>(F1742*100*Info!$B$11)/AI1742</f>
        <v>4.7405714765670073</v>
      </c>
      <c r="K1742">
        <f>2*((F1742*100*Info!$B$11)/AI1742^2)*(AJ1742/2)</f>
        <v>1.7198924879145112</v>
      </c>
      <c r="L1742">
        <f t="shared" si="442"/>
        <v>0.99419214953271207</v>
      </c>
      <c r="M1742">
        <f t="shared" si="443"/>
        <v>50.429516725427284</v>
      </c>
      <c r="N1742">
        <f t="shared" si="444"/>
        <v>24.06782283566595</v>
      </c>
      <c r="O1742">
        <v>1.55</v>
      </c>
      <c r="P1742">
        <v>0.7</v>
      </c>
      <c r="Q1742">
        <v>1.47</v>
      </c>
      <c r="R1742">
        <v>0.8</v>
      </c>
      <c r="S1742">
        <v>2.98</v>
      </c>
      <c r="T1742">
        <v>0.8</v>
      </c>
      <c r="U1742">
        <v>2.58</v>
      </c>
      <c r="V1742">
        <v>0.8</v>
      </c>
      <c r="W1742" s="37">
        <f>U1742*Info!$B$2</f>
        <v>1.2383999999999999</v>
      </c>
      <c r="X1742" s="37">
        <f>W1742*SQRT((0.5*V1742/U1742)^2+Info!$B$3^2)</f>
        <v>0.20173766728105089</v>
      </c>
      <c r="Y1742" s="28">
        <f>W1742*Info!$D$2</f>
        <v>1.003104</v>
      </c>
      <c r="Z1742" s="28">
        <f>Y1742*SQRT(Info!$D$3^2+(X1742/W1742)^2)</f>
        <v>0.17093144407650687</v>
      </c>
      <c r="AA1742" s="37">
        <f t="shared" si="448"/>
        <v>0.3116000000000001</v>
      </c>
      <c r="AB1742" s="37">
        <f t="shared" si="449"/>
        <v>0.40397782909461749</v>
      </c>
      <c r="AC1742" s="37">
        <f>(1-EXP(-Info!$B$6*H1742*1000))+(Info!$B$6/(Info!$B$6-Info!$B$7))*(EXP(-Info!$B$7*H1742*1000)-EXP(-Info!$B$6*H1742*1000))*(Info!$B$9-1)</f>
        <v>0.26637536008248253</v>
      </c>
      <c r="AD1742" s="37">
        <f>SQRT((Info!$B$6*EXP(-Info!$B$6*H1742*1000)+(Info!$B$6/(Info!$B$6+Info!$B$7))*(Info!$B$9-1)*(-Info!$B$7*EXP(-Info!$B$7*H1742*1000)+Info!$B$6*EXP(-Info!$B$6*H1742*1000)))^2*(0.01*H1742*1000)^2)</f>
        <v>2.1825998363447538E-3</v>
      </c>
      <c r="AE1742" s="37">
        <f t="shared" si="450"/>
        <v>0.10761188879337387</v>
      </c>
      <c r="AF1742" s="37">
        <f t="shared" si="445"/>
        <v>1.8938934377982983</v>
      </c>
      <c r="AG1742" s="37">
        <f t="shared" si="446"/>
        <v>0.44810476139375877</v>
      </c>
      <c r="AH1742" s="37">
        <f t="shared" si="447"/>
        <v>0.63553471067056988</v>
      </c>
      <c r="AI1742">
        <f>AF1742*EXP(Info!$B$6*H1742*1000)</f>
        <v>2.4708959224389613</v>
      </c>
      <c r="AJ1742">
        <f>2*SQRT((EXP(Info!$B$6*H1742)*AG1742)^2+(Info!$B$6*H1742*0.01*AI1742)^2)</f>
        <v>0.89644789798610225</v>
      </c>
      <c r="AK1742">
        <f t="shared" si="451"/>
        <v>0.41433452000000015</v>
      </c>
      <c r="AL1742">
        <f t="shared" si="452"/>
        <v>1.0743386386942257</v>
      </c>
      <c r="AM1742">
        <f t="shared" si="457"/>
        <v>0.94838709677419353</v>
      </c>
      <c r="AN1742">
        <f t="shared" si="458"/>
        <v>0.67069618009809362</v>
      </c>
      <c r="AO1742">
        <f t="shared" si="453"/>
        <v>10.637855988119643</v>
      </c>
      <c r="AP1742">
        <f t="shared" si="454"/>
        <v>0.60077519379844957</v>
      </c>
      <c r="AQ1742">
        <f t="shared" si="459"/>
        <v>4</v>
      </c>
      <c r="AR1742">
        <v>1</v>
      </c>
      <c r="AS1742">
        <v>1</v>
      </c>
      <c r="AT1742">
        <v>1</v>
      </c>
      <c r="AU1742">
        <v>0</v>
      </c>
      <c r="AV1742">
        <v>0</v>
      </c>
      <c r="AW1742">
        <v>0</v>
      </c>
      <c r="AX1742">
        <v>1</v>
      </c>
    </row>
    <row r="1743" spans="1:50">
      <c r="A1743" s="35" t="s">
        <v>102</v>
      </c>
      <c r="B1743" s="13" t="s">
        <v>208</v>
      </c>
      <c r="D1743" s="14">
        <v>-57.62</v>
      </c>
      <c r="E1743" s="14">
        <v>33.68</v>
      </c>
      <c r="F1743" s="14">
        <v>4584</v>
      </c>
      <c r="G1743" s="16">
        <v>14.19</v>
      </c>
      <c r="H1743">
        <v>29.4</v>
      </c>
      <c r="I1743" s="14" t="s">
        <v>123</v>
      </c>
      <c r="J1743">
        <f>(F1743*100*Info!$B$11)/AI1743</f>
        <v>6.6364984546452792</v>
      </c>
      <c r="K1743">
        <f>2*((F1743*100*Info!$B$11)/AI1743^2)*(AJ1743/2)</f>
        <v>2.7554672155638138</v>
      </c>
      <c r="L1743">
        <f t="shared" si="442"/>
        <v>1.0250198130841139</v>
      </c>
      <c r="M1743">
        <f t="shared" si="443"/>
        <v>72.787203738994606</v>
      </c>
      <c r="N1743">
        <f t="shared" si="444"/>
        <v>38.984876292957118</v>
      </c>
      <c r="O1743">
        <v>1.64</v>
      </c>
      <c r="P1743">
        <v>0.5</v>
      </c>
      <c r="Q1743">
        <v>1.5</v>
      </c>
      <c r="R1743">
        <v>0.5</v>
      </c>
      <c r="S1743">
        <v>2.48</v>
      </c>
      <c r="T1743">
        <v>0.6</v>
      </c>
      <c r="U1743">
        <v>2.66</v>
      </c>
      <c r="V1743">
        <v>0.9</v>
      </c>
      <c r="W1743" s="37">
        <f>U1743*Info!$B$2</f>
        <v>1.2767999999999999</v>
      </c>
      <c r="X1743" s="37">
        <f>W1743*SQRT((0.5*V1743/U1743)^2+Info!$B$3^2)</f>
        <v>0.22523664355517284</v>
      </c>
      <c r="Y1743" s="28">
        <f>W1743*Info!$D$2</f>
        <v>1.034208</v>
      </c>
      <c r="Z1743" s="28">
        <f>Y1743*SQRT(Info!$D$3^2+(X1743/W1743)^2)</f>
        <v>0.18962840645936987</v>
      </c>
      <c r="AA1743" s="37">
        <f t="shared" si="448"/>
        <v>0.36319999999999997</v>
      </c>
      <c r="AB1743" s="37">
        <f t="shared" si="449"/>
        <v>0.33649895334161145</v>
      </c>
      <c r="AC1743" s="37">
        <f>(1-EXP(-Info!$B$6*H1743*1000))+(Info!$B$6/(Info!$B$6-Info!$B$7))*(EXP(-Info!$B$7*H1743*1000)-EXP(-Info!$B$6*H1743*1000))*(Info!$B$9-1)</f>
        <v>0.26955651989007917</v>
      </c>
      <c r="AD1743" s="37">
        <f>SQRT((Info!$B$6*EXP(-Info!$B$6*H1743*1000)+(Info!$B$6/(Info!$B$6+Info!$B$7))*(Info!$B$9-1)*(-Info!$B$7*EXP(-Info!$B$7*H1743*1000)+Info!$B$6*EXP(-Info!$B$6*H1743*1000)))^2*(0.01*H1743*1000)^2)</f>
        <v>2.2043854353584668E-3</v>
      </c>
      <c r="AE1743" s="37">
        <f t="shared" si="450"/>
        <v>9.070902022510377E-2</v>
      </c>
      <c r="AF1743" s="37">
        <f t="shared" si="445"/>
        <v>1.3478890719759233</v>
      </c>
      <c r="AG1743" s="37">
        <f t="shared" si="446"/>
        <v>0.36631551821690311</v>
      </c>
      <c r="AH1743" s="37">
        <f t="shared" si="447"/>
        <v>0.54350365805480783</v>
      </c>
      <c r="AI1743">
        <f>AF1743*EXP(Info!$B$6*H1743*1000)</f>
        <v>1.7650058704196516</v>
      </c>
      <c r="AJ1743">
        <f>2*SQRT((EXP(Info!$B$6*H1743)*AG1743)^2+(Info!$B$6*H1743*0.01*AI1743)^2)</f>
        <v>0.73282859092882469</v>
      </c>
      <c r="AK1743">
        <f t="shared" si="451"/>
        <v>0.48294703999999994</v>
      </c>
      <c r="AL1743">
        <f t="shared" si="452"/>
        <v>0.89488531651668146</v>
      </c>
      <c r="AM1743">
        <f t="shared" si="457"/>
        <v>0.91463414634146345</v>
      </c>
      <c r="AN1743">
        <f t="shared" si="458"/>
        <v>0.4131694473181024</v>
      </c>
      <c r="AO1743">
        <f t="shared" si="453"/>
        <v>10.96771198775126</v>
      </c>
      <c r="AP1743">
        <f t="shared" si="454"/>
        <v>0.61654135338345861</v>
      </c>
      <c r="AQ1743">
        <f t="shared" si="459"/>
        <v>4</v>
      </c>
      <c r="AR1743">
        <v>1</v>
      </c>
      <c r="AS1743">
        <v>1</v>
      </c>
      <c r="AT1743">
        <v>1</v>
      </c>
      <c r="AU1743">
        <v>0</v>
      </c>
      <c r="AV1743">
        <v>0</v>
      </c>
      <c r="AW1743">
        <v>0</v>
      </c>
      <c r="AX1743">
        <v>1</v>
      </c>
    </row>
    <row r="1744" spans="1:50">
      <c r="A1744" s="35" t="s">
        <v>102</v>
      </c>
      <c r="B1744" s="13" t="s">
        <v>208</v>
      </c>
      <c r="D1744" s="14">
        <v>-57.62</v>
      </c>
      <c r="E1744" s="14">
        <v>33.68</v>
      </c>
      <c r="F1744" s="14">
        <v>4584</v>
      </c>
      <c r="G1744" s="16">
        <v>14.35</v>
      </c>
      <c r="H1744">
        <v>29.8</v>
      </c>
      <c r="J1744">
        <f>(F1744*100*Info!$B$11)/AI1744</f>
        <v>2.3599932104942338</v>
      </c>
      <c r="K1744">
        <f>2*((F1744*100*Info!$B$11)/AI1744^2)*(AJ1744/2)</f>
        <v>0.38057743904202335</v>
      </c>
      <c r="L1744">
        <f t="shared" si="442"/>
        <v>0.9479506542056092</v>
      </c>
      <c r="M1744">
        <f t="shared" si="443"/>
        <v>23.937581053554208</v>
      </c>
      <c r="N1744">
        <f t="shared" si="444"/>
        <v>12.298398159149697</v>
      </c>
      <c r="O1744">
        <v>1.72</v>
      </c>
      <c r="P1744">
        <v>0.5</v>
      </c>
      <c r="Q1744">
        <v>1.23</v>
      </c>
      <c r="R1744">
        <v>0.5</v>
      </c>
      <c r="S1744">
        <v>4.88</v>
      </c>
      <c r="T1744">
        <v>0.6</v>
      </c>
      <c r="U1744">
        <v>2.46</v>
      </c>
      <c r="V1744">
        <v>1.2</v>
      </c>
      <c r="W1744" s="37">
        <f>U1744*Info!$B$2</f>
        <v>1.1807999999999998</v>
      </c>
      <c r="X1744" s="37">
        <f>W1744*SQRT((0.5*V1744/U1744)^2+Info!$B$3^2)</f>
        <v>0.29398932225507779</v>
      </c>
      <c r="Y1744" s="28">
        <f>W1744*Info!$D$2</f>
        <v>0.95644799999999996</v>
      </c>
      <c r="Z1744" s="28">
        <f>Y1744*SQRT(Info!$D$3^2+(X1744/W1744)^2)</f>
        <v>0.24288582149545079</v>
      </c>
      <c r="AA1744" s="37">
        <f t="shared" si="448"/>
        <v>0.53920000000000012</v>
      </c>
      <c r="AB1744" s="37">
        <f t="shared" si="449"/>
        <v>0.38591413760058074</v>
      </c>
      <c r="AC1744" s="37">
        <f>(1-EXP(-Info!$B$6*H1744*1000))+(Info!$B$6/(Info!$B$6-Info!$B$7))*(EXP(-Info!$B$7*H1744*1000)-EXP(-Info!$B$6*H1744*1000))*(Info!$B$9-1)</f>
        <v>0.27272547343710313</v>
      </c>
      <c r="AD1744" s="37">
        <f>SQRT((Info!$B$6*EXP(-Info!$B$6*H1744*1000)+(Info!$B$6/(Info!$B$6+Info!$B$7))*(Info!$B$9-1)*(-Info!$B$7*EXP(-Info!$B$7*H1744*1000)+Info!$B$6*EXP(-Info!$B$6*H1744*1000)))^2*(0.01*H1744*1000)^2)</f>
        <v>2.2259757847711229E-3</v>
      </c>
      <c r="AE1744" s="37">
        <f t="shared" si="450"/>
        <v>0.10525545941247592</v>
      </c>
      <c r="AF1744" s="37">
        <f t="shared" si="445"/>
        <v>3.776498424722714</v>
      </c>
      <c r="AG1744" s="37">
        <f t="shared" si="446"/>
        <v>0.40009028233593896</v>
      </c>
      <c r="AH1744" s="37">
        <f t="shared" si="447"/>
        <v>0.77387262801694956</v>
      </c>
      <c r="AI1744">
        <f>AF1744*EXP(Info!$B$6*H1744*1000)</f>
        <v>4.9633442500568936</v>
      </c>
      <c r="AJ1744">
        <f>2*SQRT((EXP(Info!$B$6*H1744)*AG1744)^2+(Info!$B$6*H1744*0.01*AI1744)^2)</f>
        <v>0.80039927037545167</v>
      </c>
      <c r="AK1744">
        <f t="shared" si="451"/>
        <v>0.71697424000000021</v>
      </c>
      <c r="AL1744">
        <f t="shared" si="452"/>
        <v>1.0263000575349843</v>
      </c>
      <c r="AM1744">
        <f t="shared" si="457"/>
        <v>0.71511627906976749</v>
      </c>
      <c r="AN1744">
        <f t="shared" si="458"/>
        <v>0.35737981143308267</v>
      </c>
      <c r="AO1744">
        <f t="shared" si="453"/>
        <v>10.143071988672217</v>
      </c>
      <c r="AP1744">
        <f t="shared" si="454"/>
        <v>0.69918699186991873</v>
      </c>
      <c r="AQ1744">
        <f t="shared" si="459"/>
        <v>4</v>
      </c>
      <c r="AR1744">
        <v>1</v>
      </c>
      <c r="AS1744">
        <v>1</v>
      </c>
      <c r="AT1744">
        <v>1</v>
      </c>
      <c r="AU1744">
        <v>0</v>
      </c>
      <c r="AV1744">
        <v>0</v>
      </c>
      <c r="AW1744">
        <v>0</v>
      </c>
      <c r="AX1744">
        <v>1</v>
      </c>
    </row>
    <row r="1745" spans="1:50">
      <c r="A1745" s="35" t="s">
        <v>102</v>
      </c>
      <c r="B1745" s="13" t="s">
        <v>208</v>
      </c>
      <c r="D1745" s="14">
        <v>-57.62</v>
      </c>
      <c r="E1745" s="14">
        <v>33.68</v>
      </c>
      <c r="F1745" s="14">
        <v>4584</v>
      </c>
      <c r="G1745" s="16">
        <v>14.52</v>
      </c>
      <c r="H1745">
        <v>30.3</v>
      </c>
      <c r="J1745">
        <f>(F1745*100*Info!$B$11)/AI1745</f>
        <v>2.2682070047606566</v>
      </c>
      <c r="K1745">
        <f>2*((F1745*100*Info!$B$11)/AI1745^2)*(AJ1745/2)</f>
        <v>7.0709607714851037</v>
      </c>
      <c r="L1745">
        <f t="shared" si="442"/>
        <v>1.0096059813084131</v>
      </c>
      <c r="M1745">
        <f t="shared" si="443"/>
        <v>24.502950339716389</v>
      </c>
      <c r="N1745">
        <f t="shared" si="444"/>
        <v>159.73243207647215</v>
      </c>
      <c r="O1745">
        <v>0</v>
      </c>
      <c r="P1745">
        <v>0</v>
      </c>
      <c r="Q1745">
        <v>0</v>
      </c>
      <c r="R1745">
        <v>0</v>
      </c>
      <c r="S1745">
        <v>4.93</v>
      </c>
      <c r="T1745">
        <v>15</v>
      </c>
      <c r="U1745">
        <v>2.62</v>
      </c>
      <c r="V1745">
        <v>15</v>
      </c>
      <c r="W1745" s="37">
        <f>U1745*Info!$B$2</f>
        <v>1.2576000000000001</v>
      </c>
      <c r="X1745" s="37">
        <f>W1745*SQRT((0.5*V1745/U1745)^2+Info!$B$3^2)</f>
        <v>3.6005491101219551</v>
      </c>
      <c r="Y1745" s="28">
        <f>W1745*Info!$D$2</f>
        <v>1.018656</v>
      </c>
      <c r="Z1745" s="28">
        <f>Y1745*SQRT(Info!$D$3^2+(X1745/W1745)^2)</f>
        <v>2.9168894905758225</v>
      </c>
      <c r="AA1745" s="37">
        <f t="shared" si="448"/>
        <v>0</v>
      </c>
      <c r="AB1745" s="37">
        <f t="shared" si="449"/>
        <v>3.6005491101219551</v>
      </c>
      <c r="AC1745" s="37">
        <f>(1-EXP(-Info!$B$6*H1745*1000))+(Info!$B$6/(Info!$B$6-Info!$B$7))*(EXP(-Info!$B$7*H1745*1000)-EXP(-Info!$B$6*H1745*1000))*(Info!$B$9-1)</f>
        <v>0.27666956934823439</v>
      </c>
      <c r="AD1745" s="37">
        <f>SQRT((Info!$B$6*EXP(-Info!$B$6*H1745*1000)+(Info!$B$6/(Info!$B$6+Info!$B$7))*(Info!$B$9-1)*(-Info!$B$7*EXP(-Info!$B$7*H1745*1000)+Info!$B$6*EXP(-Info!$B$6*H1745*1000)))^2*(0.01*H1745*1000)^2)</f>
        <v>2.252690884209168E-3</v>
      </c>
      <c r="AE1745" s="37">
        <f t="shared" si="450"/>
        <v>0</v>
      </c>
      <c r="AF1745" s="37">
        <f t="shared" si="445"/>
        <v>3.9113439999999997</v>
      </c>
      <c r="AG1745" s="37">
        <f t="shared" si="446"/>
        <v>8.0472507293007638</v>
      </c>
      <c r="AH1745" s="37">
        <f t="shared" si="447"/>
        <v>0.79337606490872215</v>
      </c>
      <c r="AI1745">
        <f>AF1745*EXP(Info!$B$6*H1745*1000)</f>
        <v>5.1641929977708889</v>
      </c>
      <c r="AJ1745">
        <f>2*SQRT((EXP(Info!$B$6*H1745)*AG1745)^2+(Info!$B$6*H1745*0.01*AI1745)^2)</f>
        <v>16.098974223681669</v>
      </c>
      <c r="AK1745">
        <f t="shared" si="451"/>
        <v>0</v>
      </c>
      <c r="AL1745">
        <f t="shared" si="452"/>
        <v>9.5753003034583273</v>
      </c>
      <c r="AM1745"/>
      <c r="AN1745"/>
      <c r="AO1745">
        <f t="shared" si="453"/>
        <v>10.802783987935451</v>
      </c>
      <c r="AP1745">
        <f t="shared" si="454"/>
        <v>0</v>
      </c>
      <c r="AQ1745">
        <f t="shared" si="459"/>
        <v>4</v>
      </c>
      <c r="AR1745">
        <v>1</v>
      </c>
      <c r="AS1745">
        <v>1</v>
      </c>
      <c r="AT1745">
        <v>1</v>
      </c>
      <c r="AU1745">
        <v>0</v>
      </c>
      <c r="AV1745">
        <v>0</v>
      </c>
      <c r="AW1745">
        <v>0</v>
      </c>
      <c r="AX1745">
        <v>1</v>
      </c>
    </row>
    <row r="1746" spans="1:50">
      <c r="A1746" s="35" t="s">
        <v>102</v>
      </c>
      <c r="B1746" s="13" t="s">
        <v>208</v>
      </c>
      <c r="D1746" s="14">
        <v>-57.62</v>
      </c>
      <c r="E1746" s="14">
        <v>33.68</v>
      </c>
      <c r="F1746" s="14">
        <v>4584</v>
      </c>
      <c r="G1746" s="16">
        <v>14.67</v>
      </c>
      <c r="H1746">
        <v>30.6</v>
      </c>
      <c r="J1746">
        <f>(F1746*100*Info!$B$11)/AI1746</f>
        <v>2.4519318567306043</v>
      </c>
      <c r="K1746">
        <f>2*((F1746*100*Info!$B$11)/AI1746^2)*(AJ1746/2)</f>
        <v>0.50000747030091297</v>
      </c>
      <c r="L1746">
        <f t="shared" si="442"/>
        <v>0.99033869158878673</v>
      </c>
      <c r="M1746">
        <f t="shared" si="443"/>
        <v>25.982199959396123</v>
      </c>
      <c r="N1746">
        <f t="shared" si="444"/>
        <v>18.953295393960438</v>
      </c>
      <c r="O1746">
        <v>1.78</v>
      </c>
      <c r="P1746">
        <v>0.5</v>
      </c>
      <c r="Q1746">
        <v>1.36</v>
      </c>
      <c r="R1746">
        <v>0.5</v>
      </c>
      <c r="S1746">
        <v>4.76</v>
      </c>
      <c r="T1746">
        <v>0.6</v>
      </c>
      <c r="U1746">
        <v>2.57</v>
      </c>
      <c r="V1746">
        <v>1.8</v>
      </c>
      <c r="W1746" s="37">
        <f>U1746*Info!$B$2</f>
        <v>1.2335999999999998</v>
      </c>
      <c r="X1746" s="37">
        <f>W1746*SQRT((0.5*V1746/U1746)^2+Info!$B$3^2)</f>
        <v>0.43638105183428849</v>
      </c>
      <c r="Y1746" s="28">
        <f>W1746*Info!$D$2</f>
        <v>0.99921599999999988</v>
      </c>
      <c r="Z1746" s="28">
        <f>Y1746*SQRT(Info!$D$3^2+(X1746/W1746)^2)</f>
        <v>0.35698202962233266</v>
      </c>
      <c r="AA1746" s="37">
        <f t="shared" si="448"/>
        <v>0.54640000000000022</v>
      </c>
      <c r="AB1746" s="37">
        <f t="shared" si="449"/>
        <v>0.50291989660382297</v>
      </c>
      <c r="AC1746" s="37">
        <f>(1-EXP(-Info!$B$6*H1746*1000))+(Info!$B$6/(Info!$B$6-Info!$B$7))*(EXP(-Info!$B$7*H1746*1000)-EXP(-Info!$B$6*H1746*1000))*(Info!$B$9-1)</f>
        <v>0.27902694287582452</v>
      </c>
      <c r="AD1746" s="37">
        <f>SQRT((Info!$B$6*EXP(-Info!$B$6*H1746*1000)+(Info!$B$6/(Info!$B$6+Info!$B$7))*(Info!$B$9-1)*(-Info!$B$7*EXP(-Info!$B$7*H1746*1000)+Info!$B$6*EXP(-Info!$B$6*H1746*1000)))^2*(0.01*H1746*1000)^2)</f>
        <v>2.2685752792391163E-3</v>
      </c>
      <c r="AE1746" s="37">
        <f t="shared" si="450"/>
        <v>0.14033367575935804</v>
      </c>
      <c r="AF1746" s="37">
        <f t="shared" si="445"/>
        <v>3.6083236784126496</v>
      </c>
      <c r="AG1746" s="37">
        <f t="shared" si="446"/>
        <v>0.48695965954626325</v>
      </c>
      <c r="AH1746" s="37">
        <f t="shared" si="447"/>
        <v>0.75805119294383394</v>
      </c>
      <c r="AI1746">
        <f>AF1746*EXP(Info!$B$6*H1746*1000)</f>
        <v>4.7772366508988311</v>
      </c>
      <c r="AJ1746">
        <f>2*SQRT((EXP(Info!$B$6*H1746)*AG1746)^2+(Info!$B$6*H1746*0.01*AI1746)^2)</f>
        <v>0.97419265804138255</v>
      </c>
      <c r="AK1746">
        <f t="shared" si="451"/>
        <v>0.72654808000000026</v>
      </c>
      <c r="AL1746">
        <f t="shared" si="452"/>
        <v>1.3374651730282068</v>
      </c>
      <c r="AM1746">
        <f t="shared" ref="AM1746:AM1751" si="460">Q1746/O1746</f>
        <v>0.76404494382022481</v>
      </c>
      <c r="AN1746">
        <f t="shared" ref="AN1746:AN1751" si="461">SQRT((R1746/Q1746)^2+(P1746/O1746)^2)*AM1746</f>
        <v>0.35350481061969863</v>
      </c>
      <c r="AO1746">
        <f t="shared" si="453"/>
        <v>10.596623988165689</v>
      </c>
      <c r="AP1746">
        <f t="shared" si="454"/>
        <v>0.69260700389105068</v>
      </c>
      <c r="AQ1746">
        <f t="shared" si="459"/>
        <v>4</v>
      </c>
      <c r="AR1746">
        <v>1</v>
      </c>
      <c r="AS1746">
        <v>1</v>
      </c>
      <c r="AT1746">
        <v>1</v>
      </c>
      <c r="AU1746">
        <v>0</v>
      </c>
      <c r="AV1746">
        <v>0</v>
      </c>
      <c r="AW1746">
        <v>0</v>
      </c>
      <c r="AX1746">
        <v>1</v>
      </c>
    </row>
    <row r="1747" spans="1:50">
      <c r="A1747" s="35" t="s">
        <v>102</v>
      </c>
      <c r="B1747" s="13" t="s">
        <v>208</v>
      </c>
      <c r="D1747" s="14">
        <v>-57.62</v>
      </c>
      <c r="E1747" s="14">
        <v>33.68</v>
      </c>
      <c r="F1747" s="14">
        <v>4584</v>
      </c>
      <c r="G1747" s="16">
        <v>14.85</v>
      </c>
      <c r="H1747">
        <v>31.1</v>
      </c>
      <c r="J1747">
        <f>(F1747*100*Info!$B$11)/AI1747</f>
        <v>2.1795587247848083</v>
      </c>
      <c r="K1747">
        <f>2*((F1747*100*Info!$B$11)/AI1747^2)*(AJ1747/2)</f>
        <v>0.3052822490874097</v>
      </c>
      <c r="L1747">
        <f t="shared" si="442"/>
        <v>0.87858841121495479</v>
      </c>
      <c r="M1747">
        <f t="shared" si="443"/>
        <v>20.489804897594638</v>
      </c>
      <c r="N1747">
        <f t="shared" si="444"/>
        <v>9.4338895540458498</v>
      </c>
      <c r="O1747">
        <v>1.67</v>
      </c>
      <c r="P1747">
        <v>0.5</v>
      </c>
      <c r="Q1747">
        <v>1.62</v>
      </c>
      <c r="R1747">
        <v>0.5</v>
      </c>
      <c r="S1747">
        <v>5.09</v>
      </c>
      <c r="T1747">
        <v>0.6</v>
      </c>
      <c r="U1747">
        <v>2.2799999999999998</v>
      </c>
      <c r="V1747">
        <v>1</v>
      </c>
      <c r="W1747" s="37">
        <f>U1747*Info!$B$2</f>
        <v>1.0943999999999998</v>
      </c>
      <c r="X1747" s="37">
        <f>W1747*SQRT((0.5*V1747/U1747)^2+Info!$B$3^2)</f>
        <v>0.24615905102189517</v>
      </c>
      <c r="Y1747" s="28">
        <f>W1747*Info!$D$2</f>
        <v>0.88646399999999992</v>
      </c>
      <c r="Z1747" s="28">
        <f>Y1747*SQRT(Info!$D$3^2+(X1747/W1747)^2)</f>
        <v>0.20425584965057916</v>
      </c>
      <c r="AA1747" s="37">
        <f t="shared" si="448"/>
        <v>0.57560000000000011</v>
      </c>
      <c r="AB1747" s="37">
        <f t="shared" si="449"/>
        <v>0.35084794199196895</v>
      </c>
      <c r="AC1747" s="37">
        <f>(1-EXP(-Info!$B$6*H1747*1000))+(Info!$B$6/(Info!$B$6-Info!$B$7))*(EXP(-Info!$B$7*H1747*1000)-EXP(-Info!$B$6*H1747*1000))*(Info!$B$9-1)</f>
        <v>0.2829408196199929</v>
      </c>
      <c r="AD1747" s="37">
        <f>SQRT((Info!$B$6*EXP(-Info!$B$6*H1747*1000)+(Info!$B$6/(Info!$B$6+Info!$B$7))*(Info!$B$9-1)*(-Info!$B$7*EXP(-Info!$B$7*H1747*1000)+Info!$B$6*EXP(-Info!$B$6*H1747*1000)))^2*(0.01*H1747*1000)^2)</f>
        <v>2.2948096872793767E-3</v>
      </c>
      <c r="AE1747" s="37">
        <f t="shared" si="450"/>
        <v>9.9277991887021758E-2</v>
      </c>
      <c r="AF1747" s="37">
        <f t="shared" si="445"/>
        <v>4.0406752642267314</v>
      </c>
      <c r="AG1747" s="37">
        <f t="shared" si="446"/>
        <v>0.37626662327344362</v>
      </c>
      <c r="AH1747" s="37">
        <f t="shared" si="447"/>
        <v>0.79384582794238345</v>
      </c>
      <c r="AI1747">
        <f>AF1747*EXP(Info!$B$6*H1747*1000)</f>
        <v>5.3742340586103525</v>
      </c>
      <c r="AJ1747">
        <f>2*SQRT((EXP(Info!$B$6*H1747)*AG1747)^2+(Info!$B$6*H1747*0.01*AI1747)^2)</f>
        <v>0.75274790345312281</v>
      </c>
      <c r="AK1747">
        <f t="shared" si="451"/>
        <v>0.76537532000000019</v>
      </c>
      <c r="AL1747">
        <f t="shared" si="452"/>
        <v>0.93304501693344222</v>
      </c>
      <c r="AM1747">
        <f t="shared" si="460"/>
        <v>0.97005988023952106</v>
      </c>
      <c r="AN1747">
        <f t="shared" si="461"/>
        <v>0.41712681562344844</v>
      </c>
      <c r="AO1747">
        <f t="shared" si="453"/>
        <v>9.4008959895010786</v>
      </c>
      <c r="AP1747">
        <f t="shared" si="454"/>
        <v>0.73245614035087725</v>
      </c>
      <c r="AQ1747">
        <f t="shared" si="459"/>
        <v>4</v>
      </c>
      <c r="AR1747">
        <v>1</v>
      </c>
      <c r="AS1747">
        <v>1</v>
      </c>
      <c r="AT1747">
        <v>1</v>
      </c>
      <c r="AU1747">
        <v>0</v>
      </c>
      <c r="AV1747">
        <v>0</v>
      </c>
      <c r="AW1747">
        <v>0</v>
      </c>
      <c r="AX1747">
        <v>1</v>
      </c>
    </row>
    <row r="1748" spans="1:50">
      <c r="A1748" s="35" t="s">
        <v>102</v>
      </c>
      <c r="B1748" s="13" t="s">
        <v>208</v>
      </c>
      <c r="D1748" s="14">
        <v>-57.62</v>
      </c>
      <c r="E1748" s="14">
        <v>33.68</v>
      </c>
      <c r="F1748" s="14">
        <v>4584</v>
      </c>
      <c r="G1748" s="16">
        <v>15.02</v>
      </c>
      <c r="H1748">
        <v>31.6</v>
      </c>
      <c r="J1748">
        <f>(F1748*100*Info!$B$11)/AI1748</f>
        <v>2.1172871504399695</v>
      </c>
      <c r="K1748">
        <f>2*((F1748*100*Info!$B$11)/AI1748^2)*(AJ1748/2)</f>
        <v>0.34411952034257876</v>
      </c>
      <c r="L1748">
        <f t="shared" si="442"/>
        <v>0.93253682242990821</v>
      </c>
      <c r="M1748">
        <f t="shared" si="443"/>
        <v>21.126596076439714</v>
      </c>
      <c r="N1748">
        <f t="shared" si="444"/>
        <v>7.7824389425558245</v>
      </c>
      <c r="O1748">
        <v>1.61</v>
      </c>
      <c r="P1748">
        <v>0.7</v>
      </c>
      <c r="Q1748">
        <v>1.56</v>
      </c>
      <c r="R1748">
        <v>0.8</v>
      </c>
      <c r="S1748">
        <v>5.21</v>
      </c>
      <c r="T1748">
        <v>0.8</v>
      </c>
      <c r="U1748">
        <v>2.42</v>
      </c>
      <c r="V1748">
        <v>0.8</v>
      </c>
      <c r="W1748" s="37">
        <f>U1748*Info!$B$2</f>
        <v>1.1616</v>
      </c>
      <c r="X1748" s="37">
        <f>W1748*SQRT((0.5*V1748/U1748)^2+Info!$B$3^2)</f>
        <v>0.20059233883675617</v>
      </c>
      <c r="Y1748" s="28">
        <f>W1748*Info!$D$2</f>
        <v>0.94089600000000007</v>
      </c>
      <c r="Z1748" s="28">
        <f>Y1748*SQRT(Info!$D$3^2+(X1748/W1748)^2)</f>
        <v>0.16915347118542973</v>
      </c>
      <c r="AA1748" s="37">
        <f t="shared" si="448"/>
        <v>0.44840000000000013</v>
      </c>
      <c r="AB1748" s="37">
        <f t="shared" si="449"/>
        <v>0.40340709760736732</v>
      </c>
      <c r="AC1748" s="37">
        <f>(1-EXP(-Info!$B$6*H1748*1000))+(Info!$B$6/(Info!$B$6-Info!$B$7))*(EXP(-Info!$B$7*H1748*1000)-EXP(-Info!$B$6*H1748*1000))*(Info!$B$9-1)</f>
        <v>0.28683592325123775</v>
      </c>
      <c r="AD1748" s="37">
        <f>SQRT((Info!$B$6*EXP(-Info!$B$6*H1748*1000)+(Info!$B$6/(Info!$B$6+Info!$B$7))*(Info!$B$9-1)*(-Info!$B$7*EXP(-Info!$B$7*H1748*1000)+Info!$B$6*EXP(-Info!$B$6*H1748*1000)))^2*(0.01*H1748*1000)^2)</f>
        <v>2.3207465100294998E-3</v>
      </c>
      <c r="AE1748" s="37">
        <f t="shared" si="450"/>
        <v>0.11571632647924571</v>
      </c>
      <c r="AF1748" s="37">
        <f t="shared" si="445"/>
        <v>4.1404867720141443</v>
      </c>
      <c r="AG1748" s="37">
        <f t="shared" si="446"/>
        <v>0.44944762211845268</v>
      </c>
      <c r="AH1748" s="37">
        <f t="shared" si="447"/>
        <v>0.7947191500986841</v>
      </c>
      <c r="AI1748">
        <f>AF1748*EXP(Info!$B$6*H1748*1000)</f>
        <v>5.5322957630219518</v>
      </c>
      <c r="AJ1748">
        <f>2*SQRT((EXP(Info!$B$6*H1748)*AG1748)^2+(Info!$B$6*H1748*0.01*AI1748)^2)</f>
        <v>0.89915577297524052</v>
      </c>
      <c r="AK1748">
        <f t="shared" si="451"/>
        <v>0.59623748000000021</v>
      </c>
      <c r="AL1748">
        <f t="shared" si="452"/>
        <v>1.0728208353770325</v>
      </c>
      <c r="AM1748">
        <f t="shared" si="460"/>
        <v>0.96894409937888193</v>
      </c>
      <c r="AN1748">
        <f t="shared" si="461"/>
        <v>0.65144526203897823</v>
      </c>
      <c r="AO1748">
        <f t="shared" si="453"/>
        <v>9.9781439888564076</v>
      </c>
      <c r="AP1748">
        <f t="shared" si="454"/>
        <v>0.66528925619834711</v>
      </c>
      <c r="AQ1748">
        <f t="shared" si="459"/>
        <v>4</v>
      </c>
      <c r="AR1748">
        <v>1</v>
      </c>
      <c r="AS1748">
        <v>1</v>
      </c>
      <c r="AT1748">
        <v>1</v>
      </c>
      <c r="AU1748">
        <v>0</v>
      </c>
      <c r="AV1748">
        <v>0</v>
      </c>
      <c r="AW1748">
        <v>0</v>
      </c>
      <c r="AX1748">
        <v>1</v>
      </c>
    </row>
    <row r="1749" spans="1:50">
      <c r="A1749" s="35" t="s">
        <v>102</v>
      </c>
      <c r="B1749" s="13" t="s">
        <v>208</v>
      </c>
      <c r="D1749" s="14">
        <v>-57.62</v>
      </c>
      <c r="E1749" s="14">
        <v>33.68</v>
      </c>
      <c r="F1749" s="14">
        <v>4584</v>
      </c>
      <c r="G1749" s="16">
        <v>15.19</v>
      </c>
      <c r="H1749">
        <v>32.200000000000003</v>
      </c>
      <c r="J1749">
        <f>(F1749*100*Info!$B$11)/AI1749</f>
        <v>2.1821099883837984</v>
      </c>
      <c r="K1749">
        <f>2*((F1749*100*Info!$B$11)/AI1749^2)*(AJ1749/2)</f>
        <v>0.32665783987024954</v>
      </c>
      <c r="L1749">
        <f t="shared" si="442"/>
        <v>0.91712299065420722</v>
      </c>
      <c r="M1749">
        <f t="shared" si="443"/>
        <v>21.41351665176774</v>
      </c>
      <c r="N1749">
        <f t="shared" si="444"/>
        <v>11.262550434886299</v>
      </c>
      <c r="O1749">
        <v>1.62</v>
      </c>
      <c r="P1749">
        <v>0.5</v>
      </c>
      <c r="Q1749">
        <v>1.56</v>
      </c>
      <c r="R1749">
        <v>0.5</v>
      </c>
      <c r="S1749">
        <v>5.0599999999999996</v>
      </c>
      <c r="T1749">
        <v>0.6</v>
      </c>
      <c r="U1749">
        <v>2.38</v>
      </c>
      <c r="V1749">
        <v>1.2</v>
      </c>
      <c r="W1749" s="37">
        <f>U1749*Info!$B$2</f>
        <v>1.1423999999999999</v>
      </c>
      <c r="X1749" s="37">
        <f>W1749*SQRT((0.5*V1749/U1749)^2+Info!$B$3^2)</f>
        <v>0.29360976550516843</v>
      </c>
      <c r="Y1749" s="28">
        <f>W1749*Info!$D$2</f>
        <v>0.92534399999999994</v>
      </c>
      <c r="Z1749" s="28">
        <f>Y1749*SQRT(Info!$D$3^2+(X1749/W1749)^2)</f>
        <v>0.2422826159502163</v>
      </c>
      <c r="AA1749" s="37">
        <f t="shared" si="448"/>
        <v>0.47760000000000025</v>
      </c>
      <c r="AB1749" s="37">
        <f t="shared" si="449"/>
        <v>0.38562506972446697</v>
      </c>
      <c r="AC1749" s="37">
        <f>(1-EXP(-Info!$B$6*H1749*1000))+(Info!$B$6/(Info!$B$6-Info!$B$7))*(EXP(-Info!$B$7*H1749*1000)-EXP(-Info!$B$6*H1749*1000))*(Info!$B$9-1)</f>
        <v>0.29148538971778526</v>
      </c>
      <c r="AD1749" s="37">
        <f>SQRT((Info!$B$6*EXP(-Info!$B$6*H1749*1000)+(Info!$B$6/(Info!$B$6+Info!$B$7))*(Info!$B$9-1)*(-Info!$B$7*EXP(-Info!$B$7*H1749*1000)+Info!$B$6*EXP(-Info!$B$6*H1749*1000)))^2*(0.01*H1749*1000)^2)</f>
        <v>2.3514809439300344E-3</v>
      </c>
      <c r="AE1749" s="37">
        <f t="shared" si="450"/>
        <v>0.11240968406708896</v>
      </c>
      <c r="AF1749" s="37">
        <f t="shared" si="445"/>
        <v>3.9954425778707852</v>
      </c>
      <c r="AG1749" s="37">
        <f t="shared" si="446"/>
        <v>0.40166752801756672</v>
      </c>
      <c r="AH1749" s="37">
        <f t="shared" si="447"/>
        <v>0.78961315768197338</v>
      </c>
      <c r="AI1749">
        <f>AF1749*EXP(Info!$B$6*H1749*1000)</f>
        <v>5.367950650441573</v>
      </c>
      <c r="AJ1749">
        <f>2*SQRT((EXP(Info!$B$6*H1749)*AG1749)^2+(Info!$B$6*H1749*0.01*AI1749)^2)</f>
        <v>0.80357230998336615</v>
      </c>
      <c r="AK1749">
        <f t="shared" si="451"/>
        <v>0.63506472000000036</v>
      </c>
      <c r="AL1749">
        <f t="shared" si="452"/>
        <v>1.0255313104252475</v>
      </c>
      <c r="AM1749">
        <f t="shared" si="460"/>
        <v>0.96296296296296291</v>
      </c>
      <c r="AN1749">
        <f t="shared" si="461"/>
        <v>0.42847884805649999</v>
      </c>
      <c r="AO1749">
        <f t="shared" si="453"/>
        <v>9.8132159890406001</v>
      </c>
      <c r="AP1749">
        <f t="shared" si="454"/>
        <v>0.68067226890756305</v>
      </c>
      <c r="AQ1749">
        <f t="shared" si="459"/>
        <v>4</v>
      </c>
      <c r="AR1749">
        <v>1</v>
      </c>
      <c r="AS1749">
        <v>1</v>
      </c>
      <c r="AT1749">
        <v>1</v>
      </c>
      <c r="AU1749">
        <v>0</v>
      </c>
      <c r="AV1749">
        <v>0</v>
      </c>
      <c r="AW1749">
        <v>0</v>
      </c>
      <c r="AX1749">
        <v>1</v>
      </c>
    </row>
    <row r="1750" spans="1:50">
      <c r="A1750" s="35" t="s">
        <v>102</v>
      </c>
      <c r="B1750" s="13" t="s">
        <v>208</v>
      </c>
      <c r="D1750" s="14">
        <v>-57.62</v>
      </c>
      <c r="E1750" s="14">
        <v>33.68</v>
      </c>
      <c r="F1750" s="14">
        <v>4584</v>
      </c>
      <c r="G1750" s="16">
        <v>15.52</v>
      </c>
      <c r="H1750">
        <v>33.5</v>
      </c>
      <c r="J1750">
        <f>(F1750*100*Info!$B$11)/AI1750</f>
        <v>2.6958413467359819</v>
      </c>
      <c r="K1750">
        <f>2*((F1750*100*Info!$B$11)/AI1750^2)*(AJ1750/2)</f>
        <v>1.0660717534321227</v>
      </c>
      <c r="L1750">
        <f t="shared" si="442"/>
        <v>0.80537271028037527</v>
      </c>
      <c r="M1750">
        <f t="shared" si="443"/>
        <v>23.231380455401201</v>
      </c>
      <c r="N1750">
        <f t="shared" si="444"/>
        <v>45.4011605059559</v>
      </c>
      <c r="O1750">
        <v>1.44</v>
      </c>
      <c r="P1750">
        <v>0.5</v>
      </c>
      <c r="Q1750">
        <v>1.4</v>
      </c>
      <c r="R1750">
        <v>0.5</v>
      </c>
      <c r="S1750">
        <v>4.1399999999999997</v>
      </c>
      <c r="T1750">
        <v>0.4</v>
      </c>
      <c r="U1750">
        <v>2.09</v>
      </c>
      <c r="V1750">
        <v>4</v>
      </c>
      <c r="W1750" s="37">
        <f>U1750*Info!$B$2</f>
        <v>1.0031999999999999</v>
      </c>
      <c r="X1750" s="37">
        <f>W1750*SQRT((0.5*V1750/U1750)^2+Info!$B$3^2)</f>
        <v>0.96130953682983911</v>
      </c>
      <c r="Y1750" s="28">
        <f>W1750*Info!$D$2</f>
        <v>0.81259199999999998</v>
      </c>
      <c r="Z1750" s="28">
        <f>Y1750*SQRT(Info!$D$3^2+(X1750/W1750)^2)</f>
        <v>0.77972000666413588</v>
      </c>
      <c r="AA1750" s="37">
        <f t="shared" si="448"/>
        <v>0.43680000000000008</v>
      </c>
      <c r="AB1750" s="37">
        <f t="shared" si="449"/>
        <v>0.99328547034576109</v>
      </c>
      <c r="AC1750" s="37">
        <f>(1-EXP(-Info!$B$6*H1750*1000))+(Info!$B$6/(Info!$B$6-Info!$B$7))*(EXP(-Info!$B$7*H1750*1000)-EXP(-Info!$B$6*H1750*1000))*(Info!$B$9-1)</f>
        <v>0.30146763719484693</v>
      </c>
      <c r="AD1750" s="37">
        <f>SQRT((Info!$B$6*EXP(-Info!$B$6*H1750*1000)+(Info!$B$6/(Info!$B$6+Info!$B$7))*(Info!$B$9-1)*(-Info!$B$7*EXP(-Info!$B$7*H1750*1000)+Info!$B$6*EXP(-Info!$B$6*H1750*1000)))^2*(0.01*H1750*1000)^2)</f>
        <v>2.4166306120290775E-3</v>
      </c>
      <c r="AE1750" s="37">
        <f t="shared" si="450"/>
        <v>0.2994452843479718</v>
      </c>
      <c r="AF1750" s="37">
        <f t="shared" si="445"/>
        <v>3.1957269360732905</v>
      </c>
      <c r="AG1750" s="37">
        <f t="shared" si="446"/>
        <v>0.85885433404655864</v>
      </c>
      <c r="AH1750" s="37">
        <f t="shared" si="447"/>
        <v>0.77191471885828278</v>
      </c>
      <c r="AI1750">
        <f>AF1750*EXP(Info!$B$6*H1750*1000)</f>
        <v>4.3450104160105925</v>
      </c>
      <c r="AJ1750">
        <f>2*SQRT((EXP(Info!$B$6*H1750)*AG1750)^2+(Info!$B$6*H1750*0.01*AI1750)^2)</f>
        <v>1.718236452781468</v>
      </c>
      <c r="AK1750">
        <f t="shared" si="451"/>
        <v>0.58081296000000004</v>
      </c>
      <c r="AL1750">
        <f t="shared" si="452"/>
        <v>2.641543379837517</v>
      </c>
      <c r="AM1750">
        <f t="shared" si="460"/>
        <v>0.97222222222222221</v>
      </c>
      <c r="AN1750">
        <f t="shared" si="461"/>
        <v>0.4842743136818361</v>
      </c>
      <c r="AO1750">
        <f t="shared" si="453"/>
        <v>8.617487990375988</v>
      </c>
      <c r="AP1750">
        <f t="shared" si="454"/>
        <v>0.68899521531100483</v>
      </c>
      <c r="AQ1750">
        <f t="shared" si="459"/>
        <v>4</v>
      </c>
      <c r="AR1750">
        <v>1</v>
      </c>
      <c r="AS1750">
        <v>1</v>
      </c>
      <c r="AT1750">
        <v>1</v>
      </c>
      <c r="AU1750">
        <v>0</v>
      </c>
      <c r="AV1750">
        <v>0</v>
      </c>
      <c r="AW1750">
        <v>0</v>
      </c>
      <c r="AX1750">
        <v>1</v>
      </c>
    </row>
    <row r="1751" spans="1:50">
      <c r="A1751" s="35" t="s">
        <v>102</v>
      </c>
      <c r="B1751" s="13" t="s">
        <v>208</v>
      </c>
      <c r="D1751" s="14">
        <v>-57.62</v>
      </c>
      <c r="E1751" s="14">
        <v>33.68</v>
      </c>
      <c r="F1751" s="14">
        <v>4584</v>
      </c>
      <c r="G1751" s="16">
        <v>15.82</v>
      </c>
      <c r="H1751">
        <v>34.9</v>
      </c>
      <c r="J1751">
        <f>(F1751*100*Info!$B$11)/AI1751</f>
        <v>2.5631937416845583</v>
      </c>
      <c r="K1751">
        <f>2*((F1751*100*Info!$B$11)/AI1751^2)*(AJ1751/2)</f>
        <v>0.49032353114521204</v>
      </c>
      <c r="L1751">
        <f t="shared" si="442"/>
        <v>0.8785884112149549</v>
      </c>
      <c r="M1751">
        <f t="shared" si="443"/>
        <v>24.096317793427438</v>
      </c>
      <c r="N1751">
        <f t="shared" si="444"/>
        <v>19.573895689481041</v>
      </c>
      <c r="O1751">
        <v>1.56</v>
      </c>
      <c r="P1751">
        <v>0.5</v>
      </c>
      <c r="Q1751">
        <v>1.48</v>
      </c>
      <c r="R1751">
        <v>0.5</v>
      </c>
      <c r="S1751">
        <v>4.3499999999999996</v>
      </c>
      <c r="T1751">
        <v>0.4</v>
      </c>
      <c r="U1751">
        <v>2.2799999999999998</v>
      </c>
      <c r="V1751">
        <v>1.8</v>
      </c>
      <c r="W1751" s="37">
        <f>U1751*Info!$B$2</f>
        <v>1.0943999999999998</v>
      </c>
      <c r="X1751" s="37">
        <f>W1751*SQRT((0.5*V1751/U1751)^2+Info!$B$3^2)</f>
        <v>0.43545180950364648</v>
      </c>
      <c r="Y1751" s="28">
        <f>W1751*Info!$D$2</f>
        <v>0.88646399999999992</v>
      </c>
      <c r="Z1751" s="28">
        <f>Y1751*SQRT(Info!$D$3^2+(X1751/W1751)^2)</f>
        <v>0.35548994151238655</v>
      </c>
      <c r="AA1751" s="37">
        <f t="shared" si="448"/>
        <v>0.46560000000000024</v>
      </c>
      <c r="AB1751" s="37">
        <f t="shared" si="449"/>
        <v>0.50211381020641133</v>
      </c>
      <c r="AC1751" s="37">
        <f>(1-EXP(-Info!$B$6*H1751*1000))+(Info!$B$6/(Info!$B$6-Info!$B$7))*(EXP(-Info!$B$7*H1751*1000)-EXP(-Info!$B$6*H1751*1000))*(Info!$B$9-1)</f>
        <v>0.31207900005787276</v>
      </c>
      <c r="AD1751" s="37">
        <f>SQRT((Info!$B$6*EXP(-Info!$B$6*H1751*1000)+(Info!$B$6/(Info!$B$6+Info!$B$7))*(Info!$B$9-1)*(-Info!$B$7*EXP(-Info!$B$7*H1751*1000)+Info!$B$6*EXP(-Info!$B$6*H1751*1000)))^2*(0.01*H1751*1000)^2)</f>
        <v>2.4846209944453888E-3</v>
      </c>
      <c r="AE1751" s="37">
        <f t="shared" si="450"/>
        <v>0.15670344595926569</v>
      </c>
      <c r="AF1751" s="37">
        <f t="shared" si="445"/>
        <v>3.3182320175730537</v>
      </c>
      <c r="AG1751" s="37">
        <f t="shared" si="446"/>
        <v>0.43695430938713553</v>
      </c>
      <c r="AH1751" s="37">
        <f t="shared" si="447"/>
        <v>0.76281195806277102</v>
      </c>
      <c r="AI1751">
        <f>AF1751*EXP(Info!$B$6*H1751*1000)</f>
        <v>4.5698686529180019</v>
      </c>
      <c r="AJ1751">
        <f>2*SQRT((EXP(Info!$B$6*H1751)*AG1751)^2+(Info!$B$6*H1751*0.01*AI1751)^2)</f>
        <v>0.87418836053178994</v>
      </c>
      <c r="AK1751">
        <f t="shared" si="451"/>
        <v>0.61910832000000027</v>
      </c>
      <c r="AL1751">
        <f t="shared" si="452"/>
        <v>1.3353214668629303</v>
      </c>
      <c r="AM1751">
        <f t="shared" si="460"/>
        <v>0.94871794871794868</v>
      </c>
      <c r="AN1751">
        <f t="shared" si="461"/>
        <v>0.4418040780971601</v>
      </c>
      <c r="AO1751">
        <f t="shared" si="453"/>
        <v>9.4008959895010786</v>
      </c>
      <c r="AP1751">
        <f t="shared" si="454"/>
        <v>0.6842105263157896</v>
      </c>
      <c r="AQ1751">
        <f t="shared" si="459"/>
        <v>4</v>
      </c>
      <c r="AR1751">
        <v>1</v>
      </c>
      <c r="AS1751">
        <v>1</v>
      </c>
      <c r="AT1751">
        <v>1</v>
      </c>
      <c r="AU1751">
        <v>0</v>
      </c>
      <c r="AV1751">
        <v>0</v>
      </c>
      <c r="AW1751">
        <v>0</v>
      </c>
      <c r="AX1751">
        <v>1</v>
      </c>
    </row>
    <row r="1752" spans="1:50">
      <c r="A1752" t="s">
        <v>228</v>
      </c>
      <c r="B1752" s="13" t="s">
        <v>229</v>
      </c>
      <c r="C1752" s="13" t="s">
        <v>422</v>
      </c>
      <c r="D1752">
        <v>-17.95</v>
      </c>
      <c r="E1752">
        <v>15.5</v>
      </c>
      <c r="F1752">
        <v>2384</v>
      </c>
      <c r="G1752">
        <v>19</v>
      </c>
      <c r="H1752" s="14">
        <v>1.63463</v>
      </c>
      <c r="J1752">
        <f>(F1752*100*Info!$B$11)/AI1752</f>
        <v>1.5615845949448681</v>
      </c>
      <c r="K1752">
        <f>2*((F1752*100*Info!$B$11)/AI1752^2)*(AJ1752/2)</f>
        <v>6.0574112508885322E-2</v>
      </c>
      <c r="L1752">
        <f t="shared" si="442"/>
        <v>0.8130796261682256</v>
      </c>
      <c r="M1752">
        <f t="shared" si="443"/>
        <v>13.585711019959817</v>
      </c>
      <c r="N1752">
        <f t="shared" si="444"/>
        <v>0.66455048434665065</v>
      </c>
      <c r="O1752">
        <v>3.16</v>
      </c>
      <c r="P1752" s="23">
        <v>3.1916E-2</v>
      </c>
      <c r="S1752">
        <v>4.7</v>
      </c>
      <c r="T1752">
        <v>9.4E-2</v>
      </c>
      <c r="U1752">
        <v>2.11</v>
      </c>
      <c r="V1752" s="23">
        <v>6.2878000000000003E-2</v>
      </c>
      <c r="W1752" s="37">
        <f>U1752*Info!$B$2</f>
        <v>1.0127999999999999</v>
      </c>
      <c r="X1752" s="37">
        <f>W1752*SQRT((0.5*V1752/U1752)^2+Info!$B$3^2)</f>
        <v>5.2840698614972911E-2</v>
      </c>
      <c r="Y1752" s="28">
        <f>W1752*Info!$D$2</f>
        <v>0.82036799999999999</v>
      </c>
      <c r="Z1752" s="28">
        <f>Y1752*SQRT(Info!$D$3^2+(X1752/W1752)^2)</f>
        <v>5.9282643485768102E-2</v>
      </c>
      <c r="AA1752" s="37">
        <f t="shared" si="448"/>
        <v>2.1472000000000002</v>
      </c>
      <c r="AB1752" s="37">
        <f t="shared" si="449"/>
        <v>5.5197800627546749E-2</v>
      </c>
      <c r="AC1752" s="37">
        <f>(1-EXP(-Info!$B$6*H1752*1000))+(Info!$B$6/(Info!$B$6-Info!$B$7))*(EXP(-Info!$B$7*H1752*1000)-EXP(-Info!$B$6*H1752*1000))*(Info!$B$9-1)</f>
        <v>1.7057811092167207E-2</v>
      </c>
      <c r="AD1752" s="37">
        <f>SQRT((Info!$B$6*EXP(-Info!$B$6*H1752*1000)+(Info!$B$6/(Info!$B$6+Info!$B$7))*(Info!$B$9-1)*(-Info!$B$7*EXP(-Info!$B$7*H1752*1000)+Info!$B$6*EXP(-Info!$B$6*H1752*1000)))^2*(0.01*H1752*1000)^2)</f>
        <v>1.5909704369282209E-4</v>
      </c>
      <c r="AE1752" s="37">
        <f t="shared" si="450"/>
        <v>1.0016101268444484E-3</v>
      </c>
      <c r="AF1752" s="37">
        <f t="shared" si="445"/>
        <v>3.8430054680228984</v>
      </c>
      <c r="AG1752" s="37">
        <f t="shared" si="446"/>
        <v>7.5659996309191568E-2</v>
      </c>
      <c r="AH1752" s="37">
        <f t="shared" si="447"/>
        <v>0.81766073787721238</v>
      </c>
      <c r="AI1752">
        <f>AF1752*EXP(Info!$B$6*H1752*1000)</f>
        <v>3.90104785456007</v>
      </c>
      <c r="AJ1752">
        <f>2*SQRT((EXP(Info!$B$6*H1752)*AG1752)^2+(Info!$B$6*H1752*0.01*AI1752)^2)</f>
        <v>0.15132226099669616</v>
      </c>
      <c r="AK1752">
        <f t="shared" si="451"/>
        <v>2.8551318400000003</v>
      </c>
      <c r="AL1752">
        <f t="shared" si="452"/>
        <v>0.14679303098889782</v>
      </c>
      <c r="AM1752"/>
      <c r="AN1752"/>
      <c r="AO1752">
        <f t="shared" si="453"/>
        <v>8.6999519902838927</v>
      </c>
      <c r="AP1752">
        <f t="shared" si="454"/>
        <v>1.4976303317535546</v>
      </c>
      <c r="AQ1752">
        <f t="shared" si="459"/>
        <v>6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0</v>
      </c>
      <c r="AX1752">
        <v>1</v>
      </c>
    </row>
    <row r="1753" spans="1:50">
      <c r="A1753" t="s">
        <v>228</v>
      </c>
      <c r="B1753" s="13" t="s">
        <v>229</v>
      </c>
      <c r="C1753" s="13" t="s">
        <v>422</v>
      </c>
      <c r="D1753">
        <v>-17.95</v>
      </c>
      <c r="E1753">
        <v>15.5</v>
      </c>
      <c r="F1753">
        <v>2384</v>
      </c>
      <c r="G1753">
        <v>44</v>
      </c>
      <c r="H1753" s="14">
        <v>3.9465499999999998</v>
      </c>
      <c r="J1753">
        <f>(F1753*100*Info!$B$11)/AI1753</f>
        <v>1.2375211263897148</v>
      </c>
      <c r="K1753">
        <f>2*((F1753*100*Info!$B$11)/AI1753^2)*(AJ1753/2)</f>
        <v>3.6313706579709421E-2</v>
      </c>
      <c r="L1753">
        <f t="shared" ref="L1753:L1816" si="462">(M1753/10.7)/J1753</f>
        <v>0.78995887850467406</v>
      </c>
      <c r="M1753">
        <f t="shared" ref="M1753:M1821" si="463">((U1753/0.242530073729142))*J1753</f>
        <v>10.460221572076662</v>
      </c>
      <c r="N1753">
        <f t="shared" ref="N1753:N1816" si="464">2*M1753*SQRT((0.5*K1753/J1753)^2+(0.5*V1753/U1753)^2)</f>
        <v>0.43747054754914089</v>
      </c>
      <c r="O1753">
        <v>3.57</v>
      </c>
      <c r="P1753" s="23">
        <v>3.6056999999999999E-2</v>
      </c>
      <c r="S1753">
        <v>5.65</v>
      </c>
      <c r="T1753">
        <v>8.7010000000000004E-2</v>
      </c>
      <c r="U1753">
        <v>2.0499999999999998</v>
      </c>
      <c r="V1753" s="23">
        <v>6.1089999999999992E-2</v>
      </c>
      <c r="W1753" s="37">
        <f>U1753*Info!$B$2</f>
        <v>0.98399999999999987</v>
      </c>
      <c r="X1753" s="37">
        <f>W1753*SQRT((0.5*V1753/U1753)^2+Info!$B$3^2)</f>
        <v>5.1338119507438135E-2</v>
      </c>
      <c r="Y1753" s="28">
        <f>W1753*Info!$D$2</f>
        <v>0.79703999999999997</v>
      </c>
      <c r="Z1753" s="28">
        <f>Y1753*SQRT(Info!$D$3^2+(X1753/W1753)^2)</f>
        <v>5.7596881111765211E-2</v>
      </c>
      <c r="AA1753" s="37">
        <f t="shared" si="448"/>
        <v>2.5859999999999999</v>
      </c>
      <c r="AB1753" s="37">
        <f t="shared" si="449"/>
        <v>5.4411665355969391E-2</v>
      </c>
      <c r="AC1753" s="37">
        <f>(1-EXP(-Info!$B$6*H1753*1000))+(Info!$B$6/(Info!$B$6-Info!$B$7))*(EXP(-Info!$B$7*H1753*1000)-EXP(-Info!$B$6*H1753*1000))*(Info!$B$9-1)</f>
        <v>4.073382379423221E-2</v>
      </c>
      <c r="AD1753" s="37">
        <f>SQRT((Info!$B$6*EXP(-Info!$B$6*H1753*1000)+(Info!$B$6/(Info!$B$6+Info!$B$7))*(Info!$B$9-1)*(-Info!$B$7*EXP(-Info!$B$7*H1753*1000)+Info!$B$6*EXP(-Info!$B$6*H1753*1000)))^2*(0.01*H1753*1000)^2)</f>
        <v>3.758758577038279E-4</v>
      </c>
      <c r="AE1753" s="37">
        <f t="shared" si="450"/>
        <v>2.4201695667261667E-3</v>
      </c>
      <c r="AF1753" s="37">
        <f t="shared" ref="AF1753:AF1821" si="465">IF((S1753-Y1753-AA1753*AC1753)&gt;0,S1753-Y1753-AA1753*AC1753,0)</f>
        <v>4.7476223316681159</v>
      </c>
      <c r="AG1753" s="37">
        <f t="shared" ref="AG1753:AG1821" si="466">SQRT((T1753*0.5)^2+Z1753^2+AE1753^2)</f>
        <v>7.2221485442591979E-2</v>
      </c>
      <c r="AH1753" s="37">
        <f t="shared" ref="AH1753:AH1821" si="467">AF1753/S1753</f>
        <v>0.84028713834833901</v>
      </c>
      <c r="AI1753">
        <f>AF1753*EXP(Info!$B$6*H1753*1000)</f>
        <v>4.9225957471899555</v>
      </c>
      <c r="AJ1753">
        <f>2*SQRT((EXP(Info!$B$6*H1753)*AG1753)^2+(Info!$B$6*H1753*0.01*AI1753)^2)</f>
        <v>0.14444819871114498</v>
      </c>
      <c r="AK1753">
        <f t="shared" si="451"/>
        <v>3.4386041999999999</v>
      </c>
      <c r="AL1753">
        <f t="shared" si="452"/>
        <v>0.14470238284766498</v>
      </c>
      <c r="AM1753"/>
      <c r="AN1753"/>
      <c r="AO1753">
        <f t="shared" si="453"/>
        <v>8.4525599905601805</v>
      </c>
      <c r="AP1753">
        <f t="shared" si="454"/>
        <v>1.7414634146341463</v>
      </c>
      <c r="AQ1753">
        <f t="shared" si="459"/>
        <v>6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0</v>
      </c>
      <c r="AX1753">
        <v>1</v>
      </c>
    </row>
    <row r="1754" spans="1:50">
      <c r="A1754" t="s">
        <v>228</v>
      </c>
      <c r="B1754" s="13" t="s">
        <v>229</v>
      </c>
      <c r="C1754" s="13" t="s">
        <v>422</v>
      </c>
      <c r="D1754">
        <v>-17.95</v>
      </c>
      <c r="E1754">
        <v>15.5</v>
      </c>
      <c r="F1754">
        <v>2384</v>
      </c>
      <c r="G1754">
        <v>62</v>
      </c>
      <c r="H1754" s="14">
        <v>5.6111399999999998</v>
      </c>
      <c r="J1754">
        <f>(F1754*100*Info!$B$11)/AI1754</f>
        <v>1.1863227219268098</v>
      </c>
      <c r="K1754">
        <f>2*((F1754*100*Info!$B$11)/AI1754^2)*(AJ1754/2)</f>
        <v>4.6854749319021401E-2</v>
      </c>
      <c r="L1754">
        <f t="shared" si="462"/>
        <v>0.7244500934579452</v>
      </c>
      <c r="M1754">
        <f t="shared" si="463"/>
        <v>9.1959181924514244</v>
      </c>
      <c r="N1754">
        <f t="shared" si="464"/>
        <v>0.45498492471346019</v>
      </c>
      <c r="O1754">
        <v>2.67</v>
      </c>
      <c r="P1754" s="23">
        <v>2.6966999999999998E-2</v>
      </c>
      <c r="S1754">
        <v>5.71</v>
      </c>
      <c r="T1754">
        <v>0.17301299999999997</v>
      </c>
      <c r="U1754">
        <v>1.88</v>
      </c>
      <c r="V1754" s="23">
        <v>5.602399999999999E-2</v>
      </c>
      <c r="W1754" s="37">
        <f>U1754*Info!$B$2</f>
        <v>0.90239999999999987</v>
      </c>
      <c r="X1754" s="37">
        <f>W1754*SQRT((0.5*V1754/U1754)^2+Info!$B$3^2)</f>
        <v>4.7080812036089603E-2</v>
      </c>
      <c r="Y1754" s="28">
        <f>W1754*Info!$D$2</f>
        <v>0.73094399999999993</v>
      </c>
      <c r="Z1754" s="28">
        <f>Y1754*SQRT(Info!$D$3^2+(X1754/W1754)^2)</f>
        <v>5.2820554385423706E-2</v>
      </c>
      <c r="AA1754" s="37">
        <f t="shared" si="448"/>
        <v>1.7676000000000001</v>
      </c>
      <c r="AB1754" s="37">
        <f t="shared" si="449"/>
        <v>4.8973540143914446E-2</v>
      </c>
      <c r="AC1754" s="37">
        <f>(1-EXP(-Info!$B$6*H1754*1000))+(Info!$B$6/(Info!$B$6-Info!$B$7))*(EXP(-Info!$B$7*H1754*1000)-EXP(-Info!$B$6*H1754*1000))*(Info!$B$9-1)</f>
        <v>5.746013981705466E-2</v>
      </c>
      <c r="AD1754" s="37">
        <f>SQRT((Info!$B$6*EXP(-Info!$B$6*H1754*1000)+(Info!$B$6/(Info!$B$6+Info!$B$7))*(Info!$B$9-1)*(-Info!$B$7*EXP(-Info!$B$7*H1754*1000)+Info!$B$6*EXP(-Info!$B$6*H1754*1000)))^2*(0.01*H1754*1000)^2)</f>
        <v>5.2613420777287544E-4</v>
      </c>
      <c r="AE1754" s="37">
        <f t="shared" si="450"/>
        <v>2.9637198443638749E-3</v>
      </c>
      <c r="AF1754" s="37">
        <f t="shared" si="465"/>
        <v>4.8774894568593741</v>
      </c>
      <c r="AG1754" s="37">
        <f t="shared" si="466"/>
        <v>0.10140103127261269</v>
      </c>
      <c r="AH1754" s="37">
        <f t="shared" si="467"/>
        <v>0.8542013059298379</v>
      </c>
      <c r="AI1754">
        <f>AF1754*EXP(Info!$B$6*H1754*1000)</f>
        <v>5.135041351926132</v>
      </c>
      <c r="AJ1754">
        <f>2*SQRT((EXP(Info!$B$6*H1754)*AG1754)^2+(Info!$B$6*H1754*0.01*AI1754)^2)</f>
        <v>0.20281249852192546</v>
      </c>
      <c r="AK1754">
        <f t="shared" si="451"/>
        <v>2.35037772</v>
      </c>
      <c r="AL1754">
        <f t="shared" si="452"/>
        <v>0.13024023265872609</v>
      </c>
      <c r="AM1754"/>
      <c r="AN1754"/>
      <c r="AO1754">
        <f t="shared" si="453"/>
        <v>7.7516159913429945</v>
      </c>
      <c r="AP1754">
        <f t="shared" si="454"/>
        <v>1.4202127659574468</v>
      </c>
      <c r="AQ1754">
        <f t="shared" si="459"/>
        <v>6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0</v>
      </c>
      <c r="AX1754">
        <v>1</v>
      </c>
    </row>
    <row r="1755" spans="1:50">
      <c r="A1755" t="s">
        <v>228</v>
      </c>
      <c r="B1755" s="13" t="s">
        <v>229</v>
      </c>
      <c r="C1755" s="13" t="s">
        <v>422</v>
      </c>
      <c r="D1755">
        <v>-17.95</v>
      </c>
      <c r="E1755">
        <v>15.5</v>
      </c>
      <c r="F1755">
        <v>2384</v>
      </c>
      <c r="G1755">
        <v>99</v>
      </c>
      <c r="H1755" s="14">
        <v>9.5547599999999999</v>
      </c>
      <c r="J1755">
        <f>(F1755*100*Info!$B$11)/AI1755</f>
        <v>1.5966921792644597</v>
      </c>
      <c r="K1755">
        <f>2*((F1755*100*Info!$B$11)/AI1755^2)*(AJ1755/2)</f>
        <v>4.8999025189861746E-2</v>
      </c>
      <c r="L1755">
        <f t="shared" si="462"/>
        <v>0.65123439252336557</v>
      </c>
      <c r="M1755">
        <f t="shared" si="463"/>
        <v>11.126083217088061</v>
      </c>
      <c r="N1755">
        <f t="shared" si="464"/>
        <v>0.56890669392475013</v>
      </c>
      <c r="O1755">
        <v>2.87</v>
      </c>
      <c r="P1755" s="23">
        <v>2.8987000000000002E-2</v>
      </c>
      <c r="S1755">
        <v>4.3499999999999996</v>
      </c>
      <c r="T1755">
        <v>6.5249999999999989E-2</v>
      </c>
      <c r="U1755">
        <v>1.69</v>
      </c>
      <c r="V1755" s="23">
        <v>6.9121000000000002E-2</v>
      </c>
      <c r="W1755" s="37">
        <f>U1755*Info!$B$2</f>
        <v>0.81119999999999992</v>
      </c>
      <c r="X1755" s="37">
        <f>W1755*SQRT((0.5*V1755/U1755)^2+Info!$B$3^2)</f>
        <v>4.3821340099563365E-2</v>
      </c>
      <c r="Y1755" s="28">
        <f>W1755*Info!$D$2</f>
        <v>0.65707199999999999</v>
      </c>
      <c r="Z1755" s="28">
        <f>Y1755*SQRT(Info!$D$3^2+(X1755/W1755)^2)</f>
        <v>4.8366045158898231E-2</v>
      </c>
      <c r="AA1755" s="37">
        <f t="shared" si="448"/>
        <v>2.0588000000000002</v>
      </c>
      <c r="AB1755" s="37">
        <f t="shared" si="449"/>
        <v>4.6155946424828086E-2</v>
      </c>
      <c r="AC1755" s="37">
        <f>(1-EXP(-Info!$B$6*H1755*1000))+(Info!$B$6/(Info!$B$6-Info!$B$7))*(EXP(-Info!$B$7*H1755*1000)-EXP(-Info!$B$6*H1755*1000))*(Info!$B$9-1)</f>
        <v>9.6041899885180207E-2</v>
      </c>
      <c r="AD1755" s="37">
        <f>SQRT((Info!$B$6*EXP(-Info!$B$6*H1755*1000)+(Info!$B$6/(Info!$B$6+Info!$B$7))*(Info!$B$9-1)*(-Info!$B$7*EXP(-Info!$B$7*H1755*1000)+Info!$B$6*EXP(-Info!$B$6*H1755*1000)))^2*(0.01*H1755*1000)^2)</f>
        <v>8.6336131152586141E-4</v>
      </c>
      <c r="AE1755" s="37">
        <f t="shared" si="450"/>
        <v>4.7759930257509665E-3</v>
      </c>
      <c r="AF1755" s="37">
        <f t="shared" si="465"/>
        <v>3.4951969365163906</v>
      </c>
      <c r="AG1755" s="37">
        <f t="shared" si="466"/>
        <v>5.853610047393492E-2</v>
      </c>
      <c r="AH1755" s="37">
        <f t="shared" si="467"/>
        <v>0.80349354862445765</v>
      </c>
      <c r="AI1755">
        <f>AF1755*EXP(Info!$B$6*H1755*1000)</f>
        <v>3.8152727951796073</v>
      </c>
      <c r="AJ1755">
        <f>2*SQRT((EXP(Info!$B$6*H1755)*AG1755)^2+(Info!$B$6*H1755*0.01*AI1755)^2)</f>
        <v>0.11708245974081159</v>
      </c>
      <c r="AK1755">
        <f t="shared" si="451"/>
        <v>2.7375863600000003</v>
      </c>
      <c r="AL1755">
        <f t="shared" si="452"/>
        <v>0.12274712392218781</v>
      </c>
      <c r="AM1755"/>
      <c r="AN1755"/>
      <c r="AO1755">
        <f t="shared" si="453"/>
        <v>6.9682079922179048</v>
      </c>
      <c r="AP1755">
        <f t="shared" si="454"/>
        <v>1.6982248520710059</v>
      </c>
      <c r="AQ1755">
        <f t="shared" si="459"/>
        <v>6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0</v>
      </c>
      <c r="AX1755">
        <v>1</v>
      </c>
    </row>
    <row r="1756" spans="1:50">
      <c r="A1756" t="s">
        <v>228</v>
      </c>
      <c r="B1756" s="13" t="s">
        <v>229</v>
      </c>
      <c r="C1756" s="13" t="s">
        <v>422</v>
      </c>
      <c r="D1756">
        <v>-17.95</v>
      </c>
      <c r="E1756">
        <v>15.5</v>
      </c>
      <c r="F1756">
        <v>2384</v>
      </c>
      <c r="G1756">
        <v>112</v>
      </c>
      <c r="H1756" s="14">
        <v>10.422599999999999</v>
      </c>
      <c r="J1756">
        <f>(F1756*100*Info!$B$11)/AI1756</f>
        <v>1.8635034698297042</v>
      </c>
      <c r="K1756">
        <f>2*((F1756*100*Info!$B$11)/AI1756^2)*(AJ1756/2)</f>
        <v>6.6062185490630337E-2</v>
      </c>
      <c r="L1756">
        <f t="shared" si="462"/>
        <v>0.60884635514018803</v>
      </c>
      <c r="M1756">
        <f t="shared" si="463"/>
        <v>12.140084060746922</v>
      </c>
      <c r="N1756">
        <f t="shared" si="464"/>
        <v>0.6479610020916351</v>
      </c>
      <c r="O1756">
        <v>2.72</v>
      </c>
      <c r="P1756" s="23">
        <v>2.6928000000000001E-2</v>
      </c>
      <c r="S1756">
        <v>3.79</v>
      </c>
      <c r="T1756">
        <v>7.2009999999999991E-2</v>
      </c>
      <c r="U1756">
        <v>1.58</v>
      </c>
      <c r="V1756" s="23">
        <v>6.3042000000000001E-2</v>
      </c>
      <c r="W1756" s="37">
        <f>U1756*Info!$B$2</f>
        <v>0.75839999999999996</v>
      </c>
      <c r="X1756" s="37">
        <f>W1756*SQRT((0.5*V1756/U1756)^2+Info!$B$3^2)</f>
        <v>4.0827021943884177E-2</v>
      </c>
      <c r="Y1756" s="28">
        <f>W1756*Info!$D$2</f>
        <v>0.61430399999999996</v>
      </c>
      <c r="Z1756" s="28">
        <f>Y1756*SQRT(Info!$D$3^2+(X1756/W1756)^2)</f>
        <v>4.5133590467201688E-2</v>
      </c>
      <c r="AA1756" s="37">
        <f t="shared" ref="AA1756:AA1821" si="468">IF(O1756-W1756&gt;0,O1756-W1756,0)</f>
        <v>1.9616000000000002</v>
      </c>
      <c r="AB1756" s="37">
        <f t="shared" ref="AB1756:AB1821" si="469">SQRT((0.5*P1756)^2+X1756^2)</f>
        <v>4.2989824572873057E-2</v>
      </c>
      <c r="AC1756" s="37">
        <f>(1-EXP(-Info!$B$6*H1756*1000))+(Info!$B$6/(Info!$B$6-Info!$B$7))*(EXP(-Info!$B$7*H1756*1000)-EXP(-Info!$B$6*H1756*1000))*(Info!$B$9-1)</f>
        <v>0.1043389012098502</v>
      </c>
      <c r="AD1756" s="37">
        <f>SQRT((Info!$B$6*EXP(-Info!$B$6*H1756*1000)+(Info!$B$6/(Info!$B$6+Info!$B$7))*(Info!$B$9-1)*(-Info!$B$7*EXP(-Info!$B$7*H1756*1000)+Info!$B$6*EXP(-Info!$B$6*H1756*1000)))^2*(0.01*H1756*1000)^2)</f>
        <v>9.3413709452586753E-4</v>
      </c>
      <c r="AE1756" s="37">
        <f t="shared" ref="AE1756:AE1819" si="470">IF(AA1756&gt;0,AA1756*AC1756*SQRT((AB1756/AA1756)^2+(AD1756/AC1756)^2),AA1756*AC1756*SQRT((AD1756/AC1756)^2))</f>
        <v>4.8453597808349571E-3</v>
      </c>
      <c r="AF1756" s="37">
        <f t="shared" si="465"/>
        <v>2.9710248113867581</v>
      </c>
      <c r="AG1756" s="37">
        <f t="shared" si="466"/>
        <v>5.7938575447337423E-2</v>
      </c>
      <c r="AH1756" s="37">
        <f t="shared" si="467"/>
        <v>0.78391155973265381</v>
      </c>
      <c r="AI1756">
        <f>AF1756*EXP(Info!$B$6*H1756*1000)</f>
        <v>3.2690125521367732</v>
      </c>
      <c r="AJ1756">
        <f>2*SQRT((EXP(Info!$B$6*H1756)*AG1756)^2+(Info!$B$6*H1756*0.01*AI1756)^2)</f>
        <v>0.11588822724874974</v>
      </c>
      <c r="AK1756">
        <f t="shared" ref="AK1756:AK1821" si="471">AA1756/0.752049334436339</f>
        <v>2.6083395200000004</v>
      </c>
      <c r="AL1756">
        <f t="shared" ref="AL1756:AL1821" si="472">AB1756/0.752049334436339*2</f>
        <v>0.1143271394690986</v>
      </c>
      <c r="AM1756"/>
      <c r="AN1756"/>
      <c r="AO1756">
        <f t="shared" ref="AO1756:AO1821" si="473">U1756/0.242530074</f>
        <v>6.5146559927244319</v>
      </c>
      <c r="AP1756">
        <f t="shared" ref="AP1756:AP1821" si="474">O1756/U1756</f>
        <v>1.7215189873417722</v>
      </c>
      <c r="AQ1756">
        <f t="shared" si="459"/>
        <v>6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0</v>
      </c>
      <c r="AX1756">
        <v>1</v>
      </c>
    </row>
    <row r="1757" spans="1:50">
      <c r="A1757" t="s">
        <v>228</v>
      </c>
      <c r="B1757" s="13" t="s">
        <v>229</v>
      </c>
      <c r="C1757" s="13" t="s">
        <v>422</v>
      </c>
      <c r="D1757">
        <v>-17.95</v>
      </c>
      <c r="E1757">
        <v>15.5</v>
      </c>
      <c r="F1757">
        <v>2384</v>
      </c>
      <c r="G1757">
        <v>129</v>
      </c>
      <c r="H1757" s="14">
        <v>11.3752</v>
      </c>
      <c r="J1757">
        <f>(F1757*100*Info!$B$11)/AI1757</f>
        <v>2.2682033215960611</v>
      </c>
      <c r="K1757">
        <f>2*((F1757*100*Info!$B$11)/AI1757^2)*(AJ1757/2)</f>
        <v>9.6021613210595089E-2</v>
      </c>
      <c r="L1757">
        <f t="shared" si="462"/>
        <v>0.55875140186915984</v>
      </c>
      <c r="M1757">
        <f t="shared" si="463"/>
        <v>13.560771106627097</v>
      </c>
      <c r="N1757">
        <f t="shared" si="464"/>
        <v>0.79541854678975665</v>
      </c>
      <c r="O1757">
        <v>3.4</v>
      </c>
      <c r="P1757" s="23">
        <v>3.4000000000000002E-2</v>
      </c>
      <c r="S1757">
        <v>3.29</v>
      </c>
      <c r="T1757">
        <v>7.6985999999999999E-2</v>
      </c>
      <c r="U1757">
        <v>1.45</v>
      </c>
      <c r="V1757" s="23">
        <v>5.8869999999999999E-2</v>
      </c>
      <c r="W1757" s="37">
        <f>U1757*Info!$B$2</f>
        <v>0.69599999999999995</v>
      </c>
      <c r="X1757" s="37">
        <f>W1757*SQRT((0.5*V1757/U1757)^2+Info!$B$3^2)</f>
        <v>3.7558793769768485E-2</v>
      </c>
      <c r="Y1757" s="28">
        <f>W1757*Info!$D$2</f>
        <v>0.56376000000000004</v>
      </c>
      <c r="Z1757" s="28">
        <f>Y1757*SQRT(Info!$D$3^2+(X1757/W1757)^2)</f>
        <v>4.1474080235390211E-2</v>
      </c>
      <c r="AA1757" s="37">
        <f t="shared" si="468"/>
        <v>2.7039999999999997</v>
      </c>
      <c r="AB1757" s="37">
        <f t="shared" si="469"/>
        <v>4.1226969200269865E-2</v>
      </c>
      <c r="AC1757" s="37">
        <f>(1-EXP(-Info!$B$6*H1757*1000))+(Info!$B$6/(Info!$B$6-Info!$B$7))*(EXP(-Info!$B$7*H1757*1000)-EXP(-Info!$B$6*H1757*1000))*(Info!$B$9-1)</f>
        <v>0.11336736750790113</v>
      </c>
      <c r="AD1757" s="37">
        <f>SQRT((Info!$B$6*EXP(-Info!$B$6*H1757*1000)+(Info!$B$6/(Info!$B$6+Info!$B$7))*(Info!$B$9-1)*(-Info!$B$7*EXP(-Info!$B$7*H1757*1000)+Info!$B$6*EXP(-Info!$B$6*H1757*1000)))^2*(0.01*H1757*1000)^2)</f>
        <v>1.0104369598938135E-3</v>
      </c>
      <c r="AE1757" s="37">
        <f t="shared" si="470"/>
        <v>5.4138133745257749E-3</v>
      </c>
      <c r="AF1757" s="37">
        <f t="shared" si="465"/>
        <v>2.4196946382586351</v>
      </c>
      <c r="AG1757" s="37">
        <f t="shared" si="466"/>
        <v>5.6842939364759974E-2</v>
      </c>
      <c r="AH1757" s="37">
        <f t="shared" si="467"/>
        <v>0.7354694949114392</v>
      </c>
      <c r="AI1757">
        <f>AF1757*EXP(Info!$B$6*H1757*1000)</f>
        <v>2.6857452221422196</v>
      </c>
      <c r="AJ1757">
        <f>2*SQRT((EXP(Info!$B$6*H1757)*AG1757)^2+(Info!$B$6*H1757*0.01*AI1757)^2)</f>
        <v>0.11369773884348051</v>
      </c>
      <c r="AK1757">
        <f t="shared" si="471"/>
        <v>3.5955087999999997</v>
      </c>
      <c r="AL1757">
        <f t="shared" si="472"/>
        <v>0.10963900189119768</v>
      </c>
      <c r="AM1757"/>
      <c r="AN1757"/>
      <c r="AO1757">
        <f t="shared" si="473"/>
        <v>5.9786399933230543</v>
      </c>
      <c r="AP1757">
        <f t="shared" si="474"/>
        <v>2.3448275862068964</v>
      </c>
      <c r="AQ1757">
        <f t="shared" si="459"/>
        <v>6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0</v>
      </c>
      <c r="AX1757">
        <v>1</v>
      </c>
    </row>
    <row r="1758" spans="1:50">
      <c r="A1758" t="s">
        <v>228</v>
      </c>
      <c r="B1758" s="13" t="s">
        <v>229</v>
      </c>
      <c r="C1758" s="13" t="s">
        <v>422</v>
      </c>
      <c r="D1758">
        <v>-17.95</v>
      </c>
      <c r="E1758">
        <v>15.5</v>
      </c>
      <c r="F1758">
        <v>2384</v>
      </c>
      <c r="G1758">
        <v>136</v>
      </c>
      <c r="H1758" s="14">
        <v>11.629899999999999</v>
      </c>
      <c r="J1758">
        <f>(F1758*100*Info!$B$11)/AI1758</f>
        <v>2.2031890462311958</v>
      </c>
      <c r="K1758">
        <f>2*((F1758*100*Info!$B$11)/AI1758^2)*(AJ1758/2)</f>
        <v>9.2924305927607725E-2</v>
      </c>
      <c r="L1758">
        <f t="shared" si="462"/>
        <v>0.57801869158878605</v>
      </c>
      <c r="M1758">
        <f t="shared" si="463"/>
        <v>13.626283613130724</v>
      </c>
      <c r="N1758">
        <f t="shared" si="464"/>
        <v>0.79772257346302644</v>
      </c>
      <c r="O1758">
        <v>3.67</v>
      </c>
      <c r="P1758" s="23">
        <v>3.7067000000000003E-2</v>
      </c>
      <c r="S1758">
        <v>3.41</v>
      </c>
      <c r="T1758">
        <v>7.8089000000000006E-2</v>
      </c>
      <c r="U1758">
        <v>1.5</v>
      </c>
      <c r="V1758" s="23">
        <v>6.0899999999999996E-2</v>
      </c>
      <c r="W1758" s="37">
        <f>U1758*Info!$B$2</f>
        <v>0.72</v>
      </c>
      <c r="X1758" s="37">
        <f>W1758*SQRT((0.5*V1758/U1758)^2+Info!$B$3^2)</f>
        <v>3.8853924589415674E-2</v>
      </c>
      <c r="Y1758" s="28">
        <f>W1758*Info!$D$2</f>
        <v>0.58320000000000005</v>
      </c>
      <c r="Z1758" s="28">
        <f>Y1758*SQRT(Info!$D$3^2+(X1758/W1758)^2)</f>
        <v>4.2904220933162283E-2</v>
      </c>
      <c r="AA1758" s="37">
        <f t="shared" si="468"/>
        <v>2.95</v>
      </c>
      <c r="AB1758" s="37">
        <f t="shared" si="469"/>
        <v>4.3047857998395229E-2</v>
      </c>
      <c r="AC1758" s="37">
        <f>(1-EXP(-Info!$B$6*H1758*1000))+(Info!$B$6/(Info!$B$6-Info!$B$7))*(EXP(-Info!$B$7*H1758*1000)-EXP(-Info!$B$6*H1758*1000))*(Info!$B$9-1)</f>
        <v>0.11576744196009325</v>
      </c>
      <c r="AD1758" s="37">
        <f>SQRT((Info!$B$6*EXP(-Info!$B$6*H1758*1000)+(Info!$B$6/(Info!$B$6+Info!$B$7))*(Info!$B$9-1)*(-Info!$B$7*EXP(-Info!$B$7*H1758*1000)+Info!$B$6*EXP(-Info!$B$6*H1758*1000)))^2*(0.01*H1758*1000)^2)</f>
        <v>1.0305937168747343E-3</v>
      </c>
      <c r="AE1758" s="37">
        <f t="shared" si="470"/>
        <v>5.8377053634806374E-3</v>
      </c>
      <c r="AF1758" s="37">
        <f t="shared" si="465"/>
        <v>2.4852860462177251</v>
      </c>
      <c r="AG1758" s="37">
        <f t="shared" si="466"/>
        <v>5.8303721648299701E-2</v>
      </c>
      <c r="AH1758" s="37">
        <f t="shared" si="467"/>
        <v>0.72882288745387824</v>
      </c>
      <c r="AI1758">
        <f>AF1758*EXP(Info!$B$6*H1758*1000)</f>
        <v>2.7649993286978591</v>
      </c>
      <c r="AJ1758">
        <f>2*SQRT((EXP(Info!$B$6*H1758)*AG1758)^2+(Info!$B$6*H1758*0.01*AI1758)^2)</f>
        <v>0.11661988059947345</v>
      </c>
      <c r="AK1758">
        <f t="shared" si="471"/>
        <v>3.922615</v>
      </c>
      <c r="AL1758">
        <f t="shared" si="472"/>
        <v>0.11448147356093227</v>
      </c>
      <c r="AM1758"/>
      <c r="AN1758"/>
      <c r="AO1758">
        <f t="shared" si="473"/>
        <v>6.184799993092815</v>
      </c>
      <c r="AP1758">
        <f t="shared" si="474"/>
        <v>2.4466666666666668</v>
      </c>
      <c r="AQ1758">
        <f t="shared" si="459"/>
        <v>6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0</v>
      </c>
      <c r="AX1758">
        <v>1</v>
      </c>
    </row>
    <row r="1759" spans="1:50">
      <c r="A1759" t="s">
        <v>228</v>
      </c>
      <c r="B1759" s="13" t="s">
        <v>229</v>
      </c>
      <c r="C1759" s="13" t="s">
        <v>422</v>
      </c>
      <c r="D1759">
        <v>-17.95</v>
      </c>
      <c r="E1759">
        <v>15.5</v>
      </c>
      <c r="F1759">
        <v>2384</v>
      </c>
      <c r="G1759">
        <v>164</v>
      </c>
      <c r="H1759" s="14">
        <v>12.8329</v>
      </c>
      <c r="J1759">
        <f>(F1759*100*Info!$B$11)/AI1759</f>
        <v>1.9931168099306591</v>
      </c>
      <c r="K1759">
        <f>2*((F1759*100*Info!$B$11)/AI1759^2)*(AJ1759/2)</f>
        <v>9.8291945146166598E-2</v>
      </c>
      <c r="L1759">
        <f t="shared" si="462"/>
        <v>0.88244186915888001</v>
      </c>
      <c r="M1759">
        <f t="shared" si="463"/>
        <v>18.819264038316987</v>
      </c>
      <c r="N1759">
        <f t="shared" si="464"/>
        <v>1.0872988377919743</v>
      </c>
      <c r="O1759">
        <v>2.93</v>
      </c>
      <c r="P1759" s="23">
        <v>2.9007000000000002E-2</v>
      </c>
      <c r="S1759">
        <v>3.84</v>
      </c>
      <c r="T1759">
        <v>7.6799999999999993E-2</v>
      </c>
      <c r="U1759">
        <v>2.29</v>
      </c>
      <c r="V1759" s="23">
        <v>6.8929000000000004E-2</v>
      </c>
      <c r="W1759" s="37">
        <f>U1759*Info!$B$2</f>
        <v>1.0992</v>
      </c>
      <c r="X1759" s="37">
        <f>W1759*SQRT((0.5*V1759/U1759)^2+Info!$B$3^2)</f>
        <v>5.7395741353880959E-2</v>
      </c>
      <c r="Y1759" s="28">
        <f>W1759*Info!$D$2</f>
        <v>0.89035200000000003</v>
      </c>
      <c r="Z1759" s="28">
        <f>Y1759*SQRT(Info!$D$3^2+(X1759/W1759)^2)</f>
        <v>6.4367600508648495E-2</v>
      </c>
      <c r="AA1759" s="37">
        <f t="shared" si="468"/>
        <v>1.8308000000000002</v>
      </c>
      <c r="AB1759" s="37">
        <f t="shared" si="469"/>
        <v>5.9199853359713658E-2</v>
      </c>
      <c r="AC1759" s="37">
        <f>(1-EXP(-Info!$B$6*H1759*1000))+(Info!$B$6/(Info!$B$6-Info!$B$7))*(EXP(-Info!$B$7*H1759*1000)-EXP(-Info!$B$6*H1759*1000))*(Info!$B$9-1)</f>
        <v>0.12702481262565324</v>
      </c>
      <c r="AD1759" s="37">
        <f>SQRT((Info!$B$6*EXP(-Info!$B$6*H1759*1000)+(Info!$B$6/(Info!$B$6+Info!$B$7))*(Info!$B$9-1)*(-Info!$B$7*EXP(-Info!$B$7*H1759*1000)+Info!$B$6*EXP(-Info!$B$6*H1759*1000)))^2*(0.01*H1759*1000)^2)</f>
        <v>1.1244234864292335E-3</v>
      </c>
      <c r="AE1759" s="37">
        <f t="shared" si="470"/>
        <v>7.7965351044141408E-3</v>
      </c>
      <c r="AF1759" s="37">
        <f t="shared" si="465"/>
        <v>2.7170909730449537</v>
      </c>
      <c r="AG1759" s="37">
        <f t="shared" si="466"/>
        <v>7.5356047898462189E-2</v>
      </c>
      <c r="AH1759" s="37">
        <f t="shared" si="467"/>
        <v>0.7075757742304567</v>
      </c>
      <c r="AI1759">
        <f>AF1759*EXP(Info!$B$6*H1759*1000)</f>
        <v>3.0564271012473516</v>
      </c>
      <c r="AJ1759">
        <f>2*SQRT((EXP(Info!$B$6*H1759)*AG1759)^2+(Info!$B$6*H1759*0.01*AI1759)^2)</f>
        <v>0.15072983353620573</v>
      </c>
      <c r="AK1759">
        <f t="shared" si="471"/>
        <v>2.4344147600000001</v>
      </c>
      <c r="AL1759">
        <f t="shared" si="472"/>
        <v>0.15743609002482251</v>
      </c>
      <c r="AM1759"/>
      <c r="AN1759"/>
      <c r="AO1759">
        <f t="shared" si="473"/>
        <v>9.442127989455031</v>
      </c>
      <c r="AP1759">
        <f t="shared" si="474"/>
        <v>1.2794759825327511</v>
      </c>
      <c r="AQ1759">
        <f t="shared" si="459"/>
        <v>6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0</v>
      </c>
      <c r="AX1759">
        <v>1</v>
      </c>
    </row>
    <row r="1760" spans="1:50">
      <c r="A1760" t="s">
        <v>228</v>
      </c>
      <c r="B1760" s="13" t="s">
        <v>229</v>
      </c>
      <c r="C1760" s="13" t="s">
        <v>422</v>
      </c>
      <c r="D1760">
        <v>-17.95</v>
      </c>
      <c r="E1760">
        <v>15.5</v>
      </c>
      <c r="F1760">
        <v>2384</v>
      </c>
      <c r="G1760">
        <v>194</v>
      </c>
      <c r="H1760" s="14">
        <v>15.012499999999999</v>
      </c>
      <c r="J1760">
        <f>(F1760*100*Info!$B$11)/AI1760</f>
        <v>2.1513577942896203</v>
      </c>
      <c r="K1760">
        <f>2*((F1760*100*Info!$B$11)/AI1760^2)*(AJ1760/2)</f>
        <v>8.8698594620420776E-2</v>
      </c>
      <c r="L1760">
        <f t="shared" si="462"/>
        <v>0.5857256074766366</v>
      </c>
      <c r="M1760">
        <f t="shared" si="463"/>
        <v>13.483127255270766</v>
      </c>
      <c r="N1760">
        <f t="shared" si="464"/>
        <v>0.76891670085938468</v>
      </c>
      <c r="O1760">
        <v>2.78</v>
      </c>
      <c r="P1760" s="23">
        <v>2.8077999999999999E-2</v>
      </c>
      <c r="S1760">
        <v>3.36</v>
      </c>
      <c r="T1760">
        <v>7.6943999999999999E-2</v>
      </c>
      <c r="U1760">
        <v>1.52</v>
      </c>
      <c r="V1760" s="23">
        <v>5.9888000000000004E-2</v>
      </c>
      <c r="W1760" s="37">
        <f>U1760*Info!$B$2</f>
        <v>0.72960000000000003</v>
      </c>
      <c r="X1760" s="37">
        <f>W1760*SQRT((0.5*V1760/U1760)^2+Info!$B$3^2)</f>
        <v>3.9209399109580857E-2</v>
      </c>
      <c r="Y1760" s="28">
        <f>W1760*Info!$D$2</f>
        <v>0.59097600000000006</v>
      </c>
      <c r="Z1760" s="28">
        <f>Y1760*SQRT(Info!$D$3^2+(X1760/W1760)^2)</f>
        <v>4.3379771980226231E-2</v>
      </c>
      <c r="AA1760" s="37">
        <f t="shared" si="468"/>
        <v>2.0503999999999998</v>
      </c>
      <c r="AB1760" s="37">
        <f t="shared" si="469"/>
        <v>4.1646974674451442E-2</v>
      </c>
      <c r="AC1760" s="37">
        <f>(1-EXP(-Info!$B$6*H1760*1000))+(Info!$B$6/(Info!$B$6-Info!$B$7))*(EXP(-Info!$B$7*H1760*1000)-EXP(-Info!$B$6*H1760*1000))*(Info!$B$9-1)</f>
        <v>0.14709390517139481</v>
      </c>
      <c r="AD1760" s="37">
        <f>SQRT((Info!$B$6*EXP(-Info!$B$6*H1760*1000)+(Info!$B$6/(Info!$B$6+Info!$B$7))*(Info!$B$9-1)*(-Info!$B$7*EXP(-Info!$B$7*H1760*1000)+Info!$B$6*EXP(-Info!$B$6*H1760*1000)))^2*(0.01*H1760*1000)^2)</f>
        <v>1.2887430310124794E-3</v>
      </c>
      <c r="AE1760" s="37">
        <f t="shared" si="470"/>
        <v>6.6716232005374137E-3</v>
      </c>
      <c r="AF1760" s="37">
        <f t="shared" si="465"/>
        <v>2.4674226568365718</v>
      </c>
      <c r="AG1760" s="37">
        <f t="shared" si="466"/>
        <v>5.8364457996167234E-2</v>
      </c>
      <c r="AH1760" s="37">
        <f t="shared" si="467"/>
        <v>0.73435198120136069</v>
      </c>
      <c r="AI1760">
        <f>AF1760*EXP(Info!$B$6*H1760*1000)</f>
        <v>2.8316146435489848</v>
      </c>
      <c r="AJ1760">
        <f>2*SQRT((EXP(Info!$B$6*H1760)*AG1760)^2+(Info!$B$6*H1760*0.01*AI1760)^2)</f>
        <v>0.1167449877728646</v>
      </c>
      <c r="AK1760">
        <f t="shared" si="471"/>
        <v>2.7264168799999995</v>
      </c>
      <c r="AL1760">
        <f t="shared" si="472"/>
        <v>0.11075596444923616</v>
      </c>
      <c r="AM1760"/>
      <c r="AN1760"/>
      <c r="AO1760">
        <f t="shared" si="473"/>
        <v>6.2672639930007197</v>
      </c>
      <c r="AP1760">
        <f t="shared" si="474"/>
        <v>1.8289473684210524</v>
      </c>
      <c r="AQ1760">
        <f t="shared" si="459"/>
        <v>6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0</v>
      </c>
      <c r="AX1760">
        <v>1</v>
      </c>
    </row>
    <row r="1761" spans="1:50">
      <c r="A1761" t="s">
        <v>228</v>
      </c>
      <c r="B1761" s="13" t="s">
        <v>229</v>
      </c>
      <c r="C1761" s="13" t="s">
        <v>422</v>
      </c>
      <c r="D1761">
        <v>-17.95</v>
      </c>
      <c r="E1761">
        <v>15.5</v>
      </c>
      <c r="F1761">
        <v>2384</v>
      </c>
      <c r="G1761">
        <v>241</v>
      </c>
      <c r="H1761" s="14">
        <v>16.029699999999998</v>
      </c>
      <c r="J1761">
        <f>(F1761*100*Info!$B$11)/AI1761</f>
        <v>3.5322241032067465</v>
      </c>
      <c r="K1761">
        <f>2*((F1761*100*Info!$B$11)/AI1761^2)*(AJ1761/2)</f>
        <v>0.26976056651786112</v>
      </c>
      <c r="L1761">
        <f t="shared" si="462"/>
        <v>0.68206205607476755</v>
      </c>
      <c r="M1761">
        <f t="shared" si="463"/>
        <v>25.778397567545486</v>
      </c>
      <c r="N1761">
        <f t="shared" si="464"/>
        <v>2.2188397362963053</v>
      </c>
      <c r="O1761">
        <v>2.02</v>
      </c>
      <c r="P1761" s="23">
        <v>1.9998000000000002E-2</v>
      </c>
      <c r="S1761">
        <v>2.36</v>
      </c>
      <c r="T1761">
        <v>8.3071999999999993E-2</v>
      </c>
      <c r="U1761">
        <v>1.77</v>
      </c>
      <c r="V1761" s="23">
        <v>7.0268999999999998E-2</v>
      </c>
      <c r="W1761" s="37">
        <f>U1761*Info!$B$2</f>
        <v>0.84960000000000002</v>
      </c>
      <c r="X1761" s="37">
        <f>W1761*SQRT((0.5*V1761/U1761)^2+Info!$B$3^2)</f>
        <v>4.5705183338365471E-2</v>
      </c>
      <c r="Y1761" s="28">
        <f>W1761*Info!$D$2</f>
        <v>0.68817600000000001</v>
      </c>
      <c r="Z1761" s="28">
        <f>Y1761*SQRT(Info!$D$3^2+(X1761/W1761)^2)</f>
        <v>5.0542404534392724E-2</v>
      </c>
      <c r="AA1761" s="37">
        <f t="shared" si="468"/>
        <v>1.1703999999999999</v>
      </c>
      <c r="AB1761" s="37">
        <f t="shared" si="469"/>
        <v>4.6786149499543135E-2</v>
      </c>
      <c r="AC1761" s="37">
        <f>(1-EXP(-Info!$B$6*H1761*1000))+(Info!$B$6/(Info!$B$6-Info!$B$7))*(EXP(-Info!$B$7*H1761*1000)-EXP(-Info!$B$6*H1761*1000))*(Info!$B$9-1)</f>
        <v>0.15631767492466919</v>
      </c>
      <c r="AD1761" s="37">
        <f>SQRT((Info!$B$6*EXP(-Info!$B$6*H1761*1000)+(Info!$B$6/(Info!$B$6+Info!$B$7))*(Info!$B$9-1)*(-Info!$B$7*EXP(-Info!$B$7*H1761*1000)+Info!$B$6*EXP(-Info!$B$6*H1761*1000)))^2*(0.01*H1761*1000)^2)</f>
        <v>1.3629751736166232E-3</v>
      </c>
      <c r="AE1761" s="37">
        <f t="shared" si="470"/>
        <v>7.4854565350554181E-3</v>
      </c>
      <c r="AF1761" s="37">
        <f t="shared" si="465"/>
        <v>1.4888697932681672</v>
      </c>
      <c r="AG1761" s="37">
        <f t="shared" si="466"/>
        <v>6.5846837522058763E-2</v>
      </c>
      <c r="AH1761" s="37">
        <f t="shared" si="467"/>
        <v>0.63087703104583359</v>
      </c>
      <c r="AI1761">
        <f>AF1761*EXP(Info!$B$6*H1761*1000)</f>
        <v>1.7246403557161758</v>
      </c>
      <c r="AJ1761">
        <f>2*SQRT((EXP(Info!$B$6*H1761)*AG1761)^2+(Info!$B$6*H1761*0.01*AI1761)^2)</f>
        <v>0.13171303569759085</v>
      </c>
      <c r="AK1761">
        <f t="shared" si="471"/>
        <v>1.5562808799999999</v>
      </c>
      <c r="AL1761">
        <f t="shared" si="472"/>
        <v>0.12442308597908501</v>
      </c>
      <c r="AM1761"/>
      <c r="AN1761"/>
      <c r="AO1761">
        <f t="shared" si="473"/>
        <v>7.2980639918495216</v>
      </c>
      <c r="AP1761">
        <f t="shared" si="474"/>
        <v>1.1412429378531073</v>
      </c>
      <c r="AQ1761">
        <f t="shared" si="459"/>
        <v>6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0</v>
      </c>
      <c r="AX1761">
        <v>1</v>
      </c>
    </row>
    <row r="1762" spans="1:50">
      <c r="A1762" t="s">
        <v>228</v>
      </c>
      <c r="B1762" s="13" t="s">
        <v>229</v>
      </c>
      <c r="C1762" s="13" t="s">
        <v>422</v>
      </c>
      <c r="D1762">
        <v>-17.95</v>
      </c>
      <c r="E1762">
        <v>15.5</v>
      </c>
      <c r="F1762">
        <v>2384</v>
      </c>
      <c r="G1762">
        <v>256</v>
      </c>
      <c r="H1762" s="14">
        <v>16.718900000000001</v>
      </c>
      <c r="J1762">
        <f>(F1762*100*Info!$B$11)/AI1762</f>
        <v>3.7154577917363536</v>
      </c>
      <c r="K1762">
        <f>2*((F1762*100*Info!$B$11)/AI1762^2)*(AJ1762/2)</f>
        <v>0.33736625079600485</v>
      </c>
      <c r="L1762">
        <f t="shared" si="462"/>
        <v>0.74757084112149663</v>
      </c>
      <c r="M1762">
        <f t="shared" si="463"/>
        <v>29.719976599761477</v>
      </c>
      <c r="N1762">
        <f t="shared" si="464"/>
        <v>2.841139785864899</v>
      </c>
      <c r="O1762">
        <v>2.2799999999999998</v>
      </c>
      <c r="P1762" s="23">
        <v>2.3028E-2</v>
      </c>
      <c r="S1762">
        <v>2.38</v>
      </c>
      <c r="T1762">
        <v>9.9960000000000007E-2</v>
      </c>
      <c r="U1762">
        <v>1.94</v>
      </c>
      <c r="V1762" s="23">
        <v>5.8006000000000002E-2</v>
      </c>
      <c r="W1762" s="37">
        <f>U1762*Info!$B$2</f>
        <v>0.93119999999999992</v>
      </c>
      <c r="X1762" s="37">
        <f>W1762*SQRT((0.5*V1762/U1762)^2+Info!$B$3^2)</f>
        <v>4.8596708650623655E-2</v>
      </c>
      <c r="Y1762" s="28">
        <f>W1762*Info!$D$2</f>
        <v>0.75427199999999994</v>
      </c>
      <c r="Z1762" s="28">
        <f>Y1762*SQRT(Info!$D$3^2+(X1762/W1762)^2)</f>
        <v>5.4514105414168255E-2</v>
      </c>
      <c r="AA1762" s="37">
        <f t="shared" si="468"/>
        <v>1.3487999999999998</v>
      </c>
      <c r="AB1762" s="37">
        <f t="shared" si="469"/>
        <v>4.9942089340290922E-2</v>
      </c>
      <c r="AC1762" s="37">
        <f>(1-EXP(-Info!$B$6*H1762*1000))+(Info!$B$6/(Info!$B$6-Info!$B$7))*(EXP(-Info!$B$7*H1762*1000)-EXP(-Info!$B$6*H1762*1000))*(Info!$B$9-1)</f>
        <v>0.16251635742318832</v>
      </c>
      <c r="AD1762" s="37">
        <f>SQRT((Info!$B$6*EXP(-Info!$B$6*H1762*1000)+(Info!$B$6/(Info!$B$6+Info!$B$7))*(Info!$B$9-1)*(-Info!$B$7*EXP(-Info!$B$7*H1762*1000)+Info!$B$6*EXP(-Info!$B$6*H1762*1000)))^2*(0.01*H1762*1000)^2)</f>
        <v>1.4123994537976019E-3</v>
      </c>
      <c r="AE1762" s="37">
        <f t="shared" si="470"/>
        <v>8.336980726194692E-3</v>
      </c>
      <c r="AF1762" s="37">
        <f t="shared" si="465"/>
        <v>1.4065259371076038</v>
      </c>
      <c r="AG1762" s="37">
        <f t="shared" si="466"/>
        <v>7.4426429020449394E-2</v>
      </c>
      <c r="AH1762" s="37">
        <f t="shared" si="467"/>
        <v>0.59097728449899323</v>
      </c>
      <c r="AI1762">
        <f>AF1762*EXP(Info!$B$6*H1762*1000)</f>
        <v>1.6395869837016317</v>
      </c>
      <c r="AJ1762">
        <f>2*SQRT((EXP(Info!$B$6*H1762)*AG1762)^2+(Info!$B$6*H1762*0.01*AI1762)^2)</f>
        <v>0.14887568223103109</v>
      </c>
      <c r="AK1762">
        <f t="shared" si="471"/>
        <v>1.7934993599999998</v>
      </c>
      <c r="AL1762">
        <f t="shared" si="472"/>
        <v>0.13281599239156969</v>
      </c>
      <c r="AM1762"/>
      <c r="AN1762"/>
      <c r="AO1762">
        <f t="shared" si="473"/>
        <v>7.9990079910667076</v>
      </c>
      <c r="AP1762">
        <f t="shared" si="474"/>
        <v>1.1752577319587627</v>
      </c>
      <c r="AQ1762">
        <f t="shared" si="459"/>
        <v>6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0</v>
      </c>
      <c r="AX1762">
        <v>1</v>
      </c>
    </row>
    <row r="1763" spans="1:50">
      <c r="A1763" t="s">
        <v>228</v>
      </c>
      <c r="B1763" s="13" t="s">
        <v>229</v>
      </c>
      <c r="C1763" s="13" t="s">
        <v>422</v>
      </c>
      <c r="D1763">
        <v>-17.95</v>
      </c>
      <c r="E1763">
        <v>15.5</v>
      </c>
      <c r="F1763">
        <v>2384</v>
      </c>
      <c r="G1763">
        <v>260</v>
      </c>
      <c r="H1763" s="14">
        <v>16.902699999999999</v>
      </c>
      <c r="J1763">
        <f>(F1763*100*Info!$B$11)/AI1763</f>
        <v>3.8234748572242405</v>
      </c>
      <c r="K1763">
        <f>2*((F1763*100*Info!$B$11)/AI1763^2)*(AJ1763/2)</f>
        <v>0.32391774852238925</v>
      </c>
      <c r="L1763">
        <f t="shared" si="462"/>
        <v>0.65123439252336546</v>
      </c>
      <c r="M1763">
        <f t="shared" si="463"/>
        <v>26.642768087908852</v>
      </c>
      <c r="N1763">
        <f t="shared" si="464"/>
        <v>2.4983482595976882</v>
      </c>
      <c r="O1763">
        <v>2.02</v>
      </c>
      <c r="P1763" s="23">
        <v>1.9998000000000002E-2</v>
      </c>
      <c r="S1763">
        <v>2.2200000000000002</v>
      </c>
      <c r="T1763">
        <v>9.3018000000000017E-2</v>
      </c>
      <c r="U1763">
        <v>1.69</v>
      </c>
      <c r="V1763" s="23">
        <v>6.7937999999999998E-2</v>
      </c>
      <c r="W1763" s="37">
        <f>U1763*Info!$B$2</f>
        <v>0.81119999999999992</v>
      </c>
      <c r="X1763" s="37">
        <f>W1763*SQRT((0.5*V1763/U1763)^2+Info!$B$3^2)</f>
        <v>4.3714649011680276E-2</v>
      </c>
      <c r="Y1763" s="28">
        <f>W1763*Info!$D$2</f>
        <v>0.65707199999999999</v>
      </c>
      <c r="Z1763" s="28">
        <f>Y1763*SQRT(Info!$D$3^2+(X1763/W1763)^2)</f>
        <v>4.8302658343847574E-2</v>
      </c>
      <c r="AA1763" s="37">
        <f t="shared" si="468"/>
        <v>1.2088000000000001</v>
      </c>
      <c r="AB1763" s="37">
        <f t="shared" si="469"/>
        <v>4.4843623172246008E-2</v>
      </c>
      <c r="AC1763" s="37">
        <f>(1-EXP(-Info!$B$6*H1763*1000))+(Info!$B$6/(Info!$B$6-Info!$B$7))*(EXP(-Info!$B$7*H1763*1000)-EXP(-Info!$B$6*H1763*1000))*(Info!$B$9-1)</f>
        <v>0.16416256232430734</v>
      </c>
      <c r="AD1763" s="37">
        <f>SQRT((Info!$B$6*EXP(-Info!$B$6*H1763*1000)+(Info!$B$6/(Info!$B$6+Info!$B$7))*(Info!$B$9-1)*(-Info!$B$7*EXP(-Info!$B$7*H1763*1000)+Info!$B$6*EXP(-Info!$B$6*H1763*1000)))^2*(0.01*H1763*1000)^2)</f>
        <v>1.4254623854101822E-3</v>
      </c>
      <c r="AE1763" s="37">
        <f t="shared" si="470"/>
        <v>7.5606133048275286E-3</v>
      </c>
      <c r="AF1763" s="37">
        <f t="shared" si="465"/>
        <v>1.3644882946623775</v>
      </c>
      <c r="AG1763" s="37">
        <f t="shared" si="466"/>
        <v>6.7478861561437176E-2</v>
      </c>
      <c r="AH1763" s="37">
        <f t="shared" si="467"/>
        <v>0.61463436696503482</v>
      </c>
      <c r="AI1763">
        <f>AF1763*EXP(Info!$B$6*H1763*1000)</f>
        <v>1.5932669786787246</v>
      </c>
      <c r="AJ1763">
        <f>2*SQRT((EXP(Info!$B$6*H1763)*AG1763)^2+(Info!$B$6*H1763*0.01*AI1763)^2)</f>
        <v>0.13497864424387773</v>
      </c>
      <c r="AK1763">
        <f t="shared" si="471"/>
        <v>1.6073413600000002</v>
      </c>
      <c r="AL1763">
        <f t="shared" si="472"/>
        <v>0.11925713146427103</v>
      </c>
      <c r="AM1763"/>
      <c r="AN1763"/>
      <c r="AO1763">
        <f t="shared" si="473"/>
        <v>6.9682079922179048</v>
      </c>
      <c r="AP1763">
        <f t="shared" si="474"/>
        <v>1.1952662721893492</v>
      </c>
      <c r="AQ1763">
        <f t="shared" si="459"/>
        <v>6</v>
      </c>
      <c r="AR1763">
        <v>1</v>
      </c>
      <c r="AS1763">
        <v>1</v>
      </c>
      <c r="AT1763">
        <v>1</v>
      </c>
      <c r="AU1763">
        <v>1</v>
      </c>
      <c r="AV1763">
        <v>1</v>
      </c>
      <c r="AW1763">
        <v>0</v>
      </c>
      <c r="AX1763">
        <v>1</v>
      </c>
    </row>
    <row r="1764" spans="1:50">
      <c r="A1764" t="s">
        <v>228</v>
      </c>
      <c r="B1764" s="13" t="s">
        <v>229</v>
      </c>
      <c r="C1764" s="13" t="s">
        <v>422</v>
      </c>
      <c r="D1764">
        <v>-17.95</v>
      </c>
      <c r="E1764">
        <v>15.5</v>
      </c>
      <c r="F1764">
        <v>2384</v>
      </c>
      <c r="G1764">
        <v>269.5</v>
      </c>
      <c r="H1764" s="14">
        <v>17.339099999999998</v>
      </c>
      <c r="J1764">
        <f>(F1764*100*Info!$B$11)/AI1764</f>
        <v>3.6536334731201676</v>
      </c>
      <c r="K1764">
        <f>2*((F1764*100*Info!$B$11)/AI1764^2)*(AJ1764/2)</f>
        <v>0.31111604013918204</v>
      </c>
      <c r="L1764">
        <f t="shared" si="462"/>
        <v>0.66279476635514123</v>
      </c>
      <c r="M1764">
        <f t="shared" si="463"/>
        <v>25.911217842554851</v>
      </c>
      <c r="N1764">
        <f t="shared" si="464"/>
        <v>2.4377139609122711</v>
      </c>
      <c r="O1764">
        <v>2.0099999999999998</v>
      </c>
      <c r="P1764" s="23">
        <v>1.9898999999999997E-2</v>
      </c>
      <c r="S1764">
        <v>2.29</v>
      </c>
      <c r="T1764">
        <v>0.101218</v>
      </c>
      <c r="U1764">
        <v>1.72</v>
      </c>
      <c r="V1764" s="23">
        <v>6.88E-2</v>
      </c>
      <c r="W1764" s="37">
        <f>U1764*Info!$B$2</f>
        <v>0.8256</v>
      </c>
      <c r="X1764" s="37">
        <f>W1764*SQRT((0.5*V1764/U1764)^2+Info!$B$3^2)</f>
        <v>4.4459920647702475E-2</v>
      </c>
      <c r="Y1764" s="28">
        <f>W1764*Info!$D$2</f>
        <v>0.668736</v>
      </c>
      <c r="Z1764" s="28">
        <f>Y1764*SQRT(Info!$D$3^2+(X1764/W1764)^2)</f>
        <v>4.9141859178895547E-2</v>
      </c>
      <c r="AA1764" s="37">
        <f t="shared" si="468"/>
        <v>1.1843999999999997</v>
      </c>
      <c r="AB1764" s="37">
        <f t="shared" si="469"/>
        <v>4.5559599364458865E-2</v>
      </c>
      <c r="AC1764" s="37">
        <f>(1-EXP(-Info!$B$6*H1764*1000))+(Info!$B$6/(Info!$B$6-Info!$B$7))*(EXP(-Info!$B$7*H1764*1000)-EXP(-Info!$B$6*H1764*1000))*(Info!$B$9-1)</f>
        <v>0.16805959277807259</v>
      </c>
      <c r="AD1764" s="37">
        <f>SQRT((Info!$B$6*EXP(-Info!$B$6*H1764*1000)+(Info!$B$6/(Info!$B$6+Info!$B$7))*(Info!$B$9-1)*(-Info!$B$7*EXP(-Info!$B$7*H1764*1000)+Info!$B$6*EXP(-Info!$B$6*H1764*1000)))^2*(0.01*H1764*1000)^2)</f>
        <v>1.4562804398383527E-3</v>
      </c>
      <c r="AE1764" s="37">
        <f t="shared" si="470"/>
        <v>7.8485972225928336E-3</v>
      </c>
      <c r="AF1764" s="37">
        <f t="shared" si="465"/>
        <v>1.422214218313651</v>
      </c>
      <c r="AG1764" s="37">
        <f t="shared" si="466"/>
        <v>7.0977416710675603E-2</v>
      </c>
      <c r="AH1764" s="37">
        <f t="shared" si="467"/>
        <v>0.62105424380508778</v>
      </c>
      <c r="AI1764">
        <f>AF1764*EXP(Info!$B$6*H1764*1000)</f>
        <v>1.6673309675536176</v>
      </c>
      <c r="AJ1764">
        <f>2*SQRT((EXP(Info!$B$6*H1764)*AG1764)^2+(Info!$B$6*H1764*0.01*AI1764)^2)</f>
        <v>0.14197740743373452</v>
      </c>
      <c r="AK1764">
        <f t="shared" si="471"/>
        <v>1.5748966799999995</v>
      </c>
      <c r="AL1764">
        <f t="shared" si="472"/>
        <v>0.12116119854984191</v>
      </c>
      <c r="AM1764"/>
      <c r="AN1764"/>
      <c r="AO1764">
        <f t="shared" si="473"/>
        <v>7.0919039920797609</v>
      </c>
      <c r="AP1764">
        <f t="shared" si="474"/>
        <v>1.1686046511627906</v>
      </c>
      <c r="AQ1764">
        <f t="shared" si="459"/>
        <v>6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0</v>
      </c>
      <c r="AX1764">
        <v>1</v>
      </c>
    </row>
    <row r="1765" spans="1:50">
      <c r="A1765" t="s">
        <v>228</v>
      </c>
      <c r="B1765" s="13" t="s">
        <v>229</v>
      </c>
      <c r="C1765" s="13" t="s">
        <v>422</v>
      </c>
      <c r="D1765">
        <v>-17.95</v>
      </c>
      <c r="E1765">
        <v>15.5</v>
      </c>
      <c r="F1765">
        <v>2384</v>
      </c>
      <c r="G1765">
        <v>280</v>
      </c>
      <c r="H1765" s="14">
        <v>17.8216</v>
      </c>
      <c r="J1765">
        <f>(F1765*100*Info!$B$11)/AI1765</f>
        <v>3.3107962861400613</v>
      </c>
      <c r="K1765">
        <f>2*((F1765*100*Info!$B$11)/AI1765^2)*(AJ1765/2)</f>
        <v>0.2649668173962193</v>
      </c>
      <c r="L1765">
        <f t="shared" si="462"/>
        <v>0.68591551401869277</v>
      </c>
      <c r="M1765">
        <f t="shared" si="463"/>
        <v>24.298913939682649</v>
      </c>
      <c r="N1765">
        <f t="shared" si="464"/>
        <v>2.1740378519383738</v>
      </c>
      <c r="O1765">
        <v>1.93</v>
      </c>
      <c r="P1765" s="23">
        <v>1.8914E-2</v>
      </c>
      <c r="S1765">
        <v>2.44</v>
      </c>
      <c r="T1765">
        <v>0.10516399999999999</v>
      </c>
      <c r="U1765">
        <v>1.78</v>
      </c>
      <c r="V1765" s="23">
        <v>7.1199999999999999E-2</v>
      </c>
      <c r="W1765" s="37">
        <f>U1765*Info!$B$2</f>
        <v>0.85439999999999994</v>
      </c>
      <c r="X1765" s="37">
        <f>W1765*SQRT((0.5*V1765/U1765)^2+Info!$B$3^2)</f>
        <v>4.6010848112157207E-2</v>
      </c>
      <c r="Y1765" s="28">
        <f>W1765*Info!$D$2</f>
        <v>0.69206400000000001</v>
      </c>
      <c r="Z1765" s="28">
        <f>Y1765*SQRT(Info!$D$3^2+(X1765/W1765)^2)</f>
        <v>5.0856110080484934E-2</v>
      </c>
      <c r="AA1765" s="37">
        <f t="shared" si="468"/>
        <v>1.0756000000000001</v>
      </c>
      <c r="AB1765" s="37">
        <f t="shared" si="469"/>
        <v>4.6972683476676103E-2</v>
      </c>
      <c r="AC1765" s="37">
        <f>(1-EXP(-Info!$B$6*H1765*1000))+(Info!$B$6/(Info!$B$6-Info!$B$7))*(EXP(-Info!$B$7*H1765*1000)-EXP(-Info!$B$6*H1765*1000))*(Info!$B$9-1)</f>
        <v>0.17234937821653165</v>
      </c>
      <c r="AD1765" s="37">
        <f>SQRT((Info!$B$6*EXP(-Info!$B$6*H1765*1000)+(Info!$B$6/(Info!$B$6+Info!$B$7))*(Info!$B$9-1)*(-Info!$B$7*EXP(-Info!$B$7*H1765*1000)+Info!$B$6*EXP(-Info!$B$6*H1765*1000)))^2*(0.01*H1765*1000)^2)</f>
        <v>1.4900321422352861E-3</v>
      </c>
      <c r="AE1765" s="37">
        <f t="shared" si="470"/>
        <v>8.2528264364316144E-3</v>
      </c>
      <c r="AF1765" s="37">
        <f t="shared" si="465"/>
        <v>1.5625570087902985</v>
      </c>
      <c r="AG1765" s="37">
        <f t="shared" si="466"/>
        <v>7.3616029509260175E-2</v>
      </c>
      <c r="AH1765" s="37">
        <f t="shared" si="467"/>
        <v>0.64039221671733548</v>
      </c>
      <c r="AI1765">
        <f>AF1765*EXP(Info!$B$6*H1765*1000)</f>
        <v>1.8399852202703668</v>
      </c>
      <c r="AJ1765">
        <f>2*SQRT((EXP(Info!$B$6*H1765)*AG1765)^2+(Info!$B$6*H1765*0.01*AI1765)^2)</f>
        <v>0.14725612382497871</v>
      </c>
      <c r="AK1765">
        <f t="shared" si="471"/>
        <v>1.4302253200000001</v>
      </c>
      <c r="AL1765">
        <f t="shared" si="472"/>
        <v>0.12491915443787242</v>
      </c>
      <c r="AM1765"/>
      <c r="AN1765"/>
      <c r="AO1765">
        <f t="shared" si="473"/>
        <v>7.3392959918034739</v>
      </c>
      <c r="AP1765">
        <f t="shared" si="474"/>
        <v>1.0842696629213482</v>
      </c>
      <c r="AQ1765">
        <f t="shared" si="459"/>
        <v>6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0</v>
      </c>
      <c r="AX1765">
        <v>1</v>
      </c>
    </row>
    <row r="1766" spans="1:50">
      <c r="A1766" t="s">
        <v>228</v>
      </c>
      <c r="B1766" s="13" t="s">
        <v>229</v>
      </c>
      <c r="C1766" s="13" t="s">
        <v>422</v>
      </c>
      <c r="D1766">
        <v>-17.95</v>
      </c>
      <c r="E1766">
        <v>15.5</v>
      </c>
      <c r="F1766">
        <v>2384</v>
      </c>
      <c r="G1766">
        <v>301</v>
      </c>
      <c r="H1766" s="14">
        <v>18.7864</v>
      </c>
      <c r="J1766">
        <f>(F1766*100*Info!$B$11)/AI1766</f>
        <v>1.5763710307928764</v>
      </c>
      <c r="K1766">
        <f>2*((F1766*100*Info!$B$11)/AI1766^2)*(AJ1766/2)</f>
        <v>6.301685125461938E-2</v>
      </c>
      <c r="L1766">
        <f t="shared" si="462"/>
        <v>0.64352747663551513</v>
      </c>
      <c r="M1766">
        <f t="shared" si="463"/>
        <v>10.854487367055881</v>
      </c>
      <c r="N1766">
        <f t="shared" si="464"/>
        <v>0.57033928666921474</v>
      </c>
      <c r="O1766">
        <v>2.78</v>
      </c>
      <c r="P1766" s="23">
        <v>2.8077999999999999E-2</v>
      </c>
      <c r="S1766">
        <v>4.26</v>
      </c>
      <c r="T1766">
        <v>0.12098399999999998</v>
      </c>
      <c r="U1766">
        <v>1.67</v>
      </c>
      <c r="V1766" s="23">
        <v>5.6946999999999998E-2</v>
      </c>
      <c r="W1766" s="37">
        <f>U1766*Info!$B$2</f>
        <v>0.80159999999999998</v>
      </c>
      <c r="X1766" s="37">
        <f>W1766*SQRT((0.5*V1766/U1766)^2+Info!$B$3^2)</f>
        <v>4.2346203402411416E-2</v>
      </c>
      <c r="Y1766" s="28">
        <f>W1766*Info!$D$2</f>
        <v>0.64929599999999998</v>
      </c>
      <c r="Z1766" s="28">
        <f>Y1766*SQRT(Info!$D$3^2+(X1766/W1766)^2)</f>
        <v>4.7227982991853573E-2</v>
      </c>
      <c r="AA1766" s="37">
        <f t="shared" si="468"/>
        <v>1.9783999999999997</v>
      </c>
      <c r="AB1766" s="37">
        <f t="shared" si="469"/>
        <v>4.461271638892212E-2</v>
      </c>
      <c r="AC1766" s="37">
        <f>(1-EXP(-Info!$B$6*H1766*1000))+(Info!$B$6/(Info!$B$6-Info!$B$7))*(EXP(-Info!$B$7*H1766*1000)-EXP(-Info!$B$6*H1766*1000))*(Info!$B$9-1)</f>
        <v>0.18086794374567405</v>
      </c>
      <c r="AD1766" s="37">
        <f>SQRT((Info!$B$6*EXP(-Info!$B$6*H1766*1000)+(Info!$B$6/(Info!$B$6+Info!$B$7))*(Info!$B$9-1)*(-Info!$B$7*EXP(-Info!$B$7*H1766*1000)+Info!$B$6*EXP(-Info!$B$6*H1766*1000)))^2*(0.01*H1766*1000)^2)</f>
        <v>1.5565168626807185E-3</v>
      </c>
      <c r="AE1766" s="37">
        <f t="shared" si="470"/>
        <v>8.6366492955558989E-3</v>
      </c>
      <c r="AF1766" s="37">
        <f t="shared" si="465"/>
        <v>3.2528748600935584</v>
      </c>
      <c r="AG1766" s="37">
        <f t="shared" si="466"/>
        <v>7.7229244153579762E-2</v>
      </c>
      <c r="AH1766" s="37">
        <f t="shared" si="467"/>
        <v>0.76358564790928607</v>
      </c>
      <c r="AI1766">
        <f>AF1766*EXP(Info!$B$6*H1766*1000)</f>
        <v>3.8644558386484031</v>
      </c>
      <c r="AJ1766">
        <f>2*SQRT((EXP(Info!$B$6*H1766)*AG1766)^2+(Info!$B$6*H1766*0.01*AI1766)^2)</f>
        <v>0.15448510154469419</v>
      </c>
      <c r="AK1766">
        <f t="shared" si="471"/>
        <v>2.6306784799999994</v>
      </c>
      <c r="AL1766">
        <f t="shared" si="472"/>
        <v>0.11864305796469948</v>
      </c>
      <c r="AM1766"/>
      <c r="AN1766"/>
      <c r="AO1766">
        <f t="shared" si="473"/>
        <v>6.8857439923100001</v>
      </c>
      <c r="AP1766">
        <f t="shared" si="474"/>
        <v>1.6646706586826348</v>
      </c>
      <c r="AQ1766">
        <f t="shared" si="459"/>
        <v>6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0</v>
      </c>
      <c r="AX1766">
        <v>1</v>
      </c>
    </row>
    <row r="1767" spans="1:50">
      <c r="A1767" t="s">
        <v>228</v>
      </c>
      <c r="B1767" s="13" t="s">
        <v>229</v>
      </c>
      <c r="C1767" s="13" t="s">
        <v>422</v>
      </c>
      <c r="D1767">
        <v>-17.95</v>
      </c>
      <c r="E1767">
        <v>15.5</v>
      </c>
      <c r="F1767">
        <v>2384</v>
      </c>
      <c r="G1767">
        <v>313.5</v>
      </c>
      <c r="H1767" s="14">
        <v>19.664899999999999</v>
      </c>
      <c r="J1767">
        <f>(F1767*100*Info!$B$11)/AI1767</f>
        <v>1.42168997472838</v>
      </c>
      <c r="K1767">
        <f>2*((F1767*100*Info!$B$11)/AI1767^2)*(AJ1767/2)</f>
        <v>4.940858244357002E-2</v>
      </c>
      <c r="L1767">
        <f t="shared" si="462"/>
        <v>0.60113943925233748</v>
      </c>
      <c r="M1767">
        <f t="shared" si="463"/>
        <v>9.1445828819281036</v>
      </c>
      <c r="N1767">
        <f t="shared" si="464"/>
        <v>0.48386941571467817</v>
      </c>
      <c r="O1767">
        <v>2.9</v>
      </c>
      <c r="P1767" s="23">
        <v>2.8999999999999998E-2</v>
      </c>
      <c r="S1767">
        <v>4.59</v>
      </c>
      <c r="T1767">
        <v>0.11796299999999998</v>
      </c>
      <c r="U1767">
        <v>1.56</v>
      </c>
      <c r="V1767" s="23">
        <v>6.2244000000000001E-2</v>
      </c>
      <c r="W1767" s="37">
        <f>U1767*Info!$B$2</f>
        <v>0.74880000000000002</v>
      </c>
      <c r="X1767" s="37">
        <f>W1767*SQRT((0.5*V1767/U1767)^2+Info!$B$3^2)</f>
        <v>4.0310224197759065E-2</v>
      </c>
      <c r="Y1767" s="28">
        <f>W1767*Info!$D$2</f>
        <v>0.60652800000000007</v>
      </c>
      <c r="Z1767" s="28">
        <f>Y1767*SQRT(Info!$D$3^2+(X1767/W1767)^2)</f>
        <v>4.4562279195464967E-2</v>
      </c>
      <c r="AA1767" s="37">
        <f t="shared" si="468"/>
        <v>2.1511999999999998</v>
      </c>
      <c r="AB1767" s="37">
        <f t="shared" si="469"/>
        <v>4.2838816216996478E-2</v>
      </c>
      <c r="AC1767" s="37">
        <f>(1-EXP(-Info!$B$6*H1767*1000))+(Info!$B$6/(Info!$B$6-Info!$B$7))*(EXP(-Info!$B$7*H1767*1000)-EXP(-Info!$B$6*H1767*1000))*(Info!$B$9-1)</f>
        <v>0.18855634321535983</v>
      </c>
      <c r="AD1767" s="37">
        <f>SQRT((Info!$B$6*EXP(-Info!$B$6*H1767*1000)+(Info!$B$6/(Info!$B$6+Info!$B$7))*(Info!$B$9-1)*(-Info!$B$7*EXP(-Info!$B$7*H1767*1000)+Info!$B$6*EXP(-Info!$B$6*H1767*1000)))^2*(0.01*H1767*1000)^2)</f>
        <v>1.6159023182982324E-3</v>
      </c>
      <c r="AE1767" s="37">
        <f t="shared" si="470"/>
        <v>8.7937462330771581E-3</v>
      </c>
      <c r="AF1767" s="37">
        <f t="shared" si="465"/>
        <v>3.5778495944751176</v>
      </c>
      <c r="AG1767" s="37">
        <f t="shared" si="466"/>
        <v>7.4444234445364049E-2</v>
      </c>
      <c r="AH1767" s="37">
        <f t="shared" si="467"/>
        <v>0.77948792907954634</v>
      </c>
      <c r="AI1767">
        <f>AF1767*EXP(Info!$B$6*H1767*1000)</f>
        <v>4.2849118599064475</v>
      </c>
      <c r="AJ1767">
        <f>2*SQRT((EXP(Info!$B$6*H1767)*AG1767)^2+(Info!$B$6*H1767*0.01*AI1767)^2)</f>
        <v>0.14891532236771032</v>
      </c>
      <c r="AK1767">
        <f t="shared" si="471"/>
        <v>2.8604506399999998</v>
      </c>
      <c r="AL1767">
        <f t="shared" si="472"/>
        <v>0.11392554784748044</v>
      </c>
      <c r="AM1767"/>
      <c r="AN1767"/>
      <c r="AO1767">
        <f t="shared" si="473"/>
        <v>6.4321919928165281</v>
      </c>
      <c r="AP1767">
        <f t="shared" si="474"/>
        <v>1.8589743589743588</v>
      </c>
      <c r="AQ1767">
        <f t="shared" si="459"/>
        <v>6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0</v>
      </c>
      <c r="AX1767">
        <v>1</v>
      </c>
    </row>
    <row r="1768" spans="1:50">
      <c r="A1768" t="s">
        <v>228</v>
      </c>
      <c r="B1768" s="13" t="s">
        <v>229</v>
      </c>
      <c r="C1768" s="13" t="s">
        <v>422</v>
      </c>
      <c r="D1768">
        <v>-17.95</v>
      </c>
      <c r="E1768">
        <v>15.5</v>
      </c>
      <c r="F1768">
        <v>2384</v>
      </c>
      <c r="G1768">
        <v>335</v>
      </c>
      <c r="H1768" s="14">
        <v>21.841899999999999</v>
      </c>
      <c r="J1768">
        <f>(F1768*100*Info!$B$11)/AI1768</f>
        <v>1.6929478114282821</v>
      </c>
      <c r="K1768">
        <f>2*((F1768*100*Info!$B$11)/AI1768^2)*(AJ1768/2)</f>
        <v>7.805760689746713E-2</v>
      </c>
      <c r="L1768">
        <f t="shared" si="462"/>
        <v>0.71674317757009465</v>
      </c>
      <c r="M1768">
        <f t="shared" si="463"/>
        <v>12.983474093910853</v>
      </c>
      <c r="N1768">
        <f t="shared" si="464"/>
        <v>0.71561705787376828</v>
      </c>
      <c r="O1768">
        <v>2.83</v>
      </c>
      <c r="P1768" s="23">
        <v>2.8017E-2</v>
      </c>
      <c r="S1768">
        <v>4.07</v>
      </c>
      <c r="T1768">
        <v>0.12698400000000001</v>
      </c>
      <c r="U1768">
        <v>1.86</v>
      </c>
      <c r="V1768" s="23">
        <v>5.6172000000000007E-2</v>
      </c>
      <c r="W1768" s="37">
        <f>U1768*Info!$B$2</f>
        <v>0.89280000000000004</v>
      </c>
      <c r="X1768" s="37">
        <f>W1768*SQRT((0.5*V1768/U1768)^2+Info!$B$3^2)</f>
        <v>4.6631261085653693E-2</v>
      </c>
      <c r="Y1768" s="28">
        <f>W1768*Info!$D$2</f>
        <v>0.72316800000000003</v>
      </c>
      <c r="Z1768" s="28">
        <f>Y1768*SQRT(Info!$D$3^2+(X1768/W1768)^2)</f>
        <v>5.2288647112529459E-2</v>
      </c>
      <c r="AA1768" s="37">
        <f t="shared" si="468"/>
        <v>1.9372</v>
      </c>
      <c r="AB1768" s="37">
        <f t="shared" si="469"/>
        <v>4.8689963880541136E-2</v>
      </c>
      <c r="AC1768" s="37">
        <f>(1-EXP(-Info!$B$6*H1768*1000))+(Info!$B$6/(Info!$B$6-Info!$B$7))*(EXP(-Info!$B$7*H1768*1000)-EXP(-Info!$B$6*H1768*1000))*(Info!$B$9-1)</f>
        <v>0.2073322175994744</v>
      </c>
      <c r="AD1768" s="37">
        <f>SQRT((Info!$B$6*EXP(-Info!$B$6*H1768*1000)+(Info!$B$6/(Info!$B$6+Info!$B$7))*(Info!$B$9-1)*(-Info!$B$7*EXP(-Info!$B$7*H1768*1000)+Info!$B$6*EXP(-Info!$B$6*H1768*1000)))^2*(0.01*H1768*1000)^2)</f>
        <v>1.7584211898396889E-3</v>
      </c>
      <c r="AE1768" s="37">
        <f t="shared" si="470"/>
        <v>1.0654231155248226E-2</v>
      </c>
      <c r="AF1768" s="37">
        <f t="shared" si="465"/>
        <v>2.9451880280662981</v>
      </c>
      <c r="AG1768" s="37">
        <f t="shared" si="466"/>
        <v>8.2938828797904401E-2</v>
      </c>
      <c r="AH1768" s="37">
        <f t="shared" si="467"/>
        <v>0.72363342212931148</v>
      </c>
      <c r="AI1768">
        <f>AF1768*EXP(Info!$B$6*H1768*1000)</f>
        <v>3.5983485094465357</v>
      </c>
      <c r="AJ1768">
        <f>2*SQRT((EXP(Info!$B$6*H1768)*AG1768)^2+(Info!$B$6*H1768*0.01*AI1768)^2)</f>
        <v>0.16591088723136535</v>
      </c>
      <c r="AK1768">
        <f t="shared" si="471"/>
        <v>2.5758948400000001</v>
      </c>
      <c r="AL1768">
        <f t="shared" si="472"/>
        <v>0.12948608994391109</v>
      </c>
      <c r="AM1768"/>
      <c r="AN1768"/>
      <c r="AO1768">
        <f t="shared" si="473"/>
        <v>7.6691519914350907</v>
      </c>
      <c r="AP1768">
        <f t="shared" si="474"/>
        <v>1.521505376344086</v>
      </c>
      <c r="AQ1768">
        <f t="shared" si="459"/>
        <v>6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0</v>
      </c>
      <c r="AX1768">
        <v>1</v>
      </c>
    </row>
    <row r="1769" spans="1:50">
      <c r="A1769" t="s">
        <v>228</v>
      </c>
      <c r="B1769" s="13" t="s">
        <v>229</v>
      </c>
      <c r="C1769" s="13" t="s">
        <v>422</v>
      </c>
      <c r="D1769">
        <v>-17.95</v>
      </c>
      <c r="E1769">
        <v>15.5</v>
      </c>
      <c r="F1769">
        <v>2384</v>
      </c>
      <c r="G1769">
        <v>358</v>
      </c>
      <c r="H1769" s="14">
        <v>23.625</v>
      </c>
      <c r="J1769">
        <f>(F1769*100*Info!$B$11)/AI1769</f>
        <v>4.3457504436839933</v>
      </c>
      <c r="K1769">
        <f>2*((F1769*100*Info!$B$11)/AI1769^2)*(AJ1769/2)</f>
        <v>0.56793571260978415</v>
      </c>
      <c r="L1769">
        <f t="shared" si="462"/>
        <v>0.88629532710280523</v>
      </c>
      <c r="M1769">
        <f t="shared" si="463"/>
        <v>41.212315927615101</v>
      </c>
      <c r="N1769">
        <f t="shared" si="464"/>
        <v>5.5260244709448481</v>
      </c>
      <c r="O1769">
        <v>1.81</v>
      </c>
      <c r="P1769" s="23">
        <v>1.8100000000000002E-2</v>
      </c>
      <c r="S1769">
        <v>2.1800000000000002</v>
      </c>
      <c r="T1769">
        <v>0.12709400000000001</v>
      </c>
      <c r="U1769">
        <v>2.2999999999999998</v>
      </c>
      <c r="V1769" s="23">
        <v>6.8999999999999992E-2</v>
      </c>
      <c r="W1769" s="37">
        <f>U1769*Info!$B$2</f>
        <v>1.1039999999999999</v>
      </c>
      <c r="X1769" s="37">
        <f>W1769*SQRT((0.5*V1769/U1769)^2+Info!$B$3^2)</f>
        <v>5.7630491929186234E-2</v>
      </c>
      <c r="Y1769" s="28">
        <f>W1769*Info!$D$2</f>
        <v>0.89423999999999992</v>
      </c>
      <c r="Z1769" s="28">
        <f>Y1769*SQRT(Info!$D$3^2+(X1769/W1769)^2)</f>
        <v>6.4639388556514049E-2</v>
      </c>
      <c r="AA1769" s="37">
        <f t="shared" si="468"/>
        <v>0.70600000000000018</v>
      </c>
      <c r="AB1769" s="37">
        <f t="shared" si="469"/>
        <v>5.8336747423900825E-2</v>
      </c>
      <c r="AC1769" s="37">
        <f>(1-EXP(-Info!$B$6*H1769*1000))+(Info!$B$6/(Info!$B$6-Info!$B$7))*(EXP(-Info!$B$7*H1769*1000)-EXP(-Info!$B$6*H1769*1000))*(Info!$B$9-1)</f>
        <v>0.22242152439741447</v>
      </c>
      <c r="AD1769" s="37">
        <f>SQRT((Info!$B$6*EXP(-Info!$B$6*H1769*1000)+(Info!$B$6/(Info!$B$6+Info!$B$7))*(Info!$B$9-1)*(-Info!$B$7*EXP(-Info!$B$7*H1769*1000)+Info!$B$6*EXP(-Info!$B$6*H1769*1000)))^2*(0.01*H1769*1000)^2)</f>
        <v>1.8703365563508476E-3</v>
      </c>
      <c r="AE1769" s="37">
        <f t="shared" si="470"/>
        <v>1.3042364492455556E-2</v>
      </c>
      <c r="AF1769" s="37">
        <f t="shared" si="465"/>
        <v>1.1287304037754256</v>
      </c>
      <c r="AG1769" s="37">
        <f t="shared" si="466"/>
        <v>9.157824541622353E-2</v>
      </c>
      <c r="AH1769" s="37">
        <f t="shared" si="467"/>
        <v>0.51776624026395668</v>
      </c>
      <c r="AI1769">
        <f>AF1769*EXP(Info!$B$6*H1769*1000)</f>
        <v>1.4017869439966184</v>
      </c>
      <c r="AJ1769">
        <f>2*SQRT((EXP(Info!$B$6*H1769)*AG1769)^2+(Info!$B$6*H1769*0.01*AI1769)^2)</f>
        <v>0.18319617688191908</v>
      </c>
      <c r="AK1769">
        <f t="shared" si="471"/>
        <v>0.93876820000000027</v>
      </c>
      <c r="AL1769">
        <f t="shared" si="472"/>
        <v>0.15514074609912185</v>
      </c>
      <c r="AM1769"/>
      <c r="AN1769"/>
      <c r="AO1769">
        <f t="shared" si="473"/>
        <v>9.4833599894089815</v>
      </c>
      <c r="AP1769">
        <f t="shared" si="474"/>
        <v>0.78695652173913055</v>
      </c>
      <c r="AQ1769">
        <f t="shared" si="459"/>
        <v>6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0</v>
      </c>
      <c r="AX1769">
        <v>1</v>
      </c>
    </row>
    <row r="1770" spans="1:50">
      <c r="A1770" t="s">
        <v>228</v>
      </c>
      <c r="B1770" s="13" t="s">
        <v>229</v>
      </c>
      <c r="C1770" s="13" t="s">
        <v>422</v>
      </c>
      <c r="D1770">
        <v>-17.95</v>
      </c>
      <c r="E1770">
        <v>15.5</v>
      </c>
      <c r="F1770">
        <v>2384</v>
      </c>
      <c r="G1770">
        <v>373</v>
      </c>
      <c r="H1770" s="14">
        <v>24.597999999999999</v>
      </c>
      <c r="J1770">
        <f>(F1770*100*Info!$B$11)/AI1770</f>
        <v>4.1333975257867381</v>
      </c>
      <c r="K1770">
        <f>2*((F1770*100*Info!$B$11)/AI1770^2)*(AJ1770/2)</f>
        <v>0.54971831036275209</v>
      </c>
      <c r="L1770">
        <f t="shared" si="462"/>
        <v>0.897855700934581</v>
      </c>
      <c r="M1770">
        <f t="shared" si="463"/>
        <v>39.709781500494707</v>
      </c>
      <c r="N1770">
        <f t="shared" si="464"/>
        <v>5.414744879604787</v>
      </c>
      <c r="O1770">
        <v>1.76</v>
      </c>
      <c r="P1770" s="23">
        <v>1.7952000000000003E-2</v>
      </c>
      <c r="S1770">
        <v>2.23</v>
      </c>
      <c r="T1770">
        <v>0.14316599999999999</v>
      </c>
      <c r="U1770">
        <v>2.33</v>
      </c>
      <c r="V1770" s="23">
        <v>7.0133000000000001E-2</v>
      </c>
      <c r="W1770" s="37">
        <f>U1770*Info!$B$2</f>
        <v>1.1184000000000001</v>
      </c>
      <c r="X1770" s="37">
        <f>W1770*SQRT((0.5*V1770/U1770)^2+Info!$B$3^2)</f>
        <v>5.8398287054385434E-2</v>
      </c>
      <c r="Y1770" s="28">
        <f>W1770*Info!$D$2</f>
        <v>0.90590400000000015</v>
      </c>
      <c r="Z1770" s="28">
        <f>Y1770*SQRT(Info!$D$3^2+(X1770/W1770)^2)</f>
        <v>6.5491925408362892E-2</v>
      </c>
      <c r="AA1770" s="37">
        <f t="shared" si="468"/>
        <v>0.64159999999999995</v>
      </c>
      <c r="AB1770" s="37">
        <f t="shared" si="469"/>
        <v>5.9084079978335965E-2</v>
      </c>
      <c r="AC1770" s="37">
        <f>(1-EXP(-Info!$B$6*H1770*1000))+(Info!$B$6/(Info!$B$6-Info!$B$7))*(EXP(-Info!$B$7*H1770*1000)-EXP(-Info!$B$6*H1770*1000))*(Info!$B$9-1)</f>
        <v>0.23054723349626047</v>
      </c>
      <c r="AD1770" s="37">
        <f>SQRT((Info!$B$6*EXP(-Info!$B$6*H1770*1000)+(Info!$B$6/(Info!$B$6+Info!$B$7))*(Info!$B$9-1)*(-Info!$B$7*EXP(-Info!$B$7*H1770*1000)+Info!$B$6*EXP(-Info!$B$6*H1770*1000)))^2*(0.01*H1770*1000)^2)</f>
        <v>1.9296200723058965E-3</v>
      </c>
      <c r="AE1770" s="37">
        <f t="shared" si="470"/>
        <v>1.3677817053360209E-2</v>
      </c>
      <c r="AF1770" s="37">
        <f t="shared" si="465"/>
        <v>1.1761768949887992</v>
      </c>
      <c r="AG1770" s="37">
        <f t="shared" si="466"/>
        <v>9.7981635330503442E-2</v>
      </c>
      <c r="AH1770" s="37">
        <f t="shared" si="467"/>
        <v>0.52743358519677097</v>
      </c>
      <c r="AI1770">
        <f>AF1770*EXP(Info!$B$6*H1770*1000)</f>
        <v>1.4738036193758635</v>
      </c>
      <c r="AJ1770">
        <f>2*SQRT((EXP(Info!$B$6*H1770)*AG1770)^2+(Info!$B$6*H1770*0.01*AI1770)^2)</f>
        <v>0.19600748062469547</v>
      </c>
      <c r="AK1770">
        <f t="shared" si="471"/>
        <v>0.85313551999999993</v>
      </c>
      <c r="AL1770">
        <f t="shared" si="472"/>
        <v>0.15712820229438668</v>
      </c>
      <c r="AM1770"/>
      <c r="AN1770"/>
      <c r="AO1770">
        <f t="shared" si="473"/>
        <v>9.6070559892708403</v>
      </c>
      <c r="AP1770">
        <f t="shared" si="474"/>
        <v>0.75536480686695273</v>
      </c>
      <c r="AQ1770">
        <f t="shared" si="459"/>
        <v>6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0</v>
      </c>
      <c r="AX1770">
        <v>1</v>
      </c>
    </row>
    <row r="1771" spans="1:50">
      <c r="A1771" t="s">
        <v>228</v>
      </c>
      <c r="B1771" s="13" t="s">
        <v>229</v>
      </c>
      <c r="C1771" s="13" t="s">
        <v>422</v>
      </c>
      <c r="D1771">
        <v>-17.95</v>
      </c>
      <c r="E1771">
        <v>15.5</v>
      </c>
      <c r="F1771">
        <v>2384</v>
      </c>
      <c r="G1771">
        <v>381</v>
      </c>
      <c r="H1771" s="14">
        <v>25.116900000000001</v>
      </c>
      <c r="J1771">
        <f>(F1771*100*Info!$B$11)/AI1771</f>
        <v>2.2364297018652306</v>
      </c>
      <c r="K1771">
        <f>2*((F1771*100*Info!$B$11)/AI1771^2)*(AJ1771/2)</f>
        <v>0.16471252286091331</v>
      </c>
      <c r="L1771">
        <f t="shared" si="462"/>
        <v>0.8439072897196277</v>
      </c>
      <c r="M1771">
        <f t="shared" si="463"/>
        <v>20.194530813340307</v>
      </c>
      <c r="N1771">
        <f t="shared" si="464"/>
        <v>1.6067408782775514</v>
      </c>
      <c r="O1771">
        <v>2.35</v>
      </c>
      <c r="P1771" s="23">
        <v>2.3970000000000002E-2</v>
      </c>
      <c r="S1771">
        <v>3.32</v>
      </c>
      <c r="T1771">
        <v>0.15603999999999998</v>
      </c>
      <c r="U1771">
        <v>2.19</v>
      </c>
      <c r="V1771" s="23">
        <v>6.5918999999999991E-2</v>
      </c>
      <c r="W1771" s="37">
        <f>U1771*Info!$B$2</f>
        <v>1.0511999999999999</v>
      </c>
      <c r="X1771" s="37">
        <f>W1771*SQRT((0.5*V1771/U1771)^2+Info!$B$3^2)</f>
        <v>5.4889377102619777E-2</v>
      </c>
      <c r="Y1771" s="28">
        <f>W1771*Info!$D$2</f>
        <v>0.85147200000000001</v>
      </c>
      <c r="Z1771" s="28">
        <f>Y1771*SQRT(Info!$D$3^2+(X1771/W1771)^2)</f>
        <v>6.1556788259362533E-2</v>
      </c>
      <c r="AA1771" s="37">
        <f t="shared" si="468"/>
        <v>1.2988000000000002</v>
      </c>
      <c r="AB1771" s="37">
        <f t="shared" si="469"/>
        <v>5.6182594668754846E-2</v>
      </c>
      <c r="AC1771" s="37">
        <f>(1-EXP(-Info!$B$6*H1771*1000))+(Info!$B$6/(Info!$B$6-Info!$B$7))*(EXP(-Info!$B$7*H1771*1000)-EXP(-Info!$B$6*H1771*1000))*(Info!$B$9-1)</f>
        <v>0.23484974525055285</v>
      </c>
      <c r="AD1771" s="37">
        <f>SQRT((Info!$B$6*EXP(-Info!$B$6*H1771*1000)+(Info!$B$6/(Info!$B$6+Info!$B$7))*(Info!$B$9-1)*(-Info!$B$7*EXP(-Info!$B$7*H1771*1000)+Info!$B$6*EXP(-Info!$B$6*H1771*1000)))^2*(0.01*H1771*1000)^2)</f>
        <v>1.9607283159504127E-3</v>
      </c>
      <c r="AE1771" s="37">
        <f t="shared" si="470"/>
        <v>1.3437973347261482E-2</v>
      </c>
      <c r="AF1771" s="37">
        <f t="shared" si="465"/>
        <v>2.1635051508685819</v>
      </c>
      <c r="AG1771" s="37">
        <f t="shared" si="466"/>
        <v>0.10028428445419403</v>
      </c>
      <c r="AH1771" s="37">
        <f t="shared" si="467"/>
        <v>0.65165817797246439</v>
      </c>
      <c r="AI1771">
        <f>AF1771*EXP(Info!$B$6*H1771*1000)</f>
        <v>2.7239024006625505</v>
      </c>
      <c r="AJ1771">
        <f>2*SQRT((EXP(Info!$B$6*H1771)*AG1771)^2+(Info!$B$6*H1771*0.01*AI1771)^2)</f>
        <v>0.20061477276295978</v>
      </c>
      <c r="AK1771">
        <f t="shared" si="471"/>
        <v>1.7270143600000003</v>
      </c>
      <c r="AL1771">
        <f t="shared" si="472"/>
        <v>0.14941199226208662</v>
      </c>
      <c r="AM1771"/>
      <c r="AN1771"/>
      <c r="AO1771">
        <f t="shared" si="473"/>
        <v>9.0298079899155095</v>
      </c>
      <c r="AP1771">
        <f t="shared" si="474"/>
        <v>1.0730593607305936</v>
      </c>
      <c r="AQ1771">
        <f t="shared" si="459"/>
        <v>6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0</v>
      </c>
      <c r="AX1771">
        <v>1</v>
      </c>
    </row>
    <row r="1772" spans="1:50">
      <c r="A1772" t="s">
        <v>228</v>
      </c>
      <c r="B1772" s="13" t="s">
        <v>229</v>
      </c>
      <c r="C1772" s="13" t="s">
        <v>422</v>
      </c>
      <c r="D1772">
        <v>-17.95</v>
      </c>
      <c r="E1772">
        <v>15.5</v>
      </c>
      <c r="F1772">
        <v>2384</v>
      </c>
      <c r="G1772">
        <v>388</v>
      </c>
      <c r="H1772" s="14">
        <v>25.571000000000002</v>
      </c>
      <c r="J1772">
        <f>(F1772*100*Info!$B$11)/AI1772</f>
        <v>1.7804616990777618</v>
      </c>
      <c r="K1772">
        <f>2*((F1772*100*Info!$B$11)/AI1772^2)*(AJ1772/2)</f>
        <v>0.10132804318803093</v>
      </c>
      <c r="L1772">
        <f t="shared" si="462"/>
        <v>0.75913121495327229</v>
      </c>
      <c r="M1772">
        <f t="shared" si="463"/>
        <v>14.462163364945756</v>
      </c>
      <c r="N1772">
        <f t="shared" si="464"/>
        <v>0.93040998093759453</v>
      </c>
      <c r="O1772">
        <v>2.99</v>
      </c>
      <c r="P1772" s="23">
        <v>2.9900000000000003E-2</v>
      </c>
      <c r="S1772">
        <v>3.96</v>
      </c>
      <c r="T1772">
        <v>0.15800400000000001</v>
      </c>
      <c r="U1772">
        <v>1.97</v>
      </c>
      <c r="V1772" s="23">
        <v>5.91E-2</v>
      </c>
      <c r="W1772" s="37">
        <f>U1772*Info!$B$2</f>
        <v>0.9456</v>
      </c>
      <c r="X1772" s="37">
        <f>W1772*SQRT((0.5*V1772/U1772)^2+Info!$B$3^2)</f>
        <v>4.9361769174129079E-2</v>
      </c>
      <c r="Y1772" s="28">
        <f>W1772*Info!$D$2</f>
        <v>0.76593600000000006</v>
      </c>
      <c r="Z1772" s="28">
        <f>Y1772*SQRT(Info!$D$3^2+(X1772/W1772)^2)</f>
        <v>5.536504150275335E-2</v>
      </c>
      <c r="AA1772" s="37">
        <f t="shared" si="468"/>
        <v>2.0444000000000004</v>
      </c>
      <c r="AB1772" s="37">
        <f t="shared" si="469"/>
        <v>5.1576028889397836E-2</v>
      </c>
      <c r="AC1772" s="37">
        <f>(1-EXP(-Info!$B$6*H1772*1000))+(Info!$B$6/(Info!$B$6-Info!$B$7))*(EXP(-Info!$B$7*H1772*1000)-EXP(-Info!$B$6*H1772*1000))*(Info!$B$9-1)</f>
        <v>0.23859741921924518</v>
      </c>
      <c r="AD1772" s="37">
        <f>SQRT((Info!$B$6*EXP(-Info!$B$6*H1772*1000)+(Info!$B$6/(Info!$B$6+Info!$B$7))*(Info!$B$9-1)*(-Info!$B$7*EXP(-Info!$B$7*H1772*1000)+Info!$B$6*EXP(-Info!$B$6*H1772*1000)))^2*(0.01*H1772*1000)^2)</f>
        <v>1.987664773836642E-3</v>
      </c>
      <c r="AE1772" s="37">
        <f t="shared" si="470"/>
        <v>1.2959477387985448E-2</v>
      </c>
      <c r="AF1772" s="37">
        <f t="shared" si="465"/>
        <v>2.7062754361481751</v>
      </c>
      <c r="AG1772" s="37">
        <f t="shared" si="466"/>
        <v>9.733730979830553E-2</v>
      </c>
      <c r="AH1772" s="37">
        <f t="shared" si="467"/>
        <v>0.68340288791620585</v>
      </c>
      <c r="AI1772">
        <f>AF1772*EXP(Info!$B$6*H1772*1000)</f>
        <v>3.4214812017462406</v>
      </c>
      <c r="AJ1772">
        <f>2*SQRT((EXP(Info!$B$6*H1772)*AG1772)^2+(Info!$B$6*H1772*0.01*AI1772)^2)</f>
        <v>0.1947202768569285</v>
      </c>
      <c r="AK1772">
        <f t="shared" si="471"/>
        <v>2.7184386800000007</v>
      </c>
      <c r="AL1772">
        <f t="shared" si="472"/>
        <v>0.1371612912284646</v>
      </c>
      <c r="AM1772"/>
      <c r="AN1772"/>
      <c r="AO1772">
        <f t="shared" si="473"/>
        <v>8.1227039909285637</v>
      </c>
      <c r="AP1772">
        <f t="shared" si="474"/>
        <v>1.5177664974619292</v>
      </c>
      <c r="AQ1772">
        <f t="shared" si="459"/>
        <v>6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0</v>
      </c>
      <c r="AX1772">
        <v>1</v>
      </c>
    </row>
    <row r="1773" spans="1:50">
      <c r="A1773" t="s">
        <v>228</v>
      </c>
      <c r="B1773" s="13" t="s">
        <v>229</v>
      </c>
      <c r="C1773" s="13" t="s">
        <v>422</v>
      </c>
      <c r="D1773">
        <v>-17.95</v>
      </c>
      <c r="E1773">
        <v>15.5</v>
      </c>
      <c r="F1773">
        <v>2384</v>
      </c>
      <c r="G1773">
        <v>404</v>
      </c>
      <c r="H1773" s="14">
        <v>25.911200000000001</v>
      </c>
      <c r="J1773">
        <f>(F1773*100*Info!$B$11)/AI1773</f>
        <v>1.8372998597032484</v>
      </c>
      <c r="K1773">
        <f>2*((F1773*100*Info!$B$11)/AI1773^2)*(AJ1773/2)</f>
        <v>0.10635426921921654</v>
      </c>
      <c r="L1773">
        <f t="shared" si="462"/>
        <v>0.76298467289719762</v>
      </c>
      <c r="M1773">
        <f t="shared" si="463"/>
        <v>14.999598467426324</v>
      </c>
      <c r="N1773">
        <f t="shared" si="464"/>
        <v>0.97657059951184733</v>
      </c>
      <c r="O1773">
        <v>2.59</v>
      </c>
      <c r="P1773" s="23">
        <v>2.5899999999999999E-2</v>
      </c>
      <c r="S1773">
        <v>3.78</v>
      </c>
      <c r="T1773">
        <v>0.154224</v>
      </c>
      <c r="U1773">
        <v>1.98</v>
      </c>
      <c r="V1773" s="23">
        <v>5.9004000000000001E-2</v>
      </c>
      <c r="W1773" s="37">
        <f>U1773*Info!$B$2</f>
        <v>0.95039999999999991</v>
      </c>
      <c r="X1773" s="37">
        <f>W1773*SQRT((0.5*V1773/U1773)^2+Info!$B$3^2)</f>
        <v>4.9585110548647567E-2</v>
      </c>
      <c r="Y1773" s="28">
        <f>W1773*Info!$D$2</f>
        <v>0.76982399999999995</v>
      </c>
      <c r="Z1773" s="28">
        <f>Y1773*SQRT(Info!$D$3^2+(X1773/W1773)^2)</f>
        <v>5.5630158342095178E-2</v>
      </c>
      <c r="AA1773" s="37">
        <f t="shared" si="468"/>
        <v>1.6395999999999999</v>
      </c>
      <c r="AB1773" s="37">
        <f t="shared" si="469"/>
        <v>5.1248274977033124E-2</v>
      </c>
      <c r="AC1773" s="37">
        <f>(1-EXP(-Info!$B$6*H1773*1000))+(Info!$B$6/(Info!$B$6-Info!$B$7))*(EXP(-Info!$B$7*H1773*1000)-EXP(-Info!$B$6*H1773*1000))*(Info!$B$9-1)</f>
        <v>0.24139439501445134</v>
      </c>
      <c r="AD1773" s="37">
        <f>SQRT((Info!$B$6*EXP(-Info!$B$6*H1773*1000)+(Info!$B$6/(Info!$B$6+Info!$B$7))*(Info!$B$9-1)*(-Info!$B$7*EXP(-Info!$B$7*H1773*1000)+Info!$B$6*EXP(-Info!$B$6*H1773*1000)))^2*(0.01*H1773*1000)^2)</f>
        <v>2.0076704570080243E-3</v>
      </c>
      <c r="AE1773" s="37">
        <f t="shared" si="470"/>
        <v>1.2801506934394913E-2</v>
      </c>
      <c r="AF1773" s="37">
        <f t="shared" si="465"/>
        <v>2.6143857499343057</v>
      </c>
      <c r="AG1773" s="37">
        <f t="shared" si="466"/>
        <v>9.5941928482587549E-2</v>
      </c>
      <c r="AH1773" s="37">
        <f t="shared" si="467"/>
        <v>0.69163644178156236</v>
      </c>
      <c r="AI1773">
        <f>AF1773*EXP(Info!$B$6*H1773*1000)</f>
        <v>3.315635279484348</v>
      </c>
      <c r="AJ1773">
        <f>2*SQRT((EXP(Info!$B$6*H1773)*AG1773)^2+(Info!$B$6*H1773*0.01*AI1773)^2)</f>
        <v>0.19192945848478213</v>
      </c>
      <c r="AK1773">
        <f t="shared" si="471"/>
        <v>2.1801761200000001</v>
      </c>
      <c r="AL1773">
        <f t="shared" si="472"/>
        <v>0.13628966247392188</v>
      </c>
      <c r="AM1773"/>
      <c r="AN1773"/>
      <c r="AO1773">
        <f t="shared" si="473"/>
        <v>8.163935990882516</v>
      </c>
      <c r="AP1773">
        <f t="shared" si="474"/>
        <v>1.308080808080808</v>
      </c>
      <c r="AQ1773">
        <f t="shared" si="459"/>
        <v>6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0</v>
      </c>
      <c r="AX1773">
        <v>1</v>
      </c>
    </row>
    <row r="1774" spans="1:50">
      <c r="A1774" s="39" t="s">
        <v>86</v>
      </c>
      <c r="B1774" s="13" t="s">
        <v>209</v>
      </c>
      <c r="D1774" s="14">
        <v>-32.96</v>
      </c>
      <c r="E1774" s="14">
        <v>41</v>
      </c>
      <c r="F1774" s="14">
        <v>3426</v>
      </c>
      <c r="G1774" s="16">
        <v>0.21</v>
      </c>
      <c r="H1774">
        <v>5.5</v>
      </c>
      <c r="J1774">
        <f>(F1774*100*Info!$B$11)/AI1774</f>
        <v>1.4825479455607893</v>
      </c>
      <c r="K1774">
        <f>2*((F1774*100*Info!$B$11)/AI1774^2)*(AJ1774/2)</f>
        <v>1.6988308619912133E-2</v>
      </c>
      <c r="L1774">
        <f t="shared" si="462"/>
        <v>0.16184523364486009</v>
      </c>
      <c r="M1774">
        <f t="shared" si="463"/>
        <v>2.5673935094372276</v>
      </c>
      <c r="N1774">
        <f t="shared" si="464"/>
        <v>3.3208365294237971E-2</v>
      </c>
      <c r="O1774" s="23">
        <v>0.24</v>
      </c>
      <c r="P1774" s="23">
        <v>3.1199999999999999E-3</v>
      </c>
      <c r="S1774" s="23">
        <v>5.78</v>
      </c>
      <c r="T1774" s="23">
        <v>6.3580000000000012E-2</v>
      </c>
      <c r="U1774" s="23">
        <v>0.42</v>
      </c>
      <c r="V1774" s="23">
        <v>2.5200000000000001E-3</v>
      </c>
      <c r="W1774" s="37">
        <f>U1774*Info!$B$2</f>
        <v>0.20159999999999997</v>
      </c>
      <c r="X1774" s="37">
        <f>W1774*SQRT((0.5*V1774/U1774)^2+Info!$B$3^2)</f>
        <v>1.0098127699727311E-2</v>
      </c>
      <c r="Y1774" s="28">
        <f>W1774*Info!$D$2</f>
        <v>0.163296</v>
      </c>
      <c r="Z1774" s="28">
        <f>Y1774*SQRT(Info!$D$3^2+(X1774/W1774)^2)</f>
        <v>1.1557158315630362E-2</v>
      </c>
      <c r="AA1774" s="37">
        <f t="shared" si="468"/>
        <v>3.8400000000000017E-2</v>
      </c>
      <c r="AB1774" s="37">
        <f t="shared" si="469"/>
        <v>1.021791480880517E-2</v>
      </c>
      <c r="AC1774" s="37">
        <f>(1-EXP(-Info!$B$6*H1774*1000))+(Info!$B$6/(Info!$B$6-Info!$B$7))*(EXP(-Info!$B$7*H1774*1000)-EXP(-Info!$B$6*H1774*1000))*(Info!$B$9-1)</f>
        <v>5.6351630498800133E-2</v>
      </c>
      <c r="AD1774" s="37">
        <f>SQRT((Info!$B$6*EXP(-Info!$B$6*H1774*1000)+(Info!$B$6/(Info!$B$6+Info!$B$7))*(Info!$B$9-1)*(-Info!$B$7*EXP(-Info!$B$7*H1774*1000)+Info!$B$6*EXP(-Info!$B$6*H1774*1000)))^2*(0.01*H1774*1000)^2)</f>
        <v>5.1625105255560918E-4</v>
      </c>
      <c r="AE1774" s="37">
        <f t="shared" si="470"/>
        <v>5.7613731886503735E-4</v>
      </c>
      <c r="AF1774" s="37">
        <f t="shared" si="465"/>
        <v>5.6145400973888462</v>
      </c>
      <c r="AG1774" s="37">
        <f t="shared" si="466"/>
        <v>3.3830517917151859E-2</v>
      </c>
      <c r="AH1774" s="37">
        <f t="shared" si="467"/>
        <v>0.97137371927142668</v>
      </c>
      <c r="AI1774">
        <f>AF1774*EXP(Info!$B$6*H1774*1000)</f>
        <v>5.9049898320595453</v>
      </c>
      <c r="AJ1774">
        <f>2*SQRT((EXP(Info!$B$6*H1774)*AG1774)^2+(Info!$B$6*H1774*0.01*AI1774)^2)</f>
        <v>6.7664448873203359E-2</v>
      </c>
      <c r="AK1774">
        <f t="shared" si="471"/>
        <v>5.1060480000000019E-2</v>
      </c>
      <c r="AL1774">
        <f t="shared" si="472"/>
        <v>2.7173522642536471E-2</v>
      </c>
      <c r="AM1774"/>
      <c r="AN1774"/>
      <c r="AO1774">
        <f t="shared" si="473"/>
        <v>1.7317439980659881</v>
      </c>
      <c r="AP1774">
        <f t="shared" si="474"/>
        <v>0.5714285714285714</v>
      </c>
      <c r="AQ1774">
        <f t="shared" si="459"/>
        <v>4</v>
      </c>
      <c r="AR1774">
        <v>1</v>
      </c>
      <c r="AS1774">
        <v>1</v>
      </c>
      <c r="AT1774">
        <v>0</v>
      </c>
      <c r="AU1774">
        <v>0</v>
      </c>
      <c r="AV1774">
        <v>0</v>
      </c>
      <c r="AW1774">
        <v>1</v>
      </c>
      <c r="AX1774">
        <v>1</v>
      </c>
    </row>
    <row r="1775" spans="1:50">
      <c r="A1775" s="39" t="s">
        <v>86</v>
      </c>
      <c r="B1775" s="13" t="s">
        <v>209</v>
      </c>
      <c r="D1775" s="14">
        <v>-32.96</v>
      </c>
      <c r="E1775" s="14">
        <v>41</v>
      </c>
      <c r="F1775" s="14">
        <v>3426</v>
      </c>
      <c r="G1775" s="16">
        <v>0.32</v>
      </c>
      <c r="H1775">
        <v>8.8000000000000007</v>
      </c>
      <c r="J1775">
        <f>(F1775*100*Info!$B$11)/AI1775</f>
        <v>1.1723907424689743</v>
      </c>
      <c r="K1775">
        <f>2*((F1775*100*Info!$B$11)/AI1775^2)*(AJ1775/2)</f>
        <v>6.7906711321204403E-3</v>
      </c>
      <c r="L1775">
        <f t="shared" si="462"/>
        <v>0.22735401869158914</v>
      </c>
      <c r="M1775">
        <f t="shared" si="463"/>
        <v>2.8520608905153688</v>
      </c>
      <c r="N1775">
        <f t="shared" si="464"/>
        <v>1.8603895377732618E-2</v>
      </c>
      <c r="O1775" s="23">
        <v>0.31</v>
      </c>
      <c r="P1775" s="23">
        <v>1.5499999999999999E-3</v>
      </c>
      <c r="S1775" s="23">
        <v>7.12</v>
      </c>
      <c r="T1775" s="23">
        <v>2.8480000000000002E-2</v>
      </c>
      <c r="U1775" s="23">
        <v>0.59</v>
      </c>
      <c r="V1775" s="23">
        <v>1.7699999999999999E-3</v>
      </c>
      <c r="W1775" s="37">
        <f>U1775*Info!$B$2</f>
        <v>0.28319999999999995</v>
      </c>
      <c r="X1775" s="37">
        <f>W1775*SQRT((0.5*V1775/U1775)^2+Info!$B$3^2)</f>
        <v>1.4166370566944801E-2</v>
      </c>
      <c r="Y1775" s="28">
        <f>W1775*Info!$D$2</f>
        <v>0.22939199999999998</v>
      </c>
      <c r="Z1775" s="28">
        <f>Y1775*SQRT(Info!$D$3^2+(X1775/W1775)^2)</f>
        <v>1.6224113068878186E-2</v>
      </c>
      <c r="AA1775" s="37">
        <f t="shared" si="468"/>
        <v>2.6800000000000046E-2</v>
      </c>
      <c r="AB1775" s="37">
        <f t="shared" si="469"/>
        <v>1.4187553701748585E-2</v>
      </c>
      <c r="AC1775" s="37">
        <f>(1-EXP(-Info!$B$6*H1775*1000))+(Info!$B$6/(Info!$B$6-Info!$B$7))*(EXP(-Info!$B$7*H1775*1000)-EXP(-Info!$B$6*H1775*1000))*(Info!$B$9-1)</f>
        <v>8.8769847329831494E-2</v>
      </c>
      <c r="AD1775" s="37">
        <f>SQRT((Info!$B$6*EXP(-Info!$B$6*H1775*1000)+(Info!$B$6/(Info!$B$6+Info!$B$7))*(Info!$B$9-1)*(-Info!$B$7*EXP(-Info!$B$7*H1775*1000)+Info!$B$6*EXP(-Info!$B$6*H1775*1000)))^2*(0.01*H1775*1000)^2)</f>
        <v>8.0081520656344937E-4</v>
      </c>
      <c r="AE1775" s="37">
        <f t="shared" si="470"/>
        <v>1.2596098280808375E-3</v>
      </c>
      <c r="AF1775" s="37">
        <f t="shared" si="465"/>
        <v>6.8882289680915605</v>
      </c>
      <c r="AG1775" s="37">
        <f t="shared" si="466"/>
        <v>2.1623738386105717E-2</v>
      </c>
      <c r="AH1775" s="37">
        <f t="shared" si="467"/>
        <v>0.96744788877690457</v>
      </c>
      <c r="AI1775">
        <f>AF1775*EXP(Info!$B$6*H1775*1000)</f>
        <v>7.4671610982196945</v>
      </c>
      <c r="AJ1775">
        <f>2*SQRT((EXP(Info!$B$6*H1775)*AG1775)^2+(Info!$B$6*H1775*0.01*AI1775)^2)</f>
        <v>4.325096870160175E-2</v>
      </c>
      <c r="AK1775">
        <f t="shared" si="471"/>
        <v>3.5635960000000064E-2</v>
      </c>
      <c r="AL1775">
        <f t="shared" si="472"/>
        <v>3.7730380314430184E-2</v>
      </c>
      <c r="AM1775"/>
      <c r="AN1775"/>
      <c r="AO1775">
        <f t="shared" si="473"/>
        <v>2.4326879972831739</v>
      </c>
      <c r="AP1775">
        <f t="shared" si="474"/>
        <v>0.52542372881355937</v>
      </c>
      <c r="AQ1775">
        <f t="shared" si="459"/>
        <v>4</v>
      </c>
      <c r="AR1775">
        <v>1</v>
      </c>
      <c r="AS1775">
        <v>1</v>
      </c>
      <c r="AT1775">
        <v>0</v>
      </c>
      <c r="AU1775">
        <v>0</v>
      </c>
      <c r="AV1775">
        <v>0</v>
      </c>
      <c r="AW1775">
        <v>1</v>
      </c>
      <c r="AX1775">
        <v>1</v>
      </c>
    </row>
    <row r="1776" spans="1:50">
      <c r="A1776" s="39" t="s">
        <v>86</v>
      </c>
      <c r="B1776" s="13" t="s">
        <v>209</v>
      </c>
      <c r="D1776" s="14">
        <v>-32.96</v>
      </c>
      <c r="E1776" s="14">
        <v>41</v>
      </c>
      <c r="F1776" s="14">
        <v>3426</v>
      </c>
      <c r="G1776" s="16">
        <v>0.45</v>
      </c>
      <c r="H1776">
        <v>12.8</v>
      </c>
      <c r="I1776" s="14" t="s">
        <v>120</v>
      </c>
      <c r="J1776">
        <f>(F1776*100*Info!$B$11)/AI1776</f>
        <v>1.3782322123921595</v>
      </c>
      <c r="K1776">
        <f>2*((F1776*100*Info!$B$11)/AI1776^2)*(AJ1776/2)</f>
        <v>1.7130373960352704E-2</v>
      </c>
      <c r="L1776">
        <f t="shared" si="462"/>
        <v>0.35837158878504732</v>
      </c>
      <c r="M1776">
        <f t="shared" si="463"/>
        <v>5.2849361640658863</v>
      </c>
      <c r="N1776">
        <f t="shared" si="464"/>
        <v>7.2940910886817548E-2</v>
      </c>
      <c r="O1776" s="23">
        <v>0.4</v>
      </c>
      <c r="P1776" s="23">
        <v>5.1999999999999998E-3</v>
      </c>
      <c r="S1776" s="23">
        <v>6.01</v>
      </c>
      <c r="T1776" s="23">
        <v>6.0100000000000001E-2</v>
      </c>
      <c r="U1776" s="23">
        <v>0.93</v>
      </c>
      <c r="V1776" s="23">
        <v>5.5800000000000008E-3</v>
      </c>
      <c r="W1776" s="37">
        <f>U1776*Info!$B$2</f>
        <v>0.44640000000000002</v>
      </c>
      <c r="X1776" s="37">
        <f>W1776*SQRT((0.5*V1776/U1776)^2+Info!$B$3^2)</f>
        <v>2.236013990653905E-2</v>
      </c>
      <c r="Y1776" s="28">
        <f>W1776*Info!$D$2</f>
        <v>0.36158400000000002</v>
      </c>
      <c r="Z1776" s="28">
        <f>Y1776*SQRT(Info!$D$3^2+(X1776/W1776)^2)</f>
        <v>2.5590850556038661E-2</v>
      </c>
      <c r="AA1776" s="37">
        <f t="shared" si="468"/>
        <v>0</v>
      </c>
      <c r="AB1776" s="37">
        <f t="shared" si="469"/>
        <v>2.2510794224993486E-2</v>
      </c>
      <c r="AC1776" s="37">
        <f>(1-EXP(-Info!$B$6*H1776*1000))+(Info!$B$6/(Info!$B$6-Info!$B$7))*(EXP(-Info!$B$7*H1776*1000)-EXP(-Info!$B$6*H1776*1000))*(Info!$B$9-1)</f>
        <v>0.12671866212803717</v>
      </c>
      <c r="AD1776" s="37">
        <f>SQRT((Info!$B$6*EXP(-Info!$B$6*H1776*1000)+(Info!$B$6/(Info!$B$6+Info!$B$7))*(Info!$B$9-1)*(-Info!$B$7*EXP(-Info!$B$7*H1776*1000)+Info!$B$6*EXP(-Info!$B$6*H1776*1000)))^2*(0.01*H1776*1000)^2)</f>
        <v>1.1218873783772649E-3</v>
      </c>
      <c r="AE1776" s="37">
        <f t="shared" si="470"/>
        <v>0</v>
      </c>
      <c r="AF1776" s="37">
        <f t="shared" si="465"/>
        <v>5.6484160000000001</v>
      </c>
      <c r="AG1776" s="37">
        <f t="shared" si="466"/>
        <v>3.9470167622921291E-2</v>
      </c>
      <c r="AH1776" s="37">
        <f t="shared" si="467"/>
        <v>0.93983627287853577</v>
      </c>
      <c r="AI1776">
        <f>AF1776*EXP(Info!$B$6*H1776*1000)</f>
        <v>6.3519271029679434</v>
      </c>
      <c r="AJ1776">
        <f>2*SQRT((EXP(Info!$B$6*H1776)*AG1776)^2+(Info!$B$6*H1776*0.01*AI1776)^2)</f>
        <v>7.8949603458970535E-2</v>
      </c>
      <c r="AK1776">
        <f t="shared" si="471"/>
        <v>0</v>
      </c>
      <c r="AL1776">
        <f t="shared" si="472"/>
        <v>5.9865206161947675E-2</v>
      </c>
      <c r="AM1776"/>
      <c r="AN1776"/>
      <c r="AO1776">
        <f t="shared" si="473"/>
        <v>3.8345759957175454</v>
      </c>
      <c r="AP1776">
        <f t="shared" si="474"/>
        <v>0.43010752688172044</v>
      </c>
      <c r="AQ1776">
        <f t="shared" si="459"/>
        <v>4</v>
      </c>
      <c r="AR1776">
        <v>1</v>
      </c>
      <c r="AS1776">
        <v>1</v>
      </c>
      <c r="AT1776">
        <v>0</v>
      </c>
      <c r="AU1776">
        <v>0</v>
      </c>
      <c r="AV1776">
        <v>0</v>
      </c>
      <c r="AW1776">
        <v>1</v>
      </c>
      <c r="AX1776">
        <v>1</v>
      </c>
    </row>
    <row r="1777" spans="1:50">
      <c r="A1777" s="39" t="s">
        <v>86</v>
      </c>
      <c r="B1777" s="13" t="s">
        <v>209</v>
      </c>
      <c r="D1777" s="14">
        <v>-32.96</v>
      </c>
      <c r="E1777" s="14">
        <v>41</v>
      </c>
      <c r="F1777" s="14">
        <v>3426</v>
      </c>
      <c r="G1777" s="16">
        <v>0.73</v>
      </c>
      <c r="H1777">
        <v>17.7</v>
      </c>
      <c r="I1777" s="14" t="s">
        <v>121</v>
      </c>
      <c r="J1777">
        <f>(F1777*100*Info!$B$11)/AI1777</f>
        <v>1.419550415141849</v>
      </c>
      <c r="K1777">
        <f>2*((F1777*100*Info!$B$11)/AI1777^2)*(AJ1777/2)</f>
        <v>1.8487216328773655E-2</v>
      </c>
      <c r="L1777">
        <f t="shared" si="462"/>
        <v>0.51636336448598219</v>
      </c>
      <c r="M1777">
        <f t="shared" si="463"/>
        <v>7.8431409640952614</v>
      </c>
      <c r="N1777">
        <f t="shared" si="464"/>
        <v>0.14432361334499189</v>
      </c>
      <c r="O1777" s="23">
        <v>0.97</v>
      </c>
      <c r="P1777" s="23">
        <v>9.7000000000000003E-3</v>
      </c>
      <c r="S1777" s="23">
        <v>5.82</v>
      </c>
      <c r="T1777" s="23">
        <v>2.9100000000000001E-2</v>
      </c>
      <c r="U1777" s="23">
        <v>1.34</v>
      </c>
      <c r="V1777" s="23">
        <v>1.7420000000000001E-2</v>
      </c>
      <c r="W1777" s="37">
        <f>U1777*Info!$B$2</f>
        <v>0.64319999999999999</v>
      </c>
      <c r="X1777" s="37">
        <f>W1777*SQRT((0.5*V1777/U1777)^2+Info!$B$3^2)</f>
        <v>3.2430613448407052E-2</v>
      </c>
      <c r="Y1777" s="28">
        <f>W1777*Info!$D$2</f>
        <v>0.52099200000000001</v>
      </c>
      <c r="Z1777" s="28">
        <f>Y1777*SQRT(Info!$D$3^2+(X1777/W1777)^2)</f>
        <v>3.6995017912912341E-2</v>
      </c>
      <c r="AA1777" s="37">
        <f t="shared" si="468"/>
        <v>0.32679999999999998</v>
      </c>
      <c r="AB1777" s="37">
        <f t="shared" si="469"/>
        <v>3.2791266956920105E-2</v>
      </c>
      <c r="AC1777" s="37">
        <f>(1-EXP(-Info!$B$6*H1777*1000))+(Info!$B$6/(Info!$B$6-Info!$B$7))*(EXP(-Info!$B$7*H1777*1000)-EXP(-Info!$B$6*H1777*1000))*(Info!$B$9-1)</f>
        <v>0.17127013107139827</v>
      </c>
      <c r="AD1777" s="37">
        <f>SQRT((Info!$B$6*EXP(-Info!$B$6*H1777*1000)+(Info!$B$6/(Info!$B$6+Info!$B$7))*(Info!$B$9-1)*(-Info!$B$7*EXP(-Info!$B$7*H1777*1000)+Info!$B$6*EXP(-Info!$B$6*H1777*1000)))^2*(0.01*H1777*1000)^2)</f>
        <v>1.4815577532603073E-3</v>
      </c>
      <c r="AE1777" s="37">
        <f t="shared" si="470"/>
        <v>5.6369963867346799E-3</v>
      </c>
      <c r="AF1777" s="37">
        <f t="shared" si="465"/>
        <v>5.2430369211658681</v>
      </c>
      <c r="AG1777" s="37">
        <f t="shared" si="466"/>
        <v>4.0151084401803705E-2</v>
      </c>
      <c r="AH1777" s="37">
        <f t="shared" si="467"/>
        <v>0.90086545037214227</v>
      </c>
      <c r="AI1777">
        <f>AF1777*EXP(Info!$B$6*H1777*1000)</f>
        <v>6.1670444745722115</v>
      </c>
      <c r="AJ1777">
        <f>2*SQRT((EXP(Info!$B$6*H1777)*AG1777)^2+(Info!$B$6*H1777*0.01*AI1777)^2)</f>
        <v>8.031520690950035E-2</v>
      </c>
      <c r="AK1777">
        <f t="shared" si="471"/>
        <v>0.43454595999999995</v>
      </c>
      <c r="AL1777">
        <f t="shared" si="472"/>
        <v>8.7205095345233324E-2</v>
      </c>
      <c r="AM1777"/>
      <c r="AN1777"/>
      <c r="AO1777">
        <f t="shared" si="473"/>
        <v>5.5250879938295814</v>
      </c>
      <c r="AP1777">
        <f t="shared" si="474"/>
        <v>0.72388059701492535</v>
      </c>
      <c r="AQ1777">
        <f t="shared" si="459"/>
        <v>4</v>
      </c>
      <c r="AR1777">
        <v>1</v>
      </c>
      <c r="AS1777">
        <v>1</v>
      </c>
      <c r="AT1777">
        <v>0</v>
      </c>
      <c r="AU1777">
        <v>0</v>
      </c>
      <c r="AV1777">
        <v>0</v>
      </c>
      <c r="AW1777">
        <v>1</v>
      </c>
      <c r="AX1777">
        <v>1</v>
      </c>
    </row>
    <row r="1778" spans="1:50">
      <c r="A1778" s="39" t="s">
        <v>86</v>
      </c>
      <c r="B1778" s="13" t="s">
        <v>209</v>
      </c>
      <c r="D1778" s="14">
        <v>-32.96</v>
      </c>
      <c r="E1778" s="14">
        <v>41</v>
      </c>
      <c r="F1778" s="14">
        <v>3426</v>
      </c>
      <c r="G1778" s="16">
        <v>0.84</v>
      </c>
      <c r="H1778">
        <v>18.7</v>
      </c>
      <c r="J1778">
        <f>(F1778*100*Info!$B$11)/AI1778</f>
        <v>1.6434334802326291</v>
      </c>
      <c r="K1778">
        <f>2*((F1778*100*Info!$B$11)/AI1778^2)*(AJ1778/2)</f>
        <v>2.7213038580024149E-2</v>
      </c>
      <c r="L1778">
        <f t="shared" si="462"/>
        <v>0.35066467289719694</v>
      </c>
      <c r="M1778">
        <f t="shared" si="463"/>
        <v>6.1663464823826217</v>
      </c>
      <c r="N1778">
        <f t="shared" si="464"/>
        <v>0.12258300784807932</v>
      </c>
      <c r="O1778" s="23">
        <v>2.04</v>
      </c>
      <c r="P1778" s="23">
        <v>2.0400000000000001E-2</v>
      </c>
      <c r="S1778" s="23">
        <v>5.13</v>
      </c>
      <c r="T1778" s="23">
        <v>7.1819999999999995E-2</v>
      </c>
      <c r="U1778" s="41">
        <v>0.91</v>
      </c>
      <c r="V1778" s="23">
        <v>1.0010000000000002E-2</v>
      </c>
      <c r="W1778" s="37">
        <f>U1778*Info!$B$2</f>
        <v>0.43680000000000002</v>
      </c>
      <c r="X1778" s="37">
        <f>W1778*SQRT((0.5*V1778/U1778)^2+Info!$B$3^2)</f>
        <v>2.1971734700746776E-2</v>
      </c>
      <c r="Y1778" s="28">
        <f>W1778*Info!$D$2</f>
        <v>0.35380800000000007</v>
      </c>
      <c r="Z1778" s="28">
        <f>Y1778*SQRT(Info!$D$3^2+(X1778/W1778)^2)</f>
        <v>2.5093568944475321E-2</v>
      </c>
      <c r="AA1778" s="37">
        <f t="shared" si="468"/>
        <v>1.6032</v>
      </c>
      <c r="AB1778" s="37">
        <f t="shared" si="469"/>
        <v>2.4223895759352996E-2</v>
      </c>
      <c r="AC1778" s="37">
        <f>(1-EXP(-Info!$B$6*H1778*1000))+(Info!$B$6/(Info!$B$6-Info!$B$7))*(EXP(-Info!$B$7*H1778*1000)-EXP(-Info!$B$6*H1778*1000))*(Info!$B$9-1)</f>
        <v>0.18010829266379416</v>
      </c>
      <c r="AD1778" s="37">
        <f>SQRT((Info!$B$6*EXP(-Info!$B$6*H1778*1000)+(Info!$B$6/(Info!$B$6+Info!$B$7))*(Info!$B$9-1)*(-Info!$B$7*EXP(-Info!$B$7*H1778*1000)+Info!$B$6*EXP(-Info!$B$6*H1778*1000)))^2*(0.01*H1778*1000)^2)</f>
        <v>1.5506172605886392E-3</v>
      </c>
      <c r="AE1778" s="37">
        <f t="shared" si="470"/>
        <v>5.0214595116954801E-3</v>
      </c>
      <c r="AF1778" s="37">
        <f t="shared" si="465"/>
        <v>4.4874423852014056</v>
      </c>
      <c r="AG1778" s="37">
        <f t="shared" si="466"/>
        <v>4.4095695458839665E-2</v>
      </c>
      <c r="AH1778" s="37">
        <f t="shared" si="467"/>
        <v>0.87474510432775943</v>
      </c>
      <c r="AI1778">
        <f>AF1778*EXP(Info!$B$6*H1778*1000)</f>
        <v>5.3269150527699081</v>
      </c>
      <c r="AJ1778">
        <f>2*SQRT((EXP(Info!$B$6*H1778)*AG1778)^2+(Info!$B$6*H1778*0.01*AI1778)^2)</f>
        <v>8.820651799245291E-2</v>
      </c>
      <c r="AK1778">
        <f t="shared" si="471"/>
        <v>2.13177504</v>
      </c>
      <c r="AL1778">
        <f t="shared" si="472"/>
        <v>6.4421028382423362E-2</v>
      </c>
      <c r="AM1778"/>
      <c r="AN1778"/>
      <c r="AO1778">
        <f t="shared" si="473"/>
        <v>3.7521119958096412</v>
      </c>
      <c r="AP1778">
        <f t="shared" si="474"/>
        <v>2.2417582417582418</v>
      </c>
      <c r="AQ1778">
        <f t="shared" si="459"/>
        <v>4</v>
      </c>
      <c r="AR1778">
        <v>1</v>
      </c>
      <c r="AS1778">
        <v>1</v>
      </c>
      <c r="AT1778">
        <v>0</v>
      </c>
      <c r="AU1778">
        <v>0</v>
      </c>
      <c r="AV1778">
        <v>0</v>
      </c>
      <c r="AW1778">
        <v>1</v>
      </c>
      <c r="AX1778">
        <v>1</v>
      </c>
    </row>
    <row r="1779" spans="1:50">
      <c r="A1779" s="39" t="s">
        <v>86</v>
      </c>
      <c r="B1779" s="13" t="s">
        <v>209</v>
      </c>
      <c r="D1779" s="14">
        <v>-32.96</v>
      </c>
      <c r="E1779" s="14">
        <v>41</v>
      </c>
      <c r="F1779" s="14">
        <v>3426</v>
      </c>
      <c r="G1779" s="16">
        <v>0.99</v>
      </c>
      <c r="H1779">
        <v>20.6</v>
      </c>
      <c r="I1779" s="14" t="s">
        <v>128</v>
      </c>
      <c r="J1779">
        <f>(F1779*100*Info!$B$11)/AI1779</f>
        <v>1.5708064198112039</v>
      </c>
      <c r="K1779">
        <f>2*((F1779*100*Info!$B$11)/AI1779^2)*(AJ1779/2)</f>
        <v>2.3608715227598869E-2</v>
      </c>
      <c r="L1779">
        <f t="shared" si="462"/>
        <v>0.33525084112149589</v>
      </c>
      <c r="M1779">
        <f t="shared" si="463"/>
        <v>5.6347716562440429</v>
      </c>
      <c r="N1779">
        <f t="shared" si="464"/>
        <v>0.10172147729487736</v>
      </c>
      <c r="O1779" s="23">
        <v>5.39</v>
      </c>
      <c r="P1779" s="23">
        <v>5.3899999999999997E-2</v>
      </c>
      <c r="S1779" s="23">
        <v>5.93</v>
      </c>
      <c r="T1779" s="23">
        <v>6.523000000000001E-2</v>
      </c>
      <c r="U1779" s="23">
        <v>0.87</v>
      </c>
      <c r="V1779" s="23">
        <v>8.6999999999999994E-3</v>
      </c>
      <c r="W1779" s="37">
        <f>U1779*Info!$B$2</f>
        <v>0.41759999999999997</v>
      </c>
      <c r="X1779" s="37">
        <f>W1779*SQRT((0.5*V1779/U1779)^2+Info!$B$3^2)</f>
        <v>2.0984140296900419E-2</v>
      </c>
      <c r="Y1779" s="28">
        <f>W1779*Info!$D$2</f>
        <v>0.338256</v>
      </c>
      <c r="Z1779" s="28">
        <f>Y1779*SQRT(Info!$D$3^2+(X1779/W1779)^2)</f>
        <v>2.3978032357105536E-2</v>
      </c>
      <c r="AA1779" s="37">
        <f t="shared" si="468"/>
        <v>4.9723999999999995</v>
      </c>
      <c r="AB1779" s="37">
        <f t="shared" si="469"/>
        <v>3.4156063063532367E-2</v>
      </c>
      <c r="AC1779" s="37">
        <f>(1-EXP(-Info!$B$6*H1779*1000))+(Info!$B$6/(Info!$B$6-Info!$B$7))*(EXP(-Info!$B$7*H1779*1000)-EXP(-Info!$B$6*H1779*1000))*(Info!$B$9-1)</f>
        <v>0.19666928649400434</v>
      </c>
      <c r="AD1779" s="37">
        <f>SQRT((Info!$B$6*EXP(-Info!$B$6*H1779*1000)+(Info!$B$6/(Info!$B$6+Info!$B$7))*(Info!$B$9-1)*(-Info!$B$7*EXP(-Info!$B$7*H1779*1000)+Info!$B$6*EXP(-Info!$B$6*H1779*1000)))^2*(0.01*H1779*1000)^2)</f>
        <v>1.6779229755117797E-3</v>
      </c>
      <c r="AE1779" s="37">
        <f t="shared" si="470"/>
        <v>1.0711435015058569E-2</v>
      </c>
      <c r="AF1779" s="37">
        <f t="shared" si="465"/>
        <v>4.6138256398372119</v>
      </c>
      <c r="AG1779" s="37">
        <f t="shared" si="466"/>
        <v>4.1873847456380495E-2</v>
      </c>
      <c r="AH1779" s="37">
        <f t="shared" si="467"/>
        <v>0.77804816860661252</v>
      </c>
      <c r="AI1779">
        <f>AF1779*EXP(Info!$B$6*H1779*1000)</f>
        <v>5.5732077700124423</v>
      </c>
      <c r="AJ1779">
        <f>2*SQRT((EXP(Info!$B$6*H1779)*AG1779)^2+(Info!$B$6*H1779*0.01*AI1779)^2)</f>
        <v>8.3763520117443438E-2</v>
      </c>
      <c r="AK1779">
        <f t="shared" si="471"/>
        <v>6.6118002799999989</v>
      </c>
      <c r="AL1779">
        <f t="shared" si="472"/>
        <v>9.0834634111157983E-2</v>
      </c>
      <c r="AM1779"/>
      <c r="AN1779"/>
      <c r="AO1779">
        <f t="shared" si="473"/>
        <v>3.5871839959938328</v>
      </c>
      <c r="AP1779">
        <f t="shared" si="474"/>
        <v>6.1954022988505741</v>
      </c>
      <c r="AQ1779">
        <f t="shared" si="459"/>
        <v>4</v>
      </c>
      <c r="AR1779">
        <v>1</v>
      </c>
      <c r="AS1779">
        <v>1</v>
      </c>
      <c r="AT1779">
        <v>0</v>
      </c>
      <c r="AU1779">
        <v>0</v>
      </c>
      <c r="AV1779">
        <v>0</v>
      </c>
      <c r="AW1779">
        <v>1</v>
      </c>
      <c r="AX1779">
        <v>1</v>
      </c>
    </row>
    <row r="1780" spans="1:50">
      <c r="A1780" s="39" t="s">
        <v>86</v>
      </c>
      <c r="B1780" s="13" t="s">
        <v>209</v>
      </c>
      <c r="D1780" s="14">
        <v>-32.96</v>
      </c>
      <c r="E1780" s="14">
        <v>41</v>
      </c>
      <c r="F1780" s="14">
        <v>3426</v>
      </c>
      <c r="G1780" s="16">
        <v>0.99</v>
      </c>
      <c r="H1780">
        <v>20.6</v>
      </c>
      <c r="J1780">
        <f>(F1780*100*Info!$B$11)/AI1780</f>
        <v>1.4203379145526884</v>
      </c>
      <c r="K1780">
        <f>2*((F1780*100*Info!$B$11)/AI1780^2)*(AJ1780/2)</f>
        <v>2.03343343321386E-2</v>
      </c>
      <c r="L1780">
        <f t="shared" si="462"/>
        <v>0.37763887850467354</v>
      </c>
      <c r="M1780">
        <f t="shared" si="463"/>
        <v>5.7392105434979817</v>
      </c>
      <c r="N1780">
        <f t="shared" si="464"/>
        <v>0.10022500788548529</v>
      </c>
      <c r="O1780" s="23">
        <v>5.74</v>
      </c>
      <c r="P1780" s="23">
        <v>7.4620000000000006E-2</v>
      </c>
      <c r="S1780" s="23">
        <v>6.52</v>
      </c>
      <c r="T1780" s="23">
        <v>6.5199999999999994E-2</v>
      </c>
      <c r="U1780" s="23">
        <v>0.98</v>
      </c>
      <c r="V1780" s="23">
        <v>9.7999999999999997E-3</v>
      </c>
      <c r="W1780" s="37">
        <f>U1780*Info!$B$2</f>
        <v>0.47039999999999998</v>
      </c>
      <c r="X1780" s="37">
        <f>W1780*SQRT((0.5*V1780/U1780)^2+Info!$B$3^2)</f>
        <v>2.3637307460876333E-2</v>
      </c>
      <c r="Y1780" s="28">
        <f>W1780*Info!$D$2</f>
        <v>0.38102400000000003</v>
      </c>
      <c r="Z1780" s="28">
        <f>Y1780*SQRT(Info!$D$3^2+(X1780/W1780)^2)</f>
        <v>2.7009737597659112E-2</v>
      </c>
      <c r="AA1780" s="37">
        <f t="shared" si="468"/>
        <v>5.2696000000000005</v>
      </c>
      <c r="AB1780" s="37">
        <f t="shared" si="469"/>
        <v>4.4167390731171791E-2</v>
      </c>
      <c r="AC1780" s="37">
        <f>(1-EXP(-Info!$B$6*H1780*1000))+(Info!$B$6/(Info!$B$6-Info!$B$7))*(EXP(-Info!$B$7*H1780*1000)-EXP(-Info!$B$6*H1780*1000))*(Info!$B$9-1)</f>
        <v>0.19666928649400434</v>
      </c>
      <c r="AD1780" s="37">
        <f>SQRT((Info!$B$6*EXP(-Info!$B$6*H1780*1000)+(Info!$B$6/(Info!$B$6+Info!$B$7))*(Info!$B$9-1)*(-Info!$B$7*EXP(-Info!$B$7*H1780*1000)+Info!$B$6*EXP(-Info!$B$6*H1780*1000)))^2*(0.01*H1780*1000)^2)</f>
        <v>1.6779229755117797E-3</v>
      </c>
      <c r="AE1780" s="37">
        <f t="shared" si="470"/>
        <v>1.2394905084844787E-2</v>
      </c>
      <c r="AF1780" s="37">
        <f t="shared" si="465"/>
        <v>5.1026075278911946</v>
      </c>
      <c r="AG1780" s="37">
        <f t="shared" si="466"/>
        <v>4.4112578672717735E-2</v>
      </c>
      <c r="AH1780" s="37">
        <f t="shared" si="467"/>
        <v>0.78260851654772934</v>
      </c>
      <c r="AI1780">
        <f>AF1780*EXP(Info!$B$6*H1780*1000)</f>
        <v>6.1636251869220073</v>
      </c>
      <c r="AJ1780">
        <f>2*SQRT((EXP(Info!$B$6*H1780)*AG1780)^2+(Info!$B$6*H1780*0.01*AI1780)^2)</f>
        <v>8.8241828908956474E-2</v>
      </c>
      <c r="AK1780">
        <f t="shared" si="471"/>
        <v>7.0069871200000007</v>
      </c>
      <c r="AL1780">
        <f t="shared" si="472"/>
        <v>0.11745875891047826</v>
      </c>
      <c r="AM1780"/>
      <c r="AN1780"/>
      <c r="AO1780">
        <f t="shared" si="473"/>
        <v>4.0407359954873057</v>
      </c>
      <c r="AP1780">
        <f t="shared" si="474"/>
        <v>5.8571428571428577</v>
      </c>
      <c r="AQ1780">
        <f t="shared" si="459"/>
        <v>4</v>
      </c>
      <c r="AR1780">
        <v>1</v>
      </c>
      <c r="AS1780">
        <v>1</v>
      </c>
      <c r="AT1780">
        <v>0</v>
      </c>
      <c r="AU1780">
        <v>0</v>
      </c>
      <c r="AV1780">
        <v>0</v>
      </c>
      <c r="AW1780">
        <v>1</v>
      </c>
      <c r="AX1780">
        <v>1</v>
      </c>
    </row>
    <row r="1781" spans="1:50">
      <c r="A1781" s="39" t="s">
        <v>86</v>
      </c>
      <c r="B1781" s="13" t="s">
        <v>209</v>
      </c>
      <c r="D1781" s="14">
        <v>-32.96</v>
      </c>
      <c r="E1781" s="14">
        <v>41</v>
      </c>
      <c r="F1781" s="14">
        <v>3426</v>
      </c>
      <c r="G1781" s="16">
        <v>1.08</v>
      </c>
      <c r="H1781">
        <v>21.8</v>
      </c>
      <c r="J1781">
        <f>(F1781*100*Info!$B$11)/AI1781</f>
        <v>1.3423578933072964</v>
      </c>
      <c r="K1781">
        <f>2*((F1781*100*Info!$B$11)/AI1781^2)*(AJ1781/2)</f>
        <v>1.5083884748007148E-2</v>
      </c>
      <c r="L1781">
        <f t="shared" si="462"/>
        <v>0.40846654205607541</v>
      </c>
      <c r="M1781">
        <f t="shared" si="463"/>
        <v>5.8668986696257326</v>
      </c>
      <c r="N1781">
        <f t="shared" si="464"/>
        <v>0.15018194579343777</v>
      </c>
      <c r="O1781" s="23">
        <v>6.2</v>
      </c>
      <c r="P1781" s="23">
        <v>6.2000000000000006E-2</v>
      </c>
      <c r="S1781" s="23">
        <v>6.93</v>
      </c>
      <c r="T1781" s="23">
        <v>3.465E-2</v>
      </c>
      <c r="U1781" s="23">
        <v>1.06</v>
      </c>
      <c r="V1781" s="23">
        <v>2.4379999999999999E-2</v>
      </c>
      <c r="W1781" s="37">
        <f>U1781*Info!$B$2</f>
        <v>0.50880000000000003</v>
      </c>
      <c r="X1781" s="37">
        <f>W1781*SQRT((0.5*V1781/U1781)^2+Info!$B$3^2)</f>
        <v>2.6104216928304901E-2</v>
      </c>
      <c r="Y1781" s="28">
        <f>W1781*Info!$D$2</f>
        <v>0.41212800000000005</v>
      </c>
      <c r="Z1781" s="28">
        <f>Y1781*SQRT(Info!$D$3^2+(X1781/W1781)^2)</f>
        <v>2.9524736015056671E-2</v>
      </c>
      <c r="AA1781" s="37">
        <f t="shared" si="468"/>
        <v>5.6912000000000003</v>
      </c>
      <c r="AB1781" s="37">
        <f t="shared" si="469"/>
        <v>4.0526906388719093E-2</v>
      </c>
      <c r="AC1781" s="37">
        <f>(1-EXP(-Info!$B$6*H1781*1000))+(Info!$B$6/(Info!$B$6-Info!$B$7))*(EXP(-Info!$B$7*H1781*1000)-EXP(-Info!$B$6*H1781*1000))*(Info!$B$9-1)</f>
        <v>0.20697453067578317</v>
      </c>
      <c r="AD1781" s="37">
        <f>SQRT((Info!$B$6*EXP(-Info!$B$6*H1781*1000)+(Info!$B$6/(Info!$B$6+Info!$B$7))*(Info!$B$9-1)*(-Info!$B$7*EXP(-Info!$B$7*H1781*1000)+Info!$B$6*EXP(-Info!$B$6*H1781*1000)))^2*(0.01*H1781*1000)^2)</f>
        <v>1.7557397320185314E-3</v>
      </c>
      <c r="AE1781" s="37">
        <f t="shared" si="470"/>
        <v>1.3046246624684104E-2</v>
      </c>
      <c r="AF1781" s="37">
        <f t="shared" si="465"/>
        <v>5.3399385510179824</v>
      </c>
      <c r="AG1781" s="37">
        <f t="shared" si="466"/>
        <v>3.6634276473691489E-2</v>
      </c>
      <c r="AH1781" s="37">
        <f t="shared" si="467"/>
        <v>0.77055390346579833</v>
      </c>
      <c r="AI1781">
        <f>AF1781*EXP(Info!$B$6*H1781*1000)</f>
        <v>6.5216814291664758</v>
      </c>
      <c r="AJ1781">
        <f>2*SQRT((EXP(Info!$B$6*H1781)*AG1781)^2+(Info!$B$6*H1781*0.01*AI1781)^2)</f>
        <v>7.3283206759708744E-2</v>
      </c>
      <c r="AK1781">
        <f t="shared" si="471"/>
        <v>7.5675886400000003</v>
      </c>
      <c r="AL1781">
        <f t="shared" si="472"/>
        <v>0.10777725485015956</v>
      </c>
      <c r="AM1781"/>
      <c r="AN1781"/>
      <c r="AO1781">
        <f t="shared" si="473"/>
        <v>4.3705919951189225</v>
      </c>
      <c r="AP1781">
        <f t="shared" si="474"/>
        <v>5.8490566037735849</v>
      </c>
      <c r="AQ1781">
        <f t="shared" si="459"/>
        <v>4</v>
      </c>
      <c r="AR1781">
        <v>1</v>
      </c>
      <c r="AS1781">
        <v>1</v>
      </c>
      <c r="AT1781">
        <v>0</v>
      </c>
      <c r="AU1781">
        <v>0</v>
      </c>
      <c r="AV1781">
        <v>0</v>
      </c>
      <c r="AW1781">
        <v>1</v>
      </c>
      <c r="AX1781">
        <v>1</v>
      </c>
    </row>
    <row r="1782" spans="1:50">
      <c r="A1782" s="39" t="s">
        <v>86</v>
      </c>
      <c r="B1782" s="13" t="s">
        <v>209</v>
      </c>
      <c r="D1782" s="14">
        <v>-32.96</v>
      </c>
      <c r="E1782" s="14">
        <v>41</v>
      </c>
      <c r="F1782" s="14">
        <v>3426</v>
      </c>
      <c r="G1782" s="16">
        <v>1.1200000000000001</v>
      </c>
      <c r="H1782">
        <v>22.4</v>
      </c>
      <c r="J1782">
        <f>(F1782*100*Info!$B$11)/AI1782</f>
        <v>1.4864642380598185</v>
      </c>
      <c r="K1782">
        <f>2*((F1782*100*Info!$B$11)/AI1782^2)*(AJ1782/2)</f>
        <v>1.5902105708900278E-2</v>
      </c>
      <c r="L1782">
        <f t="shared" si="462"/>
        <v>0.4046130841121503</v>
      </c>
      <c r="M1782">
        <f t="shared" si="463"/>
        <v>6.4354388136866669</v>
      </c>
      <c r="N1782">
        <f t="shared" si="464"/>
        <v>0.14596476491116286</v>
      </c>
      <c r="O1782" s="23">
        <v>4.54</v>
      </c>
      <c r="P1782" s="23">
        <v>4.5400000000000003E-2</v>
      </c>
      <c r="S1782" s="23">
        <v>6.06</v>
      </c>
      <c r="T1782" s="23">
        <v>1.2119999999999999E-2</v>
      </c>
      <c r="U1782" s="41">
        <v>1.05</v>
      </c>
      <c r="V1782" s="23">
        <v>2.1000000000000001E-2</v>
      </c>
      <c r="W1782" s="37">
        <f>U1782*Info!$B$2</f>
        <v>0.504</v>
      </c>
      <c r="X1782" s="37">
        <f>W1782*SQRT((0.5*V1782/U1782)^2+Info!$B$3^2)</f>
        <v>2.569905834850764E-2</v>
      </c>
      <c r="Y1782" s="28">
        <f>W1782*Info!$D$2</f>
        <v>0.40824000000000005</v>
      </c>
      <c r="Z1782" s="28">
        <f>Y1782*SQRT(Info!$D$3^2+(X1782/W1782)^2)</f>
        <v>2.9154167416683339E-2</v>
      </c>
      <c r="AA1782" s="37">
        <f t="shared" si="468"/>
        <v>4.0359999999999996</v>
      </c>
      <c r="AB1782" s="37">
        <f t="shared" si="469"/>
        <v>3.4288942824181684E-2</v>
      </c>
      <c r="AC1782" s="37">
        <f>(1-EXP(-Info!$B$6*H1782*1000))+(Info!$B$6/(Info!$B$6-Info!$B$7))*(EXP(-Info!$B$7*H1782*1000)-EXP(-Info!$B$6*H1782*1000))*(Info!$B$9-1)</f>
        <v>0.2120828581425894</v>
      </c>
      <c r="AD1782" s="37">
        <f>SQRT((Info!$B$6*EXP(-Info!$B$6*H1782*1000)+(Info!$B$6/(Info!$B$6+Info!$B$7))*(Info!$B$9-1)*(-Info!$B$7*EXP(-Info!$B$7*H1782*1000)+Info!$B$6*EXP(-Info!$B$6*H1782*1000)))^2*(0.01*H1782*1000)^2)</f>
        <v>1.7939102920934028E-3</v>
      </c>
      <c r="AE1782" s="37">
        <f t="shared" si="470"/>
        <v>1.0261783882728316E-2</v>
      </c>
      <c r="AF1782" s="37">
        <f t="shared" si="465"/>
        <v>4.7957935845365087</v>
      </c>
      <c r="AG1782" s="37">
        <f t="shared" si="466"/>
        <v>3.1495924914436521E-2</v>
      </c>
      <c r="AH1782" s="37">
        <f t="shared" si="467"/>
        <v>0.79138507995651963</v>
      </c>
      <c r="AI1782">
        <f>AF1782*EXP(Info!$B$6*H1782*1000)</f>
        <v>5.8894323320578481</v>
      </c>
      <c r="AJ1782">
        <f>2*SQRT((EXP(Info!$B$6*H1782)*AG1782)^2+(Info!$B$6*H1782*0.01*AI1782)^2)</f>
        <v>6.3004795616233414E-2</v>
      </c>
      <c r="AK1782">
        <f t="shared" si="471"/>
        <v>5.3666691999999996</v>
      </c>
      <c r="AL1782">
        <f t="shared" si="472"/>
        <v>9.1188014546628768E-2</v>
      </c>
      <c r="AM1782"/>
      <c r="AN1782"/>
      <c r="AO1782">
        <f t="shared" si="473"/>
        <v>4.3293599951649711</v>
      </c>
      <c r="AP1782">
        <f t="shared" si="474"/>
        <v>4.3238095238095235</v>
      </c>
      <c r="AQ1782">
        <f t="shared" si="459"/>
        <v>4</v>
      </c>
      <c r="AR1782">
        <v>1</v>
      </c>
      <c r="AS1782">
        <v>1</v>
      </c>
      <c r="AT1782">
        <v>0</v>
      </c>
      <c r="AU1782">
        <v>0</v>
      </c>
      <c r="AV1782">
        <v>0</v>
      </c>
      <c r="AW1782">
        <v>1</v>
      </c>
      <c r="AX1782">
        <v>1</v>
      </c>
    </row>
    <row r="1783" spans="1:50">
      <c r="A1783" s="39" t="s">
        <v>86</v>
      </c>
      <c r="B1783" s="13" t="s">
        <v>209</v>
      </c>
      <c r="D1783" s="14">
        <v>-32.96</v>
      </c>
      <c r="E1783" s="14">
        <v>41</v>
      </c>
      <c r="F1783" s="14">
        <v>3426</v>
      </c>
      <c r="G1783" s="16">
        <v>1.1499999999999999</v>
      </c>
      <c r="H1783">
        <v>22.8</v>
      </c>
      <c r="J1783">
        <f>(F1783*100*Info!$B$11)/AI1783</f>
        <v>1.5125643912153572</v>
      </c>
      <c r="K1783">
        <f>2*((F1783*100*Info!$B$11)/AI1783^2)*(AJ1783/2)</f>
        <v>1.6799539188028009E-2</v>
      </c>
      <c r="L1783">
        <f t="shared" si="462"/>
        <v>0.42002691588785124</v>
      </c>
      <c r="M1783">
        <f t="shared" si="463"/>
        <v>6.7978999926664976</v>
      </c>
      <c r="N1783">
        <f t="shared" si="464"/>
        <v>0.15551567381492307</v>
      </c>
      <c r="O1783" s="23">
        <v>4.47</v>
      </c>
      <c r="P1783" s="23">
        <v>4.4699999999999997E-2</v>
      </c>
      <c r="S1783" s="23">
        <v>5.97</v>
      </c>
      <c r="T1783" s="23">
        <v>5.9699999999999996E-3</v>
      </c>
      <c r="U1783" s="23">
        <v>1.0900000000000001</v>
      </c>
      <c r="V1783" s="23">
        <v>2.18E-2</v>
      </c>
      <c r="W1783" s="37">
        <f>U1783*Info!$B$2</f>
        <v>0.5232</v>
      </c>
      <c r="X1783" s="37">
        <f>W1783*SQRT((0.5*V1783/U1783)^2+Info!$B$3^2)</f>
        <v>2.6678070095117454E-2</v>
      </c>
      <c r="Y1783" s="28">
        <f>W1783*Info!$D$2</f>
        <v>0.423792</v>
      </c>
      <c r="Z1783" s="28">
        <f>Y1783*SQRT(Info!$D$3^2+(X1783/W1783)^2)</f>
        <v>3.0264802365890318E-2</v>
      </c>
      <c r="AA1783" s="37">
        <f t="shared" si="468"/>
        <v>3.9467999999999996</v>
      </c>
      <c r="AB1783" s="37">
        <f t="shared" si="469"/>
        <v>3.4802901085972705E-2</v>
      </c>
      <c r="AC1783" s="37">
        <f>(1-EXP(-Info!$B$6*H1783*1000))+(Info!$B$6/(Info!$B$6-Info!$B$7))*(EXP(-Info!$B$7*H1783*1000)-EXP(-Info!$B$6*H1783*1000))*(Info!$B$9-1)</f>
        <v>0.21547211586945111</v>
      </c>
      <c r="AD1783" s="37">
        <f>SQRT((Info!$B$6*EXP(-Info!$B$6*H1783*1000)+(Info!$B$6/(Info!$B$6+Info!$B$7))*(Info!$B$9-1)*(-Info!$B$7*EXP(-Info!$B$7*H1783*1000)+Info!$B$6*EXP(-Info!$B$6*H1783*1000)))^2*(0.01*H1783*1000)^2)</f>
        <v>1.81908693687004E-3</v>
      </c>
      <c r="AE1783" s="37">
        <f t="shared" si="470"/>
        <v>1.0381814901908962E-2</v>
      </c>
      <c r="AF1783" s="37">
        <f t="shared" si="465"/>
        <v>4.6957826530864502</v>
      </c>
      <c r="AG1783" s="37">
        <f t="shared" si="466"/>
        <v>3.2134880860272365E-2</v>
      </c>
      <c r="AH1783" s="37">
        <f t="shared" si="467"/>
        <v>0.78656325847344222</v>
      </c>
      <c r="AI1783">
        <f>AF1783*EXP(Info!$B$6*H1783*1000)</f>
        <v>5.7878068496925117</v>
      </c>
      <c r="AJ1783">
        <f>2*SQRT((EXP(Info!$B$6*H1783)*AG1783)^2+(Info!$B$6*H1783*0.01*AI1783)^2)</f>
        <v>6.4283205758942405E-2</v>
      </c>
      <c r="AK1783">
        <f t="shared" si="471"/>
        <v>5.2480599599999991</v>
      </c>
      <c r="AL1783">
        <f t="shared" si="472"/>
        <v>9.2554835148035808E-2</v>
      </c>
      <c r="AM1783"/>
      <c r="AN1783"/>
      <c r="AO1783">
        <f t="shared" si="473"/>
        <v>4.4942879949807795</v>
      </c>
      <c r="AP1783">
        <f t="shared" si="474"/>
        <v>4.1009174311926602</v>
      </c>
      <c r="AQ1783">
        <f t="shared" si="459"/>
        <v>4</v>
      </c>
      <c r="AR1783">
        <v>1</v>
      </c>
      <c r="AS1783">
        <v>1</v>
      </c>
      <c r="AT1783">
        <v>0</v>
      </c>
      <c r="AU1783">
        <v>0</v>
      </c>
      <c r="AV1783">
        <v>0</v>
      </c>
      <c r="AW1783">
        <v>1</v>
      </c>
      <c r="AX1783">
        <v>1</v>
      </c>
    </row>
    <row r="1784" spans="1:50">
      <c r="A1784" s="39" t="s">
        <v>86</v>
      </c>
      <c r="B1784" s="13" t="s">
        <v>209</v>
      </c>
      <c r="D1784" s="14">
        <v>-32.96</v>
      </c>
      <c r="E1784" s="14">
        <v>41</v>
      </c>
      <c r="F1784" s="14">
        <v>3426</v>
      </c>
      <c r="G1784" s="16">
        <v>1.1599999999999999</v>
      </c>
      <c r="H1784">
        <v>23</v>
      </c>
      <c r="J1784">
        <f>(F1784*100*Info!$B$11)/AI1784</f>
        <v>1.4781345976349198</v>
      </c>
      <c r="K1784">
        <f>2*((F1784*100*Info!$B$11)/AI1784^2)*(AJ1784/2)</f>
        <v>1.6324175545398546E-2</v>
      </c>
      <c r="L1784">
        <f t="shared" si="462"/>
        <v>0.41617345794392602</v>
      </c>
      <c r="M1784">
        <f t="shared" si="463"/>
        <v>6.5822161388057774</v>
      </c>
      <c r="N1784">
        <f t="shared" si="464"/>
        <v>0.19201180927594441</v>
      </c>
      <c r="O1784" s="23">
        <v>4.68</v>
      </c>
      <c r="P1784" s="23">
        <v>4.6800000000000001E-2</v>
      </c>
      <c r="S1784" s="23">
        <v>6.12</v>
      </c>
      <c r="T1784" s="23">
        <v>1.2240000000000003E-2</v>
      </c>
      <c r="U1784" s="23">
        <v>1.08</v>
      </c>
      <c r="V1784" s="23">
        <v>2.9160000000000005E-2</v>
      </c>
      <c r="W1784" s="37">
        <f>U1784*Info!$B$2</f>
        <v>0.51839999999999997</v>
      </c>
      <c r="X1784" s="37">
        <f>W1784*SQRT((0.5*V1784/U1784)^2+Info!$B$3^2)</f>
        <v>2.6848165720585085E-2</v>
      </c>
      <c r="Y1784" s="28">
        <f>W1784*Info!$D$2</f>
        <v>0.419904</v>
      </c>
      <c r="Z1784" s="28">
        <f>Y1784*SQRT(Info!$D$3^2+(X1784/W1784)^2)</f>
        <v>3.0227984569263233E-2</v>
      </c>
      <c r="AA1784" s="37">
        <f t="shared" si="468"/>
        <v>4.1616</v>
      </c>
      <c r="AB1784" s="37">
        <f t="shared" si="469"/>
        <v>3.5614379154493205E-2</v>
      </c>
      <c r="AC1784" s="37">
        <f>(1-EXP(-Info!$B$6*H1784*1000))+(Info!$B$6/(Info!$B$6-Info!$B$7))*(EXP(-Info!$B$7*H1784*1000)-EXP(-Info!$B$6*H1784*1000))*(Info!$B$9-1)</f>
        <v>0.21716187470221568</v>
      </c>
      <c r="AD1784" s="37">
        <f>SQRT((Info!$B$6*EXP(-Info!$B$6*H1784*1000)+(Info!$B$6/(Info!$B$6+Info!$B$7))*(Info!$B$9-1)*(-Info!$B$7*EXP(-Info!$B$7*H1784*1000)+Info!$B$6*EXP(-Info!$B$6*H1784*1000)))^2*(0.01*H1784*1000)^2)</f>
        <v>1.8315946069224855E-3</v>
      </c>
      <c r="AE1784" s="37">
        <f t="shared" si="470"/>
        <v>1.0858936910245703E-2</v>
      </c>
      <c r="AF1784" s="37">
        <f t="shared" si="465"/>
        <v>4.7963551422392596</v>
      </c>
      <c r="AG1784" s="37">
        <f t="shared" si="466"/>
        <v>3.2697124673896211E-2</v>
      </c>
      <c r="AH1784" s="37">
        <f t="shared" si="467"/>
        <v>0.78371816049661103</v>
      </c>
      <c r="AI1784">
        <f>AF1784*EXP(Info!$B$6*H1784*1000)</f>
        <v>5.9226206856159793</v>
      </c>
      <c r="AJ1784">
        <f>2*SQRT((EXP(Info!$B$6*H1784)*AG1784)^2+(Info!$B$6*H1784*0.01*AI1784)^2)</f>
        <v>6.540804870916303E-2</v>
      </c>
      <c r="AK1784">
        <f t="shared" si="471"/>
        <v>5.5336795199999997</v>
      </c>
      <c r="AL1784">
        <f t="shared" si="472"/>
        <v>9.4712879923459226E-2</v>
      </c>
      <c r="AM1784"/>
      <c r="AN1784"/>
      <c r="AO1784">
        <f t="shared" si="473"/>
        <v>4.4530559950268271</v>
      </c>
      <c r="AP1784">
        <f t="shared" si="474"/>
        <v>4.333333333333333</v>
      </c>
      <c r="AQ1784">
        <f t="shared" si="459"/>
        <v>4</v>
      </c>
      <c r="AR1784">
        <v>1</v>
      </c>
      <c r="AS1784">
        <v>1</v>
      </c>
      <c r="AT1784">
        <v>0</v>
      </c>
      <c r="AU1784">
        <v>0</v>
      </c>
      <c r="AV1784">
        <v>0</v>
      </c>
      <c r="AW1784">
        <v>1</v>
      </c>
      <c r="AX1784">
        <v>1</v>
      </c>
    </row>
    <row r="1785" spans="1:50">
      <c r="A1785" s="39" t="s">
        <v>86</v>
      </c>
      <c r="B1785" s="13" t="s">
        <v>209</v>
      </c>
      <c r="D1785" s="14">
        <v>-32.96</v>
      </c>
      <c r="E1785" s="14">
        <v>41</v>
      </c>
      <c r="F1785" s="14">
        <v>3426</v>
      </c>
      <c r="G1785" s="16">
        <v>1.17</v>
      </c>
      <c r="H1785">
        <v>23.1</v>
      </c>
      <c r="J1785">
        <f>(F1785*100*Info!$B$11)/AI1785</f>
        <v>1.590367459893798</v>
      </c>
      <c r="K1785">
        <f>2*((F1785*100*Info!$B$11)/AI1785^2)*(AJ1785/2)</f>
        <v>1.8416718401389205E-2</v>
      </c>
      <c r="L1785">
        <f t="shared" si="462"/>
        <v>0.41232000000000069</v>
      </c>
      <c r="M1785">
        <f t="shared" si="463"/>
        <v>7.0164213283785068</v>
      </c>
      <c r="N1785">
        <f t="shared" si="464"/>
        <v>0.16215376759237729</v>
      </c>
      <c r="O1785" s="23">
        <v>4.2300000000000004</v>
      </c>
      <c r="P1785" s="23">
        <v>4.2300000000000004E-2</v>
      </c>
      <c r="S1785" s="23">
        <v>5.68</v>
      </c>
      <c r="T1785" s="23">
        <v>1.1359999999999999E-2</v>
      </c>
      <c r="U1785" s="23">
        <v>1.07</v>
      </c>
      <c r="V1785" s="23">
        <v>2.1400000000000002E-2</v>
      </c>
      <c r="W1785" s="37">
        <f>U1785*Info!$B$2</f>
        <v>0.51360000000000006</v>
      </c>
      <c r="X1785" s="37">
        <f>W1785*SQRT((0.5*V1785/U1785)^2+Info!$B$3^2)</f>
        <v>2.6188564221812548E-2</v>
      </c>
      <c r="Y1785" s="28">
        <f>W1785*Info!$D$2</f>
        <v>0.41601600000000005</v>
      </c>
      <c r="Z1785" s="28">
        <f>Y1785*SQRT(Info!$D$3^2+(X1785/W1785)^2)</f>
        <v>2.970948489128683E-2</v>
      </c>
      <c r="AA1785" s="37">
        <f t="shared" si="468"/>
        <v>3.7164000000000001</v>
      </c>
      <c r="AB1785" s="37">
        <f t="shared" si="469"/>
        <v>3.3662492421090873E-2</v>
      </c>
      <c r="AC1785" s="37">
        <f>(1-EXP(-Info!$B$6*H1785*1000))+(Info!$B$6/(Info!$B$6-Info!$B$7))*(EXP(-Info!$B$7*H1785*1000)-EXP(-Info!$B$6*H1785*1000))*(Info!$B$9-1)</f>
        <v>0.2180055392491142</v>
      </c>
      <c r="AD1785" s="37">
        <f>SQRT((Info!$B$6*EXP(-Info!$B$6*H1785*1000)+(Info!$B$6/(Info!$B$6+Info!$B$7))*(Info!$B$9-1)*(-Info!$B$7*EXP(-Info!$B$7*H1785*1000)+Info!$B$6*EXP(-Info!$B$6*H1785*1000)))^2*(0.01*H1785*1000)^2)</f>
        <v>1.8378283465834699E-3</v>
      </c>
      <c r="AE1785" s="37">
        <f t="shared" si="470"/>
        <v>1.0025244732429345E-2</v>
      </c>
      <c r="AF1785" s="37">
        <f t="shared" si="465"/>
        <v>4.4537882139345921</v>
      </c>
      <c r="AG1785" s="37">
        <f t="shared" si="466"/>
        <v>3.1865677843891896E-2</v>
      </c>
      <c r="AH1785" s="37">
        <f t="shared" si="467"/>
        <v>0.78411764329834377</v>
      </c>
      <c r="AI1785">
        <f>AF1785*EXP(Info!$B$6*H1785*1000)</f>
        <v>5.5046589953882954</v>
      </c>
      <c r="AJ1785">
        <f>2*SQRT((EXP(Info!$B$6*H1785)*AG1785)^2+(Info!$B$6*H1785*0.01*AI1785)^2)</f>
        <v>6.3744862222287965E-2</v>
      </c>
      <c r="AK1785">
        <f t="shared" si="471"/>
        <v>4.94169708</v>
      </c>
      <c r="AL1785">
        <f t="shared" si="472"/>
        <v>8.9522032344649061E-2</v>
      </c>
      <c r="AM1785"/>
      <c r="AN1785"/>
      <c r="AO1785">
        <f t="shared" si="473"/>
        <v>4.4118239950728748</v>
      </c>
      <c r="AP1785">
        <f t="shared" si="474"/>
        <v>3.9532710280373835</v>
      </c>
      <c r="AQ1785">
        <f t="shared" si="459"/>
        <v>4</v>
      </c>
      <c r="AR1785">
        <v>1</v>
      </c>
      <c r="AS1785">
        <v>1</v>
      </c>
      <c r="AT1785">
        <v>0</v>
      </c>
      <c r="AU1785">
        <v>0</v>
      </c>
      <c r="AV1785">
        <v>0</v>
      </c>
      <c r="AW1785">
        <v>1</v>
      </c>
      <c r="AX1785">
        <v>1</v>
      </c>
    </row>
    <row r="1786" spans="1:50">
      <c r="A1786" s="39" t="s">
        <v>86</v>
      </c>
      <c r="B1786" s="13" t="s">
        <v>209</v>
      </c>
      <c r="D1786" s="14">
        <v>-32.96</v>
      </c>
      <c r="E1786" s="14">
        <v>41</v>
      </c>
      <c r="F1786" s="14">
        <v>3426</v>
      </c>
      <c r="G1786" s="16">
        <v>1.2</v>
      </c>
      <c r="H1786">
        <v>23.5</v>
      </c>
      <c r="J1786">
        <f>(F1786*100*Info!$B$11)/AI1786</f>
        <v>1.5179886622722349</v>
      </c>
      <c r="K1786">
        <f>2*((F1786*100*Info!$B$11)/AI1786^2)*(AJ1786/2)</f>
        <v>1.6825927335471932E-2</v>
      </c>
      <c r="L1786">
        <f t="shared" si="462"/>
        <v>0.41232000000000069</v>
      </c>
      <c r="M1786">
        <f t="shared" si="463"/>
        <v>6.6970988119405517</v>
      </c>
      <c r="N1786">
        <f t="shared" si="464"/>
        <v>0.15313717950847236</v>
      </c>
      <c r="O1786" s="23">
        <v>4.24</v>
      </c>
      <c r="P1786" s="23">
        <v>4.24E-2</v>
      </c>
      <c r="S1786" s="23">
        <v>5.89</v>
      </c>
      <c r="T1786" s="23">
        <v>1.1779999999999999E-2</v>
      </c>
      <c r="U1786" s="23">
        <v>1.07</v>
      </c>
      <c r="V1786" s="23">
        <v>2.1400000000000002E-2</v>
      </c>
      <c r="W1786" s="37">
        <f>U1786*Info!$B$2</f>
        <v>0.51360000000000006</v>
      </c>
      <c r="X1786" s="37">
        <f>W1786*SQRT((0.5*V1786/U1786)^2+Info!$B$3^2)</f>
        <v>2.6188564221812548E-2</v>
      </c>
      <c r="Y1786" s="28">
        <f>W1786*Info!$D$2</f>
        <v>0.41601600000000005</v>
      </c>
      <c r="Z1786" s="28">
        <f>Y1786*SQRT(Info!$D$3^2+(X1786/W1786)^2)</f>
        <v>2.970948489128683E-2</v>
      </c>
      <c r="AA1786" s="37">
        <f t="shared" si="468"/>
        <v>3.7263999999999999</v>
      </c>
      <c r="AB1786" s="37">
        <f t="shared" si="469"/>
        <v>3.369392966099384E-2</v>
      </c>
      <c r="AC1786" s="37">
        <f>(1-EXP(-Info!$B$6*H1786*1000))+(Info!$B$6/(Info!$B$6-Info!$B$7))*(EXP(-Info!$B$7*H1786*1000)-EXP(-Info!$B$6*H1786*1000))*(Info!$B$9-1)</f>
        <v>0.22137211585021893</v>
      </c>
      <c r="AD1786" s="37">
        <f>SQRT((Info!$B$6*EXP(-Info!$B$6*H1786*1000)+(Info!$B$6/(Info!$B$6+Info!$B$7))*(Info!$B$9-1)*(-Info!$B$7*EXP(-Info!$B$7*H1786*1000)+Info!$B$6*EXP(-Info!$B$6*H1786*1000)))^2*(0.01*H1786*1000)^2)</f>
        <v>1.8626297860360784E-3</v>
      </c>
      <c r="AE1786" s="37">
        <f t="shared" si="470"/>
        <v>1.0188782079773006E-2</v>
      </c>
      <c r="AF1786" s="37">
        <f t="shared" si="465"/>
        <v>4.6490629474957439</v>
      </c>
      <c r="AG1786" s="37">
        <f t="shared" si="466"/>
        <v>3.1955545258604244E-2</v>
      </c>
      <c r="AH1786" s="37">
        <f t="shared" si="467"/>
        <v>0.78931459210454058</v>
      </c>
      <c r="AI1786">
        <f>AF1786*EXP(Info!$B$6*H1786*1000)</f>
        <v>5.7671251186902577</v>
      </c>
      <c r="AJ1786">
        <f>2*SQRT((EXP(Info!$B$6*H1786)*AG1786)^2+(Info!$B$6*H1786*0.01*AI1786)^2)</f>
        <v>6.3924870187373389E-2</v>
      </c>
      <c r="AK1786">
        <f t="shared" si="471"/>
        <v>4.9549940799999996</v>
      </c>
      <c r="AL1786">
        <f t="shared" si="472"/>
        <v>8.9605636540447023E-2</v>
      </c>
      <c r="AM1786"/>
      <c r="AN1786"/>
      <c r="AO1786">
        <f t="shared" si="473"/>
        <v>4.4118239950728748</v>
      </c>
      <c r="AP1786">
        <f t="shared" si="474"/>
        <v>3.9626168224299065</v>
      </c>
      <c r="AQ1786">
        <f t="shared" si="459"/>
        <v>4</v>
      </c>
      <c r="AR1786">
        <v>1</v>
      </c>
      <c r="AS1786">
        <v>1</v>
      </c>
      <c r="AT1786">
        <v>0</v>
      </c>
      <c r="AU1786">
        <v>0</v>
      </c>
      <c r="AV1786">
        <v>0</v>
      </c>
      <c r="AW1786">
        <v>1</v>
      </c>
      <c r="AX1786">
        <v>1</v>
      </c>
    </row>
    <row r="1787" spans="1:50">
      <c r="A1787" s="39" t="s">
        <v>86</v>
      </c>
      <c r="B1787" s="13" t="s">
        <v>209</v>
      </c>
      <c r="D1787" s="14">
        <v>-32.96</v>
      </c>
      <c r="E1787" s="14">
        <v>41</v>
      </c>
      <c r="F1787" s="14">
        <v>3426</v>
      </c>
      <c r="G1787" s="16">
        <v>1.21</v>
      </c>
      <c r="H1787">
        <v>23.6</v>
      </c>
      <c r="J1787">
        <f>(F1787*100*Info!$B$11)/AI1787</f>
        <v>1.545917100091309</v>
      </c>
      <c r="K1787">
        <f>2*((F1787*100*Info!$B$11)/AI1787^2)*(AJ1787/2)</f>
        <v>2.1267584426872002E-2</v>
      </c>
      <c r="L1787">
        <f t="shared" si="462"/>
        <v>0.41617345794392602</v>
      </c>
      <c r="M1787">
        <f t="shared" si="463"/>
        <v>6.8840554180642171</v>
      </c>
      <c r="N1787">
        <f t="shared" si="464"/>
        <v>0.1170820222296142</v>
      </c>
      <c r="O1787" s="23">
        <v>4.07</v>
      </c>
      <c r="P1787" s="23">
        <v>4.0700000000000007E-2</v>
      </c>
      <c r="S1787" s="23">
        <v>5.77</v>
      </c>
      <c r="T1787" s="23">
        <v>4.616E-2</v>
      </c>
      <c r="U1787" s="23">
        <v>1.08</v>
      </c>
      <c r="V1787" s="23">
        <v>1.0800000000000001E-2</v>
      </c>
      <c r="W1787" s="37">
        <f>U1787*Info!$B$2</f>
        <v>0.51839999999999997</v>
      </c>
      <c r="X1787" s="37">
        <f>W1787*SQRT((0.5*V1787/U1787)^2+Info!$B$3^2)</f>
        <v>2.6049277609945347E-2</v>
      </c>
      <c r="Y1787" s="28">
        <f>W1787*Info!$D$2</f>
        <v>0.419904</v>
      </c>
      <c r="Z1787" s="28">
        <f>Y1787*SQRT(Info!$D$3^2+(X1787/W1787)^2)</f>
        <v>2.9765833270889632E-2</v>
      </c>
      <c r="AA1787" s="37">
        <f t="shared" si="468"/>
        <v>3.5516000000000005</v>
      </c>
      <c r="AB1787" s="37">
        <f t="shared" si="469"/>
        <v>3.3055821938048978E-2</v>
      </c>
      <c r="AC1787" s="37">
        <f>(1-EXP(-Info!$B$6*H1787*1000))+(Info!$B$6/(Info!$B$6-Info!$B$7))*(EXP(-Info!$B$7*H1787*1000)-EXP(-Info!$B$6*H1787*1000))*(Info!$B$9-1)</f>
        <v>0.2222117433562566</v>
      </c>
      <c r="AD1787" s="37">
        <f>SQRT((Info!$B$6*EXP(-Info!$B$6*H1787*1000)+(Info!$B$6/(Info!$B$6+Info!$B$7))*(Info!$B$9-1)*(-Info!$B$7*EXP(-Info!$B$7*H1787*1000)+Info!$B$6*EXP(-Info!$B$6*H1787*1000)))^2*(0.01*H1787*1000)^2)</f>
        <v>1.8687968622701694E-3</v>
      </c>
      <c r="AE1787" s="37">
        <f t="shared" si="470"/>
        <v>9.899871524816117E-3</v>
      </c>
      <c r="AF1787" s="37">
        <f t="shared" si="465"/>
        <v>4.560888772295919</v>
      </c>
      <c r="AG1787" s="37">
        <f t="shared" si="466"/>
        <v>3.8944815913267136E-2</v>
      </c>
      <c r="AH1787" s="37">
        <f t="shared" si="467"/>
        <v>0.79044866070986475</v>
      </c>
      <c r="AI1787">
        <f>AF1787*EXP(Info!$B$6*H1787*1000)</f>
        <v>5.6629366112582309</v>
      </c>
      <c r="AJ1787">
        <f>2*SQRT((EXP(Info!$B$6*H1787)*AG1787)^2+(Info!$B$6*H1787*0.01*AI1787)^2)</f>
        <v>7.7906494777013127E-2</v>
      </c>
      <c r="AK1787">
        <f t="shared" si="471"/>
        <v>4.7225625200000003</v>
      </c>
      <c r="AL1787">
        <f t="shared" si="472"/>
        <v>8.7908652862047451E-2</v>
      </c>
      <c r="AM1787"/>
      <c r="AN1787"/>
      <c r="AO1787">
        <f t="shared" si="473"/>
        <v>4.4530559950268271</v>
      </c>
      <c r="AP1787">
        <f t="shared" si="474"/>
        <v>3.7685185185185186</v>
      </c>
      <c r="AQ1787">
        <f t="shared" si="459"/>
        <v>4</v>
      </c>
      <c r="AR1787">
        <v>1</v>
      </c>
      <c r="AS1787">
        <v>1</v>
      </c>
      <c r="AT1787">
        <v>0</v>
      </c>
      <c r="AU1787">
        <v>0</v>
      </c>
      <c r="AV1787">
        <v>0</v>
      </c>
      <c r="AW1787">
        <v>1</v>
      </c>
      <c r="AX1787">
        <v>1</v>
      </c>
    </row>
    <row r="1788" spans="1:50">
      <c r="A1788" s="39" t="s">
        <v>86</v>
      </c>
      <c r="B1788" s="13" t="s">
        <v>209</v>
      </c>
      <c r="D1788" s="14">
        <v>-32.96</v>
      </c>
      <c r="E1788" s="14">
        <v>41</v>
      </c>
      <c r="F1788" s="14">
        <v>3426</v>
      </c>
      <c r="G1788" s="16">
        <v>1.25</v>
      </c>
      <c r="H1788">
        <v>23.9</v>
      </c>
      <c r="J1788">
        <f>(F1788*100*Info!$B$11)/AI1788</f>
        <v>1.6751495697509227</v>
      </c>
      <c r="K1788">
        <f>2*((F1788*100*Info!$B$11)/AI1788^2)*(AJ1788/2)</f>
        <v>2.3418004520477837E-2</v>
      </c>
      <c r="L1788">
        <f t="shared" si="462"/>
        <v>0.43929420560747739</v>
      </c>
      <c r="M1788">
        <f t="shared" si="463"/>
        <v>7.873953444836598</v>
      </c>
      <c r="N1788">
        <f t="shared" si="464"/>
        <v>0.1557830619594896</v>
      </c>
      <c r="O1788" s="23">
        <v>3.57</v>
      </c>
      <c r="P1788" s="23">
        <v>3.5700000000000003E-2</v>
      </c>
      <c r="S1788" s="23">
        <v>5.32</v>
      </c>
      <c r="T1788" s="23">
        <v>3.1920000000000004E-2</v>
      </c>
      <c r="U1788" s="23">
        <v>1.1399999999999999</v>
      </c>
      <c r="V1788" s="23">
        <v>1.5959999999999998E-2</v>
      </c>
      <c r="W1788" s="37">
        <f>U1788*Info!$B$2</f>
        <v>0.54719999999999991</v>
      </c>
      <c r="X1788" s="37">
        <f>W1788*SQRT((0.5*V1788/U1788)^2+Info!$B$3^2)</f>
        <v>2.7626826892714264E-2</v>
      </c>
      <c r="Y1788" s="28">
        <f>W1788*Info!$D$2</f>
        <v>0.44323199999999996</v>
      </c>
      <c r="Z1788" s="28">
        <f>Y1788*SQRT(Info!$D$3^2+(X1788/W1788)^2)</f>
        <v>3.1494432917666196E-2</v>
      </c>
      <c r="AA1788" s="37">
        <f t="shared" si="468"/>
        <v>3.0228000000000002</v>
      </c>
      <c r="AB1788" s="37">
        <f t="shared" si="469"/>
        <v>3.2891702056293777E-2</v>
      </c>
      <c r="AC1788" s="37">
        <f>(1-EXP(-Info!$B$6*H1788*1000))+(Info!$B$6/(Info!$B$6-Info!$B$7))*(EXP(-Info!$B$7*H1788*1000)-EXP(-Info!$B$6*H1788*1000))*(Info!$B$9-1)</f>
        <v>0.22472579791097394</v>
      </c>
      <c r="AD1788" s="37">
        <f>SQRT((Info!$B$6*EXP(-Info!$B$6*H1788*1000)+(Info!$B$6/(Info!$B$6+Info!$B$7))*(Info!$B$9-1)*(-Info!$B$7*EXP(-Info!$B$7*H1788*1000)+Info!$B$6*EXP(-Info!$B$6*H1788*1000)))^2*(0.01*H1788*1000)^2)</f>
        <v>1.8872185171389297E-3</v>
      </c>
      <c r="AE1788" s="37">
        <f t="shared" si="470"/>
        <v>9.3369897949135382E-3</v>
      </c>
      <c r="AF1788" s="37">
        <f t="shared" si="465"/>
        <v>4.1974668580747085</v>
      </c>
      <c r="AG1788" s="37">
        <f t="shared" si="466"/>
        <v>3.6521230582165436E-2</v>
      </c>
      <c r="AH1788" s="37">
        <f t="shared" si="467"/>
        <v>0.78899752971329107</v>
      </c>
      <c r="AI1788">
        <f>AF1788*EXP(Info!$B$6*H1788*1000)</f>
        <v>5.2260590350621179</v>
      </c>
      <c r="AJ1788">
        <f>2*SQRT((EXP(Info!$B$6*H1788)*AG1788)^2+(Info!$B$6*H1788*0.01*AI1788)^2)</f>
        <v>7.3058475683198801E-2</v>
      </c>
      <c r="AK1788">
        <f t="shared" si="471"/>
        <v>4.0194171599999997</v>
      </c>
      <c r="AL1788">
        <f t="shared" si="472"/>
        <v>8.7472192448507666E-2</v>
      </c>
      <c r="AM1788"/>
      <c r="AN1788"/>
      <c r="AO1788">
        <f t="shared" si="473"/>
        <v>4.7004479947505393</v>
      </c>
      <c r="AP1788">
        <f t="shared" si="474"/>
        <v>3.1315789473684212</v>
      </c>
      <c r="AQ1788">
        <f t="shared" si="459"/>
        <v>4</v>
      </c>
      <c r="AR1788">
        <v>1</v>
      </c>
      <c r="AS1788">
        <v>1</v>
      </c>
      <c r="AT1788">
        <v>0</v>
      </c>
      <c r="AU1788">
        <v>0</v>
      </c>
      <c r="AV1788">
        <v>0</v>
      </c>
      <c r="AW1788">
        <v>1</v>
      </c>
      <c r="AX1788">
        <v>1</v>
      </c>
    </row>
    <row r="1789" spans="1:50">
      <c r="A1789" s="39" t="s">
        <v>86</v>
      </c>
      <c r="B1789" s="13" t="s">
        <v>209</v>
      </c>
      <c r="D1789" s="14">
        <v>-32.96</v>
      </c>
      <c r="E1789" s="14">
        <v>41</v>
      </c>
      <c r="F1789" s="14">
        <v>3426</v>
      </c>
      <c r="G1789" s="16">
        <v>1.28</v>
      </c>
      <c r="H1789">
        <v>24.1</v>
      </c>
      <c r="J1789">
        <f>(F1789*100*Info!$B$11)/AI1789</f>
        <v>1.8816648754509893</v>
      </c>
      <c r="K1789">
        <f>2*((F1789*100*Info!$B$11)/AI1789^2)*(AJ1789/2)</f>
        <v>3.3143624857236167E-2</v>
      </c>
      <c r="L1789">
        <f t="shared" si="462"/>
        <v>0.36222504672897254</v>
      </c>
      <c r="M1789">
        <f t="shared" si="463"/>
        <v>7.2929717775919594</v>
      </c>
      <c r="N1789">
        <f t="shared" si="464"/>
        <v>0.14108698594936048</v>
      </c>
      <c r="O1789" s="23">
        <v>3.21</v>
      </c>
      <c r="P1789" s="23">
        <v>3.2100000000000004E-2</v>
      </c>
      <c r="S1789" s="23">
        <v>4.72</v>
      </c>
      <c r="T1789" s="23">
        <v>6.1359999999999998E-2</v>
      </c>
      <c r="U1789" s="23">
        <v>0.94</v>
      </c>
      <c r="V1789" s="23">
        <v>7.5199999999999998E-3</v>
      </c>
      <c r="W1789" s="37">
        <f>U1789*Info!$B$2</f>
        <v>0.45119999999999993</v>
      </c>
      <c r="X1789" s="37">
        <f>W1789*SQRT((0.5*V1789/U1789)^2+Info!$B$3^2)</f>
        <v>2.2632076860951141E-2</v>
      </c>
      <c r="Y1789" s="28">
        <f>W1789*Info!$D$2</f>
        <v>0.36547199999999996</v>
      </c>
      <c r="Z1789" s="28">
        <f>Y1789*SQRT(Info!$D$3^2+(X1789/W1789)^2)</f>
        <v>2.5884088364177403E-2</v>
      </c>
      <c r="AA1789" s="37">
        <f t="shared" si="468"/>
        <v>2.7587999999999999</v>
      </c>
      <c r="AB1789" s="37">
        <f t="shared" si="469"/>
        <v>2.7745511403468492E-2</v>
      </c>
      <c r="AC1789" s="37">
        <f>(1-EXP(-Info!$B$6*H1789*1000))+(Info!$B$6/(Info!$B$6-Info!$B$7))*(EXP(-Info!$B$7*H1789*1000)-EXP(-Info!$B$6*H1789*1000))*(Info!$B$9-1)</f>
        <v>0.22639781844996892</v>
      </c>
      <c r="AD1789" s="37">
        <f>SQRT((Info!$B$6*EXP(-Info!$B$6*H1789*1000)+(Info!$B$6/(Info!$B$6+Info!$B$7))*(Info!$B$9-1)*(-Info!$B$7*EXP(-Info!$B$7*H1789*1000)+Info!$B$6*EXP(-Info!$B$6*H1789*1000)))^2*(0.01*H1789*1000)^2)</f>
        <v>1.8994335000561296E-3</v>
      </c>
      <c r="AE1789" s="37">
        <f t="shared" si="470"/>
        <v>8.1802677973268432E-3</v>
      </c>
      <c r="AF1789" s="37">
        <f t="shared" si="465"/>
        <v>3.7299416984602258</v>
      </c>
      <c r="AG1789" s="37">
        <f t="shared" si="466"/>
        <v>4.0965414823733039E-2</v>
      </c>
      <c r="AH1789" s="37">
        <f t="shared" si="467"/>
        <v>0.79024188526699701</v>
      </c>
      <c r="AI1789">
        <f>AF1789*EXP(Info!$B$6*H1789*1000)</f>
        <v>4.6524918747707424</v>
      </c>
      <c r="AJ1789">
        <f>2*SQRT((EXP(Info!$B$6*H1789)*AG1789)^2+(Info!$B$6*H1789*0.01*AI1789)^2)</f>
        <v>8.1948941791126759E-2</v>
      </c>
      <c r="AK1789">
        <f t="shared" si="471"/>
        <v>3.6683763599999999</v>
      </c>
      <c r="AL1789">
        <f t="shared" si="472"/>
        <v>7.3786413026384112E-2</v>
      </c>
      <c r="AM1789"/>
      <c r="AN1789"/>
      <c r="AO1789">
        <f t="shared" si="473"/>
        <v>3.8758079956714973</v>
      </c>
      <c r="AP1789">
        <f t="shared" si="474"/>
        <v>3.4148936170212769</v>
      </c>
      <c r="AQ1789">
        <f t="shared" si="459"/>
        <v>4</v>
      </c>
      <c r="AR1789">
        <v>1</v>
      </c>
      <c r="AS1789">
        <v>1</v>
      </c>
      <c r="AT1789">
        <v>0</v>
      </c>
      <c r="AU1789">
        <v>0</v>
      </c>
      <c r="AV1789">
        <v>0</v>
      </c>
      <c r="AW1789">
        <v>1</v>
      </c>
      <c r="AX1789">
        <v>1</v>
      </c>
    </row>
    <row r="1790" spans="1:50">
      <c r="A1790" s="39" t="s">
        <v>86</v>
      </c>
      <c r="B1790" s="13" t="s">
        <v>209</v>
      </c>
      <c r="D1790" s="14">
        <v>-32.96</v>
      </c>
      <c r="E1790" s="14">
        <v>41</v>
      </c>
      <c r="F1790" s="14">
        <v>3426</v>
      </c>
      <c r="G1790" s="16">
        <v>1.36</v>
      </c>
      <c r="H1790">
        <v>24.7</v>
      </c>
      <c r="J1790">
        <f>(F1790*100*Info!$B$11)/AI1790</f>
        <v>1.7447606113724143</v>
      </c>
      <c r="K1790">
        <f>2*((F1790*100*Info!$B$11)/AI1790^2)*(AJ1790/2)</f>
        <v>2.848803098031151E-2</v>
      </c>
      <c r="L1790">
        <f t="shared" si="462"/>
        <v>0.52021682242990752</v>
      </c>
      <c r="M1790">
        <f t="shared" si="463"/>
        <v>9.7118958862945153</v>
      </c>
      <c r="N1790">
        <f t="shared" si="464"/>
        <v>0.19120247213990257</v>
      </c>
      <c r="O1790" s="23">
        <v>2.31</v>
      </c>
      <c r="P1790" s="23">
        <v>2.3100000000000002E-2</v>
      </c>
      <c r="S1790" s="23">
        <v>4.91</v>
      </c>
      <c r="T1790" s="23">
        <v>2.946E-2</v>
      </c>
      <c r="U1790" s="23">
        <v>1.35</v>
      </c>
      <c r="V1790" s="23">
        <v>1.4850000000000004E-2</v>
      </c>
      <c r="W1790" s="37">
        <f>U1790*Info!$B$2</f>
        <v>0.64800000000000002</v>
      </c>
      <c r="X1790" s="37">
        <f>W1790*SQRT((0.5*V1790/U1790)^2+Info!$B$3^2)</f>
        <v>3.2595430600008954E-2</v>
      </c>
      <c r="Y1790" s="28">
        <f>W1790*Info!$D$2</f>
        <v>0.52488000000000001</v>
      </c>
      <c r="Z1790" s="28">
        <f>Y1790*SQRT(Info!$D$3^2+(X1790/W1790)^2)</f>
        <v>3.7226723159386459E-2</v>
      </c>
      <c r="AA1790" s="37">
        <f t="shared" si="468"/>
        <v>1.6619999999999999</v>
      </c>
      <c r="AB1790" s="37">
        <f t="shared" si="469"/>
        <v>3.4581275222293352E-2</v>
      </c>
      <c r="AC1790" s="37">
        <f>(1-EXP(-Info!$B$6*H1790*1000))+(Info!$B$6/(Info!$B$6-Info!$B$7))*(EXP(-Info!$B$7*H1790*1000)-EXP(-Info!$B$6*H1790*1000))*(Info!$B$9-1)</f>
        <v>0.23139466965140931</v>
      </c>
      <c r="AD1790" s="37">
        <f>SQRT((Info!$B$6*EXP(-Info!$B$6*H1790*1000)+(Info!$B$6/(Info!$B$6+Info!$B$7))*(Info!$B$9-1)*(-Info!$B$7*EXP(-Info!$B$7*H1790*1000)+Info!$B$6*EXP(-Info!$B$6*H1790*1000)))^2*(0.01*H1790*1000)^2)</f>
        <v>1.9357627474887321E-3</v>
      </c>
      <c r="AE1790" s="37">
        <f t="shared" si="470"/>
        <v>8.624464396488743E-3</v>
      </c>
      <c r="AF1790" s="37">
        <f t="shared" si="465"/>
        <v>4.0005420590393586</v>
      </c>
      <c r="AG1790" s="37">
        <f t="shared" si="466"/>
        <v>4.0953427247446605E-2</v>
      </c>
      <c r="AH1790" s="37">
        <f t="shared" si="467"/>
        <v>0.814774350109849</v>
      </c>
      <c r="AI1790">
        <f>AF1790*EXP(Info!$B$6*H1790*1000)</f>
        <v>5.0175539767550497</v>
      </c>
      <c r="AJ1790">
        <f>2*SQRT((EXP(Info!$B$6*H1790)*AG1790)^2+(Info!$B$6*H1790*0.01*AI1790)^2)</f>
        <v>8.1925412691857755E-2</v>
      </c>
      <c r="AK1790">
        <f t="shared" si="471"/>
        <v>2.2099614000000001</v>
      </c>
      <c r="AL1790">
        <f t="shared" si="472"/>
        <v>9.1965443326166935E-2</v>
      </c>
      <c r="AM1790"/>
      <c r="AN1790"/>
      <c r="AO1790">
        <f t="shared" si="473"/>
        <v>5.5663199937835337</v>
      </c>
      <c r="AP1790">
        <f t="shared" si="474"/>
        <v>1.711111111111111</v>
      </c>
      <c r="AQ1790">
        <f t="shared" si="459"/>
        <v>4</v>
      </c>
      <c r="AR1790">
        <v>1</v>
      </c>
      <c r="AS1790">
        <v>1</v>
      </c>
      <c r="AT1790">
        <v>0</v>
      </c>
      <c r="AU1790">
        <v>0</v>
      </c>
      <c r="AV1790">
        <v>0</v>
      </c>
      <c r="AW1790">
        <v>1</v>
      </c>
      <c r="AX1790">
        <v>1</v>
      </c>
    </row>
    <row r="1791" spans="1:50">
      <c r="A1791" s="39" t="s">
        <v>86</v>
      </c>
      <c r="B1791" s="13" t="s">
        <v>209</v>
      </c>
      <c r="D1791" s="14">
        <v>-32.96</v>
      </c>
      <c r="E1791" s="14">
        <v>41</v>
      </c>
      <c r="F1791" s="14">
        <v>3426</v>
      </c>
      <c r="G1791" s="16">
        <v>1.52</v>
      </c>
      <c r="H1791">
        <v>26.6</v>
      </c>
      <c r="J1791">
        <f>(F1791*100*Info!$B$11)/AI1791</f>
        <v>1.1524486574726283</v>
      </c>
      <c r="K1791">
        <f>2*((F1791*100*Info!$B$11)/AI1791^2)*(AJ1791/2)</f>
        <v>1.1101426112562205E-2</v>
      </c>
      <c r="L1791">
        <f t="shared" si="462"/>
        <v>0.48938915887850548</v>
      </c>
      <c r="M1791">
        <f t="shared" si="463"/>
        <v>6.0347559067037588</v>
      </c>
      <c r="N1791">
        <f t="shared" si="464"/>
        <v>8.3792497735186683E-2</v>
      </c>
      <c r="O1791" s="23">
        <v>1.76</v>
      </c>
      <c r="P1791" s="23">
        <v>1.7600000000000001E-2</v>
      </c>
      <c r="S1791" s="23">
        <v>6.73</v>
      </c>
      <c r="T1791" s="23">
        <v>1.3460000000000001E-2</v>
      </c>
      <c r="U1791" s="23">
        <v>1.27</v>
      </c>
      <c r="V1791" s="23">
        <v>1.2699999999999999E-2</v>
      </c>
      <c r="W1791" s="37">
        <f>U1791*Info!$B$2</f>
        <v>0.60960000000000003</v>
      </c>
      <c r="X1791" s="37">
        <f>W1791*SQRT((0.5*V1791/U1791)^2+Info!$B$3^2)</f>
        <v>3.0632020893176477E-2</v>
      </c>
      <c r="Y1791" s="28">
        <f>W1791*Info!$D$2</f>
        <v>0.49377600000000005</v>
      </c>
      <c r="Z1791" s="28">
        <f>Y1791*SQRT(Info!$D$3^2+(X1791/W1791)^2)</f>
        <v>3.500241505002763E-2</v>
      </c>
      <c r="AA1791" s="37">
        <f t="shared" si="468"/>
        <v>1.1503999999999999</v>
      </c>
      <c r="AB1791" s="37">
        <f t="shared" si="469"/>
        <v>3.1871000988359308E-2</v>
      </c>
      <c r="AC1791" s="37">
        <f>(1-EXP(-Info!$B$6*H1791*1000))+(Info!$B$6/(Info!$B$6-Info!$B$7))*(EXP(-Info!$B$7*H1791*1000)-EXP(-Info!$B$6*H1791*1000))*(Info!$B$9-1)</f>
        <v>0.24702951050769734</v>
      </c>
      <c r="AD1791" s="37">
        <f>SQRT((Info!$B$6*EXP(-Info!$B$6*H1791*1000)+(Info!$B$6/(Info!$B$6+Info!$B$7))*(Info!$B$9-1)*(-Info!$B$7*EXP(-Info!$B$7*H1791*1000)+Info!$B$6*EXP(-Info!$B$6*H1791*1000)))^2*(0.01*H1791*1000)^2)</f>
        <v>2.0477215731222009E-3</v>
      </c>
      <c r="AE1791" s="37">
        <f t="shared" si="470"/>
        <v>8.2179480970010002E-3</v>
      </c>
      <c r="AF1791" s="37">
        <f t="shared" si="465"/>
        <v>5.9520412511119449</v>
      </c>
      <c r="AG1791" s="37">
        <f t="shared" si="466"/>
        <v>3.6578636254778599E-2</v>
      </c>
      <c r="AH1791" s="37">
        <f t="shared" si="467"/>
        <v>0.88440434637621756</v>
      </c>
      <c r="AI1791">
        <f>AF1791*EXP(Info!$B$6*H1791*1000)</f>
        <v>7.5963735888035906</v>
      </c>
      <c r="AJ1791">
        <f>2*SQRT((EXP(Info!$B$6*H1791)*AG1791)^2+(Info!$B$6*H1791*0.01*AI1791)^2)</f>
        <v>7.3175129818332046E-2</v>
      </c>
      <c r="AK1791">
        <f t="shared" si="471"/>
        <v>1.5296868799999999</v>
      </c>
      <c r="AL1791">
        <f t="shared" si="472"/>
        <v>8.4757740028442746E-2</v>
      </c>
      <c r="AM1791"/>
      <c r="AN1791"/>
      <c r="AO1791">
        <f t="shared" si="473"/>
        <v>5.2364639941519169</v>
      </c>
      <c r="AP1791">
        <f t="shared" si="474"/>
        <v>1.3858267716535433</v>
      </c>
      <c r="AQ1791">
        <f t="shared" si="459"/>
        <v>4</v>
      </c>
      <c r="AR1791">
        <v>1</v>
      </c>
      <c r="AS1791">
        <v>1</v>
      </c>
      <c r="AT1791">
        <v>0</v>
      </c>
      <c r="AU1791">
        <v>0</v>
      </c>
      <c r="AV1791">
        <v>0</v>
      </c>
      <c r="AW1791">
        <v>1</v>
      </c>
      <c r="AX1791">
        <v>1</v>
      </c>
    </row>
    <row r="1792" spans="1:50">
      <c r="A1792" s="39" t="s">
        <v>86</v>
      </c>
      <c r="B1792" s="13" t="s">
        <v>209</v>
      </c>
      <c r="D1792" s="14">
        <v>-32.96</v>
      </c>
      <c r="E1792" s="14">
        <v>41</v>
      </c>
      <c r="F1792" s="14">
        <v>3426</v>
      </c>
      <c r="G1792" s="16">
        <v>1.57</v>
      </c>
      <c r="H1792">
        <v>27.8</v>
      </c>
      <c r="J1792">
        <f>(F1792*100*Info!$B$11)/AI1792</f>
        <v>1.2918648020508599</v>
      </c>
      <c r="K1792">
        <f>2*((F1792*100*Info!$B$11)/AI1792^2)*(AJ1792/2)</f>
        <v>1.2797469194377005E-2</v>
      </c>
      <c r="L1792">
        <f t="shared" si="462"/>
        <v>0.45085457943925306</v>
      </c>
      <c r="M1792">
        <f t="shared" si="463"/>
        <v>6.2321418336248531</v>
      </c>
      <c r="N1792">
        <f t="shared" si="464"/>
        <v>0.13909447664956104</v>
      </c>
      <c r="O1792" s="23">
        <v>1.51</v>
      </c>
      <c r="P1792" s="23">
        <v>1.5100000000000001E-2</v>
      </c>
      <c r="S1792" s="23">
        <v>5.95</v>
      </c>
      <c r="T1792" s="23">
        <v>5.9500000000000004E-3</v>
      </c>
      <c r="U1792" s="23">
        <v>1.17</v>
      </c>
      <c r="V1792" s="23">
        <v>2.3399999999999997E-2</v>
      </c>
      <c r="W1792" s="37">
        <f>U1792*Info!$B$2</f>
        <v>0.56159999999999999</v>
      </c>
      <c r="X1792" s="37">
        <f>W1792*SQRT((0.5*V1792/U1792)^2+Info!$B$3^2)</f>
        <v>2.8636093588337082E-2</v>
      </c>
      <c r="Y1792" s="28">
        <f>W1792*Info!$D$2</f>
        <v>0.45489600000000002</v>
      </c>
      <c r="Z1792" s="28">
        <f>Y1792*SQRT(Info!$D$3^2+(X1792/W1792)^2)</f>
        <v>3.2486072264304292E-2</v>
      </c>
      <c r="AA1792" s="37">
        <f t="shared" si="468"/>
        <v>0.94840000000000002</v>
      </c>
      <c r="AB1792" s="37">
        <f t="shared" si="469"/>
        <v>2.9614664543094187E-2</v>
      </c>
      <c r="AC1792" s="37">
        <f>(1-EXP(-Info!$B$6*H1792*1000))+(Info!$B$6/(Info!$B$6-Info!$B$7))*(EXP(-Info!$B$7*H1792*1000)-EXP(-Info!$B$6*H1792*1000))*(Info!$B$9-1)</f>
        <v>0.25675818735079875</v>
      </c>
      <c r="AD1792" s="37">
        <f>SQRT((Info!$B$6*EXP(-Info!$B$6*H1792*1000)+(Info!$B$6/(Info!$B$6+Info!$B$7))*(Info!$B$9-1)*(-Info!$B$7*EXP(-Info!$B$7*H1792*1000)+Info!$B$6*EXP(-Info!$B$6*H1792*1000)))^2*(0.01*H1792*1000)^2)</f>
        <v>2.1160600802049047E-3</v>
      </c>
      <c r="AE1792" s="37">
        <f t="shared" si="470"/>
        <v>7.8641860708892584E-3</v>
      </c>
      <c r="AF1792" s="37">
        <f t="shared" si="465"/>
        <v>5.251594535116503</v>
      </c>
      <c r="AG1792" s="37">
        <f t="shared" si="466"/>
        <v>3.3556533472919536E-2</v>
      </c>
      <c r="AH1792" s="37">
        <f t="shared" si="467"/>
        <v>0.88262093027168109</v>
      </c>
      <c r="AI1792">
        <f>AF1792*EXP(Info!$B$6*H1792*1000)</f>
        <v>6.7765841519789101</v>
      </c>
      <c r="AJ1792">
        <f>2*SQRT((EXP(Info!$B$6*H1792)*AG1792)^2+(Info!$B$6*H1792*0.01*AI1792)^2)</f>
        <v>6.713018791933871E-2</v>
      </c>
      <c r="AK1792">
        <f t="shared" si="471"/>
        <v>1.26108748</v>
      </c>
      <c r="AL1792">
        <f t="shared" si="472"/>
        <v>7.8757238885904676E-2</v>
      </c>
      <c r="AM1792"/>
      <c r="AN1792"/>
      <c r="AO1792">
        <f t="shared" si="473"/>
        <v>4.8241439946123954</v>
      </c>
      <c r="AP1792">
        <f t="shared" si="474"/>
        <v>1.2905982905982907</v>
      </c>
      <c r="AQ1792">
        <f t="shared" si="459"/>
        <v>4</v>
      </c>
      <c r="AR1792">
        <v>1</v>
      </c>
      <c r="AS1792">
        <v>1</v>
      </c>
      <c r="AT1792">
        <v>0</v>
      </c>
      <c r="AU1792">
        <v>0</v>
      </c>
      <c r="AV1792">
        <v>0</v>
      </c>
      <c r="AW1792">
        <v>1</v>
      </c>
      <c r="AX1792">
        <v>1</v>
      </c>
    </row>
    <row r="1793" spans="1:50">
      <c r="A1793" s="39" t="s">
        <v>86</v>
      </c>
      <c r="B1793" s="13" t="s">
        <v>209</v>
      </c>
      <c r="D1793" s="14">
        <v>-32.96</v>
      </c>
      <c r="E1793" s="14">
        <v>41</v>
      </c>
      <c r="F1793" s="14">
        <v>3426</v>
      </c>
      <c r="G1793" s="16">
        <v>1.6</v>
      </c>
      <c r="H1793">
        <v>28.5</v>
      </c>
      <c r="J1793">
        <f>(F1793*100*Info!$B$11)/AI1793</f>
        <v>1.3778040594891088</v>
      </c>
      <c r="K1793">
        <f>2*((F1793*100*Info!$B$11)/AI1793^2)*(AJ1793/2)</f>
        <v>1.5586889109668224E-2</v>
      </c>
      <c r="L1793">
        <f t="shared" si="462"/>
        <v>0.43158728971962695</v>
      </c>
      <c r="M1793">
        <f t="shared" si="463"/>
        <v>6.3626771018557635</v>
      </c>
      <c r="N1793">
        <f t="shared" si="464"/>
        <v>0.10039742974122064</v>
      </c>
      <c r="O1793" s="41">
        <v>1.46</v>
      </c>
      <c r="P1793" s="23">
        <v>1.46E-2</v>
      </c>
      <c r="S1793" s="23">
        <v>5.57</v>
      </c>
      <c r="T1793" s="23">
        <v>3.3419999999999998E-2</v>
      </c>
      <c r="U1793" s="23">
        <v>1.1200000000000001</v>
      </c>
      <c r="V1793" s="23">
        <v>1.2320000000000003E-2</v>
      </c>
      <c r="W1793" s="37">
        <f>U1793*Info!$B$2</f>
        <v>0.53760000000000008</v>
      </c>
      <c r="X1793" s="37">
        <f>W1793*SQRT((0.5*V1793/U1793)^2+Info!$B$3^2)</f>
        <v>2.7042135016303728E-2</v>
      </c>
      <c r="Y1793" s="28">
        <f>W1793*Info!$D$2</f>
        <v>0.43545600000000007</v>
      </c>
      <c r="Z1793" s="28">
        <f>Y1793*SQRT(Info!$D$3^2+(X1793/W1793)^2)</f>
        <v>3.0884392547046551E-2</v>
      </c>
      <c r="AA1793" s="37">
        <f t="shared" si="468"/>
        <v>0.92239999999999989</v>
      </c>
      <c r="AB1793" s="37">
        <f t="shared" si="469"/>
        <v>2.8010124352455135E-2</v>
      </c>
      <c r="AC1793" s="37">
        <f>(1-EXP(-Info!$B$6*H1793*1000))+(Info!$B$6/(Info!$B$6-Info!$B$7))*(EXP(-Info!$B$7*H1793*1000)-EXP(-Info!$B$6*H1793*1000))*(Info!$B$9-1)</f>
        <v>0.26238167595108719</v>
      </c>
      <c r="AD1793" s="37">
        <f>SQRT((Info!$B$6*EXP(-Info!$B$6*H1793*1000)+(Info!$B$6/(Info!$B$6+Info!$B$7))*(Info!$B$9-1)*(-Info!$B$7*EXP(-Info!$B$7*H1793*1000)+Info!$B$6*EXP(-Info!$B$6*H1793*1000)))^2*(0.01*H1793*1000)^2)</f>
        <v>2.1550915255810939E-3</v>
      </c>
      <c r="AE1793" s="37">
        <f t="shared" si="470"/>
        <v>7.6134368813944595E-3</v>
      </c>
      <c r="AF1793" s="37">
        <f t="shared" si="465"/>
        <v>4.8925231421027169</v>
      </c>
      <c r="AG1793" s="37">
        <f t="shared" si="466"/>
        <v>3.5930964698252146E-2</v>
      </c>
      <c r="AH1793" s="37">
        <f t="shared" si="467"/>
        <v>0.87837040253190601</v>
      </c>
      <c r="AI1793">
        <f>AF1793*EXP(Info!$B$6*H1793*1000)</f>
        <v>6.3539009656593555</v>
      </c>
      <c r="AJ1793">
        <f>2*SQRT((EXP(Info!$B$6*H1793)*AG1793)^2+(Info!$B$6*H1793*0.01*AI1793)^2)</f>
        <v>7.1880721415692045E-2</v>
      </c>
      <c r="AK1793">
        <f t="shared" si="471"/>
        <v>1.2265152799999999</v>
      </c>
      <c r="AL1793">
        <f t="shared" si="472"/>
        <v>7.4490124702919186E-2</v>
      </c>
      <c r="AM1793"/>
      <c r="AN1793"/>
      <c r="AO1793">
        <f t="shared" si="473"/>
        <v>4.6179839948426356</v>
      </c>
      <c r="AP1793">
        <f t="shared" si="474"/>
        <v>1.3035714285714284</v>
      </c>
      <c r="AQ1793">
        <f t="shared" si="459"/>
        <v>4</v>
      </c>
      <c r="AR1793">
        <v>1</v>
      </c>
      <c r="AS1793">
        <v>1</v>
      </c>
      <c r="AT1793">
        <v>0</v>
      </c>
      <c r="AU1793">
        <v>0</v>
      </c>
      <c r="AV1793">
        <v>0</v>
      </c>
      <c r="AW1793">
        <v>1</v>
      </c>
      <c r="AX1793">
        <v>1</v>
      </c>
    </row>
    <row r="1794" spans="1:50">
      <c r="A1794" s="39" t="s">
        <v>86</v>
      </c>
      <c r="B1794" s="13" t="s">
        <v>209</v>
      </c>
      <c r="D1794" s="14">
        <v>-32.96</v>
      </c>
      <c r="E1794" s="14">
        <v>41</v>
      </c>
      <c r="F1794" s="14">
        <v>3426</v>
      </c>
      <c r="G1794" s="16">
        <v>1.64</v>
      </c>
      <c r="H1794">
        <v>29.5</v>
      </c>
      <c r="J1794">
        <f>(F1794*100*Info!$B$11)/AI1794</f>
        <v>1.3649257388396721</v>
      </c>
      <c r="K1794">
        <f>2*((F1794*100*Info!$B$11)/AI1794^2)*(AJ1794/2)</f>
        <v>1.4797547776455366E-2</v>
      </c>
      <c r="L1794">
        <f t="shared" si="462"/>
        <v>0.47012186915887927</v>
      </c>
      <c r="M1794">
        <f t="shared" si="463"/>
        <v>6.8659914037881684</v>
      </c>
      <c r="N1794">
        <f t="shared" si="464"/>
        <v>0.10126660985980351</v>
      </c>
      <c r="O1794" s="23">
        <v>1.37</v>
      </c>
      <c r="P1794" s="23">
        <v>1.3700000000000002E-2</v>
      </c>
      <c r="S1794" s="23">
        <v>5.58</v>
      </c>
      <c r="T1794" s="23">
        <v>5.5800000000000008E-3</v>
      </c>
      <c r="U1794" s="23">
        <v>1.22</v>
      </c>
      <c r="V1794" s="23">
        <v>1.2199999999999999E-2</v>
      </c>
      <c r="W1794" s="37">
        <f>U1794*Info!$B$2</f>
        <v>0.58560000000000001</v>
      </c>
      <c r="X1794" s="37">
        <f>W1794*SQRT((0.5*V1794/U1794)^2+Info!$B$3^2)</f>
        <v>2.942603581864197E-2</v>
      </c>
      <c r="Y1794" s="28">
        <f>W1794*Info!$D$2</f>
        <v>0.47433600000000004</v>
      </c>
      <c r="Z1794" s="28">
        <f>Y1794*SQRT(Info!$D$3^2+(X1794/W1794)^2)</f>
        <v>3.3624367213412366E-2</v>
      </c>
      <c r="AA1794" s="37">
        <f t="shared" si="468"/>
        <v>0.7844000000000001</v>
      </c>
      <c r="AB1794" s="37">
        <f t="shared" si="469"/>
        <v>3.0212813242066688E-2</v>
      </c>
      <c r="AC1794" s="37">
        <f>(1-EXP(-Info!$B$6*H1794*1000))+(Info!$B$6/(Info!$B$6-Info!$B$7))*(EXP(-Info!$B$7*H1794*1000)-EXP(-Info!$B$6*H1794*1000))*(Info!$B$9-1)</f>
        <v>0.27034990084046995</v>
      </c>
      <c r="AD1794" s="37">
        <f>SQRT((Info!$B$6*EXP(-Info!$B$6*H1794*1000)+(Info!$B$6/(Info!$B$6+Info!$B$7))*(Info!$B$9-1)*(-Info!$B$7*EXP(-Info!$B$7*H1794*1000)+Info!$B$6*EXP(-Info!$B$6*H1794*1000)))^2*(0.01*H1794*1000)^2)</f>
        <v>2.2098012828289455E-3</v>
      </c>
      <c r="AE1794" s="37">
        <f t="shared" si="470"/>
        <v>8.3499279353343447E-3</v>
      </c>
      <c r="AF1794" s="37">
        <f t="shared" si="465"/>
        <v>4.8936015377807349</v>
      </c>
      <c r="AG1794" s="37">
        <f t="shared" si="466"/>
        <v>3.4757782826694762E-2</v>
      </c>
      <c r="AH1794" s="37">
        <f t="shared" si="467"/>
        <v>0.87698952289977328</v>
      </c>
      <c r="AI1794">
        <f>AF1794*EXP(Info!$B$6*H1794*1000)</f>
        <v>6.4138511678440464</v>
      </c>
      <c r="AJ1794">
        <f>2*SQRT((EXP(Info!$B$6*H1794)*AG1794)^2+(Info!$B$6*H1794*0.01*AI1794)^2)</f>
        <v>6.9534382997223726E-2</v>
      </c>
      <c r="AK1794">
        <f t="shared" si="471"/>
        <v>1.04301668</v>
      </c>
      <c r="AL1794">
        <f t="shared" si="472"/>
        <v>8.0347955535952142E-2</v>
      </c>
      <c r="AM1794"/>
      <c r="AN1794"/>
      <c r="AO1794">
        <f t="shared" si="473"/>
        <v>5.0303039943821561</v>
      </c>
      <c r="AP1794">
        <f t="shared" si="474"/>
        <v>1.1229508196721312</v>
      </c>
      <c r="AQ1794">
        <f t="shared" ref="AQ1794:AQ1857" si="475">AR1794+AS1794+AT1794+AU1794+AV1794+AW1794+AX1794</f>
        <v>4</v>
      </c>
      <c r="AR1794">
        <v>1</v>
      </c>
      <c r="AS1794">
        <v>1</v>
      </c>
      <c r="AT1794">
        <v>0</v>
      </c>
      <c r="AU1794">
        <v>0</v>
      </c>
      <c r="AV1794">
        <v>0</v>
      </c>
      <c r="AW1794">
        <v>1</v>
      </c>
      <c r="AX1794">
        <v>1</v>
      </c>
    </row>
    <row r="1795" spans="1:50">
      <c r="A1795" t="s">
        <v>100</v>
      </c>
      <c r="B1795" s="13" t="s">
        <v>209</v>
      </c>
      <c r="D1795" s="14">
        <v>-72.900000000000006</v>
      </c>
      <c r="E1795" s="14">
        <v>29.7</v>
      </c>
      <c r="F1795" s="14">
        <v>4250</v>
      </c>
      <c r="G1795" s="52">
        <v>0.2</v>
      </c>
      <c r="H1795">
        <v>2.6</v>
      </c>
      <c r="J1795">
        <f>(F1795*100*Info!$B$11)/AI1795</f>
        <v>1.6679553138967549</v>
      </c>
      <c r="K1795">
        <f>2*((F1795*100*Info!$B$11)/AI1795^2)*(AJ1795/2)</f>
        <v>3.1393721675658195E-2</v>
      </c>
      <c r="L1795">
        <f t="shared" si="462"/>
        <v>0.73215700934579564</v>
      </c>
      <c r="M1795">
        <f t="shared" si="463"/>
        <v>13.066895365492311</v>
      </c>
      <c r="N1795">
        <f t="shared" si="464"/>
        <v>0.25447108575927979</v>
      </c>
      <c r="O1795" s="23">
        <v>1.05</v>
      </c>
      <c r="P1795" s="23">
        <v>5.2500000000000003E-3</v>
      </c>
      <c r="S1795" s="23">
        <v>7.1</v>
      </c>
      <c r="T1795" s="23">
        <v>6.3899999999999998E-2</v>
      </c>
      <c r="U1795" s="23">
        <v>1.9</v>
      </c>
      <c r="V1795" s="23">
        <v>9.4999999999999998E-3</v>
      </c>
      <c r="W1795" s="37">
        <f>U1795*Info!$B$2</f>
        <v>0.91199999999999992</v>
      </c>
      <c r="X1795" s="37">
        <f>W1795*SQRT((0.5*V1795/U1795)^2+Info!$B$3^2)</f>
        <v>4.5656964419461793E-2</v>
      </c>
      <c r="Y1795" s="28">
        <f>W1795*Info!$D$2</f>
        <v>0.73871999999999993</v>
      </c>
      <c r="Z1795" s="28">
        <f>Y1795*SQRT(Info!$D$3^2+(X1795/W1795)^2)</f>
        <v>5.2268029064046408E-2</v>
      </c>
      <c r="AA1795" s="37">
        <f t="shared" si="468"/>
        <v>0.13800000000000012</v>
      </c>
      <c r="AB1795" s="37">
        <f t="shared" si="469"/>
        <v>4.5732362993836213E-2</v>
      </c>
      <c r="AC1795" s="37">
        <f>(1-EXP(-Info!$B$6*H1795*1000))+(Info!$B$6/(Info!$B$6-Info!$B$7))*(EXP(-Info!$B$7*H1795*1000)-EXP(-Info!$B$6*H1795*1000))*(Info!$B$9-1)</f>
        <v>2.700754212219272E-2</v>
      </c>
      <c r="AD1795" s="37">
        <f>SQRT((Info!$B$6*EXP(-Info!$B$6*H1795*1000)+(Info!$B$6/(Info!$B$6+Info!$B$7))*(Info!$B$9-1)*(-Info!$B$7*EXP(-Info!$B$7*H1795*1000)+Info!$B$6*EXP(-Info!$B$6*H1795*1000)))^2*(0.01*H1795*1000)^2)</f>
        <v>2.5077525821342385E-4</v>
      </c>
      <c r="AE1795" s="37">
        <f t="shared" si="470"/>
        <v>1.2356034540703356E-3</v>
      </c>
      <c r="AF1795" s="37">
        <f t="shared" si="465"/>
        <v>6.3575529591871369</v>
      </c>
      <c r="AG1795" s="37">
        <f t="shared" si="466"/>
        <v>6.1272147654017402E-2</v>
      </c>
      <c r="AH1795" s="37">
        <f t="shared" si="467"/>
        <v>0.89542999425170944</v>
      </c>
      <c r="AI1795">
        <f>AF1795*EXP(Info!$B$6*H1795*1000)</f>
        <v>6.5109605144530347</v>
      </c>
      <c r="AJ1795">
        <f>2*SQRT((EXP(Info!$B$6*H1795)*AG1795)^2+(Info!$B$6*H1795*0.01*AI1795)^2)</f>
        <v>0.1225472172599171</v>
      </c>
      <c r="AK1795">
        <f t="shared" si="471"/>
        <v>0.18349860000000015</v>
      </c>
      <c r="AL1795">
        <f t="shared" si="472"/>
        <v>0.12162064614580802</v>
      </c>
      <c r="AM1795"/>
      <c r="AN1795"/>
      <c r="AO1795">
        <f t="shared" si="473"/>
        <v>7.8340799912508983</v>
      </c>
      <c r="AP1795">
        <f t="shared" si="474"/>
        <v>0.55263157894736847</v>
      </c>
      <c r="AQ1795">
        <f t="shared" si="475"/>
        <v>4</v>
      </c>
      <c r="AR1795">
        <v>1</v>
      </c>
      <c r="AS1795">
        <v>1</v>
      </c>
      <c r="AT1795">
        <v>1</v>
      </c>
      <c r="AU1795">
        <v>0</v>
      </c>
      <c r="AV1795">
        <v>0</v>
      </c>
      <c r="AW1795">
        <v>0</v>
      </c>
      <c r="AX1795">
        <v>1</v>
      </c>
    </row>
    <row r="1796" spans="1:50">
      <c r="A1796" t="s">
        <v>100</v>
      </c>
      <c r="B1796" s="13" t="s">
        <v>209</v>
      </c>
      <c r="D1796" s="14">
        <v>-72.900000000000006</v>
      </c>
      <c r="E1796" s="14">
        <v>29.7</v>
      </c>
      <c r="F1796" s="14">
        <v>4250</v>
      </c>
      <c r="G1796" s="52">
        <v>0.3</v>
      </c>
      <c r="H1796">
        <v>3.8</v>
      </c>
      <c r="J1796">
        <f>(F1796*100*Info!$B$11)/AI1796</f>
        <v>1.7125116776340463</v>
      </c>
      <c r="K1796">
        <f>2*((F1796*100*Info!$B$11)/AI1796^2)*(AJ1796/2)</f>
        <v>3.0782687488316026E-2</v>
      </c>
      <c r="L1796">
        <f t="shared" si="462"/>
        <v>0.74371738317757141</v>
      </c>
      <c r="M1796">
        <f t="shared" si="463"/>
        <v>13.627784327995974</v>
      </c>
      <c r="N1796">
        <f t="shared" si="464"/>
        <v>0.25426199606829192</v>
      </c>
      <c r="O1796" s="23">
        <v>1.06</v>
      </c>
      <c r="P1796" s="23">
        <v>5.3E-3</v>
      </c>
      <c r="S1796" s="23">
        <v>6.88</v>
      </c>
      <c r="T1796" s="23">
        <v>4.1279999999999997E-2</v>
      </c>
      <c r="U1796" s="23">
        <v>1.93</v>
      </c>
      <c r="V1796" s="23">
        <v>9.6500000000000006E-3</v>
      </c>
      <c r="W1796" s="37">
        <f>U1796*Info!$B$2</f>
        <v>0.92639999999999989</v>
      </c>
      <c r="X1796" s="37">
        <f>W1796*SQRT((0.5*V1796/U1796)^2+Info!$B$3^2)</f>
        <v>4.637786385766382E-2</v>
      </c>
      <c r="Y1796" s="28">
        <f>W1796*Info!$D$2</f>
        <v>0.75038399999999994</v>
      </c>
      <c r="Z1796" s="28">
        <f>Y1796*SQRT(Info!$D$3^2+(X1796/W1796)^2)</f>
        <v>5.3093313733478725E-2</v>
      </c>
      <c r="AA1796" s="37">
        <f t="shared" si="468"/>
        <v>0.13360000000000016</v>
      </c>
      <c r="AB1796" s="37">
        <f t="shared" si="469"/>
        <v>4.6453511772523721E-2</v>
      </c>
      <c r="AC1796" s="37">
        <f>(1-EXP(-Info!$B$6*H1796*1000))+(Info!$B$6/(Info!$B$6-Info!$B$7))*(EXP(-Info!$B$7*H1796*1000)-EXP(-Info!$B$6*H1796*1000))*(Info!$B$9-1)</f>
        <v>3.9248478841352762E-2</v>
      </c>
      <c r="AD1796" s="37">
        <f>SQRT((Info!$B$6*EXP(-Info!$B$6*H1796*1000)+(Info!$B$6/(Info!$B$6+Info!$B$7))*(Info!$B$9-1)*(-Info!$B$7*EXP(-Info!$B$7*H1796*1000)+Info!$B$6*EXP(-Info!$B$6*H1796*1000)))^2*(0.01*H1796*1000)^2)</f>
        <v>3.6241600732924263E-4</v>
      </c>
      <c r="AE1796" s="37">
        <f t="shared" si="470"/>
        <v>1.823872479628614E-3</v>
      </c>
      <c r="AF1796" s="37">
        <f t="shared" si="465"/>
        <v>6.1243724032267961</v>
      </c>
      <c r="AG1796" s="37">
        <f t="shared" si="466"/>
        <v>5.699329850099525E-2</v>
      </c>
      <c r="AH1796" s="37">
        <f t="shared" si="467"/>
        <v>0.89017040744575526</v>
      </c>
      <c r="AI1796">
        <f>AF1796*EXP(Info!$B$6*H1796*1000)</f>
        <v>6.3415574506666834</v>
      </c>
      <c r="AJ1796">
        <f>2*SQRT((EXP(Info!$B$6*H1796)*AG1796)^2+(Info!$B$6*H1796*0.01*AI1796)^2)</f>
        <v>0.1139905693739683</v>
      </c>
      <c r="AK1796">
        <f t="shared" si="471"/>
        <v>0.17764792000000021</v>
      </c>
      <c r="AL1796">
        <f t="shared" si="472"/>
        <v>0.12353846920784958</v>
      </c>
      <c r="AM1796"/>
      <c r="AN1796"/>
      <c r="AO1796">
        <f t="shared" si="473"/>
        <v>7.9577759911127552</v>
      </c>
      <c r="AP1796">
        <f t="shared" si="474"/>
        <v>0.5492227979274612</v>
      </c>
      <c r="AQ1796">
        <f t="shared" si="475"/>
        <v>4</v>
      </c>
      <c r="AR1796">
        <v>1</v>
      </c>
      <c r="AS1796">
        <v>1</v>
      </c>
      <c r="AT1796">
        <v>1</v>
      </c>
      <c r="AU1796">
        <v>0</v>
      </c>
      <c r="AV1796">
        <v>0</v>
      </c>
      <c r="AW1796">
        <v>0</v>
      </c>
      <c r="AX1796">
        <v>1</v>
      </c>
    </row>
    <row r="1797" spans="1:50">
      <c r="A1797" t="s">
        <v>100</v>
      </c>
      <c r="B1797" s="13" t="s">
        <v>209</v>
      </c>
      <c r="D1797" s="14">
        <v>-72.900000000000006</v>
      </c>
      <c r="E1797" s="14">
        <v>29.7</v>
      </c>
      <c r="F1797" s="14">
        <v>4250</v>
      </c>
      <c r="G1797" s="52">
        <v>0.5</v>
      </c>
      <c r="H1797">
        <v>7.2</v>
      </c>
      <c r="J1797">
        <f>(F1797*100*Info!$B$11)/AI1797</f>
        <v>1.7783999684492395</v>
      </c>
      <c r="K1797">
        <f>2*((F1797*100*Info!$B$11)/AI1797^2)*(AJ1797/2)</f>
        <v>3.5068398775180719E-2</v>
      </c>
      <c r="L1797">
        <f t="shared" si="462"/>
        <v>0.75913121495327229</v>
      </c>
      <c r="M1797">
        <f t="shared" si="463"/>
        <v>14.445416537322535</v>
      </c>
      <c r="N1797">
        <f t="shared" si="464"/>
        <v>0.29774447378176855</v>
      </c>
      <c r="O1797" s="23">
        <v>1.05</v>
      </c>
      <c r="P1797" s="23">
        <v>6.3E-3</v>
      </c>
      <c r="S1797" s="23">
        <v>6.49</v>
      </c>
      <c r="T1797" s="23">
        <v>5.1920000000000001E-2</v>
      </c>
      <c r="U1797" s="23">
        <v>1.97</v>
      </c>
      <c r="V1797" s="23">
        <v>1.1820000000000001E-2</v>
      </c>
      <c r="W1797" s="37">
        <f>U1797*Info!$B$2</f>
        <v>0.9456</v>
      </c>
      <c r="X1797" s="37">
        <f>W1797*SQRT((0.5*V1797/U1797)^2+Info!$B$3^2)</f>
        <v>4.7365027543959055E-2</v>
      </c>
      <c r="Y1797" s="28">
        <f>W1797*Info!$D$2</f>
        <v>0.76593600000000006</v>
      </c>
      <c r="Z1797" s="28">
        <f>Y1797*SQRT(Info!$D$3^2+(X1797/W1797)^2)</f>
        <v>5.4208575909028132E-2</v>
      </c>
      <c r="AA1797" s="37">
        <f t="shared" si="468"/>
        <v>0.10440000000000005</v>
      </c>
      <c r="AB1797" s="37">
        <f t="shared" si="469"/>
        <v>4.7469656984646523E-2</v>
      </c>
      <c r="AC1797" s="37">
        <f>(1-EXP(-Info!$B$6*H1797*1000))+(Info!$B$6/(Info!$B$6-Info!$B$7))*(EXP(-Info!$B$7*H1797*1000)-EXP(-Info!$B$6*H1797*1000))*(Info!$B$9-1)</f>
        <v>7.3179486185861939E-2</v>
      </c>
      <c r="AD1797" s="37">
        <f>SQRT((Info!$B$6*EXP(-Info!$B$6*H1797*1000)+(Info!$B$6/(Info!$B$6+Info!$B$7))*(Info!$B$9-1)*(-Info!$B$7*EXP(-Info!$B$7*H1797*1000)+Info!$B$6*EXP(-Info!$B$6*H1797*1000)))^2*(0.01*H1797*1000)^2)</f>
        <v>6.6512535839663488E-4</v>
      </c>
      <c r="AE1797" s="37">
        <f t="shared" si="470"/>
        <v>3.4744990591652554E-3</v>
      </c>
      <c r="AF1797" s="37">
        <f t="shared" si="465"/>
        <v>5.7164240616421962</v>
      </c>
      <c r="AG1797" s="37">
        <f t="shared" si="466"/>
        <v>6.0204347399477776E-2</v>
      </c>
      <c r="AH1797" s="37">
        <f t="shared" si="467"/>
        <v>0.88080494016058486</v>
      </c>
      <c r="AI1797">
        <f>AF1797*EXP(Info!$B$6*H1797*1000)</f>
        <v>6.106607839249893</v>
      </c>
      <c r="AJ1797">
        <f>2*SQRT((EXP(Info!$B$6*H1797)*AG1797)^2+(Info!$B$6*H1797*0.01*AI1797)^2)</f>
        <v>0.12041664567571789</v>
      </c>
      <c r="AK1797">
        <f t="shared" si="471"/>
        <v>0.13882068000000006</v>
      </c>
      <c r="AL1797">
        <f t="shared" si="472"/>
        <v>0.12624080578496896</v>
      </c>
      <c r="AM1797"/>
      <c r="AN1797"/>
      <c r="AO1797">
        <f t="shared" si="473"/>
        <v>8.1227039909285637</v>
      </c>
      <c r="AP1797">
        <f t="shared" si="474"/>
        <v>0.53299492385786806</v>
      </c>
      <c r="AQ1797">
        <f t="shared" si="475"/>
        <v>4</v>
      </c>
      <c r="AR1797">
        <v>1</v>
      </c>
      <c r="AS1797">
        <v>1</v>
      </c>
      <c r="AT1797">
        <v>1</v>
      </c>
      <c r="AU1797">
        <v>0</v>
      </c>
      <c r="AV1797">
        <v>0</v>
      </c>
      <c r="AW1797">
        <v>0</v>
      </c>
      <c r="AX1797">
        <v>1</v>
      </c>
    </row>
    <row r="1798" spans="1:50">
      <c r="A1798" t="s">
        <v>100</v>
      </c>
      <c r="B1798" s="13" t="s">
        <v>209</v>
      </c>
      <c r="D1798" s="14">
        <v>-72.900000000000006</v>
      </c>
      <c r="E1798" s="14">
        <v>29.7</v>
      </c>
      <c r="F1798" s="14">
        <v>4250</v>
      </c>
      <c r="G1798" s="52">
        <v>0.55000000000000004</v>
      </c>
      <c r="H1798">
        <v>8.3000000000000007</v>
      </c>
      <c r="J1798">
        <f>(F1798*100*Info!$B$11)/AI1798</f>
        <v>1.8875264018696396</v>
      </c>
      <c r="K1798">
        <f>2*((F1798*100*Info!$B$11)/AI1798^2)*(AJ1798/2)</f>
        <v>3.7612659948568578E-2</v>
      </c>
      <c r="L1798">
        <f t="shared" si="462"/>
        <v>0.78225196261682362</v>
      </c>
      <c r="M1798">
        <f t="shared" si="463"/>
        <v>15.798777186183488</v>
      </c>
      <c r="N1798">
        <f t="shared" si="464"/>
        <v>0.32458074163228873</v>
      </c>
      <c r="O1798" s="23">
        <v>1.08</v>
      </c>
      <c r="P1798" s="23">
        <v>5.4000000000000003E-3</v>
      </c>
      <c r="S1798" s="23">
        <v>6.13</v>
      </c>
      <c r="T1798" s="23">
        <v>2.452E-2</v>
      </c>
      <c r="U1798" s="23">
        <v>2.0299999999999998</v>
      </c>
      <c r="V1798" s="23">
        <v>1.0149999999999999E-2</v>
      </c>
      <c r="W1798" s="37">
        <f>U1798*Info!$B$2</f>
        <v>0.97439999999999982</v>
      </c>
      <c r="X1798" s="37">
        <f>W1798*SQRT((0.5*V1798/U1798)^2+Info!$B$3^2)</f>
        <v>4.8780861985003914E-2</v>
      </c>
      <c r="Y1798" s="28">
        <f>W1798*Info!$D$2</f>
        <v>0.78926399999999985</v>
      </c>
      <c r="Z1798" s="28">
        <f>Y1798*SQRT(Info!$D$3^2+(X1798/W1798)^2)</f>
        <v>5.5844262631586421E-2</v>
      </c>
      <c r="AA1798" s="37">
        <f t="shared" si="468"/>
        <v>0.10560000000000025</v>
      </c>
      <c r="AB1798" s="37">
        <f t="shared" si="469"/>
        <v>4.8855526770264182E-2</v>
      </c>
      <c r="AC1798" s="37">
        <f>(1-EXP(-Info!$B$6*H1798*1000))+(Info!$B$6/(Info!$B$6-Info!$B$7))*(EXP(-Info!$B$7*H1798*1000)-EXP(-Info!$B$6*H1798*1000))*(Info!$B$9-1)</f>
        <v>8.3923430405632812E-2</v>
      </c>
      <c r="AD1798" s="37">
        <f>SQRT((Info!$B$6*EXP(-Info!$B$6*H1798*1000)+(Info!$B$6/(Info!$B$6+Info!$B$7))*(Info!$B$9-1)*(-Info!$B$7*EXP(-Info!$B$7*H1798*1000)+Info!$B$6*EXP(-Info!$B$6*H1798*1000)))^2*(0.01*H1798*1000)^2)</f>
        <v>7.5886728030327092E-4</v>
      </c>
      <c r="AE1798" s="37">
        <f t="shared" si="470"/>
        <v>4.1009064537297019E-3</v>
      </c>
      <c r="AF1798" s="37">
        <f t="shared" si="465"/>
        <v>5.3318736857491649</v>
      </c>
      <c r="AG1798" s="37">
        <f t="shared" si="466"/>
        <v>5.7321084276275178E-2</v>
      </c>
      <c r="AH1798" s="37">
        <f t="shared" si="467"/>
        <v>0.86979994873558975</v>
      </c>
      <c r="AI1798">
        <f>AF1798*EXP(Info!$B$6*H1798*1000)</f>
        <v>5.7535572365487493</v>
      </c>
      <c r="AJ1798">
        <f>2*SQRT((EXP(Info!$B$6*H1798)*AG1798)^2+(Info!$B$6*H1798*0.01*AI1798)^2)</f>
        <v>0.11465089527679093</v>
      </c>
      <c r="AK1798">
        <f t="shared" si="471"/>
        <v>0.14041632000000032</v>
      </c>
      <c r="AL1798">
        <f t="shared" si="472"/>
        <v>0.12992638789284056</v>
      </c>
      <c r="AM1798"/>
      <c r="AN1798"/>
      <c r="AO1798">
        <f t="shared" si="473"/>
        <v>8.3700959906522758</v>
      </c>
      <c r="AP1798">
        <f t="shared" si="474"/>
        <v>0.53201970443349766</v>
      </c>
      <c r="AQ1798">
        <f t="shared" si="475"/>
        <v>4</v>
      </c>
      <c r="AR1798">
        <v>1</v>
      </c>
      <c r="AS1798">
        <v>1</v>
      </c>
      <c r="AT1798">
        <v>1</v>
      </c>
      <c r="AU1798">
        <v>0</v>
      </c>
      <c r="AV1798">
        <v>0</v>
      </c>
      <c r="AW1798">
        <v>0</v>
      </c>
      <c r="AX1798">
        <v>1</v>
      </c>
    </row>
    <row r="1799" spans="1:50">
      <c r="A1799" t="s">
        <v>100</v>
      </c>
      <c r="B1799" s="13" t="s">
        <v>209</v>
      </c>
      <c r="D1799" s="14">
        <v>-72.900000000000006</v>
      </c>
      <c r="E1799" s="14">
        <v>29.7</v>
      </c>
      <c r="F1799" s="14">
        <v>4250</v>
      </c>
      <c r="G1799" s="52">
        <v>0.69</v>
      </c>
      <c r="H1799">
        <v>11</v>
      </c>
      <c r="J1799">
        <f>(F1799*100*Info!$B$11)/AI1799</f>
        <v>2.1546614105533917</v>
      </c>
      <c r="K1799">
        <f>2*((F1799*100*Info!$B$11)/AI1799^2)*(AJ1799/2)</f>
        <v>5.2581145031558058E-2</v>
      </c>
      <c r="L1799">
        <f t="shared" si="462"/>
        <v>0.83620037383177725</v>
      </c>
      <c r="M1799">
        <f t="shared" si="463"/>
        <v>19.27849684374646</v>
      </c>
      <c r="N1799">
        <f t="shared" si="464"/>
        <v>0.48447279169027635</v>
      </c>
      <c r="O1799" s="23">
        <v>1.1299999999999999</v>
      </c>
      <c r="P1799" s="23">
        <v>6.7799999999999996E-3</v>
      </c>
      <c r="S1799" s="23">
        <v>5.41</v>
      </c>
      <c r="T1799" s="23">
        <v>2.7050000000000001E-2</v>
      </c>
      <c r="U1799" s="23">
        <v>2.17</v>
      </c>
      <c r="V1799" s="23">
        <v>1.302E-2</v>
      </c>
      <c r="W1799" s="37">
        <f>U1799*Info!$B$2</f>
        <v>1.0415999999999999</v>
      </c>
      <c r="X1799" s="37">
        <f>W1799*SQRT((0.5*V1799/U1799)^2+Info!$B$3^2)</f>
        <v>5.2173659781924439E-2</v>
      </c>
      <c r="Y1799" s="28">
        <f>W1799*Info!$D$2</f>
        <v>0.84369599999999989</v>
      </c>
      <c r="Z1799" s="28">
        <f>Y1799*SQRT(Info!$D$3^2+(X1799/W1799)^2)</f>
        <v>5.9711984630756866E-2</v>
      </c>
      <c r="AA1799" s="37">
        <f t="shared" si="468"/>
        <v>8.8400000000000034E-2</v>
      </c>
      <c r="AB1799" s="37">
        <f t="shared" si="469"/>
        <v>5.2283676946442849E-2</v>
      </c>
      <c r="AC1799" s="37">
        <f>(1-EXP(-Info!$B$6*H1799*1000))+(Info!$B$6/(Info!$B$6-Info!$B$7))*(EXP(-Info!$B$7*H1799*1000)-EXP(-Info!$B$6*H1799*1000))*(Info!$B$9-1)</f>
        <v>0.10982114153105998</v>
      </c>
      <c r="AD1799" s="37">
        <f>SQRT((Info!$B$6*EXP(-Info!$B$6*H1799*1000)+(Info!$B$6/(Info!$B$6+Info!$B$7))*(Info!$B$9-1)*(-Info!$B$7*EXP(-Info!$B$7*H1799*1000)+Info!$B$6*EXP(-Info!$B$6*H1799*1000)))^2*(0.01*H1799*1000)^2)</f>
        <v>9.8055705256522145E-4</v>
      </c>
      <c r="AE1799" s="37">
        <f t="shared" si="470"/>
        <v>5.7425073352780813E-3</v>
      </c>
      <c r="AF1799" s="37">
        <f t="shared" si="465"/>
        <v>4.5565958110886546</v>
      </c>
      <c r="AG1799" s="37">
        <f t="shared" si="466"/>
        <v>6.1493277063752808E-2</v>
      </c>
      <c r="AH1799" s="37">
        <f t="shared" si="467"/>
        <v>0.84225430888884556</v>
      </c>
      <c r="AI1799">
        <f>AF1799*EXP(Info!$B$6*H1799*1000)</f>
        <v>5.0402309780378278</v>
      </c>
      <c r="AJ1799">
        <f>2*SQRT((EXP(Info!$B$6*H1799)*AG1799)^2+(Info!$B$6*H1799*0.01*AI1799)^2)</f>
        <v>0.12299896157730515</v>
      </c>
      <c r="AK1799">
        <f t="shared" si="471"/>
        <v>0.11754548000000005</v>
      </c>
      <c r="AL1799">
        <f t="shared" si="472"/>
        <v>0.13904321047137011</v>
      </c>
      <c r="AM1799"/>
      <c r="AN1799"/>
      <c r="AO1799">
        <f t="shared" si="473"/>
        <v>8.9473439900076048</v>
      </c>
      <c r="AP1799">
        <f t="shared" si="474"/>
        <v>0.52073732718894006</v>
      </c>
      <c r="AQ1799">
        <f t="shared" si="475"/>
        <v>4</v>
      </c>
      <c r="AR1799">
        <v>1</v>
      </c>
      <c r="AS1799">
        <v>1</v>
      </c>
      <c r="AT1799">
        <v>1</v>
      </c>
      <c r="AU1799">
        <v>0</v>
      </c>
      <c r="AV1799">
        <v>0</v>
      </c>
      <c r="AW1799">
        <v>0</v>
      </c>
      <c r="AX1799">
        <v>1</v>
      </c>
    </row>
    <row r="1800" spans="1:50">
      <c r="A1800" t="s">
        <v>100</v>
      </c>
      <c r="B1800" s="13" t="s">
        <v>209</v>
      </c>
      <c r="D1800" s="14">
        <v>-72.900000000000006</v>
      </c>
      <c r="E1800" s="14">
        <v>29.7</v>
      </c>
      <c r="F1800" s="14">
        <v>4250</v>
      </c>
      <c r="G1800" s="52">
        <v>0.77</v>
      </c>
      <c r="H1800">
        <v>12.2</v>
      </c>
      <c r="I1800" s="14" t="s">
        <v>120</v>
      </c>
      <c r="J1800">
        <f>(F1800*100*Info!$B$11)/AI1800</f>
        <v>2.3329311287210204</v>
      </c>
      <c r="K1800">
        <f>2*((F1800*100*Info!$B$11)/AI1800^2)*(AJ1800/2)</f>
        <v>6.488024306622607E-2</v>
      </c>
      <c r="L1800">
        <f t="shared" si="462"/>
        <v>0.89014878504673056</v>
      </c>
      <c r="M1800">
        <f t="shared" si="463"/>
        <v>22.220217165167238</v>
      </c>
      <c r="N1800">
        <f t="shared" si="464"/>
        <v>0.63217597777414825</v>
      </c>
      <c r="O1800" s="23">
        <v>1.27</v>
      </c>
      <c r="P1800" s="23">
        <v>6.3500000000000006E-3</v>
      </c>
      <c r="S1800" s="23">
        <v>5.08</v>
      </c>
      <c r="T1800" s="23">
        <v>2.0320000000000001E-2</v>
      </c>
      <c r="U1800" s="23">
        <v>2.31</v>
      </c>
      <c r="V1800" s="23">
        <v>1.3860000000000001E-2</v>
      </c>
      <c r="W1800" s="37">
        <f>U1800*Info!$B$2</f>
        <v>1.1088</v>
      </c>
      <c r="X1800" s="37">
        <f>W1800*SQRT((0.5*V1800/U1800)^2+Info!$B$3^2)</f>
        <v>5.5539702348500218E-2</v>
      </c>
      <c r="Y1800" s="28">
        <f>W1800*Info!$D$2</f>
        <v>0.89812800000000004</v>
      </c>
      <c r="Z1800" s="28">
        <f>Y1800*SQRT(Info!$D$3^2+(X1800/W1800)^2)</f>
        <v>6.3564370735966991E-2</v>
      </c>
      <c r="AA1800" s="37">
        <f t="shared" si="468"/>
        <v>0.16120000000000001</v>
      </c>
      <c r="AB1800" s="37">
        <f t="shared" si="469"/>
        <v>5.5630379847346006E-2</v>
      </c>
      <c r="AC1800" s="37">
        <f>(1-EXP(-Info!$B$6*H1800*1000))+(Info!$B$6/(Info!$B$6-Info!$B$7))*(EXP(-Info!$B$7*H1800*1000)-EXP(-Info!$B$6*H1800*1000))*(Info!$B$9-1)</f>
        <v>0.12111843953436463</v>
      </c>
      <c r="AD1800" s="37">
        <f>SQRT((Info!$B$6*EXP(-Info!$B$6*H1800*1000)+(Info!$B$6/(Info!$B$6+Info!$B$7))*(Info!$B$9-1)*(-Info!$B$7*EXP(-Info!$B$7*H1800*1000)+Info!$B$6*EXP(-Info!$B$6*H1800*1000)))^2*(0.01*H1800*1000)^2)</f>
        <v>1.0753412671911295E-3</v>
      </c>
      <c r="AE1800" s="37">
        <f t="shared" si="470"/>
        <v>6.7400942520789223E-3</v>
      </c>
      <c r="AF1800" s="37">
        <f t="shared" si="465"/>
        <v>4.1623477075470605</v>
      </c>
      <c r="AG1800" s="37">
        <f t="shared" si="466"/>
        <v>6.472313108608363E-2</v>
      </c>
      <c r="AH1800" s="37">
        <f t="shared" si="467"/>
        <v>0.81935978495020878</v>
      </c>
      <c r="AI1800">
        <f>AF1800*EXP(Info!$B$6*H1800*1000)</f>
        <v>4.655084350735911</v>
      </c>
      <c r="AJ1800">
        <f>2*SQRT((EXP(Info!$B$6*H1800)*AG1800)^2+(Info!$B$6*H1800*0.01*AI1800)^2)</f>
        <v>0.12946074594799922</v>
      </c>
      <c r="AK1800">
        <f t="shared" si="471"/>
        <v>0.21434764000000001</v>
      </c>
      <c r="AL1800">
        <f t="shared" si="472"/>
        <v>0.14794343216603198</v>
      </c>
      <c r="AM1800"/>
      <c r="AN1800"/>
      <c r="AO1800">
        <f t="shared" si="473"/>
        <v>9.5245919893629356</v>
      </c>
      <c r="AP1800">
        <f t="shared" si="474"/>
        <v>0.54978354978354982</v>
      </c>
      <c r="AQ1800">
        <f t="shared" si="475"/>
        <v>4</v>
      </c>
      <c r="AR1800">
        <v>1</v>
      </c>
      <c r="AS1800">
        <v>1</v>
      </c>
      <c r="AT1800">
        <v>1</v>
      </c>
      <c r="AU1800">
        <v>0</v>
      </c>
      <c r="AV1800">
        <v>0</v>
      </c>
      <c r="AW1800">
        <v>0</v>
      </c>
      <c r="AX1800">
        <v>1</v>
      </c>
    </row>
    <row r="1801" spans="1:50">
      <c r="A1801" t="s">
        <v>100</v>
      </c>
      <c r="B1801" s="13" t="s">
        <v>209</v>
      </c>
      <c r="D1801" s="14">
        <v>-72.900000000000006</v>
      </c>
      <c r="E1801" s="14">
        <v>29.7</v>
      </c>
      <c r="F1801" s="14">
        <v>4250</v>
      </c>
      <c r="G1801" s="52">
        <v>0.85</v>
      </c>
      <c r="H1801">
        <v>13</v>
      </c>
      <c r="J1801">
        <f>(F1801*100*Info!$B$11)/AI1801</f>
        <v>2.6495579096796491</v>
      </c>
      <c r="K1801">
        <f>2*((F1801*100*Info!$B$11)/AI1801^2)*(AJ1801/2)</f>
        <v>8.8114907940004039E-2</v>
      </c>
      <c r="L1801">
        <f t="shared" si="462"/>
        <v>0.92868336448598299</v>
      </c>
      <c r="M1801">
        <f t="shared" si="463"/>
        <v>26.328423787390665</v>
      </c>
      <c r="N1801">
        <f t="shared" si="464"/>
        <v>0.88972618890537325</v>
      </c>
      <c r="O1801" s="23">
        <v>1.35</v>
      </c>
      <c r="P1801" s="23">
        <v>8.1000000000000013E-3</v>
      </c>
      <c r="S1801" s="23">
        <v>4.5999999999999996</v>
      </c>
      <c r="T1801" s="23">
        <v>2.76E-2</v>
      </c>
      <c r="U1801" s="23">
        <v>2.41</v>
      </c>
      <c r="V1801" s="23">
        <v>1.4460000000000001E-2</v>
      </c>
      <c r="W1801" s="37">
        <f>U1801*Info!$B$2</f>
        <v>1.1568000000000001</v>
      </c>
      <c r="X1801" s="37">
        <f>W1801*SQRT((0.5*V1801/U1801)^2+Info!$B$3^2)</f>
        <v>5.7944018467482913E-2</v>
      </c>
      <c r="Y1801" s="28">
        <f>W1801*Info!$D$2</f>
        <v>0.93700800000000006</v>
      </c>
      <c r="Z1801" s="28">
        <f>Y1801*SQRT(Info!$D$3^2+(X1801/W1801)^2)</f>
        <v>6.6316075096831364E-2</v>
      </c>
      <c r="AA1801" s="37">
        <f t="shared" si="468"/>
        <v>0.19320000000000004</v>
      </c>
      <c r="AB1801" s="37">
        <f t="shared" si="469"/>
        <v>5.808538349843273E-2</v>
      </c>
      <c r="AC1801" s="37">
        <f>(1-EXP(-Info!$B$6*H1801*1000))+(Info!$B$6/(Info!$B$6-Info!$B$7))*(EXP(-Info!$B$7*H1801*1000)-EXP(-Info!$B$6*H1801*1000))*(Info!$B$9-1)</f>
        <v>0.12857827302199124</v>
      </c>
      <c r="AD1801" s="37">
        <f>SQRT((Info!$B$6*EXP(-Info!$B$6*H1801*1000)+(Info!$B$6/(Info!$B$6+Info!$B$7))*(Info!$B$9-1)*(-Info!$B$7*EXP(-Info!$B$7*H1801*1000)+Info!$B$6*EXP(-Info!$B$6*H1801*1000)))^2*(0.01*H1801*1000)^2)</f>
        <v>1.1372785928918021E-3</v>
      </c>
      <c r="AE1801" s="37">
        <f t="shared" si="470"/>
        <v>7.4717496896021581E-3</v>
      </c>
      <c r="AF1801" s="37">
        <f t="shared" si="465"/>
        <v>3.6381506776521508</v>
      </c>
      <c r="AG1801" s="37">
        <f t="shared" si="466"/>
        <v>6.8147552117978877E-2</v>
      </c>
      <c r="AH1801" s="37">
        <f t="shared" si="467"/>
        <v>0.7909023212287285</v>
      </c>
      <c r="AI1801">
        <f>AF1801*EXP(Info!$B$6*H1801*1000)</f>
        <v>4.09879367006058</v>
      </c>
      <c r="AJ1801">
        <f>2*SQRT((EXP(Info!$B$6*H1801)*AG1801)^2+(Info!$B$6*H1801*0.01*AI1801)^2)</f>
        <v>0.13631135427650523</v>
      </c>
      <c r="AK1801">
        <f t="shared" si="471"/>
        <v>0.25689804000000005</v>
      </c>
      <c r="AL1801">
        <f t="shared" si="472"/>
        <v>0.15447226887573201</v>
      </c>
      <c r="AM1801"/>
      <c r="AN1801"/>
      <c r="AO1801">
        <f t="shared" si="473"/>
        <v>9.9369119889024571</v>
      </c>
      <c r="AP1801">
        <f t="shared" si="474"/>
        <v>0.56016597510373445</v>
      </c>
      <c r="AQ1801">
        <f t="shared" si="475"/>
        <v>4</v>
      </c>
      <c r="AR1801">
        <v>1</v>
      </c>
      <c r="AS1801">
        <v>1</v>
      </c>
      <c r="AT1801">
        <v>1</v>
      </c>
      <c r="AU1801">
        <v>0</v>
      </c>
      <c r="AV1801">
        <v>0</v>
      </c>
      <c r="AW1801">
        <v>0</v>
      </c>
      <c r="AX1801">
        <v>1</v>
      </c>
    </row>
    <row r="1802" spans="1:50">
      <c r="A1802" t="s">
        <v>100</v>
      </c>
      <c r="B1802" s="13" t="s">
        <v>209</v>
      </c>
      <c r="D1802" s="14">
        <v>-72.900000000000006</v>
      </c>
      <c r="E1802" s="14">
        <v>29.7</v>
      </c>
      <c r="F1802" s="14">
        <v>4250</v>
      </c>
      <c r="G1802" s="52">
        <v>1.02</v>
      </c>
      <c r="H1802">
        <v>14.1</v>
      </c>
      <c r="J1802">
        <f>(F1802*100*Info!$B$11)/AI1802</f>
        <v>3.7113177906965533</v>
      </c>
      <c r="K1802">
        <f>2*((F1802*100*Info!$B$11)/AI1802^2)*(AJ1802/2)</f>
        <v>0.19264170187471258</v>
      </c>
      <c r="L1802">
        <f t="shared" si="462"/>
        <v>1.0442871028037399</v>
      </c>
      <c r="M1802">
        <f t="shared" si="463"/>
        <v>41.469789944566145</v>
      </c>
      <c r="N1802">
        <f t="shared" si="464"/>
        <v>2.166886770625609</v>
      </c>
      <c r="O1802" s="23">
        <v>1.77</v>
      </c>
      <c r="P1802" s="23">
        <v>1.0620000000000001E-2</v>
      </c>
      <c r="S1802" s="23">
        <v>3.69</v>
      </c>
      <c r="T1802" s="23">
        <v>2.214E-2</v>
      </c>
      <c r="U1802" s="23">
        <v>2.71</v>
      </c>
      <c r="V1802" s="23">
        <v>1.626E-2</v>
      </c>
      <c r="W1802" s="37">
        <f>U1802*Info!$B$2</f>
        <v>1.3008</v>
      </c>
      <c r="X1802" s="37">
        <f>W1802*SQRT((0.5*V1802/U1802)^2+Info!$B$3^2)</f>
        <v>6.5156966824430979E-2</v>
      </c>
      <c r="Y1802" s="28">
        <f>W1802*Info!$D$2</f>
        <v>1.0536480000000001</v>
      </c>
      <c r="Z1802" s="28">
        <f>Y1802*SQRT(Info!$D$3^2+(X1802/W1802)^2)</f>
        <v>7.4571188179424472E-2</v>
      </c>
      <c r="AA1802" s="37">
        <f t="shared" si="468"/>
        <v>0.46920000000000006</v>
      </c>
      <c r="AB1802" s="37">
        <f t="shared" si="469"/>
        <v>6.5372979324488489E-2</v>
      </c>
      <c r="AC1802" s="37">
        <f>(1-EXP(-Info!$B$6*H1802*1000))+(Info!$B$6/(Info!$B$6-Info!$B$7))*(EXP(-Info!$B$7*H1802*1000)-EXP(-Info!$B$6*H1802*1000))*(Info!$B$9-1)</f>
        <v>0.1387427823884114</v>
      </c>
      <c r="AD1802" s="37">
        <f>SQRT((Info!$B$6*EXP(-Info!$B$6*H1802*1000)+(Info!$B$6/(Info!$B$6+Info!$B$7))*(Info!$B$9-1)*(-Info!$B$7*EXP(-Info!$B$7*H1802*1000)+Info!$B$6*EXP(-Info!$B$6*H1802*1000)))^2*(0.01*H1802*1000)^2)</f>
        <v>1.2208305265512815E-3</v>
      </c>
      <c r="AE1802" s="37">
        <f t="shared" si="470"/>
        <v>9.0880989422191631E-3</v>
      </c>
      <c r="AF1802" s="37">
        <f t="shared" si="465"/>
        <v>2.571253886503357</v>
      </c>
      <c r="AG1802" s="37">
        <f t="shared" si="466"/>
        <v>7.5934185640426158E-2</v>
      </c>
      <c r="AH1802" s="37">
        <f t="shared" si="467"/>
        <v>0.69681677141012388</v>
      </c>
      <c r="AI1802">
        <f>AF1802*EXP(Info!$B$6*H1802*1000)</f>
        <v>2.926181965844441</v>
      </c>
      <c r="AJ1802">
        <f>2*SQRT((EXP(Info!$B$6*H1802)*AG1802)^2+(Info!$B$6*H1802*0.01*AI1802)^2)</f>
        <v>0.15188801005089006</v>
      </c>
      <c r="AK1802">
        <f t="shared" si="471"/>
        <v>0.62389524000000007</v>
      </c>
      <c r="AL1802">
        <f t="shared" si="472"/>
        <v>0.1738529012155447</v>
      </c>
      <c r="AM1802"/>
      <c r="AN1802"/>
      <c r="AO1802">
        <f t="shared" si="473"/>
        <v>11.17387198752102</v>
      </c>
      <c r="AP1802">
        <f t="shared" si="474"/>
        <v>0.65313653136531369</v>
      </c>
      <c r="AQ1802">
        <f t="shared" si="475"/>
        <v>4</v>
      </c>
      <c r="AR1802">
        <v>1</v>
      </c>
      <c r="AS1802">
        <v>1</v>
      </c>
      <c r="AT1802">
        <v>1</v>
      </c>
      <c r="AU1802">
        <v>0</v>
      </c>
      <c r="AV1802">
        <v>0</v>
      </c>
      <c r="AW1802">
        <v>0</v>
      </c>
      <c r="AX1802">
        <v>1</v>
      </c>
    </row>
    <row r="1803" spans="1:50">
      <c r="A1803" t="s">
        <v>100</v>
      </c>
      <c r="B1803" s="13" t="s">
        <v>209</v>
      </c>
      <c r="D1803" s="14">
        <v>-72.900000000000006</v>
      </c>
      <c r="E1803" s="14">
        <v>29.7</v>
      </c>
      <c r="F1803" s="14">
        <v>4250</v>
      </c>
      <c r="G1803" s="52">
        <v>1.17</v>
      </c>
      <c r="H1803">
        <v>14.8</v>
      </c>
      <c r="J1803">
        <f>(F1803*100*Info!$B$11)/AI1803</f>
        <v>2.8083484647909338</v>
      </c>
      <c r="K1803">
        <f>2*((F1803*100*Info!$B$11)/AI1803^2)*(AJ1803/2)</f>
        <v>0.11263855189030422</v>
      </c>
      <c r="L1803">
        <f t="shared" si="462"/>
        <v>1.0365801869158897</v>
      </c>
      <c r="M1803">
        <f t="shared" si="463"/>
        <v>31.148538629169934</v>
      </c>
      <c r="N1803">
        <f t="shared" si="464"/>
        <v>1.2632217278021327</v>
      </c>
      <c r="O1803" s="23">
        <v>2.93</v>
      </c>
      <c r="P1803" s="23">
        <v>1.4650000000000002E-2</v>
      </c>
      <c r="S1803" s="23">
        <v>4.66</v>
      </c>
      <c r="T1803" s="23">
        <v>4.1939999999999998E-2</v>
      </c>
      <c r="U1803" s="23">
        <v>2.69</v>
      </c>
      <c r="V1803" s="23">
        <v>1.6140000000000002E-2</v>
      </c>
      <c r="W1803" s="37">
        <f>U1803*Info!$B$2</f>
        <v>1.2911999999999999</v>
      </c>
      <c r="X1803" s="37">
        <f>W1803*SQRT((0.5*V1803/U1803)^2+Info!$B$3^2)</f>
        <v>6.4676103600634444E-2</v>
      </c>
      <c r="Y1803" s="28">
        <f>W1803*Info!$D$2</f>
        <v>1.0458719999999999</v>
      </c>
      <c r="Z1803" s="28">
        <f>Y1803*SQRT(Info!$D$3^2+(X1803/W1803)^2)</f>
        <v>7.40208473072516E-2</v>
      </c>
      <c r="AA1803" s="37">
        <f t="shared" si="468"/>
        <v>1.6388000000000003</v>
      </c>
      <c r="AB1803" s="37">
        <f t="shared" si="469"/>
        <v>6.5089584435299636E-2</v>
      </c>
      <c r="AC1803" s="37">
        <f>(1-EXP(-Info!$B$6*H1803*1000))+(Info!$B$6/(Info!$B$6-Info!$B$7))*(EXP(-Info!$B$7*H1803*1000)-EXP(-Info!$B$6*H1803*1000))*(Info!$B$9-1)</f>
        <v>0.14515563157443426</v>
      </c>
      <c r="AD1803" s="37">
        <f>SQRT((Info!$B$6*EXP(-Info!$B$6*H1803*1000)+(Info!$B$6/(Info!$B$6+Info!$B$7))*(Info!$B$9-1)*(-Info!$B$7*EXP(-Info!$B$7*H1803*1000)+Info!$B$6*EXP(-Info!$B$6*H1803*1000)))^2*(0.01*H1803*1000)^2)</f>
        <v>1.2730400376025719E-3</v>
      </c>
      <c r="AE1803" s="37">
        <f t="shared" si="470"/>
        <v>9.6757138793928353E-3</v>
      </c>
      <c r="AF1803" s="37">
        <f t="shared" si="465"/>
        <v>3.3762469509758173</v>
      </c>
      <c r="AG1803" s="37">
        <f t="shared" si="466"/>
        <v>7.753996501907473E-2</v>
      </c>
      <c r="AH1803" s="37">
        <f t="shared" si="467"/>
        <v>0.72451651308493936</v>
      </c>
      <c r="AI1803">
        <f>AF1803*EXP(Info!$B$6*H1803*1000)</f>
        <v>3.8670383411491476</v>
      </c>
      <c r="AJ1803">
        <f>2*SQRT((EXP(Info!$B$6*H1803)*AG1803)^2+(Info!$B$6*H1803*0.01*AI1803)^2)</f>
        <v>0.15510097992193095</v>
      </c>
      <c r="AK1803">
        <f t="shared" si="471"/>
        <v>2.1791123600000004</v>
      </c>
      <c r="AL1803">
        <f t="shared" si="472"/>
        <v>0.17309924084723585</v>
      </c>
      <c r="AM1803"/>
      <c r="AN1803"/>
      <c r="AO1803">
        <f t="shared" si="473"/>
        <v>11.091407987613115</v>
      </c>
      <c r="AP1803">
        <f t="shared" si="474"/>
        <v>1.0892193308550187</v>
      </c>
      <c r="AQ1803">
        <f t="shared" si="475"/>
        <v>4</v>
      </c>
      <c r="AR1803">
        <v>1</v>
      </c>
      <c r="AS1803">
        <v>1</v>
      </c>
      <c r="AT1803">
        <v>1</v>
      </c>
      <c r="AU1803">
        <v>0</v>
      </c>
      <c r="AV1803">
        <v>0</v>
      </c>
      <c r="AW1803">
        <v>0</v>
      </c>
      <c r="AX1803">
        <v>1</v>
      </c>
    </row>
    <row r="1804" spans="1:50">
      <c r="A1804" t="s">
        <v>100</v>
      </c>
      <c r="B1804" s="13" t="s">
        <v>209</v>
      </c>
      <c r="D1804" s="14">
        <v>-72.900000000000006</v>
      </c>
      <c r="E1804" s="14">
        <v>29.7</v>
      </c>
      <c r="F1804" s="14">
        <v>4250</v>
      </c>
      <c r="G1804" s="52">
        <v>1.4</v>
      </c>
      <c r="H1804">
        <v>15.9</v>
      </c>
      <c r="J1804">
        <f>(F1804*100*Info!$B$11)/AI1804</f>
        <v>4.404658059077601</v>
      </c>
      <c r="K1804">
        <f>2*((F1804*100*Info!$B$11)/AI1804^2)*(AJ1804/2)</f>
        <v>0.26448192760593947</v>
      </c>
      <c r="L1804">
        <f t="shared" si="462"/>
        <v>1.0057525233644877</v>
      </c>
      <c r="M1804">
        <f t="shared" si="463"/>
        <v>47.40095674498275</v>
      </c>
      <c r="N1804">
        <f t="shared" si="464"/>
        <v>2.8560866114192791</v>
      </c>
      <c r="O1804" s="23">
        <v>2.44</v>
      </c>
      <c r="P1804" s="23">
        <v>1.2200000000000001E-2</v>
      </c>
      <c r="S1804" s="23">
        <v>3.33</v>
      </c>
      <c r="T1804" s="23">
        <v>2.9969999999999997E-2</v>
      </c>
      <c r="U1804" s="23">
        <v>2.61</v>
      </c>
      <c r="V1804" s="23">
        <v>1.3049999999999999E-2</v>
      </c>
      <c r="W1804" s="37">
        <f>U1804*Info!$B$2</f>
        <v>1.2527999999999999</v>
      </c>
      <c r="X1804" s="37">
        <f>W1804*SQRT((0.5*V1804/U1804)^2+Info!$B$3^2)</f>
        <v>6.2718251123576471E-2</v>
      </c>
      <c r="Y1804" s="28">
        <f>W1804*Info!$D$2</f>
        <v>1.0147679999999999</v>
      </c>
      <c r="Z1804" s="28">
        <f>Y1804*SQRT(Info!$D$3^2+(X1804/W1804)^2)</f>
        <v>7.1799766240611115E-2</v>
      </c>
      <c r="AA1804" s="37">
        <f t="shared" si="468"/>
        <v>1.1872</v>
      </c>
      <c r="AB1804" s="37">
        <f t="shared" si="469"/>
        <v>6.3014197003532474E-2</v>
      </c>
      <c r="AC1804" s="37">
        <f>(1-EXP(-Info!$B$6*H1804*1000))+(Info!$B$6/(Info!$B$6-Info!$B$7))*(EXP(-Info!$B$7*H1804*1000)-EXP(-Info!$B$6*H1804*1000))*(Info!$B$9-1)</f>
        <v>0.1551465702644243</v>
      </c>
      <c r="AD1804" s="37">
        <f>SQRT((Info!$B$6*EXP(-Info!$B$6*H1804*1000)+(Info!$B$6/(Info!$B$6+Info!$B$7))*(Info!$B$9-1)*(-Info!$B$7*EXP(-Info!$B$7*H1804*1000)+Info!$B$6*EXP(-Info!$B$6*H1804*1000)))^2*(0.01*H1804*1000)^2)</f>
        <v>1.3535956887795937E-3</v>
      </c>
      <c r="AE1804" s="37">
        <f t="shared" si="470"/>
        <v>9.9076296100239856E-3</v>
      </c>
      <c r="AF1804" s="37">
        <f t="shared" si="465"/>
        <v>2.1310419917820753</v>
      </c>
      <c r="AG1804" s="37">
        <f t="shared" si="466"/>
        <v>7.4012956850107156E-2</v>
      </c>
      <c r="AH1804" s="37">
        <f t="shared" si="467"/>
        <v>0.63995255008470731</v>
      </c>
      <c r="AI1804">
        <f>AF1804*EXP(Info!$B$6*H1804*1000)</f>
        <v>2.4655696408197749</v>
      </c>
      <c r="AJ1804">
        <f>2*SQRT((EXP(Info!$B$6*H1804)*AG1804)^2+(Info!$B$6*H1804*0.01*AI1804)^2)</f>
        <v>0.14804749937552625</v>
      </c>
      <c r="AK1804">
        <f t="shared" si="471"/>
        <v>1.57861984</v>
      </c>
      <c r="AL1804">
        <f t="shared" si="472"/>
        <v>0.16757995551119426</v>
      </c>
      <c r="AM1804"/>
      <c r="AN1804"/>
      <c r="AO1804">
        <f t="shared" si="473"/>
        <v>10.761551987981498</v>
      </c>
      <c r="AP1804">
        <f t="shared" si="474"/>
        <v>0.93486590038314177</v>
      </c>
      <c r="AQ1804">
        <f t="shared" si="475"/>
        <v>4</v>
      </c>
      <c r="AR1804">
        <v>1</v>
      </c>
      <c r="AS1804">
        <v>1</v>
      </c>
      <c r="AT1804">
        <v>1</v>
      </c>
      <c r="AU1804">
        <v>0</v>
      </c>
      <c r="AV1804">
        <v>0</v>
      </c>
      <c r="AW1804">
        <v>0</v>
      </c>
      <c r="AX1804">
        <v>1</v>
      </c>
    </row>
    <row r="1805" spans="1:50">
      <c r="A1805" t="s">
        <v>100</v>
      </c>
      <c r="B1805" s="13" t="s">
        <v>209</v>
      </c>
      <c r="D1805" s="14">
        <v>-72.900000000000006</v>
      </c>
      <c r="E1805" s="14">
        <v>29.7</v>
      </c>
      <c r="F1805" s="14">
        <v>4250</v>
      </c>
      <c r="G1805" s="52">
        <v>1.56</v>
      </c>
      <c r="H1805">
        <v>16.600000000000001</v>
      </c>
      <c r="I1805" s="14" t="s">
        <v>121</v>
      </c>
      <c r="J1805">
        <f>(F1805*100*Info!$B$11)/AI1805</f>
        <v>3.2427404644734308</v>
      </c>
      <c r="K1805">
        <f>2*((F1805*100*Info!$B$11)/AI1805^2)*(AJ1805/2)</f>
        <v>0.16163079565332866</v>
      </c>
      <c r="L1805">
        <f t="shared" si="462"/>
        <v>1.0365801869158897</v>
      </c>
      <c r="M1805">
        <f t="shared" si="463"/>
        <v>35.966557529584385</v>
      </c>
      <c r="N1805">
        <f t="shared" si="464"/>
        <v>1.8284363770188061</v>
      </c>
      <c r="O1805" s="23">
        <v>2.27</v>
      </c>
      <c r="P1805" s="23">
        <v>3.4049999999999997E-2</v>
      </c>
      <c r="S1805" s="23">
        <v>4.08</v>
      </c>
      <c r="T1805" s="23">
        <v>7.3439999999999991E-2</v>
      </c>
      <c r="U1805" s="23">
        <v>2.69</v>
      </c>
      <c r="V1805" s="23">
        <v>2.69E-2</v>
      </c>
      <c r="W1805" s="37">
        <f>U1805*Info!$B$2</f>
        <v>1.2911999999999999</v>
      </c>
      <c r="X1805" s="37">
        <f>W1805*SQRT((0.5*V1805/U1805)^2+Info!$B$3^2)</f>
        <v>6.4881997009956463E-2</v>
      </c>
      <c r="Y1805" s="28">
        <f>W1805*Info!$D$2</f>
        <v>1.0458719999999999</v>
      </c>
      <c r="Z1805" s="28">
        <f>Y1805*SQRT(Info!$D$3^2+(X1805/W1805)^2)</f>
        <v>7.4138973609901029E-2</v>
      </c>
      <c r="AA1805" s="37">
        <f t="shared" si="468"/>
        <v>0.97880000000000011</v>
      </c>
      <c r="AB1805" s="37">
        <f t="shared" si="469"/>
        <v>6.7078492536728929E-2</v>
      </c>
      <c r="AC1805" s="37">
        <f>(1-EXP(-Info!$B$6*H1805*1000))+(Info!$B$6/(Info!$B$6-Info!$B$7))*(EXP(-Info!$B$7*H1805*1000)-EXP(-Info!$B$6*H1805*1000))*(Info!$B$9-1)</f>
        <v>0.16144988515470046</v>
      </c>
      <c r="AD1805" s="37">
        <f>SQRT((Info!$B$6*EXP(-Info!$B$6*H1805*1000)+(Info!$B$6/(Info!$B$6+Info!$B$7))*(Info!$B$9-1)*(-Info!$B$7*EXP(-Info!$B$7*H1805*1000)+Info!$B$6*EXP(-Info!$B$6*H1805*1000)))^2*(0.01*H1805*1000)^2)</f>
        <v>1.4039227003584422E-3</v>
      </c>
      <c r="AE1805" s="37">
        <f t="shared" si="470"/>
        <v>1.0916648091906435E-2</v>
      </c>
      <c r="AF1805" s="37">
        <f t="shared" si="465"/>
        <v>2.8761008524105791</v>
      </c>
      <c r="AG1805" s="37">
        <f t="shared" si="466"/>
        <v>8.3451297254698964E-2</v>
      </c>
      <c r="AH1805" s="37">
        <f t="shared" si="467"/>
        <v>0.70492667951239685</v>
      </c>
      <c r="AI1805">
        <f>AF1805*EXP(Info!$B$6*H1805*1000)</f>
        <v>3.3490164592673861</v>
      </c>
      <c r="AJ1805">
        <f>2*SQRT((EXP(Info!$B$6*H1805)*AG1805)^2+(Info!$B$6*H1805*0.01*AI1805)^2)</f>
        <v>0.16692800453747703</v>
      </c>
      <c r="AK1805">
        <f t="shared" si="471"/>
        <v>1.3015103600000002</v>
      </c>
      <c r="AL1805">
        <f t="shared" si="472"/>
        <v>0.17838854305217691</v>
      </c>
      <c r="AM1805"/>
      <c r="AN1805"/>
      <c r="AO1805">
        <f t="shared" si="473"/>
        <v>11.091407987613115</v>
      </c>
      <c r="AP1805">
        <f t="shared" si="474"/>
        <v>0.84386617100371752</v>
      </c>
      <c r="AQ1805">
        <f t="shared" si="475"/>
        <v>4</v>
      </c>
      <c r="AR1805">
        <v>1</v>
      </c>
      <c r="AS1805">
        <v>1</v>
      </c>
      <c r="AT1805">
        <v>1</v>
      </c>
      <c r="AU1805">
        <v>0</v>
      </c>
      <c r="AV1805">
        <v>0</v>
      </c>
      <c r="AW1805">
        <v>0</v>
      </c>
      <c r="AX1805">
        <v>1</v>
      </c>
    </row>
    <row r="1806" spans="1:50">
      <c r="A1806" t="s">
        <v>100</v>
      </c>
      <c r="B1806" s="13" t="s">
        <v>209</v>
      </c>
      <c r="D1806" s="14">
        <v>-72.900000000000006</v>
      </c>
      <c r="E1806" s="14">
        <v>29.7</v>
      </c>
      <c r="F1806" s="14">
        <v>4250</v>
      </c>
      <c r="G1806" s="52">
        <v>1.72</v>
      </c>
      <c r="H1806">
        <v>17.3</v>
      </c>
      <c r="J1806">
        <f>(F1806*100*Info!$B$11)/AI1806</f>
        <v>3.1248323204781094</v>
      </c>
      <c r="K1806">
        <f>2*((F1806*100*Info!$B$11)/AI1806^2)*(AJ1806/2)</f>
        <v>0.13751444944517441</v>
      </c>
      <c r="L1806">
        <f t="shared" si="462"/>
        <v>1.040433644859815</v>
      </c>
      <c r="M1806">
        <f t="shared" si="463"/>
        <v>34.787633284247484</v>
      </c>
      <c r="N1806">
        <f t="shared" si="464"/>
        <v>1.5407484566698082</v>
      </c>
      <c r="O1806" s="23">
        <v>1.98</v>
      </c>
      <c r="P1806" s="23">
        <v>9.9000000000000008E-3</v>
      </c>
      <c r="S1806" s="23">
        <v>4.13</v>
      </c>
      <c r="T1806" s="23">
        <v>2.8909999999999998E-2</v>
      </c>
      <c r="U1806" s="23">
        <v>2.7</v>
      </c>
      <c r="V1806" s="23">
        <v>1.3500000000000002E-2</v>
      </c>
      <c r="W1806" s="37">
        <f>U1806*Info!$B$2</f>
        <v>1.296</v>
      </c>
      <c r="X1806" s="37">
        <f>W1806*SQRT((0.5*V1806/U1806)^2+Info!$B$3^2)</f>
        <v>6.4880949438182553E-2</v>
      </c>
      <c r="Y1806" s="28">
        <f>W1806*Info!$D$2</f>
        <v>1.04976</v>
      </c>
      <c r="Z1806" s="28">
        <f>Y1806*SQRT(Info!$D$3^2+(X1806/W1806)^2)</f>
        <v>7.4275620248908047E-2</v>
      </c>
      <c r="AA1806" s="37">
        <f t="shared" si="468"/>
        <v>0.68399999999999994</v>
      </c>
      <c r="AB1806" s="37">
        <f t="shared" si="469"/>
        <v>6.5069502072783697E-2</v>
      </c>
      <c r="AC1806" s="37">
        <f>(1-EXP(-Info!$B$6*H1806*1000))+(Info!$B$6/(Info!$B$6-Info!$B$7))*(EXP(-Info!$B$7*H1806*1000)-EXP(-Info!$B$6*H1806*1000))*(Info!$B$9-1)</f>
        <v>0.16771109553428604</v>
      </c>
      <c r="AD1806" s="37">
        <f>SQRT((Info!$B$6*EXP(-Info!$B$6*H1806*1000)+(Info!$B$6/(Info!$B$6+Info!$B$7))*(Info!$B$9-1)*(-Info!$B$7*EXP(-Info!$B$7*H1806*1000)+Info!$B$6*EXP(-Info!$B$6*H1806*1000)))^2*(0.01*H1806*1000)^2)</f>
        <v>1.453530549604782E-3</v>
      </c>
      <c r="AE1806" s="37">
        <f t="shared" si="470"/>
        <v>1.0958072737483384E-2</v>
      </c>
      <c r="AF1806" s="37">
        <f t="shared" si="465"/>
        <v>2.9655256106545482</v>
      </c>
      <c r="AG1806" s="37">
        <f t="shared" si="466"/>
        <v>7.6458447188521794E-2</v>
      </c>
      <c r="AH1806" s="37">
        <f t="shared" si="467"/>
        <v>0.71804494204710612</v>
      </c>
      <c r="AI1806">
        <f>AF1806*EXP(Info!$B$6*H1806*1000)</f>
        <v>3.4753836605838337</v>
      </c>
      <c r="AJ1806">
        <f>2*SQRT((EXP(Info!$B$6*H1806)*AG1806)^2+(Info!$B$6*H1806*0.01*AI1806)^2)</f>
        <v>0.15294115705473058</v>
      </c>
      <c r="AK1806">
        <f t="shared" si="471"/>
        <v>0.90951479999999996</v>
      </c>
      <c r="AL1806">
        <f t="shared" si="472"/>
        <v>0.17304583381236097</v>
      </c>
      <c r="AM1806"/>
      <c r="AN1806"/>
      <c r="AO1806">
        <f t="shared" si="473"/>
        <v>11.132639987567067</v>
      </c>
      <c r="AP1806">
        <f t="shared" si="474"/>
        <v>0.73333333333333328</v>
      </c>
      <c r="AQ1806">
        <f t="shared" si="475"/>
        <v>4</v>
      </c>
      <c r="AR1806">
        <v>1</v>
      </c>
      <c r="AS1806">
        <v>1</v>
      </c>
      <c r="AT1806">
        <v>1</v>
      </c>
      <c r="AU1806">
        <v>0</v>
      </c>
      <c r="AV1806">
        <v>0</v>
      </c>
      <c r="AW1806">
        <v>0</v>
      </c>
      <c r="AX1806">
        <v>1</v>
      </c>
    </row>
    <row r="1807" spans="1:50">
      <c r="A1807" t="s">
        <v>100</v>
      </c>
      <c r="B1807" s="13" t="s">
        <v>209</v>
      </c>
      <c r="D1807" s="14">
        <v>-72.900000000000006</v>
      </c>
      <c r="E1807" s="14">
        <v>29.7</v>
      </c>
      <c r="F1807" s="14">
        <v>4250</v>
      </c>
      <c r="G1807" s="52">
        <v>1.93</v>
      </c>
      <c r="H1807">
        <v>18.3</v>
      </c>
      <c r="J1807">
        <f>(F1807*100*Info!$B$11)/AI1807</f>
        <v>3.1651478193256519</v>
      </c>
      <c r="K1807">
        <f>2*((F1807*100*Info!$B$11)/AI1807^2)*(AJ1807/2)</f>
        <v>0.14525961626828077</v>
      </c>
      <c r="L1807">
        <f t="shared" si="462"/>
        <v>1.0712613084112166</v>
      </c>
      <c r="M1807">
        <f t="shared" si="463"/>
        <v>36.280494218429062</v>
      </c>
      <c r="N1807">
        <f t="shared" si="464"/>
        <v>1.6792071493318625</v>
      </c>
      <c r="O1807" s="23">
        <v>1.89</v>
      </c>
      <c r="P1807" s="23">
        <v>1.1339999999999999E-2</v>
      </c>
      <c r="S1807" s="23">
        <v>4.08</v>
      </c>
      <c r="T1807" s="23">
        <v>2.8560000000000002E-2</v>
      </c>
      <c r="U1807" s="23">
        <v>2.78</v>
      </c>
      <c r="V1807" s="23">
        <v>1.668E-2</v>
      </c>
      <c r="W1807" s="37">
        <f>U1807*Info!$B$2</f>
        <v>1.3343999999999998</v>
      </c>
      <c r="X1807" s="37">
        <f>W1807*SQRT((0.5*V1807/U1807)^2+Info!$B$3^2)</f>
        <v>6.6839988107718865E-2</v>
      </c>
      <c r="Y1807" s="28">
        <f>W1807*Info!$D$2</f>
        <v>1.0808639999999998</v>
      </c>
      <c r="Z1807" s="28">
        <f>Y1807*SQRT(Info!$D$3^2+(X1807/W1807)^2)</f>
        <v>7.6497381232029524E-2</v>
      </c>
      <c r="AA1807" s="37">
        <f t="shared" si="468"/>
        <v>0.55560000000000009</v>
      </c>
      <c r="AB1807" s="37">
        <f t="shared" si="469"/>
        <v>6.7080048525921615E-2</v>
      </c>
      <c r="AC1807" s="37">
        <f>(1-EXP(-Info!$B$6*H1807*1000))+(Info!$B$6/(Info!$B$6-Info!$B$7))*(EXP(-Info!$B$7*H1807*1000)-EXP(-Info!$B$6*H1807*1000))*(Info!$B$9-1)</f>
        <v>0.17658318403505921</v>
      </c>
      <c r="AD1807" s="37">
        <f>SQRT((Info!$B$6*EXP(-Info!$B$6*H1807*1000)+(Info!$B$6/(Info!$B$6+Info!$B$7))*(Info!$B$9-1)*(-Info!$B$7*EXP(-Info!$B$7*H1807*1000)+Info!$B$6*EXP(-Info!$B$6*H1807*1000)))^2*(0.01*H1807*1000)^2)</f>
        <v>1.5231655217905718E-3</v>
      </c>
      <c r="AE1807" s="37">
        <f t="shared" si="470"/>
        <v>1.1875400620274808E-2</v>
      </c>
      <c r="AF1807" s="37">
        <f t="shared" si="465"/>
        <v>2.9010263829501213</v>
      </c>
      <c r="AG1807" s="37">
        <f t="shared" si="466"/>
        <v>7.8719710843285537E-2</v>
      </c>
      <c r="AH1807" s="37">
        <f t="shared" si="467"/>
        <v>0.71103587817404934</v>
      </c>
      <c r="AI1807">
        <f>AF1807*EXP(Info!$B$6*H1807*1000)</f>
        <v>3.4311165887246475</v>
      </c>
      <c r="AJ1807">
        <f>2*SQRT((EXP(Info!$B$6*H1807)*AG1807)^2+(Info!$B$6*H1807*0.01*AI1807)^2)</f>
        <v>0.15746584598884913</v>
      </c>
      <c r="AK1807">
        <f t="shared" si="471"/>
        <v>0.73878132000000007</v>
      </c>
      <c r="AL1807">
        <f t="shared" si="472"/>
        <v>0.17839268104983594</v>
      </c>
      <c r="AM1807"/>
      <c r="AN1807"/>
      <c r="AO1807">
        <f t="shared" si="473"/>
        <v>11.462495987198682</v>
      </c>
      <c r="AP1807">
        <f t="shared" si="474"/>
        <v>0.67985611510791366</v>
      </c>
      <c r="AQ1807">
        <f t="shared" si="475"/>
        <v>4</v>
      </c>
      <c r="AR1807">
        <v>1</v>
      </c>
      <c r="AS1807">
        <v>1</v>
      </c>
      <c r="AT1807">
        <v>1</v>
      </c>
      <c r="AU1807">
        <v>0</v>
      </c>
      <c r="AV1807">
        <v>0</v>
      </c>
      <c r="AW1807">
        <v>0</v>
      </c>
      <c r="AX1807">
        <v>1</v>
      </c>
    </row>
    <row r="1808" spans="1:50">
      <c r="A1808" t="s">
        <v>100</v>
      </c>
      <c r="B1808" s="13" t="s">
        <v>209</v>
      </c>
      <c r="D1808" s="14">
        <v>-72.900000000000006</v>
      </c>
      <c r="E1808" s="14">
        <v>29.7</v>
      </c>
      <c r="F1808" s="14">
        <v>4250</v>
      </c>
      <c r="G1808" s="52">
        <v>2.0299999999999998</v>
      </c>
      <c r="H1808">
        <v>18.8</v>
      </c>
      <c r="J1808">
        <f>(F1808*100*Info!$B$11)/AI1808</f>
        <v>3.4252030848810193</v>
      </c>
      <c r="K1808">
        <f>2*((F1808*100*Info!$B$11)/AI1808^2)*(AJ1808/2)</f>
        <v>0.16887491636708096</v>
      </c>
      <c r="L1808">
        <f t="shared" si="462"/>
        <v>1.0481405607476655</v>
      </c>
      <c r="M1808">
        <f t="shared" si="463"/>
        <v>38.414008818061525</v>
      </c>
      <c r="N1808">
        <f t="shared" si="464"/>
        <v>1.9036639823099513</v>
      </c>
      <c r="O1808" s="23">
        <v>1.88</v>
      </c>
      <c r="P1808" s="23">
        <v>9.4000000000000004E-3</v>
      </c>
      <c r="S1808" s="23">
        <v>3.83</v>
      </c>
      <c r="T1808" s="23">
        <v>3.8300000000000001E-2</v>
      </c>
      <c r="U1808" s="23">
        <v>2.72</v>
      </c>
      <c r="V1808" s="23">
        <v>1.3600000000000001E-2</v>
      </c>
      <c r="W1808" s="37">
        <f>U1808*Info!$B$2</f>
        <v>1.3056000000000001</v>
      </c>
      <c r="X1808" s="37">
        <f>W1808*SQRT((0.5*V1808/U1808)^2+Info!$B$3^2)</f>
        <v>6.5361549063650576E-2</v>
      </c>
      <c r="Y1808" s="28">
        <f>W1808*Info!$D$2</f>
        <v>1.0575360000000003</v>
      </c>
      <c r="Z1808" s="28">
        <f>Y1808*SQRT(Info!$D$3^2+(X1808/W1808)^2)</f>
        <v>7.4825810028529616E-2</v>
      </c>
      <c r="AA1808" s="37">
        <f t="shared" si="468"/>
        <v>0.5743999999999998</v>
      </c>
      <c r="AB1808" s="37">
        <f t="shared" si="469"/>
        <v>6.5530314328560962E-2</v>
      </c>
      <c r="AC1808" s="37">
        <f>(1-EXP(-Info!$B$6*H1808*1000))+(Info!$B$6/(Info!$B$6-Info!$B$7))*(EXP(-Info!$B$7*H1808*1000)-EXP(-Info!$B$6*H1808*1000))*(Info!$B$9-1)</f>
        <v>0.18098746118445641</v>
      </c>
      <c r="AD1808" s="37">
        <f>SQRT((Info!$B$6*EXP(-Info!$B$6*H1808*1000)+(Info!$B$6/(Info!$B$6+Info!$B$7))*(Info!$B$9-1)*(-Info!$B$7*EXP(-Info!$B$7*H1808*1000)+Info!$B$6*EXP(-Info!$B$6*H1808*1000)))^2*(0.01*H1808*1000)^2)</f>
        <v>1.5574445360671538E-3</v>
      </c>
      <c r="AE1808" s="37">
        <f t="shared" si="470"/>
        <v>1.1893856452999001E-2</v>
      </c>
      <c r="AF1808" s="37">
        <f t="shared" si="465"/>
        <v>2.6685048022956481</v>
      </c>
      <c r="AG1808" s="37">
        <f t="shared" si="466"/>
        <v>7.8147860928819729E-2</v>
      </c>
      <c r="AH1808" s="37">
        <f t="shared" si="467"/>
        <v>0.69673754629129192</v>
      </c>
      <c r="AI1808">
        <f>AF1808*EXP(Info!$B$6*H1808*1000)</f>
        <v>3.1706123460504618</v>
      </c>
      <c r="AJ1808">
        <f>2*SQRT((EXP(Info!$B$6*H1808)*AG1808)^2+(Info!$B$6*H1808*0.01*AI1808)^2)</f>
        <v>0.15632267094910238</v>
      </c>
      <c r="AK1808">
        <f t="shared" si="471"/>
        <v>0.76377967999999974</v>
      </c>
      <c r="AL1808">
        <f t="shared" si="472"/>
        <v>0.17427131792537501</v>
      </c>
      <c r="AM1808"/>
      <c r="AN1808"/>
      <c r="AO1808">
        <f t="shared" si="473"/>
        <v>11.215103987474972</v>
      </c>
      <c r="AP1808">
        <f t="shared" si="474"/>
        <v>0.69117647058823517</v>
      </c>
      <c r="AQ1808">
        <f t="shared" si="475"/>
        <v>4</v>
      </c>
      <c r="AR1808">
        <v>1</v>
      </c>
      <c r="AS1808">
        <v>1</v>
      </c>
      <c r="AT1808">
        <v>1</v>
      </c>
      <c r="AU1808">
        <v>0</v>
      </c>
      <c r="AV1808">
        <v>0</v>
      </c>
      <c r="AW1808">
        <v>0</v>
      </c>
      <c r="AX1808">
        <v>1</v>
      </c>
    </row>
    <row r="1809" spans="1:52">
      <c r="A1809" t="s">
        <v>100</v>
      </c>
      <c r="B1809" s="13" t="s">
        <v>209</v>
      </c>
      <c r="D1809" s="14">
        <v>-72.900000000000006</v>
      </c>
      <c r="E1809" s="14">
        <v>29.7</v>
      </c>
      <c r="F1809" s="14">
        <v>4250</v>
      </c>
      <c r="G1809" s="52">
        <v>2.2000000000000002</v>
      </c>
      <c r="H1809">
        <v>19.5</v>
      </c>
      <c r="J1809">
        <f>(F1809*100*Info!$B$11)/AI1809</f>
        <v>3.7611806774303425</v>
      </c>
      <c r="K1809">
        <f>2*((F1809*100*Info!$B$11)/AI1809^2)*(AJ1809/2)</f>
        <v>0.20985773211488626</v>
      </c>
      <c r="L1809">
        <f t="shared" si="462"/>
        <v>1.1059424299065439</v>
      </c>
      <c r="M1809">
        <f t="shared" si="463"/>
        <v>44.508247485548935</v>
      </c>
      <c r="N1809">
        <f t="shared" si="464"/>
        <v>2.4933204154924473</v>
      </c>
      <c r="O1809" s="23">
        <v>2.0699999999999998</v>
      </c>
      <c r="P1809" s="23">
        <v>1.2419999999999999E-2</v>
      </c>
      <c r="S1809" s="23">
        <v>3.66</v>
      </c>
      <c r="T1809" s="23">
        <v>1.83E-2</v>
      </c>
      <c r="U1809" s="23">
        <v>2.87</v>
      </c>
      <c r="V1809" s="23">
        <v>1.4350000000000002E-2</v>
      </c>
      <c r="W1809" s="37">
        <f>U1809*Info!$B$2</f>
        <v>1.3775999999999999</v>
      </c>
      <c r="X1809" s="37">
        <f>W1809*SQRT((0.5*V1809/U1809)^2+Info!$B$3^2)</f>
        <v>6.8966046254660712E-2</v>
      </c>
      <c r="Y1809" s="28">
        <f>W1809*Info!$D$2</f>
        <v>1.115856</v>
      </c>
      <c r="Z1809" s="28">
        <f>Y1809*SQRT(Info!$D$3^2+(X1809/W1809)^2)</f>
        <v>7.8952233375691155E-2</v>
      </c>
      <c r="AA1809" s="37">
        <f t="shared" si="468"/>
        <v>0.6923999999999999</v>
      </c>
      <c r="AB1809" s="37">
        <f t="shared" si="469"/>
        <v>6.9245069398477757E-2</v>
      </c>
      <c r="AC1809" s="37">
        <f>(1-EXP(-Info!$B$6*H1809*1000))+(Info!$B$6/(Info!$B$6-Info!$B$7))*(EXP(-Info!$B$7*H1809*1000)-EXP(-Info!$B$6*H1809*1000))*(Info!$B$9-1)</f>
        <v>0.18711811168927972</v>
      </c>
      <c r="AD1809" s="37">
        <f>SQRT((Info!$B$6*EXP(-Info!$B$6*H1809*1000)+(Info!$B$6/(Info!$B$6+Info!$B$7))*(Info!$B$9-1)*(-Info!$B$7*EXP(-Info!$B$7*H1809*1000)+Info!$B$6*EXP(-Info!$B$6*H1809*1000)))^2*(0.01*H1809*1000)^2)</f>
        <v>1.604838358937519E-3</v>
      </c>
      <c r="AE1809" s="37">
        <f t="shared" si="470"/>
        <v>1.3004567051375657E-2</v>
      </c>
      <c r="AF1809" s="37">
        <f t="shared" si="465"/>
        <v>2.4145834194663429</v>
      </c>
      <c r="AG1809" s="37">
        <f t="shared" si="466"/>
        <v>8.0537546642564961E-2</v>
      </c>
      <c r="AH1809" s="37">
        <f t="shared" si="467"/>
        <v>0.65972224575583138</v>
      </c>
      <c r="AI1809">
        <f>AF1809*EXP(Info!$B$6*H1809*1000)</f>
        <v>2.8873888600516495</v>
      </c>
      <c r="AJ1809">
        <f>2*SQRT((EXP(Info!$B$6*H1809)*AG1809)^2+(Info!$B$6*H1809*0.01*AI1809)^2)</f>
        <v>0.16110390057576487</v>
      </c>
      <c r="AK1809">
        <f t="shared" si="471"/>
        <v>0.92068427999999991</v>
      </c>
      <c r="AL1809">
        <f t="shared" si="472"/>
        <v>0.18415033755831176</v>
      </c>
      <c r="AM1809"/>
      <c r="AN1809"/>
      <c r="AO1809">
        <f t="shared" si="473"/>
        <v>11.833583986784253</v>
      </c>
      <c r="AP1809">
        <f t="shared" si="474"/>
        <v>0.72125435540069682</v>
      </c>
      <c r="AQ1809">
        <f t="shared" si="475"/>
        <v>4</v>
      </c>
      <c r="AR1809">
        <v>1</v>
      </c>
      <c r="AS1809">
        <v>1</v>
      </c>
      <c r="AT1809">
        <v>1</v>
      </c>
      <c r="AU1809">
        <v>0</v>
      </c>
      <c r="AV1809">
        <v>0</v>
      </c>
      <c r="AW1809">
        <v>0</v>
      </c>
      <c r="AX1809">
        <v>1</v>
      </c>
    </row>
    <row r="1810" spans="1:52">
      <c r="A1810" t="s">
        <v>100</v>
      </c>
      <c r="B1810" s="13" t="s">
        <v>209</v>
      </c>
      <c r="D1810" s="14">
        <v>-72.900000000000006</v>
      </c>
      <c r="E1810" s="14">
        <v>29.7</v>
      </c>
      <c r="F1810" s="14">
        <v>4250</v>
      </c>
      <c r="G1810" s="52">
        <v>2.33</v>
      </c>
      <c r="H1810">
        <v>20.100000000000001</v>
      </c>
      <c r="I1810" s="14" t="s">
        <v>128</v>
      </c>
      <c r="J1810">
        <f>(F1810*100*Info!$B$11)/AI1810</f>
        <v>3.488848372318484</v>
      </c>
      <c r="K1810">
        <f>2*((F1810*100*Info!$B$11)/AI1810^2)*(AJ1810/2)</f>
        <v>0.18261260890866635</v>
      </c>
      <c r="L1810">
        <f t="shared" si="462"/>
        <v>1.1097958878504692</v>
      </c>
      <c r="M1810">
        <f t="shared" si="463"/>
        <v>41.429432473181556</v>
      </c>
      <c r="N1810">
        <f t="shared" si="464"/>
        <v>2.1783626254758754</v>
      </c>
      <c r="O1810" s="23">
        <v>1.91</v>
      </c>
      <c r="P1810" s="23">
        <v>1.146E-2</v>
      </c>
      <c r="S1810" s="23">
        <v>3.81</v>
      </c>
      <c r="T1810" s="23">
        <v>2.6669999999999999E-2</v>
      </c>
      <c r="U1810" s="23">
        <v>2.88</v>
      </c>
      <c r="V1810" s="23">
        <v>1.44E-2</v>
      </c>
      <c r="W1810" s="37">
        <f>U1810*Info!$B$2</f>
        <v>1.3823999999999999</v>
      </c>
      <c r="X1810" s="37">
        <f>W1810*SQRT((0.5*V1810/U1810)^2+Info!$B$3^2)</f>
        <v>6.9206346067394717E-2</v>
      </c>
      <c r="Y1810" s="28">
        <f>W1810*Info!$D$2</f>
        <v>1.1197439999999999</v>
      </c>
      <c r="Z1810" s="28">
        <f>Y1810*SQRT(Info!$D$3^2+(X1810/W1810)^2)</f>
        <v>7.9227328265501926E-2</v>
      </c>
      <c r="AA1810" s="37">
        <f t="shared" si="468"/>
        <v>0.52760000000000007</v>
      </c>
      <c r="AB1810" s="37">
        <f t="shared" si="469"/>
        <v>6.9443151109378667E-2</v>
      </c>
      <c r="AC1810" s="37">
        <f>(1-EXP(-Info!$B$6*H1810*1000))+(Info!$B$6/(Info!$B$6-Info!$B$7))*(EXP(-Info!$B$7*H1810*1000)-EXP(-Info!$B$6*H1810*1000))*(Info!$B$9-1)</f>
        <v>0.19234032399283438</v>
      </c>
      <c r="AD1810" s="37">
        <f>SQRT((Info!$B$6*EXP(-Info!$B$6*H1810*1000)+(Info!$B$6/(Info!$B$6+Info!$B$7))*(Info!$B$9-1)*(-Info!$B$7*EXP(-Info!$B$7*H1810*1000)+Info!$B$6*EXP(-Info!$B$6*H1810*1000)))^2*(0.01*H1810*1000)^2)</f>
        <v>1.6449122052326587E-3</v>
      </c>
      <c r="AE1810" s="37">
        <f t="shared" si="470"/>
        <v>1.338488304442035E-2</v>
      </c>
      <c r="AF1810" s="37">
        <f t="shared" si="465"/>
        <v>2.5887772450613808</v>
      </c>
      <c r="AG1810" s="37">
        <f t="shared" si="466"/>
        <v>8.1449044581274319E-2</v>
      </c>
      <c r="AH1810" s="37">
        <f t="shared" si="467"/>
        <v>0.67946909319196347</v>
      </c>
      <c r="AI1810">
        <f>AF1810*EXP(Info!$B$6*H1810*1000)</f>
        <v>3.1127724766774474</v>
      </c>
      <c r="AJ1810">
        <f>2*SQRT((EXP(Info!$B$6*H1810)*AG1810)^2+(Info!$B$6*H1810*0.01*AI1810)^2)</f>
        <v>0.16292811903642956</v>
      </c>
      <c r="AK1810">
        <f t="shared" si="471"/>
        <v>0.70154972000000004</v>
      </c>
      <c r="AL1810">
        <f t="shared" si="472"/>
        <v>0.18467711606028162</v>
      </c>
      <c r="AM1810"/>
      <c r="AN1810"/>
      <c r="AO1810">
        <f t="shared" si="473"/>
        <v>11.874815986738204</v>
      </c>
      <c r="AP1810">
        <f t="shared" si="474"/>
        <v>0.66319444444444442</v>
      </c>
      <c r="AQ1810">
        <f t="shared" si="475"/>
        <v>4</v>
      </c>
      <c r="AR1810">
        <v>1</v>
      </c>
      <c r="AS1810">
        <v>1</v>
      </c>
      <c r="AT1810">
        <v>1</v>
      </c>
      <c r="AU1810">
        <v>0</v>
      </c>
      <c r="AV1810">
        <v>0</v>
      </c>
      <c r="AW1810">
        <v>0</v>
      </c>
      <c r="AX1810">
        <v>1</v>
      </c>
    </row>
    <row r="1811" spans="1:52">
      <c r="A1811" t="s">
        <v>100</v>
      </c>
      <c r="B1811" s="13" t="s">
        <v>209</v>
      </c>
      <c r="D1811" s="14">
        <v>-72.900000000000006</v>
      </c>
      <c r="E1811" s="14">
        <v>29.7</v>
      </c>
      <c r="F1811" s="14">
        <v>4250</v>
      </c>
      <c r="G1811" s="52">
        <v>2.5099999999999998</v>
      </c>
      <c r="H1811">
        <v>20.3</v>
      </c>
      <c r="J1811">
        <f>(F1811*100*Info!$B$11)/AI1811</f>
        <v>3.1087024112447228</v>
      </c>
      <c r="K1811">
        <f>2*((F1811*100*Info!$B$11)/AI1811^2)*(AJ1811/2)</f>
        <v>0.14715979051167455</v>
      </c>
      <c r="L1811">
        <f t="shared" si="462"/>
        <v>1.0982355140186935</v>
      </c>
      <c r="M1811">
        <f t="shared" si="463"/>
        <v>36.530735078826147</v>
      </c>
      <c r="N1811">
        <f t="shared" si="464"/>
        <v>1.7431276096214663</v>
      </c>
      <c r="O1811" s="23">
        <v>1.79</v>
      </c>
      <c r="P1811" s="23">
        <v>8.9499999999999996E-3</v>
      </c>
      <c r="S1811" s="23">
        <v>4.09</v>
      </c>
      <c r="T1811" s="23">
        <v>4.4989999999999995E-2</v>
      </c>
      <c r="U1811" s="23">
        <v>2.85</v>
      </c>
      <c r="V1811" s="23">
        <v>1.7100000000000001E-2</v>
      </c>
      <c r="W1811" s="37">
        <f>U1811*Info!$B$2</f>
        <v>1.3679999999999999</v>
      </c>
      <c r="X1811" s="37">
        <f>W1811*SQRT((0.5*V1811/U1811)^2+Info!$B$3^2)</f>
        <v>6.8523009391006751E-2</v>
      </c>
      <c r="Y1811" s="28">
        <f>W1811*Info!$D$2</f>
        <v>1.10808</v>
      </c>
      <c r="Z1811" s="28">
        <f>Y1811*SQRT(Info!$D$3^2+(X1811/W1811)^2)</f>
        <v>7.8423574284634603E-2</v>
      </c>
      <c r="AA1811" s="37">
        <f t="shared" si="468"/>
        <v>0.42200000000000015</v>
      </c>
      <c r="AB1811" s="37">
        <f t="shared" si="469"/>
        <v>6.8668977282321589E-2</v>
      </c>
      <c r="AC1811" s="37">
        <f>(1-EXP(-Info!$B$6*H1811*1000))+(Info!$B$6/(Info!$B$6-Info!$B$7))*(EXP(-Info!$B$7*H1811*1000)-EXP(-Info!$B$6*H1811*1000))*(Info!$B$9-1)</f>
        <v>0.19407439892974729</v>
      </c>
      <c r="AD1811" s="37">
        <f>SQRT((Info!$B$6*EXP(-Info!$B$6*H1811*1000)+(Info!$B$6/(Info!$B$6+Info!$B$7))*(Info!$B$9-1)*(-Info!$B$7*EXP(-Info!$B$7*H1811*1000)+Info!$B$6*EXP(-Info!$B$6*H1811*1000)))^2*(0.01*H1811*1000)^2)</f>
        <v>1.658158255253347E-3</v>
      </c>
      <c r="AE1811" s="37">
        <f t="shared" si="470"/>
        <v>1.3345248222774102E-2</v>
      </c>
      <c r="AF1811" s="37">
        <f t="shared" si="465"/>
        <v>2.9000206036516465</v>
      </c>
      <c r="AG1811" s="37">
        <f t="shared" si="466"/>
        <v>8.2670295020067855E-2</v>
      </c>
      <c r="AH1811" s="37">
        <f t="shared" si="467"/>
        <v>0.70905149233536591</v>
      </c>
      <c r="AI1811">
        <f>AF1811*EXP(Info!$B$6*H1811*1000)</f>
        <v>3.4934161434595321</v>
      </c>
      <c r="AJ1811">
        <f>2*SQRT((EXP(Info!$B$6*H1811)*AG1811)^2+(Info!$B$6*H1811*0.01*AI1811)^2)</f>
        <v>0.16537137359370632</v>
      </c>
      <c r="AK1811">
        <f t="shared" si="471"/>
        <v>0.56113340000000023</v>
      </c>
      <c r="AL1811">
        <f t="shared" si="472"/>
        <v>0.18261827818460602</v>
      </c>
      <c r="AM1811"/>
      <c r="AN1811"/>
      <c r="AO1811">
        <f t="shared" si="473"/>
        <v>11.751119986876349</v>
      </c>
      <c r="AP1811">
        <f t="shared" si="474"/>
        <v>0.62807017543859645</v>
      </c>
      <c r="AQ1811">
        <f t="shared" si="475"/>
        <v>4</v>
      </c>
      <c r="AR1811">
        <v>1</v>
      </c>
      <c r="AS1811">
        <v>1</v>
      </c>
      <c r="AT1811">
        <v>1</v>
      </c>
      <c r="AU1811">
        <v>0</v>
      </c>
      <c r="AV1811">
        <v>0</v>
      </c>
      <c r="AW1811">
        <v>0</v>
      </c>
      <c r="AX1811">
        <v>1</v>
      </c>
    </row>
    <row r="1812" spans="1:52">
      <c r="A1812" t="s">
        <v>100</v>
      </c>
      <c r="B1812" s="13" t="s">
        <v>209</v>
      </c>
      <c r="D1812" s="14">
        <v>-72.900000000000006</v>
      </c>
      <c r="E1812" s="14">
        <v>29.7</v>
      </c>
      <c r="F1812" s="14">
        <v>4250</v>
      </c>
      <c r="G1812" s="52">
        <v>2.63</v>
      </c>
      <c r="H1812">
        <v>20.5</v>
      </c>
      <c r="J1812">
        <f>(F1812*100*Info!$B$11)/AI1812</f>
        <v>3.0595108907541793</v>
      </c>
      <c r="K1812">
        <f>2*((F1812*100*Info!$B$11)/AI1812^2)*(AJ1812/2)</f>
        <v>0.14090403717153943</v>
      </c>
      <c r="L1812">
        <f t="shared" si="462"/>
        <v>1.0982355140186935</v>
      </c>
      <c r="M1812">
        <f t="shared" si="463"/>
        <v>35.952679618559308</v>
      </c>
      <c r="N1812">
        <f t="shared" si="464"/>
        <v>1.6620137654898455</v>
      </c>
      <c r="O1812" s="23">
        <v>1.78</v>
      </c>
      <c r="P1812" s="23">
        <v>3.0260000000000002E-2</v>
      </c>
      <c r="S1812" s="23">
        <v>4.13</v>
      </c>
      <c r="T1812" s="23">
        <v>3.7169999999999995E-2</v>
      </c>
      <c r="U1812" s="23">
        <v>2.85</v>
      </c>
      <c r="V1812" s="23">
        <v>1.14E-2</v>
      </c>
      <c r="W1812" s="37">
        <f>U1812*Info!$B$2</f>
        <v>1.3679999999999999</v>
      </c>
      <c r="X1812" s="37">
        <f>W1812*SQRT((0.5*V1812/U1812)^2+Info!$B$3^2)</f>
        <v>6.8454698129492911E-2</v>
      </c>
      <c r="Y1812" s="28">
        <f>W1812*Info!$D$2</f>
        <v>1.10808</v>
      </c>
      <c r="Z1812" s="28">
        <f>Y1812*SQRT(Info!$D$3^2+(X1812/W1812)^2)</f>
        <v>7.8384423179261836E-2</v>
      </c>
      <c r="AA1812" s="37">
        <f t="shared" si="468"/>
        <v>0.41200000000000014</v>
      </c>
      <c r="AB1812" s="37">
        <f t="shared" si="469"/>
        <v>7.01067942213877E-2</v>
      </c>
      <c r="AC1812" s="37">
        <f>(1-EXP(-Info!$B$6*H1812*1000))+(Info!$B$6/(Info!$B$6-Info!$B$7))*(EXP(-Info!$B$7*H1812*1000)-EXP(-Info!$B$6*H1812*1000))*(Info!$B$9-1)</f>
        <v>0.1958051529234483</v>
      </c>
      <c r="AD1812" s="37">
        <f>SQRT((Info!$B$6*EXP(-Info!$B$6*H1812*1000)+(Info!$B$6/(Info!$B$6+Info!$B$7))*(Info!$B$9-1)*(-Info!$B$7*EXP(-Info!$B$7*H1812*1000)+Info!$B$6*EXP(-Info!$B$6*H1812*1000)))^2*(0.01*H1812*1000)^2)</f>
        <v>1.6713486227971192E-3</v>
      </c>
      <c r="AE1812" s="37">
        <f t="shared" si="470"/>
        <v>1.3744531586164324E-2</v>
      </c>
      <c r="AF1812" s="37">
        <f t="shared" si="465"/>
        <v>2.9412482769955388</v>
      </c>
      <c r="AG1812" s="37">
        <f t="shared" si="466"/>
        <v>8.1721675035872035E-2</v>
      </c>
      <c r="AH1812" s="37">
        <f t="shared" si="467"/>
        <v>0.71216665302555426</v>
      </c>
      <c r="AI1812">
        <f>AF1812*EXP(Info!$B$6*H1812*1000)</f>
        <v>3.5495840925007673</v>
      </c>
      <c r="AJ1812">
        <f>2*SQRT((EXP(Info!$B$6*H1812)*AG1812)^2+(Info!$B$6*H1812*0.01*AI1812)^2)</f>
        <v>0.16347408026056884</v>
      </c>
      <c r="AK1812">
        <f t="shared" si="471"/>
        <v>0.54783640000000022</v>
      </c>
      <c r="AL1812">
        <f t="shared" si="472"/>
        <v>0.18644200855235846</v>
      </c>
      <c r="AM1812"/>
      <c r="AN1812"/>
      <c r="AO1812">
        <f t="shared" si="473"/>
        <v>11.751119986876349</v>
      </c>
      <c r="AP1812">
        <f t="shared" si="474"/>
        <v>0.62456140350877187</v>
      </c>
      <c r="AQ1812">
        <f t="shared" si="475"/>
        <v>4</v>
      </c>
      <c r="AR1812">
        <v>1</v>
      </c>
      <c r="AS1812">
        <v>1</v>
      </c>
      <c r="AT1812">
        <v>1</v>
      </c>
      <c r="AU1812">
        <v>0</v>
      </c>
      <c r="AV1812">
        <v>0</v>
      </c>
      <c r="AW1812">
        <v>0</v>
      </c>
      <c r="AX1812">
        <v>1</v>
      </c>
    </row>
    <row r="1813" spans="1:52">
      <c r="A1813" s="13" t="s">
        <v>84</v>
      </c>
      <c r="B1813" s="13" t="s">
        <v>209</v>
      </c>
      <c r="C1813" s="13" t="s">
        <v>436</v>
      </c>
      <c r="D1813" s="14">
        <v>-61.2</v>
      </c>
      <c r="E1813" s="14">
        <v>12.1</v>
      </c>
      <c r="F1813" s="14">
        <v>1299</v>
      </c>
      <c r="G1813" s="53">
        <v>6</v>
      </c>
      <c r="H1813" s="13">
        <v>0.61352600000000002</v>
      </c>
      <c r="J1813">
        <f>(F1813*100*Info!$B$11)/AI1813</f>
        <v>1.9344707329308308</v>
      </c>
      <c r="K1813">
        <f>2*((F1813*100*Info!$B$11)/AI1813^2)*(AJ1813/2)</f>
        <v>0.18214153472671132</v>
      </c>
      <c r="L1813">
        <f t="shared" si="462"/>
        <v>1.1213562616822452</v>
      </c>
      <c r="M1813">
        <f t="shared" si="463"/>
        <v>23.210770302719411</v>
      </c>
      <c r="N1813">
        <f t="shared" si="464"/>
        <v>2.1953885318946877</v>
      </c>
      <c r="O1813" s="39">
        <v>1.76</v>
      </c>
      <c r="P1813" s="13">
        <v>8.8000000000000005E-3</v>
      </c>
      <c r="S1813" s="39">
        <v>2.84</v>
      </c>
      <c r="T1813" s="40">
        <v>1.9879999999999998E-2</v>
      </c>
      <c r="U1813" s="39">
        <v>2.91</v>
      </c>
      <c r="V1813" s="13">
        <v>2.6189999999999998E-2</v>
      </c>
      <c r="W1813" s="37">
        <f>U1813*Info!$B$2</f>
        <v>1.3968</v>
      </c>
      <c r="X1813" s="37">
        <f>W1813*SQRT((0.5*V1813/U1813)^2+Info!$B$3^2)</f>
        <v>7.0122281532762482E-2</v>
      </c>
      <c r="Y1813" s="28">
        <f>W1813*Info!$D$2</f>
        <v>1.1314080000000002</v>
      </c>
      <c r="Z1813" s="28">
        <f>Y1813*SQRT(Info!$D$3^2+(X1813/W1813)^2)</f>
        <v>8.0164468529298566E-2</v>
      </c>
      <c r="AA1813" s="37">
        <f t="shared" si="468"/>
        <v>0.36319999999999997</v>
      </c>
      <c r="AB1813" s="37">
        <f t="shared" si="469"/>
        <v>7.026019048764387E-2</v>
      </c>
      <c r="AC1813" s="37">
        <f>(1-EXP(-Info!$B$6*H1813*1000))+(Info!$B$6/(Info!$B$6-Info!$B$7))*(EXP(-Info!$B$7*H1813*1000)-EXP(-Info!$B$6*H1813*1000))*(Info!$B$9-1)</f>
        <v>6.4334942954583658E-3</v>
      </c>
      <c r="AD1813" s="37">
        <f>SQRT((Info!$B$6*EXP(-Info!$B$6*H1813*1000)+(Info!$B$6/(Info!$B$6+Info!$B$7))*(Info!$B$9-1)*(-Info!$B$7*EXP(-Info!$B$7*H1813*1000)+Info!$B$6*EXP(-Info!$B$6*H1813*1000)))^2*(0.01*H1813*1000)^2)</f>
        <v>6.0288335898011462E-5</v>
      </c>
      <c r="AE1813" s="37">
        <f t="shared" si="470"/>
        <v>4.5254858547645138E-4</v>
      </c>
      <c r="AF1813" s="37">
        <f t="shared" si="465"/>
        <v>1.7062553548718893</v>
      </c>
      <c r="AG1813" s="37">
        <f t="shared" si="466"/>
        <v>8.077964109110114E-2</v>
      </c>
      <c r="AH1813" s="37">
        <f t="shared" si="467"/>
        <v>0.60079413903939771</v>
      </c>
      <c r="AI1813">
        <f>AF1813*EXP(Info!$B$6*H1813*1000)</f>
        <v>1.7158824422391465</v>
      </c>
      <c r="AJ1813">
        <f>2*SQRT((EXP(Info!$B$6*H1813)*AG1813)^2+(Info!$B$6*H1813*0.01*AI1813)^2)</f>
        <v>0.16156019117774409</v>
      </c>
      <c r="AK1813">
        <f t="shared" si="471"/>
        <v>0.48294703999999994</v>
      </c>
      <c r="AL1813">
        <f t="shared" si="472"/>
        <v>0.1868499505828401</v>
      </c>
      <c r="AM1813"/>
      <c r="AN1813"/>
      <c r="AO1813">
        <f t="shared" si="473"/>
        <v>11.998511986600063</v>
      </c>
      <c r="AP1813">
        <f t="shared" si="474"/>
        <v>0.60481099656357384</v>
      </c>
      <c r="AQ1813">
        <f t="shared" si="475"/>
        <v>5</v>
      </c>
      <c r="AR1813">
        <v>1</v>
      </c>
      <c r="AS1813">
        <v>1</v>
      </c>
      <c r="AT1813">
        <v>1</v>
      </c>
      <c r="AU1813">
        <v>1</v>
      </c>
      <c r="AV1813">
        <v>0</v>
      </c>
      <c r="AW1813">
        <v>0</v>
      </c>
      <c r="AX1813">
        <v>1</v>
      </c>
    </row>
    <row r="1814" spans="1:52">
      <c r="A1814" s="13" t="s">
        <v>84</v>
      </c>
      <c r="B1814" s="13" t="s">
        <v>209</v>
      </c>
      <c r="C1814" s="13" t="s">
        <v>436</v>
      </c>
      <c r="D1814" s="14">
        <v>-61.2</v>
      </c>
      <c r="E1814" s="14">
        <v>12.1</v>
      </c>
      <c r="F1814" s="14">
        <v>1299</v>
      </c>
      <c r="G1814" s="53">
        <v>69</v>
      </c>
      <c r="H1814" s="13">
        <v>4.0685799999999999</v>
      </c>
      <c r="J1814">
        <f>(F1814*100*Info!$B$11)/AI1814</f>
        <v>1.8624949117204108</v>
      </c>
      <c r="K1814">
        <f>2*((F1814*100*Info!$B$11)/AI1814^2)*(AJ1814/2)</f>
        <v>0.14882536853134898</v>
      </c>
      <c r="L1814">
        <f t="shared" si="462"/>
        <v>0.9864852336448614</v>
      </c>
      <c r="M1814">
        <f t="shared" si="463"/>
        <v>19.659363891214362</v>
      </c>
      <c r="N1814">
        <f t="shared" si="464"/>
        <v>1.5915638427528396</v>
      </c>
      <c r="O1814" s="13">
        <v>1.89</v>
      </c>
      <c r="P1814" s="13">
        <v>9.4500000000000001E-3</v>
      </c>
      <c r="S1814" s="13">
        <v>2.74</v>
      </c>
      <c r="T1814" s="40">
        <v>1.6440000000000003E-2</v>
      </c>
      <c r="U1814" s="13">
        <v>2.56</v>
      </c>
      <c r="V1814" s="13">
        <v>3.3279999999999997E-2</v>
      </c>
      <c r="W1814" s="37">
        <f>U1814*Info!$B$2</f>
        <v>1.2287999999999999</v>
      </c>
      <c r="X1814" s="37">
        <f>W1814*SQRT((0.5*V1814/U1814)^2+Info!$B$3^2)</f>
        <v>6.195699285665824E-2</v>
      </c>
      <c r="Y1814" s="28">
        <f>W1814*Info!$D$2</f>
        <v>0.99532799999999999</v>
      </c>
      <c r="Z1814" s="28">
        <f>Y1814*SQRT(Info!$D$3^2+(X1814/W1814)^2)</f>
        <v>7.0677049147056401E-2</v>
      </c>
      <c r="AA1814" s="37">
        <f t="shared" si="468"/>
        <v>0.66120000000000001</v>
      </c>
      <c r="AB1814" s="37">
        <f t="shared" si="469"/>
        <v>6.2136901989397572E-2</v>
      </c>
      <c r="AC1814" s="37">
        <f>(1-EXP(-Info!$B$6*H1814*1000))+(Info!$B$6/(Info!$B$6-Info!$B$7))*(EXP(-Info!$B$7*H1814*1000)-EXP(-Info!$B$6*H1814*1000))*(Info!$B$9-1)</f>
        <v>4.1969064600210028E-2</v>
      </c>
      <c r="AD1814" s="37">
        <f>SQRT((Info!$B$6*EXP(-Info!$B$6*H1814*1000)+(Info!$B$6/(Info!$B$6+Info!$B$7))*(Info!$B$9-1)*(-Info!$B$7*EXP(-Info!$B$7*H1814*1000)+Info!$B$6*EXP(-Info!$B$6*H1814*1000)))^2*(0.01*H1814*1000)^2)</f>
        <v>3.8705492661100105E-4</v>
      </c>
      <c r="AE1814" s="37">
        <f t="shared" si="470"/>
        <v>2.6203550302915822E-3</v>
      </c>
      <c r="AF1814" s="37">
        <f t="shared" si="465"/>
        <v>1.7169220544863413</v>
      </c>
      <c r="AG1814" s="37">
        <f t="shared" si="466"/>
        <v>7.120168492823889E-2</v>
      </c>
      <c r="AH1814" s="37">
        <f t="shared" si="467"/>
        <v>0.62661388849866462</v>
      </c>
      <c r="AI1814">
        <f>AF1814*EXP(Info!$B$6*H1814*1000)</f>
        <v>1.7821924477610533</v>
      </c>
      <c r="AJ1814">
        <f>2*SQRT((EXP(Info!$B$6*H1814)*AG1814)^2+(Info!$B$6*H1814*0.01*AI1814)^2)</f>
        <v>0.14240868319303177</v>
      </c>
      <c r="AK1814">
        <f t="shared" si="471"/>
        <v>0.87919764</v>
      </c>
      <c r="AL1814">
        <f t="shared" si="472"/>
        <v>0.1652468771506039</v>
      </c>
      <c r="AM1814"/>
      <c r="AN1814"/>
      <c r="AO1814">
        <f t="shared" si="473"/>
        <v>10.555391988211738</v>
      </c>
      <c r="AP1814">
        <f t="shared" si="474"/>
        <v>0.73828125</v>
      </c>
      <c r="AQ1814">
        <f t="shared" si="475"/>
        <v>5</v>
      </c>
      <c r="AR1814">
        <v>1</v>
      </c>
      <c r="AS1814">
        <v>1</v>
      </c>
      <c r="AT1814">
        <v>1</v>
      </c>
      <c r="AU1814">
        <v>1</v>
      </c>
      <c r="AV1814">
        <v>0</v>
      </c>
      <c r="AW1814">
        <v>0</v>
      </c>
      <c r="AX1814">
        <v>1</v>
      </c>
    </row>
    <row r="1815" spans="1:52">
      <c r="A1815" s="13" t="s">
        <v>84</v>
      </c>
      <c r="B1815" s="13" t="s">
        <v>209</v>
      </c>
      <c r="C1815" s="13" t="s">
        <v>436</v>
      </c>
      <c r="D1815" s="14">
        <v>-61.2</v>
      </c>
      <c r="E1815" s="14">
        <v>12.1</v>
      </c>
      <c r="F1815" s="14">
        <v>1299</v>
      </c>
      <c r="G1815" s="53">
        <v>254</v>
      </c>
      <c r="H1815" s="13">
        <v>13.5237</v>
      </c>
      <c r="I1815" s="14" t="s">
        <v>120</v>
      </c>
      <c r="J1815">
        <f>(F1815*100*Info!$B$11)/AI1815</f>
        <v>2.0893555019835648</v>
      </c>
      <c r="K1815">
        <f>2*((F1815*100*Info!$B$11)/AI1815^2)*(AJ1815/2)</f>
        <v>0.20868128616431755</v>
      </c>
      <c r="L1815">
        <f t="shared" si="462"/>
        <v>1.0905285981308432</v>
      </c>
      <c r="M1815">
        <f t="shared" si="463"/>
        <v>24.379970614353578</v>
      </c>
      <c r="N1815">
        <f t="shared" si="464"/>
        <v>2.4623379052270948</v>
      </c>
      <c r="O1815" s="39">
        <v>2.38</v>
      </c>
      <c r="P1815" s="13">
        <v>1.1899999999999999E-2</v>
      </c>
      <c r="S1815" s="39">
        <v>2.64</v>
      </c>
      <c r="T1815" s="40">
        <v>1.848E-2</v>
      </c>
      <c r="U1815" s="39">
        <v>2.83</v>
      </c>
      <c r="V1815" s="13">
        <v>4.2450000000000002E-2</v>
      </c>
      <c r="W1815" s="37">
        <f>U1815*Info!$B$2</f>
        <v>1.3584000000000001</v>
      </c>
      <c r="X1815" s="37">
        <f>W1815*SQRT((0.5*V1815/U1815)^2+Info!$B$3^2)</f>
        <v>6.8679849621268108E-2</v>
      </c>
      <c r="Y1815" s="28">
        <f>W1815*Info!$D$2</f>
        <v>1.1003040000000002</v>
      </c>
      <c r="Z1815" s="28">
        <f>Y1815*SQRT(Info!$D$3^2+(X1815/W1815)^2)</f>
        <v>7.8239661216536485E-2</v>
      </c>
      <c r="AA1815" s="37">
        <f t="shared" si="468"/>
        <v>1.0215999999999998</v>
      </c>
      <c r="AB1815" s="37">
        <f t="shared" si="469"/>
        <v>6.893710353648462E-2</v>
      </c>
      <c r="AC1815" s="37">
        <f>(1-EXP(-Info!$B$6*H1815*1000))+(Info!$B$6/(Info!$B$6-Info!$B$7))*(EXP(-Info!$B$7*H1815*1000)-EXP(-Info!$B$6*H1815*1000))*(Info!$B$9-1)</f>
        <v>0.13343084402294023</v>
      </c>
      <c r="AD1815" s="37">
        <f>SQRT((Info!$B$6*EXP(-Info!$B$6*H1815*1000)+(Info!$B$6/(Info!$B$6+Info!$B$7))*(Info!$B$9-1)*(-Info!$B$7*EXP(-Info!$B$7*H1815*1000)+Info!$B$6*EXP(-Info!$B$6*H1815*1000)))^2*(0.01*H1815*1000)^2)</f>
        <v>1.1772882232494754E-3</v>
      </c>
      <c r="AE1815" s="37">
        <f t="shared" si="470"/>
        <v>9.2766326457671203E-3</v>
      </c>
      <c r="AF1815" s="37">
        <f t="shared" si="465"/>
        <v>1.4033830497461643</v>
      </c>
      <c r="AG1815" s="37">
        <f t="shared" si="466"/>
        <v>7.9327662895883402E-2</v>
      </c>
      <c r="AH1815" s="37">
        <f t="shared" si="467"/>
        <v>0.53158448854021378</v>
      </c>
      <c r="AI1815">
        <f>AF1815*EXP(Info!$B$6*H1815*1000)</f>
        <v>1.5886833822727866</v>
      </c>
      <c r="AJ1815">
        <f>2*SQRT((EXP(Info!$B$6*H1815)*AG1815)^2+(Info!$B$6*H1815*0.01*AI1815)^2)</f>
        <v>0.15867500346677293</v>
      </c>
      <c r="AK1815">
        <f t="shared" si="471"/>
        <v>1.3584215199999998</v>
      </c>
      <c r="AL1815">
        <f t="shared" si="472"/>
        <v>0.18333133314492719</v>
      </c>
      <c r="AM1815"/>
      <c r="AN1815"/>
      <c r="AO1815">
        <f t="shared" si="473"/>
        <v>11.668655986968444</v>
      </c>
      <c r="AP1815">
        <f t="shared" si="474"/>
        <v>0.8409893992932862</v>
      </c>
      <c r="AQ1815">
        <f t="shared" si="475"/>
        <v>5</v>
      </c>
      <c r="AR1815">
        <v>1</v>
      </c>
      <c r="AS1815">
        <v>1</v>
      </c>
      <c r="AT1815">
        <v>1</v>
      </c>
      <c r="AU1815">
        <v>1</v>
      </c>
      <c r="AV1815">
        <v>0</v>
      </c>
      <c r="AW1815">
        <v>0</v>
      </c>
      <c r="AX1815">
        <v>1</v>
      </c>
    </row>
    <row r="1816" spans="1:52">
      <c r="A1816" s="13" t="s">
        <v>84</v>
      </c>
      <c r="B1816" s="13" t="s">
        <v>209</v>
      </c>
      <c r="C1816" s="13" t="s">
        <v>436</v>
      </c>
      <c r="D1816" s="14">
        <v>-61.2</v>
      </c>
      <c r="E1816" s="14">
        <v>12.1</v>
      </c>
      <c r="F1816" s="14">
        <v>1299</v>
      </c>
      <c r="G1816" s="53">
        <v>305</v>
      </c>
      <c r="H1816" s="13">
        <v>18.415500000000002</v>
      </c>
      <c r="I1816" s="14" t="s">
        <v>121</v>
      </c>
      <c r="J1816">
        <f>(F1816*100*Info!$B$11)/AI1816</f>
        <v>1.2291180877771963</v>
      </c>
      <c r="K1816">
        <f>2*((F1816*100*Info!$B$11)/AI1816^2)*(AJ1816/2)</f>
        <v>7.4288439053653496E-2</v>
      </c>
      <c r="L1816">
        <f t="shared" si="462"/>
        <v>1.0635543925233664</v>
      </c>
      <c r="M1816">
        <f t="shared" si="463"/>
        <v>13.987403170683326</v>
      </c>
      <c r="N1816">
        <f t="shared" si="464"/>
        <v>0.85105582888907105</v>
      </c>
      <c r="O1816" s="13">
        <v>1.64</v>
      </c>
      <c r="P1816" s="13">
        <v>1.968E-2</v>
      </c>
      <c r="S1816" s="13">
        <v>3.41</v>
      </c>
      <c r="T1816" s="40">
        <v>5.4560000000000004E-2</v>
      </c>
      <c r="U1816" s="13">
        <v>2.76</v>
      </c>
      <c r="V1816" s="13">
        <v>1.932E-2</v>
      </c>
      <c r="W1816" s="37">
        <f>U1816*Info!$B$2</f>
        <v>1.3247999999999998</v>
      </c>
      <c r="X1816" s="37">
        <f>W1816*SQRT((0.5*V1816/U1816)^2+Info!$B$3^2)</f>
        <v>6.6402089682780302E-2</v>
      </c>
      <c r="Y1816" s="28">
        <f>W1816*Info!$D$2</f>
        <v>1.0730879999999998</v>
      </c>
      <c r="Z1816" s="28">
        <f>Y1816*SQRT(Info!$D$3^2+(X1816/W1816)^2)</f>
        <v>7.5971674803527026E-2</v>
      </c>
      <c r="AA1816" s="37">
        <f t="shared" si="468"/>
        <v>0.31520000000000015</v>
      </c>
      <c r="AB1816" s="37">
        <f t="shared" si="469"/>
        <v>6.7127215898173512E-2</v>
      </c>
      <c r="AC1816" s="37">
        <f>(1-EXP(-Info!$B$6*H1816*1000))+(Info!$B$6/(Info!$B$6-Info!$B$7))*(EXP(-Info!$B$7*H1816*1000)-EXP(-Info!$B$6*H1816*1000))*(Info!$B$9-1)</f>
        <v>0.17760244658790372</v>
      </c>
      <c r="AD1816" s="37">
        <f>SQRT((Info!$B$6*EXP(-Info!$B$6*H1816*1000)+(Info!$B$6/(Info!$B$6+Info!$B$7))*(Info!$B$9-1)*(-Info!$B$7*EXP(-Info!$B$7*H1816*1000)+Info!$B$6*EXP(-Info!$B$6*H1816*1000)))^2*(0.01*H1816*1000)^2)</f>
        <v>1.5311156894007509E-3</v>
      </c>
      <c r="AE1816" s="37">
        <f t="shared" si="470"/>
        <v>1.1931721894802525E-2</v>
      </c>
      <c r="AF1816" s="37">
        <f t="shared" si="465"/>
        <v>2.2809317088354932</v>
      </c>
      <c r="AG1816" s="37">
        <f t="shared" si="466"/>
        <v>8.1598160272323375E-2</v>
      </c>
      <c r="AH1816" s="37">
        <f t="shared" si="467"/>
        <v>0.66889492927727068</v>
      </c>
      <c r="AI1816">
        <f>AF1816*EXP(Info!$B$6*H1816*1000)</f>
        <v>2.700574012106804</v>
      </c>
      <c r="AJ1816">
        <f>2*SQRT((EXP(Info!$B$6*H1816)*AG1816)^2+(Info!$B$6*H1816*0.01*AI1816)^2)</f>
        <v>0.16322388377758842</v>
      </c>
      <c r="AK1816">
        <f t="shared" si="471"/>
        <v>0.41912144000000018</v>
      </c>
      <c r="AL1816">
        <f t="shared" si="472"/>
        <v>0.17851811795960262</v>
      </c>
      <c r="AM1816"/>
      <c r="AN1816"/>
      <c r="AO1816">
        <f t="shared" si="473"/>
        <v>11.38003198729078</v>
      </c>
      <c r="AP1816">
        <f t="shared" si="474"/>
        <v>0.59420289855072461</v>
      </c>
      <c r="AQ1816">
        <f t="shared" si="475"/>
        <v>5</v>
      </c>
      <c r="AR1816">
        <v>1</v>
      </c>
      <c r="AS1816">
        <v>1</v>
      </c>
      <c r="AT1816">
        <v>1</v>
      </c>
      <c r="AU1816">
        <v>1</v>
      </c>
      <c r="AV1816">
        <v>0</v>
      </c>
      <c r="AW1816">
        <v>0</v>
      </c>
      <c r="AX1816">
        <v>1</v>
      </c>
      <c r="AZ1816"/>
    </row>
    <row r="1817" spans="1:52">
      <c r="A1817" s="13" t="s">
        <v>84</v>
      </c>
      <c r="B1817" s="13" t="s">
        <v>209</v>
      </c>
      <c r="C1817" s="13" t="s">
        <v>436</v>
      </c>
      <c r="D1817" s="14">
        <v>-61.2</v>
      </c>
      <c r="E1817" s="14">
        <v>12.1</v>
      </c>
      <c r="F1817" s="14">
        <v>1299</v>
      </c>
      <c r="G1817" s="53">
        <v>334</v>
      </c>
      <c r="H1817" s="13">
        <v>20.767800000000001</v>
      </c>
      <c r="I1817" s="14" t="s">
        <v>128</v>
      </c>
      <c r="J1817">
        <f>(F1817*100*Info!$B$11)/AI1817</f>
        <v>1.7015378586086032</v>
      </c>
      <c r="K1817">
        <f>2*((F1817*100*Info!$B$11)/AI1817^2)*(AJ1817/2)</f>
        <v>0.14280874326503984</v>
      </c>
      <c r="L1817">
        <f t="shared" ref="L1817:L1880" si="476">(M1817/10.7)/J1817</f>
        <v>1.121356261682245</v>
      </c>
      <c r="M1817">
        <f t="shared" si="463"/>
        <v>20.415922414969664</v>
      </c>
      <c r="N1817">
        <f t="shared" ref="N1817:N1880" si="477">2*M1817*SQRT((0.5*K1817/J1817)^2+(0.5*V1817/U1817)^2)</f>
        <v>1.733925357012841</v>
      </c>
      <c r="O1817" s="39">
        <v>1.68</v>
      </c>
      <c r="P1817" s="13">
        <v>8.3999999999999995E-3</v>
      </c>
      <c r="S1817" s="39">
        <v>2.8</v>
      </c>
      <c r="T1817" s="40">
        <v>1.3999999999999999E-2</v>
      </c>
      <c r="U1817" s="39">
        <v>2.91</v>
      </c>
      <c r="V1817" s="13">
        <v>3.7830000000000003E-2</v>
      </c>
      <c r="W1817" s="37">
        <f>U1817*Info!$B$2</f>
        <v>1.3968</v>
      </c>
      <c r="X1817" s="37">
        <f>W1817*SQRT((0.5*V1817/U1817)^2+Info!$B$3^2)</f>
        <v>7.0427675473779497E-2</v>
      </c>
      <c r="Y1817" s="28">
        <f>W1817*Info!$D$2</f>
        <v>1.1314080000000002</v>
      </c>
      <c r="Z1817" s="28">
        <f>Y1817*SQRT(Info!$D$3^2+(X1817/W1817)^2)</f>
        <v>8.0339926960130537E-2</v>
      </c>
      <c r="AA1817" s="37">
        <f t="shared" si="468"/>
        <v>0.2831999999999999</v>
      </c>
      <c r="AB1817" s="37">
        <f t="shared" si="469"/>
        <v>7.055279918359017E-2</v>
      </c>
      <c r="AC1817" s="37">
        <f>(1-EXP(-Info!$B$6*H1817*1000))+(Info!$B$6/(Info!$B$6-Info!$B$7))*(EXP(-Info!$B$7*H1817*1000)-EXP(-Info!$B$6*H1817*1000))*(Info!$B$9-1)</f>
        <v>0.19811744280076388</v>
      </c>
      <c r="AD1817" s="37">
        <f>SQRT((Info!$B$6*EXP(-Info!$B$6*H1817*1000)+(Info!$B$6/(Info!$B$6+Info!$B$7))*(Info!$B$9-1)*(-Info!$B$7*EXP(-Info!$B$7*H1817*1000)+Info!$B$6*EXP(-Info!$B$6*H1817*1000)))^2*(0.01*H1817*1000)^2)</f>
        <v>1.6889236063837906E-3</v>
      </c>
      <c r="AE1817" s="37">
        <f t="shared" si="470"/>
        <v>1.3985921271259562E-2</v>
      </c>
      <c r="AF1817" s="37">
        <f t="shared" si="465"/>
        <v>1.6124851401988234</v>
      </c>
      <c r="AG1817" s="37">
        <f t="shared" si="466"/>
        <v>8.1848090129000448E-2</v>
      </c>
      <c r="AH1817" s="37">
        <f t="shared" si="467"/>
        <v>0.57588755007100834</v>
      </c>
      <c r="AI1817">
        <f>AF1817*EXP(Info!$B$6*H1817*1000)</f>
        <v>1.9507790254962729</v>
      </c>
      <c r="AJ1817">
        <f>2*SQRT((EXP(Info!$B$6*H1817)*AG1817)^2+(Info!$B$6*H1817*0.01*AI1817)^2)</f>
        <v>0.16372735969961408</v>
      </c>
      <c r="AK1817">
        <f t="shared" si="471"/>
        <v>0.37657103999999986</v>
      </c>
      <c r="AL1817">
        <f t="shared" si="472"/>
        <v>0.1876281141488397</v>
      </c>
      <c r="AM1817"/>
      <c r="AN1817"/>
      <c r="AO1817">
        <f t="shared" si="473"/>
        <v>11.998511986600063</v>
      </c>
      <c r="AP1817">
        <f t="shared" si="474"/>
        <v>0.57731958762886593</v>
      </c>
      <c r="AQ1817">
        <f t="shared" si="475"/>
        <v>5</v>
      </c>
      <c r="AR1817">
        <v>1</v>
      </c>
      <c r="AS1817">
        <v>1</v>
      </c>
      <c r="AT1817">
        <v>1</v>
      </c>
      <c r="AU1817">
        <v>1</v>
      </c>
      <c r="AV1817">
        <v>0</v>
      </c>
      <c r="AW1817">
        <v>0</v>
      </c>
      <c r="AX1817">
        <v>1</v>
      </c>
    </row>
    <row r="1818" spans="1:52">
      <c r="A1818" s="13" t="s">
        <v>84</v>
      </c>
      <c r="B1818" s="13" t="s">
        <v>209</v>
      </c>
      <c r="C1818" s="13" t="s">
        <v>436</v>
      </c>
      <c r="D1818" s="14">
        <v>-61.2</v>
      </c>
      <c r="E1818" s="14">
        <v>12.1</v>
      </c>
      <c r="F1818" s="14">
        <v>1299</v>
      </c>
      <c r="G1818" s="53">
        <v>345</v>
      </c>
      <c r="H1818" s="13">
        <v>21.584</v>
      </c>
      <c r="J1818">
        <f>(F1818*100*Info!$B$11)/AI1818</f>
        <v>1.4999534013673421</v>
      </c>
      <c r="K1818">
        <f>2*((F1818*100*Info!$B$11)/AI1818^2)*(AJ1818/2)</f>
        <v>0.113156669084565</v>
      </c>
      <c r="L1818">
        <f t="shared" si="476"/>
        <v>1.1367700934579459</v>
      </c>
      <c r="M1818">
        <f t="shared" si="463"/>
        <v>18.244593200327614</v>
      </c>
      <c r="N1818">
        <f t="shared" si="477"/>
        <v>1.3966605101905663</v>
      </c>
      <c r="O1818" s="13">
        <v>1.94</v>
      </c>
      <c r="P1818" s="13">
        <v>9.7000000000000003E-3</v>
      </c>
      <c r="S1818" s="13">
        <v>3.07</v>
      </c>
      <c r="T1818" s="40">
        <v>2.1489999999999999E-2</v>
      </c>
      <c r="U1818" s="13">
        <v>2.95</v>
      </c>
      <c r="V1818" s="13">
        <v>3.8350000000000002E-2</v>
      </c>
      <c r="W1818" s="37">
        <f>U1818*Info!$B$2</f>
        <v>1.4159999999999999</v>
      </c>
      <c r="X1818" s="37">
        <f>W1818*SQRT((0.5*V1818/U1818)^2+Info!$B$3^2)</f>
        <v>7.1395753487164773E-2</v>
      </c>
      <c r="Y1818" s="28">
        <f>W1818*Info!$D$2</f>
        <v>1.14696</v>
      </c>
      <c r="Z1818" s="28">
        <f>Y1818*SQRT(Info!$D$3^2+(X1818/W1818)^2)</f>
        <v>8.1444255853053274E-2</v>
      </c>
      <c r="AA1818" s="37">
        <f t="shared" si="468"/>
        <v>0.52400000000000002</v>
      </c>
      <c r="AB1818" s="37">
        <f t="shared" si="469"/>
        <v>7.1560297064783077E-2</v>
      </c>
      <c r="AC1818" s="37">
        <f>(1-EXP(-Info!$B$6*H1818*1000))+(Info!$B$6/(Info!$B$6-Info!$B$7))*(EXP(-Info!$B$7*H1818*1000)-EXP(-Info!$B$6*H1818*1000))*(Info!$B$9-1)</f>
        <v>0.20512832594148228</v>
      </c>
      <c r="AD1818" s="37">
        <f>SQRT((Info!$B$6*EXP(-Info!$B$6*H1818*1000)+(Info!$B$6/(Info!$B$6+Info!$B$7))*(Info!$B$9-1)*(-Info!$B$7*EXP(-Info!$B$7*H1818*1000)+Info!$B$6*EXP(-Info!$B$6*H1818*1000)))^2*(0.01*H1818*1000)^2)</f>
        <v>1.7418784863917223E-3</v>
      </c>
      <c r="AE1818" s="37">
        <f t="shared" si="470"/>
        <v>1.4707393828323544E-2</v>
      </c>
      <c r="AF1818" s="37">
        <f t="shared" si="465"/>
        <v>1.8155527572066632</v>
      </c>
      <c r="AG1818" s="37">
        <f t="shared" si="466"/>
        <v>8.3456151778517867E-2</v>
      </c>
      <c r="AH1818" s="37">
        <f t="shared" si="467"/>
        <v>0.59138526293376659</v>
      </c>
      <c r="AI1818">
        <f>AF1818*EXP(Info!$B$6*H1818*1000)</f>
        <v>2.2129516574552541</v>
      </c>
      <c r="AJ1818">
        <f>2*SQRT((EXP(Info!$B$6*H1818)*AG1818)^2+(Info!$B$6*H1818*0.01*AI1818)^2)</f>
        <v>0.16694534521841306</v>
      </c>
      <c r="AK1818">
        <f t="shared" si="471"/>
        <v>0.69676280000000002</v>
      </c>
      <c r="AL1818">
        <f t="shared" si="472"/>
        <v>0.19030745401408411</v>
      </c>
      <c r="AM1818"/>
      <c r="AN1818"/>
      <c r="AO1818">
        <f t="shared" si="473"/>
        <v>12.16343998641587</v>
      </c>
      <c r="AP1818">
        <f t="shared" si="474"/>
        <v>0.65762711864406775</v>
      </c>
      <c r="AQ1818">
        <f t="shared" si="475"/>
        <v>5</v>
      </c>
      <c r="AR1818">
        <v>1</v>
      </c>
      <c r="AS1818">
        <v>1</v>
      </c>
      <c r="AT1818">
        <v>1</v>
      </c>
      <c r="AU1818">
        <v>1</v>
      </c>
      <c r="AV1818">
        <v>0</v>
      </c>
      <c r="AW1818">
        <v>0</v>
      </c>
      <c r="AX1818">
        <v>1</v>
      </c>
    </row>
    <row r="1819" spans="1:52">
      <c r="A1819" s="13" t="s">
        <v>84</v>
      </c>
      <c r="B1819" s="13" t="s">
        <v>209</v>
      </c>
      <c r="C1819" s="13" t="s">
        <v>436</v>
      </c>
      <c r="D1819" s="14">
        <v>-61.2</v>
      </c>
      <c r="E1819" s="14">
        <v>12.1</v>
      </c>
      <c r="F1819" s="14">
        <v>1299</v>
      </c>
      <c r="G1819" s="53">
        <v>380</v>
      </c>
      <c r="H1819" s="13">
        <v>24.181000000000001</v>
      </c>
      <c r="J1819">
        <f>(F1819*100*Info!$B$11)/AI1819</f>
        <v>1.3110868744773041</v>
      </c>
      <c r="K1819">
        <f>2*((F1819*100*Info!$B$11)/AI1819^2)*(AJ1819/2)</f>
        <v>9.3988835487390066E-2</v>
      </c>
      <c r="L1819">
        <f t="shared" si="476"/>
        <v>1.1830115887850488</v>
      </c>
      <c r="M1819">
        <f t="shared" si="463"/>
        <v>16.596031340593626</v>
      </c>
      <c r="N1819">
        <f t="shared" si="477"/>
        <v>1.1953901376949214</v>
      </c>
      <c r="O1819">
        <v>1.95</v>
      </c>
      <c r="P1819" s="13">
        <v>2.3400000000000001E-2</v>
      </c>
      <c r="S1819">
        <v>3.33</v>
      </c>
      <c r="T1819" s="40">
        <v>5.6610000000000008E-2</v>
      </c>
      <c r="U1819">
        <v>3.07</v>
      </c>
      <c r="V1819" s="13">
        <v>2.1489999999999999E-2</v>
      </c>
      <c r="W1819" s="37">
        <f>U1819*Info!$B$2</f>
        <v>1.4735999999999998</v>
      </c>
      <c r="X1819" s="37">
        <f>W1819*SQRT((0.5*V1819/U1819)^2+Info!$B$3^2)</f>
        <v>7.3860295408020124E-2</v>
      </c>
      <c r="Y1819" s="28">
        <f>W1819*Info!$D$2</f>
        <v>1.193616</v>
      </c>
      <c r="Z1819" s="28">
        <f>Y1819*SQRT(Info!$D$3^2+(X1819/W1819)^2)</f>
        <v>8.450472523435798E-2</v>
      </c>
      <c r="AA1819" s="37">
        <f t="shared" si="468"/>
        <v>0.47640000000000016</v>
      </c>
      <c r="AB1819" s="37">
        <f t="shared" si="469"/>
        <v>7.478123586676004E-2</v>
      </c>
      <c r="AC1819" s="37">
        <f>(1-EXP(-Info!$B$6*H1819*1000))+(Info!$B$6/(Info!$B$6-Info!$B$7))*(EXP(-Info!$B$7*H1819*1000)-EXP(-Info!$B$6*H1819*1000))*(Info!$B$9-1)</f>
        <v>0.22707407436927901</v>
      </c>
      <c r="AD1819" s="37">
        <f>SQRT((Info!$B$6*EXP(-Info!$B$6*H1819*1000)+(Info!$B$6/(Info!$B$6+Info!$B$7))*(Info!$B$9-1)*(-Info!$B$7*EXP(-Info!$B$7*H1819*1000)+Info!$B$6*EXP(-Info!$B$6*H1819*1000)))^2*(0.01*H1819*1000)^2)</f>
        <v>1.9043655605407806E-3</v>
      </c>
      <c r="AE1819" s="37">
        <f t="shared" si="470"/>
        <v>1.7005098254487164E-2</v>
      </c>
      <c r="AF1819" s="37">
        <f t="shared" si="465"/>
        <v>2.0282059109704753</v>
      </c>
      <c r="AG1819" s="37">
        <f t="shared" si="466"/>
        <v>9.0727035543872486E-2</v>
      </c>
      <c r="AH1819" s="37">
        <f t="shared" si="467"/>
        <v>0.6090708441352779</v>
      </c>
      <c r="AI1819">
        <f>AF1819*EXP(Info!$B$6*H1819*1000)</f>
        <v>2.5317348760621474</v>
      </c>
      <c r="AJ1819">
        <f>2*SQRT((EXP(Info!$B$6*H1819)*AG1819)^2+(Info!$B$6*H1819*0.01*AI1819)^2)</f>
        <v>0.18149431391322515</v>
      </c>
      <c r="AK1819">
        <f t="shared" si="471"/>
        <v>0.63346908000000024</v>
      </c>
      <c r="AL1819">
        <f t="shared" si="472"/>
        <v>0.19887321866406166</v>
      </c>
      <c r="AM1819"/>
      <c r="AN1819"/>
      <c r="AO1819">
        <f t="shared" si="473"/>
        <v>12.658223985863295</v>
      </c>
      <c r="AP1819">
        <f t="shared" si="474"/>
        <v>0.6351791530944626</v>
      </c>
      <c r="AQ1819">
        <f t="shared" si="475"/>
        <v>5</v>
      </c>
      <c r="AR1819">
        <v>1</v>
      </c>
      <c r="AS1819">
        <v>1</v>
      </c>
      <c r="AT1819">
        <v>1</v>
      </c>
      <c r="AU1819">
        <v>1</v>
      </c>
      <c r="AV1819">
        <v>0</v>
      </c>
      <c r="AW1819">
        <v>0</v>
      </c>
      <c r="AX1819">
        <v>1</v>
      </c>
    </row>
    <row r="1820" spans="1:52">
      <c r="A1820" s="13" t="s">
        <v>84</v>
      </c>
      <c r="B1820" s="13" t="s">
        <v>209</v>
      </c>
      <c r="C1820" s="13" t="s">
        <v>436</v>
      </c>
      <c r="D1820" s="14">
        <v>-61.2</v>
      </c>
      <c r="E1820" s="14">
        <v>12.1</v>
      </c>
      <c r="F1820" s="14">
        <v>1299</v>
      </c>
      <c r="G1820" s="53">
        <v>392</v>
      </c>
      <c r="H1820" s="13">
        <v>25.071400000000001</v>
      </c>
      <c r="J1820">
        <f>(F1820*100*Info!$B$11)/AI1820</f>
        <v>1.4095306744102636</v>
      </c>
      <c r="K1820">
        <f>2*((F1820*100*Info!$B$11)/AI1820^2)*(AJ1820/2)</f>
        <v>0.14125931404732917</v>
      </c>
      <c r="L1820">
        <f t="shared" si="476"/>
        <v>1.4142190654205631</v>
      </c>
      <c r="M1820">
        <f t="shared" si="463"/>
        <v>21.329221137593258</v>
      </c>
      <c r="N1820">
        <f t="shared" si="477"/>
        <v>2.2937096628101905</v>
      </c>
      <c r="O1820" s="13">
        <v>2.58</v>
      </c>
      <c r="P1820" s="13">
        <v>7.7399999999999997E-2</v>
      </c>
      <c r="S1820" s="13">
        <v>3.49</v>
      </c>
      <c r="T1820" s="40">
        <v>9.7720000000000001E-2</v>
      </c>
      <c r="U1820" s="13">
        <v>3.67</v>
      </c>
      <c r="V1820" s="13">
        <v>0.14313000000000001</v>
      </c>
      <c r="W1820" s="37">
        <f>U1820*Info!$B$2</f>
        <v>1.7615999999999998</v>
      </c>
      <c r="X1820" s="37">
        <f>W1820*SQRT((0.5*V1820/U1820)^2+Info!$B$3^2)</f>
        <v>9.4541479475624884E-2</v>
      </c>
      <c r="Y1820" s="28">
        <f>W1820*Info!$D$2</f>
        <v>1.4268959999999999</v>
      </c>
      <c r="Z1820" s="28">
        <f>Y1820*SQRT(Info!$D$3^2+(X1820/W1820)^2)</f>
        <v>0.10466308908186681</v>
      </c>
      <c r="AA1820" s="37">
        <f t="shared" si="468"/>
        <v>0.81840000000000024</v>
      </c>
      <c r="AB1820" s="37">
        <f t="shared" si="469"/>
        <v>0.10215567209626689</v>
      </c>
      <c r="AC1820" s="37">
        <f>(1-EXP(-Info!$B$6*H1820*1000))+(Info!$B$6/(Info!$B$6-Info!$B$7))*(EXP(-Info!$B$7*H1820*1000)-EXP(-Info!$B$6*H1820*1000))*(Info!$B$9-1)</f>
        <v>0.23447333390534214</v>
      </c>
      <c r="AD1820" s="37">
        <f>SQRT((Info!$B$6*EXP(-Info!$B$6*H1820*1000)+(Info!$B$6/(Info!$B$6+Info!$B$7))*(Info!$B$9-1)*(-Info!$B$7*EXP(-Info!$B$7*H1820*1000)+Info!$B$6*EXP(-Info!$B$6*H1820*1000)))^2*(0.01*H1820*1000)^2)</f>
        <v>1.9580145995217882E-3</v>
      </c>
      <c r="AE1820" s="37">
        <f t="shared" ref="AE1820:AE1821" si="478">IF(AA1820&gt;0,AA1820*AC1820*SQRT((AB1820/AA1820)^2+(AD1820/AC1820)^2),AA1820*AC1820*SQRT((AD1820/AC1820)^2))</f>
        <v>2.4006322698752261E-2</v>
      </c>
      <c r="AF1820" s="37">
        <f t="shared" si="465"/>
        <v>1.871211023531868</v>
      </c>
      <c r="AG1820" s="37">
        <f t="shared" si="466"/>
        <v>0.11797442665965965</v>
      </c>
      <c r="AH1820" s="37">
        <f t="shared" si="467"/>
        <v>0.53616361705784177</v>
      </c>
      <c r="AI1820">
        <f>AF1820*EXP(Info!$B$6*H1820*1000)</f>
        <v>2.3549146009541686</v>
      </c>
      <c r="AJ1820">
        <f>2*SQRT((EXP(Info!$B$6*H1820)*AG1820)^2+(Info!$B$6*H1820*0.01*AI1820)^2)</f>
        <v>0.23600310884330727</v>
      </c>
      <c r="AK1820">
        <f t="shared" si="471"/>
        <v>1.0882264800000003</v>
      </c>
      <c r="AL1820">
        <f t="shared" si="472"/>
        <v>0.27167279437281217</v>
      </c>
      <c r="AM1820"/>
      <c r="AN1820"/>
      <c r="AO1820">
        <f t="shared" si="473"/>
        <v>15.13214398310042</v>
      </c>
      <c r="AP1820">
        <f t="shared" si="474"/>
        <v>0.70299727520435973</v>
      </c>
      <c r="AQ1820">
        <f t="shared" si="475"/>
        <v>5</v>
      </c>
      <c r="AR1820">
        <v>1</v>
      </c>
      <c r="AS1820">
        <v>1</v>
      </c>
      <c r="AT1820">
        <v>1</v>
      </c>
      <c r="AU1820">
        <v>1</v>
      </c>
      <c r="AV1820">
        <v>0</v>
      </c>
      <c r="AW1820">
        <v>0</v>
      </c>
      <c r="AX1820">
        <v>1</v>
      </c>
    </row>
    <row r="1821" spans="1:52">
      <c r="A1821" s="13" t="s">
        <v>84</v>
      </c>
      <c r="B1821" s="13" t="s">
        <v>209</v>
      </c>
      <c r="C1821" s="13" t="s">
        <v>436</v>
      </c>
      <c r="D1821" s="14">
        <v>-61.2</v>
      </c>
      <c r="E1821" s="14">
        <v>12.1</v>
      </c>
      <c r="F1821" s="14">
        <v>1299</v>
      </c>
      <c r="G1821" s="53">
        <v>405</v>
      </c>
      <c r="H1821" s="13">
        <v>26.036000000000001</v>
      </c>
      <c r="J1821">
        <f>(F1821*100*Info!$B$11)/AI1821</f>
        <v>1.2472331870900866</v>
      </c>
      <c r="K1821">
        <f>2*((F1821*100*Info!$B$11)/AI1821^2)*(AJ1821/2)</f>
        <v>8.7975530250879105E-2</v>
      </c>
      <c r="L1821">
        <f t="shared" si="476"/>
        <v>1.2215461682243012</v>
      </c>
      <c r="M1821">
        <f t="shared" si="463"/>
        <v>16.302016250121234</v>
      </c>
      <c r="N1821">
        <f t="shared" si="477"/>
        <v>1.157260069886977</v>
      </c>
      <c r="O1821" s="13">
        <v>2.6</v>
      </c>
      <c r="P1821" s="13">
        <v>3.1200000000000002E-2</v>
      </c>
      <c r="S1821" s="13">
        <v>3.59</v>
      </c>
      <c r="T1821" s="40">
        <v>5.7439999999999998E-2</v>
      </c>
      <c r="U1821" s="13">
        <v>3.17</v>
      </c>
      <c r="V1821" s="13">
        <v>2.5360000000000001E-2</v>
      </c>
      <c r="W1821" s="37">
        <f>U1821*Info!$B$2</f>
        <v>1.5215999999999998</v>
      </c>
      <c r="X1821" s="37">
        <f>W1821*SQRT((0.5*V1821/U1821)^2+Info!$B$3^2)</f>
        <v>7.6323067711930967E-2</v>
      </c>
      <c r="Y1821" s="28">
        <f>W1821*Info!$D$2</f>
        <v>1.232496</v>
      </c>
      <c r="Z1821" s="28">
        <f>Y1821*SQRT(Info!$D$3^2+(X1821/W1821)^2)</f>
        <v>8.7289957568555704E-2</v>
      </c>
      <c r="AA1821" s="37">
        <f t="shared" si="468"/>
        <v>1.0784000000000002</v>
      </c>
      <c r="AB1821" s="37">
        <f t="shared" si="469"/>
        <v>7.7901031218848435E-2</v>
      </c>
      <c r="AC1821" s="37">
        <f>(1-EXP(-Info!$B$6*H1821*1000))+(Info!$B$6/(Info!$B$6-Info!$B$7))*(EXP(-Info!$B$7*H1821*1000)-EXP(-Info!$B$6*H1821*1000))*(Info!$B$9-1)</f>
        <v>0.24241815798148178</v>
      </c>
      <c r="AD1821" s="37">
        <f>SQRT((Info!$B$6*EXP(-Info!$B$6*H1821*1000)+(Info!$B$6/(Info!$B$6+Info!$B$7))*(Info!$B$9-1)*(-Info!$B$7*EXP(-Info!$B$7*H1821*1000)+Info!$B$6*EXP(-Info!$B$6*H1821*1000)))^2*(0.01*H1821*1000)^2)</f>
        <v>2.0149721113756603E-3</v>
      </c>
      <c r="AE1821" s="37">
        <f t="shared" si="478"/>
        <v>1.9009227660049397E-2</v>
      </c>
      <c r="AF1821" s="37">
        <f t="shared" si="465"/>
        <v>2.0960802584327696</v>
      </c>
      <c r="AG1821" s="37">
        <f t="shared" si="466"/>
        <v>9.3838829002454216E-2</v>
      </c>
      <c r="AH1821" s="37">
        <f t="shared" si="467"/>
        <v>0.5838663672514679</v>
      </c>
      <c r="AI1821">
        <f>AF1821*EXP(Info!$B$6*H1821*1000)</f>
        <v>2.6613502591330214</v>
      </c>
      <c r="AJ1821">
        <f>2*SQRT((EXP(Info!$B$6*H1821)*AG1821)^2+(Info!$B$6*H1821*0.01*AI1821)^2)</f>
        <v>0.18772247455730248</v>
      </c>
      <c r="AK1821">
        <f t="shared" si="471"/>
        <v>1.4339484800000004</v>
      </c>
      <c r="AL1821">
        <f t="shared" si="472"/>
        <v>0.20717000242340552</v>
      </c>
      <c r="AM1821"/>
      <c r="AN1821"/>
      <c r="AO1821">
        <f t="shared" si="473"/>
        <v>13.070543985402816</v>
      </c>
      <c r="AP1821">
        <f t="shared" si="474"/>
        <v>0.82018927444794953</v>
      </c>
      <c r="AQ1821">
        <f t="shared" si="475"/>
        <v>5</v>
      </c>
      <c r="AR1821">
        <v>1</v>
      </c>
      <c r="AS1821">
        <v>1</v>
      </c>
      <c r="AT1821">
        <v>1</v>
      </c>
      <c r="AU1821">
        <v>1</v>
      </c>
      <c r="AV1821">
        <v>0</v>
      </c>
      <c r="AW1821">
        <v>0</v>
      </c>
      <c r="AX1821">
        <v>1</v>
      </c>
    </row>
    <row r="1822" spans="1:52">
      <c r="A1822" s="13" t="s">
        <v>320</v>
      </c>
      <c r="B1822" s="13" t="s">
        <v>285</v>
      </c>
      <c r="D1822" s="13">
        <v>-15.11</v>
      </c>
      <c r="E1822" s="13">
        <v>26.8383</v>
      </c>
      <c r="F1822" s="13">
        <v>2760</v>
      </c>
      <c r="G1822">
        <v>99</v>
      </c>
      <c r="H1822">
        <v>23</v>
      </c>
      <c r="J1822">
        <f>(F1822*100*Info!$B$11)/AI1822</f>
        <v>1.6749145656960742</v>
      </c>
      <c r="K1822">
        <f>2*((F1822*100*Info!$B$11)/AI1822^2)*(AJ1822/2)</f>
        <v>0.23871436109244012</v>
      </c>
      <c r="AF1822" s="29">
        <v>3.41</v>
      </c>
      <c r="AG1822" s="29">
        <v>0.3</v>
      </c>
      <c r="AI1822">
        <f>AF1822*EXP(Info!$B$6*H1822*1000)</f>
        <v>4.2107258405643373</v>
      </c>
      <c r="AJ1822">
        <f>2*SQRT((EXP(Info!$B$6*H1822)*AG1822)^2+(Info!$B$6*H1822*0.01*AI1822)^2)</f>
        <v>0.60012656726046854</v>
      </c>
      <c r="AQ1822">
        <f t="shared" si="475"/>
        <v>2</v>
      </c>
      <c r="AR1822">
        <v>1</v>
      </c>
      <c r="AS1822">
        <v>0</v>
      </c>
      <c r="AT1822">
        <v>0</v>
      </c>
      <c r="AU1822">
        <v>0</v>
      </c>
      <c r="AV1822">
        <v>1</v>
      </c>
      <c r="AW1822">
        <v>0</v>
      </c>
      <c r="AX1822">
        <v>0</v>
      </c>
      <c r="AZ1822"/>
    </row>
    <row r="1823" spans="1:52">
      <c r="A1823" s="13" t="s">
        <v>320</v>
      </c>
      <c r="B1823" s="13" t="s">
        <v>285</v>
      </c>
      <c r="D1823" s="13">
        <v>-15.11</v>
      </c>
      <c r="E1823" s="13">
        <v>26.8383</v>
      </c>
      <c r="F1823" s="13">
        <v>2760</v>
      </c>
      <c r="G1823">
        <v>119</v>
      </c>
      <c r="H1823">
        <v>25</v>
      </c>
      <c r="J1823">
        <f>(F1823*100*Info!$B$11)/AI1823</f>
        <v>2.0171435233843678</v>
      </c>
      <c r="K1823">
        <f>2*((F1823*100*Info!$B$11)/AI1823^2)*(AJ1823/2)</f>
        <v>0.34623805063008128</v>
      </c>
      <c r="AF1823" s="29">
        <v>2.78</v>
      </c>
      <c r="AG1823" s="29">
        <v>0.3</v>
      </c>
      <c r="AI1823">
        <f>AF1823*EXP(Info!$B$6*H1823*1000)</f>
        <v>3.496333285536954</v>
      </c>
      <c r="AJ1823">
        <f>2*SQRT((EXP(Info!$B$6*H1823)*AG1823)^2+(Info!$B$6*H1823*0.01*AI1823)^2)</f>
        <v>0.6001375742992725</v>
      </c>
      <c r="AQ1823">
        <f t="shared" si="475"/>
        <v>2</v>
      </c>
      <c r="AR1823">
        <v>1</v>
      </c>
      <c r="AS1823">
        <v>0</v>
      </c>
      <c r="AT1823">
        <v>0</v>
      </c>
      <c r="AU1823">
        <v>0</v>
      </c>
      <c r="AV1823">
        <v>1</v>
      </c>
      <c r="AW1823">
        <v>0</v>
      </c>
      <c r="AX1823">
        <v>0</v>
      </c>
    </row>
    <row r="1824" spans="1:52">
      <c r="A1824" s="13" t="s">
        <v>320</v>
      </c>
      <c r="B1824" s="13" t="s">
        <v>285</v>
      </c>
      <c r="D1824" s="13">
        <v>-15.11</v>
      </c>
      <c r="E1824" s="13">
        <v>26.8383</v>
      </c>
      <c r="F1824" s="13">
        <v>2760</v>
      </c>
      <c r="G1824">
        <v>158</v>
      </c>
      <c r="H1824">
        <v>28</v>
      </c>
      <c r="J1824">
        <f>(F1824*100*Info!$B$11)/AI1824</f>
        <v>2.1310491548978501</v>
      </c>
      <c r="K1824">
        <f>2*((F1824*100*Info!$B$11)/AI1824^2)*(AJ1824/2)</f>
        <v>0.25763734652492948</v>
      </c>
      <c r="AF1824" s="29">
        <v>2.56</v>
      </c>
      <c r="AG1824" s="29">
        <v>0.2</v>
      </c>
      <c r="AI1824">
        <f>AF1824*EXP(Info!$B$6*H1824*1000)</f>
        <v>3.3094525418641103</v>
      </c>
      <c r="AJ1824">
        <f>2*SQRT((EXP(Info!$B$6*H1824)*AG1824)^2+(Info!$B$6*H1824*0.01*AI1824)^2)</f>
        <v>0.40010272375764266</v>
      </c>
      <c r="AQ1824">
        <f t="shared" si="475"/>
        <v>2</v>
      </c>
      <c r="AR1824">
        <v>1</v>
      </c>
      <c r="AS1824">
        <v>0</v>
      </c>
      <c r="AT1824">
        <v>0</v>
      </c>
      <c r="AU1824">
        <v>0</v>
      </c>
      <c r="AV1824">
        <v>1</v>
      </c>
      <c r="AW1824">
        <v>0</v>
      </c>
      <c r="AX1824">
        <v>0</v>
      </c>
    </row>
    <row r="1825" spans="1:52">
      <c r="A1825" s="13" t="s">
        <v>320</v>
      </c>
      <c r="B1825" s="13" t="s">
        <v>285</v>
      </c>
      <c r="D1825" s="13">
        <v>-15.11</v>
      </c>
      <c r="E1825" s="13">
        <v>26.8383</v>
      </c>
      <c r="F1825" s="13">
        <v>2760</v>
      </c>
      <c r="G1825">
        <v>79</v>
      </c>
      <c r="H1825">
        <v>29</v>
      </c>
      <c r="J1825">
        <f>(F1825*100*Info!$B$11)/AI1825</f>
        <v>1.727055817291981</v>
      </c>
      <c r="K1825">
        <f>2*((F1825*100*Info!$B$11)/AI1825^2)*(AJ1825/2)</f>
        <v>0.25382235689832544</v>
      </c>
      <c r="AF1825" s="29">
        <v>3.13</v>
      </c>
      <c r="AG1825" s="29">
        <v>0.3</v>
      </c>
      <c r="AI1825">
        <f>AF1825*EXP(Info!$B$6*H1825*1000)</f>
        <v>4.0836005251830958</v>
      </c>
      <c r="AJ1825">
        <f>2*SQRT((EXP(Info!$B$6*H1825)*AG1825)^2+(Info!$B$6*H1825*0.01*AI1825)^2)</f>
        <v>0.60015958925893698</v>
      </c>
      <c r="AQ1825">
        <f t="shared" si="475"/>
        <v>2</v>
      </c>
      <c r="AR1825">
        <v>1</v>
      </c>
      <c r="AS1825">
        <v>0</v>
      </c>
      <c r="AT1825">
        <v>0</v>
      </c>
      <c r="AU1825">
        <v>0</v>
      </c>
      <c r="AV1825">
        <v>1</v>
      </c>
      <c r="AW1825">
        <v>0</v>
      </c>
      <c r="AX1825">
        <v>0</v>
      </c>
      <c r="AZ1825" s="15"/>
    </row>
    <row r="1826" spans="1:52">
      <c r="A1826" s="13" t="s">
        <v>320</v>
      </c>
      <c r="B1826" s="13" t="s">
        <v>285</v>
      </c>
      <c r="D1826" s="13">
        <v>-15.11</v>
      </c>
      <c r="E1826" s="13">
        <v>26.8383</v>
      </c>
      <c r="F1826" s="13">
        <v>2760</v>
      </c>
      <c r="G1826">
        <v>189</v>
      </c>
      <c r="H1826">
        <v>31.6</v>
      </c>
      <c r="J1826">
        <f>(F1826*100*Info!$B$11)/AI1826</f>
        <v>2.3776211864523007</v>
      </c>
      <c r="K1826">
        <f>2*((F1826*100*Info!$B$11)/AI1826^2)*(AJ1826/2)</f>
        <v>0.32071667799631964</v>
      </c>
      <c r="AF1826" s="29">
        <v>2.2200000000000002</v>
      </c>
      <c r="AG1826" s="29">
        <v>0.2</v>
      </c>
      <c r="AI1826">
        <f>AF1826*EXP(Info!$B$6*H1826*1000)</f>
        <v>2.9662446157107971</v>
      </c>
      <c r="AJ1826">
        <f>2*SQRT((EXP(Info!$B$6*H1826)*AG1826)^2+(Info!$B$6*H1826*0.01*AI1826)^2)</f>
        <v>0.40011593297363218</v>
      </c>
      <c r="AQ1826">
        <f t="shared" si="475"/>
        <v>2</v>
      </c>
      <c r="AR1826">
        <v>1</v>
      </c>
      <c r="AS1826">
        <v>0</v>
      </c>
      <c r="AT1826">
        <v>0</v>
      </c>
      <c r="AU1826">
        <v>0</v>
      </c>
      <c r="AV1826">
        <v>1</v>
      </c>
      <c r="AW1826">
        <v>0</v>
      </c>
      <c r="AX1826">
        <v>0</v>
      </c>
    </row>
    <row r="1827" spans="1:52">
      <c r="A1827" s="13" t="s">
        <v>320</v>
      </c>
      <c r="B1827" s="13" t="s">
        <v>285</v>
      </c>
      <c r="D1827" s="13">
        <v>-15.11</v>
      </c>
      <c r="E1827" s="13">
        <v>26.8383</v>
      </c>
      <c r="F1827" s="13">
        <v>2760</v>
      </c>
      <c r="G1827">
        <v>210</v>
      </c>
      <c r="H1827">
        <v>35.5</v>
      </c>
      <c r="J1827">
        <f>(F1827*100*Info!$B$11)/AI1827</f>
        <v>1.7263983329447565</v>
      </c>
      <c r="K1827">
        <f>2*((F1827*100*Info!$B$11)/AI1827^2)*(AJ1827/2)</f>
        <v>0.25364425405985758</v>
      </c>
      <c r="AF1827" s="29">
        <v>2.95</v>
      </c>
      <c r="AG1827" s="29">
        <v>0.3</v>
      </c>
      <c r="AI1827">
        <f>AF1827*EXP(Info!$B$6*H1827*1000)</f>
        <v>4.0851557302446331</v>
      </c>
      <c r="AJ1827">
        <f>2*SQRT((EXP(Info!$B$6*H1827)*AG1827)^2+(Info!$B$6*H1827*0.01*AI1827)^2)</f>
        <v>0.6001953651964107</v>
      </c>
      <c r="AQ1827">
        <f t="shared" si="475"/>
        <v>2</v>
      </c>
      <c r="AR1827">
        <v>1</v>
      </c>
      <c r="AS1827">
        <v>0</v>
      </c>
      <c r="AT1827">
        <v>0</v>
      </c>
      <c r="AU1827">
        <v>0</v>
      </c>
      <c r="AV1827">
        <v>1</v>
      </c>
      <c r="AW1827">
        <v>0</v>
      </c>
      <c r="AX1827">
        <v>0</v>
      </c>
    </row>
    <row r="1828" spans="1:52">
      <c r="A1828" s="13" t="s">
        <v>320</v>
      </c>
      <c r="B1828" s="13" t="s">
        <v>285</v>
      </c>
      <c r="D1828" s="13">
        <v>-15.11</v>
      </c>
      <c r="E1828" s="13">
        <v>26.8383</v>
      </c>
      <c r="F1828" s="13">
        <v>2760</v>
      </c>
      <c r="G1828">
        <v>248</v>
      </c>
      <c r="H1828">
        <v>39.4</v>
      </c>
      <c r="J1828">
        <f>(F1828*100*Info!$B$11)/AI1828</f>
        <v>1.8899793691645681</v>
      </c>
      <c r="K1828">
        <f>2*((F1828*100*Info!$B$11)/AI1828^2)*(AJ1828/2)</f>
        <v>0.20266624156041202</v>
      </c>
      <c r="AF1828" s="29">
        <v>2.6</v>
      </c>
      <c r="AG1828" s="29">
        <v>0.2</v>
      </c>
      <c r="AI1828">
        <f>AF1828*EXP(Info!$B$6*H1828*1000)</f>
        <v>3.7315783217419636</v>
      </c>
      <c r="AJ1828">
        <f>2*SQRT((EXP(Info!$B$6*H1828)*AG1828)^2+(Info!$B$6*H1828*0.01*AI1828)^2)</f>
        <v>0.40014455495884443</v>
      </c>
      <c r="AQ1828">
        <f t="shared" si="475"/>
        <v>2</v>
      </c>
      <c r="AR1828">
        <v>1</v>
      </c>
      <c r="AS1828">
        <v>0</v>
      </c>
      <c r="AT1828">
        <v>0</v>
      </c>
      <c r="AU1828">
        <v>0</v>
      </c>
      <c r="AV1828">
        <v>1</v>
      </c>
      <c r="AW1828">
        <v>0</v>
      </c>
      <c r="AX1828">
        <v>0</v>
      </c>
    </row>
    <row r="1829" spans="1:52">
      <c r="A1829" s="13" t="s">
        <v>320</v>
      </c>
      <c r="B1829" s="13" t="s">
        <v>285</v>
      </c>
      <c r="D1829" s="13">
        <v>-15.11</v>
      </c>
      <c r="E1829" s="13">
        <v>26.8383</v>
      </c>
      <c r="F1829" s="13">
        <v>2760</v>
      </c>
      <c r="G1829">
        <v>290</v>
      </c>
      <c r="H1829">
        <v>46.7</v>
      </c>
      <c r="J1829">
        <f>(F1829*100*Info!$B$11)/AI1829</f>
        <v>1.6531480574133248</v>
      </c>
      <c r="K1829">
        <f>2*((F1829*100*Info!$B$11)/AI1829^2)*(AJ1829/2)</f>
        <v>0.23260075581503339</v>
      </c>
      <c r="AF1829" s="29">
        <v>2.78</v>
      </c>
      <c r="AG1829" s="29">
        <v>0.3</v>
      </c>
      <c r="AI1829">
        <f>AF1829*EXP(Info!$B$6*H1829*1000)</f>
        <v>4.2661672140541622</v>
      </c>
      <c r="AJ1829">
        <f>2*SQRT((EXP(Info!$B$6*H1829)*AG1829)^2+(Info!$B$6*H1829*0.01*AI1829)^2)</f>
        <v>0.60025701507642537</v>
      </c>
      <c r="AQ1829">
        <f t="shared" si="475"/>
        <v>2</v>
      </c>
      <c r="AR1829">
        <v>1</v>
      </c>
      <c r="AS1829">
        <v>0</v>
      </c>
      <c r="AT1829">
        <v>0</v>
      </c>
      <c r="AU1829">
        <v>0</v>
      </c>
      <c r="AV1829">
        <v>1</v>
      </c>
      <c r="AW1829">
        <v>0</v>
      </c>
      <c r="AX1829">
        <v>0</v>
      </c>
    </row>
    <row r="1830" spans="1:52">
      <c r="A1830" s="13" t="s">
        <v>320</v>
      </c>
      <c r="B1830" s="13" t="s">
        <v>285</v>
      </c>
      <c r="D1830" s="13">
        <v>-15.11</v>
      </c>
      <c r="E1830" s="13">
        <v>26.8383</v>
      </c>
      <c r="F1830" s="13">
        <v>2760</v>
      </c>
      <c r="G1830">
        <v>330</v>
      </c>
      <c r="H1830">
        <v>52.7</v>
      </c>
      <c r="J1830">
        <f>(F1830*100*Info!$B$11)/AI1830</f>
        <v>1.7610158581305022</v>
      </c>
      <c r="K1830">
        <f>2*((F1830*100*Info!$B$11)/AI1830^2)*(AJ1830/2)</f>
        <v>0.17597330534831368</v>
      </c>
      <c r="AF1830" s="29">
        <v>2.4700000000000002</v>
      </c>
      <c r="AG1830" s="29">
        <v>0.2</v>
      </c>
      <c r="AI1830">
        <f>AF1830*EXP(Info!$B$6*H1830*1000)</f>
        <v>4.004850955743871</v>
      </c>
      <c r="AJ1830">
        <f>2*SQRT((EXP(Info!$B$6*H1830)*AG1830)^2+(Info!$B$6*H1830*0.01*AI1830)^2)</f>
        <v>0.40019336387905258</v>
      </c>
      <c r="AQ1830">
        <f t="shared" si="475"/>
        <v>2</v>
      </c>
      <c r="AR1830">
        <v>1</v>
      </c>
      <c r="AS1830">
        <v>0</v>
      </c>
      <c r="AT1830">
        <v>0</v>
      </c>
      <c r="AU1830">
        <v>0</v>
      </c>
      <c r="AV1830">
        <v>1</v>
      </c>
      <c r="AW1830">
        <v>0</v>
      </c>
      <c r="AX1830">
        <v>0</v>
      </c>
    </row>
    <row r="1831" spans="1:52">
      <c r="A1831" s="13" t="s">
        <v>320</v>
      </c>
      <c r="B1831" s="13" t="s">
        <v>285</v>
      </c>
      <c r="D1831" s="13">
        <v>-15.11</v>
      </c>
      <c r="E1831" s="13">
        <v>26.8383</v>
      </c>
      <c r="F1831" s="13">
        <v>2760</v>
      </c>
      <c r="G1831">
        <v>350</v>
      </c>
      <c r="H1831">
        <v>55.7</v>
      </c>
      <c r="J1831">
        <f>(F1831*100*Info!$B$11)/AI1831</f>
        <v>1.9960719683797132</v>
      </c>
      <c r="K1831">
        <f>2*((F1831*100*Info!$B$11)/AI1831^2)*(AJ1831/2)</f>
        <v>0.22609168847082847</v>
      </c>
      <c r="AF1831" s="29">
        <v>2.12</v>
      </c>
      <c r="AG1831" s="29">
        <v>0.2</v>
      </c>
      <c r="AI1831">
        <f>AF1831*EXP(Info!$B$6*H1831*1000)</f>
        <v>3.5332423651231974</v>
      </c>
      <c r="AJ1831">
        <f>2*SQRT((EXP(Info!$B$6*H1831)*AG1831)^2+(Info!$B$6*H1831*0.01*AI1831)^2)</f>
        <v>0.4002043737710585</v>
      </c>
      <c r="AQ1831">
        <f t="shared" si="475"/>
        <v>2</v>
      </c>
      <c r="AR1831">
        <v>1</v>
      </c>
      <c r="AS1831">
        <v>0</v>
      </c>
      <c r="AT1831">
        <v>0</v>
      </c>
      <c r="AU1831">
        <v>0</v>
      </c>
      <c r="AV1831">
        <v>1</v>
      </c>
      <c r="AW1831">
        <v>0</v>
      </c>
      <c r="AX1831">
        <v>0</v>
      </c>
    </row>
    <row r="1832" spans="1:52">
      <c r="A1832" s="13" t="s">
        <v>320</v>
      </c>
      <c r="B1832" s="13" t="s">
        <v>285</v>
      </c>
      <c r="D1832" s="13">
        <v>-15.11</v>
      </c>
      <c r="E1832" s="13">
        <v>26.8383</v>
      </c>
      <c r="F1832" s="13">
        <v>2760</v>
      </c>
      <c r="G1832">
        <v>392</v>
      </c>
      <c r="H1832">
        <v>62</v>
      </c>
      <c r="J1832">
        <f>(F1832*100*Info!$B$11)/AI1832</f>
        <v>1.7910843960980269</v>
      </c>
      <c r="K1832">
        <f>2*((F1832*100*Info!$B$11)/AI1832^2)*(AJ1832/2)</f>
        <v>0.18204946145629161</v>
      </c>
      <c r="AF1832" s="29">
        <v>2.23</v>
      </c>
      <c r="AG1832" s="29">
        <v>0.2</v>
      </c>
      <c r="AI1832">
        <f>AF1832*EXP(Info!$B$6*H1832*1000)</f>
        <v>3.9376179357480492</v>
      </c>
      <c r="AJ1832">
        <f>2*SQRT((EXP(Info!$B$6*H1832)*AG1832)^2+(Info!$B$6*H1832*0.01*AI1832)^2)</f>
        <v>0.40022749692043763</v>
      </c>
      <c r="AQ1832">
        <f t="shared" si="475"/>
        <v>2</v>
      </c>
      <c r="AR1832">
        <v>1</v>
      </c>
      <c r="AS1832">
        <v>0</v>
      </c>
      <c r="AT1832">
        <v>0</v>
      </c>
      <c r="AU1832">
        <v>0</v>
      </c>
      <c r="AV1832">
        <v>1</v>
      </c>
      <c r="AW1832">
        <v>0</v>
      </c>
      <c r="AX1832">
        <v>0</v>
      </c>
    </row>
    <row r="1833" spans="1:52">
      <c r="A1833" s="13" t="s">
        <v>320</v>
      </c>
      <c r="B1833" s="13" t="s">
        <v>285</v>
      </c>
      <c r="D1833" s="13">
        <v>-15.11</v>
      </c>
      <c r="E1833" s="13">
        <v>26.8383</v>
      </c>
      <c r="F1833" s="13">
        <v>2760</v>
      </c>
      <c r="G1833">
        <v>432</v>
      </c>
      <c r="H1833">
        <v>68</v>
      </c>
      <c r="J1833">
        <f>(F1833*100*Info!$B$11)/AI1833</f>
        <v>1.7420669945062934</v>
      </c>
      <c r="K1833">
        <f>2*((F1833*100*Info!$B$11)/AI1833^2)*(AJ1833/2)</f>
        <v>0.17223083223879937</v>
      </c>
      <c r="AF1833" s="29">
        <v>2.17</v>
      </c>
      <c r="AG1833" s="29">
        <v>0.2</v>
      </c>
      <c r="AI1833">
        <f>AF1833*EXP(Info!$B$6*H1833*1000)</f>
        <v>4.0484126412789205</v>
      </c>
      <c r="AJ1833">
        <f>2*SQRT((EXP(Info!$B$6*H1833)*AG1833)^2+(Info!$B$6*H1833*0.01*AI1833)^2)</f>
        <v>0.40024952005427911</v>
      </c>
      <c r="AQ1833">
        <f t="shared" si="475"/>
        <v>2</v>
      </c>
      <c r="AR1833">
        <v>1</v>
      </c>
      <c r="AS1833">
        <v>0</v>
      </c>
      <c r="AT1833">
        <v>0</v>
      </c>
      <c r="AU1833">
        <v>0</v>
      </c>
      <c r="AV1833">
        <v>1</v>
      </c>
      <c r="AW1833">
        <v>0</v>
      </c>
      <c r="AX1833">
        <v>0</v>
      </c>
    </row>
    <row r="1834" spans="1:52">
      <c r="A1834" s="13" t="s">
        <v>320</v>
      </c>
      <c r="B1834" s="13" t="s">
        <v>285</v>
      </c>
      <c r="D1834" s="13">
        <v>-15.11</v>
      </c>
      <c r="E1834" s="13">
        <v>26.8383</v>
      </c>
      <c r="F1834" s="13">
        <v>2760</v>
      </c>
      <c r="G1834">
        <v>450</v>
      </c>
      <c r="H1834">
        <v>69.400000000000006</v>
      </c>
      <c r="J1834">
        <f>(F1834*100*Info!$B$11)/AI1834</f>
        <v>1.4030305908032024</v>
      </c>
      <c r="K1834">
        <f>2*((F1834*100*Info!$B$11)/AI1834^2)*(AJ1834/2)</f>
        <v>0.11171746005319672</v>
      </c>
      <c r="AF1834" s="29">
        <v>2.66</v>
      </c>
      <c r="AG1834" s="29">
        <v>0.2</v>
      </c>
      <c r="AI1834">
        <f>AF1834*EXP(Info!$B$6*H1834*1000)</f>
        <v>5.0266944204520883</v>
      </c>
      <c r="AJ1834">
        <f>2*SQRT((EXP(Info!$B$6*H1834)*AG1834)^2+(Info!$B$6*H1834*0.01*AI1834)^2)</f>
        <v>0.4002546607305244</v>
      </c>
      <c r="AQ1834">
        <f t="shared" si="475"/>
        <v>2</v>
      </c>
      <c r="AR1834">
        <v>1</v>
      </c>
      <c r="AS1834">
        <v>0</v>
      </c>
      <c r="AT1834">
        <v>0</v>
      </c>
      <c r="AU1834">
        <v>0</v>
      </c>
      <c r="AV1834">
        <v>1</v>
      </c>
      <c r="AW1834">
        <v>0</v>
      </c>
      <c r="AX1834">
        <v>0</v>
      </c>
    </row>
    <row r="1835" spans="1:52">
      <c r="A1835" s="13" t="s">
        <v>320</v>
      </c>
      <c r="B1835" s="13" t="s">
        <v>285</v>
      </c>
      <c r="D1835" s="13">
        <v>-15.11</v>
      </c>
      <c r="E1835" s="13">
        <v>26.8383</v>
      </c>
      <c r="F1835" s="13">
        <v>2760</v>
      </c>
      <c r="G1835">
        <v>470</v>
      </c>
      <c r="H1835">
        <v>71</v>
      </c>
      <c r="J1835">
        <f>(F1835*100*Info!$B$11)/AI1835</f>
        <v>1.2382831796684541</v>
      </c>
      <c r="K1835">
        <f>2*((F1835*100*Info!$B$11)/AI1835^2)*(AJ1835/2)</f>
        <v>0.1305342112719618</v>
      </c>
      <c r="AF1835" s="29">
        <v>2.97</v>
      </c>
      <c r="AG1835" s="29">
        <v>0.3</v>
      </c>
      <c r="AI1835">
        <f>AF1835*EXP(Info!$B$6*H1835*1000)</f>
        <v>5.695471083118778</v>
      </c>
      <c r="AJ1835">
        <f>2*SQRT((EXP(Info!$B$6*H1835)*AG1835)^2+(Info!$B$6*H1835*0.01*AI1835)^2)</f>
        <v>0.6003907974072884</v>
      </c>
      <c r="AQ1835">
        <f t="shared" si="475"/>
        <v>2</v>
      </c>
      <c r="AR1835">
        <v>1</v>
      </c>
      <c r="AS1835">
        <v>0</v>
      </c>
      <c r="AT1835">
        <v>0</v>
      </c>
      <c r="AU1835">
        <v>0</v>
      </c>
      <c r="AV1835">
        <v>1</v>
      </c>
      <c r="AW1835">
        <v>0</v>
      </c>
      <c r="AX1835">
        <v>0</v>
      </c>
    </row>
    <row r="1836" spans="1:52">
      <c r="A1836" s="13" t="s">
        <v>320</v>
      </c>
      <c r="B1836" s="13" t="s">
        <v>285</v>
      </c>
      <c r="D1836" s="13">
        <v>-15.11</v>
      </c>
      <c r="E1836" s="13">
        <v>26.8383</v>
      </c>
      <c r="F1836" s="13">
        <v>2760</v>
      </c>
      <c r="G1836">
        <v>490</v>
      </c>
      <c r="H1836">
        <v>72.599999999999994</v>
      </c>
      <c r="J1836">
        <f>(F1836*100*Info!$B$11)/AI1836</f>
        <v>1.5037894254944457</v>
      </c>
      <c r="K1836">
        <f>2*((F1836*100*Info!$B$11)/AI1836^2)*(AJ1836/2)</f>
        <v>0.12834340893842144</v>
      </c>
      <c r="AF1836" s="29">
        <v>2.41</v>
      </c>
      <c r="AG1836" s="29">
        <v>0.2</v>
      </c>
      <c r="AI1836">
        <f>AF1836*EXP(Info!$B$6*H1836*1000)</f>
        <v>4.6898893707775331</v>
      </c>
      <c r="AJ1836">
        <f>2*SQRT((EXP(Info!$B$6*H1836)*AG1836)^2+(Info!$B$6*H1836*0.01*AI1836)^2)</f>
        <v>0.40026640644300776</v>
      </c>
      <c r="AQ1836">
        <f t="shared" si="475"/>
        <v>2</v>
      </c>
      <c r="AR1836">
        <v>1</v>
      </c>
      <c r="AS1836">
        <v>0</v>
      </c>
      <c r="AT1836">
        <v>0</v>
      </c>
      <c r="AU1836">
        <v>0</v>
      </c>
      <c r="AV1836">
        <v>1</v>
      </c>
      <c r="AW1836">
        <v>0</v>
      </c>
      <c r="AX1836">
        <v>0</v>
      </c>
    </row>
    <row r="1837" spans="1:52">
      <c r="A1837" s="13" t="s">
        <v>320</v>
      </c>
      <c r="B1837" s="13" t="s">
        <v>285</v>
      </c>
      <c r="D1837" s="13">
        <v>-15.11</v>
      </c>
      <c r="E1837" s="13">
        <v>26.8383</v>
      </c>
      <c r="F1837" s="13">
        <v>2760</v>
      </c>
      <c r="G1837">
        <v>510</v>
      </c>
      <c r="H1837">
        <v>74.2</v>
      </c>
      <c r="J1837">
        <f>(F1837*100*Info!$B$11)/AI1837</f>
        <v>1.5068963096399146</v>
      </c>
      <c r="K1837">
        <f>2*((F1837*100*Info!$B$11)/AI1837^2)*(AJ1837/2)</f>
        <v>0.12887617219468764</v>
      </c>
      <c r="AF1837" s="29">
        <v>2.37</v>
      </c>
      <c r="AG1837" s="29">
        <v>0.2</v>
      </c>
      <c r="AI1837">
        <f>AF1837*EXP(Info!$B$6*H1837*1000)</f>
        <v>4.6802198647625151</v>
      </c>
      <c r="AJ1837">
        <f>2*SQRT((EXP(Info!$B$6*H1837)*AG1837)^2+(Info!$B$6*H1837*0.01*AI1837)^2)</f>
        <v>0.40027227974581991</v>
      </c>
      <c r="AQ1837">
        <f t="shared" si="475"/>
        <v>2</v>
      </c>
      <c r="AR1837">
        <v>1</v>
      </c>
      <c r="AS1837">
        <v>0</v>
      </c>
      <c r="AT1837">
        <v>0</v>
      </c>
      <c r="AU1837">
        <v>0</v>
      </c>
      <c r="AV1837">
        <v>1</v>
      </c>
      <c r="AW1837">
        <v>0</v>
      </c>
      <c r="AX1837">
        <v>0</v>
      </c>
    </row>
    <row r="1838" spans="1:52">
      <c r="A1838" s="13" t="s">
        <v>320</v>
      </c>
      <c r="B1838" s="13" t="s">
        <v>285</v>
      </c>
      <c r="D1838" s="13">
        <v>-15.11</v>
      </c>
      <c r="E1838" s="13">
        <v>26.8383</v>
      </c>
      <c r="F1838" s="13">
        <v>2760</v>
      </c>
      <c r="G1838">
        <v>550</v>
      </c>
      <c r="H1838">
        <v>76</v>
      </c>
      <c r="J1838">
        <f>(F1838*100*Info!$B$11)/AI1838</f>
        <v>2.2959973708657095</v>
      </c>
      <c r="K1838">
        <f>2*((F1838*100*Info!$B$11)/AI1838^2)*(AJ1838/2)</f>
        <v>0.29919603133167594</v>
      </c>
      <c r="AF1838" s="29">
        <v>1.53</v>
      </c>
      <c r="AG1838" s="29">
        <v>0.2</v>
      </c>
      <c r="AI1838">
        <f>AF1838*EXP(Info!$B$6*H1838*1000)</f>
        <v>3.0716960446060346</v>
      </c>
      <c r="AJ1838">
        <f>2*SQRT((EXP(Info!$B$6*H1838)*AG1838)^2+(Info!$B$6*H1838*0.01*AI1838)^2)</f>
        <v>0.40027888431632092</v>
      </c>
      <c r="AQ1838">
        <f t="shared" si="475"/>
        <v>2</v>
      </c>
      <c r="AR1838">
        <v>1</v>
      </c>
      <c r="AS1838">
        <v>0</v>
      </c>
      <c r="AT1838">
        <v>0</v>
      </c>
      <c r="AU1838">
        <v>0</v>
      </c>
      <c r="AV1838">
        <v>1</v>
      </c>
      <c r="AW1838">
        <v>0</v>
      </c>
      <c r="AX1838">
        <v>0</v>
      </c>
    </row>
    <row r="1839" spans="1:52">
      <c r="A1839" s="13" t="s">
        <v>320</v>
      </c>
      <c r="B1839" s="13" t="s">
        <v>285</v>
      </c>
      <c r="D1839" s="13">
        <v>-15.11</v>
      </c>
      <c r="E1839" s="13">
        <v>26.8383</v>
      </c>
      <c r="F1839" s="13">
        <v>2760</v>
      </c>
      <c r="G1839">
        <v>570</v>
      </c>
      <c r="H1839">
        <v>78</v>
      </c>
      <c r="J1839">
        <f>(F1839*100*Info!$B$11)/AI1839</f>
        <v>2.3462810888241217</v>
      </c>
      <c r="K1839">
        <f>2*((F1839*100*Info!$B$11)/AI1839^2)*(AJ1839/2)</f>
        <v>0.1562252086601966</v>
      </c>
      <c r="AF1839" s="29">
        <v>1.47</v>
      </c>
      <c r="AG1839" s="29">
        <v>0.1</v>
      </c>
      <c r="AI1839">
        <f>AF1839*EXP(Info!$B$6*H1839*1000)</f>
        <v>3.0058657831353814</v>
      </c>
      <c r="AJ1839">
        <f>2*SQRT((EXP(Info!$B$6*H1839)*AG1839)^2+(Info!$B$6*H1839*0.01*AI1839)^2)</f>
        <v>0.20014311644570007</v>
      </c>
      <c r="AQ1839">
        <f t="shared" si="475"/>
        <v>2</v>
      </c>
      <c r="AR1839">
        <v>1</v>
      </c>
      <c r="AS1839">
        <v>0</v>
      </c>
      <c r="AT1839">
        <v>0</v>
      </c>
      <c r="AU1839">
        <v>0</v>
      </c>
      <c r="AV1839">
        <v>1</v>
      </c>
      <c r="AW1839">
        <v>0</v>
      </c>
      <c r="AX1839">
        <v>0</v>
      </c>
    </row>
    <row r="1840" spans="1:52">
      <c r="A1840" s="13" t="s">
        <v>320</v>
      </c>
      <c r="B1840" s="13" t="s">
        <v>285</v>
      </c>
      <c r="D1840" s="13">
        <v>-15.11</v>
      </c>
      <c r="E1840" s="13">
        <v>26.8383</v>
      </c>
      <c r="F1840" s="13">
        <v>2760</v>
      </c>
      <c r="G1840">
        <v>558</v>
      </c>
      <c r="H1840">
        <v>80</v>
      </c>
      <c r="J1840">
        <f>(F1840*100*Info!$B$11)/AI1840</f>
        <v>2.4188219272455811</v>
      </c>
      <c r="K1840">
        <f>2*((F1840*100*Info!$B$11)/AI1840^2)*(AJ1840/2)</f>
        <v>0.16603773191727866</v>
      </c>
      <c r="AF1840" s="29">
        <v>1.4</v>
      </c>
      <c r="AG1840" s="29">
        <v>0.1</v>
      </c>
      <c r="AI1840">
        <f>AF1840*EXP(Info!$B$6*H1840*1000)</f>
        <v>2.9157194099630011</v>
      </c>
      <c r="AJ1840">
        <f>2*SQRT((EXP(Info!$B$6*H1840)*AG1840)^2+(Info!$B$6*H1840*0.01*AI1840)^2)</f>
        <v>0.20014678727868601</v>
      </c>
      <c r="AQ1840">
        <f t="shared" si="475"/>
        <v>2</v>
      </c>
      <c r="AR1840">
        <v>1</v>
      </c>
      <c r="AS1840">
        <v>0</v>
      </c>
      <c r="AT1840">
        <v>0</v>
      </c>
      <c r="AU1840">
        <v>0</v>
      </c>
      <c r="AV1840">
        <v>1</v>
      </c>
      <c r="AW1840">
        <v>0</v>
      </c>
      <c r="AX1840">
        <v>0</v>
      </c>
    </row>
    <row r="1841" spans="1:52">
      <c r="A1841" s="13" t="s">
        <v>321</v>
      </c>
      <c r="B1841" s="13" t="s">
        <v>285</v>
      </c>
      <c r="D1841" s="13">
        <v>-19.93</v>
      </c>
      <c r="E1841" s="13">
        <v>19.327000000000002</v>
      </c>
      <c r="F1841" s="13">
        <v>3320</v>
      </c>
      <c r="G1841">
        <v>2</v>
      </c>
      <c r="H1841" s="13">
        <v>0.76</v>
      </c>
      <c r="J1841">
        <f>(F1841*100*Info!$B$11)/AI1841</f>
        <v>2.5223496675000221</v>
      </c>
      <c r="K1841">
        <f>2*((F1841*100*Info!$B$11)/AI1841^2)*(AJ1841/2)</f>
        <v>0.56996550955255731</v>
      </c>
      <c r="AF1841" s="29">
        <v>3.34</v>
      </c>
      <c r="AG1841" s="29">
        <v>0.38</v>
      </c>
      <c r="AI1841">
        <f>AF1841*EXP(Info!$B$6*H1841*1000)</f>
        <v>3.3633598452590054</v>
      </c>
      <c r="AJ1841">
        <f>2*SQRT((EXP(Info!$B$6*H1841)*AG1841)^2+(Info!$B$6*H1841*0.01*AI1841)^2)</f>
        <v>0.76000529693080021</v>
      </c>
      <c r="AQ1841">
        <f t="shared" si="475"/>
        <v>2</v>
      </c>
      <c r="AR1841">
        <v>1</v>
      </c>
      <c r="AS1841">
        <v>0</v>
      </c>
      <c r="AT1841">
        <v>0</v>
      </c>
      <c r="AU1841">
        <v>0</v>
      </c>
      <c r="AV1841">
        <v>1</v>
      </c>
      <c r="AW1841">
        <v>0</v>
      </c>
      <c r="AX1841">
        <v>0</v>
      </c>
      <c r="AZ1841" s="15"/>
    </row>
    <row r="1842" spans="1:52">
      <c r="A1842" s="13" t="s">
        <v>321</v>
      </c>
      <c r="B1842" s="13" t="s">
        <v>285</v>
      </c>
      <c r="D1842" s="13">
        <v>-19.93</v>
      </c>
      <c r="E1842" s="13">
        <v>19.327000000000002</v>
      </c>
      <c r="F1842" s="13">
        <v>3320</v>
      </c>
      <c r="G1842">
        <v>10</v>
      </c>
      <c r="H1842">
        <v>3.8</v>
      </c>
      <c r="J1842">
        <f>(F1842*100*Info!$B$11)/AI1842</f>
        <v>1.4950775757364754</v>
      </c>
      <c r="K1842">
        <f>2*((F1842*100*Info!$B$11)/AI1842^2)*(AJ1842/2)</f>
        <v>0.15809393654358841</v>
      </c>
      <c r="AF1842" s="29">
        <v>5.48</v>
      </c>
      <c r="AG1842" s="29">
        <v>0.3</v>
      </c>
      <c r="AI1842">
        <f>AF1842*EXP(Info!$B$6*H1842*1000)</f>
        <v>5.6743340446350894</v>
      </c>
      <c r="AJ1842">
        <f>2*SQRT((EXP(Info!$B$6*H1842)*AG1842)^2+(Info!$B$6*H1842*0.01*AI1842)^2)</f>
        <v>0.60002090924128981</v>
      </c>
      <c r="AQ1842">
        <f t="shared" si="475"/>
        <v>2</v>
      </c>
      <c r="AR1842">
        <v>1</v>
      </c>
      <c r="AS1842">
        <v>0</v>
      </c>
      <c r="AT1842">
        <v>0</v>
      </c>
      <c r="AU1842">
        <v>0</v>
      </c>
      <c r="AV1842">
        <v>1</v>
      </c>
      <c r="AW1842">
        <v>0</v>
      </c>
      <c r="AX1842">
        <v>0</v>
      </c>
    </row>
    <row r="1843" spans="1:52">
      <c r="A1843" s="13" t="s">
        <v>321</v>
      </c>
      <c r="B1843" s="13" t="s">
        <v>285</v>
      </c>
      <c r="D1843" s="13">
        <v>-19.93</v>
      </c>
      <c r="E1843" s="13">
        <v>19.327000000000002</v>
      </c>
      <c r="F1843" s="13">
        <v>3320</v>
      </c>
      <c r="G1843">
        <v>50</v>
      </c>
      <c r="H1843">
        <v>19</v>
      </c>
      <c r="J1843">
        <f>(F1843*100*Info!$B$11)/AI1843</f>
        <v>2.4159331258576469</v>
      </c>
      <c r="K1843">
        <f>2*((F1843*100*Info!$B$11)/AI1843^2)*(AJ1843/2)</f>
        <v>0.27524969980031083</v>
      </c>
      <c r="AF1843" s="29">
        <v>2.95</v>
      </c>
      <c r="AG1843" s="29">
        <v>0.2</v>
      </c>
      <c r="AI1843">
        <f>AF1843*EXP(Info!$B$6*H1843*1000)</f>
        <v>3.5115084505331016</v>
      </c>
      <c r="AJ1843">
        <f>2*SQRT((EXP(Info!$B$6*H1843)*AG1843)^2+(Info!$B$6*H1843*0.01*AI1843)^2)</f>
        <v>0.4000697024725684</v>
      </c>
      <c r="AQ1843">
        <f t="shared" si="475"/>
        <v>2</v>
      </c>
      <c r="AR1843">
        <v>1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0</v>
      </c>
    </row>
    <row r="1844" spans="1:52">
      <c r="A1844" s="13" t="s">
        <v>321</v>
      </c>
      <c r="B1844" s="13" t="s">
        <v>285</v>
      </c>
      <c r="D1844" s="13">
        <v>-19.93</v>
      </c>
      <c r="E1844" s="13">
        <v>19.327000000000002</v>
      </c>
      <c r="F1844" s="13">
        <v>3320</v>
      </c>
      <c r="G1844">
        <v>70</v>
      </c>
      <c r="H1844">
        <v>27</v>
      </c>
      <c r="J1844">
        <f>(F1844*100*Info!$B$11)/AI1844</f>
        <v>2.4712140323567184</v>
      </c>
      <c r="K1844">
        <f>2*((F1844*100*Info!$B$11)/AI1844^2)*(AJ1844/2)</f>
        <v>0.64802556469088246</v>
      </c>
      <c r="AF1844" s="29">
        <v>2.68</v>
      </c>
      <c r="AG1844" s="29">
        <v>0.45</v>
      </c>
      <c r="AI1844">
        <f>AF1844*EXP(Info!$B$6*H1844*1000)</f>
        <v>3.4329562216355121</v>
      </c>
      <c r="AJ1844">
        <f>2*SQRT((EXP(Info!$B$6*H1844)*AG1844)^2+(Info!$B$6*H1844*0.01*AI1844)^2)</f>
        <v>0.90022287222238662</v>
      </c>
      <c r="AQ1844">
        <f t="shared" si="475"/>
        <v>2</v>
      </c>
      <c r="AR1844">
        <v>1</v>
      </c>
      <c r="AS1844">
        <v>0</v>
      </c>
      <c r="AT1844">
        <v>0</v>
      </c>
      <c r="AU1844">
        <v>0</v>
      </c>
      <c r="AV1844">
        <v>1</v>
      </c>
      <c r="AW1844">
        <v>0</v>
      </c>
      <c r="AX1844">
        <v>0</v>
      </c>
    </row>
    <row r="1845" spans="1:52">
      <c r="A1845" s="13" t="s">
        <v>321</v>
      </c>
      <c r="B1845" s="13" t="s">
        <v>285</v>
      </c>
      <c r="D1845" s="13">
        <v>-19.93</v>
      </c>
      <c r="E1845" s="13">
        <v>19.327000000000002</v>
      </c>
      <c r="F1845" s="13">
        <v>3320</v>
      </c>
      <c r="G1845">
        <v>100</v>
      </c>
      <c r="H1845">
        <v>36</v>
      </c>
      <c r="J1845">
        <f>(F1845*100*Info!$B$11)/AI1845</f>
        <v>2.5409108240937242</v>
      </c>
      <c r="K1845">
        <f>2*((F1845*100*Info!$B$11)/AI1845^2)*(AJ1845/2)</f>
        <v>0.30451142387343705</v>
      </c>
      <c r="AF1845" s="29">
        <v>2.4</v>
      </c>
      <c r="AG1845" s="29">
        <v>0.2</v>
      </c>
      <c r="AI1845">
        <f>AF1845*EXP(Info!$B$6*H1845*1000)</f>
        <v>3.3387907623235233</v>
      </c>
      <c r="AJ1845">
        <f>2*SQRT((EXP(Info!$B$6*H1845)*AG1845)^2+(Info!$B$6*H1845*0.01*AI1845)^2)</f>
        <v>0.40013207839092285</v>
      </c>
      <c r="AQ1845">
        <f t="shared" si="475"/>
        <v>2</v>
      </c>
      <c r="AR1845">
        <v>1</v>
      </c>
      <c r="AS1845">
        <v>0</v>
      </c>
      <c r="AT1845">
        <v>0</v>
      </c>
      <c r="AU1845">
        <v>0</v>
      </c>
      <c r="AV1845">
        <v>1</v>
      </c>
      <c r="AW1845">
        <v>0</v>
      </c>
      <c r="AX1845">
        <v>0</v>
      </c>
    </row>
    <row r="1846" spans="1:52">
      <c r="A1846" s="13" t="s">
        <v>321</v>
      </c>
      <c r="B1846" s="13" t="s">
        <v>285</v>
      </c>
      <c r="D1846" s="13">
        <v>-19.93</v>
      </c>
      <c r="E1846" s="13">
        <v>19.327000000000002</v>
      </c>
      <c r="F1846" s="13">
        <v>3320</v>
      </c>
      <c r="G1846">
        <v>150</v>
      </c>
      <c r="H1846">
        <v>52</v>
      </c>
      <c r="J1846">
        <f>(F1846*100*Info!$B$11)/AI1846</f>
        <v>3.0795057275314437</v>
      </c>
      <c r="K1846">
        <f>2*((F1846*100*Info!$B$11)/AI1846^2)*(AJ1846/2)</f>
        <v>1.0960152150726425</v>
      </c>
      <c r="AF1846" s="29">
        <v>1.71</v>
      </c>
      <c r="AG1846" s="29">
        <v>0.49</v>
      </c>
      <c r="AI1846">
        <f>AF1846*EXP(Info!$B$6*H1846*1000)</f>
        <v>2.7548478028558416</v>
      </c>
      <c r="AJ1846">
        <f>2*SQRT((EXP(Info!$B$6*H1846)*AG1846)^2+(Info!$B$6*H1846*0.01*AI1846)^2)</f>
        <v>0.98046744324771262</v>
      </c>
      <c r="AQ1846">
        <f t="shared" si="475"/>
        <v>2</v>
      </c>
      <c r="AR1846">
        <v>1</v>
      </c>
      <c r="AS1846">
        <v>0</v>
      </c>
      <c r="AT1846">
        <v>0</v>
      </c>
      <c r="AU1846">
        <v>0</v>
      </c>
      <c r="AV1846">
        <v>1</v>
      </c>
      <c r="AW1846">
        <v>0</v>
      </c>
      <c r="AX1846">
        <v>0</v>
      </c>
    </row>
    <row r="1847" spans="1:52">
      <c r="A1847" s="13" t="s">
        <v>321</v>
      </c>
      <c r="B1847" s="13" t="s">
        <v>285</v>
      </c>
      <c r="D1847" s="13">
        <v>-19.93</v>
      </c>
      <c r="E1847" s="13">
        <v>19.327000000000002</v>
      </c>
      <c r="F1847" s="13">
        <v>3320</v>
      </c>
      <c r="G1847">
        <v>170</v>
      </c>
      <c r="H1847">
        <v>59</v>
      </c>
      <c r="J1847">
        <f>(F1847*100*Info!$B$11)/AI1847</f>
        <v>2.6839860575010954</v>
      </c>
      <c r="K1847">
        <f>2*((F1847*100*Info!$B$11)/AI1847^2)*(AJ1847/2)</f>
        <v>0.84960461970799261</v>
      </c>
      <c r="AF1847" s="29">
        <v>1.84</v>
      </c>
      <c r="AG1847" s="29">
        <v>0.5</v>
      </c>
      <c r="AI1847">
        <f>AF1847*EXP(Info!$B$6*H1847*1000)</f>
        <v>3.160809857287612</v>
      </c>
      <c r="AJ1847">
        <f>2*SQRT((EXP(Info!$B$6*H1847)*AG1847)^2+(Info!$B$6*H1847*0.01*AI1847)^2)</f>
        <v>1.0005412096925619</v>
      </c>
      <c r="AQ1847">
        <f t="shared" si="475"/>
        <v>2</v>
      </c>
      <c r="AR1847">
        <v>1</v>
      </c>
      <c r="AS1847">
        <v>0</v>
      </c>
      <c r="AT1847">
        <v>0</v>
      </c>
      <c r="AU1847">
        <v>0</v>
      </c>
      <c r="AV1847">
        <v>1</v>
      </c>
      <c r="AW1847">
        <v>0</v>
      </c>
      <c r="AX1847">
        <v>0</v>
      </c>
    </row>
    <row r="1848" spans="1:52">
      <c r="A1848" s="13" t="s">
        <v>321</v>
      </c>
      <c r="B1848" s="13" t="s">
        <v>285</v>
      </c>
      <c r="D1848" s="13">
        <v>-19.93</v>
      </c>
      <c r="E1848" s="13">
        <v>19.327000000000002</v>
      </c>
      <c r="F1848" s="13">
        <v>3320</v>
      </c>
      <c r="G1848">
        <v>210</v>
      </c>
      <c r="H1848">
        <v>71</v>
      </c>
      <c r="J1848">
        <f>(F1848*100*Info!$B$11)/AI1848</f>
        <v>1.882511172495039</v>
      </c>
      <c r="K1848">
        <f>2*((F1848*100*Info!$B$11)/AI1848^2)*(AJ1848/2)</f>
        <v>0.41800287818821147</v>
      </c>
      <c r="AF1848" s="29">
        <v>2.35</v>
      </c>
      <c r="AG1848" s="29">
        <v>0.5</v>
      </c>
      <c r="AI1848">
        <f>AF1848*EXP(Info!$B$6*H1848*1000)</f>
        <v>4.5065175236798414</v>
      </c>
      <c r="AJ1848">
        <f>2*SQRT((EXP(Info!$B$6*H1848)*AG1848)^2+(Info!$B$6*H1848*0.01*AI1848)^2)</f>
        <v>1.0006513230979242</v>
      </c>
      <c r="AQ1848">
        <f t="shared" si="475"/>
        <v>2</v>
      </c>
      <c r="AR1848">
        <v>1</v>
      </c>
      <c r="AS1848">
        <v>0</v>
      </c>
      <c r="AT1848">
        <v>0</v>
      </c>
      <c r="AU1848">
        <v>0</v>
      </c>
      <c r="AV1848">
        <v>1</v>
      </c>
      <c r="AW1848">
        <v>0</v>
      </c>
      <c r="AX1848">
        <v>0</v>
      </c>
    </row>
    <row r="1849" spans="1:52">
      <c r="A1849" s="13" t="s">
        <v>321</v>
      </c>
      <c r="B1849" s="13" t="s">
        <v>285</v>
      </c>
      <c r="D1849" s="13">
        <v>-19.93</v>
      </c>
      <c r="E1849" s="13">
        <v>19.327000000000002</v>
      </c>
      <c r="F1849" s="13">
        <v>3320</v>
      </c>
      <c r="G1849">
        <v>320</v>
      </c>
      <c r="H1849">
        <v>100</v>
      </c>
      <c r="J1849">
        <f>(F1849*100*Info!$B$11)/AI1849</f>
        <v>1.7846493997142148</v>
      </c>
      <c r="K1849">
        <f>2*((F1849*100*Info!$B$11)/AI1849^2)*(AJ1849/2)</f>
        <v>7.5154588792932436E-2</v>
      </c>
      <c r="AF1849" s="29">
        <v>1.9</v>
      </c>
      <c r="AG1849" s="29">
        <v>0.1</v>
      </c>
      <c r="AI1849">
        <f>AF1849*EXP(Info!$B$6*H1849*1000)</f>
        <v>4.7536337326146505</v>
      </c>
      <c r="AJ1849">
        <f>2*SQRT((EXP(Info!$B$6*H1849)*AG1849)^2+(Info!$B$6*H1849*0.01*AI1849)^2)</f>
        <v>0.20018351419840563</v>
      </c>
      <c r="AQ1849">
        <f t="shared" si="475"/>
        <v>2</v>
      </c>
      <c r="AR1849">
        <v>1</v>
      </c>
      <c r="AS1849">
        <v>0</v>
      </c>
      <c r="AT1849">
        <v>0</v>
      </c>
      <c r="AU1849">
        <v>0</v>
      </c>
      <c r="AV1849">
        <v>1</v>
      </c>
      <c r="AW1849">
        <v>0</v>
      </c>
      <c r="AX1849">
        <v>0</v>
      </c>
    </row>
    <row r="1850" spans="1:52">
      <c r="A1850" s="13" t="s">
        <v>321</v>
      </c>
      <c r="B1850" s="13" t="s">
        <v>285</v>
      </c>
      <c r="D1850" s="13">
        <v>-19.93</v>
      </c>
      <c r="E1850" s="13">
        <v>19.327000000000002</v>
      </c>
      <c r="F1850" s="13">
        <v>3320</v>
      </c>
      <c r="G1850">
        <v>380</v>
      </c>
      <c r="H1850">
        <v>120</v>
      </c>
      <c r="J1850">
        <f>(F1850*100*Info!$B$11)/AI1850</f>
        <v>2.4978919283857874</v>
      </c>
      <c r="K1850">
        <f>2*((F1850*100*Info!$B$11)/AI1850^2)*(AJ1850/2)</f>
        <v>0.58902886569935342</v>
      </c>
      <c r="AF1850" s="29">
        <v>1.1299999999999999</v>
      </c>
      <c r="AG1850" s="29">
        <v>0.4</v>
      </c>
      <c r="AI1850">
        <f>AF1850*EXP(Info!$B$6*H1850*1000)</f>
        <v>3.3962916853870113</v>
      </c>
      <c r="AJ1850">
        <f>2*SQRT((EXP(Info!$B$6*H1850)*AG1850)^2+(Info!$B$6*H1850*0.01*AI1850)^2)</f>
        <v>0.80088086129508762</v>
      </c>
      <c r="AQ1850">
        <f t="shared" si="475"/>
        <v>2</v>
      </c>
      <c r="AR1850">
        <v>1</v>
      </c>
      <c r="AS1850">
        <v>0</v>
      </c>
      <c r="AT1850">
        <v>0</v>
      </c>
      <c r="AU1850">
        <v>0</v>
      </c>
      <c r="AV1850">
        <v>1</v>
      </c>
      <c r="AW1850">
        <v>0</v>
      </c>
      <c r="AX1850">
        <v>0</v>
      </c>
    </row>
    <row r="1851" spans="1:52">
      <c r="A1851" s="13" t="s">
        <v>286</v>
      </c>
      <c r="B1851" s="13" t="s">
        <v>287</v>
      </c>
      <c r="D1851" s="13">
        <v>-74.400000000000006</v>
      </c>
      <c r="E1851" s="13">
        <v>17</v>
      </c>
      <c r="F1851" s="13">
        <v>2800</v>
      </c>
      <c r="G1851">
        <v>82.5</v>
      </c>
      <c r="H1851">
        <v>23.4818</v>
      </c>
      <c r="I1851"/>
      <c r="J1851">
        <f>(F1851*100*Info!$B$11)/AI1851</f>
        <v>1.8913733841437359</v>
      </c>
      <c r="K1851">
        <f>2*((F1851*100*Info!$B$11)/AI1851^2)*(AJ1851/2)</f>
        <v>4.0007322747786414E-2</v>
      </c>
      <c r="AF1851" s="29">
        <v>3.05</v>
      </c>
      <c r="AG1851" s="29">
        <v>0.04</v>
      </c>
      <c r="AI1851">
        <f>AF1851*EXP(Info!$B$6*H1851*1000)</f>
        <v>3.7828689904763331</v>
      </c>
      <c r="AJ1851">
        <f>2*SQRT((EXP(Info!$B$6*H1851)*AG1851)^2+(Info!$B$6*H1851*0.01*AI1851)^2)</f>
        <v>8.0017230803475392E-2</v>
      </c>
      <c r="AQ1851">
        <f t="shared" si="475"/>
        <v>3</v>
      </c>
      <c r="AR1851">
        <v>1</v>
      </c>
      <c r="AS1851">
        <v>0</v>
      </c>
      <c r="AT1851">
        <v>1</v>
      </c>
      <c r="AU1851">
        <v>0</v>
      </c>
      <c r="AV1851">
        <v>1</v>
      </c>
      <c r="AW1851">
        <v>0</v>
      </c>
      <c r="AX1851">
        <v>0</v>
      </c>
    </row>
    <row r="1852" spans="1:52">
      <c r="A1852" s="13" t="s">
        <v>286</v>
      </c>
      <c r="B1852" s="13" t="s">
        <v>287</v>
      </c>
      <c r="D1852" s="13">
        <v>-74.400000000000006</v>
      </c>
      <c r="E1852" s="13">
        <v>17</v>
      </c>
      <c r="F1852" s="13">
        <v>2800</v>
      </c>
      <c r="G1852">
        <v>160.5</v>
      </c>
      <c r="H1852">
        <v>65.136399999999995</v>
      </c>
      <c r="I1852"/>
      <c r="J1852">
        <f>(F1852*100*Info!$B$11)/AI1852</f>
        <v>1.82273991864884</v>
      </c>
      <c r="K1852">
        <f>2*((F1852*100*Info!$B$11)/AI1852^2)*(AJ1852/2)</f>
        <v>1.8585341483064798E-2</v>
      </c>
      <c r="AF1852" s="29">
        <v>2.16</v>
      </c>
      <c r="AG1852" s="29">
        <v>0.02</v>
      </c>
      <c r="AI1852">
        <f>AF1852*EXP(Info!$B$6*H1852*1000)</f>
        <v>3.9253091738909962</v>
      </c>
      <c r="AJ1852">
        <f>2*SQRT((EXP(Info!$B$6*H1852)*AG1852)^2+(Info!$B$6*H1852*0.01*AI1852)^2)</f>
        <v>4.0023928085938819E-2</v>
      </c>
      <c r="AQ1852">
        <f t="shared" si="475"/>
        <v>3</v>
      </c>
      <c r="AR1852">
        <v>1</v>
      </c>
      <c r="AS1852">
        <v>0</v>
      </c>
      <c r="AT1852">
        <v>1</v>
      </c>
      <c r="AU1852">
        <v>0</v>
      </c>
      <c r="AV1852">
        <v>1</v>
      </c>
      <c r="AW1852">
        <v>0</v>
      </c>
      <c r="AX1852">
        <v>0</v>
      </c>
    </row>
    <row r="1853" spans="1:52">
      <c r="A1853" s="13" t="s">
        <v>286</v>
      </c>
      <c r="B1853" s="13" t="s">
        <v>287</v>
      </c>
      <c r="D1853" s="13">
        <v>-74.400000000000006</v>
      </c>
      <c r="E1853" s="13">
        <v>17</v>
      </c>
      <c r="F1853" s="13">
        <v>2800</v>
      </c>
      <c r="G1853">
        <v>297.5</v>
      </c>
      <c r="H1853">
        <v>128</v>
      </c>
      <c r="I1853"/>
      <c r="J1853">
        <f>(F1853*100*Info!$B$11)/AI1853</f>
        <v>1.7282250543657915</v>
      </c>
      <c r="K1853">
        <f>2*((F1853*100*Info!$B$11)/AI1853^2)*(AJ1853/2)</f>
        <v>1.671756722461764E-2</v>
      </c>
      <c r="AF1853" s="29">
        <v>1.28</v>
      </c>
      <c r="AG1853" s="29">
        <v>0.02</v>
      </c>
      <c r="AI1853">
        <f>AF1853*EXP(Info!$B$6*H1853*1000)</f>
        <v>4.1399803261822461</v>
      </c>
      <c r="AJ1853">
        <f>2*SQRT((EXP(Info!$B$6*H1853)*AG1853)^2+(Info!$B$6*H1853*0.01*AI1853)^2)</f>
        <v>4.0047098748342336E-2</v>
      </c>
      <c r="AQ1853">
        <f t="shared" si="475"/>
        <v>3</v>
      </c>
      <c r="AR1853">
        <v>1</v>
      </c>
      <c r="AS1853">
        <v>0</v>
      </c>
      <c r="AT1853">
        <v>1</v>
      </c>
      <c r="AU1853">
        <v>0</v>
      </c>
      <c r="AV1853">
        <v>1</v>
      </c>
      <c r="AW1853">
        <v>0</v>
      </c>
      <c r="AX1853">
        <v>0</v>
      </c>
    </row>
    <row r="1854" spans="1:52">
      <c r="A1854" s="13" t="s">
        <v>286</v>
      </c>
      <c r="B1854" s="13" t="s">
        <v>287</v>
      </c>
      <c r="D1854" s="13">
        <v>-74.400000000000006</v>
      </c>
      <c r="E1854" s="13">
        <v>17</v>
      </c>
      <c r="F1854" s="13">
        <v>2800</v>
      </c>
      <c r="G1854">
        <v>424.5</v>
      </c>
      <c r="H1854">
        <v>198.95</v>
      </c>
      <c r="I1854"/>
      <c r="J1854">
        <f>(F1854*100*Info!$B$11)/AI1854</f>
        <v>1.2967199546082964</v>
      </c>
      <c r="K1854">
        <f>2*((F1854*100*Info!$B$11)/AI1854^2)*(AJ1854/2)</f>
        <v>9.4178473958239587E-3</v>
      </c>
      <c r="AF1854" s="29">
        <v>0.89</v>
      </c>
      <c r="AG1854" s="29">
        <v>0.02</v>
      </c>
      <c r="AI1854">
        <f>AF1854*EXP(Info!$B$6*H1854*1000)</f>
        <v>5.5176275331175066</v>
      </c>
      <c r="AJ1854">
        <f>2*SQRT((EXP(Info!$B$6*H1854)*AG1854)^2+(Info!$B$6*H1854*0.01*AI1854)^2)</f>
        <v>4.0073551663353739E-2</v>
      </c>
      <c r="AQ1854">
        <f t="shared" si="475"/>
        <v>3</v>
      </c>
      <c r="AR1854">
        <v>1</v>
      </c>
      <c r="AS1854">
        <v>0</v>
      </c>
      <c r="AT1854">
        <v>1</v>
      </c>
      <c r="AU1854">
        <v>0</v>
      </c>
      <c r="AV1854">
        <v>1</v>
      </c>
      <c r="AW1854">
        <v>0</v>
      </c>
      <c r="AX1854">
        <v>0</v>
      </c>
    </row>
    <row r="1855" spans="1:52">
      <c r="A1855" s="13" t="s">
        <v>286</v>
      </c>
      <c r="B1855" s="13" t="s">
        <v>287</v>
      </c>
      <c r="D1855" s="13">
        <v>-74.400000000000006</v>
      </c>
      <c r="E1855" s="13">
        <v>17</v>
      </c>
      <c r="F1855" s="13">
        <v>2800</v>
      </c>
      <c r="G1855">
        <v>621.5</v>
      </c>
      <c r="H1855">
        <v>311.05</v>
      </c>
      <c r="I1855"/>
      <c r="J1855">
        <f>(F1855*100*Info!$B$11)/AI1855</f>
        <v>0.89746046832897086</v>
      </c>
      <c r="K1855">
        <f>2*((F1855*100*Info!$B$11)/AI1855^2)*(AJ1855/2)</f>
        <v>2.2584606749134969E-3</v>
      </c>
      <c r="AF1855" s="29">
        <v>0.46</v>
      </c>
      <c r="AG1855" s="29">
        <v>0.01</v>
      </c>
      <c r="AI1855">
        <f>AF1855*EXP(Info!$B$6*H1855*1000)</f>
        <v>7.9722929051254523</v>
      </c>
      <c r="AJ1855">
        <f>2*SQRT((EXP(Info!$B$6*H1855)*AG1855)^2+(Info!$B$6*H1855*0.01*AI1855)^2)</f>
        <v>2.006228758871394E-2</v>
      </c>
      <c r="AQ1855">
        <f t="shared" si="475"/>
        <v>3</v>
      </c>
      <c r="AR1855">
        <v>1</v>
      </c>
      <c r="AS1855">
        <v>0</v>
      </c>
      <c r="AT1855">
        <v>1</v>
      </c>
      <c r="AU1855">
        <v>0</v>
      </c>
      <c r="AV1855">
        <v>1</v>
      </c>
      <c r="AW1855">
        <v>0</v>
      </c>
      <c r="AX1855">
        <v>0</v>
      </c>
      <c r="AZ1855"/>
    </row>
    <row r="1856" spans="1:52">
      <c r="A1856" s="13" t="s">
        <v>286</v>
      </c>
      <c r="B1856" s="13" t="s">
        <v>287</v>
      </c>
      <c r="D1856" s="13">
        <v>-74.400000000000006</v>
      </c>
      <c r="E1856" s="13">
        <v>17</v>
      </c>
      <c r="F1856" s="13">
        <v>2800</v>
      </c>
      <c r="G1856">
        <v>707.5</v>
      </c>
      <c r="H1856">
        <v>357.50900000000001</v>
      </c>
      <c r="I1856"/>
      <c r="J1856">
        <f>(F1856*100*Info!$B$11)/AI1856</f>
        <v>0.50870270587089261</v>
      </c>
      <c r="K1856">
        <f>2*((F1856*100*Info!$B$11)/AI1856^2)*(AJ1856/2)</f>
        <v>1.4518709616260402E-3</v>
      </c>
      <c r="AF1856" s="29">
        <v>0.53</v>
      </c>
      <c r="AG1856" s="29">
        <v>0.02</v>
      </c>
      <c r="AI1856">
        <f>AF1856*EXP(Info!$B$6*H1856*1000)</f>
        <v>14.06483126925905</v>
      </c>
      <c r="AJ1856">
        <f>2*SQRT((EXP(Info!$B$6*H1856)*AG1856)^2+(Info!$B$6*H1856*0.01*AI1856)^2)</f>
        <v>4.0141952980273232E-2</v>
      </c>
      <c r="AQ1856">
        <f t="shared" si="475"/>
        <v>3</v>
      </c>
      <c r="AR1856">
        <v>1</v>
      </c>
      <c r="AS1856">
        <v>0</v>
      </c>
      <c r="AT1856">
        <v>1</v>
      </c>
      <c r="AU1856">
        <v>0</v>
      </c>
      <c r="AV1856">
        <v>1</v>
      </c>
      <c r="AW1856">
        <v>0</v>
      </c>
      <c r="AX1856">
        <v>0</v>
      </c>
    </row>
    <row r="1857" spans="1:52">
      <c r="A1857" s="13" t="s">
        <v>286</v>
      </c>
      <c r="B1857" s="13" t="s">
        <v>287</v>
      </c>
      <c r="D1857" s="13">
        <v>-74.400000000000006</v>
      </c>
      <c r="E1857" s="13">
        <v>17</v>
      </c>
      <c r="F1857" s="13">
        <v>2800</v>
      </c>
      <c r="G1857">
        <v>817.50000000000011</v>
      </c>
      <c r="H1857">
        <v>419.86500000000001</v>
      </c>
      <c r="I1857"/>
      <c r="J1857">
        <f>(F1857*100*Info!$B$11)/AI1857</f>
        <v>0.42275704764001193</v>
      </c>
      <c r="K1857">
        <f>2*((F1857*100*Info!$B$11)/AI1857^2)*(AJ1857/2)</f>
        <v>5.025721840253405E-4</v>
      </c>
      <c r="AF1857" s="29">
        <v>0.36</v>
      </c>
      <c r="AG1857" s="29">
        <v>0.01</v>
      </c>
      <c r="AI1857">
        <f>AF1857*EXP(Info!$B$6*H1857*1000)</f>
        <v>16.92418320222097</v>
      </c>
      <c r="AJ1857">
        <f>2*SQRT((EXP(Info!$B$6*H1857)*AG1857)^2+(Info!$B$6*H1857*0.01*AI1857)^2)</f>
        <v>2.0119413176591022E-2</v>
      </c>
      <c r="AQ1857">
        <f t="shared" si="475"/>
        <v>3</v>
      </c>
      <c r="AR1857">
        <v>1</v>
      </c>
      <c r="AS1857">
        <v>0</v>
      </c>
      <c r="AT1857">
        <v>1</v>
      </c>
      <c r="AU1857">
        <v>0</v>
      </c>
      <c r="AV1857">
        <v>1</v>
      </c>
      <c r="AW1857">
        <v>0</v>
      </c>
      <c r="AX1857">
        <v>0</v>
      </c>
    </row>
    <row r="1858" spans="1:52">
      <c r="A1858" s="13" t="s">
        <v>286</v>
      </c>
      <c r="B1858" s="13" t="s">
        <v>287</v>
      </c>
      <c r="D1858" s="13">
        <v>-74.400000000000006</v>
      </c>
      <c r="E1858" s="13">
        <v>17</v>
      </c>
      <c r="F1858" s="13">
        <v>2800</v>
      </c>
      <c r="G1858">
        <v>912.5</v>
      </c>
      <c r="H1858">
        <v>451.35700000000003</v>
      </c>
      <c r="I1858"/>
      <c r="J1858">
        <f>(F1858*100*Info!$B$11)/AI1858</f>
        <v>0.40720347090498132</v>
      </c>
      <c r="K1858">
        <f>2*((F1858*100*Info!$B$11)/AI1858^2)*(AJ1858/2)</f>
        <v>1.3966892106861003E-3</v>
      </c>
      <c r="AF1858" s="29">
        <v>0.28000000000000003</v>
      </c>
      <c r="AG1858" s="29">
        <v>0.03</v>
      </c>
      <c r="AI1858">
        <f>AF1858*EXP(Info!$B$6*H1858*1000)</f>
        <v>17.570620673710213</v>
      </c>
      <c r="AJ1858">
        <f>2*SQRT((EXP(Info!$B$6*H1858)*AG1858)^2+(Info!$B$6*H1858*0.01*AI1858)^2)</f>
        <v>6.0266422251974434E-2</v>
      </c>
      <c r="AQ1858">
        <f t="shared" ref="AQ1858:AQ1921" si="479">AR1858+AS1858+AT1858+AU1858+AV1858+AW1858+AX1858</f>
        <v>3</v>
      </c>
      <c r="AR1858">
        <v>1</v>
      </c>
      <c r="AS1858">
        <v>0</v>
      </c>
      <c r="AT1858">
        <v>1</v>
      </c>
      <c r="AU1858">
        <v>0</v>
      </c>
      <c r="AV1858">
        <v>1</v>
      </c>
      <c r="AW1858">
        <v>0</v>
      </c>
      <c r="AX1858">
        <v>0</v>
      </c>
    </row>
    <row r="1859" spans="1:52">
      <c r="A1859" s="13" t="s">
        <v>255</v>
      </c>
      <c r="B1859" s="13" t="s">
        <v>256</v>
      </c>
      <c r="C1859" s="13" t="s">
        <v>277</v>
      </c>
      <c r="D1859" s="13">
        <v>-18.716999999999999</v>
      </c>
      <c r="E1859" s="13">
        <v>23.4983</v>
      </c>
      <c r="F1859" s="13">
        <v>3080</v>
      </c>
      <c r="G1859">
        <v>3</v>
      </c>
      <c r="H1859">
        <v>2.76</v>
      </c>
      <c r="I1859"/>
      <c r="J1859">
        <f>(F1859*100*Info!$B$11)/AI1859</f>
        <v>1.5493724686222661</v>
      </c>
      <c r="K1859">
        <f>2*((F1859*100*Info!$B$11)/AI1859^2)*(AJ1859/2)</f>
        <v>6.2510161406425985E-2</v>
      </c>
      <c r="L1859">
        <f t="shared" ref="L1859:L1922" si="480">(M1859/10.7)/J1859</f>
        <v>1.3551401884293111</v>
      </c>
      <c r="M1859">
        <f t="shared" ref="M1859:M1922" si="481">((U1859/0.242530073729142))*J1859</f>
        <v>22.465900820112818</v>
      </c>
      <c r="N1859">
        <f t="shared" ref="N1859:N1922" si="482">2*M1859*SQRT((0.5*K1859/J1859)^2+(0.5*V1859/U1859)^2)</f>
        <v>1.4373600381967071</v>
      </c>
      <c r="O1859" s="23">
        <v>0.82725426740000008</v>
      </c>
      <c r="P1859" s="23">
        <v>3.008197336E-2</v>
      </c>
      <c r="S1859">
        <v>6.32</v>
      </c>
      <c r="U1859" s="23">
        <v>3.5166860730000002</v>
      </c>
      <c r="V1859" s="23">
        <v>0.17462165328000001</v>
      </c>
      <c r="W1859" s="37">
        <f>U1859*Info!$B$2</f>
        <v>1.68800931504</v>
      </c>
      <c r="X1859" s="37">
        <f>W1859*SQRT((0.5*V1859/U1859)^2+Info!$B$3^2)</f>
        <v>9.4232793625694769E-2</v>
      </c>
      <c r="Y1859" s="28">
        <f>W1859*Info!$D$2</f>
        <v>1.3672875451824</v>
      </c>
      <c r="Z1859" s="28">
        <f>Y1859*SQRT(Info!$D$3^2+(X1859/W1859)^2)</f>
        <v>0.10246822718657994</v>
      </c>
      <c r="AA1859" s="37">
        <f t="shared" ref="AA1859:AA1922" si="483">IF(O1859-W1859&gt;0,O1859-W1859,0)</f>
        <v>0</v>
      </c>
      <c r="AB1859" s="37">
        <f t="shared" ref="AB1859:AB1922" si="484">SQRT((0.5*P1859)^2+X1859^2)</f>
        <v>9.5425629024967484E-2</v>
      </c>
      <c r="AC1859" s="37">
        <f>(1-EXP(-Info!$B$6*H1859*1000))+(Info!$B$6/(Info!$B$6-Info!$B$7))*(EXP(-Info!$B$7*H1859*1000)-EXP(-Info!$B$6*H1859*1000))*(Info!$B$9-1)</f>
        <v>2.8647774368276951E-2</v>
      </c>
      <c r="AD1859" s="37">
        <f>SQRT((Info!$B$6*EXP(-Info!$B$6*H1859*1000)+(Info!$B$6/(Info!$B$6+Info!$B$7))*(Info!$B$9-1)*(-Info!$B$7*EXP(-Info!$B$7*H1859*1000)+Info!$B$6*EXP(-Info!$B$6*H1859*1000)))^2*(0.01*H1859*1000)^2)</f>
        <v>2.6580845700831875E-4</v>
      </c>
      <c r="AE1859" s="37">
        <f t="shared" ref="AE1859:AE1922" si="485">IF(AA1859&gt;0,AA1859*AC1859*SQRT((AB1859/AA1859)^2+(AD1859/AC1859)^2),AA1859*AC1859*SQRT((AD1859/AC1859)^2))</f>
        <v>0</v>
      </c>
      <c r="AF1859" s="37">
        <f t="shared" ref="AF1859:AF1922" si="486">IF((S1859-Y1859-AA1859*AC1859)&gt;0,S1859-Y1859-AA1859*AC1859,0)</f>
        <v>4.9527124548176005</v>
      </c>
      <c r="AG1859" s="37">
        <f t="shared" ref="AG1859:AG1922" si="487">SQRT((T1859*0.5)^2+Z1859^2+AE1859^2)</f>
        <v>0.10246822718657994</v>
      </c>
      <c r="AH1859" s="37">
        <f t="shared" ref="AH1859:AH1922" si="488">AF1859/S1859</f>
        <v>0.78365703399012665</v>
      </c>
      <c r="AI1859">
        <f>AF1859*EXP(Info!$B$6*H1859*1000)</f>
        <v>5.0796691280548014</v>
      </c>
      <c r="AJ1859">
        <f>2*SQRT((EXP(Info!$B$6*H1859)*AG1859)^2+(Info!$B$6*H1859*0.01*AI1859)^2)</f>
        <v>0.20494164154620598</v>
      </c>
      <c r="AK1859">
        <f t="shared" ref="AK1859:AK1922" si="489">AA1859/0.752049334436339</f>
        <v>0</v>
      </c>
      <c r="AL1859">
        <f t="shared" ref="AL1859:AL1922" si="490">AB1859/0.752049334436339*2</f>
        <v>0.25377491782899853</v>
      </c>
      <c r="AM1859">
        <v>0.97</v>
      </c>
      <c r="AN1859">
        <v>0.06</v>
      </c>
      <c r="AO1859">
        <f t="shared" ref="AO1859:AO1922" si="491">U1859/0.242530074</f>
        <v>14.5</v>
      </c>
      <c r="AP1859">
        <f t="shared" ref="AP1859:AP1922" si="492">O1859/U1859</f>
        <v>0.23523688217478264</v>
      </c>
      <c r="AQ1859">
        <f t="shared" si="479"/>
        <v>4</v>
      </c>
      <c r="AR1859">
        <v>1</v>
      </c>
      <c r="AS1859">
        <v>1</v>
      </c>
      <c r="AT1859">
        <v>1</v>
      </c>
      <c r="AU1859">
        <v>0</v>
      </c>
      <c r="AV1859">
        <v>1</v>
      </c>
      <c r="AW1859">
        <v>0</v>
      </c>
      <c r="AX1859">
        <v>0</v>
      </c>
    </row>
    <row r="1860" spans="1:52">
      <c r="A1860" s="13" t="s">
        <v>255</v>
      </c>
      <c r="B1860" s="13" t="s">
        <v>256</v>
      </c>
      <c r="C1860" s="13" t="s">
        <v>277</v>
      </c>
      <c r="D1860" s="13">
        <v>-18.716999999999999</v>
      </c>
      <c r="E1860" s="13">
        <v>23.4983</v>
      </c>
      <c r="F1860" s="13">
        <v>3080</v>
      </c>
      <c r="G1860">
        <v>12.5</v>
      </c>
      <c r="H1860">
        <v>7.0251000000000001</v>
      </c>
      <c r="I1860"/>
      <c r="J1860">
        <f>(F1860*100*Info!$B$11)/AI1860</f>
        <v>1.4142235123218125</v>
      </c>
      <c r="K1860">
        <f>2*((F1860*100*Info!$B$11)/AI1860^2)*(AJ1860/2)</f>
        <v>4.1685478557875369E-2</v>
      </c>
      <c r="L1860">
        <f t="shared" si="480"/>
        <v>1.1121495339523311</v>
      </c>
      <c r="M1860">
        <f t="shared" si="481"/>
        <v>16.829259815424518</v>
      </c>
      <c r="N1860">
        <f t="shared" si="482"/>
        <v>0.79578777975825521</v>
      </c>
      <c r="O1860" s="23">
        <v>0.58659848051999997</v>
      </c>
      <c r="P1860" s="23">
        <v>5.2643453380000003E-2</v>
      </c>
      <c r="S1860">
        <v>6.34</v>
      </c>
      <c r="U1860" s="23">
        <v>2.8861078806000005</v>
      </c>
      <c r="V1860" s="23">
        <v>0.10671323256000001</v>
      </c>
      <c r="W1860" s="37">
        <f>U1860*Info!$B$2</f>
        <v>1.3853317826880001</v>
      </c>
      <c r="X1860" s="37">
        <f>W1860*SQRT((0.5*V1860/U1860)^2+Info!$B$3^2)</f>
        <v>7.3849798218477813E-2</v>
      </c>
      <c r="Y1860" s="28">
        <f>W1860*Info!$D$2</f>
        <v>1.1221187439772802</v>
      </c>
      <c r="Z1860" s="28">
        <f>Y1860*SQRT(Info!$D$3^2+(X1860/W1860)^2)</f>
        <v>8.201286226809458E-2</v>
      </c>
      <c r="AA1860" s="37">
        <f t="shared" si="483"/>
        <v>0</v>
      </c>
      <c r="AB1860" s="37">
        <f t="shared" si="484"/>
        <v>7.8400420871656981E-2</v>
      </c>
      <c r="AC1860" s="37">
        <f>(1-EXP(-Info!$B$6*H1860*1000))+(Info!$B$6/(Info!$B$6-Info!$B$7))*(EXP(-Info!$B$7*H1860*1000)-EXP(-Info!$B$6*H1860*1000))*(Info!$B$9-1)</f>
        <v>7.1460775054126902E-2</v>
      </c>
      <c r="AD1860" s="37">
        <f>SQRT((Info!$B$6*EXP(-Info!$B$6*H1860*1000)+(Info!$B$6/(Info!$B$6+Info!$B$7))*(Info!$B$9-1)*(-Info!$B$7*EXP(-Info!$B$7*H1860*1000)+Info!$B$6*EXP(-Info!$B$6*H1860*1000)))^2*(0.01*H1860*1000)^2)</f>
        <v>6.5003432901676551E-4</v>
      </c>
      <c r="AE1860" s="37">
        <f t="shared" si="485"/>
        <v>0</v>
      </c>
      <c r="AF1860" s="37">
        <f t="shared" si="486"/>
        <v>5.2178812560227197</v>
      </c>
      <c r="AG1860" s="37">
        <f t="shared" si="487"/>
        <v>8.201286226809458E-2</v>
      </c>
      <c r="AH1860" s="37">
        <f t="shared" si="488"/>
        <v>0.82300966183323654</v>
      </c>
      <c r="AI1860">
        <f>AF1860*EXP(Info!$B$6*H1860*1000)</f>
        <v>5.565102989836066</v>
      </c>
      <c r="AJ1860">
        <f>2*SQRT((EXP(Info!$B$6*H1860)*AG1860)^2+(Info!$B$6*H1860*0.01*AI1860)^2)</f>
        <v>0.16403629223666202</v>
      </c>
      <c r="AK1860">
        <f t="shared" si="489"/>
        <v>0</v>
      </c>
      <c r="AL1860">
        <f t="shared" si="490"/>
        <v>0.20849807926608457</v>
      </c>
      <c r="AM1860"/>
      <c r="AN1860"/>
      <c r="AO1860">
        <f t="shared" si="491"/>
        <v>11.900000000000002</v>
      </c>
      <c r="AP1860">
        <f t="shared" si="492"/>
        <v>0.20324897917469756</v>
      </c>
      <c r="AQ1860">
        <f t="shared" si="479"/>
        <v>4</v>
      </c>
      <c r="AR1860">
        <v>1</v>
      </c>
      <c r="AS1860">
        <v>1</v>
      </c>
      <c r="AT1860">
        <v>1</v>
      </c>
      <c r="AU1860">
        <v>0</v>
      </c>
      <c r="AV1860">
        <v>1</v>
      </c>
      <c r="AW1860">
        <v>0</v>
      </c>
      <c r="AX1860">
        <v>0</v>
      </c>
    </row>
    <row r="1861" spans="1:52">
      <c r="A1861" s="13" t="s">
        <v>255</v>
      </c>
      <c r="B1861" s="13" t="s">
        <v>256</v>
      </c>
      <c r="C1861" s="13" t="s">
        <v>277</v>
      </c>
      <c r="D1861" s="13">
        <v>-18.716999999999999</v>
      </c>
      <c r="E1861" s="13">
        <v>23.4983</v>
      </c>
      <c r="F1861" s="13">
        <v>3080</v>
      </c>
      <c r="G1861">
        <v>20</v>
      </c>
      <c r="H1861">
        <v>7.5638800000000002</v>
      </c>
      <c r="I1861"/>
      <c r="J1861">
        <f>(F1861*100*Info!$B$11)/AI1861</f>
        <v>1.5728726681504557</v>
      </c>
      <c r="K1861">
        <f>2*((F1861*100*Info!$B$11)/AI1861^2)*(AJ1861/2)</f>
        <v>5.244330118028017E-2</v>
      </c>
      <c r="L1861">
        <f t="shared" si="480"/>
        <v>1.1214953283552915</v>
      </c>
      <c r="M1861">
        <f t="shared" si="481"/>
        <v>18.874472038884509</v>
      </c>
      <c r="N1861">
        <f t="shared" si="482"/>
        <v>1.0072364601177091</v>
      </c>
      <c r="O1861" s="23">
        <v>0.86485673409999986</v>
      </c>
      <c r="P1861" s="23">
        <v>0.12032789344</v>
      </c>
      <c r="S1861">
        <v>5.8</v>
      </c>
      <c r="U1861" s="23">
        <v>2.910360888</v>
      </c>
      <c r="V1861" s="23">
        <v>0.12126503700000001</v>
      </c>
      <c r="W1861" s="37">
        <f>U1861*Info!$B$2</f>
        <v>1.3969732262399999</v>
      </c>
      <c r="X1861" s="37">
        <f>W1861*SQRT((0.5*V1861/U1861)^2+Info!$B$3^2)</f>
        <v>7.5669383088000003E-2</v>
      </c>
      <c r="Y1861" s="28">
        <f>W1861*Info!$D$2</f>
        <v>1.1315483132544</v>
      </c>
      <c r="Z1861" s="28">
        <f>Y1861*SQRT(Info!$D$3^2+(X1861/W1861)^2)</f>
        <v>8.3413055218259591E-2</v>
      </c>
      <c r="AA1861" s="37">
        <f t="shared" si="483"/>
        <v>0</v>
      </c>
      <c r="AB1861" s="37">
        <f t="shared" si="484"/>
        <v>9.6672416033972683E-2</v>
      </c>
      <c r="AC1861" s="37">
        <f>(1-EXP(-Info!$B$6*H1861*1000))+(Info!$B$6/(Info!$B$6-Info!$B$7))*(EXP(-Info!$B$7*H1861*1000)-EXP(-Info!$B$6*H1861*1000))*(Info!$B$9-1)</f>
        <v>7.6746084106942336E-2</v>
      </c>
      <c r="AD1861" s="37">
        <f>SQRT((Info!$B$6*EXP(-Info!$B$6*H1861*1000)+(Info!$B$6/(Info!$B$6+Info!$B$7))*(Info!$B$9-1)*(-Info!$B$7*EXP(-Info!$B$7*H1861*1000)+Info!$B$6*EXP(-Info!$B$6*H1861*1000)))^2*(0.01*H1861*1000)^2)</f>
        <v>6.9635813647245823E-4</v>
      </c>
      <c r="AE1861" s="37">
        <f t="shared" si="485"/>
        <v>0</v>
      </c>
      <c r="AF1861" s="37">
        <f t="shared" si="486"/>
        <v>4.6684516867456001</v>
      </c>
      <c r="AG1861" s="37">
        <f t="shared" si="487"/>
        <v>8.3413055218259591E-2</v>
      </c>
      <c r="AH1861" s="37">
        <f t="shared" si="488"/>
        <v>0.80490546323200007</v>
      </c>
      <c r="AI1861">
        <f>AF1861*EXP(Info!$B$6*H1861*1000)</f>
        <v>5.003774085522946</v>
      </c>
      <c r="AJ1861">
        <f>2*SQRT((EXP(Info!$B$6*H1861)*AG1861)^2+(Info!$B$6*H1861*0.01*AI1861)^2)</f>
        <v>0.16683768287088019</v>
      </c>
      <c r="AK1861">
        <f t="shared" si="489"/>
        <v>0</v>
      </c>
      <c r="AL1861">
        <f t="shared" si="490"/>
        <v>0.25709062320074694</v>
      </c>
      <c r="AM1861"/>
      <c r="AN1861"/>
      <c r="AO1861">
        <f t="shared" si="491"/>
        <v>12</v>
      </c>
      <c r="AP1861">
        <f t="shared" si="492"/>
        <v>0.29716477350488635</v>
      </c>
      <c r="AQ1861">
        <f t="shared" si="479"/>
        <v>4</v>
      </c>
      <c r="AR1861">
        <v>1</v>
      </c>
      <c r="AS1861">
        <v>1</v>
      </c>
      <c r="AT1861">
        <v>1</v>
      </c>
      <c r="AU1861">
        <v>0</v>
      </c>
      <c r="AV1861">
        <v>1</v>
      </c>
      <c r="AW1861">
        <v>0</v>
      </c>
      <c r="AX1861">
        <v>0</v>
      </c>
    </row>
    <row r="1862" spans="1:52">
      <c r="A1862" s="13" t="s">
        <v>255</v>
      </c>
      <c r="B1862" s="13" t="s">
        <v>256</v>
      </c>
      <c r="C1862" s="13" t="s">
        <v>277</v>
      </c>
      <c r="D1862" s="13">
        <v>-18.716999999999999</v>
      </c>
      <c r="E1862" s="13">
        <v>23.4983</v>
      </c>
      <c r="F1862" s="13">
        <v>3080</v>
      </c>
      <c r="G1862">
        <v>28.000000000000004</v>
      </c>
      <c r="H1862">
        <v>8.1385699999999996</v>
      </c>
      <c r="I1862"/>
      <c r="J1862">
        <f>(F1862*100*Info!$B$11)/AI1862</f>
        <v>1.6094342153765122</v>
      </c>
      <c r="K1862">
        <f>2*((F1862*100*Info!$B$11)/AI1862^2)*(AJ1862/2)</f>
        <v>7.9098645658602751E-2</v>
      </c>
      <c r="L1862">
        <f t="shared" si="480"/>
        <v>1.4485981324589188</v>
      </c>
      <c r="M1862">
        <f t="shared" si="481"/>
        <v>24.946230366195934</v>
      </c>
      <c r="N1862">
        <f t="shared" si="482"/>
        <v>2.4250191329354678</v>
      </c>
      <c r="O1862" s="23">
        <v>0.50387305378000002</v>
      </c>
      <c r="P1862" s="23">
        <v>2.2561480019999997E-2</v>
      </c>
      <c r="S1862">
        <v>6</v>
      </c>
      <c r="U1862" s="23">
        <v>3.7592161470000001</v>
      </c>
      <c r="V1862" s="23">
        <v>0.31528909620000001</v>
      </c>
      <c r="W1862" s="37">
        <f>U1862*Info!$B$2</f>
        <v>1.80442375056</v>
      </c>
      <c r="X1862" s="37">
        <f>W1862*SQRT((0.5*V1862/U1862)^2+Info!$B$3^2)</f>
        <v>0.11775278432326365</v>
      </c>
      <c r="Y1862" s="28">
        <f>W1862*Info!$D$2</f>
        <v>1.4615832379536002</v>
      </c>
      <c r="Z1862" s="28">
        <f>Y1862*SQRT(Info!$D$3^2+(X1862/W1862)^2)</f>
        <v>0.12015765321071681</v>
      </c>
      <c r="AA1862" s="37">
        <f t="shared" si="483"/>
        <v>0</v>
      </c>
      <c r="AB1862" s="37">
        <f t="shared" si="484"/>
        <v>0.11829189875496234</v>
      </c>
      <c r="AC1862" s="37">
        <f>(1-EXP(-Info!$B$6*H1862*1000))+(Info!$B$6/(Info!$B$6-Info!$B$7))*(EXP(-Info!$B$7*H1862*1000)-EXP(-Info!$B$6*H1862*1000))*(Info!$B$9-1)</f>
        <v>8.2353766422433319E-2</v>
      </c>
      <c r="AD1862" s="37">
        <f>SQRT((Info!$B$6*EXP(-Info!$B$6*H1862*1000)+(Info!$B$6/(Info!$B$6+Info!$B$7))*(Info!$B$9-1)*(-Info!$B$7*EXP(-Info!$B$7*H1862*1000)+Info!$B$6*EXP(-Info!$B$6*H1862*1000)))^2*(0.01*H1862*1000)^2)</f>
        <v>7.4523599961490183E-4</v>
      </c>
      <c r="AE1862" s="37">
        <f t="shared" si="485"/>
        <v>0</v>
      </c>
      <c r="AF1862" s="37">
        <f t="shared" si="486"/>
        <v>4.5384167620464</v>
      </c>
      <c r="AG1862" s="37">
        <f t="shared" si="487"/>
        <v>0.12015765321071681</v>
      </c>
      <c r="AH1862" s="37">
        <f t="shared" si="488"/>
        <v>0.7564027936744</v>
      </c>
      <c r="AI1862">
        <f>AF1862*EXP(Info!$B$6*H1862*1000)</f>
        <v>4.8901032558683353</v>
      </c>
      <c r="AJ1862">
        <f>2*SQRT((EXP(Info!$B$6*H1862)*AG1862)^2+(Info!$B$6*H1862*0.01*AI1862)^2)</f>
        <v>0.24033324318224503</v>
      </c>
      <c r="AK1862">
        <f t="shared" si="489"/>
        <v>0</v>
      </c>
      <c r="AL1862">
        <f t="shared" si="490"/>
        <v>0.31458547554894684</v>
      </c>
      <c r="AM1862">
        <v>1.03</v>
      </c>
      <c r="AN1862">
        <v>3.5000000000000003E-2</v>
      </c>
      <c r="AO1862">
        <f t="shared" si="491"/>
        <v>15.5</v>
      </c>
      <c r="AP1862">
        <f t="shared" si="492"/>
        <v>0.1340367337435785</v>
      </c>
      <c r="AQ1862">
        <f t="shared" si="479"/>
        <v>4</v>
      </c>
      <c r="AR1862">
        <v>1</v>
      </c>
      <c r="AS1862">
        <v>1</v>
      </c>
      <c r="AT1862">
        <v>1</v>
      </c>
      <c r="AU1862">
        <v>0</v>
      </c>
      <c r="AV1862">
        <v>1</v>
      </c>
      <c r="AW1862">
        <v>0</v>
      </c>
      <c r="AX1862">
        <v>0</v>
      </c>
    </row>
    <row r="1863" spans="1:52">
      <c r="A1863" s="13" t="s">
        <v>255</v>
      </c>
      <c r="B1863" s="13" t="s">
        <v>256</v>
      </c>
      <c r="C1863" s="13" t="s">
        <v>277</v>
      </c>
      <c r="D1863" s="13">
        <v>-18.716999999999999</v>
      </c>
      <c r="E1863" s="13">
        <v>23.4983</v>
      </c>
      <c r="F1863" s="13">
        <v>3080</v>
      </c>
      <c r="G1863">
        <v>61.5</v>
      </c>
      <c r="H1863">
        <v>12.7843</v>
      </c>
      <c r="I1863"/>
      <c r="J1863">
        <f>(F1863*100*Info!$B$11)/AI1863</f>
        <v>1.7635049644642207</v>
      </c>
      <c r="K1863">
        <f>2*((F1863*100*Info!$B$11)/AI1863^2)*(AJ1863/2)</f>
        <v>6.4352237516519306E-2</v>
      </c>
      <c r="L1863">
        <f t="shared" si="480"/>
        <v>1.0467289731316056</v>
      </c>
      <c r="M1863">
        <f t="shared" si="481"/>
        <v>19.751255624057507</v>
      </c>
      <c r="N1863">
        <f t="shared" si="482"/>
        <v>1.3391448268785746</v>
      </c>
      <c r="O1863" s="23">
        <v>3.6323982832199997</v>
      </c>
      <c r="P1863" s="23">
        <v>0.10528690676000001</v>
      </c>
      <c r="S1863">
        <v>5.32</v>
      </c>
      <c r="U1863" s="23">
        <v>2.7163368287999998</v>
      </c>
      <c r="V1863" s="23">
        <v>0.15521924736000001</v>
      </c>
      <c r="W1863" s="37">
        <f>U1863*Info!$B$2</f>
        <v>1.3038416778239998</v>
      </c>
      <c r="X1863" s="37">
        <f>W1863*SQRT((0.5*V1863/U1863)^2+Info!$B$3^2)</f>
        <v>7.5085054782793745E-2</v>
      </c>
      <c r="Y1863" s="28">
        <f>W1863*Info!$D$2</f>
        <v>1.05611175903744</v>
      </c>
      <c r="Z1863" s="28">
        <f>Y1863*SQRT(Info!$D$3^2+(X1863/W1863)^2)</f>
        <v>8.0544199243808456E-2</v>
      </c>
      <c r="AA1863" s="37">
        <f t="shared" si="483"/>
        <v>2.3285566053959998</v>
      </c>
      <c r="AB1863" s="37">
        <f t="shared" si="484"/>
        <v>9.1701137591130077E-2</v>
      </c>
      <c r="AC1863" s="37">
        <f>(1-EXP(-Info!$B$6*H1863*1000))+(Info!$B$6/(Info!$B$6-Info!$B$7))*(EXP(-Info!$B$7*H1863*1000)-EXP(-Info!$B$6*H1863*1000))*(Info!$B$9-1)</f>
        <v>0.1265725320359038</v>
      </c>
      <c r="AD1863" s="37">
        <f>SQRT((Info!$B$6*EXP(-Info!$B$6*H1863*1000)+(Info!$B$6/(Info!$B$6+Info!$B$7))*(Info!$B$9-1)*(-Info!$B$7*EXP(-Info!$B$7*H1863*1000)+Info!$B$6*EXP(-Info!$B$6*H1863*1000)))^2*(0.01*H1863*1000)^2)</f>
        <v>1.1206765474459496E-3</v>
      </c>
      <c r="AE1863" s="37">
        <f t="shared" si="485"/>
        <v>1.1896581523218496E-2</v>
      </c>
      <c r="AF1863" s="37">
        <f t="shared" si="486"/>
        <v>3.9691569354286593</v>
      </c>
      <c r="AG1863" s="37">
        <f t="shared" si="487"/>
        <v>8.1418036599790952E-2</v>
      </c>
      <c r="AH1863" s="37">
        <f t="shared" si="488"/>
        <v>0.74608213071967278</v>
      </c>
      <c r="AI1863">
        <f>AF1863*EXP(Info!$B$6*H1863*1000)</f>
        <v>4.4628734567297901</v>
      </c>
      <c r="AJ1863">
        <f>2*SQRT((EXP(Info!$B$6*H1863)*AG1863)^2+(Info!$B$6*H1863*0.01*AI1863)^2)</f>
        <v>0.16285516541253367</v>
      </c>
      <c r="AK1863">
        <f t="shared" si="489"/>
        <v>3.096281718195061</v>
      </c>
      <c r="AL1863">
        <f t="shared" si="490"/>
        <v>0.24387000530985131</v>
      </c>
      <c r="AM1863">
        <v>1.1399999999999999</v>
      </c>
      <c r="AN1863">
        <v>2.5000000000000001E-2</v>
      </c>
      <c r="AO1863">
        <f t="shared" si="491"/>
        <v>11.2</v>
      </c>
      <c r="AP1863">
        <f t="shared" si="492"/>
        <v>1.3372414807719888</v>
      </c>
      <c r="AQ1863">
        <f t="shared" si="479"/>
        <v>4</v>
      </c>
      <c r="AR1863">
        <v>1</v>
      </c>
      <c r="AS1863">
        <v>1</v>
      </c>
      <c r="AT1863">
        <v>1</v>
      </c>
      <c r="AU1863">
        <v>0</v>
      </c>
      <c r="AV1863">
        <v>1</v>
      </c>
      <c r="AW1863">
        <v>0</v>
      </c>
      <c r="AX1863">
        <v>0</v>
      </c>
    </row>
    <row r="1864" spans="1:52">
      <c r="A1864" s="13" t="s">
        <v>255</v>
      </c>
      <c r="B1864" s="13" t="s">
        <v>256</v>
      </c>
      <c r="C1864" s="13" t="s">
        <v>277</v>
      </c>
      <c r="D1864" s="13">
        <v>-18.716999999999999</v>
      </c>
      <c r="E1864" s="13">
        <v>23.4983</v>
      </c>
      <c r="F1864" s="13">
        <v>3080</v>
      </c>
      <c r="G1864">
        <v>99</v>
      </c>
      <c r="H1864">
        <v>18.6709</v>
      </c>
      <c r="I1864"/>
      <c r="J1864">
        <f>(F1864*100*Info!$B$11)/AI1864</f>
        <v>1.4729333227435728</v>
      </c>
      <c r="K1864">
        <f>2*((F1864*100*Info!$B$11)/AI1864^2)*(AJ1864/2)</f>
        <v>4.9449448263254932E-2</v>
      </c>
      <c r="L1864">
        <f t="shared" si="480"/>
        <v>1.0467289731316054</v>
      </c>
      <c r="M1864">
        <f t="shared" si="481"/>
        <v>16.496853233151729</v>
      </c>
      <c r="N1864">
        <f t="shared" si="482"/>
        <v>1.5460759973139027</v>
      </c>
      <c r="O1864" s="23">
        <v>3.3691810163200002</v>
      </c>
      <c r="P1864" s="23">
        <v>9.7766413420000003E-2</v>
      </c>
      <c r="S1864">
        <v>5.93</v>
      </c>
      <c r="U1864" s="23">
        <v>2.7163368287999998</v>
      </c>
      <c r="V1864" s="23">
        <v>0.23767947252000002</v>
      </c>
      <c r="W1864" s="37">
        <f>U1864*Info!$B$2</f>
        <v>1.3038416778239998</v>
      </c>
      <c r="X1864" s="37">
        <f>W1864*SQRT((0.5*V1864/U1864)^2+Info!$B$3^2)</f>
        <v>8.6625169699935708E-2</v>
      </c>
      <c r="Y1864" s="28">
        <f>W1864*Info!$D$2</f>
        <v>1.05611175903744</v>
      </c>
      <c r="Z1864" s="28">
        <f>Y1864*SQRT(Info!$D$3^2+(X1864/W1864)^2)</f>
        <v>8.7816581849337716E-2</v>
      </c>
      <c r="AA1864" s="37">
        <f t="shared" si="483"/>
        <v>2.0653393384960004</v>
      </c>
      <c r="AB1864" s="37">
        <f t="shared" si="484"/>
        <v>9.9466013913272144E-2</v>
      </c>
      <c r="AC1864" s="37">
        <f>(1-EXP(-Info!$B$6*H1864*1000))+(Info!$B$6/(Info!$B$6-Info!$B$7))*(EXP(-Info!$B$7*H1864*1000)-EXP(-Info!$B$6*H1864*1000))*(Info!$B$9-1)</f>
        <v>0.17985229637131023</v>
      </c>
      <c r="AD1864" s="37">
        <f>SQRT((Info!$B$6*EXP(-Info!$B$6*H1864*1000)+(Info!$B$6/(Info!$B$6+Info!$B$7))*(Info!$B$9-1)*(-Info!$B$7*EXP(-Info!$B$7*H1864*1000)+Info!$B$6*EXP(-Info!$B$6*H1864*1000)))^2*(0.01*H1864*1000)^2)</f>
        <v>1.5486278488612561E-3</v>
      </c>
      <c r="AE1864" s="37">
        <f t="shared" si="485"/>
        <v>1.8172869515918559E-2</v>
      </c>
      <c r="AF1864" s="37">
        <f t="shared" si="486"/>
        <v>4.5024322181480505</v>
      </c>
      <c r="AG1864" s="37">
        <f t="shared" si="487"/>
        <v>8.9677228069025589E-2</v>
      </c>
      <c r="AH1864" s="37">
        <f t="shared" si="488"/>
        <v>0.75926344319528682</v>
      </c>
      <c r="AI1864">
        <f>AF1864*EXP(Info!$B$6*H1864*1000)</f>
        <v>5.3432829410491554</v>
      </c>
      <c r="AJ1864">
        <f>2*SQRT((EXP(Info!$B$6*H1864)*AG1864)^2+(Info!$B$6*H1864*0.01*AI1864)^2)</f>
        <v>0.17938516921946379</v>
      </c>
      <c r="AK1864">
        <f t="shared" si="489"/>
        <v>2.7462817183981318</v>
      </c>
      <c r="AL1864">
        <f t="shared" si="490"/>
        <v>0.26451991740095593</v>
      </c>
      <c r="AM1864">
        <v>1.1100000000000001</v>
      </c>
      <c r="AN1864">
        <v>0.03</v>
      </c>
      <c r="AO1864">
        <f t="shared" si="491"/>
        <v>11.2</v>
      </c>
      <c r="AP1864">
        <f t="shared" si="492"/>
        <v>1.2403399241943085</v>
      </c>
      <c r="AQ1864">
        <f t="shared" si="479"/>
        <v>4</v>
      </c>
      <c r="AR1864">
        <v>1</v>
      </c>
      <c r="AS1864">
        <v>1</v>
      </c>
      <c r="AT1864">
        <v>1</v>
      </c>
      <c r="AU1864">
        <v>0</v>
      </c>
      <c r="AV1864">
        <v>1</v>
      </c>
      <c r="AW1864">
        <v>0</v>
      </c>
      <c r="AX1864">
        <v>0</v>
      </c>
    </row>
    <row r="1865" spans="1:52">
      <c r="A1865" s="13" t="s">
        <v>255</v>
      </c>
      <c r="B1865" s="13" t="s">
        <v>256</v>
      </c>
      <c r="C1865" s="13" t="s">
        <v>277</v>
      </c>
      <c r="D1865" s="13">
        <v>-18.716999999999999</v>
      </c>
      <c r="E1865" s="13">
        <v>23.4983</v>
      </c>
      <c r="F1865" s="13">
        <v>3080</v>
      </c>
      <c r="G1865">
        <v>167</v>
      </c>
      <c r="H1865">
        <v>25.876200000000001</v>
      </c>
      <c r="I1865"/>
      <c r="J1865">
        <f>(F1865*100*Info!$B$11)/AI1865</f>
        <v>1.7059123044322659</v>
      </c>
      <c r="K1865">
        <f>2*((F1865*100*Info!$B$11)/AI1865^2)*(AJ1865/2)</f>
        <v>5.422119486286061E-2</v>
      </c>
      <c r="L1865">
        <f t="shared" si="480"/>
        <v>0.97196261790791949</v>
      </c>
      <c r="M1865">
        <f t="shared" si="481"/>
        <v>17.741487985909291</v>
      </c>
      <c r="N1865">
        <f t="shared" si="482"/>
        <v>0.84639318244995609</v>
      </c>
      <c r="O1865" s="23">
        <v>3.4519064430599995</v>
      </c>
      <c r="P1865" s="23">
        <v>0</v>
      </c>
      <c r="S1865">
        <v>5.16</v>
      </c>
      <c r="U1865" s="23">
        <v>2.5223127696000001</v>
      </c>
      <c r="V1865" s="23">
        <v>8.9736127380000003E-2</v>
      </c>
      <c r="W1865" s="37">
        <f>U1865*Info!$B$2</f>
        <v>1.210710129408</v>
      </c>
      <c r="X1865" s="37">
        <f>W1865*SQRT((0.5*V1865/U1865)^2+Info!$B$3^2)</f>
        <v>6.4252437486217076E-2</v>
      </c>
      <c r="Y1865" s="28">
        <f>W1865*Info!$D$2</f>
        <v>0.9806752048204801</v>
      </c>
      <c r="Z1865" s="28">
        <f>Y1865*SQRT(Info!$D$3^2+(X1865/W1865)^2)</f>
        <v>7.1504803721024177E-2</v>
      </c>
      <c r="AA1865" s="37">
        <f t="shared" si="483"/>
        <v>2.2411963136519994</v>
      </c>
      <c r="AB1865" s="37">
        <f t="shared" si="484"/>
        <v>6.4252437486217076E-2</v>
      </c>
      <c r="AC1865" s="37">
        <f>(1-EXP(-Info!$B$6*H1865*1000))+(Info!$B$6/(Info!$B$6-Info!$B$7))*(EXP(-Info!$B$7*H1865*1000)-EXP(-Info!$B$6*H1865*1000))*(Info!$B$9-1)</f>
        <v>0.24110706168747062</v>
      </c>
      <c r="AD1865" s="37">
        <f>SQRT((Info!$B$6*EXP(-Info!$B$6*H1865*1000)+(Info!$B$6/(Info!$B$6+Info!$B$7))*(Info!$B$9-1)*(-Info!$B$7*EXP(-Info!$B$7*H1865*1000)+Info!$B$6*EXP(-Info!$B$6*H1865*1000)))^2*(0.01*H1865*1000)^2)</f>
        <v>2.0056191286622407E-3</v>
      </c>
      <c r="AE1865" s="37">
        <f t="shared" si="485"/>
        <v>1.6130659571176258E-2</v>
      </c>
      <c r="AF1865" s="37">
        <f t="shared" si="486"/>
        <v>3.6389565373300954</v>
      </c>
      <c r="AG1865" s="37">
        <f t="shared" si="487"/>
        <v>7.3301672104962065E-2</v>
      </c>
      <c r="AH1865" s="37">
        <f t="shared" si="488"/>
        <v>0.70522413514149129</v>
      </c>
      <c r="AI1865">
        <f>AF1865*EXP(Info!$B$6*H1865*1000)</f>
        <v>4.6135428393769908</v>
      </c>
      <c r="AJ1865">
        <f>2*SQRT((EXP(Info!$B$6*H1865)*AG1865)^2+(Info!$B$6*H1865*0.01*AI1865)^2)</f>
        <v>0.14663813881409718</v>
      </c>
      <c r="AK1865">
        <f t="shared" si="489"/>
        <v>2.9801187382630636</v>
      </c>
      <c r="AL1865">
        <f t="shared" si="490"/>
        <v>0.17087293225084568</v>
      </c>
      <c r="AM1865"/>
      <c r="AN1865"/>
      <c r="AO1865">
        <f t="shared" si="491"/>
        <v>10.4</v>
      </c>
      <c r="AP1865">
        <f t="shared" si="492"/>
        <v>1.3685481375124697</v>
      </c>
      <c r="AQ1865">
        <f t="shared" si="479"/>
        <v>4</v>
      </c>
      <c r="AR1865">
        <v>1</v>
      </c>
      <c r="AS1865">
        <v>1</v>
      </c>
      <c r="AT1865">
        <v>1</v>
      </c>
      <c r="AU1865">
        <v>0</v>
      </c>
      <c r="AV1865">
        <v>1</v>
      </c>
      <c r="AW1865">
        <v>0</v>
      </c>
      <c r="AX1865">
        <v>0</v>
      </c>
    </row>
    <row r="1866" spans="1:52">
      <c r="A1866" s="13" t="s">
        <v>255</v>
      </c>
      <c r="B1866" s="13" t="s">
        <v>256</v>
      </c>
      <c r="C1866" s="13" t="s">
        <v>277</v>
      </c>
      <c r="D1866" s="13">
        <v>-18.716999999999999</v>
      </c>
      <c r="E1866" s="13">
        <v>23.4983</v>
      </c>
      <c r="F1866" s="13">
        <v>3080</v>
      </c>
      <c r="G1866">
        <v>195</v>
      </c>
      <c r="H1866">
        <v>28.843</v>
      </c>
      <c r="I1866"/>
      <c r="J1866">
        <f>(F1866*100*Info!$B$11)/AI1866</f>
        <v>1.768955676594002</v>
      </c>
      <c r="K1866">
        <f>2*((F1866*100*Info!$B$11)/AI1866^2)*(AJ1866/2)</f>
        <v>6.4129059819698339E-2</v>
      </c>
      <c r="L1866">
        <f t="shared" si="480"/>
        <v>1.028037384325684</v>
      </c>
      <c r="M1866">
        <f t="shared" si="481"/>
        <v>19.458512464265322</v>
      </c>
      <c r="N1866">
        <f t="shared" si="482"/>
        <v>0.92701289079980154</v>
      </c>
      <c r="O1866" s="23">
        <v>3.4594269363999994</v>
      </c>
      <c r="P1866" s="23">
        <v>0.17297134682000001</v>
      </c>
      <c r="S1866">
        <v>5.03</v>
      </c>
      <c r="U1866" s="23">
        <v>2.6678308140000002</v>
      </c>
      <c r="V1866" s="23">
        <v>8.2460225160000011E-2</v>
      </c>
      <c r="W1866" s="37">
        <f>U1866*Info!$B$2</f>
        <v>1.28055879072</v>
      </c>
      <c r="X1866" s="37">
        <f>W1866*SQRT((0.5*V1866/U1866)^2+Info!$B$3^2)</f>
        <v>6.7016707709881537E-2</v>
      </c>
      <c r="Y1866" s="28">
        <f>W1866*Info!$D$2</f>
        <v>1.0372526204832</v>
      </c>
      <c r="Z1866" s="28">
        <f>Y1866*SQRT(Info!$D$3^2+(X1866/W1866)^2)</f>
        <v>7.50761911547837E-2</v>
      </c>
      <c r="AA1866" s="37">
        <f t="shared" si="483"/>
        <v>2.1788681456799992</v>
      </c>
      <c r="AB1866" s="37">
        <f t="shared" si="484"/>
        <v>0.10941211458267716</v>
      </c>
      <c r="AC1866" s="37">
        <f>(1-EXP(-Info!$B$6*H1866*1000))+(Info!$B$6/(Info!$B$6-Info!$B$7))*(EXP(-Info!$B$7*H1866*1000)-EXP(-Info!$B$6*H1866*1000))*(Info!$B$9-1)</f>
        <v>0.26512340924537259</v>
      </c>
      <c r="AD1866" s="37">
        <f>SQRT((Info!$B$6*EXP(-Info!$B$6*H1866*1000)+(Info!$B$6/(Info!$B$6+Info!$B$7))*(Info!$B$9-1)*(-Info!$B$7*EXP(-Info!$B$7*H1866*1000)+Info!$B$6*EXP(-Info!$B$6*H1866*1000)))^2*(0.01*H1866*1000)^2)</f>
        <v>2.1739953823142451E-3</v>
      </c>
      <c r="AE1866" s="37">
        <f t="shared" si="485"/>
        <v>2.939192312271495E-2</v>
      </c>
      <c r="AF1866" s="37">
        <f t="shared" si="486"/>
        <v>3.4150784284379756</v>
      </c>
      <c r="AG1866" s="37">
        <f t="shared" si="487"/>
        <v>8.0624559677316729E-2</v>
      </c>
      <c r="AH1866" s="37">
        <f t="shared" si="488"/>
        <v>0.67894203348667503</v>
      </c>
      <c r="AI1866">
        <f>AF1866*EXP(Info!$B$6*H1866*1000)</f>
        <v>4.449121931575065</v>
      </c>
      <c r="AJ1866">
        <f>2*SQRT((EXP(Info!$B$6*H1866)*AG1866)^2+(Info!$B$6*H1866*0.01*AI1866)^2)</f>
        <v>0.16129177812101467</v>
      </c>
      <c r="AK1866">
        <f t="shared" si="489"/>
        <v>2.8972409733106947</v>
      </c>
      <c r="AL1866">
        <f t="shared" si="490"/>
        <v>0.29097057752117161</v>
      </c>
      <c r="AM1866"/>
      <c r="AN1866"/>
      <c r="AO1866">
        <f t="shared" si="491"/>
        <v>11</v>
      </c>
      <c r="AP1866">
        <f t="shared" si="492"/>
        <v>1.2967190116576857</v>
      </c>
      <c r="AQ1866">
        <f t="shared" si="479"/>
        <v>4</v>
      </c>
      <c r="AR1866">
        <v>1</v>
      </c>
      <c r="AS1866">
        <v>1</v>
      </c>
      <c r="AT1866">
        <v>1</v>
      </c>
      <c r="AU1866">
        <v>0</v>
      </c>
      <c r="AV1866">
        <v>1</v>
      </c>
      <c r="AW1866">
        <v>0</v>
      </c>
      <c r="AX1866">
        <v>0</v>
      </c>
    </row>
    <row r="1867" spans="1:52">
      <c r="A1867" s="13" t="s">
        <v>255</v>
      </c>
      <c r="B1867" s="13" t="s">
        <v>256</v>
      </c>
      <c r="C1867" s="13" t="s">
        <v>277</v>
      </c>
      <c r="D1867" s="13">
        <v>-18.716999999999999</v>
      </c>
      <c r="E1867" s="13">
        <v>23.4983</v>
      </c>
      <c r="F1867" s="13">
        <v>3080</v>
      </c>
      <c r="G1867" s="13">
        <v>233</v>
      </c>
      <c r="H1867">
        <v>32.869500000000002</v>
      </c>
      <c r="I1867"/>
      <c r="J1867">
        <f>(F1867*100*Info!$B$11)/AI1867</f>
        <v>1.6997337010958826</v>
      </c>
      <c r="K1867">
        <f>2*((F1867*100*Info!$B$11)/AI1867^2)*(AJ1867/2)</f>
        <v>6.7153504807228884E-2</v>
      </c>
      <c r="L1867">
        <f t="shared" si="480"/>
        <v>1.1401869171612131</v>
      </c>
      <c r="M1867">
        <f t="shared" si="481"/>
        <v>20.736751176528607</v>
      </c>
      <c r="N1867">
        <f t="shared" si="482"/>
        <v>1.3348317655370814</v>
      </c>
      <c r="O1867" s="23">
        <v>2.9179514159199997</v>
      </c>
      <c r="P1867" s="23">
        <v>0.12032789344</v>
      </c>
      <c r="S1867">
        <v>5.0199999999999996</v>
      </c>
      <c r="U1867" s="23">
        <v>2.9588669028000001</v>
      </c>
      <c r="V1867" s="23">
        <v>0.15036864588000001</v>
      </c>
      <c r="W1867" s="37">
        <f>U1867*Info!$B$2</f>
        <v>1.4202561133439999</v>
      </c>
      <c r="X1867" s="37">
        <f>W1867*SQRT((0.5*V1867/U1867)^2+Info!$B$3^2)</f>
        <v>7.9656742322050292E-2</v>
      </c>
      <c r="Y1867" s="28">
        <f>W1867*Info!$D$2</f>
        <v>1.15040745180864</v>
      </c>
      <c r="Z1867" s="28">
        <f>Y1867*SQRT(Info!$D$3^2+(X1867/W1867)^2)</f>
        <v>8.6438861344137419E-2</v>
      </c>
      <c r="AA1867" s="37">
        <f t="shared" si="483"/>
        <v>1.4976953025759998</v>
      </c>
      <c r="AB1867" s="37">
        <f t="shared" si="484"/>
        <v>9.9824331113654435E-2</v>
      </c>
      <c r="AC1867" s="37">
        <f>(1-EXP(-Info!$B$6*H1867*1000))+(Info!$B$6/(Info!$B$6-Info!$B$7))*(EXP(-Info!$B$7*H1867*1000)-EXP(-Info!$B$6*H1867*1000))*(Info!$B$9-1)</f>
        <v>0.29664183933678145</v>
      </c>
      <c r="AD1867" s="37">
        <f>SQRT((Info!$B$6*EXP(-Info!$B$6*H1867*1000)+(Info!$B$6/(Info!$B$6+Info!$B$7))*(Info!$B$9-1)*(-Info!$B$7*EXP(-Info!$B$7*H1867*1000)+Info!$B$6*EXP(-Info!$B$6*H1867*1000)))^2*(0.01*H1867*1000)^2)</f>
        <v>2.385277861686603E-3</v>
      </c>
      <c r="AE1867" s="37">
        <f t="shared" si="485"/>
        <v>2.9826784262696554E-2</v>
      </c>
      <c r="AF1867" s="37">
        <f t="shared" si="486"/>
        <v>3.4253134588691578</v>
      </c>
      <c r="AG1867" s="37">
        <f t="shared" si="487"/>
        <v>9.1440219870276215E-2</v>
      </c>
      <c r="AH1867" s="37">
        <f t="shared" si="488"/>
        <v>0.68233335834046971</v>
      </c>
      <c r="AI1867">
        <f>AF1867*EXP(Info!$B$6*H1867*1000)</f>
        <v>4.6303132612151554</v>
      </c>
      <c r="AJ1867">
        <f>2*SQRT((EXP(Info!$B$6*H1867)*AG1867)^2+(Info!$B$6*H1867*0.01*AI1867)^2)</f>
        <v>0.18293557611142952</v>
      </c>
      <c r="AK1867">
        <f t="shared" si="489"/>
        <v>1.9914854438353069</v>
      </c>
      <c r="AL1867">
        <f t="shared" si="490"/>
        <v>0.26547282616365259</v>
      </c>
      <c r="AM1867">
        <v>1.1000000000000001</v>
      </c>
      <c r="AN1867">
        <v>0.06</v>
      </c>
      <c r="AO1867">
        <f t="shared" si="491"/>
        <v>12.2</v>
      </c>
      <c r="AP1867">
        <f t="shared" si="492"/>
        <v>0.98617190694137624</v>
      </c>
      <c r="AQ1867">
        <f t="shared" si="479"/>
        <v>4</v>
      </c>
      <c r="AR1867">
        <v>1</v>
      </c>
      <c r="AS1867">
        <v>1</v>
      </c>
      <c r="AT1867">
        <v>1</v>
      </c>
      <c r="AU1867">
        <v>0</v>
      </c>
      <c r="AV1867">
        <v>1</v>
      </c>
      <c r="AW1867">
        <v>0</v>
      </c>
      <c r="AX1867">
        <v>0</v>
      </c>
    </row>
    <row r="1868" spans="1:52">
      <c r="A1868" s="13" t="s">
        <v>255</v>
      </c>
      <c r="B1868" s="13" t="s">
        <v>256</v>
      </c>
      <c r="C1868" s="13" t="s">
        <v>277</v>
      </c>
      <c r="D1868" s="13">
        <v>-18.716999999999999</v>
      </c>
      <c r="E1868" s="13">
        <v>23.4983</v>
      </c>
      <c r="F1868" s="13">
        <v>3080</v>
      </c>
      <c r="G1868" s="13">
        <v>278</v>
      </c>
      <c r="H1868">
        <v>37.637700000000002</v>
      </c>
      <c r="I1868"/>
      <c r="J1868">
        <f>(F1868*100*Info!$B$11)/AI1868</f>
        <v>1.4559164631546997</v>
      </c>
      <c r="K1868">
        <f>2*((F1868*100*Info!$B$11)/AI1868^2)*(AJ1868/2)</f>
        <v>4.9086121339948809E-2</v>
      </c>
      <c r="L1868">
        <f t="shared" si="480"/>
        <v>1.1214953283552915</v>
      </c>
      <c r="M1868">
        <f t="shared" si="481"/>
        <v>17.470997577368035</v>
      </c>
      <c r="N1868">
        <f t="shared" si="482"/>
        <v>1.0176682113620699</v>
      </c>
      <c r="O1868" s="23">
        <v>2.4215988554800001</v>
      </c>
      <c r="P1868" s="23">
        <v>0.13536888011999998</v>
      </c>
      <c r="S1868">
        <v>5.3</v>
      </c>
      <c r="U1868" s="23">
        <v>2.910360888</v>
      </c>
      <c r="V1868" s="23">
        <v>0.13824214218</v>
      </c>
      <c r="W1868" s="37">
        <f>U1868*Info!$B$2</f>
        <v>1.3969732262399999</v>
      </c>
      <c r="X1868" s="37">
        <f>W1868*SQRT((0.5*V1868/U1868)^2+Info!$B$3^2)</f>
        <v>7.7328020431474701E-2</v>
      </c>
      <c r="Y1868" s="28">
        <f>W1868*Info!$D$2</f>
        <v>1.1315483132544</v>
      </c>
      <c r="Z1868" s="28">
        <f>Y1868*SQRT(Info!$D$3^2+(X1868/W1868)^2)</f>
        <v>8.4405180204253777E-2</v>
      </c>
      <c r="AA1868" s="37">
        <f t="shared" si="483"/>
        <v>1.0246256292400002</v>
      </c>
      <c r="AB1868" s="37">
        <f t="shared" si="484"/>
        <v>0.10276578307046709</v>
      </c>
      <c r="AC1868" s="37">
        <f>(1-EXP(-Info!$B$6*H1868*1000))+(Info!$B$6/(Info!$B$6-Info!$B$7))*(EXP(-Info!$B$7*H1868*1000)-EXP(-Info!$B$6*H1868*1000))*(Info!$B$9-1)</f>
        <v>0.33242066508986567</v>
      </c>
      <c r="AD1868" s="37">
        <f>SQRT((Info!$B$6*EXP(-Info!$B$6*H1868*1000)+(Info!$B$6/(Info!$B$6+Info!$B$7))*(Info!$B$9-1)*(-Info!$B$7*EXP(-Info!$B$7*H1868*1000)+Info!$B$6*EXP(-Info!$B$6*H1868*1000)))^2*(0.01*H1868*1000)^2)</f>
        <v>2.6112422411930301E-3</v>
      </c>
      <c r="AE1868" s="37">
        <f t="shared" si="485"/>
        <v>3.4266084902287566E-2</v>
      </c>
      <c r="AF1868" s="37">
        <f t="shared" si="486"/>
        <v>3.827844953605517</v>
      </c>
      <c r="AG1868" s="37">
        <f t="shared" si="487"/>
        <v>9.1095548847588234E-2</v>
      </c>
      <c r="AH1868" s="37">
        <f t="shared" si="488"/>
        <v>0.7222348969067014</v>
      </c>
      <c r="AI1868">
        <f>AF1868*EXP(Info!$B$6*H1868*1000)</f>
        <v>5.4057356283100955</v>
      </c>
      <c r="AJ1868">
        <f>2*SQRT((EXP(Info!$B$6*H1868)*AG1868)^2+(Info!$B$6*H1868*0.01*AI1868)^2)</f>
        <v>0.18225399718879276</v>
      </c>
      <c r="AK1868">
        <f t="shared" si="489"/>
        <v>1.3624446992004282</v>
      </c>
      <c r="AL1868">
        <f t="shared" si="490"/>
        <v>0.27329532349760016</v>
      </c>
      <c r="AM1868"/>
      <c r="AN1868"/>
      <c r="AO1868">
        <f t="shared" si="491"/>
        <v>12</v>
      </c>
      <c r="AP1868">
        <f t="shared" si="492"/>
        <v>0.83206136581368184</v>
      </c>
      <c r="AQ1868">
        <f t="shared" si="479"/>
        <v>4</v>
      </c>
      <c r="AR1868">
        <v>1</v>
      </c>
      <c r="AS1868">
        <v>1</v>
      </c>
      <c r="AT1868">
        <v>1</v>
      </c>
      <c r="AU1868">
        <v>0</v>
      </c>
      <c r="AV1868">
        <v>1</v>
      </c>
      <c r="AW1868">
        <v>0</v>
      </c>
      <c r="AX1868">
        <v>0</v>
      </c>
    </row>
    <row r="1869" spans="1:52">
      <c r="A1869" s="13" t="s">
        <v>255</v>
      </c>
      <c r="B1869" s="13" t="s">
        <v>256</v>
      </c>
      <c r="C1869" s="13" t="s">
        <v>277</v>
      </c>
      <c r="D1869" s="13">
        <v>-18.716999999999999</v>
      </c>
      <c r="E1869" s="13">
        <v>23.4983</v>
      </c>
      <c r="F1869" s="13">
        <v>3080</v>
      </c>
      <c r="G1869" s="13">
        <v>322</v>
      </c>
      <c r="H1869">
        <v>42.3</v>
      </c>
      <c r="I1869"/>
      <c r="J1869">
        <f>(F1869*100*Info!$B$11)/AI1869</f>
        <v>1.1448744229840324</v>
      </c>
      <c r="K1869">
        <f>2*((F1869*100*Info!$B$11)/AI1869^2)*(AJ1869/2)</f>
        <v>2.6695457923086426E-2</v>
      </c>
      <c r="L1869">
        <f t="shared" si="480"/>
        <v>0.91588785149015506</v>
      </c>
      <c r="M1869">
        <f t="shared" si="481"/>
        <v>11.219769357773776</v>
      </c>
      <c r="N1869">
        <f t="shared" si="482"/>
        <v>0.93053496790031942</v>
      </c>
      <c r="O1869" s="23">
        <v>2.5945702022999999</v>
      </c>
      <c r="P1869" s="23">
        <v>4.5122960039999993E-2</v>
      </c>
      <c r="S1869">
        <v>6.12</v>
      </c>
      <c r="U1869" s="23">
        <v>2.3767947252000003</v>
      </c>
      <c r="V1869" s="23">
        <v>0.18917345772000002</v>
      </c>
      <c r="W1869" s="37">
        <f>U1869*Info!$B$2</f>
        <v>1.1408614680960001</v>
      </c>
      <c r="X1869" s="37">
        <f>W1869*SQRT((0.5*V1869/U1869)^2+Info!$B$3^2)</f>
        <v>7.2905556830436882E-2</v>
      </c>
      <c r="Y1869" s="28">
        <f>W1869*Info!$D$2</f>
        <v>0.92409778915776009</v>
      </c>
      <c r="Z1869" s="28">
        <f>Y1869*SQRT(Info!$D$3^2+(X1869/W1869)^2)</f>
        <v>7.4981382982906519E-2</v>
      </c>
      <c r="AA1869" s="37">
        <f t="shared" si="483"/>
        <v>1.4537087342039998</v>
      </c>
      <c r="AB1869" s="37">
        <f t="shared" si="484"/>
        <v>7.6316712438684889E-2</v>
      </c>
      <c r="AC1869" s="37">
        <f>(1-EXP(-Info!$B$6*H1869*1000))+(Info!$B$6/(Info!$B$6-Info!$B$7))*(EXP(-Info!$B$7*H1869*1000)-EXP(-Info!$B$6*H1869*1000))*(Info!$B$9-1)</f>
        <v>0.36585069867376929</v>
      </c>
      <c r="AD1869" s="37">
        <f>SQRT((Info!$B$6*EXP(-Info!$B$6*H1869*1000)+(Info!$B$6/(Info!$B$6+Info!$B$7))*(Info!$B$9-1)*(-Info!$B$7*EXP(-Info!$B$7*H1869*1000)+Info!$B$6*EXP(-Info!$B$6*H1869*1000)))^2*(0.01*H1869*1000)^2)</f>
        <v>2.8084053141667663E-3</v>
      </c>
      <c r="AE1869" s="37">
        <f t="shared" si="485"/>
        <v>2.8217427777074592E-2</v>
      </c>
      <c r="AF1869" s="37">
        <f t="shared" si="486"/>
        <v>4.6640618547655457</v>
      </c>
      <c r="AG1869" s="37">
        <f t="shared" si="487"/>
        <v>8.0115111086384472E-2</v>
      </c>
      <c r="AH1869" s="37">
        <f t="shared" si="488"/>
        <v>0.76210161025580814</v>
      </c>
      <c r="AI1869">
        <f>AF1869*EXP(Info!$B$6*H1869*1000)</f>
        <v>6.8743779568463204</v>
      </c>
      <c r="AJ1869">
        <f>2*SQRT((EXP(Info!$B$6*H1869)*AG1869)^2+(Info!$B$6*H1869*0.01*AI1869)^2)</f>
        <v>0.16029239872095849</v>
      </c>
      <c r="AK1869">
        <f t="shared" si="489"/>
        <v>1.9329965038710586</v>
      </c>
      <c r="AL1869">
        <f t="shared" si="490"/>
        <v>0.2029566650594386</v>
      </c>
      <c r="AM1869">
        <v>1.06</v>
      </c>
      <c r="AN1869">
        <v>0.02</v>
      </c>
      <c r="AO1869">
        <f t="shared" si="491"/>
        <v>9.8000000000000007</v>
      </c>
      <c r="AP1869">
        <f t="shared" si="492"/>
        <v>1.0916256985893784</v>
      </c>
      <c r="AQ1869">
        <f t="shared" si="479"/>
        <v>4</v>
      </c>
      <c r="AR1869">
        <v>1</v>
      </c>
      <c r="AS1869">
        <v>1</v>
      </c>
      <c r="AT1869">
        <v>1</v>
      </c>
      <c r="AU1869">
        <v>0</v>
      </c>
      <c r="AV1869">
        <v>1</v>
      </c>
      <c r="AW1869">
        <v>0</v>
      </c>
      <c r="AX1869">
        <v>0</v>
      </c>
    </row>
    <row r="1870" spans="1:52">
      <c r="A1870" s="13" t="s">
        <v>255</v>
      </c>
      <c r="B1870" s="13" t="s">
        <v>256</v>
      </c>
      <c r="C1870" s="13" t="s">
        <v>277</v>
      </c>
      <c r="D1870" s="13">
        <v>-18.716999999999999</v>
      </c>
      <c r="E1870" s="13">
        <v>23.4983</v>
      </c>
      <c r="F1870" s="13">
        <v>3080</v>
      </c>
      <c r="G1870" s="13">
        <v>370</v>
      </c>
      <c r="H1870">
        <v>47.386099999999999</v>
      </c>
      <c r="I1870"/>
      <c r="J1870">
        <f>(F1870*100*Info!$B$11)/AI1870</f>
        <v>3.3557382986399809</v>
      </c>
      <c r="K1870">
        <f>2*((F1870*100*Info!$B$11)/AI1870^2)*(AJ1870/2)</f>
        <v>0.27405678458232291</v>
      </c>
      <c r="L1870">
        <f t="shared" si="480"/>
        <v>1.2897196276085856</v>
      </c>
      <c r="M1870">
        <f t="shared" si="481"/>
        <v>46.309188572949921</v>
      </c>
      <c r="N1870">
        <f t="shared" si="482"/>
        <v>4.2231319393075033</v>
      </c>
      <c r="O1870" s="23">
        <v>0.70692637395999991</v>
      </c>
      <c r="P1870" s="23">
        <v>3.7602466700000003E-2</v>
      </c>
      <c r="S1870">
        <v>2.82</v>
      </c>
      <c r="U1870" s="23">
        <v>3.3469150212000005</v>
      </c>
      <c r="V1870" s="23">
        <v>0.13581684144000003</v>
      </c>
      <c r="W1870" s="37">
        <f>U1870*Info!$B$2</f>
        <v>1.6065192101760002</v>
      </c>
      <c r="X1870" s="37">
        <f>W1870*SQRT((0.5*V1870/U1870)^2+Info!$B$3^2)</f>
        <v>8.6687726248763822E-2</v>
      </c>
      <c r="Y1870" s="28">
        <f>W1870*Info!$D$2</f>
        <v>1.3012805602425603</v>
      </c>
      <c r="Z1870" s="28">
        <f>Y1870*SQRT(Info!$D$3^2+(X1870/W1870)^2)</f>
        <v>9.5727545732989958E-2</v>
      </c>
      <c r="AA1870" s="37">
        <f t="shared" si="483"/>
        <v>0</v>
      </c>
      <c r="AB1870" s="37">
        <f t="shared" si="484"/>
        <v>8.8703146830660801E-2</v>
      </c>
      <c r="AC1870" s="37">
        <f>(1-EXP(-Info!$B$6*H1870*1000))+(Info!$B$6/(Info!$B$6-Info!$B$7))*(EXP(-Info!$B$7*H1870*1000)-EXP(-Info!$B$6*H1870*1000))*(Info!$B$9-1)</f>
        <v>0.40064409445665894</v>
      </c>
      <c r="AD1870" s="37">
        <f>SQRT((Info!$B$6*EXP(-Info!$B$6*H1870*1000)+(Info!$B$6/(Info!$B$6+Info!$B$7))*(Info!$B$9-1)*(-Info!$B$7*EXP(-Info!$B$7*H1870*1000)+Info!$B$6*EXP(-Info!$B$6*H1870*1000)))^2*(0.01*H1870*1000)^2)</f>
        <v>2.9985406621611099E-3</v>
      </c>
      <c r="AE1870" s="37">
        <f t="shared" si="485"/>
        <v>0</v>
      </c>
      <c r="AF1870" s="37">
        <f t="shared" si="486"/>
        <v>1.5187194397574395</v>
      </c>
      <c r="AG1870" s="37">
        <f t="shared" si="487"/>
        <v>9.5727545732989958E-2</v>
      </c>
      <c r="AH1870" s="37">
        <f t="shared" si="488"/>
        <v>0.53855299282178704</v>
      </c>
      <c r="AI1870">
        <f>AF1870*EXP(Info!$B$6*H1870*1000)</f>
        <v>2.3453257662876363</v>
      </c>
      <c r="AJ1870">
        <f>2*SQRT((EXP(Info!$B$6*H1870)*AG1870)^2+(Info!$B$6*H1870*0.01*AI1870)^2)</f>
        <v>0.19153830874337191</v>
      </c>
      <c r="AK1870">
        <f t="shared" si="489"/>
        <v>0</v>
      </c>
      <c r="AL1870">
        <f t="shared" si="490"/>
        <v>0.23589714868145933</v>
      </c>
      <c r="AM1870"/>
      <c r="AN1870"/>
      <c r="AO1870">
        <f t="shared" si="491"/>
        <v>13.8</v>
      </c>
      <c r="AP1870">
        <f t="shared" si="492"/>
        <v>0.2112173059316394</v>
      </c>
      <c r="AQ1870">
        <f t="shared" si="479"/>
        <v>4</v>
      </c>
      <c r="AR1870">
        <v>1</v>
      </c>
      <c r="AS1870">
        <v>1</v>
      </c>
      <c r="AT1870">
        <v>1</v>
      </c>
      <c r="AU1870">
        <v>0</v>
      </c>
      <c r="AV1870">
        <v>1</v>
      </c>
      <c r="AW1870">
        <v>0</v>
      </c>
      <c r="AX1870">
        <v>0</v>
      </c>
      <c r="AZ1870"/>
    </row>
    <row r="1871" spans="1:52">
      <c r="A1871" s="13" t="s">
        <v>255</v>
      </c>
      <c r="B1871" s="13" t="s">
        <v>256</v>
      </c>
      <c r="C1871" s="13" t="s">
        <v>277</v>
      </c>
      <c r="D1871" s="13">
        <v>-18.716999999999999</v>
      </c>
      <c r="E1871" s="13">
        <v>23.4983</v>
      </c>
      <c r="F1871" s="13">
        <v>3080</v>
      </c>
      <c r="G1871" s="13">
        <v>405.99999999999994</v>
      </c>
      <c r="H1871">
        <v>51.200699999999998</v>
      </c>
      <c r="I1871"/>
      <c r="J1871">
        <f>(F1871*100*Info!$B$11)/AI1871</f>
        <v>2.0851513381824667</v>
      </c>
      <c r="K1871">
        <f>2*((F1871*100*Info!$B$11)/AI1871^2)*(AJ1871/2)</f>
        <v>0.13218424836019324</v>
      </c>
      <c r="L1871">
        <f t="shared" si="480"/>
        <v>1.4766355156678008</v>
      </c>
      <c r="M1871">
        <f t="shared" si="481"/>
        <v>32.945391180076442</v>
      </c>
      <c r="N1871">
        <f t="shared" si="482"/>
        <v>3.2592624208059595</v>
      </c>
      <c r="O1871" s="23">
        <v>0.80469278738000005</v>
      </c>
      <c r="P1871" s="23">
        <v>2.2561480019999997E-2</v>
      </c>
      <c r="S1871">
        <v>3.85</v>
      </c>
      <c r="U1871" s="23">
        <v>3.8319751692000006</v>
      </c>
      <c r="V1871" s="23">
        <v>0.29103608879999998</v>
      </c>
      <c r="W1871" s="37">
        <f>U1871*Info!$B$2</f>
        <v>1.8393480812160001</v>
      </c>
      <c r="X1871" s="37">
        <f>W1871*SQRT((0.5*V1871/U1871)^2+Info!$B$3^2)</f>
        <v>0.1154852323752303</v>
      </c>
      <c r="Y1871" s="28">
        <f>W1871*Info!$D$2</f>
        <v>1.4898719457849603</v>
      </c>
      <c r="Z1871" s="28">
        <f>Y1871*SQRT(Info!$D$3^2+(X1871/W1871)^2)</f>
        <v>0.11958091836600651</v>
      </c>
      <c r="AA1871" s="37">
        <f t="shared" si="483"/>
        <v>0</v>
      </c>
      <c r="AB1871" s="37">
        <f t="shared" si="484"/>
        <v>0.11603488265144303</v>
      </c>
      <c r="AC1871" s="37">
        <f>(1-EXP(-Info!$B$6*H1871*1000))+(Info!$B$6/(Info!$B$6-Info!$B$7))*(EXP(-Info!$B$7*H1871*1000)-EXP(-Info!$B$6*H1871*1000))*(Info!$B$9-1)</f>
        <v>0.42563935251126978</v>
      </c>
      <c r="AD1871" s="37">
        <f>SQRT((Info!$B$6*EXP(-Info!$B$6*H1871*1000)+(Info!$B$6/(Info!$B$6+Info!$B$7))*(Info!$B$9-1)*(-Info!$B$7*EXP(-Info!$B$7*H1871*1000)+Info!$B$6*EXP(-Info!$B$6*H1871*1000)))^2*(0.01*H1871*1000)^2)</f>
        <v>3.1251861751590941E-3</v>
      </c>
      <c r="AE1871" s="37">
        <f t="shared" si="485"/>
        <v>0</v>
      </c>
      <c r="AF1871" s="37">
        <f t="shared" si="486"/>
        <v>2.36012805421504</v>
      </c>
      <c r="AG1871" s="37">
        <f t="shared" si="487"/>
        <v>0.11958091836600651</v>
      </c>
      <c r="AH1871" s="37">
        <f t="shared" si="488"/>
        <v>0.61302027382208835</v>
      </c>
      <c r="AI1871">
        <f>AF1871*EXP(Info!$B$6*H1871*1000)</f>
        <v>3.7744500135797194</v>
      </c>
      <c r="AJ1871">
        <f>2*SQRT((EXP(Info!$B$6*H1871)*AG1871)^2+(Info!$B$6*H1871*0.01*AI1871)^2)</f>
        <v>0.23927416148750386</v>
      </c>
      <c r="AK1871">
        <f t="shared" si="489"/>
        <v>0</v>
      </c>
      <c r="AL1871">
        <f t="shared" si="490"/>
        <v>0.30858316692324761</v>
      </c>
      <c r="AM1871">
        <v>1.03</v>
      </c>
      <c r="AN1871">
        <v>3.5000000000000003E-2</v>
      </c>
      <c r="AO1871">
        <f t="shared" si="491"/>
        <v>15.800000000000002</v>
      </c>
      <c r="AP1871">
        <f t="shared" si="492"/>
        <v>0.20999425931770727</v>
      </c>
      <c r="AQ1871">
        <f t="shared" si="479"/>
        <v>4</v>
      </c>
      <c r="AR1871">
        <v>1</v>
      </c>
      <c r="AS1871">
        <v>1</v>
      </c>
      <c r="AT1871">
        <v>1</v>
      </c>
      <c r="AU1871">
        <v>0</v>
      </c>
      <c r="AV1871">
        <v>1</v>
      </c>
      <c r="AW1871">
        <v>0</v>
      </c>
      <c r="AX1871">
        <v>0</v>
      </c>
    </row>
    <row r="1872" spans="1:52">
      <c r="A1872" s="13" t="s">
        <v>255</v>
      </c>
      <c r="B1872" s="13" t="s">
        <v>256</v>
      </c>
      <c r="C1872" s="13" t="s">
        <v>277</v>
      </c>
      <c r="D1872" s="13">
        <v>-18.716999999999999</v>
      </c>
      <c r="E1872" s="13">
        <v>23.4983</v>
      </c>
      <c r="F1872" s="13">
        <v>3080</v>
      </c>
      <c r="G1872" s="13">
        <v>430</v>
      </c>
      <c r="H1872">
        <v>53.743699999999997</v>
      </c>
      <c r="I1872"/>
      <c r="J1872">
        <f>(F1872*100*Info!$B$11)/AI1872</f>
        <v>2.8821079718130447</v>
      </c>
      <c r="K1872">
        <f>2*((F1872*100*Info!$B$11)/AI1872^2)*(AJ1872/2)</f>
        <v>0.20000495917223302</v>
      </c>
      <c r="L1872">
        <f t="shared" si="480"/>
        <v>1.2803738332056247</v>
      </c>
      <c r="M1872">
        <f t="shared" si="481"/>
        <v>39.484879257935496</v>
      </c>
      <c r="N1872">
        <f t="shared" si="482"/>
        <v>3.1370816397202379</v>
      </c>
      <c r="O1872" s="23">
        <v>1.1656764677</v>
      </c>
      <c r="P1872" s="23">
        <v>2.2561480019999997E-2</v>
      </c>
      <c r="S1872">
        <v>2.96</v>
      </c>
      <c r="U1872" s="23">
        <v>3.3226620138</v>
      </c>
      <c r="V1872" s="23">
        <v>0.12854093922000001</v>
      </c>
      <c r="W1872" s="37">
        <f>U1872*Info!$B$2</f>
        <v>1.5948777666239999</v>
      </c>
      <c r="X1872" s="37">
        <f>W1872*SQRT((0.5*V1872/U1872)^2+Info!$B$3^2)</f>
        <v>8.5503213121958965E-2</v>
      </c>
      <c r="Y1872" s="28">
        <f>W1872*Info!$D$2</f>
        <v>1.2918509909654401</v>
      </c>
      <c r="Z1872" s="28">
        <f>Y1872*SQRT(Info!$D$3^2+(X1872/W1872)^2)</f>
        <v>9.4703817130213433E-2</v>
      </c>
      <c r="AA1872" s="37">
        <f t="shared" si="483"/>
        <v>0</v>
      </c>
      <c r="AB1872" s="37">
        <f t="shared" si="484"/>
        <v>8.6244156609896483E-2</v>
      </c>
      <c r="AC1872" s="37">
        <f>(1-EXP(-Info!$B$6*H1872*1000))+(Info!$B$6/(Info!$B$6-Info!$B$7))*(EXP(-Info!$B$7*H1872*1000)-EXP(-Info!$B$6*H1872*1000))*(Info!$B$9-1)</f>
        <v>0.44179697176837573</v>
      </c>
      <c r="AD1872" s="37">
        <f>SQRT((Info!$B$6*EXP(-Info!$B$6*H1872*1000)+(Info!$B$6/(Info!$B$6+Info!$B$7))*(Info!$B$9-1)*(-Info!$B$7*EXP(-Info!$B$7*H1872*1000)+Info!$B$6*EXP(-Info!$B$6*H1872*1000)))^2*(0.01*H1872*1000)^2)</f>
        <v>3.2024465492726875E-3</v>
      </c>
      <c r="AE1872" s="37">
        <f t="shared" si="485"/>
        <v>0</v>
      </c>
      <c r="AF1872" s="37">
        <f t="shared" si="486"/>
        <v>1.6681490090345599</v>
      </c>
      <c r="AG1872" s="37">
        <f t="shared" si="487"/>
        <v>9.4703817130213433E-2</v>
      </c>
      <c r="AH1872" s="37">
        <f t="shared" si="488"/>
        <v>0.56356385440356749</v>
      </c>
      <c r="AI1872">
        <f>AF1872*EXP(Info!$B$6*H1872*1000)</f>
        <v>2.7307441545181326</v>
      </c>
      <c r="AJ1872">
        <f>2*SQRT((EXP(Info!$B$6*H1872)*AG1872)^2+(Info!$B$6*H1872*0.01*AI1872)^2)</f>
        <v>0.1895010105366175</v>
      </c>
      <c r="AK1872">
        <f t="shared" si="489"/>
        <v>0</v>
      </c>
      <c r="AL1872">
        <f t="shared" si="490"/>
        <v>0.2293577100883587</v>
      </c>
      <c r="AM1872">
        <v>1.07</v>
      </c>
      <c r="AN1872">
        <v>0.03</v>
      </c>
      <c r="AO1872">
        <f t="shared" si="491"/>
        <v>13.7</v>
      </c>
      <c r="AP1872">
        <f t="shared" si="492"/>
        <v>0.35082607344912009</v>
      </c>
      <c r="AQ1872">
        <f t="shared" si="479"/>
        <v>4</v>
      </c>
      <c r="AR1872">
        <v>1</v>
      </c>
      <c r="AS1872">
        <v>1</v>
      </c>
      <c r="AT1872">
        <v>1</v>
      </c>
      <c r="AU1872">
        <v>0</v>
      </c>
      <c r="AV1872">
        <v>1</v>
      </c>
      <c r="AW1872">
        <v>0</v>
      </c>
      <c r="AX1872">
        <v>0</v>
      </c>
    </row>
    <row r="1873" spans="1:52">
      <c r="A1873" s="13" t="s">
        <v>255</v>
      </c>
      <c r="B1873" s="13" t="s">
        <v>256</v>
      </c>
      <c r="C1873" s="13" t="s">
        <v>277</v>
      </c>
      <c r="D1873" s="13">
        <v>-18.716999999999999</v>
      </c>
      <c r="E1873" s="13">
        <v>23.4983</v>
      </c>
      <c r="F1873" s="13">
        <v>3080</v>
      </c>
      <c r="G1873" s="13">
        <v>484.99999999999994</v>
      </c>
      <c r="H1873">
        <v>59.5715</v>
      </c>
      <c r="I1873"/>
      <c r="J1873">
        <f>(F1873*100*Info!$B$11)/AI1873</f>
        <v>2.1488163072152719</v>
      </c>
      <c r="K1873">
        <f>2*((F1873*100*Info!$B$11)/AI1873^2)*(AJ1873/2)</f>
        <v>0.10801324935912414</v>
      </c>
      <c r="L1873">
        <f t="shared" si="480"/>
        <v>1.0934579451464095</v>
      </c>
      <c r="M1873">
        <f t="shared" si="481"/>
        <v>25.14115082249636</v>
      </c>
      <c r="N1873">
        <f t="shared" si="482"/>
        <v>1.4817197044096801</v>
      </c>
      <c r="O1873" s="23">
        <v>1.8350003749599999</v>
      </c>
      <c r="P1873" s="23">
        <v>0.12784838677999999</v>
      </c>
      <c r="S1873">
        <v>3.45</v>
      </c>
      <c r="U1873" s="23">
        <v>2.8376018658</v>
      </c>
      <c r="V1873" s="23">
        <v>8.7310826640000005E-2</v>
      </c>
      <c r="W1873" s="37">
        <f>U1873*Info!$B$2</f>
        <v>1.362048895584</v>
      </c>
      <c r="X1873" s="37">
        <f>W1873*SQRT((0.5*V1873/U1873)^2+Info!$B$3^2)</f>
        <v>7.1253338018236384E-2</v>
      </c>
      <c r="Y1873" s="28">
        <f>W1873*Info!$D$2</f>
        <v>1.1032596054230401</v>
      </c>
      <c r="Z1873" s="28">
        <f>Y1873*SQRT(Info!$D$3^2+(X1873/W1873)^2)</f>
        <v>7.9837329248087383E-2</v>
      </c>
      <c r="AA1873" s="37">
        <f t="shared" si="483"/>
        <v>0.47295147937599991</v>
      </c>
      <c r="AB1873" s="37">
        <f t="shared" si="484"/>
        <v>9.5725339797271908E-2</v>
      </c>
      <c r="AC1873" s="37">
        <f>(1-EXP(-Info!$B$6*H1873*1000))+(Info!$B$6/(Info!$B$6-Info!$B$7))*(EXP(-Info!$B$7*H1873*1000)-EXP(-Info!$B$6*H1873*1000))*(Info!$B$9-1)</f>
        <v>0.47735686952886419</v>
      </c>
      <c r="AD1873" s="37">
        <f>SQRT((Info!$B$6*EXP(-Info!$B$6*H1873*1000)+(Info!$B$6/(Info!$B$6+Info!$B$7))*(Info!$B$9-1)*(-Info!$B$7*EXP(-Info!$B$7*H1873*1000)+Info!$B$6*EXP(-Info!$B$6*H1873*1000)))^2*(0.01*H1873*1000)^2)</f>
        <v>3.3591851758064013E-3</v>
      </c>
      <c r="AE1873" s="37">
        <f t="shared" si="485"/>
        <v>4.5722758755392556E-2</v>
      </c>
      <c r="AF1873" s="37">
        <f t="shared" si="486"/>
        <v>2.1209737569429876</v>
      </c>
      <c r="AG1873" s="37">
        <f t="shared" si="487"/>
        <v>9.2003096739573575E-2</v>
      </c>
      <c r="AH1873" s="37">
        <f t="shared" si="488"/>
        <v>0.61477500201246016</v>
      </c>
      <c r="AI1873">
        <f>AF1873*EXP(Info!$B$6*H1873*1000)</f>
        <v>3.6626208905301842</v>
      </c>
      <c r="AJ1873">
        <f>2*SQRT((EXP(Info!$B$6*H1873)*AG1873)^2+(Info!$B$6*H1873*0.01*AI1873)^2)</f>
        <v>0.18410674855193243</v>
      </c>
      <c r="AK1873">
        <f t="shared" si="489"/>
        <v>0.62888358212626705</v>
      </c>
      <c r="AL1873">
        <f t="shared" si="490"/>
        <v>0.25457196865686493</v>
      </c>
      <c r="AM1873"/>
      <c r="AN1873"/>
      <c r="AO1873">
        <f t="shared" si="491"/>
        <v>11.7</v>
      </c>
      <c r="AP1873">
        <f t="shared" si="492"/>
        <v>0.64667295193036589</v>
      </c>
      <c r="AQ1873">
        <f t="shared" si="479"/>
        <v>4</v>
      </c>
      <c r="AR1873">
        <v>1</v>
      </c>
      <c r="AS1873">
        <v>1</v>
      </c>
      <c r="AT1873">
        <v>1</v>
      </c>
      <c r="AU1873">
        <v>0</v>
      </c>
      <c r="AV1873">
        <v>1</v>
      </c>
      <c r="AW1873">
        <v>0</v>
      </c>
      <c r="AX1873">
        <v>0</v>
      </c>
    </row>
    <row r="1874" spans="1:52">
      <c r="A1874" s="13" t="s">
        <v>255</v>
      </c>
      <c r="B1874" s="13" t="s">
        <v>256</v>
      </c>
      <c r="C1874" s="13" t="s">
        <v>277</v>
      </c>
      <c r="D1874" s="13">
        <v>-18.716999999999999</v>
      </c>
      <c r="E1874" s="13">
        <v>23.4983</v>
      </c>
      <c r="F1874" s="13">
        <v>3080</v>
      </c>
      <c r="G1874" s="13">
        <v>517</v>
      </c>
      <c r="H1874">
        <v>62.962299999999999</v>
      </c>
      <c r="I1874"/>
      <c r="J1874">
        <f>(F1874*100*Info!$B$11)/AI1874</f>
        <v>1.8613373129048179</v>
      </c>
      <c r="K1874">
        <f>2*((F1874*100*Info!$B$11)/AI1874^2)*(AJ1874/2)</f>
        <v>7.9508732260497969E-2</v>
      </c>
      <c r="L1874">
        <f t="shared" si="480"/>
        <v>1.2056074779819386</v>
      </c>
      <c r="M1874">
        <f t="shared" si="481"/>
        <v>24.011251363287958</v>
      </c>
      <c r="N1874">
        <f t="shared" si="482"/>
        <v>1.4891163266746659</v>
      </c>
      <c r="O1874" s="23">
        <v>1.3912912679</v>
      </c>
      <c r="P1874" s="23">
        <v>9.0245920079999986E-2</v>
      </c>
      <c r="S1874">
        <v>3.59</v>
      </c>
      <c r="U1874" s="23">
        <v>3.1286379546000003</v>
      </c>
      <c r="V1874" s="23">
        <v>0.14066744292</v>
      </c>
      <c r="W1874" s="37">
        <f>U1874*Info!$B$2</f>
        <v>1.5017462182080001</v>
      </c>
      <c r="X1874" s="37">
        <f>W1874*SQRT((0.5*V1874/U1874)^2+Info!$B$3^2)</f>
        <v>8.2327725820769526E-2</v>
      </c>
      <c r="Y1874" s="28">
        <f>W1874*Info!$D$2</f>
        <v>1.2164144367484802</v>
      </c>
      <c r="Z1874" s="28">
        <f>Y1874*SQRT(Info!$D$3^2+(X1874/W1874)^2)</f>
        <v>9.0255805919259163E-2</v>
      </c>
      <c r="AA1874" s="37">
        <f t="shared" si="483"/>
        <v>0</v>
      </c>
      <c r="AB1874" s="37">
        <f t="shared" si="484"/>
        <v>9.3882564736969334E-2</v>
      </c>
      <c r="AC1874" s="37">
        <f>(1-EXP(-Info!$B$6*H1874*1000))+(Info!$B$6/(Info!$B$6-Info!$B$7))*(EXP(-Info!$B$7*H1874*1000)-EXP(-Info!$B$6*H1874*1000))*(Info!$B$9-1)</f>
        <v>0.49713951530966161</v>
      </c>
      <c r="AD1874" s="37">
        <f>SQRT((Info!$B$6*EXP(-Info!$B$6*H1874*1000)+(Info!$B$6/(Info!$B$6+Info!$B$7))*(Info!$B$9-1)*(-Info!$B$7*EXP(-Info!$B$7*H1874*1000)+Info!$B$6*EXP(-Info!$B$6*H1874*1000)))^2*(0.01*H1874*1000)^2)</f>
        <v>3.4381308271702461E-3</v>
      </c>
      <c r="AE1874" s="37">
        <f t="shared" si="485"/>
        <v>0</v>
      </c>
      <c r="AF1874" s="37">
        <f t="shared" si="486"/>
        <v>2.3735855632515195</v>
      </c>
      <c r="AG1874" s="37">
        <f t="shared" si="487"/>
        <v>9.0255805919259163E-2</v>
      </c>
      <c r="AH1874" s="37">
        <f t="shared" si="488"/>
        <v>0.66116589505613355</v>
      </c>
      <c r="AI1874">
        <f>AF1874*EXP(Info!$B$6*H1874*1000)</f>
        <v>4.2283037266556107</v>
      </c>
      <c r="AJ1874">
        <f>2*SQRT((EXP(Info!$B$6*H1874)*AG1874)^2+(Info!$B$6*H1874*0.01*AI1874)^2)</f>
        <v>0.18061587579420008</v>
      </c>
      <c r="AK1874">
        <f t="shared" si="489"/>
        <v>0</v>
      </c>
      <c r="AL1874">
        <f t="shared" si="490"/>
        <v>0.24967129266149624</v>
      </c>
      <c r="AM1874"/>
      <c r="AN1874"/>
      <c r="AO1874">
        <f t="shared" si="491"/>
        <v>12.9</v>
      </c>
      <c r="AP1874">
        <f t="shared" si="492"/>
        <v>0.44469551545726171</v>
      </c>
      <c r="AQ1874">
        <f t="shared" si="479"/>
        <v>4</v>
      </c>
      <c r="AR1874">
        <v>1</v>
      </c>
      <c r="AS1874">
        <v>1</v>
      </c>
      <c r="AT1874">
        <v>1</v>
      </c>
      <c r="AU1874">
        <v>0</v>
      </c>
      <c r="AV1874">
        <v>1</v>
      </c>
      <c r="AW1874">
        <v>0</v>
      </c>
      <c r="AX1874">
        <v>0</v>
      </c>
    </row>
    <row r="1875" spans="1:52">
      <c r="A1875" s="13" t="s">
        <v>255</v>
      </c>
      <c r="B1875" s="13" t="s">
        <v>256</v>
      </c>
      <c r="C1875" s="13" t="s">
        <v>277</v>
      </c>
      <c r="D1875" s="13">
        <v>-18.716999999999999</v>
      </c>
      <c r="E1875" s="13">
        <v>23.4983</v>
      </c>
      <c r="F1875" s="13">
        <v>3080</v>
      </c>
      <c r="G1875" s="13">
        <v>545</v>
      </c>
      <c r="H1875">
        <v>65.929100000000005</v>
      </c>
      <c r="I1875"/>
      <c r="J1875">
        <f>(F1875*100*Info!$B$11)/AI1875</f>
        <v>1.306690431323315</v>
      </c>
      <c r="K1875">
        <f>2*((F1875*100*Info!$B$11)/AI1875^2)*(AJ1875/2)</f>
        <v>4.3592847222968058E-2</v>
      </c>
      <c r="L1875">
        <f t="shared" si="480"/>
        <v>1.0747663563404879</v>
      </c>
      <c r="M1875">
        <f t="shared" si="481"/>
        <v>15.026939977000234</v>
      </c>
      <c r="N1875">
        <f t="shared" si="482"/>
        <v>1.031616018842664</v>
      </c>
      <c r="O1875" s="23">
        <v>3.1586072027999998</v>
      </c>
      <c r="P1875" s="23">
        <v>0.15040986680000001</v>
      </c>
      <c r="S1875">
        <v>5.31</v>
      </c>
      <c r="U1875" s="23">
        <v>2.7890958510000003</v>
      </c>
      <c r="V1875" s="23">
        <v>0.16734575105999999</v>
      </c>
      <c r="W1875" s="37">
        <f>U1875*Info!$B$2</f>
        <v>1.3387660084800002</v>
      </c>
      <c r="X1875" s="37">
        <f>W1875*SQRT((0.5*V1875/U1875)^2+Info!$B$3^2)</f>
        <v>7.8062801939009371E-2</v>
      </c>
      <c r="Y1875" s="28">
        <f>W1875*Info!$D$2</f>
        <v>1.0844004668688001</v>
      </c>
      <c r="Z1875" s="28">
        <f>Y1875*SQRT(Info!$D$3^2+(X1875/W1875)^2)</f>
        <v>8.3294380350760186E-2</v>
      </c>
      <c r="AA1875" s="37">
        <f t="shared" si="483"/>
        <v>1.8198411943199997</v>
      </c>
      <c r="AB1875" s="37">
        <f t="shared" si="484"/>
        <v>0.10839549369908069</v>
      </c>
      <c r="AC1875" s="37">
        <f>(1-EXP(-Info!$B$6*H1875*1000))+(Info!$B$6/(Info!$B$6-Info!$B$7))*(EXP(-Info!$B$7*H1875*1000)-EXP(-Info!$B$6*H1875*1000))*(Info!$B$9-1)</f>
        <v>0.51392141680433068</v>
      </c>
      <c r="AD1875" s="37">
        <f>SQRT((Info!$B$6*EXP(-Info!$B$6*H1875*1000)+(Info!$B$6/(Info!$B$6+Info!$B$7))*(Info!$B$9-1)*(-Info!$B$7*EXP(-Info!$B$7*H1875*1000)+Info!$B$6*EXP(-Info!$B$6*H1875*1000)))^2*(0.01*H1875*1000)^2)</f>
        <v>3.5002719159288268E-3</v>
      </c>
      <c r="AE1875" s="37">
        <f t="shared" si="485"/>
        <v>5.6069776774953235E-2</v>
      </c>
      <c r="AF1875" s="37">
        <f t="shared" si="486"/>
        <v>3.2903441681873802</v>
      </c>
      <c r="AG1875" s="37">
        <f t="shared" si="487"/>
        <v>0.10040803586172867</v>
      </c>
      <c r="AH1875" s="37">
        <f t="shared" si="488"/>
        <v>0.61965050248349918</v>
      </c>
      <c r="AI1875">
        <f>AF1875*EXP(Info!$B$6*H1875*1000)</f>
        <v>6.023078847182</v>
      </c>
      <c r="AJ1875">
        <f>2*SQRT((EXP(Info!$B$6*H1875)*AG1875)^2+(Info!$B$6*H1875*0.01*AI1875)^2)</f>
        <v>0.20093753631546216</v>
      </c>
      <c r="AK1875">
        <f t="shared" si="489"/>
        <v>2.4198428360873034</v>
      </c>
      <c r="AL1875">
        <f t="shared" si="490"/>
        <v>0.28826697594333517</v>
      </c>
      <c r="AM1875">
        <v>1.1200000000000001</v>
      </c>
      <c r="AN1875">
        <v>0.05</v>
      </c>
      <c r="AO1875">
        <f t="shared" si="491"/>
        <v>11.5</v>
      </c>
      <c r="AP1875">
        <f t="shared" si="492"/>
        <v>1.1324842786121945</v>
      </c>
      <c r="AQ1875">
        <f t="shared" si="479"/>
        <v>4</v>
      </c>
      <c r="AR1875">
        <v>1</v>
      </c>
      <c r="AS1875">
        <v>1</v>
      </c>
      <c r="AT1875">
        <v>1</v>
      </c>
      <c r="AU1875">
        <v>0</v>
      </c>
      <c r="AV1875">
        <v>1</v>
      </c>
      <c r="AW1875">
        <v>0</v>
      </c>
      <c r="AX1875">
        <v>0</v>
      </c>
    </row>
    <row r="1876" spans="1:52">
      <c r="A1876" s="13" t="s">
        <v>191</v>
      </c>
      <c r="B1876" s="13" t="s">
        <v>211</v>
      </c>
      <c r="D1876" s="57">
        <v>-75.42</v>
      </c>
      <c r="E1876" s="57">
        <v>31.67</v>
      </c>
      <c r="F1876" s="47">
        <v>2975</v>
      </c>
      <c r="G1876" s="58">
        <v>10</v>
      </c>
      <c r="H1876">
        <v>1.6132500000000001</v>
      </c>
      <c r="J1876">
        <f>(F1876*100*Info!$B$11)/AI1876</f>
        <v>2.1066354222880759</v>
      </c>
      <c r="K1876">
        <f>2*((F1876*100*Info!$B$11)/AI1876^2)*(AJ1876/2)</f>
        <v>5.29764432871477E-2</v>
      </c>
      <c r="L1876">
        <f t="shared" si="480"/>
        <v>0.60884635514018803</v>
      </c>
      <c r="M1876">
        <f t="shared" si="481"/>
        <v>13.724005093621571</v>
      </c>
      <c r="N1876">
        <f t="shared" si="482"/>
        <v>0.35204937894559779</v>
      </c>
      <c r="O1876" s="23">
        <v>1.3580000000000001</v>
      </c>
      <c r="P1876" s="23">
        <v>7.0000000000000001E-3</v>
      </c>
      <c r="S1876" s="23">
        <v>4.18</v>
      </c>
      <c r="T1876" s="23">
        <v>2.5999999999999999E-2</v>
      </c>
      <c r="U1876" s="23">
        <v>1.58</v>
      </c>
      <c r="V1876" s="23">
        <v>8.0000000000000002E-3</v>
      </c>
      <c r="W1876" s="37">
        <f>U1876*Info!$B$2</f>
        <v>0.75839999999999996</v>
      </c>
      <c r="X1876" s="37">
        <f>W1876*SQRT((0.5*V1876/U1876)^2+Info!$B$3^2)</f>
        <v>3.7968576481084988E-2</v>
      </c>
      <c r="Y1876" s="28">
        <f>W1876*Info!$D$2</f>
        <v>0.61430399999999996</v>
      </c>
      <c r="Z1876" s="28">
        <f>Y1876*SQRT(Info!$D$3^2+(X1876/W1876)^2)</f>
        <v>4.3465683810564863E-2</v>
      </c>
      <c r="AA1876" s="37">
        <f t="shared" si="483"/>
        <v>0.59960000000000013</v>
      </c>
      <c r="AB1876" s="37">
        <f t="shared" si="484"/>
        <v>3.8129552842906513E-2</v>
      </c>
      <c r="AC1876" s="37">
        <f>(1-EXP(-Info!$B$6*H1876*1000))+(Info!$B$6/(Info!$B$6-Info!$B$7))*(EXP(-Info!$B$7*H1876*1000)-EXP(-Info!$B$6*H1876*1000))*(Info!$B$9-1)</f>
        <v>1.6836416449183069E-2</v>
      </c>
      <c r="AD1876" s="37">
        <f>SQRT((Info!$B$6*EXP(-Info!$B$6*H1876*1000)+(Info!$B$6/(Info!$B$6+Info!$B$7))*(Info!$B$9-1)*(-Info!$B$7*EXP(-Info!$B$7*H1876*1000)+Info!$B$6*EXP(-Info!$B$6*H1876*1000)))^2*(0.01*H1876*1000)^2)</f>
        <v>1.5704762701907777E-4</v>
      </c>
      <c r="AE1876" s="37">
        <f t="shared" si="485"/>
        <v>6.4883456323098175E-4</v>
      </c>
      <c r="AF1876" s="37">
        <f t="shared" si="486"/>
        <v>3.5556008846970699</v>
      </c>
      <c r="AG1876" s="37">
        <f t="shared" si="487"/>
        <v>4.5372752345548134E-2</v>
      </c>
      <c r="AH1876" s="37">
        <f t="shared" si="488"/>
        <v>0.85062222121939479</v>
      </c>
      <c r="AI1876">
        <f>AF1876*EXP(Info!$B$6*H1876*1000)</f>
        <v>3.608594895741847</v>
      </c>
      <c r="AJ1876">
        <f>2*SQRT((EXP(Info!$B$6*H1876)*AG1876)^2+(Info!$B$6*H1876*0.01*AI1876)^2)</f>
        <v>9.0746847232314617E-2</v>
      </c>
      <c r="AK1876">
        <f t="shared" si="489"/>
        <v>0.79728812000000016</v>
      </c>
      <c r="AL1876">
        <f t="shared" si="490"/>
        <v>0.10140173283042558</v>
      </c>
      <c r="AM1876"/>
      <c r="AN1876"/>
      <c r="AO1876">
        <f t="shared" si="491"/>
        <v>6.5146559927244319</v>
      </c>
      <c r="AP1876">
        <f t="shared" si="492"/>
        <v>0.85949367088607598</v>
      </c>
      <c r="AQ1876">
        <f t="shared" si="479"/>
        <v>5</v>
      </c>
      <c r="AR1876">
        <v>1</v>
      </c>
      <c r="AS1876">
        <v>1</v>
      </c>
      <c r="AT1876">
        <v>1</v>
      </c>
      <c r="AU1876">
        <v>1</v>
      </c>
      <c r="AV1876">
        <v>0</v>
      </c>
      <c r="AW1876">
        <v>0</v>
      </c>
      <c r="AX1876">
        <v>1</v>
      </c>
      <c r="AZ1876"/>
    </row>
    <row r="1877" spans="1:52">
      <c r="A1877" s="13" t="s">
        <v>191</v>
      </c>
      <c r="B1877" s="13" t="s">
        <v>211</v>
      </c>
      <c r="D1877" s="57">
        <v>-75.42</v>
      </c>
      <c r="E1877" s="57">
        <v>31.67</v>
      </c>
      <c r="F1877" s="47">
        <v>2975</v>
      </c>
      <c r="G1877" s="58">
        <v>20</v>
      </c>
      <c r="H1877">
        <v>2.952</v>
      </c>
      <c r="J1877">
        <f>(F1877*100*Info!$B$11)/AI1877</f>
        <v>2.3206122427134668</v>
      </c>
      <c r="K1877">
        <f>2*((F1877*100*Info!$B$11)/AI1877^2)*(AJ1877/2)</f>
        <v>8.6859499274340987E-2</v>
      </c>
      <c r="L1877">
        <f t="shared" si="480"/>
        <v>0.58187214953271138</v>
      </c>
      <c r="M1877">
        <f t="shared" si="481"/>
        <v>14.448206082725836</v>
      </c>
      <c r="N1877">
        <f t="shared" si="482"/>
        <v>0.55951169636957809</v>
      </c>
      <c r="O1877" s="23">
        <v>2.1800000000000002</v>
      </c>
      <c r="P1877" s="23">
        <v>1.6E-2</v>
      </c>
      <c r="S1877" s="23">
        <v>3.82</v>
      </c>
      <c r="T1877" s="23">
        <v>0.09</v>
      </c>
      <c r="U1877" s="23">
        <v>1.51</v>
      </c>
      <c r="V1877" s="23">
        <v>1.4999999999999999E-2</v>
      </c>
      <c r="W1877" s="37">
        <f>U1877*Info!$B$2</f>
        <v>0.7248</v>
      </c>
      <c r="X1877" s="37">
        <f>W1877*SQRT((0.5*V1877/U1877)^2+Info!$B$3^2)</f>
        <v>3.6418368991485608E-2</v>
      </c>
      <c r="Y1877" s="28">
        <f>W1877*Info!$D$2</f>
        <v>0.58708800000000005</v>
      </c>
      <c r="Z1877" s="28">
        <f>Y1877*SQRT(Info!$D$3^2+(X1877/W1877)^2)</f>
        <v>4.1615677991833813E-2</v>
      </c>
      <c r="AA1877" s="37">
        <f t="shared" si="483"/>
        <v>1.4552</v>
      </c>
      <c r="AB1877" s="37">
        <f t="shared" si="484"/>
        <v>3.7286694677860638E-2</v>
      </c>
      <c r="AC1877" s="37">
        <f>(1-EXP(-Info!$B$6*H1877*1000))+(Info!$B$6/(Info!$B$6-Info!$B$7))*(EXP(-Info!$B$7*H1877*1000)-EXP(-Info!$B$6*H1877*1000))*(Info!$B$9-1)</f>
        <v>3.0612751592869612E-2</v>
      </c>
      <c r="AD1877" s="37">
        <f>SQRT((Info!$B$6*EXP(-Info!$B$6*H1877*1000)+(Info!$B$6/(Info!$B$6+Info!$B$7))*(Info!$B$9-1)*(-Info!$B$7*EXP(-Info!$B$7*H1877*1000)+Info!$B$6*EXP(-Info!$B$6*H1877*1000)))^2*(0.01*H1877*1000)^2)</f>
        <v>2.8378804385170595E-4</v>
      </c>
      <c r="AE1877" s="37">
        <f t="shared" si="485"/>
        <v>1.2138563090742628E-3</v>
      </c>
      <c r="AF1877" s="37">
        <f t="shared" si="486"/>
        <v>3.1883643238820558</v>
      </c>
      <c r="AG1877" s="37">
        <f t="shared" si="487"/>
        <v>6.1305286084146773E-2</v>
      </c>
      <c r="AH1877" s="37">
        <f t="shared" si="488"/>
        <v>0.83465034656598325</v>
      </c>
      <c r="AI1877">
        <f>AF1877*EXP(Info!$B$6*H1877*1000)</f>
        <v>3.2758569881406783</v>
      </c>
      <c r="AJ1877">
        <f>2*SQRT((EXP(Info!$B$6*H1877)*AG1877)^2+(Info!$B$6*H1877*0.01*AI1877)^2)</f>
        <v>0.12261389147526922</v>
      </c>
      <c r="AK1877">
        <f t="shared" si="489"/>
        <v>1.93497944</v>
      </c>
      <c r="AL1877">
        <f t="shared" si="490"/>
        <v>9.9160235826302581E-2</v>
      </c>
      <c r="AM1877"/>
      <c r="AN1877"/>
      <c r="AO1877">
        <f t="shared" si="491"/>
        <v>6.2260319930467674</v>
      </c>
      <c r="AP1877">
        <f t="shared" si="492"/>
        <v>1.4437086092715232</v>
      </c>
      <c r="AQ1877">
        <f t="shared" si="479"/>
        <v>5</v>
      </c>
      <c r="AR1877">
        <v>1</v>
      </c>
      <c r="AS1877">
        <v>1</v>
      </c>
      <c r="AT1877">
        <v>1</v>
      </c>
      <c r="AU1877">
        <v>1</v>
      </c>
      <c r="AV1877">
        <v>0</v>
      </c>
      <c r="AW1877">
        <v>0</v>
      </c>
      <c r="AX1877">
        <v>1</v>
      </c>
    </row>
    <row r="1878" spans="1:52">
      <c r="A1878" s="13" t="s">
        <v>191</v>
      </c>
      <c r="B1878" s="13" t="s">
        <v>211</v>
      </c>
      <c r="D1878" s="57">
        <v>-75.42</v>
      </c>
      <c r="E1878" s="57">
        <v>31.67</v>
      </c>
      <c r="F1878" s="47">
        <v>2975</v>
      </c>
      <c r="G1878" s="58">
        <v>30</v>
      </c>
      <c r="H1878">
        <v>4.2112499999999997</v>
      </c>
      <c r="J1878">
        <f>(F1878*100*Info!$B$11)/AI1878</f>
        <v>2.0399863628473738</v>
      </c>
      <c r="K1878">
        <f>2*((F1878*100*Info!$B$11)/AI1878^2)*(AJ1878/2)</f>
        <v>6.1640660723977565E-2</v>
      </c>
      <c r="L1878">
        <f t="shared" si="480"/>
        <v>0.61655327102803847</v>
      </c>
      <c r="M1878">
        <f t="shared" si="481"/>
        <v>13.458034834067689</v>
      </c>
      <c r="N1878">
        <f t="shared" si="482"/>
        <v>0.42109567373751999</v>
      </c>
      <c r="O1878" s="23">
        <v>2.21</v>
      </c>
      <c r="P1878" s="23">
        <v>8.9999999999999993E-3</v>
      </c>
      <c r="S1878" s="23">
        <v>4.2699999999999996</v>
      </c>
      <c r="T1878" s="23">
        <v>7.0000000000000007E-2</v>
      </c>
      <c r="U1878" s="23">
        <v>1.6</v>
      </c>
      <c r="V1878" s="23">
        <v>1.2999999999999999E-2</v>
      </c>
      <c r="W1878" s="37">
        <f>U1878*Info!$B$2</f>
        <v>0.76800000000000002</v>
      </c>
      <c r="X1878" s="37">
        <f>W1878*SQRT((0.5*V1878/U1878)^2+Info!$B$3^2)</f>
        <v>3.8526541500633046E-2</v>
      </c>
      <c r="Y1878" s="28">
        <f>W1878*Info!$D$2</f>
        <v>0.62208000000000008</v>
      </c>
      <c r="Z1878" s="28">
        <f>Y1878*SQRT(Info!$D$3^2+(X1878/W1878)^2)</f>
        <v>4.4060235721566449E-2</v>
      </c>
      <c r="AA1878" s="37">
        <f t="shared" si="483"/>
        <v>1.4419999999999999</v>
      </c>
      <c r="AB1878" s="37">
        <f t="shared" si="484"/>
        <v>3.8788457045879007E-2</v>
      </c>
      <c r="AC1878" s="37">
        <f>(1-EXP(-Info!$B$6*H1878*1000))+(Info!$B$6/(Info!$B$6-Info!$B$7))*(EXP(-Info!$B$7*H1878*1000)-EXP(-Info!$B$6*H1878*1000))*(Info!$B$9-1)</f>
        <v>4.3411409874547745E-2</v>
      </c>
      <c r="AD1878" s="37">
        <f>SQRT((Info!$B$6*EXP(-Info!$B$6*H1878*1000)+(Info!$B$6/(Info!$B$6+Info!$B$7))*(Info!$B$9-1)*(-Info!$B$7*EXP(-Info!$B$7*H1878*1000)+Info!$B$6*EXP(-Info!$B$6*H1878*1000)))^2*(0.01*H1878*1000)^2)</f>
        <v>4.0009174769253445E-4</v>
      </c>
      <c r="AE1878" s="37">
        <f t="shared" si="485"/>
        <v>1.7799552778797047E-3</v>
      </c>
      <c r="AF1878" s="37">
        <f t="shared" si="486"/>
        <v>3.5853207469609019</v>
      </c>
      <c r="AG1878" s="37">
        <f t="shared" si="487"/>
        <v>5.6298069350833445E-2</v>
      </c>
      <c r="AH1878" s="37">
        <f t="shared" si="488"/>
        <v>0.83965357071683888</v>
      </c>
      <c r="AI1878">
        <f>AF1878*EXP(Info!$B$6*H1878*1000)</f>
        <v>3.7264924758844979</v>
      </c>
      <c r="AJ1878">
        <f>2*SQRT((EXP(Info!$B$6*H1878)*AG1878)^2+(Info!$B$6*H1878*0.01*AI1878)^2)</f>
        <v>0.11260048722866746</v>
      </c>
      <c r="AK1878">
        <f t="shared" si="489"/>
        <v>1.9174274</v>
      </c>
      <c r="AL1878">
        <f t="shared" si="490"/>
        <v>0.10315402266781062</v>
      </c>
      <c r="AM1878"/>
      <c r="AN1878"/>
      <c r="AO1878">
        <f t="shared" si="491"/>
        <v>6.5971199926323365</v>
      </c>
      <c r="AP1878">
        <f t="shared" si="492"/>
        <v>1.3812499999999999</v>
      </c>
      <c r="AQ1878">
        <f t="shared" si="479"/>
        <v>5</v>
      </c>
      <c r="AR1878">
        <v>1</v>
      </c>
      <c r="AS1878">
        <v>1</v>
      </c>
      <c r="AT1878">
        <v>1</v>
      </c>
      <c r="AU1878">
        <v>1</v>
      </c>
      <c r="AV1878">
        <v>0</v>
      </c>
      <c r="AW1878">
        <v>0</v>
      </c>
      <c r="AX1878">
        <v>1</v>
      </c>
    </row>
    <row r="1879" spans="1:52">
      <c r="A1879" s="13" t="s">
        <v>191</v>
      </c>
      <c r="B1879" s="13" t="s">
        <v>211</v>
      </c>
      <c r="D1879" s="57">
        <v>-75.42</v>
      </c>
      <c r="E1879" s="57">
        <v>31.67</v>
      </c>
      <c r="F1879" s="47">
        <v>2975</v>
      </c>
      <c r="G1879" s="58">
        <v>40</v>
      </c>
      <c r="H1879">
        <v>5.3927500000000004</v>
      </c>
      <c r="J1879">
        <f>(F1879*100*Info!$B$11)/AI1879</f>
        <v>2.2139250757950721</v>
      </c>
      <c r="K1879">
        <f>2*((F1879*100*Info!$B$11)/AI1879^2)*(AJ1879/2)</f>
        <v>7.4969320394342218E-2</v>
      </c>
      <c r="L1879">
        <f t="shared" si="480"/>
        <v>0.58957906542056171</v>
      </c>
      <c r="M1879">
        <f t="shared" si="481"/>
        <v>13.966537484952934</v>
      </c>
      <c r="N1879">
        <f t="shared" si="482"/>
        <v>0.485463734211735</v>
      </c>
      <c r="O1879" s="23">
        <v>2.31</v>
      </c>
      <c r="P1879" s="23">
        <v>0.01</v>
      </c>
      <c r="S1879" s="23">
        <v>3.95</v>
      </c>
      <c r="T1879" s="23">
        <v>0.08</v>
      </c>
      <c r="U1879" s="23">
        <v>1.53</v>
      </c>
      <c r="V1879" s="23">
        <v>1.2E-2</v>
      </c>
      <c r="W1879" s="37">
        <f>U1879*Info!$B$2</f>
        <v>0.73439999999999994</v>
      </c>
      <c r="X1879" s="37">
        <f>W1879*SQRT((0.5*V1879/U1879)^2+Info!$B$3^2)</f>
        <v>3.683276801979455E-2</v>
      </c>
      <c r="Y1879" s="28">
        <f>W1879*Info!$D$2</f>
        <v>0.59486399999999995</v>
      </c>
      <c r="Z1879" s="28">
        <f>Y1879*SQRT(Info!$D$3^2+(X1879/W1879)^2)</f>
        <v>4.2127874956138012E-2</v>
      </c>
      <c r="AA1879" s="37">
        <f t="shared" si="483"/>
        <v>1.5756000000000001</v>
      </c>
      <c r="AB1879" s="37">
        <f t="shared" si="484"/>
        <v>3.7170590525306434E-2</v>
      </c>
      <c r="AC1879" s="37">
        <f>(1-EXP(-Info!$B$6*H1879*1000))+(Info!$B$6/(Info!$B$6-Info!$B$7))*(EXP(-Info!$B$7*H1879*1000)-EXP(-Info!$B$6*H1879*1000))*(Info!$B$9-1)</f>
        <v>5.5280804456909825E-2</v>
      </c>
      <c r="AD1879" s="37">
        <f>SQRT((Info!$B$6*EXP(-Info!$B$6*H1879*1000)+(Info!$B$6/(Info!$B$6+Info!$B$7))*(Info!$B$9-1)*(-Info!$B$7*EXP(-Info!$B$7*H1879*1000)+Info!$B$6*EXP(-Info!$B$6*H1879*1000)))^2*(0.01*H1879*1000)^2)</f>
        <v>5.0669371542368699E-4</v>
      </c>
      <c r="AE1879" s="37">
        <f t="shared" si="485"/>
        <v>2.204459833261794E-3</v>
      </c>
      <c r="AF1879" s="37">
        <f t="shared" si="486"/>
        <v>3.2680355644976933</v>
      </c>
      <c r="AG1879" s="37">
        <f t="shared" si="487"/>
        <v>5.8134477648607671E-2</v>
      </c>
      <c r="AH1879" s="37">
        <f t="shared" si="488"/>
        <v>0.82735077582220085</v>
      </c>
      <c r="AI1879">
        <f>AF1879*EXP(Info!$B$6*H1879*1000)</f>
        <v>3.4337177509621317</v>
      </c>
      <c r="AJ1879">
        <f>2*SQRT((EXP(Info!$B$6*H1879)*AG1879)^2+(Info!$B$6*H1879*0.01*AI1879)^2)</f>
        <v>0.11627470551286541</v>
      </c>
      <c r="AK1879">
        <f t="shared" si="489"/>
        <v>2.0950753200000003</v>
      </c>
      <c r="AL1879">
        <f t="shared" si="490"/>
        <v>9.8851468442999926E-2</v>
      </c>
      <c r="AM1879"/>
      <c r="AN1879"/>
      <c r="AO1879">
        <f t="shared" si="491"/>
        <v>6.3084959929546711</v>
      </c>
      <c r="AP1879">
        <f t="shared" si="492"/>
        <v>1.5098039215686274</v>
      </c>
      <c r="AQ1879">
        <f t="shared" si="479"/>
        <v>5</v>
      </c>
      <c r="AR1879">
        <v>1</v>
      </c>
      <c r="AS1879">
        <v>1</v>
      </c>
      <c r="AT1879">
        <v>1</v>
      </c>
      <c r="AU1879">
        <v>1</v>
      </c>
      <c r="AV1879">
        <v>0</v>
      </c>
      <c r="AW1879">
        <v>0</v>
      </c>
      <c r="AX1879">
        <v>1</v>
      </c>
    </row>
    <row r="1880" spans="1:52">
      <c r="A1880" s="13" t="s">
        <v>191</v>
      </c>
      <c r="B1880" s="13" t="s">
        <v>211</v>
      </c>
      <c r="D1880" s="57">
        <v>-75.42</v>
      </c>
      <c r="E1880" s="57">
        <v>31.67</v>
      </c>
      <c r="F1880" s="47">
        <v>2975</v>
      </c>
      <c r="G1880" s="58">
        <v>50</v>
      </c>
      <c r="H1880">
        <v>6.49925</v>
      </c>
      <c r="J1880">
        <f>(F1880*100*Info!$B$11)/AI1880</f>
        <v>2.2385339441176302</v>
      </c>
      <c r="K1880">
        <f>2*((F1880*100*Info!$B$11)/AI1880^2)*(AJ1880/2)</f>
        <v>7.2829803315145158E-2</v>
      </c>
      <c r="L1880">
        <f t="shared" si="480"/>
        <v>0.59728598130841226</v>
      </c>
      <c r="M1880">
        <f t="shared" si="481"/>
        <v>14.306380895498034</v>
      </c>
      <c r="N1880">
        <f t="shared" si="482"/>
        <v>0.47451559235674062</v>
      </c>
      <c r="O1880" s="23">
        <v>2.0699999999999998</v>
      </c>
      <c r="P1880" s="23">
        <v>7.0000000000000001E-3</v>
      </c>
      <c r="S1880" s="23">
        <v>3.89</v>
      </c>
      <c r="T1880" s="23">
        <v>7.0000000000000007E-2</v>
      </c>
      <c r="U1880" s="23">
        <v>1.55</v>
      </c>
      <c r="V1880" s="23">
        <v>0.01</v>
      </c>
      <c r="W1880" s="37">
        <f>U1880*Info!$B$2</f>
        <v>0.74399999999999999</v>
      </c>
      <c r="X1880" s="37">
        <f>W1880*SQRT((0.5*V1880/U1880)^2+Info!$B$3^2)</f>
        <v>3.7277338960821763E-2</v>
      </c>
      <c r="Y1880" s="28">
        <f>W1880*Info!$D$2</f>
        <v>0.60264000000000006</v>
      </c>
      <c r="Z1880" s="28">
        <f>Y1880*SQRT(Info!$D$3^2+(X1880/W1880)^2)</f>
        <v>4.2657402452563845E-2</v>
      </c>
      <c r="AA1880" s="37">
        <f t="shared" si="483"/>
        <v>1.3259999999999998</v>
      </c>
      <c r="AB1880" s="37">
        <f t="shared" si="484"/>
        <v>3.7441287371029329E-2</v>
      </c>
      <c r="AC1880" s="37">
        <f>(1-EXP(-Info!$B$6*H1880*1000))+(Info!$B$6/(Info!$B$6-Info!$B$7))*(EXP(-Info!$B$7*H1880*1000)-EXP(-Info!$B$6*H1880*1000))*(Info!$B$9-1)</f>
        <v>6.6276018246355289E-2</v>
      </c>
      <c r="AD1880" s="37">
        <f>SQRT((Info!$B$6*EXP(-Info!$B$6*H1880*1000)+(Info!$B$6/(Info!$B$6+Info!$B$7))*(Info!$B$9-1)*(-Info!$B$7*EXP(-Info!$B$7*H1880*1000)+Info!$B$6*EXP(-Info!$B$6*H1880*1000)))^2*(0.01*H1880*1000)^2)</f>
        <v>6.0435193605782949E-4</v>
      </c>
      <c r="AE1880" s="37">
        <f t="shared" si="485"/>
        <v>2.6076495016195333E-3</v>
      </c>
      <c r="AF1880" s="37">
        <f t="shared" si="486"/>
        <v>3.1994779998053331</v>
      </c>
      <c r="AG1880" s="37">
        <f t="shared" si="487"/>
        <v>5.5239965784957698E-2</v>
      </c>
      <c r="AH1880" s="37">
        <f t="shared" si="488"/>
        <v>0.82248791768774632</v>
      </c>
      <c r="AI1880">
        <f>AF1880*EXP(Info!$B$6*H1880*1000)</f>
        <v>3.3959698721719511</v>
      </c>
      <c r="AJ1880">
        <f>2*SQRT((EXP(Info!$B$6*H1880)*AG1880)^2+(Info!$B$6*H1880*0.01*AI1880)^2)</f>
        <v>0.11048651663485577</v>
      </c>
      <c r="AK1880">
        <f t="shared" si="489"/>
        <v>1.7631821999999997</v>
      </c>
      <c r="AL1880">
        <f t="shared" si="490"/>
        <v>9.9571359634515397E-2</v>
      </c>
      <c r="AM1880"/>
      <c r="AN1880"/>
      <c r="AO1880">
        <f t="shared" si="491"/>
        <v>6.3909599928625758</v>
      </c>
      <c r="AP1880">
        <f t="shared" si="492"/>
        <v>1.3354838709677419</v>
      </c>
      <c r="AQ1880">
        <f t="shared" si="479"/>
        <v>5</v>
      </c>
      <c r="AR1880">
        <v>1</v>
      </c>
      <c r="AS1880">
        <v>1</v>
      </c>
      <c r="AT1880">
        <v>1</v>
      </c>
      <c r="AU1880">
        <v>1</v>
      </c>
      <c r="AV1880">
        <v>0</v>
      </c>
      <c r="AW1880">
        <v>0</v>
      </c>
      <c r="AX1880">
        <v>1</v>
      </c>
    </row>
    <row r="1881" spans="1:52">
      <c r="A1881" s="13" t="s">
        <v>191</v>
      </c>
      <c r="B1881" s="13" t="s">
        <v>211</v>
      </c>
      <c r="D1881" s="57">
        <v>-75.42</v>
      </c>
      <c r="E1881" s="57">
        <v>31.67</v>
      </c>
      <c r="F1881" s="47">
        <v>2975</v>
      </c>
      <c r="G1881" s="58">
        <v>60</v>
      </c>
      <c r="H1881">
        <v>7.5342500000000001</v>
      </c>
      <c r="J1881">
        <f>(F1881*100*Info!$B$11)/AI1881</f>
        <v>1.9611379362175956</v>
      </c>
      <c r="K1881">
        <f>2*((F1881*100*Info!$B$11)/AI1881^2)*(AJ1881/2)</f>
        <v>4.9856793861396478E-2</v>
      </c>
      <c r="L1881">
        <f t="shared" si="480"/>
        <v>0.65701457943925345</v>
      </c>
      <c r="M1881">
        <f t="shared" si="481"/>
        <v>13.786909515334148</v>
      </c>
      <c r="N1881">
        <f t="shared" si="482"/>
        <v>0.37088993471936405</v>
      </c>
      <c r="O1881" s="23">
        <v>2.5129999999999999</v>
      </c>
      <c r="P1881" s="23">
        <v>1.2999999999999999E-2</v>
      </c>
      <c r="S1881" s="23">
        <v>4.41</v>
      </c>
      <c r="T1881" s="23">
        <v>2.9000000000000001E-2</v>
      </c>
      <c r="U1881" s="23">
        <v>1.7050000000000001</v>
      </c>
      <c r="V1881" s="23">
        <v>1.4999999999999999E-2</v>
      </c>
      <c r="W1881" s="37">
        <f>U1881*Info!$B$2</f>
        <v>0.81840000000000002</v>
      </c>
      <c r="X1881" s="37">
        <f>W1881*SQRT((0.5*V1881/U1881)^2+Info!$B$3^2)</f>
        <v>4.1078052534169636E-2</v>
      </c>
      <c r="Y1881" s="28">
        <f>W1881*Info!$D$2</f>
        <v>0.66290400000000005</v>
      </c>
      <c r="Z1881" s="28">
        <f>Y1881*SQRT(Info!$D$3^2+(X1881/W1881)^2)</f>
        <v>4.6965004227403205E-2</v>
      </c>
      <c r="AA1881" s="37">
        <f t="shared" si="483"/>
        <v>1.6945999999999999</v>
      </c>
      <c r="AB1881" s="37">
        <f t="shared" si="484"/>
        <v>4.15891380050128E-2</v>
      </c>
      <c r="AC1881" s="37">
        <f>(1-EXP(-Info!$B$6*H1881*1000))+(Info!$B$6/(Info!$B$6-Info!$B$7))*(EXP(-Info!$B$7*H1881*1000)-EXP(-Info!$B$6*H1881*1000))*(Info!$B$9-1)</f>
        <v>7.6456126687522219E-2</v>
      </c>
      <c r="AD1881" s="37">
        <f>SQRT((Info!$B$6*EXP(-Info!$B$6*H1881*1000)+(Info!$B$6/(Info!$B$6+Info!$B$7))*(Info!$B$9-1)*(-Info!$B$7*EXP(-Info!$B$7*H1881*1000)+Info!$B$6*EXP(-Info!$B$6*H1881*1000)))^2*(0.01*H1881*1000)^2)</f>
        <v>6.9382318847430755E-4</v>
      </c>
      <c r="AE1881" s="37">
        <f t="shared" si="485"/>
        <v>3.3901576753889292E-3</v>
      </c>
      <c r="AF1881" s="37">
        <f t="shared" si="486"/>
        <v>3.6175334477153247</v>
      </c>
      <c r="AG1881" s="37">
        <f t="shared" si="487"/>
        <v>4.9269207332206993E-2</v>
      </c>
      <c r="AH1881" s="37">
        <f t="shared" si="488"/>
        <v>0.82030236909644549</v>
      </c>
      <c r="AI1881">
        <f>AF1881*EXP(Info!$B$6*H1881*1000)</f>
        <v>3.8763177702428839</v>
      </c>
      <c r="AJ1881">
        <f>2*SQRT((EXP(Info!$B$6*H1881)*AG1881)^2+(Info!$B$6*H1881*0.01*AI1881)^2)</f>
        <v>9.8545223384442493E-2</v>
      </c>
      <c r="AK1881">
        <f t="shared" si="489"/>
        <v>2.25330962</v>
      </c>
      <c r="AL1881">
        <f t="shared" si="490"/>
        <v>0.11060215361053104</v>
      </c>
      <c r="AM1881"/>
      <c r="AN1881"/>
      <c r="AO1881">
        <f t="shared" si="491"/>
        <v>7.0300559921488333</v>
      </c>
      <c r="AP1881">
        <f t="shared" si="492"/>
        <v>1.4739002932551319</v>
      </c>
      <c r="AQ1881">
        <f t="shared" si="479"/>
        <v>5</v>
      </c>
      <c r="AR1881">
        <v>1</v>
      </c>
      <c r="AS1881">
        <v>1</v>
      </c>
      <c r="AT1881">
        <v>1</v>
      </c>
      <c r="AU1881">
        <v>1</v>
      </c>
      <c r="AV1881">
        <v>0</v>
      </c>
      <c r="AW1881">
        <v>0</v>
      </c>
      <c r="AX1881">
        <v>1</v>
      </c>
    </row>
    <row r="1882" spans="1:52">
      <c r="A1882" s="13" t="s">
        <v>191</v>
      </c>
      <c r="B1882" s="13" t="s">
        <v>211</v>
      </c>
      <c r="D1882" s="57">
        <v>-75.42</v>
      </c>
      <c r="E1882" s="57">
        <v>31.67</v>
      </c>
      <c r="F1882" s="47">
        <v>2975</v>
      </c>
      <c r="G1882" s="58">
        <v>70</v>
      </c>
      <c r="H1882">
        <v>8.5</v>
      </c>
      <c r="J1882">
        <f>(F1882*100*Info!$B$11)/AI1882</f>
        <v>2.3269506886146307</v>
      </c>
      <c r="K1882">
        <f>2*((F1882*100*Info!$B$11)/AI1882^2)*(AJ1882/2)</f>
        <v>5.925764739313448E-2</v>
      </c>
      <c r="L1882">
        <f t="shared" si="480"/>
        <v>0.54834706542056166</v>
      </c>
      <c r="M1882">
        <f t="shared" si="481"/>
        <v>13.652949421838011</v>
      </c>
      <c r="N1882">
        <f t="shared" si="482"/>
        <v>0.36625045949218754</v>
      </c>
      <c r="O1882" s="23">
        <v>2.9049999999999998</v>
      </c>
      <c r="P1882" s="23">
        <v>1.2E-2</v>
      </c>
      <c r="S1882" s="23">
        <v>3.766</v>
      </c>
      <c r="T1882" s="23">
        <v>2.7E-2</v>
      </c>
      <c r="U1882" s="23">
        <v>1.423</v>
      </c>
      <c r="V1882" s="23">
        <v>1.2E-2</v>
      </c>
      <c r="W1882" s="37">
        <f>U1882*Info!$B$2</f>
        <v>0.68303999999999998</v>
      </c>
      <c r="X1882" s="37">
        <f>W1882*SQRT((0.5*V1882/U1882)^2+Info!$B$3^2)</f>
        <v>3.4273218465735021E-2</v>
      </c>
      <c r="Y1882" s="28">
        <f>W1882*Info!$D$2</f>
        <v>0.55326240000000004</v>
      </c>
      <c r="Z1882" s="28">
        <f>Y1882*SQRT(Info!$D$3^2+(X1882/W1882)^2)</f>
        <v>3.9191049642855962E-2</v>
      </c>
      <c r="AA1882" s="37">
        <f t="shared" si="483"/>
        <v>2.2219599999999997</v>
      </c>
      <c r="AB1882" s="37">
        <f t="shared" si="484"/>
        <v>3.4794446453421272E-2</v>
      </c>
      <c r="AC1882" s="37">
        <f>(1-EXP(-Info!$B$6*H1882*1000))+(Info!$B$6/(Info!$B$6-Info!$B$7))*(EXP(-Info!$B$7*H1882*1000)-EXP(-Info!$B$6*H1882*1000))*(Info!$B$9-1)</f>
        <v>8.5864775520350586E-2</v>
      </c>
      <c r="AD1882" s="37">
        <f>SQRT((Info!$B$6*EXP(-Info!$B$6*H1882*1000)+(Info!$B$6/(Info!$B$6+Info!$B$7))*(Info!$B$9-1)*(-Info!$B$7*EXP(-Info!$B$7*H1882*1000)+Info!$B$6*EXP(-Info!$B$6*H1882*1000)))^2*(0.01*H1882*1000)^2)</f>
        <v>7.7569580209489687E-4</v>
      </c>
      <c r="AE1882" s="37">
        <f t="shared" si="485"/>
        <v>3.4491352245510304E-3</v>
      </c>
      <c r="AF1882" s="37">
        <f t="shared" si="486"/>
        <v>3.0219495033848021</v>
      </c>
      <c r="AG1882" s="37">
        <f t="shared" si="487"/>
        <v>4.1594289342481126E-2</v>
      </c>
      <c r="AH1882" s="37">
        <f t="shared" si="488"/>
        <v>0.8024295016953803</v>
      </c>
      <c r="AI1882">
        <f>AF1882*EXP(Info!$B$6*H1882*1000)</f>
        <v>3.2669337898963517</v>
      </c>
      <c r="AJ1882">
        <f>2*SQRT((EXP(Info!$B$6*H1882)*AG1882)^2+(Info!$B$6*H1882*0.01*AI1882)^2)</f>
        <v>8.319506361935429E-2</v>
      </c>
      <c r="AK1882">
        <f t="shared" si="489"/>
        <v>2.9545402119999995</v>
      </c>
      <c r="AL1882">
        <f t="shared" si="490"/>
        <v>9.2532350898228533E-2</v>
      </c>
      <c r="AM1882"/>
      <c r="AN1882"/>
      <c r="AO1882">
        <f t="shared" si="491"/>
        <v>5.8673135934473839</v>
      </c>
      <c r="AP1882">
        <f t="shared" si="492"/>
        <v>2.0414617006324662</v>
      </c>
      <c r="AQ1882">
        <f t="shared" si="479"/>
        <v>5</v>
      </c>
      <c r="AR1882">
        <v>1</v>
      </c>
      <c r="AS1882">
        <v>1</v>
      </c>
      <c r="AT1882">
        <v>1</v>
      </c>
      <c r="AU1882">
        <v>1</v>
      </c>
      <c r="AV1882">
        <v>0</v>
      </c>
      <c r="AW1882">
        <v>0</v>
      </c>
      <c r="AX1882">
        <v>1</v>
      </c>
    </row>
    <row r="1883" spans="1:52">
      <c r="A1883" s="13" t="s">
        <v>191</v>
      </c>
      <c r="B1883" s="13" t="s">
        <v>211</v>
      </c>
      <c r="D1883" s="57">
        <v>-75.42</v>
      </c>
      <c r="E1883" s="57">
        <v>31.67</v>
      </c>
      <c r="F1883" s="47">
        <v>2975</v>
      </c>
      <c r="G1883" s="58">
        <v>80</v>
      </c>
      <c r="H1883">
        <v>9.3987499999999997</v>
      </c>
      <c r="J1883">
        <f>(F1883*100*Info!$B$11)/AI1883</f>
        <v>1.984319120987829</v>
      </c>
      <c r="K1883">
        <f>2*((F1883*100*Info!$B$11)/AI1883^2)*(AJ1883/2)</f>
        <v>5.9541590559536901E-2</v>
      </c>
      <c r="L1883">
        <f t="shared" si="480"/>
        <v>0.76799416822430056</v>
      </c>
      <c r="M1883">
        <f t="shared" si="481"/>
        <v>16.306216987116464</v>
      </c>
      <c r="N1883">
        <f t="shared" si="482"/>
        <v>0.5025141689719026</v>
      </c>
      <c r="O1883" s="23">
        <v>1.85</v>
      </c>
      <c r="P1883" s="23">
        <v>6.0000000000000001E-3</v>
      </c>
      <c r="S1883" s="23">
        <v>4.3739999999999997</v>
      </c>
      <c r="T1883" s="23">
        <v>3.3000000000000002E-2</v>
      </c>
      <c r="U1883" s="23">
        <v>1.9930000000000001</v>
      </c>
      <c r="V1883" s="23">
        <v>1.4E-2</v>
      </c>
      <c r="W1883" s="37">
        <f>U1883*Info!$B$2</f>
        <v>0.95664000000000005</v>
      </c>
      <c r="X1883" s="37">
        <f>W1883*SQRT((0.5*V1883/U1883)^2+Info!$B$3^2)</f>
        <v>4.7949867820464329E-2</v>
      </c>
      <c r="Y1883" s="28">
        <f>W1883*Info!$D$2</f>
        <v>0.77487840000000008</v>
      </c>
      <c r="Z1883" s="28">
        <f>Y1883*SQRT(Info!$D$3^2+(X1883/W1883)^2)</f>
        <v>5.4859728221098587E-2</v>
      </c>
      <c r="AA1883" s="37">
        <f t="shared" si="483"/>
        <v>0.89336000000000004</v>
      </c>
      <c r="AB1883" s="37">
        <f t="shared" si="484"/>
        <v>4.8043624176367053E-2</v>
      </c>
      <c r="AC1883" s="37">
        <f>(1-EXP(-Info!$B$6*H1883*1000))+(Info!$B$6/(Info!$B$6-Info!$B$7))*(EXP(-Info!$B$7*H1883*1000)-EXP(-Info!$B$6*H1883*1000))*(Info!$B$9-1)</f>
        <v>9.45430526850701E-2</v>
      </c>
      <c r="AD1883" s="37">
        <f>SQRT((Info!$B$6*EXP(-Info!$B$6*H1883*1000)+(Info!$B$6/(Info!$B$6+Info!$B$7))*(Info!$B$9-1)*(-Info!$B$7*EXP(-Info!$B$7*H1883*1000)+Info!$B$6*EXP(-Info!$B$6*H1883*1000)))^2*(0.01*H1883*1000)^2)</f>
        <v>8.5050900129858987E-4</v>
      </c>
      <c r="AE1883" s="37">
        <f t="shared" si="485"/>
        <v>4.6053024253449176E-3</v>
      </c>
      <c r="AF1883" s="37">
        <f t="shared" si="486"/>
        <v>3.5146606184532656</v>
      </c>
      <c r="AG1883" s="37">
        <f t="shared" si="487"/>
        <v>5.7472154918026937E-2</v>
      </c>
      <c r="AH1883" s="37">
        <f t="shared" si="488"/>
        <v>0.80353466356956238</v>
      </c>
      <c r="AI1883">
        <f>AF1883*EXP(Info!$B$6*H1883*1000)</f>
        <v>3.8310339056115708</v>
      </c>
      <c r="AJ1883">
        <f>2*SQRT((EXP(Info!$B$6*H1883)*AG1883)^2+(Info!$B$6*H1883*0.01*AI1883)^2)</f>
        <v>0.11495421770368901</v>
      </c>
      <c r="AK1883">
        <f t="shared" si="489"/>
        <v>1.187900792</v>
      </c>
      <c r="AL1883">
        <f t="shared" si="490"/>
        <v>0.12776721413463055</v>
      </c>
      <c r="AM1883"/>
      <c r="AN1883"/>
      <c r="AO1883">
        <f t="shared" si="491"/>
        <v>8.2175375908226549</v>
      </c>
      <c r="AP1883">
        <f t="shared" si="492"/>
        <v>0.92824887104867038</v>
      </c>
      <c r="AQ1883">
        <f t="shared" si="479"/>
        <v>5</v>
      </c>
      <c r="AR1883">
        <v>1</v>
      </c>
      <c r="AS1883">
        <v>1</v>
      </c>
      <c r="AT1883">
        <v>1</v>
      </c>
      <c r="AU1883">
        <v>1</v>
      </c>
      <c r="AV1883">
        <v>0</v>
      </c>
      <c r="AW1883">
        <v>0</v>
      </c>
      <c r="AX1883">
        <v>1</v>
      </c>
    </row>
    <row r="1884" spans="1:52">
      <c r="A1884" s="13" t="s">
        <v>191</v>
      </c>
      <c r="B1884" s="13" t="s">
        <v>211</v>
      </c>
      <c r="D1884" s="57">
        <v>-75.42</v>
      </c>
      <c r="E1884" s="57">
        <v>31.67</v>
      </c>
      <c r="F1884" s="47">
        <v>2975</v>
      </c>
      <c r="G1884" s="58">
        <v>90</v>
      </c>
      <c r="H1884">
        <v>10.233000000000001</v>
      </c>
      <c r="J1884">
        <f>(F1884*100*Info!$B$11)/AI1884</f>
        <v>2.1176439213003166</v>
      </c>
      <c r="K1884">
        <f>2*((F1884*100*Info!$B$11)/AI1884^2)*(AJ1884/2)</f>
        <v>7.2029572703966427E-2</v>
      </c>
      <c r="L1884">
        <f t="shared" si="480"/>
        <v>0.80845547663551531</v>
      </c>
      <c r="M1884">
        <f t="shared" si="481"/>
        <v>18.318622835408895</v>
      </c>
      <c r="N1884">
        <f t="shared" si="482"/>
        <v>0.64052633676992532</v>
      </c>
      <c r="O1884" s="23">
        <v>1.9630000000000001</v>
      </c>
      <c r="P1884" s="23">
        <v>1.0999999999999999E-2</v>
      </c>
      <c r="S1884" s="23">
        <v>4.1820000000000004</v>
      </c>
      <c r="T1884" s="23">
        <v>3.7999999999999999E-2</v>
      </c>
      <c r="U1884" s="23">
        <v>2.0979999999999999</v>
      </c>
      <c r="V1884" s="23">
        <v>1.7000000000000001E-2</v>
      </c>
      <c r="W1884" s="37">
        <f>U1884*Info!$B$2</f>
        <v>1.0070399999999999</v>
      </c>
      <c r="X1884" s="37">
        <f>W1884*SQRT((0.5*V1884/U1884)^2+Info!$B$3^2)</f>
        <v>5.0517029841430701E-2</v>
      </c>
      <c r="Y1884" s="28">
        <f>W1884*Info!$D$2</f>
        <v>0.81570240000000005</v>
      </c>
      <c r="Z1884" s="28">
        <f>Y1884*SQRT(Info!$D$3^2+(X1884/W1884)^2)</f>
        <v>5.7773469082865368E-2</v>
      </c>
      <c r="AA1884" s="37">
        <f t="shared" si="483"/>
        <v>0.95596000000000014</v>
      </c>
      <c r="AB1884" s="37">
        <f t="shared" si="484"/>
        <v>5.0815551792733685E-2</v>
      </c>
      <c r="AC1884" s="37">
        <f>(1-EXP(-Info!$B$6*H1884*1000))+(Info!$B$6/(Info!$B$6-Info!$B$7))*(EXP(-Info!$B$7*H1884*1000)-EXP(-Info!$B$6*H1884*1000))*(Info!$B$9-1)</f>
        <v>0.10253209700043932</v>
      </c>
      <c r="AD1884" s="37">
        <f>SQRT((Info!$B$6*EXP(-Info!$B$6*H1884*1000)+(Info!$B$6/(Info!$B$6+Info!$B$7))*(Info!$B$9-1)*(-Info!$B$7*EXP(-Info!$B$7*H1884*1000)+Info!$B$6*EXP(-Info!$B$6*H1884*1000)))^2*(0.01*H1884*1000)^2)</f>
        <v>9.1877797539517355E-4</v>
      </c>
      <c r="AE1884" s="37">
        <f t="shared" si="485"/>
        <v>5.2837375663051947E-3</v>
      </c>
      <c r="AF1884" s="37">
        <f t="shared" si="486"/>
        <v>3.2682810165514602</v>
      </c>
      <c r="AG1884" s="37">
        <f t="shared" si="487"/>
        <v>6.1046634735572321E-2</v>
      </c>
      <c r="AH1884" s="37">
        <f t="shared" si="488"/>
        <v>0.78151148171962215</v>
      </c>
      <c r="AI1884">
        <f>AF1884*EXP(Info!$B$6*H1884*1000)</f>
        <v>3.589835739423934</v>
      </c>
      <c r="AJ1884">
        <f>2*SQRT((EXP(Info!$B$6*H1884)*AG1884)^2+(Info!$B$6*H1884*0.01*AI1884)^2)</f>
        <v>0.12210472770576015</v>
      </c>
      <c r="AK1884">
        <f t="shared" si="489"/>
        <v>1.2711400120000003</v>
      </c>
      <c r="AL1884">
        <f t="shared" si="490"/>
        <v>0.13513887843759595</v>
      </c>
      <c r="AM1884"/>
      <c r="AN1884"/>
      <c r="AO1884">
        <f t="shared" si="491"/>
        <v>8.6504735903391499</v>
      </c>
      <c r="AP1884">
        <f t="shared" si="492"/>
        <v>0.93565300285986663</v>
      </c>
      <c r="AQ1884">
        <f t="shared" si="479"/>
        <v>5</v>
      </c>
      <c r="AR1884">
        <v>1</v>
      </c>
      <c r="AS1884">
        <v>1</v>
      </c>
      <c r="AT1884">
        <v>1</v>
      </c>
      <c r="AU1884">
        <v>1</v>
      </c>
      <c r="AV1884">
        <v>0</v>
      </c>
      <c r="AW1884">
        <v>0</v>
      </c>
      <c r="AX1884">
        <v>1</v>
      </c>
    </row>
    <row r="1885" spans="1:52">
      <c r="A1885" s="13" t="s">
        <v>191</v>
      </c>
      <c r="B1885" s="13" t="s">
        <v>211</v>
      </c>
      <c r="D1885" s="57">
        <v>-75.42</v>
      </c>
      <c r="E1885" s="57">
        <v>31.67</v>
      </c>
      <c r="F1885" s="47">
        <v>2975</v>
      </c>
      <c r="G1885" s="58">
        <v>100</v>
      </c>
      <c r="H1885">
        <v>11.005750000000001</v>
      </c>
      <c r="J1885">
        <f>(F1885*100*Info!$B$11)/AI1885</f>
        <v>2.2469142156746882</v>
      </c>
      <c r="K1885">
        <f>2*((F1885*100*Info!$B$11)/AI1885^2)*(AJ1885/2)</f>
        <v>8.1795904104695061E-2</v>
      </c>
      <c r="L1885">
        <f t="shared" si="480"/>
        <v>0.81616239252336586</v>
      </c>
      <c r="M1885">
        <f t="shared" si="481"/>
        <v>19.622161638040026</v>
      </c>
      <c r="N1885">
        <f t="shared" si="482"/>
        <v>0.72599844410617542</v>
      </c>
      <c r="O1885" s="23">
        <v>2.109</v>
      </c>
      <c r="P1885" s="23">
        <v>7.0000000000000001E-3</v>
      </c>
      <c r="S1885" s="23">
        <v>4.0019999999999998</v>
      </c>
      <c r="T1885" s="23">
        <v>3.7999999999999999E-2</v>
      </c>
      <c r="U1885" s="23">
        <v>2.1179999999999999</v>
      </c>
      <c r="V1885" s="23">
        <v>1.4E-2</v>
      </c>
      <c r="W1885" s="37">
        <f>U1885*Info!$B$2</f>
        <v>1.01664</v>
      </c>
      <c r="X1885" s="37">
        <f>W1885*SQRT((0.5*V1885/U1885)^2+Info!$B$3^2)</f>
        <v>5.0942927124381074E-2</v>
      </c>
      <c r="Y1885" s="28">
        <f>W1885*Info!$D$2</f>
        <v>0.82347840000000005</v>
      </c>
      <c r="Z1885" s="28">
        <f>Y1885*SQRT(Info!$D$3^2+(X1885/W1885)^2)</f>
        <v>5.8292284934567472E-2</v>
      </c>
      <c r="AA1885" s="37">
        <f t="shared" si="483"/>
        <v>1.09236</v>
      </c>
      <c r="AB1885" s="37">
        <f t="shared" si="484"/>
        <v>5.1063018163833608E-2</v>
      </c>
      <c r="AC1885" s="37">
        <f>(1-EXP(-Info!$B$6*H1885*1000))+(Info!$B$6/(Info!$B$6-Info!$B$7))*(EXP(-Info!$B$7*H1885*1000)-EXP(-Info!$B$6*H1885*1000))*(Info!$B$9-1)</f>
        <v>0.1098755840397692</v>
      </c>
      <c r="AD1885" s="37">
        <f>SQRT((Info!$B$6*EXP(-Info!$B$6*H1885*1000)+(Info!$B$6/(Info!$B$6+Info!$B$7))*(Info!$B$9-1)*(-Info!$B$7*EXP(-Info!$B$7*H1885*1000)+Info!$B$6*EXP(-Info!$B$6*H1885*1000)))^2*(0.01*H1885*1000)^2)</f>
        <v>9.8101665159726348E-4</v>
      </c>
      <c r="AE1885" s="37">
        <f t="shared" si="485"/>
        <v>5.7120025109825695E-3</v>
      </c>
      <c r="AF1885" s="37">
        <f t="shared" si="486"/>
        <v>3.0584979070183174</v>
      </c>
      <c r="AG1885" s="37">
        <f t="shared" si="487"/>
        <v>6.1576111078715197E-2</v>
      </c>
      <c r="AH1885" s="37">
        <f t="shared" si="488"/>
        <v>0.76424235557679099</v>
      </c>
      <c r="AI1885">
        <f>AF1885*EXP(Info!$B$6*H1885*1000)</f>
        <v>3.3833039904351874</v>
      </c>
      <c r="AJ1885">
        <f>2*SQRT((EXP(Info!$B$6*H1885)*AG1885)^2+(Info!$B$6*H1885*0.01*AI1885)^2)</f>
        <v>0.12316465258357495</v>
      </c>
      <c r="AK1885">
        <f t="shared" si="489"/>
        <v>1.4525110919999999</v>
      </c>
      <c r="AL1885">
        <f t="shared" si="490"/>
        <v>0.1357969905048991</v>
      </c>
      <c r="AM1885"/>
      <c r="AN1885"/>
      <c r="AO1885">
        <f t="shared" si="491"/>
        <v>8.7329375902470545</v>
      </c>
      <c r="AP1885">
        <f t="shared" si="492"/>
        <v>0.99575070821529754</v>
      </c>
      <c r="AQ1885">
        <f t="shared" si="479"/>
        <v>5</v>
      </c>
      <c r="AR1885">
        <v>1</v>
      </c>
      <c r="AS1885">
        <v>1</v>
      </c>
      <c r="AT1885">
        <v>1</v>
      </c>
      <c r="AU1885">
        <v>1</v>
      </c>
      <c r="AV1885">
        <v>0</v>
      </c>
      <c r="AW1885">
        <v>0</v>
      </c>
      <c r="AX1885">
        <v>1</v>
      </c>
    </row>
    <row r="1886" spans="1:52">
      <c r="A1886" s="13" t="s">
        <v>191</v>
      </c>
      <c r="B1886" s="13" t="s">
        <v>211</v>
      </c>
      <c r="D1886" s="57">
        <v>-75.42</v>
      </c>
      <c r="E1886" s="57">
        <v>31.67</v>
      </c>
      <c r="F1886" s="47">
        <v>2975</v>
      </c>
      <c r="G1886" s="58">
        <v>110</v>
      </c>
      <c r="H1886">
        <v>11.72</v>
      </c>
      <c r="J1886">
        <f>(F1886*100*Info!$B$11)/AI1886</f>
        <v>2.3427334234260471</v>
      </c>
      <c r="K1886">
        <f>2*((F1886*100*Info!$B$11)/AI1886^2)*(AJ1886/2)</f>
        <v>9.016908482317483E-2</v>
      </c>
      <c r="L1886">
        <f t="shared" si="480"/>
        <v>0.8308055327102819</v>
      </c>
      <c r="M1886">
        <f t="shared" si="481"/>
        <v>20.826008021369955</v>
      </c>
      <c r="N1886">
        <f t="shared" si="482"/>
        <v>0.8099066634680222</v>
      </c>
      <c r="O1886" s="23">
        <v>2.0510000000000002</v>
      </c>
      <c r="P1886" s="23">
        <v>5.0000000000000001E-3</v>
      </c>
      <c r="S1886" s="23">
        <v>3.871</v>
      </c>
      <c r="T1886" s="23">
        <v>3.6999999999999998E-2</v>
      </c>
      <c r="U1886" s="23">
        <v>2.1560000000000001</v>
      </c>
      <c r="V1886" s="23">
        <v>1.2E-2</v>
      </c>
      <c r="W1886" s="37">
        <f>U1886*Info!$B$2</f>
        <v>1.03488</v>
      </c>
      <c r="X1886" s="37">
        <f>W1886*SQRT((0.5*V1886/U1886)^2+Info!$B$3^2)</f>
        <v>5.1824086446361994E-2</v>
      </c>
      <c r="Y1886" s="28">
        <f>W1886*Info!$D$2</f>
        <v>0.83825280000000002</v>
      </c>
      <c r="Z1886" s="28">
        <f>Y1886*SQRT(Info!$D$3^2+(X1886/W1886)^2)</f>
        <v>5.9319311690032281E-2</v>
      </c>
      <c r="AA1886" s="37">
        <f t="shared" si="483"/>
        <v>1.0161200000000001</v>
      </c>
      <c r="AB1886" s="37">
        <f t="shared" si="484"/>
        <v>5.1884351552274423E-2</v>
      </c>
      <c r="AC1886" s="37">
        <f>(1-EXP(-Info!$B$6*H1886*1000))+(Info!$B$6/(Info!$B$6-Info!$B$7))*(EXP(-Info!$B$7*H1886*1000)-EXP(-Info!$B$6*H1886*1000))*(Info!$B$9-1)</f>
        <v>0.11661506862158844</v>
      </c>
      <c r="AD1886" s="37">
        <f>SQRT((Info!$B$6*EXP(-Info!$B$6*H1886*1000)+(Info!$B$6/(Info!$B$6+Info!$B$7))*(Info!$B$9-1)*(-Info!$B$7*EXP(-Info!$B$7*H1886*1000)+Info!$B$6*EXP(-Info!$B$6*H1886*1000)))^2*(0.01*H1886*1000)^2)</f>
        <v>1.03769967825496E-3</v>
      </c>
      <c r="AE1886" s="37">
        <f t="shared" si="485"/>
        <v>6.1416881803327992E-3</v>
      </c>
      <c r="AF1886" s="37">
        <f t="shared" si="486"/>
        <v>2.9142522964722319</v>
      </c>
      <c r="AG1886" s="37">
        <f t="shared" si="487"/>
        <v>6.2439979765240475E-2</v>
      </c>
      <c r="AH1886" s="37">
        <f t="shared" si="488"/>
        <v>0.75284223623669133</v>
      </c>
      <c r="AI1886">
        <f>AF1886*EXP(Info!$B$6*H1886*1000)</f>
        <v>3.2449248198885798</v>
      </c>
      <c r="AJ1886">
        <f>2*SQRT((EXP(Info!$B$6*H1886)*AG1886)^2+(Info!$B$6*H1886*0.01*AI1886)^2)</f>
        <v>0.12489338240689292</v>
      </c>
      <c r="AK1886">
        <f t="shared" si="489"/>
        <v>1.3511347640000002</v>
      </c>
      <c r="AL1886">
        <f t="shared" si="490"/>
        <v>0.13798124451811861</v>
      </c>
      <c r="AM1886"/>
      <c r="AN1886"/>
      <c r="AO1886">
        <f t="shared" si="491"/>
        <v>8.8896191900720734</v>
      </c>
      <c r="AP1886">
        <f t="shared" si="492"/>
        <v>0.95129870129870131</v>
      </c>
      <c r="AQ1886">
        <f t="shared" si="479"/>
        <v>5</v>
      </c>
      <c r="AR1886">
        <v>1</v>
      </c>
      <c r="AS1886">
        <v>1</v>
      </c>
      <c r="AT1886">
        <v>1</v>
      </c>
      <c r="AU1886">
        <v>1</v>
      </c>
      <c r="AV1886">
        <v>0</v>
      </c>
      <c r="AW1886">
        <v>0</v>
      </c>
      <c r="AX1886">
        <v>1</v>
      </c>
    </row>
    <row r="1887" spans="1:52">
      <c r="A1887" s="13" t="s">
        <v>191</v>
      </c>
      <c r="B1887" s="13" t="s">
        <v>211</v>
      </c>
      <c r="D1887" s="57">
        <v>-75.42</v>
      </c>
      <c r="E1887" s="57">
        <v>31.67</v>
      </c>
      <c r="F1887" s="47">
        <v>2975</v>
      </c>
      <c r="G1887" s="58">
        <v>120</v>
      </c>
      <c r="H1887">
        <v>12.379</v>
      </c>
      <c r="J1887">
        <f>(F1887*100*Info!$B$11)/AI1887</f>
        <v>2.460128751717197</v>
      </c>
      <c r="K1887">
        <f>2*((F1887*100*Info!$B$11)/AI1887^2)*(AJ1887/2)</f>
        <v>0.10027099030737302</v>
      </c>
      <c r="L1887">
        <f t="shared" si="480"/>
        <v>0.8308055327102819</v>
      </c>
      <c r="M1887">
        <f t="shared" si="481"/>
        <v>21.869607785737269</v>
      </c>
      <c r="N1887">
        <f t="shared" si="482"/>
        <v>0.90602574137162251</v>
      </c>
      <c r="O1887" s="23">
        <v>1.99</v>
      </c>
      <c r="P1887" s="23">
        <v>4.0000000000000001E-3</v>
      </c>
      <c r="S1887" s="23">
        <v>3.714</v>
      </c>
      <c r="T1887" s="23">
        <v>0.04</v>
      </c>
      <c r="U1887" s="23">
        <v>2.1560000000000001</v>
      </c>
      <c r="V1887" s="23">
        <v>1.6E-2</v>
      </c>
      <c r="W1887" s="37">
        <f>U1887*Info!$B$2</f>
        <v>1.03488</v>
      </c>
      <c r="X1887" s="37">
        <f>W1887*SQRT((0.5*V1887/U1887)^2+Info!$B$3^2)</f>
        <v>5.1886290443622966E-2</v>
      </c>
      <c r="Y1887" s="28">
        <f>W1887*Info!$D$2</f>
        <v>0.83825280000000002</v>
      </c>
      <c r="Z1887" s="28">
        <f>Y1887*SQRT(Info!$D$3^2+(X1887/W1887)^2)</f>
        <v>5.9354977648881313E-2</v>
      </c>
      <c r="AA1887" s="37">
        <f t="shared" si="483"/>
        <v>0.95511999999999997</v>
      </c>
      <c r="AB1887" s="37">
        <f t="shared" si="484"/>
        <v>5.1924821964066475E-2</v>
      </c>
      <c r="AC1887" s="37">
        <f>(1-EXP(-Info!$B$6*H1887*1000))+(Info!$B$6/(Info!$B$6-Info!$B$7))*(EXP(-Info!$B$7*H1887*1000)-EXP(-Info!$B$6*H1887*1000))*(Info!$B$9-1)</f>
        <v>0.12279253723952721</v>
      </c>
      <c r="AD1887" s="37">
        <f>SQRT((Info!$B$6*EXP(-Info!$B$6*H1887*1000)+(Info!$B$6/(Info!$B$6+Info!$B$7))*(Info!$B$9-1)*(-Info!$B$7*EXP(-Info!$B$7*H1887*1000)+Info!$B$6*EXP(-Info!$B$6*H1887*1000)))^2*(0.01*H1887*1000)^2)</f>
        <v>1.0892861717158061E-3</v>
      </c>
      <c r="AE1887" s="37">
        <f t="shared" si="485"/>
        <v>6.4603064285161443E-3</v>
      </c>
      <c r="AF1887" s="37">
        <f t="shared" si="486"/>
        <v>2.7584655918317829</v>
      </c>
      <c r="AG1887" s="37">
        <f t="shared" si="487"/>
        <v>6.2966252317011279E-2</v>
      </c>
      <c r="AH1887" s="37">
        <f t="shared" si="488"/>
        <v>0.74272094556590817</v>
      </c>
      <c r="AI1887">
        <f>AF1887*EXP(Info!$B$6*H1887*1000)</f>
        <v>3.0900796662578922</v>
      </c>
      <c r="AJ1887">
        <f>2*SQRT((EXP(Info!$B$6*H1887)*AG1887)^2+(Info!$B$6*H1887*0.01*AI1887)^2)</f>
        <v>0.12594680178754061</v>
      </c>
      <c r="AK1887">
        <f t="shared" si="489"/>
        <v>1.2700230639999999</v>
      </c>
      <c r="AL1887">
        <f t="shared" si="490"/>
        <v>0.13808887153123839</v>
      </c>
      <c r="AM1887"/>
      <c r="AN1887"/>
      <c r="AO1887">
        <f t="shared" si="491"/>
        <v>8.8896191900720734</v>
      </c>
      <c r="AP1887">
        <f t="shared" si="492"/>
        <v>0.92300556586270865</v>
      </c>
      <c r="AQ1887">
        <f t="shared" si="479"/>
        <v>5</v>
      </c>
      <c r="AR1887">
        <v>1</v>
      </c>
      <c r="AS1887">
        <v>1</v>
      </c>
      <c r="AT1887">
        <v>1</v>
      </c>
      <c r="AU1887">
        <v>1</v>
      </c>
      <c r="AV1887">
        <v>0</v>
      </c>
      <c r="AW1887">
        <v>0</v>
      </c>
      <c r="AX1887">
        <v>1</v>
      </c>
    </row>
    <row r="1888" spans="1:52">
      <c r="A1888" s="13" t="s">
        <v>191</v>
      </c>
      <c r="B1888" s="13" t="s">
        <v>211</v>
      </c>
      <c r="D1888" s="57">
        <v>-75.42</v>
      </c>
      <c r="E1888" s="57">
        <v>31.67</v>
      </c>
      <c r="F1888" s="47">
        <v>2975</v>
      </c>
      <c r="G1888" s="58">
        <v>130</v>
      </c>
      <c r="H1888">
        <v>12.983000000000001</v>
      </c>
      <c r="J1888">
        <f>(F1888*100*Info!$B$11)/AI1888</f>
        <v>2.992543106763073</v>
      </c>
      <c r="K1888">
        <f>2*((F1888*100*Info!$B$11)/AI1888^2)*(AJ1888/2)</f>
        <v>0.1591513269024103</v>
      </c>
      <c r="L1888">
        <f t="shared" si="480"/>
        <v>0.87589099065420717</v>
      </c>
      <c r="M1888">
        <f t="shared" si="481"/>
        <v>28.046214546031955</v>
      </c>
      <c r="N1888">
        <f t="shared" si="482"/>
        <v>1.5001718513242361</v>
      </c>
      <c r="O1888" s="23">
        <v>1.9950000000000001</v>
      </c>
      <c r="P1888" s="23">
        <v>2E-3</v>
      </c>
      <c r="S1888" s="23">
        <v>3.2549999999999999</v>
      </c>
      <c r="T1888" s="23">
        <v>4.9000000000000002E-2</v>
      </c>
      <c r="U1888" s="23">
        <v>2.2730000000000001</v>
      </c>
      <c r="V1888" s="23">
        <v>1.2999999999999999E-2</v>
      </c>
      <c r="W1888" s="37">
        <f>U1888*Info!$B$2</f>
        <v>1.09104</v>
      </c>
      <c r="X1888" s="37">
        <f>W1888*SQRT((0.5*V1888/U1888)^2+Info!$B$3^2)</f>
        <v>5.4641148450595367E-2</v>
      </c>
      <c r="Y1888" s="28">
        <f>W1888*Info!$D$2</f>
        <v>0.88374240000000004</v>
      </c>
      <c r="Z1888" s="28">
        <f>Y1888*SQRT(Info!$D$3^2+(X1888/W1888)^2)</f>
        <v>6.2541105583678328E-2</v>
      </c>
      <c r="AA1888" s="37">
        <f t="shared" si="483"/>
        <v>0.9039600000000001</v>
      </c>
      <c r="AB1888" s="37">
        <f t="shared" si="484"/>
        <v>5.4650298297447567E-2</v>
      </c>
      <c r="AC1888" s="37">
        <f>(1-EXP(-Info!$B$6*H1888*1000))+(Info!$B$6/(Info!$B$6-Info!$B$7))*(EXP(-Info!$B$7*H1888*1000)-EXP(-Info!$B$6*H1888*1000))*(Info!$B$9-1)</f>
        <v>0.12842034439359493</v>
      </c>
      <c r="AD1888" s="37">
        <f>SQRT((Info!$B$6*EXP(-Info!$B$6*H1888*1000)+(Info!$B$6/(Info!$B$6+Info!$B$7))*(Info!$B$9-1)*(-Info!$B$7*EXP(-Info!$B$7*H1888*1000)+Info!$B$6*EXP(-Info!$B$6*H1888*1000)))^2*(0.01*H1888*1000)^2)</f>
        <v>1.1359727448101704E-3</v>
      </c>
      <c r="AE1888" s="37">
        <f t="shared" si="485"/>
        <v>7.0929361664459943E-3</v>
      </c>
      <c r="AF1888" s="37">
        <f t="shared" si="486"/>
        <v>2.2551707454819656</v>
      </c>
      <c r="AG1888" s="37">
        <f t="shared" si="487"/>
        <v>6.7542206294213383E-2</v>
      </c>
      <c r="AH1888" s="37">
        <f t="shared" si="488"/>
        <v>0.69283279431089573</v>
      </c>
      <c r="AI1888">
        <f>AF1888*EXP(Info!$B$6*H1888*1000)</f>
        <v>2.5403122230311084</v>
      </c>
      <c r="AJ1888">
        <f>2*SQRT((EXP(Info!$B$6*H1888)*AG1888)^2+(Info!$B$6*H1888*0.01*AI1888)^2)</f>
        <v>0.13510049700808585</v>
      </c>
      <c r="AK1888">
        <f t="shared" si="489"/>
        <v>1.2019956120000002</v>
      </c>
      <c r="AL1888">
        <f t="shared" si="490"/>
        <v>0.14533700329223206</v>
      </c>
      <c r="AM1888"/>
      <c r="AN1888"/>
      <c r="AO1888">
        <f t="shared" si="491"/>
        <v>9.3720335895333129</v>
      </c>
      <c r="AP1888">
        <f t="shared" si="492"/>
        <v>0.87769467663880329</v>
      </c>
      <c r="AQ1888">
        <f t="shared" si="479"/>
        <v>5</v>
      </c>
      <c r="AR1888">
        <v>1</v>
      </c>
      <c r="AS1888">
        <v>1</v>
      </c>
      <c r="AT1888">
        <v>1</v>
      </c>
      <c r="AU1888">
        <v>1</v>
      </c>
      <c r="AV1888">
        <v>0</v>
      </c>
      <c r="AW1888">
        <v>0</v>
      </c>
      <c r="AX1888">
        <v>1</v>
      </c>
    </row>
    <row r="1889" spans="1:58">
      <c r="A1889" s="13" t="s">
        <v>191</v>
      </c>
      <c r="B1889" s="13" t="s">
        <v>211</v>
      </c>
      <c r="D1889" s="57">
        <v>-75.42</v>
      </c>
      <c r="E1889" s="57">
        <v>31.67</v>
      </c>
      <c r="F1889" s="47">
        <v>2975</v>
      </c>
      <c r="G1889" s="58">
        <v>140</v>
      </c>
      <c r="H1889">
        <v>13.5365</v>
      </c>
      <c r="J1889">
        <f>(F1889*100*Info!$B$11)/AI1889</f>
        <v>3.0813004870783072</v>
      </c>
      <c r="K1889">
        <f>2*((F1889*100*Info!$B$11)/AI1889^2)*(AJ1889/2)</f>
        <v>0.18810578631440747</v>
      </c>
      <c r="L1889">
        <f t="shared" si="480"/>
        <v>0.97993435514018878</v>
      </c>
      <c r="M1889">
        <f t="shared" si="481"/>
        <v>32.308352602041062</v>
      </c>
      <c r="N1889">
        <f t="shared" si="482"/>
        <v>1.9841354729075202</v>
      </c>
      <c r="O1889" s="23">
        <v>2.36</v>
      </c>
      <c r="P1889" s="23">
        <v>5.0000000000000001E-3</v>
      </c>
      <c r="S1889" s="23">
        <v>3.32</v>
      </c>
      <c r="T1889" s="23">
        <v>5.2999999999999999E-2</v>
      </c>
      <c r="U1889" s="23">
        <v>2.5430000000000001</v>
      </c>
      <c r="V1889" s="23">
        <v>1.7000000000000001E-2</v>
      </c>
      <c r="W1889" s="37">
        <f>U1889*Info!$B$2</f>
        <v>1.2206399999999999</v>
      </c>
      <c r="X1889" s="37">
        <f>W1889*SQRT((0.5*V1889/U1889)^2+Info!$B$3^2)</f>
        <v>6.116822233807355E-2</v>
      </c>
      <c r="Y1889" s="28">
        <f>W1889*Info!$D$2</f>
        <v>0.9887184</v>
      </c>
      <c r="Z1889" s="28">
        <f>Y1889*SQRT(Info!$D$3^2+(X1889/W1889)^2)</f>
        <v>6.9991014248493355E-2</v>
      </c>
      <c r="AA1889" s="37">
        <f t="shared" si="483"/>
        <v>1.1393599999999999</v>
      </c>
      <c r="AB1889" s="37">
        <f t="shared" si="484"/>
        <v>6.1219289639785922E-2</v>
      </c>
      <c r="AC1889" s="37">
        <f>(1-EXP(-Info!$B$6*H1889*1000))+(Info!$B$6/(Info!$B$6-Info!$B$7))*(EXP(-Info!$B$7*H1889*1000)-EXP(-Info!$B$6*H1889*1000))*(Info!$B$9-1)</f>
        <v>0.1335491439387968</v>
      </c>
      <c r="AD1889" s="37">
        <f>SQRT((Info!$B$6*EXP(-Info!$B$6*H1889*1000)+(Info!$B$6/(Info!$B$6+Info!$B$7))*(Info!$B$9-1)*(-Info!$B$7*EXP(-Info!$B$7*H1889*1000)+Info!$B$6*EXP(-Info!$B$6*H1889*1000)))^2*(0.01*H1889*1000)^2)</f>
        <v>1.1782608403750258E-3</v>
      </c>
      <c r="AE1889" s="37">
        <f t="shared" si="485"/>
        <v>8.285266871669238E-3</v>
      </c>
      <c r="AF1889" s="37">
        <f t="shared" si="486"/>
        <v>2.179121047361892</v>
      </c>
      <c r="AG1889" s="37">
        <f t="shared" si="487"/>
        <v>7.5296996770572333E-2</v>
      </c>
      <c r="AH1889" s="37">
        <f t="shared" si="488"/>
        <v>0.65636176125358192</v>
      </c>
      <c r="AI1889">
        <f>AF1889*EXP(Info!$B$6*H1889*1000)</f>
        <v>2.4671381009211282</v>
      </c>
      <c r="AJ1889">
        <f>2*SQRT((EXP(Info!$B$6*H1889)*AG1889)^2+(Info!$B$6*H1889*0.01*AI1889)^2)</f>
        <v>0.15061268914413692</v>
      </c>
      <c r="AK1889">
        <f t="shared" si="489"/>
        <v>1.5150069919999998</v>
      </c>
      <c r="AL1889">
        <f t="shared" si="490"/>
        <v>0.16280657886804667</v>
      </c>
      <c r="AM1889"/>
      <c r="AN1889"/>
      <c r="AO1889">
        <f t="shared" si="491"/>
        <v>10.48529758829002</v>
      </c>
      <c r="AP1889">
        <f t="shared" si="492"/>
        <v>0.92803775068816352</v>
      </c>
      <c r="AQ1889">
        <f t="shared" si="479"/>
        <v>5</v>
      </c>
      <c r="AR1889">
        <v>1</v>
      </c>
      <c r="AS1889">
        <v>1</v>
      </c>
      <c r="AT1889">
        <v>1</v>
      </c>
      <c r="AU1889">
        <v>1</v>
      </c>
      <c r="AV1889">
        <v>0</v>
      </c>
      <c r="AW1889">
        <v>0</v>
      </c>
      <c r="AX1889">
        <v>1</v>
      </c>
    </row>
    <row r="1890" spans="1:58">
      <c r="A1890" s="13" t="s">
        <v>191</v>
      </c>
      <c r="B1890" s="13" t="s">
        <v>211</v>
      </c>
      <c r="D1890" s="57">
        <v>-75.42</v>
      </c>
      <c r="E1890" s="57">
        <v>31.67</v>
      </c>
      <c r="F1890" s="47">
        <v>2975</v>
      </c>
      <c r="G1890" s="58">
        <v>150</v>
      </c>
      <c r="H1890">
        <v>14.041</v>
      </c>
      <c r="J1890">
        <f>(F1890*100*Info!$B$11)/AI1890</f>
        <v>3.4273264384569138</v>
      </c>
      <c r="K1890">
        <f>2*((F1890*100*Info!$B$11)/AI1890^2)*(AJ1890/2)</f>
        <v>0.23683113734591371</v>
      </c>
      <c r="L1890">
        <f t="shared" si="480"/>
        <v>0.98918265420560936</v>
      </c>
      <c r="M1890">
        <f t="shared" si="481"/>
        <v>36.275694936473982</v>
      </c>
      <c r="N1890">
        <f t="shared" si="482"/>
        <v>2.5114962605737889</v>
      </c>
      <c r="O1890" s="23">
        <v>2.1429999999999998</v>
      </c>
      <c r="P1890" s="23">
        <v>6.0000000000000001E-3</v>
      </c>
      <c r="S1890" s="23">
        <v>3.0739999999999998</v>
      </c>
      <c r="T1890" s="23">
        <v>5.7000000000000002E-2</v>
      </c>
      <c r="U1890" s="23">
        <v>2.5670000000000002</v>
      </c>
      <c r="V1890" s="23">
        <v>1.0999999999999999E-2</v>
      </c>
      <c r="W1890" s="37">
        <f>U1890*Info!$B$2</f>
        <v>1.2321600000000001</v>
      </c>
      <c r="X1890" s="37">
        <f>W1890*SQRT((0.5*V1890/U1890)^2+Info!$B$3^2)</f>
        <v>6.1664538139841782E-2</v>
      </c>
      <c r="Y1890" s="28">
        <f>W1890*Info!$D$2</f>
        <v>0.9980496000000002</v>
      </c>
      <c r="Z1890" s="28">
        <f>Y1890*SQRT(Info!$D$3^2+(X1890/W1890)^2)</f>
        <v>7.0605154024765096E-2</v>
      </c>
      <c r="AA1890" s="37">
        <f t="shared" si="483"/>
        <v>0.91083999999999965</v>
      </c>
      <c r="AB1890" s="37">
        <f t="shared" si="484"/>
        <v>6.1737470502118905E-2</v>
      </c>
      <c r="AC1890" s="37">
        <f>(1-EXP(-Info!$B$6*H1890*1000))+(Info!$B$6/(Info!$B$6-Info!$B$7))*(EXP(-Info!$B$7*H1890*1000)-EXP(-Info!$B$6*H1890*1000))*(Info!$B$9-1)</f>
        <v>0.13820030556078808</v>
      </c>
      <c r="AD1890" s="37">
        <f>SQRT((Info!$B$6*EXP(-Info!$B$6*H1890*1000)+(Info!$B$6/(Info!$B$6+Info!$B$7))*(Info!$B$9-1)*(-Info!$B$7*EXP(-Info!$B$7*H1890*1000)+Info!$B$6*EXP(-Info!$B$6*H1890*1000)))^2*(0.01*H1890*1000)^2)</f>
        <v>1.2163960630716315E-3</v>
      </c>
      <c r="AE1890" s="37">
        <f t="shared" si="485"/>
        <v>8.6037725793331049E-3</v>
      </c>
      <c r="AF1890" s="37">
        <f t="shared" si="486"/>
        <v>1.9500720336830113</v>
      </c>
      <c r="AG1890" s="37">
        <f t="shared" si="487"/>
        <v>7.6624817634090903E-2</v>
      </c>
      <c r="AH1890" s="37">
        <f t="shared" si="488"/>
        <v>0.63437606821177994</v>
      </c>
      <c r="AI1890">
        <f>AF1890*EXP(Info!$B$6*H1890*1000)</f>
        <v>2.2180536253442988</v>
      </c>
      <c r="AJ1890">
        <f>2*SQRT((EXP(Info!$B$6*H1890)*AG1890)^2+(Info!$B$6*H1890*0.01*AI1890)^2)</f>
        <v>0.15326936964341958</v>
      </c>
      <c r="AK1890">
        <f t="shared" si="489"/>
        <v>1.2111439479999995</v>
      </c>
      <c r="AL1890">
        <f t="shared" si="490"/>
        <v>0.164184629053335</v>
      </c>
      <c r="AM1890"/>
      <c r="AN1890"/>
      <c r="AO1890">
        <f t="shared" si="491"/>
        <v>10.584254388179504</v>
      </c>
      <c r="AP1890">
        <f t="shared" si="492"/>
        <v>0.83482664589014399</v>
      </c>
      <c r="AQ1890">
        <f t="shared" si="479"/>
        <v>5</v>
      </c>
      <c r="AR1890">
        <v>1</v>
      </c>
      <c r="AS1890">
        <v>1</v>
      </c>
      <c r="AT1890">
        <v>1</v>
      </c>
      <c r="AU1890">
        <v>1</v>
      </c>
      <c r="AV1890">
        <v>0</v>
      </c>
      <c r="AW1890">
        <v>0</v>
      </c>
      <c r="AX1890">
        <v>1</v>
      </c>
    </row>
    <row r="1891" spans="1:58">
      <c r="A1891" s="13" t="s">
        <v>191</v>
      </c>
      <c r="B1891" s="13" t="s">
        <v>211</v>
      </c>
      <c r="D1891" s="57">
        <v>-75.42</v>
      </c>
      <c r="E1891" s="57">
        <v>31.67</v>
      </c>
      <c r="F1891" s="47">
        <v>2975</v>
      </c>
      <c r="G1891" s="58">
        <v>150</v>
      </c>
      <c r="H1891">
        <v>14.041</v>
      </c>
      <c r="J1891">
        <f>(F1891*100*Info!$B$11)/AI1891</f>
        <v>3.385004331781047</v>
      </c>
      <c r="K1891">
        <f>2*((F1891*100*Info!$B$11)/AI1891^2)*(AJ1891/2)</f>
        <v>0.23294762531051916</v>
      </c>
      <c r="L1891">
        <f t="shared" si="480"/>
        <v>1.0096059813084131</v>
      </c>
      <c r="M1891">
        <f t="shared" si="481"/>
        <v>36.567470635295052</v>
      </c>
      <c r="N1891">
        <f t="shared" si="482"/>
        <v>2.5189587599725947</v>
      </c>
      <c r="O1891" s="23">
        <v>2.1829999999999998</v>
      </c>
      <c r="P1891" s="23">
        <v>2E-3</v>
      </c>
      <c r="S1891" s="23">
        <v>3.121</v>
      </c>
      <c r="T1891" s="23">
        <v>5.2999999999999999E-2</v>
      </c>
      <c r="U1891" s="23">
        <v>2.62</v>
      </c>
      <c r="V1891" s="23">
        <v>8.0000000000000002E-3</v>
      </c>
      <c r="W1891" s="37">
        <f>U1891*Info!$B$2</f>
        <v>1.2576000000000001</v>
      </c>
      <c r="X1891" s="37">
        <f>W1891*SQRT((0.5*V1891/U1891)^2+Info!$B$3^2)</f>
        <v>6.2909306147818866E-2</v>
      </c>
      <c r="Y1891" s="28">
        <f>W1891*Info!$D$2</f>
        <v>1.018656</v>
      </c>
      <c r="Z1891" s="28">
        <f>Y1891*SQRT(Info!$D$3^2+(X1891/W1891)^2)</f>
        <v>7.2046643771379107E-2</v>
      </c>
      <c r="AA1891" s="37">
        <f t="shared" si="483"/>
        <v>0.92539999999999978</v>
      </c>
      <c r="AB1891" s="37">
        <f t="shared" si="484"/>
        <v>6.2917253595496367E-2</v>
      </c>
      <c r="AC1891" s="37">
        <f>(1-EXP(-Info!$B$6*H1891*1000))+(Info!$B$6/(Info!$B$6-Info!$B$7))*(EXP(-Info!$B$7*H1891*1000)-EXP(-Info!$B$6*H1891*1000))*(Info!$B$9-1)</f>
        <v>0.13820030556078808</v>
      </c>
      <c r="AD1891" s="37">
        <f>SQRT((Info!$B$6*EXP(-Info!$B$6*H1891*1000)+(Info!$B$6/(Info!$B$6+Info!$B$7))*(Info!$B$9-1)*(-Info!$B$7*EXP(-Info!$B$7*H1891*1000)+Info!$B$6*EXP(-Info!$B$6*H1891*1000)))^2*(0.01*H1891*1000)^2)</f>
        <v>1.2163960630716315E-3</v>
      </c>
      <c r="AE1891" s="37">
        <f t="shared" si="485"/>
        <v>8.767742786935092E-3</v>
      </c>
      <c r="AF1891" s="37">
        <f t="shared" si="486"/>
        <v>1.9744534372340468</v>
      </c>
      <c r="AG1891" s="37">
        <f t="shared" si="487"/>
        <v>7.7264753881041079E-2</v>
      </c>
      <c r="AH1891" s="37">
        <f t="shared" si="488"/>
        <v>0.63263487255176121</v>
      </c>
      <c r="AI1891">
        <f>AF1891*EXP(Info!$B$6*H1891*1000)</f>
        <v>2.2457855550388239</v>
      </c>
      <c r="AJ1891">
        <f>2*SQRT((EXP(Info!$B$6*H1891)*AG1891)^2+(Info!$B$6*H1891*0.01*AI1891)^2)</f>
        <v>0.1545494069508917</v>
      </c>
      <c r="AK1891">
        <f t="shared" si="489"/>
        <v>1.2305043799999997</v>
      </c>
      <c r="AL1891">
        <f t="shared" si="490"/>
        <v>0.16732214421186303</v>
      </c>
      <c r="AM1891"/>
      <c r="AN1891"/>
      <c r="AO1891">
        <f t="shared" si="491"/>
        <v>10.802783987935451</v>
      </c>
      <c r="AP1891">
        <f t="shared" si="492"/>
        <v>0.83320610687022889</v>
      </c>
      <c r="AQ1891">
        <f t="shared" si="479"/>
        <v>5</v>
      </c>
      <c r="AR1891">
        <v>1</v>
      </c>
      <c r="AS1891">
        <v>1</v>
      </c>
      <c r="AT1891">
        <v>1</v>
      </c>
      <c r="AU1891">
        <v>1</v>
      </c>
      <c r="AV1891">
        <v>0</v>
      </c>
      <c r="AW1891">
        <v>0</v>
      </c>
      <c r="AX1891">
        <v>1</v>
      </c>
    </row>
    <row r="1892" spans="1:58">
      <c r="A1892" s="13" t="s">
        <v>191</v>
      </c>
      <c r="B1892" s="13" t="s">
        <v>211</v>
      </c>
      <c r="D1892" s="57">
        <v>-75.42</v>
      </c>
      <c r="E1892" s="57">
        <v>31.67</v>
      </c>
      <c r="F1892" s="47">
        <v>2975</v>
      </c>
      <c r="G1892" s="58">
        <v>160</v>
      </c>
      <c r="H1892">
        <v>14.500999999999999</v>
      </c>
      <c r="J1892">
        <f>(F1892*100*Info!$B$11)/AI1892</f>
        <v>3.4823485957102704</v>
      </c>
      <c r="K1892">
        <f>2*((F1892*100*Info!$B$11)/AI1892^2)*(AJ1892/2)</f>
        <v>0.24424335588137497</v>
      </c>
      <c r="L1892">
        <f t="shared" si="480"/>
        <v>0.97569555140187103</v>
      </c>
      <c r="M1892">
        <f t="shared" si="481"/>
        <v>36.355518755936174</v>
      </c>
      <c r="N1892">
        <f t="shared" si="482"/>
        <v>2.5577978205960368</v>
      </c>
      <c r="O1892" s="23">
        <v>1.871</v>
      </c>
      <c r="P1892" s="23">
        <v>4.0000000000000001E-3</v>
      </c>
      <c r="S1892" s="23">
        <v>2.9889999999999999</v>
      </c>
      <c r="T1892" s="23">
        <v>6.0999999999999999E-2</v>
      </c>
      <c r="U1892" s="23">
        <v>2.532</v>
      </c>
      <c r="V1892" s="23">
        <v>1.4E-2</v>
      </c>
      <c r="W1892" s="37">
        <f>U1892*Info!$B$2</f>
        <v>1.21536</v>
      </c>
      <c r="X1892" s="37">
        <f>W1892*SQRT((0.5*V1892/U1892)^2+Info!$B$3^2)</f>
        <v>6.0860820106206262E-2</v>
      </c>
      <c r="Y1892" s="28">
        <f>W1892*Info!$D$2</f>
        <v>0.98444160000000003</v>
      </c>
      <c r="Z1892" s="28">
        <f>Y1892*SQRT(Info!$D$3^2+(X1892/W1892)^2)</f>
        <v>6.9663716708289414E-2</v>
      </c>
      <c r="AA1892" s="37">
        <f t="shared" si="483"/>
        <v>0.65564</v>
      </c>
      <c r="AB1892" s="37">
        <f t="shared" si="484"/>
        <v>6.0893673103205072E-2</v>
      </c>
      <c r="AC1892" s="37">
        <f>(1-EXP(-Info!$B$6*H1892*1000))+(Info!$B$6/(Info!$B$6-Info!$B$7))*(EXP(-Info!$B$7*H1892*1000)-EXP(-Info!$B$6*H1892*1000))*(Info!$B$9-1)</f>
        <v>0.14242168323282037</v>
      </c>
      <c r="AD1892" s="37">
        <f>SQRT((Info!$B$6*EXP(-Info!$B$6*H1892*1000)+(Info!$B$6/(Info!$B$6+Info!$B$7))*(Info!$B$9-1)*(-Info!$B$7*EXP(-Info!$B$7*H1892*1000)+Info!$B$6*EXP(-Info!$B$6*H1892*1000)))^2*(0.01*H1892*1000)^2)</f>
        <v>1.2508298132237071E-3</v>
      </c>
      <c r="AE1892" s="37">
        <f t="shared" si="485"/>
        <v>8.7112678806777824E-3</v>
      </c>
      <c r="AF1892" s="37">
        <f t="shared" si="486"/>
        <v>1.9111810476052333</v>
      </c>
      <c r="AG1892" s="37">
        <f t="shared" si="487"/>
        <v>7.6545212872535198E-2</v>
      </c>
      <c r="AH1892" s="37">
        <f t="shared" si="488"/>
        <v>0.63940483359158029</v>
      </c>
      <c r="AI1892">
        <f>AF1892*EXP(Info!$B$6*H1892*1000)</f>
        <v>2.1830077096308607</v>
      </c>
      <c r="AJ1892">
        <f>2*SQRT((EXP(Info!$B$6*H1892)*AG1892)^2+(Info!$B$6*H1892*0.01*AI1892)^2)</f>
        <v>0.15311078551181218</v>
      </c>
      <c r="AK1892">
        <f t="shared" si="489"/>
        <v>0.87180450799999998</v>
      </c>
      <c r="AL1892">
        <f t="shared" si="490"/>
        <v>0.16194063425066357</v>
      </c>
      <c r="AM1892"/>
      <c r="AN1892"/>
      <c r="AO1892">
        <f t="shared" si="491"/>
        <v>10.439942388340672</v>
      </c>
      <c r="AP1892">
        <f t="shared" si="492"/>
        <v>0.7389415481832543</v>
      </c>
      <c r="AQ1892">
        <f t="shared" si="479"/>
        <v>5</v>
      </c>
      <c r="AR1892">
        <v>1</v>
      </c>
      <c r="AS1892">
        <v>1</v>
      </c>
      <c r="AT1892">
        <v>1</v>
      </c>
      <c r="AU1892">
        <v>1</v>
      </c>
      <c r="AV1892">
        <v>0</v>
      </c>
      <c r="AW1892">
        <v>0</v>
      </c>
      <c r="AX1892">
        <v>1</v>
      </c>
    </row>
    <row r="1893" spans="1:58">
      <c r="A1893" s="13" t="s">
        <v>191</v>
      </c>
      <c r="B1893" s="13" t="s">
        <v>211</v>
      </c>
      <c r="D1893" s="57">
        <v>-75.42</v>
      </c>
      <c r="E1893" s="57">
        <v>31.67</v>
      </c>
      <c r="F1893" s="47">
        <v>2975</v>
      </c>
      <c r="G1893" s="58">
        <v>160</v>
      </c>
      <c r="H1893">
        <v>14.500999999999999</v>
      </c>
      <c r="J1893">
        <f>(F1893*100*Info!$B$11)/AI1893</f>
        <v>3.5407043821881685</v>
      </c>
      <c r="K1893">
        <f>2*((F1893*100*Info!$B$11)/AI1893^2)*(AJ1893/2)</f>
        <v>0.25520459590990768</v>
      </c>
      <c r="L1893">
        <f t="shared" si="480"/>
        <v>0.99727491588785233</v>
      </c>
      <c r="M1893">
        <f t="shared" si="481"/>
        <v>37.782295614755874</v>
      </c>
      <c r="N1893">
        <f t="shared" si="482"/>
        <v>2.7264156602600536</v>
      </c>
      <c r="O1893" s="23">
        <v>1.91</v>
      </c>
      <c r="P1893" s="23">
        <v>2E-3</v>
      </c>
      <c r="S1893" s="23">
        <v>2.9809999999999999</v>
      </c>
      <c r="T1893" s="23">
        <v>5.8000000000000003E-2</v>
      </c>
      <c r="U1893" s="23">
        <v>2.5880000000000001</v>
      </c>
      <c r="V1893" s="23">
        <v>8.9999999999999993E-3</v>
      </c>
      <c r="W1893" s="37">
        <f>U1893*Info!$B$2</f>
        <v>1.24224</v>
      </c>
      <c r="X1893" s="37">
        <f>W1893*SQRT((0.5*V1893/U1893)^2+Info!$B$3^2)</f>
        <v>6.2149546611379239E-2</v>
      </c>
      <c r="Y1893" s="28">
        <f>W1893*Info!$D$2</f>
        <v>1.0062144000000002</v>
      </c>
      <c r="Z1893" s="28">
        <f>Y1893*SQRT(Info!$D$3^2+(X1893/W1893)^2)</f>
        <v>7.1171610871166899E-2</v>
      </c>
      <c r="AA1893" s="37">
        <f t="shared" si="483"/>
        <v>0.66775999999999991</v>
      </c>
      <c r="AB1893" s="37">
        <f t="shared" si="484"/>
        <v>6.2157591201718883E-2</v>
      </c>
      <c r="AC1893" s="37">
        <f>(1-EXP(-Info!$B$6*H1893*1000))+(Info!$B$6/(Info!$B$6-Info!$B$7))*(EXP(-Info!$B$7*H1893*1000)-EXP(-Info!$B$6*H1893*1000))*(Info!$B$9-1)</f>
        <v>0.14242168323282037</v>
      </c>
      <c r="AD1893" s="37">
        <f>SQRT((Info!$B$6*EXP(-Info!$B$6*H1893*1000)+(Info!$B$6/(Info!$B$6+Info!$B$7))*(Info!$B$9-1)*(-Info!$B$7*EXP(-Info!$B$7*H1893*1000)+Info!$B$6*EXP(-Info!$B$6*H1893*1000)))^2*(0.01*H1893*1000)^2)</f>
        <v>1.2508298132237071E-3</v>
      </c>
      <c r="AE1893" s="37">
        <f t="shared" si="485"/>
        <v>8.8919051543731864E-3</v>
      </c>
      <c r="AF1893" s="37">
        <f t="shared" si="486"/>
        <v>1.8796820968044516</v>
      </c>
      <c r="AG1893" s="37">
        <f t="shared" si="487"/>
        <v>7.7365781656176469E-2</v>
      </c>
      <c r="AH1893" s="37">
        <f t="shared" si="488"/>
        <v>0.63055420892467351</v>
      </c>
      <c r="AI1893">
        <f>AF1893*EXP(Info!$B$6*H1893*1000)</f>
        <v>2.1470286732493777</v>
      </c>
      <c r="AJ1893">
        <f>2*SQRT((EXP(Info!$B$6*H1893)*AG1893)^2+(Info!$B$6*H1893*0.01*AI1893)^2)</f>
        <v>0.15475214133097687</v>
      </c>
      <c r="AK1893">
        <f t="shared" si="489"/>
        <v>0.88792047199999991</v>
      </c>
      <c r="AL1893">
        <f t="shared" si="490"/>
        <v>0.16530189804185119</v>
      </c>
      <c r="AM1893"/>
      <c r="AN1893"/>
      <c r="AO1893">
        <f t="shared" si="491"/>
        <v>10.670841588082803</v>
      </c>
      <c r="AP1893">
        <f t="shared" si="492"/>
        <v>0.73802163833075729</v>
      </c>
      <c r="AQ1893">
        <f t="shared" si="479"/>
        <v>5</v>
      </c>
      <c r="AR1893">
        <v>1</v>
      </c>
      <c r="AS1893">
        <v>1</v>
      </c>
      <c r="AT1893">
        <v>1</v>
      </c>
      <c r="AU1893">
        <v>1</v>
      </c>
      <c r="AV1893">
        <v>0</v>
      </c>
      <c r="AW1893">
        <v>0</v>
      </c>
      <c r="AX1893">
        <v>1</v>
      </c>
    </row>
    <row r="1894" spans="1:58">
      <c r="A1894" s="13" t="s">
        <v>191</v>
      </c>
      <c r="B1894" s="13" t="s">
        <v>211</v>
      </c>
      <c r="D1894" s="57">
        <v>-75.42</v>
      </c>
      <c r="E1894" s="57">
        <v>31.67</v>
      </c>
      <c r="F1894" s="47">
        <v>2975</v>
      </c>
      <c r="G1894" s="58">
        <v>170</v>
      </c>
      <c r="H1894">
        <v>14.9175</v>
      </c>
      <c r="J1894">
        <f>(F1894*100*Info!$B$11)/AI1894</f>
        <v>3.1810989859992915</v>
      </c>
      <c r="K1894">
        <f>2*((F1894*100*Info!$B$11)/AI1894^2)*(AJ1894/2)</f>
        <v>0.1906158156967164</v>
      </c>
      <c r="L1894">
        <f t="shared" si="480"/>
        <v>0.92714198130841297</v>
      </c>
      <c r="M1894">
        <f t="shared" si="481"/>
        <v>31.557835457807958</v>
      </c>
      <c r="N1894">
        <f t="shared" si="482"/>
        <v>1.8926256852037218</v>
      </c>
      <c r="O1894" s="23">
        <v>1.8480000000000001</v>
      </c>
      <c r="P1894" s="23">
        <v>3.0000000000000001E-3</v>
      </c>
      <c r="S1894" s="23">
        <v>3.121</v>
      </c>
      <c r="T1894" s="23">
        <v>5.1999999999999998E-2</v>
      </c>
      <c r="U1894" s="23">
        <v>2.4060000000000001</v>
      </c>
      <c r="V1894" s="23">
        <v>6.0000000000000001E-3</v>
      </c>
      <c r="W1894" s="37">
        <f>U1894*Info!$B$2</f>
        <v>1.1548800000000001</v>
      </c>
      <c r="X1894" s="37">
        <f>W1894*SQRT((0.5*V1894/U1894)^2+Info!$B$3^2)</f>
        <v>5.7761952321575848E-2</v>
      </c>
      <c r="Y1894" s="28">
        <f>W1894*Info!$D$2</f>
        <v>0.9354528000000002</v>
      </c>
      <c r="Z1894" s="28">
        <f>Y1894*SQRT(Info!$D$3^2+(X1894/W1894)^2)</f>
        <v>6.6156784943792443E-2</v>
      </c>
      <c r="AA1894" s="37">
        <f t="shared" si="483"/>
        <v>0.69311999999999996</v>
      </c>
      <c r="AB1894" s="37">
        <f t="shared" si="484"/>
        <v>5.7781425527586298E-2</v>
      </c>
      <c r="AC1894" s="37">
        <f>(1-EXP(-Info!$B$6*H1894*1000))+(Info!$B$6/(Info!$B$6-Info!$B$7))*(EXP(-Info!$B$7*H1894*1000)-EXP(-Info!$B$6*H1894*1000))*(Info!$B$9-1)</f>
        <v>0.14622787002713569</v>
      </c>
      <c r="AD1894" s="37">
        <f>SQRT((Info!$B$6*EXP(-Info!$B$6*H1894*1000)+(Info!$B$6/(Info!$B$6+Info!$B$7))*(Info!$B$9-1)*(-Info!$B$7*EXP(-Info!$B$7*H1894*1000)+Info!$B$6*EXP(-Info!$B$6*H1894*1000)))^2*(0.01*H1894*1000)^2)</f>
        <v>1.2817312599664316E-3</v>
      </c>
      <c r="AE1894" s="37">
        <f t="shared" si="485"/>
        <v>8.4958313017912488E-3</v>
      </c>
      <c r="AF1894" s="37">
        <f t="shared" si="486"/>
        <v>2.0841937387267917</v>
      </c>
      <c r="AG1894" s="37">
        <f t="shared" si="487"/>
        <v>7.1588402298191411E-2</v>
      </c>
      <c r="AH1894" s="37">
        <f t="shared" si="488"/>
        <v>0.66779677626619405</v>
      </c>
      <c r="AI1894">
        <f>AF1894*EXP(Info!$B$6*H1894*1000)</f>
        <v>2.3897382211354472</v>
      </c>
      <c r="AJ1894">
        <f>2*SQRT((EXP(Info!$B$6*H1894)*AG1894)^2+(Info!$B$6*H1894*0.01*AI1894)^2)</f>
        <v>0.14319639292213296</v>
      </c>
      <c r="AK1894">
        <f t="shared" si="489"/>
        <v>0.92164166399999992</v>
      </c>
      <c r="AL1894">
        <f t="shared" si="490"/>
        <v>0.15366392304806301</v>
      </c>
      <c r="AM1894"/>
      <c r="AN1894"/>
      <c r="AO1894">
        <f t="shared" si="491"/>
        <v>9.9204191889208762</v>
      </c>
      <c r="AP1894">
        <f t="shared" si="492"/>
        <v>0.76807980049875313</v>
      </c>
      <c r="AQ1894">
        <f t="shared" si="479"/>
        <v>5</v>
      </c>
      <c r="AR1894">
        <v>1</v>
      </c>
      <c r="AS1894">
        <v>1</v>
      </c>
      <c r="AT1894">
        <v>1</v>
      </c>
      <c r="AU1894">
        <v>1</v>
      </c>
      <c r="AV1894">
        <v>0</v>
      </c>
      <c r="AW1894">
        <v>0</v>
      </c>
      <c r="AX1894">
        <v>1</v>
      </c>
      <c r="AY1894"/>
      <c r="AZ1894"/>
      <c r="BB1894"/>
      <c r="BC1894"/>
      <c r="BD1894"/>
      <c r="BE1894"/>
      <c r="BF1894"/>
    </row>
    <row r="1895" spans="1:58">
      <c r="A1895" s="13" t="s">
        <v>191</v>
      </c>
      <c r="B1895" s="13" t="s">
        <v>211</v>
      </c>
      <c r="D1895" s="57">
        <v>-75.42</v>
      </c>
      <c r="E1895" s="57">
        <v>31.67</v>
      </c>
      <c r="F1895" s="47">
        <v>2975</v>
      </c>
      <c r="G1895" s="58">
        <v>180</v>
      </c>
      <c r="H1895">
        <v>15.2935</v>
      </c>
      <c r="J1895">
        <f>(F1895*100*Info!$B$11)/AI1895</f>
        <v>3.1705958204628684</v>
      </c>
      <c r="K1895">
        <f>2*((F1895*100*Info!$B$11)/AI1895^2)*(AJ1895/2)</f>
        <v>0.17621489749381555</v>
      </c>
      <c r="L1895">
        <f t="shared" si="480"/>
        <v>0.86587200000000153</v>
      </c>
      <c r="M1895">
        <f t="shared" si="481"/>
        <v>29.375032543537372</v>
      </c>
      <c r="N1895">
        <f t="shared" si="482"/>
        <v>1.6368352546700038</v>
      </c>
      <c r="O1895" s="23">
        <v>1.9370000000000001</v>
      </c>
      <c r="P1895" s="23">
        <v>4.0000000000000001E-3</v>
      </c>
      <c r="S1895" s="23">
        <v>3.0859999999999999</v>
      </c>
      <c r="T1895" s="23">
        <v>4.7E-2</v>
      </c>
      <c r="U1895" s="23">
        <v>2.2469999999999999</v>
      </c>
      <c r="V1895" s="23">
        <v>8.9999999999999993E-3</v>
      </c>
      <c r="W1895" s="37">
        <f>U1895*Info!$B$2</f>
        <v>1.07856</v>
      </c>
      <c r="X1895" s="37">
        <f>W1895*SQRT((0.5*V1895/U1895)^2+Info!$B$3^2)</f>
        <v>5.3971240341500401E-2</v>
      </c>
      <c r="Y1895" s="28">
        <f>W1895*Info!$D$2</f>
        <v>0.87363360000000001</v>
      </c>
      <c r="Z1895" s="28">
        <f>Y1895*SQRT(Info!$D$3^2+(X1895/W1895)^2)</f>
        <v>6.1799995432077516E-2</v>
      </c>
      <c r="AA1895" s="37">
        <f t="shared" si="483"/>
        <v>0.85844000000000009</v>
      </c>
      <c r="AB1895" s="37">
        <f t="shared" si="484"/>
        <v>5.4008284401561954E-2</v>
      </c>
      <c r="AC1895" s="37">
        <f>(1-EXP(-Info!$B$6*H1895*1000))+(Info!$B$6/(Info!$B$6-Info!$B$7))*(EXP(-Info!$B$7*H1895*1000)-EXP(-Info!$B$6*H1895*1000))*(Info!$B$9-1)</f>
        <v>0.14965094181668623</v>
      </c>
      <c r="AD1895" s="37">
        <f>SQRT((Info!$B$6*EXP(-Info!$B$6*H1895*1000)+(Info!$B$6/(Info!$B$6+Info!$B$7))*(Info!$B$9-1)*(-Info!$B$7*EXP(-Info!$B$7*H1895*1000)+Info!$B$6*EXP(-Info!$B$6*H1895*1000)))^2*(0.01*H1895*1000)^2)</f>
        <v>1.3094038766965866E-3</v>
      </c>
      <c r="AE1895" s="37">
        <f t="shared" si="485"/>
        <v>8.1601785916347348E-3</v>
      </c>
      <c r="AF1895" s="37">
        <f t="shared" si="486"/>
        <v>2.0839000455068835</v>
      </c>
      <c r="AG1895" s="37">
        <f t="shared" si="487"/>
        <v>6.6618900846923124E-2</v>
      </c>
      <c r="AH1895" s="37">
        <f t="shared" si="488"/>
        <v>0.67527545220573026</v>
      </c>
      <c r="AI1895">
        <f>AF1895*EXP(Info!$B$6*H1895*1000)</f>
        <v>2.397654656262028</v>
      </c>
      <c r="AJ1895">
        <f>2*SQRT((EXP(Info!$B$6*H1895)*AG1895)^2+(Info!$B$6*H1895*0.01*AI1895)^2)</f>
        <v>0.13325648975879323</v>
      </c>
      <c r="AK1895">
        <f t="shared" si="489"/>
        <v>1.1414676680000002</v>
      </c>
      <c r="AL1895">
        <f t="shared" si="490"/>
        <v>0.14362963153751385</v>
      </c>
      <c r="AM1895"/>
      <c r="AN1895"/>
      <c r="AO1895">
        <f t="shared" si="491"/>
        <v>9.2648303896530368</v>
      </c>
      <c r="AP1895">
        <f t="shared" si="492"/>
        <v>0.86203827325322657</v>
      </c>
      <c r="AQ1895">
        <f t="shared" si="479"/>
        <v>5</v>
      </c>
      <c r="AR1895">
        <v>1</v>
      </c>
      <c r="AS1895">
        <v>1</v>
      </c>
      <c r="AT1895">
        <v>1</v>
      </c>
      <c r="AU1895">
        <v>1</v>
      </c>
      <c r="AV1895">
        <v>0</v>
      </c>
      <c r="AW1895">
        <v>0</v>
      </c>
      <c r="AX1895">
        <v>1</v>
      </c>
    </row>
    <row r="1896" spans="1:58">
      <c r="A1896" s="13" t="s">
        <v>191</v>
      </c>
      <c r="B1896" s="13" t="s">
        <v>211</v>
      </c>
      <c r="D1896" s="57">
        <v>-75.42</v>
      </c>
      <c r="E1896" s="57">
        <v>31.67</v>
      </c>
      <c r="F1896" s="47">
        <v>2975</v>
      </c>
      <c r="G1896" s="58">
        <v>190</v>
      </c>
      <c r="H1896">
        <v>15.630750000000001</v>
      </c>
      <c r="J1896">
        <f>(F1896*100*Info!$B$11)/AI1896</f>
        <v>2.8034587410208687</v>
      </c>
      <c r="K1896">
        <f>2*((F1896*100*Info!$B$11)/AI1896^2)*(AJ1896/2)</f>
        <v>0.16795666857687905</v>
      </c>
      <c r="L1896">
        <f t="shared" si="480"/>
        <v>1.0612423177570112</v>
      </c>
      <c r="M1896">
        <f t="shared" si="481"/>
        <v>31.834094857011387</v>
      </c>
      <c r="N1896">
        <f t="shared" si="482"/>
        <v>1.9106968691791253</v>
      </c>
      <c r="O1896" s="23">
        <v>2.1909999999999998</v>
      </c>
      <c r="P1896" s="23">
        <v>5.0000000000000001E-3</v>
      </c>
      <c r="S1896" s="23">
        <v>3.5529999999999999</v>
      </c>
      <c r="T1896" s="23">
        <v>5.5E-2</v>
      </c>
      <c r="U1896" s="23">
        <v>2.754</v>
      </c>
      <c r="V1896" s="23">
        <v>0.01</v>
      </c>
      <c r="W1896" s="37">
        <f>U1896*Info!$B$2</f>
        <v>1.32192</v>
      </c>
      <c r="X1896" s="37">
        <f>W1896*SQRT((0.5*V1896/U1896)^2+Info!$B$3^2)</f>
        <v>6.6139558631729628E-2</v>
      </c>
      <c r="Y1896" s="28">
        <f>W1896*Info!$D$2</f>
        <v>1.0707552</v>
      </c>
      <c r="Z1896" s="28">
        <f>Y1896*SQRT(Info!$D$3^2+(X1896/W1896)^2)</f>
        <v>7.5738778889253289E-2</v>
      </c>
      <c r="AA1896" s="37">
        <f t="shared" si="483"/>
        <v>0.86907999999999985</v>
      </c>
      <c r="AB1896" s="37">
        <f t="shared" si="484"/>
        <v>6.6186790343693222E-2</v>
      </c>
      <c r="AC1896" s="37">
        <f>(1-EXP(-Info!$B$6*H1896*1000))+(Info!$B$6/(Info!$B$6-Info!$B$7))*(EXP(-Info!$B$7*H1896*1000)-EXP(-Info!$B$6*H1896*1000))*(Info!$B$9-1)</f>
        <v>0.15271077484747231</v>
      </c>
      <c r="AD1896" s="37">
        <f>SQRT((Info!$B$6*EXP(-Info!$B$6*H1896*1000)+(Info!$B$6/(Info!$B$6+Info!$B$7))*(Info!$B$9-1)*(-Info!$B$7*EXP(-Info!$B$7*H1896*1000)+Info!$B$6*EXP(-Info!$B$6*H1896*1000)))^2*(0.01*H1896*1000)^2)</f>
        <v>1.3340447302685559E-3</v>
      </c>
      <c r="AE1896" s="37">
        <f t="shared" si="485"/>
        <v>1.0173713782684456E-2</v>
      </c>
      <c r="AF1896" s="37">
        <f t="shared" si="486"/>
        <v>2.3495269197955588</v>
      </c>
      <c r="AG1896" s="37">
        <f t="shared" si="487"/>
        <v>8.1216482808400312E-2</v>
      </c>
      <c r="AH1896" s="37">
        <f t="shared" si="488"/>
        <v>0.66127974100634923</v>
      </c>
      <c r="AI1896">
        <f>AF1896*EXP(Info!$B$6*H1896*1000)</f>
        <v>2.7116481940053396</v>
      </c>
      <c r="AJ1896">
        <f>2*SQRT((EXP(Info!$B$6*H1896)*AG1896)^2+(Info!$B$6*H1896*0.01*AI1896)^2)</f>
        <v>0.16245625104216835</v>
      </c>
      <c r="AK1896">
        <f t="shared" si="489"/>
        <v>1.1556156759999998</v>
      </c>
      <c r="AL1896">
        <f t="shared" si="490"/>
        <v>0.17601715024001774</v>
      </c>
      <c r="AM1896"/>
      <c r="AN1896"/>
      <c r="AO1896">
        <f t="shared" si="491"/>
        <v>11.355292787318408</v>
      </c>
      <c r="AP1896">
        <f t="shared" si="492"/>
        <v>0.79557007988380535</v>
      </c>
      <c r="AQ1896">
        <f t="shared" si="479"/>
        <v>5</v>
      </c>
      <c r="AR1896">
        <v>1</v>
      </c>
      <c r="AS1896">
        <v>1</v>
      </c>
      <c r="AT1896">
        <v>1</v>
      </c>
      <c r="AU1896">
        <v>1</v>
      </c>
      <c r="AV1896">
        <v>0</v>
      </c>
      <c r="AW1896">
        <v>0</v>
      </c>
      <c r="AX1896">
        <v>1</v>
      </c>
      <c r="AZ1896"/>
    </row>
    <row r="1897" spans="1:58">
      <c r="A1897" s="13" t="s">
        <v>191</v>
      </c>
      <c r="B1897" s="13" t="s">
        <v>211</v>
      </c>
      <c r="D1897" s="57">
        <v>-75.42</v>
      </c>
      <c r="E1897" s="57">
        <v>31.67</v>
      </c>
      <c r="F1897" s="47">
        <v>2975</v>
      </c>
      <c r="G1897" s="58">
        <v>200</v>
      </c>
      <c r="H1897">
        <v>15.93425</v>
      </c>
      <c r="J1897">
        <f>(F1897*100*Info!$B$11)/AI1897</f>
        <v>3.0093922193321903</v>
      </c>
      <c r="K1897">
        <f>2*((F1897*100*Info!$B$11)/AI1897^2)*(AJ1897/2)</f>
        <v>0.19715420431158426</v>
      </c>
      <c r="L1897">
        <f t="shared" si="480"/>
        <v>1.0832070280373849</v>
      </c>
      <c r="M1897">
        <f t="shared" si="481"/>
        <v>34.879804382487677</v>
      </c>
      <c r="N1897">
        <f t="shared" si="482"/>
        <v>2.289152175961056</v>
      </c>
      <c r="O1897" s="23">
        <v>2.0659999999999998</v>
      </c>
      <c r="P1897" s="23">
        <v>0.01</v>
      </c>
      <c r="S1897" s="23">
        <v>3.387</v>
      </c>
      <c r="T1897" s="23">
        <v>5.5E-2</v>
      </c>
      <c r="U1897" s="23">
        <v>2.8109999999999999</v>
      </c>
      <c r="V1897" s="23">
        <v>1.0999999999999999E-2</v>
      </c>
      <c r="W1897" s="37">
        <f>U1897*Info!$B$2</f>
        <v>1.3492799999999998</v>
      </c>
      <c r="X1897" s="37">
        <f>W1897*SQRT((0.5*V1897/U1897)^2+Info!$B$3^2)</f>
        <v>6.7515634456028026E-2</v>
      </c>
      <c r="Y1897" s="28">
        <f>W1897*Info!$D$2</f>
        <v>1.0929168</v>
      </c>
      <c r="Z1897" s="28">
        <f>Y1897*SQRT(Info!$D$3^2+(X1897/W1897)^2)</f>
        <v>7.7310467681751871E-2</v>
      </c>
      <c r="AA1897" s="37">
        <f t="shared" si="483"/>
        <v>0.71672000000000002</v>
      </c>
      <c r="AB1897" s="37">
        <f t="shared" si="484"/>
        <v>6.7700523602111082E-2</v>
      </c>
      <c r="AC1897" s="37">
        <f>(1-EXP(-Info!$B$6*H1897*1000))+(Info!$B$6/(Info!$B$6-Info!$B$7))*(EXP(-Info!$B$7*H1897*1000)-EXP(-Info!$B$6*H1897*1000))*(Info!$B$9-1)</f>
        <v>0.15545596626426036</v>
      </c>
      <c r="AD1897" s="37">
        <f>SQRT((Info!$B$6*EXP(-Info!$B$6*H1897*1000)+(Info!$B$6/(Info!$B$6+Info!$B$7))*(Info!$B$9-1)*(-Info!$B$7*EXP(-Info!$B$7*H1897*1000)+Info!$B$6*EXP(-Info!$B$6*H1897*1000)))^2*(0.01*H1897*1000)^2)</f>
        <v>1.3560749592567692E-3</v>
      </c>
      <c r="AE1897" s="37">
        <f t="shared" si="485"/>
        <v>1.0569233398444034E-2</v>
      </c>
      <c r="AF1897" s="37">
        <f t="shared" si="486"/>
        <v>2.1826647998590794</v>
      </c>
      <c r="AG1897" s="37">
        <f t="shared" si="487"/>
        <v>8.2733712039301036E-2</v>
      </c>
      <c r="AH1897" s="37">
        <f t="shared" si="488"/>
        <v>0.6444242101739236</v>
      </c>
      <c r="AI1897">
        <f>AF1897*EXP(Info!$B$6*H1897*1000)</f>
        <v>2.5260894154051705</v>
      </c>
      <c r="AJ1897">
        <f>2*SQRT((EXP(Info!$B$6*H1897)*AG1897)^2+(Info!$B$6*H1897*0.01*AI1897)^2)</f>
        <v>0.16549160508716884</v>
      </c>
      <c r="AK1897">
        <f t="shared" si="489"/>
        <v>0.95302258400000006</v>
      </c>
      <c r="AL1897">
        <f t="shared" si="490"/>
        <v>0.1800427724674542</v>
      </c>
      <c r="AM1897"/>
      <c r="AN1897"/>
      <c r="AO1897">
        <f t="shared" si="491"/>
        <v>11.590315187055936</v>
      </c>
      <c r="AP1897">
        <f t="shared" si="492"/>
        <v>0.73496976165065808</v>
      </c>
      <c r="AQ1897">
        <f t="shared" si="479"/>
        <v>5</v>
      </c>
      <c r="AR1897">
        <v>1</v>
      </c>
      <c r="AS1897">
        <v>1</v>
      </c>
      <c r="AT1897">
        <v>1</v>
      </c>
      <c r="AU1897">
        <v>1</v>
      </c>
      <c r="AV1897">
        <v>0</v>
      </c>
      <c r="AW1897">
        <v>0</v>
      </c>
      <c r="AX1897">
        <v>1</v>
      </c>
    </row>
    <row r="1898" spans="1:58">
      <c r="A1898" s="13" t="s">
        <v>191</v>
      </c>
      <c r="B1898" s="13" t="s">
        <v>211</v>
      </c>
      <c r="D1898" s="57">
        <v>-75.42</v>
      </c>
      <c r="E1898" s="57">
        <v>31.67</v>
      </c>
      <c r="F1898" s="47">
        <v>2975</v>
      </c>
      <c r="G1898" s="58">
        <v>210</v>
      </c>
      <c r="H1898">
        <v>16.204249999999998</v>
      </c>
      <c r="J1898">
        <f>(F1898*100*Info!$B$11)/AI1898</f>
        <v>2.7580516955030467</v>
      </c>
      <c r="K1898">
        <f>2*((F1898*100*Info!$B$11)/AI1898^2)*(AJ1898/2)</f>
        <v>0.1625452886079651</v>
      </c>
      <c r="L1898">
        <f t="shared" si="480"/>
        <v>1.064710429906544</v>
      </c>
      <c r="M1898">
        <f t="shared" si="481"/>
        <v>31.420832548731674</v>
      </c>
      <c r="N1898">
        <f t="shared" si="482"/>
        <v>1.8618452663142862</v>
      </c>
      <c r="O1898" s="23">
        <v>2.1309999999999998</v>
      </c>
      <c r="P1898" s="23">
        <v>7.0000000000000001E-3</v>
      </c>
      <c r="S1898" s="23">
        <v>3.577</v>
      </c>
      <c r="T1898" s="23">
        <v>5.2999999999999999E-2</v>
      </c>
      <c r="U1898" s="23">
        <v>2.7629999999999999</v>
      </c>
      <c r="V1898" s="23">
        <v>1.7000000000000001E-2</v>
      </c>
      <c r="W1898" s="37">
        <f>U1898*Info!$B$2</f>
        <v>1.3262399999999999</v>
      </c>
      <c r="X1898" s="37">
        <f>W1898*SQRT((0.5*V1898/U1898)^2+Info!$B$3^2)</f>
        <v>6.6437397179600594E-2</v>
      </c>
      <c r="Y1898" s="28">
        <f>W1898*Info!$D$2</f>
        <v>1.0742544000000001</v>
      </c>
      <c r="Z1898" s="28">
        <f>Y1898*SQRT(Info!$D$3^2+(X1898/W1898)^2)</f>
        <v>7.6033113066852676E-2</v>
      </c>
      <c r="AA1898" s="37">
        <f t="shared" si="483"/>
        <v>0.80475999999999992</v>
      </c>
      <c r="AB1898" s="37">
        <f t="shared" si="484"/>
        <v>6.6529525355288693E-2</v>
      </c>
      <c r="AC1898" s="37">
        <f>(1-EXP(-Info!$B$6*H1898*1000))+(Info!$B$6/(Info!$B$6-Info!$B$7))*(EXP(-Info!$B$7*H1898*1000)-EXP(-Info!$B$6*H1898*1000))*(Info!$B$9-1)</f>
        <v>0.15789145176434882</v>
      </c>
      <c r="AD1898" s="37">
        <f>SQRT((Info!$B$6*EXP(-Info!$B$6*H1898*1000)+(Info!$B$6/(Info!$B$6+Info!$B$7))*(Info!$B$9-1)*(-Info!$B$7*EXP(-Info!$B$7*H1898*1000)+Info!$B$6*EXP(-Info!$B$6*H1898*1000)))^2*(0.01*H1898*1000)^2)</f>
        <v>1.3755587845198773E-3</v>
      </c>
      <c r="AE1898" s="37">
        <f t="shared" si="485"/>
        <v>1.0562611760148711E-2</v>
      </c>
      <c r="AF1898" s="37">
        <f t="shared" si="486"/>
        <v>2.3756808752781224</v>
      </c>
      <c r="AG1898" s="37">
        <f t="shared" si="487"/>
        <v>8.1208700579632684E-2</v>
      </c>
      <c r="AH1898" s="37">
        <f t="shared" si="488"/>
        <v>0.66415456395809969</v>
      </c>
      <c r="AI1898">
        <f>AF1898*EXP(Info!$B$6*H1898*1000)</f>
        <v>2.7562912778076765</v>
      </c>
      <c r="AJ1898">
        <f>2*SQRT((EXP(Info!$B$6*H1898)*AG1898)^2+(Info!$B$6*H1898*0.01*AI1898)^2)</f>
        <v>0.16244153870261305</v>
      </c>
      <c r="AK1898">
        <f t="shared" si="489"/>
        <v>1.070089372</v>
      </c>
      <c r="AL1898">
        <f t="shared" si="490"/>
        <v>0.17692861972985474</v>
      </c>
      <c r="AM1898"/>
      <c r="AN1898"/>
      <c r="AO1898">
        <f t="shared" si="491"/>
        <v>11.392401587276964</v>
      </c>
      <c r="AP1898">
        <f t="shared" si="492"/>
        <v>0.77126311979732165</v>
      </c>
      <c r="AQ1898">
        <f t="shared" si="479"/>
        <v>5</v>
      </c>
      <c r="AR1898">
        <v>1</v>
      </c>
      <c r="AS1898">
        <v>1</v>
      </c>
      <c r="AT1898">
        <v>1</v>
      </c>
      <c r="AU1898">
        <v>1</v>
      </c>
      <c r="AV1898">
        <v>0</v>
      </c>
      <c r="AW1898">
        <v>0</v>
      </c>
      <c r="AX1898">
        <v>1</v>
      </c>
    </row>
    <row r="1899" spans="1:58">
      <c r="A1899" s="13" t="s">
        <v>191</v>
      </c>
      <c r="B1899" s="13" t="s">
        <v>211</v>
      </c>
      <c r="D1899" s="57">
        <v>-75.42</v>
      </c>
      <c r="E1899" s="57">
        <v>31.67</v>
      </c>
      <c r="F1899" s="47">
        <v>2975</v>
      </c>
      <c r="G1899" s="58">
        <v>220</v>
      </c>
      <c r="H1899">
        <v>16.443999999999999</v>
      </c>
      <c r="J1899">
        <f>(F1899*100*Info!$B$11)/AI1899</f>
        <v>3.1864890778750148</v>
      </c>
      <c r="K1899">
        <f>2*((F1899*100*Info!$B$11)/AI1899^2)*(AJ1899/2)</f>
        <v>0.21614417705684705</v>
      </c>
      <c r="L1899">
        <f t="shared" si="480"/>
        <v>1.0277172336448614</v>
      </c>
      <c r="M1899">
        <f t="shared" si="481"/>
        <v>35.04046421964005</v>
      </c>
      <c r="N1899">
        <f t="shared" si="482"/>
        <v>2.3829745272358696</v>
      </c>
      <c r="O1899" s="23">
        <v>1.9319999999999999</v>
      </c>
      <c r="P1899" s="23">
        <v>4.0000000000000001E-3</v>
      </c>
      <c r="S1899" s="23">
        <v>3.1930000000000001</v>
      </c>
      <c r="T1899" s="23">
        <v>6.5000000000000002E-2</v>
      </c>
      <c r="U1899" s="23">
        <v>2.6669999999999998</v>
      </c>
      <c r="V1899" s="23">
        <v>1.2999999999999999E-2</v>
      </c>
      <c r="W1899" s="37">
        <f>U1899*Info!$B$2</f>
        <v>1.28016</v>
      </c>
      <c r="X1899" s="37">
        <f>W1899*SQRT((0.5*V1899/U1899)^2+Info!$B$3^2)</f>
        <v>6.4083995381062187E-2</v>
      </c>
      <c r="Y1899" s="28">
        <f>W1899*Info!$D$2</f>
        <v>1.0369296000000001</v>
      </c>
      <c r="Z1899" s="28">
        <f>Y1899*SQRT(Info!$D$3^2+(X1899/W1899)^2)</f>
        <v>7.3365534937195137E-2</v>
      </c>
      <c r="AA1899" s="37">
        <f t="shared" si="483"/>
        <v>0.65183999999999997</v>
      </c>
      <c r="AB1899" s="37">
        <f t="shared" si="484"/>
        <v>6.4115196825713622E-2</v>
      </c>
      <c r="AC1899" s="37">
        <f>(1-EXP(-Info!$B$6*H1899*1000))+(Info!$B$6/(Info!$B$6-Info!$B$7))*(EXP(-Info!$B$7*H1899*1000)-EXP(-Info!$B$6*H1899*1000))*(Info!$B$9-1)</f>
        <v>0.1600488021543835</v>
      </c>
      <c r="AD1899" s="37">
        <f>SQRT((Info!$B$6*EXP(-Info!$B$6*H1899*1000)+(Info!$B$6/(Info!$B$6+Info!$B$7))*(Info!$B$9-1)*(-Info!$B$7*EXP(-Info!$B$7*H1899*1000)+Info!$B$6*EXP(-Info!$B$6*H1899*1000)))^2*(0.01*H1899*1000)^2)</f>
        <v>1.3927694961321259E-3</v>
      </c>
      <c r="AE1899" s="37">
        <f t="shared" si="485"/>
        <v>1.0301642485287258E-2</v>
      </c>
      <c r="AF1899" s="37">
        <f t="shared" si="486"/>
        <v>2.0517441888036867</v>
      </c>
      <c r="AG1899" s="37">
        <f t="shared" si="487"/>
        <v>8.0900405156683092E-2</v>
      </c>
      <c r="AH1899" s="37">
        <f t="shared" si="488"/>
        <v>0.64257569333031217</v>
      </c>
      <c r="AI1899">
        <f>AF1899*EXP(Info!$B$6*H1899*1000)</f>
        <v>2.3856958697398989</v>
      </c>
      <c r="AJ1899">
        <f>2*SQRT((EXP(Info!$B$6*H1899)*AG1899)^2+(Info!$B$6*H1899*0.01*AI1899)^2)</f>
        <v>0.1618252119717685</v>
      </c>
      <c r="AK1899">
        <f t="shared" si="489"/>
        <v>0.86675164799999993</v>
      </c>
      <c r="AL1899">
        <f t="shared" si="490"/>
        <v>0.1705079544383028</v>
      </c>
      <c r="AM1899"/>
      <c r="AN1899"/>
      <c r="AO1899">
        <f t="shared" si="491"/>
        <v>10.996574387719024</v>
      </c>
      <c r="AP1899">
        <f t="shared" si="492"/>
        <v>0.72440944881889768</v>
      </c>
      <c r="AQ1899">
        <f t="shared" si="479"/>
        <v>5</v>
      </c>
      <c r="AR1899">
        <v>1</v>
      </c>
      <c r="AS1899">
        <v>1</v>
      </c>
      <c r="AT1899">
        <v>1</v>
      </c>
      <c r="AU1899">
        <v>1</v>
      </c>
      <c r="AV1899">
        <v>0</v>
      </c>
      <c r="AW1899">
        <v>0</v>
      </c>
      <c r="AX1899">
        <v>1</v>
      </c>
      <c r="AZ1899"/>
    </row>
    <row r="1900" spans="1:58">
      <c r="A1900" s="13" t="s">
        <v>191</v>
      </c>
      <c r="B1900" s="13" t="s">
        <v>211</v>
      </c>
      <c r="D1900" s="57">
        <v>-75.42</v>
      </c>
      <c r="E1900" s="57">
        <v>31.67</v>
      </c>
      <c r="F1900" s="47">
        <v>2975</v>
      </c>
      <c r="G1900" s="58">
        <v>240</v>
      </c>
      <c r="H1900">
        <v>16.658750000000001</v>
      </c>
      <c r="J1900">
        <f>(F1900*100*Info!$B$11)/AI1900</f>
        <v>3.282397768224242</v>
      </c>
      <c r="K1900">
        <f>2*((F1900*100*Info!$B$11)/AI1900^2)*(AJ1900/2)</f>
        <v>0.22620721863361476</v>
      </c>
      <c r="L1900">
        <f t="shared" si="480"/>
        <v>1.0365801869158897</v>
      </c>
      <c r="M1900">
        <f t="shared" si="481"/>
        <v>36.406412865664564</v>
      </c>
      <c r="N1900">
        <f t="shared" si="482"/>
        <v>2.5119115540040067</v>
      </c>
      <c r="O1900" s="23">
        <v>1.9410000000000001</v>
      </c>
      <c r="P1900" s="23">
        <v>2E-3</v>
      </c>
      <c r="S1900" s="23">
        <v>3.1389999999999998</v>
      </c>
      <c r="T1900" s="23">
        <v>5.6000000000000001E-2</v>
      </c>
      <c r="U1900" s="23">
        <v>2.69</v>
      </c>
      <c r="V1900" s="23">
        <v>8.9999999999999993E-3</v>
      </c>
      <c r="W1900" s="37">
        <f>U1900*Info!$B$2</f>
        <v>1.2911999999999999</v>
      </c>
      <c r="X1900" s="37">
        <f>W1900*SQRT((0.5*V1900/U1900)^2+Info!$B$3^2)</f>
        <v>6.4596123722712645E-2</v>
      </c>
      <c r="Y1900" s="28">
        <f>W1900*Info!$D$2</f>
        <v>1.0458719999999999</v>
      </c>
      <c r="Z1900" s="28">
        <f>Y1900*SQRT(Info!$D$3^2+(X1900/W1900)^2)</f>
        <v>7.39750113354503E-2</v>
      </c>
      <c r="AA1900" s="37">
        <f t="shared" si="483"/>
        <v>0.64980000000000016</v>
      </c>
      <c r="AB1900" s="37">
        <f t="shared" si="484"/>
        <v>6.460386366154891E-2</v>
      </c>
      <c r="AC1900" s="37">
        <f>(1-EXP(-Info!$B$6*H1900*1000))+(Info!$B$6/(Info!$B$6-Info!$B$7))*(EXP(-Info!$B$7*H1900*1000)-EXP(-Info!$B$6*H1900*1000))*(Info!$B$9-1)</f>
        <v>0.16197699438843166</v>
      </c>
      <c r="AD1900" s="37">
        <f>SQRT((Info!$B$6*EXP(-Info!$B$6*H1900*1000)+(Info!$B$6/(Info!$B$6+Info!$B$7))*(Info!$B$9-1)*(-Info!$B$7*EXP(-Info!$B$7*H1900*1000)+Info!$B$6*EXP(-Info!$B$6*H1900*1000)))^2*(0.01*H1900*1000)^2)</f>
        <v>1.4081137629298104E-3</v>
      </c>
      <c r="AE1900" s="37">
        <f t="shared" si="485"/>
        <v>1.050426653833959E-2</v>
      </c>
      <c r="AF1900" s="37">
        <f t="shared" si="486"/>
        <v>1.9878753490463972</v>
      </c>
      <c r="AG1900" s="37">
        <f t="shared" si="487"/>
        <v>7.9791239604285386E-2</v>
      </c>
      <c r="AH1900" s="37">
        <f t="shared" si="488"/>
        <v>0.63328300383765446</v>
      </c>
      <c r="AI1900">
        <f>AF1900*EXP(Info!$B$6*H1900*1000)</f>
        <v>2.3159879968387731</v>
      </c>
      <c r="AJ1900">
        <f>2*SQRT((EXP(Info!$B$6*H1900)*AG1900)^2+(Info!$B$6*H1900*0.01*AI1900)^2)</f>
        <v>0.15960686063869672</v>
      </c>
      <c r="AK1900">
        <f t="shared" si="489"/>
        <v>0.86403906000000019</v>
      </c>
      <c r="AL1900">
        <f t="shared" si="490"/>
        <v>0.17180751502152317</v>
      </c>
      <c r="AM1900"/>
      <c r="AN1900"/>
      <c r="AO1900">
        <f t="shared" si="491"/>
        <v>11.091407987613115</v>
      </c>
      <c r="AP1900">
        <f t="shared" si="492"/>
        <v>0.72156133828996283</v>
      </c>
      <c r="AQ1900">
        <f t="shared" si="479"/>
        <v>5</v>
      </c>
      <c r="AR1900">
        <v>1</v>
      </c>
      <c r="AS1900">
        <v>1</v>
      </c>
      <c r="AT1900">
        <v>1</v>
      </c>
      <c r="AU1900">
        <v>1</v>
      </c>
      <c r="AV1900">
        <v>0</v>
      </c>
      <c r="AW1900">
        <v>0</v>
      </c>
      <c r="AX1900">
        <v>1</v>
      </c>
    </row>
    <row r="1901" spans="1:58">
      <c r="A1901" s="13" t="s">
        <v>191</v>
      </c>
      <c r="B1901" s="13" t="s">
        <v>211</v>
      </c>
      <c r="D1901" s="57">
        <v>-75.42</v>
      </c>
      <c r="E1901" s="57">
        <v>31.67</v>
      </c>
      <c r="F1901" s="47">
        <v>2975</v>
      </c>
      <c r="G1901" s="58">
        <v>250</v>
      </c>
      <c r="H1901">
        <v>16.8475</v>
      </c>
      <c r="J1901">
        <f>(F1901*100*Info!$B$11)/AI1901</f>
        <v>3.1977443518855972</v>
      </c>
      <c r="K1901">
        <f>2*((F1901*100*Info!$B$11)/AI1901^2)*(AJ1901/2)</f>
        <v>0.2173610495673988</v>
      </c>
      <c r="L1901">
        <f t="shared" si="480"/>
        <v>1.0558474766355159</v>
      </c>
      <c r="M1901">
        <f t="shared" si="481"/>
        <v>36.126734262043527</v>
      </c>
      <c r="N1901">
        <f t="shared" si="482"/>
        <v>2.4607430466410505</v>
      </c>
      <c r="O1901" s="23">
        <v>2.0099999999999998</v>
      </c>
      <c r="P1901" s="23">
        <v>4.0000000000000001E-3</v>
      </c>
      <c r="S1901" s="23">
        <v>3.2160000000000002</v>
      </c>
      <c r="T1901" s="23">
        <v>5.3999999999999999E-2</v>
      </c>
      <c r="U1901" s="23">
        <v>2.74</v>
      </c>
      <c r="V1901" s="23">
        <v>1.2E-2</v>
      </c>
      <c r="W1901" s="37">
        <f>U1901*Info!$B$2</f>
        <v>1.3152000000000001</v>
      </c>
      <c r="X1901" s="37">
        <f>W1901*SQRT((0.5*V1901/U1901)^2+Info!$B$3^2)</f>
        <v>6.5823035481509071E-2</v>
      </c>
      <c r="Y1901" s="28">
        <f>W1901*Info!$D$2</f>
        <v>1.0653120000000003</v>
      </c>
      <c r="Z1901" s="28">
        <f>Y1901*SQRT(Info!$D$3^2+(X1901/W1901)^2)</f>
        <v>7.5365046557140811E-2</v>
      </c>
      <c r="AA1901" s="37">
        <f t="shared" si="483"/>
        <v>0.69479999999999964</v>
      </c>
      <c r="AB1901" s="37">
        <f t="shared" si="484"/>
        <v>6.5853412971538544E-2</v>
      </c>
      <c r="AC1901" s="37">
        <f>(1-EXP(-Info!$B$6*H1901*1000))+(Info!$B$6/(Info!$B$6-Info!$B$7))*(EXP(-Info!$B$7*H1901*1000)-EXP(-Info!$B$6*H1901*1000))*(Info!$B$9-1)</f>
        <v>0.16366846781949804</v>
      </c>
      <c r="AD1901" s="37">
        <f>SQRT((Info!$B$6*EXP(-Info!$B$6*H1901*1000)+(Info!$B$6/(Info!$B$6+Info!$B$7))*(Info!$B$9-1)*(-Info!$B$7*EXP(-Info!$B$7*H1901*1000)+Info!$B$6*EXP(-Info!$B$6*H1901*1000)))^2*(0.01*H1901*1000)^2)</f>
        <v>1.4215444343928874E-3</v>
      </c>
      <c r="AE1901" s="37">
        <f t="shared" si="485"/>
        <v>1.082328765587264E-2</v>
      </c>
      <c r="AF1901" s="37">
        <f t="shared" si="486"/>
        <v>2.0369711485590125</v>
      </c>
      <c r="AG1901" s="37">
        <f t="shared" si="487"/>
        <v>8.078387090404722E-2</v>
      </c>
      <c r="AH1901" s="37">
        <f t="shared" si="488"/>
        <v>0.63338655116884712</v>
      </c>
      <c r="AI1901">
        <f>AF1901*EXP(Info!$B$6*H1901*1000)</f>
        <v>2.3772988067589247</v>
      </c>
      <c r="AJ1901">
        <f>2*SQRT((EXP(Info!$B$6*H1901)*AG1901)^2+(Info!$B$6*H1901*0.01*AI1901)^2)</f>
        <v>0.16159270626738684</v>
      </c>
      <c r="AK1901">
        <f t="shared" si="489"/>
        <v>0.92387555999999948</v>
      </c>
      <c r="AL1901">
        <f t="shared" si="490"/>
        <v>0.1751305664565096</v>
      </c>
      <c r="AM1901"/>
      <c r="AN1901"/>
      <c r="AO1901">
        <f t="shared" si="491"/>
        <v>11.297567987382877</v>
      </c>
      <c r="AP1901">
        <f t="shared" si="492"/>
        <v>0.73357664233576625</v>
      </c>
      <c r="AQ1901">
        <f t="shared" si="479"/>
        <v>5</v>
      </c>
      <c r="AR1901">
        <v>1</v>
      </c>
      <c r="AS1901">
        <v>1</v>
      </c>
      <c r="AT1901">
        <v>1</v>
      </c>
      <c r="AU1901">
        <v>1</v>
      </c>
      <c r="AV1901">
        <v>0</v>
      </c>
      <c r="AW1901">
        <v>0</v>
      </c>
      <c r="AX1901">
        <v>1</v>
      </c>
    </row>
    <row r="1902" spans="1:58">
      <c r="A1902" s="13" t="s">
        <v>191</v>
      </c>
      <c r="B1902" s="13" t="s">
        <v>211</v>
      </c>
      <c r="D1902" s="57">
        <v>-75.42</v>
      </c>
      <c r="E1902" s="57">
        <v>31.67</v>
      </c>
      <c r="F1902" s="47">
        <v>2975</v>
      </c>
      <c r="G1902" s="58">
        <v>260</v>
      </c>
      <c r="H1902">
        <v>17.013999999999999</v>
      </c>
      <c r="J1902">
        <f>(F1902*100*Info!$B$11)/AI1902</f>
        <v>3.2379114372024276</v>
      </c>
      <c r="K1902">
        <f>2*((F1902*100*Info!$B$11)/AI1902^2)*(AJ1902/2)</f>
        <v>0.22656286400609238</v>
      </c>
      <c r="L1902">
        <f t="shared" si="480"/>
        <v>1.0778121869158896</v>
      </c>
      <c r="M1902">
        <f t="shared" si="481"/>
        <v>37.341506356730982</v>
      </c>
      <c r="N1902">
        <f t="shared" si="482"/>
        <v>2.6177636197129357</v>
      </c>
      <c r="O1902" s="23">
        <v>2.0139999999999998</v>
      </c>
      <c r="P1902" s="23">
        <v>5.0000000000000001E-3</v>
      </c>
      <c r="S1902" s="23">
        <v>3.2069999999999999</v>
      </c>
      <c r="T1902" s="23">
        <v>5.2999999999999999E-2</v>
      </c>
      <c r="U1902" s="23">
        <v>2.7970000000000002</v>
      </c>
      <c r="V1902" s="23">
        <v>1.2E-2</v>
      </c>
      <c r="W1902" s="37">
        <f>U1902*Info!$B$2</f>
        <v>1.34256</v>
      </c>
      <c r="X1902" s="37">
        <f>W1902*SQRT((0.5*V1902/U1902)^2+Info!$B$3^2)</f>
        <v>6.7189752075744402E-2</v>
      </c>
      <c r="Y1902" s="28">
        <f>W1902*Info!$D$2</f>
        <v>1.0874736</v>
      </c>
      <c r="Z1902" s="28">
        <f>Y1902*SQRT(Info!$D$3^2+(X1902/W1902)^2)</f>
        <v>7.6931372724817551E-2</v>
      </c>
      <c r="AA1902" s="37">
        <f t="shared" si="483"/>
        <v>0.67143999999999981</v>
      </c>
      <c r="AB1902" s="37">
        <f t="shared" si="484"/>
        <v>6.7236246058208812E-2</v>
      </c>
      <c r="AC1902" s="37">
        <f>(1-EXP(-Info!$B$6*H1902*1000))+(Info!$B$6/(Info!$B$6-Info!$B$7))*(EXP(-Info!$B$7*H1902*1000)-EXP(-Info!$B$6*H1902*1000))*(Info!$B$9-1)</f>
        <v>0.16515801341769371</v>
      </c>
      <c r="AD1902" s="37">
        <f>SQRT((Info!$B$6*EXP(-Info!$B$6*H1902*1000)+(Info!$B$6/(Info!$B$6+Info!$B$7))*(Info!$B$9-1)*(-Info!$B$7*EXP(-Info!$B$7*H1902*1000)+Info!$B$6*EXP(-Info!$B$6*H1902*1000)))^2*(0.01*H1902*1000)^2)</f>
        <v>1.4333486302143248E-3</v>
      </c>
      <c r="AE1902" s="37">
        <f t="shared" si="485"/>
        <v>1.1146231506520362E-2</v>
      </c>
      <c r="AF1902" s="37">
        <f t="shared" si="486"/>
        <v>2.0086327034708238</v>
      </c>
      <c r="AG1902" s="37">
        <f t="shared" si="487"/>
        <v>8.2127489832100359E-2</v>
      </c>
      <c r="AH1902" s="37">
        <f t="shared" si="488"/>
        <v>0.62632762814805854</v>
      </c>
      <c r="AI1902">
        <f>AF1902*EXP(Info!$B$6*H1902*1000)</f>
        <v>2.3478078321456142</v>
      </c>
      <c r="AJ1902">
        <f>2*SQRT((EXP(Info!$B$6*H1902)*AG1902)^2+(Info!$B$6*H1902*0.01*AI1902)^2)</f>
        <v>0.16428061017210288</v>
      </c>
      <c r="AK1902">
        <f t="shared" si="489"/>
        <v>0.89281376799999979</v>
      </c>
      <c r="AL1902">
        <f t="shared" si="490"/>
        <v>0.17880807276720051</v>
      </c>
      <c r="AM1902"/>
      <c r="AN1902"/>
      <c r="AO1902">
        <f t="shared" si="491"/>
        <v>11.532590387120402</v>
      </c>
      <c r="AP1902">
        <f t="shared" si="492"/>
        <v>0.72005720414730057</v>
      </c>
      <c r="AQ1902">
        <f t="shared" si="479"/>
        <v>5</v>
      </c>
      <c r="AR1902">
        <v>1</v>
      </c>
      <c r="AS1902">
        <v>1</v>
      </c>
      <c r="AT1902">
        <v>1</v>
      </c>
      <c r="AU1902">
        <v>1</v>
      </c>
      <c r="AV1902">
        <v>0</v>
      </c>
      <c r="AW1902">
        <v>0</v>
      </c>
      <c r="AX1902">
        <v>1</v>
      </c>
    </row>
    <row r="1903" spans="1:58">
      <c r="A1903" s="13" t="s">
        <v>191</v>
      </c>
      <c r="B1903" s="13" t="s">
        <v>211</v>
      </c>
      <c r="D1903" s="57">
        <v>-75.42</v>
      </c>
      <c r="E1903" s="57">
        <v>31.67</v>
      </c>
      <c r="F1903" s="47">
        <v>2975</v>
      </c>
      <c r="G1903" s="58">
        <v>270</v>
      </c>
      <c r="H1903">
        <v>17.1615</v>
      </c>
      <c r="J1903">
        <f>(F1903*100*Info!$B$11)/AI1903</f>
        <v>3.191367829423124</v>
      </c>
      <c r="K1903">
        <f>2*((F1903*100*Info!$B$11)/AI1903^2)*(AJ1903/2)</f>
        <v>0.22214005716766971</v>
      </c>
      <c r="L1903">
        <f t="shared" si="480"/>
        <v>1.081665644859815</v>
      </c>
      <c r="M1903">
        <f t="shared" si="481"/>
        <v>36.936324470816793</v>
      </c>
      <c r="N1903">
        <f t="shared" si="482"/>
        <v>2.5743747217873172</v>
      </c>
      <c r="O1903" s="23">
        <v>2.0830000000000002</v>
      </c>
      <c r="P1903" s="23">
        <v>8.9999999999999993E-3</v>
      </c>
      <c r="S1903" s="23">
        <v>3.2490000000000001</v>
      </c>
      <c r="T1903" s="23">
        <v>5.6000000000000001E-2</v>
      </c>
      <c r="U1903" s="23">
        <v>2.8069999999999999</v>
      </c>
      <c r="V1903" s="23">
        <v>0.01</v>
      </c>
      <c r="W1903" s="37">
        <f>U1903*Info!$B$2</f>
        <v>1.3473599999999999</v>
      </c>
      <c r="X1903" s="37">
        <f>W1903*SQRT((0.5*V1903/U1903)^2+Info!$B$3^2)</f>
        <v>6.7410736711595143E-2</v>
      </c>
      <c r="Y1903" s="28">
        <f>W1903*Info!$D$2</f>
        <v>1.0913615999999999</v>
      </c>
      <c r="Z1903" s="28">
        <f>Y1903*SQRT(Info!$D$3^2+(X1903/W1903)^2)</f>
        <v>7.719540041850162E-2</v>
      </c>
      <c r="AA1903" s="37">
        <f t="shared" si="483"/>
        <v>0.73564000000000029</v>
      </c>
      <c r="AB1903" s="37">
        <f t="shared" si="484"/>
        <v>6.7560768379289482E-2</v>
      </c>
      <c r="AC1903" s="37">
        <f>(1-EXP(-Info!$B$6*H1903*1000))+(Info!$B$6/(Info!$B$6-Info!$B$7))*(EXP(-Info!$B$7*H1903*1000)-EXP(-Info!$B$6*H1903*1000))*(Info!$B$9-1)</f>
        <v>0.16647559849996227</v>
      </c>
      <c r="AD1903" s="37">
        <f>SQRT((Info!$B$6*EXP(-Info!$B$6*H1903*1000)+(Info!$B$6/(Info!$B$6+Info!$B$7))*(Info!$B$9-1)*(-Info!$B$7*EXP(-Info!$B$7*H1903*1000)+Info!$B$6*EXP(-Info!$B$6*H1903*1000)))^2*(0.01*H1903*1000)^2)</f>
        <v>1.4437720100436251E-3</v>
      </c>
      <c r="AE1903" s="37">
        <f t="shared" si="485"/>
        <v>1.1297255949204136E-2</v>
      </c>
      <c r="AF1903" s="37">
        <f t="shared" si="486"/>
        <v>2.0351722907194878</v>
      </c>
      <c r="AG1903" s="37">
        <f t="shared" si="487"/>
        <v>8.2890034610649241E-2</v>
      </c>
      <c r="AH1903" s="37">
        <f t="shared" si="488"/>
        <v>0.62639959702046411</v>
      </c>
      <c r="AI1903">
        <f>AF1903*EXP(Info!$B$6*H1903*1000)</f>
        <v>2.3820487760672413</v>
      </c>
      <c r="AJ1903">
        <f>2*SQRT((EXP(Info!$B$6*H1903)*AG1903)^2+(Info!$B$6*H1903*0.01*AI1903)^2)</f>
        <v>0.16580616198898143</v>
      </c>
      <c r="AK1903">
        <f t="shared" si="489"/>
        <v>0.97818050800000034</v>
      </c>
      <c r="AL1903">
        <f t="shared" si="490"/>
        <v>0.17967110742788245</v>
      </c>
      <c r="AM1903"/>
      <c r="AN1903"/>
      <c r="AO1903">
        <f t="shared" si="491"/>
        <v>11.573822387074355</v>
      </c>
      <c r="AP1903">
        <f t="shared" si="492"/>
        <v>0.74207338795867483</v>
      </c>
      <c r="AQ1903">
        <f t="shared" si="479"/>
        <v>5</v>
      </c>
      <c r="AR1903">
        <v>1</v>
      </c>
      <c r="AS1903">
        <v>1</v>
      </c>
      <c r="AT1903">
        <v>1</v>
      </c>
      <c r="AU1903">
        <v>1</v>
      </c>
      <c r="AV1903">
        <v>0</v>
      </c>
      <c r="AW1903">
        <v>0</v>
      </c>
      <c r="AX1903">
        <v>1</v>
      </c>
    </row>
    <row r="1904" spans="1:58">
      <c r="A1904" s="13" t="s">
        <v>191</v>
      </c>
      <c r="B1904" s="13" t="s">
        <v>211</v>
      </c>
      <c r="D1904" s="57">
        <v>-75.42</v>
      </c>
      <c r="E1904" s="57">
        <v>31.67</v>
      </c>
      <c r="F1904" s="47">
        <v>2975</v>
      </c>
      <c r="G1904" s="58">
        <v>280</v>
      </c>
      <c r="H1904">
        <v>17.2925</v>
      </c>
      <c r="J1904">
        <f>(F1904*100*Info!$B$11)/AI1904</f>
        <v>3.2589807346415127</v>
      </c>
      <c r="K1904">
        <f>2*((F1904*100*Info!$B$11)/AI1904^2)*(AJ1904/2)</f>
        <v>0.23076591282281533</v>
      </c>
      <c r="L1904">
        <f t="shared" si="480"/>
        <v>1.0793535700934598</v>
      </c>
      <c r="M1904">
        <f t="shared" si="481"/>
        <v>37.638239651572015</v>
      </c>
      <c r="N1904">
        <f t="shared" si="482"/>
        <v>2.6685201073629812</v>
      </c>
      <c r="O1904" s="23">
        <v>2.0209999999999999</v>
      </c>
      <c r="P1904" s="23">
        <v>5.0000000000000001E-3</v>
      </c>
      <c r="S1904" s="23">
        <v>3.1930000000000001</v>
      </c>
      <c r="T1904" s="23">
        <v>5.5E-2</v>
      </c>
      <c r="U1904" s="23">
        <v>2.8010000000000002</v>
      </c>
      <c r="V1904" s="23">
        <v>0.01</v>
      </c>
      <c r="W1904" s="37">
        <f>U1904*Info!$B$2</f>
        <v>1.3444800000000001</v>
      </c>
      <c r="X1904" s="37">
        <f>W1904*SQRT((0.5*V1904/U1904)^2+Info!$B$3^2)</f>
        <v>6.7266828199343556E-2</v>
      </c>
      <c r="Y1904" s="28">
        <f>W1904*Info!$D$2</f>
        <v>1.0890288000000001</v>
      </c>
      <c r="Z1904" s="28">
        <f>Y1904*SQRT(Info!$D$3^2+(X1904/W1904)^2)</f>
        <v>7.7030498973764946E-2</v>
      </c>
      <c r="AA1904" s="37">
        <f t="shared" si="483"/>
        <v>0.67651999999999979</v>
      </c>
      <c r="AB1904" s="37">
        <f t="shared" si="484"/>
        <v>6.7313268944540205E-2</v>
      </c>
      <c r="AC1904" s="37">
        <f>(1-EXP(-Info!$B$6*H1904*1000))+(Info!$B$6/(Info!$B$6-Info!$B$7))*(EXP(-Info!$B$7*H1904*1000)-EXP(-Info!$B$6*H1904*1000))*(Info!$B$9-1)</f>
        <v>0.16764423331988307</v>
      </c>
      <c r="AD1904" s="37">
        <f>SQRT((Info!$B$6*EXP(-Info!$B$6*H1904*1000)+(Info!$B$6/(Info!$B$6+Info!$B$7))*(Info!$B$9-1)*(-Info!$B$7*EXP(-Info!$B$7*H1904*1000)+Info!$B$6*EXP(-Info!$B$6*H1904*1000)))^2*(0.01*H1904*1000)^2)</f>
        <v>1.4530028231632753E-3</v>
      </c>
      <c r="AE1904" s="37">
        <f t="shared" si="485"/>
        <v>1.1327413382212839E-2</v>
      </c>
      <c r="AF1904" s="37">
        <f t="shared" si="486"/>
        <v>1.9905565232744329</v>
      </c>
      <c r="AG1904" s="37">
        <f t="shared" si="487"/>
        <v>8.2572744087130459E-2</v>
      </c>
      <c r="AH1904" s="37">
        <f t="shared" si="488"/>
        <v>0.62341262864842872</v>
      </c>
      <c r="AI1904">
        <f>AF1904*EXP(Info!$B$6*H1904*1000)</f>
        <v>2.332629263883617</v>
      </c>
      <c r="AJ1904">
        <f>2*SQRT((EXP(Info!$B$6*H1904)*AG1904)^2+(Info!$B$6*H1904*0.01*AI1904)^2)</f>
        <v>0.16517167948724515</v>
      </c>
      <c r="AK1904">
        <f t="shared" si="489"/>
        <v>0.8995686439999997</v>
      </c>
      <c r="AL1904">
        <f t="shared" si="490"/>
        <v>0.17901290743111023</v>
      </c>
      <c r="AM1904"/>
      <c r="AN1904"/>
      <c r="AO1904">
        <f t="shared" si="491"/>
        <v>11.549083187101983</v>
      </c>
      <c r="AP1904">
        <f t="shared" si="492"/>
        <v>0.72152802570510521</v>
      </c>
      <c r="AQ1904">
        <f t="shared" si="479"/>
        <v>5</v>
      </c>
      <c r="AR1904">
        <v>1</v>
      </c>
      <c r="AS1904">
        <v>1</v>
      </c>
      <c r="AT1904">
        <v>1</v>
      </c>
      <c r="AU1904">
        <v>1</v>
      </c>
      <c r="AV1904">
        <v>0</v>
      </c>
      <c r="AW1904">
        <v>0</v>
      </c>
      <c r="AX1904">
        <v>1</v>
      </c>
    </row>
    <row r="1905" spans="1:50">
      <c r="A1905" s="13" t="s">
        <v>191</v>
      </c>
      <c r="B1905" s="13" t="s">
        <v>211</v>
      </c>
      <c r="D1905" s="57">
        <v>-75.42</v>
      </c>
      <c r="E1905" s="57">
        <v>31.67</v>
      </c>
      <c r="F1905" s="47">
        <v>2975</v>
      </c>
      <c r="G1905" s="58">
        <v>290</v>
      </c>
      <c r="H1905">
        <v>17.408750000000001</v>
      </c>
      <c r="J1905">
        <f>(F1905*100*Info!$B$11)/AI1905</f>
        <v>3.4294822039504909</v>
      </c>
      <c r="K1905">
        <f>2*((F1905*100*Info!$B$11)/AI1905^2)*(AJ1905/2)</f>
        <v>0.26348101474039953</v>
      </c>
      <c r="L1905">
        <f t="shared" si="480"/>
        <v>1.0990062056074783</v>
      </c>
      <c r="M1905">
        <f t="shared" si="481"/>
        <v>40.328537798533411</v>
      </c>
      <c r="N1905">
        <f t="shared" si="482"/>
        <v>3.1022716785193896</v>
      </c>
      <c r="O1905" s="23">
        <v>2.06</v>
      </c>
      <c r="P1905" s="23">
        <v>8.0000000000000002E-3</v>
      </c>
      <c r="S1905" s="23">
        <v>3.1150000000000002</v>
      </c>
      <c r="T1905" s="23">
        <v>6.2E-2</v>
      </c>
      <c r="U1905" s="23">
        <v>2.8519999999999999</v>
      </c>
      <c r="V1905" s="23">
        <v>1.0999999999999999E-2</v>
      </c>
      <c r="W1905" s="37">
        <f>U1905*Info!$B$2</f>
        <v>1.36896</v>
      </c>
      <c r="X1905" s="37">
        <f>W1905*SQRT((0.5*V1905/U1905)^2+Info!$B$3^2)</f>
        <v>6.8498892720977617E-2</v>
      </c>
      <c r="Y1905" s="28">
        <f>W1905*Info!$D$2</f>
        <v>1.1088576000000001</v>
      </c>
      <c r="Z1905" s="28">
        <f>Y1905*SQRT(Info!$D$3^2+(X1905/W1905)^2)</f>
        <v>7.8437227385654076E-2</v>
      </c>
      <c r="AA1905" s="37">
        <f t="shared" si="483"/>
        <v>0.6910400000000001</v>
      </c>
      <c r="AB1905" s="37">
        <f t="shared" si="484"/>
        <v>6.8615583536103517E-2</v>
      </c>
      <c r="AC1905" s="37">
        <f>(1-EXP(-Info!$B$6*H1905*1000))+(Info!$B$6/(Info!$B$6-Info!$B$7))*(EXP(-Info!$B$7*H1905*1000)-EXP(-Info!$B$6*H1905*1000))*(Info!$B$9-1)</f>
        <v>0.16868005817856843</v>
      </c>
      <c r="AD1905" s="37">
        <f>SQRT((Info!$B$6*EXP(-Info!$B$6*H1905*1000)+(Info!$B$6/(Info!$B$6+Info!$B$7))*(Info!$B$9-1)*(-Info!$B$7*EXP(-Info!$B$7*H1905*1000)+Info!$B$6*EXP(-Info!$B$6*H1905*1000)))^2*(0.01*H1905*1000)^2)</f>
        <v>1.4611734022733781E-3</v>
      </c>
      <c r="AE1905" s="37">
        <f t="shared" si="485"/>
        <v>1.1618041808246032E-2</v>
      </c>
      <c r="AF1905" s="37">
        <f t="shared" si="486"/>
        <v>1.8895777325962819</v>
      </c>
      <c r="AG1905" s="37">
        <f t="shared" si="487"/>
        <v>8.5137403856395316E-2</v>
      </c>
      <c r="AH1905" s="37">
        <f t="shared" si="488"/>
        <v>0.60660601367456879</v>
      </c>
      <c r="AI1905">
        <f>AF1905*EXP(Info!$B$6*H1905*1000)</f>
        <v>2.2166593613755539</v>
      </c>
      <c r="AJ1905">
        <f>2*SQRT((EXP(Info!$B$6*H1905)*AG1905)^2+(Info!$B$6*H1905*0.01*AI1905)^2)</f>
        <v>0.17030199404337498</v>
      </c>
      <c r="AK1905">
        <f t="shared" si="489"/>
        <v>0.91887588800000009</v>
      </c>
      <c r="AL1905">
        <f t="shared" si="490"/>
        <v>0.18247628285591369</v>
      </c>
      <c r="AM1905"/>
      <c r="AN1905"/>
      <c r="AO1905">
        <f t="shared" si="491"/>
        <v>11.759366386867139</v>
      </c>
      <c r="AP1905">
        <f t="shared" si="492"/>
        <v>0.72230014025245448</v>
      </c>
      <c r="AQ1905">
        <f t="shared" si="479"/>
        <v>5</v>
      </c>
      <c r="AR1905">
        <v>1</v>
      </c>
      <c r="AS1905">
        <v>1</v>
      </c>
      <c r="AT1905">
        <v>1</v>
      </c>
      <c r="AU1905">
        <v>1</v>
      </c>
      <c r="AV1905">
        <v>0</v>
      </c>
      <c r="AW1905">
        <v>0</v>
      </c>
      <c r="AX1905">
        <v>1</v>
      </c>
    </row>
    <row r="1906" spans="1:50">
      <c r="A1906" s="13" t="s">
        <v>191</v>
      </c>
      <c r="B1906" s="13" t="s">
        <v>211</v>
      </c>
      <c r="D1906" s="57">
        <v>-75.42</v>
      </c>
      <c r="E1906" s="57">
        <v>31.67</v>
      </c>
      <c r="F1906" s="47">
        <v>2975</v>
      </c>
      <c r="G1906" s="58">
        <v>300</v>
      </c>
      <c r="H1906">
        <v>17.513750000000002</v>
      </c>
      <c r="J1906">
        <f>(F1906*100*Info!$B$11)/AI1906</f>
        <v>3.1627167709033608</v>
      </c>
      <c r="K1906">
        <f>2*((F1906*100*Info!$B$11)/AI1906^2)*(AJ1906/2)</f>
        <v>0.21612326783391186</v>
      </c>
      <c r="L1906">
        <f t="shared" si="480"/>
        <v>1.0720320000000019</v>
      </c>
      <c r="M1906">
        <f t="shared" si="481"/>
        <v>36.278709363192327</v>
      </c>
      <c r="N1906">
        <f t="shared" si="482"/>
        <v>2.4848839010674664</v>
      </c>
      <c r="O1906" s="23">
        <v>2.1040000000000001</v>
      </c>
      <c r="P1906" s="23">
        <v>6.0000000000000001E-3</v>
      </c>
      <c r="S1906" s="23">
        <v>3.2589999999999999</v>
      </c>
      <c r="T1906" s="23">
        <v>5.5E-2</v>
      </c>
      <c r="U1906" s="23">
        <v>2.782</v>
      </c>
      <c r="V1906" s="23">
        <v>1.2999999999999999E-2</v>
      </c>
      <c r="W1906" s="37">
        <f>U1906*Info!$B$2</f>
        <v>1.3353599999999999</v>
      </c>
      <c r="X1906" s="37">
        <f>W1906*SQRT((0.5*V1906/U1906)^2+Info!$B$3^2)</f>
        <v>6.6840857445128576E-2</v>
      </c>
      <c r="Y1906" s="28">
        <f>W1906*Info!$D$2</f>
        <v>1.0816416</v>
      </c>
      <c r="Z1906" s="28">
        <f>Y1906*SQRT(Info!$D$3^2+(X1906/W1906)^2)</f>
        <v>7.652535196974139E-2</v>
      </c>
      <c r="AA1906" s="37">
        <f t="shared" si="483"/>
        <v>0.76864000000000021</v>
      </c>
      <c r="AB1906" s="37">
        <f t="shared" si="484"/>
        <v>6.6908147665288131E-2</v>
      </c>
      <c r="AC1906" s="37">
        <f>(1-EXP(-Info!$B$6*H1906*1000))+(Info!$B$6/(Info!$B$6-Info!$B$7))*(EXP(-Info!$B$7*H1906*1000)-EXP(-Info!$B$6*H1906*1000))*(Info!$B$9-1)</f>
        <v>0.16961465125916636</v>
      </c>
      <c r="AD1906" s="37">
        <f>SQRT((Info!$B$6*EXP(-Info!$B$6*H1906*1000)+(Info!$B$6/(Info!$B$6+Info!$B$7))*(Info!$B$9-1)*(-Info!$B$7*EXP(-Info!$B$7*H1906*1000)+Info!$B$6*EXP(-Info!$B$6*H1906*1000)))^2*(0.01*H1906*1000)^2)</f>
        <v>1.4685364268253625E-3</v>
      </c>
      <c r="AE1906" s="37">
        <f t="shared" si="485"/>
        <v>1.1404600179753635E-2</v>
      </c>
      <c r="AF1906" s="37">
        <f t="shared" si="486"/>
        <v>2.0469857944561545</v>
      </c>
      <c r="AG1906" s="37">
        <f t="shared" si="487"/>
        <v>8.211238882990092E-2</v>
      </c>
      <c r="AH1906" s="37">
        <f t="shared" si="488"/>
        <v>0.62810242235537117</v>
      </c>
      <c r="AI1906">
        <f>AF1906*EXP(Info!$B$6*H1906*1000)</f>
        <v>2.4036277614218293</v>
      </c>
      <c r="AJ1906">
        <f>2*SQRT((EXP(Info!$B$6*H1906)*AG1906)^2+(Info!$B$6*H1906*0.01*AI1906)^2)</f>
        <v>0.1642511562318677</v>
      </c>
      <c r="AK1906">
        <f t="shared" si="489"/>
        <v>1.0220606080000003</v>
      </c>
      <c r="AL1906">
        <f t="shared" si="490"/>
        <v>0.17793552790106726</v>
      </c>
      <c r="AM1906"/>
      <c r="AN1906"/>
      <c r="AO1906">
        <f t="shared" si="491"/>
        <v>11.470742387189475</v>
      </c>
      <c r="AP1906">
        <f t="shared" si="492"/>
        <v>0.75629043853342925</v>
      </c>
      <c r="AQ1906">
        <f t="shared" si="479"/>
        <v>5</v>
      </c>
      <c r="AR1906">
        <v>1</v>
      </c>
      <c r="AS1906">
        <v>1</v>
      </c>
      <c r="AT1906">
        <v>1</v>
      </c>
      <c r="AU1906">
        <v>1</v>
      </c>
      <c r="AV1906">
        <v>0</v>
      </c>
      <c r="AW1906">
        <v>0</v>
      </c>
      <c r="AX1906">
        <v>1</v>
      </c>
    </row>
    <row r="1907" spans="1:50">
      <c r="A1907" s="13" t="s">
        <v>191</v>
      </c>
      <c r="B1907" s="13" t="s">
        <v>211</v>
      </c>
      <c r="D1907" s="57">
        <v>-75.42</v>
      </c>
      <c r="E1907" s="57">
        <v>31.67</v>
      </c>
      <c r="F1907" s="47">
        <v>2975</v>
      </c>
      <c r="G1907" s="58">
        <v>310</v>
      </c>
      <c r="H1907">
        <v>17.610250000000001</v>
      </c>
      <c r="J1907">
        <f>(F1907*100*Info!$B$11)/AI1907</f>
        <v>3.2878351855455716</v>
      </c>
      <c r="K1907">
        <f>2*((F1907*100*Info!$B$11)/AI1907^2)*(AJ1907/2)</f>
        <v>0.23434603078847041</v>
      </c>
      <c r="L1907">
        <f t="shared" si="480"/>
        <v>1.0550767850467309</v>
      </c>
      <c r="M1907">
        <f t="shared" si="481"/>
        <v>37.11742877741969</v>
      </c>
      <c r="N1907">
        <f t="shared" si="482"/>
        <v>2.6468577744162047</v>
      </c>
      <c r="O1907" s="23">
        <v>2.0129999999999999</v>
      </c>
      <c r="P1907" s="23">
        <v>1.4E-2</v>
      </c>
      <c r="S1907" s="23">
        <v>3.1509999999999998</v>
      </c>
      <c r="T1907" s="23">
        <v>6.3E-2</v>
      </c>
      <c r="U1907" s="23">
        <v>2.738</v>
      </c>
      <c r="V1907" s="23">
        <v>6.0000000000000001E-3</v>
      </c>
      <c r="W1907" s="37">
        <f>U1907*Info!$B$2</f>
        <v>1.3142399999999999</v>
      </c>
      <c r="X1907" s="37">
        <f>W1907*SQRT((0.5*V1907/U1907)^2+Info!$B$3^2)</f>
        <v>6.5727776046356545E-2</v>
      </c>
      <c r="Y1907" s="28">
        <f>W1907*Info!$D$2</f>
        <v>1.0645343999999999</v>
      </c>
      <c r="Z1907" s="28">
        <f>Y1907*SQRT(Info!$D$3^2+(X1907/W1907)^2)</f>
        <v>7.5282985679878567E-2</v>
      </c>
      <c r="AA1907" s="37">
        <f t="shared" si="483"/>
        <v>0.69876000000000005</v>
      </c>
      <c r="AB1907" s="37">
        <f t="shared" si="484"/>
        <v>6.6099474612132905E-2</v>
      </c>
      <c r="AC1907" s="37">
        <f>(1-EXP(-Info!$B$6*H1907*1000))+(Info!$B$6/(Info!$B$6-Info!$B$7))*(EXP(-Info!$B$7*H1907*1000)-EXP(-Info!$B$6*H1907*1000))*(Info!$B$9-1)</f>
        <v>0.17047275842723325</v>
      </c>
      <c r="AD1907" s="37">
        <f>SQRT((Info!$B$6*EXP(-Info!$B$6*H1907*1000)+(Info!$B$6/(Info!$B$6+Info!$B$7))*(Info!$B$9-1)*(-Info!$B$7*EXP(-Info!$B$7*H1907*1000)+Info!$B$6*EXP(-Info!$B$6*H1907*1000)))^2*(0.01*H1907*1000)^2)</f>
        <v>1.4752893119132891E-3</v>
      </c>
      <c r="AE1907" s="37">
        <f t="shared" si="485"/>
        <v>1.1315216481449142E-2</v>
      </c>
      <c r="AF1907" s="37">
        <f t="shared" si="486"/>
        <v>1.9673460553213864</v>
      </c>
      <c r="AG1907" s="37">
        <f t="shared" si="487"/>
        <v>8.2388179109013318E-2</v>
      </c>
      <c r="AH1907" s="37">
        <f t="shared" si="488"/>
        <v>0.62435609499250599</v>
      </c>
      <c r="AI1907">
        <f>AF1907*EXP(Info!$B$6*H1907*1000)</f>
        <v>2.3121578190654573</v>
      </c>
      <c r="AJ1907">
        <f>2*SQRT((EXP(Info!$B$6*H1907)*AG1907)^2+(Info!$B$6*H1907*0.01*AI1907)^2)</f>
        <v>0.16480297121846285</v>
      </c>
      <c r="AK1907">
        <f t="shared" si="489"/>
        <v>0.92914117200000002</v>
      </c>
      <c r="AL1907">
        <f t="shared" si="490"/>
        <v>0.17578494278350626</v>
      </c>
      <c r="AM1907"/>
      <c r="AN1907"/>
      <c r="AO1907">
        <f t="shared" si="491"/>
        <v>11.289321587392084</v>
      </c>
      <c r="AP1907">
        <f t="shared" si="492"/>
        <v>0.73520818115412712</v>
      </c>
      <c r="AQ1907">
        <f t="shared" si="479"/>
        <v>5</v>
      </c>
      <c r="AR1907">
        <v>1</v>
      </c>
      <c r="AS1907">
        <v>1</v>
      </c>
      <c r="AT1907">
        <v>1</v>
      </c>
      <c r="AU1907">
        <v>1</v>
      </c>
      <c r="AV1907">
        <v>0</v>
      </c>
      <c r="AW1907">
        <v>0</v>
      </c>
      <c r="AX1907">
        <v>1</v>
      </c>
    </row>
    <row r="1908" spans="1:50">
      <c r="A1908" s="13" t="s">
        <v>191</v>
      </c>
      <c r="B1908" s="13" t="s">
        <v>211</v>
      </c>
      <c r="D1908" s="57">
        <v>-75.42</v>
      </c>
      <c r="E1908" s="57">
        <v>31.67</v>
      </c>
      <c r="F1908" s="47">
        <v>2975</v>
      </c>
      <c r="G1908" s="58">
        <v>320</v>
      </c>
      <c r="H1908">
        <v>17.700125</v>
      </c>
      <c r="J1908">
        <f>(F1908*100*Info!$B$11)/AI1908</f>
        <v>3.2772152439088269</v>
      </c>
      <c r="K1908">
        <f>2*((F1908*100*Info!$B$11)/AI1908^2)*(AJ1908/2)</f>
        <v>0.2292806476989446</v>
      </c>
      <c r="L1908">
        <f t="shared" si="480"/>
        <v>1.0327267289719644</v>
      </c>
      <c r="M1908">
        <f t="shared" si="481"/>
        <v>36.213805235075526</v>
      </c>
      <c r="N1908">
        <f t="shared" si="482"/>
        <v>2.5387750998547896</v>
      </c>
      <c r="O1908" s="23">
        <v>1.899</v>
      </c>
      <c r="P1908" s="23">
        <v>1.4999999999999999E-2</v>
      </c>
      <c r="S1908" s="23">
        <v>3.1190000000000002</v>
      </c>
      <c r="T1908" s="23">
        <v>6.4000000000000001E-2</v>
      </c>
      <c r="U1908" s="23">
        <v>2.68</v>
      </c>
      <c r="V1908" s="23">
        <v>1.2E-2</v>
      </c>
      <c r="W1908" s="37">
        <f>U1908*Info!$B$2</f>
        <v>1.2864</v>
      </c>
      <c r="X1908" s="37">
        <f>W1908*SQRT((0.5*V1908/U1908)^2+Info!$B$3^2)</f>
        <v>6.4384445326491707E-2</v>
      </c>
      <c r="Y1908" s="28">
        <f>W1908*Info!$D$2</f>
        <v>1.041984</v>
      </c>
      <c r="Z1908" s="28">
        <f>Y1908*SQRT(Info!$D$3^2+(X1908/W1908)^2)</f>
        <v>7.3716315949184555E-2</v>
      </c>
      <c r="AA1908" s="37">
        <f t="shared" si="483"/>
        <v>0.61260000000000003</v>
      </c>
      <c r="AB1908" s="37">
        <f t="shared" si="484"/>
        <v>6.4819802529782519E-2</v>
      </c>
      <c r="AC1908" s="37">
        <f>(1-EXP(-Info!$B$6*H1908*1000))+(Info!$B$6/(Info!$B$6-Info!$B$7))*(EXP(-Info!$B$7*H1908*1000)-EXP(-Info!$B$6*H1908*1000))*(Info!$B$9-1)</f>
        <v>0.17127124114036157</v>
      </c>
      <c r="AD1908" s="37">
        <f>SQRT((Info!$B$6*EXP(-Info!$B$6*H1908*1000)+(Info!$B$6/(Info!$B$6+Info!$B$7))*(Info!$B$9-1)*(-Info!$B$7*EXP(-Info!$B$7*H1908*1000)+Info!$B$6*EXP(-Info!$B$6*H1908*1000)))^2*(0.01*H1908*1000)^2)</f>
        <v>1.481566475560693E-3</v>
      </c>
      <c r="AE1908" s="37">
        <f t="shared" si="485"/>
        <v>1.1138806263848694E-2</v>
      </c>
      <c r="AF1908" s="37">
        <f t="shared" si="486"/>
        <v>1.972095237677415</v>
      </c>
      <c r="AG1908" s="37">
        <f t="shared" si="487"/>
        <v>8.1130562934713796E-2</v>
      </c>
      <c r="AH1908" s="37">
        <f t="shared" si="488"/>
        <v>0.63228446222424328</v>
      </c>
      <c r="AI1908">
        <f>AF1908*EXP(Info!$B$6*H1908*1000)</f>
        <v>2.3196504551195147</v>
      </c>
      <c r="AJ1908">
        <f>2*SQRT((EXP(Info!$B$6*H1908)*AG1908)^2+(Info!$B$6*H1908*0.01*AI1908)^2)</f>
        <v>0.16228746640107788</v>
      </c>
      <c r="AK1908">
        <f t="shared" si="489"/>
        <v>0.81457422000000002</v>
      </c>
      <c r="AL1908">
        <f t="shared" si="490"/>
        <v>0.17238178284770364</v>
      </c>
      <c r="AM1908"/>
      <c r="AN1908"/>
      <c r="AO1908">
        <f t="shared" si="491"/>
        <v>11.050175987659163</v>
      </c>
      <c r="AP1908">
        <f t="shared" si="492"/>
        <v>0.70858208955223878</v>
      </c>
      <c r="AQ1908">
        <f t="shared" si="479"/>
        <v>5</v>
      </c>
      <c r="AR1908">
        <v>1</v>
      </c>
      <c r="AS1908">
        <v>1</v>
      </c>
      <c r="AT1908">
        <v>1</v>
      </c>
      <c r="AU1908">
        <v>1</v>
      </c>
      <c r="AV1908">
        <v>0</v>
      </c>
      <c r="AW1908">
        <v>0</v>
      </c>
      <c r="AX1908">
        <v>1</v>
      </c>
    </row>
    <row r="1909" spans="1:50">
      <c r="A1909" s="13" t="s">
        <v>191</v>
      </c>
      <c r="B1909" s="13" t="s">
        <v>211</v>
      </c>
      <c r="D1909" s="57">
        <v>-75.42</v>
      </c>
      <c r="E1909" s="57">
        <v>31.67</v>
      </c>
      <c r="F1909" s="47">
        <v>2975</v>
      </c>
      <c r="G1909" s="58">
        <v>330</v>
      </c>
      <c r="H1909">
        <v>17.786625000000001</v>
      </c>
      <c r="J1909">
        <f>(F1909*100*Info!$B$11)/AI1909</f>
        <v>3.354829595596156</v>
      </c>
      <c r="K1909">
        <f>2*((F1909*100*Info!$B$11)/AI1909^2)*(AJ1909/2)</f>
        <v>0.23353020632510499</v>
      </c>
      <c r="L1909">
        <f t="shared" si="480"/>
        <v>1.0072939065420579</v>
      </c>
      <c r="M1909">
        <f t="shared" si="481"/>
        <v>36.158503677701312</v>
      </c>
      <c r="N1909">
        <f t="shared" si="482"/>
        <v>2.5215940291471384</v>
      </c>
      <c r="O1909" s="23">
        <v>1.91</v>
      </c>
      <c r="P1909" s="23">
        <v>1.2E-2</v>
      </c>
      <c r="S1909" s="23">
        <v>3.0539999999999998</v>
      </c>
      <c r="T1909" s="23">
        <v>6.0999999999999999E-2</v>
      </c>
      <c r="U1909" s="23">
        <v>2.6139999999999999</v>
      </c>
      <c r="V1909" s="23">
        <v>1.0999999999999999E-2</v>
      </c>
      <c r="W1909" s="37">
        <f>U1909*Info!$B$2</f>
        <v>1.2547199999999998</v>
      </c>
      <c r="X1909" s="37">
        <f>W1909*SQRT((0.5*V1909/U1909)^2+Info!$B$3^2)</f>
        <v>6.2791522485125331E-2</v>
      </c>
      <c r="Y1909" s="28">
        <f>W1909*Info!$D$2</f>
        <v>1.0163232</v>
      </c>
      <c r="Z1909" s="28">
        <f>Y1909*SQRT(Info!$D$3^2+(X1909/W1909)^2)</f>
        <v>7.1896710556542162E-2</v>
      </c>
      <c r="AA1909" s="37">
        <f t="shared" si="483"/>
        <v>0.65528000000000008</v>
      </c>
      <c r="AB1909" s="37">
        <f t="shared" si="484"/>
        <v>6.3077534003795677E-2</v>
      </c>
      <c r="AC1909" s="37">
        <f>(1-EXP(-Info!$B$6*H1909*1000))+(Info!$B$6/(Info!$B$6-Info!$B$7))*(EXP(-Info!$B$7*H1909*1000)-EXP(-Info!$B$6*H1909*1000))*(Info!$B$9-1)</f>
        <v>0.17203909029235706</v>
      </c>
      <c r="AD1909" s="37">
        <f>SQRT((Info!$B$6*EXP(-Info!$B$6*H1909*1000)+(Info!$B$6/(Info!$B$6+Info!$B$7))*(Info!$B$9-1)*(-Info!$B$7*EXP(-Info!$B$7*H1909*1000)+Info!$B$6*EXP(-Info!$B$6*H1909*1000)))^2*(0.01*H1909*1000)^2)</f>
        <v>1.4875968965777089E-3</v>
      </c>
      <c r="AE1909" s="37">
        <f t="shared" si="485"/>
        <v>1.0895495292833476E-2</v>
      </c>
      <c r="AF1909" s="37">
        <f t="shared" si="486"/>
        <v>1.924943024913224</v>
      </c>
      <c r="AG1909" s="37">
        <f t="shared" si="487"/>
        <v>7.8854922525656929E-2</v>
      </c>
      <c r="AH1909" s="37">
        <f t="shared" si="488"/>
        <v>0.63030223474565295</v>
      </c>
      <c r="AI1909">
        <f>AF1909*EXP(Info!$B$6*H1909*1000)</f>
        <v>2.2659850867050793</v>
      </c>
      <c r="AJ1909">
        <f>2*SQRT((EXP(Info!$B$6*H1909)*AG1909)^2+(Info!$B$6*H1909*0.01*AI1909)^2)</f>
        <v>0.1577355718819492</v>
      </c>
      <c r="AK1909">
        <f t="shared" si="489"/>
        <v>0.87132581600000014</v>
      </c>
      <c r="AL1909">
        <f t="shared" si="490"/>
        <v>0.16774839392969423</v>
      </c>
      <c r="AM1909"/>
      <c r="AN1909"/>
      <c r="AO1909">
        <f t="shared" si="491"/>
        <v>10.778044787963079</v>
      </c>
      <c r="AP1909">
        <f t="shared" si="492"/>
        <v>0.73068094873756695</v>
      </c>
      <c r="AQ1909">
        <f t="shared" si="479"/>
        <v>5</v>
      </c>
      <c r="AR1909">
        <v>1</v>
      </c>
      <c r="AS1909">
        <v>1</v>
      </c>
      <c r="AT1909">
        <v>1</v>
      </c>
      <c r="AU1909">
        <v>1</v>
      </c>
      <c r="AV1909">
        <v>0</v>
      </c>
      <c r="AW1909">
        <v>0</v>
      </c>
      <c r="AX1909">
        <v>1</v>
      </c>
    </row>
    <row r="1910" spans="1:50">
      <c r="A1910" s="13" t="s">
        <v>191</v>
      </c>
      <c r="B1910" s="13" t="s">
        <v>211</v>
      </c>
      <c r="D1910" s="57">
        <v>-75.42</v>
      </c>
      <c r="E1910" s="57">
        <v>31.67</v>
      </c>
      <c r="F1910" s="47">
        <v>2975</v>
      </c>
      <c r="G1910" s="58">
        <v>340</v>
      </c>
      <c r="H1910">
        <v>17.872875000000001</v>
      </c>
      <c r="J1910">
        <f>(F1910*100*Info!$B$11)/AI1910</f>
        <v>3.1656204853479561</v>
      </c>
      <c r="K1910">
        <f>2*((F1910*100*Info!$B$11)/AI1910^2)*(AJ1910/2)</f>
        <v>0.21618927150812542</v>
      </c>
      <c r="L1910">
        <f t="shared" si="480"/>
        <v>1.0485259065420578</v>
      </c>
      <c r="M1910">
        <f t="shared" si="481"/>
        <v>35.515815454093051</v>
      </c>
      <c r="N1910">
        <f t="shared" si="482"/>
        <v>2.4289860559833159</v>
      </c>
      <c r="O1910" s="23">
        <v>1.964</v>
      </c>
      <c r="P1910" s="23">
        <v>1.2999999999999999E-2</v>
      </c>
      <c r="S1910" s="23">
        <v>3.21</v>
      </c>
      <c r="T1910" s="23">
        <v>6.3E-2</v>
      </c>
      <c r="U1910" s="23">
        <v>2.7210000000000001</v>
      </c>
      <c r="V1910" s="23">
        <v>0.01</v>
      </c>
      <c r="W1910" s="37">
        <f>U1910*Info!$B$2</f>
        <v>1.3060799999999999</v>
      </c>
      <c r="X1910" s="37">
        <f>W1910*SQRT((0.5*V1910/U1910)^2+Info!$B$3^2)</f>
        <v>6.5348086551941215E-2</v>
      </c>
      <c r="Y1910" s="28">
        <f>W1910*Info!$D$2</f>
        <v>1.0579247999999999</v>
      </c>
      <c r="Z1910" s="28">
        <f>Y1910*SQRT(Info!$D$3^2+(X1910/W1910)^2)</f>
        <v>7.4831835125668281E-2</v>
      </c>
      <c r="AA1910" s="37">
        <f t="shared" si="483"/>
        <v>0.65792000000000006</v>
      </c>
      <c r="AB1910" s="37">
        <f t="shared" si="484"/>
        <v>6.5670559735698922E-2</v>
      </c>
      <c r="AC1910" s="37">
        <f>(1-EXP(-Info!$B$6*H1910*1000))+(Info!$B$6/(Info!$B$6-Info!$B$7))*(EXP(-Info!$B$7*H1910*1000)-EXP(-Info!$B$6*H1910*1000))*(Info!$B$9-1)</f>
        <v>0.17280408709996536</v>
      </c>
      <c r="AD1910" s="37">
        <f>SQRT((Info!$B$6*EXP(-Info!$B$6*H1910*1000)+(Info!$B$6/(Info!$B$6+Info!$B$7))*(Info!$B$9-1)*(-Info!$B$7*EXP(-Info!$B$7*H1910*1000)+Info!$B$6*EXP(-Info!$B$6*H1910*1000)))^2*(0.01*H1910*1000)^2)</f>
        <v>1.4935991381966854E-3</v>
      </c>
      <c r="AE1910" s="37">
        <f t="shared" si="485"/>
        <v>1.1390607746881588E-2</v>
      </c>
      <c r="AF1910" s="37">
        <f t="shared" si="486"/>
        <v>2.0383839350151907</v>
      </c>
      <c r="AG1910" s="37">
        <f t="shared" si="487"/>
        <v>8.1986581177156792E-2</v>
      </c>
      <c r="AH1910" s="37">
        <f t="shared" si="488"/>
        <v>0.63501057165582264</v>
      </c>
      <c r="AI1910">
        <f>AF1910*EXP(Info!$B$6*H1910*1000)</f>
        <v>2.4014229966110836</v>
      </c>
      <c r="AJ1910">
        <f>2*SQRT((EXP(Info!$B$6*H1910)*AG1910)^2+(Info!$B$6*H1910*0.01*AI1910)^2)</f>
        <v>0.1640000406312587</v>
      </c>
      <c r="AK1910">
        <f t="shared" si="489"/>
        <v>0.87483622400000005</v>
      </c>
      <c r="AL1910">
        <f t="shared" si="490"/>
        <v>0.17464428656111772</v>
      </c>
      <c r="AM1910"/>
      <c r="AN1910"/>
      <c r="AO1910">
        <f t="shared" si="491"/>
        <v>11.219227187470366</v>
      </c>
      <c r="AP1910">
        <f t="shared" si="492"/>
        <v>0.72179345828739427</v>
      </c>
      <c r="AQ1910">
        <f t="shared" si="479"/>
        <v>5</v>
      </c>
      <c r="AR1910">
        <v>1</v>
      </c>
      <c r="AS1910">
        <v>1</v>
      </c>
      <c r="AT1910">
        <v>1</v>
      </c>
      <c r="AU1910">
        <v>1</v>
      </c>
      <c r="AV1910">
        <v>0</v>
      </c>
      <c r="AW1910">
        <v>0</v>
      </c>
      <c r="AX1910">
        <v>1</v>
      </c>
    </row>
    <row r="1911" spans="1:50">
      <c r="A1911" s="13" t="s">
        <v>191</v>
      </c>
      <c r="B1911" s="13" t="s">
        <v>211</v>
      </c>
      <c r="D1911" s="57">
        <v>-75.42</v>
      </c>
      <c r="E1911" s="57">
        <v>31.67</v>
      </c>
      <c r="F1911" s="47">
        <v>2975</v>
      </c>
      <c r="G1911" s="58">
        <v>350</v>
      </c>
      <c r="H1911">
        <v>17.96</v>
      </c>
      <c r="J1911">
        <f>(F1911*100*Info!$B$11)/AI1911</f>
        <v>3.4834464108167245</v>
      </c>
      <c r="K1911">
        <f>2*((F1911*100*Info!$B$11)/AI1911^2)*(AJ1911/2)</f>
        <v>0.26277913317572493</v>
      </c>
      <c r="L1911">
        <f t="shared" si="480"/>
        <v>1.0473698691588804</v>
      </c>
      <c r="M1911">
        <f t="shared" si="481"/>
        <v>39.038487883254199</v>
      </c>
      <c r="N1911">
        <f t="shared" si="482"/>
        <v>2.947764012945727</v>
      </c>
      <c r="O1911" s="23">
        <v>1.9690000000000001</v>
      </c>
      <c r="P1911" s="23">
        <v>1.0999999999999999E-2</v>
      </c>
      <c r="S1911" s="23">
        <v>3.0230000000000001</v>
      </c>
      <c r="T1911" s="23">
        <v>6.5000000000000002E-2</v>
      </c>
      <c r="U1911" s="23">
        <v>2.718</v>
      </c>
      <c r="V1911" s="23">
        <v>8.9999999999999993E-3</v>
      </c>
      <c r="W1911" s="37">
        <f>U1911*Info!$B$2</f>
        <v>1.30464</v>
      </c>
      <c r="X1911" s="37">
        <f>W1911*SQRT((0.5*V1911/U1911)^2+Info!$B$3^2)</f>
        <v>6.526775179213698E-2</v>
      </c>
      <c r="Y1911" s="28">
        <f>W1911*Info!$D$2</f>
        <v>1.0567584000000001</v>
      </c>
      <c r="Z1911" s="28">
        <f>Y1911*SQRT(Info!$D$3^2+(X1911/W1911)^2)</f>
        <v>7.4744582947614352E-2</v>
      </c>
      <c r="AA1911" s="37">
        <f t="shared" si="483"/>
        <v>0.66436000000000006</v>
      </c>
      <c r="AB1911" s="37">
        <f t="shared" si="484"/>
        <v>6.5499079566051915E-2</v>
      </c>
      <c r="AC1911" s="37">
        <f>(1-EXP(-Info!$B$6*H1911*1000))+(Info!$B$6/(Info!$B$6-Info!$B$7))*(EXP(-Info!$B$7*H1911*1000)-EXP(-Info!$B$6*H1911*1000))*(Info!$B$9-1)</f>
        <v>0.17357620339704172</v>
      </c>
      <c r="AD1911" s="37">
        <f>SQRT((Info!$B$6*EXP(-Info!$B$6*H1911*1000)+(Info!$B$6/(Info!$B$6+Info!$B$7))*(Info!$B$9-1)*(-Info!$B$7*EXP(-Info!$B$7*H1911*1000)+Info!$B$6*EXP(-Info!$B$6*H1911*1000)))^2*(0.01*H1911*1000)^2)</f>
        <v>1.4996513868063533E-3</v>
      </c>
      <c r="AE1911" s="37">
        <f t="shared" si="485"/>
        <v>1.1412652884849736E-2</v>
      </c>
      <c r="AF1911" s="37">
        <f t="shared" si="486"/>
        <v>1.8509245135111414</v>
      </c>
      <c r="AG1911" s="37">
        <f t="shared" si="487"/>
        <v>8.2299765041480344E-2</v>
      </c>
      <c r="AH1911" s="37">
        <f t="shared" si="488"/>
        <v>0.61228068591172391</v>
      </c>
      <c r="AI1911">
        <f>AF1911*EXP(Info!$B$6*H1911*1000)</f>
        <v>2.1823197303831545</v>
      </c>
      <c r="AJ1911">
        <f>2*SQRT((EXP(Info!$B$6*H1911)*AG1911)^2+(Info!$B$6*H1911*0.01*AI1911)^2)</f>
        <v>0.16462664253471679</v>
      </c>
      <c r="AK1911">
        <f t="shared" si="489"/>
        <v>0.88339949200000012</v>
      </c>
      <c r="AL1911">
        <f t="shared" si="490"/>
        <v>0.17418825219795847</v>
      </c>
      <c r="AM1911"/>
      <c r="AN1911"/>
      <c r="AO1911">
        <f t="shared" si="491"/>
        <v>11.206857587484182</v>
      </c>
      <c r="AP1911">
        <f t="shared" si="492"/>
        <v>0.72442972774098602</v>
      </c>
      <c r="AQ1911">
        <f t="shared" si="479"/>
        <v>5</v>
      </c>
      <c r="AR1911">
        <v>1</v>
      </c>
      <c r="AS1911">
        <v>1</v>
      </c>
      <c r="AT1911">
        <v>1</v>
      </c>
      <c r="AU1911">
        <v>1</v>
      </c>
      <c r="AV1911">
        <v>0</v>
      </c>
      <c r="AW1911">
        <v>0</v>
      </c>
      <c r="AX1911">
        <v>1</v>
      </c>
    </row>
    <row r="1912" spans="1:50">
      <c r="A1912" s="13" t="s">
        <v>191</v>
      </c>
      <c r="B1912" s="13" t="s">
        <v>211</v>
      </c>
      <c r="D1912" s="57">
        <v>-75.42</v>
      </c>
      <c r="E1912" s="57">
        <v>31.67</v>
      </c>
      <c r="F1912" s="47">
        <v>2975</v>
      </c>
      <c r="G1912" s="58">
        <v>360</v>
      </c>
      <c r="H1912">
        <v>18.051749999999998</v>
      </c>
      <c r="J1912">
        <f>(F1912*100*Info!$B$11)/AI1912</f>
        <v>3.308952926978336</v>
      </c>
      <c r="K1912">
        <f>2*((F1912*100*Info!$B$11)/AI1912^2)*(AJ1912/2)</f>
        <v>0.22673418399094303</v>
      </c>
      <c r="L1912">
        <f t="shared" si="480"/>
        <v>1.0103766728971979</v>
      </c>
      <c r="M1912">
        <f t="shared" si="481"/>
        <v>35.773190685731826</v>
      </c>
      <c r="N1912">
        <f t="shared" si="482"/>
        <v>2.4558201785924885</v>
      </c>
      <c r="O1912" s="23">
        <v>1.8759999999999999</v>
      </c>
      <c r="P1912" s="23">
        <v>0.01</v>
      </c>
      <c r="S1912" s="23">
        <v>3.0739999999999998</v>
      </c>
      <c r="T1912" s="23">
        <v>5.8999999999999997E-2</v>
      </c>
      <c r="U1912" s="23">
        <v>2.6219999999999999</v>
      </c>
      <c r="V1912" s="23">
        <v>1.0999999999999999E-2</v>
      </c>
      <c r="W1912" s="37">
        <f>U1912*Info!$B$2</f>
        <v>1.2585599999999999</v>
      </c>
      <c r="X1912" s="37">
        <f>W1912*SQRT((0.5*V1912/U1912)^2+Info!$B$3^2)</f>
        <v>6.2983353229246225E-2</v>
      </c>
      <c r="Y1912" s="28">
        <f>W1912*Info!$D$2</f>
        <v>1.0194335999999999</v>
      </c>
      <c r="Z1912" s="28">
        <f>Y1912*SQRT(Info!$D$3^2+(X1912/W1912)^2)</f>
        <v>7.2116552043236234E-2</v>
      </c>
      <c r="AA1912" s="37">
        <f t="shared" si="483"/>
        <v>0.61743999999999999</v>
      </c>
      <c r="AB1912" s="37">
        <f t="shared" si="484"/>
        <v>6.3181506661364142E-2</v>
      </c>
      <c r="AC1912" s="37">
        <f>(1-EXP(-Info!$B$6*H1912*1000))+(Info!$B$6/(Info!$B$6-Info!$B$7))*(EXP(-Info!$B$7*H1912*1000)-EXP(-Info!$B$6*H1912*1000))*(Info!$B$9-1)</f>
        <v>0.17438861096920627</v>
      </c>
      <c r="AD1912" s="37">
        <f>SQRT((Info!$B$6*EXP(-Info!$B$6*H1912*1000)+(Info!$B$6/(Info!$B$6+Info!$B$7))*(Info!$B$9-1)*(-Info!$B$7*EXP(-Info!$B$7*H1912*1000)+Info!$B$6*EXP(-Info!$B$6*H1912*1000)))^2*(0.01*H1912*1000)^2)</f>
        <v>1.5060131050158676E-3</v>
      </c>
      <c r="AE1912" s="37">
        <f t="shared" si="485"/>
        <v>1.1057303752065007E-2</v>
      </c>
      <c r="AF1912" s="37">
        <f t="shared" si="486"/>
        <v>1.9468918960431729</v>
      </c>
      <c r="AG1912" s="37">
        <f t="shared" si="487"/>
        <v>7.8697592370225861E-2</v>
      </c>
      <c r="AH1912" s="37">
        <f t="shared" si="488"/>
        <v>0.63334154067767501</v>
      </c>
      <c r="AI1912">
        <f>AF1912*EXP(Info!$B$6*H1912*1000)</f>
        <v>2.297401625172014</v>
      </c>
      <c r="AJ1912">
        <f>2*SQRT((EXP(Info!$B$6*H1912)*AG1912)^2+(Info!$B$6*H1912*0.01*AI1912)^2)</f>
        <v>0.15742124299680416</v>
      </c>
      <c r="AK1912">
        <f t="shared" si="489"/>
        <v>0.82100996799999992</v>
      </c>
      <c r="AL1912">
        <f t="shared" si="490"/>
        <v>0.1680248988152318</v>
      </c>
      <c r="AM1912"/>
      <c r="AN1912"/>
      <c r="AO1912">
        <f t="shared" si="491"/>
        <v>10.811030387926241</v>
      </c>
      <c r="AP1912">
        <f t="shared" si="492"/>
        <v>0.71548436308161711</v>
      </c>
      <c r="AQ1912">
        <f t="shared" si="479"/>
        <v>5</v>
      </c>
      <c r="AR1912">
        <v>1</v>
      </c>
      <c r="AS1912">
        <v>1</v>
      </c>
      <c r="AT1912">
        <v>1</v>
      </c>
      <c r="AU1912">
        <v>1</v>
      </c>
      <c r="AV1912">
        <v>0</v>
      </c>
      <c r="AW1912">
        <v>0</v>
      </c>
      <c r="AX1912">
        <v>1</v>
      </c>
    </row>
    <row r="1913" spans="1:50">
      <c r="A1913" s="13" t="s">
        <v>191</v>
      </c>
      <c r="B1913" s="13" t="s">
        <v>211</v>
      </c>
      <c r="D1913" s="57">
        <v>-75.42</v>
      </c>
      <c r="E1913" s="57">
        <v>31.67</v>
      </c>
      <c r="F1913" s="47">
        <v>2975</v>
      </c>
      <c r="G1913" s="58">
        <v>370</v>
      </c>
      <c r="H1913">
        <v>18.150625000000002</v>
      </c>
      <c r="J1913">
        <f>(F1913*100*Info!$B$11)/AI1913</f>
        <v>3.5667890247209537</v>
      </c>
      <c r="K1913">
        <f>2*((F1913*100*Info!$B$11)/AI1913^2)*(AJ1913/2)</f>
        <v>0.26646767729981335</v>
      </c>
      <c r="L1913">
        <f t="shared" si="480"/>
        <v>1.0061378691588803</v>
      </c>
      <c r="M1913">
        <f t="shared" si="481"/>
        <v>38.398892147070626</v>
      </c>
      <c r="N1913">
        <f t="shared" si="482"/>
        <v>2.8732621925438782</v>
      </c>
      <c r="O1913" s="23">
        <v>1.82</v>
      </c>
      <c r="P1913" s="23">
        <v>1.2E-2</v>
      </c>
      <c r="S1913" s="23">
        <v>2.919</v>
      </c>
      <c r="T1913" s="23">
        <v>6.5000000000000002E-2</v>
      </c>
      <c r="U1913" s="23">
        <v>2.6110000000000002</v>
      </c>
      <c r="V1913" s="23">
        <v>1.0999999999999999E-2</v>
      </c>
      <c r="W1913" s="37">
        <f>U1913*Info!$B$2</f>
        <v>1.2532799999999999</v>
      </c>
      <c r="X1913" s="37">
        <f>W1913*SQRT((0.5*V1913/U1913)^2+Info!$B$3^2)</f>
        <v>6.2719586223124915E-2</v>
      </c>
      <c r="Y1913" s="28">
        <f>W1913*Info!$D$2</f>
        <v>1.0151568</v>
      </c>
      <c r="Z1913" s="28">
        <f>Y1913*SQRT(Info!$D$3^2+(X1913/W1913)^2)</f>
        <v>7.1814270152186346E-2</v>
      </c>
      <c r="AA1913" s="37">
        <f t="shared" si="483"/>
        <v>0.56672000000000011</v>
      </c>
      <c r="AB1913" s="37">
        <f t="shared" si="484"/>
        <v>6.3005924292879004E-2</v>
      </c>
      <c r="AC1913" s="37">
        <f>(1-EXP(-Info!$B$6*H1913*1000))+(Info!$B$6/(Info!$B$6-Info!$B$7))*(EXP(-Info!$B$7*H1913*1000)-EXP(-Info!$B$6*H1913*1000))*(Info!$B$9-1)</f>
        <v>0.17526330849792598</v>
      </c>
      <c r="AD1913" s="37">
        <f>SQRT((Info!$B$6*EXP(-Info!$B$6*H1913*1000)+(Info!$B$6/(Info!$B$6+Info!$B$7))*(Info!$B$9-1)*(-Info!$B$7*EXP(-Info!$B$7*H1913*1000)+Info!$B$6*EXP(-Info!$B$6*H1913*1000)))^2*(0.01*H1913*1000)^2)</f>
        <v>1.512855305719478E-3</v>
      </c>
      <c r="AE1913" s="37">
        <f t="shared" si="485"/>
        <v>1.1075860274577558E-2</v>
      </c>
      <c r="AF1913" s="37">
        <f t="shared" si="486"/>
        <v>1.8045179778080553</v>
      </c>
      <c r="AG1913" s="37">
        <f t="shared" si="487"/>
        <v>7.9600339687171992E-2</v>
      </c>
      <c r="AH1913" s="37">
        <f t="shared" si="488"/>
        <v>0.61819732024941942</v>
      </c>
      <c r="AI1913">
        <f>AF1913*EXP(Info!$B$6*H1913*1000)</f>
        <v>2.1313270225318304</v>
      </c>
      <c r="AJ1913">
        <f>2*SQRT((EXP(Info!$B$6*H1913)*AG1913)^2+(Info!$B$6*H1913*0.01*AI1913)^2)</f>
        <v>0.15922718089691765</v>
      </c>
      <c r="AK1913">
        <f t="shared" si="489"/>
        <v>0.75356758400000012</v>
      </c>
      <c r="AL1913">
        <f t="shared" si="490"/>
        <v>0.16755795506448243</v>
      </c>
      <c r="AM1913"/>
      <c r="AN1913"/>
      <c r="AO1913">
        <f t="shared" si="491"/>
        <v>10.765675187976894</v>
      </c>
      <c r="AP1913">
        <f t="shared" si="492"/>
        <v>0.69705093833780163</v>
      </c>
      <c r="AQ1913">
        <f t="shared" si="479"/>
        <v>5</v>
      </c>
      <c r="AR1913">
        <v>1</v>
      </c>
      <c r="AS1913">
        <v>1</v>
      </c>
      <c r="AT1913">
        <v>1</v>
      </c>
      <c r="AU1913">
        <v>1</v>
      </c>
      <c r="AV1913">
        <v>0</v>
      </c>
      <c r="AW1913">
        <v>0</v>
      </c>
      <c r="AX1913">
        <v>1</v>
      </c>
    </row>
    <row r="1914" spans="1:50">
      <c r="A1914" s="13" t="s">
        <v>191</v>
      </c>
      <c r="B1914" s="13" t="s">
        <v>211</v>
      </c>
      <c r="D1914" s="57">
        <v>-75.42</v>
      </c>
      <c r="E1914" s="57">
        <v>31.67</v>
      </c>
      <c r="F1914" s="47">
        <v>2975</v>
      </c>
      <c r="G1914" s="58">
        <v>380</v>
      </c>
      <c r="H1914">
        <v>18.259</v>
      </c>
      <c r="J1914">
        <f>(F1914*100*Info!$B$11)/AI1914</f>
        <v>4.0856888566655192</v>
      </c>
      <c r="K1914">
        <f>2*((F1914*100*Info!$B$11)/AI1914^2)*(AJ1914/2)</f>
        <v>0.37337505023206935</v>
      </c>
      <c r="L1914">
        <f t="shared" si="480"/>
        <v>0.95180411214953442</v>
      </c>
      <c r="M1914">
        <f t="shared" si="481"/>
        <v>41.609897365694145</v>
      </c>
      <c r="N1914">
        <f t="shared" si="482"/>
        <v>3.806294768256214</v>
      </c>
      <c r="O1914" s="23">
        <v>1.9</v>
      </c>
      <c r="P1914" s="23">
        <v>5.0000000000000001E-3</v>
      </c>
      <c r="S1914" s="23">
        <v>2.66</v>
      </c>
      <c r="T1914" s="23">
        <v>0.1</v>
      </c>
      <c r="U1914" s="23">
        <v>2.4700000000000002</v>
      </c>
      <c r="V1914" s="23">
        <v>0.01</v>
      </c>
      <c r="W1914" s="37">
        <f>U1914*Info!$B$2</f>
        <v>1.1856</v>
      </c>
      <c r="X1914" s="37">
        <f>W1914*SQRT((0.5*V1914/U1914)^2+Info!$B$3^2)</f>
        <v>5.9328563104123801E-2</v>
      </c>
      <c r="Y1914" s="28">
        <f>W1914*Info!$D$2</f>
        <v>0.96033600000000008</v>
      </c>
      <c r="Z1914" s="28">
        <f>Y1914*SQRT(Info!$D$3^2+(X1914/W1914)^2)</f>
        <v>6.7933830309206036E-2</v>
      </c>
      <c r="AA1914" s="37">
        <f t="shared" si="483"/>
        <v>0.71439999999999992</v>
      </c>
      <c r="AB1914" s="37">
        <f t="shared" si="484"/>
        <v>5.9381212517091636E-2</v>
      </c>
      <c r="AC1914" s="37">
        <f>(1-EXP(-Info!$B$6*H1914*1000))+(Info!$B$6/(Info!$B$6-Info!$B$7))*(EXP(-Info!$B$7*H1914*1000)-EXP(-Info!$B$6*H1914*1000))*(Info!$B$9-1)</f>
        <v>0.17622109659685553</v>
      </c>
      <c r="AD1914" s="37">
        <f>SQRT((Info!$B$6*EXP(-Info!$B$6*H1914*1000)+(Info!$B$6/(Info!$B$6+Info!$B$7))*(Info!$B$9-1)*(-Info!$B$7*EXP(-Info!$B$7*H1914*1000)+Info!$B$6*EXP(-Info!$B$6*H1914*1000)))^2*(0.01*H1914*1000)^2)</f>
        <v>1.5203387901918566E-3</v>
      </c>
      <c r="AE1914" s="37">
        <f t="shared" si="485"/>
        <v>1.0520438613035537E-2</v>
      </c>
      <c r="AF1914" s="37">
        <f t="shared" si="486"/>
        <v>1.5737716485912066</v>
      </c>
      <c r="AG1914" s="37">
        <f t="shared" si="487"/>
        <v>8.500402889916836E-2</v>
      </c>
      <c r="AH1914" s="37">
        <f t="shared" si="488"/>
        <v>0.59164347691398744</v>
      </c>
      <c r="AI1914">
        <f>AF1914*EXP(Info!$B$6*H1914*1000)</f>
        <v>1.8606394414140455</v>
      </c>
      <c r="AJ1914">
        <f>2*SQRT((EXP(Info!$B$6*H1914)*AG1914)^2+(Info!$B$6*H1914*0.01*AI1914)^2)</f>
        <v>0.17003652732105554</v>
      </c>
      <c r="AK1914">
        <f t="shared" si="489"/>
        <v>0.9499376799999999</v>
      </c>
      <c r="AL1914">
        <f t="shared" si="490"/>
        <v>0.15791839656795351</v>
      </c>
      <c r="AM1914"/>
      <c r="AN1914"/>
      <c r="AO1914">
        <f t="shared" si="491"/>
        <v>10.184303988626169</v>
      </c>
      <c r="AP1914">
        <f t="shared" si="492"/>
        <v>0.76923076923076916</v>
      </c>
      <c r="AQ1914">
        <f t="shared" si="479"/>
        <v>5</v>
      </c>
      <c r="AR1914">
        <v>1</v>
      </c>
      <c r="AS1914">
        <v>1</v>
      </c>
      <c r="AT1914">
        <v>1</v>
      </c>
      <c r="AU1914">
        <v>1</v>
      </c>
      <c r="AV1914">
        <v>0</v>
      </c>
      <c r="AW1914">
        <v>0</v>
      </c>
      <c r="AX1914">
        <v>1</v>
      </c>
    </row>
    <row r="1915" spans="1:50">
      <c r="A1915" s="13" t="s">
        <v>191</v>
      </c>
      <c r="B1915" s="13" t="s">
        <v>211</v>
      </c>
      <c r="D1915" s="57">
        <v>-75.42</v>
      </c>
      <c r="E1915" s="57">
        <v>31.67</v>
      </c>
      <c r="F1915" s="47">
        <v>2975</v>
      </c>
      <c r="G1915" s="58">
        <v>390</v>
      </c>
      <c r="H1915">
        <v>18.381125000000001</v>
      </c>
      <c r="J1915">
        <f>(F1915*100*Info!$B$11)/AI1915</f>
        <v>3.9647309851411299</v>
      </c>
      <c r="K1915">
        <f>2*((F1915*100*Info!$B$11)/AI1915^2)*(AJ1915/2)</f>
        <v>0.35814847854353005</v>
      </c>
      <c r="L1915">
        <f t="shared" si="480"/>
        <v>0.97877831775701107</v>
      </c>
      <c r="M1915">
        <f t="shared" si="481"/>
        <v>41.522342146752194</v>
      </c>
      <c r="N1915">
        <f t="shared" si="482"/>
        <v>3.7537476132077185</v>
      </c>
      <c r="O1915" s="23">
        <v>1.91</v>
      </c>
      <c r="P1915" s="23">
        <v>4.0000000000000001E-3</v>
      </c>
      <c r="S1915" s="23">
        <v>2.73</v>
      </c>
      <c r="T1915" s="23">
        <v>0.1</v>
      </c>
      <c r="U1915" s="23">
        <v>2.54</v>
      </c>
      <c r="V1915" s="23">
        <v>8.9999999999999993E-3</v>
      </c>
      <c r="W1915" s="37">
        <f>U1915*Info!$B$2</f>
        <v>1.2192000000000001</v>
      </c>
      <c r="X1915" s="37">
        <f>W1915*SQRT((0.5*V1915/U1915)^2+Info!$B$3^2)</f>
        <v>6.0998255712766097E-2</v>
      </c>
      <c r="Y1915" s="28">
        <f>W1915*Info!$D$2</f>
        <v>0.9875520000000001</v>
      </c>
      <c r="Z1915" s="28">
        <f>Y1915*SQRT(Info!$D$3^2+(X1915/W1915)^2)</f>
        <v>6.985238624184574E-2</v>
      </c>
      <c r="AA1915" s="37">
        <f t="shared" si="483"/>
        <v>0.69079999999999986</v>
      </c>
      <c r="AB1915" s="37">
        <f t="shared" si="484"/>
        <v>6.1031034728242992E-2</v>
      </c>
      <c r="AC1915" s="37">
        <f>(1-EXP(-Info!$B$6*H1915*1000))+(Info!$B$6/(Info!$B$6-Info!$B$7))*(EXP(-Info!$B$7*H1915*1000)-EXP(-Info!$B$6*H1915*1000))*(Info!$B$9-1)</f>
        <v>0.17729921249997221</v>
      </c>
      <c r="AD1915" s="37">
        <f>SQRT((Info!$B$6*EXP(-Info!$B$6*H1915*1000)+(Info!$B$6/(Info!$B$6+Info!$B$7))*(Info!$B$9-1)*(-Info!$B$7*EXP(-Info!$B$7*H1915*1000)+Info!$B$6*EXP(-Info!$B$6*H1915*1000)))^2*(0.01*H1915*1000)^2)</f>
        <v>1.5287515636005211E-3</v>
      </c>
      <c r="AE1915" s="37">
        <f t="shared" si="485"/>
        <v>1.0872165917888001E-2</v>
      </c>
      <c r="AF1915" s="37">
        <f t="shared" si="486"/>
        <v>1.6199697040050192</v>
      </c>
      <c r="AG1915" s="37">
        <f t="shared" si="487"/>
        <v>8.6588451051084675E-2</v>
      </c>
      <c r="AH1915" s="37">
        <f t="shared" si="488"/>
        <v>0.59339549597253449</v>
      </c>
      <c r="AI1915">
        <f>AF1915*EXP(Info!$B$6*H1915*1000)</f>
        <v>1.9174047017434952</v>
      </c>
      <c r="AJ1915">
        <f>2*SQRT((EXP(Info!$B$6*H1915)*AG1915)^2+(Info!$B$6*H1915*0.01*AI1915)^2)</f>
        <v>0.17320609626612518</v>
      </c>
      <c r="AK1915">
        <f t="shared" si="489"/>
        <v>0.91855675999999975</v>
      </c>
      <c r="AL1915">
        <f t="shared" si="490"/>
        <v>0.16230593375628941</v>
      </c>
      <c r="AM1915"/>
      <c r="AN1915"/>
      <c r="AO1915">
        <f t="shared" si="491"/>
        <v>10.472927988303834</v>
      </c>
      <c r="AP1915">
        <f t="shared" si="492"/>
        <v>0.75196850393700787</v>
      </c>
      <c r="AQ1915">
        <f t="shared" si="479"/>
        <v>5</v>
      </c>
      <c r="AR1915">
        <v>1</v>
      </c>
      <c r="AS1915">
        <v>1</v>
      </c>
      <c r="AT1915">
        <v>1</v>
      </c>
      <c r="AU1915">
        <v>1</v>
      </c>
      <c r="AV1915">
        <v>0</v>
      </c>
      <c r="AW1915">
        <v>0</v>
      </c>
      <c r="AX1915">
        <v>1</v>
      </c>
    </row>
    <row r="1916" spans="1:50">
      <c r="A1916" s="13" t="s">
        <v>191</v>
      </c>
      <c r="B1916" s="13" t="s">
        <v>211</v>
      </c>
      <c r="D1916" s="57">
        <v>-75.42</v>
      </c>
      <c r="E1916" s="57">
        <v>31.67</v>
      </c>
      <c r="F1916" s="47">
        <v>2975</v>
      </c>
      <c r="G1916" s="58">
        <v>400</v>
      </c>
      <c r="H1916">
        <v>18.515499999999999</v>
      </c>
      <c r="J1916">
        <f>(F1916*100*Info!$B$11)/AI1916</f>
        <v>3.6933609367427027</v>
      </c>
      <c r="K1916">
        <f>2*((F1916*100*Info!$B$11)/AI1916^2)*(AJ1916/2)</f>
        <v>0.32545974072343958</v>
      </c>
      <c r="L1916">
        <f t="shared" si="480"/>
        <v>0.99804560747663718</v>
      </c>
      <c r="M1916">
        <f t="shared" si="481"/>
        <v>39.44172645923782</v>
      </c>
      <c r="N1916">
        <f t="shared" si="482"/>
        <v>3.4772475608342739</v>
      </c>
      <c r="O1916" s="23">
        <v>1.95</v>
      </c>
      <c r="P1916" s="23">
        <v>5.0000000000000001E-3</v>
      </c>
      <c r="S1916" s="23">
        <v>2.87</v>
      </c>
      <c r="T1916" s="23">
        <v>0.11</v>
      </c>
      <c r="U1916" s="23">
        <v>2.59</v>
      </c>
      <c r="V1916" s="23">
        <v>7.0000000000000001E-3</v>
      </c>
      <c r="W1916" s="37">
        <f>U1916*Info!$B$2</f>
        <v>1.2431999999999999</v>
      </c>
      <c r="X1916" s="37">
        <f>W1916*SQRT((0.5*V1916/U1916)^2+Info!$B$3^2)</f>
        <v>6.2182698558361067E-2</v>
      </c>
      <c r="Y1916" s="28">
        <f>W1916*Info!$D$2</f>
        <v>1.0069919999999999</v>
      </c>
      <c r="Z1916" s="28">
        <f>Y1916*SQRT(Info!$D$3^2+(X1916/W1916)^2)</f>
        <v>7.1218089113370631E-2</v>
      </c>
      <c r="AA1916" s="37">
        <f t="shared" si="483"/>
        <v>0.70680000000000009</v>
      </c>
      <c r="AB1916" s="37">
        <f t="shared" si="484"/>
        <v>6.2232933403464114E-2</v>
      </c>
      <c r="AC1916" s="37">
        <f>(1-EXP(-Info!$B$6*H1916*1000))+(Info!$B$6/(Info!$B$6-Info!$B$7))*(EXP(-Info!$B$7*H1916*1000)-EXP(-Info!$B$6*H1916*1000))*(Info!$B$9-1)</f>
        <v>0.1784840145637249</v>
      </c>
      <c r="AD1916" s="37">
        <f>SQRT((Info!$B$6*EXP(-Info!$B$6*H1916*1000)+(Info!$B$6/(Info!$B$6+Info!$B$7))*(Info!$B$9-1)*(-Info!$B$7*EXP(-Info!$B$7*H1916*1000)+Info!$B$6*EXP(-Info!$B$6*H1916*1000)))^2*(0.01*H1916*1000)^2)</f>
        <v>1.5379835405614991E-3</v>
      </c>
      <c r="AE1916" s="37">
        <f t="shared" si="485"/>
        <v>1.1160649101516207E-2</v>
      </c>
      <c r="AF1916" s="37">
        <f t="shared" si="486"/>
        <v>1.7368554985063596</v>
      </c>
      <c r="AG1916" s="37">
        <f t="shared" si="487"/>
        <v>9.0672908331690644E-2</v>
      </c>
      <c r="AH1916" s="37">
        <f t="shared" si="488"/>
        <v>0.60517613188374897</v>
      </c>
      <c r="AI1916">
        <f>AF1916*EXP(Info!$B$6*H1916*1000)</f>
        <v>2.0582861957602692</v>
      </c>
      <c r="AJ1916">
        <f>2*SQRT((EXP(Info!$B$6*H1916)*AG1916)^2+(Info!$B$6*H1916*0.01*AI1916)^2)</f>
        <v>0.18137661146044654</v>
      </c>
      <c r="AK1916">
        <f t="shared" si="489"/>
        <v>0.93983196000000013</v>
      </c>
      <c r="AL1916">
        <f t="shared" si="490"/>
        <v>0.16550226309317245</v>
      </c>
      <c r="AM1916"/>
      <c r="AN1916"/>
      <c r="AO1916">
        <f t="shared" si="491"/>
        <v>10.679087988073594</v>
      </c>
      <c r="AP1916">
        <f t="shared" si="492"/>
        <v>0.75289575289575295</v>
      </c>
      <c r="AQ1916">
        <f t="shared" si="479"/>
        <v>5</v>
      </c>
      <c r="AR1916">
        <v>1</v>
      </c>
      <c r="AS1916">
        <v>1</v>
      </c>
      <c r="AT1916">
        <v>1</v>
      </c>
      <c r="AU1916">
        <v>1</v>
      </c>
      <c r="AV1916">
        <v>0</v>
      </c>
      <c r="AW1916">
        <v>0</v>
      </c>
      <c r="AX1916">
        <v>1</v>
      </c>
    </row>
    <row r="1917" spans="1:50">
      <c r="A1917" s="13" t="s">
        <v>191</v>
      </c>
      <c r="B1917" s="13" t="s">
        <v>211</v>
      </c>
      <c r="D1917" s="57">
        <v>-75.42</v>
      </c>
      <c r="E1917" s="57">
        <v>31.67</v>
      </c>
      <c r="F1917" s="47">
        <v>2975</v>
      </c>
      <c r="G1917" s="58">
        <v>410</v>
      </c>
      <c r="H1917">
        <v>18.668875</v>
      </c>
      <c r="J1917">
        <f>(F1917*100*Info!$B$11)/AI1917</f>
        <v>3.2988047299161938</v>
      </c>
      <c r="K1917">
        <f>2*((F1917*100*Info!$B$11)/AI1917^2)*(AJ1917/2)</f>
        <v>0.23709116855791987</v>
      </c>
      <c r="L1917">
        <f t="shared" si="480"/>
        <v>1.0708759626168243</v>
      </c>
      <c r="M1917">
        <f t="shared" si="481"/>
        <v>37.79893438978312</v>
      </c>
      <c r="N1917">
        <f t="shared" si="482"/>
        <v>2.7194356266372233</v>
      </c>
      <c r="O1917" s="23">
        <v>1.877</v>
      </c>
      <c r="P1917" s="23">
        <v>8.0000000000000002E-3</v>
      </c>
      <c r="S1917" s="23">
        <v>3.12</v>
      </c>
      <c r="T1917" s="23">
        <v>5.8999999999999997E-2</v>
      </c>
      <c r="U1917" s="23">
        <v>2.7789999999999999</v>
      </c>
      <c r="V1917" s="23">
        <v>8.9999999999999993E-3</v>
      </c>
      <c r="W1917" s="37">
        <f>U1917*Info!$B$2</f>
        <v>1.33392</v>
      </c>
      <c r="X1917" s="37">
        <f>W1917*SQRT((0.5*V1917/U1917)^2+Info!$B$3^2)</f>
        <v>6.673096744390869E-2</v>
      </c>
      <c r="Y1917" s="28">
        <f>W1917*Info!$D$2</f>
        <v>1.0804752</v>
      </c>
      <c r="Z1917" s="28">
        <f>Y1917*SQRT(Info!$D$3^2+(X1917/W1917)^2)</f>
        <v>7.6421164537287728E-2</v>
      </c>
      <c r="AA1917" s="37">
        <f t="shared" si="483"/>
        <v>0.54308000000000001</v>
      </c>
      <c r="AB1917" s="37">
        <f t="shared" si="484"/>
        <v>6.6850744318967772E-2</v>
      </c>
      <c r="AC1917" s="37">
        <f>(1-EXP(-Info!$B$6*H1917*1000))+(Info!$B$6/(Info!$B$6-Info!$B$7))*(EXP(-Info!$B$7*H1917*1000)-EXP(-Info!$B$6*H1917*1000))*(Info!$B$9-1)</f>
        <v>0.17983447954022405</v>
      </c>
      <c r="AD1917" s="37">
        <f>SQRT((Info!$B$6*EXP(-Info!$B$6*H1917*1000)+(Info!$B$6/(Info!$B$6+Info!$B$7))*(Info!$B$9-1)*(-Info!$B$7*EXP(-Info!$B$7*H1917*1000)+Info!$B$6*EXP(-Info!$B$6*H1917*1000)))^2*(0.01*H1917*1000)^2)</f>
        <v>1.5484893655170228E-3</v>
      </c>
      <c r="AE1917" s="37">
        <f t="shared" si="485"/>
        <v>1.2051445617561723E-2</v>
      </c>
      <c r="AF1917" s="37">
        <f t="shared" si="486"/>
        <v>1.9418602908512952</v>
      </c>
      <c r="AG1917" s="37">
        <f t="shared" si="487"/>
        <v>8.2799044262045984E-2</v>
      </c>
      <c r="AH1917" s="37">
        <f t="shared" si="488"/>
        <v>0.62239111886259457</v>
      </c>
      <c r="AI1917">
        <f>AF1917*EXP(Info!$B$6*H1917*1000)</f>
        <v>2.3044691803418296</v>
      </c>
      <c r="AJ1917">
        <f>2*SQRT((EXP(Info!$B$6*H1917)*AG1917)^2+(Info!$B$6*H1917*0.01*AI1917)^2)</f>
        <v>0.16562644218314695</v>
      </c>
      <c r="AK1917">
        <f t="shared" si="489"/>
        <v>0.722133476</v>
      </c>
      <c r="AL1917">
        <f t="shared" si="490"/>
        <v>0.17778286944186289</v>
      </c>
      <c r="AM1917"/>
      <c r="AN1917"/>
      <c r="AO1917">
        <f t="shared" si="491"/>
        <v>11.458372787203288</v>
      </c>
      <c r="AP1917">
        <f t="shared" si="492"/>
        <v>0.67542281396185677</v>
      </c>
      <c r="AQ1917">
        <f t="shared" si="479"/>
        <v>5</v>
      </c>
      <c r="AR1917">
        <v>1</v>
      </c>
      <c r="AS1917">
        <v>1</v>
      </c>
      <c r="AT1917">
        <v>1</v>
      </c>
      <c r="AU1917">
        <v>1</v>
      </c>
      <c r="AV1917">
        <v>0</v>
      </c>
      <c r="AW1917">
        <v>0</v>
      </c>
      <c r="AX1917">
        <v>1</v>
      </c>
    </row>
    <row r="1918" spans="1:50">
      <c r="A1918" s="13" t="s">
        <v>191</v>
      </c>
      <c r="B1918" s="13" t="s">
        <v>211</v>
      </c>
      <c r="D1918" s="57">
        <v>-75.42</v>
      </c>
      <c r="E1918" s="57">
        <v>31.67</v>
      </c>
      <c r="F1918" s="47">
        <v>2975</v>
      </c>
      <c r="G1918" s="58">
        <v>420</v>
      </c>
      <c r="H1918">
        <v>18.842874999999999</v>
      </c>
      <c r="J1918">
        <f>(F1918*100*Info!$B$11)/AI1918</f>
        <v>3.2787597207502084</v>
      </c>
      <c r="K1918">
        <f>2*((F1918*100*Info!$B$11)/AI1918^2)*(AJ1918/2)</f>
        <v>0.23878254449135861</v>
      </c>
      <c r="L1918">
        <f t="shared" si="480"/>
        <v>1.0862897943925252</v>
      </c>
      <c r="M1918">
        <f t="shared" si="481"/>
        <v>38.110010485203738</v>
      </c>
      <c r="N1918">
        <f t="shared" si="482"/>
        <v>2.7801784993567957</v>
      </c>
      <c r="O1918" s="23">
        <v>1.923</v>
      </c>
      <c r="P1918" s="23">
        <v>1.0999999999999999E-2</v>
      </c>
      <c r="S1918" s="23">
        <v>3.15</v>
      </c>
      <c r="T1918" s="23">
        <v>6.2E-2</v>
      </c>
      <c r="U1918" s="23">
        <v>2.819</v>
      </c>
      <c r="V1918" s="23">
        <v>1.2E-2</v>
      </c>
      <c r="W1918" s="37">
        <f>U1918*Info!$B$2</f>
        <v>1.3531199999999999</v>
      </c>
      <c r="X1918" s="37">
        <f>W1918*SQRT((0.5*V1918/U1918)^2+Info!$B$3^2)</f>
        <v>6.7717270588823944E-2</v>
      </c>
      <c r="Y1918" s="28">
        <f>W1918*Info!$D$2</f>
        <v>1.0960272</v>
      </c>
      <c r="Z1918" s="28">
        <f>Y1918*SQRT(Info!$D$3^2+(X1918/W1918)^2)</f>
        <v>7.7535927617712816E-2</v>
      </c>
      <c r="AA1918" s="37">
        <f t="shared" si="483"/>
        <v>0.56988000000000016</v>
      </c>
      <c r="AB1918" s="37">
        <f t="shared" si="484"/>
        <v>6.7940258580608898E-2</v>
      </c>
      <c r="AC1918" s="37">
        <f>(1-EXP(-Info!$B$6*H1918*1000))+(Info!$B$6/(Info!$B$6-Info!$B$7))*(EXP(-Info!$B$7*H1918*1000)-EXP(-Info!$B$6*H1918*1000))*(Info!$B$9-1)</f>
        <v>0.18136414678153609</v>
      </c>
      <c r="AD1918" s="37">
        <f>SQRT((Info!$B$6*EXP(-Info!$B$6*H1918*1000)+(Info!$B$6/(Info!$B$6+Info!$B$7))*(Info!$B$9-1)*(-Info!$B$7*EXP(-Info!$B$7*H1918*1000)+Info!$B$6*EXP(-Info!$B$6*H1918*1000)))^2*(0.01*H1918*1000)^2)</f>
        <v>1.5603673729231303E-3</v>
      </c>
      <c r="AE1918" s="37">
        <f t="shared" si="485"/>
        <v>1.2353971093120303E-2</v>
      </c>
      <c r="AF1918" s="37">
        <f t="shared" si="486"/>
        <v>1.9506170000321381</v>
      </c>
      <c r="AG1918" s="37">
        <f t="shared" si="487"/>
        <v>8.4412325363710086E-2</v>
      </c>
      <c r="AH1918" s="37">
        <f t="shared" si="488"/>
        <v>0.61924349207369467</v>
      </c>
      <c r="AI1918">
        <f>AF1918*EXP(Info!$B$6*H1918*1000)</f>
        <v>2.3185577716924985</v>
      </c>
      <c r="AJ1918">
        <f>2*SQRT((EXP(Info!$B$6*H1918)*AG1918)^2+(Info!$B$6*H1918*0.01*AI1918)^2)</f>
        <v>0.16885382627192752</v>
      </c>
      <c r="AK1918">
        <f t="shared" si="489"/>
        <v>0.75776943600000024</v>
      </c>
      <c r="AL1918">
        <f t="shared" si="490"/>
        <v>0.18068032366927131</v>
      </c>
      <c r="AM1918"/>
      <c r="AN1918"/>
      <c r="AO1918">
        <f t="shared" si="491"/>
        <v>11.623300787019097</v>
      </c>
      <c r="AP1918">
        <f t="shared" si="492"/>
        <v>0.68215679318907418</v>
      </c>
      <c r="AQ1918">
        <f t="shared" si="479"/>
        <v>5</v>
      </c>
      <c r="AR1918">
        <v>1</v>
      </c>
      <c r="AS1918">
        <v>1</v>
      </c>
      <c r="AT1918">
        <v>1</v>
      </c>
      <c r="AU1918">
        <v>1</v>
      </c>
      <c r="AV1918">
        <v>0</v>
      </c>
      <c r="AW1918">
        <v>0</v>
      </c>
      <c r="AX1918">
        <v>1</v>
      </c>
    </row>
    <row r="1919" spans="1:50">
      <c r="A1919" s="13" t="s">
        <v>191</v>
      </c>
      <c r="B1919" s="13" t="s">
        <v>211</v>
      </c>
      <c r="D1919" s="57">
        <v>-75.42</v>
      </c>
      <c r="E1919" s="57">
        <v>31.67</v>
      </c>
      <c r="F1919" s="47">
        <v>2975</v>
      </c>
      <c r="G1919" s="58">
        <v>430</v>
      </c>
      <c r="H1919">
        <v>19.039124999999999</v>
      </c>
      <c r="J1919">
        <f>(F1919*100*Info!$B$11)/AI1919</f>
        <v>3.3221214568286501</v>
      </c>
      <c r="K1919">
        <f>2*((F1919*100*Info!$B$11)/AI1919^2)*(AJ1919/2)</f>
        <v>0.24414858033867221</v>
      </c>
      <c r="L1919">
        <f t="shared" si="480"/>
        <v>1.0755001121495347</v>
      </c>
      <c r="M1919">
        <f t="shared" si="481"/>
        <v>38.230479393511395</v>
      </c>
      <c r="N1919">
        <f t="shared" si="482"/>
        <v>2.8129625896072885</v>
      </c>
      <c r="O1919" s="23">
        <v>1.925</v>
      </c>
      <c r="P1919" s="23">
        <v>1.0999999999999999E-2</v>
      </c>
      <c r="S1919" s="23">
        <v>3.1139999999999999</v>
      </c>
      <c r="T1919" s="23">
        <v>6.4000000000000001E-2</v>
      </c>
      <c r="U1919" s="23">
        <v>2.7909999999999999</v>
      </c>
      <c r="V1919" s="23">
        <v>0.01</v>
      </c>
      <c r="W1919" s="37">
        <f>U1919*Info!$B$2</f>
        <v>1.33968</v>
      </c>
      <c r="X1919" s="37">
        <f>W1919*SQRT((0.5*V1919/U1919)^2+Info!$B$3^2)</f>
        <v>6.7026981552207765E-2</v>
      </c>
      <c r="Y1919" s="28">
        <f>W1919*Info!$D$2</f>
        <v>1.0851408</v>
      </c>
      <c r="Z1919" s="28">
        <f>Y1919*SQRT(Info!$D$3^2+(X1919/W1919)^2)</f>
        <v>7.6755663733194326E-2</v>
      </c>
      <c r="AA1919" s="37">
        <f t="shared" si="483"/>
        <v>0.58532000000000006</v>
      </c>
      <c r="AB1919" s="37">
        <f t="shared" si="484"/>
        <v>6.7252258371001933E-2</v>
      </c>
      <c r="AC1919" s="37">
        <f>(1-EXP(-Info!$B$6*H1919*1000))+(Info!$B$6/(Info!$B$6-Info!$B$7))*(EXP(-Info!$B$7*H1919*1000)-EXP(-Info!$B$6*H1919*1000))*(Info!$B$9-1)</f>
        <v>0.18308636080573679</v>
      </c>
      <c r="AD1919" s="37">
        <f>SQRT((Info!$B$6*EXP(-Info!$B$6*H1919*1000)+(Info!$B$6/(Info!$B$6+Info!$B$7))*(Info!$B$9-1)*(-Info!$B$7*EXP(-Info!$B$7*H1919*1000)+Info!$B$6*EXP(-Info!$B$6*H1919*1000)))^2*(0.01*H1919*1000)^2)</f>
        <v>1.5737126275573794E-3</v>
      </c>
      <c r="AE1919" s="37">
        <f t="shared" si="485"/>
        <v>1.2347377572808323E-2</v>
      </c>
      <c r="AF1919" s="37">
        <f t="shared" si="486"/>
        <v>1.9216950912931861</v>
      </c>
      <c r="AG1919" s="37">
        <f t="shared" si="487"/>
        <v>8.4070741926360396E-2</v>
      </c>
      <c r="AH1919" s="37">
        <f t="shared" si="488"/>
        <v>0.61711467286229482</v>
      </c>
      <c r="AI1919">
        <f>AF1919*EXP(Info!$B$6*H1919*1000)</f>
        <v>2.2882949738131204</v>
      </c>
      <c r="AJ1919">
        <f>2*SQRT((EXP(Info!$B$6*H1919)*AG1919)^2+(Info!$B$6*H1919*0.01*AI1919)^2)</f>
        <v>0.16817084399614968</v>
      </c>
      <c r="AK1919">
        <f t="shared" si="489"/>
        <v>0.7783000040000001</v>
      </c>
      <c r="AL1919">
        <f t="shared" si="490"/>
        <v>0.17885065591184254</v>
      </c>
      <c r="AM1919"/>
      <c r="AN1919"/>
      <c r="AO1919">
        <f t="shared" si="491"/>
        <v>11.507851187148031</v>
      </c>
      <c r="AP1919">
        <f t="shared" si="492"/>
        <v>0.68971694733070588</v>
      </c>
      <c r="AQ1919">
        <f t="shared" si="479"/>
        <v>5</v>
      </c>
      <c r="AR1919">
        <v>1</v>
      </c>
      <c r="AS1919">
        <v>1</v>
      </c>
      <c r="AT1919">
        <v>1</v>
      </c>
      <c r="AU1919">
        <v>1</v>
      </c>
      <c r="AV1919">
        <v>0</v>
      </c>
      <c r="AW1919">
        <v>0</v>
      </c>
      <c r="AX1919">
        <v>1</v>
      </c>
    </row>
    <row r="1920" spans="1:50">
      <c r="A1920" s="13" t="s">
        <v>191</v>
      </c>
      <c r="B1920" s="13" t="s">
        <v>211</v>
      </c>
      <c r="D1920" s="57">
        <v>-75.42</v>
      </c>
      <c r="E1920" s="57">
        <v>31.67</v>
      </c>
      <c r="F1920" s="47">
        <v>2975</v>
      </c>
      <c r="G1920" s="58">
        <v>440</v>
      </c>
      <c r="H1920">
        <v>19.259499999999999</v>
      </c>
      <c r="J1920">
        <f>(F1920*100*Info!$B$11)/AI1920</f>
        <v>3.2615425898702775</v>
      </c>
      <c r="K1920">
        <f>2*((F1920*100*Info!$B$11)/AI1920^2)*(AJ1920/2)</f>
        <v>0.23897152742240083</v>
      </c>
      <c r="L1920">
        <f t="shared" si="480"/>
        <v>1.0859044485981328</v>
      </c>
      <c r="M1920">
        <f t="shared" si="481"/>
        <v>37.896442601666777</v>
      </c>
      <c r="N1920">
        <f t="shared" si="482"/>
        <v>2.7805903028126226</v>
      </c>
      <c r="O1920" s="23">
        <v>2.19</v>
      </c>
      <c r="P1920" s="23">
        <v>1.0999999999999999E-2</v>
      </c>
      <c r="S1920" s="23">
        <v>3.2040000000000002</v>
      </c>
      <c r="T1920" s="23">
        <v>6.7000000000000004E-2</v>
      </c>
      <c r="U1920" s="23">
        <v>2.8180000000000001</v>
      </c>
      <c r="V1920" s="23">
        <v>1.0999999999999999E-2</v>
      </c>
      <c r="W1920" s="37">
        <f>U1920*Info!$B$2</f>
        <v>1.3526400000000001</v>
      </c>
      <c r="X1920" s="37">
        <f>W1920*SQRT((0.5*V1920/U1920)^2+Info!$B$3^2)</f>
        <v>6.7683506292153639E-2</v>
      </c>
      <c r="Y1920" s="28">
        <f>W1920*Info!$D$2</f>
        <v>1.0956384000000001</v>
      </c>
      <c r="Z1920" s="28">
        <f>Y1920*SQRT(Info!$D$3^2+(X1920/W1920)^2)</f>
        <v>7.7502840414611918E-2</v>
      </c>
      <c r="AA1920" s="37">
        <f t="shared" si="483"/>
        <v>0.83735999999999988</v>
      </c>
      <c r="AB1920" s="37">
        <f t="shared" si="484"/>
        <v>6.7906605157377745E-2</v>
      </c>
      <c r="AC1920" s="37">
        <f>(1-EXP(-Info!$B$6*H1920*1000))+(Info!$B$6/(Info!$B$6-Info!$B$7))*(EXP(-Info!$B$7*H1920*1000)-EXP(-Info!$B$6*H1920*1000))*(Info!$B$9-1)</f>
        <v>0.18501643050917205</v>
      </c>
      <c r="AD1920" s="37">
        <f>SQRT((Info!$B$6*EXP(-Info!$B$6*H1920*1000)+(Info!$B$6/(Info!$B$6+Info!$B$7))*(Info!$B$9-1)*(-Info!$B$7*EXP(-Info!$B$7*H1920*1000)+Info!$B$6*EXP(-Info!$B$6*H1920*1000)))^2*(0.01*H1920*1000)^2)</f>
        <v>1.5886333508895332E-3</v>
      </c>
      <c r="AE1920" s="37">
        <f t="shared" si="485"/>
        <v>1.2634065221198859E-2</v>
      </c>
      <c r="AF1920" s="37">
        <f t="shared" si="486"/>
        <v>1.95343624174884</v>
      </c>
      <c r="AG1920" s="37">
        <f t="shared" si="487"/>
        <v>8.5373062943450193E-2</v>
      </c>
      <c r="AH1920" s="37">
        <f t="shared" si="488"/>
        <v>0.60968671715007483</v>
      </c>
      <c r="AI1920">
        <f>AF1920*EXP(Info!$B$6*H1920*1000)</f>
        <v>2.330797045443481</v>
      </c>
      <c r="AJ1920">
        <f>2*SQRT((EXP(Info!$B$6*H1920)*AG1920)^2+(Info!$B$6*H1920*0.01*AI1920)^2)</f>
        <v>0.17077628597926761</v>
      </c>
      <c r="AK1920">
        <f t="shared" si="489"/>
        <v>1.1134375919999999</v>
      </c>
      <c r="AL1920">
        <f t="shared" si="490"/>
        <v>0.18059082575553037</v>
      </c>
      <c r="AM1920"/>
      <c r="AN1920"/>
      <c r="AO1920">
        <f t="shared" si="491"/>
        <v>11.619177587023701</v>
      </c>
      <c r="AP1920">
        <f t="shared" si="492"/>
        <v>0.77714691270404535</v>
      </c>
      <c r="AQ1920">
        <f t="shared" si="479"/>
        <v>5</v>
      </c>
      <c r="AR1920">
        <v>1</v>
      </c>
      <c r="AS1920">
        <v>1</v>
      </c>
      <c r="AT1920">
        <v>1</v>
      </c>
      <c r="AU1920">
        <v>1</v>
      </c>
      <c r="AV1920">
        <v>0</v>
      </c>
      <c r="AW1920">
        <v>0</v>
      </c>
      <c r="AX1920">
        <v>1</v>
      </c>
    </row>
    <row r="1921" spans="1:52">
      <c r="A1921" s="13" t="s">
        <v>191</v>
      </c>
      <c r="B1921" s="13" t="s">
        <v>211</v>
      </c>
      <c r="D1921" s="57">
        <v>-75.42</v>
      </c>
      <c r="E1921" s="57">
        <v>31.67</v>
      </c>
      <c r="F1921" s="47">
        <v>2975</v>
      </c>
      <c r="G1921" s="58">
        <v>450</v>
      </c>
      <c r="H1921">
        <v>19.509374999999999</v>
      </c>
      <c r="J1921">
        <f>(F1921*100*Info!$B$11)/AI1921</f>
        <v>3.3356288937758172</v>
      </c>
      <c r="K1921">
        <f>2*((F1921*100*Info!$B$11)/AI1921^2)*(AJ1921/2)</f>
        <v>0.25340174996226805</v>
      </c>
      <c r="L1921">
        <f t="shared" si="480"/>
        <v>1.1063277757009367</v>
      </c>
      <c r="M1921">
        <f t="shared" si="481"/>
        <v>39.486198172378096</v>
      </c>
      <c r="N1921">
        <f t="shared" si="482"/>
        <v>3.0028470145535859</v>
      </c>
      <c r="O1921" s="23">
        <v>1.9019999999999999</v>
      </c>
      <c r="P1921" s="23">
        <v>1.0999999999999999E-2</v>
      </c>
      <c r="S1921" s="23">
        <v>3.12</v>
      </c>
      <c r="T1921" s="23">
        <v>6.6000000000000003E-2</v>
      </c>
      <c r="U1921" s="23">
        <v>2.871</v>
      </c>
      <c r="V1921" s="23">
        <v>0.01</v>
      </c>
      <c r="W1921" s="37">
        <f>U1921*Info!$B$2</f>
        <v>1.37808</v>
      </c>
      <c r="X1921" s="37">
        <f>W1921*SQRT((0.5*V1921/U1921)^2+Info!$B$3^2)</f>
        <v>6.8945784613709343E-2</v>
      </c>
      <c r="Y1921" s="28">
        <f>W1921*Info!$D$2</f>
        <v>1.1162448</v>
      </c>
      <c r="Z1921" s="28">
        <f>Y1921*SQRT(Info!$D$3^2+(X1921/W1921)^2)</f>
        <v>7.8954362790381635E-2</v>
      </c>
      <c r="AA1921" s="37">
        <f t="shared" si="483"/>
        <v>0.52391999999999994</v>
      </c>
      <c r="AB1921" s="37">
        <f t="shared" si="484"/>
        <v>6.9164811978346327E-2</v>
      </c>
      <c r="AC1921" s="37">
        <f>(1-EXP(-Info!$B$6*H1921*1000))+(Info!$B$6/(Info!$B$6-Info!$B$7))*(EXP(-Info!$B$7*H1921*1000)-EXP(-Info!$B$6*H1921*1000))*(Info!$B$9-1)</f>
        <v>0.18719993989036701</v>
      </c>
      <c r="AD1921" s="37">
        <f>SQRT((Info!$B$6*EXP(-Info!$B$6*H1921*1000)+(Info!$B$6/(Info!$B$6+Info!$B$7))*(Info!$B$9-1)*(-Info!$B$7*EXP(-Info!$B$7*H1921*1000)+Info!$B$6*EXP(-Info!$B$6*H1921*1000)))^2*(0.01*H1921*1000)^2)</f>
        <v>1.6054683999085172E-3</v>
      </c>
      <c r="AE1921" s="37">
        <f t="shared" si="485"/>
        <v>1.297494188390705E-2</v>
      </c>
      <c r="AF1921" s="37">
        <f t="shared" si="486"/>
        <v>1.905677407492639</v>
      </c>
      <c r="AG1921" s="37">
        <f t="shared" si="487"/>
        <v>8.6551375035443343E-2</v>
      </c>
      <c r="AH1921" s="37">
        <f t="shared" si="488"/>
        <v>0.61079404086302536</v>
      </c>
      <c r="AI1921">
        <f>AF1921*EXP(Info!$B$6*H1921*1000)</f>
        <v>2.2790286552088612</v>
      </c>
      <c r="AJ1921">
        <f>2*SQRT((EXP(Info!$B$6*H1921)*AG1921)^2+(Info!$B$6*H1921*0.01*AI1921)^2)</f>
        <v>0.17313372315538333</v>
      </c>
      <c r="AK1921">
        <f t="shared" si="489"/>
        <v>0.69665642399999994</v>
      </c>
      <c r="AL1921">
        <f t="shared" si="490"/>
        <v>0.18393690097521423</v>
      </c>
      <c r="AM1921"/>
      <c r="AN1921"/>
      <c r="AO1921">
        <f t="shared" si="491"/>
        <v>11.837707186779648</v>
      </c>
      <c r="AP1921">
        <f t="shared" si="492"/>
        <v>0.66248693834900729</v>
      </c>
      <c r="AQ1921">
        <f t="shared" si="479"/>
        <v>5</v>
      </c>
      <c r="AR1921">
        <v>1</v>
      </c>
      <c r="AS1921">
        <v>1</v>
      </c>
      <c r="AT1921">
        <v>1</v>
      </c>
      <c r="AU1921">
        <v>1</v>
      </c>
      <c r="AV1921">
        <v>0</v>
      </c>
      <c r="AW1921">
        <v>0</v>
      </c>
      <c r="AX1921">
        <v>1</v>
      </c>
    </row>
    <row r="1922" spans="1:52">
      <c r="A1922" s="46" t="s">
        <v>192</v>
      </c>
      <c r="B1922" s="13" t="s">
        <v>211</v>
      </c>
      <c r="D1922" s="14">
        <v>-75.47</v>
      </c>
      <c r="E1922" s="14">
        <v>31.72</v>
      </c>
      <c r="F1922" s="47">
        <v>2924</v>
      </c>
      <c r="G1922" s="58">
        <v>10</v>
      </c>
      <c r="H1922">
        <v>2.5842499999999999</v>
      </c>
      <c r="J1922">
        <f>(F1922*100*Info!$B$11)/AI1922</f>
        <v>2.7588787664020669</v>
      </c>
      <c r="K1922">
        <f>2*((F1922*100*Info!$B$11)/AI1922^2)*(AJ1922/2)</f>
        <v>0.10238547974382366</v>
      </c>
      <c r="L1922">
        <f t="shared" si="480"/>
        <v>0.50480299065420653</v>
      </c>
      <c r="M1922">
        <f t="shared" si="481"/>
        <v>14.901785697814018</v>
      </c>
      <c r="N1922">
        <f t="shared" si="482"/>
        <v>0.56046165166380146</v>
      </c>
      <c r="O1922" s="23">
        <v>1.22</v>
      </c>
      <c r="P1922" s="23">
        <v>4.0000000000000001E-3</v>
      </c>
      <c r="S1922" s="23">
        <v>3.17</v>
      </c>
      <c r="T1922" s="23">
        <v>7.0000000000000007E-2</v>
      </c>
      <c r="U1922" s="23">
        <v>1.31</v>
      </c>
      <c r="V1922" s="23">
        <v>8.0000000000000002E-3</v>
      </c>
      <c r="W1922" s="37">
        <f>U1922*Info!$B$2</f>
        <v>0.62880000000000003</v>
      </c>
      <c r="X1922" s="37">
        <f>W1922*SQRT((0.5*V1922/U1922)^2+Info!$B$3^2)</f>
        <v>3.1498571396176053E-2</v>
      </c>
      <c r="Y1922" s="28">
        <f>W1922*Info!$D$2</f>
        <v>0.509328</v>
      </c>
      <c r="Z1922" s="28">
        <f>Y1922*SQRT(Info!$D$3^2+(X1922/W1922)^2)</f>
        <v>3.6048491021955419E-2</v>
      </c>
      <c r="AA1922" s="37">
        <f t="shared" si="483"/>
        <v>0.59119999999999995</v>
      </c>
      <c r="AB1922" s="37">
        <f t="shared" si="484"/>
        <v>3.1562002471326185E-2</v>
      </c>
      <c r="AC1922" s="37">
        <f>(1-EXP(-Info!$B$6*H1922*1000))+(Info!$B$6/(Info!$B$6-Info!$B$7))*(EXP(-Info!$B$7*H1922*1000)-EXP(-Info!$B$6*H1922*1000))*(Info!$B$9-1)</f>
        <v>2.6845946387051942E-2</v>
      </c>
      <c r="AD1922" s="37">
        <f>SQRT((Info!$B$6*EXP(-Info!$B$6*H1922*1000)+(Info!$B$6/(Info!$B$6+Info!$B$7))*(Info!$B$9-1)*(-Info!$B$7*EXP(-Info!$B$7*H1922*1000)+Info!$B$6*EXP(-Info!$B$6*H1922*1000)))^2*(0.01*H1922*1000)^2)</f>
        <v>2.4929295574562611E-4</v>
      </c>
      <c r="AE1922" s="37">
        <f t="shared" si="485"/>
        <v>8.600341757277586E-4</v>
      </c>
      <c r="AF1922" s="37">
        <f t="shared" si="486"/>
        <v>2.6448006764959748</v>
      </c>
      <c r="AG1922" s="37">
        <f t="shared" si="487"/>
        <v>5.0251700107990578E-2</v>
      </c>
      <c r="AH1922" s="37">
        <f t="shared" si="488"/>
        <v>0.83432197996718449</v>
      </c>
      <c r="AI1922">
        <f>AF1922*EXP(Info!$B$6*H1922*1000)</f>
        <v>2.7082284400404806</v>
      </c>
      <c r="AJ1922">
        <f>2*SQRT((EXP(Info!$B$6*H1922)*AG1922)^2+(Info!$B$6*H1922*0.01*AI1922)^2)</f>
        <v>0.10050578208299631</v>
      </c>
      <c r="AK1922">
        <f t="shared" si="489"/>
        <v>0.78611863999999987</v>
      </c>
      <c r="AL1922">
        <f t="shared" si="490"/>
        <v>8.3935989372244862E-2</v>
      </c>
      <c r="AM1922"/>
      <c r="AN1922"/>
      <c r="AO1922">
        <f t="shared" si="491"/>
        <v>5.4013919939677253</v>
      </c>
      <c r="AP1922">
        <f t="shared" si="492"/>
        <v>0.93129770992366412</v>
      </c>
      <c r="AQ1922">
        <f t="shared" ref="AQ1922:AQ1985" si="493">AR1922+AS1922+AT1922+AU1922+AV1922+AW1922+AX1922</f>
        <v>5</v>
      </c>
      <c r="AR1922">
        <v>1</v>
      </c>
      <c r="AS1922">
        <v>1</v>
      </c>
      <c r="AT1922">
        <v>1</v>
      </c>
      <c r="AU1922">
        <v>1</v>
      </c>
      <c r="AV1922">
        <v>0</v>
      </c>
      <c r="AW1922">
        <v>0</v>
      </c>
      <c r="AX1922">
        <v>1</v>
      </c>
    </row>
    <row r="1923" spans="1:52">
      <c r="A1923" s="46" t="s">
        <v>192</v>
      </c>
      <c r="B1923" s="13" t="s">
        <v>211</v>
      </c>
      <c r="D1923" s="14">
        <v>-75.47</v>
      </c>
      <c r="E1923" s="14">
        <v>31.72</v>
      </c>
      <c r="F1923" s="47">
        <v>2924</v>
      </c>
      <c r="G1923" s="58">
        <v>20</v>
      </c>
      <c r="H1923">
        <v>4.8657500000000002</v>
      </c>
      <c r="J1923">
        <f>(F1923*100*Info!$B$11)/AI1923</f>
        <v>2.6794745777819213</v>
      </c>
      <c r="K1923">
        <f>2*((F1923*100*Info!$B$11)/AI1923^2)*(AJ1923/2)</f>
        <v>0.10074329505395112</v>
      </c>
      <c r="L1923">
        <f t="shared" ref="L1923:L1986" si="494">(M1923/10.7)/J1923</f>
        <v>0.47397532710280449</v>
      </c>
      <c r="M1923">
        <f t="shared" ref="M1923:M1986" si="495">((U1923/0.242530073729142))*J1923</f>
        <v>13.589051782305836</v>
      </c>
      <c r="N1923">
        <f t="shared" ref="N1923:N1986" si="496">2*M1923*SQRT((0.5*K1923/J1923)^2+(0.5*V1923/U1923)^2)</f>
        <v>0.51674310080614805</v>
      </c>
      <c r="O1923" s="23">
        <v>1.49</v>
      </c>
      <c r="P1923" s="23">
        <v>4.0000000000000001E-3</v>
      </c>
      <c r="S1923" s="23">
        <v>3.19</v>
      </c>
      <c r="T1923" s="23">
        <v>0.08</v>
      </c>
      <c r="U1923" s="23">
        <v>1.23</v>
      </c>
      <c r="V1923" s="23">
        <v>7.0000000000000001E-3</v>
      </c>
      <c r="W1923" s="37">
        <f>U1923*Info!$B$2</f>
        <v>0.59039999999999992</v>
      </c>
      <c r="X1923" s="37">
        <f>W1923*SQRT((0.5*V1923/U1923)^2+Info!$B$3^2)</f>
        <v>2.956776623284214E-2</v>
      </c>
      <c r="Y1923" s="28">
        <f>W1923*Info!$D$2</f>
        <v>0.47822399999999998</v>
      </c>
      <c r="Z1923" s="28">
        <f>Y1923*SQRT(Info!$D$3^2+(X1923/W1923)^2)</f>
        <v>3.3842912810808715E-2</v>
      </c>
      <c r="AA1923" s="37">
        <f t="shared" ref="AA1923:AA1986" si="497">IF(O1923-W1923&gt;0,O1923-W1923,0)</f>
        <v>0.89960000000000007</v>
      </c>
      <c r="AB1923" s="37">
        <f t="shared" ref="AB1923:AB1986" si="498">SQRT((0.5*P1923)^2+X1923^2)</f>
        <v>2.9635330266423551E-2</v>
      </c>
      <c r="AC1923" s="37">
        <f>(1-EXP(-Info!$B$6*H1923*1000))+(Info!$B$6/(Info!$B$6-Info!$B$7))*(EXP(-Info!$B$7*H1923*1000)-EXP(-Info!$B$6*H1923*1000))*(Info!$B$9-1)</f>
        <v>5.0003073624245671E-2</v>
      </c>
      <c r="AD1923" s="37">
        <f>SQRT((Info!$B$6*EXP(-Info!$B$6*H1923*1000)+(Info!$B$6/(Info!$B$6+Info!$B$7))*(Info!$B$9-1)*(-Info!$B$7*EXP(-Info!$B$7*H1923*1000)+Info!$B$6*EXP(-Info!$B$6*H1923*1000)))^2*(0.01*H1923*1000)^2)</f>
        <v>4.5944346846406065E-4</v>
      </c>
      <c r="AE1923" s="37">
        <f t="shared" ref="AE1923:AE1986" si="499">IF(AA1923&gt;0,AA1923*AC1923*SQRT((AB1923/AA1923)^2+(AD1923/AC1923)^2),AA1923*AC1923*SQRT((AD1923/AC1923)^2))</f>
        <v>1.5384185139236907E-3</v>
      </c>
      <c r="AF1923" s="37">
        <f t="shared" ref="AF1923:AF1986" si="500">IF((S1923-Y1923-AA1923*AC1923)&gt;0,S1923-Y1923-AA1923*AC1923,0)</f>
        <v>2.6667932349676287</v>
      </c>
      <c r="AG1923" s="37">
        <f t="shared" ref="AG1923:AG1986" si="501">SQRT((T1923*0.5)^2+Z1923^2+AE1923^2)</f>
        <v>5.2418598598627034E-2</v>
      </c>
      <c r="AH1923" s="37">
        <f t="shared" ref="AH1923:AH1986" si="502">AF1923/S1923</f>
        <v>0.83598534011524406</v>
      </c>
      <c r="AI1923">
        <f>AF1923*EXP(Info!$B$6*H1923*1000)</f>
        <v>2.7884847274718139</v>
      </c>
      <c r="AJ1923">
        <f>2*SQRT((EXP(Info!$B$6*H1923)*AG1923)^2+(Info!$B$6*H1923*0.01*AI1923)^2)</f>
        <v>0.10484187533724501</v>
      </c>
      <c r="AK1923">
        <f t="shared" ref="AK1923:AK1986" si="503">AA1923/0.752049334436339</f>
        <v>1.19619812</v>
      </c>
      <c r="AL1923">
        <f t="shared" ref="AL1923:AL1986" si="504">AB1923/0.752049334436339*2</f>
        <v>7.8812197310526785E-2</v>
      </c>
      <c r="AM1923"/>
      <c r="AN1923"/>
      <c r="AO1923">
        <f t="shared" ref="AO1923:AO1986" si="505">U1923/0.242530074</f>
        <v>5.0715359943361085</v>
      </c>
      <c r="AP1923">
        <f t="shared" ref="AP1923:AP1986" si="506">O1923/U1923</f>
        <v>1.2113821138211383</v>
      </c>
      <c r="AQ1923">
        <f t="shared" si="493"/>
        <v>5</v>
      </c>
      <c r="AR1923">
        <v>1</v>
      </c>
      <c r="AS1923">
        <v>1</v>
      </c>
      <c r="AT1923">
        <v>1</v>
      </c>
      <c r="AU1923">
        <v>1</v>
      </c>
      <c r="AV1923">
        <v>0</v>
      </c>
      <c r="AW1923">
        <v>0</v>
      </c>
      <c r="AX1923">
        <v>1</v>
      </c>
    </row>
    <row r="1924" spans="1:52">
      <c r="A1924" s="46" t="s">
        <v>192</v>
      </c>
      <c r="B1924" s="13" t="s">
        <v>211</v>
      </c>
      <c r="D1924" s="14">
        <v>-75.47</v>
      </c>
      <c r="E1924" s="14">
        <v>31.72</v>
      </c>
      <c r="F1924" s="47">
        <v>2924</v>
      </c>
      <c r="G1924" s="58">
        <v>30</v>
      </c>
      <c r="H1924">
        <v>6.8817500000000003</v>
      </c>
      <c r="J1924">
        <f>(F1924*100*Info!$B$11)/AI1924</f>
        <v>2.3186428180231098</v>
      </c>
      <c r="K1924">
        <f>2*((F1924*100*Info!$B$11)/AI1924^2)*(AJ1924/2)</f>
        <v>9.2133371007236842E-2</v>
      </c>
      <c r="L1924">
        <f t="shared" si="494"/>
        <v>0.55875140186915984</v>
      </c>
      <c r="M1924">
        <f t="shared" si="495"/>
        <v>13.862330697545708</v>
      </c>
      <c r="N1924">
        <f t="shared" si="496"/>
        <v>0.55381089028641117</v>
      </c>
      <c r="O1924" s="23">
        <v>2.85</v>
      </c>
      <c r="P1924" s="23">
        <v>0.01</v>
      </c>
      <c r="S1924" s="23">
        <v>3.74</v>
      </c>
      <c r="T1924" s="23">
        <v>0.1</v>
      </c>
      <c r="U1924" s="23">
        <v>1.45</v>
      </c>
      <c r="V1924" s="23">
        <v>6.0000000000000001E-3</v>
      </c>
      <c r="W1924" s="37">
        <f>U1924*Info!$B$2</f>
        <v>0.69599999999999995</v>
      </c>
      <c r="X1924" s="37">
        <f>W1924*SQRT((0.5*V1924/U1924)^2+Info!$B$3^2)</f>
        <v>3.4829780361064586E-2</v>
      </c>
      <c r="Y1924" s="28">
        <f>W1924*Info!$D$2</f>
        <v>0.56376000000000004</v>
      </c>
      <c r="Z1924" s="28">
        <f>Y1924*SQRT(Info!$D$3^2+(X1924/W1924)^2)</f>
        <v>3.9880912438909927E-2</v>
      </c>
      <c r="AA1924" s="37">
        <f t="shared" si="497"/>
        <v>2.1539999999999999</v>
      </c>
      <c r="AB1924" s="37">
        <f t="shared" si="498"/>
        <v>3.5186838448488099E-2</v>
      </c>
      <c r="AC1924" s="37">
        <f>(1-EXP(-Info!$B$6*H1924*1000))+(Info!$B$6/(Info!$B$6-Info!$B$7))*(EXP(-Info!$B$7*H1924*1000)-EXP(-Info!$B$6*H1924*1000))*(Info!$B$9-1)</f>
        <v>7.0049958053333305E-2</v>
      </c>
      <c r="AD1924" s="37">
        <f>SQRT((Info!$B$6*EXP(-Info!$B$6*H1924*1000)+(Info!$B$6/(Info!$B$6+Info!$B$7))*(Info!$B$9-1)*(-Info!$B$7*EXP(-Info!$B$7*H1924*1000)+Info!$B$6*EXP(-Info!$B$6*H1924*1000)))^2*(0.01*H1924*1000)^2)</f>
        <v>6.3762723125024734E-4</v>
      </c>
      <c r="AE1924" s="37">
        <f t="shared" si="499"/>
        <v>2.8216629076073382E-3</v>
      </c>
      <c r="AF1924" s="37">
        <f t="shared" si="500"/>
        <v>3.0253523903531199</v>
      </c>
      <c r="AG1924" s="37">
        <f t="shared" si="501"/>
        <v>6.4019129629542509E-2</v>
      </c>
      <c r="AH1924" s="37">
        <f t="shared" si="502"/>
        <v>0.80891775143131539</v>
      </c>
      <c r="AI1924">
        <f>AF1924*EXP(Info!$B$6*H1924*1000)</f>
        <v>3.2224342100972128</v>
      </c>
      <c r="AJ1924">
        <f>2*SQRT((EXP(Info!$B$6*H1924)*AG1924)^2+(Info!$B$6*H1924*0.01*AI1924)^2)</f>
        <v>0.12804634000437906</v>
      </c>
      <c r="AK1924">
        <f t="shared" si="503"/>
        <v>2.8641737999999997</v>
      </c>
      <c r="AL1924">
        <f t="shared" si="504"/>
        <v>9.3575878169909255E-2</v>
      </c>
      <c r="AM1924"/>
      <c r="AN1924"/>
      <c r="AO1924">
        <f t="shared" si="505"/>
        <v>5.9786399933230543</v>
      </c>
      <c r="AP1924">
        <f t="shared" si="506"/>
        <v>1.9655172413793105</v>
      </c>
      <c r="AQ1924">
        <f t="shared" si="493"/>
        <v>5</v>
      </c>
      <c r="AR1924">
        <v>1</v>
      </c>
      <c r="AS1924">
        <v>1</v>
      </c>
      <c r="AT1924">
        <v>1</v>
      </c>
      <c r="AU1924">
        <v>1</v>
      </c>
      <c r="AV1924">
        <v>0</v>
      </c>
      <c r="AW1924">
        <v>0</v>
      </c>
      <c r="AX1924">
        <v>1</v>
      </c>
    </row>
    <row r="1925" spans="1:52">
      <c r="A1925" s="46" t="s">
        <v>192</v>
      </c>
      <c r="B1925" s="13" t="s">
        <v>211</v>
      </c>
      <c r="D1925" s="14">
        <v>-75.47</v>
      </c>
      <c r="E1925" s="14">
        <v>31.72</v>
      </c>
      <c r="F1925" s="47">
        <v>2924</v>
      </c>
      <c r="G1925" s="58">
        <v>40</v>
      </c>
      <c r="H1925">
        <v>8.6549999999999994</v>
      </c>
      <c r="J1925">
        <f>(F1925*100*Info!$B$11)/AI1925</f>
        <v>2.2731687174369468</v>
      </c>
      <c r="K1925">
        <f>2*((F1925*100*Info!$B$11)/AI1925^2)*(AJ1925/2)</f>
        <v>8.003529699942781E-2</v>
      </c>
      <c r="L1925">
        <f t="shared" si="494"/>
        <v>0.64352747663551513</v>
      </c>
      <c r="M1925">
        <f t="shared" si="495"/>
        <v>15.652457857079177</v>
      </c>
      <c r="N1925">
        <f t="shared" si="496"/>
        <v>0.55499422789395425</v>
      </c>
      <c r="O1925" s="23">
        <v>1.77</v>
      </c>
      <c r="P1925" s="23">
        <v>4.0000000000000001E-3</v>
      </c>
      <c r="S1925" s="23">
        <v>3.77</v>
      </c>
      <c r="T1925" s="23">
        <v>7.0000000000000007E-2</v>
      </c>
      <c r="U1925" s="23">
        <v>1.67</v>
      </c>
      <c r="V1925" s="23">
        <v>7.0000000000000001E-3</v>
      </c>
      <c r="W1925" s="37">
        <f>U1925*Info!$B$2</f>
        <v>0.80159999999999998</v>
      </c>
      <c r="X1925" s="37">
        <f>W1925*SQRT((0.5*V1925/U1925)^2+Info!$B$3^2)</f>
        <v>4.0115194128908314E-2</v>
      </c>
      <c r="Y1925" s="28">
        <f>W1925*Info!$D$2</f>
        <v>0.64929599999999998</v>
      </c>
      <c r="Z1925" s="28">
        <f>Y1925*SQRT(Info!$D$3^2+(X1925/W1925)^2)</f>
        <v>4.5932322548723793E-2</v>
      </c>
      <c r="AA1925" s="37">
        <f t="shared" si="497"/>
        <v>0.96840000000000004</v>
      </c>
      <c r="AB1925" s="37">
        <f t="shared" si="498"/>
        <v>4.0165019606617898E-2</v>
      </c>
      <c r="AC1925" s="37">
        <f>(1-EXP(-Info!$B$6*H1925*1000))+(Info!$B$6/(Info!$B$6-Info!$B$7))*(EXP(-Info!$B$7*H1925*1000)-EXP(-Info!$B$6*H1925*1000))*(Info!$B$9-1)</f>
        <v>8.7366768867357864E-2</v>
      </c>
      <c r="AD1925" s="37">
        <f>SQRT((Info!$B$6*EXP(-Info!$B$6*H1925*1000)+(Info!$B$6/(Info!$B$6+Info!$B$7))*(Info!$B$9-1)*(-Info!$B$7*EXP(-Info!$B$7*H1925*1000)+Info!$B$6*EXP(-Info!$B$6*H1925*1000)))^2*(0.01*H1925*1000)^2)</f>
        <v>7.8869261652965319E-4</v>
      </c>
      <c r="AE1925" s="37">
        <f t="shared" si="499"/>
        <v>3.5912453256317185E-3</v>
      </c>
      <c r="AF1925" s="37">
        <f t="shared" si="500"/>
        <v>3.0360980210288506</v>
      </c>
      <c r="AG1925" s="37">
        <f t="shared" si="501"/>
        <v>5.7859098659665202E-2</v>
      </c>
      <c r="AH1925" s="37">
        <f t="shared" si="502"/>
        <v>0.80533104006070311</v>
      </c>
      <c r="AI1925">
        <f>AF1925*EXP(Info!$B$6*H1925*1000)</f>
        <v>3.2868980997672574</v>
      </c>
      <c r="AJ1925">
        <f>2*SQRT((EXP(Info!$B$6*H1925)*AG1925)^2+(Info!$B$6*H1925*0.01*AI1925)^2)</f>
        <v>0.11572738248762406</v>
      </c>
      <c r="AK1925">
        <f t="shared" si="503"/>
        <v>1.28768148</v>
      </c>
      <c r="AL1925">
        <f t="shared" si="504"/>
        <v>0.10681485314183964</v>
      </c>
      <c r="AM1925"/>
      <c r="AN1925"/>
      <c r="AO1925">
        <f t="shared" si="505"/>
        <v>6.8857439923100001</v>
      </c>
      <c r="AP1925">
        <f t="shared" si="506"/>
        <v>1.0598802395209581</v>
      </c>
      <c r="AQ1925">
        <f t="shared" si="493"/>
        <v>5</v>
      </c>
      <c r="AR1925">
        <v>1</v>
      </c>
      <c r="AS1925">
        <v>1</v>
      </c>
      <c r="AT1925">
        <v>1</v>
      </c>
      <c r="AU1925">
        <v>1</v>
      </c>
      <c r="AV1925">
        <v>0</v>
      </c>
      <c r="AW1925">
        <v>0</v>
      </c>
      <c r="AX1925">
        <v>1</v>
      </c>
    </row>
    <row r="1926" spans="1:52">
      <c r="A1926" s="46" t="s">
        <v>192</v>
      </c>
      <c r="B1926" s="13" t="s">
        <v>211</v>
      </c>
      <c r="D1926" s="14">
        <v>-75.47</v>
      </c>
      <c r="E1926" s="14">
        <v>31.72</v>
      </c>
      <c r="F1926" s="47">
        <v>2924</v>
      </c>
      <c r="G1926" s="58">
        <v>50</v>
      </c>
      <c r="H1926">
        <v>10.202999999999999</v>
      </c>
      <c r="J1926">
        <f>(F1926*100*Info!$B$11)/AI1926</f>
        <v>2.0135163803988956</v>
      </c>
      <c r="K1926">
        <f>2*((F1926*100*Info!$B$11)/AI1926^2)*(AJ1926/2)</f>
        <v>7.3122825318258047E-2</v>
      </c>
      <c r="L1926">
        <f t="shared" si="494"/>
        <v>0.79034422429906681</v>
      </c>
      <c r="M1926">
        <f t="shared" si="495"/>
        <v>17.02767014704418</v>
      </c>
      <c r="N1926">
        <f t="shared" si="496"/>
        <v>0.62037963687274722</v>
      </c>
      <c r="O1926" s="23">
        <v>1.8380000000000001</v>
      </c>
      <c r="P1926" s="23">
        <v>8.0000000000000002E-3</v>
      </c>
      <c r="S1926" s="23">
        <v>4.2640000000000002</v>
      </c>
      <c r="T1926" s="23">
        <v>7.2999999999999995E-2</v>
      </c>
      <c r="U1926" s="23">
        <v>2.0510000000000002</v>
      </c>
      <c r="V1926" s="23">
        <v>6.0000000000000001E-3</v>
      </c>
      <c r="W1926" s="37">
        <f>U1926*Info!$B$2</f>
        <v>0.98448000000000002</v>
      </c>
      <c r="X1926" s="37">
        <f>W1926*SQRT((0.5*V1926/U1926)^2+Info!$B$3^2)</f>
        <v>4.9245058391680287E-2</v>
      </c>
      <c r="Y1926" s="28">
        <f>W1926*Info!$D$2</f>
        <v>0.79742880000000005</v>
      </c>
      <c r="Z1926" s="28">
        <f>Y1926*SQRT(Info!$D$3^2+(X1926/W1926)^2)</f>
        <v>5.6398793819612859E-2</v>
      </c>
      <c r="AA1926" s="37">
        <f t="shared" si="497"/>
        <v>0.85352000000000006</v>
      </c>
      <c r="AB1926" s="37">
        <f t="shared" si="498"/>
        <v>4.9407244165203153E-2</v>
      </c>
      <c r="AC1926" s="37">
        <f>(1-EXP(-Info!$B$6*H1926*1000))+(Info!$B$6/(Info!$B$6-Info!$B$7))*(EXP(-Info!$B$7*H1926*1000)-EXP(-Info!$B$6*H1926*1000))*(Info!$B$9-1)</f>
        <v>0.10224591012066248</v>
      </c>
      <c r="AD1926" s="37">
        <f>SQRT((Info!$B$6*EXP(-Info!$B$6*H1926*1000)+(Info!$B$6/(Info!$B$6+Info!$B$7))*(Info!$B$9-1)*(-Info!$B$7*EXP(-Info!$B$7*H1926*1000)+Info!$B$6*EXP(-Info!$B$6*H1926*1000)))^2*(0.01*H1926*1000)^2)</f>
        <v>9.1634244822285098E-4</v>
      </c>
      <c r="AE1926" s="37">
        <f t="shared" si="499"/>
        <v>5.1118748580551449E-3</v>
      </c>
      <c r="AF1926" s="37">
        <f t="shared" si="500"/>
        <v>3.3793022707938123</v>
      </c>
      <c r="AG1926" s="37">
        <f t="shared" si="501"/>
        <v>6.7373623984995912E-2</v>
      </c>
      <c r="AH1926" s="37">
        <f t="shared" si="502"/>
        <v>0.79251929427622236</v>
      </c>
      <c r="AI1926">
        <f>AF1926*EXP(Info!$B$6*H1926*1000)</f>
        <v>3.7107589541008204</v>
      </c>
      <c r="AJ1926">
        <f>2*SQRT((EXP(Info!$B$6*H1926)*AG1926)^2+(Info!$B$6*H1926*0.01*AI1926)^2)</f>
        <v>0.13475985665690049</v>
      </c>
      <c r="AK1926">
        <f t="shared" si="503"/>
        <v>1.1349255440000001</v>
      </c>
      <c r="AL1926">
        <f t="shared" si="504"/>
        <v>0.13139362513294126</v>
      </c>
      <c r="AM1926"/>
      <c r="AN1926"/>
      <c r="AO1926">
        <f t="shared" si="505"/>
        <v>8.4566831905555766</v>
      </c>
      <c r="AP1926">
        <f t="shared" si="506"/>
        <v>0.89614822038030229</v>
      </c>
      <c r="AQ1926">
        <f t="shared" si="493"/>
        <v>5</v>
      </c>
      <c r="AR1926">
        <v>1</v>
      </c>
      <c r="AS1926">
        <v>1</v>
      </c>
      <c r="AT1926">
        <v>1</v>
      </c>
      <c r="AU1926">
        <v>1</v>
      </c>
      <c r="AV1926">
        <v>0</v>
      </c>
      <c r="AW1926">
        <v>0</v>
      </c>
      <c r="AX1926">
        <v>1</v>
      </c>
    </row>
    <row r="1927" spans="1:52">
      <c r="A1927" s="46" t="s">
        <v>192</v>
      </c>
      <c r="B1927" s="13" t="s">
        <v>211</v>
      </c>
      <c r="D1927" s="14">
        <v>-75.47</v>
      </c>
      <c r="E1927" s="14">
        <v>31.72</v>
      </c>
      <c r="F1927" s="47">
        <v>2924</v>
      </c>
      <c r="G1927" s="58">
        <v>60</v>
      </c>
      <c r="H1927">
        <v>11.546250000000001</v>
      </c>
      <c r="J1927">
        <f>(F1927*100*Info!$B$11)/AI1927</f>
        <v>2.2915826508982522</v>
      </c>
      <c r="K1927">
        <f>2*((F1927*100*Info!$B$11)/AI1927^2)*(AJ1927/2)</f>
        <v>9.8408734630594949E-2</v>
      </c>
      <c r="L1927">
        <f t="shared" si="494"/>
        <v>0.83658571962616968</v>
      </c>
      <c r="M1927">
        <f t="shared" si="495"/>
        <v>20.513026935604788</v>
      </c>
      <c r="N1927">
        <f t="shared" si="496"/>
        <v>0.88413972432527932</v>
      </c>
      <c r="O1927" s="23">
        <v>2.6859999999999999</v>
      </c>
      <c r="P1927" s="23">
        <v>1.2999999999999999E-2</v>
      </c>
      <c r="S1927" s="23">
        <v>3.9660000000000002</v>
      </c>
      <c r="T1927" s="23">
        <v>7.1999999999999995E-2</v>
      </c>
      <c r="U1927" s="23">
        <v>2.1709999999999998</v>
      </c>
      <c r="V1927" s="23">
        <v>8.0000000000000002E-3</v>
      </c>
      <c r="W1927" s="37">
        <f>U1927*Info!$B$2</f>
        <v>1.0420799999999999</v>
      </c>
      <c r="X1927" s="37">
        <f>W1927*SQRT((0.5*V1927/U1927)^2+Info!$B$3^2)</f>
        <v>5.2139363402327804E-2</v>
      </c>
      <c r="Y1927" s="28">
        <f>W1927*Info!$D$2</f>
        <v>0.84408479999999997</v>
      </c>
      <c r="Z1927" s="28">
        <f>Y1927*SQRT(Info!$D$3^2+(X1927/W1927)^2)</f>
        <v>5.9706066651515406E-2</v>
      </c>
      <c r="AA1927" s="37">
        <f t="shared" si="497"/>
        <v>1.64392</v>
      </c>
      <c r="AB1927" s="37">
        <f t="shared" si="498"/>
        <v>5.2542965428304486E-2</v>
      </c>
      <c r="AC1927" s="37">
        <f>(1-EXP(-Info!$B$6*H1927*1000))+(Info!$B$6/(Info!$B$6-Info!$B$7))*(EXP(-Info!$B$7*H1927*1000)-EXP(-Info!$B$6*H1927*1000))*(Info!$B$9-1)</f>
        <v>0.11497984052575949</v>
      </c>
      <c r="AD1927" s="37">
        <f>SQRT((Info!$B$6*EXP(-Info!$B$6*H1927*1000)+(Info!$B$6/(Info!$B$6+Info!$B$7))*(Info!$B$9-1)*(-Info!$B$7*EXP(-Info!$B$7*H1927*1000)+Info!$B$6*EXP(-Info!$B$6*H1927*1000)))^2*(0.01*H1927*1000)^2)</f>
        <v>1.0239850065983898E-3</v>
      </c>
      <c r="AE1927" s="37">
        <f t="shared" si="499"/>
        <v>6.2715196875178913E-3</v>
      </c>
      <c r="AF1927" s="37">
        <f t="shared" si="500"/>
        <v>2.9328975405628936</v>
      </c>
      <c r="AG1927" s="37">
        <f t="shared" si="501"/>
        <v>7.0001045379237903E-2</v>
      </c>
      <c r="AH1927" s="37">
        <f t="shared" si="502"/>
        <v>0.73951022202796102</v>
      </c>
      <c r="AI1927">
        <f>AF1927*EXP(Info!$B$6*H1927*1000)</f>
        <v>3.2604863432986524</v>
      </c>
      <c r="AJ1927">
        <f>2*SQRT((EXP(Info!$B$6*H1927)*AG1927)^2+(Info!$B$6*H1927*0.01*AI1927)^2)</f>
        <v>0.14001691590682339</v>
      </c>
      <c r="AK1927">
        <f t="shared" si="503"/>
        <v>2.1859204239999999</v>
      </c>
      <c r="AL1927">
        <f t="shared" si="504"/>
        <v>0.13973276226003295</v>
      </c>
      <c r="AM1927"/>
      <c r="AN1927"/>
      <c r="AO1927">
        <f t="shared" si="505"/>
        <v>8.951467190003001</v>
      </c>
      <c r="AP1927">
        <f t="shared" si="506"/>
        <v>1.237217871948411</v>
      </c>
      <c r="AQ1927">
        <f t="shared" si="493"/>
        <v>5</v>
      </c>
      <c r="AR1927">
        <v>1</v>
      </c>
      <c r="AS1927">
        <v>1</v>
      </c>
      <c r="AT1927">
        <v>1</v>
      </c>
      <c r="AU1927">
        <v>1</v>
      </c>
      <c r="AV1927">
        <v>0</v>
      </c>
      <c r="AW1927">
        <v>0</v>
      </c>
      <c r="AX1927">
        <v>1</v>
      </c>
      <c r="AZ1927"/>
    </row>
    <row r="1928" spans="1:52">
      <c r="A1928" s="46" t="s">
        <v>192</v>
      </c>
      <c r="B1928" s="13" t="s">
        <v>211</v>
      </c>
      <c r="D1928" s="14">
        <v>-75.47</v>
      </c>
      <c r="E1928" s="14">
        <v>31.72</v>
      </c>
      <c r="F1928" s="47">
        <v>2924</v>
      </c>
      <c r="G1928" s="58">
        <v>70</v>
      </c>
      <c r="H1928">
        <v>12.704750000000001</v>
      </c>
      <c r="J1928">
        <f>(F1928*100*Info!$B$11)/AI1928</f>
        <v>2.5053893430689818</v>
      </c>
      <c r="K1928">
        <f>2*((F1928*100*Info!$B$11)/AI1928^2)*(AJ1928/2)</f>
        <v>0.11747183088603355</v>
      </c>
      <c r="L1928">
        <f t="shared" si="494"/>
        <v>0.83311760747663699</v>
      </c>
      <c r="M1928">
        <f t="shared" si="495"/>
        <v>22.333938535657499</v>
      </c>
      <c r="N1928">
        <f t="shared" si="496"/>
        <v>1.0585882367928239</v>
      </c>
      <c r="O1928" s="23">
        <v>2.6920000000000002</v>
      </c>
      <c r="P1928" s="23">
        <v>2.9000000000000001E-2</v>
      </c>
      <c r="S1928" s="23">
        <v>3.7029999999999998</v>
      </c>
      <c r="T1928" s="23">
        <v>7.1999999999999995E-2</v>
      </c>
      <c r="U1928" s="23">
        <v>2.1619999999999999</v>
      </c>
      <c r="V1928" s="23">
        <v>1.4999999999999999E-2</v>
      </c>
      <c r="W1928" s="37">
        <f>U1928*Info!$B$2</f>
        <v>1.03776</v>
      </c>
      <c r="X1928" s="37">
        <f>W1928*SQRT((0.5*V1928/U1928)^2+Info!$B$3^2)</f>
        <v>5.2012734440711736E-2</v>
      </c>
      <c r="Y1928" s="28">
        <f>W1928*Info!$D$2</f>
        <v>0.84058560000000004</v>
      </c>
      <c r="Z1928" s="28">
        <f>Y1928*SQRT(Info!$D$3^2+(X1928/W1928)^2)</f>
        <v>5.9509863137439674E-2</v>
      </c>
      <c r="AA1928" s="37">
        <f t="shared" si="497"/>
        <v>1.6542400000000002</v>
      </c>
      <c r="AB1928" s="37">
        <f t="shared" si="498"/>
        <v>5.3996060448888314E-2</v>
      </c>
      <c r="AC1928" s="37">
        <f>(1-EXP(-Info!$B$6*H1928*1000))+(Info!$B$6/(Info!$B$6-Info!$B$7))*(EXP(-Info!$B$7*H1928*1000)-EXP(-Info!$B$6*H1928*1000))*(Info!$B$9-1)</f>
        <v>0.12583177119119804</v>
      </c>
      <c r="AD1928" s="37">
        <f>SQRT((Info!$B$6*EXP(-Info!$B$6*H1928*1000)+(Info!$B$6/(Info!$B$6+Info!$B$7))*(Info!$B$9-1)*(-Info!$B$7*EXP(-Info!$B$7*H1928*1000)+Info!$B$6*EXP(-Info!$B$6*H1928*1000)))^2*(0.01*H1928*1000)^2)</f>
        <v>1.1145355420102948E-3</v>
      </c>
      <c r="AE1928" s="37">
        <f t="shared" si="499"/>
        <v>7.0401282651245331E-3</v>
      </c>
      <c r="AF1928" s="37">
        <f t="shared" si="500"/>
        <v>2.6542584508246723</v>
      </c>
      <c r="AG1928" s="37">
        <f t="shared" si="501"/>
        <v>6.9906989755146851E-2</v>
      </c>
      <c r="AH1928" s="37">
        <f t="shared" si="502"/>
        <v>0.71678597105716235</v>
      </c>
      <c r="AI1928">
        <f>AF1928*EXP(Info!$B$6*H1928*1000)</f>
        <v>2.9822406479311643</v>
      </c>
      <c r="AJ1928">
        <f>2*SQRT((EXP(Info!$B$6*H1928)*AG1928)^2+(Info!$B$6*H1928*0.01*AI1928)^2)</f>
        <v>0.13983027030285372</v>
      </c>
      <c r="AK1928">
        <f t="shared" si="503"/>
        <v>2.1996429280000003</v>
      </c>
      <c r="AL1928">
        <f t="shared" si="504"/>
        <v>0.14359712315777359</v>
      </c>
      <c r="AM1928"/>
      <c r="AN1928"/>
      <c r="AO1928">
        <f t="shared" si="505"/>
        <v>8.914358390044443</v>
      </c>
      <c r="AP1928">
        <f t="shared" si="506"/>
        <v>1.2451433857539316</v>
      </c>
      <c r="AQ1928">
        <f t="shared" si="493"/>
        <v>5</v>
      </c>
      <c r="AR1928">
        <v>1</v>
      </c>
      <c r="AS1928">
        <v>1</v>
      </c>
      <c r="AT1928">
        <v>1</v>
      </c>
      <c r="AU1928">
        <v>1</v>
      </c>
      <c r="AV1928">
        <v>0</v>
      </c>
      <c r="AW1928">
        <v>0</v>
      </c>
      <c r="AX1928">
        <v>1</v>
      </c>
    </row>
    <row r="1929" spans="1:52">
      <c r="A1929" s="46" t="s">
        <v>192</v>
      </c>
      <c r="B1929" s="13" t="s">
        <v>211</v>
      </c>
      <c r="D1929" s="14">
        <v>-75.47</v>
      </c>
      <c r="E1929" s="14">
        <v>31.72</v>
      </c>
      <c r="F1929" s="47">
        <v>2924</v>
      </c>
      <c r="G1929" s="58">
        <v>80</v>
      </c>
      <c r="H1929">
        <v>13.69875</v>
      </c>
      <c r="J1929">
        <f>(F1929*100*Info!$B$11)/AI1929</f>
        <v>3.1916383694336874</v>
      </c>
      <c r="K1929">
        <f>2*((F1929*100*Info!$B$11)/AI1929^2)*(AJ1929/2)</f>
        <v>0.20679967487220233</v>
      </c>
      <c r="L1929">
        <f t="shared" si="494"/>
        <v>0.88282721495327254</v>
      </c>
      <c r="M1929">
        <f t="shared" si="495"/>
        <v>30.149017777229062</v>
      </c>
      <c r="N1929">
        <f t="shared" si="496"/>
        <v>1.9579092418044535</v>
      </c>
      <c r="O1929" s="23">
        <v>2.0150000000000001</v>
      </c>
      <c r="P1929" s="23">
        <v>1.4999999999999999E-2</v>
      </c>
      <c r="S1929" s="23">
        <v>3.0790000000000002</v>
      </c>
      <c r="T1929" s="23">
        <v>8.3000000000000004E-2</v>
      </c>
      <c r="U1929" s="23">
        <v>2.2909999999999999</v>
      </c>
      <c r="V1929" s="23">
        <v>0.01</v>
      </c>
      <c r="W1929" s="37">
        <f>U1929*Info!$B$2</f>
        <v>1.09968</v>
      </c>
      <c r="X1929" s="37">
        <f>W1929*SQRT((0.5*V1929/U1929)^2+Info!$B$3^2)</f>
        <v>5.5036353949003566E-2</v>
      </c>
      <c r="Y1929" s="28">
        <f>W1929*Info!$D$2</f>
        <v>0.8907408</v>
      </c>
      <c r="Z1929" s="28">
        <f>Y1929*SQRT(Info!$D$3^2+(X1929/W1929)^2)</f>
        <v>6.3014879194704498E-2</v>
      </c>
      <c r="AA1929" s="37">
        <f t="shared" si="497"/>
        <v>0.91532000000000013</v>
      </c>
      <c r="AB1929" s="37">
        <f t="shared" si="498"/>
        <v>5.5545029084518444E-2</v>
      </c>
      <c r="AC1929" s="37">
        <f>(1-EXP(-Info!$B$6*H1929*1000))+(Info!$B$6/(Info!$B$6-Info!$B$7))*(EXP(-Info!$B$7*H1929*1000)-EXP(-Info!$B$6*H1929*1000))*(Info!$B$9-1)</f>
        <v>0.13504743290638316</v>
      </c>
      <c r="AD1929" s="37">
        <f>SQRT((Info!$B$6*EXP(-Info!$B$6*H1929*1000)+(Info!$B$6/(Info!$B$6+Info!$B$7))*(Info!$B$9-1)*(-Info!$B$7*EXP(-Info!$B$7*H1929*1000)+Info!$B$6*EXP(-Info!$B$6*H1929*1000)))^2*(0.01*H1929*1000)^2)</f>
        <v>1.1905677683118293E-3</v>
      </c>
      <c r="AE1929" s="37">
        <f t="shared" si="499"/>
        <v>7.5799578779303569E-3</v>
      </c>
      <c r="AF1929" s="37">
        <f t="shared" si="500"/>
        <v>2.0646475837121292</v>
      </c>
      <c r="AG1929" s="37">
        <f t="shared" si="501"/>
        <v>7.583258377079341E-2</v>
      </c>
      <c r="AH1929" s="37">
        <f t="shared" si="502"/>
        <v>0.67055783816568015</v>
      </c>
      <c r="AI1929">
        <f>AF1929*EXP(Info!$B$6*H1929*1000)</f>
        <v>2.3410152006411744</v>
      </c>
      <c r="AJ1929">
        <f>2*SQRT((EXP(Info!$B$6*H1929)*AG1929)^2+(Info!$B$6*H1929*0.01*AI1929)^2)</f>
        <v>0.15168422180905761</v>
      </c>
      <c r="AK1929">
        <f t="shared" si="503"/>
        <v>1.2171010040000001</v>
      </c>
      <c r="AL1929">
        <f t="shared" si="504"/>
        <v>0.14771645034736836</v>
      </c>
      <c r="AM1929"/>
      <c r="AN1929"/>
      <c r="AO1929">
        <f t="shared" si="505"/>
        <v>9.4462511894504253</v>
      </c>
      <c r="AP1929">
        <f t="shared" si="506"/>
        <v>0.87952859013531215</v>
      </c>
      <c r="AQ1929">
        <f t="shared" si="493"/>
        <v>5</v>
      </c>
      <c r="AR1929">
        <v>1</v>
      </c>
      <c r="AS1929">
        <v>1</v>
      </c>
      <c r="AT1929">
        <v>1</v>
      </c>
      <c r="AU1929">
        <v>1</v>
      </c>
      <c r="AV1929">
        <v>0</v>
      </c>
      <c r="AW1929">
        <v>0</v>
      </c>
      <c r="AX1929">
        <v>1</v>
      </c>
    </row>
    <row r="1930" spans="1:52">
      <c r="A1930" s="46" t="s">
        <v>192</v>
      </c>
      <c r="B1930" s="13" t="s">
        <v>211</v>
      </c>
      <c r="D1930" s="14">
        <v>-75.47</v>
      </c>
      <c r="E1930" s="14">
        <v>31.72</v>
      </c>
      <c r="F1930" s="47">
        <v>2924</v>
      </c>
      <c r="G1930" s="58">
        <v>90</v>
      </c>
      <c r="H1930">
        <v>14.548</v>
      </c>
      <c r="J1930">
        <f>(F1930*100*Info!$B$11)/AI1930</f>
        <v>3.6573242242455501</v>
      </c>
      <c r="K1930">
        <f>2*((F1930*100*Info!$B$11)/AI1930^2)*(AJ1930/2)</f>
        <v>0.25642815854030993</v>
      </c>
      <c r="L1930">
        <f t="shared" si="494"/>
        <v>0.91326953271028199</v>
      </c>
      <c r="M1930">
        <f t="shared" si="495"/>
        <v>35.739313802139989</v>
      </c>
      <c r="N1930">
        <f t="shared" si="496"/>
        <v>2.507444832704635</v>
      </c>
      <c r="O1930" s="23">
        <v>2.3679999999999999</v>
      </c>
      <c r="P1930" s="23">
        <v>8.9999999999999993E-3</v>
      </c>
      <c r="S1930" s="23">
        <v>2.8849999999999998</v>
      </c>
      <c r="T1930" s="23">
        <v>5.7000000000000002E-2</v>
      </c>
      <c r="U1930" s="23">
        <v>2.37</v>
      </c>
      <c r="V1930" s="23">
        <v>6.0000000000000001E-3</v>
      </c>
      <c r="W1930" s="37">
        <f>U1930*Info!$B$2</f>
        <v>1.1375999999999999</v>
      </c>
      <c r="X1930" s="37">
        <f>W1930*SQRT((0.5*V1930/U1930)^2+Info!$B$3^2)</f>
        <v>5.6898224928375402E-2</v>
      </c>
      <c r="Y1930" s="28">
        <f>W1930*Info!$D$2</f>
        <v>0.92145600000000005</v>
      </c>
      <c r="Z1930" s="28">
        <f>Y1930*SQRT(Info!$D$3^2+(X1930/W1930)^2)</f>
        <v>6.5167217898572286E-2</v>
      </c>
      <c r="AA1930" s="37">
        <f t="shared" si="497"/>
        <v>1.2303999999999999</v>
      </c>
      <c r="AB1930" s="37">
        <f t="shared" si="498"/>
        <v>5.7075896839208752E-2</v>
      </c>
      <c r="AC1930" s="37">
        <f>(1-EXP(-Info!$B$6*H1930*1000))+(Info!$B$6/(Info!$B$6-Info!$B$7))*(EXP(-Info!$B$7*H1930*1000)-EXP(-Info!$B$6*H1930*1000))*(Info!$B$9-1)</f>
        <v>0.14285195263452594</v>
      </c>
      <c r="AD1930" s="37">
        <f>SQRT((Info!$B$6*EXP(-Info!$B$6*H1930*1000)+(Info!$B$6/(Info!$B$6+Info!$B$7))*(Info!$B$9-1)*(-Info!$B$7*EXP(-Info!$B$7*H1930*1000)+Info!$B$6*EXP(-Info!$B$6*H1930*1000)))^2*(0.01*H1930*1000)^2)</f>
        <v>1.2543299926971476E-3</v>
      </c>
      <c r="AE1930" s="37">
        <f t="shared" si="499"/>
        <v>8.2981832781404297E-3</v>
      </c>
      <c r="AF1930" s="37">
        <f t="shared" si="500"/>
        <v>1.787778957478479</v>
      </c>
      <c r="AG1930" s="37">
        <f t="shared" si="501"/>
        <v>7.1609190292570762E-2</v>
      </c>
      <c r="AH1930" s="37">
        <f t="shared" si="502"/>
        <v>0.61968074782616267</v>
      </c>
      <c r="AI1930">
        <f>AF1930*EXP(Info!$B$6*H1930*1000)</f>
        <v>2.0429345279977649</v>
      </c>
      <c r="AJ1930">
        <f>2*SQRT((EXP(Info!$B$6*H1930)*AG1930)^2+(Info!$B$6*H1930*0.01*AI1930)^2)</f>
        <v>0.14323748918950427</v>
      </c>
      <c r="AK1930">
        <f t="shared" si="503"/>
        <v>1.6360628799999999</v>
      </c>
      <c r="AL1930">
        <f t="shared" si="504"/>
        <v>0.15178764005419176</v>
      </c>
      <c r="AM1930"/>
      <c r="AN1930"/>
      <c r="AO1930">
        <f t="shared" si="505"/>
        <v>9.7719839890866478</v>
      </c>
      <c r="AP1930">
        <f t="shared" si="506"/>
        <v>0.99915611814345984</v>
      </c>
      <c r="AQ1930">
        <f t="shared" si="493"/>
        <v>5</v>
      </c>
      <c r="AR1930">
        <v>1</v>
      </c>
      <c r="AS1930">
        <v>1</v>
      </c>
      <c r="AT1930">
        <v>1</v>
      </c>
      <c r="AU1930">
        <v>1</v>
      </c>
      <c r="AV1930">
        <v>0</v>
      </c>
      <c r="AW1930">
        <v>0</v>
      </c>
      <c r="AX1930">
        <v>1</v>
      </c>
    </row>
    <row r="1931" spans="1:52">
      <c r="A1931" s="46" t="s">
        <v>192</v>
      </c>
      <c r="B1931" s="13" t="s">
        <v>211</v>
      </c>
      <c r="D1931" s="14">
        <v>-75.47</v>
      </c>
      <c r="E1931" s="14">
        <v>31.72</v>
      </c>
      <c r="F1931" s="47">
        <v>2924</v>
      </c>
      <c r="G1931" s="58">
        <v>100</v>
      </c>
      <c r="H1931">
        <v>15.272</v>
      </c>
      <c r="J1931">
        <f>(F1931*100*Info!$B$11)/AI1931</f>
        <v>3.553773009222791</v>
      </c>
      <c r="K1931">
        <f>2*((F1931*100*Info!$B$11)/AI1931^2)*(AJ1931/2)</f>
        <v>0.2933784461052385</v>
      </c>
      <c r="L1931">
        <f t="shared" si="494"/>
        <v>1.0161568598130859</v>
      </c>
      <c r="M1931">
        <f t="shared" si="495"/>
        <v>38.639741790481551</v>
      </c>
      <c r="N1931">
        <f t="shared" si="496"/>
        <v>3.2061156558702026</v>
      </c>
      <c r="O1931" s="23">
        <v>2.089</v>
      </c>
      <c r="P1931" s="23">
        <v>1.7000000000000001E-2</v>
      </c>
      <c r="S1931" s="23">
        <v>2.976</v>
      </c>
      <c r="T1931" s="23">
        <v>9.2999999999999999E-2</v>
      </c>
      <c r="U1931" s="23">
        <v>2.637</v>
      </c>
      <c r="V1931" s="23">
        <v>2.1999999999999999E-2</v>
      </c>
      <c r="W1931" s="37">
        <f>U1931*Info!$B$2</f>
        <v>1.26576</v>
      </c>
      <c r="X1931" s="37">
        <f>W1931*SQRT((0.5*V1931/U1931)^2+Info!$B$3^2)</f>
        <v>6.3507868362904452E-2</v>
      </c>
      <c r="Y1931" s="28">
        <f>W1931*Info!$D$2</f>
        <v>1.0252656</v>
      </c>
      <c r="Z1931" s="28">
        <f>Y1931*SQRT(Info!$D$3^2+(X1931/W1931)^2)</f>
        <v>7.2623266044407567E-2</v>
      </c>
      <c r="AA1931" s="37">
        <f t="shared" si="497"/>
        <v>0.82323999999999997</v>
      </c>
      <c r="AB1931" s="37">
        <f t="shared" si="498"/>
        <v>6.4074170646212819E-2</v>
      </c>
      <c r="AC1931" s="37">
        <f>(1-EXP(-Info!$B$6*H1931*1000))+(Info!$B$6/(Info!$B$6-Info!$B$7))*(EXP(-Info!$B$7*H1931*1000)-EXP(-Info!$B$6*H1931*1000))*(Info!$B$9-1)</f>
        <v>0.14945553952321308</v>
      </c>
      <c r="AD1931" s="37">
        <f>SQRT((Info!$B$6*EXP(-Info!$B$6*H1931*1000)+(Info!$B$6/(Info!$B$6+Info!$B$7))*(Info!$B$9-1)*(-Info!$B$7*EXP(-Info!$B$7*H1931*1000)+Info!$B$6*EXP(-Info!$B$6*H1931*1000)))^2*(0.01*H1931*1000)^2)</f>
        <v>1.3078272417080218E-3</v>
      </c>
      <c r="AE1931" s="37">
        <f t="shared" si="499"/>
        <v>9.6365738266628777E-3</v>
      </c>
      <c r="AF1931" s="37">
        <f t="shared" si="500"/>
        <v>1.82769662164291</v>
      </c>
      <c r="AG1931" s="37">
        <f t="shared" si="501"/>
        <v>8.6771264402874332E-2</v>
      </c>
      <c r="AH1931" s="37">
        <f t="shared" si="502"/>
        <v>0.61414537017570903</v>
      </c>
      <c r="AI1931">
        <f>AF1931*EXP(Info!$B$6*H1931*1000)</f>
        <v>2.1024623459076603</v>
      </c>
      <c r="AJ1931">
        <f>2*SQRT((EXP(Info!$B$6*H1931)*AG1931)^2+(Info!$B$6*H1931*0.01*AI1931)^2)</f>
        <v>0.17356683570852532</v>
      </c>
      <c r="AK1931">
        <f t="shared" si="503"/>
        <v>1.094662228</v>
      </c>
      <c r="AL1931">
        <f t="shared" si="504"/>
        <v>0.17039884941653838</v>
      </c>
      <c r="AM1931"/>
      <c r="AN1931"/>
      <c r="AO1931">
        <f t="shared" si="505"/>
        <v>10.872878387857169</v>
      </c>
      <c r="AP1931">
        <f t="shared" si="506"/>
        <v>0.79218809252938949</v>
      </c>
      <c r="AQ1931">
        <f t="shared" si="493"/>
        <v>5</v>
      </c>
      <c r="AR1931">
        <v>1</v>
      </c>
      <c r="AS1931">
        <v>1</v>
      </c>
      <c r="AT1931">
        <v>1</v>
      </c>
      <c r="AU1931">
        <v>1</v>
      </c>
      <c r="AV1931">
        <v>0</v>
      </c>
      <c r="AW1931">
        <v>0</v>
      </c>
      <c r="AX1931">
        <v>1</v>
      </c>
    </row>
    <row r="1932" spans="1:52">
      <c r="A1932" s="46" t="s">
        <v>192</v>
      </c>
      <c r="B1932" s="13" t="s">
        <v>211</v>
      </c>
      <c r="D1932" s="14">
        <v>-75.47</v>
      </c>
      <c r="E1932" s="14">
        <v>31.72</v>
      </c>
      <c r="F1932" s="47">
        <v>2924</v>
      </c>
      <c r="G1932" s="58">
        <v>110</v>
      </c>
      <c r="H1932">
        <v>15.890499999999999</v>
      </c>
      <c r="J1932">
        <f>(F1932*100*Info!$B$11)/AI1932</f>
        <v>3.3572534165528238</v>
      </c>
      <c r="K1932">
        <f>2*((F1932*100*Info!$B$11)/AI1932^2)*(AJ1932/2)</f>
        <v>0.27257938897062045</v>
      </c>
      <c r="L1932">
        <f t="shared" si="494"/>
        <v>1.0693345794392541</v>
      </c>
      <c r="M1932">
        <f t="shared" si="495"/>
        <v>38.41329072178749</v>
      </c>
      <c r="N1932">
        <f t="shared" si="496"/>
        <v>3.1350292502870487</v>
      </c>
      <c r="O1932" s="23">
        <v>1.992</v>
      </c>
      <c r="P1932" s="23">
        <v>2.1000000000000001E-2</v>
      </c>
      <c r="S1932" s="23">
        <v>3.105</v>
      </c>
      <c r="T1932" s="23">
        <v>9.4E-2</v>
      </c>
      <c r="U1932" s="23">
        <v>2.7749999999999999</v>
      </c>
      <c r="V1932" s="23">
        <v>2.3E-2</v>
      </c>
      <c r="W1932" s="37">
        <f>U1932*Info!$B$2</f>
        <v>1.3319999999999999</v>
      </c>
      <c r="X1932" s="37">
        <f>W1932*SQRT((0.5*V1932/U1932)^2+Info!$B$3^2)</f>
        <v>6.6828365235130513E-2</v>
      </c>
      <c r="Y1932" s="28">
        <f>W1932*Info!$D$2</f>
        <v>1.0789199999999999</v>
      </c>
      <c r="Z1932" s="28">
        <f>Y1932*SQRT(Info!$D$3^2+(X1932/W1932)^2)</f>
        <v>7.6422074438214513E-2</v>
      </c>
      <c r="AA1932" s="37">
        <f t="shared" si="497"/>
        <v>0.66000000000000014</v>
      </c>
      <c r="AB1932" s="37">
        <f t="shared" si="498"/>
        <v>6.764821061935046E-2</v>
      </c>
      <c r="AC1932" s="37">
        <f>(1-EXP(-Info!$B$6*H1932*1000))+(Info!$B$6/(Info!$B$6-Info!$B$7))*(EXP(-Info!$B$7*H1932*1000)-EXP(-Info!$B$6*H1932*1000))*(Info!$B$9-1)</f>
        <v>0.15506073442397977</v>
      </c>
      <c r="AD1932" s="37">
        <f>SQRT((Info!$B$6*EXP(-Info!$B$6*H1932*1000)+(Info!$B$6/(Info!$B$6+Info!$B$7))*(Info!$B$9-1)*(-Info!$B$7*EXP(-Info!$B$7*H1932*1000)+Info!$B$6*EXP(-Info!$B$6*H1932*1000)))^2*(0.01*H1932*1000)^2)</f>
        <v>1.3529076998990955E-3</v>
      </c>
      <c r="AE1932" s="37">
        <f t="shared" si="499"/>
        <v>1.0527517213523329E-2</v>
      </c>
      <c r="AF1932" s="37">
        <f t="shared" si="500"/>
        <v>1.9237399152801737</v>
      </c>
      <c r="AG1932" s="37">
        <f t="shared" si="501"/>
        <v>9.0333615449183863E-2</v>
      </c>
      <c r="AH1932" s="37">
        <f t="shared" si="502"/>
        <v>0.61956196949441988</v>
      </c>
      <c r="AI1932">
        <f>AF1932*EXP(Info!$B$6*H1932*1000)</f>
        <v>2.2255317102233154</v>
      </c>
      <c r="AJ1932">
        <f>2*SQRT((EXP(Info!$B$6*H1932)*AG1932)^2+(Info!$B$6*H1932*0.01*AI1932)^2)</f>
        <v>0.18069356061011738</v>
      </c>
      <c r="AK1932">
        <f t="shared" si="503"/>
        <v>0.87760200000000022</v>
      </c>
      <c r="AL1932">
        <f t="shared" si="504"/>
        <v>0.17990365132110062</v>
      </c>
      <c r="AM1932"/>
      <c r="AN1932"/>
      <c r="AO1932">
        <f t="shared" si="505"/>
        <v>11.441879987221707</v>
      </c>
      <c r="AP1932">
        <f t="shared" si="506"/>
        <v>0.71783783783783783</v>
      </c>
      <c r="AQ1932">
        <f t="shared" si="493"/>
        <v>5</v>
      </c>
      <c r="AR1932">
        <v>1</v>
      </c>
      <c r="AS1932">
        <v>1</v>
      </c>
      <c r="AT1932">
        <v>1</v>
      </c>
      <c r="AU1932">
        <v>1</v>
      </c>
      <c r="AV1932">
        <v>0</v>
      </c>
      <c r="AW1932">
        <v>0</v>
      </c>
      <c r="AX1932">
        <v>1</v>
      </c>
    </row>
    <row r="1933" spans="1:52">
      <c r="A1933" s="46" t="s">
        <v>192</v>
      </c>
      <c r="B1933" s="13" t="s">
        <v>211</v>
      </c>
      <c r="D1933" s="14">
        <v>-75.47</v>
      </c>
      <c r="E1933" s="14">
        <v>31.72</v>
      </c>
      <c r="F1933" s="47">
        <v>2924</v>
      </c>
      <c r="G1933" s="58">
        <v>120</v>
      </c>
      <c r="H1933">
        <v>16.423749999999998</v>
      </c>
      <c r="J1933">
        <f>(F1933*100*Info!$B$11)/AI1933</f>
        <v>3.2954548401057471</v>
      </c>
      <c r="K1933">
        <f>2*((F1933*100*Info!$B$11)/AI1933^2)*(AJ1933/2)</f>
        <v>0.27030102341781287</v>
      </c>
      <c r="L1933">
        <f t="shared" si="494"/>
        <v>1.1036303551401887</v>
      </c>
      <c r="M1933">
        <f t="shared" si="495"/>
        <v>38.915514752217646</v>
      </c>
      <c r="N1933">
        <f t="shared" si="496"/>
        <v>3.2312932298382915</v>
      </c>
      <c r="O1933" s="23">
        <v>2.746</v>
      </c>
      <c r="P1933" s="23">
        <v>3.7999999999999999E-2</v>
      </c>
      <c r="S1933" s="23">
        <v>3.2829999999999999</v>
      </c>
      <c r="T1933" s="23">
        <v>9.5000000000000001E-2</v>
      </c>
      <c r="U1933" s="23">
        <v>2.8639999999999999</v>
      </c>
      <c r="V1933" s="23">
        <v>3.6999999999999998E-2</v>
      </c>
      <c r="W1933" s="37">
        <f>U1933*Info!$B$2</f>
        <v>1.3747199999999999</v>
      </c>
      <c r="X1933" s="37">
        <f>W1933*SQRT((0.5*V1933/U1933)^2+Info!$B$3^2)</f>
        <v>6.9307229752746571E-2</v>
      </c>
      <c r="Y1933" s="28">
        <f>W1933*Info!$D$2</f>
        <v>1.1135231999999999</v>
      </c>
      <c r="Z1933" s="28">
        <f>Y1933*SQRT(Info!$D$3^2+(X1933/W1933)^2)</f>
        <v>7.9065833054051862E-2</v>
      </c>
      <c r="AA1933" s="37">
        <f t="shared" si="497"/>
        <v>1.3712800000000001</v>
      </c>
      <c r="AB1933" s="37">
        <f t="shared" si="498"/>
        <v>7.1864400755867988E-2</v>
      </c>
      <c r="AC1933" s="37">
        <f>(1-EXP(-Info!$B$6*H1933*1000))+(Info!$B$6/(Info!$B$6-Info!$B$7))*(EXP(-Info!$B$7*H1933*1000)-EXP(-Info!$B$6*H1933*1000))*(Info!$B$9-1)</f>
        <v>0.15986677730562687</v>
      </c>
      <c r="AD1933" s="37">
        <f>SQRT((Info!$B$6*EXP(-Info!$B$6*H1933*1000)+(Info!$B$6/(Info!$B$6+Info!$B$7))*(Info!$B$9-1)*(-Info!$B$7*EXP(-Info!$B$7*H1933*1000)+Info!$B$6*EXP(-Info!$B$6*H1933*1000)))^2*(0.01*H1933*1000)^2)</f>
        <v>1.3913191011955697E-3</v>
      </c>
      <c r="AE1933" s="37">
        <f t="shared" si="499"/>
        <v>1.1646070467766795E-2</v>
      </c>
      <c r="AF1933" s="37">
        <f t="shared" si="500"/>
        <v>1.9502546856163399</v>
      </c>
      <c r="AG1933" s="37">
        <f t="shared" si="501"/>
        <v>9.2969279409229527E-2</v>
      </c>
      <c r="AH1933" s="37">
        <f t="shared" si="502"/>
        <v>0.59404650795502278</v>
      </c>
      <c r="AI1933">
        <f>AF1933*EXP(Info!$B$6*H1933*1000)</f>
        <v>2.2672663715076484</v>
      </c>
      <c r="AJ1933">
        <f>2*SQRT((EXP(Info!$B$6*H1933)*AG1933)^2+(Info!$B$6*H1933*0.01*AI1933)^2)</f>
        <v>0.18596656616894899</v>
      </c>
      <c r="AK1933">
        <f t="shared" si="503"/>
        <v>1.823391016</v>
      </c>
      <c r="AL1933">
        <f t="shared" si="504"/>
        <v>0.19111618737015532</v>
      </c>
      <c r="AM1933"/>
      <c r="AN1933"/>
      <c r="AO1933">
        <f t="shared" si="505"/>
        <v>11.80884478681188</v>
      </c>
      <c r="AP1933">
        <f t="shared" si="506"/>
        <v>0.95879888268156432</v>
      </c>
      <c r="AQ1933">
        <f t="shared" si="493"/>
        <v>5</v>
      </c>
      <c r="AR1933">
        <v>1</v>
      </c>
      <c r="AS1933">
        <v>1</v>
      </c>
      <c r="AT1933">
        <v>1</v>
      </c>
      <c r="AU1933">
        <v>1</v>
      </c>
      <c r="AV1933">
        <v>0</v>
      </c>
      <c r="AW1933">
        <v>0</v>
      </c>
      <c r="AX1933">
        <v>1</v>
      </c>
    </row>
    <row r="1934" spans="1:52">
      <c r="A1934" s="46" t="s">
        <v>192</v>
      </c>
      <c r="B1934" s="13" t="s">
        <v>211</v>
      </c>
      <c r="D1934" s="14">
        <v>-75.47</v>
      </c>
      <c r="E1934" s="14">
        <v>31.72</v>
      </c>
      <c r="F1934" s="47">
        <v>2924</v>
      </c>
      <c r="G1934" s="58">
        <v>130</v>
      </c>
      <c r="H1934">
        <v>16.891999999999999</v>
      </c>
      <c r="J1934">
        <f>(F1934*100*Info!$B$11)/AI1934</f>
        <v>3.4875121438195955</v>
      </c>
      <c r="K1934">
        <f>2*((F1934*100*Info!$B$11)/AI1934^2)*(AJ1934/2)</f>
        <v>0.30736895429256539</v>
      </c>
      <c r="L1934">
        <f t="shared" si="494"/>
        <v>1.1294485233644878</v>
      </c>
      <c r="M1934">
        <f t="shared" si="495"/>
        <v>42.146930219264547</v>
      </c>
      <c r="N1934">
        <f t="shared" si="496"/>
        <v>3.7305816651435006</v>
      </c>
      <c r="O1934" s="23">
        <v>2.452</v>
      </c>
      <c r="P1934" s="23">
        <v>2.1000000000000001E-2</v>
      </c>
      <c r="S1934" s="23">
        <v>3.1459999999999999</v>
      </c>
      <c r="T1934" s="23">
        <v>9.5000000000000001E-2</v>
      </c>
      <c r="U1934" s="23">
        <v>2.931</v>
      </c>
      <c r="V1934" s="23">
        <v>2.4E-2</v>
      </c>
      <c r="W1934" s="37">
        <f>U1934*Info!$B$2</f>
        <v>1.4068799999999999</v>
      </c>
      <c r="X1934" s="37">
        <f>W1934*SQRT((0.5*V1934/U1934)^2+Info!$B$3^2)</f>
        <v>7.0579429977862526E-2</v>
      </c>
      <c r="Y1934" s="28">
        <f>W1934*Info!$D$2</f>
        <v>1.1395728000000001</v>
      </c>
      <c r="Z1934" s="28">
        <f>Y1934*SQRT(Info!$D$3^2+(X1934/W1934)^2)</f>
        <v>8.0714922138717324E-2</v>
      </c>
      <c r="AA1934" s="37">
        <f t="shared" si="497"/>
        <v>1.04512</v>
      </c>
      <c r="AB1934" s="37">
        <f t="shared" si="498"/>
        <v>7.1356190593388602E-2</v>
      </c>
      <c r="AC1934" s="37">
        <f>(1-EXP(-Info!$B$6*H1934*1000))+(Info!$B$6/(Info!$B$6-Info!$B$7))*(EXP(-Info!$B$7*H1934*1000)-EXP(-Info!$B$6*H1934*1000))*(Info!$B$9-1)</f>
        <v>0.16406680716291774</v>
      </c>
      <c r="AD1934" s="37">
        <f>SQRT((Info!$B$6*EXP(-Info!$B$6*H1934*1000)+(Info!$B$6/(Info!$B$6+Info!$B$7))*(Info!$B$9-1)*(-Info!$B$7*EXP(-Info!$B$7*H1934*1000)+Info!$B$6*EXP(-Info!$B$6*H1934*1000)))^2*(0.01*H1934*1000)^2)</f>
        <v>1.4247032755337352E-3</v>
      </c>
      <c r="AE1934" s="37">
        <f t="shared" si="499"/>
        <v>1.1801491339190178E-2</v>
      </c>
      <c r="AF1934" s="37">
        <f t="shared" si="500"/>
        <v>1.8349576984978915</v>
      </c>
      <c r="AG1934" s="37">
        <f t="shared" si="501"/>
        <v>9.43950414676967E-2</v>
      </c>
      <c r="AH1934" s="37">
        <f t="shared" si="502"/>
        <v>0.58326690988489882</v>
      </c>
      <c r="AI1934">
        <f>AF1934*EXP(Info!$B$6*H1934*1000)</f>
        <v>2.1424080059577206</v>
      </c>
      <c r="AJ1934">
        <f>2*SQRT((EXP(Info!$B$6*H1934)*AG1934)^2+(Info!$B$6*H1934*0.01*AI1934)^2)</f>
        <v>0.18881933060110617</v>
      </c>
      <c r="AK1934">
        <f t="shared" si="503"/>
        <v>1.389696064</v>
      </c>
      <c r="AL1934">
        <f t="shared" si="504"/>
        <v>0.18976465326405764</v>
      </c>
      <c r="AM1934"/>
      <c r="AN1934"/>
      <c r="AO1934">
        <f t="shared" si="505"/>
        <v>12.085099186503362</v>
      </c>
      <c r="AP1934">
        <f t="shared" si="506"/>
        <v>0.83657454793585806</v>
      </c>
      <c r="AQ1934">
        <f t="shared" si="493"/>
        <v>5</v>
      </c>
      <c r="AR1934">
        <v>1</v>
      </c>
      <c r="AS1934">
        <v>1</v>
      </c>
      <c r="AT1934">
        <v>1</v>
      </c>
      <c r="AU1934">
        <v>1</v>
      </c>
      <c r="AV1934">
        <v>0</v>
      </c>
      <c r="AW1934">
        <v>0</v>
      </c>
      <c r="AX1934">
        <v>1</v>
      </c>
    </row>
    <row r="1935" spans="1:52">
      <c r="A1935" s="46" t="s">
        <v>192</v>
      </c>
      <c r="B1935" s="13" t="s">
        <v>211</v>
      </c>
      <c r="D1935" s="14">
        <v>-75.47</v>
      </c>
      <c r="E1935" s="14">
        <v>31.72</v>
      </c>
      <c r="F1935" s="47">
        <v>2924</v>
      </c>
      <c r="G1935" s="58">
        <v>140</v>
      </c>
      <c r="H1935">
        <v>17.31325</v>
      </c>
      <c r="J1935">
        <f>(F1935*100*Info!$B$11)/AI1935</f>
        <v>4.4897210581835179</v>
      </c>
      <c r="K1935">
        <f>2*((F1935*100*Info!$B$11)/AI1935^2)*(AJ1935/2)</f>
        <v>0.38610499877016574</v>
      </c>
      <c r="L1935">
        <f t="shared" si="494"/>
        <v>0.8489167850467304</v>
      </c>
      <c r="M1935">
        <f t="shared" si="495"/>
        <v>40.781975361226387</v>
      </c>
      <c r="N1935">
        <f t="shared" si="496"/>
        <v>3.5089082490778694</v>
      </c>
      <c r="O1935" s="23">
        <v>1.794</v>
      </c>
      <c r="P1935" s="23">
        <v>7.0000000000000001E-3</v>
      </c>
      <c r="S1935" s="23">
        <v>2.4</v>
      </c>
      <c r="T1935" s="23">
        <v>7.3999999999999996E-2</v>
      </c>
      <c r="U1935" s="23">
        <v>2.2029999999999998</v>
      </c>
      <c r="V1935" s="23">
        <v>6.0000000000000001E-3</v>
      </c>
      <c r="W1935" s="37">
        <f>U1935*Info!$B$2</f>
        <v>1.0574399999999999</v>
      </c>
      <c r="X1935" s="37">
        <f>W1935*SQRT((0.5*V1935/U1935)^2+Info!$B$3^2)</f>
        <v>5.2891605988096072E-2</v>
      </c>
      <c r="Y1935" s="28">
        <f>W1935*Info!$D$2</f>
        <v>0.85652640000000002</v>
      </c>
      <c r="Z1935" s="28">
        <f>Y1935*SQRT(Info!$D$3^2+(X1935/W1935)^2)</f>
        <v>6.0576793068342613E-2</v>
      </c>
      <c r="AA1935" s="37">
        <f t="shared" si="497"/>
        <v>0.7365600000000001</v>
      </c>
      <c r="AB1935" s="37">
        <f t="shared" si="498"/>
        <v>5.3007282367614358E-2</v>
      </c>
      <c r="AC1935" s="37">
        <f>(1-EXP(-Info!$B$6*H1935*1000))+(Info!$B$6/(Info!$B$6-Info!$B$7))*(EXP(-Info!$B$7*H1935*1000)-EXP(-Info!$B$6*H1935*1000))*(Info!$B$9-1)</f>
        <v>0.16782920704419094</v>
      </c>
      <c r="AD1935" s="37">
        <f>SQRT((Info!$B$6*EXP(-Info!$B$6*H1935*1000)+(Info!$B$6/(Info!$B$6+Info!$B$7))*(Info!$B$9-1)*(-Info!$B$7*EXP(-Info!$B$7*H1935*1000)+Info!$B$6*EXP(-Info!$B$6*H1935*1000)))^2*(0.01*H1935*1000)^2)</f>
        <v>1.4544626665683336E-3</v>
      </c>
      <c r="AE1935" s="37">
        <f t="shared" si="499"/>
        <v>8.9604422457743998E-3</v>
      </c>
      <c r="AF1935" s="37">
        <f t="shared" si="500"/>
        <v>1.4198573192595307</v>
      </c>
      <c r="AG1935" s="37">
        <f t="shared" si="501"/>
        <v>7.1546050790275345E-2</v>
      </c>
      <c r="AH1935" s="37">
        <f t="shared" si="502"/>
        <v>0.59160721635813784</v>
      </c>
      <c r="AI1935">
        <f>AF1935*EXP(Info!$B$6*H1935*1000)</f>
        <v>1.6641733063070996</v>
      </c>
      <c r="AJ1935">
        <f>2*SQRT((EXP(Info!$B$6*H1935)*AG1935)^2+(Info!$B$6*H1935*0.01*AI1935)^2)</f>
        <v>0.14311482251527913</v>
      </c>
      <c r="AK1935">
        <f t="shared" si="503"/>
        <v>0.97940383200000014</v>
      </c>
      <c r="AL1935">
        <f t="shared" si="504"/>
        <v>0.14096756672843364</v>
      </c>
      <c r="AM1935"/>
      <c r="AN1935"/>
      <c r="AO1935">
        <f t="shared" si="505"/>
        <v>9.0834095898556466</v>
      </c>
      <c r="AP1935">
        <f t="shared" si="506"/>
        <v>0.814344076259646</v>
      </c>
      <c r="AQ1935">
        <f t="shared" si="493"/>
        <v>5</v>
      </c>
      <c r="AR1935">
        <v>1</v>
      </c>
      <c r="AS1935">
        <v>1</v>
      </c>
      <c r="AT1935">
        <v>1</v>
      </c>
      <c r="AU1935">
        <v>1</v>
      </c>
      <c r="AV1935">
        <v>0</v>
      </c>
      <c r="AW1935">
        <v>0</v>
      </c>
      <c r="AX1935">
        <v>1</v>
      </c>
    </row>
    <row r="1936" spans="1:52">
      <c r="A1936" s="46" t="s">
        <v>192</v>
      </c>
      <c r="B1936" s="13" t="s">
        <v>211</v>
      </c>
      <c r="D1936" s="14">
        <v>-75.47</v>
      </c>
      <c r="E1936" s="14">
        <v>31.72</v>
      </c>
      <c r="F1936" s="47">
        <v>2924</v>
      </c>
      <c r="G1936" s="58">
        <v>150</v>
      </c>
      <c r="H1936">
        <v>17.708874999999999</v>
      </c>
      <c r="J1936">
        <f>(F1936*100*Info!$B$11)/AI1936</f>
        <v>4.5662472981107687</v>
      </c>
      <c r="K1936">
        <f>2*((F1936*100*Info!$B$11)/AI1936^2)*(AJ1936/2)</f>
        <v>0.67238146647873887</v>
      </c>
      <c r="L1936">
        <f t="shared" si="494"/>
        <v>1.1163467663551421</v>
      </c>
      <c r="M1936">
        <f t="shared" si="495"/>
        <v>54.543414840175309</v>
      </c>
      <c r="N1936">
        <f t="shared" si="496"/>
        <v>8.0371837429511146</v>
      </c>
      <c r="O1936" s="23">
        <v>2.1880000000000002</v>
      </c>
      <c r="P1936" s="23">
        <v>1.4999999999999999E-2</v>
      </c>
      <c r="S1936" s="23">
        <v>2.6539999999999999</v>
      </c>
      <c r="T1936" s="23">
        <v>0.17899999999999999</v>
      </c>
      <c r="U1936" s="23">
        <v>2.8969999999999998</v>
      </c>
      <c r="V1936" s="23">
        <v>1.6E-2</v>
      </c>
      <c r="W1936" s="37">
        <f>U1936*Info!$B$2</f>
        <v>1.3905599999999998</v>
      </c>
      <c r="X1936" s="37">
        <f>W1936*SQRT((0.5*V1936/U1936)^2+Info!$B$3^2)</f>
        <v>6.9633959990797592E-2</v>
      </c>
      <c r="Y1936" s="28">
        <f>W1936*Info!$D$2</f>
        <v>1.1263535999999998</v>
      </c>
      <c r="Z1936" s="28">
        <f>Y1936*SQRT(Info!$D$3^2+(X1936/W1936)^2)</f>
        <v>7.9705939234945344E-2</v>
      </c>
      <c r="AA1936" s="37">
        <f t="shared" si="497"/>
        <v>0.79744000000000037</v>
      </c>
      <c r="AB1936" s="37">
        <f t="shared" si="498"/>
        <v>7.0036693125817978E-2</v>
      </c>
      <c r="AC1936" s="37">
        <f>(1-EXP(-Info!$B$6*H1936*1000))+(Info!$B$6/(Info!$B$6-Info!$B$7))*(EXP(-Info!$B$7*H1936*1000)-EXP(-Info!$B$6*H1936*1000))*(Info!$B$9-1)</f>
        <v>0.17134894266540651</v>
      </c>
      <c r="AD1936" s="37">
        <f>SQRT((Info!$B$6*EXP(-Info!$B$6*H1936*1000)+(Info!$B$6/(Info!$B$6+Info!$B$7))*(Info!$B$9-1)*(-Info!$B$7*EXP(-Info!$B$7*H1936*1000)+Info!$B$6*EXP(-Info!$B$6*H1936*1000)))^2*(0.01*H1936*1000)^2)</f>
        <v>1.4821769804902432E-3</v>
      </c>
      <c r="AE1936" s="37">
        <f t="shared" si="499"/>
        <v>1.2058777685841182E-2</v>
      </c>
      <c r="AF1936" s="37">
        <f t="shared" si="500"/>
        <v>1.3910058991608982</v>
      </c>
      <c r="AG1936" s="37">
        <f t="shared" si="501"/>
        <v>0.12045206876015596</v>
      </c>
      <c r="AH1936" s="37">
        <f t="shared" si="502"/>
        <v>0.52411676682776875</v>
      </c>
      <c r="AI1936">
        <f>AF1936*EXP(Info!$B$6*H1936*1000)</f>
        <v>1.6362832431097614</v>
      </c>
      <c r="AJ1936">
        <f>2*SQRT((EXP(Info!$B$6*H1936)*AG1936)^2+(Info!$B$6*H1936*0.01*AI1936)^2)</f>
        <v>0.24094326363618668</v>
      </c>
      <c r="AK1936">
        <f t="shared" si="503"/>
        <v>1.0603559680000005</v>
      </c>
      <c r="AL1936">
        <f t="shared" si="504"/>
        <v>0.18625558169880033</v>
      </c>
      <c r="AM1936"/>
      <c r="AN1936"/>
      <c r="AO1936">
        <f t="shared" si="505"/>
        <v>11.944910386659922</v>
      </c>
      <c r="AP1936">
        <f t="shared" si="506"/>
        <v>0.7552640662754575</v>
      </c>
      <c r="AQ1936">
        <f t="shared" si="493"/>
        <v>5</v>
      </c>
      <c r="AR1936">
        <v>1</v>
      </c>
      <c r="AS1936">
        <v>1</v>
      </c>
      <c r="AT1936">
        <v>1</v>
      </c>
      <c r="AU1936">
        <v>1</v>
      </c>
      <c r="AV1936">
        <v>0</v>
      </c>
      <c r="AW1936">
        <v>0</v>
      </c>
      <c r="AX1936">
        <v>1</v>
      </c>
    </row>
    <row r="1937" spans="1:52">
      <c r="A1937" s="46" t="s">
        <v>192</v>
      </c>
      <c r="B1937" s="13" t="s">
        <v>211</v>
      </c>
      <c r="D1937" s="14">
        <v>-75.47</v>
      </c>
      <c r="E1937" s="14">
        <v>31.72</v>
      </c>
      <c r="F1937" s="47">
        <v>2924</v>
      </c>
      <c r="G1937" s="58">
        <v>160</v>
      </c>
      <c r="H1937">
        <v>18.098749999999999</v>
      </c>
      <c r="J1937">
        <f>(F1937*100*Info!$B$11)/AI1937</f>
        <v>4.5842764187708447</v>
      </c>
      <c r="K1937">
        <f>2*((F1937*100*Info!$B$11)/AI1937^2)*(AJ1937/2)</f>
        <v>0.57319018883327089</v>
      </c>
      <c r="L1937">
        <f t="shared" si="494"/>
        <v>1.0866751401869177</v>
      </c>
      <c r="M1937">
        <f t="shared" si="495"/>
        <v>53.303325654250258</v>
      </c>
      <c r="N1937">
        <f t="shared" si="496"/>
        <v>6.6660386203804842</v>
      </c>
      <c r="O1937" s="23">
        <v>2</v>
      </c>
      <c r="P1937" s="23">
        <v>6.0000000000000001E-3</v>
      </c>
      <c r="S1937" s="23">
        <v>2.59</v>
      </c>
      <c r="T1937" s="23">
        <v>0.13</v>
      </c>
      <c r="U1937" s="23">
        <v>2.82</v>
      </c>
      <c r="V1937" s="23">
        <v>7.0000000000000001E-3</v>
      </c>
      <c r="W1937" s="37">
        <f>U1937*Info!$B$2</f>
        <v>1.3535999999999999</v>
      </c>
      <c r="X1937" s="37">
        <f>W1937*SQRT((0.5*V1937/U1937)^2+Info!$B$3^2)</f>
        <v>6.7700847852888824E-2</v>
      </c>
      <c r="Y1937" s="28">
        <f>W1937*Info!$D$2</f>
        <v>1.0964160000000001</v>
      </c>
      <c r="Z1937" s="28">
        <f>Y1937*SQRT(Info!$D$3^2+(X1937/W1937)^2)</f>
        <v>7.7540260522647217E-2</v>
      </c>
      <c r="AA1937" s="37">
        <f t="shared" si="497"/>
        <v>0.64640000000000009</v>
      </c>
      <c r="AB1937" s="37">
        <f t="shared" si="498"/>
        <v>6.7767284142128653E-2</v>
      </c>
      <c r="AC1937" s="37">
        <f>(1-EXP(-Info!$B$6*H1937*1000))+(Info!$B$6/(Info!$B$6-Info!$B$7))*(EXP(-Info!$B$7*H1937*1000)-EXP(-Info!$B$6*H1937*1000))*(Info!$B$9-1)</f>
        <v>0.17480449969448031</v>
      </c>
      <c r="AD1937" s="37">
        <f>SQRT((Info!$B$6*EXP(-Info!$B$6*H1937*1000)+(Info!$B$6/(Info!$B$6+Info!$B$7))*(Info!$B$9-1)*(-Info!$B$7*EXP(-Info!$B$7*H1937*1000)+Info!$B$6*EXP(-Info!$B$6*H1937*1000)))^2*(0.01*H1937*1000)^2)</f>
        <v>1.5092672804091318E-3</v>
      </c>
      <c r="AE1937" s="37">
        <f t="shared" si="499"/>
        <v>1.1886131132712635E-2</v>
      </c>
      <c r="AF1937" s="37">
        <f t="shared" si="500"/>
        <v>1.3805903713974876</v>
      </c>
      <c r="AG1937" s="37">
        <f t="shared" si="501"/>
        <v>0.1018762588399478</v>
      </c>
      <c r="AH1937" s="37">
        <f t="shared" si="502"/>
        <v>0.5330464754430454</v>
      </c>
      <c r="AI1937">
        <f>AF1937*EXP(Info!$B$6*H1937*1000)</f>
        <v>1.629848040401807</v>
      </c>
      <c r="AJ1937">
        <f>2*SQRT((EXP(Info!$B$6*H1937)*AG1937)^2+(Info!$B$6*H1937*0.01*AI1937)^2)</f>
        <v>0.20378633849874464</v>
      </c>
      <c r="AK1937">
        <f t="shared" si="503"/>
        <v>0.85951808000000007</v>
      </c>
      <c r="AL1937">
        <f t="shared" si="504"/>
        <v>0.18022031544757694</v>
      </c>
      <c r="AM1937"/>
      <c r="AN1937"/>
      <c r="AO1937">
        <f t="shared" si="505"/>
        <v>11.627423987014492</v>
      </c>
      <c r="AP1937">
        <f t="shared" si="506"/>
        <v>0.70921985815602839</v>
      </c>
      <c r="AQ1937">
        <f t="shared" si="493"/>
        <v>5</v>
      </c>
      <c r="AR1937">
        <v>1</v>
      </c>
      <c r="AS1937">
        <v>1</v>
      </c>
      <c r="AT1937">
        <v>1</v>
      </c>
      <c r="AU1937">
        <v>1</v>
      </c>
      <c r="AV1937">
        <v>0</v>
      </c>
      <c r="AW1937">
        <v>0</v>
      </c>
      <c r="AX1937">
        <v>1</v>
      </c>
    </row>
    <row r="1938" spans="1:52">
      <c r="A1938" s="46" t="s">
        <v>192</v>
      </c>
      <c r="B1938" s="13" t="s">
        <v>211</v>
      </c>
      <c r="D1938" s="14">
        <v>-75.47</v>
      </c>
      <c r="E1938" s="14">
        <v>31.72</v>
      </c>
      <c r="F1938" s="47">
        <v>2924</v>
      </c>
      <c r="G1938" s="58">
        <v>170</v>
      </c>
      <c r="H1938">
        <v>18.503</v>
      </c>
      <c r="J1938">
        <f>(F1938*100*Info!$B$11)/AI1938</f>
        <v>4.3979814578842715</v>
      </c>
      <c r="K1938">
        <f>2*((F1938*100*Info!$B$11)/AI1938^2)*(AJ1938/2)</f>
        <v>0.53710713511025499</v>
      </c>
      <c r="L1938">
        <f t="shared" si="494"/>
        <v>1.171451214953273</v>
      </c>
      <c r="M1938">
        <f t="shared" si="495"/>
        <v>55.126621727331319</v>
      </c>
      <c r="N1938">
        <f t="shared" si="496"/>
        <v>6.7335809831999569</v>
      </c>
      <c r="O1938" s="23">
        <v>2.1</v>
      </c>
      <c r="P1938" s="23">
        <v>0.01</v>
      </c>
      <c r="S1938" s="23">
        <v>2.73</v>
      </c>
      <c r="T1938" s="23">
        <v>0.12</v>
      </c>
      <c r="U1938" s="23">
        <v>3.04</v>
      </c>
      <c r="V1938" s="23">
        <v>7.0000000000000001E-3</v>
      </c>
      <c r="W1938" s="37">
        <f>U1938*Info!$B$2</f>
        <v>1.4592000000000001</v>
      </c>
      <c r="X1938" s="37">
        <f>W1938*SQRT((0.5*V1938/U1938)^2+Info!$B$3^2)</f>
        <v>7.2979339542092334E-2</v>
      </c>
      <c r="Y1938" s="28">
        <f>W1938*Info!$D$2</f>
        <v>1.1819520000000001</v>
      </c>
      <c r="Z1938" s="28">
        <f>Y1938*SQRT(Info!$D$3^2+(X1938/W1938)^2)</f>
        <v>8.3587705005939733E-2</v>
      </c>
      <c r="AA1938" s="37">
        <f t="shared" si="497"/>
        <v>0.64080000000000004</v>
      </c>
      <c r="AB1938" s="37">
        <f t="shared" si="498"/>
        <v>7.3150420367896735E-2</v>
      </c>
      <c r="AC1938" s="37">
        <f>(1-EXP(-Info!$B$6*H1938*1000))+(Info!$B$6/(Info!$B$6-Info!$B$7))*(EXP(-Info!$B$7*H1938*1000)-EXP(-Info!$B$6*H1938*1000))*(Info!$B$9-1)</f>
        <v>0.17837386474546385</v>
      </c>
      <c r="AD1938" s="37">
        <f>SQRT((Info!$B$6*EXP(-Info!$B$6*H1938*1000)+(Info!$B$6/(Info!$B$6+Info!$B$7))*(Info!$B$9-1)*(-Info!$B$7*EXP(-Info!$B$7*H1938*1000)+Info!$B$6*EXP(-Info!$B$6*H1938*1000)))^2*(0.01*H1938*1000)^2)</f>
        <v>1.5371258405728139E-3</v>
      </c>
      <c r="AE1938" s="37">
        <f t="shared" si="499"/>
        <v>1.3085248355293651E-2</v>
      </c>
      <c r="AF1938" s="37">
        <f t="shared" si="500"/>
        <v>1.4337460274711067</v>
      </c>
      <c r="AG1938" s="37">
        <f t="shared" si="501"/>
        <v>0.10372139679294584</v>
      </c>
      <c r="AH1938" s="37">
        <f t="shared" si="502"/>
        <v>0.52518169504436141</v>
      </c>
      <c r="AI1938">
        <f>AF1938*EXP(Info!$B$6*H1938*1000)</f>
        <v>1.6988870938506089</v>
      </c>
      <c r="AJ1938">
        <f>2*SQRT((EXP(Info!$B$6*H1938)*AG1938)^2+(Info!$B$6*H1938*0.01*AI1938)^2)</f>
        <v>0.20747799611980502</v>
      </c>
      <c r="AK1938">
        <f t="shared" si="503"/>
        <v>0.85207176000000007</v>
      </c>
      <c r="AL1938">
        <f t="shared" si="504"/>
        <v>0.19453622792638459</v>
      </c>
      <c r="AM1938"/>
      <c r="AN1938"/>
      <c r="AO1938">
        <f t="shared" si="505"/>
        <v>12.534527986001439</v>
      </c>
      <c r="AP1938">
        <f t="shared" si="506"/>
        <v>0.69078947368421051</v>
      </c>
      <c r="AQ1938">
        <f t="shared" si="493"/>
        <v>5</v>
      </c>
      <c r="AR1938">
        <v>1</v>
      </c>
      <c r="AS1938">
        <v>1</v>
      </c>
      <c r="AT1938">
        <v>1</v>
      </c>
      <c r="AU1938">
        <v>1</v>
      </c>
      <c r="AV1938">
        <v>0</v>
      </c>
      <c r="AW1938">
        <v>0</v>
      </c>
      <c r="AX1938">
        <v>1</v>
      </c>
    </row>
    <row r="1939" spans="1:52">
      <c r="A1939" s="46" t="s">
        <v>192</v>
      </c>
      <c r="B1939" s="13" t="s">
        <v>211</v>
      </c>
      <c r="D1939" s="14">
        <v>-75.47</v>
      </c>
      <c r="E1939" s="14">
        <v>31.72</v>
      </c>
      <c r="F1939" s="47">
        <v>2924</v>
      </c>
      <c r="G1939" s="58">
        <v>180</v>
      </c>
      <c r="H1939">
        <v>18.899999999999999</v>
      </c>
      <c r="J1939">
        <f>(F1939*100*Info!$B$11)/AI1939</f>
        <v>5.0044806789679468</v>
      </c>
      <c r="K1939">
        <f>2*((F1939*100*Info!$B$11)/AI1939^2)*(AJ1939/2)</f>
        <v>0.63341245716695693</v>
      </c>
      <c r="L1939">
        <f t="shared" si="494"/>
        <v>1.0096059813084131</v>
      </c>
      <c r="M1939">
        <f t="shared" si="495"/>
        <v>54.062323807064168</v>
      </c>
      <c r="N1939">
        <f t="shared" si="496"/>
        <v>6.8446088663900495</v>
      </c>
      <c r="O1939" s="23">
        <v>2.17</v>
      </c>
      <c r="P1939" s="23">
        <v>7.0000000000000001E-3</v>
      </c>
      <c r="S1939" s="23">
        <v>2.44</v>
      </c>
      <c r="T1939" s="23">
        <v>0.12</v>
      </c>
      <c r="U1939" s="23">
        <v>2.62</v>
      </c>
      <c r="V1939" s="23">
        <v>8.0000000000000002E-3</v>
      </c>
      <c r="W1939" s="37">
        <f>U1939*Info!$B$2</f>
        <v>1.2576000000000001</v>
      </c>
      <c r="X1939" s="37">
        <f>W1939*SQRT((0.5*V1939/U1939)^2+Info!$B$3^2)</f>
        <v>6.2909306147818866E-2</v>
      </c>
      <c r="Y1939" s="28">
        <f>W1939*Info!$D$2</f>
        <v>1.018656</v>
      </c>
      <c r="Z1939" s="28">
        <f>Y1939*SQRT(Info!$D$3^2+(X1939/W1939)^2)</f>
        <v>7.2046643771379107E-2</v>
      </c>
      <c r="AA1939" s="37">
        <f t="shared" si="497"/>
        <v>0.91239999999999988</v>
      </c>
      <c r="AB1939" s="37">
        <f t="shared" si="498"/>
        <v>6.3006593305780317E-2</v>
      </c>
      <c r="AC1939" s="37">
        <f>(1-EXP(-Info!$B$6*H1939*1000))+(Info!$B$6/(Info!$B$6-Info!$B$7))*(EXP(-Info!$B$7*H1939*1000)-EXP(-Info!$B$6*H1939*1000))*(Info!$B$9-1)</f>
        <v>0.18186578781676305</v>
      </c>
      <c r="AD1939" s="37">
        <f>SQRT((Info!$B$6*EXP(-Info!$B$6*H1939*1000)+(Info!$B$6/(Info!$B$6+Info!$B$7))*(Info!$B$9-1)*(-Info!$B$7*EXP(-Info!$B$7*H1939*1000)+Info!$B$6*EXP(-Info!$B$6*H1939*1000)))^2*(0.01*H1939*1000)^2)</f>
        <v>1.5642575886081072E-3</v>
      </c>
      <c r="AE1939" s="37">
        <f t="shared" si="499"/>
        <v>1.1547284936137419E-2</v>
      </c>
      <c r="AF1939" s="37">
        <f t="shared" si="500"/>
        <v>1.2554096551959852</v>
      </c>
      <c r="AG1939" s="37">
        <f t="shared" si="501"/>
        <v>9.4467235950441278E-2</v>
      </c>
      <c r="AH1939" s="37">
        <f t="shared" si="502"/>
        <v>0.5145121537688464</v>
      </c>
      <c r="AI1939">
        <f>AF1939*EXP(Info!$B$6*H1939*1000)</f>
        <v>1.4929968596331411</v>
      </c>
      <c r="AJ1939">
        <f>2*SQRT((EXP(Info!$B$6*H1939)*AG1939)^2+(Info!$B$6*H1939*0.01*AI1939)^2)</f>
        <v>0.18896722158947418</v>
      </c>
      <c r="AK1939">
        <f t="shared" si="503"/>
        <v>1.2132182799999998</v>
      </c>
      <c r="AL1939">
        <f t="shared" si="504"/>
        <v>0.16755973423739218</v>
      </c>
      <c r="AM1939"/>
      <c r="AN1939"/>
      <c r="AO1939">
        <f t="shared" si="505"/>
        <v>10.802783987935451</v>
      </c>
      <c r="AP1939">
        <f t="shared" si="506"/>
        <v>0.8282442748091603</v>
      </c>
      <c r="AQ1939">
        <f t="shared" si="493"/>
        <v>5</v>
      </c>
      <c r="AR1939">
        <v>1</v>
      </c>
      <c r="AS1939">
        <v>1</v>
      </c>
      <c r="AT1939">
        <v>1</v>
      </c>
      <c r="AU1939">
        <v>1</v>
      </c>
      <c r="AV1939">
        <v>0</v>
      </c>
      <c r="AW1939">
        <v>0</v>
      </c>
      <c r="AX1939">
        <v>1</v>
      </c>
    </row>
    <row r="1940" spans="1:52">
      <c r="A1940" s="46" t="s">
        <v>192</v>
      </c>
      <c r="B1940" s="13" t="s">
        <v>211</v>
      </c>
      <c r="D1940" s="14">
        <v>-75.47</v>
      </c>
      <c r="E1940" s="14">
        <v>31.72</v>
      </c>
      <c r="F1940" s="47">
        <v>2924</v>
      </c>
      <c r="G1940" s="58">
        <v>190</v>
      </c>
      <c r="H1940">
        <v>19.3</v>
      </c>
      <c r="J1940">
        <f>(F1940*100*Info!$B$11)/AI1940</f>
        <v>4.1248143740072578</v>
      </c>
      <c r="K1940">
        <f>2*((F1940*100*Info!$B$11)/AI1940^2)*(AJ1940/2)</f>
        <v>0.42622398576494169</v>
      </c>
      <c r="L1940">
        <f t="shared" si="494"/>
        <v>1.0851337570093478</v>
      </c>
      <c r="M1940">
        <f t="shared" si="495"/>
        <v>47.89293590936942</v>
      </c>
      <c r="N1940">
        <f t="shared" si="496"/>
        <v>4.9502891533732107</v>
      </c>
      <c r="O1940" s="23">
        <v>2.137</v>
      </c>
      <c r="P1940" s="23">
        <v>7.0000000000000001E-3</v>
      </c>
      <c r="S1940" s="23">
        <v>2.758</v>
      </c>
      <c r="T1940" s="23">
        <v>0.10199999999999999</v>
      </c>
      <c r="U1940" s="23">
        <v>2.8159999999999998</v>
      </c>
      <c r="V1940" s="23">
        <v>7.0000000000000001E-3</v>
      </c>
      <c r="W1940" s="37">
        <f>U1940*Info!$B$2</f>
        <v>1.3516799999999998</v>
      </c>
      <c r="X1940" s="37">
        <f>W1940*SQRT((0.5*V1940/U1940)^2+Info!$B$3^2)</f>
        <v>6.7604877457177595E-2</v>
      </c>
      <c r="Y1940" s="28">
        <f>W1940*Info!$D$2</f>
        <v>1.0948608</v>
      </c>
      <c r="Z1940" s="28">
        <f>Y1940*SQRT(Info!$D$3^2+(X1940/W1940)^2)</f>
        <v>7.7430308236007953E-2</v>
      </c>
      <c r="AA1940" s="37">
        <f t="shared" si="497"/>
        <v>0.78532000000000024</v>
      </c>
      <c r="AB1940" s="37">
        <f t="shared" si="498"/>
        <v>6.7695416802025815E-2</v>
      </c>
      <c r="AC1940" s="37">
        <f>(1-EXP(-Info!$B$6*H1940*1000))+(Info!$B$6/(Info!$B$6-Info!$B$7))*(EXP(-Info!$B$7*H1940*1000)-EXP(-Info!$B$6*H1940*1000))*(Info!$B$9-1)</f>
        <v>0.18537069108895796</v>
      </c>
      <c r="AD1940" s="37">
        <f>SQRT((Info!$B$6*EXP(-Info!$B$6*H1940*1000)+(Info!$B$6/(Info!$B$6+Info!$B$7))*(Info!$B$9-1)*(-Info!$B$7*EXP(-Info!$B$7*H1940*1000)+Info!$B$6*EXP(-Info!$B$6*H1940*1000)))^2*(0.01*H1940*1000)^2)</f>
        <v>1.5913679756389262E-3</v>
      </c>
      <c r="AE1940" s="37">
        <f t="shared" si="499"/>
        <v>1.2610823284508891E-2</v>
      </c>
      <c r="AF1940" s="37">
        <f t="shared" si="500"/>
        <v>1.5175638888740195</v>
      </c>
      <c r="AG1940" s="37">
        <f t="shared" si="501"/>
        <v>9.3570751292464838E-2</v>
      </c>
      <c r="AH1940" s="37">
        <f t="shared" si="502"/>
        <v>0.55024071387745455</v>
      </c>
      <c r="AI1940">
        <f>AF1940*EXP(Info!$B$6*H1940*1000)</f>
        <v>1.8113964072849034</v>
      </c>
      <c r="AJ1940">
        <f>2*SQRT((EXP(Info!$B$6*H1940)*AG1940)^2+(Info!$B$6*H1940*0.01*AI1940)^2)</f>
        <v>0.18717462811864916</v>
      </c>
      <c r="AK1940">
        <f t="shared" si="503"/>
        <v>1.0442400040000004</v>
      </c>
      <c r="AL1940">
        <f t="shared" si="504"/>
        <v>0.18002919144330745</v>
      </c>
      <c r="AM1940"/>
      <c r="AN1940"/>
      <c r="AO1940">
        <f t="shared" si="505"/>
        <v>11.610931187032911</v>
      </c>
      <c r="AP1940">
        <f t="shared" si="506"/>
        <v>0.75887784090909094</v>
      </c>
      <c r="AQ1940">
        <f t="shared" si="493"/>
        <v>5</v>
      </c>
      <c r="AR1940">
        <v>1</v>
      </c>
      <c r="AS1940">
        <v>1</v>
      </c>
      <c r="AT1940">
        <v>1</v>
      </c>
      <c r="AU1940">
        <v>1</v>
      </c>
      <c r="AV1940">
        <v>0</v>
      </c>
      <c r="AW1940">
        <v>0</v>
      </c>
      <c r="AX1940">
        <v>1</v>
      </c>
    </row>
    <row r="1941" spans="1:52">
      <c r="A1941" s="46" t="s">
        <v>192</v>
      </c>
      <c r="B1941" s="13" t="s">
        <v>211</v>
      </c>
      <c r="D1941" s="14">
        <v>-75.47</v>
      </c>
      <c r="E1941" s="14">
        <v>31.72</v>
      </c>
      <c r="F1941" s="47">
        <v>2924</v>
      </c>
      <c r="G1941" s="58">
        <v>200</v>
      </c>
      <c r="H1941">
        <v>19.7</v>
      </c>
      <c r="J1941">
        <f>(F1941*100*Info!$B$11)/AI1941</f>
        <v>3.9916010353150937</v>
      </c>
      <c r="K1941">
        <f>2*((F1941*100*Info!$B$11)/AI1941^2)*(AJ1941/2)</f>
        <v>0.36329236003469645</v>
      </c>
      <c r="L1941">
        <f t="shared" si="494"/>
        <v>1.0080645981308429</v>
      </c>
      <c r="M1941">
        <f t="shared" si="495"/>
        <v>43.054571121130159</v>
      </c>
      <c r="N1941">
        <f t="shared" si="496"/>
        <v>3.920788559578368</v>
      </c>
      <c r="O1941" s="23">
        <v>1.9410000000000001</v>
      </c>
      <c r="P1941" s="23">
        <v>8.0000000000000002E-3</v>
      </c>
      <c r="S1941" s="23">
        <v>2.7090000000000001</v>
      </c>
      <c r="T1941" s="23">
        <v>8.7999999999999995E-2</v>
      </c>
      <c r="U1941" s="23">
        <v>2.6160000000000001</v>
      </c>
      <c r="V1941" s="23">
        <v>8.0000000000000002E-3</v>
      </c>
      <c r="W1941" s="37">
        <f>U1941*Info!$B$2</f>
        <v>1.2556799999999999</v>
      </c>
      <c r="X1941" s="37">
        <f>W1941*SQRT((0.5*V1941/U1941)^2+Info!$B$3^2)</f>
        <v>6.2813350937519635E-2</v>
      </c>
      <c r="Y1941" s="28">
        <f>W1941*Info!$D$2</f>
        <v>1.0171007999999999</v>
      </c>
      <c r="Z1941" s="28">
        <f>Y1941*SQRT(Info!$D$3^2+(X1941/W1941)^2)</f>
        <v>7.1936700187339706E-2</v>
      </c>
      <c r="AA1941" s="37">
        <f t="shared" si="497"/>
        <v>0.68532000000000015</v>
      </c>
      <c r="AB1941" s="37">
        <f t="shared" si="498"/>
        <v>6.2940583537174161E-2</v>
      </c>
      <c r="AC1941" s="37">
        <f>(1-EXP(-Info!$B$6*H1941*1000))+(Info!$B$6/(Info!$B$6-Info!$B$7))*(EXP(-Info!$B$7*H1941*1000)-EXP(-Info!$B$6*H1941*1000))*(Info!$B$9-1)</f>
        <v>0.18886218656734993</v>
      </c>
      <c r="AD1941" s="37">
        <f>SQRT((Info!$B$6*EXP(-Info!$B$6*H1941*1000)+(Info!$B$6/(Info!$B$6+Info!$B$7))*(Info!$B$9-1)*(-Info!$B$7*EXP(-Info!$B$7*H1941*1000)+Info!$B$6*EXP(-Info!$B$6*H1941*1000)))^2*(0.01*H1941*1000)^2)</f>
        <v>1.6182524176112641E-3</v>
      </c>
      <c r="AE1941" s="37">
        <f t="shared" si="499"/>
        <v>1.1938717846309279E-2</v>
      </c>
      <c r="AF1941" s="37">
        <f t="shared" si="500"/>
        <v>1.562468166301664</v>
      </c>
      <c r="AG1941" s="37">
        <f t="shared" si="501"/>
        <v>8.5167023064429012E-2</v>
      </c>
      <c r="AH1941" s="37">
        <f t="shared" si="502"/>
        <v>0.57676934894856546</v>
      </c>
      <c r="AI1941">
        <f>AF1941*EXP(Info!$B$6*H1941*1000)</f>
        <v>1.8718488826136068</v>
      </c>
      <c r="AJ1941">
        <f>2*SQRT((EXP(Info!$B$6*H1941)*AG1941)^2+(Info!$B$6*H1941*0.01*AI1941)^2)</f>
        <v>0.1703648215782482</v>
      </c>
      <c r="AK1941">
        <f t="shared" si="503"/>
        <v>0.91127000400000013</v>
      </c>
      <c r="AL1941">
        <f t="shared" si="504"/>
        <v>0.16738418785876097</v>
      </c>
      <c r="AM1941"/>
      <c r="AN1941"/>
      <c r="AO1941">
        <f t="shared" si="505"/>
        <v>10.78629118795387</v>
      </c>
      <c r="AP1941">
        <f t="shared" si="506"/>
        <v>0.7419724770642202</v>
      </c>
      <c r="AQ1941">
        <f t="shared" si="493"/>
        <v>5</v>
      </c>
      <c r="AR1941">
        <v>1</v>
      </c>
      <c r="AS1941">
        <v>1</v>
      </c>
      <c r="AT1941">
        <v>1</v>
      </c>
      <c r="AU1941">
        <v>1</v>
      </c>
      <c r="AV1941">
        <v>0</v>
      </c>
      <c r="AW1941">
        <v>0</v>
      </c>
      <c r="AX1941">
        <v>1</v>
      </c>
    </row>
    <row r="1942" spans="1:52">
      <c r="A1942" s="13" t="s">
        <v>139</v>
      </c>
      <c r="B1942" s="13" t="s">
        <v>210</v>
      </c>
      <c r="D1942" s="14">
        <v>-10.6</v>
      </c>
      <c r="E1942" s="14">
        <v>30.9</v>
      </c>
      <c r="F1942" s="14">
        <v>1258</v>
      </c>
      <c r="G1942" s="16">
        <v>5.0000000000000001E-3</v>
      </c>
      <c r="H1942">
        <v>0.52500000000000002</v>
      </c>
      <c r="J1942">
        <f>(F1942*100*Info!$B$11)/AI1942</f>
        <v>1.6632606375360188</v>
      </c>
      <c r="K1942">
        <f>2*((F1942*100*Info!$B$11)/AI1942^2)*(AJ1942/2)</f>
        <v>0.14787152887943825</v>
      </c>
      <c r="L1942">
        <f t="shared" si="494"/>
        <v>0.69747588785046855</v>
      </c>
      <c r="M1942">
        <f t="shared" si="495"/>
        <v>12.412900831846228</v>
      </c>
      <c r="N1942">
        <f t="shared" si="496"/>
        <v>1.106139413968269</v>
      </c>
      <c r="O1942">
        <v>1.39</v>
      </c>
      <c r="P1942">
        <v>0.08</v>
      </c>
      <c r="S1942">
        <v>2.63</v>
      </c>
      <c r="T1942">
        <v>0.14000000000000001</v>
      </c>
      <c r="U1942">
        <v>1.81</v>
      </c>
      <c r="V1942">
        <v>1.0999999999999999E-2</v>
      </c>
      <c r="W1942" s="37">
        <f>U1942*Info!$B$2</f>
        <v>0.86880000000000002</v>
      </c>
      <c r="X1942" s="37">
        <f>W1942*SQRT((0.5*V1942/U1942)^2+Info!$B$3^2)</f>
        <v>4.3520147058575077E-2</v>
      </c>
      <c r="Y1942" s="28">
        <f>W1942*Info!$D$2</f>
        <v>0.70372800000000002</v>
      </c>
      <c r="Z1942" s="28">
        <f>Y1942*SQRT(Info!$D$3^2+(X1942/W1942)^2)</f>
        <v>4.9807009993373431E-2</v>
      </c>
      <c r="AA1942" s="37">
        <f t="shared" si="497"/>
        <v>0.52119999999999989</v>
      </c>
      <c r="AB1942" s="37">
        <f t="shared" si="498"/>
        <v>5.9110093892667782E-2</v>
      </c>
      <c r="AC1942" s="37">
        <f>(1-EXP(-Info!$B$6*H1942*1000))+(Info!$B$6/(Info!$B$6-Info!$B$7))*(EXP(-Info!$B$7*H1942*1000)-EXP(-Info!$B$6*H1942*1000))*(Info!$B$9-1)</f>
        <v>5.5075231972027188E-3</v>
      </c>
      <c r="AD1942" s="37">
        <f>SQRT((Info!$B$6*EXP(-Info!$B$6*H1942*1000)+(Info!$B$6/(Info!$B$6+Info!$B$7))*(Info!$B$9-1)*(-Info!$B$7*EXP(-Info!$B$7*H1942*1000)+Info!$B$6*EXP(-Info!$B$6*H1942*1000)))^2*(0.01*H1942*1000)^2)</f>
        <v>5.1632131599439418E-5</v>
      </c>
      <c r="AE1942" s="37">
        <f t="shared" si="499"/>
        <v>3.2666056599972267E-4</v>
      </c>
      <c r="AF1942" s="37">
        <f t="shared" si="500"/>
        <v>1.9234014789096179</v>
      </c>
      <c r="AG1942" s="37">
        <f t="shared" si="501"/>
        <v>8.591184407056679E-2</v>
      </c>
      <c r="AH1942" s="37">
        <f t="shared" si="502"/>
        <v>0.73133136080213612</v>
      </c>
      <c r="AI1942">
        <f>AF1942*EXP(Info!$B$6*H1942*1000)</f>
        <v>1.9326841021162193</v>
      </c>
      <c r="AJ1942">
        <f>2*SQRT((EXP(Info!$B$6*H1942)*AG1942)^2+(Info!$B$6*H1942*0.01*AI1942)^2)</f>
        <v>0.17182451539542359</v>
      </c>
      <c r="AK1942">
        <f t="shared" si="503"/>
        <v>0.69303963999999985</v>
      </c>
      <c r="AL1942">
        <f t="shared" si="504"/>
        <v>0.15719738369816069</v>
      </c>
      <c r="AM1942"/>
      <c r="AN1942"/>
      <c r="AO1942">
        <f t="shared" si="505"/>
        <v>7.46299199166533</v>
      </c>
      <c r="AP1942">
        <f t="shared" si="506"/>
        <v>0.7679558011049723</v>
      </c>
      <c r="AQ1942">
        <f t="shared" si="493"/>
        <v>4</v>
      </c>
      <c r="AR1942">
        <v>1</v>
      </c>
      <c r="AS1942">
        <v>1</v>
      </c>
      <c r="AT1942">
        <v>1</v>
      </c>
      <c r="AU1942">
        <v>0</v>
      </c>
      <c r="AV1942">
        <v>0</v>
      </c>
      <c r="AW1942">
        <v>0</v>
      </c>
      <c r="AX1942">
        <v>1</v>
      </c>
    </row>
    <row r="1943" spans="1:52">
      <c r="A1943" s="13" t="s">
        <v>139</v>
      </c>
      <c r="B1943" s="13" t="s">
        <v>210</v>
      </c>
      <c r="D1943" s="14">
        <v>-10.6</v>
      </c>
      <c r="E1943" s="14">
        <v>30.9</v>
      </c>
      <c r="F1943" s="14">
        <v>1258</v>
      </c>
      <c r="G1943" s="16">
        <v>0.105</v>
      </c>
      <c r="H1943">
        <v>2.335</v>
      </c>
      <c r="J1943">
        <f>(F1943*100*Info!$B$11)/AI1943</f>
        <v>1.915886091186072</v>
      </c>
      <c r="K1943">
        <f>2*((F1943*100*Info!$B$11)/AI1943^2)*(AJ1943/2)</f>
        <v>0.11914116870613187</v>
      </c>
      <c r="L1943">
        <f t="shared" si="494"/>
        <v>0.64083005607476751</v>
      </c>
      <c r="M1943">
        <f t="shared" si="495"/>
        <v>13.137004086349721</v>
      </c>
      <c r="N1943">
        <f t="shared" si="496"/>
        <v>0.8200247268356069</v>
      </c>
      <c r="O1943">
        <v>2.08</v>
      </c>
      <c r="P1943">
        <v>0.12</v>
      </c>
      <c r="S1943">
        <v>2.3199999999999998</v>
      </c>
      <c r="T1943">
        <v>0.05</v>
      </c>
      <c r="U1943">
        <v>1.663</v>
      </c>
      <c r="V1943">
        <v>8.9999999999999993E-3</v>
      </c>
      <c r="W1943" s="37">
        <f>U1943*Info!$B$2</f>
        <v>0.79823999999999995</v>
      </c>
      <c r="X1943" s="37">
        <f>W1943*SQRT((0.5*V1943/U1943)^2+Info!$B$3^2)</f>
        <v>3.9970405852330297E-2</v>
      </c>
      <c r="Y1943" s="28">
        <f>W1943*Info!$D$2</f>
        <v>0.64657439999999999</v>
      </c>
      <c r="Z1943" s="28">
        <f>Y1943*SQRT(Info!$D$3^2+(X1943/W1943)^2)</f>
        <v>4.5753178838598751E-2</v>
      </c>
      <c r="AA1943" s="37">
        <f t="shared" si="497"/>
        <v>1.2817600000000002</v>
      </c>
      <c r="AB1943" s="37">
        <f t="shared" si="498"/>
        <v>7.2094613834876739E-2</v>
      </c>
      <c r="AC1943" s="37">
        <f>(1-EXP(-Info!$B$6*H1943*1000))+(Info!$B$6/(Info!$B$6-Info!$B$7))*(EXP(-Info!$B$7*H1943*1000)-EXP(-Info!$B$6*H1943*1000))*(Info!$B$9-1)</f>
        <v>2.428539523578209E-2</v>
      </c>
      <c r="AD1943" s="37">
        <f>SQRT((Info!$B$6*EXP(-Info!$B$6*H1943*1000)+(Info!$B$6/(Info!$B$6+Info!$B$7))*(Info!$B$9-1)*(-Info!$B$7*EXP(-Info!$B$7*H1943*1000)+Info!$B$6*EXP(-Info!$B$6*H1943*1000)))^2*(0.01*H1943*1000)^2)</f>
        <v>2.257758289411321E-4</v>
      </c>
      <c r="AE1943" s="37">
        <f t="shared" si="499"/>
        <v>1.7746011396143242E-3</v>
      </c>
      <c r="AF1943" s="37">
        <f t="shared" si="500"/>
        <v>1.6422975518025837</v>
      </c>
      <c r="AG1943" s="37">
        <f t="shared" si="501"/>
        <v>5.2168022610038813E-2</v>
      </c>
      <c r="AH1943" s="37">
        <f t="shared" si="502"/>
        <v>0.70788687577697584</v>
      </c>
      <c r="AI1943">
        <f>AF1943*EXP(Info!$B$6*H1943*1000)</f>
        <v>1.6778436915586705</v>
      </c>
      <c r="AJ1943">
        <f>2*SQRT((EXP(Info!$B$6*H1943)*AG1943)^2+(Info!$B$6*H1943*0.01*AI1943)^2)</f>
        <v>0.10433827941971117</v>
      </c>
      <c r="AK1943">
        <f t="shared" si="503"/>
        <v>1.7043562720000003</v>
      </c>
      <c r="AL1943">
        <f t="shared" si="504"/>
        <v>0.19172841603247121</v>
      </c>
      <c r="AM1943"/>
      <c r="AN1943"/>
      <c r="AO1943">
        <f t="shared" si="505"/>
        <v>6.8568815923422344</v>
      </c>
      <c r="AP1943">
        <f t="shared" si="506"/>
        <v>1.2507516536380037</v>
      </c>
      <c r="AQ1943">
        <f t="shared" si="493"/>
        <v>4</v>
      </c>
      <c r="AR1943">
        <v>1</v>
      </c>
      <c r="AS1943">
        <v>1</v>
      </c>
      <c r="AT1943">
        <v>1</v>
      </c>
      <c r="AU1943">
        <v>0</v>
      </c>
      <c r="AV1943">
        <v>0</v>
      </c>
      <c r="AW1943">
        <v>0</v>
      </c>
      <c r="AX1943">
        <v>1</v>
      </c>
    </row>
    <row r="1944" spans="1:52">
      <c r="A1944" s="13" t="s">
        <v>139</v>
      </c>
      <c r="B1944" s="13" t="s">
        <v>210</v>
      </c>
      <c r="D1944" s="14">
        <v>-10.6</v>
      </c>
      <c r="E1944" s="14">
        <v>30.9</v>
      </c>
      <c r="F1944" s="14">
        <v>1258</v>
      </c>
      <c r="G1944" s="16">
        <v>0.20499999999999999</v>
      </c>
      <c r="H1944">
        <v>4.3520000000000003</v>
      </c>
      <c r="J1944">
        <f>(F1944*100*Info!$B$11)/AI1944</f>
        <v>1.9152086011059628</v>
      </c>
      <c r="K1944">
        <f>2*((F1944*100*Info!$B$11)/AI1944^2)*(AJ1944/2)</f>
        <v>0.20155702615348209</v>
      </c>
      <c r="L1944">
        <f t="shared" si="494"/>
        <v>0.65123439252336557</v>
      </c>
      <c r="M1944">
        <f t="shared" si="495"/>
        <v>13.3455718958954</v>
      </c>
      <c r="N1944">
        <f t="shared" si="496"/>
        <v>1.4082380753376866</v>
      </c>
      <c r="O1944">
        <v>1.93</v>
      </c>
      <c r="P1944">
        <v>0.11</v>
      </c>
      <c r="S1944">
        <v>2.3199999999999998</v>
      </c>
      <c r="T1944">
        <v>0.15</v>
      </c>
      <c r="U1944">
        <v>1.69</v>
      </c>
      <c r="V1944">
        <v>1.2999999999999999E-2</v>
      </c>
      <c r="W1944" s="37">
        <f>U1944*Info!$B$2</f>
        <v>0.81119999999999992</v>
      </c>
      <c r="X1944" s="37">
        <f>W1944*SQRT((0.5*V1944/U1944)^2+Info!$B$3^2)</f>
        <v>4.0679823008464532E-2</v>
      </c>
      <c r="Y1944" s="28">
        <f>W1944*Info!$D$2</f>
        <v>0.65707199999999999</v>
      </c>
      <c r="Z1944" s="28">
        <f>Y1944*SQRT(Info!$D$3^2+(X1944/W1944)^2)</f>
        <v>4.6530686710599921E-2</v>
      </c>
      <c r="AA1944" s="37">
        <f t="shared" si="497"/>
        <v>1.1188</v>
      </c>
      <c r="AB1944" s="37">
        <f t="shared" si="498"/>
        <v>6.8409414556769896E-2</v>
      </c>
      <c r="AC1944" s="37">
        <f>(1-EXP(-Info!$B$6*H1944*1000))+(Info!$B$6/(Info!$B$6-Info!$B$7))*(EXP(-Info!$B$7*H1944*1000)-EXP(-Info!$B$6*H1944*1000))*(Info!$B$9-1)</f>
        <v>4.4832421778419132E-2</v>
      </c>
      <c r="AD1944" s="37">
        <f>SQRT((Info!$B$6*EXP(-Info!$B$6*H1944*1000)+(Info!$B$6/(Info!$B$6+Info!$B$7))*(Info!$B$9-1)*(-Info!$B$7*EXP(-Info!$B$7*H1944*1000)+Info!$B$6*EXP(-Info!$B$6*H1944*1000)))^2*(0.01*H1944*1000)^2)</f>
        <v>4.1291826662761475E-4</v>
      </c>
      <c r="AE1944" s="37">
        <f t="shared" si="499"/>
        <v>3.101557831140828E-3</v>
      </c>
      <c r="AF1944" s="37">
        <f t="shared" si="500"/>
        <v>1.6127694865143047</v>
      </c>
      <c r="AG1944" s="37">
        <f t="shared" si="501"/>
        <v>8.8316048749589732E-2</v>
      </c>
      <c r="AH1944" s="37">
        <f t="shared" si="502"/>
        <v>0.69515926142857964</v>
      </c>
      <c r="AI1944">
        <f>AF1944*EXP(Info!$B$6*H1944*1000)</f>
        <v>1.6784372156564364</v>
      </c>
      <c r="AJ1944">
        <f>2*SQRT((EXP(Info!$B$6*H1944)*AG1944)^2+(Info!$B$6*H1944*0.01*AI1944)^2)</f>
        <v>0.17663914707655642</v>
      </c>
      <c r="AK1944">
        <f t="shared" si="503"/>
        <v>1.48766836</v>
      </c>
      <c r="AL1944">
        <f t="shared" si="504"/>
        <v>0.18192799707227386</v>
      </c>
      <c r="AM1944"/>
      <c r="AN1944"/>
      <c r="AO1944">
        <f t="shared" si="505"/>
        <v>6.9682079922179048</v>
      </c>
      <c r="AP1944">
        <f t="shared" si="506"/>
        <v>1.1420118343195267</v>
      </c>
      <c r="AQ1944">
        <f t="shared" si="493"/>
        <v>4</v>
      </c>
      <c r="AR1944">
        <v>1</v>
      </c>
      <c r="AS1944">
        <v>1</v>
      </c>
      <c r="AT1944">
        <v>1</v>
      </c>
      <c r="AU1944">
        <v>0</v>
      </c>
      <c r="AV1944">
        <v>0</v>
      </c>
      <c r="AW1944">
        <v>0</v>
      </c>
      <c r="AX1944">
        <v>1</v>
      </c>
    </row>
    <row r="1945" spans="1:52">
      <c r="A1945" s="13" t="s">
        <v>139</v>
      </c>
      <c r="B1945" s="13" t="s">
        <v>210</v>
      </c>
      <c r="D1945" s="14">
        <v>-10.6</v>
      </c>
      <c r="E1945" s="14">
        <v>30.9</v>
      </c>
      <c r="F1945" s="14">
        <v>1258</v>
      </c>
      <c r="G1945" s="16">
        <v>0.30499999999999999</v>
      </c>
      <c r="H1945">
        <v>6.28</v>
      </c>
      <c r="J1945">
        <f>(F1945*100*Info!$B$11)/AI1945</f>
        <v>1.848876744978323</v>
      </c>
      <c r="K1945">
        <f>2*((F1945*100*Info!$B$11)/AI1945^2)*(AJ1945/2)</f>
        <v>0.11351404142177896</v>
      </c>
      <c r="L1945">
        <f t="shared" si="494"/>
        <v>0.61616792523364594</v>
      </c>
      <c r="M1945">
        <f t="shared" si="495"/>
        <v>12.18963846323652</v>
      </c>
      <c r="N1945">
        <f t="shared" si="496"/>
        <v>0.75153603503071653</v>
      </c>
      <c r="O1945">
        <v>1.5</v>
      </c>
      <c r="P1945">
        <v>0.08</v>
      </c>
      <c r="S1945">
        <v>2.31</v>
      </c>
      <c r="T1945">
        <v>0.06</v>
      </c>
      <c r="U1945">
        <v>1.599</v>
      </c>
      <c r="V1945">
        <v>8.9999999999999993E-3</v>
      </c>
      <c r="W1945" s="37">
        <f>U1945*Info!$B$2</f>
        <v>0.76751999999999998</v>
      </c>
      <c r="X1945" s="37">
        <f>W1945*SQRT((0.5*V1945/U1945)^2+Info!$B$3^2)</f>
        <v>3.8436739924192324E-2</v>
      </c>
      <c r="Y1945" s="28">
        <f>W1945*Info!$D$2</f>
        <v>0.6216912</v>
      </c>
      <c r="Z1945" s="28">
        <f>Y1945*SQRT(Info!$D$3^2+(X1945/W1945)^2)</f>
        <v>4.3995009273180063E-2</v>
      </c>
      <c r="AA1945" s="37">
        <f t="shared" si="497"/>
        <v>0.73248000000000002</v>
      </c>
      <c r="AB1945" s="37">
        <f t="shared" si="498"/>
        <v>5.5474164941889843E-2</v>
      </c>
      <c r="AC1945" s="37">
        <f>(1-EXP(-Info!$B$6*H1945*1000))+(Info!$B$6/(Info!$B$6-Info!$B$7))*(EXP(-Info!$B$7*H1945*1000)-EXP(-Info!$B$6*H1945*1000))*(Info!$B$9-1)</f>
        <v>6.4106563484779375E-2</v>
      </c>
      <c r="AD1945" s="37">
        <f>SQRT((Info!$B$6*EXP(-Info!$B$6*H1945*1000)+(Info!$B$6/(Info!$B$6+Info!$B$7))*(Info!$B$9-1)*(-Info!$B$7*EXP(-Info!$B$7*H1945*1000)+Info!$B$6*EXP(-Info!$B$6*H1945*1000)))^2*(0.01*H1945*1000)^2)</f>
        <v>5.8516687729526663E-4</v>
      </c>
      <c r="AE1945" s="37">
        <f t="shared" si="499"/>
        <v>3.5819951441881195E-3</v>
      </c>
      <c r="AF1945" s="37">
        <f t="shared" si="500"/>
        <v>1.641352024378669</v>
      </c>
      <c r="AG1945" s="37">
        <f t="shared" si="501"/>
        <v>5.3370324433716788E-2</v>
      </c>
      <c r="AH1945" s="37">
        <f t="shared" si="502"/>
        <v>0.71054200189552774</v>
      </c>
      <c r="AI1945">
        <f>AF1945*EXP(Info!$B$6*H1945*1000)</f>
        <v>1.7386542399716536</v>
      </c>
      <c r="AJ1945">
        <f>2*SQRT((EXP(Info!$B$6*H1945)*AG1945)^2+(Info!$B$6*H1945*0.01*AI1945)^2)</f>
        <v>0.10674679637263103</v>
      </c>
      <c r="AK1945">
        <f t="shared" si="503"/>
        <v>0.973978656</v>
      </c>
      <c r="AL1945">
        <f t="shared" si="504"/>
        <v>0.14752799424646185</v>
      </c>
      <c r="AM1945"/>
      <c r="AN1945"/>
      <c r="AO1945">
        <f t="shared" si="505"/>
        <v>6.5929967926369404</v>
      </c>
      <c r="AP1945">
        <f t="shared" si="506"/>
        <v>0.93808630393996251</v>
      </c>
      <c r="AQ1945">
        <f t="shared" si="493"/>
        <v>4</v>
      </c>
      <c r="AR1945">
        <v>1</v>
      </c>
      <c r="AS1945">
        <v>1</v>
      </c>
      <c r="AT1945">
        <v>1</v>
      </c>
      <c r="AU1945">
        <v>0</v>
      </c>
      <c r="AV1945">
        <v>0</v>
      </c>
      <c r="AW1945">
        <v>0</v>
      </c>
      <c r="AX1945">
        <v>1</v>
      </c>
    </row>
    <row r="1946" spans="1:52">
      <c r="A1946" s="13" t="s">
        <v>139</v>
      </c>
      <c r="B1946" s="13" t="s">
        <v>210</v>
      </c>
      <c r="D1946" s="14">
        <v>-10.6</v>
      </c>
      <c r="E1946" s="14">
        <v>30.9</v>
      </c>
      <c r="F1946" s="14">
        <v>1258</v>
      </c>
      <c r="G1946" s="16">
        <v>0.40500000000000003</v>
      </c>
      <c r="H1946">
        <v>7.9249999999999998</v>
      </c>
      <c r="J1946">
        <f>(F1946*100*Info!$B$11)/AI1946</f>
        <v>1.9700340277933608</v>
      </c>
      <c r="K1946">
        <f>2*((F1946*100*Info!$B$11)/AI1946^2)*(AJ1946/2)</f>
        <v>0.13108687719351408</v>
      </c>
      <c r="L1946">
        <f t="shared" si="494"/>
        <v>0.62811364485981402</v>
      </c>
      <c r="M1946">
        <f t="shared" si="495"/>
        <v>13.240236214538085</v>
      </c>
      <c r="N1946">
        <f t="shared" si="496"/>
        <v>0.88939621781131339</v>
      </c>
      <c r="O1946">
        <v>1.89</v>
      </c>
      <c r="P1946">
        <v>0.11</v>
      </c>
      <c r="S1946">
        <v>2.2400000000000002</v>
      </c>
      <c r="T1946">
        <v>0.06</v>
      </c>
      <c r="U1946">
        <v>1.63</v>
      </c>
      <c r="V1946">
        <v>1.4999999999999999E-2</v>
      </c>
      <c r="W1946" s="37">
        <f>U1946*Info!$B$2</f>
        <v>0.78239999999999987</v>
      </c>
      <c r="X1946" s="37">
        <f>W1946*SQRT((0.5*V1946/U1946)^2+Info!$B$3^2)</f>
        <v>3.9285294958801058E-2</v>
      </c>
      <c r="Y1946" s="28">
        <f>W1946*Info!$D$2</f>
        <v>0.63374399999999997</v>
      </c>
      <c r="Z1946" s="28">
        <f>Y1946*SQRT(Info!$D$3^2+(X1946/W1946)^2)</f>
        <v>4.4907241550556191E-2</v>
      </c>
      <c r="AA1946" s="37">
        <f t="shared" si="497"/>
        <v>1.1076000000000001</v>
      </c>
      <c r="AB1946" s="37">
        <f t="shared" si="498"/>
        <v>6.758945479880718E-2</v>
      </c>
      <c r="AC1946" s="37">
        <f>(1-EXP(-Info!$B$6*H1946*1000))+(Info!$B$6/(Info!$B$6-Info!$B$7))*(EXP(-Info!$B$7*H1946*1000)-EXP(-Info!$B$6*H1946*1000))*(Info!$B$9-1)</f>
        <v>8.0273396564592814E-2</v>
      </c>
      <c r="AD1946" s="37">
        <f>SQRT((Info!$B$6*EXP(-Info!$B$6*H1946*1000)+(Info!$B$6/(Info!$B$6+Info!$B$7))*(Info!$B$9-1)*(-Info!$B$7*EXP(-Info!$B$7*H1946*1000)+Info!$B$6*EXP(-Info!$B$6*H1946*1000)))^2*(0.01*H1946*1000)^2)</f>
        <v>7.2713571790154611E-4</v>
      </c>
      <c r="AE1946" s="37">
        <f t="shared" si="499"/>
        <v>5.4850839612782211E-3</v>
      </c>
      <c r="AF1946" s="37">
        <f t="shared" si="500"/>
        <v>1.5173451859650571</v>
      </c>
      <c r="AG1946" s="37">
        <f t="shared" si="501"/>
        <v>5.4283943203697643E-2</v>
      </c>
      <c r="AH1946" s="37">
        <f t="shared" si="502"/>
        <v>0.67738624373440037</v>
      </c>
      <c r="AI1946">
        <f>AF1946*EXP(Info!$B$6*H1946*1000)</f>
        <v>1.6317268364355022</v>
      </c>
      <c r="AJ1946">
        <f>2*SQRT((EXP(Info!$B$6*H1946)*AG1946)^2+(Info!$B$6*H1946*0.01*AI1946)^2)</f>
        <v>0.10857577706958164</v>
      </c>
      <c r="AK1946">
        <f t="shared" si="503"/>
        <v>1.4727757200000002</v>
      </c>
      <c r="AL1946">
        <f t="shared" si="504"/>
        <v>0.17974739609194781</v>
      </c>
      <c r="AM1946"/>
      <c r="AN1946"/>
      <c r="AO1946">
        <f t="shared" si="505"/>
        <v>6.7208159924941917</v>
      </c>
      <c r="AP1946">
        <f t="shared" si="506"/>
        <v>1.1595092024539877</v>
      </c>
      <c r="AQ1946">
        <f t="shared" si="493"/>
        <v>4</v>
      </c>
      <c r="AR1946">
        <v>1</v>
      </c>
      <c r="AS1946">
        <v>1</v>
      </c>
      <c r="AT1946">
        <v>1</v>
      </c>
      <c r="AU1946">
        <v>0</v>
      </c>
      <c r="AV1946">
        <v>0</v>
      </c>
      <c r="AW1946">
        <v>0</v>
      </c>
      <c r="AX1946">
        <v>1</v>
      </c>
    </row>
    <row r="1947" spans="1:52">
      <c r="A1947" s="13" t="s">
        <v>139</v>
      </c>
      <c r="B1947" s="13" t="s">
        <v>210</v>
      </c>
      <c r="D1947" s="14">
        <v>-10.6</v>
      </c>
      <c r="E1947" s="14">
        <v>30.9</v>
      </c>
      <c r="F1947" s="14">
        <v>1258</v>
      </c>
      <c r="G1947" s="16">
        <v>0.505</v>
      </c>
      <c r="H1947">
        <v>9.6460000000000008</v>
      </c>
      <c r="J1947">
        <f>(F1947*100*Info!$B$11)/AI1947</f>
        <v>2.0366625703277328</v>
      </c>
      <c r="K1947">
        <f>2*((F1947*100*Info!$B$11)/AI1947^2)*(AJ1947/2)</f>
        <v>0.15845361929867269</v>
      </c>
      <c r="L1947">
        <f t="shared" si="494"/>
        <v>0.63813263551401977</v>
      </c>
      <c r="M1947">
        <f t="shared" si="495"/>
        <v>13.906371134119132</v>
      </c>
      <c r="N1947">
        <f t="shared" si="496"/>
        <v>1.0840080877095695</v>
      </c>
      <c r="O1947">
        <v>2.77</v>
      </c>
      <c r="P1947">
        <v>0.18</v>
      </c>
      <c r="S1947">
        <v>2.2799999999999998</v>
      </c>
      <c r="T1947">
        <v>0.08</v>
      </c>
      <c r="U1947">
        <v>1.6559999999999999</v>
      </c>
      <c r="V1947">
        <v>8.0000000000000002E-3</v>
      </c>
      <c r="W1947" s="37">
        <f>U1947*Info!$B$2</f>
        <v>0.79487999999999992</v>
      </c>
      <c r="X1947" s="37">
        <f>W1947*SQRT((0.5*V1947/U1947)^2+Info!$B$3^2)</f>
        <v>3.9790349784841049E-2</v>
      </c>
      <c r="Y1947" s="28">
        <f>W1947*Info!$D$2</f>
        <v>0.6438528</v>
      </c>
      <c r="Z1947" s="28">
        <f>Y1947*SQRT(Info!$D$3^2+(X1947/W1947)^2)</f>
        <v>4.5553822972163378E-2</v>
      </c>
      <c r="AA1947" s="37">
        <f t="shared" si="497"/>
        <v>1.97512</v>
      </c>
      <c r="AB1947" s="37">
        <f t="shared" si="498"/>
        <v>9.8403617494480358E-2</v>
      </c>
      <c r="AC1947" s="37">
        <f>(1-EXP(-Info!$B$6*H1947*1000))+(Info!$B$6/(Info!$B$6-Info!$B$7))*(EXP(-Info!$B$7*H1947*1000)-EXP(-Info!$B$6*H1947*1000))*(Info!$B$9-1)</f>
        <v>9.6917442182943403E-2</v>
      </c>
      <c r="AD1947" s="37">
        <f>SQRT((Info!$B$6*EXP(-Info!$B$6*H1947*1000)+(Info!$B$6/(Info!$B$6+Info!$B$7))*(Info!$B$9-1)*(-Info!$B$7*EXP(-Info!$B$7*H1947*1000)+Info!$B$6*EXP(-Info!$B$6*H1947*1000)))^2*(0.01*H1947*1000)^2)</f>
        <v>8.7085948707918534E-4</v>
      </c>
      <c r="AE1947" s="37">
        <f t="shared" si="499"/>
        <v>9.6908957849042802E-3</v>
      </c>
      <c r="AF1947" s="37">
        <f t="shared" si="500"/>
        <v>1.4447236215956247</v>
      </c>
      <c r="AG1947" s="37">
        <f t="shared" si="501"/>
        <v>6.1392705173278328E-2</v>
      </c>
      <c r="AH1947" s="37">
        <f t="shared" si="502"/>
        <v>0.63365071122615124</v>
      </c>
      <c r="AI1947">
        <f>AF1947*EXP(Info!$B$6*H1947*1000)</f>
        <v>1.5783455927725303</v>
      </c>
      <c r="AJ1947">
        <f>2*SQRT((EXP(Info!$B$6*H1947)*AG1947)^2+(Info!$B$6*H1947*0.01*AI1947)^2)</f>
        <v>0.12279627235387944</v>
      </c>
      <c r="AK1947">
        <f t="shared" si="503"/>
        <v>2.6263170639999998</v>
      </c>
      <c r="AL1947">
        <f t="shared" si="504"/>
        <v>0.26169458036482107</v>
      </c>
      <c r="AM1947"/>
      <c r="AN1947"/>
      <c r="AO1947">
        <f t="shared" si="505"/>
        <v>6.8280191923744677</v>
      </c>
      <c r="AP1947">
        <f t="shared" si="506"/>
        <v>1.6727053140096619</v>
      </c>
      <c r="AQ1947">
        <f t="shared" si="493"/>
        <v>4</v>
      </c>
      <c r="AR1947">
        <v>1</v>
      </c>
      <c r="AS1947">
        <v>1</v>
      </c>
      <c r="AT1947">
        <v>1</v>
      </c>
      <c r="AU1947">
        <v>0</v>
      </c>
      <c r="AV1947">
        <v>0</v>
      </c>
      <c r="AW1947">
        <v>0</v>
      </c>
      <c r="AX1947">
        <v>1</v>
      </c>
    </row>
    <row r="1948" spans="1:52">
      <c r="A1948" s="13" t="s">
        <v>139</v>
      </c>
      <c r="B1948" s="13" t="s">
        <v>210</v>
      </c>
      <c r="D1948" s="14">
        <v>-10.6</v>
      </c>
      <c r="E1948" s="14">
        <v>30.9</v>
      </c>
      <c r="F1948" s="14">
        <v>1258</v>
      </c>
      <c r="G1948" s="16">
        <v>0.60499999999999998</v>
      </c>
      <c r="H1948">
        <v>11.271000000000001</v>
      </c>
      <c r="J1948">
        <f>(F1948*100*Info!$B$11)/AI1948</f>
        <v>2.0345043446488162</v>
      </c>
      <c r="K1948">
        <f>2*((F1948*100*Info!$B$11)/AI1948^2)*(AJ1948/2)</f>
        <v>0.15825257971413761</v>
      </c>
      <c r="L1948">
        <f t="shared" si="494"/>
        <v>0.64005936448598244</v>
      </c>
      <c r="M1948">
        <f t="shared" si="495"/>
        <v>13.933578069314839</v>
      </c>
      <c r="N1948">
        <f t="shared" si="496"/>
        <v>1.087735231765816</v>
      </c>
      <c r="O1948">
        <v>2.66</v>
      </c>
      <c r="P1948">
        <v>0.14000000000000001</v>
      </c>
      <c r="S1948">
        <v>2.2799999999999998</v>
      </c>
      <c r="T1948">
        <v>0.08</v>
      </c>
      <c r="U1948">
        <v>1.661</v>
      </c>
      <c r="V1948">
        <v>1.0999999999999999E-2</v>
      </c>
      <c r="W1948" s="37">
        <f>U1948*Info!$B$2</f>
        <v>0.79727999999999999</v>
      </c>
      <c r="X1948" s="37">
        <f>W1948*SQRT((0.5*V1948/U1948)^2+Info!$B$3^2)</f>
        <v>3.9951321580143001E-2</v>
      </c>
      <c r="Y1948" s="28">
        <f>W1948*Info!$D$2</f>
        <v>0.64579680000000006</v>
      </c>
      <c r="Z1948" s="28">
        <f>Y1948*SQRT(Info!$D$3^2+(X1948/W1948)^2)</f>
        <v>4.571477101562689E-2</v>
      </c>
      <c r="AA1948" s="37">
        <f t="shared" si="497"/>
        <v>1.8627200000000002</v>
      </c>
      <c r="AB1948" s="37">
        <f t="shared" si="498"/>
        <v>8.0598437304950268E-2</v>
      </c>
      <c r="AC1948" s="37">
        <f>(1-EXP(-Info!$B$6*H1948*1000))+(Info!$B$6/(Info!$B$6-Info!$B$7))*(EXP(-Info!$B$7*H1948*1000)-EXP(-Info!$B$6*H1948*1000))*(Info!$B$9-1)</f>
        <v>0.11238379020279936</v>
      </c>
      <c r="AD1948" s="37">
        <f>SQRT((Info!$B$6*EXP(-Info!$B$6*H1948*1000)+(Info!$B$6/(Info!$B$6+Info!$B$7))*(Info!$B$9-1)*(-Info!$B$7*EXP(-Info!$B$7*H1948*1000)+Info!$B$6*EXP(-Info!$B$6*H1948*1000)))^2*(0.01*H1948*1000)^2)</f>
        <v>1.0021611213145787E-3</v>
      </c>
      <c r="AE1948" s="37">
        <f t="shared" si="499"/>
        <v>9.2483155089143967E-3</v>
      </c>
      <c r="AF1948" s="37">
        <f t="shared" si="500"/>
        <v>1.4248636663134413</v>
      </c>
      <c r="AG1948" s="37">
        <f t="shared" si="501"/>
        <v>6.1444052834783179E-2</v>
      </c>
      <c r="AH1948" s="37">
        <f t="shared" si="502"/>
        <v>0.62494020452343924</v>
      </c>
      <c r="AI1948">
        <f>AF1948*EXP(Info!$B$6*H1948*1000)</f>
        <v>1.5800199199851932</v>
      </c>
      <c r="AJ1948">
        <f>2*SQRT((EXP(Info!$B$6*H1948)*AG1948)^2+(Info!$B$6*H1948*0.01*AI1948)^2)</f>
        <v>0.12290080824602166</v>
      </c>
      <c r="AK1948">
        <f t="shared" si="503"/>
        <v>2.476858784</v>
      </c>
      <c r="AL1948">
        <f t="shared" si="504"/>
        <v>0.21434348416878474</v>
      </c>
      <c r="AM1948"/>
      <c r="AN1948"/>
      <c r="AO1948">
        <f t="shared" si="505"/>
        <v>6.8486351923514439</v>
      </c>
      <c r="AP1948">
        <f t="shared" si="506"/>
        <v>1.6014449127031909</v>
      </c>
      <c r="AQ1948">
        <f t="shared" si="493"/>
        <v>4</v>
      </c>
      <c r="AR1948">
        <v>1</v>
      </c>
      <c r="AS1948">
        <v>1</v>
      </c>
      <c r="AT1948">
        <v>1</v>
      </c>
      <c r="AU1948">
        <v>0</v>
      </c>
      <c r="AV1948">
        <v>0</v>
      </c>
      <c r="AW1948">
        <v>0</v>
      </c>
      <c r="AX1948">
        <v>1</v>
      </c>
      <c r="AZ1948"/>
    </row>
    <row r="1949" spans="1:52">
      <c r="A1949" s="13" t="s">
        <v>139</v>
      </c>
      <c r="B1949" s="13" t="s">
        <v>210</v>
      </c>
      <c r="D1949" s="14">
        <v>-10.6</v>
      </c>
      <c r="E1949" s="14">
        <v>30.9</v>
      </c>
      <c r="F1949" s="14">
        <v>1258</v>
      </c>
      <c r="G1949" s="16">
        <v>0.70499999999999996</v>
      </c>
      <c r="H1949">
        <v>12.576000000000001</v>
      </c>
      <c r="J1949">
        <f>(F1949*100*Info!$B$11)/AI1949</f>
        <v>2.2678105757117257</v>
      </c>
      <c r="K1949">
        <f>2*((F1949*100*Info!$B$11)/AI1949^2)*(AJ1949/2)</f>
        <v>0.19174872743465191</v>
      </c>
      <c r="L1949">
        <f t="shared" si="494"/>
        <v>0.54487895327102898</v>
      </c>
      <c r="M1949">
        <f t="shared" si="495"/>
        <v>13.221800104005288</v>
      </c>
      <c r="N1949">
        <f t="shared" si="496"/>
        <v>1.120434297582914</v>
      </c>
      <c r="O1949">
        <v>2.02</v>
      </c>
      <c r="P1949">
        <v>0.09</v>
      </c>
      <c r="S1949">
        <v>1.98</v>
      </c>
      <c r="T1949">
        <v>0.09</v>
      </c>
      <c r="U1949">
        <v>1.4139999999999999</v>
      </c>
      <c r="V1949">
        <v>8.0000000000000002E-3</v>
      </c>
      <c r="W1949" s="37">
        <f>U1949*Info!$B$2</f>
        <v>0.67871999999999999</v>
      </c>
      <c r="X1949" s="37">
        <f>W1949*SQRT((0.5*V1949/U1949)^2+Info!$B$3^2)</f>
        <v>3.3990270607925442E-2</v>
      </c>
      <c r="Y1949" s="28">
        <f>W1949*Info!$D$2</f>
        <v>0.54976320000000001</v>
      </c>
      <c r="Z1949" s="28">
        <f>Y1949*SQRT(Info!$D$3^2+(X1949/W1949)^2)</f>
        <v>3.8905224937162364E-2</v>
      </c>
      <c r="AA1949" s="37">
        <f t="shared" si="497"/>
        <v>1.34128</v>
      </c>
      <c r="AB1949" s="37">
        <f t="shared" si="498"/>
        <v>5.6394489943610626E-2</v>
      </c>
      <c r="AC1949" s="37">
        <f>(1-EXP(-Info!$B$6*H1949*1000))+(Info!$B$6/(Info!$B$6-Info!$B$7))*(EXP(-Info!$B$7*H1949*1000)-EXP(-Info!$B$6*H1949*1000))*(Info!$B$9-1)</f>
        <v>0.12463167050341728</v>
      </c>
      <c r="AD1949" s="37">
        <f>SQRT((Info!$B$6*EXP(-Info!$B$6*H1949*1000)+(Info!$B$6/(Info!$B$6+Info!$B$7))*(Info!$B$9-1)*(-Info!$B$7*EXP(-Info!$B$7*H1949*1000)+Info!$B$6*EXP(-Info!$B$6*H1949*1000)))^2*(0.01*H1949*1000)^2)</f>
        <v>1.1045756498861646E-3</v>
      </c>
      <c r="AE1949" s="37">
        <f t="shared" si="499"/>
        <v>7.1829898794393962E-3</v>
      </c>
      <c r="AF1949" s="37">
        <f t="shared" si="500"/>
        <v>1.2630708329871763</v>
      </c>
      <c r="AG1949" s="37">
        <f t="shared" si="501"/>
        <v>5.9918376738854744E-2</v>
      </c>
      <c r="AH1949" s="37">
        <f t="shared" si="502"/>
        <v>0.63791456211473552</v>
      </c>
      <c r="AI1949">
        <f>AF1949*EXP(Info!$B$6*H1949*1000)</f>
        <v>1.417471735192301</v>
      </c>
      <c r="AJ1949">
        <f>2*SQRT((EXP(Info!$B$6*H1949)*AG1949)^2+(Info!$B$6*H1949*0.01*AI1949)^2)</f>
        <v>0.11985057495924714</v>
      </c>
      <c r="AK1949">
        <f t="shared" si="503"/>
        <v>1.7835000160000001</v>
      </c>
      <c r="AL1949">
        <f t="shared" si="504"/>
        <v>0.14997550655603809</v>
      </c>
      <c r="AM1949"/>
      <c r="AN1949"/>
      <c r="AO1949">
        <f t="shared" si="505"/>
        <v>5.8302047934888268</v>
      </c>
      <c r="AP1949">
        <f t="shared" si="506"/>
        <v>1.4285714285714286</v>
      </c>
      <c r="AQ1949">
        <f t="shared" si="493"/>
        <v>4</v>
      </c>
      <c r="AR1949">
        <v>1</v>
      </c>
      <c r="AS1949">
        <v>1</v>
      </c>
      <c r="AT1949">
        <v>1</v>
      </c>
      <c r="AU1949">
        <v>0</v>
      </c>
      <c r="AV1949">
        <v>0</v>
      </c>
      <c r="AW1949">
        <v>0</v>
      </c>
      <c r="AX1949">
        <v>1</v>
      </c>
    </row>
    <row r="1950" spans="1:52">
      <c r="A1950" s="13" t="s">
        <v>139</v>
      </c>
      <c r="B1950" s="13" t="s">
        <v>210</v>
      </c>
      <c r="D1950" s="14">
        <v>-10.6</v>
      </c>
      <c r="E1950" s="14">
        <v>30.9</v>
      </c>
      <c r="F1950" s="14">
        <v>1258</v>
      </c>
      <c r="G1950" s="16">
        <v>0.80500000000000005</v>
      </c>
      <c r="H1950">
        <v>14.135999999999999</v>
      </c>
      <c r="J1950">
        <f>(F1950*100*Info!$B$11)/AI1950</f>
        <v>2.2069146231078491</v>
      </c>
      <c r="K1950">
        <f>2*((F1950*100*Info!$B$11)/AI1950^2)*(AJ1950/2)</f>
        <v>0.17925123439914931</v>
      </c>
      <c r="L1950">
        <f t="shared" si="494"/>
        <v>0.52907977570093556</v>
      </c>
      <c r="M1950">
        <f t="shared" si="495"/>
        <v>12.493682663499664</v>
      </c>
      <c r="N1950">
        <f t="shared" si="496"/>
        <v>1.0173765157155599</v>
      </c>
      <c r="O1950">
        <v>1.57</v>
      </c>
      <c r="P1950">
        <v>7.0000000000000007E-2</v>
      </c>
      <c r="S1950">
        <v>1.94</v>
      </c>
      <c r="T1950">
        <v>0.09</v>
      </c>
      <c r="U1950">
        <v>1.373</v>
      </c>
      <c r="V1950">
        <v>8.0000000000000002E-3</v>
      </c>
      <c r="W1950" s="37">
        <f>U1950*Info!$B$2</f>
        <v>0.65903999999999996</v>
      </c>
      <c r="X1950" s="37">
        <f>W1950*SQRT((0.5*V1950/U1950)^2+Info!$B$3^2)</f>
        <v>3.3007888511687629E-2</v>
      </c>
      <c r="Y1950" s="28">
        <f>W1950*Info!$D$2</f>
        <v>0.53382240000000003</v>
      </c>
      <c r="Z1950" s="28">
        <f>Y1950*SQRT(Info!$D$3^2+(X1950/W1950)^2)</f>
        <v>3.7778967968286274E-2</v>
      </c>
      <c r="AA1950" s="37">
        <f t="shared" si="497"/>
        <v>0.9109600000000001</v>
      </c>
      <c r="AB1950" s="37">
        <f t="shared" si="498"/>
        <v>4.8109465846130531E-2</v>
      </c>
      <c r="AC1950" s="37">
        <f>(1-EXP(-Info!$B$6*H1950*1000))+(Info!$B$6/(Info!$B$6-Info!$B$7))*(EXP(-Info!$B$7*H1950*1000)-EXP(-Info!$B$6*H1950*1000))*(Info!$B$9-1)</f>
        <v>0.13907363480012599</v>
      </c>
      <c r="AD1950" s="37">
        <f>SQRT((Info!$B$6*EXP(-Info!$B$6*H1950*1000)+(Info!$B$6/(Info!$B$6+Info!$B$7))*(Info!$B$9-1)*(-Info!$B$7*EXP(-Info!$B$7*H1950*1000)+Info!$B$6*EXP(-Info!$B$6*H1950*1000)))^2*(0.01*H1950*1000)^2)</f>
        <v>1.2235337001013256E-3</v>
      </c>
      <c r="AE1950" s="37">
        <f t="shared" si="499"/>
        <v>6.7829608472154612E-3</v>
      </c>
      <c r="AF1950" s="37">
        <f t="shared" si="500"/>
        <v>1.279487081642477</v>
      </c>
      <c r="AG1950" s="37">
        <f t="shared" si="501"/>
        <v>5.9146081684281149E-2</v>
      </c>
      <c r="AH1950" s="37">
        <f t="shared" si="502"/>
        <v>0.65952942352705002</v>
      </c>
      <c r="AI1950">
        <f>AF1950*EXP(Info!$B$6*H1950*1000)</f>
        <v>1.4565843907974592</v>
      </c>
      <c r="AJ1950">
        <f>2*SQRT((EXP(Info!$B$6*H1950)*AG1950)^2+(Info!$B$6*H1950*0.01*AI1950)^2)</f>
        <v>0.11830749922228326</v>
      </c>
      <c r="AK1950">
        <f t="shared" si="503"/>
        <v>1.2113035120000002</v>
      </c>
      <c r="AL1950">
        <f t="shared" si="504"/>
        <v>0.12794231347119953</v>
      </c>
      <c r="AM1950"/>
      <c r="AN1950"/>
      <c r="AO1950">
        <f t="shared" si="505"/>
        <v>5.6611535936776232</v>
      </c>
      <c r="AP1950">
        <f t="shared" si="506"/>
        <v>1.1434814275309542</v>
      </c>
      <c r="AQ1950">
        <f t="shared" si="493"/>
        <v>4</v>
      </c>
      <c r="AR1950">
        <v>1</v>
      </c>
      <c r="AS1950">
        <v>1</v>
      </c>
      <c r="AT1950">
        <v>1</v>
      </c>
      <c r="AU1950">
        <v>0</v>
      </c>
      <c r="AV1950">
        <v>0</v>
      </c>
      <c r="AW1950">
        <v>0</v>
      </c>
      <c r="AX1950">
        <v>1</v>
      </c>
    </row>
    <row r="1951" spans="1:52">
      <c r="A1951" s="13" t="s">
        <v>139</v>
      </c>
      <c r="B1951" s="13" t="s">
        <v>210</v>
      </c>
      <c r="D1951" s="14">
        <v>-10.6</v>
      </c>
      <c r="E1951" s="14">
        <v>30.9</v>
      </c>
      <c r="F1951" s="14">
        <v>1258</v>
      </c>
      <c r="G1951" s="16">
        <v>0.90500000000000003</v>
      </c>
      <c r="H1951">
        <v>16.773</v>
      </c>
      <c r="J1951">
        <f>(F1951*100*Info!$B$11)/AI1951</f>
        <v>1.7131100941527739</v>
      </c>
      <c r="K1951">
        <f>2*((F1951*100*Info!$B$11)/AI1951^2)*(AJ1951/2)</f>
        <v>9.0551662147052028E-2</v>
      </c>
      <c r="L1951">
        <f t="shared" si="494"/>
        <v>0.47551671028037462</v>
      </c>
      <c r="M1951">
        <f t="shared" si="495"/>
        <v>8.7163534966200391</v>
      </c>
      <c r="N1951">
        <f t="shared" si="496"/>
        <v>0.46337500505834001</v>
      </c>
      <c r="O1951">
        <v>1.95</v>
      </c>
      <c r="P1951">
        <v>0.09</v>
      </c>
      <c r="S1951">
        <v>2.31</v>
      </c>
      <c r="T1951">
        <v>7.0000000000000007E-2</v>
      </c>
      <c r="U1951">
        <v>1.234</v>
      </c>
      <c r="V1951">
        <v>7.0000000000000001E-3</v>
      </c>
      <c r="W1951" s="37">
        <f>U1951*Info!$B$2</f>
        <v>0.59231999999999996</v>
      </c>
      <c r="X1951" s="37">
        <f>W1951*SQRT((0.5*V1951/U1951)^2+Info!$B$3^2)</f>
        <v>2.9663611647943344E-2</v>
      </c>
      <c r="Y1951" s="28">
        <f>W1951*Info!$D$2</f>
        <v>0.47977920000000002</v>
      </c>
      <c r="Z1951" s="28">
        <f>Y1951*SQRT(Info!$D$3^2+(X1951/W1951)^2)</f>
        <v>3.3952793410899205E-2</v>
      </c>
      <c r="AA1951" s="37">
        <f t="shared" si="497"/>
        <v>1.35768</v>
      </c>
      <c r="AB1951" s="37">
        <f t="shared" si="498"/>
        <v>5.3897401198944643E-2</v>
      </c>
      <c r="AC1951" s="37">
        <f>(1-EXP(-Info!$B$6*H1951*1000))+(Info!$B$6/(Info!$B$6-Info!$B$7))*(EXP(-Info!$B$7*H1951*1000)-EXP(-Info!$B$6*H1951*1000))*(Info!$B$9-1)</f>
        <v>0.16300120504380641</v>
      </c>
      <c r="AD1951" s="37">
        <f>SQRT((Info!$B$6*EXP(-Info!$B$6*H1951*1000)+(Info!$B$6/(Info!$B$6+Info!$B$7))*(Info!$B$9-1)*(-Info!$B$7*EXP(-Info!$B$7*H1951*1000)+Info!$B$6*EXP(-Info!$B$6*H1951*1000)))^2*(0.01*H1951*1000)^2)</f>
        <v>1.416249553601593E-3</v>
      </c>
      <c r="AE1951" s="37">
        <f t="shared" si="499"/>
        <v>8.993299452088873E-3</v>
      </c>
      <c r="AF1951" s="37">
        <f t="shared" si="500"/>
        <v>1.608917323936125</v>
      </c>
      <c r="AG1951" s="37">
        <f t="shared" si="501"/>
        <v>4.9584993853363971E-2</v>
      </c>
      <c r="AH1951" s="37">
        <f t="shared" si="502"/>
        <v>0.69650100603295451</v>
      </c>
      <c r="AI1951">
        <f>AF1951*EXP(Info!$B$6*H1951*1000)</f>
        <v>1.8764453042530955</v>
      </c>
      <c r="AJ1951">
        <f>2*SQRT((EXP(Info!$B$6*H1951)*AG1951)^2+(Info!$B$6*H1951*0.01*AI1951)^2)</f>
        <v>9.9185243148182417E-2</v>
      </c>
      <c r="AK1951">
        <f t="shared" si="503"/>
        <v>1.8053070959999999</v>
      </c>
      <c r="AL1951">
        <f t="shared" si="504"/>
        <v>0.14333474874847338</v>
      </c>
      <c r="AM1951"/>
      <c r="AN1951"/>
      <c r="AO1951">
        <f t="shared" si="505"/>
        <v>5.0880287943176894</v>
      </c>
      <c r="AP1951">
        <f t="shared" si="506"/>
        <v>1.5802269043760129</v>
      </c>
      <c r="AQ1951">
        <f t="shared" si="493"/>
        <v>4</v>
      </c>
      <c r="AR1951">
        <v>1</v>
      </c>
      <c r="AS1951">
        <v>1</v>
      </c>
      <c r="AT1951">
        <v>1</v>
      </c>
      <c r="AU1951">
        <v>0</v>
      </c>
      <c r="AV1951">
        <v>0</v>
      </c>
      <c r="AW1951">
        <v>0</v>
      </c>
      <c r="AX1951">
        <v>1</v>
      </c>
    </row>
    <row r="1952" spans="1:52">
      <c r="A1952" s="13" t="s">
        <v>139</v>
      </c>
      <c r="B1952" s="13" t="s">
        <v>210</v>
      </c>
      <c r="D1952" s="14">
        <v>-10.6</v>
      </c>
      <c r="E1952" s="14">
        <v>30.9</v>
      </c>
      <c r="F1952" s="14">
        <v>1258</v>
      </c>
      <c r="G1952" s="16">
        <v>1.0049999999999999</v>
      </c>
      <c r="H1952">
        <v>18.006</v>
      </c>
      <c r="J1952">
        <f>(F1952*100*Info!$B$11)/AI1952</f>
        <v>1.5279129725414218</v>
      </c>
      <c r="K1952">
        <f>2*((F1952*100*Info!$B$11)/AI1952^2)*(AJ1952/2)</f>
        <v>0.10339873624848714</v>
      </c>
      <c r="L1952">
        <f t="shared" si="494"/>
        <v>0.38650183177570152</v>
      </c>
      <c r="M1952">
        <f t="shared" si="495"/>
        <v>6.3187904406879483</v>
      </c>
      <c r="N1952">
        <f t="shared" si="496"/>
        <v>0.42928007904003335</v>
      </c>
      <c r="O1952">
        <v>2.0699999999999998</v>
      </c>
      <c r="P1952">
        <v>0.3</v>
      </c>
      <c r="S1952">
        <v>2.4500000000000002</v>
      </c>
      <c r="T1952">
        <v>0.12</v>
      </c>
      <c r="U1952">
        <v>1.0029999999999999</v>
      </c>
      <c r="V1952">
        <v>6.0000000000000001E-3</v>
      </c>
      <c r="W1952" s="37">
        <f>U1952*Info!$B$2</f>
        <v>0.48143999999999992</v>
      </c>
      <c r="X1952" s="37">
        <f>W1952*SQRT((0.5*V1952/U1952)^2+Info!$B$3^2)</f>
        <v>2.4115032324257827E-2</v>
      </c>
      <c r="Y1952" s="28">
        <f>W1952*Info!$D$2</f>
        <v>0.38996639999999999</v>
      </c>
      <c r="Z1952" s="28">
        <f>Y1952*SQRT(Info!$D$3^2+(X1952/W1952)^2)</f>
        <v>2.7599446635843992E-2</v>
      </c>
      <c r="AA1952" s="37">
        <f t="shared" si="497"/>
        <v>1.58856</v>
      </c>
      <c r="AB1952" s="37">
        <f t="shared" si="498"/>
        <v>0.15192608329052651</v>
      </c>
      <c r="AC1952" s="37">
        <f>(1-EXP(-Info!$B$6*H1952*1000))+(Info!$B$6/(Info!$B$6-Info!$B$7))*(EXP(-Info!$B$7*H1952*1000)-EXP(-Info!$B$6*H1952*1000))*(Info!$B$9-1)</f>
        <v>0.17398360324912929</v>
      </c>
      <c r="AD1952" s="37">
        <f>SQRT((Info!$B$6*EXP(-Info!$B$6*H1952*1000)+(Info!$B$6/(Info!$B$6+Info!$B$7))*(Info!$B$9-1)*(-Info!$B$7*EXP(-Info!$B$7*H1952*1000)+Info!$B$6*EXP(-Info!$B$6*H1952*1000)))^2*(0.01*H1952*1000)^2)</f>
        <v>1.5028424267935065E-3</v>
      </c>
      <c r="AE1952" s="37">
        <f t="shared" si="499"/>
        <v>2.6540239526614152E-2</v>
      </c>
      <c r="AF1952" s="37">
        <f t="shared" si="500"/>
        <v>1.7836502072225633</v>
      </c>
      <c r="AG1952" s="37">
        <f t="shared" si="501"/>
        <v>7.1176637801562762E-2</v>
      </c>
      <c r="AH1952" s="37">
        <f t="shared" si="502"/>
        <v>0.72802049274390335</v>
      </c>
      <c r="AI1952">
        <f>AF1952*EXP(Info!$B$6*H1952*1000)</f>
        <v>2.1038877538258509</v>
      </c>
      <c r="AJ1952">
        <f>2*SQRT((EXP(Info!$B$6*H1952)*AG1952)^2+(Info!$B$6*H1952*0.01*AI1952)^2)</f>
        <v>0.14237678379837415</v>
      </c>
      <c r="AK1952">
        <f t="shared" si="503"/>
        <v>2.1123082319999997</v>
      </c>
      <c r="AL1952">
        <f t="shared" si="504"/>
        <v>0.40403222590282617</v>
      </c>
      <c r="AM1952"/>
      <c r="AN1952"/>
      <c r="AO1952">
        <f t="shared" si="505"/>
        <v>4.1355695953813951</v>
      </c>
      <c r="AP1952">
        <f t="shared" si="506"/>
        <v>2.0638085742771684</v>
      </c>
      <c r="AQ1952">
        <f t="shared" si="493"/>
        <v>4</v>
      </c>
      <c r="AR1952">
        <v>1</v>
      </c>
      <c r="AS1952">
        <v>1</v>
      </c>
      <c r="AT1952">
        <v>1</v>
      </c>
      <c r="AU1952">
        <v>0</v>
      </c>
      <c r="AV1952">
        <v>0</v>
      </c>
      <c r="AW1952">
        <v>0</v>
      </c>
      <c r="AX1952">
        <v>1</v>
      </c>
    </row>
    <row r="1953" spans="1:52">
      <c r="A1953" s="13" t="s">
        <v>139</v>
      </c>
      <c r="B1953" s="13" t="s">
        <v>210</v>
      </c>
      <c r="D1953" s="14">
        <v>-10.6</v>
      </c>
      <c r="E1953" s="14">
        <v>30.9</v>
      </c>
      <c r="F1953" s="14">
        <v>1258</v>
      </c>
      <c r="G1953" s="16">
        <v>1.105</v>
      </c>
      <c r="H1953">
        <v>19.036000000000001</v>
      </c>
      <c r="J1953">
        <f>(F1953*100*Info!$B$11)/AI1953</f>
        <v>1.5897065591761543</v>
      </c>
      <c r="K1953">
        <f>2*((F1953*100*Info!$B$11)/AI1953^2)*(AJ1953/2)</f>
        <v>6.5421266765239808E-2</v>
      </c>
      <c r="L1953">
        <f t="shared" si="494"/>
        <v>0.43582609345794471</v>
      </c>
      <c r="M1953">
        <f t="shared" si="495"/>
        <v>7.4133409139032933</v>
      </c>
      <c r="N1953">
        <f t="shared" si="496"/>
        <v>0.30851253354904029</v>
      </c>
      <c r="O1953">
        <v>2.63</v>
      </c>
      <c r="P1953">
        <v>0.11</v>
      </c>
      <c r="S1953">
        <v>2.52</v>
      </c>
      <c r="T1953">
        <v>0.05</v>
      </c>
      <c r="U1953">
        <v>1.131</v>
      </c>
      <c r="V1953">
        <v>7.0000000000000001E-3</v>
      </c>
      <c r="W1953" s="37">
        <f>U1953*Info!$B$2</f>
        <v>0.54288000000000003</v>
      </c>
      <c r="X1953" s="37">
        <f>W1953*SQRT((0.5*V1953/U1953)^2+Info!$B$3^2)</f>
        <v>2.7195939696947415E-2</v>
      </c>
      <c r="Y1953" s="28">
        <f>W1953*Info!$D$2</f>
        <v>0.43973280000000003</v>
      </c>
      <c r="Z1953" s="28">
        <f>Y1953*SQRT(Info!$D$3^2+(X1953/W1953)^2)</f>
        <v>3.1123567495054297E-2</v>
      </c>
      <c r="AA1953" s="37">
        <f t="shared" si="497"/>
        <v>2.0871199999999996</v>
      </c>
      <c r="AB1953" s="37">
        <f t="shared" si="498"/>
        <v>6.1356492207426595E-2</v>
      </c>
      <c r="AC1953" s="37">
        <f>(1-EXP(-Info!$B$6*H1953*1000))+(Info!$B$6/(Info!$B$6-Info!$B$7))*(EXP(-Info!$B$7*H1953*1000)-EXP(-Info!$B$6*H1953*1000))*(Info!$B$9-1)</f>
        <v>0.18305896237945757</v>
      </c>
      <c r="AD1953" s="37">
        <f>SQRT((Info!$B$6*EXP(-Info!$B$6*H1953*1000)+(Info!$B$6/(Info!$B$6+Info!$B$7))*(Info!$B$9-1)*(-Info!$B$7*EXP(-Info!$B$7*H1953*1000)+Info!$B$6*EXP(-Info!$B$6*H1953*1000)))^2*(0.01*H1953*1000)^2)</f>
        <v>1.5735005516321211E-3</v>
      </c>
      <c r="AE1953" s="37">
        <f t="shared" si="499"/>
        <v>1.1702127819262331E-2</v>
      </c>
      <c r="AF1953" s="37">
        <f t="shared" si="500"/>
        <v>1.6982011784385864</v>
      </c>
      <c r="AG1953" s="37">
        <f t="shared" si="501"/>
        <v>4.1600676065630879E-2</v>
      </c>
      <c r="AH1953" s="37">
        <f t="shared" si="502"/>
        <v>0.67388935652324855</v>
      </c>
      <c r="AI1953">
        <f>AF1953*EXP(Info!$B$6*H1953*1000)</f>
        <v>2.0221073966678826</v>
      </c>
      <c r="AJ1953">
        <f>2*SQRT((EXP(Info!$B$6*H1953)*AG1953)^2+(Info!$B$6*H1953*0.01*AI1953)^2)</f>
        <v>8.3215878214612876E-2</v>
      </c>
      <c r="AK1953">
        <f t="shared" si="503"/>
        <v>2.7752434639999994</v>
      </c>
      <c r="AL1953">
        <f t="shared" si="504"/>
        <v>0.1631714553764303</v>
      </c>
      <c r="AM1953"/>
      <c r="AN1953"/>
      <c r="AO1953">
        <f t="shared" si="505"/>
        <v>4.6633391947919822</v>
      </c>
      <c r="AP1953">
        <f t="shared" si="506"/>
        <v>2.3253757736516358</v>
      </c>
      <c r="AQ1953">
        <f t="shared" si="493"/>
        <v>4</v>
      </c>
      <c r="AR1953">
        <v>1</v>
      </c>
      <c r="AS1953">
        <v>1</v>
      </c>
      <c r="AT1953">
        <v>1</v>
      </c>
      <c r="AU1953">
        <v>0</v>
      </c>
      <c r="AV1953">
        <v>0</v>
      </c>
      <c r="AW1953">
        <v>0</v>
      </c>
      <c r="AX1953">
        <v>1</v>
      </c>
    </row>
    <row r="1954" spans="1:52">
      <c r="A1954" s="13" t="s">
        <v>139</v>
      </c>
      <c r="B1954" s="13" t="s">
        <v>210</v>
      </c>
      <c r="D1954" s="14">
        <v>-10.6</v>
      </c>
      <c r="E1954" s="14">
        <v>30.9</v>
      </c>
      <c r="F1954" s="14">
        <v>1258</v>
      </c>
      <c r="G1954" s="16">
        <v>1.2050000000000001</v>
      </c>
      <c r="H1954">
        <v>20.062000000000001</v>
      </c>
      <c r="J1954">
        <f>(F1954*100*Info!$B$11)/AI1954</f>
        <v>1.7771034753758681</v>
      </c>
      <c r="K1954">
        <f>2*((F1954*100*Info!$B$11)/AI1954^2)*(AJ1954/2)</f>
        <v>0.12786831848938549</v>
      </c>
      <c r="L1954">
        <f t="shared" si="494"/>
        <v>0.44661577570093536</v>
      </c>
      <c r="M1954">
        <f t="shared" si="495"/>
        <v>8.4924021845672879</v>
      </c>
      <c r="N1954">
        <f t="shared" si="496"/>
        <v>0.61386091319059</v>
      </c>
      <c r="O1954">
        <v>2.09</v>
      </c>
      <c r="P1954">
        <v>0.13</v>
      </c>
      <c r="S1954">
        <v>2.25</v>
      </c>
      <c r="T1954">
        <v>0.11</v>
      </c>
      <c r="U1954">
        <v>1.159</v>
      </c>
      <c r="V1954">
        <v>8.0000000000000002E-3</v>
      </c>
      <c r="W1954" s="37">
        <f>U1954*Info!$B$2</f>
        <v>0.55632000000000004</v>
      </c>
      <c r="X1954" s="37">
        <f>W1954*SQRT((0.5*V1954/U1954)^2+Info!$B$3^2)</f>
        <v>2.7882185280210737E-2</v>
      </c>
      <c r="Y1954" s="28">
        <f>W1954*Info!$D$2</f>
        <v>0.45061920000000005</v>
      </c>
      <c r="Z1954" s="28">
        <f>Y1954*SQRT(Info!$D$3^2+(X1954/W1954)^2)</f>
        <v>3.1901519777013769E-2</v>
      </c>
      <c r="AA1954" s="37">
        <f t="shared" si="497"/>
        <v>1.5336799999999999</v>
      </c>
      <c r="AB1954" s="37">
        <f t="shared" si="498"/>
        <v>7.0727761565031882E-2</v>
      </c>
      <c r="AC1954" s="37">
        <f>(1-EXP(-Info!$B$6*H1954*1000))+(Info!$B$6/(Info!$B$6-Info!$B$7))*(EXP(-Info!$B$7*H1954*1000)-EXP(-Info!$B$6*H1954*1000))*(Info!$B$9-1)</f>
        <v>0.19201047381256034</v>
      </c>
      <c r="AD1954" s="37">
        <f>SQRT((Info!$B$6*EXP(-Info!$B$6*H1954*1000)+(Info!$B$6/(Info!$B$6+Info!$B$7))*(Info!$B$9-1)*(-Info!$B$7*EXP(-Info!$B$7*H1954*1000)+Info!$B$6*EXP(-Info!$B$6*H1954*1000)))^2*(0.01*H1954*1000)^2)</f>
        <v>1.6423891476322868E-3</v>
      </c>
      <c r="AE1954" s="37">
        <f t="shared" si="499"/>
        <v>1.3812097848432837E-2</v>
      </c>
      <c r="AF1954" s="37">
        <f t="shared" si="500"/>
        <v>1.5048981765231524</v>
      </c>
      <c r="AG1954" s="37">
        <f t="shared" si="501"/>
        <v>6.5065205840432752E-2</v>
      </c>
      <c r="AH1954" s="37">
        <f t="shared" si="502"/>
        <v>0.6688436340102899</v>
      </c>
      <c r="AI1954">
        <f>AF1954*EXP(Info!$B$6*H1954*1000)</f>
        <v>1.8088746301965632</v>
      </c>
      <c r="AJ1954">
        <f>2*SQRT((EXP(Info!$B$6*H1954)*AG1954)^2+(Info!$B$6*H1954*0.01*AI1954)^2)</f>
        <v>0.13015435540264342</v>
      </c>
      <c r="AK1954">
        <f t="shared" si="503"/>
        <v>2.0393342959999998</v>
      </c>
      <c r="AL1954">
        <f t="shared" si="504"/>
        <v>0.18809340910604577</v>
      </c>
      <c r="AM1954"/>
      <c r="AN1954"/>
      <c r="AO1954">
        <f t="shared" si="505"/>
        <v>4.7787887946630487</v>
      </c>
      <c r="AP1954">
        <f t="shared" si="506"/>
        <v>1.8032786885245899</v>
      </c>
      <c r="AQ1954">
        <f t="shared" si="493"/>
        <v>4</v>
      </c>
      <c r="AR1954">
        <v>1</v>
      </c>
      <c r="AS1954">
        <v>1</v>
      </c>
      <c r="AT1954">
        <v>1</v>
      </c>
      <c r="AU1954">
        <v>0</v>
      </c>
      <c r="AV1954">
        <v>0</v>
      </c>
      <c r="AW1954">
        <v>0</v>
      </c>
      <c r="AX1954">
        <v>1</v>
      </c>
    </row>
    <row r="1955" spans="1:52">
      <c r="A1955" s="13" t="s">
        <v>140</v>
      </c>
      <c r="B1955" s="13" t="s">
        <v>210</v>
      </c>
      <c r="D1955" s="14">
        <v>-15.1</v>
      </c>
      <c r="E1955" s="14">
        <v>26.8</v>
      </c>
      <c r="F1955" s="14">
        <v>2771</v>
      </c>
      <c r="G1955" s="16">
        <v>5.5E-2</v>
      </c>
      <c r="H1955">
        <v>1.5289999999999999</v>
      </c>
      <c r="J1955">
        <f>(F1955*100*Info!$B$11)/AI1955</f>
        <v>1.6349819693050549</v>
      </c>
      <c r="K1955">
        <f>2*((F1955*100*Info!$B$11)/AI1955^2)*(AJ1955/2)</f>
        <v>3.3823647830087913E-2</v>
      </c>
      <c r="L1955">
        <f t="shared" si="494"/>
        <v>0.52021682242990752</v>
      </c>
      <c r="M1955">
        <f t="shared" si="495"/>
        <v>9.1008328353821302</v>
      </c>
      <c r="N1955">
        <f t="shared" si="496"/>
        <v>0.1999785138133835</v>
      </c>
      <c r="O1955">
        <v>0.94</v>
      </c>
      <c r="P1955">
        <v>0.04</v>
      </c>
      <c r="S1955">
        <v>4.8</v>
      </c>
      <c r="T1955">
        <v>0.05</v>
      </c>
      <c r="U1955">
        <v>1.35</v>
      </c>
      <c r="V1955">
        <v>0.01</v>
      </c>
      <c r="W1955" s="37">
        <f>U1955*Info!$B$2</f>
        <v>0.64800000000000002</v>
      </c>
      <c r="X1955" s="37">
        <f>W1955*SQRT((0.5*V1955/U1955)^2+Info!$B$3^2)</f>
        <v>3.2488767289634124E-2</v>
      </c>
      <c r="Y1955" s="28">
        <f>W1955*Info!$D$2</f>
        <v>0.52488000000000001</v>
      </c>
      <c r="Z1955" s="28">
        <f>Y1955*SQRT(Info!$D$3^2+(X1955/W1955)^2)</f>
        <v>3.7165497548129235E-2</v>
      </c>
      <c r="AA1955" s="37">
        <f t="shared" si="497"/>
        <v>0.29199999999999993</v>
      </c>
      <c r="AB1955" s="37">
        <f t="shared" si="498"/>
        <v>3.8151277829189423E-2</v>
      </c>
      <c r="AC1955" s="37">
        <f>(1-EXP(-Info!$B$6*H1955*1000))+(Info!$B$6/(Info!$B$6-Info!$B$7))*(EXP(-Info!$B$7*H1955*1000)-EXP(-Info!$B$6*H1955*1000))*(Info!$B$9-1)</f>
        <v>1.5963549498438975E-2</v>
      </c>
      <c r="AD1955" s="37">
        <f>SQRT((Info!$B$6*EXP(-Info!$B$6*H1955*1000)+(Info!$B$6/(Info!$B$6+Info!$B$7))*(Info!$B$9-1)*(-Info!$B$7*EXP(-Info!$B$7*H1955*1000)+Info!$B$6*EXP(-Info!$B$6*H1955*1000)))^2*(0.01*H1955*1000)^2)</f>
        <v>1.489636335482188E-4</v>
      </c>
      <c r="AE1955" s="37">
        <f t="shared" si="499"/>
        <v>6.1058114458704136E-4</v>
      </c>
      <c r="AF1955" s="37">
        <f t="shared" si="500"/>
        <v>4.2704586435464549</v>
      </c>
      <c r="AG1955" s="37">
        <f t="shared" si="501"/>
        <v>4.4795613818030509E-2</v>
      </c>
      <c r="AH1955" s="37">
        <f t="shared" si="502"/>
        <v>0.8896788840721781</v>
      </c>
      <c r="AI1955">
        <f>AF1955*EXP(Info!$B$6*H1955*1000)</f>
        <v>4.3307598419644808</v>
      </c>
      <c r="AJ1955">
        <f>2*SQRT((EXP(Info!$B$6*H1955)*AG1955)^2+(Info!$B$6*H1955*0.01*AI1955)^2)</f>
        <v>8.9592483881370047E-2</v>
      </c>
      <c r="AK1955">
        <f t="shared" si="503"/>
        <v>0.38827239999999991</v>
      </c>
      <c r="AL1955">
        <f t="shared" si="504"/>
        <v>0.10145950825894635</v>
      </c>
      <c r="AM1955"/>
      <c r="AN1955"/>
      <c r="AO1955">
        <f t="shared" si="505"/>
        <v>5.5663199937835337</v>
      </c>
      <c r="AP1955">
        <f t="shared" si="506"/>
        <v>0.69629629629629619</v>
      </c>
      <c r="AQ1955">
        <f t="shared" si="493"/>
        <v>4</v>
      </c>
      <c r="AR1955">
        <v>1</v>
      </c>
      <c r="AS1955">
        <v>1</v>
      </c>
      <c r="AT1955">
        <v>1</v>
      </c>
      <c r="AU1955">
        <v>0</v>
      </c>
      <c r="AV1955">
        <v>0</v>
      </c>
      <c r="AW1955">
        <v>0</v>
      </c>
      <c r="AX1955">
        <v>1</v>
      </c>
    </row>
    <row r="1956" spans="1:52">
      <c r="A1956" s="13" t="s">
        <v>140</v>
      </c>
      <c r="B1956" s="13" t="s">
        <v>210</v>
      </c>
      <c r="D1956" s="14">
        <v>-15.1</v>
      </c>
      <c r="E1956" s="14">
        <v>26.8</v>
      </c>
      <c r="F1956" s="14">
        <v>2771</v>
      </c>
      <c r="G1956" s="16">
        <v>0.155</v>
      </c>
      <c r="H1956">
        <v>4.2080000000000002</v>
      </c>
      <c r="J1956">
        <f>(F1956*100*Info!$B$11)/AI1956</f>
        <v>1.4986756874270644</v>
      </c>
      <c r="K1956">
        <f>2*((F1956*100*Info!$B$11)/AI1956^2)*(AJ1956/2)</f>
        <v>2.5942058462983638E-2</v>
      </c>
      <c r="L1956">
        <f t="shared" si="494"/>
        <v>0.53177719626168307</v>
      </c>
      <c r="M1956">
        <f t="shared" si="495"/>
        <v>8.5274886402710077</v>
      </c>
      <c r="N1956">
        <f t="shared" si="496"/>
        <v>0.16002296935902002</v>
      </c>
      <c r="O1956">
        <v>1.3</v>
      </c>
      <c r="P1956">
        <v>0.06</v>
      </c>
      <c r="S1956">
        <v>5.1100000000000003</v>
      </c>
      <c r="T1956">
        <v>0.03</v>
      </c>
      <c r="U1956">
        <v>1.38</v>
      </c>
      <c r="V1956">
        <v>0.01</v>
      </c>
      <c r="W1956" s="37">
        <f>U1956*Info!$B$2</f>
        <v>0.66239999999999988</v>
      </c>
      <c r="X1956" s="37">
        <f>W1956*SQRT((0.5*V1956/U1956)^2+Info!$B$3^2)</f>
        <v>3.3206842668341716E-2</v>
      </c>
      <c r="Y1956" s="28">
        <f>W1956*Info!$D$2</f>
        <v>0.53654399999999991</v>
      </c>
      <c r="Z1956" s="28">
        <f>Y1956*SQRT(Info!$D$3^2+(X1956/W1956)^2)</f>
        <v>3.7989162345068883E-2</v>
      </c>
      <c r="AA1956" s="37">
        <f t="shared" si="497"/>
        <v>0.63760000000000017</v>
      </c>
      <c r="AB1956" s="37">
        <f t="shared" si="498"/>
        <v>4.4751473718750309E-2</v>
      </c>
      <c r="AC1956" s="37">
        <f>(1-EXP(-Info!$B$6*H1956*1000))+(Info!$B$6/(Info!$B$6-Info!$B$7))*(EXP(-Info!$B$7*H1956*1000)-EXP(-Info!$B$6*H1956*1000))*(Info!$B$9-1)</f>
        <v>4.3378575328212009E-2</v>
      </c>
      <c r="AD1956" s="37">
        <f>SQRT((Info!$B$6*EXP(-Info!$B$6*H1956*1000)+(Info!$B$6/(Info!$B$6+Info!$B$7))*(Info!$B$9-1)*(-Info!$B$7*EXP(-Info!$B$7*H1956*1000)+Info!$B$6*EXP(-Info!$B$6*H1956*1000)))^2*(0.01*H1956*1000)^2)</f>
        <v>3.9979516717442772E-4</v>
      </c>
      <c r="AE1956" s="37">
        <f t="shared" si="499"/>
        <v>1.9579199297032686E-3</v>
      </c>
      <c r="AF1956" s="37">
        <f t="shared" si="500"/>
        <v>4.5457978203707325</v>
      </c>
      <c r="AG1956" s="37">
        <f t="shared" si="501"/>
        <v>4.0890217731520198E-2</v>
      </c>
      <c r="AH1956" s="37">
        <f t="shared" si="502"/>
        <v>0.88958861455395932</v>
      </c>
      <c r="AI1956">
        <f>AF1956*EXP(Info!$B$6*H1956*1000)</f>
        <v>4.7246474433428283</v>
      </c>
      <c r="AJ1956">
        <f>2*SQRT((EXP(Info!$B$6*H1956)*AG1956)^2+(Info!$B$6*H1956*0.01*AI1956)^2)</f>
        <v>8.1783591487101348E-2</v>
      </c>
      <c r="AK1956">
        <f t="shared" si="503"/>
        <v>0.84781672000000019</v>
      </c>
      <c r="AL1956">
        <f t="shared" si="504"/>
        <v>0.11901206920764457</v>
      </c>
      <c r="AM1956"/>
      <c r="AN1956"/>
      <c r="AO1956">
        <f t="shared" si="505"/>
        <v>5.6900159936453898</v>
      </c>
      <c r="AP1956">
        <f t="shared" si="506"/>
        <v>0.94202898550724645</v>
      </c>
      <c r="AQ1956">
        <f t="shared" si="493"/>
        <v>4</v>
      </c>
      <c r="AR1956">
        <v>1</v>
      </c>
      <c r="AS1956">
        <v>1</v>
      </c>
      <c r="AT1956">
        <v>1</v>
      </c>
      <c r="AU1956">
        <v>0</v>
      </c>
      <c r="AV1956">
        <v>0</v>
      </c>
      <c r="AW1956">
        <v>0</v>
      </c>
      <c r="AX1956">
        <v>1</v>
      </c>
    </row>
    <row r="1957" spans="1:52">
      <c r="A1957" s="13" t="s">
        <v>140</v>
      </c>
      <c r="B1957" s="13" t="s">
        <v>210</v>
      </c>
      <c r="D1957" s="14">
        <v>-15.1</v>
      </c>
      <c r="E1957" s="14">
        <v>26.8</v>
      </c>
      <c r="F1957" s="14">
        <v>2771</v>
      </c>
      <c r="G1957" s="16">
        <v>0.255</v>
      </c>
      <c r="H1957">
        <v>6.2169999999999996</v>
      </c>
      <c r="J1957">
        <f>(F1957*100*Info!$B$11)/AI1957</f>
        <v>1.4905062445057153</v>
      </c>
      <c r="K1957">
        <f>2*((F1957*100*Info!$B$11)/AI1957^2)*(AJ1957/2)</f>
        <v>2.4903161047647879E-2</v>
      </c>
      <c r="L1957">
        <f t="shared" si="494"/>
        <v>0.47782878504672982</v>
      </c>
      <c r="M1957">
        <f t="shared" si="495"/>
        <v>7.6206126307090107</v>
      </c>
      <c r="N1957">
        <f t="shared" si="496"/>
        <v>0.14138009252115014</v>
      </c>
      <c r="O1957">
        <v>1.55</v>
      </c>
      <c r="P1957">
        <v>7.0000000000000007E-2</v>
      </c>
      <c r="S1957">
        <v>5.03</v>
      </c>
      <c r="T1957">
        <v>0.04</v>
      </c>
      <c r="U1957">
        <v>1.24</v>
      </c>
      <c r="V1957">
        <v>0.01</v>
      </c>
      <c r="W1957" s="37">
        <f>U1957*Info!$B$2</f>
        <v>0.59519999999999995</v>
      </c>
      <c r="X1957" s="37">
        <f>W1957*SQRT((0.5*V1957/U1957)^2+Info!$B$3^2)</f>
        <v>2.9856617356961251E-2</v>
      </c>
      <c r="Y1957" s="28">
        <f>W1957*Info!$D$2</f>
        <v>0.48211199999999999</v>
      </c>
      <c r="Z1957" s="28">
        <f>Y1957*SQRT(Info!$D$3^2+(X1957/W1957)^2)</f>
        <v>3.4145849509420616E-2</v>
      </c>
      <c r="AA1957" s="37">
        <f t="shared" si="497"/>
        <v>0.95480000000000009</v>
      </c>
      <c r="AB1957" s="37">
        <f t="shared" si="498"/>
        <v>4.6004538906503564E-2</v>
      </c>
      <c r="AC1957" s="37">
        <f>(1-EXP(-Info!$B$6*H1957*1000))+(Info!$B$6/(Info!$B$6-Info!$B$7))*(EXP(-Info!$B$7*H1957*1000)-EXP(-Info!$B$6*H1957*1000))*(Info!$B$9-1)</f>
        <v>6.3482344982537492E-2</v>
      </c>
      <c r="AD1957" s="37">
        <f>SQRT((Info!$B$6*EXP(-Info!$B$6*H1957*1000)+(Info!$B$6/(Info!$B$6+Info!$B$7))*(Info!$B$9-1)*(-Info!$B$7*EXP(-Info!$B$7*H1957*1000)+Info!$B$6*EXP(-Info!$B$6*H1957*1000)))^2*(0.01*H1957*1000)^2)</f>
        <v>5.7963909661324655E-4</v>
      </c>
      <c r="AE1957" s="37">
        <f t="shared" si="499"/>
        <v>2.9724527418824999E-3</v>
      </c>
      <c r="AF1957" s="37">
        <f t="shared" si="500"/>
        <v>4.4872750570106739</v>
      </c>
      <c r="AG1957" s="37">
        <f t="shared" si="501"/>
        <v>3.9683428707997556E-2</v>
      </c>
      <c r="AH1957" s="37">
        <f t="shared" si="502"/>
        <v>0.89210239702001459</v>
      </c>
      <c r="AI1957">
        <f>AF1957*EXP(Info!$B$6*H1957*1000)</f>
        <v>4.7505431668623812</v>
      </c>
      <c r="AJ1957">
        <f>2*SQRT((EXP(Info!$B$6*H1957)*AG1957)^2+(Info!$B$6*H1957*0.01*AI1957)^2)</f>
        <v>7.9371382699177553E-2</v>
      </c>
      <c r="AK1957">
        <f t="shared" si="503"/>
        <v>1.26959756</v>
      </c>
      <c r="AL1957">
        <f t="shared" si="504"/>
        <v>0.12234447076795557</v>
      </c>
      <c r="AM1957"/>
      <c r="AN1957"/>
      <c r="AO1957">
        <f t="shared" si="505"/>
        <v>5.1127679942900608</v>
      </c>
      <c r="AP1957">
        <f t="shared" si="506"/>
        <v>1.25</v>
      </c>
      <c r="AQ1957">
        <f t="shared" si="493"/>
        <v>4</v>
      </c>
      <c r="AR1957">
        <v>1</v>
      </c>
      <c r="AS1957">
        <v>1</v>
      </c>
      <c r="AT1957">
        <v>1</v>
      </c>
      <c r="AU1957">
        <v>0</v>
      </c>
      <c r="AV1957">
        <v>0</v>
      </c>
      <c r="AW1957">
        <v>0</v>
      </c>
      <c r="AX1957">
        <v>1</v>
      </c>
    </row>
    <row r="1958" spans="1:52">
      <c r="A1958" s="13" t="s">
        <v>140</v>
      </c>
      <c r="B1958" s="13" t="s">
        <v>210</v>
      </c>
      <c r="D1958" s="14">
        <v>-15.1</v>
      </c>
      <c r="E1958" s="14">
        <v>26.8</v>
      </c>
      <c r="F1958" s="14">
        <v>2771</v>
      </c>
      <c r="G1958" s="16">
        <v>0.35499999999999998</v>
      </c>
      <c r="H1958">
        <v>8.1890000000000001</v>
      </c>
      <c r="J1958">
        <f>(F1958*100*Info!$B$11)/AI1958</f>
        <v>1.5709245066655515</v>
      </c>
      <c r="K1958">
        <f>2*((F1958*100*Info!$B$11)/AI1958^2)*(AJ1958/2)</f>
        <v>2.7363553812806189E-2</v>
      </c>
      <c r="L1958">
        <f t="shared" si="494"/>
        <v>0.42002691588785124</v>
      </c>
      <c r="M1958">
        <f t="shared" si="495"/>
        <v>7.0601871592129211</v>
      </c>
      <c r="N1958">
        <f t="shared" si="496"/>
        <v>0.13899447131018711</v>
      </c>
      <c r="O1958">
        <v>1.79</v>
      </c>
      <c r="P1958">
        <v>7.0000000000000007E-2</v>
      </c>
      <c r="S1958">
        <v>4.71</v>
      </c>
      <c r="T1958">
        <v>0.05</v>
      </c>
      <c r="U1958">
        <v>1.0900000000000001</v>
      </c>
      <c r="V1958">
        <v>0.01</v>
      </c>
      <c r="W1958" s="37">
        <f>U1958*Info!$B$2</f>
        <v>0.5232</v>
      </c>
      <c r="X1958" s="37">
        <f>W1958*SQRT((0.5*V1958/U1958)^2+Info!$B$3^2)</f>
        <v>2.6269861057873909E-2</v>
      </c>
      <c r="Y1958" s="28">
        <f>W1958*Info!$D$2</f>
        <v>0.423792</v>
      </c>
      <c r="Z1958" s="28">
        <f>Y1958*SQRT(Info!$D$3^2+(X1958/W1958)^2)</f>
        <v>3.002960926019518E-2</v>
      </c>
      <c r="AA1958" s="37">
        <f t="shared" si="497"/>
        <v>1.2667999999999999</v>
      </c>
      <c r="AB1958" s="37">
        <f t="shared" si="498"/>
        <v>4.3761919519143586E-2</v>
      </c>
      <c r="AC1958" s="37">
        <f>(1-EXP(-Info!$B$6*H1958*1000))+(Info!$B$6/(Info!$B$6-Info!$B$7))*(EXP(-Info!$B$7*H1958*1000)-EXP(-Info!$B$6*H1958*1000))*(Info!$B$9-1)</f>
        <v>8.2844382321342835E-2</v>
      </c>
      <c r="AD1958" s="37">
        <f>SQRT((Info!$B$6*EXP(-Info!$B$6*H1958*1000)+(Info!$B$6/(Info!$B$6+Info!$B$7))*(Info!$B$9-1)*(-Info!$B$7*EXP(-Info!$B$7*H1958*1000)+Info!$B$6*EXP(-Info!$B$6*H1958*1000)))^2*(0.01*H1958*1000)^2)</f>
        <v>7.4949897514252567E-4</v>
      </c>
      <c r="AE1958" s="37">
        <f t="shared" si="499"/>
        <v>3.7476954496885387E-3</v>
      </c>
      <c r="AF1958" s="37">
        <f t="shared" si="500"/>
        <v>4.1812607364753234</v>
      </c>
      <c r="AG1958" s="37">
        <f t="shared" si="501"/>
        <v>3.9253313917472193E-2</v>
      </c>
      <c r="AH1958" s="37">
        <f t="shared" si="502"/>
        <v>0.88774113300962276</v>
      </c>
      <c r="AI1958">
        <f>AF1958*EXP(Info!$B$6*H1958*1000)</f>
        <v>4.507354888766665</v>
      </c>
      <c r="AJ1958">
        <f>2*SQRT((EXP(Info!$B$6*H1958)*AG1958)^2+(Info!$B$6*H1958*0.01*AI1958)^2)</f>
        <v>7.8512524012995161E-2</v>
      </c>
      <c r="AK1958">
        <f t="shared" si="503"/>
        <v>1.68446396</v>
      </c>
      <c r="AL1958">
        <f t="shared" si="504"/>
        <v>0.11638044876921046</v>
      </c>
      <c r="AM1958"/>
      <c r="AN1958"/>
      <c r="AO1958">
        <f t="shared" si="505"/>
        <v>4.4942879949807795</v>
      </c>
      <c r="AP1958">
        <f t="shared" si="506"/>
        <v>1.6422018348623852</v>
      </c>
      <c r="AQ1958">
        <f t="shared" si="493"/>
        <v>4</v>
      </c>
      <c r="AR1958">
        <v>1</v>
      </c>
      <c r="AS1958">
        <v>1</v>
      </c>
      <c r="AT1958">
        <v>1</v>
      </c>
      <c r="AU1958">
        <v>0</v>
      </c>
      <c r="AV1958">
        <v>0</v>
      </c>
      <c r="AW1958">
        <v>0</v>
      </c>
      <c r="AX1958">
        <v>1</v>
      </c>
    </row>
    <row r="1959" spans="1:52">
      <c r="A1959" s="13" t="s">
        <v>140</v>
      </c>
      <c r="B1959" s="13" t="s">
        <v>210</v>
      </c>
      <c r="D1959" s="14">
        <v>-15.1</v>
      </c>
      <c r="E1959" s="14">
        <v>26.8</v>
      </c>
      <c r="F1959" s="14">
        <v>2771</v>
      </c>
      <c r="G1959" s="16">
        <v>0.45500000000000002</v>
      </c>
      <c r="H1959">
        <v>10.438000000000001</v>
      </c>
      <c r="J1959">
        <f>(F1959*100*Info!$B$11)/AI1959</f>
        <v>1.8787493188670541</v>
      </c>
      <c r="K1959">
        <f>2*((F1959*100*Info!$B$11)/AI1959^2)*(AJ1959/2)</f>
        <v>3.2307866511361326E-2</v>
      </c>
      <c r="L1959">
        <f t="shared" si="494"/>
        <v>0.38919925233644925</v>
      </c>
      <c r="M1959">
        <f t="shared" si="495"/>
        <v>7.8239237834681763</v>
      </c>
      <c r="N1959">
        <f t="shared" si="496"/>
        <v>0.1552508536749333</v>
      </c>
      <c r="O1959">
        <v>2.71</v>
      </c>
      <c r="P1959">
        <v>0.12</v>
      </c>
      <c r="S1959">
        <v>4.05</v>
      </c>
      <c r="T1959">
        <v>0.03</v>
      </c>
      <c r="U1959">
        <v>1.01</v>
      </c>
      <c r="V1959">
        <v>0.01</v>
      </c>
      <c r="W1959" s="37">
        <f>U1959*Info!$B$2</f>
        <v>0.48480000000000001</v>
      </c>
      <c r="X1959" s="37">
        <f>W1959*SQRT((0.5*V1959/U1959)^2+Info!$B$3^2)</f>
        <v>2.435852212265761E-2</v>
      </c>
      <c r="Y1959" s="28">
        <f>W1959*Info!$D$2</f>
        <v>0.39268800000000004</v>
      </c>
      <c r="Z1959" s="28">
        <f>Y1959*SQRT(Info!$D$3^2+(X1959/W1959)^2)</f>
        <v>2.783520186239001E-2</v>
      </c>
      <c r="AA1959" s="37">
        <f t="shared" si="497"/>
        <v>2.2252000000000001</v>
      </c>
      <c r="AB1959" s="37">
        <f t="shared" si="498"/>
        <v>6.4755985051576509E-2</v>
      </c>
      <c r="AC1959" s="37">
        <f>(1-EXP(-Info!$B$6*H1959*1000))+(Info!$B$6/(Info!$B$6-Info!$B$7))*(EXP(-Info!$B$7*H1959*1000)-EXP(-Info!$B$6*H1959*1000))*(Info!$B$9-1)</f>
        <v>0.10448551268123576</v>
      </c>
      <c r="AD1959" s="37">
        <f>SQRT((Info!$B$6*EXP(-Info!$B$6*H1959*1000)+(Info!$B$6/(Info!$B$6+Info!$B$7))*(Info!$B$9-1)*(-Info!$B$7*EXP(-Info!$B$7*H1959*1000)+Info!$B$6*EXP(-Info!$B$6*H1959*1000)))^2*(0.01*H1959*1000)^2)</f>
        <v>9.3538208724875077E-4</v>
      </c>
      <c r="AE1959" s="37">
        <f t="shared" si="499"/>
        <v>7.0789742083637907E-3</v>
      </c>
      <c r="AF1959" s="37">
        <f t="shared" si="500"/>
        <v>3.4248108371817136</v>
      </c>
      <c r="AG1959" s="37">
        <f t="shared" si="501"/>
        <v>3.2402319956488915E-2</v>
      </c>
      <c r="AH1959" s="37">
        <f t="shared" si="502"/>
        <v>0.84563230547696633</v>
      </c>
      <c r="AI1959">
        <f>AF1959*EXP(Info!$B$6*H1959*1000)</f>
        <v>3.7688446158810756</v>
      </c>
      <c r="AJ1959">
        <f>2*SQRT((EXP(Info!$B$6*H1959)*AG1959)^2+(Info!$B$6*H1959*0.01*AI1959)^2)</f>
        <v>6.4810843857218706E-2</v>
      </c>
      <c r="AK1959">
        <f t="shared" si="503"/>
        <v>2.9588484400000001</v>
      </c>
      <c r="AL1959">
        <f t="shared" si="504"/>
        <v>0.17221206664616256</v>
      </c>
      <c r="AM1959"/>
      <c r="AN1959"/>
      <c r="AO1959">
        <f t="shared" si="505"/>
        <v>4.1644319953491618</v>
      </c>
      <c r="AP1959">
        <f t="shared" si="506"/>
        <v>2.6831683168316833</v>
      </c>
      <c r="AQ1959">
        <f t="shared" si="493"/>
        <v>4</v>
      </c>
      <c r="AR1959">
        <v>1</v>
      </c>
      <c r="AS1959">
        <v>1</v>
      </c>
      <c r="AT1959">
        <v>1</v>
      </c>
      <c r="AU1959">
        <v>0</v>
      </c>
      <c r="AV1959">
        <v>0</v>
      </c>
      <c r="AW1959">
        <v>0</v>
      </c>
      <c r="AX1959">
        <v>1</v>
      </c>
    </row>
    <row r="1960" spans="1:52">
      <c r="A1960" s="13" t="s">
        <v>140</v>
      </c>
      <c r="B1960" s="13" t="s">
        <v>210</v>
      </c>
      <c r="D1960" s="14">
        <v>-15.1</v>
      </c>
      <c r="E1960" s="14">
        <v>26.8</v>
      </c>
      <c r="F1960" s="14">
        <v>2771</v>
      </c>
      <c r="G1960" s="16">
        <v>0.55500000000000005</v>
      </c>
      <c r="H1960">
        <v>11.231</v>
      </c>
      <c r="J1960">
        <f>(F1960*100*Info!$B$11)/AI1960</f>
        <v>2.0328015753034414</v>
      </c>
      <c r="K1960">
        <f>2*((F1960*100*Info!$B$11)/AI1960^2)*(AJ1960/2)</f>
        <v>3.848201710910143E-2</v>
      </c>
      <c r="L1960">
        <f t="shared" si="494"/>
        <v>0.42773383177570173</v>
      </c>
      <c r="M1960">
        <f t="shared" si="495"/>
        <v>9.3036286753731918</v>
      </c>
      <c r="N1960">
        <f t="shared" si="496"/>
        <v>0.19504970857598197</v>
      </c>
      <c r="O1960">
        <v>2.73</v>
      </c>
      <c r="P1960">
        <v>0.11</v>
      </c>
      <c r="S1960">
        <v>3.82</v>
      </c>
      <c r="T1960">
        <v>0.02</v>
      </c>
      <c r="U1960">
        <v>1.1100000000000001</v>
      </c>
      <c r="V1960">
        <v>0.01</v>
      </c>
      <c r="W1960" s="37">
        <f>U1960*Info!$B$2</f>
        <v>0.53280000000000005</v>
      </c>
      <c r="X1960" s="37">
        <f>W1960*SQRT((0.5*V1960/U1960)^2+Info!$B$3^2)</f>
        <v>2.6747889636380667E-2</v>
      </c>
      <c r="Y1960" s="28">
        <f>W1960*Info!$D$2</f>
        <v>0.43156800000000006</v>
      </c>
      <c r="Z1960" s="28">
        <f>Y1960*SQRT(Info!$D$3^2+(X1960/W1960)^2)</f>
        <v>3.0578322863100266E-2</v>
      </c>
      <c r="AA1960" s="37">
        <f t="shared" si="497"/>
        <v>2.1972</v>
      </c>
      <c r="AB1960" s="37">
        <f t="shared" si="498"/>
        <v>6.115921516828024E-2</v>
      </c>
      <c r="AC1960" s="37">
        <f>(1-EXP(-Info!$B$6*H1960*1000))+(Info!$B$6/(Info!$B$6-Info!$B$7))*(EXP(-Info!$B$7*H1960*1000)-EXP(-Info!$B$6*H1960*1000))*(Info!$B$9-1)</f>
        <v>0.11200595700462582</v>
      </c>
      <c r="AD1960" s="37">
        <f>SQRT((Info!$B$6*EXP(-Info!$B$6*H1960*1000)+(Info!$B$6/(Info!$B$6+Info!$B$7))*(Info!$B$9-1)*(-Info!$B$7*EXP(-Info!$B$7*H1960*1000)+Info!$B$6*EXP(-Info!$B$6*H1960*1000)))^2*(0.01*H1960*1000)^2)</f>
        <v>9.9897965235000398E-4</v>
      </c>
      <c r="AE1960" s="37">
        <f t="shared" si="499"/>
        <v>7.1932629648530713E-3</v>
      </c>
      <c r="AF1960" s="37">
        <f t="shared" si="500"/>
        <v>3.1423325112694362</v>
      </c>
      <c r="AG1960" s="37">
        <f t="shared" si="501"/>
        <v>3.2966298870233023E-2</v>
      </c>
      <c r="AH1960" s="37">
        <f t="shared" si="502"/>
        <v>0.82260013384016661</v>
      </c>
      <c r="AI1960">
        <f>AF1960*EXP(Info!$B$6*H1960*1000)</f>
        <v>3.4832294214182604</v>
      </c>
      <c r="AJ1960">
        <f>2*SQRT((EXP(Info!$B$6*H1960)*AG1960)^2+(Info!$B$6*H1960*0.01*AI1960)^2)</f>
        <v>6.5939389175224447E-2</v>
      </c>
      <c r="AK1960">
        <f t="shared" si="503"/>
        <v>2.92161684</v>
      </c>
      <c r="AL1960">
        <f t="shared" si="504"/>
        <v>0.16264681681852447</v>
      </c>
      <c r="AM1960"/>
      <c r="AN1960"/>
      <c r="AO1960">
        <f t="shared" si="505"/>
        <v>4.5767519948886832</v>
      </c>
      <c r="AP1960">
        <f t="shared" si="506"/>
        <v>2.4594594594594592</v>
      </c>
      <c r="AQ1960">
        <f t="shared" si="493"/>
        <v>4</v>
      </c>
      <c r="AR1960">
        <v>1</v>
      </c>
      <c r="AS1960">
        <v>1</v>
      </c>
      <c r="AT1960">
        <v>1</v>
      </c>
      <c r="AU1960">
        <v>0</v>
      </c>
      <c r="AV1960">
        <v>0</v>
      </c>
      <c r="AW1960">
        <v>0</v>
      </c>
      <c r="AX1960">
        <v>1</v>
      </c>
    </row>
    <row r="1961" spans="1:52">
      <c r="A1961" s="13" t="s">
        <v>140</v>
      </c>
      <c r="B1961" s="13" t="s">
        <v>210</v>
      </c>
      <c r="D1961" s="14">
        <v>-15.1</v>
      </c>
      <c r="E1961" s="14">
        <v>26.8</v>
      </c>
      <c r="F1961" s="14">
        <v>2771</v>
      </c>
      <c r="G1961" s="16">
        <v>0.65500000000000003</v>
      </c>
      <c r="H1961">
        <v>12.061</v>
      </c>
      <c r="J1961">
        <f>(F1961*100*Info!$B$11)/AI1961</f>
        <v>2.0105681172133543</v>
      </c>
      <c r="K1961">
        <f>2*((F1961*100*Info!$B$11)/AI1961^2)*(AJ1961/2)</f>
        <v>3.8871804936224975E-2</v>
      </c>
      <c r="L1961">
        <f t="shared" si="494"/>
        <v>0.41617345794392602</v>
      </c>
      <c r="M1961">
        <f t="shared" si="495"/>
        <v>8.9531724177656464</v>
      </c>
      <c r="N1961">
        <f t="shared" si="496"/>
        <v>0.19192549986335408</v>
      </c>
      <c r="O1961">
        <v>2.08</v>
      </c>
      <c r="P1961">
        <v>0.1</v>
      </c>
      <c r="S1961">
        <v>3.76</v>
      </c>
      <c r="T1961">
        <v>0.03</v>
      </c>
      <c r="U1961">
        <v>1.08</v>
      </c>
      <c r="V1961">
        <v>0.01</v>
      </c>
      <c r="W1961" s="37">
        <f>U1961*Info!$B$2</f>
        <v>0.51839999999999997</v>
      </c>
      <c r="X1961" s="37">
        <f>W1961*SQRT((0.5*V1961/U1961)^2+Info!$B$3^2)</f>
        <v>2.6030873976875996E-2</v>
      </c>
      <c r="Y1961" s="28">
        <f>W1961*Info!$D$2</f>
        <v>0.419904</v>
      </c>
      <c r="Z1961" s="28">
        <f>Y1961*SQRT(Info!$D$3^2+(X1961/W1961)^2)</f>
        <v>2.9755268139944564E-2</v>
      </c>
      <c r="AA1961" s="37">
        <f t="shared" si="497"/>
        <v>1.5616000000000001</v>
      </c>
      <c r="AB1961" s="37">
        <f t="shared" si="498"/>
        <v>5.6370261663398376E-2</v>
      </c>
      <c r="AC1961" s="37">
        <f>(1-EXP(-Info!$B$6*H1961*1000))+(Info!$B$6/(Info!$B$6-Info!$B$7))*(EXP(-Info!$B$7*H1961*1000)-EXP(-Info!$B$6*H1961*1000))*(Info!$B$9-1)</f>
        <v>0.11981646382380619</v>
      </c>
      <c r="AD1961" s="37">
        <f>SQRT((Info!$B$6*EXP(-Info!$B$6*H1961*1000)+(Info!$B$6/(Info!$B$6+Info!$B$7))*(Info!$B$9-1)*(-Info!$B$7*EXP(-Info!$B$7*H1961*1000)+Info!$B$6*EXP(-Info!$B$6*H1961*1000)))^2*(0.01*H1961*1000)^2)</f>
        <v>1.0644780223426781E-3</v>
      </c>
      <c r="AE1961" s="37">
        <f t="shared" si="499"/>
        <v>6.9556361423054758E-3</v>
      </c>
      <c r="AF1961" s="37">
        <f t="shared" si="500"/>
        <v>3.1529906100927443</v>
      </c>
      <c r="AG1961" s="37">
        <f t="shared" si="501"/>
        <v>3.4040517860692808E-2</v>
      </c>
      <c r="AH1961" s="37">
        <f t="shared" si="502"/>
        <v>0.83856133247147457</v>
      </c>
      <c r="AI1961">
        <f>AF1961*EXP(Info!$B$6*H1961*1000)</f>
        <v>3.5217480046466667</v>
      </c>
      <c r="AJ1961">
        <f>2*SQRT((EXP(Info!$B$6*H1961)*AG1961)^2+(Info!$B$6*H1961*0.01*AI1961)^2)</f>
        <v>6.8088566758386412E-2</v>
      </c>
      <c r="AK1961">
        <f t="shared" si="503"/>
        <v>2.0764595200000002</v>
      </c>
      <c r="AL1961">
        <f t="shared" si="504"/>
        <v>0.14991107386764163</v>
      </c>
      <c r="AM1961"/>
      <c r="AN1961"/>
      <c r="AO1961">
        <f t="shared" si="505"/>
        <v>4.4530559950268271</v>
      </c>
      <c r="AP1961">
        <f t="shared" si="506"/>
        <v>1.9259259259259258</v>
      </c>
      <c r="AQ1961">
        <f t="shared" si="493"/>
        <v>4</v>
      </c>
      <c r="AR1961">
        <v>1</v>
      </c>
      <c r="AS1961">
        <v>1</v>
      </c>
      <c r="AT1961">
        <v>1</v>
      </c>
      <c r="AU1961">
        <v>0</v>
      </c>
      <c r="AV1961">
        <v>0</v>
      </c>
      <c r="AW1961">
        <v>0</v>
      </c>
      <c r="AX1961">
        <v>1</v>
      </c>
    </row>
    <row r="1962" spans="1:52">
      <c r="A1962" s="13" t="s">
        <v>140</v>
      </c>
      <c r="B1962" s="13" t="s">
        <v>210</v>
      </c>
      <c r="D1962" s="14">
        <v>-15.1</v>
      </c>
      <c r="E1962" s="14">
        <v>26.8</v>
      </c>
      <c r="F1962" s="14">
        <v>2771</v>
      </c>
      <c r="G1962" s="16">
        <v>0.755</v>
      </c>
      <c r="H1962">
        <v>12.93</v>
      </c>
      <c r="J1962">
        <f>(F1962*100*Info!$B$11)/AI1962</f>
        <v>2.0074896071186927</v>
      </c>
      <c r="K1962">
        <f>2*((F1962*100*Info!$B$11)/AI1962^2)*(AJ1962/2)</f>
        <v>5.1683645601687339E-2</v>
      </c>
      <c r="L1962">
        <f t="shared" si="494"/>
        <v>0.39305271028037447</v>
      </c>
      <c r="M1962">
        <f t="shared" si="495"/>
        <v>8.4428267710332427</v>
      </c>
      <c r="N1962">
        <f t="shared" si="496"/>
        <v>0.23259077271274906</v>
      </c>
      <c r="O1962">
        <v>1.98</v>
      </c>
      <c r="P1962">
        <v>0.09</v>
      </c>
      <c r="S1962">
        <v>3.72</v>
      </c>
      <c r="T1962">
        <v>7.0000000000000007E-2</v>
      </c>
      <c r="U1962">
        <v>1.02</v>
      </c>
      <c r="V1962">
        <v>0.01</v>
      </c>
      <c r="W1962" s="37">
        <f>U1962*Info!$B$2</f>
        <v>0.48959999999999998</v>
      </c>
      <c r="X1962" s="37">
        <f>W1962*SQRT((0.5*V1962/U1962)^2+Info!$B$3^2)</f>
        <v>2.4597365712612399E-2</v>
      </c>
      <c r="Y1962" s="28">
        <f>W1962*Info!$D$2</f>
        <v>0.39657599999999998</v>
      </c>
      <c r="Z1962" s="28">
        <f>Y1962*SQRT(Info!$D$3^2+(X1962/W1962)^2)</f>
        <v>2.8109460238147584E-2</v>
      </c>
      <c r="AA1962" s="37">
        <f t="shared" si="497"/>
        <v>1.4903999999999999</v>
      </c>
      <c r="AB1962" s="37">
        <f t="shared" si="498"/>
        <v>5.128382201045472E-2</v>
      </c>
      <c r="AC1962" s="37">
        <f>(1-EXP(-Info!$B$6*H1962*1000))+(Info!$B$6/(Info!$B$6-Info!$B$7))*(EXP(-Info!$B$7*H1962*1000)-EXP(-Info!$B$6*H1962*1000))*(Info!$B$9-1)</f>
        <v>0.12792781381037555</v>
      </c>
      <c r="AD1962" s="37">
        <f>SQRT((Info!$B$6*EXP(-Info!$B$6*H1962*1000)+(Info!$B$6/(Info!$B$6+Info!$B$7))*(Info!$B$9-1)*(-Info!$B$7*EXP(-Info!$B$7*H1962*1000)+Info!$B$6*EXP(-Info!$B$6*H1962*1000)))^2*(0.01*H1962*1000)^2)</f>
        <v>1.1318987048918123E-3</v>
      </c>
      <c r="AE1962" s="37">
        <f t="shared" si="499"/>
        <v>6.7740488183011989E-3</v>
      </c>
      <c r="AF1962" s="37">
        <f t="shared" si="500"/>
        <v>3.1327603862970164</v>
      </c>
      <c r="AG1962" s="37">
        <f t="shared" si="501"/>
        <v>4.5398562667475807E-2</v>
      </c>
      <c r="AH1962" s="37">
        <f t="shared" si="502"/>
        <v>0.84213988878952051</v>
      </c>
      <c r="AI1962">
        <f>AF1962*EXP(Info!$B$6*H1962*1000)</f>
        <v>3.5271486486872203</v>
      </c>
      <c r="AJ1962">
        <f>2*SQRT((EXP(Info!$B$6*H1962)*AG1962)^2+(Info!$B$6*H1962*0.01*AI1962)^2)</f>
        <v>9.0807892651990449E-2</v>
      </c>
      <c r="AK1962">
        <f t="shared" si="503"/>
        <v>1.98178488</v>
      </c>
      <c r="AL1962">
        <f t="shared" si="504"/>
        <v>0.13638419625460327</v>
      </c>
      <c r="AM1962"/>
      <c r="AN1962"/>
      <c r="AO1962">
        <f t="shared" si="505"/>
        <v>4.2056639953031141</v>
      </c>
      <c r="AP1962">
        <f t="shared" si="506"/>
        <v>1.9411764705882353</v>
      </c>
      <c r="AQ1962">
        <f t="shared" si="493"/>
        <v>4</v>
      </c>
      <c r="AR1962">
        <v>1</v>
      </c>
      <c r="AS1962">
        <v>1</v>
      </c>
      <c r="AT1962">
        <v>1</v>
      </c>
      <c r="AU1962">
        <v>0</v>
      </c>
      <c r="AV1962">
        <v>0</v>
      </c>
      <c r="AW1962">
        <v>0</v>
      </c>
      <c r="AX1962">
        <v>1</v>
      </c>
    </row>
    <row r="1963" spans="1:52">
      <c r="A1963" s="13" t="s">
        <v>140</v>
      </c>
      <c r="B1963" s="13" t="s">
        <v>210</v>
      </c>
      <c r="D1963" s="14">
        <v>-15.1</v>
      </c>
      <c r="E1963" s="14">
        <v>26.8</v>
      </c>
      <c r="F1963" s="14">
        <v>2771</v>
      </c>
      <c r="G1963" s="16">
        <v>0.85499999999999998</v>
      </c>
      <c r="H1963">
        <v>13.805</v>
      </c>
      <c r="J1963">
        <f>(F1963*100*Info!$B$11)/AI1963</f>
        <v>2.020357365412099</v>
      </c>
      <c r="K1963">
        <f>2*((F1963*100*Info!$B$11)/AI1963^2)*(AJ1963/2)</f>
        <v>3.5221996709588109E-2</v>
      </c>
      <c r="L1963">
        <f t="shared" si="494"/>
        <v>0.34295775700934639</v>
      </c>
      <c r="M1963">
        <f t="shared" si="495"/>
        <v>7.414000365269791</v>
      </c>
      <c r="N1963">
        <f t="shared" si="496"/>
        <v>0.1537713140416048</v>
      </c>
      <c r="O1963">
        <v>2.5299999999999998</v>
      </c>
      <c r="P1963">
        <v>0.14000000000000001</v>
      </c>
      <c r="S1963">
        <v>3.72</v>
      </c>
      <c r="T1963">
        <v>0.03</v>
      </c>
      <c r="U1963">
        <v>0.89</v>
      </c>
      <c r="V1963">
        <v>0.01</v>
      </c>
      <c r="W1963" s="37">
        <f>U1963*Info!$B$2</f>
        <v>0.42719999999999997</v>
      </c>
      <c r="X1963" s="37">
        <f>W1963*SQRT((0.5*V1963/U1963)^2+Info!$B$3^2)</f>
        <v>2.1494408575255104E-2</v>
      </c>
      <c r="Y1963" s="28">
        <f>W1963*Info!$D$2</f>
        <v>0.34603200000000001</v>
      </c>
      <c r="Z1963" s="28">
        <f>Y1963*SQRT(Info!$D$3^2+(X1963/W1963)^2)</f>
        <v>2.4545261479967988E-2</v>
      </c>
      <c r="AA1963" s="37">
        <f t="shared" si="497"/>
        <v>2.1027999999999998</v>
      </c>
      <c r="AB1963" s="37">
        <f t="shared" si="498"/>
        <v>7.3225744106837187E-2</v>
      </c>
      <c r="AC1963" s="37">
        <f>(1-EXP(-Info!$B$6*H1963*1000))+(Info!$B$6/(Info!$B$6-Info!$B$7))*(EXP(-Info!$B$7*H1963*1000)-EXP(-Info!$B$6*H1963*1000))*(Info!$B$9-1)</f>
        <v>0.13602733349276094</v>
      </c>
      <c r="AD1963" s="37">
        <f>SQRT((Info!$B$6*EXP(-Info!$B$6*H1963*1000)+(Info!$B$6/(Info!$B$6+Info!$B$7))*(Info!$B$9-1)*(-Info!$B$7*EXP(-Info!$B$7*H1963*1000)+Info!$B$6*EXP(-Info!$B$6*H1963*1000)))^2*(0.01*H1963*1000)^2)</f>
        <v>1.1986051829480792E-3</v>
      </c>
      <c r="AE1963" s="37">
        <f t="shared" si="499"/>
        <v>1.0274636281114679E-2</v>
      </c>
      <c r="AF1963" s="37">
        <f t="shared" si="500"/>
        <v>3.0879297231314222</v>
      </c>
      <c r="AG1963" s="37">
        <f t="shared" si="501"/>
        <v>3.0545670917974586E-2</v>
      </c>
      <c r="AH1963" s="37">
        <f t="shared" si="502"/>
        <v>0.83008863525038223</v>
      </c>
      <c r="AI1963">
        <f>AF1963*EXP(Info!$B$6*H1963*1000)</f>
        <v>3.5046840604647476</v>
      </c>
      <c r="AJ1963">
        <f>2*SQRT((EXP(Info!$B$6*H1963)*AG1963)^2+(Info!$B$6*H1963*0.01*AI1963)^2)</f>
        <v>6.1099077103449154E-2</v>
      </c>
      <c r="AK1963">
        <f t="shared" si="503"/>
        <v>2.7960931599999999</v>
      </c>
      <c r="AL1963">
        <f t="shared" si="504"/>
        <v>0.19473654387772282</v>
      </c>
      <c r="AM1963"/>
      <c r="AN1963"/>
      <c r="AO1963">
        <f t="shared" si="505"/>
        <v>3.669647995901737</v>
      </c>
      <c r="AP1963">
        <f t="shared" si="506"/>
        <v>2.8426966292134828</v>
      </c>
      <c r="AQ1963">
        <f t="shared" si="493"/>
        <v>4</v>
      </c>
      <c r="AR1963">
        <v>1</v>
      </c>
      <c r="AS1963">
        <v>1</v>
      </c>
      <c r="AT1963">
        <v>1</v>
      </c>
      <c r="AU1963">
        <v>0</v>
      </c>
      <c r="AV1963">
        <v>0</v>
      </c>
      <c r="AW1963">
        <v>0</v>
      </c>
      <c r="AX1963">
        <v>1</v>
      </c>
    </row>
    <row r="1964" spans="1:52">
      <c r="A1964" s="13" t="s">
        <v>140</v>
      </c>
      <c r="B1964" s="13" t="s">
        <v>210</v>
      </c>
      <c r="D1964" s="14">
        <v>-15.1</v>
      </c>
      <c r="E1964" s="14">
        <v>26.8</v>
      </c>
      <c r="F1964" s="14">
        <v>2771</v>
      </c>
      <c r="G1964" s="16">
        <v>0.95499999999999996</v>
      </c>
      <c r="H1964">
        <v>14.678000000000001</v>
      </c>
      <c r="J1964">
        <f>(F1964*100*Info!$B$11)/AI1964</f>
        <v>1.937192509065913</v>
      </c>
      <c r="K1964">
        <f>2*((F1964*100*Info!$B$11)/AI1964^2)*(AJ1964/2)</f>
        <v>2.9690958493446922E-2</v>
      </c>
      <c r="L1964">
        <f t="shared" si="494"/>
        <v>0.30442317757009396</v>
      </c>
      <c r="M1964">
        <f t="shared" si="495"/>
        <v>6.3100714011706627</v>
      </c>
      <c r="N1964">
        <f t="shared" si="496"/>
        <v>9.6713190447542632E-2</v>
      </c>
      <c r="O1964">
        <v>2.2400000000000002</v>
      </c>
      <c r="P1964">
        <v>0.12</v>
      </c>
      <c r="S1964">
        <v>3.77</v>
      </c>
      <c r="T1964">
        <v>0.03</v>
      </c>
      <c r="U1964">
        <v>0.79</v>
      </c>
      <c r="V1964">
        <v>0</v>
      </c>
      <c r="W1964" s="37">
        <f>U1964*Info!$B$2</f>
        <v>0.37919999999999998</v>
      </c>
      <c r="X1964" s="37">
        <f>W1964*SQRT((0.5*V1964/U1964)^2+Info!$B$3^2)</f>
        <v>1.8960000000000001E-2</v>
      </c>
      <c r="Y1964" s="28">
        <f>W1964*Info!$D$2</f>
        <v>0.30715199999999998</v>
      </c>
      <c r="Z1964" s="28">
        <f>Y1964*SQRT(Info!$D$3^2+(X1964/W1964)^2)</f>
        <v>2.1718926205501046E-2</v>
      </c>
      <c r="AA1964" s="37">
        <f t="shared" si="497"/>
        <v>1.8608000000000002</v>
      </c>
      <c r="AB1964" s="37">
        <f t="shared" si="498"/>
        <v>6.2924411797012456E-2</v>
      </c>
      <c r="AC1964" s="37">
        <f>(1-EXP(-Info!$B$6*H1964*1000))+(Info!$B$6/(Info!$B$6-Info!$B$7))*(EXP(-Info!$B$7*H1964*1000)-EXP(-Info!$B$6*H1964*1000))*(Info!$B$9-1)</f>
        <v>0.14404105213188148</v>
      </c>
      <c r="AD1964" s="37">
        <f>SQRT((Info!$B$6*EXP(-Info!$B$6*H1964*1000)+(Info!$B$6/(Info!$B$6+Info!$B$7))*(Info!$B$9-1)*(-Info!$B$7*EXP(-Info!$B$7*H1964*1000)+Info!$B$6*EXP(-Info!$B$6*H1964*1000)))^2*(0.01*H1964*1000)^2)</f>
        <v>1.2639939615470301E-3</v>
      </c>
      <c r="AE1964" s="37">
        <f t="shared" si="499"/>
        <v>9.363905281843379E-3</v>
      </c>
      <c r="AF1964" s="37">
        <f t="shared" si="500"/>
        <v>3.194816410192995</v>
      </c>
      <c r="AG1964" s="37">
        <f t="shared" si="501"/>
        <v>2.8007043357829373E-2</v>
      </c>
      <c r="AH1964" s="37">
        <f t="shared" si="502"/>
        <v>0.84743140853925591</v>
      </c>
      <c r="AI1964">
        <f>AF1964*EXP(Info!$B$6*H1964*1000)</f>
        <v>3.655142285480216</v>
      </c>
      <c r="AJ1964">
        <f>2*SQRT((EXP(Info!$B$6*H1964)*AG1964)^2+(Info!$B$6*H1964*0.01*AI1964)^2)</f>
        <v>5.6021627885689526E-2</v>
      </c>
      <c r="AK1964">
        <f t="shared" si="503"/>
        <v>2.4743057600000005</v>
      </c>
      <c r="AL1964">
        <f t="shared" si="504"/>
        <v>0.16734118073297491</v>
      </c>
      <c r="AM1964"/>
      <c r="AN1964"/>
      <c r="AO1964">
        <f t="shared" si="505"/>
        <v>3.2573279963622159</v>
      </c>
      <c r="AP1964">
        <f t="shared" si="506"/>
        <v>2.8354430379746836</v>
      </c>
      <c r="AQ1964">
        <f t="shared" si="493"/>
        <v>4</v>
      </c>
      <c r="AR1964">
        <v>1</v>
      </c>
      <c r="AS1964">
        <v>1</v>
      </c>
      <c r="AT1964">
        <v>1</v>
      </c>
      <c r="AU1964">
        <v>0</v>
      </c>
      <c r="AV1964">
        <v>0</v>
      </c>
      <c r="AW1964">
        <v>0</v>
      </c>
      <c r="AX1964">
        <v>1</v>
      </c>
    </row>
    <row r="1965" spans="1:52">
      <c r="A1965" s="13" t="s">
        <v>141</v>
      </c>
      <c r="B1965" s="13" t="s">
        <v>210</v>
      </c>
      <c r="D1965" s="14">
        <v>-17.850000000000001</v>
      </c>
      <c r="E1965" s="14">
        <v>23.2</v>
      </c>
      <c r="F1965" s="14">
        <v>2303</v>
      </c>
      <c r="G1965" s="16">
        <v>1.4999999999999999E-2</v>
      </c>
      <c r="H1965">
        <v>0.55300000000000005</v>
      </c>
      <c r="J1965">
        <f>(F1965*100*Info!$B$11)/AI1965</f>
        <v>1.7337361064309298</v>
      </c>
      <c r="K1965">
        <f>2*((F1965*100*Info!$B$11)/AI1965^2)*(AJ1965/2)</f>
        <v>4.263521283866252E-2</v>
      </c>
      <c r="L1965">
        <f t="shared" si="494"/>
        <v>0.46280029906542142</v>
      </c>
      <c r="M1965">
        <f t="shared" si="495"/>
        <v>8.5853973975572622</v>
      </c>
      <c r="N1965">
        <f t="shared" si="496"/>
        <v>0.21544069562653539</v>
      </c>
      <c r="O1965">
        <v>0.90600000000000003</v>
      </c>
      <c r="P1965">
        <v>3.0000000000000001E-3</v>
      </c>
      <c r="S1965">
        <v>3.8460000000000001</v>
      </c>
      <c r="T1965">
        <v>5.0999999999999997E-2</v>
      </c>
      <c r="U1965">
        <v>1.2010000000000001</v>
      </c>
      <c r="V1965">
        <v>6.0000000000000001E-3</v>
      </c>
      <c r="W1965" s="37">
        <f>U1965*Info!$B$2</f>
        <v>0.57647999999999999</v>
      </c>
      <c r="X1965" s="37">
        <f>W1965*SQRT((0.5*V1965/U1965)^2+Info!$B$3^2)</f>
        <v>2.8859947609100055E-2</v>
      </c>
      <c r="Y1965" s="28">
        <f>W1965*Info!$D$2</f>
        <v>0.4669488</v>
      </c>
      <c r="Z1965" s="28">
        <f>Y1965*SQRT(Info!$D$3^2+(X1965/W1965)^2)</f>
        <v>3.3038861936622449E-2</v>
      </c>
      <c r="AA1965" s="37">
        <f t="shared" si="497"/>
        <v>0.32952000000000004</v>
      </c>
      <c r="AB1965" s="37">
        <f t="shared" si="498"/>
        <v>2.8898902678129494E-2</v>
      </c>
      <c r="AC1965" s="37">
        <f>(1-EXP(-Info!$B$6*H1965*1000))+(Info!$B$6/(Info!$B$6-Info!$B$7))*(EXP(-Info!$B$7*H1965*1000)-EXP(-Info!$B$6*H1965*1000))*(Info!$B$9-1)</f>
        <v>5.8004842616390323E-3</v>
      </c>
      <c r="AD1965" s="37">
        <f>SQRT((Info!$B$6*EXP(-Info!$B$6*H1965*1000)+(Info!$B$6/(Info!$B$6+Info!$B$7))*(Info!$B$9-1)*(-Info!$B$7*EXP(-Info!$B$7*H1965*1000)+Info!$B$6*EXP(-Info!$B$6*H1965*1000)))^2*(0.01*H1965*1000)^2)</f>
        <v>5.4371571231291772E-5</v>
      </c>
      <c r="AE1965" s="37">
        <f t="shared" si="499"/>
        <v>1.6858239554730608E-4</v>
      </c>
      <c r="AF1965" s="37">
        <f t="shared" si="500"/>
        <v>3.3771398244261048</v>
      </c>
      <c r="AG1965" s="37">
        <f t="shared" si="501"/>
        <v>4.1735414435360385E-2</v>
      </c>
      <c r="AH1965" s="37">
        <f t="shared" si="502"/>
        <v>0.87809147800990761</v>
      </c>
      <c r="AI1965">
        <f>AF1965*EXP(Info!$B$6*H1965*1000)</f>
        <v>3.394309870112092</v>
      </c>
      <c r="AJ1965">
        <f>2*SQRT((EXP(Info!$B$6*H1965)*AG1965)^2+(Info!$B$6*H1965*0.01*AI1965)^2)</f>
        <v>8.3471252179500799E-2</v>
      </c>
      <c r="AK1965">
        <f t="shared" si="503"/>
        <v>0.43816274400000005</v>
      </c>
      <c r="AL1965">
        <f t="shared" si="504"/>
        <v>7.6853741782217572E-2</v>
      </c>
      <c r="AM1965"/>
      <c r="AN1965"/>
      <c r="AO1965">
        <f t="shared" si="505"/>
        <v>4.9519631944696476</v>
      </c>
      <c r="AP1965">
        <f t="shared" si="506"/>
        <v>0.75437135720233139</v>
      </c>
      <c r="AQ1965">
        <f t="shared" si="493"/>
        <v>4</v>
      </c>
      <c r="AR1965">
        <v>1</v>
      </c>
      <c r="AS1965">
        <v>1</v>
      </c>
      <c r="AT1965">
        <v>1</v>
      </c>
      <c r="AU1965">
        <v>0</v>
      </c>
      <c r="AV1965">
        <v>0</v>
      </c>
      <c r="AW1965">
        <v>0</v>
      </c>
      <c r="AX1965">
        <v>1</v>
      </c>
    </row>
    <row r="1966" spans="1:52">
      <c r="A1966" s="13" t="s">
        <v>141</v>
      </c>
      <c r="B1966" s="13" t="s">
        <v>210</v>
      </c>
      <c r="D1966" s="14">
        <v>-17.850000000000001</v>
      </c>
      <c r="E1966" s="14">
        <v>23.2</v>
      </c>
      <c r="F1966" s="14">
        <v>2303</v>
      </c>
      <c r="G1966" s="16">
        <v>5.5E-2</v>
      </c>
      <c r="H1966">
        <v>1.004</v>
      </c>
      <c r="J1966">
        <f>(F1966*100*Info!$B$11)/AI1966</f>
        <v>1.656641367975253</v>
      </c>
      <c r="K1966">
        <f>2*((F1966*100*Info!$B$11)/AI1966^2)*(AJ1966/2)</f>
        <v>3.6690664084583026E-2</v>
      </c>
      <c r="L1966">
        <f t="shared" si="494"/>
        <v>0.52907977570093545</v>
      </c>
      <c r="M1966">
        <f t="shared" si="495"/>
        <v>9.3785012442220435</v>
      </c>
      <c r="N1966">
        <f t="shared" si="496"/>
        <v>0.21171619640636968</v>
      </c>
      <c r="O1966">
        <v>1.179</v>
      </c>
      <c r="P1966">
        <v>0.05</v>
      </c>
      <c r="S1966">
        <v>4.0590000000000002</v>
      </c>
      <c r="T1966">
        <v>2.1999999999999999E-2</v>
      </c>
      <c r="U1966">
        <v>1.373</v>
      </c>
      <c r="V1966">
        <v>6.0000000000000001E-3</v>
      </c>
      <c r="W1966" s="37">
        <f>U1966*Info!$B$2</f>
        <v>0.65903999999999996</v>
      </c>
      <c r="X1966" s="37">
        <f>W1966*SQRT((0.5*V1966/U1966)^2+Info!$B$3^2)</f>
        <v>3.2983448940339756E-2</v>
      </c>
      <c r="Y1966" s="28">
        <f>W1966*Info!$D$2</f>
        <v>0.53382240000000003</v>
      </c>
      <c r="Z1966" s="28">
        <f>Y1966*SQRT(Info!$D$3^2+(X1966/W1966)^2)</f>
        <v>3.7764960779389144E-2</v>
      </c>
      <c r="AA1966" s="37">
        <f t="shared" si="497"/>
        <v>0.51996000000000009</v>
      </c>
      <c r="AB1966" s="37">
        <f t="shared" si="498"/>
        <v>4.1387291576038168E-2</v>
      </c>
      <c r="AC1966" s="37">
        <f>(1-EXP(-Info!$B$6*H1966*1000))+(Info!$B$6/(Info!$B$6-Info!$B$7))*(EXP(-Info!$B$7*H1966*1000)-EXP(-Info!$B$6*H1966*1000))*(Info!$B$9-1)</f>
        <v>1.0508491667790564E-2</v>
      </c>
      <c r="AD1966" s="37">
        <f>SQRT((Info!$B$6*EXP(-Info!$B$6*H1966*1000)+(Info!$B$6/(Info!$B$6+Info!$B$7))*(Info!$B$9-1)*(-Info!$B$7*EXP(-Info!$B$7*H1966*1000)+Info!$B$6*EXP(-Info!$B$6*H1966*1000)))^2*(0.01*H1966*1000)^2)</f>
        <v>9.8297890244139987E-5</v>
      </c>
      <c r="AE1966" s="37">
        <f t="shared" si="499"/>
        <v>4.3791095628131603E-4</v>
      </c>
      <c r="AF1966" s="37">
        <f t="shared" si="500"/>
        <v>3.5197136046724156</v>
      </c>
      <c r="AG1966" s="37">
        <f t="shared" si="501"/>
        <v>3.9336802471406231E-2</v>
      </c>
      <c r="AH1966" s="37">
        <f t="shared" si="502"/>
        <v>0.86713811398679863</v>
      </c>
      <c r="AI1966">
        <f>AF1966*EXP(Info!$B$6*H1966*1000)</f>
        <v>3.552270088136614</v>
      </c>
      <c r="AJ1966">
        <f>2*SQRT((EXP(Info!$B$6*H1966)*AG1966)^2+(Info!$B$6*H1966*0.01*AI1966)^2)</f>
        <v>7.8674329315359462E-2</v>
      </c>
      <c r="AK1966">
        <f t="shared" si="503"/>
        <v>0.69139081200000008</v>
      </c>
      <c r="AL1966">
        <f t="shared" si="504"/>
        <v>0.1100653632173159</v>
      </c>
      <c r="AM1966"/>
      <c r="AN1966"/>
      <c r="AO1966">
        <f t="shared" si="505"/>
        <v>5.6611535936776232</v>
      </c>
      <c r="AP1966">
        <f t="shared" si="506"/>
        <v>0.8587035688273853</v>
      </c>
      <c r="AQ1966">
        <f t="shared" si="493"/>
        <v>4</v>
      </c>
      <c r="AR1966">
        <v>1</v>
      </c>
      <c r="AS1966">
        <v>1</v>
      </c>
      <c r="AT1966">
        <v>1</v>
      </c>
      <c r="AU1966">
        <v>0</v>
      </c>
      <c r="AV1966">
        <v>0</v>
      </c>
      <c r="AW1966">
        <v>0</v>
      </c>
      <c r="AX1966">
        <v>1</v>
      </c>
    </row>
    <row r="1967" spans="1:52">
      <c r="A1967" s="13" t="s">
        <v>141</v>
      </c>
      <c r="B1967" s="13" t="s">
        <v>210</v>
      </c>
      <c r="D1967" s="14">
        <v>-17.850000000000001</v>
      </c>
      <c r="E1967" s="14">
        <v>23.2</v>
      </c>
      <c r="F1967" s="14">
        <v>2303</v>
      </c>
      <c r="G1967" s="16">
        <v>0.105</v>
      </c>
      <c r="H1967">
        <v>2.21</v>
      </c>
      <c r="J1967">
        <f>(F1967*100*Info!$B$11)/AI1967</f>
        <v>1.58694116937468</v>
      </c>
      <c r="K1967">
        <f>2*((F1967*100*Info!$B$11)/AI1967^2)*(AJ1967/2)</f>
        <v>3.8112513933718672E-2</v>
      </c>
      <c r="L1967">
        <f t="shared" si="494"/>
        <v>0.50094953271028131</v>
      </c>
      <c r="M1967">
        <f t="shared" si="495"/>
        <v>8.5062585784353999</v>
      </c>
      <c r="N1967">
        <f t="shared" si="496"/>
        <v>0.21088905003901254</v>
      </c>
      <c r="O1967">
        <v>3.0880000000000001</v>
      </c>
      <c r="P1967">
        <v>8.0000000000000002E-3</v>
      </c>
      <c r="S1967">
        <v>4.1959999999999997</v>
      </c>
      <c r="T1967">
        <v>5.2999999999999999E-2</v>
      </c>
      <c r="U1967">
        <v>1.3</v>
      </c>
      <c r="V1967">
        <v>8.0000000000000002E-3</v>
      </c>
      <c r="W1967" s="37">
        <f>U1967*Info!$B$2</f>
        <v>0.624</v>
      </c>
      <c r="X1967" s="37">
        <f>W1967*SQRT((0.5*V1967/U1967)^2+Info!$B$3^2)</f>
        <v>3.125902109791668E-2</v>
      </c>
      <c r="Y1967" s="28">
        <f>W1967*Info!$D$2</f>
        <v>0.50544</v>
      </c>
      <c r="Z1967" s="28">
        <f>Y1967*SQRT(Info!$D$3^2+(X1967/W1967)^2)</f>
        <v>3.5773825837335321E-2</v>
      </c>
      <c r="AA1967" s="37">
        <f t="shared" si="497"/>
        <v>2.464</v>
      </c>
      <c r="AB1967" s="37">
        <f t="shared" si="498"/>
        <v>3.1513908040736553E-2</v>
      </c>
      <c r="AC1967" s="37">
        <f>(1-EXP(-Info!$B$6*H1967*1000))+(Info!$B$6/(Info!$B$6-Info!$B$7))*(EXP(-Info!$B$7*H1967*1000)-EXP(-Info!$B$6*H1967*1000))*(Info!$B$9-1)</f>
        <v>2.2998973641827066E-2</v>
      </c>
      <c r="AD1967" s="37">
        <f>SQRT((Info!$B$6*EXP(-Info!$B$6*H1967*1000)+(Info!$B$6/(Info!$B$6+Info!$B$7))*(Info!$B$9-1)*(-Info!$B$7*EXP(-Info!$B$7*H1967*1000)+Info!$B$6*EXP(-Info!$B$6*H1967*1000)))^2*(0.01*H1967*1000)^2)</f>
        <v>2.1393994855204446E-4</v>
      </c>
      <c r="AE1967" s="37">
        <f t="shared" si="499"/>
        <v>8.9621539131533908E-4</v>
      </c>
      <c r="AF1967" s="37">
        <f t="shared" si="500"/>
        <v>3.6338905289465377</v>
      </c>
      <c r="AG1967" s="37">
        <f t="shared" si="501"/>
        <v>4.4528864987417219E-2</v>
      </c>
      <c r="AH1967" s="37">
        <f t="shared" si="502"/>
        <v>0.86603682768029977</v>
      </c>
      <c r="AI1967">
        <f>AF1967*EXP(Info!$B$6*H1967*1000)</f>
        <v>3.7082896907558842</v>
      </c>
      <c r="AJ1967">
        <f>2*SQRT((EXP(Info!$B$6*H1967)*AG1967)^2+(Info!$B$6*H1967*0.01*AI1967)^2)</f>
        <v>8.9059534932154849E-2</v>
      </c>
      <c r="AK1967">
        <f t="shared" si="503"/>
        <v>3.2763808000000001</v>
      </c>
      <c r="AL1967">
        <f t="shared" si="504"/>
        <v>8.380808704353479E-2</v>
      </c>
      <c r="AM1967"/>
      <c r="AN1967"/>
      <c r="AO1967">
        <f t="shared" si="505"/>
        <v>5.360159994013773</v>
      </c>
      <c r="AP1967">
        <f t="shared" si="506"/>
        <v>2.3753846153846152</v>
      </c>
      <c r="AQ1967">
        <f t="shared" si="493"/>
        <v>4</v>
      </c>
      <c r="AR1967">
        <v>1</v>
      </c>
      <c r="AS1967">
        <v>1</v>
      </c>
      <c r="AT1967">
        <v>1</v>
      </c>
      <c r="AU1967">
        <v>0</v>
      </c>
      <c r="AV1967">
        <v>0</v>
      </c>
      <c r="AW1967">
        <v>0</v>
      </c>
      <c r="AX1967">
        <v>1</v>
      </c>
      <c r="AZ1967"/>
    </row>
    <row r="1968" spans="1:52">
      <c r="A1968" s="13" t="s">
        <v>141</v>
      </c>
      <c r="B1968" s="13" t="s">
        <v>210</v>
      </c>
      <c r="D1968" s="14">
        <v>-17.850000000000001</v>
      </c>
      <c r="E1968" s="14">
        <v>23.2</v>
      </c>
      <c r="F1968" s="14">
        <v>2303</v>
      </c>
      <c r="G1968" s="16">
        <v>0.155</v>
      </c>
      <c r="H1968">
        <v>3.44</v>
      </c>
      <c r="J1968">
        <f>(F1968*100*Info!$B$11)/AI1968</f>
        <v>1.4524599834444127</v>
      </c>
      <c r="K1968">
        <f>2*((F1968*100*Info!$B$11)/AI1968^2)*(AJ1968/2)</f>
        <v>2.7985631275917005E-2</v>
      </c>
      <c r="L1968">
        <f t="shared" si="494"/>
        <v>0.48707708411215039</v>
      </c>
      <c r="M1968">
        <f t="shared" si="495"/>
        <v>7.5698217167248476</v>
      </c>
      <c r="N1968">
        <f t="shared" si="496"/>
        <v>0.15021443198644713</v>
      </c>
      <c r="O1968">
        <v>3.3530000000000002</v>
      </c>
      <c r="P1968">
        <v>0.14099999999999999</v>
      </c>
      <c r="S1968">
        <v>4.5149999999999997</v>
      </c>
      <c r="T1968">
        <v>3.5000000000000003E-2</v>
      </c>
      <c r="U1968">
        <v>1.264</v>
      </c>
      <c r="V1968">
        <v>6.0000000000000001E-3</v>
      </c>
      <c r="W1968" s="37">
        <f>U1968*Info!$B$2</f>
        <v>0.60672000000000004</v>
      </c>
      <c r="X1968" s="37">
        <f>W1968*SQRT((0.5*V1968/U1968)^2+Info!$B$3^2)</f>
        <v>3.0370157984442561E-2</v>
      </c>
      <c r="Y1968" s="28">
        <f>W1968*Info!$D$2</f>
        <v>0.49144320000000008</v>
      </c>
      <c r="Z1968" s="28">
        <f>Y1968*SQRT(Info!$D$3^2+(X1968/W1968)^2)</f>
        <v>3.476985164033923E-2</v>
      </c>
      <c r="AA1968" s="37">
        <f t="shared" si="497"/>
        <v>2.7462800000000001</v>
      </c>
      <c r="AB1968" s="37">
        <f t="shared" si="498"/>
        <v>7.6763249644605319E-2</v>
      </c>
      <c r="AC1968" s="37">
        <f>(1-EXP(-Info!$B$6*H1968*1000))+(Info!$B$6/(Info!$B$6-Info!$B$7))*(EXP(-Info!$B$7*H1968*1000)-EXP(-Info!$B$6*H1968*1000))*(Info!$B$9-1)</f>
        <v>3.5590900412757955E-2</v>
      </c>
      <c r="AD1968" s="37">
        <f>SQRT((Info!$B$6*EXP(-Info!$B$6*H1968*1000)+(Info!$B$6/(Info!$B$6+Info!$B$7))*(Info!$B$9-1)*(-Info!$B$7*EXP(-Info!$B$7*H1968*1000)+Info!$B$6*EXP(-Info!$B$6*H1968*1000)))^2*(0.01*H1968*1000)^2)</f>
        <v>3.2919147207635489E-4</v>
      </c>
      <c r="AE1968" s="37">
        <f t="shared" si="499"/>
        <v>2.8777654115949283E-3</v>
      </c>
      <c r="AF1968" s="37">
        <f t="shared" si="500"/>
        <v>3.9258142220144507</v>
      </c>
      <c r="AG1968" s="37">
        <f t="shared" si="501"/>
        <v>3.9031706558327335E-2</v>
      </c>
      <c r="AH1968" s="37">
        <f t="shared" si="502"/>
        <v>0.86950481107739774</v>
      </c>
      <c r="AI1968">
        <f>AF1968*EXP(Info!$B$6*H1968*1000)</f>
        <v>4.0516349127035571</v>
      </c>
      <c r="AJ1968">
        <f>2*SQRT((EXP(Info!$B$6*H1968)*AG1968)^2+(Info!$B$6*H1968*0.01*AI1968)^2)</f>
        <v>7.8065875840973492E-2</v>
      </c>
      <c r="AK1968">
        <f t="shared" si="503"/>
        <v>3.6517285159999999</v>
      </c>
      <c r="AL1968">
        <f t="shared" si="504"/>
        <v>0.20414418610486337</v>
      </c>
      <c r="AM1968"/>
      <c r="AN1968"/>
      <c r="AO1968">
        <f t="shared" si="505"/>
        <v>5.2117247941795455</v>
      </c>
      <c r="AP1968">
        <f t="shared" si="506"/>
        <v>2.6526898734177218</v>
      </c>
      <c r="AQ1968">
        <f t="shared" si="493"/>
        <v>4</v>
      </c>
      <c r="AR1968">
        <v>1</v>
      </c>
      <c r="AS1968">
        <v>1</v>
      </c>
      <c r="AT1968">
        <v>1</v>
      </c>
      <c r="AU1968">
        <v>0</v>
      </c>
      <c r="AV1968">
        <v>0</v>
      </c>
      <c r="AW1968">
        <v>0</v>
      </c>
      <c r="AX1968">
        <v>1</v>
      </c>
    </row>
    <row r="1969" spans="1:50">
      <c r="A1969" s="13" t="s">
        <v>141</v>
      </c>
      <c r="B1969" s="13" t="s">
        <v>210</v>
      </c>
      <c r="D1969" s="14">
        <v>-17.850000000000001</v>
      </c>
      <c r="E1969" s="14">
        <v>23.2</v>
      </c>
      <c r="F1969" s="14">
        <v>2303</v>
      </c>
      <c r="G1969" s="16">
        <v>0.20499999999999999</v>
      </c>
      <c r="H1969">
        <v>4.5579999999999998</v>
      </c>
      <c r="J1969">
        <f>(F1969*100*Info!$B$11)/AI1969</f>
        <v>1.4230083191986325</v>
      </c>
      <c r="K1969">
        <f>2*((F1969*100*Info!$B$11)/AI1969^2)*(AJ1969/2)</f>
        <v>2.7025348393704886E-2</v>
      </c>
      <c r="L1969">
        <f t="shared" si="494"/>
        <v>0.43967955140186998</v>
      </c>
      <c r="M1969">
        <f t="shared" si="495"/>
        <v>6.694643955862305</v>
      </c>
      <c r="N1969">
        <f t="shared" si="496"/>
        <v>0.13767260974277562</v>
      </c>
      <c r="O1969">
        <v>2.8540000000000001</v>
      </c>
      <c r="P1969">
        <v>8.9999999999999993E-3</v>
      </c>
      <c r="S1969">
        <v>4.5179999999999998</v>
      </c>
      <c r="T1969">
        <v>4.7E-2</v>
      </c>
      <c r="U1969">
        <v>1.141</v>
      </c>
      <c r="V1969">
        <v>8.9999999999999993E-3</v>
      </c>
      <c r="W1969" s="37">
        <f>U1969*Info!$B$2</f>
        <v>0.54767999999999994</v>
      </c>
      <c r="X1969" s="37">
        <f>W1969*SQRT((0.5*V1969/U1969)^2+Info!$B$3^2)</f>
        <v>2.7469056336175801E-2</v>
      </c>
      <c r="Y1969" s="28">
        <f>W1969*Info!$D$2</f>
        <v>0.44362079999999998</v>
      </c>
      <c r="Z1969" s="28">
        <f>Y1969*SQRT(Info!$D$3^2+(X1969/W1969)^2)</f>
        <v>3.1417481934795474E-2</v>
      </c>
      <c r="AA1969" s="37">
        <f t="shared" si="497"/>
        <v>2.3063200000000004</v>
      </c>
      <c r="AB1969" s="37">
        <f t="shared" si="498"/>
        <v>2.7835212519397079E-2</v>
      </c>
      <c r="AC1969" s="37">
        <f>(1-EXP(-Info!$B$6*H1969*1000))+(Info!$B$6/(Info!$B$6-Info!$B$7))*(EXP(-Info!$B$7*H1969*1000)-EXP(-Info!$B$6*H1969*1000))*(Info!$B$9-1)</f>
        <v>4.6908759791776694E-2</v>
      </c>
      <c r="AD1969" s="37">
        <f>SQRT((Info!$B$6*EXP(-Info!$B$6*H1969*1000)+(Info!$B$6/(Info!$B$6+Info!$B$7))*(Info!$B$9-1)*(-Info!$B$7*EXP(-Info!$B$7*H1969*1000)+Info!$B$6*EXP(-Info!$B$6*H1969*1000)))^2*(0.01*H1969*1000)^2)</f>
        <v>4.3162873001938688E-4</v>
      </c>
      <c r="AE1969" s="37">
        <f t="shared" si="499"/>
        <v>1.6419076920265328E-3</v>
      </c>
      <c r="AF1969" s="37">
        <f t="shared" si="500"/>
        <v>3.9661925891170298</v>
      </c>
      <c r="AG1969" s="37">
        <f t="shared" si="501"/>
        <v>3.9268359171123202E-2</v>
      </c>
      <c r="AH1969" s="37">
        <f t="shared" si="502"/>
        <v>0.87786467222599163</v>
      </c>
      <c r="AI1969">
        <f>AF1969*EXP(Info!$B$6*H1969*1000)</f>
        <v>4.1354906354604175</v>
      </c>
      <c r="AJ1969">
        <f>2*SQRT((EXP(Info!$B$6*H1969)*AG1969)^2+(Info!$B$6*H1969*0.01*AI1969)^2)</f>
        <v>7.854000127361252E-2</v>
      </c>
      <c r="AK1969">
        <f t="shared" si="503"/>
        <v>3.0667137040000005</v>
      </c>
      <c r="AL1969">
        <f t="shared" si="504"/>
        <v>7.4024964174084593E-2</v>
      </c>
      <c r="AM1969"/>
      <c r="AN1969"/>
      <c r="AO1969">
        <f t="shared" si="505"/>
        <v>4.7045711947459345</v>
      </c>
      <c r="AP1969">
        <f t="shared" si="506"/>
        <v>2.5013146362839613</v>
      </c>
      <c r="AQ1969">
        <f t="shared" si="493"/>
        <v>4</v>
      </c>
      <c r="AR1969">
        <v>1</v>
      </c>
      <c r="AS1969">
        <v>1</v>
      </c>
      <c r="AT1969">
        <v>1</v>
      </c>
      <c r="AU1969">
        <v>0</v>
      </c>
      <c r="AV1969">
        <v>0</v>
      </c>
      <c r="AW1969">
        <v>0</v>
      </c>
      <c r="AX1969">
        <v>1</v>
      </c>
    </row>
    <row r="1970" spans="1:50">
      <c r="A1970" s="13" t="s">
        <v>141</v>
      </c>
      <c r="B1970" s="13" t="s">
        <v>210</v>
      </c>
      <c r="D1970" s="14">
        <v>-17.850000000000001</v>
      </c>
      <c r="E1970" s="14">
        <v>23.2</v>
      </c>
      <c r="F1970" s="14">
        <v>2303</v>
      </c>
      <c r="G1970" s="16">
        <v>0.255</v>
      </c>
      <c r="H1970">
        <v>5.57</v>
      </c>
      <c r="J1970">
        <f>(F1970*100*Info!$B$11)/AI1970</f>
        <v>1.2499997010222519</v>
      </c>
      <c r="K1970">
        <f>2*((F1970*100*Info!$B$11)/AI1970^2)*(AJ1970/2)</f>
        <v>1.6441073414929702E-2</v>
      </c>
      <c r="L1970">
        <f t="shared" si="494"/>
        <v>0.32792927102803793</v>
      </c>
      <c r="M1970">
        <f t="shared" si="495"/>
        <v>4.3860529509339683</v>
      </c>
      <c r="N1970">
        <f t="shared" si="496"/>
        <v>6.5454802656595187E-2</v>
      </c>
      <c r="O1970">
        <v>3.3479999999999999</v>
      </c>
      <c r="P1970">
        <v>0.17799999999999999</v>
      </c>
      <c r="S1970">
        <v>4.9720000000000004</v>
      </c>
      <c r="T1970">
        <v>3.9E-2</v>
      </c>
      <c r="U1970">
        <v>0.85099999999999998</v>
      </c>
      <c r="V1970">
        <v>6.0000000000000001E-3</v>
      </c>
      <c r="W1970" s="37">
        <f>U1970*Info!$B$2</f>
        <v>0.40847999999999995</v>
      </c>
      <c r="X1970" s="37">
        <f>W1970*SQRT((0.5*V1970/U1970)^2+Info!$B$3^2)</f>
        <v>2.0474700876935904E-2</v>
      </c>
      <c r="Y1970" s="28">
        <f>W1970*Info!$D$2</f>
        <v>0.33086879999999996</v>
      </c>
      <c r="Z1970" s="28">
        <f>Y1970*SQRT(Info!$D$3^2+(X1970/W1970)^2)</f>
        <v>2.3425014472294354E-2</v>
      </c>
      <c r="AA1970" s="37">
        <f t="shared" si="497"/>
        <v>2.9395199999999999</v>
      </c>
      <c r="AB1970" s="37">
        <f t="shared" si="498"/>
        <v>9.1324768688456029E-2</v>
      </c>
      <c r="AC1970" s="37">
        <f>(1-EXP(-Info!$B$6*H1970*1000))+(Info!$B$6/(Info!$B$6-Info!$B$7))*(EXP(-Info!$B$7*H1970*1000)-EXP(-Info!$B$6*H1970*1000))*(Info!$B$9-1)</f>
        <v>5.7049946925177016E-2</v>
      </c>
      <c r="AD1970" s="37">
        <f>SQRT((Info!$B$6*EXP(-Info!$B$6*H1970*1000)+(Info!$B$6/(Info!$B$6+Info!$B$7))*(Info!$B$9-1)*(-Info!$B$7*EXP(-Info!$B$7*H1970*1000)+Info!$B$6*EXP(-Info!$B$6*H1970*1000)))^2*(0.01*H1970*1000)^2)</f>
        <v>5.2247829133133248E-4</v>
      </c>
      <c r="AE1970" s="37">
        <f t="shared" si="499"/>
        <v>5.4317265352932138E-3</v>
      </c>
      <c r="AF1970" s="37">
        <f t="shared" si="500"/>
        <v>4.4734317400145036</v>
      </c>
      <c r="AG1970" s="37">
        <f t="shared" si="501"/>
        <v>3.0959408201407988E-2</v>
      </c>
      <c r="AH1970" s="37">
        <f t="shared" si="502"/>
        <v>0.8997248069216619</v>
      </c>
      <c r="AI1970">
        <f>AF1970*EXP(Info!$B$6*H1970*1000)</f>
        <v>4.7078711886215512</v>
      </c>
      <c r="AJ1970">
        <f>2*SQRT((EXP(Info!$B$6*H1970)*AG1970)^2+(Info!$B$6*H1970*0.01*AI1970)^2)</f>
        <v>6.1921979482762603E-2</v>
      </c>
      <c r="AK1970">
        <f t="shared" si="503"/>
        <v>3.9086797439999996</v>
      </c>
      <c r="AL1970">
        <f t="shared" si="504"/>
        <v>0.24286908985007996</v>
      </c>
      <c r="AM1970"/>
      <c r="AN1970"/>
      <c r="AO1970">
        <f t="shared" si="505"/>
        <v>3.5088431960813238</v>
      </c>
      <c r="AP1970">
        <f t="shared" si="506"/>
        <v>3.9341950646298471</v>
      </c>
      <c r="AQ1970">
        <f t="shared" si="493"/>
        <v>4</v>
      </c>
      <c r="AR1970">
        <v>1</v>
      </c>
      <c r="AS1970">
        <v>1</v>
      </c>
      <c r="AT1970">
        <v>1</v>
      </c>
      <c r="AU1970">
        <v>0</v>
      </c>
      <c r="AV1970">
        <v>0</v>
      </c>
      <c r="AW1970">
        <v>0</v>
      </c>
      <c r="AX1970">
        <v>1</v>
      </c>
    </row>
    <row r="1971" spans="1:50">
      <c r="A1971" s="13" t="s">
        <v>141</v>
      </c>
      <c r="B1971" s="13" t="s">
        <v>210</v>
      </c>
      <c r="D1971" s="14">
        <v>-17.850000000000001</v>
      </c>
      <c r="E1971" s="14">
        <v>23.2</v>
      </c>
      <c r="F1971" s="14">
        <v>2303</v>
      </c>
      <c r="G1971" s="16">
        <v>0.30499999999999999</v>
      </c>
      <c r="H1971">
        <v>6.5730000000000004</v>
      </c>
      <c r="J1971">
        <f>(F1971*100*Info!$B$11)/AI1971</f>
        <v>1.3124256098210589</v>
      </c>
      <c r="K1971">
        <f>2*((F1971*100*Info!$B$11)/AI1971^2)*(AJ1971/2)</f>
        <v>1.6926918184752195E-2</v>
      </c>
      <c r="L1971">
        <f t="shared" si="494"/>
        <v>0.3036524859813089</v>
      </c>
      <c r="M1971">
        <f t="shared" si="495"/>
        <v>4.2641779002383888</v>
      </c>
      <c r="N1971">
        <f t="shared" si="496"/>
        <v>6.1292272471322878E-2</v>
      </c>
      <c r="O1971">
        <v>3.1389999999999998</v>
      </c>
      <c r="P1971">
        <v>1.6E-2</v>
      </c>
      <c r="S1971">
        <v>4.7130000000000001</v>
      </c>
      <c r="T1971">
        <v>3.7999999999999999E-2</v>
      </c>
      <c r="U1971">
        <v>0.78800000000000003</v>
      </c>
      <c r="V1971">
        <v>5.0000000000000001E-3</v>
      </c>
      <c r="W1971" s="37">
        <f>U1971*Info!$B$2</f>
        <v>0.37824000000000002</v>
      </c>
      <c r="X1971" s="37">
        <f>W1971*SQRT((0.5*V1971/U1971)^2+Info!$B$3^2)</f>
        <v>1.8950032823190573E-2</v>
      </c>
      <c r="Y1971" s="28">
        <f>W1971*Info!$D$2</f>
        <v>0.30637440000000005</v>
      </c>
      <c r="Z1971" s="28">
        <f>Y1971*SQRT(Info!$D$3^2+(X1971/W1971)^2)</f>
        <v>2.1685736069518145E-2</v>
      </c>
      <c r="AA1971" s="37">
        <f t="shared" si="497"/>
        <v>2.7607599999999999</v>
      </c>
      <c r="AB1971" s="37">
        <f t="shared" si="498"/>
        <v>2.056948574952714E-2</v>
      </c>
      <c r="AC1971" s="37">
        <f>(1-EXP(-Info!$B$6*H1971*1000))+(Info!$B$6/(Info!$B$6-Info!$B$7))*(EXP(-Info!$B$7*H1971*1000)-EXP(-Info!$B$6*H1971*1000))*(Info!$B$9-1)</f>
        <v>6.7004746285979591E-2</v>
      </c>
      <c r="AD1971" s="37">
        <f>SQRT((Info!$B$6*EXP(-Info!$B$6*H1971*1000)+(Info!$B$6/(Info!$B$6+Info!$B$7))*(Info!$B$9-1)*(-Info!$B$7*EXP(-Info!$B$7*H1971*1000)+Info!$B$6*EXP(-Info!$B$6*H1971*1000)))^2*(0.01*H1971*1000)^2)</f>
        <v>6.1078699083033671E-4</v>
      </c>
      <c r="AE1971" s="37">
        <f t="shared" si="499"/>
        <v>2.1778371487516271E-3</v>
      </c>
      <c r="AF1971" s="37">
        <f t="shared" si="500"/>
        <v>4.2216415766435187</v>
      </c>
      <c r="AG1971" s="37">
        <f t="shared" si="501"/>
        <v>2.8913908824703776E-2</v>
      </c>
      <c r="AH1971" s="37">
        <f t="shared" si="502"/>
        <v>0.8957440222031654</v>
      </c>
      <c r="AI1971">
        <f>AF1971*EXP(Info!$B$6*H1971*1000)</f>
        <v>4.4839399156730675</v>
      </c>
      <c r="AJ1971">
        <f>2*SQRT((EXP(Info!$B$6*H1971)*AG1971)^2+(Info!$B$6*H1971*0.01*AI1971)^2)</f>
        <v>5.7831303755411366E-2</v>
      </c>
      <c r="AK1971">
        <f t="shared" si="503"/>
        <v>3.6709825719999998</v>
      </c>
      <c r="AL1971">
        <f t="shared" si="504"/>
        <v>5.4702490402292477E-2</v>
      </c>
      <c r="AM1971"/>
      <c r="AN1971"/>
      <c r="AO1971">
        <f t="shared" si="505"/>
        <v>3.2490815963714255</v>
      </c>
      <c r="AP1971">
        <f t="shared" si="506"/>
        <v>3.9835025380710656</v>
      </c>
      <c r="AQ1971">
        <f t="shared" si="493"/>
        <v>4</v>
      </c>
      <c r="AR1971">
        <v>1</v>
      </c>
      <c r="AS1971">
        <v>1</v>
      </c>
      <c r="AT1971">
        <v>1</v>
      </c>
      <c r="AU1971">
        <v>0</v>
      </c>
      <c r="AV1971">
        <v>0</v>
      </c>
      <c r="AW1971">
        <v>0</v>
      </c>
      <c r="AX1971">
        <v>1</v>
      </c>
    </row>
    <row r="1972" spans="1:50">
      <c r="A1972" s="13" t="s">
        <v>141</v>
      </c>
      <c r="B1972" s="13" t="s">
        <v>210</v>
      </c>
      <c r="D1972" s="14">
        <v>-17.850000000000001</v>
      </c>
      <c r="E1972" s="14">
        <v>23.2</v>
      </c>
      <c r="F1972" s="14">
        <v>2303</v>
      </c>
      <c r="G1972" s="16">
        <v>0.35499999999999998</v>
      </c>
      <c r="H1972">
        <v>7.476</v>
      </c>
      <c r="J1972">
        <f>(F1972*100*Info!$B$11)/AI1972</f>
        <v>1.2910747545248693</v>
      </c>
      <c r="K1972">
        <f>2*((F1972*100*Info!$B$11)/AI1972^2)*(AJ1972/2)</f>
        <v>1.4837401200525589E-2</v>
      </c>
      <c r="L1972">
        <f t="shared" si="494"/>
        <v>0.28091708411215005</v>
      </c>
      <c r="M1972">
        <f t="shared" si="495"/>
        <v>3.8807290229077167</v>
      </c>
      <c r="N1972">
        <f t="shared" si="496"/>
        <v>5.1937228191846201E-2</v>
      </c>
      <c r="O1972">
        <v>2.544</v>
      </c>
      <c r="P1972">
        <v>0.127</v>
      </c>
      <c r="S1972">
        <v>4.7060000000000004</v>
      </c>
      <c r="T1972">
        <v>3.2000000000000001E-2</v>
      </c>
      <c r="U1972">
        <v>0.72899999999999998</v>
      </c>
      <c r="V1972">
        <v>5.0000000000000001E-3</v>
      </c>
      <c r="W1972" s="37">
        <f>U1972*Info!$B$2</f>
        <v>0.34991999999999995</v>
      </c>
      <c r="X1972" s="37">
        <f>W1972*SQRT((0.5*V1972/U1972)^2+Info!$B$3^2)</f>
        <v>1.7537103979847982E-2</v>
      </c>
      <c r="Y1972" s="28">
        <f>W1972*Info!$D$2</f>
        <v>0.2834352</v>
      </c>
      <c r="Z1972" s="28">
        <f>Y1972*SQRT(Info!$D$3^2+(X1972/W1972)^2)</f>
        <v>2.0065451577156192E-2</v>
      </c>
      <c r="AA1972" s="37">
        <f t="shared" si="497"/>
        <v>2.19408</v>
      </c>
      <c r="AB1972" s="37">
        <f t="shared" si="498"/>
        <v>6.5877158530100552E-2</v>
      </c>
      <c r="AC1972" s="37">
        <f>(1-EXP(-Info!$B$6*H1972*1000))+(Info!$B$6/(Info!$B$6-Info!$B$7))*(EXP(-Info!$B$7*H1972*1000)-EXP(-Info!$B$6*H1972*1000))*(Info!$B$9-1)</f>
        <v>7.5885856379288727E-2</v>
      </c>
      <c r="AD1972" s="37">
        <f>SQRT((Info!$B$6*EXP(-Info!$B$6*H1972*1000)+(Info!$B$6/(Info!$B$6+Info!$B$7))*(Info!$B$9-1)*(-Info!$B$7*EXP(-Info!$B$7*H1972*1000)+Info!$B$6*EXP(-Info!$B$6*H1972*1000)))^2*(0.01*H1972*1000)^2)</f>
        <v>6.8883543093073993E-4</v>
      </c>
      <c r="AE1972" s="37">
        <f t="shared" si="499"/>
        <v>5.222610058015411E-3</v>
      </c>
      <c r="AF1972" s="37">
        <f t="shared" si="500"/>
        <v>4.2560651602353303</v>
      </c>
      <c r="AG1972" s="37">
        <f t="shared" si="501"/>
        <v>2.6189654499692884E-2</v>
      </c>
      <c r="AH1972" s="37">
        <f t="shared" si="502"/>
        <v>0.90439123676908839</v>
      </c>
      <c r="AI1972">
        <f>AF1972*EXP(Info!$B$6*H1972*1000)</f>
        <v>4.558092052844688</v>
      </c>
      <c r="AJ1972">
        <f>2*SQRT((EXP(Info!$B$6*H1972)*AG1972)^2+(Info!$B$6*H1972*0.01*AI1972)^2)</f>
        <v>5.2382900571758644E-2</v>
      </c>
      <c r="AK1972">
        <f t="shared" si="503"/>
        <v>2.9174681759999999</v>
      </c>
      <c r="AL1972">
        <f t="shared" si="504"/>
        <v>0.17519371539494941</v>
      </c>
      <c r="AM1972"/>
      <c r="AN1972"/>
      <c r="AO1972">
        <f t="shared" si="505"/>
        <v>3.0058127966431081</v>
      </c>
      <c r="AP1972">
        <f t="shared" si="506"/>
        <v>3.4897119341563787</v>
      </c>
      <c r="AQ1972">
        <f t="shared" si="493"/>
        <v>4</v>
      </c>
      <c r="AR1972">
        <v>1</v>
      </c>
      <c r="AS1972">
        <v>1</v>
      </c>
      <c r="AT1972">
        <v>1</v>
      </c>
      <c r="AU1972">
        <v>0</v>
      </c>
      <c r="AV1972">
        <v>0</v>
      </c>
      <c r="AW1972">
        <v>0</v>
      </c>
      <c r="AX1972">
        <v>1</v>
      </c>
    </row>
    <row r="1973" spans="1:50">
      <c r="A1973" s="13" t="s">
        <v>141</v>
      </c>
      <c r="B1973" s="13" t="s">
        <v>210</v>
      </c>
      <c r="D1973" s="14">
        <v>-17.850000000000001</v>
      </c>
      <c r="E1973" s="14">
        <v>23.2</v>
      </c>
      <c r="F1973" s="14">
        <v>2303</v>
      </c>
      <c r="G1973" s="16">
        <v>0.40500000000000003</v>
      </c>
      <c r="H1973">
        <v>8.3759999999999994</v>
      </c>
      <c r="J1973">
        <f>(F1973*100*Info!$B$11)/AI1973</f>
        <v>1.2736178163538716</v>
      </c>
      <c r="K1973">
        <f>2*((F1973*100*Info!$B$11)/AI1973^2)*(AJ1973/2)</f>
        <v>1.5118195535280153E-2</v>
      </c>
      <c r="L1973">
        <f t="shared" si="494"/>
        <v>0.2678153271028042</v>
      </c>
      <c r="M1973">
        <f t="shared" si="495"/>
        <v>3.6497097813712527</v>
      </c>
      <c r="N1973">
        <f t="shared" si="496"/>
        <v>5.0658789228888362E-2</v>
      </c>
      <c r="O1973">
        <v>2.5760000000000001</v>
      </c>
      <c r="P1973">
        <v>0.02</v>
      </c>
      <c r="S1973">
        <v>4.7389999999999999</v>
      </c>
      <c r="T1973">
        <v>3.9E-2</v>
      </c>
      <c r="U1973">
        <v>0.69499999999999995</v>
      </c>
      <c r="V1973">
        <v>5.0000000000000001E-3</v>
      </c>
      <c r="W1973" s="37">
        <f>U1973*Info!$B$2</f>
        <v>0.33359999999999995</v>
      </c>
      <c r="X1973" s="37">
        <f>W1973*SQRT((0.5*V1973/U1973)^2+Info!$B$3^2)</f>
        <v>1.6723109758654337E-2</v>
      </c>
      <c r="Y1973" s="28">
        <f>W1973*Info!$D$2</f>
        <v>0.27021599999999996</v>
      </c>
      <c r="Z1973" s="28">
        <f>Y1973*SQRT(Info!$D$3^2+(X1973/W1973)^2)</f>
        <v>1.9131863925922112E-2</v>
      </c>
      <c r="AA1973" s="37">
        <f t="shared" si="497"/>
        <v>2.2423999999999999</v>
      </c>
      <c r="AB1973" s="37">
        <f t="shared" si="498"/>
        <v>1.9484927508204897E-2</v>
      </c>
      <c r="AC1973" s="37">
        <f>(1-EXP(-Info!$B$6*H1973*1000))+(Info!$B$6/(Info!$B$6-Info!$B$7))*(EXP(-Info!$B$7*H1973*1000)-EXP(-Info!$B$6*H1973*1000))*(Info!$B$9-1)</f>
        <v>8.4661578507398277E-2</v>
      </c>
      <c r="AD1973" s="37">
        <f>SQRT((Info!$B$6*EXP(-Info!$B$6*H1973*1000)+(Info!$B$6/(Info!$B$6+Info!$B$7))*(Info!$B$9-1)*(-Info!$B$7*EXP(-Info!$B$7*H1973*1000)+Info!$B$6*EXP(-Info!$B$6*H1973*1000)))^2*(0.01*H1973*1000)^2)</f>
        <v>7.6526988541966874E-4</v>
      </c>
      <c r="AE1973" s="37">
        <f t="shared" si="499"/>
        <v>2.3803485219798678E-3</v>
      </c>
      <c r="AF1973" s="37">
        <f t="shared" si="500"/>
        <v>4.27893887635501</v>
      </c>
      <c r="AG1973" s="37">
        <f t="shared" si="501"/>
        <v>2.7421602366858353E-2</v>
      </c>
      <c r="AH1973" s="37">
        <f t="shared" si="502"/>
        <v>0.90292021024583458</v>
      </c>
      <c r="AI1973">
        <f>AF1973*EXP(Info!$B$6*H1973*1000)</f>
        <v>4.6205678836021598</v>
      </c>
      <c r="AJ1973">
        <f>2*SQRT((EXP(Info!$B$6*H1973)*AG1973)^2+(Info!$B$6*H1973*0.01*AI1973)^2)</f>
        <v>5.4847418001982541E-2</v>
      </c>
      <c r="AK1973">
        <f t="shared" si="503"/>
        <v>2.9817192800000001</v>
      </c>
      <c r="AL1973">
        <f t="shared" si="504"/>
        <v>5.1818216215320102E-2</v>
      </c>
      <c r="AM1973"/>
      <c r="AN1973"/>
      <c r="AO1973">
        <f t="shared" si="505"/>
        <v>2.8656239967996706</v>
      </c>
      <c r="AP1973">
        <f t="shared" si="506"/>
        <v>3.7064748201438853</v>
      </c>
      <c r="AQ1973">
        <f t="shared" si="493"/>
        <v>4</v>
      </c>
      <c r="AR1973">
        <v>1</v>
      </c>
      <c r="AS1973">
        <v>1</v>
      </c>
      <c r="AT1973">
        <v>1</v>
      </c>
      <c r="AU1973">
        <v>0</v>
      </c>
      <c r="AV1973">
        <v>0</v>
      </c>
      <c r="AW1973">
        <v>0</v>
      </c>
      <c r="AX1973">
        <v>1</v>
      </c>
    </row>
    <row r="1974" spans="1:50">
      <c r="A1974" s="13" t="s">
        <v>141</v>
      </c>
      <c r="B1974" s="13" t="s">
        <v>210</v>
      </c>
      <c r="D1974" s="14">
        <v>-17.850000000000001</v>
      </c>
      <c r="E1974" s="14">
        <v>23.2</v>
      </c>
      <c r="F1974" s="14">
        <v>2303</v>
      </c>
      <c r="G1974" s="16">
        <v>0.45500000000000002</v>
      </c>
      <c r="H1974">
        <v>9.1920000000000002</v>
      </c>
      <c r="J1974">
        <f>(F1974*100*Info!$B$11)/AI1974</f>
        <v>1.4365920097609264</v>
      </c>
      <c r="K1974">
        <f>2*((F1974*100*Info!$B$11)/AI1974^2)*(AJ1974/2)</f>
        <v>2.0692216891488362E-2</v>
      </c>
      <c r="L1974">
        <f t="shared" si="494"/>
        <v>0.24662130841121538</v>
      </c>
      <c r="M1974">
        <f t="shared" si="495"/>
        <v>3.7909479517736071</v>
      </c>
      <c r="N1974">
        <f t="shared" si="496"/>
        <v>6.2118503666768909E-2</v>
      </c>
      <c r="O1974">
        <v>3.375</v>
      </c>
      <c r="P1974">
        <v>0.17699999999999999</v>
      </c>
      <c r="S1974">
        <v>4.298</v>
      </c>
      <c r="T1974">
        <v>4.3999999999999997E-2</v>
      </c>
      <c r="U1974">
        <v>0.64</v>
      </c>
      <c r="V1974">
        <v>5.0000000000000001E-3</v>
      </c>
      <c r="W1974" s="37">
        <f>U1974*Info!$B$2</f>
        <v>0.30719999999999997</v>
      </c>
      <c r="X1974" s="37">
        <f>W1974*SQRT((0.5*V1974/U1974)^2+Info!$B$3^2)</f>
        <v>1.5406803691875873E-2</v>
      </c>
      <c r="Y1974" s="28">
        <f>W1974*Info!$D$2</f>
        <v>0.248832</v>
      </c>
      <c r="Z1974" s="28">
        <f>Y1974*SQRT(Info!$D$3^2+(X1974/W1974)^2)</f>
        <v>1.7621906966046555E-2</v>
      </c>
      <c r="AA1974" s="37">
        <f t="shared" si="497"/>
        <v>3.0678000000000001</v>
      </c>
      <c r="AB1974" s="37">
        <f t="shared" si="498"/>
        <v>8.9831061443133353E-2</v>
      </c>
      <c r="AC1974" s="37">
        <f>(1-EXP(-Info!$B$6*H1974*1000))+(Info!$B$6/(Info!$B$6-Info!$B$7))*(EXP(-Info!$B$7*H1974*1000)-EXP(-Info!$B$6*H1974*1000))*(Info!$B$9-1)</f>
        <v>9.2553281364441992E-2</v>
      </c>
      <c r="AD1974" s="37">
        <f>SQRT((Info!$B$6*EXP(-Info!$B$6*H1974*1000)+(Info!$B$6/(Info!$B$6+Info!$B$7))*(Info!$B$9-1)*(-Info!$B$7*EXP(-Info!$B$7*H1974*1000)+Info!$B$6*EXP(-Info!$B$6*H1974*1000)))^2*(0.01*H1974*1000)^2)</f>
        <v>8.3341570442266061E-4</v>
      </c>
      <c r="AE1974" s="37">
        <f t="shared" si="499"/>
        <v>8.6984040279620995E-3</v>
      </c>
      <c r="AF1974" s="37">
        <f t="shared" si="500"/>
        <v>3.7652330434301646</v>
      </c>
      <c r="AG1974" s="37">
        <f t="shared" si="501"/>
        <v>2.9499048082161351E-2</v>
      </c>
      <c r="AH1974" s="37">
        <f t="shared" si="502"/>
        <v>0.87604305338068045</v>
      </c>
      <c r="AI1974">
        <f>AF1974*EXP(Info!$B$6*H1974*1000)</f>
        <v>4.0963875186856642</v>
      </c>
      <c r="AJ1974">
        <f>2*SQRT((EXP(Info!$B$6*H1974)*AG1974)^2+(Info!$B$6*H1974*0.01*AI1974)^2)</f>
        <v>5.9003070066034731E-2</v>
      </c>
      <c r="AK1974">
        <f t="shared" si="503"/>
        <v>4.07925366</v>
      </c>
      <c r="AL1974">
        <f t="shared" si="504"/>
        <v>0.23889672480186883</v>
      </c>
      <c r="AM1974"/>
      <c r="AN1974"/>
      <c r="AO1974">
        <f t="shared" si="505"/>
        <v>2.6388479970529346</v>
      </c>
      <c r="AP1974">
        <f t="shared" si="506"/>
        <v>5.2734375</v>
      </c>
      <c r="AQ1974">
        <f t="shared" si="493"/>
        <v>4</v>
      </c>
      <c r="AR1974">
        <v>1</v>
      </c>
      <c r="AS1974">
        <v>1</v>
      </c>
      <c r="AT1974">
        <v>1</v>
      </c>
      <c r="AU1974">
        <v>0</v>
      </c>
      <c r="AV1974">
        <v>0</v>
      </c>
      <c r="AW1974">
        <v>0</v>
      </c>
      <c r="AX1974">
        <v>1</v>
      </c>
    </row>
    <row r="1975" spans="1:50">
      <c r="A1975" s="13" t="s">
        <v>141</v>
      </c>
      <c r="B1975" s="13" t="s">
        <v>210</v>
      </c>
      <c r="D1975" s="14">
        <v>-17.850000000000001</v>
      </c>
      <c r="E1975" s="14">
        <v>23.2</v>
      </c>
      <c r="F1975" s="14">
        <v>2303</v>
      </c>
      <c r="G1975" s="16">
        <v>0.505</v>
      </c>
      <c r="H1975">
        <v>10.077999999999999</v>
      </c>
      <c r="J1975">
        <f>(F1975*100*Info!$B$11)/AI1975</f>
        <v>1.4460325208766891</v>
      </c>
      <c r="K1975">
        <f>2*((F1975*100*Info!$B$11)/AI1975^2)*(AJ1975/2)</f>
        <v>2.0032242278228207E-2</v>
      </c>
      <c r="L1975">
        <f t="shared" si="494"/>
        <v>0.29016538317757062</v>
      </c>
      <c r="M1975">
        <f t="shared" si="495"/>
        <v>4.4895978114293174</v>
      </c>
      <c r="N1975">
        <f t="shared" si="496"/>
        <v>6.897100682447331E-2</v>
      </c>
      <c r="O1975">
        <v>4.3479999999999999</v>
      </c>
      <c r="P1975">
        <v>0.22</v>
      </c>
      <c r="S1975">
        <v>4.4059999999999997</v>
      </c>
      <c r="T1975">
        <v>0.03</v>
      </c>
      <c r="U1975">
        <v>0.753</v>
      </c>
      <c r="V1975">
        <v>5.0000000000000001E-3</v>
      </c>
      <c r="W1975" s="37">
        <f>U1975*Info!$B$2</f>
        <v>0.36143999999999998</v>
      </c>
      <c r="X1975" s="37">
        <f>W1975*SQRT((0.5*V1975/U1975)^2+Info!$B$3^2)</f>
        <v>1.8111796818648336E-2</v>
      </c>
      <c r="Y1975" s="28">
        <f>W1975*Info!$D$2</f>
        <v>0.29276639999999998</v>
      </c>
      <c r="Z1975" s="28">
        <f>Y1975*SQRT(Info!$D$3^2+(X1975/W1975)^2)</f>
        <v>2.0724517095575472E-2</v>
      </c>
      <c r="AA1975" s="37">
        <f t="shared" si="497"/>
        <v>3.9865599999999999</v>
      </c>
      <c r="AB1975" s="37">
        <f t="shared" si="498"/>
        <v>0.11148110684775246</v>
      </c>
      <c r="AC1975" s="37">
        <f>(1-EXP(-Info!$B$6*H1975*1000))+(Info!$B$6/(Info!$B$6-Info!$B$7))*(EXP(-Info!$B$7*H1975*1000)-EXP(-Info!$B$6*H1975*1000))*(Info!$B$9-1)</f>
        <v>0.10105258115521684</v>
      </c>
      <c r="AD1975" s="37">
        <f>SQRT((Info!$B$6*EXP(-Info!$B$6*H1975*1000)+(Info!$B$6/(Info!$B$6+Info!$B$7))*(Info!$B$9-1)*(-Info!$B$7*EXP(-Info!$B$7*H1975*1000)+Info!$B$6*EXP(-Info!$B$6*H1975*1000)))^2*(0.01*H1975*1000)^2)</f>
        <v>9.0617884492171018E-4</v>
      </c>
      <c r="AE1975" s="37">
        <f t="shared" si="499"/>
        <v>1.1830505632697772E-2</v>
      </c>
      <c r="AF1975" s="37">
        <f t="shared" si="500"/>
        <v>3.710381422069859</v>
      </c>
      <c r="AG1975" s="37">
        <f t="shared" si="501"/>
        <v>2.8186281634335768E-2</v>
      </c>
      <c r="AH1975" s="37">
        <f t="shared" si="502"/>
        <v>0.84212015934404427</v>
      </c>
      <c r="AI1975">
        <f>AF1975*EXP(Info!$B$6*H1975*1000)</f>
        <v>4.0696440040369222</v>
      </c>
      <c r="AJ1975">
        <f>2*SQRT((EXP(Info!$B$6*H1975)*AG1975)^2+(Info!$B$6*H1975*0.01*AI1975)^2)</f>
        <v>5.63777740113207E-2</v>
      </c>
      <c r="AK1975">
        <f t="shared" si="503"/>
        <v>5.3009288319999994</v>
      </c>
      <c r="AL1975">
        <f t="shared" si="504"/>
        <v>0.29647285555091291</v>
      </c>
      <c r="AM1975"/>
      <c r="AN1975"/>
      <c r="AO1975">
        <f t="shared" si="505"/>
        <v>3.1047695965325932</v>
      </c>
      <c r="AP1975">
        <f t="shared" si="506"/>
        <v>5.7742363877822047</v>
      </c>
      <c r="AQ1975">
        <f t="shared" si="493"/>
        <v>4</v>
      </c>
      <c r="AR1975">
        <v>1</v>
      </c>
      <c r="AS1975">
        <v>1</v>
      </c>
      <c r="AT1975">
        <v>1</v>
      </c>
      <c r="AU1975">
        <v>0</v>
      </c>
      <c r="AV1975">
        <v>0</v>
      </c>
      <c r="AW1975">
        <v>0</v>
      </c>
      <c r="AX1975">
        <v>1</v>
      </c>
    </row>
    <row r="1976" spans="1:50">
      <c r="A1976" s="13" t="s">
        <v>141</v>
      </c>
      <c r="B1976" s="13" t="s">
        <v>210</v>
      </c>
      <c r="D1976" s="14">
        <v>-17.850000000000001</v>
      </c>
      <c r="E1976" s="14">
        <v>23.2</v>
      </c>
      <c r="F1976" s="14">
        <v>2303</v>
      </c>
      <c r="G1976" s="16">
        <v>0.55500000000000005</v>
      </c>
      <c r="H1976">
        <v>10.787000000000001</v>
      </c>
      <c r="J1976">
        <f>(F1976*100*Info!$B$11)/AI1976</f>
        <v>1.7807255583399892</v>
      </c>
      <c r="K1976">
        <f>2*((F1976*100*Info!$B$11)/AI1976^2)*(AJ1976/2)</f>
        <v>3.7686990878857789E-2</v>
      </c>
      <c r="L1976">
        <f t="shared" si="494"/>
        <v>0.27475155140186963</v>
      </c>
      <c r="M1976">
        <f t="shared" si="495"/>
        <v>5.2350510745911354</v>
      </c>
      <c r="N1976">
        <f t="shared" si="496"/>
        <v>0.11462028388097716</v>
      </c>
      <c r="O1976">
        <v>3.6659999999999999</v>
      </c>
      <c r="P1976">
        <v>0.18099999999999999</v>
      </c>
      <c r="S1976">
        <v>3.629</v>
      </c>
      <c r="T1976">
        <v>5.3999999999999999E-2</v>
      </c>
      <c r="U1976">
        <v>0.71299999999999997</v>
      </c>
      <c r="V1976">
        <v>4.0000000000000001E-3</v>
      </c>
      <c r="W1976" s="37">
        <f>U1976*Info!$B$2</f>
        <v>0.34223999999999999</v>
      </c>
      <c r="X1976" s="37">
        <f>W1976*SQRT((0.5*V1976/U1976)^2+Info!$B$3^2)</f>
        <v>1.7138907316395641E-2</v>
      </c>
      <c r="Y1976" s="28">
        <f>W1976*Info!$D$2</f>
        <v>0.27721440000000003</v>
      </c>
      <c r="Z1976" s="28">
        <f>Y1976*SQRT(Info!$D$3^2+(X1976/W1976)^2)</f>
        <v>1.9617435601953691E-2</v>
      </c>
      <c r="AA1976" s="37">
        <f t="shared" si="497"/>
        <v>3.32376</v>
      </c>
      <c r="AB1976" s="37">
        <f t="shared" si="498"/>
        <v>9.2108588872048189E-2</v>
      </c>
      <c r="AC1976" s="37">
        <f>(1-EXP(-Info!$B$6*H1976*1000))+(Info!$B$6/(Info!$B$6-Info!$B$7))*(EXP(-Info!$B$7*H1976*1000)-EXP(-Info!$B$6*H1976*1000))*(Info!$B$9-1)</f>
        <v>0.10780229158252004</v>
      </c>
      <c r="AD1976" s="37">
        <f>SQRT((Info!$B$6*EXP(-Info!$B$6*H1976*1000)+(Info!$B$6/(Info!$B$6+Info!$B$7))*(Info!$B$9-1)*(-Info!$B$7*EXP(-Info!$B$7*H1976*1000)+Info!$B$6*EXP(-Info!$B$6*H1976*1000)))^2*(0.01*H1976*1000)^2)</f>
        <v>9.6349485302802654E-4</v>
      </c>
      <c r="AE1976" s="37">
        <f t="shared" si="499"/>
        <v>1.0433160452015916E-2</v>
      </c>
      <c r="AF1976" s="37">
        <f t="shared" si="500"/>
        <v>2.9934766553296832</v>
      </c>
      <c r="AG1976" s="37">
        <f t="shared" si="501"/>
        <v>3.4967050442013391E-2</v>
      </c>
      <c r="AH1976" s="37">
        <f t="shared" si="502"/>
        <v>0.82487645503711304</v>
      </c>
      <c r="AI1976">
        <f>AF1976*EXP(Info!$B$6*H1976*1000)</f>
        <v>3.3047414581470482</v>
      </c>
      <c r="AJ1976">
        <f>2*SQRT((EXP(Info!$B$6*H1976)*AG1976)^2+(Info!$B$6*H1976*0.01*AI1976)^2)</f>
        <v>6.9941019606790972E-2</v>
      </c>
      <c r="AK1976">
        <f t="shared" si="503"/>
        <v>4.419603672</v>
      </c>
      <c r="AL1976">
        <f t="shared" si="504"/>
        <v>0.24495358124632494</v>
      </c>
      <c r="AM1976"/>
      <c r="AN1976"/>
      <c r="AO1976">
        <f t="shared" si="505"/>
        <v>2.9398415967167848</v>
      </c>
      <c r="AP1976">
        <f t="shared" si="506"/>
        <v>5.1416549789621318</v>
      </c>
      <c r="AQ1976">
        <f t="shared" si="493"/>
        <v>4</v>
      </c>
      <c r="AR1976">
        <v>1</v>
      </c>
      <c r="AS1976">
        <v>1</v>
      </c>
      <c r="AT1976">
        <v>1</v>
      </c>
      <c r="AU1976">
        <v>0</v>
      </c>
      <c r="AV1976">
        <v>0</v>
      </c>
      <c r="AW1976">
        <v>0</v>
      </c>
      <c r="AX1976">
        <v>1</v>
      </c>
    </row>
    <row r="1977" spans="1:50">
      <c r="A1977" s="13" t="s">
        <v>141</v>
      </c>
      <c r="B1977" s="13" t="s">
        <v>210</v>
      </c>
      <c r="D1977" s="14">
        <v>-17.850000000000001</v>
      </c>
      <c r="E1977" s="14">
        <v>23.2</v>
      </c>
      <c r="F1977" s="14">
        <v>2303</v>
      </c>
      <c r="G1977" s="16">
        <v>0.60499999999999998</v>
      </c>
      <c r="H1977">
        <v>11.244</v>
      </c>
      <c r="J1977">
        <f>(F1977*100*Info!$B$11)/AI1977</f>
        <v>1.882031616638423</v>
      </c>
      <c r="K1977">
        <f>2*((F1977*100*Info!$B$11)/AI1977^2)*(AJ1977/2)</f>
        <v>3.0525669026035433E-2</v>
      </c>
      <c r="L1977">
        <f t="shared" si="494"/>
        <v>0.31636889719626221</v>
      </c>
      <c r="M1977">
        <f t="shared" si="495"/>
        <v>6.3709540573750409</v>
      </c>
      <c r="N1977">
        <f t="shared" si="496"/>
        <v>0.11333896478362013</v>
      </c>
      <c r="O1977">
        <v>2.7690000000000001</v>
      </c>
      <c r="P1977">
        <v>1.2999999999999999E-2</v>
      </c>
      <c r="S1977">
        <v>3.4060000000000001</v>
      </c>
      <c r="T1977">
        <v>2.1999999999999999E-2</v>
      </c>
      <c r="U1977">
        <v>0.82099999999999995</v>
      </c>
      <c r="V1977">
        <v>6.0000000000000001E-3</v>
      </c>
      <c r="W1977" s="37">
        <f>U1977*Info!$B$2</f>
        <v>0.39407999999999999</v>
      </c>
      <c r="X1977" s="37">
        <f>W1977*SQRT((0.5*V1977/U1977)^2+Info!$B$3^2)</f>
        <v>1.9756548686448251E-2</v>
      </c>
      <c r="Y1977" s="28">
        <f>W1977*Info!$D$2</f>
        <v>0.31920480000000001</v>
      </c>
      <c r="Z1977" s="28">
        <f>Y1977*SQRT(Info!$D$3^2+(X1977/W1977)^2)</f>
        <v>2.2601305508204612E-2</v>
      </c>
      <c r="AA1977" s="37">
        <f t="shared" si="497"/>
        <v>2.3749200000000004</v>
      </c>
      <c r="AB1977" s="37">
        <f t="shared" si="498"/>
        <v>2.0798346472736724E-2</v>
      </c>
      <c r="AC1977" s="37">
        <f>(1-EXP(-Info!$B$6*H1977*1000))+(Info!$B$6/(Info!$B$6-Info!$B$7))*(EXP(-Info!$B$7*H1977*1000)-EXP(-Info!$B$6*H1977*1000))*(Info!$B$9-1)</f>
        <v>0.11212876864270835</v>
      </c>
      <c r="AD1977" s="37">
        <f>SQRT((Info!$B$6*EXP(-Info!$B$6*H1977*1000)+(Info!$B$6/(Info!$B$6+Info!$B$7))*(Info!$B$9-1)*(-Info!$B$7*EXP(-Info!$B$7*H1977*1000)+Info!$B$6*EXP(-Info!$B$6*H1977*1000)))^2*(0.01*H1977*1000)^2)</f>
        <v>1.0000139076411245E-3</v>
      </c>
      <c r="AE1977" s="37">
        <f t="shared" si="499"/>
        <v>3.3285221283468561E-3</v>
      </c>
      <c r="AF1977" s="37">
        <f t="shared" si="500"/>
        <v>2.8204983447750589</v>
      </c>
      <c r="AG1977" s="37">
        <f t="shared" si="501"/>
        <v>2.5355434727767828E-2</v>
      </c>
      <c r="AH1977" s="37">
        <f t="shared" si="502"/>
        <v>0.82809698907077478</v>
      </c>
      <c r="AI1977">
        <f>AF1977*EXP(Info!$B$6*H1977*1000)</f>
        <v>3.1268537288121507</v>
      </c>
      <c r="AJ1977">
        <f>2*SQRT((EXP(Info!$B$6*H1977)*AG1977)^2+(Info!$B$6*H1977*0.01*AI1977)^2)</f>
        <v>5.0716099121135144E-2</v>
      </c>
      <c r="AK1977">
        <f t="shared" si="503"/>
        <v>3.1579311240000005</v>
      </c>
      <c r="AL1977">
        <f t="shared" si="504"/>
        <v>5.5311122609596045E-2</v>
      </c>
      <c r="AM1977"/>
      <c r="AN1977"/>
      <c r="AO1977">
        <f t="shared" si="505"/>
        <v>3.3851471962194672</v>
      </c>
      <c r="AP1977">
        <f t="shared" si="506"/>
        <v>3.372716199756395</v>
      </c>
      <c r="AQ1977">
        <f t="shared" si="493"/>
        <v>4</v>
      </c>
      <c r="AR1977">
        <v>1</v>
      </c>
      <c r="AS1977">
        <v>1</v>
      </c>
      <c r="AT1977">
        <v>1</v>
      </c>
      <c r="AU1977">
        <v>0</v>
      </c>
      <c r="AV1977">
        <v>0</v>
      </c>
      <c r="AW1977">
        <v>0</v>
      </c>
      <c r="AX1977">
        <v>1</v>
      </c>
    </row>
    <row r="1978" spans="1:50">
      <c r="A1978" s="13" t="s">
        <v>141</v>
      </c>
      <c r="B1978" s="13" t="s">
        <v>210</v>
      </c>
      <c r="D1978" s="14">
        <v>-17.850000000000001</v>
      </c>
      <c r="E1978" s="14">
        <v>23.2</v>
      </c>
      <c r="F1978" s="14">
        <v>2303</v>
      </c>
      <c r="G1978" s="16">
        <v>0.65500000000000003</v>
      </c>
      <c r="H1978">
        <v>11.707000000000001</v>
      </c>
      <c r="J1978">
        <f>(F1978*100*Info!$B$11)/AI1978</f>
        <v>1.8978772066488188</v>
      </c>
      <c r="K1978">
        <f>2*((F1978*100*Info!$B$11)/AI1978^2)*(AJ1978/2)</f>
        <v>3.7957337945860169E-2</v>
      </c>
      <c r="L1978">
        <f t="shared" si="494"/>
        <v>0.3221490841121501</v>
      </c>
      <c r="M1978">
        <f t="shared" si="495"/>
        <v>6.5419736215078972</v>
      </c>
      <c r="N1978">
        <f t="shared" si="496"/>
        <v>0.13900815971763367</v>
      </c>
      <c r="O1978">
        <v>2.5289999999999999</v>
      </c>
      <c r="P1978">
        <v>0.23100000000000001</v>
      </c>
      <c r="S1978">
        <v>3.3580000000000001</v>
      </c>
      <c r="T1978">
        <v>3.1E-2</v>
      </c>
      <c r="U1978">
        <v>0.83599999999999997</v>
      </c>
      <c r="V1978">
        <v>6.0000000000000001E-3</v>
      </c>
      <c r="W1978" s="37">
        <f>U1978*Info!$B$2</f>
        <v>0.40127999999999997</v>
      </c>
      <c r="X1978" s="37">
        <f>W1978*SQRT((0.5*V1978/U1978)^2+Info!$B$3^2)</f>
        <v>2.011560826820805E-2</v>
      </c>
      <c r="Y1978" s="28">
        <f>W1978*Info!$D$2</f>
        <v>0.32503680000000001</v>
      </c>
      <c r="Z1978" s="28">
        <f>Y1978*SQRT(Info!$D$3^2+(X1978/W1978)^2)</f>
        <v>2.3013150495557969E-2</v>
      </c>
      <c r="AA1978" s="37">
        <f t="shared" si="497"/>
        <v>2.1277200000000001</v>
      </c>
      <c r="AB1978" s="37">
        <f t="shared" si="498"/>
        <v>0.11723859303147578</v>
      </c>
      <c r="AC1978" s="37">
        <f>(1-EXP(-Info!$B$6*H1978*1000))+(Info!$B$6/(Info!$B$6-Info!$B$7))*(EXP(-Info!$B$7*H1978*1000)-EXP(-Info!$B$6*H1978*1000))*(Info!$B$9-1)</f>
        <v>0.11649281462074891</v>
      </c>
      <c r="AD1978" s="37">
        <f>SQRT((Info!$B$6*EXP(-Info!$B$6*H1978*1000)+(Info!$B$6/(Info!$B$6+Info!$B$7))*(Info!$B$9-1)*(-Info!$B$7*EXP(-Info!$B$7*H1978*1000)+Info!$B$6*EXP(-Info!$B$6*H1978*1000)))^2*(0.01*H1978*1000)^2)</f>
        <v>1.0366751894241234E-3</v>
      </c>
      <c r="AE1978" s="37">
        <f t="shared" si="499"/>
        <v>1.3834427859739431E-2</v>
      </c>
      <c r="AF1978" s="37">
        <f t="shared" si="500"/>
        <v>2.7850991084751402</v>
      </c>
      <c r="AG1978" s="37">
        <f t="shared" si="501"/>
        <v>3.1003975389255079E-2</v>
      </c>
      <c r="AH1978" s="37">
        <f t="shared" si="502"/>
        <v>0.8293922300402442</v>
      </c>
      <c r="AI1978">
        <f>AF1978*EXP(Info!$B$6*H1978*1000)</f>
        <v>3.1007472757520382</v>
      </c>
      <c r="AJ1978">
        <f>2*SQRT((EXP(Info!$B$6*H1978)*AG1978)^2+(Info!$B$6*H1978*0.01*AI1978)^2)</f>
        <v>6.2014608647019673E-2</v>
      </c>
      <c r="AK1978">
        <f t="shared" si="503"/>
        <v>2.8292292840000002</v>
      </c>
      <c r="AL1978">
        <f t="shared" si="504"/>
        <v>0.31178431430790671</v>
      </c>
      <c r="AM1978"/>
      <c r="AN1978"/>
      <c r="AO1978">
        <f t="shared" si="505"/>
        <v>3.4469951961503953</v>
      </c>
      <c r="AP1978">
        <f t="shared" si="506"/>
        <v>3.0251196172248802</v>
      </c>
      <c r="AQ1978">
        <f t="shared" si="493"/>
        <v>4</v>
      </c>
      <c r="AR1978">
        <v>1</v>
      </c>
      <c r="AS1978">
        <v>1</v>
      </c>
      <c r="AT1978">
        <v>1</v>
      </c>
      <c r="AU1978">
        <v>0</v>
      </c>
      <c r="AV1978">
        <v>0</v>
      </c>
      <c r="AW1978">
        <v>0</v>
      </c>
      <c r="AX1978">
        <v>1</v>
      </c>
    </row>
    <row r="1979" spans="1:50">
      <c r="A1979" s="13" t="s">
        <v>141</v>
      </c>
      <c r="B1979" s="13" t="s">
        <v>210</v>
      </c>
      <c r="D1979" s="14">
        <v>-17.850000000000001</v>
      </c>
      <c r="E1979" s="14">
        <v>23.2</v>
      </c>
      <c r="F1979" s="14">
        <v>2303</v>
      </c>
      <c r="G1979" s="16">
        <v>0.70499999999999996</v>
      </c>
      <c r="H1979">
        <v>12.17</v>
      </c>
      <c r="J1979">
        <f>(F1979*100*Info!$B$11)/AI1979</f>
        <v>1.9819944095423034</v>
      </c>
      <c r="K1979">
        <f>2*((F1979*100*Info!$B$11)/AI1979^2)*(AJ1979/2)</f>
        <v>4.6195385172368847E-2</v>
      </c>
      <c r="L1979">
        <f t="shared" si="494"/>
        <v>0.31559820560747714</v>
      </c>
      <c r="M1979">
        <f t="shared" si="495"/>
        <v>6.6929985071789426</v>
      </c>
      <c r="N1979">
        <f t="shared" si="496"/>
        <v>0.16125985693801193</v>
      </c>
      <c r="O1979">
        <v>2.7679999999999998</v>
      </c>
      <c r="P1979">
        <v>1.6E-2</v>
      </c>
      <c r="S1979">
        <v>3.2610000000000001</v>
      </c>
      <c r="T1979">
        <v>5.1999999999999998E-2</v>
      </c>
      <c r="U1979">
        <v>0.81899999999999995</v>
      </c>
      <c r="V1979">
        <v>5.0000000000000001E-3</v>
      </c>
      <c r="W1979" s="37">
        <f>U1979*Info!$B$2</f>
        <v>0.39311999999999997</v>
      </c>
      <c r="X1979" s="37">
        <f>W1979*SQRT((0.5*V1979/U1979)^2+Info!$B$3^2)</f>
        <v>1.9692595969043797E-2</v>
      </c>
      <c r="Y1979" s="28">
        <f>W1979*Info!$D$2</f>
        <v>0.31842720000000002</v>
      </c>
      <c r="Z1979" s="28">
        <f>Y1979*SQRT(Info!$D$3^2+(X1979/W1979)^2)</f>
        <v>2.2537173569443E-2</v>
      </c>
      <c r="AA1979" s="37">
        <f t="shared" si="497"/>
        <v>2.3748799999999997</v>
      </c>
      <c r="AB1979" s="37">
        <f t="shared" si="498"/>
        <v>2.1255548358017018E-2</v>
      </c>
      <c r="AC1979" s="37">
        <f>(1-EXP(-Info!$B$6*H1979*1000))+(Info!$B$6/(Info!$B$6-Info!$B$7))*(EXP(-Info!$B$7*H1979*1000)-EXP(-Info!$B$6*H1979*1000))*(Info!$B$9-1)</f>
        <v>0.12083758401049323</v>
      </c>
      <c r="AD1979" s="37">
        <f>SQRT((Info!$B$6*EXP(-Info!$B$6*H1979*1000)+(Info!$B$6/(Info!$B$6+Info!$B$7))*(Info!$B$9-1)*(-Info!$B$7*EXP(-Info!$B$7*H1979*1000)+Info!$B$6*EXP(-Info!$B$6*H1979*1000)))^2*(0.01*H1979*1000)^2)</f>
        <v>1.0729992382344563E-3</v>
      </c>
      <c r="AE1979" s="37">
        <f t="shared" si="499"/>
        <v>3.6180911059131636E-3</v>
      </c>
      <c r="AF1979" s="37">
        <f t="shared" si="500"/>
        <v>2.6555980384851603</v>
      </c>
      <c r="AG1979" s="37">
        <f t="shared" si="501"/>
        <v>3.459790132002067E-2</v>
      </c>
      <c r="AH1979" s="37">
        <f t="shared" si="502"/>
        <v>0.81435082443580498</v>
      </c>
      <c r="AI1979">
        <f>AF1979*EXP(Info!$B$6*H1979*1000)</f>
        <v>2.9691494334674648</v>
      </c>
      <c r="AJ1979">
        <f>2*SQRT((EXP(Info!$B$6*H1979)*AG1979)^2+(Info!$B$6*H1979*0.01*AI1979)^2)</f>
        <v>6.9203526030643295E-2</v>
      </c>
      <c r="AK1979">
        <f t="shared" si="503"/>
        <v>3.1578779359999993</v>
      </c>
      <c r="AL1979">
        <f t="shared" si="504"/>
        <v>5.6527005303310458E-2</v>
      </c>
      <c r="AM1979"/>
      <c r="AN1979"/>
      <c r="AO1979">
        <f t="shared" si="505"/>
        <v>3.3769007962286768</v>
      </c>
      <c r="AP1979">
        <f t="shared" si="506"/>
        <v>3.3797313797313797</v>
      </c>
      <c r="AQ1979">
        <f t="shared" si="493"/>
        <v>4</v>
      </c>
      <c r="AR1979">
        <v>1</v>
      </c>
      <c r="AS1979">
        <v>1</v>
      </c>
      <c r="AT1979">
        <v>1</v>
      </c>
      <c r="AU1979">
        <v>0</v>
      </c>
      <c r="AV1979">
        <v>0</v>
      </c>
      <c r="AW1979">
        <v>0</v>
      </c>
      <c r="AX1979">
        <v>1</v>
      </c>
    </row>
    <row r="1980" spans="1:50">
      <c r="A1980" s="13" t="s">
        <v>141</v>
      </c>
      <c r="B1980" s="13" t="s">
        <v>210</v>
      </c>
      <c r="D1980" s="14">
        <v>-17.850000000000001</v>
      </c>
      <c r="E1980" s="14">
        <v>23.2</v>
      </c>
      <c r="F1980" s="14">
        <v>2303</v>
      </c>
      <c r="G1980" s="16">
        <v>0.755</v>
      </c>
      <c r="H1980">
        <v>12.622999999999999</v>
      </c>
      <c r="J1980">
        <f>(F1980*100*Info!$B$11)/AI1980</f>
        <v>2.0345330734900111</v>
      </c>
      <c r="K1980">
        <f>2*((F1980*100*Info!$B$11)/AI1980^2)*(AJ1980/2)</f>
        <v>4.6161128617428979E-2</v>
      </c>
      <c r="L1980">
        <f t="shared" si="494"/>
        <v>0.32792927102803793</v>
      </c>
      <c r="M1980">
        <f t="shared" si="495"/>
        <v>7.1388575400905374</v>
      </c>
      <c r="N1980">
        <f t="shared" si="496"/>
        <v>0.1722881213958703</v>
      </c>
      <c r="O1980">
        <v>2.4780000000000002</v>
      </c>
      <c r="P1980">
        <v>0.156</v>
      </c>
      <c r="S1980">
        <v>3.1659999999999999</v>
      </c>
      <c r="T1980">
        <v>4.1000000000000002E-2</v>
      </c>
      <c r="U1980">
        <v>0.85099999999999998</v>
      </c>
      <c r="V1980">
        <v>7.0000000000000001E-3</v>
      </c>
      <c r="W1980" s="37">
        <f>U1980*Info!$B$2</f>
        <v>0.40847999999999995</v>
      </c>
      <c r="X1980" s="37">
        <f>W1980*SQRT((0.5*V1980/U1980)^2+Info!$B$3^2)</f>
        <v>2.049297870003285E-2</v>
      </c>
      <c r="Y1980" s="28">
        <f>W1980*Info!$D$2</f>
        <v>0.33086879999999996</v>
      </c>
      <c r="Z1980" s="28">
        <f>Y1980*SQRT(Info!$D$3^2+(X1980/W1980)^2)</f>
        <v>2.3435498516293611E-2</v>
      </c>
      <c r="AA1980" s="37">
        <f t="shared" si="497"/>
        <v>2.0695200000000002</v>
      </c>
      <c r="AB1980" s="37">
        <f t="shared" si="498"/>
        <v>8.0647146111936283E-2</v>
      </c>
      <c r="AC1980" s="37">
        <f>(1-EXP(-Info!$B$6*H1980*1000))+(Info!$B$6/(Info!$B$6-Info!$B$7))*(EXP(-Info!$B$7*H1980*1000)-EXP(-Info!$B$6*H1980*1000))*(Info!$B$9-1)</f>
        <v>0.12506993678214715</v>
      </c>
      <c r="AD1980" s="37">
        <f>SQRT((Info!$B$6*EXP(-Info!$B$6*H1980*1000)+(Info!$B$6/(Info!$B$6+Info!$B$7))*(Info!$B$9-1)*(-Info!$B$7*EXP(-Info!$B$7*H1980*1000)+Info!$B$6*EXP(-Info!$B$6*H1980*1000)))^2*(0.01*H1980*1000)^2)</f>
        <v>1.1082144768344577E-3</v>
      </c>
      <c r="AE1980" s="37">
        <f t="shared" si="499"/>
        <v>1.0343992038069664E-2</v>
      </c>
      <c r="AF1980" s="37">
        <f t="shared" si="500"/>
        <v>2.576296464430611</v>
      </c>
      <c r="AG1980" s="37">
        <f t="shared" si="501"/>
        <v>3.2809613865311622E-2</v>
      </c>
      <c r="AH1980" s="37">
        <f t="shared" si="502"/>
        <v>0.81373861795028779</v>
      </c>
      <c r="AI1980">
        <f>AF1980*EXP(Info!$B$6*H1980*1000)</f>
        <v>2.8924757502877259</v>
      </c>
      <c r="AJ1980">
        <f>2*SQRT((EXP(Info!$B$6*H1980)*AG1980)^2+(Info!$B$6*H1980*0.01*AI1980)^2)</f>
        <v>6.5626824587711283E-2</v>
      </c>
      <c r="AK1980">
        <f t="shared" si="503"/>
        <v>2.7518407440000003</v>
      </c>
      <c r="AL1980">
        <f t="shared" si="504"/>
        <v>0.21447302037008334</v>
      </c>
      <c r="AM1980"/>
      <c r="AN1980"/>
      <c r="AO1980">
        <f t="shared" si="505"/>
        <v>3.5088431960813238</v>
      </c>
      <c r="AP1980">
        <f t="shared" si="506"/>
        <v>2.9118683901292601</v>
      </c>
      <c r="AQ1980">
        <f t="shared" si="493"/>
        <v>4</v>
      </c>
      <c r="AR1980">
        <v>1</v>
      </c>
      <c r="AS1980">
        <v>1</v>
      </c>
      <c r="AT1980">
        <v>1</v>
      </c>
      <c r="AU1980">
        <v>0</v>
      </c>
      <c r="AV1980">
        <v>0</v>
      </c>
      <c r="AW1980">
        <v>0</v>
      </c>
      <c r="AX1980">
        <v>1</v>
      </c>
    </row>
    <row r="1981" spans="1:50">
      <c r="A1981" s="13" t="s">
        <v>141</v>
      </c>
      <c r="B1981" s="13" t="s">
        <v>210</v>
      </c>
      <c r="D1981" s="14">
        <v>-17.850000000000001</v>
      </c>
      <c r="E1981" s="14">
        <v>23.2</v>
      </c>
      <c r="F1981" s="14">
        <v>2303</v>
      </c>
      <c r="G1981" s="16">
        <v>0.80500000000000005</v>
      </c>
      <c r="H1981">
        <v>12.935</v>
      </c>
      <c r="J1981">
        <f>(F1981*100*Info!$B$11)/AI1981</f>
        <v>2.1354169533153815</v>
      </c>
      <c r="K1981">
        <f>2*((F1981*100*Info!$B$11)/AI1981^2)*(AJ1981/2)</f>
        <v>5.2297012763165777E-2</v>
      </c>
      <c r="L1981">
        <f t="shared" si="494"/>
        <v>0.38573114018691651</v>
      </c>
      <c r="M1981">
        <f t="shared" si="495"/>
        <v>8.8135559330919051</v>
      </c>
      <c r="N1981">
        <f t="shared" si="496"/>
        <v>0.22447370721680765</v>
      </c>
      <c r="O1981">
        <v>3.0609999999999999</v>
      </c>
      <c r="P1981">
        <v>8.0000000000000002E-3</v>
      </c>
      <c r="S1981">
        <v>3.1669999999999998</v>
      </c>
      <c r="T1981">
        <v>3.7999999999999999E-2</v>
      </c>
      <c r="U1981">
        <v>1.0009999999999999</v>
      </c>
      <c r="V1981">
        <v>7.0000000000000001E-3</v>
      </c>
      <c r="W1981" s="37">
        <f>U1981*Info!$B$2</f>
        <v>0.48047999999999991</v>
      </c>
      <c r="X1981" s="37">
        <f>W1981*SQRT((0.5*V1981/U1981)^2+Info!$B$3^2)</f>
        <v>2.4082669619458714E-2</v>
      </c>
      <c r="Y1981" s="28">
        <f>W1981*Info!$D$2</f>
        <v>0.38918879999999995</v>
      </c>
      <c r="Z1981" s="28">
        <f>Y1981*SQRT(Info!$D$3^2+(X1981/W1981)^2)</f>
        <v>2.7553427860562103E-2</v>
      </c>
      <c r="AA1981" s="37">
        <f t="shared" si="497"/>
        <v>2.5805199999999999</v>
      </c>
      <c r="AB1981" s="37">
        <f t="shared" si="498"/>
        <v>2.4412598714598159E-2</v>
      </c>
      <c r="AC1981" s="37">
        <f>(1-EXP(-Info!$B$6*H1981*1000))+(Info!$B$6/(Info!$B$6-Info!$B$7))*(EXP(-Info!$B$7*H1981*1000)-EXP(-Info!$B$6*H1981*1000))*(Info!$B$9-1)</f>
        <v>0.1279742896266407</v>
      </c>
      <c r="AD1981" s="37">
        <f>SQRT((Info!$B$6*EXP(-Info!$B$6*H1981*1000)+(Info!$B$6/(Info!$B$6+Info!$B$7))*(Info!$B$9-1)*(-Info!$B$7*EXP(-Info!$B$7*H1981*1000)+Info!$B$6*EXP(-Info!$B$6*H1981*1000)))^2*(0.01*H1981*1000)^2)</f>
        <v>1.132283233770352E-3</v>
      </c>
      <c r="AE1981" s="37">
        <f t="shared" si="499"/>
        <v>4.2776058455331698E-3</v>
      </c>
      <c r="AF1981" s="37">
        <f t="shared" si="500"/>
        <v>2.4475709861326611</v>
      </c>
      <c r="AG1981" s="37">
        <f t="shared" si="501"/>
        <v>3.3741507059361464E-2</v>
      </c>
      <c r="AH1981" s="37">
        <f t="shared" si="502"/>
        <v>0.77283580237848482</v>
      </c>
      <c r="AI1981">
        <f>AF1981*EXP(Info!$B$6*H1981*1000)</f>
        <v>2.7558260081674439</v>
      </c>
      <c r="AJ1981">
        <f>2*SQRT((EXP(Info!$B$6*H1981)*AG1981)^2+(Info!$B$6*H1981*0.01*AI1981)^2)</f>
        <v>6.74910198209481E-2</v>
      </c>
      <c r="AK1981">
        <f t="shared" si="503"/>
        <v>3.4313174439999998</v>
      </c>
      <c r="AL1981">
        <f t="shared" si="504"/>
        <v>6.4922865021602341E-2</v>
      </c>
      <c r="AM1981"/>
      <c r="AN1981"/>
      <c r="AO1981">
        <f t="shared" si="505"/>
        <v>4.1273231953906047</v>
      </c>
      <c r="AP1981">
        <f t="shared" si="506"/>
        <v>3.0579420579420584</v>
      </c>
      <c r="AQ1981">
        <f t="shared" si="493"/>
        <v>4</v>
      </c>
      <c r="AR1981">
        <v>1</v>
      </c>
      <c r="AS1981">
        <v>1</v>
      </c>
      <c r="AT1981">
        <v>1</v>
      </c>
      <c r="AU1981">
        <v>0</v>
      </c>
      <c r="AV1981">
        <v>0</v>
      </c>
      <c r="AW1981">
        <v>0</v>
      </c>
      <c r="AX1981">
        <v>1</v>
      </c>
    </row>
    <row r="1982" spans="1:50">
      <c r="A1982" s="13" t="s">
        <v>141</v>
      </c>
      <c r="B1982" s="13" t="s">
        <v>210</v>
      </c>
      <c r="D1982" s="14">
        <v>-17.850000000000001</v>
      </c>
      <c r="E1982" s="14">
        <v>23.2</v>
      </c>
      <c r="F1982" s="14">
        <v>2303</v>
      </c>
      <c r="G1982" s="16">
        <v>0.85499999999999998</v>
      </c>
      <c r="H1982">
        <v>13.175000000000001</v>
      </c>
      <c r="J1982">
        <f>(F1982*100*Info!$B$11)/AI1982</f>
        <v>2.4493683746061583</v>
      </c>
      <c r="K1982">
        <f>2*((F1982*100*Info!$B$11)/AI1982^2)*(AJ1982/2)</f>
        <v>8.4187211456379293E-2</v>
      </c>
      <c r="L1982">
        <f t="shared" si="494"/>
        <v>0.36068366355140252</v>
      </c>
      <c r="M1982">
        <f t="shared" si="495"/>
        <v>9.4528845985168584</v>
      </c>
      <c r="N1982">
        <f t="shared" si="496"/>
        <v>0.32880558571058471</v>
      </c>
      <c r="O1982">
        <v>2.6760000000000002</v>
      </c>
      <c r="P1982">
        <v>0.124</v>
      </c>
      <c r="S1982">
        <v>2.7829999999999999</v>
      </c>
      <c r="T1982">
        <v>6.2E-2</v>
      </c>
      <c r="U1982">
        <v>0.93600000000000005</v>
      </c>
      <c r="V1982">
        <v>5.0000000000000001E-3</v>
      </c>
      <c r="W1982" s="37">
        <f>U1982*Info!$B$2</f>
        <v>0.44928000000000001</v>
      </c>
      <c r="X1982" s="37">
        <f>W1982*SQRT((0.5*V1982/U1982)^2+Info!$B$3^2)</f>
        <v>2.2496028449484146E-2</v>
      </c>
      <c r="Y1982" s="28">
        <f>W1982*Info!$D$2</f>
        <v>0.36391680000000004</v>
      </c>
      <c r="Z1982" s="28">
        <f>Y1982*SQRT(Info!$D$3^2+(X1982/W1982)^2)</f>
        <v>2.5751154743257638E-2</v>
      </c>
      <c r="AA1982" s="37">
        <f t="shared" si="497"/>
        <v>2.2267200000000003</v>
      </c>
      <c r="AB1982" s="37">
        <f t="shared" si="498"/>
        <v>6.5955070282731107E-2</v>
      </c>
      <c r="AC1982" s="37">
        <f>(1-EXP(-Info!$B$6*H1982*1000))+(Info!$B$6/(Info!$B$6-Info!$B$7))*(EXP(-Info!$B$7*H1982*1000)-EXP(-Info!$B$6*H1982*1000))*(Info!$B$9-1)</f>
        <v>0.13020251696816842</v>
      </c>
      <c r="AD1982" s="37">
        <f>SQRT((Info!$B$6*EXP(-Info!$B$6*H1982*1000)+(Info!$B$6/(Info!$B$6+Info!$B$7))*(Info!$B$9-1)*(-Info!$B$7*EXP(-Info!$B$7*H1982*1000)+Info!$B$6*EXP(-Info!$B$6*H1982*1000)))^2*(0.01*H1982*1000)^2)</f>
        <v>1.1506952160198144E-3</v>
      </c>
      <c r="AE1982" s="37">
        <f t="shared" si="499"/>
        <v>8.9616233083695315E-3</v>
      </c>
      <c r="AF1982" s="37">
        <f t="shared" si="500"/>
        <v>2.1291586514166396</v>
      </c>
      <c r="AG1982" s="37">
        <f t="shared" si="501"/>
        <v>4.1284775195370903E-2</v>
      </c>
      <c r="AH1982" s="37">
        <f t="shared" si="502"/>
        <v>0.76505880395854819</v>
      </c>
      <c r="AI1982">
        <f>AF1982*EXP(Info!$B$6*H1982*1000)</f>
        <v>2.402593925535784</v>
      </c>
      <c r="AJ1982">
        <f>2*SQRT((EXP(Info!$B$6*H1982)*AG1982)^2+(Info!$B$6*H1982*0.01*AI1982)^2)</f>
        <v>8.2579527420172841E-2</v>
      </c>
      <c r="AK1982">
        <f t="shared" si="503"/>
        <v>2.9608695840000001</v>
      </c>
      <c r="AL1982">
        <f t="shared" si="504"/>
        <v>0.1754009139098951</v>
      </c>
      <c r="AM1982"/>
      <c r="AN1982"/>
      <c r="AO1982">
        <f t="shared" si="505"/>
        <v>3.8593151956899168</v>
      </c>
      <c r="AP1982">
        <f t="shared" si="506"/>
        <v>2.858974358974359</v>
      </c>
      <c r="AQ1982">
        <f t="shared" si="493"/>
        <v>4</v>
      </c>
      <c r="AR1982">
        <v>1</v>
      </c>
      <c r="AS1982">
        <v>1</v>
      </c>
      <c r="AT1982">
        <v>1</v>
      </c>
      <c r="AU1982">
        <v>0</v>
      </c>
      <c r="AV1982">
        <v>0</v>
      </c>
      <c r="AW1982">
        <v>0</v>
      </c>
      <c r="AX1982">
        <v>1</v>
      </c>
    </row>
    <row r="1983" spans="1:50">
      <c r="A1983" s="13" t="s">
        <v>141</v>
      </c>
      <c r="B1983" s="13" t="s">
        <v>210</v>
      </c>
      <c r="D1983" s="14">
        <v>-17.850000000000001</v>
      </c>
      <c r="E1983" s="14">
        <v>23.2</v>
      </c>
      <c r="F1983" s="14">
        <v>2303</v>
      </c>
      <c r="G1983" s="16">
        <v>0.90500000000000003</v>
      </c>
      <c r="H1983">
        <v>13.504</v>
      </c>
      <c r="J1983">
        <f>(F1983*100*Info!$B$11)/AI1983</f>
        <v>2.2599279191060333</v>
      </c>
      <c r="K1983">
        <f>2*((F1983*100*Info!$B$11)/AI1983^2)*(AJ1983/2)</f>
        <v>5.7854783482708484E-2</v>
      </c>
      <c r="L1983">
        <f t="shared" si="494"/>
        <v>0.37763887850467359</v>
      </c>
      <c r="M1983">
        <f t="shared" si="495"/>
        <v>9.1317721001368533</v>
      </c>
      <c r="N1983">
        <f t="shared" si="496"/>
        <v>0.23837337374541478</v>
      </c>
      <c r="O1983">
        <v>3.4969999999999999</v>
      </c>
      <c r="P1983">
        <v>8.9999999999999993E-3</v>
      </c>
      <c r="S1983">
        <v>3.085</v>
      </c>
      <c r="T1983">
        <v>3.7999999999999999E-2</v>
      </c>
      <c r="U1983">
        <v>0.98</v>
      </c>
      <c r="V1983">
        <v>5.0000000000000001E-3</v>
      </c>
      <c r="W1983" s="37">
        <f>U1983*Info!$B$2</f>
        <v>0.47039999999999998</v>
      </c>
      <c r="X1983" s="37">
        <f>W1983*SQRT((0.5*V1983/U1983)^2+Info!$B$3^2)</f>
        <v>2.3550592349238269E-2</v>
      </c>
      <c r="Y1983" s="28">
        <f>W1983*Info!$D$2</f>
        <v>0.38102400000000003</v>
      </c>
      <c r="Z1983" s="28">
        <f>Y1983*SQRT(Info!$D$3^2+(X1983/W1983)^2)</f>
        <v>2.6959993080117813E-2</v>
      </c>
      <c r="AA1983" s="37">
        <f t="shared" si="497"/>
        <v>3.0265999999999997</v>
      </c>
      <c r="AB1983" s="37">
        <f t="shared" si="498"/>
        <v>2.3976663654478703E-2</v>
      </c>
      <c r="AC1983" s="37">
        <f>(1-EXP(-Info!$B$6*H1983*1000))+(Info!$B$6/(Info!$B$6-Info!$B$7))*(EXP(-Info!$B$7*H1983*1000)-EXP(-Info!$B$6*H1983*1000))*(Info!$B$9-1)</f>
        <v>0.13324874475328308</v>
      </c>
      <c r="AD1983" s="37">
        <f>SQRT((Info!$B$6*EXP(-Info!$B$6*H1983*1000)+(Info!$B$6/(Info!$B$6+Info!$B$7))*(Info!$B$9-1)*(-Info!$B$7*EXP(-Info!$B$7*H1983*1000)+Info!$B$6*EXP(-Info!$B$6*H1983*1000)))^2*(0.01*H1983*1000)^2)</f>
        <v>1.1757908138635021E-3</v>
      </c>
      <c r="AE1983" s="37">
        <f t="shared" si="499"/>
        <v>4.7823750947440773E-3</v>
      </c>
      <c r="AF1983" s="37">
        <f t="shared" si="500"/>
        <v>2.3006853491297132</v>
      </c>
      <c r="AG1983" s="37">
        <f t="shared" si="501"/>
        <v>3.3327351206281441E-2</v>
      </c>
      <c r="AH1983" s="37">
        <f t="shared" si="502"/>
        <v>0.74576510506635763</v>
      </c>
      <c r="AI1983">
        <f>AF1983*EXP(Info!$B$6*H1983*1000)</f>
        <v>2.6039934851356215</v>
      </c>
      <c r="AJ1983">
        <f>2*SQRT((EXP(Info!$B$6*H1983)*AG1983)^2+(Info!$B$6*H1983*0.01*AI1983)^2)</f>
        <v>6.666295769844699E-2</v>
      </c>
      <c r="AK1983">
        <f t="shared" si="503"/>
        <v>4.0244700199999999</v>
      </c>
      <c r="AL1983">
        <f t="shared" si="504"/>
        <v>6.3763539322720664E-2</v>
      </c>
      <c r="AM1983"/>
      <c r="AN1983"/>
      <c r="AO1983">
        <f t="shared" si="505"/>
        <v>4.0407359954873057</v>
      </c>
      <c r="AP1983">
        <f t="shared" si="506"/>
        <v>3.5683673469387753</v>
      </c>
      <c r="AQ1983">
        <f t="shared" si="493"/>
        <v>4</v>
      </c>
      <c r="AR1983">
        <v>1</v>
      </c>
      <c r="AS1983">
        <v>1</v>
      </c>
      <c r="AT1983">
        <v>1</v>
      </c>
      <c r="AU1983">
        <v>0</v>
      </c>
      <c r="AV1983">
        <v>0</v>
      </c>
      <c r="AW1983">
        <v>0</v>
      </c>
      <c r="AX1983">
        <v>1</v>
      </c>
    </row>
    <row r="1984" spans="1:50">
      <c r="A1984" s="13" t="s">
        <v>141</v>
      </c>
      <c r="B1984" s="13" t="s">
        <v>210</v>
      </c>
      <c r="D1984" s="14">
        <v>-17.850000000000001</v>
      </c>
      <c r="E1984" s="14">
        <v>23.2</v>
      </c>
      <c r="F1984" s="14">
        <v>2303</v>
      </c>
      <c r="G1984" s="16">
        <v>0.95499999999999996</v>
      </c>
      <c r="H1984">
        <v>13.896000000000001</v>
      </c>
      <c r="J1984">
        <f>(F1984*100*Info!$B$11)/AI1984</f>
        <v>2.0130141358418103</v>
      </c>
      <c r="K1984">
        <f>2*((F1984*100*Info!$B$11)/AI1984^2)*(AJ1984/2)</f>
        <v>3.6143149436685028E-2</v>
      </c>
      <c r="L1984">
        <f t="shared" si="494"/>
        <v>0.29902833644859866</v>
      </c>
      <c r="M1984">
        <f t="shared" si="495"/>
        <v>6.4408464706847024</v>
      </c>
      <c r="N1984">
        <f t="shared" si="496"/>
        <v>0.12031512672686791</v>
      </c>
      <c r="O1984">
        <v>3.2050000000000001</v>
      </c>
      <c r="P1984">
        <v>0.16300000000000001</v>
      </c>
      <c r="S1984">
        <v>3.2629999999999999</v>
      </c>
      <c r="T1984">
        <v>1.9E-2</v>
      </c>
      <c r="U1984">
        <v>0.77600000000000002</v>
      </c>
      <c r="V1984">
        <v>4.0000000000000001E-3</v>
      </c>
      <c r="W1984" s="37">
        <f>U1984*Info!$B$2</f>
        <v>0.37247999999999998</v>
      </c>
      <c r="X1984" s="37">
        <f>W1984*SQRT((0.5*V1984/U1984)^2+Info!$B$3^2)</f>
        <v>1.8648725854599289E-2</v>
      </c>
      <c r="Y1984" s="28">
        <f>W1984*Info!$D$2</f>
        <v>0.3017088</v>
      </c>
      <c r="Z1984" s="28">
        <f>Y1984*SQRT(Info!$D$3^2+(X1984/W1984)^2)</f>
        <v>2.1348200433460428E-2</v>
      </c>
      <c r="AA1984" s="37">
        <f t="shared" si="497"/>
        <v>2.8325200000000001</v>
      </c>
      <c r="AB1984" s="37">
        <f t="shared" si="498"/>
        <v>8.3606369231057992E-2</v>
      </c>
      <c r="AC1984" s="37">
        <f>(1-EXP(-Info!$B$6*H1984*1000))+(Info!$B$6/(Info!$B$6-Info!$B$7))*(EXP(-Info!$B$7*H1984*1000)-EXP(-Info!$B$6*H1984*1000))*(Info!$B$9-1)</f>
        <v>0.13686579801713289</v>
      </c>
      <c r="AD1984" s="37">
        <f>SQRT((Info!$B$6*EXP(-Info!$B$6*H1984*1000)+(Info!$B$6/(Info!$B$6+Info!$B$7))*(Info!$B$9-1)*(-Info!$B$7*EXP(-Info!$B$7*H1984*1000)+Info!$B$6*EXP(-Info!$B$6*H1984*1000)))^2*(0.01*H1984*1000)^2)</f>
        <v>1.2054752853964579E-3</v>
      </c>
      <c r="AE1984" s="37">
        <f t="shared" si="499"/>
        <v>1.1941436541661821E-2</v>
      </c>
      <c r="AF1984" s="37">
        <f t="shared" si="500"/>
        <v>2.5736160898005105</v>
      </c>
      <c r="AG1984" s="37">
        <f t="shared" si="501"/>
        <v>2.6241066449855584E-2</v>
      </c>
      <c r="AH1984" s="37">
        <f t="shared" si="502"/>
        <v>0.78872696592108815</v>
      </c>
      <c r="AI1984">
        <f>AF1984*EXP(Info!$B$6*H1984*1000)</f>
        <v>2.9233960524411655</v>
      </c>
      <c r="AJ1984">
        <f>2*SQRT((EXP(Info!$B$6*H1984)*AG1984)^2+(Info!$B$6*H1984*0.01*AI1984)^2)</f>
        <v>5.2488821864040462E-2</v>
      </c>
      <c r="AK1984">
        <f t="shared" si="503"/>
        <v>3.7664018440000002</v>
      </c>
      <c r="AL1984">
        <f t="shared" si="504"/>
        <v>0.22234277833307561</v>
      </c>
      <c r="AM1984"/>
      <c r="AN1984"/>
      <c r="AO1984">
        <f t="shared" si="505"/>
        <v>3.1996031964266831</v>
      </c>
      <c r="AP1984">
        <f t="shared" si="506"/>
        <v>4.1301546391752577</v>
      </c>
      <c r="AQ1984">
        <f t="shared" si="493"/>
        <v>4</v>
      </c>
      <c r="AR1984">
        <v>1</v>
      </c>
      <c r="AS1984">
        <v>1</v>
      </c>
      <c r="AT1984">
        <v>1</v>
      </c>
      <c r="AU1984">
        <v>0</v>
      </c>
      <c r="AV1984">
        <v>0</v>
      </c>
      <c r="AW1984">
        <v>0</v>
      </c>
      <c r="AX1984">
        <v>1</v>
      </c>
    </row>
    <row r="1985" spans="1:50">
      <c r="A1985" s="13" t="s">
        <v>141</v>
      </c>
      <c r="B1985" s="13" t="s">
        <v>210</v>
      </c>
      <c r="D1985" s="14">
        <v>-17.850000000000001</v>
      </c>
      <c r="E1985" s="14">
        <v>23.2</v>
      </c>
      <c r="F1985" s="14">
        <v>2303</v>
      </c>
      <c r="G1985" s="16">
        <v>1.0049999999999999</v>
      </c>
      <c r="H1985">
        <v>14.289</v>
      </c>
      <c r="J1985">
        <f>(F1985*100*Info!$B$11)/AI1985</f>
        <v>2.3475128329860744</v>
      </c>
      <c r="K1985">
        <f>2*((F1985*100*Info!$B$11)/AI1985^2)*(AJ1985/2)</f>
        <v>4.5035272647583453E-2</v>
      </c>
      <c r="L1985">
        <f t="shared" si="494"/>
        <v>0.30750594392523417</v>
      </c>
      <c r="M1985">
        <f t="shared" si="495"/>
        <v>7.7240534005486223</v>
      </c>
      <c r="N1985">
        <f t="shared" si="496"/>
        <v>0.15315473714733396</v>
      </c>
      <c r="O1985">
        <v>4.3179999999999996</v>
      </c>
      <c r="P1985">
        <v>1.6E-2</v>
      </c>
      <c r="S1985">
        <v>3.0619999999999998</v>
      </c>
      <c r="T1985">
        <v>1.6E-2</v>
      </c>
      <c r="U1985">
        <v>0.79800000000000004</v>
      </c>
      <c r="V1985">
        <v>4.0000000000000001E-3</v>
      </c>
      <c r="W1985" s="37">
        <f>U1985*Info!$B$2</f>
        <v>0.38303999999999999</v>
      </c>
      <c r="X1985" s="37">
        <f>W1985*SQRT((0.5*V1985/U1985)^2+Info!$B$3^2)</f>
        <v>1.9176045056267469E-2</v>
      </c>
      <c r="Y1985" s="28">
        <f>W1985*Info!$D$2</f>
        <v>0.31026239999999999</v>
      </c>
      <c r="Z1985" s="28">
        <f>Y1985*SQRT(Info!$D$3^2+(X1985/W1985)^2)</f>
        <v>2.1952640980729406E-2</v>
      </c>
      <c r="AA1985" s="37">
        <f t="shared" si="497"/>
        <v>3.9349599999999998</v>
      </c>
      <c r="AB1985" s="37">
        <f t="shared" si="498"/>
        <v>2.0777889786982702E-2</v>
      </c>
      <c r="AC1985" s="37">
        <f>(1-EXP(-Info!$B$6*H1985*1000))+(Info!$B$6/(Info!$B$6-Info!$B$7))*(EXP(-Info!$B$7*H1985*1000)-EXP(-Info!$B$6*H1985*1000))*(Info!$B$9-1)</f>
        <v>0.14047848686811296</v>
      </c>
      <c r="AD1985" s="37">
        <f>SQRT((Info!$B$6*EXP(-Info!$B$6*H1985*1000)+(Info!$B$6/(Info!$B$6+Info!$B$7))*(Info!$B$9-1)*(-Info!$B$7*EXP(-Info!$B$7*H1985*1000)+Info!$B$6*EXP(-Info!$B$6*H1985*1000)))^2*(0.01*H1985*1000)^2)</f>
        <v>1.2350002232028913E-3</v>
      </c>
      <c r="AE1985" s="37">
        <f t="shared" si="499"/>
        <v>5.6688729450325888E-3</v>
      </c>
      <c r="AF1985" s="37">
        <f t="shared" si="500"/>
        <v>2.19896037331345</v>
      </c>
      <c r="AG1985" s="37">
        <f t="shared" si="501"/>
        <v>2.4042765367064636E-2</v>
      </c>
      <c r="AH1985" s="37">
        <f t="shared" si="502"/>
        <v>0.71814512518401374</v>
      </c>
      <c r="AI1985">
        <f>AF1985*EXP(Info!$B$6*H1985*1000)</f>
        <v>2.5068393644275009</v>
      </c>
      <c r="AJ1985">
        <f>2*SQRT((EXP(Info!$B$6*H1985)*AG1985)^2+(Info!$B$6*H1985*0.01*AI1985)^2)</f>
        <v>4.8091832629976093E-2</v>
      </c>
      <c r="AK1985">
        <f t="shared" si="503"/>
        <v>5.232316312</v>
      </c>
      <c r="AL1985">
        <f t="shared" si="504"/>
        <v>5.5256720099501798E-2</v>
      </c>
      <c r="AM1985"/>
      <c r="AN1985"/>
      <c r="AO1985">
        <f t="shared" si="505"/>
        <v>3.2903135963253778</v>
      </c>
      <c r="AP1985">
        <f t="shared" si="506"/>
        <v>5.4110275689223046</v>
      </c>
      <c r="AQ1985">
        <f t="shared" si="493"/>
        <v>4</v>
      </c>
      <c r="AR1985">
        <v>1</v>
      </c>
      <c r="AS1985">
        <v>1</v>
      </c>
      <c r="AT1985">
        <v>1</v>
      </c>
      <c r="AU1985">
        <v>0</v>
      </c>
      <c r="AV1985">
        <v>0</v>
      </c>
      <c r="AW1985">
        <v>0</v>
      </c>
      <c r="AX1985">
        <v>1</v>
      </c>
    </row>
    <row r="1986" spans="1:50">
      <c r="A1986" s="13" t="s">
        <v>141</v>
      </c>
      <c r="B1986" s="13" t="s">
        <v>210</v>
      </c>
      <c r="D1986" s="14">
        <v>-17.850000000000001</v>
      </c>
      <c r="E1986" s="14">
        <v>23.2</v>
      </c>
      <c r="F1986" s="14">
        <v>2303</v>
      </c>
      <c r="G1986" s="16">
        <v>1.105</v>
      </c>
      <c r="H1986">
        <v>15.08</v>
      </c>
      <c r="J1986">
        <f>(F1986*100*Info!$B$11)/AI1986</f>
        <v>1.8852010709302292</v>
      </c>
      <c r="K1986">
        <f>2*((F1986*100*Info!$B$11)/AI1986^2)*(AJ1986/2)</f>
        <v>3.9502510751422304E-2</v>
      </c>
      <c r="L1986">
        <f t="shared" si="494"/>
        <v>0.32523185046729031</v>
      </c>
      <c r="M1986">
        <f t="shared" si="495"/>
        <v>6.5604635309766461</v>
      </c>
      <c r="N1986">
        <f t="shared" si="496"/>
        <v>0.14094031677274316</v>
      </c>
      <c r="O1986">
        <v>3.3530000000000002</v>
      </c>
      <c r="P1986">
        <v>0.01</v>
      </c>
      <c r="S1986">
        <v>3.4820000000000002</v>
      </c>
      <c r="T1986">
        <v>4.4999999999999998E-2</v>
      </c>
      <c r="U1986">
        <v>0.84399999999999997</v>
      </c>
      <c r="V1986">
        <v>4.0000000000000001E-3</v>
      </c>
      <c r="W1986" s="37">
        <f>U1986*Info!$B$2</f>
        <v>0.40511999999999998</v>
      </c>
      <c r="X1986" s="37">
        <f>W1986*SQRT((0.5*V1986/U1986)^2+Info!$B$3^2)</f>
        <v>2.0278736055287076E-2</v>
      </c>
      <c r="Y1986" s="28">
        <f>W1986*Info!$D$2</f>
        <v>0.32814720000000003</v>
      </c>
      <c r="Z1986" s="28">
        <f>Y1986*SQRT(Info!$D$3^2+(X1986/W1986)^2)</f>
        <v>2.3216536910125079E-2</v>
      </c>
      <c r="AA1986" s="37">
        <f t="shared" si="497"/>
        <v>2.9478800000000001</v>
      </c>
      <c r="AB1986" s="37">
        <f t="shared" si="498"/>
        <v>2.0886051230426493E-2</v>
      </c>
      <c r="AC1986" s="37">
        <f>(1-EXP(-Info!$B$6*H1986*1000))+(Info!$B$6/(Info!$B$6-Info!$B$7))*(EXP(-Info!$B$7*H1986*1000)-EXP(-Info!$B$6*H1986*1000))*(Info!$B$9-1)</f>
        <v>0.14770876763286539</v>
      </c>
      <c r="AD1986" s="37">
        <f>SQRT((Info!$B$6*EXP(-Info!$B$6*H1986*1000)+(Info!$B$6/(Info!$B$6+Info!$B$7))*(Info!$B$9-1)*(-Info!$B$7*EXP(-Info!$B$7*H1986*1000)+Info!$B$6*EXP(-Info!$B$6*H1986*1000)))^2*(0.01*H1986*1000)^2)</f>
        <v>1.2937168447100793E-3</v>
      </c>
      <c r="AE1986" s="37">
        <f t="shared" si="499"/>
        <v>4.9053059953224534E-3</v>
      </c>
      <c r="AF1986" s="37">
        <f t="shared" si="500"/>
        <v>2.7184250780704291</v>
      </c>
      <c r="AG1986" s="37">
        <f t="shared" si="501"/>
        <v>3.2700452795136441E-2</v>
      </c>
      <c r="AH1986" s="37">
        <f t="shared" si="502"/>
        <v>0.78070794890018058</v>
      </c>
      <c r="AI1986">
        <f>AF1986*EXP(Info!$B$6*H1986*1000)</f>
        <v>3.1215967723402644</v>
      </c>
      <c r="AJ1986">
        <f>2*SQRT((EXP(Info!$B$6*H1986)*AG1986)^2+(Info!$B$6*H1986*0.01*AI1986)^2)</f>
        <v>6.540995120490263E-2</v>
      </c>
      <c r="AK1986">
        <f t="shared" si="503"/>
        <v>3.9197960360000002</v>
      </c>
      <c r="AL1986">
        <f t="shared" si="504"/>
        <v>5.5544364642196212E-2</v>
      </c>
      <c r="AM1986"/>
      <c r="AN1986"/>
      <c r="AO1986">
        <f t="shared" si="505"/>
        <v>3.4799807961135572</v>
      </c>
      <c r="AP1986">
        <f t="shared" si="506"/>
        <v>3.9727488151658772</v>
      </c>
      <c r="AQ1986">
        <f t="shared" ref="AQ1986:AQ2049" si="507">AR1986+AS1986+AT1986+AU1986+AV1986+AW1986+AX1986</f>
        <v>4</v>
      </c>
      <c r="AR1986">
        <v>1</v>
      </c>
      <c r="AS1986">
        <v>1</v>
      </c>
      <c r="AT1986">
        <v>1</v>
      </c>
      <c r="AU1986">
        <v>0</v>
      </c>
      <c r="AV1986">
        <v>0</v>
      </c>
      <c r="AW1986">
        <v>0</v>
      </c>
      <c r="AX1986">
        <v>1</v>
      </c>
    </row>
    <row r="1987" spans="1:50">
      <c r="A1987" s="13" t="s">
        <v>141</v>
      </c>
      <c r="B1987" s="13" t="s">
        <v>210</v>
      </c>
      <c r="D1987" s="14">
        <v>-17.850000000000001</v>
      </c>
      <c r="E1987" s="14">
        <v>23.2</v>
      </c>
      <c r="F1987" s="14">
        <v>2303</v>
      </c>
      <c r="G1987" s="16">
        <v>1.155</v>
      </c>
      <c r="H1987">
        <v>15.526999999999999</v>
      </c>
      <c r="J1987">
        <f>(F1987*100*Info!$B$11)/AI1987</f>
        <v>1.8478701279393415</v>
      </c>
      <c r="K1987">
        <f>2*((F1987*100*Info!$B$11)/AI1987^2)*(AJ1987/2)</f>
        <v>6.1705352740032443E-2</v>
      </c>
      <c r="L1987">
        <f t="shared" ref="L1987:L2050" si="508">(M1987/10.7)/J1987</f>
        <v>0.31675424299065474</v>
      </c>
      <c r="M1987">
        <f t="shared" ref="M1987:M2050" si="509">((U1987/0.242530073729142))*J1987</f>
        <v>6.2629315276690329</v>
      </c>
      <c r="N1987">
        <f t="shared" ref="N1987:N2050" si="510">2*M1987*SQRT((0.5*K1987/J1987)^2+(0.5*V1987/U1987)^2)</f>
        <v>0.21134507154094781</v>
      </c>
      <c r="O1987">
        <v>3.7509999999999999</v>
      </c>
      <c r="P1987">
        <v>0.17199999999999999</v>
      </c>
      <c r="S1987">
        <v>3.5910000000000002</v>
      </c>
      <c r="T1987">
        <v>9.1999999999999998E-2</v>
      </c>
      <c r="U1987">
        <v>0.82199999999999995</v>
      </c>
      <c r="V1987">
        <v>4.0000000000000001E-3</v>
      </c>
      <c r="W1987" s="37">
        <f>U1987*Info!$B$2</f>
        <v>0.39455999999999997</v>
      </c>
      <c r="X1987" s="37">
        <f>W1987*SQRT((0.5*V1987/U1987)^2+Info!$B$3^2)</f>
        <v>1.9751343853014157E-2</v>
      </c>
      <c r="Y1987" s="28">
        <f>W1987*Info!$D$2</f>
        <v>0.31959359999999998</v>
      </c>
      <c r="Z1987" s="28">
        <f>Y1987*SQRT(Info!$D$3^2+(X1987/W1987)^2)</f>
        <v>2.2612054474655773E-2</v>
      </c>
      <c r="AA1987" s="37">
        <f t="shared" ref="AA1987:AA2050" si="511">IF(O1987-W1987&gt;0,O1987-W1987,0)</f>
        <v>3.3564400000000001</v>
      </c>
      <c r="AB1987" s="37">
        <f t="shared" ref="AB1987:AB2050" si="512">SQRT((0.5*P1987)^2+X1987^2)</f>
        <v>8.8238968624978834E-2</v>
      </c>
      <c r="AC1987" s="37">
        <f>(1-EXP(-Info!$B$6*H1987*1000))+(Info!$B$6/(Info!$B$6-Info!$B$7))*(EXP(-Info!$B$7*H1987*1000)-EXP(-Info!$B$6*H1987*1000))*(Info!$B$9-1)</f>
        <v>0.15177051390942375</v>
      </c>
      <c r="AD1987" s="37">
        <f>SQRT((Info!$B$6*EXP(-Info!$B$6*H1987*1000)+(Info!$B$6/(Info!$B$6+Info!$B$7))*(Info!$B$9-1)*(-Info!$B$7*EXP(-Info!$B$7*H1987*1000)+Info!$B$6*EXP(-Info!$B$6*H1987*1000)))^2*(0.01*H1987*1000)^2)</f>
        <v>1.3264823964993999E-3</v>
      </c>
      <c r="AE1987" s="37">
        <f t="shared" ref="AE1987:AE2050" si="513">IF(AA1987&gt;0,AA1987*AC1987*SQRT((AB1987/AA1987)^2+(AD1987/AC1987)^2),AA1987*AC1987*SQRT((AD1987/AC1987)^2))</f>
        <v>1.4112768761967341E-2</v>
      </c>
      <c r="AF1987" s="37">
        <f t="shared" ref="AF1987:AF2050" si="514">IF((S1987-Y1987-AA1987*AC1987)&gt;0,S1987-Y1987-AA1987*AC1987,0)</f>
        <v>2.7619977762938537</v>
      </c>
      <c r="AG1987" s="37">
        <f t="shared" ref="AG1987:AG2050" si="515">SQRT((T1987*0.5)^2+Z1987^2+AE1987^2)</f>
        <v>5.3164605234061142E-2</v>
      </c>
      <c r="AH1987" s="37">
        <f t="shared" ref="AH1987:AH2050" si="516">AF1987/S1987</f>
        <v>0.76914446569029615</v>
      </c>
      <c r="AI1987">
        <f>AF1987*EXP(Info!$B$6*H1987*1000)</f>
        <v>3.1846597275700912</v>
      </c>
      <c r="AJ1987">
        <f>2*SQRT((EXP(Info!$B$6*H1987)*AG1987)^2+(Info!$B$6*H1987*0.01*AI1987)^2)</f>
        <v>0.10634435227643813</v>
      </c>
      <c r="AK1987">
        <f t="shared" ref="AK1987:AK2050" si="517">AA1987/0.752049334436339</f>
        <v>4.4630582680000002</v>
      </c>
      <c r="AL1987">
        <f t="shared" ref="AL1987:AL2050" si="518">AB1987/0.752049334436339*2</f>
        <v>0.23466271316126872</v>
      </c>
      <c r="AM1987"/>
      <c r="AN1987"/>
      <c r="AO1987">
        <f t="shared" ref="AO1987:AO2050" si="519">U1987/0.242530074</f>
        <v>3.3892703962148625</v>
      </c>
      <c r="AP1987">
        <f t="shared" ref="AP1987:AP2050" si="520">O1987/U1987</f>
        <v>4.5632603406326036</v>
      </c>
      <c r="AQ1987">
        <f t="shared" si="507"/>
        <v>4</v>
      </c>
      <c r="AR1987">
        <v>1</v>
      </c>
      <c r="AS1987">
        <v>1</v>
      </c>
      <c r="AT1987">
        <v>1</v>
      </c>
      <c r="AU1987">
        <v>0</v>
      </c>
      <c r="AV1987">
        <v>0</v>
      </c>
      <c r="AW1987">
        <v>0</v>
      </c>
      <c r="AX1987">
        <v>1</v>
      </c>
    </row>
    <row r="1988" spans="1:50">
      <c r="A1988" s="13" t="s">
        <v>141</v>
      </c>
      <c r="B1988" s="13" t="s">
        <v>210</v>
      </c>
      <c r="D1988" s="14">
        <v>-17.850000000000001</v>
      </c>
      <c r="E1988" s="14">
        <v>23.2</v>
      </c>
      <c r="F1988" s="14">
        <v>2303</v>
      </c>
      <c r="G1988" s="16">
        <v>1.2050000000000001</v>
      </c>
      <c r="H1988">
        <v>15.991</v>
      </c>
      <c r="J1988">
        <f>(F1988*100*Info!$B$11)/AI1988</f>
        <v>1.8844156461707242</v>
      </c>
      <c r="K1988">
        <f>2*((F1988*100*Info!$B$11)/AI1988^2)*(AJ1988/2)</f>
        <v>3.2180857492402147E-2</v>
      </c>
      <c r="L1988">
        <f t="shared" si="508"/>
        <v>0.31752493457943975</v>
      </c>
      <c r="M1988">
        <f t="shared" si="509"/>
        <v>6.4023338160479009</v>
      </c>
      <c r="N1988">
        <f t="shared" si="510"/>
        <v>0.11366646551519764</v>
      </c>
      <c r="O1988">
        <v>3.516</v>
      </c>
      <c r="P1988">
        <v>8.9999999999999993E-3</v>
      </c>
      <c r="S1988">
        <v>3.504</v>
      </c>
      <c r="T1988">
        <v>2.5999999999999999E-2</v>
      </c>
      <c r="U1988">
        <v>0.82399999999999995</v>
      </c>
      <c r="V1988">
        <v>4.0000000000000001E-3</v>
      </c>
      <c r="W1988" s="37">
        <f>U1988*Info!$B$2</f>
        <v>0.39551999999999998</v>
      </c>
      <c r="X1988" s="37">
        <f>W1988*SQRT((0.5*V1988/U1988)^2+Info!$B$3^2)</f>
        <v>1.9799287259899028E-2</v>
      </c>
      <c r="Y1988" s="28">
        <f>W1988*Info!$D$2</f>
        <v>0.32037120000000002</v>
      </c>
      <c r="Z1988" s="28">
        <f>Y1988*SQRT(Info!$D$3^2+(X1988/W1988)^2)</f>
        <v>2.2667006655207034E-2</v>
      </c>
      <c r="AA1988" s="37">
        <f t="shared" si="511"/>
        <v>3.1204800000000001</v>
      </c>
      <c r="AB1988" s="37">
        <f t="shared" si="512"/>
        <v>2.0304230495145587E-2</v>
      </c>
      <c r="AC1988" s="37">
        <f>(1-EXP(-Info!$B$6*H1988*1000))+(Info!$B$6/(Info!$B$6-Info!$B$7))*(EXP(-Info!$B$7*H1988*1000)-EXP(-Info!$B$6*H1988*1000))*(Info!$B$9-1)</f>
        <v>0.15596839187488135</v>
      </c>
      <c r="AD1988" s="37">
        <f>SQRT((Info!$B$6*EXP(-Info!$B$6*H1988*1000)+(Info!$B$6/(Info!$B$6+Info!$B$7))*(Info!$B$9-1)*(-Info!$B$7*EXP(-Info!$B$7*H1988*1000)+Info!$B$6*EXP(-Info!$B$6*H1988*1000)))^2*(0.01*H1988*1000)^2)</f>
        <v>1.3601791221819605E-3</v>
      </c>
      <c r="AE1988" s="37">
        <f t="shared" si="513"/>
        <v>5.2956367375291752E-3</v>
      </c>
      <c r="AF1988" s="37">
        <f t="shared" si="514"/>
        <v>2.6969325525222705</v>
      </c>
      <c r="AG1988" s="37">
        <f t="shared" si="515"/>
        <v>2.6661525822110569E-2</v>
      </c>
      <c r="AH1988" s="37">
        <f t="shared" si="516"/>
        <v>0.76967253211252007</v>
      </c>
      <c r="AI1988">
        <f>AF1988*EXP(Info!$B$6*H1988*1000)</f>
        <v>3.1228978544020531</v>
      </c>
      <c r="AJ1988">
        <f>2*SQRT((EXP(Info!$B$6*H1988)*AG1988)^2+(Info!$B$6*H1988*0.01*AI1988)^2)</f>
        <v>5.3330872634208666E-2</v>
      </c>
      <c r="AK1988">
        <f t="shared" si="517"/>
        <v>4.1493022560000004</v>
      </c>
      <c r="AL1988">
        <f t="shared" si="518"/>
        <v>5.3997070578790177E-2</v>
      </c>
      <c r="AM1988"/>
      <c r="AN1988"/>
      <c r="AO1988">
        <f t="shared" si="519"/>
        <v>3.3975167962056529</v>
      </c>
      <c r="AP1988">
        <f t="shared" si="520"/>
        <v>4.266990291262136</v>
      </c>
      <c r="AQ1988">
        <f t="shared" si="507"/>
        <v>4</v>
      </c>
      <c r="AR1988">
        <v>1</v>
      </c>
      <c r="AS1988">
        <v>1</v>
      </c>
      <c r="AT1988">
        <v>1</v>
      </c>
      <c r="AU1988">
        <v>0</v>
      </c>
      <c r="AV1988">
        <v>0</v>
      </c>
      <c r="AW1988">
        <v>0</v>
      </c>
      <c r="AX1988">
        <v>1</v>
      </c>
    </row>
    <row r="1989" spans="1:50">
      <c r="A1989" s="13" t="s">
        <v>141</v>
      </c>
      <c r="B1989" s="13" t="s">
        <v>210</v>
      </c>
      <c r="D1989" s="14">
        <v>-17.850000000000001</v>
      </c>
      <c r="E1989" s="14">
        <v>23.2</v>
      </c>
      <c r="F1989" s="14">
        <v>2303</v>
      </c>
      <c r="G1989" s="16">
        <v>1.3049999999999999</v>
      </c>
      <c r="H1989">
        <v>16.922000000000001</v>
      </c>
      <c r="J1989">
        <f>(F1989*100*Info!$B$11)/AI1989</f>
        <v>1.8858849652198144</v>
      </c>
      <c r="K1989">
        <f>2*((F1989*100*Info!$B$11)/AI1989^2)*(AJ1989/2)</f>
        <v>4.3306899226021787E-2</v>
      </c>
      <c r="L1989">
        <f t="shared" si="508"/>
        <v>0.35027932710280435</v>
      </c>
      <c r="M1989">
        <f t="shared" si="509"/>
        <v>7.0682757277322663</v>
      </c>
      <c r="N1989">
        <f t="shared" si="510"/>
        <v>0.16398152305319191</v>
      </c>
      <c r="O1989">
        <v>3.5619999999999998</v>
      </c>
      <c r="P1989">
        <v>0.01</v>
      </c>
      <c r="S1989">
        <v>3.5390000000000001</v>
      </c>
      <c r="T1989">
        <v>0.05</v>
      </c>
      <c r="U1989">
        <v>0.90900000000000003</v>
      </c>
      <c r="V1989">
        <v>3.0000000000000001E-3</v>
      </c>
      <c r="W1989" s="37">
        <f>U1989*Info!$B$2</f>
        <v>0.43631999999999999</v>
      </c>
      <c r="X1989" s="37">
        <f>W1989*SQRT((0.5*V1989/U1989)^2+Info!$B$3^2)</f>
        <v>2.1827877954579095E-2</v>
      </c>
      <c r="Y1989" s="28">
        <f>W1989*Info!$D$2</f>
        <v>0.35341919999999999</v>
      </c>
      <c r="Z1989" s="28">
        <f>Y1989*SQRT(Info!$D$3^2+(X1989/W1989)^2)</f>
        <v>2.4997315393521759E-2</v>
      </c>
      <c r="AA1989" s="37">
        <f t="shared" si="511"/>
        <v>3.12568</v>
      </c>
      <c r="AB1989" s="37">
        <f t="shared" si="512"/>
        <v>2.2393218973608953E-2</v>
      </c>
      <c r="AC1989" s="37">
        <f>(1-EXP(-Info!$B$6*H1989*1000))+(Info!$B$6/(Info!$B$6-Info!$B$7))*(EXP(-Info!$B$7*H1989*1000)-EXP(-Info!$B$6*H1989*1000))*(Info!$B$9-1)</f>
        <v>0.16433525477259675</v>
      </c>
      <c r="AD1989" s="37">
        <f>SQRT((Info!$B$6*EXP(-Info!$B$6*H1989*1000)+(Info!$B$6/(Info!$B$6+Info!$B$7))*(Info!$B$9-1)*(-Info!$B$7*EXP(-Info!$B$7*H1989*1000)+Info!$B$6*EXP(-Info!$B$6*H1989*1000)))^2*(0.01*H1989*1000)^2)</f>
        <v>1.4268311979379706E-3</v>
      </c>
      <c r="AE1989" s="37">
        <f t="shared" si="513"/>
        <v>5.7820705637164583E-3</v>
      </c>
      <c r="AF1989" s="37">
        <f t="shared" si="514"/>
        <v>2.6719213808623898</v>
      </c>
      <c r="AG1989" s="37">
        <f t="shared" si="515"/>
        <v>3.5823150571760103E-2</v>
      </c>
      <c r="AH1989" s="37">
        <f t="shared" si="516"/>
        <v>0.75499332604192981</v>
      </c>
      <c r="AI1989">
        <f>AF1989*EXP(Info!$B$6*H1989*1000)</f>
        <v>3.1204647615090826</v>
      </c>
      <c r="AJ1989">
        <f>2*SQRT((EXP(Info!$B$6*H1989)*AG1989)^2+(Info!$B$6*H1989*0.01*AI1989)^2)</f>
        <v>7.1657421029004603E-2</v>
      </c>
      <c r="AK1989">
        <f t="shared" si="517"/>
        <v>4.1562166959999995</v>
      </c>
      <c r="AL1989">
        <f t="shared" si="518"/>
        <v>5.9552526538415647E-2</v>
      </c>
      <c r="AM1989"/>
      <c r="AN1989"/>
      <c r="AO1989">
        <f t="shared" si="519"/>
        <v>3.7479887958142459</v>
      </c>
      <c r="AP1989">
        <f t="shared" si="520"/>
        <v>3.9185918591859181</v>
      </c>
      <c r="AQ1989">
        <f t="shared" si="507"/>
        <v>4</v>
      </c>
      <c r="AR1989">
        <v>1</v>
      </c>
      <c r="AS1989">
        <v>1</v>
      </c>
      <c r="AT1989">
        <v>1</v>
      </c>
      <c r="AU1989">
        <v>0</v>
      </c>
      <c r="AV1989">
        <v>0</v>
      </c>
      <c r="AW1989">
        <v>0</v>
      </c>
      <c r="AX1989">
        <v>1</v>
      </c>
    </row>
    <row r="1990" spans="1:50">
      <c r="A1990" s="13" t="s">
        <v>141</v>
      </c>
      <c r="B1990" s="13" t="s">
        <v>210</v>
      </c>
      <c r="D1990" s="14">
        <v>-17.850000000000001</v>
      </c>
      <c r="E1990" s="14">
        <v>23.2</v>
      </c>
      <c r="F1990" s="14">
        <v>2303</v>
      </c>
      <c r="G1990" s="16">
        <v>1.405</v>
      </c>
      <c r="H1990">
        <v>17.827999999999999</v>
      </c>
      <c r="J1990">
        <f>(F1990*100*Info!$B$11)/AI1990</f>
        <v>1.7466531484462744</v>
      </c>
      <c r="K1990">
        <f>2*((F1990*100*Info!$B$11)/AI1990^2)*(AJ1990/2)</f>
        <v>3.4268175553937665E-2</v>
      </c>
      <c r="L1990">
        <f t="shared" si="508"/>
        <v>0.41193465420560815</v>
      </c>
      <c r="M1990">
        <f t="shared" si="509"/>
        <v>7.6987244797291741</v>
      </c>
      <c r="N1990">
        <f t="shared" si="510"/>
        <v>0.15527684073951228</v>
      </c>
      <c r="O1990">
        <v>3.827</v>
      </c>
      <c r="P1990">
        <v>1.2E-2</v>
      </c>
      <c r="S1990">
        <v>3.8479999999999999</v>
      </c>
      <c r="T1990">
        <v>2.7E-2</v>
      </c>
      <c r="U1990">
        <v>1.069</v>
      </c>
      <c r="V1990">
        <v>5.0000000000000001E-3</v>
      </c>
      <c r="W1990" s="37">
        <f>U1990*Info!$B$2</f>
        <v>0.51311999999999991</v>
      </c>
      <c r="X1990" s="37">
        <f>W1990*SQRT((0.5*V1990/U1990)^2+Info!$B$3^2)</f>
        <v>2.5684048279038876E-2</v>
      </c>
      <c r="Y1990" s="28">
        <f>W1990*Info!$D$2</f>
        <v>0.41562719999999997</v>
      </c>
      <c r="Z1990" s="28">
        <f>Y1990*SQRT(Info!$D$3^2+(X1990/W1990)^2)</f>
        <v>2.9405350378786509E-2</v>
      </c>
      <c r="AA1990" s="37">
        <f t="shared" si="511"/>
        <v>3.3138800000000002</v>
      </c>
      <c r="AB1990" s="37">
        <f t="shared" si="512"/>
        <v>2.6375563235692234E-2</v>
      </c>
      <c r="AC1990" s="37">
        <f>(1-EXP(-Info!$B$6*H1990*1000))+(Info!$B$6/(Info!$B$6-Info!$B$7))*(EXP(-Info!$B$7*H1990*1000)-EXP(-Info!$B$6*H1990*1000))*(Info!$B$9-1)</f>
        <v>0.17240614588679673</v>
      </c>
      <c r="AD1990" s="37">
        <f>SQRT((Info!$B$6*EXP(-Info!$B$6*H1990*1000)+(Info!$B$6/(Info!$B$6+Info!$B$7))*(Info!$B$9-1)*(-Info!$B$7*EXP(-Info!$B$7*H1990*1000)+Info!$B$6*EXP(-Info!$B$6*H1990*1000)))^2*(0.01*H1990*1000)^2)</f>
        <v>1.4904775716095726E-3</v>
      </c>
      <c r="AE1990" s="37">
        <f t="shared" si="513"/>
        <v>6.7137432198774022E-3</v>
      </c>
      <c r="AF1990" s="37">
        <f t="shared" si="514"/>
        <v>2.8610395212686619</v>
      </c>
      <c r="AG1990" s="37">
        <f t="shared" si="515"/>
        <v>3.3045407834094737E-2</v>
      </c>
      <c r="AH1990" s="37">
        <f t="shared" si="516"/>
        <v>0.74351338910308262</v>
      </c>
      <c r="AI1990">
        <f>AF1990*EXP(Info!$B$6*H1990*1000)</f>
        <v>3.3692078953758151</v>
      </c>
      <c r="AJ1990">
        <f>2*SQRT((EXP(Info!$B$6*H1990)*AG1990)^2+(Info!$B$6*H1990*0.01*AI1990)^2)</f>
        <v>6.6101622831731113E-2</v>
      </c>
      <c r="AK1990">
        <f t="shared" si="517"/>
        <v>4.406466236</v>
      </c>
      <c r="AL1990">
        <f t="shared" si="518"/>
        <v>7.0143172868999931E-2</v>
      </c>
      <c r="AM1990"/>
      <c r="AN1990"/>
      <c r="AO1990">
        <f t="shared" si="519"/>
        <v>4.4077007950774796</v>
      </c>
      <c r="AP1990">
        <f t="shared" si="520"/>
        <v>3.5799812909260993</v>
      </c>
      <c r="AQ1990">
        <f t="shared" si="507"/>
        <v>4</v>
      </c>
      <c r="AR1990">
        <v>1</v>
      </c>
      <c r="AS1990">
        <v>1</v>
      </c>
      <c r="AT1990">
        <v>1</v>
      </c>
      <c r="AU1990">
        <v>0</v>
      </c>
      <c r="AV1990">
        <v>0</v>
      </c>
      <c r="AW1990">
        <v>0</v>
      </c>
      <c r="AX1990">
        <v>1</v>
      </c>
    </row>
    <row r="1991" spans="1:50">
      <c r="A1991" s="13" t="s">
        <v>141</v>
      </c>
      <c r="B1991" s="13" t="s">
        <v>210</v>
      </c>
      <c r="D1991" s="14">
        <v>-17.850000000000001</v>
      </c>
      <c r="E1991" s="14">
        <v>23.2</v>
      </c>
      <c r="F1991" s="14">
        <v>2303</v>
      </c>
      <c r="G1991" s="16">
        <v>1.5049999999999999</v>
      </c>
      <c r="H1991">
        <v>18.783000000000001</v>
      </c>
      <c r="J1991">
        <f>(F1991*100*Info!$B$11)/AI1991</f>
        <v>1.7751311654725195</v>
      </c>
      <c r="K1991">
        <f>2*((F1991*100*Info!$B$11)/AI1991^2)*(AJ1991/2)</f>
        <v>6.7598596296957386E-2</v>
      </c>
      <c r="L1991">
        <f t="shared" si="508"/>
        <v>0.39266736448598188</v>
      </c>
      <c r="M1991">
        <f t="shared" si="509"/>
        <v>7.4582860170843528</v>
      </c>
      <c r="N1991">
        <f t="shared" si="510"/>
        <v>0.28739333322821681</v>
      </c>
      <c r="O1991">
        <v>4.0460000000000003</v>
      </c>
      <c r="P1991">
        <v>0.33</v>
      </c>
      <c r="S1991">
        <v>3.83</v>
      </c>
      <c r="T1991">
        <v>9.5000000000000001E-2</v>
      </c>
      <c r="U1991">
        <v>1.0189999999999999</v>
      </c>
      <c r="V1991">
        <v>6.0000000000000001E-3</v>
      </c>
      <c r="W1991" s="37">
        <f>U1991*Info!$B$2</f>
        <v>0.48911999999999994</v>
      </c>
      <c r="X1991" s="37">
        <f>W1991*SQRT((0.5*V1991/U1991)^2+Info!$B$3^2)</f>
        <v>2.4498357822515367E-2</v>
      </c>
      <c r="Y1991" s="28">
        <f>W1991*Info!$D$2</f>
        <v>0.39618719999999996</v>
      </c>
      <c r="Z1991" s="28">
        <f>Y1991*SQRT(Info!$D$3^2+(X1991/W1991)^2)</f>
        <v>2.8038936787603056E-2</v>
      </c>
      <c r="AA1991" s="37">
        <f t="shared" si="511"/>
        <v>3.5568800000000005</v>
      </c>
      <c r="AB1991" s="37">
        <f t="shared" si="512"/>
        <v>0.16680878135158234</v>
      </c>
      <c r="AC1991" s="37">
        <f>(1-EXP(-Info!$B$6*H1991*1000))+(Info!$B$6/(Info!$B$6-Info!$B$7))*(EXP(-Info!$B$7*H1991*1000)-EXP(-Info!$B$6*H1991*1000))*(Info!$B$9-1)</f>
        <v>0.18083806195269062</v>
      </c>
      <c r="AD1991" s="37">
        <f>SQRT((Info!$B$6*EXP(-Info!$B$6*H1991*1000)+(Info!$B$6/(Info!$B$6+Info!$B$7))*(Info!$B$9-1)*(-Info!$B$7*EXP(-Info!$B$7*H1991*1000)+Info!$B$6*EXP(-Info!$B$6*H1991*1000)))^2*(0.01*H1991*1000)^2)</f>
        <v>1.5562849032238291E-3</v>
      </c>
      <c r="AE1991" s="37">
        <f t="shared" si="513"/>
        <v>3.0669071070545159E-2</v>
      </c>
      <c r="AF1991" s="37">
        <f t="shared" si="514"/>
        <v>2.790593514201714</v>
      </c>
      <c r="AG1991" s="37">
        <f t="shared" si="515"/>
        <v>6.311120262290483E-2</v>
      </c>
      <c r="AH1991" s="37">
        <f t="shared" si="516"/>
        <v>0.72861449456963812</v>
      </c>
      <c r="AI1991">
        <f>AF1991*EXP(Info!$B$6*H1991*1000)</f>
        <v>3.315156475584573</v>
      </c>
      <c r="AJ1991">
        <f>2*SQRT((EXP(Info!$B$6*H1991)*AG1991)^2+(Info!$B$6*H1991*0.01*AI1991)^2)</f>
        <v>0.12624414951028862</v>
      </c>
      <c r="AK1991">
        <f t="shared" si="517"/>
        <v>4.7295833360000001</v>
      </c>
      <c r="AL1991">
        <f t="shared" si="518"/>
        <v>0.44361127312639803</v>
      </c>
      <c r="AM1991"/>
      <c r="AN1991"/>
      <c r="AO1991">
        <f t="shared" si="519"/>
        <v>4.2015407953077188</v>
      </c>
      <c r="AP1991">
        <f t="shared" si="520"/>
        <v>3.9705593719332684</v>
      </c>
      <c r="AQ1991">
        <f t="shared" si="507"/>
        <v>4</v>
      </c>
      <c r="AR1991">
        <v>1</v>
      </c>
      <c r="AS1991">
        <v>1</v>
      </c>
      <c r="AT1991">
        <v>1</v>
      </c>
      <c r="AU1991">
        <v>0</v>
      </c>
      <c r="AV1991">
        <v>0</v>
      </c>
      <c r="AW1991">
        <v>0</v>
      </c>
      <c r="AX1991">
        <v>1</v>
      </c>
    </row>
    <row r="1992" spans="1:50">
      <c r="A1992" s="13" t="s">
        <v>141</v>
      </c>
      <c r="B1992" s="13" t="s">
        <v>210</v>
      </c>
      <c r="D1992" s="14">
        <v>-17.850000000000001</v>
      </c>
      <c r="E1992" s="14">
        <v>23.2</v>
      </c>
      <c r="F1992" s="14">
        <v>2303</v>
      </c>
      <c r="G1992" s="16">
        <v>1.605</v>
      </c>
      <c r="H1992">
        <v>19.768999999999998</v>
      </c>
      <c r="J1992">
        <f>(F1992*100*Info!$B$11)/AI1992</f>
        <v>1.6832977550859791</v>
      </c>
      <c r="K1992">
        <f>2*((F1992*100*Info!$B$11)/AI1992^2)*(AJ1992/2)</f>
        <v>4.1869189386304087E-2</v>
      </c>
      <c r="L1992">
        <f t="shared" si="508"/>
        <v>0.33293876635514075</v>
      </c>
      <c r="M1992">
        <f t="shared" si="509"/>
        <v>5.9966553344577296</v>
      </c>
      <c r="N1992">
        <f t="shared" si="510"/>
        <v>0.15486087329745299</v>
      </c>
      <c r="O1992">
        <v>5.0579999999999998</v>
      </c>
      <c r="P1992">
        <v>0.23499999999999999</v>
      </c>
      <c r="S1992">
        <v>4.1319999999999997</v>
      </c>
      <c r="T1992">
        <v>5.5E-2</v>
      </c>
      <c r="U1992">
        <v>0.86399999999999999</v>
      </c>
      <c r="V1992">
        <v>6.0000000000000001E-3</v>
      </c>
      <c r="W1992" s="37">
        <f>U1992*Info!$B$2</f>
        <v>0.41471999999999998</v>
      </c>
      <c r="X1992" s="37">
        <f>W1992*SQRT((0.5*V1992/U1992)^2+Info!$B$3^2)</f>
        <v>2.0785939863282584E-2</v>
      </c>
      <c r="Y1992" s="28">
        <f>W1992*Info!$D$2</f>
        <v>0.33592319999999998</v>
      </c>
      <c r="Z1992" s="28">
        <f>Y1992*SQRT(Info!$D$3^2+(X1992/W1992)^2)</f>
        <v>2.3781977849859331E-2</v>
      </c>
      <c r="AA1992" s="37">
        <f t="shared" si="511"/>
        <v>4.6432799999999999</v>
      </c>
      <c r="AB1992" s="37">
        <f t="shared" si="512"/>
        <v>0.11932437008423719</v>
      </c>
      <c r="AC1992" s="37">
        <f>(1-EXP(-Info!$B$6*H1992*1000))+(Info!$B$6/(Info!$B$6-Info!$B$7))*(EXP(-Info!$B$7*H1992*1000)-EXP(-Info!$B$6*H1992*1000))*(Info!$B$9-1)</f>
        <v>0.18946311727780463</v>
      </c>
      <c r="AD1992" s="37">
        <f>SQRT((Info!$B$6*EXP(-Info!$B$6*H1992*1000)+(Info!$B$6/(Info!$B$6+Info!$B$7))*(Info!$B$9-1)*(-Info!$B$7*EXP(-Info!$B$7*H1992*1000)+Info!$B$6*EXP(-Info!$B$6*H1992*1000)))^2*(0.01*H1992*1000)^2)</f>
        <v>1.6228672290718876E-3</v>
      </c>
      <c r="AE1992" s="37">
        <f t="shared" si="513"/>
        <v>2.3830332572529402E-2</v>
      </c>
      <c r="AF1992" s="37">
        <f t="shared" si="514"/>
        <v>2.9163464968063151</v>
      </c>
      <c r="AG1992" s="37">
        <f t="shared" si="515"/>
        <v>4.3470877849067592E-2</v>
      </c>
      <c r="AH1992" s="37">
        <f t="shared" si="516"/>
        <v>0.70579537676822734</v>
      </c>
      <c r="AI1992">
        <f>AF1992*EXP(Info!$B$6*H1992*1000)</f>
        <v>3.4960170061699087</v>
      </c>
      <c r="AJ1992">
        <f>2*SQRT((EXP(Info!$B$6*H1992)*AG1992)^2+(Info!$B$6*H1992*0.01*AI1992)^2)</f>
        <v>8.6957519955577434E-2</v>
      </c>
      <c r="AK1992">
        <f t="shared" si="517"/>
        <v>6.1741694159999998</v>
      </c>
      <c r="AL1992">
        <f t="shared" si="518"/>
        <v>0.31733122980202039</v>
      </c>
      <c r="AM1992"/>
      <c r="AN1992"/>
      <c r="AO1992">
        <f t="shared" si="519"/>
        <v>3.5624447960214614</v>
      </c>
      <c r="AP1992">
        <f t="shared" si="520"/>
        <v>5.854166666666667</v>
      </c>
      <c r="AQ1992">
        <f t="shared" si="507"/>
        <v>4</v>
      </c>
      <c r="AR1992">
        <v>1</v>
      </c>
      <c r="AS1992">
        <v>1</v>
      </c>
      <c r="AT1992">
        <v>1</v>
      </c>
      <c r="AU1992">
        <v>0</v>
      </c>
      <c r="AV1992">
        <v>0</v>
      </c>
      <c r="AW1992">
        <v>0</v>
      </c>
      <c r="AX1992">
        <v>1</v>
      </c>
    </row>
    <row r="1993" spans="1:50">
      <c r="A1993" s="13" t="s">
        <v>141</v>
      </c>
      <c r="B1993" s="13" t="s">
        <v>210</v>
      </c>
      <c r="D1993" s="14">
        <v>-17.850000000000001</v>
      </c>
      <c r="E1993" s="14">
        <v>23.2</v>
      </c>
      <c r="F1993" s="14">
        <v>2303</v>
      </c>
      <c r="G1993" s="16">
        <v>1.7050000000000001</v>
      </c>
      <c r="H1993">
        <v>20.756</v>
      </c>
      <c r="J1993">
        <f>(F1993*100*Info!$B$11)/AI1993</f>
        <v>1.6378181184472762</v>
      </c>
      <c r="K1993">
        <f>2*((F1993*100*Info!$B$11)/AI1993^2)*(AJ1993/2)</f>
        <v>4.0674449844228633E-2</v>
      </c>
      <c r="L1993">
        <f t="shared" si="508"/>
        <v>0.31482751401869208</v>
      </c>
      <c r="M1993">
        <f t="shared" si="509"/>
        <v>5.5172432111071465</v>
      </c>
      <c r="N1993">
        <f t="shared" si="510"/>
        <v>0.14111722097361276</v>
      </c>
      <c r="O1993">
        <v>4.8970000000000002</v>
      </c>
      <c r="P1993">
        <v>0.253</v>
      </c>
      <c r="S1993">
        <v>4.18</v>
      </c>
      <c r="T1993">
        <v>5.6000000000000001E-2</v>
      </c>
      <c r="U1993">
        <v>0.81699999999999995</v>
      </c>
      <c r="V1993">
        <v>5.0000000000000001E-3</v>
      </c>
      <c r="W1993" s="37">
        <f>U1993*Info!$B$2</f>
        <v>0.39215999999999995</v>
      </c>
      <c r="X1993" s="37">
        <f>W1993*SQRT((0.5*V1993/U1993)^2+Info!$B$3^2)</f>
        <v>1.9644685388165418E-2</v>
      </c>
      <c r="Y1993" s="28">
        <f>W1993*Info!$D$2</f>
        <v>0.31764959999999998</v>
      </c>
      <c r="Z1993" s="28">
        <f>Y1993*SQRT(Info!$D$3^2+(X1993/W1993)^2)</f>
        <v>2.2482240233144029E-2</v>
      </c>
      <c r="AA1993" s="37">
        <f t="shared" si="511"/>
        <v>4.5048400000000006</v>
      </c>
      <c r="AB1993" s="37">
        <f t="shared" si="512"/>
        <v>0.12801626327931931</v>
      </c>
      <c r="AC1993" s="37">
        <f>(1-EXP(-Info!$B$6*H1993*1000))+(Info!$B$6/(Info!$B$6-Info!$B$7))*(EXP(-Info!$B$7*H1993*1000)-EXP(-Info!$B$6*H1993*1000))*(Info!$B$9-1)</f>
        <v>0.19801568195143807</v>
      </c>
      <c r="AD1993" s="37">
        <f>SQRT((Info!$B$6*EXP(-Info!$B$6*H1993*1000)+(Info!$B$6/(Info!$B$6+Info!$B$7))*(Info!$B$9-1)*(-Info!$B$7*EXP(-Info!$B$7*H1993*1000)+Info!$B$6*EXP(-Info!$B$6*H1993*1000)))^2*(0.01*H1993*1000)^2)</f>
        <v>1.6881512958665068E-3</v>
      </c>
      <c r="AE1993" s="37">
        <f t="shared" si="513"/>
        <v>2.6465394570335383E-2</v>
      </c>
      <c r="AF1993" s="37">
        <f t="shared" si="514"/>
        <v>2.9703214353178833</v>
      </c>
      <c r="AG1993" s="37">
        <f t="shared" si="515"/>
        <v>4.4607939155091418E-2</v>
      </c>
      <c r="AH1993" s="37">
        <f t="shared" si="516"/>
        <v>0.71060321419088124</v>
      </c>
      <c r="AI1993">
        <f>AF1993*EXP(Info!$B$6*H1993*1000)</f>
        <v>3.5930959072594084</v>
      </c>
      <c r="AJ1993">
        <f>2*SQRT((EXP(Info!$B$6*H1993)*AG1993)^2+(Info!$B$6*H1993*0.01*AI1993)^2)</f>
        <v>8.9232862684337597E-2</v>
      </c>
      <c r="AK1993">
        <f t="shared" si="517"/>
        <v>5.9900857480000012</v>
      </c>
      <c r="AL1993">
        <f t="shared" si="518"/>
        <v>0.34044645056502176</v>
      </c>
      <c r="AM1993"/>
      <c r="AN1993"/>
      <c r="AO1993">
        <f t="shared" si="519"/>
        <v>3.3686543962378863</v>
      </c>
      <c r="AP1993">
        <f t="shared" si="520"/>
        <v>5.9938800489596087</v>
      </c>
      <c r="AQ1993">
        <f t="shared" si="507"/>
        <v>4</v>
      </c>
      <c r="AR1993">
        <v>1</v>
      </c>
      <c r="AS1993">
        <v>1</v>
      </c>
      <c r="AT1993">
        <v>1</v>
      </c>
      <c r="AU1993">
        <v>0</v>
      </c>
      <c r="AV1993">
        <v>0</v>
      </c>
      <c r="AW1993">
        <v>0</v>
      </c>
      <c r="AX1993">
        <v>1</v>
      </c>
    </row>
    <row r="1994" spans="1:50">
      <c r="A1994" s="13" t="s">
        <v>141</v>
      </c>
      <c r="B1994" s="13" t="s">
        <v>210</v>
      </c>
      <c r="D1994" s="14">
        <v>-17.850000000000001</v>
      </c>
      <c r="E1994" s="14">
        <v>23.2</v>
      </c>
      <c r="F1994" s="14">
        <v>2303</v>
      </c>
      <c r="G1994" s="16">
        <v>1.8049999999999999</v>
      </c>
      <c r="H1994">
        <v>21.741</v>
      </c>
      <c r="J1994">
        <f>(F1994*100*Info!$B$11)/AI1994</f>
        <v>1.673162460630824</v>
      </c>
      <c r="K1994">
        <f>2*((F1994*100*Info!$B$11)/AI1994^2)*(AJ1994/2)</f>
        <v>5.2226863958635489E-2</v>
      </c>
      <c r="L1994">
        <f t="shared" si="508"/>
        <v>0.3221490841121501</v>
      </c>
      <c r="M1994">
        <f t="shared" si="509"/>
        <v>5.7673829706146487</v>
      </c>
      <c r="N1994">
        <f t="shared" si="510"/>
        <v>0.18330057492669274</v>
      </c>
      <c r="O1994">
        <v>4.3559999999999999</v>
      </c>
      <c r="P1994">
        <v>0.23100000000000001</v>
      </c>
      <c r="S1994">
        <v>4.0229999999999997</v>
      </c>
      <c r="T1994">
        <v>8.5999999999999993E-2</v>
      </c>
      <c r="U1994">
        <v>0.83599999999999997</v>
      </c>
      <c r="V1994">
        <v>5.0000000000000001E-3</v>
      </c>
      <c r="W1994" s="37">
        <f>U1994*Info!$B$2</f>
        <v>0.40127999999999997</v>
      </c>
      <c r="X1994" s="37">
        <f>W1994*SQRT((0.5*V1994/U1994)^2+Info!$B$3^2)</f>
        <v>2.0099853133791801E-2</v>
      </c>
      <c r="Y1994" s="28">
        <f>W1994*Info!$D$2</f>
        <v>0.32503680000000001</v>
      </c>
      <c r="Z1994" s="28">
        <f>Y1994*SQRT(Info!$D$3^2+(X1994/W1994)^2)</f>
        <v>2.3004116822238584E-2</v>
      </c>
      <c r="AA1994" s="37">
        <f t="shared" si="511"/>
        <v>3.95472</v>
      </c>
      <c r="AB1994" s="37">
        <f t="shared" si="512"/>
        <v>0.11723589081846908</v>
      </c>
      <c r="AC1994" s="37">
        <f>(1-EXP(-Info!$B$6*H1994*1000))+(Info!$B$6/(Info!$B$6-Info!$B$7))*(EXP(-Info!$B$7*H1994*1000)-EXP(-Info!$B$6*H1994*1000))*(Info!$B$9-1)</f>
        <v>0.20647062279539391</v>
      </c>
      <c r="AD1994" s="37">
        <f>SQRT((Info!$B$6*EXP(-Info!$B$6*H1994*1000)+(Info!$B$6/(Info!$B$6+Info!$B$7))*(Info!$B$9-1)*(-Info!$B$7*EXP(-Info!$B$7*H1994*1000)+Info!$B$6*EXP(-Info!$B$6*H1994*1000)))^2*(0.01*H1994*1000)^2)</f>
        <v>1.7519598766726587E-3</v>
      </c>
      <c r="AE1994" s="37">
        <f t="shared" si="513"/>
        <v>2.5177836213612078E-2</v>
      </c>
      <c r="AF1994" s="37">
        <f t="shared" si="514"/>
        <v>2.8814296986185997</v>
      </c>
      <c r="AG1994" s="37">
        <f t="shared" si="515"/>
        <v>5.4882718839090648E-2</v>
      </c>
      <c r="AH1994" s="37">
        <f t="shared" si="516"/>
        <v>0.71623905011648026</v>
      </c>
      <c r="AI1994">
        <f>AF1994*EXP(Info!$B$6*H1994*1000)</f>
        <v>3.5171943649808415</v>
      </c>
      <c r="AJ1994">
        <f>2*SQRT((EXP(Info!$B$6*H1994)*AG1994)^2+(Info!$B$6*H1994*0.01*AI1994)^2)</f>
        <v>0.10978732546191436</v>
      </c>
      <c r="AK1994">
        <f t="shared" si="517"/>
        <v>5.2585911840000001</v>
      </c>
      <c r="AL1994">
        <f t="shared" si="518"/>
        <v>0.31177712804263669</v>
      </c>
      <c r="AM1994"/>
      <c r="AN1994"/>
      <c r="AO1994">
        <f t="shared" si="519"/>
        <v>3.4469951961503953</v>
      </c>
      <c r="AP1994">
        <f t="shared" si="520"/>
        <v>5.2105263157894735</v>
      </c>
      <c r="AQ1994">
        <f t="shared" si="507"/>
        <v>4</v>
      </c>
      <c r="AR1994">
        <v>1</v>
      </c>
      <c r="AS1994">
        <v>1</v>
      </c>
      <c r="AT1994">
        <v>1</v>
      </c>
      <c r="AU1994">
        <v>0</v>
      </c>
      <c r="AV1994">
        <v>0</v>
      </c>
      <c r="AW1994">
        <v>0</v>
      </c>
      <c r="AX1994">
        <v>1</v>
      </c>
    </row>
    <row r="1995" spans="1:50">
      <c r="A1995" s="13" t="s">
        <v>142</v>
      </c>
      <c r="B1995" s="13" t="s">
        <v>210</v>
      </c>
      <c r="D1995" s="14">
        <v>-17.86</v>
      </c>
      <c r="E1995" s="14">
        <v>19.940000000000001</v>
      </c>
      <c r="F1995" s="14">
        <v>1454</v>
      </c>
      <c r="G1995" s="16">
        <v>5.0000000000000001E-3</v>
      </c>
      <c r="H1995">
        <v>0.35799999999999998</v>
      </c>
      <c r="J1995">
        <f>(F1995*100*Info!$B$11)/AI1995</f>
        <v>2.7060839920435025</v>
      </c>
      <c r="K1995">
        <f>2*((F1995*100*Info!$B$11)/AI1995^2)*(AJ1995/2)</f>
        <v>0.17028790824024664</v>
      </c>
      <c r="L1995">
        <f t="shared" si="508"/>
        <v>0.52021682242990752</v>
      </c>
      <c r="M1995">
        <f t="shared" si="509"/>
        <v>15.062929446591616</v>
      </c>
      <c r="N1995">
        <f t="shared" si="510"/>
        <v>0.95579007240484781</v>
      </c>
      <c r="O1995">
        <v>1.883</v>
      </c>
      <c r="P1995">
        <v>0.14899999999999999</v>
      </c>
      <c r="S1995">
        <v>1.8979999999999999</v>
      </c>
      <c r="T1995">
        <v>4.3999999999999997E-2</v>
      </c>
      <c r="U1995">
        <v>1.35</v>
      </c>
      <c r="V1995">
        <v>1.0999999999999999E-2</v>
      </c>
      <c r="W1995" s="37">
        <f>U1995*Info!$B$2</f>
        <v>0.64800000000000002</v>
      </c>
      <c r="X1995" s="37">
        <f>W1995*SQRT((0.5*V1995/U1995)^2+Info!$B$3^2)</f>
        <v>3.250737762416403E-2</v>
      </c>
      <c r="Y1995" s="28">
        <f>W1995*Info!$D$2</f>
        <v>0.52488000000000001</v>
      </c>
      <c r="Z1995" s="28">
        <f>Y1995*SQRT(Info!$D$3^2+(X1995/W1995)^2)</f>
        <v>3.717617283368476E-2</v>
      </c>
      <c r="AA1995" s="37">
        <f t="shared" si="511"/>
        <v>1.2349999999999999</v>
      </c>
      <c r="AB1995" s="37">
        <f t="shared" si="512"/>
        <v>8.128332916410351E-2</v>
      </c>
      <c r="AC1995" s="37">
        <f>(1-EXP(-Info!$B$6*H1995*1000))+(Info!$B$6/(Info!$B$6-Info!$B$7))*(EXP(-Info!$B$7*H1995*1000)-EXP(-Info!$B$6*H1995*1000))*(Info!$B$9-1)</f>
        <v>3.7585947162491473E-3</v>
      </c>
      <c r="AD1995" s="37">
        <f>SQRT((Info!$B$6*EXP(-Info!$B$6*H1995*1000)+(Info!$B$6/(Info!$B$6+Info!$B$7))*(Info!$B$9-1)*(-Info!$B$7*EXP(-Info!$B$7*H1995*1000)+Info!$B$6*EXP(-Info!$B$6*H1995*1000)))^2*(0.01*H1995*1000)^2)</f>
        <v>3.5263360260545521E-5</v>
      </c>
      <c r="AE1995" s="37">
        <f t="shared" si="513"/>
        <v>3.0859949984914624E-4</v>
      </c>
      <c r="AF1995" s="37">
        <f t="shared" si="514"/>
        <v>1.3684781355254323</v>
      </c>
      <c r="AG1995" s="37">
        <f t="shared" si="515"/>
        <v>4.3199109484007979E-2</v>
      </c>
      <c r="AH1995" s="37">
        <f t="shared" si="516"/>
        <v>0.72101060881213508</v>
      </c>
      <c r="AI1995">
        <f>AF1995*EXP(Info!$B$6*H1995*1000)</f>
        <v>1.3729783123753447</v>
      </c>
      <c r="AJ1995">
        <f>2*SQRT((EXP(Info!$B$6*H1995)*AG1995)^2+(Info!$B$6*H1995*0.01*AI1995)^2)</f>
        <v>8.6398502618932324E-2</v>
      </c>
      <c r="AK1995">
        <f t="shared" si="517"/>
        <v>1.6421794999999999</v>
      </c>
      <c r="AL1995">
        <f t="shared" si="518"/>
        <v>0.21616488557901686</v>
      </c>
      <c r="AM1995"/>
      <c r="AN1995"/>
      <c r="AO1995">
        <f t="shared" si="519"/>
        <v>5.5663199937835337</v>
      </c>
      <c r="AP1995">
        <f t="shared" si="520"/>
        <v>1.3948148148148147</v>
      </c>
      <c r="AQ1995">
        <f t="shared" si="507"/>
        <v>4</v>
      </c>
      <c r="AR1995">
        <v>1</v>
      </c>
      <c r="AS1995">
        <v>1</v>
      </c>
      <c r="AT1995">
        <v>1</v>
      </c>
      <c r="AU1995">
        <v>0</v>
      </c>
      <c r="AV1995">
        <v>0</v>
      </c>
      <c r="AW1995">
        <v>0</v>
      </c>
      <c r="AX1995">
        <v>1</v>
      </c>
    </row>
    <row r="1996" spans="1:50">
      <c r="A1996" s="13" t="s">
        <v>142</v>
      </c>
      <c r="B1996" s="13" t="s">
        <v>210</v>
      </c>
      <c r="D1996" s="14">
        <v>-17.86</v>
      </c>
      <c r="E1996" s="14">
        <v>19.940000000000001</v>
      </c>
      <c r="F1996" s="14">
        <v>1454</v>
      </c>
      <c r="G1996" s="16">
        <v>5.5E-2</v>
      </c>
      <c r="H1996">
        <v>0.68700000000000006</v>
      </c>
      <c r="J1996">
        <f>(F1996*100*Info!$B$11)/AI1996</f>
        <v>2.4336983776591263</v>
      </c>
      <c r="K1996">
        <f>2*((F1996*100*Info!$B$11)/AI1996^2)*(AJ1996/2)</f>
        <v>0.13184718339329934</v>
      </c>
      <c r="L1996">
        <f t="shared" si="508"/>
        <v>0.50287626168224386</v>
      </c>
      <c r="M1996">
        <f t="shared" si="509"/>
        <v>13.095185821747185</v>
      </c>
      <c r="N1996">
        <f t="shared" si="510"/>
        <v>0.71396760265656967</v>
      </c>
      <c r="O1996">
        <v>2.6480000000000001</v>
      </c>
      <c r="P1996">
        <v>0.111</v>
      </c>
      <c r="S1996">
        <v>2.0390000000000001</v>
      </c>
      <c r="T1996">
        <v>4.1000000000000002E-2</v>
      </c>
      <c r="U1996">
        <v>1.3049999999999999</v>
      </c>
      <c r="V1996">
        <v>8.0000000000000002E-3</v>
      </c>
      <c r="W1996" s="37">
        <f>U1996*Info!$B$2</f>
        <v>0.62639999999999996</v>
      </c>
      <c r="X1996" s="37">
        <f>W1996*SQRT((0.5*V1996/U1996)^2+Info!$B$3^2)</f>
        <v>3.137879538796861E-2</v>
      </c>
      <c r="Y1996" s="28">
        <f>W1996*Info!$D$2</f>
        <v>0.50738399999999995</v>
      </c>
      <c r="Z1996" s="28">
        <f>Y1996*SQRT(Info!$D$3^2+(X1996/W1996)^2)</f>
        <v>3.5911157936218095E-2</v>
      </c>
      <c r="AA1996" s="37">
        <f t="shared" si="511"/>
        <v>2.0216000000000003</v>
      </c>
      <c r="AB1996" s="37">
        <f t="shared" si="512"/>
        <v>6.3756402031482307E-2</v>
      </c>
      <c r="AC1996" s="37">
        <f>(1-EXP(-Info!$B$6*H1996*1000))+(Info!$B$6/(Info!$B$6-Info!$B$7))*(EXP(-Info!$B$7*H1996*1000)-EXP(-Info!$B$6*H1996*1000))*(Info!$B$9-1)</f>
        <v>7.2014300879628054E-3</v>
      </c>
      <c r="AD1996" s="37">
        <f>SQRT((Info!$B$6*EXP(-Info!$B$6*H1996*1000)+(Info!$B$6/(Info!$B$6+Info!$B$7))*(Info!$B$9-1)*(-Info!$B$7*EXP(-Info!$B$7*H1996*1000)+Info!$B$6*EXP(-Info!$B$6*H1996*1000)))^2*(0.01*H1996*1000)^2)</f>
        <v>6.7461798345341451E-5</v>
      </c>
      <c r="AE1996" s="37">
        <f t="shared" si="513"/>
        <v>4.7896424635127653E-4</v>
      </c>
      <c r="AF1996" s="37">
        <f t="shared" si="514"/>
        <v>1.5170575889341744</v>
      </c>
      <c r="AG1996" s="37">
        <f t="shared" si="515"/>
        <v>4.1353242570193731E-2</v>
      </c>
      <c r="AH1996" s="37">
        <f t="shared" si="516"/>
        <v>0.74402039673083586</v>
      </c>
      <c r="AI1996">
        <f>AF1996*EXP(Info!$B$6*H1996*1000)</f>
        <v>1.5266454818922583</v>
      </c>
      <c r="AJ1996">
        <f>2*SQRT((EXP(Info!$B$6*H1996)*AG1996)^2+(Info!$B$6*H1996*0.01*AI1996)^2)</f>
        <v>8.2707006207238823E-2</v>
      </c>
      <c r="AK1996">
        <f t="shared" si="517"/>
        <v>2.6881215200000002</v>
      </c>
      <c r="AL1996">
        <f t="shared" si="518"/>
        <v>0.16955377556252405</v>
      </c>
      <c r="AM1996"/>
      <c r="AN1996"/>
      <c r="AO1996">
        <f t="shared" si="519"/>
        <v>5.3807759939907491</v>
      </c>
      <c r="AP1996">
        <f t="shared" si="520"/>
        <v>2.0291187739463603</v>
      </c>
      <c r="AQ1996">
        <f t="shared" si="507"/>
        <v>4</v>
      </c>
      <c r="AR1996">
        <v>1</v>
      </c>
      <c r="AS1996">
        <v>1</v>
      </c>
      <c r="AT1996">
        <v>1</v>
      </c>
      <c r="AU1996">
        <v>0</v>
      </c>
      <c r="AV1996">
        <v>0</v>
      </c>
      <c r="AW1996">
        <v>0</v>
      </c>
      <c r="AX1996">
        <v>1</v>
      </c>
    </row>
    <row r="1997" spans="1:50">
      <c r="A1997" s="13" t="s">
        <v>142</v>
      </c>
      <c r="B1997" s="13" t="s">
        <v>210</v>
      </c>
      <c r="D1997" s="14">
        <v>-17.86</v>
      </c>
      <c r="E1997" s="14">
        <v>19.940000000000001</v>
      </c>
      <c r="F1997" s="14">
        <v>1454</v>
      </c>
      <c r="G1997" s="16">
        <v>0.105</v>
      </c>
      <c r="H1997">
        <v>0.98899999999999999</v>
      </c>
      <c r="J1997">
        <f>(F1997*100*Info!$B$11)/AI1997</f>
        <v>2.3643515335302316</v>
      </c>
      <c r="K1997">
        <f>2*((F1997*100*Info!$B$11)/AI1997^2)*(AJ1997/2)</f>
        <v>0.16148770791228179</v>
      </c>
      <c r="L1997">
        <f t="shared" si="508"/>
        <v>0.50094953271028131</v>
      </c>
      <c r="M1997">
        <f t="shared" si="509"/>
        <v>12.673302515967428</v>
      </c>
      <c r="N1997">
        <f t="shared" si="510"/>
        <v>0.86828572060254128</v>
      </c>
      <c r="O1997">
        <v>2.6840000000000002</v>
      </c>
      <c r="P1997">
        <v>0.14000000000000001</v>
      </c>
      <c r="S1997">
        <v>2.0840000000000001</v>
      </c>
      <c r="T1997">
        <v>0.08</v>
      </c>
      <c r="U1997">
        <v>1.3</v>
      </c>
      <c r="V1997">
        <v>7.0000000000000001E-3</v>
      </c>
      <c r="W1997" s="37">
        <f>U1997*Info!$B$2</f>
        <v>0.624</v>
      </c>
      <c r="X1997" s="37">
        <f>W1997*SQRT((0.5*V1997/U1997)^2+Info!$B$3^2)</f>
        <v>3.1245198031057513E-2</v>
      </c>
      <c r="Y1997" s="28">
        <f>W1997*Info!$D$2</f>
        <v>0.50544</v>
      </c>
      <c r="Z1997" s="28">
        <f>Y1997*SQRT(Info!$D$3^2+(X1997/W1997)^2)</f>
        <v>3.5765901982754471E-2</v>
      </c>
      <c r="AA1997" s="37">
        <f t="shared" si="511"/>
        <v>2.06</v>
      </c>
      <c r="AB1997" s="37">
        <f t="shared" si="512"/>
        <v>7.6656783131044584E-2</v>
      </c>
      <c r="AC1997" s="37">
        <f>(1-EXP(-Info!$B$6*H1997*1000))+(Info!$B$6/(Info!$B$6-Info!$B$7))*(EXP(-Info!$B$7*H1997*1000)-EXP(-Info!$B$6*H1997*1000))*(Info!$B$9-1)</f>
        <v>1.0352231282561646E-2</v>
      </c>
      <c r="AD1997" s="37">
        <f>SQRT((Info!$B$6*EXP(-Info!$B$6*H1997*1000)+(Info!$B$6/(Info!$B$6+Info!$B$7))*(Info!$B$9-1)*(-Info!$B$7*EXP(-Info!$B$7*H1997*1000)+Info!$B$6*EXP(-Info!$B$6*H1997*1000)))^2*(0.01*H1997*1000)^2)</f>
        <v>9.6842914393358956E-5</v>
      </c>
      <c r="AE1997" s="37">
        <f t="shared" si="513"/>
        <v>8.1826045573936304E-4</v>
      </c>
      <c r="AF1997" s="37">
        <f t="shared" si="514"/>
        <v>1.5572344035579229</v>
      </c>
      <c r="AG1997" s="37">
        <f t="shared" si="515"/>
        <v>5.3664413672502069E-2</v>
      </c>
      <c r="AH1997" s="37">
        <f t="shared" si="516"/>
        <v>0.74723339902011654</v>
      </c>
      <c r="AI1997">
        <f>AF1997*EXP(Info!$B$6*H1997*1000)</f>
        <v>1.5714222609674033</v>
      </c>
      <c r="AJ1997">
        <f>2*SQRT((EXP(Info!$B$6*H1997)*AG1997)^2+(Info!$B$6*H1997*0.01*AI1997)^2)</f>
        <v>0.10732980078772905</v>
      </c>
      <c r="AK1997">
        <f t="shared" si="517"/>
        <v>2.739182</v>
      </c>
      <c r="AL1997">
        <f t="shared" si="518"/>
        <v>0.20386104905869998</v>
      </c>
      <c r="AM1997"/>
      <c r="AN1997"/>
      <c r="AO1997">
        <f t="shared" si="519"/>
        <v>5.360159994013773</v>
      </c>
      <c r="AP1997">
        <f t="shared" si="520"/>
        <v>2.0646153846153847</v>
      </c>
      <c r="AQ1997">
        <f t="shared" si="507"/>
        <v>4</v>
      </c>
      <c r="AR1997">
        <v>1</v>
      </c>
      <c r="AS1997">
        <v>1</v>
      </c>
      <c r="AT1997">
        <v>1</v>
      </c>
      <c r="AU1997">
        <v>0</v>
      </c>
      <c r="AV1997">
        <v>0</v>
      </c>
      <c r="AW1997">
        <v>0</v>
      </c>
      <c r="AX1997">
        <v>1</v>
      </c>
    </row>
    <row r="1998" spans="1:50">
      <c r="A1998" s="13" t="s">
        <v>142</v>
      </c>
      <c r="B1998" s="13" t="s">
        <v>210</v>
      </c>
      <c r="D1998" s="14">
        <v>-17.86</v>
      </c>
      <c r="E1998" s="14">
        <v>19.940000000000001</v>
      </c>
      <c r="F1998" s="14">
        <v>1454</v>
      </c>
      <c r="G1998" s="16">
        <v>0.155</v>
      </c>
      <c r="H1998">
        <v>1.2390000000000001</v>
      </c>
      <c r="J1998">
        <f>(F1998*100*Info!$B$11)/AI1998</f>
        <v>2.4524483698733981</v>
      </c>
      <c r="K1998">
        <f>2*((F1998*100*Info!$B$11)/AI1998^2)*(AJ1998/2)</f>
        <v>0.15402925558331723</v>
      </c>
      <c r="L1998">
        <f t="shared" si="508"/>
        <v>0.52252889719626261</v>
      </c>
      <c r="M1998">
        <f t="shared" si="509"/>
        <v>13.711784020905689</v>
      </c>
      <c r="N1998">
        <f t="shared" si="510"/>
        <v>0.86409074718006773</v>
      </c>
      <c r="O1998">
        <v>3.1930000000000001</v>
      </c>
      <c r="P1998">
        <v>0.16800000000000001</v>
      </c>
      <c r="S1998">
        <v>2.0579999999999998</v>
      </c>
      <c r="T1998">
        <v>5.8999999999999997E-2</v>
      </c>
      <c r="U1998">
        <v>1.3560000000000001</v>
      </c>
      <c r="V1998">
        <v>7.0000000000000001E-3</v>
      </c>
      <c r="W1998" s="37">
        <f>U1998*Info!$B$2</f>
        <v>0.65088000000000001</v>
      </c>
      <c r="X1998" s="37">
        <f>W1998*SQRT((0.5*V1998/U1998)^2+Info!$B$3^2)</f>
        <v>3.2587333981165145E-2</v>
      </c>
      <c r="Y1998" s="28">
        <f>W1998*Info!$D$2</f>
        <v>0.52721280000000004</v>
      </c>
      <c r="Z1998" s="28">
        <f>Y1998*SQRT(Info!$D$3^2+(X1998/W1998)^2)</f>
        <v>3.7304402676617145E-2</v>
      </c>
      <c r="AA1998" s="37">
        <f t="shared" si="511"/>
        <v>2.5421200000000002</v>
      </c>
      <c r="AB1998" s="37">
        <f t="shared" si="512"/>
        <v>9.0099580110009389E-2</v>
      </c>
      <c r="AC1998" s="37">
        <f>(1-EXP(-Info!$B$6*H1998*1000))+(Info!$B$6/(Info!$B$6-Info!$B$7))*(EXP(-Info!$B$7*H1998*1000)-EXP(-Info!$B$6*H1998*1000))*(Info!$B$9-1)</f>
        <v>1.2953655656829375E-2</v>
      </c>
      <c r="AD1998" s="37">
        <f>SQRT((Info!$B$6*EXP(-Info!$B$6*H1998*1000)+(Info!$B$6/(Info!$B$6+Info!$B$7))*(Info!$B$9-1)*(-Info!$B$7*EXP(-Info!$B$7*H1998*1000)+Info!$B$6*EXP(-Info!$B$6*H1998*1000)))^2*(0.01*H1998*1000)^2)</f>
        <v>1.2103888922332082E-4</v>
      </c>
      <c r="AE1998" s="37">
        <f t="shared" si="513"/>
        <v>1.206997538232482E-3</v>
      </c>
      <c r="AF1998" s="37">
        <f t="shared" si="514"/>
        <v>1.4978574528816606</v>
      </c>
      <c r="AG1998" s="37">
        <f t="shared" si="515"/>
        <v>4.7574418568349312E-2</v>
      </c>
      <c r="AH1998" s="37">
        <f t="shared" si="516"/>
        <v>0.72782189158486921</v>
      </c>
      <c r="AI1998">
        <f>AF1998*EXP(Info!$B$6*H1998*1000)</f>
        <v>1.5149736394791555</v>
      </c>
      <c r="AJ1998">
        <f>2*SQRT((EXP(Info!$B$6*H1998)*AG1998)^2+(Info!$B$6*H1998*0.01*AI1998)^2)</f>
        <v>9.5149918254698804E-2</v>
      </c>
      <c r="AK1998">
        <f t="shared" si="517"/>
        <v>3.380256964</v>
      </c>
      <c r="AL1998">
        <f t="shared" si="518"/>
        <v>0.23961082334455897</v>
      </c>
      <c r="AM1998"/>
      <c r="AN1998"/>
      <c r="AO1998">
        <f t="shared" si="519"/>
        <v>5.5910591937559051</v>
      </c>
      <c r="AP1998">
        <f t="shared" si="520"/>
        <v>2.3547197640117994</v>
      </c>
      <c r="AQ1998">
        <f t="shared" si="507"/>
        <v>4</v>
      </c>
      <c r="AR1998">
        <v>1</v>
      </c>
      <c r="AS1998">
        <v>1</v>
      </c>
      <c r="AT1998">
        <v>1</v>
      </c>
      <c r="AU1998">
        <v>0</v>
      </c>
      <c r="AV1998">
        <v>0</v>
      </c>
      <c r="AW1998">
        <v>0</v>
      </c>
      <c r="AX1998">
        <v>1</v>
      </c>
    </row>
    <row r="1999" spans="1:50">
      <c r="A1999" s="13" t="s">
        <v>142</v>
      </c>
      <c r="B1999" s="13" t="s">
        <v>210</v>
      </c>
      <c r="D1999" s="14">
        <v>-17.86</v>
      </c>
      <c r="E1999" s="14">
        <v>19.940000000000001</v>
      </c>
      <c r="F1999" s="14">
        <v>1454</v>
      </c>
      <c r="G1999" s="16">
        <v>0.20499999999999999</v>
      </c>
      <c r="H1999">
        <v>1.4990000000000001</v>
      </c>
      <c r="J1999">
        <f>(F1999*100*Info!$B$11)/AI1999</f>
        <v>2.4500670165560456</v>
      </c>
      <c r="K1999">
        <f>2*((F1999*100*Info!$B$11)/AI1999^2)*(AJ1999/2)</f>
        <v>0.15414936132254434</v>
      </c>
      <c r="L1999">
        <f t="shared" si="508"/>
        <v>0.49516934579439331</v>
      </c>
      <c r="M1999">
        <f t="shared" si="509"/>
        <v>12.981219474623115</v>
      </c>
      <c r="N1999">
        <f t="shared" si="510"/>
        <v>0.81978703483651272</v>
      </c>
      <c r="O1999">
        <v>3.0859999999999999</v>
      </c>
      <c r="P1999">
        <v>0.152</v>
      </c>
      <c r="S1999">
        <v>2.0339999999999998</v>
      </c>
      <c r="T1999">
        <v>6.4000000000000001E-2</v>
      </c>
      <c r="U1999">
        <v>1.2849999999999999</v>
      </c>
      <c r="V1999">
        <v>7.0000000000000001E-3</v>
      </c>
      <c r="W1999" s="37">
        <f>U1999*Info!$B$2</f>
        <v>0.6167999999999999</v>
      </c>
      <c r="X1999" s="37">
        <f>W1999*SQRT((0.5*V1999/U1999)^2+Info!$B$3^2)</f>
        <v>3.0885724857933963E-2</v>
      </c>
      <c r="Y1999" s="28">
        <f>W1999*Info!$D$2</f>
        <v>0.49960799999999994</v>
      </c>
      <c r="Z1999" s="28">
        <f>Y1999*SQRT(Info!$D$3^2+(X1999/W1999)^2)</f>
        <v>3.5353819382918164E-2</v>
      </c>
      <c r="AA1999" s="37">
        <f t="shared" si="511"/>
        <v>2.4691999999999998</v>
      </c>
      <c r="AB1999" s="37">
        <f t="shared" si="512"/>
        <v>8.2036138378156237E-2</v>
      </c>
      <c r="AC1999" s="37">
        <f>(1-EXP(-Info!$B$6*H1999*1000))+(Info!$B$6/(Info!$B$6-Info!$B$7))*(EXP(-Info!$B$7*H1999*1000)-EXP(-Info!$B$6*H1999*1000))*(Info!$B$9-1)</f>
        <v>1.5652566996146252E-2</v>
      </c>
      <c r="AD1999" s="37">
        <f>SQRT((Info!$B$6*EXP(-Info!$B$6*H1999*1000)+(Info!$B$6/(Info!$B$6+Info!$B$7))*(Info!$B$9-1)*(-Info!$B$7*EXP(-Info!$B$7*H1999*1000)+Info!$B$6*EXP(-Info!$B$6*H1999*1000)))^2*(0.01*H1999*1000)^2)</f>
        <v>1.4608195216253607E-4</v>
      </c>
      <c r="AE1999" s="37">
        <f t="shared" si="513"/>
        <v>1.3337766164706723E-3</v>
      </c>
      <c r="AF1999" s="37">
        <f t="shared" si="514"/>
        <v>1.4957426815731156</v>
      </c>
      <c r="AG1999" s="37">
        <f t="shared" si="515"/>
        <v>4.7703998836812873E-2</v>
      </c>
      <c r="AH1999" s="37">
        <f t="shared" si="516"/>
        <v>0.73537004993761834</v>
      </c>
      <c r="AI1999">
        <f>AF1999*EXP(Info!$B$6*H1999*1000)</f>
        <v>1.5164461247122927</v>
      </c>
      <c r="AJ1999">
        <f>2*SQRT((EXP(Info!$B$6*H1999)*AG1999)^2+(Info!$B$6*H1999*0.01*AI1999)^2)</f>
        <v>9.5409309224950362E-2</v>
      </c>
      <c r="AK1999">
        <f t="shared" si="517"/>
        <v>3.2832952399999997</v>
      </c>
      <c r="AL1999">
        <f t="shared" si="518"/>
        <v>0.2181669064028687</v>
      </c>
      <c r="AM1999"/>
      <c r="AN1999"/>
      <c r="AO1999">
        <f t="shared" si="519"/>
        <v>5.2983119940828445</v>
      </c>
      <c r="AP1999">
        <f t="shared" si="520"/>
        <v>2.4015564202334629</v>
      </c>
      <c r="AQ1999">
        <f t="shared" si="507"/>
        <v>4</v>
      </c>
      <c r="AR1999">
        <v>1</v>
      </c>
      <c r="AS1999">
        <v>1</v>
      </c>
      <c r="AT1999">
        <v>1</v>
      </c>
      <c r="AU1999">
        <v>0</v>
      </c>
      <c r="AV1999">
        <v>0</v>
      </c>
      <c r="AW1999">
        <v>0</v>
      </c>
      <c r="AX1999">
        <v>1</v>
      </c>
    </row>
    <row r="2000" spans="1:50">
      <c r="A2000" s="13" t="s">
        <v>142</v>
      </c>
      <c r="B2000" s="13" t="s">
        <v>210</v>
      </c>
      <c r="D2000" s="14">
        <v>-17.86</v>
      </c>
      <c r="E2000" s="14">
        <v>19.940000000000001</v>
      </c>
      <c r="F2000" s="14">
        <v>1454</v>
      </c>
      <c r="G2000" s="16">
        <v>0.255</v>
      </c>
      <c r="H2000">
        <v>1.762</v>
      </c>
      <c r="J2000">
        <f>(F2000*100*Info!$B$11)/AI2000</f>
        <v>2.3586356917880504</v>
      </c>
      <c r="K2000">
        <f>2*((F2000*100*Info!$B$11)/AI2000^2)*(AJ2000/2)</f>
        <v>0.11733808986696112</v>
      </c>
      <c r="L2000">
        <f t="shared" si="508"/>
        <v>0.48322362616822512</v>
      </c>
      <c r="M2000">
        <f t="shared" si="509"/>
        <v>12.195308862213155</v>
      </c>
      <c r="N2000">
        <f t="shared" si="510"/>
        <v>0.6105031187488611</v>
      </c>
      <c r="O2000">
        <v>3.0760000000000001</v>
      </c>
      <c r="P2000">
        <v>0.157</v>
      </c>
      <c r="S2000">
        <v>2.0830000000000002</v>
      </c>
      <c r="T2000">
        <v>3.6999999999999998E-2</v>
      </c>
      <c r="U2000">
        <v>1.254</v>
      </c>
      <c r="V2000">
        <v>7.0000000000000001E-3</v>
      </c>
      <c r="W2000" s="37">
        <f>U2000*Info!$B$2</f>
        <v>0.60192000000000001</v>
      </c>
      <c r="X2000" s="37">
        <f>W2000*SQRT((0.5*V2000/U2000)^2+Info!$B$3^2)</f>
        <v>3.014285348138096E-2</v>
      </c>
      <c r="Y2000" s="28">
        <f>W2000*Info!$D$2</f>
        <v>0.48755520000000002</v>
      </c>
      <c r="Z2000" s="28">
        <f>Y2000*SQRT(Info!$D$3^2+(X2000/W2000)^2)</f>
        <v>3.4502204884256316E-2</v>
      </c>
      <c r="AA2000" s="37">
        <f t="shared" si="511"/>
        <v>2.4740799999999998</v>
      </c>
      <c r="AB2000" s="37">
        <f t="shared" si="512"/>
        <v>8.4088296545952221E-2</v>
      </c>
      <c r="AC2000" s="37">
        <f>(1-EXP(-Info!$B$6*H2000*1000))+(Info!$B$6/(Info!$B$6-Info!$B$7))*(EXP(-Info!$B$7*H2000*1000)-EXP(-Info!$B$6*H2000*1000))*(Info!$B$9-1)</f>
        <v>1.8375820673081588E-2</v>
      </c>
      <c r="AD2000" s="37">
        <f>SQRT((Info!$B$6*EXP(-Info!$B$6*H2000*1000)+(Info!$B$6/(Info!$B$6+Info!$B$7))*(Info!$B$9-1)*(-Info!$B$7*EXP(-Info!$B$7*H2000*1000)+Info!$B$6*EXP(-Info!$B$6*H2000*1000)))^2*(0.01*H2000*1000)^2)</f>
        <v>1.7128916298770347E-4</v>
      </c>
      <c r="AE2000" s="37">
        <f t="shared" si="513"/>
        <v>1.602251151147431E-3</v>
      </c>
      <c r="AF2000" s="37">
        <f t="shared" si="514"/>
        <v>1.5499815495891425</v>
      </c>
      <c r="AG2000" s="37">
        <f t="shared" si="515"/>
        <v>3.9181875282157608E-2</v>
      </c>
      <c r="AH2000" s="37">
        <f t="shared" si="516"/>
        <v>0.74411020143501794</v>
      </c>
      <c r="AI2000">
        <f>AF2000*EXP(Info!$B$6*H2000*1000)</f>
        <v>1.5752303950447017</v>
      </c>
      <c r="AJ2000">
        <f>2*SQRT((EXP(Info!$B$6*H2000)*AG2000)^2+(Info!$B$6*H2000*0.01*AI2000)^2)</f>
        <v>7.8365016818177327E-2</v>
      </c>
      <c r="AK2000">
        <f t="shared" si="517"/>
        <v>3.2897841759999999</v>
      </c>
      <c r="AL2000">
        <f t="shared" si="518"/>
        <v>0.22362441583430534</v>
      </c>
      <c r="AM2000"/>
      <c r="AN2000"/>
      <c r="AO2000">
        <f t="shared" si="519"/>
        <v>5.1704927942255932</v>
      </c>
      <c r="AP2000">
        <f t="shared" si="520"/>
        <v>2.4529505582137161</v>
      </c>
      <c r="AQ2000">
        <f t="shared" si="507"/>
        <v>4</v>
      </c>
      <c r="AR2000">
        <v>1</v>
      </c>
      <c r="AS2000">
        <v>1</v>
      </c>
      <c r="AT2000">
        <v>1</v>
      </c>
      <c r="AU2000">
        <v>0</v>
      </c>
      <c r="AV2000">
        <v>0</v>
      </c>
      <c r="AW2000">
        <v>0</v>
      </c>
      <c r="AX2000">
        <v>1</v>
      </c>
    </row>
    <row r="2001" spans="1:58">
      <c r="A2001" s="13" t="s">
        <v>142</v>
      </c>
      <c r="B2001" s="13" t="s">
        <v>210</v>
      </c>
      <c r="D2001" s="14">
        <v>-17.86</v>
      </c>
      <c r="E2001" s="14">
        <v>19.940000000000001</v>
      </c>
      <c r="F2001" s="14">
        <v>1454</v>
      </c>
      <c r="G2001" s="16">
        <v>0.30499999999999999</v>
      </c>
      <c r="H2001">
        <v>2.0249999999999999</v>
      </c>
      <c r="J2001">
        <f>(F2001*100*Info!$B$11)/AI2001</f>
        <v>2.3519811254219354</v>
      </c>
      <c r="K2001">
        <f>2*((F2001*100*Info!$B$11)/AI2001^2)*(AJ2001/2)</f>
        <v>0.14701281212343822</v>
      </c>
      <c r="L2001">
        <f t="shared" si="508"/>
        <v>0.5259970093457953</v>
      </c>
      <c r="M2001">
        <f t="shared" si="509"/>
        <v>13.237344906703745</v>
      </c>
      <c r="N2001">
        <f t="shared" si="510"/>
        <v>0.8310420205966913</v>
      </c>
      <c r="O2001">
        <v>2.6779999999999999</v>
      </c>
      <c r="P2001">
        <v>0.13300000000000001</v>
      </c>
      <c r="S2001">
        <v>2.1240000000000001</v>
      </c>
      <c r="T2001">
        <v>6.4000000000000001E-2</v>
      </c>
      <c r="U2001">
        <v>1.365</v>
      </c>
      <c r="V2001">
        <v>8.0000000000000002E-3</v>
      </c>
      <c r="W2001" s="37">
        <f>U2001*Info!$B$2</f>
        <v>0.6552</v>
      </c>
      <c r="X2001" s="37">
        <f>W2001*SQRT((0.5*V2001/U2001)^2+Info!$B$3^2)</f>
        <v>3.281621550392428E-2</v>
      </c>
      <c r="Y2001" s="28">
        <f>W2001*Info!$D$2</f>
        <v>0.53071200000000007</v>
      </c>
      <c r="Z2001" s="28">
        <f>Y2001*SQRT(Info!$D$3^2+(X2001/W2001)^2)</f>
        <v>3.7559217001423242E-2</v>
      </c>
      <c r="AA2001" s="37">
        <f t="shared" si="511"/>
        <v>2.0228000000000002</v>
      </c>
      <c r="AB2001" s="37">
        <f t="shared" si="512"/>
        <v>7.4156280920768952E-2</v>
      </c>
      <c r="AC2001" s="37">
        <f>(1-EXP(-Info!$B$6*H2001*1000))+(Info!$B$6/(Info!$B$6-Info!$B$7))*(EXP(-Info!$B$7*H2001*1000)-EXP(-Info!$B$6*H2001*1000))*(Info!$B$9-1)</f>
        <v>2.1092253006097579E-2</v>
      </c>
      <c r="AD2001" s="37">
        <f>SQRT((Info!$B$6*EXP(-Info!$B$6*H2001*1000)+(Info!$B$6/(Info!$B$6+Info!$B$7))*(Info!$B$9-1)*(-Info!$B$7*EXP(-Info!$B$7*H2001*1000)+Info!$B$6*EXP(-Info!$B$6*H2001*1000)))^2*(0.01*H2001*1000)^2)</f>
        <v>1.9637130313611967E-4</v>
      </c>
      <c r="AE2001" s="37">
        <f t="shared" si="513"/>
        <v>1.6137733757773318E-3</v>
      </c>
      <c r="AF2001" s="37">
        <f t="shared" si="514"/>
        <v>1.5506225906192659</v>
      </c>
      <c r="AG2001" s="37">
        <f t="shared" si="515"/>
        <v>4.9369008965831677E-2</v>
      </c>
      <c r="AH2001" s="37">
        <f t="shared" si="516"/>
        <v>0.73004830066820425</v>
      </c>
      <c r="AI2001">
        <f>AF2001*EXP(Info!$B$6*H2001*1000)</f>
        <v>1.5796872655069876</v>
      </c>
      <c r="AJ2001">
        <f>2*SQRT((EXP(Info!$B$6*H2001)*AG2001)^2+(Info!$B$6*H2001*0.01*AI2001)^2)</f>
        <v>9.8739851552212099E-2</v>
      </c>
      <c r="AK2001">
        <f t="shared" si="517"/>
        <v>2.6897171600000003</v>
      </c>
      <c r="AL2001">
        <f t="shared" si="518"/>
        <v>0.19721121348069295</v>
      </c>
      <c r="AM2001"/>
      <c r="AN2001"/>
      <c r="AO2001">
        <f t="shared" si="519"/>
        <v>5.6281679937144613</v>
      </c>
      <c r="AP2001">
        <f t="shared" si="520"/>
        <v>1.9619047619047618</v>
      </c>
      <c r="AQ2001">
        <f t="shared" si="507"/>
        <v>4</v>
      </c>
      <c r="AR2001">
        <v>1</v>
      </c>
      <c r="AS2001">
        <v>1</v>
      </c>
      <c r="AT2001">
        <v>1</v>
      </c>
      <c r="AU2001">
        <v>0</v>
      </c>
      <c r="AV2001">
        <v>0</v>
      </c>
      <c r="AW2001">
        <v>0</v>
      </c>
      <c r="AX2001">
        <v>1</v>
      </c>
      <c r="AZ2001"/>
    </row>
    <row r="2002" spans="1:58">
      <c r="A2002" s="13" t="s">
        <v>142</v>
      </c>
      <c r="B2002" s="13" t="s">
        <v>210</v>
      </c>
      <c r="D2002" s="14">
        <v>-17.86</v>
      </c>
      <c r="E2002" s="14">
        <v>19.940000000000001</v>
      </c>
      <c r="F2002" s="14">
        <v>1454</v>
      </c>
      <c r="G2002" s="16">
        <v>0.35499999999999998</v>
      </c>
      <c r="H2002">
        <v>2.2869999999999999</v>
      </c>
      <c r="J2002">
        <f>(F2002*100*Info!$B$11)/AI2002</f>
        <v>2.2648497630421263</v>
      </c>
      <c r="K2002">
        <f>2*((F2002*100*Info!$B$11)/AI2002^2)*(AJ2002/2)</f>
        <v>0.10749306416208415</v>
      </c>
      <c r="L2002">
        <f t="shared" si="508"/>
        <v>0.49632538317757091</v>
      </c>
      <c r="M2002">
        <f t="shared" si="509"/>
        <v>12.027895963352199</v>
      </c>
      <c r="N2002">
        <f t="shared" si="510"/>
        <v>0.5745919312867096</v>
      </c>
      <c r="O2002">
        <v>2.754</v>
      </c>
      <c r="P2002">
        <v>0.14399999999999999</v>
      </c>
      <c r="S2002">
        <v>2.1579999999999999</v>
      </c>
      <c r="T2002">
        <v>3.2000000000000001E-2</v>
      </c>
      <c r="U2002">
        <v>1.288</v>
      </c>
      <c r="V2002">
        <v>7.0000000000000001E-3</v>
      </c>
      <c r="W2002" s="37">
        <f>U2002*Info!$B$2</f>
        <v>0.61824000000000001</v>
      </c>
      <c r="X2002" s="37">
        <f>W2002*SQRT((0.5*V2002/U2002)^2+Info!$B$3^2)</f>
        <v>3.0957618513057495E-2</v>
      </c>
      <c r="Y2002" s="28">
        <f>W2002*Info!$D$2</f>
        <v>0.50077440000000006</v>
      </c>
      <c r="Z2002" s="28">
        <f>Y2002*SQRT(Info!$D$3^2+(X2002/W2002)^2)</f>
        <v>3.5436235340634031E-2</v>
      </c>
      <c r="AA2002" s="37">
        <f t="shared" si="511"/>
        <v>2.1357599999999999</v>
      </c>
      <c r="AB2002" s="37">
        <f t="shared" si="512"/>
        <v>7.837329994328425E-2</v>
      </c>
      <c r="AC2002" s="37">
        <f>(1-EXP(-Info!$B$6*H2002*1000))+(Info!$B$6/(Info!$B$6-Info!$B$7))*(EXP(-Info!$B$7*H2002*1000)-EXP(-Info!$B$6*H2002*1000))*(Info!$B$9-1)</f>
        <v>2.3791590721254939E-2</v>
      </c>
      <c r="AD2002" s="37">
        <f>SQRT((Info!$B$6*EXP(-Info!$B$6*H2002*1000)+(Info!$B$6/(Info!$B$6+Info!$B$7))*(Info!$B$9-1)*(-Info!$B$7*EXP(-Info!$B$7*H2002*1000)+Info!$B$6*EXP(-Info!$B$6*H2002*1000)))^2*(0.01*H2002*1000)^2)</f>
        <v>2.2123416856533072E-4</v>
      </c>
      <c r="AE2002" s="37">
        <f t="shared" si="513"/>
        <v>1.9235611071017286E-3</v>
      </c>
      <c r="AF2002" s="37">
        <f t="shared" si="514"/>
        <v>1.6064124722011723</v>
      </c>
      <c r="AG2002" s="37">
        <f t="shared" si="515"/>
        <v>3.8928483947484452E-2</v>
      </c>
      <c r="AH2002" s="37">
        <f t="shared" si="516"/>
        <v>0.7443987359597648</v>
      </c>
      <c r="AI2002">
        <f>AF2002*EXP(Info!$B$6*H2002*1000)</f>
        <v>1.6404596424759488</v>
      </c>
      <c r="AJ2002">
        <f>2*SQRT((EXP(Info!$B$6*H2002)*AG2002)^2+(Info!$B$6*H2002*0.01*AI2002)^2)</f>
        <v>7.7858600813822218E-2</v>
      </c>
      <c r="AK2002">
        <f t="shared" si="517"/>
        <v>2.839920072</v>
      </c>
      <c r="AL2002">
        <f t="shared" si="518"/>
        <v>0.20842595386917012</v>
      </c>
      <c r="AM2002"/>
      <c r="AN2002"/>
      <c r="AO2002">
        <f t="shared" si="519"/>
        <v>5.3106815940690311</v>
      </c>
      <c r="AP2002">
        <f t="shared" si="520"/>
        <v>2.1381987577639752</v>
      </c>
      <c r="AQ2002">
        <f t="shared" si="507"/>
        <v>4</v>
      </c>
      <c r="AR2002">
        <v>1</v>
      </c>
      <c r="AS2002">
        <v>1</v>
      </c>
      <c r="AT2002">
        <v>1</v>
      </c>
      <c r="AU2002">
        <v>0</v>
      </c>
      <c r="AV2002">
        <v>0</v>
      </c>
      <c r="AW2002">
        <v>0</v>
      </c>
      <c r="AX2002">
        <v>1</v>
      </c>
    </row>
    <row r="2003" spans="1:58">
      <c r="A2003" s="13" t="s">
        <v>142</v>
      </c>
      <c r="B2003" s="13" t="s">
        <v>210</v>
      </c>
      <c r="D2003" s="14">
        <v>-17.86</v>
      </c>
      <c r="E2003" s="14">
        <v>19.940000000000001</v>
      </c>
      <c r="F2003" s="14">
        <v>1454</v>
      </c>
      <c r="G2003" s="16">
        <v>0.40500000000000003</v>
      </c>
      <c r="H2003">
        <v>2.5510000000000002</v>
      </c>
      <c r="J2003">
        <f>(F2003*100*Info!$B$11)/AI2003</f>
        <v>2.2120863643858968</v>
      </c>
      <c r="K2003">
        <f>2*((F2003*100*Info!$B$11)/AI2003^2)*(AJ2003/2)</f>
        <v>0.10411803111739192</v>
      </c>
      <c r="L2003">
        <f t="shared" si="508"/>
        <v>0.49170123364486074</v>
      </c>
      <c r="M2003">
        <f t="shared" si="509"/>
        <v>11.638235858983466</v>
      </c>
      <c r="N2003">
        <f t="shared" si="510"/>
        <v>0.55262447838980877</v>
      </c>
      <c r="O2003">
        <v>2.391</v>
      </c>
      <c r="P2003">
        <v>0.159</v>
      </c>
      <c r="S2003">
        <v>2.1840000000000002</v>
      </c>
      <c r="T2003">
        <v>3.5999999999999997E-2</v>
      </c>
      <c r="U2003">
        <v>1.276</v>
      </c>
      <c r="V2003">
        <v>8.0000000000000002E-3</v>
      </c>
      <c r="W2003" s="37">
        <f>U2003*Info!$B$2</f>
        <v>0.61248000000000002</v>
      </c>
      <c r="X2003" s="37">
        <f>W2003*SQRT((0.5*V2003/U2003)^2+Info!$B$3^2)</f>
        <v>3.0684129057217839E-2</v>
      </c>
      <c r="Y2003" s="28">
        <f>W2003*Info!$D$2</f>
        <v>0.49610880000000007</v>
      </c>
      <c r="Z2003" s="28">
        <f>Y2003*SQRT(Info!$D$3^2+(X2003/W2003)^2)</f>
        <v>3.5114645865040428E-2</v>
      </c>
      <c r="AA2003" s="37">
        <f t="shared" si="511"/>
        <v>1.7785199999999999</v>
      </c>
      <c r="AB2003" s="37">
        <f t="shared" si="512"/>
        <v>8.5215994836650238E-2</v>
      </c>
      <c r="AC2003" s="37">
        <f>(1-EXP(-Info!$B$6*H2003*1000))+(Info!$B$6/(Info!$B$6-Info!$B$7))*(EXP(-Info!$B$7*H2003*1000)-EXP(-Info!$B$6*H2003*1000))*(Info!$B$9-1)</f>
        <v>2.6504720104318608E-2</v>
      </c>
      <c r="AD2003" s="37">
        <f>SQRT((Info!$B$6*EXP(-Info!$B$6*H2003*1000)+(Info!$B$6/(Info!$B$6+Info!$B$7))*(Info!$B$9-1)*(-Info!$B$7*EXP(-Info!$B$7*H2003*1000)+Info!$B$6*EXP(-Info!$B$6*H2003*1000)))^2*(0.01*H2003*1000)^2)</f>
        <v>2.4616219415747581E-4</v>
      </c>
      <c r="AE2003" s="37">
        <f t="shared" si="513"/>
        <v>2.3006660995175013E-3</v>
      </c>
      <c r="AF2003" s="37">
        <f t="shared" si="514"/>
        <v>1.6407520252000674</v>
      </c>
      <c r="AG2003" s="37">
        <f t="shared" si="515"/>
        <v>3.9526338291431318E-2</v>
      </c>
      <c r="AH2003" s="37">
        <f t="shared" si="516"/>
        <v>0.75126008479856554</v>
      </c>
      <c r="AI2003">
        <f>AF2003*EXP(Info!$B$6*H2003*1000)</f>
        <v>1.6795884158769112</v>
      </c>
      <c r="AJ2003">
        <f>2*SQRT((EXP(Info!$B$6*H2003)*AG2003)^2+(Info!$B$6*H2003*0.01*AI2003)^2)</f>
        <v>7.9054525973370343E-2</v>
      </c>
      <c r="AK2003">
        <f t="shared" si="517"/>
        <v>2.3648980439999998</v>
      </c>
      <c r="AL2003">
        <f t="shared" si="518"/>
        <v>0.22662341666858765</v>
      </c>
      <c r="AM2003"/>
      <c r="AN2003"/>
      <c r="AO2003">
        <f t="shared" si="519"/>
        <v>5.2612031941242883</v>
      </c>
      <c r="AP2003">
        <f t="shared" si="520"/>
        <v>1.8738244514106583</v>
      </c>
      <c r="AQ2003">
        <f t="shared" si="507"/>
        <v>4</v>
      </c>
      <c r="AR2003">
        <v>1</v>
      </c>
      <c r="AS2003">
        <v>1</v>
      </c>
      <c r="AT2003">
        <v>1</v>
      </c>
      <c r="AU2003">
        <v>0</v>
      </c>
      <c r="AV2003">
        <v>0</v>
      </c>
      <c r="AW2003">
        <v>0</v>
      </c>
      <c r="AX2003">
        <v>1</v>
      </c>
    </row>
    <row r="2004" spans="1:58">
      <c r="A2004" s="13" t="s">
        <v>142</v>
      </c>
      <c r="B2004" s="13" t="s">
        <v>210</v>
      </c>
      <c r="D2004" s="14">
        <v>-17.86</v>
      </c>
      <c r="E2004" s="14">
        <v>19.940000000000001</v>
      </c>
      <c r="F2004" s="14">
        <v>1454</v>
      </c>
      <c r="G2004" s="16">
        <v>0.45500000000000002</v>
      </c>
      <c r="H2004">
        <v>2.8109999999999999</v>
      </c>
      <c r="J2004">
        <f>(F2004*100*Info!$B$11)/AI2004</f>
        <v>2.1578127627746064</v>
      </c>
      <c r="K2004">
        <f>2*((F2004*100*Info!$B$11)/AI2004^2)*(AJ2004/2)</f>
        <v>0.11739495360615258</v>
      </c>
      <c r="L2004">
        <f t="shared" si="508"/>
        <v>0.48360897196261765</v>
      </c>
      <c r="M2004">
        <f t="shared" si="509"/>
        <v>11.1658524472577</v>
      </c>
      <c r="N2004">
        <f t="shared" si="510"/>
        <v>0.61272852412579493</v>
      </c>
      <c r="O2004">
        <v>2.6949999999999998</v>
      </c>
      <c r="P2004">
        <v>0.17899999999999999</v>
      </c>
      <c r="S2004">
        <v>2.2269999999999999</v>
      </c>
      <c r="T2004">
        <v>6.3E-2</v>
      </c>
      <c r="U2004">
        <v>1.2549999999999999</v>
      </c>
      <c r="V2004">
        <v>8.9999999999999993E-3</v>
      </c>
      <c r="W2004" s="37">
        <f>U2004*Info!$B$2</f>
        <v>0.60239999999999994</v>
      </c>
      <c r="X2004" s="37">
        <f>W2004*SQRT((0.5*V2004/U2004)^2+Info!$B$3^2)</f>
        <v>3.0197350877187886E-2</v>
      </c>
      <c r="Y2004" s="28">
        <f>W2004*Info!$D$2</f>
        <v>0.48794399999999999</v>
      </c>
      <c r="Z2004" s="28">
        <f>Y2004*SQRT(Info!$D$3^2+(X2004/W2004)^2)</f>
        <v>3.4547182748235782E-2</v>
      </c>
      <c r="AA2004" s="37">
        <f t="shared" si="511"/>
        <v>2.0926</v>
      </c>
      <c r="AB2004" s="37">
        <f t="shared" si="512"/>
        <v>9.4457027266371243E-2</v>
      </c>
      <c r="AC2004" s="37">
        <f>(1-EXP(-Info!$B$6*H2004*1000))+(Info!$B$6/(Info!$B$6-Info!$B$7))*(EXP(-Info!$B$7*H2004*1000)-EXP(-Info!$B$6*H2004*1000))*(Info!$B$9-1)</f>
        <v>2.9170072493848398E-2</v>
      </c>
      <c r="AD2004" s="37">
        <f>SQRT((Info!$B$6*EXP(-Info!$B$6*H2004*1000)+(Info!$B$6/(Info!$B$6+Info!$B$7))*(Info!$B$9-1)*(-Info!$B$7*EXP(-Info!$B$7*H2004*1000)+Info!$B$6*EXP(-Info!$B$6*H2004*1000)))^2*(0.01*H2004*1000)^2)</f>
        <v>2.7059068933015597E-4</v>
      </c>
      <c r="AE2004" s="37">
        <f t="shared" si="513"/>
        <v>2.8128996915920612E-3</v>
      </c>
      <c r="AF2004" s="37">
        <f t="shared" si="514"/>
        <v>1.6780147062993729</v>
      </c>
      <c r="AG2004" s="37">
        <f t="shared" si="515"/>
        <v>4.6836633530976141E-2</v>
      </c>
      <c r="AH2004" s="37">
        <f t="shared" si="516"/>
        <v>0.7534866215982815</v>
      </c>
      <c r="AI2004">
        <f>AF2004*EXP(Info!$B$6*H2004*1000)</f>
        <v>1.7218336533353402</v>
      </c>
      <c r="AJ2004">
        <f>2*SQRT((EXP(Info!$B$6*H2004)*AG2004)^2+(Info!$B$6*H2004*0.01*AI2004)^2)</f>
        <v>9.3675681846881534E-2</v>
      </c>
      <c r="AK2004">
        <f t="shared" si="517"/>
        <v>2.7825302199999999</v>
      </c>
      <c r="AL2004">
        <f t="shared" si="518"/>
        <v>0.25119901831218766</v>
      </c>
      <c r="AM2004"/>
      <c r="AN2004"/>
      <c r="AO2004">
        <f t="shared" si="519"/>
        <v>5.1746159942209884</v>
      </c>
      <c r="AP2004">
        <f t="shared" si="520"/>
        <v>2.1474103585657369</v>
      </c>
      <c r="AQ2004">
        <f t="shared" si="507"/>
        <v>4</v>
      </c>
      <c r="AR2004">
        <v>1</v>
      </c>
      <c r="AS2004">
        <v>1</v>
      </c>
      <c r="AT2004">
        <v>1</v>
      </c>
      <c r="AU2004">
        <v>0</v>
      </c>
      <c r="AV2004">
        <v>0</v>
      </c>
      <c r="AW2004">
        <v>0</v>
      </c>
      <c r="AX2004">
        <v>1</v>
      </c>
      <c r="AY2004"/>
      <c r="AZ2004"/>
      <c r="BB2004"/>
      <c r="BC2004"/>
      <c r="BD2004"/>
      <c r="BE2004"/>
      <c r="BF2004"/>
    </row>
    <row r="2005" spans="1:58">
      <c r="A2005" s="13" t="s">
        <v>142</v>
      </c>
      <c r="B2005" s="13" t="s">
        <v>210</v>
      </c>
      <c r="D2005" s="14">
        <v>-17.86</v>
      </c>
      <c r="E2005" s="14">
        <v>19.940000000000001</v>
      </c>
      <c r="F2005" s="14">
        <v>1454</v>
      </c>
      <c r="G2005" s="16">
        <v>0.505</v>
      </c>
      <c r="H2005">
        <v>3.056</v>
      </c>
      <c r="J2005">
        <f>(F2005*100*Info!$B$11)/AI2005</f>
        <v>2.1281120383765724</v>
      </c>
      <c r="K2005">
        <f>2*((F2005*100*Info!$B$11)/AI2005^2)*(AJ2005/2)</f>
        <v>0.10990969428354096</v>
      </c>
      <c r="L2005">
        <f t="shared" si="508"/>
        <v>0.49902280373831864</v>
      </c>
      <c r="M2005">
        <f t="shared" si="509"/>
        <v>11.363147865841416</v>
      </c>
      <c r="N2005">
        <f t="shared" si="510"/>
        <v>0.59007317412748606</v>
      </c>
      <c r="O2005">
        <v>2.6070000000000002</v>
      </c>
      <c r="P2005">
        <v>0.14799999999999999</v>
      </c>
      <c r="S2005">
        <v>2.2639999999999998</v>
      </c>
      <c r="T2005">
        <v>5.5E-2</v>
      </c>
      <c r="U2005">
        <v>1.2949999999999999</v>
      </c>
      <c r="V2005">
        <v>7.0000000000000001E-3</v>
      </c>
      <c r="W2005" s="37">
        <f>U2005*Info!$B$2</f>
        <v>0.62159999999999993</v>
      </c>
      <c r="X2005" s="37">
        <f>W2005*SQRT((0.5*V2005/U2005)^2+Info!$B$3^2)</f>
        <v>3.1125372286930155E-2</v>
      </c>
      <c r="Y2005" s="28">
        <f>W2005*Info!$D$2</f>
        <v>0.50349599999999994</v>
      </c>
      <c r="Z2005" s="28">
        <f>Y2005*SQRT(Info!$D$3^2+(X2005/W2005)^2)</f>
        <v>3.5628540339452577E-2</v>
      </c>
      <c r="AA2005" s="37">
        <f t="shared" si="511"/>
        <v>1.9854000000000003</v>
      </c>
      <c r="AB2005" s="37">
        <f t="shared" si="512"/>
        <v>8.0279441951224342E-2</v>
      </c>
      <c r="AC2005" s="37">
        <f>(1-EXP(-Info!$B$6*H2005*1000))+(Info!$B$6/(Info!$B$6-Info!$B$7))*(EXP(-Info!$B$7*H2005*1000)-EXP(-Info!$B$6*H2005*1000))*(Info!$B$9-1)</f>
        <v>3.1675612580966274E-2</v>
      </c>
      <c r="AD2005" s="37">
        <f>SQRT((Info!$B$6*EXP(-Info!$B$6*H2005*1000)+(Info!$B$6/(Info!$B$6+Info!$B$7))*(Info!$B$9-1)*(-Info!$B$7*EXP(-Info!$B$7*H2005*1000)+Info!$B$6*EXP(-Info!$B$6*H2005*1000)))^2*(0.01*H2005*1000)^2)</f>
        <v>2.9349960050146996E-4</v>
      </c>
      <c r="AE2005" s="37">
        <f t="shared" si="513"/>
        <v>2.6088117392113193E-3</v>
      </c>
      <c r="AF2005" s="37">
        <f t="shared" si="514"/>
        <v>1.6976152387817494</v>
      </c>
      <c r="AG2005" s="37">
        <f t="shared" si="515"/>
        <v>4.508268831170837E-2</v>
      </c>
      <c r="AH2005" s="37">
        <f t="shared" si="516"/>
        <v>0.7498300524654371</v>
      </c>
      <c r="AI2005">
        <f>AF2005*EXP(Info!$B$6*H2005*1000)</f>
        <v>1.7458642052399218</v>
      </c>
      <c r="AJ2005">
        <f>2*SQRT((EXP(Info!$B$6*H2005)*AG2005)^2+(Info!$B$6*H2005*0.01*AI2005)^2)</f>
        <v>9.0167903568121391E-2</v>
      </c>
      <c r="AK2005">
        <f t="shared" si="517"/>
        <v>2.6399863800000003</v>
      </c>
      <c r="AL2005">
        <f t="shared" si="518"/>
        <v>0.213495147925086</v>
      </c>
      <c r="AM2005"/>
      <c r="AN2005"/>
      <c r="AO2005">
        <f t="shared" si="519"/>
        <v>5.3395439940367968</v>
      </c>
      <c r="AP2005">
        <f t="shared" si="520"/>
        <v>2.0131274131274135</v>
      </c>
      <c r="AQ2005">
        <f t="shared" si="507"/>
        <v>4</v>
      </c>
      <c r="AR2005">
        <v>1</v>
      </c>
      <c r="AS2005">
        <v>1</v>
      </c>
      <c r="AT2005">
        <v>1</v>
      </c>
      <c r="AU2005">
        <v>0</v>
      </c>
      <c r="AV2005">
        <v>0</v>
      </c>
      <c r="AW2005">
        <v>0</v>
      </c>
      <c r="AX2005">
        <v>1</v>
      </c>
    </row>
    <row r="2006" spans="1:58">
      <c r="A2006" s="13" t="s">
        <v>142</v>
      </c>
      <c r="B2006" s="13" t="s">
        <v>210</v>
      </c>
      <c r="D2006" s="14">
        <v>-17.86</v>
      </c>
      <c r="E2006" s="14">
        <v>19.940000000000001</v>
      </c>
      <c r="F2006" s="14">
        <v>1454</v>
      </c>
      <c r="G2006" s="16">
        <v>0.55500000000000005</v>
      </c>
      <c r="H2006">
        <v>3.3639999999999999</v>
      </c>
      <c r="J2006">
        <f>(F2006*100*Info!$B$11)/AI2006</f>
        <v>2.1455194553618369</v>
      </c>
      <c r="K2006">
        <f>2*((F2006*100*Info!$B$11)/AI2006^2)*(AJ2006/2)</f>
        <v>0.13404973353213462</v>
      </c>
      <c r="L2006">
        <f t="shared" si="508"/>
        <v>0.47436067289719708</v>
      </c>
      <c r="M2006">
        <f t="shared" si="509"/>
        <v>10.889925562386315</v>
      </c>
      <c r="N2006">
        <f t="shared" si="510"/>
        <v>0.68320295420077815</v>
      </c>
      <c r="O2006">
        <v>3.2130000000000001</v>
      </c>
      <c r="P2006">
        <v>0.21</v>
      </c>
      <c r="S2006">
        <v>2.2490000000000001</v>
      </c>
      <c r="T2006">
        <v>8.4000000000000005E-2</v>
      </c>
      <c r="U2006">
        <v>1.2310000000000001</v>
      </c>
      <c r="V2006">
        <v>7.0000000000000001E-3</v>
      </c>
      <c r="W2006" s="37">
        <f>U2006*Info!$B$2</f>
        <v>0.59088000000000007</v>
      </c>
      <c r="X2006" s="37">
        <f>W2006*SQRT((0.5*V2006/U2006)^2+Info!$B$3^2)</f>
        <v>2.9591727492662548E-2</v>
      </c>
      <c r="Y2006" s="28">
        <f>W2006*Info!$D$2</f>
        <v>0.47861280000000012</v>
      </c>
      <c r="Z2006" s="28">
        <f>Y2006*SQRT(Info!$D$3^2+(X2006/W2006)^2)</f>
        <v>3.3870382906887854E-2</v>
      </c>
      <c r="AA2006" s="37">
        <f t="shared" si="511"/>
        <v>2.6221199999999998</v>
      </c>
      <c r="AB2006" s="37">
        <f t="shared" si="512"/>
        <v>0.10909019358310809</v>
      </c>
      <c r="AC2006" s="37">
        <f>(1-EXP(-Info!$B$6*H2006*1000))+(Info!$B$6/(Info!$B$6-Info!$B$7))*(EXP(-Info!$B$7*H2006*1000)-EXP(-Info!$B$6*H2006*1000))*(Info!$B$9-1)</f>
        <v>3.4817137712059534E-2</v>
      </c>
      <c r="AD2006" s="37">
        <f>SQRT((Info!$B$6*EXP(-Info!$B$6*H2006*1000)+(Info!$B$6/(Info!$B$6+Info!$B$7))*(Info!$B$9-1)*(-Info!$B$7*EXP(-Info!$B$7*H2006*1000)+Info!$B$6*EXP(-Info!$B$6*H2006*1000)))^2*(0.01*H2006*1000)^2)</f>
        <v>3.2214817495312048E-4</v>
      </c>
      <c r="AE2006" s="37">
        <f t="shared" si="513"/>
        <v>3.8910054230382437E-3</v>
      </c>
      <c r="AF2006" s="37">
        <f t="shared" si="514"/>
        <v>1.6790924868624546</v>
      </c>
      <c r="AG2006" s="37">
        <f t="shared" si="515"/>
        <v>5.4095681541702703E-2</v>
      </c>
      <c r="AH2006" s="37">
        <f t="shared" si="516"/>
        <v>0.74659514756000644</v>
      </c>
      <c r="AI2006">
        <f>AF2006*EXP(Info!$B$6*H2006*1000)</f>
        <v>1.7316993436049881</v>
      </c>
      <c r="AJ2006">
        <f>2*SQRT((EXP(Info!$B$6*H2006)*AG2006)^2+(Info!$B$6*H2006*0.01*AI2006)^2)</f>
        <v>0.10819470081611181</v>
      </c>
      <c r="AK2006">
        <f t="shared" si="517"/>
        <v>3.4866329639999996</v>
      </c>
      <c r="AL2006">
        <f t="shared" si="518"/>
        <v>0.29011446081491765</v>
      </c>
      <c r="AM2006"/>
      <c r="AN2006"/>
      <c r="AO2006">
        <f t="shared" si="519"/>
        <v>5.0756591943315037</v>
      </c>
      <c r="AP2006">
        <f t="shared" si="520"/>
        <v>2.6100731112916327</v>
      </c>
      <c r="AQ2006">
        <f t="shared" si="507"/>
        <v>4</v>
      </c>
      <c r="AR2006">
        <v>1</v>
      </c>
      <c r="AS2006">
        <v>1</v>
      </c>
      <c r="AT2006">
        <v>1</v>
      </c>
      <c r="AU2006">
        <v>0</v>
      </c>
      <c r="AV2006">
        <v>0</v>
      </c>
      <c r="AW2006">
        <v>0</v>
      </c>
      <c r="AX2006">
        <v>1</v>
      </c>
    </row>
    <row r="2007" spans="1:58">
      <c r="A2007" s="13" t="s">
        <v>142</v>
      </c>
      <c r="B2007" s="13" t="s">
        <v>210</v>
      </c>
      <c r="D2007" s="14">
        <v>-17.86</v>
      </c>
      <c r="E2007" s="14">
        <v>19.940000000000001</v>
      </c>
      <c r="F2007" s="14">
        <v>1454</v>
      </c>
      <c r="G2007" s="16">
        <v>0.60499999999999998</v>
      </c>
      <c r="H2007">
        <v>3.6850000000000001</v>
      </c>
      <c r="J2007">
        <f>(F2007*100*Info!$B$11)/AI2007</f>
        <v>1.987682147284652</v>
      </c>
      <c r="K2007">
        <f>2*((F2007*100*Info!$B$11)/AI2007^2)*(AJ2007/2)</f>
        <v>9.2782027148583704E-2</v>
      </c>
      <c r="L2007">
        <f t="shared" si="508"/>
        <v>0.48283828037383258</v>
      </c>
      <c r="M2007">
        <f t="shared" si="509"/>
        <v>10.269100620194164</v>
      </c>
      <c r="N2007">
        <f t="shared" si="510"/>
        <v>0.48498807547789952</v>
      </c>
      <c r="O2007">
        <v>2.669</v>
      </c>
      <c r="P2007">
        <v>0.16</v>
      </c>
      <c r="S2007">
        <v>2.3730000000000002</v>
      </c>
      <c r="T2007">
        <v>5.2999999999999999E-2</v>
      </c>
      <c r="U2007">
        <v>1.2529999999999999</v>
      </c>
      <c r="V2007">
        <v>8.9999999999999993E-3</v>
      </c>
      <c r="W2007" s="37">
        <f>U2007*Info!$B$2</f>
        <v>0.60143999999999997</v>
      </c>
      <c r="X2007" s="37">
        <f>W2007*SQRT((0.5*V2007/U2007)^2+Info!$B$3^2)</f>
        <v>3.0149474025262864E-2</v>
      </c>
      <c r="Y2007" s="28">
        <f>W2007*Info!$D$2</f>
        <v>0.4871664</v>
      </c>
      <c r="Z2007" s="28">
        <f>Y2007*SQRT(Info!$D$3^2+(X2007/W2007)^2)</f>
        <v>3.4492268794684991E-2</v>
      </c>
      <c r="AA2007" s="37">
        <f t="shared" si="511"/>
        <v>2.0675600000000003</v>
      </c>
      <c r="AB2007" s="37">
        <f t="shared" si="512"/>
        <v>8.5492635846603771E-2</v>
      </c>
      <c r="AC2007" s="37">
        <f>(1-EXP(-Info!$B$6*H2007*1000))+(Info!$B$6/(Info!$B$6-Info!$B$7))*(EXP(-Info!$B$7*H2007*1000)-EXP(-Info!$B$6*H2007*1000))*(Info!$B$9-1)</f>
        <v>3.8081450998097587E-2</v>
      </c>
      <c r="AD2007" s="37">
        <f>SQRT((Info!$B$6*EXP(-Info!$B$6*H2007*1000)+(Info!$B$6/(Info!$B$6+Info!$B$7))*(Info!$B$9-1)*(-Info!$B$7*EXP(-Info!$B$7*H2007*1000)+Info!$B$6*EXP(-Info!$B$6*H2007*1000)))^2*(0.01*H2007*1000)^2)</f>
        <v>3.5182742968108995E-4</v>
      </c>
      <c r="AE2007" s="37">
        <f t="shared" si="513"/>
        <v>3.335958931570889E-3</v>
      </c>
      <c r="AF2007" s="37">
        <f t="shared" si="514"/>
        <v>1.8070979151743736</v>
      </c>
      <c r="AG2007" s="37">
        <f t="shared" si="515"/>
        <v>4.3624479694294664E-2</v>
      </c>
      <c r="AH2007" s="37">
        <f t="shared" si="516"/>
        <v>0.76152461659265636</v>
      </c>
      <c r="AI2007">
        <f>AF2007*EXP(Info!$B$6*H2007*1000)</f>
        <v>1.8692096407956267</v>
      </c>
      <c r="AJ2007">
        <f>2*SQRT((EXP(Info!$B$6*H2007)*AG2007)^2+(Info!$B$6*H2007*0.01*AI2007)^2)</f>
        <v>8.7251907894636743E-2</v>
      </c>
      <c r="AK2007">
        <f t="shared" si="517"/>
        <v>2.7492345320000005</v>
      </c>
      <c r="AL2007">
        <f t="shared" si="518"/>
        <v>0.22735911577045806</v>
      </c>
      <c r="AM2007"/>
      <c r="AN2007"/>
      <c r="AO2007">
        <f t="shared" si="519"/>
        <v>5.1663695942301979</v>
      </c>
      <c r="AP2007">
        <f t="shared" si="520"/>
        <v>2.1300877893056667</v>
      </c>
      <c r="AQ2007">
        <f t="shared" si="507"/>
        <v>4</v>
      </c>
      <c r="AR2007">
        <v>1</v>
      </c>
      <c r="AS2007">
        <v>1</v>
      </c>
      <c r="AT2007">
        <v>1</v>
      </c>
      <c r="AU2007">
        <v>0</v>
      </c>
      <c r="AV2007">
        <v>0</v>
      </c>
      <c r="AW2007">
        <v>0</v>
      </c>
      <c r="AX2007">
        <v>1</v>
      </c>
    </row>
    <row r="2008" spans="1:58">
      <c r="A2008" s="13" t="s">
        <v>142</v>
      </c>
      <c r="B2008" s="13" t="s">
        <v>210</v>
      </c>
      <c r="D2008" s="14">
        <v>-17.86</v>
      </c>
      <c r="E2008" s="14">
        <v>19.940000000000001</v>
      </c>
      <c r="F2008" s="14">
        <v>1454</v>
      </c>
      <c r="G2008" s="16">
        <v>0.65500000000000003</v>
      </c>
      <c r="H2008">
        <v>4.01</v>
      </c>
      <c r="J2008">
        <f>(F2008*100*Info!$B$11)/AI2008</f>
        <v>1.887251313201183</v>
      </c>
      <c r="K2008">
        <f>2*((F2008*100*Info!$B$11)/AI2008^2)*(AJ2008/2)</f>
        <v>9.8393603144351666E-2</v>
      </c>
      <c r="L2008">
        <f t="shared" si="508"/>
        <v>0.50133487850467384</v>
      </c>
      <c r="M2008">
        <f t="shared" si="509"/>
        <v>10.123750513583062</v>
      </c>
      <c r="N2008">
        <f t="shared" si="510"/>
        <v>0.53146960269568799</v>
      </c>
      <c r="O2008">
        <v>3.3210000000000002</v>
      </c>
      <c r="P2008">
        <v>0.19800000000000001</v>
      </c>
      <c r="S2008">
        <v>2.5150000000000001</v>
      </c>
      <c r="T2008">
        <v>7.2999999999999995E-2</v>
      </c>
      <c r="U2008">
        <v>1.3009999999999999</v>
      </c>
      <c r="V2008">
        <v>8.0000000000000002E-3</v>
      </c>
      <c r="W2008" s="37">
        <f>U2008*Info!$B$2</f>
        <v>0.62447999999999992</v>
      </c>
      <c r="X2008" s="37">
        <f>W2008*SQRT((0.5*V2008/U2008)^2+Info!$B$3^2)</f>
        <v>3.1282975817527335E-2</v>
      </c>
      <c r="Y2008" s="28">
        <f>W2008*Info!$D$2</f>
        <v>0.50582879999999997</v>
      </c>
      <c r="Z2008" s="28">
        <f>Y2008*SQRT(Info!$D$3^2+(X2008/W2008)^2)</f>
        <v>3.5801292177618398E-2</v>
      </c>
      <c r="AA2008" s="37">
        <f t="shared" si="511"/>
        <v>2.6965200000000005</v>
      </c>
      <c r="AB2008" s="37">
        <f t="shared" si="512"/>
        <v>0.10382497086924707</v>
      </c>
      <c r="AC2008" s="37">
        <f>(1-EXP(-Info!$B$6*H2008*1000))+(Info!$B$6/(Info!$B$6-Info!$B$7))*(EXP(-Info!$B$7*H2008*1000)-EXP(-Info!$B$6*H2008*1000))*(Info!$B$9-1)</f>
        <v>4.1376271824311396E-2</v>
      </c>
      <c r="AD2008" s="37">
        <f>SQRT((Info!$B$6*EXP(-Info!$B$6*H2008*1000)+(Info!$B$6/(Info!$B$6+Info!$B$7))*(Info!$B$9-1)*(-Info!$B$7*EXP(-Info!$B$7*H2008*1000)+Info!$B$6*EXP(-Info!$B$6*H2008*1000)))^2*(0.01*H2008*1000)^2)</f>
        <v>3.8169171755462295E-4</v>
      </c>
      <c r="AE2008" s="37">
        <f t="shared" si="513"/>
        <v>4.4174660604422841E-3</v>
      </c>
      <c r="AF2008" s="37">
        <f t="shared" si="514"/>
        <v>1.8975992555003078</v>
      </c>
      <c r="AG2008" s="37">
        <f t="shared" si="515"/>
        <v>5.1317604464572973E-2</v>
      </c>
      <c r="AH2008" s="37">
        <f t="shared" si="516"/>
        <v>0.75451262644147421</v>
      </c>
      <c r="AI2008">
        <f>AF2008*EXP(Info!$B$6*H2008*1000)</f>
        <v>1.968680380060098</v>
      </c>
      <c r="AJ2008">
        <f>2*SQRT((EXP(Info!$B$6*H2008)*AG2008)^2+(Info!$B$6*H2008*0.01*AI2008)^2)</f>
        <v>0.10263898330802512</v>
      </c>
      <c r="AK2008">
        <f t="shared" si="517"/>
        <v>3.5855626440000008</v>
      </c>
      <c r="AL2008">
        <f t="shared" si="518"/>
        <v>0.27611212752967562</v>
      </c>
      <c r="AM2008"/>
      <c r="AN2008"/>
      <c r="AO2008">
        <f t="shared" si="519"/>
        <v>5.3642831940091682</v>
      </c>
      <c r="AP2008">
        <f t="shared" si="520"/>
        <v>2.5526518063028441</v>
      </c>
      <c r="AQ2008">
        <f t="shared" si="507"/>
        <v>4</v>
      </c>
      <c r="AR2008">
        <v>1</v>
      </c>
      <c r="AS2008">
        <v>1</v>
      </c>
      <c r="AT2008">
        <v>1</v>
      </c>
      <c r="AU2008">
        <v>0</v>
      </c>
      <c r="AV2008">
        <v>0</v>
      </c>
      <c r="AW2008">
        <v>0</v>
      </c>
      <c r="AX2008">
        <v>1</v>
      </c>
    </row>
    <row r="2009" spans="1:58">
      <c r="A2009" s="13" t="s">
        <v>142</v>
      </c>
      <c r="B2009" s="13" t="s">
        <v>210</v>
      </c>
      <c r="D2009" s="14">
        <v>-17.86</v>
      </c>
      <c r="E2009" s="14">
        <v>19.940000000000001</v>
      </c>
      <c r="F2009" s="14">
        <v>1454</v>
      </c>
      <c r="G2009" s="16">
        <v>0.70499999999999996</v>
      </c>
      <c r="H2009">
        <v>4.4029999999999996</v>
      </c>
      <c r="J2009">
        <f>(F2009*100*Info!$B$11)/AI2009</f>
        <v>1.850333770959834</v>
      </c>
      <c r="K2009">
        <f>2*((F2009*100*Info!$B$11)/AI2009^2)*(AJ2009/2)</f>
        <v>7.0957085460647232E-2</v>
      </c>
      <c r="L2009">
        <f t="shared" si="508"/>
        <v>0.48746242990654293</v>
      </c>
      <c r="M2009">
        <f t="shared" si="509"/>
        <v>9.6510596985933237</v>
      </c>
      <c r="N2009">
        <f t="shared" si="510"/>
        <v>0.37393465690673561</v>
      </c>
      <c r="O2009">
        <v>3.577</v>
      </c>
      <c r="P2009">
        <v>0.14899999999999999</v>
      </c>
      <c r="S2009">
        <v>2.5550000000000002</v>
      </c>
      <c r="T2009">
        <v>3.2000000000000001E-2</v>
      </c>
      <c r="U2009">
        <v>1.2649999999999999</v>
      </c>
      <c r="V2009">
        <v>7.0000000000000001E-3</v>
      </c>
      <c r="W2009" s="37">
        <f>U2009*Info!$B$2</f>
        <v>0.60719999999999996</v>
      </c>
      <c r="X2009" s="37">
        <f>W2009*SQRT((0.5*V2009/U2009)^2+Info!$B$3^2)</f>
        <v>3.04064466848726E-2</v>
      </c>
      <c r="Y2009" s="28">
        <f>W2009*Info!$D$2</f>
        <v>0.49183199999999999</v>
      </c>
      <c r="Z2009" s="28">
        <f>Y2009*SQRT(Info!$D$3^2+(X2009/W2009)^2)</f>
        <v>3.480438704761226E-2</v>
      </c>
      <c r="AA2009" s="37">
        <f t="shared" si="511"/>
        <v>2.9698000000000002</v>
      </c>
      <c r="AB2009" s="37">
        <f t="shared" si="512"/>
        <v>8.0466154375613108E-2</v>
      </c>
      <c r="AC2009" s="37">
        <f>(1-EXP(-Info!$B$6*H2009*1000))+(Info!$B$6/(Info!$B$6-Info!$B$7))*(EXP(-Info!$B$7*H2009*1000)-EXP(-Info!$B$6*H2009*1000))*(Info!$B$9-1)</f>
        <v>4.5346846856860266E-2</v>
      </c>
      <c r="AD2009" s="37">
        <f>SQRT((Info!$B$6*EXP(-Info!$B$6*H2009*1000)+(Info!$B$6/(Info!$B$6+Info!$B$7))*(Info!$B$9-1)*(-Info!$B$7*EXP(-Info!$B$7*H2009*1000)+Info!$B$6*EXP(-Info!$B$6*H2009*1000)))^2*(0.01*H2009*1000)^2)</f>
        <v>4.1755735435279519E-4</v>
      </c>
      <c r="AE2009" s="37">
        <f t="shared" si="513"/>
        <v>3.8538455023594078E-3</v>
      </c>
      <c r="AF2009" s="37">
        <f t="shared" si="514"/>
        <v>1.9284969342044964</v>
      </c>
      <c r="AG2009" s="37">
        <f t="shared" si="515"/>
        <v>3.8499317953907389E-2</v>
      </c>
      <c r="AH2009" s="37">
        <f t="shared" si="516"/>
        <v>0.75479332062798288</v>
      </c>
      <c r="AI2009">
        <f>AF2009*EXP(Info!$B$6*H2009*1000)</f>
        <v>2.0079591535609906</v>
      </c>
      <c r="AJ2009">
        <f>2*SQRT((EXP(Info!$B$6*H2009)*AG2009)^2+(Info!$B$6*H2009*0.01*AI2009)^2)</f>
        <v>7.7001745034792943E-2</v>
      </c>
      <c r="AK2009">
        <f t="shared" si="517"/>
        <v>3.9489430600000004</v>
      </c>
      <c r="AL2009">
        <f t="shared" si="518"/>
        <v>0.2139916909465055</v>
      </c>
      <c r="AM2009"/>
      <c r="AN2009"/>
      <c r="AO2009">
        <f t="shared" si="519"/>
        <v>5.2158479941749407</v>
      </c>
      <c r="AP2009">
        <f t="shared" si="520"/>
        <v>2.8276679841897234</v>
      </c>
      <c r="AQ2009">
        <f t="shared" si="507"/>
        <v>4</v>
      </c>
      <c r="AR2009">
        <v>1</v>
      </c>
      <c r="AS2009">
        <v>1</v>
      </c>
      <c r="AT2009">
        <v>1</v>
      </c>
      <c r="AU2009">
        <v>0</v>
      </c>
      <c r="AV2009">
        <v>0</v>
      </c>
      <c r="AW2009">
        <v>0</v>
      </c>
      <c r="AX2009">
        <v>1</v>
      </c>
    </row>
    <row r="2010" spans="1:58">
      <c r="A2010" s="13" t="s">
        <v>142</v>
      </c>
      <c r="B2010" s="13" t="s">
        <v>210</v>
      </c>
      <c r="D2010" s="14">
        <v>-17.86</v>
      </c>
      <c r="E2010" s="14">
        <v>19.940000000000001</v>
      </c>
      <c r="F2010" s="14">
        <v>1454</v>
      </c>
      <c r="G2010" s="16">
        <v>0.755</v>
      </c>
      <c r="H2010">
        <v>4.8</v>
      </c>
      <c r="J2010">
        <f>(F2010*100*Info!$B$11)/AI2010</f>
        <v>1.8636996441236384</v>
      </c>
      <c r="K2010">
        <f>2*((F2010*100*Info!$B$11)/AI2010^2)*(AJ2010/2)</f>
        <v>7.665086807950644E-2</v>
      </c>
      <c r="L2010">
        <f t="shared" si="508"/>
        <v>0.48245293457944011</v>
      </c>
      <c r="M2010">
        <f t="shared" si="509"/>
        <v>9.6208767785585501</v>
      </c>
      <c r="N2010">
        <f t="shared" si="510"/>
        <v>0.39933013854197769</v>
      </c>
      <c r="O2010">
        <v>4.1580000000000004</v>
      </c>
      <c r="P2010">
        <v>0.21</v>
      </c>
      <c r="S2010">
        <v>2.57</v>
      </c>
      <c r="T2010">
        <v>4.2999999999999997E-2</v>
      </c>
      <c r="U2010">
        <v>1.252</v>
      </c>
      <c r="V2010">
        <v>7.0000000000000001E-3</v>
      </c>
      <c r="W2010" s="37">
        <f>U2010*Info!$B$2</f>
        <v>0.60095999999999994</v>
      </c>
      <c r="X2010" s="37">
        <f>W2010*SQRT((0.5*V2010/U2010)^2+Info!$B$3^2)</f>
        <v>3.0094928210580598E-2</v>
      </c>
      <c r="Y2010" s="28">
        <f>W2010*Info!$D$2</f>
        <v>0.48677759999999998</v>
      </c>
      <c r="Z2010" s="28">
        <f>Y2010*SQRT(Info!$D$3^2+(X2010/W2010)^2)</f>
        <v>3.4447263112601566E-2</v>
      </c>
      <c r="AA2010" s="37">
        <f t="shared" si="511"/>
        <v>3.5570400000000006</v>
      </c>
      <c r="AB2010" s="37">
        <f t="shared" si="512"/>
        <v>0.10922776526140228</v>
      </c>
      <c r="AC2010" s="37">
        <f>(1-EXP(-Info!$B$6*H2010*1000))+(Info!$B$6/(Info!$B$6-Info!$B$7))*(EXP(-Info!$B$7*H2010*1000)-EXP(-Info!$B$6*H2010*1000))*(Info!$B$9-1)</f>
        <v>4.9342744581842991E-2</v>
      </c>
      <c r="AD2010" s="37">
        <f>SQRT((Info!$B$6*EXP(-Info!$B$6*H2010*1000)+(Info!$B$6/(Info!$B$6+Info!$B$7))*(Info!$B$9-1)*(-Info!$B$7*EXP(-Info!$B$7*H2010*1000)+Info!$B$6*EXP(-Info!$B$6*H2010*1000)))^2*(0.01*H2010*1000)^2)</f>
        <v>4.5351472185411703E-4</v>
      </c>
      <c r="AE2010" s="37">
        <f t="shared" si="513"/>
        <v>5.6258404776332637E-3</v>
      </c>
      <c r="AF2010" s="37">
        <f t="shared" si="514"/>
        <v>1.9077082838126012</v>
      </c>
      <c r="AG2010" s="37">
        <f t="shared" si="515"/>
        <v>4.0994072949983605E-2</v>
      </c>
      <c r="AH2010" s="37">
        <f t="shared" si="516"/>
        <v>0.74229894311774369</v>
      </c>
      <c r="AI2010">
        <f>AF2010*EXP(Info!$B$6*H2010*1000)</f>
        <v>1.9935586961432845</v>
      </c>
      <c r="AJ2010">
        <f>2*SQRT((EXP(Info!$B$6*H2010)*AG2010)^2+(Info!$B$6*H2010*0.01*AI2010)^2)</f>
        <v>8.1991755006577891E-2</v>
      </c>
      <c r="AK2010">
        <f t="shared" si="517"/>
        <v>4.7297960880000005</v>
      </c>
      <c r="AL2010">
        <f t="shared" si="518"/>
        <v>0.29048031893617321</v>
      </c>
      <c r="AM2010"/>
      <c r="AN2010"/>
      <c r="AO2010">
        <f t="shared" si="519"/>
        <v>5.1622463942348027</v>
      </c>
      <c r="AP2010">
        <f t="shared" si="520"/>
        <v>3.321086261980831</v>
      </c>
      <c r="AQ2010">
        <f t="shared" si="507"/>
        <v>4</v>
      </c>
      <c r="AR2010">
        <v>1</v>
      </c>
      <c r="AS2010">
        <v>1</v>
      </c>
      <c r="AT2010">
        <v>1</v>
      </c>
      <c r="AU2010">
        <v>0</v>
      </c>
      <c r="AV2010">
        <v>0</v>
      </c>
      <c r="AW2010">
        <v>0</v>
      </c>
      <c r="AX2010">
        <v>1</v>
      </c>
    </row>
    <row r="2011" spans="1:58">
      <c r="A2011" s="13" t="s">
        <v>142</v>
      </c>
      <c r="B2011" s="13" t="s">
        <v>210</v>
      </c>
      <c r="D2011" s="14">
        <v>-17.86</v>
      </c>
      <c r="E2011" s="14">
        <v>19.940000000000001</v>
      </c>
      <c r="F2011" s="14">
        <v>1454</v>
      </c>
      <c r="G2011" s="16">
        <v>0.80500000000000005</v>
      </c>
      <c r="H2011">
        <v>5.1959999999999997</v>
      </c>
      <c r="J2011">
        <f>(F2011*100*Info!$B$11)/AI2011</f>
        <v>1.9421007044029417</v>
      </c>
      <c r="K2011">
        <f>2*((F2011*100*Info!$B$11)/AI2011^2)*(AJ2011/2)</f>
        <v>8.432403554679635E-2</v>
      </c>
      <c r="L2011">
        <f t="shared" si="508"/>
        <v>0.48052620560747755</v>
      </c>
      <c r="M2011">
        <f t="shared" si="509"/>
        <v>9.9855640216195969</v>
      </c>
      <c r="N2011">
        <f t="shared" si="510"/>
        <v>0.44089587614008219</v>
      </c>
      <c r="O2011">
        <v>3.1139999999999999</v>
      </c>
      <c r="P2011">
        <v>0.13300000000000001</v>
      </c>
      <c r="S2011">
        <v>2.4430000000000001</v>
      </c>
      <c r="T2011">
        <v>4.5999999999999999E-2</v>
      </c>
      <c r="U2011">
        <v>1.2470000000000001</v>
      </c>
      <c r="V2011">
        <v>0.01</v>
      </c>
      <c r="W2011" s="37">
        <f>U2011*Info!$B$2</f>
        <v>0.59855999999999998</v>
      </c>
      <c r="X2011" s="37">
        <f>W2011*SQRT((0.5*V2011/U2011)^2+Info!$B$3^2)</f>
        <v>3.0024076738511044E-2</v>
      </c>
      <c r="Y2011" s="28">
        <f>W2011*Info!$D$2</f>
        <v>0.48483360000000003</v>
      </c>
      <c r="Z2011" s="28">
        <f>Y2011*SQRT(Info!$D$3^2+(X2011/W2011)^2)</f>
        <v>3.4337985299734752E-2</v>
      </c>
      <c r="AA2011" s="37">
        <f t="shared" si="511"/>
        <v>2.5154399999999999</v>
      </c>
      <c r="AB2011" s="37">
        <f t="shared" si="512"/>
        <v>7.2963656596966145E-2</v>
      </c>
      <c r="AC2011" s="37">
        <f>(1-EXP(-Info!$B$6*H2011*1000))+(Info!$B$6/(Info!$B$6-Info!$B$7))*(EXP(-Info!$B$7*H2011*1000)-EXP(-Info!$B$6*H2011*1000))*(Info!$B$9-1)</f>
        <v>5.3313522973075636E-2</v>
      </c>
      <c r="AD2011" s="37">
        <f>SQRT((Info!$B$6*EXP(-Info!$B$6*H2011*1000)+(Info!$B$6/(Info!$B$6+Info!$B$7))*(Info!$B$9-1)*(-Info!$B$7*EXP(-Info!$B$7*H2011*1000)+Info!$B$6*EXP(-Info!$B$6*H2011*1000)))^2*(0.01*H2011*1000)^2)</f>
        <v>4.8910936108661194E-4</v>
      </c>
      <c r="AE2011" s="37">
        <f t="shared" si="513"/>
        <v>4.0798784265937572E-3</v>
      </c>
      <c r="AF2011" s="37">
        <f t="shared" si="514"/>
        <v>1.8240594317726067</v>
      </c>
      <c r="AG2011" s="37">
        <f t="shared" si="515"/>
        <v>4.1530020977849087E-2</v>
      </c>
      <c r="AH2011" s="37">
        <f t="shared" si="516"/>
        <v>0.74664733187581112</v>
      </c>
      <c r="AI2011">
        <f>AF2011*EXP(Info!$B$6*H2011*1000)</f>
        <v>1.913080317677988</v>
      </c>
      <c r="AJ2011">
        <f>2*SQRT((EXP(Info!$B$6*H2011)*AG2011)^2+(Info!$B$6*H2011*0.01*AI2011)^2)</f>
        <v>8.3063999897651633E-2</v>
      </c>
      <c r="AK2011">
        <f t="shared" si="517"/>
        <v>3.344780568</v>
      </c>
      <c r="AL2011">
        <f t="shared" si="518"/>
        <v>0.19403954835397177</v>
      </c>
      <c r="AM2011"/>
      <c r="AN2011"/>
      <c r="AO2011">
        <f t="shared" si="519"/>
        <v>5.1416303942578274</v>
      </c>
      <c r="AP2011">
        <f t="shared" si="520"/>
        <v>2.4971932638331995</v>
      </c>
      <c r="AQ2011">
        <f t="shared" si="507"/>
        <v>4</v>
      </c>
      <c r="AR2011">
        <v>1</v>
      </c>
      <c r="AS2011">
        <v>1</v>
      </c>
      <c r="AT2011">
        <v>1</v>
      </c>
      <c r="AU2011">
        <v>0</v>
      </c>
      <c r="AV2011">
        <v>0</v>
      </c>
      <c r="AW2011">
        <v>0</v>
      </c>
      <c r="AX2011">
        <v>1</v>
      </c>
    </row>
    <row r="2012" spans="1:58">
      <c r="A2012" s="13" t="s">
        <v>142</v>
      </c>
      <c r="B2012" s="13" t="s">
        <v>210</v>
      </c>
      <c r="D2012" s="14">
        <v>-17.86</v>
      </c>
      <c r="E2012" s="14">
        <v>19.940000000000001</v>
      </c>
      <c r="F2012" s="14">
        <v>1454</v>
      </c>
      <c r="G2012" s="16">
        <v>0.85499999999999998</v>
      </c>
      <c r="H2012">
        <v>5.5919999999999996</v>
      </c>
      <c r="J2012">
        <f>(F2012*100*Info!$B$11)/AI2012</f>
        <v>1.8234877673330421</v>
      </c>
      <c r="K2012">
        <f>2*((F2012*100*Info!$B$11)/AI2012^2)*(AJ2012/2)</f>
        <v>8.6223498991474176E-2</v>
      </c>
      <c r="L2012">
        <f t="shared" si="508"/>
        <v>0.44006489719626241</v>
      </c>
      <c r="M2012">
        <f t="shared" si="509"/>
        <v>8.5862466385096123</v>
      </c>
      <c r="N2012">
        <f t="shared" si="510"/>
        <v>0.4084986484609438</v>
      </c>
      <c r="O2012">
        <v>3.6269999999999998</v>
      </c>
      <c r="P2012">
        <v>0.19800000000000001</v>
      </c>
      <c r="S2012">
        <v>2.556</v>
      </c>
      <c r="T2012">
        <v>7.1999999999999995E-2</v>
      </c>
      <c r="U2012">
        <v>1.1419999999999999</v>
      </c>
      <c r="V2012">
        <v>6.0000000000000001E-3</v>
      </c>
      <c r="W2012" s="37">
        <f>U2012*Info!$B$2</f>
        <v>0.54815999999999998</v>
      </c>
      <c r="X2012" s="37">
        <f>W2012*SQRT((0.5*V2012/U2012)^2+Info!$B$3^2)</f>
        <v>2.7445802301991468E-2</v>
      </c>
      <c r="Y2012" s="28">
        <f>W2012*Info!$D$2</f>
        <v>0.4440096</v>
      </c>
      <c r="Z2012" s="28">
        <f>Y2012*SQRT(Info!$D$3^2+(X2012/W2012)^2)</f>
        <v>3.1417878881630446E-2</v>
      </c>
      <c r="AA2012" s="37">
        <f t="shared" si="511"/>
        <v>3.0788399999999996</v>
      </c>
      <c r="AB2012" s="37">
        <f t="shared" si="512"/>
        <v>0.1027339868982023</v>
      </c>
      <c r="AC2012" s="37">
        <f>(1-EXP(-Info!$B$6*H2012*1000))+(Info!$B$6/(Info!$B$6-Info!$B$7))*(EXP(-Info!$B$7*H2012*1000)-EXP(-Info!$B$6*H2012*1000))*(Info!$B$9-1)</f>
        <v>5.7269321451104055E-2</v>
      </c>
      <c r="AD2012" s="37">
        <f>SQRT((Info!$B$6*EXP(-Info!$B$6*H2012*1000)+(Info!$B$6/(Info!$B$6+Info!$B$7))*(Info!$B$9-1)*(-Info!$B$7*EXP(-Info!$B$7*H2012*1000)+Info!$B$6*EXP(-Info!$B$6*H2012*1000)))^2*(0.01*H2012*1000)^2)</f>
        <v>5.2443368778300648E-4</v>
      </c>
      <c r="AE2012" s="37">
        <f t="shared" si="513"/>
        <v>6.1010430115345585E-3</v>
      </c>
      <c r="AF2012" s="37">
        <f t="shared" si="514"/>
        <v>1.9356673223434826</v>
      </c>
      <c r="AG2012" s="37">
        <f t="shared" si="515"/>
        <v>4.8169553031447106E-2</v>
      </c>
      <c r="AH2012" s="37">
        <f t="shared" si="516"/>
        <v>0.75730333425018881</v>
      </c>
      <c r="AI2012">
        <f>AF2012*EXP(Info!$B$6*H2012*1000)</f>
        <v>2.0375210073253229</v>
      </c>
      <c r="AJ2012">
        <f>2*SQRT((EXP(Info!$B$6*H2012)*AG2012)^2+(Info!$B$6*H2012*0.01*AI2012)^2)</f>
        <v>9.6344046649223192E-2</v>
      </c>
      <c r="AK2012">
        <f t="shared" si="517"/>
        <v>4.093933547999999</v>
      </c>
      <c r="AL2012">
        <f t="shared" si="518"/>
        <v>0.27321076475707923</v>
      </c>
      <c r="AM2012"/>
      <c r="AN2012"/>
      <c r="AO2012">
        <f t="shared" si="519"/>
        <v>4.7086943947413298</v>
      </c>
      <c r="AP2012">
        <f t="shared" si="520"/>
        <v>3.1760070052539406</v>
      </c>
      <c r="AQ2012">
        <f t="shared" si="507"/>
        <v>4</v>
      </c>
      <c r="AR2012">
        <v>1</v>
      </c>
      <c r="AS2012">
        <v>1</v>
      </c>
      <c r="AT2012">
        <v>1</v>
      </c>
      <c r="AU2012">
        <v>0</v>
      </c>
      <c r="AV2012">
        <v>0</v>
      </c>
      <c r="AW2012">
        <v>0</v>
      </c>
      <c r="AX2012">
        <v>1</v>
      </c>
    </row>
    <row r="2013" spans="1:58">
      <c r="A2013" s="13" t="s">
        <v>142</v>
      </c>
      <c r="B2013" s="13" t="s">
        <v>210</v>
      </c>
      <c r="D2013" s="14">
        <v>-17.86</v>
      </c>
      <c r="E2013" s="14">
        <v>19.940000000000001</v>
      </c>
      <c r="F2013" s="14">
        <v>1454</v>
      </c>
      <c r="G2013" s="16">
        <v>0.90500000000000003</v>
      </c>
      <c r="H2013">
        <v>5.9859999999999998</v>
      </c>
      <c r="J2013">
        <f>(F2013*100*Info!$B$11)/AI2013</f>
        <v>1.8477573098459006</v>
      </c>
      <c r="K2013">
        <f>2*((F2013*100*Info!$B$11)/AI2013^2)*(AJ2013/2)</f>
        <v>0.10663212110752388</v>
      </c>
      <c r="L2013">
        <f t="shared" si="508"/>
        <v>0.45085457943925311</v>
      </c>
      <c r="M2013">
        <f t="shared" si="509"/>
        <v>8.9138473397492568</v>
      </c>
      <c r="N2013">
        <f t="shared" si="510"/>
        <v>0.51716581749341595</v>
      </c>
      <c r="O2013">
        <v>3.2050000000000001</v>
      </c>
      <c r="P2013">
        <v>0.14699999999999999</v>
      </c>
      <c r="S2013">
        <v>2.52</v>
      </c>
      <c r="T2013">
        <v>9.6000000000000002E-2</v>
      </c>
      <c r="U2013">
        <v>1.17</v>
      </c>
      <c r="V2013">
        <v>7.0000000000000001E-3</v>
      </c>
      <c r="W2013" s="37">
        <f>U2013*Info!$B$2</f>
        <v>0.56159999999999999</v>
      </c>
      <c r="X2013" s="37">
        <f>W2013*SQRT((0.5*V2013/U2013)^2+Info!$B$3^2)</f>
        <v>2.8130211517157139E-2</v>
      </c>
      <c r="Y2013" s="28">
        <f>W2013*Info!$D$2</f>
        <v>0.45489600000000002</v>
      </c>
      <c r="Z2013" s="28">
        <f>Y2013*SQRT(Info!$D$3^2+(X2013/W2013)^2)</f>
        <v>3.2194776450846813E-2</v>
      </c>
      <c r="AA2013" s="37">
        <f t="shared" si="511"/>
        <v>2.6434000000000002</v>
      </c>
      <c r="AB2013" s="37">
        <f t="shared" si="512"/>
        <v>7.8699166450477726E-2</v>
      </c>
      <c r="AC2013" s="37">
        <f>(1-EXP(-Info!$B$6*H2013*1000))+(Info!$B$6/(Info!$B$6-Info!$B$7))*(EXP(-Info!$B$7*H2013*1000)-EXP(-Info!$B$6*H2013*1000))*(Info!$B$9-1)</f>
        <v>6.1190328977696121E-2</v>
      </c>
      <c r="AD2013" s="37">
        <f>SQRT((Info!$B$6*EXP(-Info!$B$6*H2013*1000)+(Info!$B$6/(Info!$B$6+Info!$B$7))*(Info!$B$9-1)*(-Info!$B$7*EXP(-Info!$B$7*H2013*1000)+Info!$B$6*EXP(-Info!$B$6*H2013*1000)))^2*(0.01*H2013*1000)^2)</f>
        <v>5.5931281813865271E-4</v>
      </c>
      <c r="AE2013" s="37">
        <f t="shared" si="513"/>
        <v>5.037479253387888E-3</v>
      </c>
      <c r="AF2013" s="37">
        <f t="shared" si="514"/>
        <v>1.9033534843803579</v>
      </c>
      <c r="AG2013" s="37">
        <f t="shared" si="515"/>
        <v>5.8016203150053812E-2</v>
      </c>
      <c r="AH2013" s="37">
        <f t="shared" si="516"/>
        <v>0.75529900173823727</v>
      </c>
      <c r="AI2013">
        <f>AF2013*EXP(Info!$B$6*H2013*1000)</f>
        <v>2.0107589956452023</v>
      </c>
      <c r="AJ2013">
        <f>2*SQRT((EXP(Info!$B$6*H2013)*AG2013)^2+(Info!$B$6*H2013*0.01*AI2013)^2)</f>
        <v>0.11603877608773404</v>
      </c>
      <c r="AK2013">
        <f t="shared" si="517"/>
        <v>3.5149289800000001</v>
      </c>
      <c r="AL2013">
        <f t="shared" si="518"/>
        <v>0.20929256325840045</v>
      </c>
      <c r="AM2013"/>
      <c r="AN2013"/>
      <c r="AO2013">
        <f t="shared" si="519"/>
        <v>4.8241439946123954</v>
      </c>
      <c r="AP2013">
        <f t="shared" si="520"/>
        <v>2.7393162393162394</v>
      </c>
      <c r="AQ2013">
        <f t="shared" si="507"/>
        <v>4</v>
      </c>
      <c r="AR2013">
        <v>1</v>
      </c>
      <c r="AS2013">
        <v>1</v>
      </c>
      <c r="AT2013">
        <v>1</v>
      </c>
      <c r="AU2013">
        <v>0</v>
      </c>
      <c r="AV2013">
        <v>0</v>
      </c>
      <c r="AW2013">
        <v>0</v>
      </c>
      <c r="AX2013">
        <v>1</v>
      </c>
    </row>
    <row r="2014" spans="1:58">
      <c r="A2014" s="13" t="s">
        <v>142</v>
      </c>
      <c r="B2014" s="13" t="s">
        <v>210</v>
      </c>
      <c r="D2014" s="14">
        <v>-17.86</v>
      </c>
      <c r="E2014" s="14">
        <v>19.940000000000001</v>
      </c>
      <c r="F2014" s="14">
        <v>1454</v>
      </c>
      <c r="G2014" s="16">
        <v>0.95499999999999996</v>
      </c>
      <c r="H2014">
        <v>6.3789999999999996</v>
      </c>
      <c r="J2014">
        <f>(F2014*100*Info!$B$11)/AI2014</f>
        <v>1.7950515669782023</v>
      </c>
      <c r="K2014">
        <f>2*((F2014*100*Info!$B$11)/AI2014^2)*(AJ2014/2)</f>
        <v>0.10739102753101583</v>
      </c>
      <c r="L2014">
        <f t="shared" si="508"/>
        <v>0.41116396261682309</v>
      </c>
      <c r="M2014">
        <f t="shared" si="509"/>
        <v>7.897247514569159</v>
      </c>
      <c r="N2014">
        <f t="shared" si="510"/>
        <v>0.47454436762291763</v>
      </c>
      <c r="O2014">
        <v>3.569</v>
      </c>
      <c r="P2014">
        <v>0.215</v>
      </c>
      <c r="S2014">
        <v>2.5659999999999998</v>
      </c>
      <c r="T2014">
        <v>0.108</v>
      </c>
      <c r="U2014">
        <v>1.0669999999999999</v>
      </c>
      <c r="V2014">
        <v>6.0000000000000001E-3</v>
      </c>
      <c r="W2014" s="37">
        <f>U2014*Info!$B$2</f>
        <v>0.51215999999999995</v>
      </c>
      <c r="X2014" s="37">
        <f>W2014*SQRT((0.5*V2014/U2014)^2+Info!$B$3^2)</f>
        <v>2.5648455392089403E-2</v>
      </c>
      <c r="Y2014" s="28">
        <f>W2014*Info!$D$2</f>
        <v>0.41484959999999999</v>
      </c>
      <c r="Z2014" s="28">
        <f>Y2014*SQRT(Info!$D$3^2+(X2014/W2014)^2)</f>
        <v>2.9357476765907525E-2</v>
      </c>
      <c r="AA2014" s="37">
        <f t="shared" si="511"/>
        <v>3.0568400000000002</v>
      </c>
      <c r="AB2014" s="37">
        <f t="shared" si="512"/>
        <v>0.11051738896662371</v>
      </c>
      <c r="AC2014" s="37">
        <f>(1-EXP(-Info!$B$6*H2014*1000))+(Info!$B$6/(Info!$B$6-Info!$B$7))*(EXP(-Info!$B$7*H2014*1000)-EXP(-Info!$B$6*H2014*1000))*(Info!$B$9-1)</f>
        <v>6.5086720009417537E-2</v>
      </c>
      <c r="AD2014" s="37">
        <f>SQRT((Info!$B$6*EXP(-Info!$B$6*H2014*1000)+(Info!$B$6/(Info!$B$6+Info!$B$7))*(Info!$B$9-1)*(-Info!$B$7*EXP(-Info!$B$7*H2014*1000)+Info!$B$6*EXP(-Info!$B$6*H2014*1000)))^2*(0.01*H2014*1000)^2)</f>
        <v>5.9383977717706096E-4</v>
      </c>
      <c r="AE2014" s="37">
        <f t="shared" si="513"/>
        <v>7.4187296382732795E-3</v>
      </c>
      <c r="AF2014" s="37">
        <f t="shared" si="514"/>
        <v>1.9521907108064118</v>
      </c>
      <c r="AG2014" s="37">
        <f t="shared" si="515"/>
        <v>6.1910411010641771E-2</v>
      </c>
      <c r="AH2014" s="37">
        <f t="shared" si="516"/>
        <v>0.76079139158472797</v>
      </c>
      <c r="AI2014">
        <f>AF2014*EXP(Info!$B$6*H2014*1000)</f>
        <v>2.0697982725902051</v>
      </c>
      <c r="AJ2014">
        <f>2*SQRT((EXP(Info!$B$6*H2014)*AG2014)^2+(Info!$B$6*H2014*0.01*AI2014)^2)</f>
        <v>0.12382806564692016</v>
      </c>
      <c r="AK2014">
        <f t="shared" si="517"/>
        <v>4.0646801479999999</v>
      </c>
      <c r="AL2014">
        <f t="shared" si="518"/>
        <v>0.29390994421783906</v>
      </c>
      <c r="AM2014"/>
      <c r="AN2014"/>
      <c r="AO2014">
        <f t="shared" si="519"/>
        <v>4.3994543950866891</v>
      </c>
      <c r="AP2014">
        <f t="shared" si="520"/>
        <v>3.3448922211808809</v>
      </c>
      <c r="AQ2014">
        <f t="shared" si="507"/>
        <v>4</v>
      </c>
      <c r="AR2014">
        <v>1</v>
      </c>
      <c r="AS2014">
        <v>1</v>
      </c>
      <c r="AT2014">
        <v>1</v>
      </c>
      <c r="AU2014">
        <v>0</v>
      </c>
      <c r="AV2014">
        <v>0</v>
      </c>
      <c r="AW2014">
        <v>0</v>
      </c>
      <c r="AX2014">
        <v>1</v>
      </c>
    </row>
    <row r="2015" spans="1:58">
      <c r="A2015" s="13" t="s">
        <v>142</v>
      </c>
      <c r="B2015" s="13" t="s">
        <v>210</v>
      </c>
      <c r="D2015" s="14">
        <v>-17.86</v>
      </c>
      <c r="E2015" s="14">
        <v>19.940000000000001</v>
      </c>
      <c r="F2015" s="14">
        <v>1454</v>
      </c>
      <c r="G2015" s="16">
        <v>1.0049999999999999</v>
      </c>
      <c r="H2015">
        <v>6.782</v>
      </c>
      <c r="J2015">
        <f>(F2015*100*Info!$B$11)/AI2015</f>
        <v>1.7662005237410614</v>
      </c>
      <c r="K2015">
        <f>2*((F2015*100*Info!$B$11)/AI2015^2)*(AJ2015/2)</f>
        <v>5.91404473954701E-2</v>
      </c>
      <c r="L2015">
        <f t="shared" si="508"/>
        <v>0.40422773831775771</v>
      </c>
      <c r="M2015">
        <f t="shared" si="509"/>
        <v>7.6392355014641247</v>
      </c>
      <c r="N2015">
        <f t="shared" si="510"/>
        <v>0.26082647707320966</v>
      </c>
      <c r="O2015">
        <v>3.3180000000000001</v>
      </c>
      <c r="P2015">
        <v>0.182</v>
      </c>
      <c r="S2015">
        <v>2.5790000000000002</v>
      </c>
      <c r="T2015">
        <v>3.7999999999999999E-2</v>
      </c>
      <c r="U2015">
        <v>1.0489999999999999</v>
      </c>
      <c r="V2015">
        <v>7.0000000000000001E-3</v>
      </c>
      <c r="W2015" s="37">
        <f>U2015*Info!$B$2</f>
        <v>0.50351999999999997</v>
      </c>
      <c r="X2015" s="37">
        <f>W2015*SQRT((0.5*V2015/U2015)^2+Info!$B$3^2)</f>
        <v>2.5231991122382714E-2</v>
      </c>
      <c r="Y2015" s="28">
        <f>W2015*Info!$D$2</f>
        <v>0.40785120000000002</v>
      </c>
      <c r="Z2015" s="28">
        <f>Y2015*SQRT(Info!$D$3^2+(X2015/W2015)^2)</f>
        <v>2.8871522013000982E-2</v>
      </c>
      <c r="AA2015" s="37">
        <f t="shared" si="511"/>
        <v>2.8144800000000001</v>
      </c>
      <c r="AB2015" s="37">
        <f t="shared" si="512"/>
        <v>9.4433327676197026E-2</v>
      </c>
      <c r="AC2015" s="37">
        <f>(1-EXP(-Info!$B$6*H2015*1000))+(Info!$B$6/(Info!$B$6-Info!$B$7))*(EXP(-Info!$B$7*H2015*1000)-EXP(-Info!$B$6*H2015*1000))*(Info!$B$9-1)</f>
        <v>6.9067101930379238E-2</v>
      </c>
      <c r="AD2015" s="37">
        <f>SQRT((Info!$B$6*EXP(-Info!$B$6*H2015*1000)+(Info!$B$6/(Info!$B$6+Info!$B$7))*(Info!$B$9-1)*(-Info!$B$7*EXP(-Info!$B$7*H2015*1000)+Info!$B$6*EXP(-Info!$B$6*H2015*1000)))^2*(0.01*H2015*1000)^2)</f>
        <v>6.2897335198818275E-4</v>
      </c>
      <c r="AE2015" s="37">
        <f t="shared" si="513"/>
        <v>6.7582017229960087E-3</v>
      </c>
      <c r="AF2015" s="37">
        <f t="shared" si="514"/>
        <v>1.9767608229589864</v>
      </c>
      <c r="AG2015" s="37">
        <f t="shared" si="515"/>
        <v>3.5217013982958671E-2</v>
      </c>
      <c r="AH2015" s="37">
        <f t="shared" si="516"/>
        <v>0.76648345209731916</v>
      </c>
      <c r="AI2015">
        <f>AF2015*EXP(Info!$B$6*H2015*1000)</f>
        <v>2.1036086121592215</v>
      </c>
      <c r="AJ2015">
        <f>2*SQRT((EXP(Info!$B$6*H2015)*AG2015)^2+(Info!$B$6*H2015*0.01*AI2015)^2)</f>
        <v>7.0438408773962943E-2</v>
      </c>
      <c r="AK2015">
        <f t="shared" si="517"/>
        <v>3.7424140559999999</v>
      </c>
      <c r="AL2015">
        <f t="shared" si="518"/>
        <v>0.25113599162207839</v>
      </c>
      <c r="AM2015"/>
      <c r="AN2015"/>
      <c r="AO2015">
        <f t="shared" si="519"/>
        <v>4.3252367951695749</v>
      </c>
      <c r="AP2015">
        <f t="shared" si="520"/>
        <v>3.1630123927550051</v>
      </c>
      <c r="AQ2015">
        <f t="shared" si="507"/>
        <v>4</v>
      </c>
      <c r="AR2015">
        <v>1</v>
      </c>
      <c r="AS2015">
        <v>1</v>
      </c>
      <c r="AT2015">
        <v>1</v>
      </c>
      <c r="AU2015">
        <v>0</v>
      </c>
      <c r="AV2015">
        <v>0</v>
      </c>
      <c r="AW2015">
        <v>0</v>
      </c>
      <c r="AX2015">
        <v>1</v>
      </c>
    </row>
    <row r="2016" spans="1:58">
      <c r="A2016" s="13" t="s">
        <v>142</v>
      </c>
      <c r="B2016" s="13" t="s">
        <v>210</v>
      </c>
      <c r="D2016" s="14">
        <v>-17.86</v>
      </c>
      <c r="E2016" s="14">
        <v>19.940000000000001</v>
      </c>
      <c r="F2016" s="14">
        <v>1454</v>
      </c>
      <c r="G2016" s="16">
        <v>1.0549999999999999</v>
      </c>
      <c r="H2016">
        <v>7.3129999999999997</v>
      </c>
      <c r="J2016">
        <f>(F2016*100*Info!$B$11)/AI2016</f>
        <v>1.8130632502242141</v>
      </c>
      <c r="K2016">
        <f>2*((F2016*100*Info!$B$11)/AI2016^2)*(AJ2016/2)</f>
        <v>5.367854054937804E-2</v>
      </c>
      <c r="L2016">
        <f t="shared" si="508"/>
        <v>0.3807216448598138</v>
      </c>
      <c r="M2016">
        <f t="shared" si="509"/>
        <v>7.3859149246045988</v>
      </c>
      <c r="N2016">
        <f t="shared" si="510"/>
        <v>0.22184300212735733</v>
      </c>
      <c r="O2016">
        <v>4.5199999999999996</v>
      </c>
      <c r="P2016">
        <v>0.19</v>
      </c>
      <c r="S2016">
        <v>2.601</v>
      </c>
      <c r="T2016">
        <v>2.1999999999999999E-2</v>
      </c>
      <c r="U2016">
        <v>0.98799999999999999</v>
      </c>
      <c r="V2016">
        <v>5.0000000000000001E-3</v>
      </c>
      <c r="W2016" s="37">
        <f>U2016*Info!$B$2</f>
        <v>0.47423999999999999</v>
      </c>
      <c r="X2016" s="37">
        <f>W2016*SQRT((0.5*V2016/U2016)^2+Info!$B$3^2)</f>
        <v>2.3742344955795754E-2</v>
      </c>
      <c r="Y2016" s="28">
        <f>W2016*Info!$D$2</f>
        <v>0.38413440000000004</v>
      </c>
      <c r="Z2016" s="28">
        <f>Y2016*SQRT(Info!$D$3^2+(X2016/W2016)^2)</f>
        <v>2.717978974011389E-2</v>
      </c>
      <c r="AA2016" s="37">
        <f t="shared" si="511"/>
        <v>4.0457599999999996</v>
      </c>
      <c r="AB2016" s="37">
        <f t="shared" si="512"/>
        <v>9.792190226910423E-2</v>
      </c>
      <c r="AC2016" s="37">
        <f>(1-EXP(-Info!$B$6*H2016*1000))+(Info!$B$6/(Info!$B$6-Info!$B$7))*(EXP(-Info!$B$7*H2016*1000)-EXP(-Info!$B$6*H2016*1000))*(Info!$B$9-1)</f>
        <v>7.4288391543892329E-2</v>
      </c>
      <c r="AD2016" s="37">
        <f>SQRT((Info!$B$6*EXP(-Info!$B$6*H2016*1000)+(Info!$B$6/(Info!$B$6+Info!$B$7))*(Info!$B$9-1)*(-Info!$B$7*EXP(-Info!$B$7*H2016*1000)+Info!$B$6*EXP(-Info!$B$6*H2016*1000)))^2*(0.01*H2016*1000)^2)</f>
        <v>6.7484815119236811E-4</v>
      </c>
      <c r="AE2016" s="37">
        <f t="shared" si="513"/>
        <v>7.7699531207355964E-3</v>
      </c>
      <c r="AF2016" s="37">
        <f t="shared" si="514"/>
        <v>1.916312597027382</v>
      </c>
      <c r="AG2016" s="37">
        <f t="shared" si="515"/>
        <v>3.0333366806459663E-2</v>
      </c>
      <c r="AH2016" s="37">
        <f t="shared" si="516"/>
        <v>0.73675993734232292</v>
      </c>
      <c r="AI2016">
        <f>AF2016*EXP(Info!$B$6*H2016*1000)</f>
        <v>2.0492360826807099</v>
      </c>
      <c r="AJ2016">
        <f>2*SQRT((EXP(Info!$B$6*H2016)*AG2016)^2+(Info!$B$6*H2016*0.01*AI2016)^2)</f>
        <v>6.0670802381451311E-2</v>
      </c>
      <c r="AK2016">
        <f t="shared" si="517"/>
        <v>5.3796470719999991</v>
      </c>
      <c r="AL2016">
        <f t="shared" si="518"/>
        <v>0.2604135068944558</v>
      </c>
      <c r="AM2016"/>
      <c r="AN2016"/>
      <c r="AO2016">
        <f t="shared" si="519"/>
        <v>4.0737215954504675</v>
      </c>
      <c r="AP2016">
        <f t="shared" si="520"/>
        <v>4.5748987854251011</v>
      </c>
      <c r="AQ2016">
        <f t="shared" si="507"/>
        <v>4</v>
      </c>
      <c r="AR2016">
        <v>1</v>
      </c>
      <c r="AS2016">
        <v>1</v>
      </c>
      <c r="AT2016">
        <v>1</v>
      </c>
      <c r="AU2016">
        <v>0</v>
      </c>
      <c r="AV2016">
        <v>0</v>
      </c>
      <c r="AW2016">
        <v>0</v>
      </c>
      <c r="AX2016">
        <v>1</v>
      </c>
    </row>
    <row r="2017" spans="1:52">
      <c r="A2017" s="13" t="s">
        <v>142</v>
      </c>
      <c r="B2017" s="13" t="s">
        <v>210</v>
      </c>
      <c r="D2017" s="14">
        <v>-17.86</v>
      </c>
      <c r="E2017" s="14">
        <v>19.940000000000001</v>
      </c>
      <c r="F2017" s="14">
        <v>1454</v>
      </c>
      <c r="G2017" s="16">
        <v>1.105</v>
      </c>
      <c r="H2017">
        <v>7.5060000000000002</v>
      </c>
      <c r="J2017">
        <f>(F2017*100*Info!$B$11)/AI2017</f>
        <v>1.6406199014682692</v>
      </c>
      <c r="K2017">
        <f>2*((F2017*100*Info!$B$11)/AI2017^2)*(AJ2017/2)</f>
        <v>7.3594940709676607E-2</v>
      </c>
      <c r="L2017">
        <f t="shared" si="508"/>
        <v>0.32869996261682299</v>
      </c>
      <c r="M2017">
        <f t="shared" si="509"/>
        <v>5.7702071930070833</v>
      </c>
      <c r="N2017">
        <f t="shared" si="510"/>
        <v>0.26200286470329237</v>
      </c>
      <c r="O2017">
        <v>3.1840000000000002</v>
      </c>
      <c r="P2017">
        <v>0.17</v>
      </c>
      <c r="S2017">
        <v>2.657</v>
      </c>
      <c r="T2017">
        <v>8.8999999999999996E-2</v>
      </c>
      <c r="U2017">
        <v>0.85299999999999998</v>
      </c>
      <c r="V2017">
        <v>6.0000000000000001E-3</v>
      </c>
      <c r="W2017" s="37">
        <f>U2017*Info!$B$2</f>
        <v>0.40943999999999997</v>
      </c>
      <c r="X2017" s="37">
        <f>W2017*SQRT((0.5*V2017/U2017)^2+Info!$B$3^2)</f>
        <v>2.0522582293658855E-2</v>
      </c>
      <c r="Y2017" s="28">
        <f>W2017*Info!$D$2</f>
        <v>0.33164640000000001</v>
      </c>
      <c r="Z2017" s="28">
        <f>Y2017*SQRT(Info!$D$3^2+(X2017/W2017)^2)</f>
        <v>2.347993105025652E-2</v>
      </c>
      <c r="AA2017" s="37">
        <f t="shared" si="511"/>
        <v>2.7745600000000001</v>
      </c>
      <c r="AB2017" s="37">
        <f t="shared" si="512"/>
        <v>8.7442417532911348E-2</v>
      </c>
      <c r="AC2017" s="37">
        <f>(1-EXP(-Info!$B$6*H2017*1000))+(Info!$B$6/(Info!$B$6-Info!$B$7))*(EXP(-Info!$B$7*H2017*1000)-EXP(-Info!$B$6*H2017*1000))*(Info!$B$9-1)</f>
        <v>7.6179597445968819E-2</v>
      </c>
      <c r="AD2017" s="37">
        <f>SQRT((Info!$B$6*EXP(-Info!$B$6*H2017*1000)+(Info!$B$6/(Info!$B$6+Info!$B$7))*(Info!$B$9-1)*(-Info!$B$7*EXP(-Info!$B$7*H2017*1000)+Info!$B$6*EXP(-Info!$B$6*H2017*1000)))^2*(0.01*H2017*1000)^2)</f>
        <v>6.9140494031275372E-4</v>
      </c>
      <c r="AE2017" s="37">
        <f t="shared" si="513"/>
        <v>6.9320515390576976E-3</v>
      </c>
      <c r="AF2017" s="37">
        <f t="shared" si="514"/>
        <v>2.1139887361103127</v>
      </c>
      <c r="AG2017" s="37">
        <f t="shared" si="515"/>
        <v>5.0789866121746692E-2</v>
      </c>
      <c r="AH2017" s="37">
        <f t="shared" si="516"/>
        <v>0.79562993455412601</v>
      </c>
      <c r="AI2017">
        <f>AF2017*EXP(Info!$B$6*H2017*1000)</f>
        <v>2.2646285280440277</v>
      </c>
      <c r="AJ2017">
        <f>2*SQRT((EXP(Info!$B$6*H2017)*AG2017)^2+(Info!$B$6*H2017*0.01*AI2017)^2)</f>
        <v>0.10158672468966504</v>
      </c>
      <c r="AK2017">
        <f t="shared" si="517"/>
        <v>3.6893324320000001</v>
      </c>
      <c r="AL2017">
        <f t="shared" si="518"/>
        <v>0.23254436518702443</v>
      </c>
      <c r="AM2017"/>
      <c r="AN2017"/>
      <c r="AO2017">
        <f t="shared" si="519"/>
        <v>3.5170895960721142</v>
      </c>
      <c r="AP2017">
        <f t="shared" si="520"/>
        <v>3.7327080890973039</v>
      </c>
      <c r="AQ2017">
        <f t="shared" si="507"/>
        <v>4</v>
      </c>
      <c r="AR2017">
        <v>1</v>
      </c>
      <c r="AS2017">
        <v>1</v>
      </c>
      <c r="AT2017">
        <v>1</v>
      </c>
      <c r="AU2017">
        <v>0</v>
      </c>
      <c r="AV2017">
        <v>0</v>
      </c>
      <c r="AW2017">
        <v>0</v>
      </c>
      <c r="AX2017">
        <v>1</v>
      </c>
    </row>
    <row r="2018" spans="1:52">
      <c r="A2018" s="13" t="s">
        <v>142</v>
      </c>
      <c r="B2018" s="13" t="s">
        <v>210</v>
      </c>
      <c r="D2018" s="14">
        <v>-17.86</v>
      </c>
      <c r="E2018" s="14">
        <v>19.940000000000001</v>
      </c>
      <c r="F2018" s="14">
        <v>1454</v>
      </c>
      <c r="G2018" s="16">
        <v>1.3049999999999999</v>
      </c>
      <c r="H2018">
        <v>8.2129999999999992</v>
      </c>
      <c r="J2018">
        <f>(F2018*100*Info!$B$11)/AI2018</f>
        <v>1.766153920611222</v>
      </c>
      <c r="K2018">
        <f>2*((F2018*100*Info!$B$11)/AI2018^2)*(AJ2018/2)</f>
        <v>8.1549916672498515E-2</v>
      </c>
      <c r="L2018">
        <f t="shared" si="508"/>
        <v>0.29363349532710331</v>
      </c>
      <c r="M2018">
        <f t="shared" si="509"/>
        <v>5.5490408542437226</v>
      </c>
      <c r="N2018">
        <f t="shared" si="510"/>
        <v>0.25991873167363222</v>
      </c>
      <c r="O2018">
        <v>3.9249999999999998</v>
      </c>
      <c r="P2018">
        <v>0.186</v>
      </c>
      <c r="S2018">
        <v>2.5430000000000001</v>
      </c>
      <c r="T2018">
        <v>8.5999999999999993E-2</v>
      </c>
      <c r="U2018">
        <v>0.76200000000000001</v>
      </c>
      <c r="V2018">
        <v>6.0000000000000001E-3</v>
      </c>
      <c r="W2018" s="37">
        <f>U2018*Info!$B$2</f>
        <v>0.36575999999999997</v>
      </c>
      <c r="X2018" s="37">
        <f>W2018*SQRT((0.5*V2018/U2018)^2+Info!$B$3^2)</f>
        <v>1.8344605310553836E-2</v>
      </c>
      <c r="Y2018" s="28">
        <f>W2018*Info!$D$2</f>
        <v>0.29626560000000002</v>
      </c>
      <c r="Z2018" s="28">
        <f>Y2018*SQRT(Info!$D$3^2+(X2018/W2018)^2)</f>
        <v>2.0981587587139354E-2</v>
      </c>
      <c r="AA2018" s="37">
        <f t="shared" si="511"/>
        <v>3.55924</v>
      </c>
      <c r="AB2018" s="37">
        <f t="shared" si="512"/>
        <v>9.4792006751624372E-2</v>
      </c>
      <c r="AC2018" s="37">
        <f>(1-EXP(-Info!$B$6*H2018*1000))+(Info!$B$6/(Info!$B$6-Info!$B$7))*(EXP(-Info!$B$7*H2018*1000)-EXP(-Info!$B$6*H2018*1000))*(Info!$B$9-1)</f>
        <v>8.30777869706599E-2</v>
      </c>
      <c r="AD2018" s="37">
        <f>SQRT((Info!$B$6*EXP(-Info!$B$6*H2018*1000)+(Info!$B$6/(Info!$B$6+Info!$B$7))*(Info!$B$9-1)*(-Info!$B$7*EXP(-Info!$B$7*H2018*1000)+Info!$B$6*EXP(-Info!$B$6*H2018*1000)))^2*(0.01*H2018*1000)^2)</f>
        <v>7.5152627929325213E-4</v>
      </c>
      <c r="AE2018" s="37">
        <f t="shared" si="513"/>
        <v>8.316985547642923E-3</v>
      </c>
      <c r="AF2018" s="37">
        <f t="shared" si="514"/>
        <v>1.9510406175025488</v>
      </c>
      <c r="AG2018" s="37">
        <f t="shared" si="515"/>
        <v>4.8563353120192401E-2</v>
      </c>
      <c r="AH2018" s="37">
        <f t="shared" si="516"/>
        <v>0.76722006193572501</v>
      </c>
      <c r="AI2018">
        <f>AF2018*EXP(Info!$B$6*H2018*1000)</f>
        <v>2.1036641196346118</v>
      </c>
      <c r="AJ2018">
        <f>2*SQRT((EXP(Info!$B$6*H2018)*AG2018)^2+(Info!$B$6*H2018*0.01*AI2018)^2)</f>
        <v>9.7134021933805798E-2</v>
      </c>
      <c r="AK2018">
        <f t="shared" si="517"/>
        <v>4.7327214279999996</v>
      </c>
      <c r="AL2018">
        <f t="shared" si="518"/>
        <v>0.25208986275526984</v>
      </c>
      <c r="AM2018"/>
      <c r="AN2018"/>
      <c r="AO2018">
        <f t="shared" si="519"/>
        <v>3.1418783964911503</v>
      </c>
      <c r="AP2018">
        <f t="shared" si="520"/>
        <v>5.1509186351706031</v>
      </c>
      <c r="AQ2018">
        <f t="shared" si="507"/>
        <v>4</v>
      </c>
      <c r="AR2018">
        <v>1</v>
      </c>
      <c r="AS2018">
        <v>1</v>
      </c>
      <c r="AT2018">
        <v>1</v>
      </c>
      <c r="AU2018">
        <v>0</v>
      </c>
      <c r="AV2018">
        <v>0</v>
      </c>
      <c r="AW2018">
        <v>0</v>
      </c>
      <c r="AX2018">
        <v>1</v>
      </c>
    </row>
    <row r="2019" spans="1:52">
      <c r="A2019" s="13" t="s">
        <v>142</v>
      </c>
      <c r="B2019" s="13" t="s">
        <v>210</v>
      </c>
      <c r="D2019" s="14">
        <v>-17.86</v>
      </c>
      <c r="E2019" s="14">
        <v>19.940000000000001</v>
      </c>
      <c r="F2019" s="14">
        <v>1454</v>
      </c>
      <c r="G2019" s="16">
        <v>1.405</v>
      </c>
      <c r="H2019">
        <v>8.5690000000000008</v>
      </c>
      <c r="J2019">
        <f>(F2019*100*Info!$B$11)/AI2019</f>
        <v>1.8883791334159588</v>
      </c>
      <c r="K2019">
        <f>2*((F2019*100*Info!$B$11)/AI2019^2)*(AJ2019/2)</f>
        <v>6.7904940793899388E-2</v>
      </c>
      <c r="L2019">
        <f t="shared" si="508"/>
        <v>0.28939469158878556</v>
      </c>
      <c r="M2019">
        <f t="shared" si="509"/>
        <v>5.8474097970184218</v>
      </c>
      <c r="N2019">
        <f t="shared" si="510"/>
        <v>0.21539643419724508</v>
      </c>
      <c r="O2019">
        <v>4.3150000000000004</v>
      </c>
      <c r="P2019">
        <v>0.21</v>
      </c>
      <c r="S2019">
        <v>2.4529999999999998</v>
      </c>
      <c r="T2019">
        <v>5.3999999999999999E-2</v>
      </c>
      <c r="U2019">
        <v>0.751</v>
      </c>
      <c r="V2019">
        <v>6.0000000000000001E-3</v>
      </c>
      <c r="W2019" s="37">
        <f>U2019*Info!$B$2</f>
        <v>0.36047999999999997</v>
      </c>
      <c r="X2019" s="37">
        <f>W2019*SQRT((0.5*V2019/U2019)^2+Info!$B$3^2)</f>
        <v>1.8081431801713049E-2</v>
      </c>
      <c r="Y2019" s="28">
        <f>W2019*Info!$D$2</f>
        <v>0.29198879999999999</v>
      </c>
      <c r="Z2019" s="28">
        <f>Y2019*SQRT(Info!$D$3^2+(X2019/W2019)^2)</f>
        <v>2.0679646650443525E-2</v>
      </c>
      <c r="AA2019" s="37">
        <f t="shared" si="511"/>
        <v>3.9545200000000005</v>
      </c>
      <c r="AB2019" s="37">
        <f t="shared" si="512"/>
        <v>0.10654547468569464</v>
      </c>
      <c r="AC2019" s="37">
        <f>(1-EXP(-Info!$B$6*H2019*1000))+(Info!$B$6/(Info!$B$6-Info!$B$7))*(EXP(-Info!$B$7*H2019*1000)-EXP(-Info!$B$6*H2019*1000))*(Info!$B$9-1)</f>
        <v>8.6533679489554427E-2</v>
      </c>
      <c r="AD2019" s="37">
        <f>SQRT((Info!$B$6*EXP(-Info!$B$6*H2019*1000)+(Info!$B$6/(Info!$B$6+Info!$B$7))*(Info!$B$9-1)*(-Info!$B$7*EXP(-Info!$B$7*H2019*1000)+Info!$B$6*EXP(-Info!$B$6*H2019*1000)))^2*(0.01*H2019*1000)^2)</f>
        <v>7.8148635878449481E-4</v>
      </c>
      <c r="AE2019" s="37">
        <f t="shared" si="513"/>
        <v>9.7239286475666823E-3</v>
      </c>
      <c r="AF2019" s="37">
        <f t="shared" si="514"/>
        <v>1.8188120337849671</v>
      </c>
      <c r="AG2019" s="37">
        <f t="shared" si="515"/>
        <v>3.5372341934485595E-2</v>
      </c>
      <c r="AH2019" s="37">
        <f t="shared" si="516"/>
        <v>0.74146434316549825</v>
      </c>
      <c r="AI2019">
        <f>AF2019*EXP(Info!$B$6*H2019*1000)</f>
        <v>1.967504600530567</v>
      </c>
      <c r="AJ2019">
        <f>2*SQRT((EXP(Info!$B$6*H2019)*AG2019)^2+(Info!$B$6*H2019*0.01*AI2019)^2)</f>
        <v>7.0750243447708985E-2</v>
      </c>
      <c r="AK2019">
        <f t="shared" si="517"/>
        <v>5.2583252440000008</v>
      </c>
      <c r="AL2019">
        <f t="shared" si="518"/>
        <v>0.2833470353791363</v>
      </c>
      <c r="AM2019"/>
      <c r="AN2019"/>
      <c r="AO2019">
        <f t="shared" si="519"/>
        <v>3.0965231965418027</v>
      </c>
      <c r="AP2019">
        <f t="shared" si="520"/>
        <v>5.7456724367509988</v>
      </c>
      <c r="AQ2019">
        <f t="shared" si="507"/>
        <v>4</v>
      </c>
      <c r="AR2019">
        <v>1</v>
      </c>
      <c r="AS2019">
        <v>1</v>
      </c>
      <c r="AT2019">
        <v>1</v>
      </c>
      <c r="AU2019">
        <v>0</v>
      </c>
      <c r="AV2019">
        <v>0</v>
      </c>
      <c r="AW2019">
        <v>0</v>
      </c>
      <c r="AX2019">
        <v>1</v>
      </c>
    </row>
    <row r="2020" spans="1:52">
      <c r="A2020" s="13" t="s">
        <v>142</v>
      </c>
      <c r="B2020" s="13" t="s">
        <v>210</v>
      </c>
      <c r="D2020" s="14">
        <v>-17.86</v>
      </c>
      <c r="E2020" s="14">
        <v>19.940000000000001</v>
      </c>
      <c r="F2020" s="14">
        <v>1454</v>
      </c>
      <c r="G2020" s="16">
        <v>1.605</v>
      </c>
      <c r="H2020">
        <v>9.2959999999999994</v>
      </c>
      <c r="J2020">
        <f>(F2020*100*Info!$B$11)/AI2020</f>
        <v>1.934935080318225</v>
      </c>
      <c r="K2020">
        <f>2*((F2020*100*Info!$B$11)/AI2020^2)*(AJ2020/2)</f>
        <v>6.7606126068611924E-2</v>
      </c>
      <c r="L2020">
        <f t="shared" si="508"/>
        <v>0.28823865420560796</v>
      </c>
      <c r="M2020">
        <f t="shared" si="509"/>
        <v>5.9676369937297524</v>
      </c>
      <c r="N2020">
        <f t="shared" si="510"/>
        <v>0.21228922040721476</v>
      </c>
      <c r="O2020">
        <v>2.9769999999999999</v>
      </c>
      <c r="P2020">
        <v>0.17699999999999999</v>
      </c>
      <c r="S2020">
        <v>2.2989999999999999</v>
      </c>
      <c r="T2020">
        <v>0.05</v>
      </c>
      <c r="U2020">
        <v>0.748</v>
      </c>
      <c r="V2020">
        <v>5.0000000000000001E-3</v>
      </c>
      <c r="W2020" s="37">
        <f>U2020*Info!$B$2</f>
        <v>0.35903999999999997</v>
      </c>
      <c r="X2020" s="37">
        <f>W2020*SQRT((0.5*V2020/U2020)^2+Info!$B$3^2)</f>
        <v>1.799206224978115E-2</v>
      </c>
      <c r="Y2020" s="28">
        <f>W2020*Info!$D$2</f>
        <v>0.29082239999999998</v>
      </c>
      <c r="Z2020" s="28">
        <f>Y2020*SQRT(Info!$D$3^2+(X2020/W2020)^2)</f>
        <v>2.0587207817205324E-2</v>
      </c>
      <c r="AA2020" s="37">
        <f t="shared" si="511"/>
        <v>2.6179600000000001</v>
      </c>
      <c r="AB2020" s="37">
        <f t="shared" si="512"/>
        <v>9.0310377609663442E-2</v>
      </c>
      <c r="AC2020" s="37">
        <f>(1-EXP(-Info!$B$6*H2020*1000))+(Info!$B$6/(Info!$B$6-Info!$B$7))*(EXP(-Info!$B$7*H2020*1000)-EXP(-Info!$B$6*H2020*1000))*(Info!$B$9-1)</f>
        <v>9.3554673386688589E-2</v>
      </c>
      <c r="AD2020" s="37">
        <f>SQRT((Info!$B$6*EXP(-Info!$B$6*H2020*1000)+(Info!$B$6/(Info!$B$6+Info!$B$7))*(Info!$B$9-1)*(-Info!$B$7*EXP(-Info!$B$7*H2020*1000)+Info!$B$6*EXP(-Info!$B$6*H2020*1000)))^2*(0.01*H2020*1000)^2)</f>
        <v>8.4202272126928756E-4</v>
      </c>
      <c r="AE2020" s="37">
        <f t="shared" si="513"/>
        <v>8.7317918209780659E-3</v>
      </c>
      <c r="AF2020" s="37">
        <f t="shared" si="514"/>
        <v>1.7632552072605845</v>
      </c>
      <c r="AG2020" s="37">
        <f t="shared" si="515"/>
        <v>3.3542172173455009E-2</v>
      </c>
      <c r="AH2020" s="37">
        <f t="shared" si="516"/>
        <v>0.76696616235780102</v>
      </c>
      <c r="AI2020">
        <f>AF2020*EXP(Info!$B$6*H2020*1000)</f>
        <v>1.9201650072573906</v>
      </c>
      <c r="AJ2020">
        <f>2*SQRT((EXP(Info!$B$6*H2020)*AG2020)^2+(Info!$B$6*H2020*0.01*AI2020)^2)</f>
        <v>6.7090063575585474E-2</v>
      </c>
      <c r="AK2020">
        <f t="shared" si="517"/>
        <v>3.4811014120000001</v>
      </c>
      <c r="AL2020">
        <f t="shared" si="518"/>
        <v>0.24017141821513896</v>
      </c>
      <c r="AM2020"/>
      <c r="AN2020"/>
      <c r="AO2020">
        <f t="shared" si="519"/>
        <v>3.084153596555617</v>
      </c>
      <c r="AP2020">
        <f t="shared" si="520"/>
        <v>3.9799465240641712</v>
      </c>
      <c r="AQ2020">
        <f t="shared" si="507"/>
        <v>4</v>
      </c>
      <c r="AR2020">
        <v>1</v>
      </c>
      <c r="AS2020">
        <v>1</v>
      </c>
      <c r="AT2020">
        <v>1</v>
      </c>
      <c r="AU2020">
        <v>0</v>
      </c>
      <c r="AV2020">
        <v>0</v>
      </c>
      <c r="AW2020">
        <v>0</v>
      </c>
      <c r="AX2020">
        <v>1</v>
      </c>
    </row>
    <row r="2021" spans="1:52">
      <c r="A2021" s="13" t="s">
        <v>142</v>
      </c>
      <c r="B2021" s="13" t="s">
        <v>210</v>
      </c>
      <c r="D2021" s="14">
        <v>-17.86</v>
      </c>
      <c r="E2021" s="14">
        <v>19.940000000000001</v>
      </c>
      <c r="F2021" s="14">
        <v>1454</v>
      </c>
      <c r="G2021" s="16">
        <v>1.8049999999999999</v>
      </c>
      <c r="H2021">
        <v>10.118</v>
      </c>
      <c r="J2021">
        <f>(F2021*100*Info!$B$11)/AI2021</f>
        <v>1.7504618096840014</v>
      </c>
      <c r="K2021">
        <f>2*((F2021*100*Info!$B$11)/AI2021^2)*(AJ2021/2)</f>
        <v>4.2709039413382811E-2</v>
      </c>
      <c r="L2021">
        <f t="shared" si="508"/>
        <v>0.31868097196261735</v>
      </c>
      <c r="M2021">
        <f t="shared" si="509"/>
        <v>5.9688759185608742</v>
      </c>
      <c r="N2021">
        <f t="shared" si="510"/>
        <v>0.15193514371860289</v>
      </c>
      <c r="O2021">
        <v>3.0590000000000002</v>
      </c>
      <c r="P2021">
        <v>0.14199999999999999</v>
      </c>
      <c r="S2021">
        <v>2.5259999999999998</v>
      </c>
      <c r="T2021">
        <v>1.9E-2</v>
      </c>
      <c r="U2021">
        <v>0.82699999999999996</v>
      </c>
      <c r="V2021">
        <v>6.0000000000000001E-3</v>
      </c>
      <c r="W2021" s="37">
        <f>U2021*Info!$B$2</f>
        <v>0.39695999999999998</v>
      </c>
      <c r="X2021" s="37">
        <f>W2021*SQRT((0.5*V2021/U2021)^2+Info!$B$3^2)</f>
        <v>1.9900168441498181E-2</v>
      </c>
      <c r="Y2021" s="28">
        <f>W2021*Info!$D$2</f>
        <v>0.32153759999999998</v>
      </c>
      <c r="Z2021" s="28">
        <f>Y2021*SQRT(Info!$D$3^2+(X2021/W2021)^2)</f>
        <v>2.2766041158462313E-2</v>
      </c>
      <c r="AA2021" s="37">
        <f t="shared" si="511"/>
        <v>2.6620400000000002</v>
      </c>
      <c r="AB2021" s="37">
        <f t="shared" si="512"/>
        <v>7.3736128892151642E-2</v>
      </c>
      <c r="AC2021" s="37">
        <f>(1-EXP(-Info!$B$6*H2021*1000))+(Info!$B$6/(Info!$B$6-Info!$B$7))*(EXP(-Info!$B$7*H2021*1000)-EXP(-Info!$B$6*H2021*1000))*(Info!$B$9-1)</f>
        <v>0.10143460154270253</v>
      </c>
      <c r="AD2021" s="37">
        <f>SQRT((Info!$B$6*EXP(-Info!$B$6*H2021*1000)+(Info!$B$6/(Info!$B$6+Info!$B$7))*(Info!$B$9-1)*(-Info!$B$7*EXP(-Info!$B$7*H2021*1000)+Info!$B$6*EXP(-Info!$B$6*H2021*1000)))^2*(0.01*H2021*1000)^2)</f>
        <v>9.0943393233714484E-4</v>
      </c>
      <c r="AE2021" s="37">
        <f t="shared" si="513"/>
        <v>7.8614466786419458E-3</v>
      </c>
      <c r="AF2021" s="37">
        <f t="shared" si="514"/>
        <v>1.9344394333092638</v>
      </c>
      <c r="AG2021" s="37">
        <f t="shared" si="515"/>
        <v>2.5891021105972831E-2</v>
      </c>
      <c r="AH2021" s="37">
        <f t="shared" si="516"/>
        <v>0.76581133543517976</v>
      </c>
      <c r="AI2021">
        <f>AF2021*EXP(Info!$B$6*H2021*1000)</f>
        <v>2.1225225320468648</v>
      </c>
      <c r="AJ2021">
        <f>2*SQRT((EXP(Info!$B$6*H2021)*AG2021)^2+(Info!$B$6*H2021*0.01*AI2021)^2)</f>
        <v>5.1786847319649436E-2</v>
      </c>
      <c r="AK2021">
        <f t="shared" si="517"/>
        <v>3.5397145880000003</v>
      </c>
      <c r="AL2021">
        <f t="shared" si="518"/>
        <v>0.19609386117578809</v>
      </c>
      <c r="AM2021"/>
      <c r="AN2021"/>
      <c r="AO2021">
        <f t="shared" si="519"/>
        <v>3.4098863961918386</v>
      </c>
      <c r="AP2021">
        <f t="shared" si="520"/>
        <v>3.6989117291414755</v>
      </c>
      <c r="AQ2021">
        <f t="shared" si="507"/>
        <v>4</v>
      </c>
      <c r="AR2021">
        <v>1</v>
      </c>
      <c r="AS2021">
        <v>1</v>
      </c>
      <c r="AT2021">
        <v>1</v>
      </c>
      <c r="AU2021">
        <v>0</v>
      </c>
      <c r="AV2021">
        <v>0</v>
      </c>
      <c r="AW2021">
        <v>0</v>
      </c>
      <c r="AX2021">
        <v>1</v>
      </c>
    </row>
    <row r="2022" spans="1:52">
      <c r="A2022" s="13" t="s">
        <v>142</v>
      </c>
      <c r="B2022" s="13" t="s">
        <v>210</v>
      </c>
      <c r="D2022" s="14">
        <v>-17.86</v>
      </c>
      <c r="E2022" s="14">
        <v>19.940000000000001</v>
      </c>
      <c r="F2022" s="14">
        <v>1454</v>
      </c>
      <c r="G2022" s="16">
        <v>1.855</v>
      </c>
      <c r="H2022">
        <v>10.323</v>
      </c>
      <c r="J2022">
        <f>(F2022*100*Info!$B$11)/AI2022</f>
        <v>1.8366480186356746</v>
      </c>
      <c r="K2022">
        <f>2*((F2022*100*Info!$B$11)/AI2022^2)*(AJ2022/2)</f>
        <v>6.634044771002591E-2</v>
      </c>
      <c r="L2022">
        <f t="shared" si="508"/>
        <v>0.33216807476635574</v>
      </c>
      <c r="M2022">
        <f t="shared" si="509"/>
        <v>6.5278114491980963</v>
      </c>
      <c r="N2022">
        <f t="shared" si="510"/>
        <v>0.23772491616854385</v>
      </c>
      <c r="O2022">
        <v>3.254</v>
      </c>
      <c r="P2022">
        <v>0.14799999999999999</v>
      </c>
      <c r="S2022">
        <v>2.4689999999999999</v>
      </c>
      <c r="T2022">
        <v>5.2999999999999999E-2</v>
      </c>
      <c r="U2022">
        <v>0.86199999999999999</v>
      </c>
      <c r="V2022">
        <v>4.0000000000000001E-3</v>
      </c>
      <c r="W2022" s="37">
        <f>U2022*Info!$B$2</f>
        <v>0.41375999999999996</v>
      </c>
      <c r="X2022" s="37">
        <f>W2022*SQRT((0.5*V2022/U2022)^2+Info!$B$3^2)</f>
        <v>2.0710261804236085E-2</v>
      </c>
      <c r="Y2022" s="28">
        <f>W2022*Info!$D$2</f>
        <v>0.33514559999999999</v>
      </c>
      <c r="Z2022" s="28">
        <f>Y2022*SQRT(Info!$D$3^2+(X2022/W2022)^2)</f>
        <v>2.3711126665698534E-2</v>
      </c>
      <c r="AA2022" s="37">
        <f t="shared" si="511"/>
        <v>2.8402400000000001</v>
      </c>
      <c r="AB2022" s="37">
        <f t="shared" si="512"/>
        <v>7.6843444378814768E-2</v>
      </c>
      <c r="AC2022" s="37">
        <f>(1-EXP(-Info!$B$6*H2022*1000))+(Info!$B$6/(Info!$B$6-Info!$B$7))*(EXP(-Info!$B$7*H2022*1000)-EXP(-Info!$B$6*H2022*1000))*(Info!$B$9-1)</f>
        <v>0.10339016545896125</v>
      </c>
      <c r="AD2022" s="37">
        <f>SQRT((Info!$B$6*EXP(-Info!$B$6*H2022*1000)+(Info!$B$6/(Info!$B$6+Info!$B$7))*(Info!$B$9-1)*(-Info!$B$7*EXP(-Info!$B$7*H2022*1000)+Info!$B$6*EXP(-Info!$B$6*H2022*1000)))^2*(0.01*H2022*1000)^2)</f>
        <v>9.2607588596827352E-4</v>
      </c>
      <c r="AE2022" s="37">
        <f t="shared" si="513"/>
        <v>8.3689369004640423E-3</v>
      </c>
      <c r="AF2022" s="37">
        <f t="shared" si="514"/>
        <v>1.8402015164568395</v>
      </c>
      <c r="AG2022" s="37">
        <f t="shared" si="515"/>
        <v>3.6530899696021024E-2</v>
      </c>
      <c r="AH2022" s="37">
        <f t="shared" si="516"/>
        <v>0.74532260690840002</v>
      </c>
      <c r="AI2022">
        <f>AF2022*EXP(Info!$B$6*H2022*1000)</f>
        <v>2.0229214279727628</v>
      </c>
      <c r="AJ2022">
        <f>2*SQRT((EXP(Info!$B$6*H2022)*AG2022)^2+(Info!$B$6*H2022*0.01*AI2022)^2)</f>
        <v>7.3068716407408071E-2</v>
      </c>
      <c r="AK2022">
        <f t="shared" si="517"/>
        <v>3.7766671280000002</v>
      </c>
      <c r="AL2022">
        <f t="shared" si="518"/>
        <v>0.20435745598101998</v>
      </c>
      <c r="AM2022"/>
      <c r="AN2022"/>
      <c r="AO2022">
        <f t="shared" si="519"/>
        <v>3.5541983960306709</v>
      </c>
      <c r="AP2022">
        <f t="shared" si="520"/>
        <v>3.774941995359629</v>
      </c>
      <c r="AQ2022">
        <f t="shared" si="507"/>
        <v>4</v>
      </c>
      <c r="AR2022">
        <v>1</v>
      </c>
      <c r="AS2022">
        <v>1</v>
      </c>
      <c r="AT2022">
        <v>1</v>
      </c>
      <c r="AU2022">
        <v>0</v>
      </c>
      <c r="AV2022">
        <v>0</v>
      </c>
      <c r="AW2022">
        <v>0</v>
      </c>
      <c r="AX2022">
        <v>1</v>
      </c>
    </row>
    <row r="2023" spans="1:52">
      <c r="A2023" s="13" t="s">
        <v>142</v>
      </c>
      <c r="B2023" s="13" t="s">
        <v>210</v>
      </c>
      <c r="D2023" s="14">
        <v>-17.86</v>
      </c>
      <c r="E2023" s="14">
        <v>19.940000000000001</v>
      </c>
      <c r="F2023" s="14">
        <v>1454</v>
      </c>
      <c r="G2023" s="16">
        <v>1.905</v>
      </c>
      <c r="H2023">
        <v>10.523</v>
      </c>
      <c r="J2023">
        <f>(F2023*100*Info!$B$11)/AI2023</f>
        <v>1.8507843538385873</v>
      </c>
      <c r="K2023">
        <f>2*((F2023*100*Info!$B$11)/AI2023^2)*(AJ2023/2)</f>
        <v>6.1213295689715889E-2</v>
      </c>
      <c r="L2023">
        <f t="shared" si="508"/>
        <v>0.34218706542056138</v>
      </c>
      <c r="M2023">
        <f t="shared" si="509"/>
        <v>6.7764647943995815</v>
      </c>
      <c r="N2023">
        <f t="shared" si="510"/>
        <v>0.22735112123672194</v>
      </c>
      <c r="O2023">
        <v>2.8759999999999999</v>
      </c>
      <c r="P2023">
        <v>0.13900000000000001</v>
      </c>
      <c r="S2023">
        <v>2.4260000000000002</v>
      </c>
      <c r="T2023">
        <v>4.2000000000000003E-2</v>
      </c>
      <c r="U2023">
        <v>0.88800000000000001</v>
      </c>
      <c r="V2023">
        <v>5.0000000000000001E-3</v>
      </c>
      <c r="W2023" s="37">
        <f>U2023*Info!$B$2</f>
        <v>0.42624000000000001</v>
      </c>
      <c r="X2023" s="37">
        <f>W2023*SQRT((0.5*V2023/U2023)^2+Info!$B$3^2)</f>
        <v>2.1345757049118685E-2</v>
      </c>
      <c r="Y2023" s="28">
        <f>W2023*Info!$D$2</f>
        <v>0.34525440000000002</v>
      </c>
      <c r="Z2023" s="28">
        <f>Y2023*SQRT(Info!$D$3^2+(X2023/W2023)^2)</f>
        <v>2.4432514966675044E-2</v>
      </c>
      <c r="AA2023" s="37">
        <f t="shared" si="511"/>
        <v>2.4497599999999999</v>
      </c>
      <c r="AB2023" s="37">
        <f t="shared" si="512"/>
        <v>7.2704135673288914E-2</v>
      </c>
      <c r="AC2023" s="37">
        <f>(1-EXP(-Info!$B$6*H2023*1000))+(Info!$B$6/(Info!$B$6-Info!$B$7))*(EXP(-Info!$B$7*H2023*1000)-EXP(-Info!$B$6*H2023*1000))*(Info!$B$9-1)</f>
        <v>0.10529434367859034</v>
      </c>
      <c r="AD2023" s="37">
        <f>SQRT((Info!$B$6*EXP(-Info!$B$6*H2023*1000)+(Info!$B$6/(Info!$B$6+Info!$B$7))*(Info!$B$9-1)*(-Info!$B$7*EXP(-Info!$B$7*H2023*1000)+Info!$B$6*EXP(-Info!$B$6*H2023*1000)))^2*(0.01*H2023*1000)^2)</f>
        <v>9.4224696874600008E-4</v>
      </c>
      <c r="AE2023" s="37">
        <f t="shared" si="513"/>
        <v>7.9957672610684871E-3</v>
      </c>
      <c r="AF2023" s="37">
        <f t="shared" si="514"/>
        <v>1.8227997286299367</v>
      </c>
      <c r="AG2023" s="37">
        <f t="shared" si="515"/>
        <v>3.3194579100961269E-2</v>
      </c>
      <c r="AH2023" s="37">
        <f t="shared" si="516"/>
        <v>0.75136015194968531</v>
      </c>
      <c r="AI2023">
        <f>AF2023*EXP(Info!$B$6*H2023*1000)</f>
        <v>2.0074703056766037</v>
      </c>
      <c r="AJ2023">
        <f>2*SQRT((EXP(Info!$B$6*H2023)*AG2023)^2+(Info!$B$6*H2023*0.01*AI2023)^2)</f>
        <v>6.6395565293623268E-2</v>
      </c>
      <c r="AK2023">
        <f t="shared" si="517"/>
        <v>3.2574458719999999</v>
      </c>
      <c r="AL2023">
        <f t="shared" si="518"/>
        <v>0.19334937840954453</v>
      </c>
      <c r="AM2023"/>
      <c r="AN2023"/>
      <c r="AO2023">
        <f t="shared" si="519"/>
        <v>3.6614015959109465</v>
      </c>
      <c r="AP2023">
        <f t="shared" si="520"/>
        <v>3.2387387387387387</v>
      </c>
      <c r="AQ2023">
        <f t="shared" si="507"/>
        <v>4</v>
      </c>
      <c r="AR2023">
        <v>1</v>
      </c>
      <c r="AS2023">
        <v>1</v>
      </c>
      <c r="AT2023">
        <v>1</v>
      </c>
      <c r="AU2023">
        <v>0</v>
      </c>
      <c r="AV2023">
        <v>0</v>
      </c>
      <c r="AW2023">
        <v>0</v>
      </c>
      <c r="AX2023">
        <v>1</v>
      </c>
    </row>
    <row r="2024" spans="1:52">
      <c r="A2024" s="13" t="s">
        <v>142</v>
      </c>
      <c r="B2024" s="13" t="s">
        <v>210</v>
      </c>
      <c r="D2024" s="14">
        <v>-17.86</v>
      </c>
      <c r="E2024" s="14">
        <v>19.940000000000001</v>
      </c>
      <c r="F2024" s="14">
        <v>1454</v>
      </c>
      <c r="G2024" s="16">
        <v>1.9550000000000001</v>
      </c>
      <c r="H2024">
        <v>10.659000000000001</v>
      </c>
      <c r="J2024">
        <f>(F2024*100*Info!$B$11)/AI2024</f>
        <v>1.8177347953905063</v>
      </c>
      <c r="K2024">
        <f>2*((F2024*100*Info!$B$11)/AI2024^2)*(AJ2024/2)</f>
        <v>6.4196424677187267E-2</v>
      </c>
      <c r="L2024">
        <f t="shared" si="508"/>
        <v>0.35914228037383239</v>
      </c>
      <c r="M2024">
        <f t="shared" si="509"/>
        <v>6.9852319889860661</v>
      </c>
      <c r="N2024">
        <f t="shared" si="510"/>
        <v>0.24952551284893207</v>
      </c>
      <c r="O2024">
        <v>3.1869999999999998</v>
      </c>
      <c r="P2024">
        <v>0.14099999999999999</v>
      </c>
      <c r="S2024">
        <v>2.508</v>
      </c>
      <c r="T2024">
        <v>4.8000000000000001E-2</v>
      </c>
      <c r="U2024">
        <v>0.93200000000000005</v>
      </c>
      <c r="V2024">
        <v>5.0000000000000001E-3</v>
      </c>
      <c r="W2024" s="37">
        <f>U2024*Info!$B$2</f>
        <v>0.44736000000000004</v>
      </c>
      <c r="X2024" s="37">
        <f>W2024*SQRT((0.5*V2024/U2024)^2+Info!$B$3^2)</f>
        <v>2.2400165713672749E-2</v>
      </c>
      <c r="Y2024" s="28">
        <f>W2024*Info!$D$2</f>
        <v>0.36236160000000006</v>
      </c>
      <c r="Z2024" s="28">
        <f>Y2024*SQRT(Info!$D$3^2+(X2024/W2024)^2)</f>
        <v>2.5641264199972674E-2</v>
      </c>
      <c r="AA2024" s="37">
        <f t="shared" si="511"/>
        <v>2.7396399999999996</v>
      </c>
      <c r="AB2024" s="37">
        <f t="shared" si="512"/>
        <v>7.3973085808285696E-2</v>
      </c>
      <c r="AC2024" s="37">
        <f>(1-EXP(-Info!$B$6*H2024*1000))+(Info!$B$6/(Info!$B$6-Info!$B$7))*(EXP(-Info!$B$7*H2024*1000)-EXP(-Info!$B$6*H2024*1000))*(Info!$B$9-1)</f>
        <v>0.10658710719845449</v>
      </c>
      <c r="AD2024" s="37">
        <f>SQRT((Info!$B$6*EXP(-Info!$B$6*H2024*1000)+(Info!$B$6/(Info!$B$6+Info!$B$7))*(Info!$B$9-1)*(-Info!$B$7*EXP(-Info!$B$7*H2024*1000)+Info!$B$6*EXP(-Info!$B$6*H2024*1000)))^2*(0.01*H2024*1000)^2)</f>
        <v>9.5320674560209358E-4</v>
      </c>
      <c r="AE2024" s="37">
        <f t="shared" si="513"/>
        <v>8.3057928161140698E-3</v>
      </c>
      <c r="AF2024" s="37">
        <f t="shared" si="514"/>
        <v>1.8536280976348263</v>
      </c>
      <c r="AG2024" s="37">
        <f t="shared" si="515"/>
        <v>3.6089619339596979E-2</v>
      </c>
      <c r="AH2024" s="37">
        <f t="shared" si="516"/>
        <v>0.73908616333127042</v>
      </c>
      <c r="AI2024">
        <f>AF2024*EXP(Info!$B$6*H2024*1000)</f>
        <v>2.043969583441704</v>
      </c>
      <c r="AJ2024">
        <f>2*SQRT((EXP(Info!$B$6*H2024)*AG2024)^2+(Info!$B$6*H2024*0.01*AI2024)^2)</f>
        <v>7.2186294578625798E-2</v>
      </c>
      <c r="AK2024">
        <f t="shared" si="517"/>
        <v>3.6428993079999996</v>
      </c>
      <c r="AL2024">
        <f t="shared" si="518"/>
        <v>0.19672402439855496</v>
      </c>
      <c r="AM2024"/>
      <c r="AN2024"/>
      <c r="AO2024">
        <f t="shared" si="519"/>
        <v>3.8428223957083358</v>
      </c>
      <c r="AP2024">
        <f t="shared" si="520"/>
        <v>3.4195278969957079</v>
      </c>
      <c r="AQ2024">
        <f t="shared" si="507"/>
        <v>4</v>
      </c>
      <c r="AR2024">
        <v>1</v>
      </c>
      <c r="AS2024">
        <v>1</v>
      </c>
      <c r="AT2024">
        <v>1</v>
      </c>
      <c r="AU2024">
        <v>0</v>
      </c>
      <c r="AV2024">
        <v>0</v>
      </c>
      <c r="AW2024">
        <v>0</v>
      </c>
      <c r="AX2024">
        <v>1</v>
      </c>
    </row>
    <row r="2025" spans="1:52">
      <c r="A2025" s="13" t="s">
        <v>142</v>
      </c>
      <c r="B2025" s="13" t="s">
        <v>210</v>
      </c>
      <c r="D2025" s="14">
        <v>-17.86</v>
      </c>
      <c r="E2025" s="14">
        <v>19.940000000000001</v>
      </c>
      <c r="F2025" s="14">
        <v>1454</v>
      </c>
      <c r="G2025" s="16">
        <v>2.0049999999999999</v>
      </c>
      <c r="H2025">
        <v>10.776</v>
      </c>
      <c r="J2025">
        <f>(F2025*100*Info!$B$11)/AI2025</f>
        <v>1.830723904984181</v>
      </c>
      <c r="K2025">
        <f>2*((F2025*100*Info!$B$11)/AI2025^2)*(AJ2025/2)</f>
        <v>6.1939795742362129E-2</v>
      </c>
      <c r="L2025">
        <f t="shared" si="508"/>
        <v>0.35721555140186978</v>
      </c>
      <c r="M2025">
        <f t="shared" si="509"/>
        <v>6.9974046262635401</v>
      </c>
      <c r="N2025">
        <f t="shared" si="510"/>
        <v>0.23973624300086244</v>
      </c>
      <c r="O2025">
        <v>2.8969999999999998</v>
      </c>
      <c r="P2025">
        <v>0.13700000000000001</v>
      </c>
      <c r="S2025">
        <v>2.4630000000000001</v>
      </c>
      <c r="T2025">
        <v>4.2999999999999997E-2</v>
      </c>
      <c r="U2025">
        <v>0.92700000000000005</v>
      </c>
      <c r="V2025">
        <v>5.0000000000000001E-3</v>
      </c>
      <c r="W2025" s="37">
        <f>U2025*Info!$B$2</f>
        <v>0.44496000000000002</v>
      </c>
      <c r="X2025" s="37">
        <f>W2025*SQRT((0.5*V2025/U2025)^2+Info!$B$3^2)</f>
        <v>2.2280338956129016E-2</v>
      </c>
      <c r="Y2025" s="28">
        <f>W2025*Info!$D$2</f>
        <v>0.36041760000000006</v>
      </c>
      <c r="Z2025" s="28">
        <f>Y2025*SQRT(Info!$D$3^2+(X2025/W2025)^2)</f>
        <v>2.5503901974968466E-2</v>
      </c>
      <c r="AA2025" s="37">
        <f t="shared" si="511"/>
        <v>2.4520399999999998</v>
      </c>
      <c r="AB2025" s="37">
        <f t="shared" si="512"/>
        <v>7.2032378164267219E-2</v>
      </c>
      <c r="AC2025" s="37">
        <f>(1-EXP(-Info!$B$6*H2025*1000))+(Info!$B$6/(Info!$B$6-Info!$B$7))*(EXP(-Info!$B$7*H2025*1000)-EXP(-Info!$B$6*H2025*1000))*(Info!$B$9-1)</f>
        <v>0.107697920061088</v>
      </c>
      <c r="AD2025" s="37">
        <f>SQRT((Info!$B$6*EXP(-Info!$B$6*H2025*1000)+(Info!$B$6/(Info!$B$6+Info!$B$7))*(Info!$B$9-1)*(-Info!$B$7*EXP(-Info!$B$7*H2025*1000)+Info!$B$6*EXP(-Info!$B$6*H2025*1000)))^2*(0.01*H2025*1000)^2)</f>
        <v>9.6261174500714033E-4</v>
      </c>
      <c r="AE2025" s="37">
        <f t="shared" si="513"/>
        <v>8.1088716382359764E-3</v>
      </c>
      <c r="AF2025" s="37">
        <f t="shared" si="514"/>
        <v>1.8385027920934101</v>
      </c>
      <c r="AG2025" s="37">
        <f t="shared" si="515"/>
        <v>3.4328600542320224E-2</v>
      </c>
      <c r="AH2025" s="37">
        <f t="shared" si="516"/>
        <v>0.74644855545814459</v>
      </c>
      <c r="AI2025">
        <f>AF2025*EXP(Info!$B$6*H2025*1000)</f>
        <v>2.0294674813753133</v>
      </c>
      <c r="AJ2025">
        <f>2*SQRT((EXP(Info!$B$6*H2025)*AG2025)^2+(Info!$B$6*H2025*0.01*AI2025)^2)</f>
        <v>6.8663986371685692E-2</v>
      </c>
      <c r="AK2025">
        <f t="shared" si="517"/>
        <v>3.2604775879999996</v>
      </c>
      <c r="AL2025">
        <f t="shared" si="518"/>
        <v>0.19156290649005223</v>
      </c>
      <c r="AM2025"/>
      <c r="AN2025"/>
      <c r="AO2025">
        <f t="shared" si="519"/>
        <v>3.8222063957313601</v>
      </c>
      <c r="AP2025">
        <f t="shared" si="520"/>
        <v>3.1251348435814452</v>
      </c>
      <c r="AQ2025">
        <f t="shared" si="507"/>
        <v>4</v>
      </c>
      <c r="AR2025">
        <v>1</v>
      </c>
      <c r="AS2025">
        <v>1</v>
      </c>
      <c r="AT2025">
        <v>1</v>
      </c>
      <c r="AU2025">
        <v>0</v>
      </c>
      <c r="AV2025">
        <v>0</v>
      </c>
      <c r="AW2025">
        <v>0</v>
      </c>
      <c r="AX2025">
        <v>1</v>
      </c>
    </row>
    <row r="2026" spans="1:52">
      <c r="A2026" s="13" t="s">
        <v>142</v>
      </c>
      <c r="B2026" s="13" t="s">
        <v>210</v>
      </c>
      <c r="D2026" s="14">
        <v>-17.86</v>
      </c>
      <c r="E2026" s="14">
        <v>19.940000000000001</v>
      </c>
      <c r="F2026" s="14">
        <v>1454</v>
      </c>
      <c r="G2026" s="16">
        <v>2.105</v>
      </c>
      <c r="H2026">
        <v>11.01</v>
      </c>
      <c r="J2026">
        <f>(F2026*100*Info!$B$11)/AI2026</f>
        <v>1.8019738576302917</v>
      </c>
      <c r="K2026">
        <f>2*((F2026*100*Info!$B$11)/AI2026^2)*(AJ2026/2)</f>
        <v>6.3642457843989073E-2</v>
      </c>
      <c r="L2026">
        <f t="shared" si="508"/>
        <v>0.38727252336448659</v>
      </c>
      <c r="M2026">
        <f t="shared" si="509"/>
        <v>7.4670481028301365</v>
      </c>
      <c r="N2026">
        <f t="shared" si="510"/>
        <v>0.26880214756351217</v>
      </c>
      <c r="O2026">
        <v>2.879</v>
      </c>
      <c r="P2026">
        <v>0.11700000000000001</v>
      </c>
      <c r="S2026">
        <v>2.5179999999999998</v>
      </c>
      <c r="T2026">
        <v>4.4999999999999998E-2</v>
      </c>
      <c r="U2026">
        <v>1.0049999999999999</v>
      </c>
      <c r="V2026">
        <v>7.0000000000000001E-3</v>
      </c>
      <c r="W2026" s="37">
        <f>U2026*Info!$B$2</f>
        <v>0.48239999999999994</v>
      </c>
      <c r="X2026" s="37">
        <f>W2026*SQRT((0.5*V2026/U2026)^2+Info!$B$3^2)</f>
        <v>2.4178436674028365E-2</v>
      </c>
      <c r="Y2026" s="28">
        <f>W2026*Info!$D$2</f>
        <v>0.39074399999999998</v>
      </c>
      <c r="Z2026" s="28">
        <f>Y2026*SQRT(Info!$D$3^2+(X2026/W2026)^2)</f>
        <v>2.7663263443057477E-2</v>
      </c>
      <c r="AA2026" s="37">
        <f t="shared" si="511"/>
        <v>2.3966000000000003</v>
      </c>
      <c r="AB2026" s="37">
        <f t="shared" si="512"/>
        <v>6.329965876685277E-2</v>
      </c>
      <c r="AC2026" s="37">
        <f>(1-EXP(-Info!$B$6*H2026*1000))+(Info!$B$6/(Info!$B$6-Info!$B$7))*(EXP(-Info!$B$7*H2026*1000)-EXP(-Info!$B$6*H2026*1000))*(Info!$B$9-1)</f>
        <v>0.10991582223156049</v>
      </c>
      <c r="AD2026" s="37">
        <f>SQRT((Info!$B$6*EXP(-Info!$B$6*H2026*1000)+(Info!$B$6/(Info!$B$6+Info!$B$7))*(Info!$B$9-1)*(-Info!$B$7*EXP(-Info!$B$7*H2026*1000)+Info!$B$6*EXP(-Info!$B$6*H2026*1000)))^2*(0.01*H2026*1000)^2)</f>
        <v>9.8135632146775374E-4</v>
      </c>
      <c r="AE2026" s="37">
        <f t="shared" si="513"/>
        <v>7.344398705969854E-3</v>
      </c>
      <c r="AF2026" s="37">
        <f t="shared" si="514"/>
        <v>1.8638317404398421</v>
      </c>
      <c r="AG2026" s="37">
        <f t="shared" si="515"/>
        <v>3.6406679835879731E-2</v>
      </c>
      <c r="AH2026" s="37">
        <f t="shared" si="516"/>
        <v>0.74020323289906365</v>
      </c>
      <c r="AI2026">
        <f>AF2026*EXP(Info!$B$6*H2026*1000)</f>
        <v>2.0618471332474271</v>
      </c>
      <c r="AJ2026">
        <f>2*SQRT((EXP(Info!$B$6*H2026)*AG2026)^2+(Info!$B$6*H2026*0.01*AI2026)^2)</f>
        <v>7.2820711966938831E-2</v>
      </c>
      <c r="AK2026">
        <f t="shared" si="517"/>
        <v>3.1867590200000002</v>
      </c>
      <c r="AL2026">
        <f t="shared" si="518"/>
        <v>0.16833911252456826</v>
      </c>
      <c r="AM2026"/>
      <c r="AN2026"/>
      <c r="AO2026">
        <f t="shared" si="519"/>
        <v>4.1438159953721856</v>
      </c>
      <c r="AP2026">
        <f t="shared" si="520"/>
        <v>2.8646766169154234</v>
      </c>
      <c r="AQ2026">
        <f t="shared" si="507"/>
        <v>4</v>
      </c>
      <c r="AR2026">
        <v>1</v>
      </c>
      <c r="AS2026">
        <v>1</v>
      </c>
      <c r="AT2026">
        <v>1</v>
      </c>
      <c r="AU2026">
        <v>0</v>
      </c>
      <c r="AV2026">
        <v>0</v>
      </c>
      <c r="AW2026">
        <v>0</v>
      </c>
      <c r="AX2026">
        <v>1</v>
      </c>
    </row>
    <row r="2027" spans="1:52">
      <c r="A2027" s="13" t="s">
        <v>142</v>
      </c>
      <c r="B2027" s="13" t="s">
        <v>210</v>
      </c>
      <c r="D2027" s="14">
        <v>-17.86</v>
      </c>
      <c r="E2027" s="14">
        <v>19.940000000000001</v>
      </c>
      <c r="F2027" s="14">
        <v>1454</v>
      </c>
      <c r="G2027" s="16">
        <v>2.2050000000000001</v>
      </c>
      <c r="H2027">
        <v>11.244999999999999</v>
      </c>
      <c r="J2027">
        <f>(F2027*100*Info!$B$11)/AI2027</f>
        <v>1.886195323975294</v>
      </c>
      <c r="K2027">
        <f>2*((F2027*100*Info!$B$11)/AI2027^2)*(AJ2027/2)</f>
        <v>6.8283705789554131E-2</v>
      </c>
      <c r="L2027">
        <f t="shared" si="508"/>
        <v>0.41617345794392602</v>
      </c>
      <c r="M2027">
        <f t="shared" si="509"/>
        <v>8.3993334046001422</v>
      </c>
      <c r="N2027">
        <f t="shared" si="510"/>
        <v>0.30890613613854184</v>
      </c>
      <c r="O2027">
        <v>2.9289999999999998</v>
      </c>
      <c r="P2027">
        <v>0.14599999999999999</v>
      </c>
      <c r="S2027">
        <v>2.4670000000000001</v>
      </c>
      <c r="T2027">
        <v>3.5000000000000003E-2</v>
      </c>
      <c r="U2027">
        <v>1.08</v>
      </c>
      <c r="V2027">
        <v>7.0000000000000001E-3</v>
      </c>
      <c r="W2027" s="37">
        <f>U2027*Info!$B$2</f>
        <v>0.51839999999999997</v>
      </c>
      <c r="X2027" s="37">
        <f>W2027*SQRT((0.5*V2027/U2027)^2+Info!$B$3^2)</f>
        <v>2.5974387384498601E-2</v>
      </c>
      <c r="Y2027" s="28">
        <f>W2027*Info!$D$2</f>
        <v>0.419904</v>
      </c>
      <c r="Z2027" s="28">
        <f>Y2027*SQRT(Info!$D$3^2+(X2027/W2027)^2)</f>
        <v>2.9722863635928493E-2</v>
      </c>
      <c r="AA2027" s="37">
        <f t="shared" si="511"/>
        <v>2.4105999999999996</v>
      </c>
      <c r="AB2027" s="37">
        <f t="shared" si="512"/>
        <v>7.7483345307233609E-2</v>
      </c>
      <c r="AC2027" s="37">
        <f>(1-EXP(-Info!$B$6*H2027*1000))+(Info!$B$6/(Info!$B$6-Info!$B$7))*(EXP(-Info!$B$7*H2027*1000)-EXP(-Info!$B$6*H2027*1000))*(Info!$B$9-1)</f>
        <v>0.11213821505959976</v>
      </c>
      <c r="AD2027" s="37">
        <f>SQRT((Info!$B$6*EXP(-Info!$B$6*H2027*1000)+(Info!$B$6/(Info!$B$6+Info!$B$7))*(Info!$B$9-1)*(-Info!$B$7*EXP(-Info!$B$7*H2027*1000)+Info!$B$6*EXP(-Info!$B$6*H2027*1000)))^2*(0.01*H2027*1000)^2)</f>
        <v>1.0000934546556476E-3</v>
      </c>
      <c r="AE2027" s="37">
        <f t="shared" si="513"/>
        <v>9.0170998266527261E-3</v>
      </c>
      <c r="AF2027" s="37">
        <f t="shared" si="514"/>
        <v>1.7767756187773291</v>
      </c>
      <c r="AG2027" s="37">
        <f t="shared" si="515"/>
        <v>3.5651181074458402E-2</v>
      </c>
      <c r="AH2027" s="37">
        <f t="shared" si="516"/>
        <v>0.72021711340791617</v>
      </c>
      <c r="AI2027">
        <f>AF2027*EXP(Info!$B$6*H2027*1000)</f>
        <v>1.9697825486659353</v>
      </c>
      <c r="AJ2027">
        <f>2*SQRT((EXP(Info!$B$6*H2027)*AG2027)^2+(Info!$B$6*H2027*0.01*AI2027)^2)</f>
        <v>7.1309715548984465E-2</v>
      </c>
      <c r="AK2027">
        <f t="shared" si="517"/>
        <v>3.2053748199999994</v>
      </c>
      <c r="AL2027">
        <f t="shared" si="518"/>
        <v>0.20605920851005705</v>
      </c>
      <c r="AM2027"/>
      <c r="AN2027"/>
      <c r="AO2027">
        <f t="shared" si="519"/>
        <v>4.4530559950268271</v>
      </c>
      <c r="AP2027">
        <f t="shared" si="520"/>
        <v>2.7120370370370366</v>
      </c>
      <c r="AQ2027">
        <f t="shared" si="507"/>
        <v>4</v>
      </c>
      <c r="AR2027">
        <v>1</v>
      </c>
      <c r="AS2027">
        <v>1</v>
      </c>
      <c r="AT2027">
        <v>1</v>
      </c>
      <c r="AU2027">
        <v>0</v>
      </c>
      <c r="AV2027">
        <v>0</v>
      </c>
      <c r="AW2027">
        <v>0</v>
      </c>
      <c r="AX2027">
        <v>1</v>
      </c>
    </row>
    <row r="2028" spans="1:52">
      <c r="A2028" s="13" t="s">
        <v>142</v>
      </c>
      <c r="B2028" s="13" t="s">
        <v>210</v>
      </c>
      <c r="D2028" s="14">
        <v>-17.86</v>
      </c>
      <c r="E2028" s="14">
        <v>19.940000000000001</v>
      </c>
      <c r="F2028" s="14">
        <v>1454</v>
      </c>
      <c r="G2028" s="16">
        <v>2.3050000000000002</v>
      </c>
      <c r="H2028">
        <v>11.48</v>
      </c>
      <c r="J2028">
        <f>(F2028*100*Info!$B$11)/AI2028</f>
        <v>1.8359582715679958</v>
      </c>
      <c r="K2028">
        <f>2*((F2028*100*Info!$B$11)/AI2028^2)*(AJ2028/2)</f>
        <v>6.8791704083070643E-2</v>
      </c>
      <c r="L2028">
        <f t="shared" si="508"/>
        <v>0.43621143925233724</v>
      </c>
      <c r="M2028">
        <f t="shared" si="509"/>
        <v>8.5692662005126241</v>
      </c>
      <c r="N2028">
        <f t="shared" si="510"/>
        <v>0.32674398431004081</v>
      </c>
      <c r="O2028">
        <v>2.9780000000000002</v>
      </c>
      <c r="P2028">
        <v>0.124</v>
      </c>
      <c r="S2028">
        <v>2.54</v>
      </c>
      <c r="T2028">
        <v>0.04</v>
      </c>
      <c r="U2028">
        <v>1.1319999999999999</v>
      </c>
      <c r="V2028">
        <v>8.0000000000000002E-3</v>
      </c>
      <c r="W2028" s="37">
        <f>U2028*Info!$B$2</f>
        <v>0.54335999999999995</v>
      </c>
      <c r="X2028" s="37">
        <f>W2028*SQRT((0.5*V2028/U2028)^2+Info!$B$3^2)</f>
        <v>2.7235760022441085E-2</v>
      </c>
      <c r="Y2028" s="28">
        <f>W2028*Info!$D$2</f>
        <v>0.4401216</v>
      </c>
      <c r="Z2028" s="28">
        <f>Y2028*SQRT(Info!$D$3^2+(X2028/W2028)^2)</f>
        <v>3.1160130952433439E-2</v>
      </c>
      <c r="AA2028" s="37">
        <f t="shared" si="511"/>
        <v>2.4346400000000004</v>
      </c>
      <c r="AB2028" s="37">
        <f t="shared" si="512"/>
        <v>6.7718436367063289E-2</v>
      </c>
      <c r="AC2028" s="37">
        <f>(1-EXP(-Info!$B$6*H2028*1000))+(Info!$B$6/(Info!$B$6-Info!$B$7))*(EXP(-Info!$B$7*H2028*1000)-EXP(-Info!$B$6*H2028*1000))*(Info!$B$9-1)</f>
        <v>0.11435562057550511</v>
      </c>
      <c r="AD2028" s="37">
        <f>SQRT((Info!$B$6*EXP(-Info!$B$6*H2028*1000)+(Info!$B$6/(Info!$B$6+Info!$B$7))*(Info!$B$9-1)*(-Info!$B$7*EXP(-Info!$B$7*H2028*1000)+Info!$B$6*EXP(-Info!$B$6*H2028*1000)))^2*(0.01*H2028*1000)^2)</f>
        <v>1.018743142837712E-3</v>
      </c>
      <c r="AE2028" s="37">
        <f t="shared" si="513"/>
        <v>8.1314843981919131E-3</v>
      </c>
      <c r="AF2028" s="37">
        <f t="shared" si="514"/>
        <v>1.8214636319220523</v>
      </c>
      <c r="AG2028" s="37">
        <f t="shared" si="515"/>
        <v>3.7908769427282114E-2</v>
      </c>
      <c r="AH2028" s="37">
        <f t="shared" si="516"/>
        <v>0.71711166611104415</v>
      </c>
      <c r="AI2028">
        <f>AF2028*EXP(Info!$B$6*H2028*1000)</f>
        <v>2.0236814148116231</v>
      </c>
      <c r="AJ2028">
        <f>2*SQRT((EXP(Info!$B$6*H2028)*AG2028)^2+(Info!$B$6*H2028*0.01*AI2028)^2)</f>
        <v>7.5825521310588825E-2</v>
      </c>
      <c r="AK2028">
        <f t="shared" si="517"/>
        <v>3.2373408080000003</v>
      </c>
      <c r="AL2028">
        <f t="shared" si="518"/>
        <v>0.1800904096745681</v>
      </c>
      <c r="AM2028"/>
      <c r="AN2028"/>
      <c r="AO2028">
        <f t="shared" si="519"/>
        <v>4.6674623947873775</v>
      </c>
      <c r="AP2028">
        <f t="shared" si="520"/>
        <v>2.6307420494699651</v>
      </c>
      <c r="AQ2028">
        <f t="shared" si="507"/>
        <v>4</v>
      </c>
      <c r="AR2028">
        <v>1</v>
      </c>
      <c r="AS2028">
        <v>1</v>
      </c>
      <c r="AT2028">
        <v>1</v>
      </c>
      <c r="AU2028">
        <v>0</v>
      </c>
      <c r="AV2028">
        <v>0</v>
      </c>
      <c r="AW2028">
        <v>0</v>
      </c>
      <c r="AX2028">
        <v>1</v>
      </c>
      <c r="AZ2028"/>
    </row>
    <row r="2029" spans="1:52">
      <c r="A2029" s="13" t="s">
        <v>142</v>
      </c>
      <c r="B2029" s="13" t="s">
        <v>210</v>
      </c>
      <c r="D2029" s="14">
        <v>-17.86</v>
      </c>
      <c r="E2029" s="14">
        <v>19.940000000000001</v>
      </c>
      <c r="F2029" s="14">
        <v>1454</v>
      </c>
      <c r="G2029" s="16">
        <v>2.4049999999999998</v>
      </c>
      <c r="H2029">
        <v>11.714</v>
      </c>
      <c r="J2029">
        <f>(F2029*100*Info!$B$11)/AI2029</f>
        <v>2.3612883656005086</v>
      </c>
      <c r="K2029">
        <f>2*((F2029*100*Info!$B$11)/AI2029^2)*(AJ2029/2)</f>
        <v>0.1283883966300394</v>
      </c>
      <c r="L2029">
        <f t="shared" si="508"/>
        <v>0.35066467289719688</v>
      </c>
      <c r="M2029">
        <f t="shared" si="509"/>
        <v>8.8598184120300711</v>
      </c>
      <c r="N2029">
        <f t="shared" si="510"/>
        <v>0.48652469517121877</v>
      </c>
      <c r="O2029">
        <v>3.0019999999999998</v>
      </c>
      <c r="P2029">
        <v>0.19700000000000001</v>
      </c>
      <c r="S2029">
        <v>2.0659999999999998</v>
      </c>
      <c r="T2029">
        <v>6.5000000000000002E-2</v>
      </c>
      <c r="U2029">
        <v>0.91</v>
      </c>
      <c r="V2029">
        <v>7.0000000000000001E-3</v>
      </c>
      <c r="W2029" s="37">
        <f>U2029*Info!$B$2</f>
        <v>0.43680000000000002</v>
      </c>
      <c r="X2029" s="37">
        <f>W2029*SQRT((0.5*V2029/U2029)^2+Info!$B$3^2)</f>
        <v>2.1904520081480902E-2</v>
      </c>
      <c r="Y2029" s="28">
        <f>W2029*Info!$D$2</f>
        <v>0.35380800000000007</v>
      </c>
      <c r="Z2029" s="28">
        <f>Y2029*SQRT(Info!$D$3^2+(X2029/W2029)^2)</f>
        <v>2.5054985151861501E-2</v>
      </c>
      <c r="AA2029" s="37">
        <f t="shared" si="511"/>
        <v>2.5651999999999999</v>
      </c>
      <c r="AB2029" s="37">
        <f t="shared" si="512"/>
        <v>0.1009061841514186</v>
      </c>
      <c r="AC2029" s="37">
        <f>(1-EXP(-Info!$B$6*H2029*1000))+(Info!$B$6/(Info!$B$6-Info!$B$7))*(EXP(-Info!$B$7*H2029*1000)-EXP(-Info!$B$6*H2029*1000))*(Info!$B$9-1)</f>
        <v>0.11655864558637596</v>
      </c>
      <c r="AD2029" s="37">
        <f>SQRT((Info!$B$6*EXP(-Info!$B$6*H2029*1000)+(Info!$B$6/(Info!$B$6+Info!$B$7))*(Info!$B$9-1)*(-Info!$B$7*EXP(-Info!$B$7*H2029*1000)+Info!$B$6*EXP(-Info!$B$6*H2029*1000)))^2*(0.01*H2029*1000)^2)</f>
        <v>1.0372268702888907E-3</v>
      </c>
      <c r="AE2029" s="37">
        <f t="shared" si="513"/>
        <v>1.2058685590119425E-2</v>
      </c>
      <c r="AF2029" s="37">
        <f t="shared" si="514"/>
        <v>1.4131957623418281</v>
      </c>
      <c r="AG2029" s="37">
        <f t="shared" si="515"/>
        <v>4.2771651582810717E-2</v>
      </c>
      <c r="AH2029" s="37">
        <f t="shared" si="516"/>
        <v>0.68402505437648997</v>
      </c>
      <c r="AI2029">
        <f>AF2029*EXP(Info!$B$6*H2029*1000)</f>
        <v>1.5734607795761308</v>
      </c>
      <c r="AJ2029">
        <f>2*SQRT((EXP(Info!$B$6*H2029)*AG2029)^2+(Info!$B$6*H2029*0.01*AI2029)^2)</f>
        <v>8.5552493119008047E-2</v>
      </c>
      <c r="AK2029">
        <f t="shared" si="517"/>
        <v>3.41094644</v>
      </c>
      <c r="AL2029">
        <f t="shared" si="518"/>
        <v>0.2683499061322826</v>
      </c>
      <c r="AM2029"/>
      <c r="AN2029"/>
      <c r="AO2029">
        <f t="shared" si="519"/>
        <v>3.7521119958096412</v>
      </c>
      <c r="AP2029">
        <f t="shared" si="520"/>
        <v>3.2989010989010987</v>
      </c>
      <c r="AQ2029">
        <f t="shared" si="507"/>
        <v>4</v>
      </c>
      <c r="AR2029">
        <v>1</v>
      </c>
      <c r="AS2029">
        <v>1</v>
      </c>
      <c r="AT2029">
        <v>1</v>
      </c>
      <c r="AU2029">
        <v>0</v>
      </c>
      <c r="AV2029">
        <v>0</v>
      </c>
      <c r="AW2029">
        <v>0</v>
      </c>
      <c r="AX2029">
        <v>1</v>
      </c>
    </row>
    <row r="2030" spans="1:52">
      <c r="A2030" s="13" t="s">
        <v>142</v>
      </c>
      <c r="B2030" s="13" t="s">
        <v>210</v>
      </c>
      <c r="D2030" s="14">
        <v>-17.86</v>
      </c>
      <c r="E2030" s="14">
        <v>19.940000000000001</v>
      </c>
      <c r="F2030" s="14">
        <v>1454</v>
      </c>
      <c r="G2030" s="16">
        <v>2.4550000000000001</v>
      </c>
      <c r="H2030">
        <v>11.833</v>
      </c>
      <c r="J2030">
        <f>(F2030*100*Info!$B$11)/AI2030</f>
        <v>2.5685351855705414</v>
      </c>
      <c r="K2030">
        <f>2*((F2030*100*Info!$B$11)/AI2030^2)*(AJ2030/2)</f>
        <v>0.14397641806378117</v>
      </c>
      <c r="L2030">
        <f t="shared" si="508"/>
        <v>0.37840957009345866</v>
      </c>
      <c r="M2030">
        <f t="shared" si="509"/>
        <v>10.399953760155874</v>
      </c>
      <c r="N2030">
        <f t="shared" si="510"/>
        <v>0.58535802851024699</v>
      </c>
      <c r="O2030">
        <v>3.016</v>
      </c>
      <c r="P2030">
        <v>0.129</v>
      </c>
      <c r="S2030">
        <v>1.9790000000000001</v>
      </c>
      <c r="T2030">
        <v>5.8000000000000003E-2</v>
      </c>
      <c r="U2030">
        <v>0.98199999999999998</v>
      </c>
      <c r="V2030">
        <v>5.0000000000000001E-3</v>
      </c>
      <c r="W2030" s="37">
        <f>U2030*Info!$B$2</f>
        <v>0.47136</v>
      </c>
      <c r="X2030" s="37">
        <f>W2030*SQRT((0.5*V2030/U2030)^2+Info!$B$3^2)</f>
        <v>2.3598530123717452E-2</v>
      </c>
      <c r="Y2030" s="28">
        <f>W2030*Info!$D$2</f>
        <v>0.38180160000000002</v>
      </c>
      <c r="Z2030" s="28">
        <f>Y2030*SQRT(Info!$D$3^2+(X2030/W2030)^2)</f>
        <v>2.7014942028677394E-2</v>
      </c>
      <c r="AA2030" s="37">
        <f t="shared" si="511"/>
        <v>2.5446400000000002</v>
      </c>
      <c r="AB2030" s="37">
        <f t="shared" si="512"/>
        <v>6.868144308326668E-2</v>
      </c>
      <c r="AC2030" s="37">
        <f>(1-EXP(-Info!$B$6*H2030*1000))+(Info!$B$6/(Info!$B$6-Info!$B$7))*(EXP(-Info!$B$7*H2030*1000)-EXP(-Info!$B$6*H2030*1000))*(Info!$B$9-1)</f>
        <v>0.11767709813181637</v>
      </c>
      <c r="AD2030" s="37">
        <f>SQRT((Info!$B$6*EXP(-Info!$B$6*H2030*1000)+(Info!$B$6/(Info!$B$6+Info!$B$7))*(Info!$B$9-1)*(-Info!$B$7*EXP(-Info!$B$7*H2030*1000)+Info!$B$6*EXP(-Info!$B$6*H2030*1000)))^2*(0.01*H2030*1000)^2)</f>
        <v>1.0465936585584805E-3</v>
      </c>
      <c r="AE2030" s="37">
        <f t="shared" si="513"/>
        <v>8.5097088636524199E-3</v>
      </c>
      <c r="AF2030" s="37">
        <f t="shared" si="514"/>
        <v>1.2977525490098549</v>
      </c>
      <c r="AG2030" s="37">
        <f t="shared" si="515"/>
        <v>4.0536677685238651E-2</v>
      </c>
      <c r="AH2030" s="37">
        <f t="shared" si="516"/>
        <v>0.655761773122716</v>
      </c>
      <c r="AI2030">
        <f>AF2030*EXP(Info!$B$6*H2030*1000)</f>
        <v>1.4465033040676583</v>
      </c>
      <c r="AJ2030">
        <f>2*SQRT((EXP(Info!$B$6*H2030)*AG2030)^2+(Info!$B$6*H2030*0.01*AI2030)^2)</f>
        <v>8.1082153597528073E-2</v>
      </c>
      <c r="AK2030">
        <f t="shared" si="517"/>
        <v>3.3836078080000003</v>
      </c>
      <c r="AL2030">
        <f t="shared" si="518"/>
        <v>0.18265142973563941</v>
      </c>
      <c r="AM2030"/>
      <c r="AN2030"/>
      <c r="AO2030">
        <f t="shared" si="519"/>
        <v>4.0489823954780961</v>
      </c>
      <c r="AP2030">
        <f t="shared" si="520"/>
        <v>3.0712830957230142</v>
      </c>
      <c r="AQ2030">
        <f t="shared" si="507"/>
        <v>4</v>
      </c>
      <c r="AR2030">
        <v>1</v>
      </c>
      <c r="AS2030">
        <v>1</v>
      </c>
      <c r="AT2030">
        <v>1</v>
      </c>
      <c r="AU2030">
        <v>0</v>
      </c>
      <c r="AV2030">
        <v>0</v>
      </c>
      <c r="AW2030">
        <v>0</v>
      </c>
      <c r="AX2030">
        <v>1</v>
      </c>
    </row>
    <row r="2031" spans="1:52">
      <c r="A2031" s="13" t="s">
        <v>142</v>
      </c>
      <c r="B2031" s="13" t="s">
        <v>210</v>
      </c>
      <c r="D2031" s="14">
        <v>-17.86</v>
      </c>
      <c r="E2031" s="14">
        <v>19.940000000000001</v>
      </c>
      <c r="F2031" s="14">
        <v>1454</v>
      </c>
      <c r="G2031" s="16">
        <v>2.5049999999999999</v>
      </c>
      <c r="H2031">
        <v>11.95</v>
      </c>
      <c r="J2031">
        <f>(F2031*100*Info!$B$11)/AI2031</f>
        <v>2.8407400455670362</v>
      </c>
      <c r="K2031">
        <f>2*((F2031*100*Info!$B$11)/AI2031^2)*(AJ2031/2)</f>
        <v>0.18568106733178488</v>
      </c>
      <c r="L2031">
        <f t="shared" si="508"/>
        <v>0.45278130841121567</v>
      </c>
      <c r="M2031">
        <f t="shared" si="509"/>
        <v>13.762703743161376</v>
      </c>
      <c r="N2031">
        <f t="shared" si="510"/>
        <v>0.90330891984652983</v>
      </c>
      <c r="O2031">
        <v>2.77</v>
      </c>
      <c r="P2031">
        <v>0.13300000000000001</v>
      </c>
      <c r="S2031">
        <v>1.891</v>
      </c>
      <c r="T2031">
        <v>5.2999999999999999E-2</v>
      </c>
      <c r="U2031">
        <v>1.175</v>
      </c>
      <c r="V2031">
        <v>7.0000000000000001E-3</v>
      </c>
      <c r="W2031" s="37">
        <f>U2031*Info!$B$2</f>
        <v>0.56399999999999995</v>
      </c>
      <c r="X2031" s="37">
        <f>W2031*SQRT((0.5*V2031/U2031)^2+Info!$B$3^2)</f>
        <v>2.824999823008844E-2</v>
      </c>
      <c r="Y2031" s="28">
        <f>W2031*Info!$D$2</f>
        <v>0.45683999999999997</v>
      </c>
      <c r="Z2031" s="28">
        <f>Y2031*SQRT(Info!$D$3^2+(X2031/W2031)^2)</f>
        <v>3.2332115684563546E-2</v>
      </c>
      <c r="AA2031" s="37">
        <f t="shared" si="511"/>
        <v>2.206</v>
      </c>
      <c r="AB2031" s="37">
        <f t="shared" si="512"/>
        <v>7.2251729391067179E-2</v>
      </c>
      <c r="AC2031" s="37">
        <f>(1-EXP(-Info!$B$6*H2031*1000))+(Info!$B$6/(Info!$B$6-Info!$B$7))*(EXP(-Info!$B$7*H2031*1000)-EXP(-Info!$B$6*H2031*1000))*(Info!$B$9-1)</f>
        <v>0.11877551313177337</v>
      </c>
      <c r="AD2031" s="37">
        <f>SQRT((Info!$B$6*EXP(-Info!$B$6*H2031*1000)+(Info!$B$6/(Info!$B$6+Info!$B$7))*(Info!$B$9-1)*(-Info!$B$7*EXP(-Info!$B$7*H2031*1000)+Info!$B$6*EXP(-Info!$B$6*H2031*1000)))^2*(0.01*H2031*1000)^2)</f>
        <v>1.0557813414839429E-3</v>
      </c>
      <c r="AE2031" s="37">
        <f t="shared" si="513"/>
        <v>8.8921700179985814E-3</v>
      </c>
      <c r="AF2031" s="37">
        <f t="shared" si="514"/>
        <v>1.172141218031308</v>
      </c>
      <c r="AG2031" s="37">
        <f t="shared" si="515"/>
        <v>4.2739751897606905E-2</v>
      </c>
      <c r="AH2031" s="37">
        <f t="shared" si="516"/>
        <v>0.61985257431586882</v>
      </c>
      <c r="AI2031">
        <f>AF2031*EXP(Info!$B$6*H2031*1000)</f>
        <v>1.3078967356902942</v>
      </c>
      <c r="AJ2031">
        <f>2*SQRT((EXP(Info!$B$6*H2031)*AG2031)^2+(Info!$B$6*H2031*0.01*AI2031)^2)</f>
        <v>8.5488871895089524E-2</v>
      </c>
      <c r="AK2031">
        <f t="shared" si="517"/>
        <v>2.9333182</v>
      </c>
      <c r="AL2031">
        <f t="shared" si="518"/>
        <v>0.19214624914260406</v>
      </c>
      <c r="AM2031"/>
      <c r="AN2031"/>
      <c r="AO2031">
        <f t="shared" si="519"/>
        <v>4.8447599945893716</v>
      </c>
      <c r="AP2031">
        <f t="shared" si="520"/>
        <v>2.3574468085106384</v>
      </c>
      <c r="AQ2031">
        <f t="shared" si="507"/>
        <v>4</v>
      </c>
      <c r="AR2031">
        <v>1</v>
      </c>
      <c r="AS2031">
        <v>1</v>
      </c>
      <c r="AT2031">
        <v>1</v>
      </c>
      <c r="AU2031">
        <v>0</v>
      </c>
      <c r="AV2031">
        <v>0</v>
      </c>
      <c r="AW2031">
        <v>0</v>
      </c>
      <c r="AX2031">
        <v>1</v>
      </c>
    </row>
    <row r="2032" spans="1:52">
      <c r="A2032" s="13" t="s">
        <v>142</v>
      </c>
      <c r="B2032" s="13" t="s">
        <v>210</v>
      </c>
      <c r="D2032" s="14">
        <v>-17.86</v>
      </c>
      <c r="E2032" s="14">
        <v>19.940000000000001</v>
      </c>
      <c r="F2032" s="14">
        <v>1454</v>
      </c>
      <c r="G2032" s="16">
        <v>2.5550000000000002</v>
      </c>
      <c r="H2032">
        <v>12.069000000000001</v>
      </c>
      <c r="J2032">
        <f>(F2032*100*Info!$B$11)/AI2032</f>
        <v>2.7056779095358299</v>
      </c>
      <c r="K2032">
        <f>2*((F2032*100*Info!$B$11)/AI2032^2)*(AJ2032/2)</f>
        <v>0.16150018606316235</v>
      </c>
      <c r="L2032">
        <f t="shared" si="508"/>
        <v>0.39228201869158946</v>
      </c>
      <c r="M2032">
        <f t="shared" si="509"/>
        <v>11.356860077416918</v>
      </c>
      <c r="N2032">
        <f t="shared" si="510"/>
        <v>0.68373358918820404</v>
      </c>
      <c r="O2032">
        <v>2.99</v>
      </c>
      <c r="P2032">
        <v>0.13500000000000001</v>
      </c>
      <c r="S2032">
        <v>1.925</v>
      </c>
      <c r="T2032">
        <v>5.7000000000000002E-2</v>
      </c>
      <c r="U2032">
        <v>1.018</v>
      </c>
      <c r="V2032">
        <v>8.0000000000000002E-3</v>
      </c>
      <c r="W2032" s="37">
        <f>U2032*Info!$B$2</f>
        <v>0.48863999999999996</v>
      </c>
      <c r="X2032" s="37">
        <f>W2032*SQRT((0.5*V2032/U2032)^2+Info!$B$3^2)</f>
        <v>2.4507325925118797E-2</v>
      </c>
      <c r="Y2032" s="28">
        <f>W2032*Info!$D$2</f>
        <v>0.39579839999999999</v>
      </c>
      <c r="Z2032" s="28">
        <f>Y2032*SQRT(Info!$D$3^2+(X2032/W2032)^2)</f>
        <v>2.8030349877459611E-2</v>
      </c>
      <c r="AA2032" s="37">
        <f t="shared" si="511"/>
        <v>2.50136</v>
      </c>
      <c r="AB2032" s="37">
        <f t="shared" si="512"/>
        <v>7.1811273655325178E-2</v>
      </c>
      <c r="AC2032" s="37">
        <f>(1-EXP(-Info!$B$6*H2032*1000))+(Info!$B$6/(Info!$B$6-Info!$B$7))*(EXP(-Info!$B$7*H2032*1000)-EXP(-Info!$B$6*H2032*1000))*(Info!$B$9-1)</f>
        <v>0.11989144462094749</v>
      </c>
      <c r="AD2032" s="37">
        <f>SQRT((Info!$B$6*EXP(-Info!$B$6*H2032*1000)+(Info!$B$6/(Info!$B$6+Info!$B$7))*(Info!$B$9-1)*(-Info!$B$7*EXP(-Info!$B$7*H2032*1000)+Info!$B$6*EXP(-Info!$B$6*H2032*1000)))^2*(0.01*H2032*1000)^2)</f>
        <v>1.065104064712394E-3</v>
      </c>
      <c r="AE2032" s="37">
        <f t="shared" si="513"/>
        <v>9.0123518340969773E-3</v>
      </c>
      <c r="AF2032" s="37">
        <f t="shared" si="514"/>
        <v>1.2293099360829467</v>
      </c>
      <c r="AG2032" s="37">
        <f t="shared" si="515"/>
        <v>4.0977713452977717E-2</v>
      </c>
      <c r="AH2032" s="37">
        <f t="shared" si="516"/>
        <v>0.63860256419893335</v>
      </c>
      <c r="AI2032">
        <f>AF2032*EXP(Info!$B$6*H2032*1000)</f>
        <v>1.3731843762509097</v>
      </c>
      <c r="AJ2032">
        <f>2*SQRT((EXP(Info!$B$6*H2032)*AG2032)^2+(Info!$B$6*H2032*0.01*AI2032)^2)</f>
        <v>8.1964498243471601E-2</v>
      </c>
      <c r="AK2032">
        <f t="shared" si="517"/>
        <v>3.3260583920000002</v>
      </c>
      <c r="AL2032">
        <f t="shared" si="518"/>
        <v>0.19097490115897178</v>
      </c>
      <c r="AM2032"/>
      <c r="AN2032"/>
      <c r="AO2032">
        <f t="shared" si="519"/>
        <v>4.1974175953123236</v>
      </c>
      <c r="AP2032">
        <f t="shared" si="520"/>
        <v>2.9371316306483304</v>
      </c>
      <c r="AQ2032">
        <f t="shared" si="507"/>
        <v>4</v>
      </c>
      <c r="AR2032">
        <v>1</v>
      </c>
      <c r="AS2032">
        <v>1</v>
      </c>
      <c r="AT2032">
        <v>1</v>
      </c>
      <c r="AU2032">
        <v>0</v>
      </c>
      <c r="AV2032">
        <v>0</v>
      </c>
      <c r="AW2032">
        <v>0</v>
      </c>
      <c r="AX2032">
        <v>1</v>
      </c>
    </row>
    <row r="2033" spans="1:52">
      <c r="A2033" s="13" t="s">
        <v>142</v>
      </c>
      <c r="B2033" s="13" t="s">
        <v>210</v>
      </c>
      <c r="D2033" s="14">
        <v>-17.86</v>
      </c>
      <c r="E2033" s="14">
        <v>19.940000000000001</v>
      </c>
      <c r="F2033" s="14">
        <v>1454</v>
      </c>
      <c r="G2033" s="16">
        <v>2.605</v>
      </c>
      <c r="H2033">
        <v>12.186</v>
      </c>
      <c r="J2033">
        <f>(F2033*100*Info!$B$11)/AI2033</f>
        <v>2.8322860441177928</v>
      </c>
      <c r="K2033">
        <f>2*((F2033*100*Info!$B$11)/AI2033^2)*(AJ2033/2)</f>
        <v>0.20569062507828073</v>
      </c>
      <c r="L2033">
        <f t="shared" si="508"/>
        <v>0.42388037383177646</v>
      </c>
      <c r="M2033">
        <f t="shared" si="509"/>
        <v>12.845889998817155</v>
      </c>
      <c r="N2033">
        <f t="shared" si="510"/>
        <v>0.93648861647678339</v>
      </c>
      <c r="O2033">
        <v>2.3730000000000002</v>
      </c>
      <c r="P2033">
        <v>0.107</v>
      </c>
      <c r="S2033">
        <v>1.8240000000000001</v>
      </c>
      <c r="T2033">
        <v>7.1999999999999995E-2</v>
      </c>
      <c r="U2033">
        <v>1.1000000000000001</v>
      </c>
      <c r="V2033">
        <v>7.0000000000000001E-3</v>
      </c>
      <c r="W2033" s="37">
        <f>U2033*Info!$B$2</f>
        <v>0.52800000000000002</v>
      </c>
      <c r="X2033" s="37">
        <f>W2033*SQRT((0.5*V2033/U2033)^2+Info!$B$3^2)</f>
        <v>2.6453400537549049E-2</v>
      </c>
      <c r="Y2033" s="28">
        <f>W2033*Info!$D$2</f>
        <v>0.42768000000000006</v>
      </c>
      <c r="Z2033" s="28">
        <f>Y2033*SQRT(Info!$D$3^2+(X2033/W2033)^2)</f>
        <v>3.0272143773442943E-2</v>
      </c>
      <c r="AA2033" s="37">
        <f t="shared" si="511"/>
        <v>1.8450000000000002</v>
      </c>
      <c r="AB2033" s="37">
        <f t="shared" si="512"/>
        <v>5.9682764681271261E-2</v>
      </c>
      <c r="AC2033" s="37">
        <f>(1-EXP(-Info!$B$6*H2033*1000))+(Info!$B$6/(Info!$B$6-Info!$B$7))*(EXP(-Info!$B$7*H2033*1000)-EXP(-Info!$B$6*H2033*1000))*(Info!$B$9-1)</f>
        <v>0.1209873836498891</v>
      </c>
      <c r="AD2033" s="37">
        <f>SQRT((Info!$B$6*EXP(-Info!$B$6*H2033*1000)+(Info!$B$6/(Info!$B$6+Info!$B$7))*(Info!$B$9-1)*(-Info!$B$7*EXP(-Info!$B$7*H2033*1000)+Info!$B$6*EXP(-Info!$B$6*H2033*1000)))^2*(0.01*H2033*1000)^2)</f>
        <v>1.0742484953494681E-3</v>
      </c>
      <c r="AE2033" s="37">
        <f t="shared" si="513"/>
        <v>7.4879316104612239E-3</v>
      </c>
      <c r="AF2033" s="37">
        <f t="shared" si="514"/>
        <v>1.1730982771659546</v>
      </c>
      <c r="AG2033" s="37">
        <f t="shared" si="515"/>
        <v>4.7628476864612669E-2</v>
      </c>
      <c r="AH2033" s="37">
        <f t="shared" si="516"/>
        <v>0.64314598528835232</v>
      </c>
      <c r="AI2033">
        <f>AF2033*EXP(Info!$B$6*H2033*1000)</f>
        <v>1.3118006354824603</v>
      </c>
      <c r="AJ2033">
        <f>2*SQRT((EXP(Info!$B$6*H2033)*AG2033)^2+(Info!$B$6*H2033*0.01*AI2033)^2)</f>
        <v>9.5267599560029226E-2</v>
      </c>
      <c r="AK2033">
        <f t="shared" si="517"/>
        <v>2.4532965000000004</v>
      </c>
      <c r="AL2033">
        <f t="shared" si="518"/>
        <v>0.15872034439337279</v>
      </c>
      <c r="AM2033"/>
      <c r="AN2033"/>
      <c r="AO2033">
        <f t="shared" si="519"/>
        <v>4.5355199949347318</v>
      </c>
      <c r="AP2033">
        <f t="shared" si="520"/>
        <v>2.1572727272727272</v>
      </c>
      <c r="AQ2033">
        <f t="shared" si="507"/>
        <v>4</v>
      </c>
      <c r="AR2033">
        <v>1</v>
      </c>
      <c r="AS2033">
        <v>1</v>
      </c>
      <c r="AT2033">
        <v>1</v>
      </c>
      <c r="AU2033">
        <v>0</v>
      </c>
      <c r="AV2033">
        <v>0</v>
      </c>
      <c r="AW2033">
        <v>0</v>
      </c>
      <c r="AX2033">
        <v>1</v>
      </c>
    </row>
    <row r="2034" spans="1:52">
      <c r="A2034" s="13" t="s">
        <v>143</v>
      </c>
      <c r="B2034" s="13" t="s">
        <v>210</v>
      </c>
      <c r="D2034" s="14">
        <v>-17.28</v>
      </c>
      <c r="E2034" s="14">
        <v>19.36</v>
      </c>
      <c r="F2034" s="14">
        <v>1396</v>
      </c>
      <c r="G2034" s="16">
        <v>5.0000000000000001E-3</v>
      </c>
      <c r="H2034">
        <v>1.919</v>
      </c>
      <c r="J2034">
        <f>(F2034*100*Info!$B$11)/AI2034</f>
        <v>2.6593316303531664</v>
      </c>
      <c r="K2034">
        <f>2*((F2034*100*Info!$B$11)/AI2034^2)*(AJ2034/2)</f>
        <v>0.20061657024522944</v>
      </c>
      <c r="L2034">
        <f t="shared" si="508"/>
        <v>0.5703117757009355</v>
      </c>
      <c r="M2034">
        <f t="shared" si="509"/>
        <v>16.228135143842845</v>
      </c>
      <c r="N2034">
        <f t="shared" si="510"/>
        <v>1.229130355496133</v>
      </c>
      <c r="O2034">
        <v>1.54</v>
      </c>
      <c r="P2034">
        <v>0.01</v>
      </c>
      <c r="S2034">
        <v>1.91</v>
      </c>
      <c r="T2034">
        <v>0.06</v>
      </c>
      <c r="U2034">
        <v>1.48</v>
      </c>
      <c r="V2034">
        <v>0.01</v>
      </c>
      <c r="W2034" s="37">
        <f>U2034*Info!$B$2</f>
        <v>0.71039999999999992</v>
      </c>
      <c r="X2034" s="37">
        <f>W2034*SQRT((0.5*V2034/U2034)^2+Info!$B$3^2)</f>
        <v>3.5600988750314227E-2</v>
      </c>
      <c r="Y2034" s="28">
        <f>W2034*Info!$D$2</f>
        <v>0.57542399999999994</v>
      </c>
      <c r="Z2034" s="28">
        <f>Y2034*SQRT(Info!$D$3^2+(X2034/W2034)^2)</f>
        <v>4.0735034489736234E-2</v>
      </c>
      <c r="AA2034" s="37">
        <f t="shared" si="511"/>
        <v>0.82960000000000012</v>
      </c>
      <c r="AB2034" s="37">
        <f t="shared" si="512"/>
        <v>3.5950388036848781E-2</v>
      </c>
      <c r="AC2034" s="37">
        <f>(1-EXP(-Info!$B$6*H2034*1000))+(Info!$B$6/(Info!$B$6-Info!$B$7))*(EXP(-Info!$B$7*H2034*1000)-EXP(-Info!$B$6*H2034*1000))*(Info!$B$9-1)</f>
        <v>1.9998236699899096E-2</v>
      </c>
      <c r="AD2034" s="37">
        <f>SQRT((Info!$B$6*EXP(-Info!$B$6*H2034*1000)+(Info!$B$6/(Info!$B$6+Info!$B$7))*(Info!$B$9-1)*(-Info!$B$7*EXP(-Info!$B$7*H2034*1000)+Info!$B$6*EXP(-Info!$B$6*H2034*1000)))^2*(0.01*H2034*1000)^2)</f>
        <v>1.8627716830243481E-4</v>
      </c>
      <c r="AE2034" s="37">
        <f t="shared" si="513"/>
        <v>7.3536537793929475E-4</v>
      </c>
      <c r="AF2034" s="37">
        <f t="shared" si="514"/>
        <v>1.3179854628337637</v>
      </c>
      <c r="AG2034" s="37">
        <f t="shared" si="515"/>
        <v>5.059529421911757E-2</v>
      </c>
      <c r="AH2034" s="37">
        <f t="shared" si="516"/>
        <v>0.69004474493914336</v>
      </c>
      <c r="AI2034">
        <f>AF2034*EXP(Info!$B$6*H2034*1000)</f>
        <v>1.3413850507593599</v>
      </c>
      <c r="AJ2034">
        <f>2*SQRT((EXP(Info!$B$6*H2034)*AG2034)^2+(Info!$B$6*H2034*0.01*AI2034)^2)</f>
        <v>0.10119236923671232</v>
      </c>
      <c r="AK2034">
        <f t="shared" si="517"/>
        <v>1.1031191200000001</v>
      </c>
      <c r="AL2034">
        <f t="shared" si="518"/>
        <v>9.5606461945195648E-2</v>
      </c>
      <c r="AM2034"/>
      <c r="AN2034"/>
      <c r="AO2034">
        <f t="shared" si="519"/>
        <v>6.1023359931849104</v>
      </c>
      <c r="AP2034">
        <f t="shared" si="520"/>
        <v>1.0405405405405406</v>
      </c>
      <c r="AQ2034">
        <f t="shared" si="507"/>
        <v>4</v>
      </c>
      <c r="AR2034">
        <v>1</v>
      </c>
      <c r="AS2034">
        <v>1</v>
      </c>
      <c r="AT2034">
        <v>1</v>
      </c>
      <c r="AU2034">
        <v>0</v>
      </c>
      <c r="AV2034">
        <v>0</v>
      </c>
      <c r="AW2034">
        <v>0</v>
      </c>
      <c r="AX2034">
        <v>1</v>
      </c>
    </row>
    <row r="2035" spans="1:52">
      <c r="A2035" s="13" t="s">
        <v>143</v>
      </c>
      <c r="B2035" s="13" t="s">
        <v>210</v>
      </c>
      <c r="D2035" s="14">
        <v>-17.28</v>
      </c>
      <c r="E2035" s="14">
        <v>19.36</v>
      </c>
      <c r="F2035" s="14">
        <v>1396</v>
      </c>
      <c r="G2035" s="16">
        <v>5.5E-2</v>
      </c>
      <c r="H2035">
        <v>2.3479999999999999</v>
      </c>
      <c r="J2035">
        <f>(F2035*100*Info!$B$11)/AI2035</f>
        <v>2.406757263379192</v>
      </c>
      <c r="K2035">
        <f>2*((F2035*100*Info!$B$11)/AI2035^2)*(AJ2035/2)</f>
        <v>0.14267243692532999</v>
      </c>
      <c r="L2035">
        <f t="shared" si="508"/>
        <v>0.54719102803738418</v>
      </c>
      <c r="M2035">
        <f t="shared" si="509"/>
        <v>14.091428998678444</v>
      </c>
      <c r="N2035">
        <f t="shared" si="510"/>
        <v>0.84121289062782401</v>
      </c>
      <c r="O2035">
        <v>2.21</v>
      </c>
      <c r="P2035">
        <v>0.09</v>
      </c>
      <c r="S2035">
        <v>2.04</v>
      </c>
      <c r="T2035">
        <v>0.04</v>
      </c>
      <c r="U2035">
        <v>1.42</v>
      </c>
      <c r="V2035">
        <v>0.01</v>
      </c>
      <c r="W2035" s="37">
        <f>U2035*Info!$B$2</f>
        <v>0.68159999999999998</v>
      </c>
      <c r="X2035" s="37">
        <f>W2035*SQRT((0.5*V2035/U2035)^2+Info!$B$3^2)</f>
        <v>3.4164402526606553E-2</v>
      </c>
      <c r="Y2035" s="28">
        <f>W2035*Info!$D$2</f>
        <v>0.55209600000000003</v>
      </c>
      <c r="Z2035" s="28">
        <f>Y2035*SQRT(Info!$D$3^2+(X2035/W2035)^2)</f>
        <v>3.9087454535694705E-2</v>
      </c>
      <c r="AA2035" s="37">
        <f t="shared" si="511"/>
        <v>1.5284</v>
      </c>
      <c r="AB2035" s="37">
        <f t="shared" si="512"/>
        <v>5.6499614157974568E-2</v>
      </c>
      <c r="AC2035" s="37">
        <f>(1-EXP(-Info!$B$6*H2035*1000))+(Info!$B$6/(Info!$B$6-Info!$B$7))*(EXP(-Info!$B$7*H2035*1000)-EXP(-Info!$B$6*H2035*1000))*(Info!$B$9-1)</f>
        <v>2.4419095059382265E-2</v>
      </c>
      <c r="AD2035" s="37">
        <f>SQRT((Info!$B$6*EXP(-Info!$B$6*H2035*1000)+(Info!$B$6/(Info!$B$6+Info!$B$7))*(Info!$B$9-1)*(-Info!$B$7*EXP(-Info!$B$7*H2035*1000)+Info!$B$6*EXP(-Info!$B$6*H2035*1000)))^2*(0.01*H2035*1000)^2)</f>
        <v>2.2700515058258957E-4</v>
      </c>
      <c r="AE2035" s="37">
        <f t="shared" si="513"/>
        <v>1.4226262098214475E-3</v>
      </c>
      <c r="AF2035" s="37">
        <f t="shared" si="514"/>
        <v>1.4505818551112399</v>
      </c>
      <c r="AG2035" s="37">
        <f t="shared" si="515"/>
        <v>4.393009182112953E-2</v>
      </c>
      <c r="AH2035" s="37">
        <f t="shared" si="516"/>
        <v>0.71106953681923524</v>
      </c>
      <c r="AI2035">
        <f>AF2035*EXP(Info!$B$6*H2035*1000)</f>
        <v>1.4821551588292567</v>
      </c>
      <c r="AJ2035">
        <f>2*SQRT((EXP(Info!$B$6*H2035)*AG2035)^2+(Info!$B$6*H2035*0.01*AI2035)^2)</f>
        <v>8.7862075510978938E-2</v>
      </c>
      <c r="AK2035">
        <f t="shared" si="517"/>
        <v>2.03231348</v>
      </c>
      <c r="AL2035">
        <f t="shared" si="518"/>
        <v>0.15025507389171755</v>
      </c>
      <c r="AM2035"/>
      <c r="AN2035"/>
      <c r="AO2035">
        <f t="shared" si="519"/>
        <v>5.8549439934611982</v>
      </c>
      <c r="AP2035">
        <f t="shared" si="520"/>
        <v>1.5563380281690142</v>
      </c>
      <c r="AQ2035">
        <f t="shared" si="507"/>
        <v>4</v>
      </c>
      <c r="AR2035">
        <v>1</v>
      </c>
      <c r="AS2035">
        <v>1</v>
      </c>
      <c r="AT2035">
        <v>1</v>
      </c>
      <c r="AU2035">
        <v>0</v>
      </c>
      <c r="AV2035">
        <v>0</v>
      </c>
      <c r="AW2035">
        <v>0</v>
      </c>
      <c r="AX2035">
        <v>1</v>
      </c>
      <c r="AZ2035"/>
    </row>
    <row r="2036" spans="1:52">
      <c r="A2036" s="13" t="s">
        <v>143</v>
      </c>
      <c r="B2036" s="13" t="s">
        <v>210</v>
      </c>
      <c r="D2036" s="14">
        <v>-17.28</v>
      </c>
      <c r="E2036" s="14">
        <v>19.36</v>
      </c>
      <c r="F2036" s="14">
        <v>1396</v>
      </c>
      <c r="G2036" s="16">
        <v>0.105</v>
      </c>
      <c r="H2036">
        <v>3.28</v>
      </c>
      <c r="J2036">
        <f>(F2036*100*Info!$B$11)/AI2036</f>
        <v>2.2919695742962398</v>
      </c>
      <c r="K2036">
        <f>2*((F2036*100*Info!$B$11)/AI2036^2)*(AJ2036/2)</f>
        <v>0.1322617633184868</v>
      </c>
      <c r="L2036">
        <f t="shared" si="508"/>
        <v>0.56260485981308517</v>
      </c>
      <c r="M2036">
        <f t="shared" si="509"/>
        <v>13.797363465157877</v>
      </c>
      <c r="N2036">
        <f t="shared" si="510"/>
        <v>0.80178761905132323</v>
      </c>
      <c r="O2036">
        <v>1.94</v>
      </c>
      <c r="P2036">
        <v>0.01</v>
      </c>
      <c r="S2036">
        <v>2.12</v>
      </c>
      <c r="T2036">
        <v>0.04</v>
      </c>
      <c r="U2036">
        <v>1.46</v>
      </c>
      <c r="V2036">
        <v>0.01</v>
      </c>
      <c r="W2036" s="37">
        <f>U2036*Info!$B$2</f>
        <v>0.70079999999999998</v>
      </c>
      <c r="X2036" s="37">
        <f>W2036*SQRT((0.5*V2036/U2036)^2+Info!$B$3^2)</f>
        <v>3.5122095609459301E-2</v>
      </c>
      <c r="Y2036" s="28">
        <f>W2036*Info!$D$2</f>
        <v>0.56764800000000004</v>
      </c>
      <c r="Z2036" s="28">
        <f>Y2036*SQRT(Info!$D$3^2+(X2036/W2036)^2)</f>
        <v>4.0185823315194137E-2</v>
      </c>
      <c r="AA2036" s="37">
        <f t="shared" si="511"/>
        <v>1.2391999999999999</v>
      </c>
      <c r="AB2036" s="37">
        <f t="shared" si="512"/>
        <v>3.5476211748155982E-2</v>
      </c>
      <c r="AC2036" s="37">
        <f>(1-EXP(-Info!$B$6*H2036*1000))+(Info!$B$6/(Info!$B$6-Info!$B$7))*(EXP(-Info!$B$7*H2036*1000)-EXP(-Info!$B$6*H2036*1000))*(Info!$B$9-1)</f>
        <v>3.3961273352449396E-2</v>
      </c>
      <c r="AD2036" s="37">
        <f>SQRT((Info!$B$6*EXP(-Info!$B$6*H2036*1000)+(Info!$B$6/(Info!$B$6+Info!$B$7))*(Info!$B$9-1)*(-Info!$B$7*EXP(-Info!$B$7*H2036*1000)+Info!$B$6*EXP(-Info!$B$6*H2036*1000)))^2*(0.01*H2036*1000)^2)</f>
        <v>3.1435159434976682E-4</v>
      </c>
      <c r="AE2036" s="37">
        <f t="shared" si="513"/>
        <v>1.2662265595121318E-3</v>
      </c>
      <c r="AF2036" s="37">
        <f t="shared" si="514"/>
        <v>1.5102671900616447</v>
      </c>
      <c r="AG2036" s="37">
        <f t="shared" si="515"/>
        <v>4.4905497717094893E-2</v>
      </c>
      <c r="AH2036" s="37">
        <f t="shared" si="516"/>
        <v>0.7123901839913418</v>
      </c>
      <c r="AI2036">
        <f>AF2036*EXP(Info!$B$6*H2036*1000)</f>
        <v>1.5563852740333934</v>
      </c>
      <c r="AJ2036">
        <f>2*SQRT((EXP(Info!$B$6*H2036)*AG2036)^2+(Info!$B$6*H2036*0.01*AI2036)^2)</f>
        <v>8.9813696942198804E-2</v>
      </c>
      <c r="AK2036">
        <f t="shared" si="517"/>
        <v>1.6477642399999999</v>
      </c>
      <c r="AL2036">
        <f t="shared" si="518"/>
        <v>9.4345437523046013E-2</v>
      </c>
      <c r="AM2036"/>
      <c r="AN2036"/>
      <c r="AO2036">
        <f t="shared" si="519"/>
        <v>6.0198719932770066</v>
      </c>
      <c r="AP2036">
        <f t="shared" si="520"/>
        <v>1.3287671232876712</v>
      </c>
      <c r="AQ2036">
        <f t="shared" si="507"/>
        <v>4</v>
      </c>
      <c r="AR2036">
        <v>1</v>
      </c>
      <c r="AS2036">
        <v>1</v>
      </c>
      <c r="AT2036">
        <v>1</v>
      </c>
      <c r="AU2036">
        <v>0</v>
      </c>
      <c r="AV2036">
        <v>0</v>
      </c>
      <c r="AW2036">
        <v>0</v>
      </c>
      <c r="AX2036">
        <v>1</v>
      </c>
    </row>
    <row r="2037" spans="1:52">
      <c r="A2037" s="13" t="s">
        <v>143</v>
      </c>
      <c r="B2037" s="13" t="s">
        <v>210</v>
      </c>
      <c r="D2037" s="14">
        <v>-17.28</v>
      </c>
      <c r="E2037" s="14">
        <v>19.36</v>
      </c>
      <c r="F2037" s="14">
        <v>1396</v>
      </c>
      <c r="G2037" s="16">
        <v>0.155</v>
      </c>
      <c r="H2037">
        <v>4.2300000000000004</v>
      </c>
      <c r="J2037">
        <f>(F2037*100*Info!$B$11)/AI2037</f>
        <v>2.2750589792662876</v>
      </c>
      <c r="K2037">
        <f>2*((F2037*100*Info!$B$11)/AI2037^2)*(AJ2037/2)</f>
        <v>0.12317910560234456</v>
      </c>
      <c r="L2037">
        <f t="shared" si="508"/>
        <v>0.5548979439252345</v>
      </c>
      <c r="M2037">
        <f t="shared" si="509"/>
        <v>13.507953383967511</v>
      </c>
      <c r="N2037">
        <f t="shared" si="510"/>
        <v>0.73735582315764481</v>
      </c>
      <c r="O2037">
        <v>1.88</v>
      </c>
      <c r="P2037">
        <v>0.08</v>
      </c>
      <c r="S2037">
        <v>2.12</v>
      </c>
      <c r="T2037">
        <v>0.03</v>
      </c>
      <c r="U2037">
        <v>1.44</v>
      </c>
      <c r="V2037">
        <v>0.01</v>
      </c>
      <c r="W2037" s="37">
        <f>U2037*Info!$B$2</f>
        <v>0.69119999999999993</v>
      </c>
      <c r="X2037" s="37">
        <f>W2037*SQRT((0.5*V2037/U2037)^2+Info!$B$3^2)</f>
        <v>3.4643233105470968E-2</v>
      </c>
      <c r="Y2037" s="28">
        <f>W2037*Info!$D$2</f>
        <v>0.55987199999999993</v>
      </c>
      <c r="Z2037" s="28">
        <f>Y2037*SQRT(Info!$D$3^2+(X2037/W2037)^2)</f>
        <v>3.9636629749765555E-2</v>
      </c>
      <c r="AA2037" s="37">
        <f t="shared" si="511"/>
        <v>1.1888000000000001</v>
      </c>
      <c r="AB2037" s="37">
        <f t="shared" si="512"/>
        <v>5.2916477584964025E-2</v>
      </c>
      <c r="AC2037" s="37">
        <f>(1-EXP(-Info!$B$6*H2037*1000))+(Info!$B$6/(Info!$B$6-Info!$B$7))*(EXP(-Info!$B$7*H2037*1000)-EXP(-Info!$B$6*H2037*1000))*(Info!$B$9-1)</f>
        <v>4.3600820067532645E-2</v>
      </c>
      <c r="AD2037" s="37">
        <f>SQRT((Info!$B$6*EXP(-Info!$B$6*H2037*1000)+(Info!$B$6/(Info!$B$6+Info!$B$7))*(Info!$B$9-1)*(-Info!$B$7*EXP(-Info!$B$7*H2037*1000)+Info!$B$6*EXP(-Info!$B$6*H2037*1000)))^2*(0.01*H2037*1000)^2)</f>
        <v>4.0180242872617163E-4</v>
      </c>
      <c r="AE2037" s="37">
        <f t="shared" si="513"/>
        <v>2.356128584995845E-3</v>
      </c>
      <c r="AF2037" s="37">
        <f t="shared" si="514"/>
        <v>1.5082953451037173</v>
      </c>
      <c r="AG2037" s="37">
        <f t="shared" si="515"/>
        <v>4.2445420952430597E-2</v>
      </c>
      <c r="AH2037" s="37">
        <f t="shared" si="516"/>
        <v>0.71146006844514964</v>
      </c>
      <c r="AI2037">
        <f>AF2037*EXP(Info!$B$6*H2037*1000)</f>
        <v>1.5679539416238257</v>
      </c>
      <c r="AJ2037">
        <f>2*SQRT((EXP(Info!$B$6*H2037)*AG2037)^2+(Info!$B$6*H2037*0.01*AI2037)^2)</f>
        <v>8.4894135015867359E-2</v>
      </c>
      <c r="AK2037">
        <f t="shared" si="517"/>
        <v>1.5807473600000002</v>
      </c>
      <c r="AL2037">
        <f t="shared" si="518"/>
        <v>0.14072608048945331</v>
      </c>
      <c r="AM2037"/>
      <c r="AN2037"/>
      <c r="AO2037">
        <f t="shared" si="519"/>
        <v>5.937407993369102</v>
      </c>
      <c r="AP2037">
        <f t="shared" si="520"/>
        <v>1.3055555555555556</v>
      </c>
      <c r="AQ2037">
        <f t="shared" si="507"/>
        <v>4</v>
      </c>
      <c r="AR2037">
        <v>1</v>
      </c>
      <c r="AS2037">
        <v>1</v>
      </c>
      <c r="AT2037">
        <v>1</v>
      </c>
      <c r="AU2037">
        <v>0</v>
      </c>
      <c r="AV2037">
        <v>0</v>
      </c>
      <c r="AW2037">
        <v>0</v>
      </c>
      <c r="AX2037">
        <v>1</v>
      </c>
    </row>
    <row r="2038" spans="1:52">
      <c r="A2038" s="13" t="s">
        <v>143</v>
      </c>
      <c r="B2038" s="13" t="s">
        <v>210</v>
      </c>
      <c r="D2038" s="14">
        <v>-17.28</v>
      </c>
      <c r="E2038" s="14">
        <v>19.36</v>
      </c>
      <c r="F2038" s="14">
        <v>1396</v>
      </c>
      <c r="G2038" s="16">
        <v>0.20499999999999999</v>
      </c>
      <c r="H2038">
        <v>4.97</v>
      </c>
      <c r="J2038">
        <f>(F2038*100*Info!$B$11)/AI2038</f>
        <v>2.0269929162947298</v>
      </c>
      <c r="K2038">
        <f>2*((F2038*100*Info!$B$11)/AI2038^2)*(AJ2038/2)</f>
        <v>9.366915758008916E-2</v>
      </c>
      <c r="L2038">
        <f t="shared" si="508"/>
        <v>0.5510444859813094</v>
      </c>
      <c r="M2038">
        <f t="shared" si="509"/>
        <v>11.951506985227013</v>
      </c>
      <c r="N2038">
        <f t="shared" si="510"/>
        <v>0.55857781583988242</v>
      </c>
      <c r="O2038">
        <v>2.5</v>
      </c>
      <c r="P2038">
        <v>0.01</v>
      </c>
      <c r="S2038">
        <v>2.33</v>
      </c>
      <c r="T2038">
        <v>0.02</v>
      </c>
      <c r="U2038">
        <v>1.43</v>
      </c>
      <c r="V2038">
        <v>0.01</v>
      </c>
      <c r="W2038" s="37">
        <f>U2038*Info!$B$2</f>
        <v>0.6863999999999999</v>
      </c>
      <c r="X2038" s="37">
        <f>W2038*SQRT((0.5*V2038/U2038)^2+Info!$B$3^2)</f>
        <v>3.4403813742083879E-2</v>
      </c>
      <c r="Y2038" s="28">
        <f>W2038*Info!$D$2</f>
        <v>0.55598399999999992</v>
      </c>
      <c r="Z2038" s="28">
        <f>Y2038*SQRT(Info!$D$3^2+(X2038/W2038)^2)</f>
        <v>3.9362039800803002E-2</v>
      </c>
      <c r="AA2038" s="37">
        <f t="shared" si="511"/>
        <v>1.8136000000000001</v>
      </c>
      <c r="AB2038" s="37">
        <f t="shared" si="512"/>
        <v>3.4765247014799126E-2</v>
      </c>
      <c r="AC2038" s="37">
        <f>(1-EXP(-Info!$B$6*H2038*1000))+(Info!$B$6/(Info!$B$6-Info!$B$7))*(EXP(-Info!$B$7*H2038*1000)-EXP(-Info!$B$6*H2038*1000))*(Info!$B$9-1)</f>
        <v>5.1049210245172762E-2</v>
      </c>
      <c r="AD2038" s="37">
        <f>SQRT((Info!$B$6*EXP(-Info!$B$6*H2038*1000)+(Info!$B$6/(Info!$B$6+Info!$B$7))*(Info!$B$9-1)*(-Info!$B$7*EXP(-Info!$B$7*H2038*1000)+Info!$B$6*EXP(-Info!$B$6*H2038*1000)))^2*(0.01*H2038*1000)^2)</f>
        <v>4.6882845809801825E-4</v>
      </c>
      <c r="AE2038" s="37">
        <f t="shared" si="513"/>
        <v>1.9679051984549559E-3</v>
      </c>
      <c r="AF2038" s="37">
        <f t="shared" si="514"/>
        <v>1.6814331522993546</v>
      </c>
      <c r="AG2038" s="37">
        <f t="shared" si="515"/>
        <v>4.0660088885172224E-2</v>
      </c>
      <c r="AH2038" s="37">
        <f t="shared" si="516"/>
        <v>0.72164512974221229</v>
      </c>
      <c r="AI2038">
        <f>AF2038*EXP(Info!$B$6*H2038*1000)</f>
        <v>1.7598422102470612</v>
      </c>
      <c r="AJ2038">
        <f>2*SQRT((EXP(Info!$B$6*H2038)*AG2038)^2+(Info!$B$6*H2038*0.01*AI2038)^2)</f>
        <v>8.132388425365164E-2</v>
      </c>
      <c r="AK2038">
        <f t="shared" si="517"/>
        <v>2.4115439200000002</v>
      </c>
      <c r="AL2038">
        <f t="shared" si="518"/>
        <v>9.2454697911156791E-2</v>
      </c>
      <c r="AM2038"/>
      <c r="AN2038"/>
      <c r="AO2038">
        <f t="shared" si="519"/>
        <v>5.8961759934151505</v>
      </c>
      <c r="AP2038">
        <f t="shared" si="520"/>
        <v>1.7482517482517483</v>
      </c>
      <c r="AQ2038">
        <f t="shared" si="507"/>
        <v>4</v>
      </c>
      <c r="AR2038">
        <v>1</v>
      </c>
      <c r="AS2038">
        <v>1</v>
      </c>
      <c r="AT2038">
        <v>1</v>
      </c>
      <c r="AU2038">
        <v>0</v>
      </c>
      <c r="AV2038">
        <v>0</v>
      </c>
      <c r="AW2038">
        <v>0</v>
      </c>
      <c r="AX2038">
        <v>1</v>
      </c>
    </row>
    <row r="2039" spans="1:52">
      <c r="A2039" s="13" t="s">
        <v>143</v>
      </c>
      <c r="B2039" s="13" t="s">
        <v>210</v>
      </c>
      <c r="D2039" s="14">
        <v>-17.28</v>
      </c>
      <c r="E2039" s="14">
        <v>19.36</v>
      </c>
      <c r="F2039" s="14">
        <v>1396</v>
      </c>
      <c r="G2039" s="16">
        <v>0.22500000000000001</v>
      </c>
      <c r="H2039">
        <v>5.26</v>
      </c>
      <c r="J2039">
        <f>(F2039*100*Info!$B$11)/AI2039</f>
        <v>2.1314209685831966</v>
      </c>
      <c r="K2039">
        <f>2*((F2039*100*Info!$B$11)/AI2039^2)*(AJ2039/2)</f>
        <v>0.12034976931319984</v>
      </c>
      <c r="L2039">
        <f t="shared" si="508"/>
        <v>0.55875140186915995</v>
      </c>
      <c r="M2039">
        <f t="shared" si="509"/>
        <v>12.742998659610265</v>
      </c>
      <c r="N2039">
        <f t="shared" si="510"/>
        <v>0.72487505198875823</v>
      </c>
      <c r="O2039">
        <v>2.02</v>
      </c>
      <c r="P2039">
        <v>0.12</v>
      </c>
      <c r="S2039">
        <v>2.23</v>
      </c>
      <c r="T2039">
        <v>0.05</v>
      </c>
      <c r="U2039">
        <v>1.45</v>
      </c>
      <c r="V2039">
        <v>0.01</v>
      </c>
      <c r="W2039" s="37">
        <f>U2039*Info!$B$2</f>
        <v>0.69599999999999995</v>
      </c>
      <c r="X2039" s="37">
        <f>W2039*SQRT((0.5*V2039/U2039)^2+Info!$B$3^2)</f>
        <v>3.4882660448996718E-2</v>
      </c>
      <c r="Y2039" s="28">
        <f>W2039*Info!$D$2</f>
        <v>0.56376000000000004</v>
      </c>
      <c r="Z2039" s="28">
        <f>Y2039*SQRT(Info!$D$3^2+(X2039/W2039)^2)</f>
        <v>3.9911224285907348E-2</v>
      </c>
      <c r="AA2039" s="37">
        <f t="shared" si="511"/>
        <v>1.3240000000000001</v>
      </c>
      <c r="AB2039" s="37">
        <f t="shared" si="512"/>
        <v>6.9403169956422012E-2</v>
      </c>
      <c r="AC2039" s="37">
        <f>(1-EXP(-Info!$B$6*H2039*1000))+(Info!$B$6/(Info!$B$6-Info!$B$7))*(EXP(-Info!$B$7*H2039*1000)-EXP(-Info!$B$6*H2039*1000))*(Info!$B$9-1)</f>
        <v>5.395385735716457E-2</v>
      </c>
      <c r="AD2039" s="37">
        <f>SQRT((Info!$B$6*EXP(-Info!$B$6*H2039*1000)+(Info!$B$6/(Info!$B$6+Info!$B$7))*(Info!$B$9-1)*(-Info!$B$7*EXP(-Info!$B$7*H2039*1000)+Info!$B$6*EXP(-Info!$B$6*H2039*1000)))^2*(0.01*H2039*1000)^2)</f>
        <v>4.9483661715635859E-4</v>
      </c>
      <c r="AE2039" s="37">
        <f t="shared" si="513"/>
        <v>3.8014516224007745E-3</v>
      </c>
      <c r="AF2039" s="37">
        <f t="shared" si="514"/>
        <v>1.594805092859114</v>
      </c>
      <c r="AG2039" s="37">
        <f t="shared" si="515"/>
        <v>4.7247823848696503E-2</v>
      </c>
      <c r="AH2039" s="37">
        <f t="shared" si="516"/>
        <v>0.71515923446597041</v>
      </c>
      <c r="AI2039">
        <f>AF2039*EXP(Info!$B$6*H2039*1000)</f>
        <v>1.6736194991731002</v>
      </c>
      <c r="AJ2039">
        <f>2*SQRT((EXP(Info!$B$6*H2039)*AG2039)^2+(Info!$B$6*H2039*0.01*AI2039)^2)</f>
        <v>9.4500206018637359E-2</v>
      </c>
      <c r="AK2039">
        <f t="shared" si="517"/>
        <v>1.7605228000000002</v>
      </c>
      <c r="AL2039">
        <f t="shared" si="518"/>
        <v>0.1845707901821087</v>
      </c>
      <c r="AM2039"/>
      <c r="AN2039"/>
      <c r="AO2039">
        <f t="shared" si="519"/>
        <v>5.9786399933230543</v>
      </c>
      <c r="AP2039">
        <f t="shared" si="520"/>
        <v>1.3931034482758622</v>
      </c>
      <c r="AQ2039">
        <f t="shared" si="507"/>
        <v>4</v>
      </c>
      <c r="AR2039">
        <v>1</v>
      </c>
      <c r="AS2039">
        <v>1</v>
      </c>
      <c r="AT2039">
        <v>1</v>
      </c>
      <c r="AU2039">
        <v>0</v>
      </c>
      <c r="AV2039">
        <v>0</v>
      </c>
      <c r="AW2039">
        <v>0</v>
      </c>
      <c r="AX2039">
        <v>1</v>
      </c>
    </row>
    <row r="2040" spans="1:52">
      <c r="A2040" s="13" t="s">
        <v>143</v>
      </c>
      <c r="B2040" s="13" t="s">
        <v>210</v>
      </c>
      <c r="D2040" s="14">
        <v>-17.28</v>
      </c>
      <c r="E2040" s="14">
        <v>19.36</v>
      </c>
      <c r="F2040" s="14">
        <v>1396</v>
      </c>
      <c r="G2040" s="16">
        <v>0.255</v>
      </c>
      <c r="H2040">
        <v>5.6890000000000001</v>
      </c>
      <c r="J2040">
        <f>(F2040*100*Info!$B$11)/AI2040</f>
        <v>2.0052321393481929</v>
      </c>
      <c r="K2040">
        <f>2*((F2040*100*Info!$B$11)/AI2040^2)*(AJ2040/2)</f>
        <v>0.10264657683353054</v>
      </c>
      <c r="L2040">
        <f t="shared" si="508"/>
        <v>0.57031177570093561</v>
      </c>
      <c r="M2040">
        <f t="shared" si="509"/>
        <v>12.236600272301514</v>
      </c>
      <c r="N2040">
        <f t="shared" si="510"/>
        <v>0.63181700638291527</v>
      </c>
      <c r="O2040">
        <v>2.36</v>
      </c>
      <c r="P2040">
        <v>0.1</v>
      </c>
      <c r="S2040">
        <v>2.36</v>
      </c>
      <c r="T2040">
        <v>0.04</v>
      </c>
      <c r="U2040">
        <v>1.48</v>
      </c>
      <c r="V2040">
        <v>0.01</v>
      </c>
      <c r="W2040" s="37">
        <f>U2040*Info!$B$2</f>
        <v>0.71039999999999992</v>
      </c>
      <c r="X2040" s="37">
        <f>W2040*SQRT((0.5*V2040/U2040)^2+Info!$B$3^2)</f>
        <v>3.5600988750314227E-2</v>
      </c>
      <c r="Y2040" s="28">
        <f>W2040*Info!$D$2</f>
        <v>0.57542399999999994</v>
      </c>
      <c r="Z2040" s="28">
        <f>Y2040*SQRT(Info!$D$3^2+(X2040/W2040)^2)</f>
        <v>4.0735034489736234E-2</v>
      </c>
      <c r="AA2040" s="37">
        <f t="shared" si="511"/>
        <v>1.6496</v>
      </c>
      <c r="AB2040" s="37">
        <f t="shared" si="512"/>
        <v>6.1379397194824263E-2</v>
      </c>
      <c r="AC2040" s="37">
        <f>(1-EXP(-Info!$B$6*H2040*1000))+(Info!$B$6/(Info!$B$6-Info!$B$7))*(EXP(-Info!$B$7*H2040*1000)-EXP(-Info!$B$6*H2040*1000))*(Info!$B$9-1)</f>
        <v>5.8236014504789907E-2</v>
      </c>
      <c r="AD2040" s="37">
        <f>SQRT((Info!$B$6*EXP(-Info!$B$6*H2040*1000)+(Info!$B$6/(Info!$B$6+Info!$B$7))*(Info!$B$9-1)*(-Info!$B$7*EXP(-Info!$B$7*H2040*1000)+Info!$B$6*EXP(-Info!$B$6*H2040*1000)))^2*(0.01*H2040*1000)^2)</f>
        <v>5.330453182062992E-4</v>
      </c>
      <c r="AE2040" s="37">
        <f t="shared" si="513"/>
        <v>3.6810566485534768E-3</v>
      </c>
      <c r="AF2040" s="37">
        <f t="shared" si="514"/>
        <v>1.6885098704728985</v>
      </c>
      <c r="AG2040" s="37">
        <f t="shared" si="515"/>
        <v>4.5529037030557329E-2</v>
      </c>
      <c r="AH2040" s="37">
        <f t="shared" si="516"/>
        <v>0.71547028409868585</v>
      </c>
      <c r="AI2040">
        <f>AF2040*EXP(Info!$B$6*H2040*1000)</f>
        <v>1.7789400159558482</v>
      </c>
      <c r="AJ2040">
        <f>2*SQRT((EXP(Info!$B$6*H2040)*AG2040)^2+(Info!$B$6*H2040*0.01*AI2040)^2)</f>
        <v>9.106282482057633E-2</v>
      </c>
      <c r="AK2040">
        <f t="shared" si="517"/>
        <v>2.1934731199999997</v>
      </c>
      <c r="AL2040">
        <f t="shared" si="518"/>
        <v>0.16323236889991563</v>
      </c>
      <c r="AM2040"/>
      <c r="AN2040"/>
      <c r="AO2040">
        <f t="shared" si="519"/>
        <v>6.1023359931849104</v>
      </c>
      <c r="AP2040">
        <f t="shared" si="520"/>
        <v>1.5945945945945945</v>
      </c>
      <c r="AQ2040">
        <f t="shared" si="507"/>
        <v>4</v>
      </c>
      <c r="AR2040">
        <v>1</v>
      </c>
      <c r="AS2040">
        <v>1</v>
      </c>
      <c r="AT2040">
        <v>1</v>
      </c>
      <c r="AU2040">
        <v>0</v>
      </c>
      <c r="AV2040">
        <v>0</v>
      </c>
      <c r="AW2040">
        <v>0</v>
      </c>
      <c r="AX2040">
        <v>1</v>
      </c>
    </row>
    <row r="2041" spans="1:52">
      <c r="A2041" s="13" t="s">
        <v>143</v>
      </c>
      <c r="B2041" s="13" t="s">
        <v>210</v>
      </c>
      <c r="D2041" s="14">
        <v>-17.28</v>
      </c>
      <c r="E2041" s="14">
        <v>19.36</v>
      </c>
      <c r="F2041" s="14">
        <v>1396</v>
      </c>
      <c r="G2041" s="16">
        <v>0.27500000000000002</v>
      </c>
      <c r="H2041">
        <v>5.8890000000000002</v>
      </c>
      <c r="J2041">
        <f>(F2041*100*Info!$B$11)/AI2041</f>
        <v>1.5588346307655894</v>
      </c>
      <c r="K2041">
        <f>2*((F2041*100*Info!$B$11)/AI2041^2)*(AJ2041/2)</f>
        <v>5.8293593311259516E-2</v>
      </c>
      <c r="L2041">
        <f t="shared" si="508"/>
        <v>0.52407028037383274</v>
      </c>
      <c r="M2041">
        <f t="shared" si="509"/>
        <v>8.7412462514188576</v>
      </c>
      <c r="N2041">
        <f t="shared" si="510"/>
        <v>0.33314338105448577</v>
      </c>
      <c r="O2041">
        <v>3.03</v>
      </c>
      <c r="P2041">
        <v>0.16</v>
      </c>
      <c r="S2041">
        <v>2.84</v>
      </c>
      <c r="T2041">
        <v>0.04</v>
      </c>
      <c r="U2041">
        <v>1.36</v>
      </c>
      <c r="V2041">
        <v>0.01</v>
      </c>
      <c r="W2041" s="37">
        <f>U2041*Info!$B$2</f>
        <v>0.65280000000000005</v>
      </c>
      <c r="X2041" s="37">
        <f>W2041*SQRT((0.5*V2041/U2041)^2+Info!$B$3^2)</f>
        <v>3.2728116352763112E-2</v>
      </c>
      <c r="Y2041" s="28">
        <f>W2041*Info!$D$2</f>
        <v>0.52876800000000013</v>
      </c>
      <c r="Z2041" s="28">
        <f>Y2041*SQRT(Info!$D$3^2+(X2041/W2041)^2)</f>
        <v>3.7440047076893489E-2</v>
      </c>
      <c r="AA2041" s="37">
        <f t="shared" si="511"/>
        <v>2.3771999999999998</v>
      </c>
      <c r="AB2041" s="37">
        <f t="shared" si="512"/>
        <v>8.6435696329699344E-2</v>
      </c>
      <c r="AC2041" s="37">
        <f>(1-EXP(-Info!$B$6*H2041*1000))+(Info!$B$6/(Info!$B$6-Info!$B$7))*(EXP(-Info!$B$7*H2041*1000)-EXP(-Info!$B$6*H2041*1000))*(Info!$B$9-1)</f>
        <v>6.022637280859066E-2</v>
      </c>
      <c r="AD2041" s="37">
        <f>SQRT((Info!$B$6*EXP(-Info!$B$6*H2041*1000)+(Info!$B$6/(Info!$B$6+Info!$B$7))*(Info!$B$9-1)*(-Info!$B$7*EXP(-Info!$B$7*H2041*1000)+Info!$B$6*EXP(-Info!$B$6*H2041*1000)))^2*(0.01*H2041*1000)^2)</f>
        <v>5.5075043756969318E-4</v>
      </c>
      <c r="AE2041" s="37">
        <f t="shared" si="513"/>
        <v>5.3678226853393404E-3</v>
      </c>
      <c r="AF2041" s="37">
        <f t="shared" si="514"/>
        <v>2.1680618665594178</v>
      </c>
      <c r="AG2041" s="37">
        <f t="shared" si="515"/>
        <v>4.2785168522529442E-2</v>
      </c>
      <c r="AH2041" s="37">
        <f t="shared" si="516"/>
        <v>0.76340206568993585</v>
      </c>
      <c r="AI2041">
        <f>AF2041*EXP(Info!$B$6*H2041*1000)</f>
        <v>2.2883682614975669</v>
      </c>
      <c r="AJ2041">
        <f>2*SQRT((EXP(Info!$B$6*H2041)*AG2041)^2+(Info!$B$6*H2041*0.01*AI2041)^2)</f>
        <v>8.5574958465361936E-2</v>
      </c>
      <c r="AK2041">
        <f t="shared" si="517"/>
        <v>3.1609628399999998</v>
      </c>
      <c r="AL2041">
        <f t="shared" si="518"/>
        <v>0.22986709081920242</v>
      </c>
      <c r="AM2041"/>
      <c r="AN2041"/>
      <c r="AO2041">
        <f t="shared" si="519"/>
        <v>5.607551993737486</v>
      </c>
      <c r="AP2041">
        <f t="shared" si="520"/>
        <v>2.2279411764705879</v>
      </c>
      <c r="AQ2041">
        <f t="shared" si="507"/>
        <v>4</v>
      </c>
      <c r="AR2041">
        <v>1</v>
      </c>
      <c r="AS2041">
        <v>1</v>
      </c>
      <c r="AT2041">
        <v>1</v>
      </c>
      <c r="AU2041">
        <v>0</v>
      </c>
      <c r="AV2041">
        <v>0</v>
      </c>
      <c r="AW2041">
        <v>0</v>
      </c>
      <c r="AX2041">
        <v>1</v>
      </c>
    </row>
    <row r="2042" spans="1:52">
      <c r="A2042" s="13" t="s">
        <v>143</v>
      </c>
      <c r="B2042" s="13" t="s">
        <v>210</v>
      </c>
      <c r="D2042" s="14">
        <v>-17.28</v>
      </c>
      <c r="E2042" s="14">
        <v>19.36</v>
      </c>
      <c r="F2042" s="14">
        <v>1396</v>
      </c>
      <c r="G2042" s="16">
        <v>0.30499999999999999</v>
      </c>
      <c r="H2042">
        <v>6.3</v>
      </c>
      <c r="J2042">
        <f>(F2042*100*Info!$B$11)/AI2042</f>
        <v>1.5346977158420276</v>
      </c>
      <c r="K2042">
        <f>2*((F2042*100*Info!$B$11)/AI2042^2)*(AJ2042/2)</f>
        <v>8.2525123921772262E-2</v>
      </c>
      <c r="L2042">
        <f t="shared" si="508"/>
        <v>0.52021682242990752</v>
      </c>
      <c r="M2042">
        <f t="shared" si="509"/>
        <v>8.5426185896458104</v>
      </c>
      <c r="N2042">
        <f t="shared" si="510"/>
        <v>0.46369919592611664</v>
      </c>
      <c r="O2042">
        <v>3</v>
      </c>
      <c r="P2042">
        <v>0.13</v>
      </c>
      <c r="S2042">
        <v>2.87</v>
      </c>
      <c r="T2042">
        <v>0.1</v>
      </c>
      <c r="U2042">
        <v>1.35</v>
      </c>
      <c r="V2042">
        <v>0.01</v>
      </c>
      <c r="W2042" s="37">
        <f>U2042*Info!$B$2</f>
        <v>0.64800000000000002</v>
      </c>
      <c r="X2042" s="37">
        <f>W2042*SQRT((0.5*V2042/U2042)^2+Info!$B$3^2)</f>
        <v>3.2488767289634124E-2</v>
      </c>
      <c r="Y2042" s="28">
        <f>W2042*Info!$D$2</f>
        <v>0.52488000000000001</v>
      </c>
      <c r="Z2042" s="28">
        <f>Y2042*SQRT(Info!$D$3^2+(X2042/W2042)^2)</f>
        <v>3.7165497548129235E-2</v>
      </c>
      <c r="AA2042" s="37">
        <f t="shared" si="511"/>
        <v>2.3519999999999999</v>
      </c>
      <c r="AB2042" s="37">
        <f t="shared" si="512"/>
        <v>7.2667186542482845E-2</v>
      </c>
      <c r="AC2042" s="37">
        <f>(1-EXP(-Info!$B$6*H2042*1000))+(Info!$B$6/(Info!$B$6-Info!$B$7))*(EXP(-Info!$B$7*H2042*1000)-EXP(-Info!$B$6*H2042*1000))*(Info!$B$9-1)</f>
        <v>6.4304649585929033E-2</v>
      </c>
      <c r="AD2042" s="37">
        <f>SQRT((Info!$B$6*EXP(-Info!$B$6*H2042*1000)+(Info!$B$6/(Info!$B$6+Info!$B$7))*(Info!$B$9-1)*(-Info!$B$7*EXP(-Info!$B$7*H2042*1000)+Info!$B$6*EXP(-Info!$B$6*H2042*1000)))^2*(0.01*H2042*1000)^2)</f>
        <v>5.8692031882345657E-4</v>
      </c>
      <c r="AE2042" s="37">
        <f t="shared" si="513"/>
        <v>4.8724757407899817E-3</v>
      </c>
      <c r="AF2042" s="37">
        <f t="shared" si="514"/>
        <v>2.1938754641738951</v>
      </c>
      <c r="AG2042" s="37">
        <f t="shared" si="515"/>
        <v>6.2490121042006214E-2</v>
      </c>
      <c r="AH2042" s="37">
        <f t="shared" si="516"/>
        <v>0.76441653803968468</v>
      </c>
      <c r="AI2042">
        <f>AF2042*EXP(Info!$B$6*H2042*1000)</f>
        <v>2.3243585086135869</v>
      </c>
      <c r="AJ2042">
        <f>2*SQRT((EXP(Info!$B$6*H2042)*AG2042)^2+(Info!$B$6*H2042*0.01*AI2042)^2)</f>
        <v>0.1249874629915111</v>
      </c>
      <c r="AK2042">
        <f t="shared" si="517"/>
        <v>3.1274544</v>
      </c>
      <c r="AL2042">
        <f t="shared" si="518"/>
        <v>0.19325111589107888</v>
      </c>
      <c r="AM2042"/>
      <c r="AN2042"/>
      <c r="AO2042">
        <f t="shared" si="519"/>
        <v>5.5663199937835337</v>
      </c>
      <c r="AP2042">
        <f t="shared" si="520"/>
        <v>2.2222222222222219</v>
      </c>
      <c r="AQ2042">
        <f t="shared" si="507"/>
        <v>4</v>
      </c>
      <c r="AR2042">
        <v>1</v>
      </c>
      <c r="AS2042">
        <v>1</v>
      </c>
      <c r="AT2042">
        <v>1</v>
      </c>
      <c r="AU2042">
        <v>0</v>
      </c>
      <c r="AV2042">
        <v>0</v>
      </c>
      <c r="AW2042">
        <v>0</v>
      </c>
      <c r="AX2042">
        <v>1</v>
      </c>
      <c r="AZ2042" s="15"/>
    </row>
    <row r="2043" spans="1:52">
      <c r="A2043" s="13" t="s">
        <v>143</v>
      </c>
      <c r="B2043" s="13" t="s">
        <v>210</v>
      </c>
      <c r="D2043" s="14">
        <v>-17.28</v>
      </c>
      <c r="E2043" s="14">
        <v>19.36</v>
      </c>
      <c r="F2043" s="14">
        <v>1396</v>
      </c>
      <c r="G2043" s="16">
        <v>0.35499999999999998</v>
      </c>
      <c r="H2043">
        <v>7.0090000000000003</v>
      </c>
      <c r="J2043">
        <f>(F2043*100*Info!$B$11)/AI2043</f>
        <v>1.6275907544012918</v>
      </c>
      <c r="K2043">
        <f>2*((F2043*100*Info!$B$11)/AI2043^2)*(AJ2043/2)</f>
        <v>0.19855550803155733</v>
      </c>
      <c r="L2043">
        <f t="shared" si="508"/>
        <v>0.41617345794392602</v>
      </c>
      <c r="M2043">
        <f t="shared" si="509"/>
        <v>7.2477527744312118</v>
      </c>
      <c r="N2043">
        <f t="shared" si="510"/>
        <v>0.97154594720660292</v>
      </c>
      <c r="O2043">
        <v>2.69</v>
      </c>
      <c r="P2043">
        <v>0.98</v>
      </c>
      <c r="S2043">
        <v>2.63</v>
      </c>
      <c r="T2043">
        <v>0.25</v>
      </c>
      <c r="U2043">
        <v>1.08</v>
      </c>
      <c r="V2043">
        <v>0.06</v>
      </c>
      <c r="W2043" s="37">
        <f>U2043*Info!$B$2</f>
        <v>0.51839999999999997</v>
      </c>
      <c r="X2043" s="37">
        <f>W2043*SQRT((0.5*V2043/U2043)^2+Info!$B$3^2)</f>
        <v>2.9651414806042563E-2</v>
      </c>
      <c r="Y2043" s="28">
        <f>W2043*Info!$D$2</f>
        <v>0.419904</v>
      </c>
      <c r="Z2043" s="28">
        <f>Y2043*SQRT(Info!$D$3^2+(X2043/W2043)^2)</f>
        <v>3.1900560215770507E-2</v>
      </c>
      <c r="AA2043" s="37">
        <f t="shared" si="511"/>
        <v>2.1715999999999998</v>
      </c>
      <c r="AB2043" s="37">
        <f t="shared" si="512"/>
        <v>0.49089632958497459</v>
      </c>
      <c r="AC2043" s="37">
        <f>(1-EXP(-Info!$B$6*H2043*1000))+(Info!$B$6/(Info!$B$6-Info!$B$7))*(EXP(-Info!$B$7*H2043*1000)-EXP(-Info!$B$6*H2043*1000))*(Info!$B$9-1)</f>
        <v>7.1302418891736302E-2</v>
      </c>
      <c r="AD2043" s="37">
        <f>SQRT((Info!$B$6*EXP(-Info!$B$6*H2043*1000)+(Info!$B$6/(Info!$B$6+Info!$B$7))*(Info!$B$9-1)*(-Info!$B$7*EXP(-Info!$B$7*H2043*1000)+Info!$B$6*EXP(-Info!$B$6*H2043*1000)))^2*(0.01*H2043*1000)^2)</f>
        <v>6.4864257900708973E-4</v>
      </c>
      <c r="AE2043" s="37">
        <f t="shared" si="513"/>
        <v>3.5030427304859474E-2</v>
      </c>
      <c r="AF2043" s="37">
        <f t="shared" si="514"/>
        <v>2.0552556671347055</v>
      </c>
      <c r="AG2043" s="37">
        <f t="shared" si="515"/>
        <v>0.13367788365784763</v>
      </c>
      <c r="AH2043" s="37">
        <f t="shared" si="516"/>
        <v>0.78146603313106677</v>
      </c>
      <c r="AI2043">
        <f>AF2043*EXP(Info!$B$6*H2043*1000)</f>
        <v>2.191698179853228</v>
      </c>
      <c r="AJ2043">
        <f>2*SQRT((EXP(Info!$B$6*H2043)*AG2043)^2+(Info!$B$6*H2043*0.01*AI2043)^2)</f>
        <v>0.26737295255322069</v>
      </c>
      <c r="AK2043">
        <f t="shared" si="517"/>
        <v>2.8875765199999996</v>
      </c>
      <c r="AL2043">
        <f t="shared" si="518"/>
        <v>1.3054896988982814</v>
      </c>
      <c r="AM2043"/>
      <c r="AN2043"/>
      <c r="AO2043">
        <f t="shared" si="519"/>
        <v>4.4530559950268271</v>
      </c>
      <c r="AP2043">
        <f t="shared" si="520"/>
        <v>2.4907407407407405</v>
      </c>
      <c r="AQ2043">
        <f t="shared" si="507"/>
        <v>4</v>
      </c>
      <c r="AR2043">
        <v>1</v>
      </c>
      <c r="AS2043">
        <v>1</v>
      </c>
      <c r="AT2043">
        <v>1</v>
      </c>
      <c r="AU2043">
        <v>0</v>
      </c>
      <c r="AV2043">
        <v>0</v>
      </c>
      <c r="AW2043">
        <v>0</v>
      </c>
      <c r="AX2043">
        <v>1</v>
      </c>
    </row>
    <row r="2044" spans="1:52">
      <c r="A2044" s="13" t="s">
        <v>143</v>
      </c>
      <c r="B2044" s="13" t="s">
        <v>210</v>
      </c>
      <c r="D2044" s="14">
        <v>-17.28</v>
      </c>
      <c r="E2044" s="14">
        <v>19.36</v>
      </c>
      <c r="F2044" s="14">
        <v>1396</v>
      </c>
      <c r="G2044" s="16">
        <v>0.40500000000000003</v>
      </c>
      <c r="H2044">
        <v>7.657</v>
      </c>
      <c r="J2044">
        <f>(F2044*100*Info!$B$11)/AI2044</f>
        <v>1.575847842252261</v>
      </c>
      <c r="K2044">
        <f>2*((F2044*100*Info!$B$11)/AI2044^2)*(AJ2044/2)</f>
        <v>6.8848213975406497E-2</v>
      </c>
      <c r="L2044">
        <f t="shared" si="508"/>
        <v>0.40461308411215025</v>
      </c>
      <c r="M2044">
        <f t="shared" si="509"/>
        <v>6.8224126143332606</v>
      </c>
      <c r="N2044">
        <f t="shared" si="510"/>
        <v>0.30506843376011494</v>
      </c>
      <c r="O2044">
        <v>3.1</v>
      </c>
      <c r="P2044">
        <v>0.02</v>
      </c>
      <c r="S2044">
        <v>2.72</v>
      </c>
      <c r="T2044">
        <v>0.08</v>
      </c>
      <c r="U2044">
        <v>1.05</v>
      </c>
      <c r="V2044">
        <v>0.01</v>
      </c>
      <c r="W2044" s="37">
        <f>U2044*Info!$B$2</f>
        <v>0.504</v>
      </c>
      <c r="X2044" s="37">
        <f>W2044*SQRT((0.5*V2044/U2044)^2+Info!$B$3^2)</f>
        <v>2.5314027731674786E-2</v>
      </c>
      <c r="Y2044" s="28">
        <f>W2044*Info!$D$2</f>
        <v>0.40824000000000005</v>
      </c>
      <c r="Z2044" s="28">
        <f>Y2044*SQRT(Info!$D$3^2+(X2044/W2044)^2)</f>
        <v>2.8932311072570757E-2</v>
      </c>
      <c r="AA2044" s="37">
        <f t="shared" si="511"/>
        <v>2.5960000000000001</v>
      </c>
      <c r="AB2044" s="37">
        <f t="shared" si="512"/>
        <v>2.7217641337926403E-2</v>
      </c>
      <c r="AC2044" s="37">
        <f>(1-EXP(-Info!$B$6*H2044*1000))+(Info!$B$6/(Info!$B$6-Info!$B$7))*(EXP(-Info!$B$7*H2044*1000)-EXP(-Info!$B$6*H2044*1000))*(Info!$B$9-1)</f>
        <v>7.7656816917061056E-2</v>
      </c>
      <c r="AD2044" s="37">
        <f>SQRT((Info!$B$6*EXP(-Info!$B$6*H2044*1000)+(Info!$B$6/(Info!$B$6+Info!$B$7))*(Info!$B$9-1)*(-Info!$B$7*EXP(-Info!$B$7*H2044*1000)+Info!$B$6*EXP(-Info!$B$6*H2044*1000)))^2*(0.01*H2044*1000)^2)</f>
        <v>7.0431534370217236E-4</v>
      </c>
      <c r="AE2044" s="37">
        <f t="shared" si="513"/>
        <v>2.7947291011336515E-3</v>
      </c>
      <c r="AF2044" s="37">
        <f t="shared" si="514"/>
        <v>2.1101629032833094</v>
      </c>
      <c r="AG2044" s="37">
        <f t="shared" si="515"/>
        <v>4.9445820194923697E-2</v>
      </c>
      <c r="AH2044" s="37">
        <f t="shared" si="516"/>
        <v>0.77579518503062839</v>
      </c>
      <c r="AI2044">
        <f>AF2044*EXP(Info!$B$6*H2044*1000)</f>
        <v>2.2636625176126741</v>
      </c>
      <c r="AJ2044">
        <f>2*SQRT((EXP(Info!$B$6*H2044)*AG2044)^2+(Info!$B$6*H2044*0.01*AI2044)^2)</f>
        <v>9.8898584750390206E-2</v>
      </c>
      <c r="AK2044">
        <f t="shared" si="517"/>
        <v>3.4519012</v>
      </c>
      <c r="AL2044">
        <f t="shared" si="518"/>
        <v>7.2382595374081468E-2</v>
      </c>
      <c r="AM2044"/>
      <c r="AN2044"/>
      <c r="AO2044">
        <f t="shared" si="519"/>
        <v>4.3293599951649711</v>
      </c>
      <c r="AP2044">
        <f t="shared" si="520"/>
        <v>2.9523809523809526</v>
      </c>
      <c r="AQ2044">
        <f t="shared" si="507"/>
        <v>4</v>
      </c>
      <c r="AR2044">
        <v>1</v>
      </c>
      <c r="AS2044">
        <v>1</v>
      </c>
      <c r="AT2044">
        <v>1</v>
      </c>
      <c r="AU2044">
        <v>0</v>
      </c>
      <c r="AV2044">
        <v>0</v>
      </c>
      <c r="AW2044">
        <v>0</v>
      </c>
      <c r="AX2044">
        <v>1</v>
      </c>
    </row>
    <row r="2045" spans="1:52">
      <c r="A2045" s="13" t="s">
        <v>143</v>
      </c>
      <c r="B2045" s="13" t="s">
        <v>210</v>
      </c>
      <c r="D2045" s="14">
        <v>-17.28</v>
      </c>
      <c r="E2045" s="14">
        <v>19.36</v>
      </c>
      <c r="F2045" s="14">
        <v>1396</v>
      </c>
      <c r="G2045" s="16">
        <v>0.45500000000000002</v>
      </c>
      <c r="H2045">
        <v>7.9820000000000002</v>
      </c>
      <c r="J2045">
        <f>(F2045*100*Info!$B$11)/AI2045</f>
        <v>1.5465596184065249</v>
      </c>
      <c r="K2045">
        <f>2*((F2045*100*Info!$B$11)/AI2045^2)*(AJ2045/2)</f>
        <v>4.8273268440443801E-2</v>
      </c>
      <c r="L2045">
        <f t="shared" si="508"/>
        <v>0.41232000000000069</v>
      </c>
      <c r="M2045">
        <f t="shared" si="509"/>
        <v>6.8231488419167592</v>
      </c>
      <c r="N2045">
        <f t="shared" si="510"/>
        <v>0.22231485364293002</v>
      </c>
      <c r="O2045">
        <v>2.62</v>
      </c>
      <c r="P2045">
        <v>0.11</v>
      </c>
      <c r="S2045">
        <v>2.73</v>
      </c>
      <c r="T2045">
        <v>0.04</v>
      </c>
      <c r="U2045">
        <v>1.07</v>
      </c>
      <c r="V2045">
        <v>0.01</v>
      </c>
      <c r="W2045" s="37">
        <f>U2045*Info!$B$2</f>
        <v>0.51360000000000006</v>
      </c>
      <c r="X2045" s="37">
        <f>W2045*SQRT((0.5*V2045/U2045)^2+Info!$B$3^2)</f>
        <v>2.5791905707023673E-2</v>
      </c>
      <c r="Y2045" s="28">
        <f>W2045*Info!$D$2</f>
        <v>0.41601600000000005</v>
      </c>
      <c r="Z2045" s="28">
        <f>Y2045*SQRT(Info!$D$3^2+(X2045/W2045)^2)</f>
        <v>2.9480937862964948E-2</v>
      </c>
      <c r="AA2045" s="37">
        <f t="shared" si="511"/>
        <v>2.1063999999999998</v>
      </c>
      <c r="AB2045" s="37">
        <f t="shared" si="512"/>
        <v>6.0747200758553478E-2</v>
      </c>
      <c r="AC2045" s="37">
        <f>(1-EXP(-Info!$B$6*H2045*1000))+(Info!$B$6/(Info!$B$6-Info!$B$7))*(EXP(-Info!$B$7*H2045*1000)-EXP(-Info!$B$6*H2045*1000))*(Info!$B$9-1)</f>
        <v>8.0829044672183561E-2</v>
      </c>
      <c r="AD2045" s="37">
        <f>SQRT((Info!$B$6*EXP(-Info!$B$6*H2045*1000)+(Info!$B$6/(Info!$B$6+Info!$B$7))*(Info!$B$9-1)*(-Info!$B$7*EXP(-Info!$B$7*H2045*1000)+Info!$B$6*EXP(-Info!$B$6*H2045*1000)))^2*(0.01*H2045*1000)^2)</f>
        <v>7.3197392190887413E-4</v>
      </c>
      <c r="AE2045" s="37">
        <f t="shared" si="513"/>
        <v>5.146522760653114E-3</v>
      </c>
      <c r="AF2045" s="37">
        <f t="shared" si="514"/>
        <v>2.1437257003025127</v>
      </c>
      <c r="AG2045" s="37">
        <f t="shared" si="515"/>
        <v>3.5994616178060865E-2</v>
      </c>
      <c r="AH2045" s="37">
        <f t="shared" si="516"/>
        <v>0.78524750926831965</v>
      </c>
      <c r="AI2045">
        <f>AF2045*EXP(Info!$B$6*H2045*1000)</f>
        <v>2.3065309940283152</v>
      </c>
      <c r="AJ2045">
        <f>2*SQRT((EXP(Info!$B$6*H2045)*AG2045)^2+(Info!$B$6*H2045*0.01*AI2045)^2)</f>
        <v>7.1994502194266508E-2</v>
      </c>
      <c r="AK2045">
        <f t="shared" si="517"/>
        <v>2.8008800799999998</v>
      </c>
      <c r="AL2045">
        <f t="shared" si="518"/>
        <v>0.16155110569729711</v>
      </c>
      <c r="AM2045"/>
      <c r="AN2045"/>
      <c r="AO2045">
        <f t="shared" si="519"/>
        <v>4.4118239950728748</v>
      </c>
      <c r="AP2045">
        <f t="shared" si="520"/>
        <v>2.4485981308411215</v>
      </c>
      <c r="AQ2045">
        <f t="shared" si="507"/>
        <v>4</v>
      </c>
      <c r="AR2045">
        <v>1</v>
      </c>
      <c r="AS2045">
        <v>1</v>
      </c>
      <c r="AT2045">
        <v>1</v>
      </c>
      <c r="AU2045">
        <v>0</v>
      </c>
      <c r="AV2045">
        <v>0</v>
      </c>
      <c r="AW2045">
        <v>0</v>
      </c>
      <c r="AX2045">
        <v>1</v>
      </c>
    </row>
    <row r="2046" spans="1:52">
      <c r="A2046" s="13" t="s">
        <v>143</v>
      </c>
      <c r="B2046" s="13" t="s">
        <v>210</v>
      </c>
      <c r="D2046" s="14">
        <v>-17.28</v>
      </c>
      <c r="E2046" s="14">
        <v>19.36</v>
      </c>
      <c r="F2046" s="14">
        <v>1396</v>
      </c>
      <c r="G2046" s="16">
        <v>0.505</v>
      </c>
      <c r="H2046">
        <v>8.3249999999999993</v>
      </c>
      <c r="J2046">
        <f>(F2046*100*Info!$B$11)/AI2046</f>
        <v>1.6483397017176333</v>
      </c>
      <c r="K2046">
        <f>2*((F2046*100*Info!$B$11)/AI2046^2)*(AJ2046/2)</f>
        <v>5.1210168054657272E-2</v>
      </c>
      <c r="L2046">
        <f t="shared" si="508"/>
        <v>0.44700112149532784</v>
      </c>
      <c r="M2046">
        <f t="shared" si="509"/>
        <v>7.8838637394217015</v>
      </c>
      <c r="N2046">
        <f t="shared" si="510"/>
        <v>0.25418828186362025</v>
      </c>
      <c r="O2046">
        <v>2.98</v>
      </c>
      <c r="P2046">
        <v>0.01</v>
      </c>
      <c r="S2046">
        <v>2.66</v>
      </c>
      <c r="T2046">
        <v>0.02</v>
      </c>
      <c r="U2046">
        <v>1.1599999999999999</v>
      </c>
      <c r="V2046">
        <v>0.01</v>
      </c>
      <c r="W2046" s="37">
        <f>U2046*Info!$B$2</f>
        <v>0.55679999999999996</v>
      </c>
      <c r="X2046" s="37">
        <f>W2046*SQRT((0.5*V2046/U2046)^2+Info!$B$3^2)</f>
        <v>2.7943256789429539E-2</v>
      </c>
      <c r="Y2046" s="28">
        <f>W2046*Info!$D$2</f>
        <v>0.45100800000000002</v>
      </c>
      <c r="Z2046" s="28">
        <f>Y2046*SQRT(Info!$D$3^2+(X2046/W2046)^2)</f>
        <v>3.1950277249501301E-2</v>
      </c>
      <c r="AA2046" s="37">
        <f t="shared" si="511"/>
        <v>2.4232</v>
      </c>
      <c r="AB2046" s="37">
        <f t="shared" si="512"/>
        <v>2.838706747799075E-2</v>
      </c>
      <c r="AC2046" s="37">
        <f>(1-EXP(-Info!$B$6*H2046*1000))+(Info!$B$6/(Info!$B$6-Info!$B$7))*(EXP(-Info!$B$7*H2046*1000)-EXP(-Info!$B$6*H2046*1000))*(Info!$B$9-1)</f>
        <v>8.4166301430557575E-2</v>
      </c>
      <c r="AD2046" s="37">
        <f>SQRT((Info!$B$6*EXP(-Info!$B$6*H2046*1000)+(Info!$B$6/(Info!$B$6+Info!$B$7))*(Info!$B$9-1)*(-Info!$B$7*EXP(-Info!$B$7*H2046*1000)+Info!$B$6*EXP(-Info!$B$6*H2046*1000)))^2*(0.01*H2046*1000)^2)</f>
        <v>7.6097445206564716E-4</v>
      </c>
      <c r="AE2046" s="37">
        <f t="shared" si="513"/>
        <v>3.0180710152517584E-3</v>
      </c>
      <c r="AF2046" s="37">
        <f t="shared" si="514"/>
        <v>2.0050402183734732</v>
      </c>
      <c r="AG2046" s="37">
        <f t="shared" si="515"/>
        <v>3.3614416088534139E-2</v>
      </c>
      <c r="AH2046" s="37">
        <f t="shared" si="516"/>
        <v>0.75377451818551622</v>
      </c>
      <c r="AI2046">
        <f>AF2046*EXP(Info!$B$6*H2046*1000)</f>
        <v>2.1641095523271732</v>
      </c>
      <c r="AJ2046">
        <f>2*SQRT((EXP(Info!$B$6*H2046)*AG2046)^2+(Info!$B$6*H2046*0.01*AI2046)^2)</f>
        <v>6.7233965030315271E-2</v>
      </c>
      <c r="AK2046">
        <f t="shared" si="517"/>
        <v>3.22212904</v>
      </c>
      <c r="AL2046">
        <f t="shared" si="518"/>
        <v>7.5492567250968604E-2</v>
      </c>
      <c r="AM2046"/>
      <c r="AN2046"/>
      <c r="AO2046">
        <f t="shared" si="519"/>
        <v>4.7829119946584431</v>
      </c>
      <c r="AP2046">
        <f t="shared" si="520"/>
        <v>2.5689655172413794</v>
      </c>
      <c r="AQ2046">
        <f t="shared" si="507"/>
        <v>4</v>
      </c>
      <c r="AR2046">
        <v>1</v>
      </c>
      <c r="AS2046">
        <v>1</v>
      </c>
      <c r="AT2046">
        <v>1</v>
      </c>
      <c r="AU2046">
        <v>0</v>
      </c>
      <c r="AV2046">
        <v>0</v>
      </c>
      <c r="AW2046">
        <v>0</v>
      </c>
      <c r="AX2046">
        <v>1</v>
      </c>
    </row>
    <row r="2047" spans="1:52">
      <c r="A2047" s="13" t="s">
        <v>143</v>
      </c>
      <c r="B2047" s="13" t="s">
        <v>210</v>
      </c>
      <c r="D2047" s="14">
        <v>-17.28</v>
      </c>
      <c r="E2047" s="14">
        <v>19.36</v>
      </c>
      <c r="F2047" s="14">
        <v>1396</v>
      </c>
      <c r="G2047" s="16">
        <v>0.55500000000000005</v>
      </c>
      <c r="H2047">
        <v>8.6690000000000005</v>
      </c>
      <c r="J2047">
        <f>(F2047*100*Info!$B$11)/AI2047</f>
        <v>1.5828250142713718</v>
      </c>
      <c r="K2047">
        <f>2*((F2047*100*Info!$B$11)/AI2047^2)*(AJ2047/2)</f>
        <v>4.6237075063914314E-2</v>
      </c>
      <c r="L2047">
        <f t="shared" si="508"/>
        <v>0.43158728971962695</v>
      </c>
      <c r="M2047">
        <f t="shared" si="509"/>
        <v>7.3094605907049788</v>
      </c>
      <c r="N2047">
        <f t="shared" si="510"/>
        <v>0.22327324092701814</v>
      </c>
      <c r="O2047">
        <v>2.63</v>
      </c>
      <c r="P2047">
        <v>0.11</v>
      </c>
      <c r="S2047">
        <v>2.7</v>
      </c>
      <c r="T2047">
        <v>0.02</v>
      </c>
      <c r="U2047">
        <v>1.1200000000000001</v>
      </c>
      <c r="V2047">
        <v>0.01</v>
      </c>
      <c r="W2047" s="37">
        <f>U2047*Info!$B$2</f>
        <v>0.53760000000000008</v>
      </c>
      <c r="X2047" s="37">
        <f>W2047*SQRT((0.5*V2047/U2047)^2+Info!$B$3^2)</f>
        <v>2.6986930169991555E-2</v>
      </c>
      <c r="Y2047" s="28">
        <f>W2047*Info!$D$2</f>
        <v>0.43545600000000007</v>
      </c>
      <c r="Z2047" s="28">
        <f>Y2047*SQRT(Info!$D$3^2+(X2047/W2047)^2)</f>
        <v>3.0852694787975986E-2</v>
      </c>
      <c r="AA2047" s="37">
        <f t="shared" si="511"/>
        <v>2.0923999999999996</v>
      </c>
      <c r="AB2047" s="37">
        <f t="shared" si="512"/>
        <v>6.1264136327871303E-2</v>
      </c>
      <c r="AC2047" s="37">
        <f>(1-EXP(-Info!$B$6*H2047*1000))+(Info!$B$6/(Info!$B$6-Info!$B$7))*(EXP(-Info!$B$7*H2047*1000)-EXP(-Info!$B$6*H2047*1000))*(Info!$B$9-1)</f>
        <v>8.7502323299125495E-2</v>
      </c>
      <c r="AD2047" s="37">
        <f>SQRT((Info!$B$6*EXP(-Info!$B$6*H2047*1000)+(Info!$B$6/(Info!$B$6+Info!$B$7))*(Info!$B$9-1)*(-Info!$B$7*EXP(-Info!$B$7*H2047*1000)+Info!$B$6*EXP(-Info!$B$6*H2047*1000)))^2*(0.01*H2047*1000)^2)</f>
        <v>7.8986457830510838E-4</v>
      </c>
      <c r="AE2047" s="37">
        <f t="shared" si="513"/>
        <v>5.6097366566715771E-3</v>
      </c>
      <c r="AF2047" s="37">
        <f t="shared" si="514"/>
        <v>2.0814541387289096</v>
      </c>
      <c r="AG2047" s="37">
        <f t="shared" si="515"/>
        <v>3.2914402942134706E-2</v>
      </c>
      <c r="AH2047" s="37">
        <f t="shared" si="516"/>
        <v>0.77090894026996648</v>
      </c>
      <c r="AI2047">
        <f>AF2047*EXP(Info!$B$6*H2047*1000)</f>
        <v>2.2536841797445004</v>
      </c>
      <c r="AJ2047">
        <f>2*SQRT((EXP(Info!$B$6*H2047)*AG2047)^2+(Info!$B$6*H2047*0.01*AI2047)^2)</f>
        <v>6.5834039549325152E-2</v>
      </c>
      <c r="AK2047">
        <f t="shared" si="517"/>
        <v>2.7822642799999993</v>
      </c>
      <c r="AL2047">
        <f t="shared" si="518"/>
        <v>0.16292584415034095</v>
      </c>
      <c r="AM2047"/>
      <c r="AN2047"/>
      <c r="AO2047">
        <f t="shared" si="519"/>
        <v>4.6179839948426356</v>
      </c>
      <c r="AP2047">
        <f t="shared" si="520"/>
        <v>2.3482142857142856</v>
      </c>
      <c r="AQ2047">
        <f t="shared" si="507"/>
        <v>4</v>
      </c>
      <c r="AR2047">
        <v>1</v>
      </c>
      <c r="AS2047">
        <v>1</v>
      </c>
      <c r="AT2047">
        <v>1</v>
      </c>
      <c r="AU2047">
        <v>0</v>
      </c>
      <c r="AV2047">
        <v>0</v>
      </c>
      <c r="AW2047">
        <v>0</v>
      </c>
      <c r="AX2047">
        <v>1</v>
      </c>
    </row>
    <row r="2048" spans="1:52">
      <c r="A2048" s="13" t="s">
        <v>143</v>
      </c>
      <c r="B2048" s="13" t="s">
        <v>210</v>
      </c>
      <c r="D2048" s="14">
        <v>-17.28</v>
      </c>
      <c r="E2048" s="14">
        <v>19.36</v>
      </c>
      <c r="F2048" s="14">
        <v>1396</v>
      </c>
      <c r="G2048" s="16">
        <v>0.60499999999999998</v>
      </c>
      <c r="H2048">
        <v>9.0039999999999996</v>
      </c>
      <c r="J2048">
        <f>(F2048*100*Info!$B$11)/AI2048</f>
        <v>1.8895493546595199</v>
      </c>
      <c r="K2048">
        <f>2*((F2048*100*Info!$B$11)/AI2048^2)*(AJ2048/2)</f>
        <v>7.5251296031229153E-2</v>
      </c>
      <c r="L2048">
        <f t="shared" si="508"/>
        <v>0.50480299065420653</v>
      </c>
      <c r="M2048">
        <f t="shared" si="509"/>
        <v>10.20619676786311</v>
      </c>
      <c r="N2048">
        <f t="shared" si="510"/>
        <v>0.41386121496347184</v>
      </c>
      <c r="O2048">
        <v>2.97</v>
      </c>
      <c r="P2048">
        <v>0.01</v>
      </c>
      <c r="S2048">
        <v>2.46</v>
      </c>
      <c r="T2048">
        <v>0.02</v>
      </c>
      <c r="U2048">
        <v>1.31</v>
      </c>
      <c r="V2048">
        <v>0.01</v>
      </c>
      <c r="W2048" s="37">
        <f>U2048*Info!$B$2</f>
        <v>0.62880000000000003</v>
      </c>
      <c r="X2048" s="37">
        <f>W2048*SQRT((0.5*V2048/U2048)^2+Info!$B$3^2)</f>
        <v>3.1531469994277153E-2</v>
      </c>
      <c r="Y2048" s="28">
        <f>W2048*Info!$D$2</f>
        <v>0.509328</v>
      </c>
      <c r="Z2048" s="28">
        <f>Y2048*SQRT(Info!$D$3^2+(X2048/W2048)^2)</f>
        <v>3.6067356347811247E-2</v>
      </c>
      <c r="AA2048" s="37">
        <f t="shared" si="511"/>
        <v>2.3412000000000002</v>
      </c>
      <c r="AB2048" s="37">
        <f t="shared" si="512"/>
        <v>3.1925438133250425E-2</v>
      </c>
      <c r="AC2048" s="37">
        <f>(1-EXP(-Info!$B$6*H2048*1000))+(Info!$B$6/(Info!$B$6-Info!$B$7))*(EXP(-Info!$B$7*H2048*1000)-EXP(-Info!$B$6*H2048*1000))*(Info!$B$9-1)</f>
        <v>9.0740545548978729E-2</v>
      </c>
      <c r="AD2048" s="37">
        <f>SQRT((Info!$B$6*EXP(-Info!$B$6*H2048*1000)+(Info!$B$6/(Info!$B$6+Info!$B$7))*(Info!$B$9-1)*(-Info!$B$7*EXP(-Info!$B$7*H2048*1000)+Info!$B$6*EXP(-Info!$B$6*H2048*1000)))^2*(0.01*H2048*1000)^2)</f>
        <v>8.1781211154286718E-4</v>
      </c>
      <c r="AE2048" s="37">
        <f t="shared" si="513"/>
        <v>3.4724836361872294E-3</v>
      </c>
      <c r="AF2048" s="37">
        <f t="shared" si="514"/>
        <v>1.738230234760731</v>
      </c>
      <c r="AG2048" s="37">
        <f t="shared" si="515"/>
        <v>3.7588726189159274E-2</v>
      </c>
      <c r="AH2048" s="37">
        <f t="shared" si="516"/>
        <v>0.70659765640680128</v>
      </c>
      <c r="AI2048">
        <f>AF2048*EXP(Info!$B$6*H2048*1000)</f>
        <v>1.887851029225976</v>
      </c>
      <c r="AJ2048">
        <f>2*SQRT((EXP(Info!$B$6*H2048)*AG2048)^2+(Info!$B$6*H2048*0.01*AI2048)^2)</f>
        <v>7.5183660227146121E-2</v>
      </c>
      <c r="AK2048">
        <f t="shared" si="517"/>
        <v>3.1130936400000002</v>
      </c>
      <c r="AL2048">
        <f t="shared" si="518"/>
        <v>8.4902510171566178E-2</v>
      </c>
      <c r="AM2048"/>
      <c r="AN2048"/>
      <c r="AO2048">
        <f t="shared" si="519"/>
        <v>5.4013919939677253</v>
      </c>
      <c r="AP2048">
        <f t="shared" si="520"/>
        <v>2.2671755725190841</v>
      </c>
      <c r="AQ2048">
        <f t="shared" si="507"/>
        <v>4</v>
      </c>
      <c r="AR2048">
        <v>1</v>
      </c>
      <c r="AS2048">
        <v>1</v>
      </c>
      <c r="AT2048">
        <v>1</v>
      </c>
      <c r="AU2048">
        <v>0</v>
      </c>
      <c r="AV2048">
        <v>0</v>
      </c>
      <c r="AW2048">
        <v>0</v>
      </c>
      <c r="AX2048">
        <v>1</v>
      </c>
    </row>
    <row r="2049" spans="1:52">
      <c r="A2049" s="13" t="s">
        <v>143</v>
      </c>
      <c r="B2049" s="13" t="s">
        <v>210</v>
      </c>
      <c r="D2049" s="14">
        <v>-17.28</v>
      </c>
      <c r="E2049" s="14">
        <v>19.36</v>
      </c>
      <c r="F2049" s="14">
        <v>1396</v>
      </c>
      <c r="G2049" s="16">
        <v>0.65500000000000003</v>
      </c>
      <c r="H2049">
        <v>9.5510000000000002</v>
      </c>
      <c r="J2049">
        <f>(F2049*100*Info!$B$11)/AI2049</f>
        <v>1.8672588358990334</v>
      </c>
      <c r="K2049">
        <f>2*((F2049*100*Info!$B$11)/AI2049^2)*(AJ2049/2)</f>
        <v>8.4687298730100266E-2</v>
      </c>
      <c r="L2049">
        <f t="shared" si="508"/>
        <v>0.56260485981308506</v>
      </c>
      <c r="M2049">
        <f t="shared" si="509"/>
        <v>11.240659182981204</v>
      </c>
      <c r="N2049">
        <f t="shared" si="510"/>
        <v>0.51558748579847979</v>
      </c>
      <c r="O2049">
        <v>2.39</v>
      </c>
      <c r="P2049">
        <v>0.1</v>
      </c>
      <c r="S2049">
        <v>2.48</v>
      </c>
      <c r="T2049">
        <v>0.03</v>
      </c>
      <c r="U2049">
        <v>1.46</v>
      </c>
      <c r="V2049">
        <v>0.01</v>
      </c>
      <c r="W2049" s="37">
        <f>U2049*Info!$B$2</f>
        <v>0.70079999999999998</v>
      </c>
      <c r="X2049" s="37">
        <f>W2049*SQRT((0.5*V2049/U2049)^2+Info!$B$3^2)</f>
        <v>3.5122095609459301E-2</v>
      </c>
      <c r="Y2049" s="28">
        <f>W2049*Info!$D$2</f>
        <v>0.56764800000000004</v>
      </c>
      <c r="Z2049" s="28">
        <f>Y2049*SQRT(Info!$D$3^2+(X2049/W2049)^2)</f>
        <v>4.0185823315194137E-2</v>
      </c>
      <c r="AA2049" s="37">
        <f t="shared" si="511"/>
        <v>1.6892</v>
      </c>
      <c r="AB2049" s="37">
        <f t="shared" si="512"/>
        <v>6.1102877182666292E-2</v>
      </c>
      <c r="AC2049" s="37">
        <f>(1-EXP(-Info!$B$6*H2049*1000))+(Info!$B$6/(Info!$B$6-Info!$B$7))*(EXP(-Info!$B$7*H2049*1000)-EXP(-Info!$B$6*H2049*1000))*(Info!$B$9-1)</f>
        <v>9.6005802411065086E-2</v>
      </c>
      <c r="AD2049" s="37">
        <f>SQRT((Info!$B$6*EXP(-Info!$B$6*H2049*1000)+(Info!$B$6/(Info!$B$6+Info!$B$7))*(Info!$B$9-1)*(-Info!$B$7*EXP(-Info!$B$7*H2049*1000)+Info!$B$6*EXP(-Info!$B$6*H2049*1000)))^2*(0.01*H2049*1000)^2)</f>
        <v>8.630520222467588E-4</v>
      </c>
      <c r="AE2049" s="37">
        <f t="shared" si="513"/>
        <v>6.0446704485335161E-3</v>
      </c>
      <c r="AF2049" s="37">
        <f t="shared" si="514"/>
        <v>1.7501789985672287</v>
      </c>
      <c r="AG2049" s="37">
        <f t="shared" si="515"/>
        <v>4.3317876637150338E-2</v>
      </c>
      <c r="AH2049" s="37">
        <f t="shared" si="516"/>
        <v>0.70571733813194704</v>
      </c>
      <c r="AI2049">
        <f>AF2049*EXP(Info!$B$6*H2049*1000)</f>
        <v>1.9103873685780426</v>
      </c>
      <c r="AJ2049">
        <f>2*SQRT((EXP(Info!$B$6*H2049)*AG2049)^2+(Info!$B$6*H2049*0.01*AI2049)^2)</f>
        <v>8.6643341920555755E-2</v>
      </c>
      <c r="AK2049">
        <f t="shared" si="517"/>
        <v>2.2461292400000001</v>
      </c>
      <c r="AL2049">
        <f t="shared" si="518"/>
        <v>0.16249699157958272</v>
      </c>
      <c r="AM2049"/>
      <c r="AN2049"/>
      <c r="AO2049">
        <f t="shared" si="519"/>
        <v>6.0198719932770066</v>
      </c>
      <c r="AP2049">
        <f t="shared" si="520"/>
        <v>1.6369863013698631</v>
      </c>
      <c r="AQ2049">
        <f t="shared" si="507"/>
        <v>4</v>
      </c>
      <c r="AR2049">
        <v>1</v>
      </c>
      <c r="AS2049">
        <v>1</v>
      </c>
      <c r="AT2049">
        <v>1</v>
      </c>
      <c r="AU2049">
        <v>0</v>
      </c>
      <c r="AV2049">
        <v>0</v>
      </c>
      <c r="AW2049">
        <v>0</v>
      </c>
      <c r="AX2049">
        <v>1</v>
      </c>
    </row>
    <row r="2050" spans="1:52">
      <c r="A2050" s="13" t="s">
        <v>143</v>
      </c>
      <c r="B2050" s="13" t="s">
        <v>210</v>
      </c>
      <c r="D2050" s="14">
        <v>-17.28</v>
      </c>
      <c r="E2050" s="14">
        <v>19.36</v>
      </c>
      <c r="F2050" s="14">
        <v>1396</v>
      </c>
      <c r="G2050" s="16">
        <v>0.70499999999999996</v>
      </c>
      <c r="H2050">
        <v>10.356999999999999</v>
      </c>
      <c r="J2050">
        <f>(F2050*100*Info!$B$11)/AI2050</f>
        <v>2.076101527366021</v>
      </c>
      <c r="K2050">
        <f>2*((F2050*100*Info!$B$11)/AI2050^2)*(AJ2050/2)</f>
        <v>0.10773289709977768</v>
      </c>
      <c r="L2050">
        <f t="shared" si="508"/>
        <v>0.55489794392523462</v>
      </c>
      <c r="M2050">
        <f t="shared" si="509"/>
        <v>12.326661817395252</v>
      </c>
      <c r="N2050">
        <f t="shared" si="510"/>
        <v>0.6453565853148342</v>
      </c>
      <c r="O2050">
        <v>2.5</v>
      </c>
      <c r="P2050">
        <v>0.01</v>
      </c>
      <c r="S2050">
        <v>2.31</v>
      </c>
      <c r="T2050">
        <v>0.04</v>
      </c>
      <c r="U2050">
        <v>1.44</v>
      </c>
      <c r="V2050">
        <v>0.01</v>
      </c>
      <c r="W2050" s="37">
        <f>U2050*Info!$B$2</f>
        <v>0.69119999999999993</v>
      </c>
      <c r="X2050" s="37">
        <f>W2050*SQRT((0.5*V2050/U2050)^2+Info!$B$3^2)</f>
        <v>3.4643233105470968E-2</v>
      </c>
      <c r="Y2050" s="28">
        <f>W2050*Info!$D$2</f>
        <v>0.55987199999999993</v>
      </c>
      <c r="Z2050" s="28">
        <f>Y2050*SQRT(Info!$D$3^2+(X2050/W2050)^2)</f>
        <v>3.9636629749765555E-2</v>
      </c>
      <c r="AA2050" s="37">
        <f t="shared" si="511"/>
        <v>1.8088000000000002</v>
      </c>
      <c r="AB2050" s="37">
        <f t="shared" si="512"/>
        <v>3.500219421693445E-2</v>
      </c>
      <c r="AC2050" s="37">
        <f>(1-EXP(-Info!$B$6*H2050*1000))+(Info!$B$6/(Info!$B$6-Info!$B$7))*(EXP(-Info!$B$7*H2050*1000)-EXP(-Info!$B$6*H2050*1000))*(Info!$B$9-1)</f>
        <v>0.10371413261315091</v>
      </c>
      <c r="AD2050" s="37">
        <f>SQRT((Info!$B$6*EXP(-Info!$B$6*H2050*1000)+(Info!$B$6/(Info!$B$6+Info!$B$7))*(Info!$B$9-1)*(-Info!$B$7*EXP(-Info!$B$7*H2050*1000)+Info!$B$6*EXP(-Info!$B$6*H2050*1000)))^2*(0.01*H2050*1000)^2)</f>
        <v>9.2882949197414409E-4</v>
      </c>
      <c r="AE2050" s="37">
        <f t="shared" si="513"/>
        <v>4.0001422120221133E-3</v>
      </c>
      <c r="AF2050" s="37">
        <f t="shared" si="514"/>
        <v>1.5625298769293328</v>
      </c>
      <c r="AG2050" s="37">
        <f t="shared" si="515"/>
        <v>4.4576491064645285E-2</v>
      </c>
      <c r="AH2050" s="37">
        <f t="shared" si="516"/>
        <v>0.67641986014256827</v>
      </c>
      <c r="AI2050">
        <f>AF2050*EXP(Info!$B$6*H2050*1000)</f>
        <v>1.718214474073912</v>
      </c>
      <c r="AJ2050">
        <f>2*SQRT((EXP(Info!$B$6*H2050)*AG2050)^2+(Info!$B$6*H2050*0.01*AI2050)^2)</f>
        <v>8.9161450290729638E-2</v>
      </c>
      <c r="AK2050">
        <f t="shared" si="517"/>
        <v>2.4051613600000001</v>
      </c>
      <c r="AL2050">
        <f t="shared" si="518"/>
        <v>9.3084835300515478E-2</v>
      </c>
      <c r="AM2050"/>
      <c r="AN2050"/>
      <c r="AO2050">
        <f t="shared" si="519"/>
        <v>5.937407993369102</v>
      </c>
      <c r="AP2050">
        <f t="shared" si="520"/>
        <v>1.7361111111111112</v>
      </c>
      <c r="AQ2050">
        <f t="shared" ref="AQ2050:AQ2113" si="521">AR2050+AS2050+AT2050+AU2050+AV2050+AW2050+AX2050</f>
        <v>4</v>
      </c>
      <c r="AR2050">
        <v>1</v>
      </c>
      <c r="AS2050">
        <v>1</v>
      </c>
      <c r="AT2050">
        <v>1</v>
      </c>
      <c r="AU2050">
        <v>0</v>
      </c>
      <c r="AV2050">
        <v>0</v>
      </c>
      <c r="AW2050">
        <v>0</v>
      </c>
      <c r="AX2050">
        <v>1</v>
      </c>
    </row>
    <row r="2051" spans="1:52">
      <c r="A2051" s="13" t="s">
        <v>143</v>
      </c>
      <c r="B2051" s="13" t="s">
        <v>210</v>
      </c>
      <c r="D2051" s="14">
        <v>-17.28</v>
      </c>
      <c r="E2051" s="14">
        <v>19.36</v>
      </c>
      <c r="F2051" s="14">
        <v>1396</v>
      </c>
      <c r="G2051" s="16">
        <v>0.755</v>
      </c>
      <c r="H2051">
        <v>11.166</v>
      </c>
      <c r="J2051">
        <f>(F2051*100*Info!$B$11)/AI2051</f>
        <v>1.9930543222930406</v>
      </c>
      <c r="K2051">
        <f>2*((F2051*100*Info!$B$11)/AI2051^2)*(AJ2051/2)</f>
        <v>8.4712878027710797E-2</v>
      </c>
      <c r="L2051">
        <f t="shared" ref="L2051:L2114" si="522">(M2051/10.7)/J2051</f>
        <v>0.52021682242990752</v>
      </c>
      <c r="M2051">
        <f t="shared" ref="M2051:M2114" si="523">((U2051/0.242530073729142))*J2051</f>
        <v>11.093978135266218</v>
      </c>
      <c r="N2051">
        <f t="shared" ref="N2051:N2114" si="524">2*M2051*SQRT((0.5*K2051/J2051)^2+(0.5*V2051/U2051)^2)</f>
        <v>0.47864619189211155</v>
      </c>
      <c r="O2051">
        <v>2.08</v>
      </c>
      <c r="P2051">
        <v>0.09</v>
      </c>
      <c r="S2051">
        <v>2.2999999999999998</v>
      </c>
      <c r="T2051">
        <v>0.01</v>
      </c>
      <c r="U2051">
        <v>1.35</v>
      </c>
      <c r="V2051">
        <v>0.01</v>
      </c>
      <c r="W2051" s="37">
        <f>U2051*Info!$B$2</f>
        <v>0.64800000000000002</v>
      </c>
      <c r="X2051" s="37">
        <f>W2051*SQRT((0.5*V2051/U2051)^2+Info!$B$3^2)</f>
        <v>3.2488767289634124E-2</v>
      </c>
      <c r="Y2051" s="28">
        <f>W2051*Info!$D$2</f>
        <v>0.52488000000000001</v>
      </c>
      <c r="Z2051" s="28">
        <f>Y2051*SQRT(Info!$D$3^2+(X2051/W2051)^2)</f>
        <v>3.7165497548129235E-2</v>
      </c>
      <c r="AA2051" s="37">
        <f t="shared" ref="AA2051:AA2114" si="525">IF(O2051-W2051&gt;0,O2051-W2051,0)</f>
        <v>1.4319999999999999</v>
      </c>
      <c r="AB2051" s="37">
        <f t="shared" ref="AB2051:AB2114" si="526">SQRT((0.5*P2051)^2+X2051^2)</f>
        <v>5.5502432379130918E-2</v>
      </c>
      <c r="AC2051" s="37">
        <f>(1-EXP(-Info!$B$6*H2051*1000))+(Info!$B$6/(Info!$B$6-Info!$B$7))*(EXP(-Info!$B$7*H2051*1000)-EXP(-Info!$B$6*H2051*1000))*(Info!$B$9-1)</f>
        <v>0.11139166981447819</v>
      </c>
      <c r="AD2051" s="37">
        <f>SQRT((Info!$B$6*EXP(-Info!$B$6*H2051*1000)+(Info!$B$6/(Info!$B$6+Info!$B$7))*(Info!$B$9-1)*(-Info!$B$7*EXP(-Info!$B$7*H2051*1000)+Info!$B$6*EXP(-Info!$B$6*H2051*1000)))^2*(0.01*H2051*1000)^2)</f>
        <v>9.9380436012361847E-4</v>
      </c>
      <c r="AE2051" s="37">
        <f t="shared" ref="AE2051:AE2114" si="527">IF(AA2051&gt;0,AA2051*AC2051*SQRT((AB2051/AA2051)^2+(AD2051/AC2051)^2),AA2051*AC2051*SQRT((AD2051/AC2051)^2))</f>
        <v>6.3441867653890567E-3</v>
      </c>
      <c r="AF2051" s="37">
        <f t="shared" ref="AF2051:AF2114" si="528">IF((S2051-Y2051-AA2051*AC2051)&gt;0,S2051-Y2051-AA2051*AC2051,0)</f>
        <v>1.615607128825667</v>
      </c>
      <c r="AG2051" s="37">
        <f t="shared" ref="AG2051:AG2114" si="529">SQRT((T2051*0.5)^2+Z2051^2+AE2051^2)</f>
        <v>3.8033181745866833E-2</v>
      </c>
      <c r="AH2051" s="37">
        <f t="shared" ref="AH2051:AH2114" si="530">AF2051/S2051</f>
        <v>0.7024378820981162</v>
      </c>
      <c r="AI2051">
        <f>AF2051*EXP(Info!$B$6*H2051*1000)</f>
        <v>1.7898095671888901</v>
      </c>
      <c r="AJ2051">
        <f>2*SQRT((EXP(Info!$B$6*H2051)*AG2051)^2+(Info!$B$6*H2051*0.01*AI2051)^2)</f>
        <v>7.6074153053520971E-2</v>
      </c>
      <c r="AK2051">
        <f t="shared" ref="AK2051:AK2114" si="531">AA2051/0.752049334436339</f>
        <v>1.9041303999999999</v>
      </c>
      <c r="AL2051">
        <f t="shared" ref="AL2051:AL2114" si="532">AB2051/0.752049334436339*2</f>
        <v>0.14760316866906076</v>
      </c>
      <c r="AM2051"/>
      <c r="AN2051"/>
      <c r="AO2051">
        <f t="shared" ref="AO2051:AO2114" si="533">U2051/0.242530074</f>
        <v>5.5663199937835337</v>
      </c>
      <c r="AP2051">
        <f t="shared" ref="AP2051:AP2114" si="534">O2051/U2051</f>
        <v>1.5407407407407407</v>
      </c>
      <c r="AQ2051">
        <f t="shared" si="521"/>
        <v>4</v>
      </c>
      <c r="AR2051">
        <v>1</v>
      </c>
      <c r="AS2051">
        <v>1</v>
      </c>
      <c r="AT2051">
        <v>1</v>
      </c>
      <c r="AU2051">
        <v>0</v>
      </c>
      <c r="AV2051">
        <v>0</v>
      </c>
      <c r="AW2051">
        <v>0</v>
      </c>
      <c r="AX2051">
        <v>1</v>
      </c>
    </row>
    <row r="2052" spans="1:52">
      <c r="A2052" s="13" t="s">
        <v>143</v>
      </c>
      <c r="B2052" s="13" t="s">
        <v>210</v>
      </c>
      <c r="D2052" s="14">
        <v>-17.28</v>
      </c>
      <c r="E2052" s="14">
        <v>19.36</v>
      </c>
      <c r="F2052" s="14">
        <v>1396</v>
      </c>
      <c r="G2052" s="16">
        <v>0.80500000000000005</v>
      </c>
      <c r="H2052">
        <v>11.952999999999999</v>
      </c>
      <c r="J2052">
        <f>(F2052*100*Info!$B$11)/AI2052</f>
        <v>2.6804040929003241</v>
      </c>
      <c r="K2052">
        <f>2*((F2052*100*Info!$B$11)/AI2052^2)*(AJ2052/2)</f>
        <v>0.16136159578616854</v>
      </c>
      <c r="L2052">
        <f t="shared" si="522"/>
        <v>0.51636336448598219</v>
      </c>
      <c r="M2052">
        <f t="shared" si="523"/>
        <v>14.80946848883449</v>
      </c>
      <c r="N2052">
        <f t="shared" si="524"/>
        <v>0.89836104844492071</v>
      </c>
      <c r="O2052">
        <v>2.38</v>
      </c>
      <c r="P2052">
        <v>0.01</v>
      </c>
      <c r="S2052">
        <v>1.92</v>
      </c>
      <c r="T2052">
        <v>0.03</v>
      </c>
      <c r="U2052">
        <v>1.34</v>
      </c>
      <c r="V2052">
        <v>0.01</v>
      </c>
      <c r="W2052" s="37">
        <f>U2052*Info!$B$2</f>
        <v>0.64319999999999999</v>
      </c>
      <c r="X2052" s="37">
        <f>W2052*SQRT((0.5*V2052/U2052)^2+Info!$B$3^2)</f>
        <v>3.2249427901902383E-2</v>
      </c>
      <c r="Y2052" s="28">
        <f>W2052*Info!$D$2</f>
        <v>0.52099200000000001</v>
      </c>
      <c r="Z2052" s="28">
        <f>Y2052*SQRT(Info!$D$3^2+(X2052/W2052)^2)</f>
        <v>3.689095358377173E-2</v>
      </c>
      <c r="AA2052" s="37">
        <f t="shared" si="525"/>
        <v>1.7367999999999999</v>
      </c>
      <c r="AB2052" s="37">
        <f t="shared" si="526"/>
        <v>3.2634729966708777E-2</v>
      </c>
      <c r="AC2052" s="37">
        <f>(1-EXP(-Info!$B$6*H2052*1000))+(Info!$B$6/(Info!$B$6-Info!$B$7))*(EXP(-Info!$B$7*H2052*1000)-EXP(-Info!$B$6*H2052*1000))*(Info!$B$9-1)</f>
        <v>0.11880366146371557</v>
      </c>
      <c r="AD2052" s="37">
        <f>SQRT((Info!$B$6*EXP(-Info!$B$6*H2052*1000)+(Info!$B$6/(Info!$B$6+Info!$B$7))*(Info!$B$9-1)*(-Info!$B$7*EXP(-Info!$B$7*H2052*1000)+Info!$B$6*EXP(-Info!$B$6*H2052*1000)))^2*(0.01*H2052*1000)^2)</f>
        <v>1.0560166407513362E-3</v>
      </c>
      <c r="AE2052" s="37">
        <f t="shared" si="527"/>
        <v>4.2890542647256811E-3</v>
      </c>
      <c r="AF2052" s="37">
        <f t="shared" si="528"/>
        <v>1.1926698007698187</v>
      </c>
      <c r="AG2052" s="37">
        <f t="shared" si="529"/>
        <v>4.005419382294146E-2</v>
      </c>
      <c r="AH2052" s="37">
        <f t="shared" si="530"/>
        <v>0.62118218790094726</v>
      </c>
      <c r="AI2052">
        <f>AF2052*EXP(Info!$B$6*H2052*1000)</f>
        <v>1.330839519091835</v>
      </c>
      <c r="AJ2052">
        <f>2*SQRT((EXP(Info!$B$6*H2052)*AG2052)^2+(Info!$B$6*H2052*0.01*AI2052)^2)</f>
        <v>8.0117169312180034E-2</v>
      </c>
      <c r="AK2052">
        <f t="shared" si="531"/>
        <v>2.30942296</v>
      </c>
      <c r="AL2052">
        <f t="shared" si="532"/>
        <v>8.6788800873465313E-2</v>
      </c>
      <c r="AM2052"/>
      <c r="AN2052"/>
      <c r="AO2052">
        <f t="shared" si="533"/>
        <v>5.5250879938295814</v>
      </c>
      <c r="AP2052">
        <f t="shared" si="534"/>
        <v>1.7761194029850744</v>
      </c>
      <c r="AQ2052">
        <f t="shared" si="521"/>
        <v>4</v>
      </c>
      <c r="AR2052">
        <v>1</v>
      </c>
      <c r="AS2052">
        <v>1</v>
      </c>
      <c r="AT2052">
        <v>1</v>
      </c>
      <c r="AU2052">
        <v>0</v>
      </c>
      <c r="AV2052">
        <v>0</v>
      </c>
      <c r="AW2052">
        <v>0</v>
      </c>
      <c r="AX2052">
        <v>1</v>
      </c>
      <c r="AZ2052"/>
    </row>
    <row r="2053" spans="1:52">
      <c r="A2053" s="13" t="s">
        <v>143</v>
      </c>
      <c r="B2053" s="13" t="s">
        <v>210</v>
      </c>
      <c r="D2053" s="14">
        <v>-17.28</v>
      </c>
      <c r="E2053" s="14">
        <v>19.36</v>
      </c>
      <c r="F2053" s="14">
        <v>1396</v>
      </c>
      <c r="G2053" s="16">
        <v>0.85499999999999998</v>
      </c>
      <c r="H2053">
        <v>12.218999999999999</v>
      </c>
      <c r="J2053">
        <f>(F2053*100*Info!$B$11)/AI2053</f>
        <v>3.5178877912411335</v>
      </c>
      <c r="K2053">
        <f>2*((F2053*100*Info!$B$11)/AI2053^2)*(AJ2053/2)</f>
        <v>0.29811796945710634</v>
      </c>
      <c r="L2053">
        <f t="shared" si="522"/>
        <v>0.5548979439252345</v>
      </c>
      <c r="M2053">
        <f t="shared" si="523"/>
        <v>20.887135114817468</v>
      </c>
      <c r="N2053">
        <f t="shared" si="524"/>
        <v>1.7759812368252883</v>
      </c>
      <c r="O2053">
        <v>2.04</v>
      </c>
      <c r="P2053">
        <v>0.09</v>
      </c>
      <c r="S2053">
        <v>1.63</v>
      </c>
      <c r="T2053">
        <v>0.03</v>
      </c>
      <c r="U2053">
        <v>1.44</v>
      </c>
      <c r="V2053">
        <v>0.01</v>
      </c>
      <c r="W2053" s="37">
        <f>U2053*Info!$B$2</f>
        <v>0.69119999999999993</v>
      </c>
      <c r="X2053" s="37">
        <f>W2053*SQRT((0.5*V2053/U2053)^2+Info!$B$3^2)</f>
        <v>3.4643233105470968E-2</v>
      </c>
      <c r="Y2053" s="28">
        <f>W2053*Info!$D$2</f>
        <v>0.55987199999999993</v>
      </c>
      <c r="Z2053" s="28">
        <f>Y2053*SQRT(Info!$D$3^2+(X2053/W2053)^2)</f>
        <v>3.9636629749765555E-2</v>
      </c>
      <c r="AA2053" s="37">
        <f t="shared" si="525"/>
        <v>1.3488000000000002</v>
      </c>
      <c r="AB2053" s="37">
        <f t="shared" si="526"/>
        <v>5.6790435814492564E-2</v>
      </c>
      <c r="AC2053" s="37">
        <f>(1-EXP(-Info!$B$6*H2053*1000))+(Info!$B$6/(Info!$B$6-Info!$B$7))*(EXP(-Info!$B$7*H2053*1000)-EXP(-Info!$B$6*H2053*1000))*(Info!$B$9-1)</f>
        <v>0.12129627303041554</v>
      </c>
      <c r="AD2053" s="37">
        <f>SQRT((Info!$B$6*EXP(-Info!$B$6*H2053*1000)+(Info!$B$6/(Info!$B$6+Info!$B$7))*(Info!$B$9-1)*(-Info!$B$7*EXP(-Info!$B$7*H2053*1000)+Info!$B$6*EXP(-Info!$B$6*H2053*1000)))^2*(0.01*H2053*1000)^2)</f>
        <v>1.0768238249464494E-3</v>
      </c>
      <c r="AE2053" s="37">
        <f t="shared" si="527"/>
        <v>7.0399231556628923E-3</v>
      </c>
      <c r="AF2053" s="37">
        <f t="shared" si="528"/>
        <v>0.90652358693657542</v>
      </c>
      <c r="AG2053" s="37">
        <f t="shared" si="529"/>
        <v>4.2960713866946373E-2</v>
      </c>
      <c r="AH2053" s="37">
        <f t="shared" si="530"/>
        <v>0.55614943983838983</v>
      </c>
      <c r="AI2053">
        <f>AF2053*EXP(Info!$B$6*H2053*1000)</f>
        <v>1.0140140634527535</v>
      </c>
      <c r="AJ2053">
        <f>2*SQRT((EXP(Info!$B$6*H2053)*AG2053)^2+(Info!$B$6*H2053*0.01*AI2053)^2)</f>
        <v>8.5931056229292715E-2</v>
      </c>
      <c r="AK2053">
        <f t="shared" si="531"/>
        <v>1.7934993600000002</v>
      </c>
      <c r="AL2053">
        <f t="shared" si="532"/>
        <v>0.15102848500506152</v>
      </c>
      <c r="AM2053"/>
      <c r="AN2053"/>
      <c r="AO2053">
        <f t="shared" si="533"/>
        <v>5.937407993369102</v>
      </c>
      <c r="AP2053">
        <f t="shared" si="534"/>
        <v>1.4166666666666667</v>
      </c>
      <c r="AQ2053">
        <f t="shared" si="521"/>
        <v>4</v>
      </c>
      <c r="AR2053">
        <v>1</v>
      </c>
      <c r="AS2053">
        <v>1</v>
      </c>
      <c r="AT2053">
        <v>1</v>
      </c>
      <c r="AU2053">
        <v>0</v>
      </c>
      <c r="AV2053">
        <v>0</v>
      </c>
      <c r="AW2053">
        <v>0</v>
      </c>
      <c r="AX2053">
        <v>1</v>
      </c>
    </row>
    <row r="2054" spans="1:52">
      <c r="A2054" s="13" t="s">
        <v>143</v>
      </c>
      <c r="B2054" s="13" t="s">
        <v>210</v>
      </c>
      <c r="D2054" s="14">
        <v>-17.28</v>
      </c>
      <c r="E2054" s="14">
        <v>19.36</v>
      </c>
      <c r="F2054" s="14">
        <v>1396</v>
      </c>
      <c r="G2054" s="16">
        <v>0.90500000000000003</v>
      </c>
      <c r="H2054">
        <v>12.41</v>
      </c>
      <c r="J2054">
        <f>(F2054*100*Info!$B$11)/AI2054</f>
        <v>3.6052078531790186</v>
      </c>
      <c r="K2054">
        <f>2*((F2054*100*Info!$B$11)/AI2054^2)*(AJ2054/2)</f>
        <v>0.29386995569576646</v>
      </c>
      <c r="L2054">
        <f t="shared" si="522"/>
        <v>0.52021682242990752</v>
      </c>
      <c r="M2054">
        <f t="shared" si="523"/>
        <v>20.067740577307472</v>
      </c>
      <c r="N2054">
        <f t="shared" si="524"/>
        <v>1.6425145581398375</v>
      </c>
      <c r="O2054">
        <v>2.29</v>
      </c>
      <c r="P2054">
        <v>0.01</v>
      </c>
      <c r="S2054">
        <v>1.61</v>
      </c>
      <c r="T2054">
        <v>0.03</v>
      </c>
      <c r="U2054">
        <v>1.35</v>
      </c>
      <c r="V2054">
        <v>0.01</v>
      </c>
      <c r="W2054" s="37">
        <f>U2054*Info!$B$2</f>
        <v>0.64800000000000002</v>
      </c>
      <c r="X2054" s="37">
        <f>W2054*SQRT((0.5*V2054/U2054)^2+Info!$B$3^2)</f>
        <v>3.2488767289634124E-2</v>
      </c>
      <c r="Y2054" s="28">
        <f>W2054*Info!$D$2</f>
        <v>0.52488000000000001</v>
      </c>
      <c r="Z2054" s="28">
        <f>Y2054*SQRT(Info!$D$3^2+(X2054/W2054)^2)</f>
        <v>3.7165497548129235E-2</v>
      </c>
      <c r="AA2054" s="37">
        <f t="shared" si="525"/>
        <v>1.6419999999999999</v>
      </c>
      <c r="AB2054" s="37">
        <f t="shared" si="526"/>
        <v>3.287126404627605E-2</v>
      </c>
      <c r="AC2054" s="37">
        <f>(1-EXP(-Info!$B$6*H2054*1000))+(Info!$B$6/(Info!$B$6-Info!$B$7))*(EXP(-Info!$B$7*H2054*1000)-EXP(-Info!$B$6*H2054*1000))*(Info!$B$9-1)</f>
        <v>0.12308217376540539</v>
      </c>
      <c r="AD2054" s="37">
        <f>SQRT((Info!$B$6*EXP(-Info!$B$6*H2054*1000)+(Info!$B$6/(Info!$B$6+Info!$B$7))*(Info!$B$9-1)*(-Info!$B$7*EXP(-Info!$B$7*H2054*1000)+Info!$B$6*EXP(-Info!$B$6*H2054*1000)))^2*(0.01*H2054*1000)^2)</f>
        <v>1.0916961353352535E-3</v>
      </c>
      <c r="AE2054" s="37">
        <f t="shared" si="527"/>
        <v>4.4251922317018865E-3</v>
      </c>
      <c r="AF2054" s="37">
        <f t="shared" si="528"/>
        <v>0.88301907067720442</v>
      </c>
      <c r="AG2054" s="37">
        <f t="shared" si="529"/>
        <v>4.0321911342191048E-2</v>
      </c>
      <c r="AH2054" s="37">
        <f t="shared" si="530"/>
        <v>0.54845905011006479</v>
      </c>
      <c r="AI2054">
        <f>AF2054*EXP(Info!$B$6*H2054*1000)</f>
        <v>0.98945410063438111</v>
      </c>
      <c r="AJ2054">
        <f>2*SQRT((EXP(Info!$B$6*H2054)*AG2054)^2+(Info!$B$6*H2054*0.01*AI2054)^2)</f>
        <v>8.0653001035716335E-2</v>
      </c>
      <c r="AK2054">
        <f t="shared" si="531"/>
        <v>2.1833673999999998</v>
      </c>
      <c r="AL2054">
        <f t="shared" si="532"/>
        <v>8.7417839604666522E-2</v>
      </c>
      <c r="AM2054"/>
      <c r="AN2054"/>
      <c r="AO2054">
        <f t="shared" si="533"/>
        <v>5.5663199937835337</v>
      </c>
      <c r="AP2054">
        <f t="shared" si="534"/>
        <v>1.6962962962962962</v>
      </c>
      <c r="AQ2054">
        <f t="shared" si="521"/>
        <v>4</v>
      </c>
      <c r="AR2054">
        <v>1</v>
      </c>
      <c r="AS2054">
        <v>1</v>
      </c>
      <c r="AT2054">
        <v>1</v>
      </c>
      <c r="AU2054">
        <v>0</v>
      </c>
      <c r="AV2054">
        <v>0</v>
      </c>
      <c r="AW2054">
        <v>0</v>
      </c>
      <c r="AX2054">
        <v>1</v>
      </c>
    </row>
    <row r="2055" spans="1:52">
      <c r="A2055" s="13" t="s">
        <v>143</v>
      </c>
      <c r="B2055" s="13" t="s">
        <v>210</v>
      </c>
      <c r="D2055" s="14">
        <v>-17.28</v>
      </c>
      <c r="E2055" s="14">
        <v>19.36</v>
      </c>
      <c r="F2055" s="14">
        <v>1396</v>
      </c>
      <c r="G2055" s="16">
        <v>0.95499999999999996</v>
      </c>
      <c r="H2055">
        <v>12.641</v>
      </c>
      <c r="J2055">
        <f>(F2055*100*Info!$B$11)/AI2055</f>
        <v>3.4341715208913697</v>
      </c>
      <c r="K2055">
        <f>2*((F2055*100*Info!$B$11)/AI2055^2)*(AJ2055/2)</f>
        <v>0.2599814427142183</v>
      </c>
      <c r="L2055">
        <f t="shared" si="522"/>
        <v>0.52407028037383274</v>
      </c>
      <c r="M2055">
        <f t="shared" si="523"/>
        <v>19.257295380317476</v>
      </c>
      <c r="N2055">
        <f t="shared" si="524"/>
        <v>1.4647198121263569</v>
      </c>
      <c r="O2055">
        <v>1.9</v>
      </c>
      <c r="P2055">
        <v>0.08</v>
      </c>
      <c r="S2055">
        <v>1.61</v>
      </c>
      <c r="T2055">
        <v>0.02</v>
      </c>
      <c r="U2055">
        <v>1.36</v>
      </c>
      <c r="V2055">
        <v>0.01</v>
      </c>
      <c r="W2055" s="37">
        <f>U2055*Info!$B$2</f>
        <v>0.65280000000000005</v>
      </c>
      <c r="X2055" s="37">
        <f>W2055*SQRT((0.5*V2055/U2055)^2+Info!$B$3^2)</f>
        <v>3.2728116352763112E-2</v>
      </c>
      <c r="Y2055" s="28">
        <f>W2055*Info!$D$2</f>
        <v>0.52876800000000013</v>
      </c>
      <c r="Z2055" s="28">
        <f>Y2055*SQRT(Info!$D$3^2+(X2055/W2055)^2)</f>
        <v>3.7440047076893489E-2</v>
      </c>
      <c r="AA2055" s="37">
        <f t="shared" si="525"/>
        <v>1.2471999999999999</v>
      </c>
      <c r="AB2055" s="37">
        <f t="shared" si="526"/>
        <v>5.1682972050763498E-2</v>
      </c>
      <c r="AC2055" s="37">
        <f>(1-EXP(-Info!$B$6*H2055*1000))+(Info!$B$6/(Info!$B$6-Info!$B$7))*(EXP(-Info!$B$7*H2055*1000)-EXP(-Info!$B$6*H2055*1000))*(Info!$B$9-1)</f>
        <v>0.12523773127841067</v>
      </c>
      <c r="AD2055" s="37">
        <f>SQRT((Info!$B$6*EXP(-Info!$B$6*H2055*1000)+(Info!$B$6/(Info!$B$6+Info!$B$7))*(Info!$B$9-1)*(-Info!$B$7*EXP(-Info!$B$7*H2055*1000)+Info!$B$6*EXP(-Info!$B$6*H2055*1000)))^2*(0.01*H2055*1000)^2)</f>
        <v>1.1096071615610543E-3</v>
      </c>
      <c r="AE2055" s="37">
        <f t="shared" si="527"/>
        <v>6.6189492077588941E-3</v>
      </c>
      <c r="AF2055" s="37">
        <f t="shared" si="528"/>
        <v>0.92503550154956615</v>
      </c>
      <c r="AG2055" s="37">
        <f t="shared" si="529"/>
        <v>3.9313707707807122E-2</v>
      </c>
      <c r="AH2055" s="37">
        <f t="shared" si="530"/>
        <v>0.57455621214258767</v>
      </c>
      <c r="AI2055">
        <f>AF2055*EXP(Info!$B$6*H2055*1000)</f>
        <v>1.0387331186770072</v>
      </c>
      <c r="AJ2055">
        <f>2*SQRT((EXP(Info!$B$6*H2055)*AG2055)^2+(Info!$B$6*H2055*0.01*AI2055)^2)</f>
        <v>7.8636530862207329E-2</v>
      </c>
      <c r="AK2055">
        <f t="shared" si="531"/>
        <v>1.6584018399999998</v>
      </c>
      <c r="AL2055">
        <f t="shared" si="532"/>
        <v>0.13744569587180044</v>
      </c>
      <c r="AM2055"/>
      <c r="AN2055"/>
      <c r="AO2055">
        <f t="shared" si="533"/>
        <v>5.607551993737486</v>
      </c>
      <c r="AP2055">
        <f t="shared" si="534"/>
        <v>1.3970588235294117</v>
      </c>
      <c r="AQ2055">
        <f t="shared" si="521"/>
        <v>4</v>
      </c>
      <c r="AR2055">
        <v>1</v>
      </c>
      <c r="AS2055">
        <v>1</v>
      </c>
      <c r="AT2055">
        <v>1</v>
      </c>
      <c r="AU2055">
        <v>0</v>
      </c>
      <c r="AV2055">
        <v>0</v>
      </c>
      <c r="AW2055">
        <v>0</v>
      </c>
      <c r="AX2055">
        <v>1</v>
      </c>
    </row>
    <row r="2056" spans="1:52">
      <c r="A2056" s="13" t="s">
        <v>143</v>
      </c>
      <c r="B2056" s="13" t="s">
        <v>210</v>
      </c>
      <c r="D2056" s="14">
        <v>-17.28</v>
      </c>
      <c r="E2056" s="14">
        <v>19.36</v>
      </c>
      <c r="F2056" s="14">
        <v>1396</v>
      </c>
      <c r="G2056" s="16">
        <v>1.0049999999999999</v>
      </c>
      <c r="H2056">
        <v>12.877000000000001</v>
      </c>
      <c r="J2056">
        <f>(F2056*100*Info!$B$11)/AI2056</f>
        <v>3.5404607210729915</v>
      </c>
      <c r="K2056">
        <f>2*((F2056*100*Info!$B$11)/AI2056^2)*(AJ2056/2)</f>
        <v>0.2636290718900155</v>
      </c>
      <c r="L2056">
        <f t="shared" si="522"/>
        <v>0.51636336448598219</v>
      </c>
      <c r="M2056">
        <f t="shared" si="523"/>
        <v>19.561357044471766</v>
      </c>
      <c r="N2056">
        <f t="shared" si="524"/>
        <v>1.4638707383985445</v>
      </c>
      <c r="O2056">
        <v>2.3199999999999998</v>
      </c>
      <c r="P2056">
        <v>0.01</v>
      </c>
      <c r="S2056">
        <v>1.63</v>
      </c>
      <c r="T2056">
        <v>0.01</v>
      </c>
      <c r="U2056">
        <v>1.34</v>
      </c>
      <c r="V2056">
        <v>0.01</v>
      </c>
      <c r="W2056" s="37">
        <f>U2056*Info!$B$2</f>
        <v>0.64319999999999999</v>
      </c>
      <c r="X2056" s="37">
        <f>W2056*SQRT((0.5*V2056/U2056)^2+Info!$B$3^2)</f>
        <v>3.2249427901902383E-2</v>
      </c>
      <c r="Y2056" s="28">
        <f>W2056*Info!$D$2</f>
        <v>0.52099200000000001</v>
      </c>
      <c r="Z2056" s="28">
        <f>Y2056*SQRT(Info!$D$3^2+(X2056/W2056)^2)</f>
        <v>3.689095358377173E-2</v>
      </c>
      <c r="AA2056" s="37">
        <f t="shared" si="525"/>
        <v>1.6767999999999998</v>
      </c>
      <c r="AB2056" s="37">
        <f t="shared" si="526"/>
        <v>3.2634729966708777E-2</v>
      </c>
      <c r="AC2056" s="37">
        <f>(1-EXP(-Info!$B$6*H2056*1000))+(Info!$B$6/(Info!$B$6-Info!$B$7))*(EXP(-Info!$B$7*H2056*1000)-EXP(-Info!$B$6*H2056*1000))*(Info!$B$9-1)</f>
        <v>0.12743503348785348</v>
      </c>
      <c r="AD2056" s="37">
        <f>SQRT((Info!$B$6*EXP(-Info!$B$6*H2056*1000)+(Info!$B$6/(Info!$B$6+Info!$B$7))*(Info!$B$9-1)*(-Info!$B$7*EXP(-Info!$B$7*H2056*1000)+Info!$B$6*EXP(-Info!$B$6*H2056*1000)))^2*(0.01*H2056*1000)^2)</f>
        <v>1.1278203217730458E-3</v>
      </c>
      <c r="AE2056" s="37">
        <f t="shared" si="527"/>
        <v>4.5685941527057947E-3</v>
      </c>
      <c r="AF2056" s="37">
        <f t="shared" si="528"/>
        <v>0.895324935847567</v>
      </c>
      <c r="AG2056" s="37">
        <f t="shared" si="529"/>
        <v>3.7507526029480244E-2</v>
      </c>
      <c r="AH2056" s="37">
        <f t="shared" si="530"/>
        <v>0.5492791017469737</v>
      </c>
      <c r="AI2056">
        <f>AF2056*EXP(Info!$B$6*H2056*1000)</f>
        <v>1.0075490098605477</v>
      </c>
      <c r="AJ2056">
        <f>2*SQRT((EXP(Info!$B$6*H2056)*AG2056)^2+(Info!$B$6*H2056*0.01*AI2056)^2)</f>
        <v>7.5023911089385067E-2</v>
      </c>
      <c r="AK2056">
        <f t="shared" si="531"/>
        <v>2.2296409599999998</v>
      </c>
      <c r="AL2056">
        <f t="shared" si="532"/>
        <v>8.6788800873465313E-2</v>
      </c>
      <c r="AM2056"/>
      <c r="AN2056"/>
      <c r="AO2056">
        <f t="shared" si="533"/>
        <v>5.5250879938295814</v>
      </c>
      <c r="AP2056">
        <f t="shared" si="534"/>
        <v>1.7313432835820892</v>
      </c>
      <c r="AQ2056">
        <f t="shared" si="521"/>
        <v>4</v>
      </c>
      <c r="AR2056">
        <v>1</v>
      </c>
      <c r="AS2056">
        <v>1</v>
      </c>
      <c r="AT2056">
        <v>1</v>
      </c>
      <c r="AU2056">
        <v>0</v>
      </c>
      <c r="AV2056">
        <v>0</v>
      </c>
      <c r="AW2056">
        <v>0</v>
      </c>
      <c r="AX2056">
        <v>1</v>
      </c>
    </row>
    <row r="2057" spans="1:52">
      <c r="A2057" s="13" t="s">
        <v>143</v>
      </c>
      <c r="B2057" s="13" t="s">
        <v>210</v>
      </c>
      <c r="D2057" s="14">
        <v>-17.28</v>
      </c>
      <c r="E2057" s="14">
        <v>19.36</v>
      </c>
      <c r="F2057" s="14">
        <v>1396</v>
      </c>
      <c r="G2057" s="16">
        <v>1.0549999999999999</v>
      </c>
      <c r="H2057">
        <v>13.116</v>
      </c>
      <c r="J2057">
        <f>(F2057*100*Info!$B$11)/AI2057</f>
        <v>3.9198484481236826</v>
      </c>
      <c r="K2057">
        <f>2*((F2057*100*Info!$B$11)/AI2057^2)*(AJ2057/2)</f>
        <v>0.35798840709017932</v>
      </c>
      <c r="L2057">
        <f t="shared" si="522"/>
        <v>0.50094953271028131</v>
      </c>
      <c r="M2057">
        <f t="shared" si="523"/>
        <v>21.011014857694676</v>
      </c>
      <c r="N2057">
        <f t="shared" si="524"/>
        <v>1.9256697171160497</v>
      </c>
      <c r="O2057">
        <v>1.84</v>
      </c>
      <c r="P2057">
        <v>0.08</v>
      </c>
      <c r="S2057">
        <v>1.47</v>
      </c>
      <c r="T2057">
        <v>0.04</v>
      </c>
      <c r="U2057">
        <v>1.3</v>
      </c>
      <c r="V2057">
        <v>0.01</v>
      </c>
      <c r="W2057" s="37">
        <f>U2057*Info!$B$2</f>
        <v>0.624</v>
      </c>
      <c r="X2057" s="37">
        <f>W2057*SQRT((0.5*V2057/U2057)^2+Info!$B$3^2)</f>
        <v>3.129217154497272E-2</v>
      </c>
      <c r="Y2057" s="28">
        <f>W2057*Info!$D$2</f>
        <v>0.50544</v>
      </c>
      <c r="Z2057" s="28">
        <f>Y2057*SQRT(Info!$D$3^2+(X2057/W2057)^2)</f>
        <v>3.5792835931230713E-2</v>
      </c>
      <c r="AA2057" s="37">
        <f t="shared" si="525"/>
        <v>1.2160000000000002</v>
      </c>
      <c r="AB2057" s="37">
        <f t="shared" si="526"/>
        <v>5.0785824793932413E-2</v>
      </c>
      <c r="AC2057" s="37">
        <f>(1-EXP(-Info!$B$6*H2057*1000))+(Info!$B$6/(Info!$B$6-Info!$B$7))*(EXP(-Info!$B$7*H2057*1000)-EXP(-Info!$B$6*H2057*1000))*(Info!$B$9-1)</f>
        <v>0.12965521849117967</v>
      </c>
      <c r="AD2057" s="37">
        <f>SQRT((Info!$B$6*EXP(-Info!$B$6*H2057*1000)+(Info!$B$6/(Info!$B$6+Info!$B$7))*(Info!$B$9-1)*(-Info!$B$7*EXP(-Info!$B$7*H2057*1000)+Info!$B$6*EXP(-Info!$B$6*H2057*1000)))^2*(0.01*H2057*1000)^2)</f>
        <v>1.1461771758784849E-3</v>
      </c>
      <c r="AE2057" s="37">
        <f t="shared" si="527"/>
        <v>6.7305365292718456E-3</v>
      </c>
      <c r="AF2057" s="37">
        <f t="shared" si="528"/>
        <v>0.80689925431472553</v>
      </c>
      <c r="AG2057" s="37">
        <f t="shared" si="529"/>
        <v>4.1550297543722393E-2</v>
      </c>
      <c r="AH2057" s="37">
        <f t="shared" si="530"/>
        <v>0.54891105735695611</v>
      </c>
      <c r="AI2057">
        <f>AF2057*EXP(Info!$B$6*H2057*1000)</f>
        <v>0.91003204363035073</v>
      </c>
      <c r="AJ2057">
        <f>2*SQRT((EXP(Info!$B$6*H2057)*AG2057)^2+(Info!$B$6*H2057*0.01*AI2057)^2)</f>
        <v>8.3110591139356857E-2</v>
      </c>
      <c r="AK2057">
        <f t="shared" si="531"/>
        <v>1.6169152000000002</v>
      </c>
      <c r="AL2057">
        <f t="shared" si="532"/>
        <v>0.13505982245698386</v>
      </c>
      <c r="AM2057"/>
      <c r="AN2057"/>
      <c r="AO2057">
        <f t="shared" si="533"/>
        <v>5.360159994013773</v>
      </c>
      <c r="AP2057">
        <f t="shared" si="534"/>
        <v>1.4153846153846155</v>
      </c>
      <c r="AQ2057">
        <f t="shared" si="521"/>
        <v>4</v>
      </c>
      <c r="AR2057">
        <v>1</v>
      </c>
      <c r="AS2057">
        <v>1</v>
      </c>
      <c r="AT2057">
        <v>1</v>
      </c>
      <c r="AU2057">
        <v>0</v>
      </c>
      <c r="AV2057">
        <v>0</v>
      </c>
      <c r="AW2057">
        <v>0</v>
      </c>
      <c r="AX2057">
        <v>1</v>
      </c>
    </row>
    <row r="2058" spans="1:52">
      <c r="A2058" s="13" t="s">
        <v>143</v>
      </c>
      <c r="B2058" s="13" t="s">
        <v>210</v>
      </c>
      <c r="D2058" s="14">
        <v>-17.28</v>
      </c>
      <c r="E2058" s="14">
        <v>19.36</v>
      </c>
      <c r="F2058" s="14">
        <v>1396</v>
      </c>
      <c r="G2058" s="16">
        <v>1.105</v>
      </c>
      <c r="H2058">
        <v>13.356</v>
      </c>
      <c r="J2058">
        <f>(F2058*100*Info!$B$11)/AI2058</f>
        <v>3.5778686120715015</v>
      </c>
      <c r="K2058">
        <f>2*((F2058*100*Info!$B$11)/AI2058^2)*(AJ2058/2)</f>
        <v>0.28786481951840986</v>
      </c>
      <c r="L2058">
        <f t="shared" si="522"/>
        <v>0.53948411214953362</v>
      </c>
      <c r="M2058">
        <f t="shared" si="523"/>
        <v>20.653175005810535</v>
      </c>
      <c r="N2058">
        <f t="shared" si="524"/>
        <v>1.6682294813508465</v>
      </c>
      <c r="O2058">
        <v>2.14</v>
      </c>
      <c r="P2058">
        <v>0.01</v>
      </c>
      <c r="S2058">
        <v>1.62</v>
      </c>
      <c r="T2058">
        <v>0.02</v>
      </c>
      <c r="U2058">
        <v>1.4</v>
      </c>
      <c r="V2058">
        <v>0.01</v>
      </c>
      <c r="W2058" s="37">
        <f>U2058*Info!$B$2</f>
        <v>0.67199999999999993</v>
      </c>
      <c r="X2058" s="37">
        <f>W2058*SQRT((0.5*V2058/U2058)^2+Info!$B$3^2)</f>
        <v>3.3685605234283683E-2</v>
      </c>
      <c r="Y2058" s="28">
        <f>W2058*Info!$D$2</f>
        <v>0.54432000000000003</v>
      </c>
      <c r="Z2058" s="28">
        <f>Y2058*SQRT(Info!$D$3^2+(X2058/W2058)^2)</f>
        <v>3.8538298457508481E-2</v>
      </c>
      <c r="AA2058" s="37">
        <f t="shared" si="525"/>
        <v>1.4680000000000002</v>
      </c>
      <c r="AB2058" s="37">
        <f t="shared" si="526"/>
        <v>3.4054661942236344E-2</v>
      </c>
      <c r="AC2058" s="37">
        <f>(1-EXP(-Info!$B$6*H2058*1000))+(Info!$B$6/(Info!$B$6-Info!$B$7))*(EXP(-Info!$B$7*H2058*1000)-EXP(-Info!$B$6*H2058*1000))*(Info!$B$9-1)</f>
        <v>0.13187959144020636</v>
      </c>
      <c r="AD2058" s="37">
        <f>SQRT((Info!$B$6*EXP(-Info!$B$6*H2058*1000)+(Info!$B$6/(Info!$B$6+Info!$B$7))*(Info!$B$9-1)*(-Info!$B$7*EXP(-Info!$B$7*H2058*1000)+Info!$B$6*EXP(-Info!$B$6*H2058*1000)))^2*(0.01*H2058*1000)^2)</f>
        <v>1.1645221968895041E-3</v>
      </c>
      <c r="AE2058" s="37">
        <f t="shared" si="527"/>
        <v>4.8054725958746923E-3</v>
      </c>
      <c r="AF2058" s="37">
        <f t="shared" si="528"/>
        <v>0.88208075976577727</v>
      </c>
      <c r="AG2058" s="37">
        <f t="shared" si="529"/>
        <v>4.0103528708452865E-2</v>
      </c>
      <c r="AH2058" s="37">
        <f t="shared" si="530"/>
        <v>0.5444942961517143</v>
      </c>
      <c r="AI2058">
        <f>AF2058*EXP(Info!$B$6*H2058*1000)</f>
        <v>0.99701472601084029</v>
      </c>
      <c r="AJ2058">
        <f>2*SQRT((EXP(Info!$B$6*H2058)*AG2058)^2+(Info!$B$6*H2058*0.01*AI2058)^2)</f>
        <v>8.0216881970447199E-2</v>
      </c>
      <c r="AK2058">
        <f t="shared" si="531"/>
        <v>1.9519996000000002</v>
      </c>
      <c r="AL2058">
        <f t="shared" si="532"/>
        <v>9.0564967969183327E-2</v>
      </c>
      <c r="AM2058"/>
      <c r="AN2058"/>
      <c r="AO2058">
        <f t="shared" si="533"/>
        <v>5.7724799935532936</v>
      </c>
      <c r="AP2058">
        <f t="shared" si="534"/>
        <v>1.5285714285714287</v>
      </c>
      <c r="AQ2058">
        <f t="shared" si="521"/>
        <v>4</v>
      </c>
      <c r="AR2058">
        <v>1</v>
      </c>
      <c r="AS2058">
        <v>1</v>
      </c>
      <c r="AT2058">
        <v>1</v>
      </c>
      <c r="AU2058">
        <v>0</v>
      </c>
      <c r="AV2058">
        <v>0</v>
      </c>
      <c r="AW2058">
        <v>0</v>
      </c>
      <c r="AX2058">
        <v>1</v>
      </c>
    </row>
    <row r="2059" spans="1:52">
      <c r="A2059" s="13" t="s">
        <v>143</v>
      </c>
      <c r="B2059" s="13" t="s">
        <v>210</v>
      </c>
      <c r="D2059" s="14">
        <v>-17.28</v>
      </c>
      <c r="E2059" s="14">
        <v>19.36</v>
      </c>
      <c r="F2059" s="14">
        <v>1396</v>
      </c>
      <c r="G2059" s="16">
        <v>1.155</v>
      </c>
      <c r="H2059">
        <v>13.593999999999999</v>
      </c>
      <c r="J2059">
        <f>(F2059*100*Info!$B$11)/AI2059</f>
        <v>3.1231091695150082</v>
      </c>
      <c r="K2059">
        <f>2*((F2059*100*Info!$B$11)/AI2059^2)*(AJ2059/2)</f>
        <v>0.2500548527856325</v>
      </c>
      <c r="L2059">
        <f t="shared" si="522"/>
        <v>0.56645831775701028</v>
      </c>
      <c r="M2059">
        <f t="shared" si="523"/>
        <v>18.929489479784124</v>
      </c>
      <c r="N2059">
        <f t="shared" si="524"/>
        <v>1.5210691197926569</v>
      </c>
      <c r="O2059">
        <v>1.9</v>
      </c>
      <c r="P2059">
        <v>0.08</v>
      </c>
      <c r="S2059">
        <v>1.74</v>
      </c>
      <c r="T2059">
        <v>0.04</v>
      </c>
      <c r="U2059">
        <v>1.47</v>
      </c>
      <c r="V2059">
        <v>0.01</v>
      </c>
      <c r="W2059" s="37">
        <f>U2059*Info!$B$2</f>
        <v>0.7056</v>
      </c>
      <c r="X2059" s="37">
        <f>W2059*SQRT((0.5*V2059/U2059)^2+Info!$B$3^2)</f>
        <v>3.5361538428071819E-2</v>
      </c>
      <c r="Y2059" s="28">
        <f>W2059*Info!$D$2</f>
        <v>0.57153600000000004</v>
      </c>
      <c r="Z2059" s="28">
        <f>Y2059*SQRT(Info!$D$3^2+(X2059/W2059)^2)</f>
        <v>4.0460426746142961E-2</v>
      </c>
      <c r="AA2059" s="37">
        <f t="shared" si="525"/>
        <v>1.1943999999999999</v>
      </c>
      <c r="AB2059" s="37">
        <f t="shared" si="526"/>
        <v>5.3389497094466061E-2</v>
      </c>
      <c r="AC2059" s="37">
        <f>(1-EXP(-Info!$B$6*H2059*1000))+(Info!$B$6/(Info!$B$6-Info!$B$7))*(EXP(-Info!$B$7*H2059*1000)-EXP(-Info!$B$6*H2059*1000))*(Info!$B$9-1)</f>
        <v>0.13408039068424205</v>
      </c>
      <c r="AD2059" s="37">
        <f>SQRT((Info!$B$6*EXP(-Info!$B$6*H2059*1000)+(Info!$B$6/(Info!$B$6+Info!$B$7))*(Info!$B$9-1)*(-Info!$B$7*EXP(-Info!$B$7*H2059*1000)+Info!$B$6*EXP(-Info!$B$6*H2059*1000)))^2*(0.01*H2059*1000)^2)</f>
        <v>1.1826269212354349E-3</v>
      </c>
      <c r="AE2059" s="37">
        <f t="shared" si="527"/>
        <v>7.2965157464102218E-3</v>
      </c>
      <c r="AF2059" s="37">
        <f t="shared" si="528"/>
        <v>1.0083183813667413</v>
      </c>
      <c r="AG2059" s="37">
        <f t="shared" si="529"/>
        <v>4.5719637733884252E-2</v>
      </c>
      <c r="AH2059" s="37">
        <f t="shared" si="530"/>
        <v>0.57949332262456399</v>
      </c>
      <c r="AI2059">
        <f>AF2059*EXP(Info!$B$6*H2059*1000)</f>
        <v>1.1421911628280375</v>
      </c>
      <c r="AJ2059">
        <f>2*SQRT((EXP(Info!$B$6*H2059)*AG2059)^2+(Info!$B$6*H2059*0.01*AI2059)^2)</f>
        <v>9.1450675455692798E-2</v>
      </c>
      <c r="AK2059">
        <f t="shared" si="531"/>
        <v>1.5881936799999998</v>
      </c>
      <c r="AL2059">
        <f t="shared" si="532"/>
        <v>0.14198402857302303</v>
      </c>
      <c r="AM2059"/>
      <c r="AN2059"/>
      <c r="AO2059">
        <f t="shared" si="533"/>
        <v>6.0611039932309589</v>
      </c>
      <c r="AP2059">
        <f t="shared" si="534"/>
        <v>1.292517006802721</v>
      </c>
      <c r="AQ2059">
        <f t="shared" si="521"/>
        <v>4</v>
      </c>
      <c r="AR2059">
        <v>1</v>
      </c>
      <c r="AS2059">
        <v>1</v>
      </c>
      <c r="AT2059">
        <v>1</v>
      </c>
      <c r="AU2059">
        <v>0</v>
      </c>
      <c r="AV2059">
        <v>0</v>
      </c>
      <c r="AW2059">
        <v>0</v>
      </c>
      <c r="AX2059">
        <v>1</v>
      </c>
    </row>
    <row r="2060" spans="1:52">
      <c r="A2060" s="13" t="s">
        <v>143</v>
      </c>
      <c r="B2060" s="13" t="s">
        <v>210</v>
      </c>
      <c r="D2060" s="14">
        <v>-17.28</v>
      </c>
      <c r="E2060" s="14">
        <v>19.36</v>
      </c>
      <c r="F2060" s="14">
        <v>1396</v>
      </c>
      <c r="G2060" s="16">
        <v>1.2050000000000001</v>
      </c>
      <c r="H2060">
        <v>13.819000000000001</v>
      </c>
      <c r="J2060">
        <f>(F2060*100*Info!$B$11)/AI2060</f>
        <v>2.8686268609241061</v>
      </c>
      <c r="K2060">
        <f>2*((F2060*100*Info!$B$11)/AI2060^2)*(AJ2060/2)</f>
        <v>0.18841326580413845</v>
      </c>
      <c r="L2060">
        <f t="shared" si="522"/>
        <v>0.52792373831775807</v>
      </c>
      <c r="M2060">
        <f t="shared" si="523"/>
        <v>16.204253513958346</v>
      </c>
      <c r="N2060">
        <f t="shared" si="524"/>
        <v>1.0643058412621664</v>
      </c>
      <c r="O2060">
        <v>2.14</v>
      </c>
      <c r="P2060">
        <v>0.01</v>
      </c>
      <c r="S2060">
        <v>1.83</v>
      </c>
      <c r="T2060">
        <v>0.03</v>
      </c>
      <c r="U2060">
        <v>1.37</v>
      </c>
      <c r="V2060">
        <v>0</v>
      </c>
      <c r="W2060" s="37">
        <f>U2060*Info!$B$2</f>
        <v>0.65760000000000007</v>
      </c>
      <c r="X2060" s="37">
        <f>W2060*SQRT((0.5*V2060/U2060)^2+Info!$B$3^2)</f>
        <v>3.2880000000000006E-2</v>
      </c>
      <c r="Y2060" s="28">
        <f>W2060*Info!$D$2</f>
        <v>0.53265600000000013</v>
      </c>
      <c r="Z2060" s="28">
        <f>Y2060*SQRT(Info!$D$3^2+(X2060/W2060)^2)</f>
        <v>3.7664466963970182E-2</v>
      </c>
      <c r="AA2060" s="37">
        <f t="shared" si="525"/>
        <v>1.4824000000000002</v>
      </c>
      <c r="AB2060" s="37">
        <f t="shared" si="526"/>
        <v>3.3257997534427722E-2</v>
      </c>
      <c r="AC2060" s="37">
        <f>(1-EXP(-Info!$B$6*H2060*1000))+(Info!$B$6/(Info!$B$6-Info!$B$7))*(EXP(-Info!$B$7*H2060*1000)-EXP(-Info!$B$6*H2060*1000))*(Info!$B$9-1)</f>
        <v>0.13615637555246918</v>
      </c>
      <c r="AD2060" s="37">
        <f>SQRT((Info!$B$6*EXP(-Info!$B$6*H2060*1000)+(Info!$B$6/(Info!$B$6+Info!$B$7))*(Info!$B$9-1)*(-Info!$B$7*EXP(-Info!$B$7*H2060*1000)+Info!$B$6*EXP(-Info!$B$6*H2060*1000)))^2*(0.01*H2060*1000)^2)</f>
        <v>1.1996629445012964E-3</v>
      </c>
      <c r="AE2060" s="37">
        <f t="shared" si="527"/>
        <v>4.8649802179405689E-3</v>
      </c>
      <c r="AF2060" s="37">
        <f t="shared" si="528"/>
        <v>1.0955057888810196</v>
      </c>
      <c r="AG2060" s="37">
        <f t="shared" si="529"/>
        <v>4.0832341399936328E-2</v>
      </c>
      <c r="AH2060" s="37">
        <f t="shared" si="530"/>
        <v>0.59863704310438226</v>
      </c>
      <c r="AI2060">
        <f>AF2060*EXP(Info!$B$6*H2060*1000)</f>
        <v>1.2435174970153182</v>
      </c>
      <c r="AJ2060">
        <f>2*SQRT((EXP(Info!$B$6*H2060)*AG2060)^2+(Info!$B$6*H2060*0.01*AI2060)^2)</f>
        <v>8.1675032709471213E-2</v>
      </c>
      <c r="AK2060">
        <f t="shared" si="531"/>
        <v>1.9711472800000003</v>
      </c>
      <c r="AL2060">
        <f t="shared" si="532"/>
        <v>8.8446318643057076E-2</v>
      </c>
      <c r="AM2060"/>
      <c r="AN2060"/>
      <c r="AO2060">
        <f t="shared" si="533"/>
        <v>5.6487839936914384</v>
      </c>
      <c r="AP2060">
        <f t="shared" si="534"/>
        <v>1.5620437956204378</v>
      </c>
      <c r="AQ2060">
        <f t="shared" si="521"/>
        <v>4</v>
      </c>
      <c r="AR2060">
        <v>1</v>
      </c>
      <c r="AS2060">
        <v>1</v>
      </c>
      <c r="AT2060">
        <v>1</v>
      </c>
      <c r="AU2060">
        <v>0</v>
      </c>
      <c r="AV2060">
        <v>0</v>
      </c>
      <c r="AW2060">
        <v>0</v>
      </c>
      <c r="AX2060">
        <v>1</v>
      </c>
    </row>
    <row r="2061" spans="1:52">
      <c r="A2061" s="13" t="s">
        <v>143</v>
      </c>
      <c r="B2061" s="13" t="s">
        <v>210</v>
      </c>
      <c r="D2061" s="14">
        <v>-17.28</v>
      </c>
      <c r="E2061" s="14">
        <v>19.36</v>
      </c>
      <c r="F2061" s="14">
        <v>1396</v>
      </c>
      <c r="G2061" s="16">
        <v>1.2549999999999999</v>
      </c>
      <c r="H2061">
        <v>14.263</v>
      </c>
      <c r="J2061">
        <f>(F2061*100*Info!$B$11)/AI2061</f>
        <v>2.8989899156297607</v>
      </c>
      <c r="K2061">
        <f>2*((F2061*100*Info!$B$11)/AI2061^2)*(AJ2061/2)</f>
        <v>0.22534539315980398</v>
      </c>
      <c r="L2061">
        <f t="shared" si="522"/>
        <v>0.51250990654205697</v>
      </c>
      <c r="M2061">
        <f t="shared" si="523"/>
        <v>15.897643242765783</v>
      </c>
      <c r="N2061">
        <f t="shared" si="524"/>
        <v>1.2415291546320946</v>
      </c>
      <c r="O2061">
        <v>1.66</v>
      </c>
      <c r="P2061">
        <v>7.0000000000000007E-2</v>
      </c>
      <c r="S2061">
        <v>1.74</v>
      </c>
      <c r="T2061">
        <v>0.06</v>
      </c>
      <c r="U2061">
        <v>1.33</v>
      </c>
      <c r="V2061">
        <v>0.01</v>
      </c>
      <c r="W2061" s="37">
        <f>U2061*Info!$B$2</f>
        <v>0.63839999999999997</v>
      </c>
      <c r="X2061" s="37">
        <f>W2061*SQRT((0.5*V2061/U2061)^2+Info!$B$3^2)</f>
        <v>3.2010098406596632E-2</v>
      </c>
      <c r="Y2061" s="28">
        <f>W2061*Info!$D$2</f>
        <v>0.51710400000000001</v>
      </c>
      <c r="Z2061" s="28">
        <f>Y2061*SQRT(Info!$D$3^2+(X2061/W2061)^2)</f>
        <v>3.6616415308984039E-2</v>
      </c>
      <c r="AA2061" s="37">
        <f t="shared" si="525"/>
        <v>1.0215999999999998</v>
      </c>
      <c r="AB2061" s="37">
        <f t="shared" si="526"/>
        <v>4.7430437484805049E-2</v>
      </c>
      <c r="AC2061" s="37">
        <f>(1-EXP(-Info!$B$6*H2061*1000))+(Info!$B$6/(Info!$B$6-Info!$B$7))*(EXP(-Info!$B$7*H2061*1000)-EXP(-Info!$B$6*H2061*1000))*(Info!$B$9-1)</f>
        <v>0.14023989886148386</v>
      </c>
      <c r="AD2061" s="37">
        <f>SQRT((Info!$B$6*EXP(-Info!$B$6*H2061*1000)+(Info!$B$6/(Info!$B$6+Info!$B$7))*(Info!$B$9-1)*(-Info!$B$7*EXP(-Info!$B$7*H2061*1000)+Info!$B$6*EXP(-Info!$B$6*H2061*1000)))^2*(0.01*H2061*1000)^2)</f>
        <v>1.2330541698894859E-3</v>
      </c>
      <c r="AE2061" s="37">
        <f t="shared" si="527"/>
        <v>6.7698689537704628E-3</v>
      </c>
      <c r="AF2061" s="37">
        <f t="shared" si="528"/>
        <v>1.0796269193231081</v>
      </c>
      <c r="AG2061" s="37">
        <f t="shared" si="529"/>
        <v>4.7818333259652887E-2</v>
      </c>
      <c r="AH2061" s="37">
        <f t="shared" si="530"/>
        <v>0.62047524099029194</v>
      </c>
      <c r="AI2061">
        <f>AF2061*EXP(Info!$B$6*H2061*1000)</f>
        <v>1.2304933089745975</v>
      </c>
      <c r="AJ2061">
        <f>2*SQRT((EXP(Info!$B$6*H2061)*AG2061)^2+(Info!$B$6*H2061*0.01*AI2061)^2)</f>
        <v>9.5649176630941371E-2</v>
      </c>
      <c r="AK2061">
        <f t="shared" si="531"/>
        <v>1.3584215199999998</v>
      </c>
      <c r="AL2061">
        <f t="shared" si="532"/>
        <v>0.12613650544709054</v>
      </c>
      <c r="AM2061"/>
      <c r="AN2061"/>
      <c r="AO2061">
        <f t="shared" si="533"/>
        <v>5.4838559938756299</v>
      </c>
      <c r="AP2061">
        <f t="shared" si="534"/>
        <v>1.2481203007518795</v>
      </c>
      <c r="AQ2061">
        <f t="shared" si="521"/>
        <v>4</v>
      </c>
      <c r="AR2061">
        <v>1</v>
      </c>
      <c r="AS2061">
        <v>1</v>
      </c>
      <c r="AT2061">
        <v>1</v>
      </c>
      <c r="AU2061">
        <v>0</v>
      </c>
      <c r="AV2061">
        <v>0</v>
      </c>
      <c r="AW2061">
        <v>0</v>
      </c>
      <c r="AX2061">
        <v>1</v>
      </c>
    </row>
    <row r="2062" spans="1:52">
      <c r="A2062" s="13" t="s">
        <v>143</v>
      </c>
      <c r="B2062" s="13" t="s">
        <v>210</v>
      </c>
      <c r="D2062" s="14">
        <v>-17.28</v>
      </c>
      <c r="E2062" s="14">
        <v>19.36</v>
      </c>
      <c r="F2062" s="14">
        <v>1396</v>
      </c>
      <c r="G2062" s="16">
        <v>1.3049999999999999</v>
      </c>
      <c r="H2062">
        <v>14.739000000000001</v>
      </c>
      <c r="J2062">
        <f>(F2062*100*Info!$B$11)/AI2062</f>
        <v>3.1023942715756569</v>
      </c>
      <c r="K2062">
        <f>2*((F2062*100*Info!$B$11)/AI2062^2)*(AJ2062/2)</f>
        <v>0.22157113351866398</v>
      </c>
      <c r="L2062">
        <f t="shared" si="522"/>
        <v>0.49709607476635614</v>
      </c>
      <c r="M2062">
        <f t="shared" si="523"/>
        <v>16.501411758123396</v>
      </c>
      <c r="N2062">
        <f t="shared" si="524"/>
        <v>1.185442752916545</v>
      </c>
      <c r="O2062">
        <v>2.0299999999999998</v>
      </c>
      <c r="P2062">
        <v>0.01</v>
      </c>
      <c r="S2062">
        <v>1.71</v>
      </c>
      <c r="T2062">
        <v>0.04</v>
      </c>
      <c r="U2062">
        <v>1.29</v>
      </c>
      <c r="V2062">
        <v>0.01</v>
      </c>
      <c r="W2062" s="37">
        <f>U2062*Info!$B$2</f>
        <v>0.61919999999999997</v>
      </c>
      <c r="X2062" s="37">
        <f>W2062*SQRT((0.5*V2062/U2062)^2+Info!$B$3^2)</f>
        <v>3.1052883924041583E-2</v>
      </c>
      <c r="Y2062" s="28">
        <f>W2062*Info!$D$2</f>
        <v>0.501552</v>
      </c>
      <c r="Z2062" s="28">
        <f>Y2062*SQRT(Info!$D$3^2+(X2062/W2062)^2)</f>
        <v>3.5518321744136508E-2</v>
      </c>
      <c r="AA2062" s="37">
        <f t="shared" si="525"/>
        <v>1.4107999999999998</v>
      </c>
      <c r="AB2062" s="37">
        <f t="shared" si="526"/>
        <v>3.1452847247904286E-2</v>
      </c>
      <c r="AC2062" s="37">
        <f>(1-EXP(-Info!$B$6*H2062*1000))+(Info!$B$6/(Info!$B$6-Info!$B$7))*(EXP(-Info!$B$7*H2062*1000)-EXP(-Info!$B$6*H2062*1000))*(Info!$B$9-1)</f>
        <v>0.14459850450845402</v>
      </c>
      <c r="AD2062" s="37">
        <f>SQRT((Info!$B$6*EXP(-Info!$B$6*H2062*1000)+(Info!$B$6/(Info!$B$6+Info!$B$7))*(Info!$B$9-1)*(-Info!$B$7*EXP(-Info!$B$7*H2062*1000)+Info!$B$6*EXP(-Info!$B$6*H2062*1000)))^2*(0.01*H2062*1000)^2)</f>
        <v>1.2685198034042573E-3</v>
      </c>
      <c r="AE2062" s="37">
        <f t="shared" si="527"/>
        <v>4.8874724392163789E-3</v>
      </c>
      <c r="AF2062" s="37">
        <f t="shared" si="528"/>
        <v>1.0044484298394731</v>
      </c>
      <c r="AG2062" s="37">
        <f t="shared" si="529"/>
        <v>4.1054093174299928E-2</v>
      </c>
      <c r="AH2062" s="37">
        <f t="shared" si="530"/>
        <v>0.58739674259618313</v>
      </c>
      <c r="AI2062">
        <f>AF2062*EXP(Info!$B$6*H2062*1000)</f>
        <v>1.149817651047794</v>
      </c>
      <c r="AJ2062">
        <f>2*SQRT((EXP(Info!$B$6*H2062)*AG2062)^2+(Info!$B$6*H2062*0.01*AI2062)^2)</f>
        <v>8.2119285294140115E-2</v>
      </c>
      <c r="AK2062">
        <f t="shared" si="531"/>
        <v>1.8759407599999998</v>
      </c>
      <c r="AL2062">
        <f t="shared" si="532"/>
        <v>8.3645701971076653E-2</v>
      </c>
      <c r="AM2062"/>
      <c r="AN2062"/>
      <c r="AO2062">
        <f t="shared" si="533"/>
        <v>5.3189279940598215</v>
      </c>
      <c r="AP2062">
        <f t="shared" si="534"/>
        <v>1.5736434108527131</v>
      </c>
      <c r="AQ2062">
        <f t="shared" si="521"/>
        <v>4</v>
      </c>
      <c r="AR2062">
        <v>1</v>
      </c>
      <c r="AS2062">
        <v>1</v>
      </c>
      <c r="AT2062">
        <v>1</v>
      </c>
      <c r="AU2062">
        <v>0</v>
      </c>
      <c r="AV2062">
        <v>0</v>
      </c>
      <c r="AW2062">
        <v>0</v>
      </c>
      <c r="AX2062">
        <v>1</v>
      </c>
    </row>
    <row r="2063" spans="1:52">
      <c r="A2063" s="13" t="s">
        <v>143</v>
      </c>
      <c r="B2063" s="13" t="s">
        <v>210</v>
      </c>
      <c r="D2063" s="14">
        <v>-17.28</v>
      </c>
      <c r="E2063" s="14">
        <v>19.36</v>
      </c>
      <c r="F2063" s="14">
        <v>1396</v>
      </c>
      <c r="G2063" s="16">
        <v>1.355</v>
      </c>
      <c r="H2063">
        <v>15.215</v>
      </c>
      <c r="J2063">
        <f>(F2063*100*Info!$B$11)/AI2063</f>
        <v>3.4611832186809868</v>
      </c>
      <c r="K2063">
        <f>2*((F2063*100*Info!$B$11)/AI2063^2)*(AJ2063/2)</f>
        <v>0.32235409016816791</v>
      </c>
      <c r="L2063">
        <f t="shared" si="522"/>
        <v>0.450854579439253</v>
      </c>
      <c r="M2063">
        <f t="shared" si="523"/>
        <v>16.697246257300595</v>
      </c>
      <c r="N2063">
        <f t="shared" si="524"/>
        <v>1.5616172102248687</v>
      </c>
      <c r="O2063">
        <v>1.56</v>
      </c>
      <c r="P2063">
        <v>0.06</v>
      </c>
      <c r="S2063">
        <v>1.5</v>
      </c>
      <c r="T2063">
        <v>7.0000000000000007E-2</v>
      </c>
      <c r="U2063">
        <v>1.17</v>
      </c>
      <c r="V2063">
        <v>0.01</v>
      </c>
      <c r="W2063" s="37">
        <f>U2063*Info!$B$2</f>
        <v>0.56159999999999999</v>
      </c>
      <c r="X2063" s="37">
        <f>W2063*SQRT((0.5*V2063/U2063)^2+Info!$B$3^2)</f>
        <v>2.8182377472456083E-2</v>
      </c>
      <c r="Y2063" s="28">
        <f>W2063*Info!$D$2</f>
        <v>0.45489600000000002</v>
      </c>
      <c r="Z2063" s="28">
        <f>Y2063*SQRT(Info!$D$3^2+(X2063/W2063)^2)</f>
        <v>3.2224695345030037E-2</v>
      </c>
      <c r="AA2063" s="37">
        <f t="shared" si="525"/>
        <v>0.99840000000000007</v>
      </c>
      <c r="AB2063" s="37">
        <f t="shared" si="526"/>
        <v>4.1161224471582478E-2</v>
      </c>
      <c r="AC2063" s="37">
        <f>(1-EXP(-Info!$B$6*H2063*1000))+(Info!$B$6/(Info!$B$6-Info!$B$7))*(EXP(-Info!$B$7*H2063*1000)-EXP(-Info!$B$6*H2063*1000))*(Info!$B$9-1)</f>
        <v>0.14893730158519655</v>
      </c>
      <c r="AD2063" s="37">
        <f>SQRT((Info!$B$6*EXP(-Info!$B$6*H2063*1000)+(Info!$B$6/(Info!$B$6+Info!$B$7))*(Info!$B$9-1)*(-Info!$B$7*EXP(-Info!$B$7*H2063*1000)+Info!$B$6*EXP(-Info!$B$6*H2063*1000)))^2*(0.01*H2063*1000)^2)</f>
        <v>1.3036439789561175E-3</v>
      </c>
      <c r="AE2063" s="37">
        <f t="shared" si="527"/>
        <v>6.267086171807025E-3</v>
      </c>
      <c r="AF2063" s="37">
        <f t="shared" si="528"/>
        <v>0.89640499809733976</v>
      </c>
      <c r="AG2063" s="37">
        <f t="shared" si="529"/>
        <v>4.7986533102161645E-2</v>
      </c>
      <c r="AH2063" s="37">
        <f t="shared" si="530"/>
        <v>0.59760333206489313</v>
      </c>
      <c r="AI2063">
        <f>AF2063*EXP(Info!$B$6*H2063*1000)</f>
        <v>1.0306266581653727</v>
      </c>
      <c r="AJ2063">
        <f>2*SQRT((EXP(Info!$B$6*H2063)*AG2063)^2+(Info!$B$6*H2063*0.01*AI2063)^2)</f>
        <v>9.5986458302130997E-2</v>
      </c>
      <c r="AK2063">
        <f t="shared" si="531"/>
        <v>1.3275724800000002</v>
      </c>
      <c r="AL2063">
        <f t="shared" si="532"/>
        <v>0.10946416035972643</v>
      </c>
      <c r="AM2063"/>
      <c r="AN2063"/>
      <c r="AO2063">
        <f t="shared" si="533"/>
        <v>4.8241439946123954</v>
      </c>
      <c r="AP2063">
        <f t="shared" si="534"/>
        <v>1.3333333333333335</v>
      </c>
      <c r="AQ2063">
        <f t="shared" si="521"/>
        <v>4</v>
      </c>
      <c r="AR2063">
        <v>1</v>
      </c>
      <c r="AS2063">
        <v>1</v>
      </c>
      <c r="AT2063">
        <v>1</v>
      </c>
      <c r="AU2063">
        <v>0</v>
      </c>
      <c r="AV2063">
        <v>0</v>
      </c>
      <c r="AW2063">
        <v>0</v>
      </c>
      <c r="AX2063">
        <v>1</v>
      </c>
    </row>
    <row r="2064" spans="1:52">
      <c r="A2064" s="13" t="s">
        <v>143</v>
      </c>
      <c r="B2064" s="13" t="s">
        <v>210</v>
      </c>
      <c r="D2064" s="14">
        <v>-17.28</v>
      </c>
      <c r="E2064" s="14">
        <v>19.36</v>
      </c>
      <c r="F2064" s="14">
        <v>1396</v>
      </c>
      <c r="G2064" s="16">
        <v>1.405</v>
      </c>
      <c r="H2064">
        <v>15.694000000000001</v>
      </c>
      <c r="J2064">
        <f>(F2064*100*Info!$B$11)/AI2064</f>
        <v>4.0729021523158808</v>
      </c>
      <c r="K2064">
        <f>2*((F2064*100*Info!$B$11)/AI2064^2)*(AJ2064/2)</f>
        <v>0.28691247866910086</v>
      </c>
      <c r="L2064">
        <f t="shared" si="522"/>
        <v>0.4046130841121503</v>
      </c>
      <c r="M2064">
        <f t="shared" si="523"/>
        <v>17.633059662150313</v>
      </c>
      <c r="N2064">
        <f t="shared" si="524"/>
        <v>1.2421474086508606</v>
      </c>
      <c r="O2064">
        <v>1.7</v>
      </c>
      <c r="P2064">
        <v>0.01</v>
      </c>
      <c r="S2064">
        <v>1.35</v>
      </c>
      <c r="T2064">
        <v>0.02</v>
      </c>
      <c r="U2064">
        <v>1.05</v>
      </c>
      <c r="V2064">
        <v>0</v>
      </c>
      <c r="W2064" s="37">
        <f>U2064*Info!$B$2</f>
        <v>0.504</v>
      </c>
      <c r="X2064" s="37">
        <f>W2064*SQRT((0.5*V2064/U2064)^2+Info!$B$3^2)</f>
        <v>2.52E-2</v>
      </c>
      <c r="Y2064" s="28">
        <f>W2064*Info!$D$2</f>
        <v>0.40824000000000005</v>
      </c>
      <c r="Z2064" s="28">
        <f>Y2064*SQRT(Info!$D$3^2+(X2064/W2064)^2)</f>
        <v>2.8866927235159625E-2</v>
      </c>
      <c r="AA2064" s="37">
        <f t="shared" si="525"/>
        <v>1.196</v>
      </c>
      <c r="AB2064" s="37">
        <f t="shared" si="526"/>
        <v>2.5691243644479337E-2</v>
      </c>
      <c r="AC2064" s="37">
        <f>(1-EXP(-Info!$B$6*H2064*1000))+(Info!$B$6/(Info!$B$6-Info!$B$7))*(EXP(-Info!$B$7*H2064*1000)-EXP(-Info!$B$6*H2064*1000))*(Info!$B$9-1)</f>
        <v>0.15328353619032109</v>
      </c>
      <c r="AD2064" s="37">
        <f>SQRT((Info!$B$6*EXP(-Info!$B$6*H2064*1000)+(Info!$B$6/(Info!$B$6+Info!$B$7))*(Info!$B$9-1)*(-Info!$B$7*EXP(-Info!$B$7*H2064*1000)+Info!$B$6*EXP(-Info!$B$6*H2064*1000)))^2*(0.01*H2064*1000)^2)</f>
        <v>1.3386471600081136E-3</v>
      </c>
      <c r="AE2064" s="37">
        <f t="shared" si="527"/>
        <v>4.2510548475876986E-3</v>
      </c>
      <c r="AF2064" s="37">
        <f t="shared" si="528"/>
        <v>0.75843289071637598</v>
      </c>
      <c r="AG2064" s="37">
        <f t="shared" si="529"/>
        <v>3.0844301828979685E-2</v>
      </c>
      <c r="AH2064" s="37">
        <f t="shared" si="530"/>
        <v>0.56180214127138961</v>
      </c>
      <c r="AI2064">
        <f>AF2064*EXP(Info!$B$6*H2064*1000)</f>
        <v>0.87583437081564197</v>
      </c>
      <c r="AJ2064">
        <f>2*SQRT((EXP(Info!$B$6*H2064)*AG2064)^2+(Info!$B$6*H2064*0.01*AI2064)^2)</f>
        <v>6.1697482737566936E-2</v>
      </c>
      <c r="AK2064">
        <f t="shared" si="531"/>
        <v>1.5903212</v>
      </c>
      <c r="AL2064">
        <f t="shared" si="532"/>
        <v>6.8323293348128353E-2</v>
      </c>
      <c r="AM2064"/>
      <c r="AN2064"/>
      <c r="AO2064">
        <f t="shared" si="533"/>
        <v>4.3293599951649711</v>
      </c>
      <c r="AP2064">
        <f t="shared" si="534"/>
        <v>1.6190476190476188</v>
      </c>
      <c r="AQ2064">
        <f t="shared" si="521"/>
        <v>4</v>
      </c>
      <c r="AR2064">
        <v>1</v>
      </c>
      <c r="AS2064">
        <v>1</v>
      </c>
      <c r="AT2064">
        <v>1</v>
      </c>
      <c r="AU2064">
        <v>0</v>
      </c>
      <c r="AV2064">
        <v>0</v>
      </c>
      <c r="AW2064">
        <v>0</v>
      </c>
      <c r="AX2064">
        <v>1</v>
      </c>
    </row>
    <row r="2065" spans="1:50">
      <c r="A2065" s="13" t="s">
        <v>143</v>
      </c>
      <c r="B2065" s="13" t="s">
        <v>210</v>
      </c>
      <c r="D2065" s="14">
        <v>-17.28</v>
      </c>
      <c r="E2065" s="14">
        <v>19.36</v>
      </c>
      <c r="F2065" s="14">
        <v>1396</v>
      </c>
      <c r="G2065" s="16">
        <v>1.4550000000000001</v>
      </c>
      <c r="H2065">
        <v>16.143000000000001</v>
      </c>
      <c r="J2065">
        <f>(F2065*100*Info!$B$11)/AI2065</f>
        <v>5.3277937034048408</v>
      </c>
      <c r="K2065">
        <f>2*((F2065*100*Info!$B$11)/AI2065^2)*(AJ2065/2)</f>
        <v>1.2466772004670088</v>
      </c>
      <c r="L2065">
        <f t="shared" si="522"/>
        <v>0.60113943925233759</v>
      </c>
      <c r="M2065">
        <f t="shared" si="523"/>
        <v>34.269392036691052</v>
      </c>
      <c r="N2065">
        <f t="shared" si="524"/>
        <v>8.0218755400279012</v>
      </c>
      <c r="O2065">
        <v>1.55</v>
      </c>
      <c r="P2065">
        <v>7.0000000000000007E-2</v>
      </c>
      <c r="S2065">
        <v>1.31</v>
      </c>
      <c r="T2065">
        <v>0.13</v>
      </c>
      <c r="U2065">
        <v>1.56</v>
      </c>
      <c r="V2065">
        <v>0.01</v>
      </c>
      <c r="W2065" s="37">
        <f>U2065*Info!$B$2</f>
        <v>0.74880000000000002</v>
      </c>
      <c r="X2065" s="37">
        <f>W2065*SQRT((0.5*V2065/U2065)^2+Info!$B$3^2)</f>
        <v>3.7516844216964738E-2</v>
      </c>
      <c r="Y2065" s="28">
        <f>W2065*Info!$D$2</f>
        <v>0.60652800000000007</v>
      </c>
      <c r="Z2065" s="28">
        <f>Y2065*SQRT(Info!$D$3^2+(X2065/W2065)^2)</f>
        <v>4.2932041762767367E-2</v>
      </c>
      <c r="AA2065" s="37">
        <f t="shared" si="525"/>
        <v>0.80120000000000002</v>
      </c>
      <c r="AB2065" s="37">
        <f t="shared" si="526"/>
        <v>5.1308026662501852E-2</v>
      </c>
      <c r="AC2065" s="37">
        <f>(1-EXP(-Info!$B$6*H2065*1000))+(Info!$B$6/(Info!$B$6-Info!$B$7))*(EXP(-Info!$B$7*H2065*1000)-EXP(-Info!$B$6*H2065*1000))*(Info!$B$9-1)</f>
        <v>0.15733950928797444</v>
      </c>
      <c r="AD2065" s="37">
        <f>SQRT((Info!$B$6*EXP(-Info!$B$6*H2065*1000)+(Info!$B$6/(Info!$B$6+Info!$B$7))*(Info!$B$9-1)*(-Info!$B$7*EXP(-Info!$B$7*H2065*1000)+Info!$B$6*EXP(-Info!$B$6*H2065*1000)))^2*(0.01*H2065*1000)^2)</f>
        <v>1.3711482933026955E-3</v>
      </c>
      <c r="AE2065" s="37">
        <f t="shared" si="527"/>
        <v>8.1471845187016251E-3</v>
      </c>
      <c r="AF2065" s="37">
        <f t="shared" si="528"/>
        <v>0.5774115851584749</v>
      </c>
      <c r="AG2065" s="37">
        <f t="shared" si="529"/>
        <v>7.832328405718042E-2</v>
      </c>
      <c r="AH2065" s="37">
        <f t="shared" si="530"/>
        <v>0.44077220241104953</v>
      </c>
      <c r="AI2065">
        <f>AF2065*EXP(Info!$B$6*H2065*1000)</f>
        <v>0.66954313409086497</v>
      </c>
      <c r="AJ2065">
        <f>2*SQRT((EXP(Info!$B$6*H2065)*AG2065)^2+(Info!$B$6*H2065*0.01*AI2065)^2)</f>
        <v>0.15666975984202822</v>
      </c>
      <c r="AK2065">
        <f t="shared" si="531"/>
        <v>1.0653556399999999</v>
      </c>
      <c r="AL2065">
        <f t="shared" si="532"/>
        <v>0.13644856610625741</v>
      </c>
      <c r="AM2065"/>
      <c r="AN2065"/>
      <c r="AO2065">
        <f t="shared" si="533"/>
        <v>6.4321919928165281</v>
      </c>
      <c r="AP2065">
        <f t="shared" si="534"/>
        <v>0.99358974358974361</v>
      </c>
      <c r="AQ2065">
        <f t="shared" si="521"/>
        <v>4</v>
      </c>
      <c r="AR2065">
        <v>1</v>
      </c>
      <c r="AS2065">
        <v>1</v>
      </c>
      <c r="AT2065">
        <v>1</v>
      </c>
      <c r="AU2065">
        <v>0</v>
      </c>
      <c r="AV2065">
        <v>0</v>
      </c>
      <c r="AW2065">
        <v>0</v>
      </c>
      <c r="AX2065">
        <v>1</v>
      </c>
    </row>
    <row r="2066" spans="1:50">
      <c r="A2066" s="13" t="s">
        <v>143</v>
      </c>
      <c r="B2066" s="13" t="s">
        <v>210</v>
      </c>
      <c r="D2066" s="14">
        <v>-17.28</v>
      </c>
      <c r="E2066" s="14">
        <v>19.36</v>
      </c>
      <c r="F2066" s="14">
        <v>1396</v>
      </c>
      <c r="G2066" s="16">
        <v>1.5049999999999999</v>
      </c>
      <c r="H2066">
        <v>16.504000000000001</v>
      </c>
      <c r="J2066">
        <f>(F2066*100*Info!$B$11)/AI2066</f>
        <v>4.7288981722354597</v>
      </c>
      <c r="K2066">
        <f>2*((F2066*100*Info!$B$11)/AI2066^2)*(AJ2066/2)</f>
        <v>0.39539736151090982</v>
      </c>
      <c r="L2066">
        <f t="shared" si="522"/>
        <v>0.43158728971962695</v>
      </c>
      <c r="M2066">
        <f t="shared" si="523"/>
        <v>21.837976097012636</v>
      </c>
      <c r="N2066">
        <f t="shared" si="524"/>
        <v>1.8259386890996006</v>
      </c>
      <c r="O2066">
        <v>1.51</v>
      </c>
      <c r="P2066">
        <v>0.01</v>
      </c>
      <c r="S2066">
        <v>1.24</v>
      </c>
      <c r="T2066">
        <v>0.01</v>
      </c>
      <c r="U2066">
        <v>1.1200000000000001</v>
      </c>
      <c r="V2066">
        <v>0</v>
      </c>
      <c r="W2066" s="37">
        <f>U2066*Info!$B$2</f>
        <v>0.53760000000000008</v>
      </c>
      <c r="X2066" s="37">
        <f>W2066*SQRT((0.5*V2066/U2066)^2+Info!$B$3^2)</f>
        <v>2.6880000000000005E-2</v>
      </c>
      <c r="Y2066" s="28">
        <f>W2066*Info!$D$2</f>
        <v>0.43545600000000007</v>
      </c>
      <c r="Z2066" s="28">
        <f>Y2066*SQRT(Info!$D$3^2+(X2066/W2066)^2)</f>
        <v>3.0791389050836934E-2</v>
      </c>
      <c r="AA2066" s="37">
        <f t="shared" si="525"/>
        <v>0.97239999999999993</v>
      </c>
      <c r="AB2066" s="37">
        <f t="shared" si="526"/>
        <v>2.7341075326329071E-2</v>
      </c>
      <c r="AC2066" s="37">
        <f>(1-EXP(-Info!$B$6*H2066*1000))+(Info!$B$6/(Info!$B$6-Info!$B$7))*(EXP(-Info!$B$7*H2066*1000)-EXP(-Info!$B$6*H2066*1000))*(Info!$B$9-1)</f>
        <v>0.16058792789516774</v>
      </c>
      <c r="AD2066" s="37">
        <f>SQRT((Info!$B$6*EXP(-Info!$B$6*H2066*1000)+(Info!$B$6/(Info!$B$6+Info!$B$7))*(Info!$B$9-1)*(-Info!$B$7*EXP(-Info!$B$7*H2066*1000)+Info!$B$6*EXP(-Info!$B$6*H2066*1000)))^2*(0.01*H2066*1000)^2)</f>
        <v>1.397063422009133E-3</v>
      </c>
      <c r="AE2066" s="37">
        <f t="shared" si="527"/>
        <v>4.5960104716849335E-3</v>
      </c>
      <c r="AF2066" s="37">
        <f t="shared" si="528"/>
        <v>0.64838829891473881</v>
      </c>
      <c r="AG2066" s="37">
        <f t="shared" si="529"/>
        <v>3.1531459717809421E-2</v>
      </c>
      <c r="AH2066" s="37">
        <f t="shared" si="530"/>
        <v>0.52289378944736997</v>
      </c>
      <c r="AI2066">
        <f>AF2066*EXP(Info!$B$6*H2066*1000)</f>
        <v>0.75433802210229473</v>
      </c>
      <c r="AJ2066">
        <f>2*SQRT((EXP(Info!$B$6*H2066)*AG2066)^2+(Info!$B$6*H2066*0.01*AI2066)^2)</f>
        <v>6.3072464824424357E-2</v>
      </c>
      <c r="AK2066">
        <f t="shared" si="531"/>
        <v>1.2930002799999998</v>
      </c>
      <c r="AL2066">
        <f t="shared" si="532"/>
        <v>7.2710855722839529E-2</v>
      </c>
      <c r="AM2066"/>
      <c r="AN2066"/>
      <c r="AO2066">
        <f t="shared" si="533"/>
        <v>4.6179839948426356</v>
      </c>
      <c r="AP2066">
        <f t="shared" si="534"/>
        <v>1.3482142857142856</v>
      </c>
      <c r="AQ2066">
        <f t="shared" si="521"/>
        <v>4</v>
      </c>
      <c r="AR2066">
        <v>1</v>
      </c>
      <c r="AS2066">
        <v>1</v>
      </c>
      <c r="AT2066">
        <v>1</v>
      </c>
      <c r="AU2066">
        <v>0</v>
      </c>
      <c r="AV2066">
        <v>0</v>
      </c>
      <c r="AW2066">
        <v>0</v>
      </c>
      <c r="AX2066">
        <v>1</v>
      </c>
    </row>
    <row r="2067" spans="1:50">
      <c r="A2067" s="13" t="s">
        <v>143</v>
      </c>
      <c r="B2067" s="13" t="s">
        <v>210</v>
      </c>
      <c r="D2067" s="14">
        <v>-17.28</v>
      </c>
      <c r="E2067" s="14">
        <v>19.36</v>
      </c>
      <c r="F2067" s="14">
        <v>1396</v>
      </c>
      <c r="G2067" s="16">
        <v>1.5549999999999999</v>
      </c>
      <c r="H2067">
        <v>16.753</v>
      </c>
      <c r="J2067">
        <f>(F2067*100*Info!$B$11)/AI2067</f>
        <v>3.9989489320291272</v>
      </c>
      <c r="K2067">
        <f>2*((F2067*100*Info!$B$11)/AI2067^2)*(AJ2067/2)</f>
        <v>0.36057852390588113</v>
      </c>
      <c r="L2067">
        <f t="shared" si="522"/>
        <v>0.42388037383177646</v>
      </c>
      <c r="M2067">
        <f t="shared" si="523"/>
        <v>18.137312860196779</v>
      </c>
      <c r="N2067">
        <f t="shared" si="524"/>
        <v>1.6437020532779791</v>
      </c>
      <c r="O2067">
        <v>1.31</v>
      </c>
      <c r="P2067">
        <v>0.09</v>
      </c>
      <c r="S2067">
        <v>1.32</v>
      </c>
      <c r="T2067">
        <v>0.05</v>
      </c>
      <c r="U2067">
        <v>1.1000000000000001</v>
      </c>
      <c r="V2067">
        <v>0.01</v>
      </c>
      <c r="W2067" s="37">
        <f>U2067*Info!$B$2</f>
        <v>0.52800000000000002</v>
      </c>
      <c r="X2067" s="37">
        <f>W2067*SQRT((0.5*V2067/U2067)^2+Info!$B$3^2)</f>
        <v>2.6508866441249428E-2</v>
      </c>
      <c r="Y2067" s="28">
        <f>W2067*Info!$D$2</f>
        <v>0.42768000000000006</v>
      </c>
      <c r="Z2067" s="28">
        <f>Y2067*SQRT(Info!$D$3^2+(X2067/W2067)^2)</f>
        <v>3.0303960929225087E-2</v>
      </c>
      <c r="AA2067" s="37">
        <f t="shared" si="525"/>
        <v>0.78200000000000003</v>
      </c>
      <c r="AB2067" s="37">
        <f t="shared" si="526"/>
        <v>5.222757892148553E-2</v>
      </c>
      <c r="AC2067" s="37">
        <f>(1-EXP(-Info!$B$6*H2067*1000))+(Info!$B$6/(Info!$B$6-Info!$B$7))*(EXP(-Info!$B$7*H2067*1000)-EXP(-Info!$B$6*H2067*1000))*(Info!$B$9-1)</f>
        <v>0.16282199304011349</v>
      </c>
      <c r="AD2067" s="37">
        <f>SQRT((Info!$B$6*EXP(-Info!$B$6*H2067*1000)+(Info!$B$6/(Info!$B$6+Info!$B$7))*(Info!$B$9-1)*(-Info!$B$7*EXP(-Info!$B$7*H2067*1000)+Info!$B$6*EXP(-Info!$B$6*H2067*1000)))^2*(0.01*H2067*1000)^2)</f>
        <v>1.4148267259204755E-3</v>
      </c>
      <c r="AE2067" s="37">
        <f t="shared" si="527"/>
        <v>8.5754706911977795E-3</v>
      </c>
      <c r="AF2067" s="37">
        <f t="shared" si="528"/>
        <v>0.76499320144263128</v>
      </c>
      <c r="AG2067" s="37">
        <f t="shared" si="529"/>
        <v>4.0210306459607999E-2</v>
      </c>
      <c r="AH2067" s="37">
        <f t="shared" si="530"/>
        <v>0.57954030412320545</v>
      </c>
      <c r="AI2067">
        <f>AF2067*EXP(Info!$B$6*H2067*1000)</f>
        <v>0.89203131987914852</v>
      </c>
      <c r="AJ2067">
        <f>2*SQRT((EXP(Info!$B$6*H2067)*AG2067)^2+(Info!$B$6*H2067*0.01*AI2067)^2)</f>
        <v>8.04329692794125E-2</v>
      </c>
      <c r="AK2067">
        <f t="shared" si="531"/>
        <v>1.0398254</v>
      </c>
      <c r="AL2067">
        <f t="shared" si="532"/>
        <v>0.13889402338379861</v>
      </c>
      <c r="AM2067"/>
      <c r="AN2067"/>
      <c r="AO2067">
        <f t="shared" si="533"/>
        <v>4.5355199949347318</v>
      </c>
      <c r="AP2067">
        <f t="shared" si="534"/>
        <v>1.1909090909090909</v>
      </c>
      <c r="AQ2067">
        <f t="shared" si="521"/>
        <v>4</v>
      </c>
      <c r="AR2067">
        <v>1</v>
      </c>
      <c r="AS2067">
        <v>1</v>
      </c>
      <c r="AT2067">
        <v>1</v>
      </c>
      <c r="AU2067">
        <v>0</v>
      </c>
      <c r="AV2067">
        <v>0</v>
      </c>
      <c r="AW2067">
        <v>0</v>
      </c>
      <c r="AX2067">
        <v>1</v>
      </c>
    </row>
    <row r="2068" spans="1:50">
      <c r="A2068" s="13" t="s">
        <v>143</v>
      </c>
      <c r="B2068" s="13" t="s">
        <v>210</v>
      </c>
      <c r="D2068" s="14">
        <v>-17.28</v>
      </c>
      <c r="E2068" s="14">
        <v>19.36</v>
      </c>
      <c r="F2068" s="14">
        <v>1396</v>
      </c>
      <c r="G2068" s="16">
        <v>1.605</v>
      </c>
      <c r="H2068">
        <v>17.009</v>
      </c>
      <c r="J2068">
        <f>(F2068*100*Info!$B$11)/AI2068</f>
        <v>3.1463822398936196</v>
      </c>
      <c r="K2068">
        <f>2*((F2068*100*Info!$B$11)/AI2068^2)*(AJ2068/2)</f>
        <v>0.28105493074191817</v>
      </c>
      <c r="L2068">
        <f t="shared" si="522"/>
        <v>0.63196710280373936</v>
      </c>
      <c r="M2068">
        <f t="shared" si="523"/>
        <v>21.275987732508206</v>
      </c>
      <c r="N2068">
        <f t="shared" si="524"/>
        <v>1.9049296302611458</v>
      </c>
      <c r="O2068">
        <v>1.71</v>
      </c>
      <c r="P2068">
        <v>0.11</v>
      </c>
      <c r="S2068">
        <v>1.76</v>
      </c>
      <c r="T2068">
        <v>0.04</v>
      </c>
      <c r="U2068">
        <v>1.64</v>
      </c>
      <c r="V2068">
        <v>0.01</v>
      </c>
      <c r="W2068" s="37">
        <f>U2068*Info!$B$2</f>
        <v>0.7871999999999999</v>
      </c>
      <c r="X2068" s="37">
        <f>W2068*SQRT((0.5*V2068/U2068)^2+Info!$B$3^2)</f>
        <v>3.9433102845198471E-2</v>
      </c>
      <c r="Y2068" s="28">
        <f>W2068*Info!$D$2</f>
        <v>0.63763199999999998</v>
      </c>
      <c r="Z2068" s="28">
        <f>Y2068*SQRT(Info!$D$3^2+(X2068/W2068)^2)</f>
        <v>4.5129280662558759E-2</v>
      </c>
      <c r="AA2068" s="37">
        <f t="shared" si="525"/>
        <v>0.92280000000000006</v>
      </c>
      <c r="AB2068" s="37">
        <f t="shared" si="526"/>
        <v>6.7675472661814493E-2</v>
      </c>
      <c r="AC2068" s="37">
        <f>(1-EXP(-Info!$B$6*H2068*1000))+(Info!$B$6/(Info!$B$6-Info!$B$7))*(EXP(-Info!$B$7*H2068*1000)-EXP(-Info!$B$6*H2068*1000))*(Info!$B$9-1)</f>
        <v>0.16511331689697376</v>
      </c>
      <c r="AD2068" s="37">
        <f>SQRT((Info!$B$6*EXP(-Info!$B$6*H2068*1000)+(Info!$B$6/(Info!$B$6+Info!$B$7))*(Info!$B$9-1)*(-Info!$B$7*EXP(-Info!$B$7*H2068*1000)+Info!$B$6*EXP(-Info!$B$6*H2068*1000)))^2*(0.01*H2068*1000)^2)</f>
        <v>1.4329947394246547E-3</v>
      </c>
      <c r="AE2068" s="37">
        <f t="shared" si="527"/>
        <v>1.1252095498923509E-2</v>
      </c>
      <c r="AF2068" s="37">
        <f t="shared" si="528"/>
        <v>0.97000143116747262</v>
      </c>
      <c r="AG2068" s="37">
        <f t="shared" si="529"/>
        <v>5.0628664077149957E-2</v>
      </c>
      <c r="AH2068" s="37">
        <f t="shared" si="530"/>
        <v>0.55113717679970031</v>
      </c>
      <c r="AI2068">
        <f>AF2068*EXP(Info!$B$6*H2068*1000)</f>
        <v>1.1337426358241398</v>
      </c>
      <c r="AJ2068">
        <f>2*SQRT((EXP(Info!$B$6*H2068)*AG2068)^2+(Info!$B$6*H2068*0.01*AI2068)^2)</f>
        <v>0.10127312376435448</v>
      </c>
      <c r="AK2068">
        <f t="shared" si="531"/>
        <v>1.2270471600000001</v>
      </c>
      <c r="AL2068">
        <f t="shared" si="532"/>
        <v>0.17997615199682945</v>
      </c>
      <c r="AM2068"/>
      <c r="AN2068"/>
      <c r="AO2068">
        <f t="shared" si="533"/>
        <v>6.762047992448144</v>
      </c>
      <c r="AP2068">
        <f t="shared" si="534"/>
        <v>1.0426829268292683</v>
      </c>
      <c r="AQ2068">
        <f t="shared" si="521"/>
        <v>4</v>
      </c>
      <c r="AR2068">
        <v>1</v>
      </c>
      <c r="AS2068">
        <v>1</v>
      </c>
      <c r="AT2068">
        <v>1</v>
      </c>
      <c r="AU2068">
        <v>0</v>
      </c>
      <c r="AV2068">
        <v>0</v>
      </c>
      <c r="AW2068">
        <v>0</v>
      </c>
      <c r="AX2068">
        <v>1</v>
      </c>
    </row>
    <row r="2069" spans="1:50">
      <c r="A2069" s="13" t="s">
        <v>143</v>
      </c>
      <c r="B2069" s="13" t="s">
        <v>210</v>
      </c>
      <c r="D2069" s="14">
        <v>-17.28</v>
      </c>
      <c r="E2069" s="14">
        <v>19.36</v>
      </c>
      <c r="F2069" s="14">
        <v>1396</v>
      </c>
      <c r="G2069" s="16">
        <v>1.655</v>
      </c>
      <c r="H2069">
        <v>17.274000000000001</v>
      </c>
      <c r="J2069">
        <f>(F2069*100*Info!$B$11)/AI2069</f>
        <v>3.3534661038845814</v>
      </c>
      <c r="K2069">
        <f>2*((F2069*100*Info!$B$11)/AI2069^2)*(AJ2069/2)</f>
        <v>0.22930015573318474</v>
      </c>
      <c r="L2069">
        <f t="shared" si="522"/>
        <v>0.45085457943925306</v>
      </c>
      <c r="M2069">
        <f t="shared" si="523"/>
        <v>16.177603384258205</v>
      </c>
      <c r="N2069">
        <f t="shared" si="524"/>
        <v>1.1147852324791954</v>
      </c>
      <c r="O2069">
        <v>1.56</v>
      </c>
      <c r="P2069">
        <v>7.0000000000000007E-2</v>
      </c>
      <c r="S2069">
        <v>1.53</v>
      </c>
      <c r="T2069">
        <v>0.03</v>
      </c>
      <c r="U2069">
        <v>1.17</v>
      </c>
      <c r="V2069">
        <v>0.01</v>
      </c>
      <c r="W2069" s="37">
        <f>U2069*Info!$B$2</f>
        <v>0.56159999999999999</v>
      </c>
      <c r="X2069" s="37">
        <f>W2069*SQRT((0.5*V2069/U2069)^2+Info!$B$3^2)</f>
        <v>2.8182377472456083E-2</v>
      </c>
      <c r="Y2069" s="28">
        <f>W2069*Info!$D$2</f>
        <v>0.45489600000000002</v>
      </c>
      <c r="Z2069" s="28">
        <f>Y2069*SQRT(Info!$D$3^2+(X2069/W2069)^2)</f>
        <v>3.2224695345030037E-2</v>
      </c>
      <c r="AA2069" s="37">
        <f t="shared" si="525"/>
        <v>0.99840000000000007</v>
      </c>
      <c r="AB2069" s="37">
        <f t="shared" si="526"/>
        <v>4.4936025636453436E-2</v>
      </c>
      <c r="AC2069" s="37">
        <f>(1-EXP(-Info!$B$6*H2069*1000))+(Info!$B$6/(Info!$B$6-Info!$B$7))*(EXP(-Info!$B$7*H2069*1000)-EXP(-Info!$B$6*H2069*1000))*(Info!$B$9-1)</f>
        <v>0.16747928599066647</v>
      </c>
      <c r="AD2069" s="37">
        <f>SQRT((Info!$B$6*EXP(-Info!$B$6*H2069*1000)+(Info!$B$6/(Info!$B$6+Info!$B$7))*(Info!$B$9-1)*(-Info!$B$7*EXP(-Info!$B$7*H2069*1000)+Info!$B$6*EXP(-Info!$B$6*H2069*1000)))^2*(0.01*H2069*1000)^2)</f>
        <v>1.4517007484157337E-3</v>
      </c>
      <c r="AE2069" s="37">
        <f t="shared" si="527"/>
        <v>7.664148184987128E-3</v>
      </c>
      <c r="AF2069" s="37">
        <f t="shared" si="528"/>
        <v>0.90789268086691866</v>
      </c>
      <c r="AG2069" s="37">
        <f t="shared" si="529"/>
        <v>3.6361657793360327E-2</v>
      </c>
      <c r="AH2069" s="37">
        <f t="shared" si="530"/>
        <v>0.59339390906334555</v>
      </c>
      <c r="AI2069">
        <f>AF2069*EXP(Info!$B$6*H2069*1000)</f>
        <v>1.0637315492275594</v>
      </c>
      <c r="AJ2069">
        <f>2*SQRT((EXP(Info!$B$6*H2069)*AG2069)^2+(Info!$B$6*H2069*0.01*AI2069)^2)</f>
        <v>7.2734836834532746E-2</v>
      </c>
      <c r="AK2069">
        <f t="shared" si="531"/>
        <v>1.3275724800000002</v>
      </c>
      <c r="AL2069">
        <f t="shared" si="532"/>
        <v>0.11950286657758427</v>
      </c>
      <c r="AM2069"/>
      <c r="AN2069"/>
      <c r="AO2069">
        <f t="shared" si="533"/>
        <v>4.8241439946123954</v>
      </c>
      <c r="AP2069">
        <f t="shared" si="534"/>
        <v>1.3333333333333335</v>
      </c>
      <c r="AQ2069">
        <f t="shared" si="521"/>
        <v>4</v>
      </c>
      <c r="AR2069">
        <v>1</v>
      </c>
      <c r="AS2069">
        <v>1</v>
      </c>
      <c r="AT2069">
        <v>1</v>
      </c>
      <c r="AU2069">
        <v>0</v>
      </c>
      <c r="AV2069">
        <v>0</v>
      </c>
      <c r="AW2069">
        <v>0</v>
      </c>
      <c r="AX2069">
        <v>1</v>
      </c>
    </row>
    <row r="2070" spans="1:50">
      <c r="A2070" s="13" t="s">
        <v>143</v>
      </c>
      <c r="B2070" s="13" t="s">
        <v>210</v>
      </c>
      <c r="D2070" s="14">
        <v>-17.28</v>
      </c>
      <c r="E2070" s="14">
        <v>19.36</v>
      </c>
      <c r="F2070" s="14">
        <v>1396</v>
      </c>
      <c r="G2070" s="16">
        <v>1.7050000000000001</v>
      </c>
      <c r="H2070">
        <v>17.603000000000002</v>
      </c>
      <c r="J2070">
        <f>(F2070*100*Info!$B$11)/AI2070</f>
        <v>3.2608449933351813</v>
      </c>
      <c r="K2070">
        <f>2*((F2070*100*Info!$B$11)/AI2070^2)*(AJ2070/2)</f>
        <v>0.24961710901553086</v>
      </c>
      <c r="L2070">
        <f t="shared" si="522"/>
        <v>0.45470803738317828</v>
      </c>
      <c r="M2070">
        <f t="shared" si="523"/>
        <v>15.865236970293175</v>
      </c>
      <c r="N2070">
        <f t="shared" si="524"/>
        <v>1.2219007471900389</v>
      </c>
      <c r="O2070">
        <v>1.39</v>
      </c>
      <c r="P2070">
        <v>0.08</v>
      </c>
      <c r="S2070">
        <v>1.53</v>
      </c>
      <c r="T2070">
        <v>0.05</v>
      </c>
      <c r="U2070">
        <v>1.18</v>
      </c>
      <c r="V2070">
        <v>0.01</v>
      </c>
      <c r="W2070" s="37">
        <f>U2070*Info!$B$2</f>
        <v>0.5663999999999999</v>
      </c>
      <c r="X2070" s="37">
        <f>W2070*SQRT((0.5*V2070/U2070)^2+Info!$B$3^2)</f>
        <v>2.8421512978727925E-2</v>
      </c>
      <c r="Y2070" s="28">
        <f>W2070*Info!$D$2</f>
        <v>0.45878399999999997</v>
      </c>
      <c r="Z2070" s="28">
        <f>Y2070*SQRT(Info!$D$3^2+(X2070/W2070)^2)</f>
        <v>3.2499121977062707E-2</v>
      </c>
      <c r="AA2070" s="37">
        <f t="shared" si="525"/>
        <v>0.8236</v>
      </c>
      <c r="AB2070" s="37">
        <f t="shared" si="526"/>
        <v>4.906915935697289E-2</v>
      </c>
      <c r="AC2070" s="37">
        <f>(1-EXP(-Info!$B$6*H2070*1000))+(Info!$B$6/(Info!$B$6-Info!$B$7))*(EXP(-Info!$B$7*H2070*1000)-EXP(-Info!$B$6*H2070*1000))*(Info!$B$9-1)</f>
        <v>0.17040831678516813</v>
      </c>
      <c r="AD2070" s="37">
        <f>SQRT((Info!$B$6*EXP(-Info!$B$6*H2070*1000)+(Info!$B$6/(Info!$B$6+Info!$B$7))*(Info!$B$9-1)*(-Info!$B$7*EXP(-Info!$B$7*H2070*1000)+Info!$B$6*EXP(-Info!$B$6*H2070*1000)))^2*(0.01*H2070*1000)^2)</f>
        <v>1.4747824390821118E-3</v>
      </c>
      <c r="AE2070" s="37">
        <f t="shared" si="527"/>
        <v>8.4495507408599534E-3</v>
      </c>
      <c r="AF2070" s="37">
        <f t="shared" si="528"/>
        <v>0.93086771029573567</v>
      </c>
      <c r="AG2070" s="37">
        <f t="shared" si="529"/>
        <v>4.1863920468613154E-2</v>
      </c>
      <c r="AH2070" s="37">
        <f t="shared" si="530"/>
        <v>0.60841026816714749</v>
      </c>
      <c r="AI2070">
        <f>AF2070*EXP(Info!$B$6*H2070*1000)</f>
        <v>1.0939458027775635</v>
      </c>
      <c r="AJ2070">
        <f>2*SQRT((EXP(Info!$B$6*H2070)*AG2070)^2+(Info!$B$6*H2070*0.01*AI2070)^2)</f>
        <v>8.3741358226818649E-2</v>
      </c>
      <c r="AK2070">
        <f t="shared" si="531"/>
        <v>1.09514092</v>
      </c>
      <c r="AL2070">
        <f t="shared" si="532"/>
        <v>0.13049452239393369</v>
      </c>
      <c r="AM2070"/>
      <c r="AN2070"/>
      <c r="AO2070">
        <f t="shared" si="533"/>
        <v>4.8653759945663477</v>
      </c>
      <c r="AP2070">
        <f t="shared" si="534"/>
        <v>1.1779661016949152</v>
      </c>
      <c r="AQ2070">
        <f t="shared" si="521"/>
        <v>4</v>
      </c>
      <c r="AR2070">
        <v>1</v>
      </c>
      <c r="AS2070">
        <v>1</v>
      </c>
      <c r="AT2070">
        <v>1</v>
      </c>
      <c r="AU2070">
        <v>0</v>
      </c>
      <c r="AV2070">
        <v>0</v>
      </c>
      <c r="AW2070">
        <v>0</v>
      </c>
      <c r="AX2070">
        <v>1</v>
      </c>
    </row>
    <row r="2071" spans="1:50">
      <c r="A2071" s="13" t="s">
        <v>143</v>
      </c>
      <c r="B2071" s="13" t="s">
        <v>210</v>
      </c>
      <c r="D2071" s="14">
        <v>-17.28</v>
      </c>
      <c r="E2071" s="14">
        <v>19.36</v>
      </c>
      <c r="F2071" s="14">
        <v>1396</v>
      </c>
      <c r="G2071" s="16">
        <v>1.8049999999999999</v>
      </c>
      <c r="H2071">
        <v>18.434000000000001</v>
      </c>
      <c r="J2071">
        <f>(F2071*100*Info!$B$11)/AI2071</f>
        <v>2.607686905440421</v>
      </c>
      <c r="K2071">
        <f>2*((F2071*100*Info!$B$11)/AI2071^2)*(AJ2071/2)</f>
        <v>0.24745880943560056</v>
      </c>
      <c r="L2071">
        <f t="shared" si="522"/>
        <v>0.46241495327102888</v>
      </c>
      <c r="M2071">
        <f t="shared" si="523"/>
        <v>12.902417578214354</v>
      </c>
      <c r="N2071">
        <f t="shared" si="524"/>
        <v>1.2290984979145332</v>
      </c>
      <c r="O2071">
        <v>1.86</v>
      </c>
      <c r="P2071">
        <v>0.09</v>
      </c>
      <c r="S2071">
        <v>1.85</v>
      </c>
      <c r="T2071">
        <v>0.11</v>
      </c>
      <c r="U2071">
        <v>1.2</v>
      </c>
      <c r="V2071">
        <v>0.01</v>
      </c>
      <c r="W2071" s="37">
        <f>U2071*Info!$B$2</f>
        <v>0.57599999999999996</v>
      </c>
      <c r="X2071" s="37">
        <f>W2071*SQRT((0.5*V2071/U2071)^2+Info!$B$3^2)</f>
        <v>2.8899826989101512E-2</v>
      </c>
      <c r="Y2071" s="28">
        <f>W2071*Info!$D$2</f>
        <v>0.46655999999999997</v>
      </c>
      <c r="Z2071" s="28">
        <f>Y2071*SQRT(Info!$D$3^2+(X2071/W2071)^2)</f>
        <v>3.3048000000000001E-2</v>
      </c>
      <c r="AA2071" s="37">
        <f t="shared" si="525"/>
        <v>1.2840000000000003</v>
      </c>
      <c r="AB2071" s="37">
        <f t="shared" si="526"/>
        <v>5.3480837689774456E-2</v>
      </c>
      <c r="AC2071" s="37">
        <f>(1-EXP(-Info!$B$6*H2071*1000))+(Info!$B$6/(Info!$B$6-Info!$B$7))*(EXP(-Info!$B$7*H2071*1000)-EXP(-Info!$B$6*H2071*1000))*(Info!$B$9-1)</f>
        <v>0.1777656003350559</v>
      </c>
      <c r="AD2071" s="37">
        <f>SQRT((Info!$B$6*EXP(-Info!$B$6*H2071*1000)+(Info!$B$6/(Info!$B$6+Info!$B$7))*(Info!$B$9-1)*(-Info!$B$7*EXP(-Info!$B$7*H2071*1000)+Info!$B$6*EXP(-Info!$B$6*H2071*1000)))^2*(0.01*H2071*1000)^2)</f>
        <v>1.5323873193995928E-3</v>
      </c>
      <c r="AE2071" s="37">
        <f t="shared" si="527"/>
        <v>9.7085247530441926E-3</v>
      </c>
      <c r="AF2071" s="37">
        <f t="shared" si="528"/>
        <v>1.1551889691697883</v>
      </c>
      <c r="AG2071" s="37">
        <f t="shared" si="529"/>
        <v>6.4895498741287694E-2</v>
      </c>
      <c r="AH2071" s="37">
        <f t="shared" si="530"/>
        <v>0.62442646982150718</v>
      </c>
      <c r="AI2071">
        <f>AF2071*EXP(Info!$B$6*H2071*1000)</f>
        <v>1.3679509171614983</v>
      </c>
      <c r="AJ2071">
        <f>2*SQRT((EXP(Info!$B$6*H2071)*AG2071)^2+(Info!$B$6*H2071*0.01*AI2071)^2)</f>
        <v>0.12981294058764689</v>
      </c>
      <c r="AK2071">
        <f t="shared" si="531"/>
        <v>1.7073348000000004</v>
      </c>
      <c r="AL2071">
        <f t="shared" si="532"/>
        <v>0.1422269397521862</v>
      </c>
      <c r="AM2071"/>
      <c r="AN2071"/>
      <c r="AO2071">
        <f t="shared" si="533"/>
        <v>4.9478399944742515</v>
      </c>
      <c r="AP2071">
        <f t="shared" si="534"/>
        <v>1.55</v>
      </c>
      <c r="AQ2071">
        <f t="shared" si="521"/>
        <v>4</v>
      </c>
      <c r="AR2071">
        <v>1</v>
      </c>
      <c r="AS2071">
        <v>1</v>
      </c>
      <c r="AT2071">
        <v>1</v>
      </c>
      <c r="AU2071">
        <v>0</v>
      </c>
      <c r="AV2071">
        <v>0</v>
      </c>
      <c r="AW2071">
        <v>0</v>
      </c>
      <c r="AX2071">
        <v>1</v>
      </c>
    </row>
    <row r="2072" spans="1:50">
      <c r="A2072" s="13" t="s">
        <v>143</v>
      </c>
      <c r="B2072" s="13" t="s">
        <v>210</v>
      </c>
      <c r="D2072" s="14">
        <v>-17.28</v>
      </c>
      <c r="E2072" s="14">
        <v>19.36</v>
      </c>
      <c r="F2072" s="14">
        <v>1396</v>
      </c>
      <c r="G2072" s="16">
        <v>1.905</v>
      </c>
      <c r="H2072">
        <v>19.273</v>
      </c>
      <c r="J2072">
        <f>(F2072*100*Info!$B$11)/AI2072</f>
        <v>2.7396240531008287</v>
      </c>
      <c r="K2072">
        <f>2*((F2072*100*Info!$B$11)/AI2072^2)*(AJ2072/2)</f>
        <v>0.18753720457832099</v>
      </c>
      <c r="L2072">
        <f t="shared" si="522"/>
        <v>0.43929420560747739</v>
      </c>
      <c r="M2072">
        <f t="shared" si="523"/>
        <v>12.877460401149705</v>
      </c>
      <c r="N2072">
        <f t="shared" si="524"/>
        <v>0.88871699902185897</v>
      </c>
      <c r="O2072">
        <v>1.82</v>
      </c>
      <c r="P2072">
        <v>0.09</v>
      </c>
      <c r="S2072">
        <v>1.77</v>
      </c>
      <c r="T2072">
        <v>0.06</v>
      </c>
      <c r="U2072">
        <v>1.1399999999999999</v>
      </c>
      <c r="V2072">
        <v>0.01</v>
      </c>
      <c r="W2072" s="37">
        <f>U2072*Info!$B$2</f>
        <v>0.54719999999999991</v>
      </c>
      <c r="X2072" s="37">
        <f>W2072*SQRT((0.5*V2072/U2072)^2+Info!$B$3^2)</f>
        <v>2.7465061441766338E-2</v>
      </c>
      <c r="Y2072" s="28">
        <f>W2072*Info!$D$2</f>
        <v>0.44323199999999996</v>
      </c>
      <c r="Z2072" s="28">
        <f>Y2072*SQRT(Info!$D$3^2+(X2072/W2072)^2)</f>
        <v>3.1401467563156982E-2</v>
      </c>
      <c r="AA2072" s="37">
        <f t="shared" si="525"/>
        <v>1.2728000000000002</v>
      </c>
      <c r="AB2072" s="37">
        <f t="shared" si="526"/>
        <v>5.2719347492168375E-2</v>
      </c>
      <c r="AC2072" s="37">
        <f>(1-EXP(-Info!$B$6*H2072*1000))+(Info!$B$6/(Info!$B$6-Info!$B$7))*(EXP(-Info!$B$7*H2072*1000)-EXP(-Info!$B$6*H2072*1000))*(Info!$B$9-1)</f>
        <v>0.18513453264459162</v>
      </c>
      <c r="AD2072" s="37">
        <f>SQRT((Info!$B$6*EXP(-Info!$B$6*H2072*1000)+(Info!$B$6/(Info!$B$6+Info!$B$7))*(Info!$B$9-1)*(-Info!$B$7*EXP(-Info!$B$7*H2072*1000)+Info!$B$6*EXP(-Info!$B$6*H2072*1000)))^2*(0.01*H2072*1000)^2)</f>
        <v>1.5895451499205137E-3</v>
      </c>
      <c r="AE2072" s="37">
        <f t="shared" si="527"/>
        <v>9.967656797319582E-3</v>
      </c>
      <c r="AF2072" s="37">
        <f t="shared" si="528"/>
        <v>1.0911287668499636</v>
      </c>
      <c r="AG2072" s="37">
        <f t="shared" si="529"/>
        <v>4.4557898818830668E-2</v>
      </c>
      <c r="AH2072" s="37">
        <f t="shared" si="530"/>
        <v>0.6164569304237083</v>
      </c>
      <c r="AI2072">
        <f>AF2072*EXP(Info!$B$6*H2072*1000)</f>
        <v>1.3020719722217913</v>
      </c>
      <c r="AJ2072">
        <f>2*SQRT((EXP(Info!$B$6*H2072)*AG2072)^2+(Info!$B$6*H2072*0.01*AI2072)^2)</f>
        <v>8.913154983942935E-2</v>
      </c>
      <c r="AK2072">
        <f t="shared" si="531"/>
        <v>1.6924421600000001</v>
      </c>
      <c r="AL2072">
        <f t="shared" si="532"/>
        <v>0.14020183272067258</v>
      </c>
      <c r="AM2072"/>
      <c r="AN2072"/>
      <c r="AO2072">
        <f t="shared" si="533"/>
        <v>4.7004479947505393</v>
      </c>
      <c r="AP2072">
        <f t="shared" si="534"/>
        <v>1.5964912280701757</v>
      </c>
      <c r="AQ2072">
        <f t="shared" si="521"/>
        <v>4</v>
      </c>
      <c r="AR2072">
        <v>1</v>
      </c>
      <c r="AS2072">
        <v>1</v>
      </c>
      <c r="AT2072">
        <v>1</v>
      </c>
      <c r="AU2072">
        <v>0</v>
      </c>
      <c r="AV2072">
        <v>0</v>
      </c>
      <c r="AW2072">
        <v>0</v>
      </c>
      <c r="AX2072">
        <v>1</v>
      </c>
    </row>
    <row r="2073" spans="1:50">
      <c r="A2073" s="13" t="s">
        <v>143</v>
      </c>
      <c r="B2073" s="13" t="s">
        <v>210</v>
      </c>
      <c r="D2073" s="14">
        <v>-17.28</v>
      </c>
      <c r="E2073" s="14">
        <v>19.36</v>
      </c>
      <c r="F2073" s="14">
        <v>1396</v>
      </c>
      <c r="G2073" s="16">
        <v>2.0049999999999999</v>
      </c>
      <c r="H2073">
        <v>20.082000000000001</v>
      </c>
      <c r="J2073">
        <f>(F2073*100*Info!$B$11)/AI2073</f>
        <v>3.1903669573327131</v>
      </c>
      <c r="K2073">
        <f>2*((F2073*100*Info!$B$11)/AI2073^2)*(AJ2073/2)</f>
        <v>0.24723558959260777</v>
      </c>
      <c r="L2073">
        <f t="shared" si="522"/>
        <v>0.42002691588785124</v>
      </c>
      <c r="M2073">
        <f t="shared" si="523"/>
        <v>14.33842793193695</v>
      </c>
      <c r="N2073">
        <f t="shared" si="524"/>
        <v>1.1189074558124732</v>
      </c>
      <c r="O2073">
        <v>1.7</v>
      </c>
      <c r="P2073">
        <v>7.0000000000000007E-2</v>
      </c>
      <c r="S2073">
        <v>1.58</v>
      </c>
      <c r="T2073">
        <v>0.06</v>
      </c>
      <c r="U2073">
        <v>1.0900000000000001</v>
      </c>
      <c r="V2073">
        <v>0.01</v>
      </c>
      <c r="W2073" s="37">
        <f>U2073*Info!$B$2</f>
        <v>0.5232</v>
      </c>
      <c r="X2073" s="37">
        <f>W2073*SQRT((0.5*V2073/U2073)^2+Info!$B$3^2)</f>
        <v>2.6269861057873909E-2</v>
      </c>
      <c r="Y2073" s="28">
        <f>W2073*Info!$D$2</f>
        <v>0.423792</v>
      </c>
      <c r="Z2073" s="28">
        <f>Y2073*SQRT(Info!$D$3^2+(X2073/W2073)^2)</f>
        <v>3.002960926019518E-2</v>
      </c>
      <c r="AA2073" s="37">
        <f t="shared" si="525"/>
        <v>1.1768000000000001</v>
      </c>
      <c r="AB2073" s="37">
        <f t="shared" si="526"/>
        <v>4.3761919519143586E-2</v>
      </c>
      <c r="AC2073" s="37">
        <f>(1-EXP(-Info!$B$6*H2073*1000))+(Info!$B$6/(Info!$B$6-Info!$B$7))*(EXP(-Info!$B$7*H2073*1000)-EXP(-Info!$B$6*H2073*1000))*(Info!$B$9-1)</f>
        <v>0.19218409414523613</v>
      </c>
      <c r="AD2073" s="37">
        <f>SQRT((Info!$B$6*EXP(-Info!$B$6*H2073*1000)+(Info!$B$6/(Info!$B$6+Info!$B$7))*(Info!$B$9-1)*(-Info!$B$7*EXP(-Info!$B$7*H2073*1000)+Info!$B$6*EXP(-Info!$B$6*H2073*1000)))^2*(0.01*H2073*1000)^2)</f>
        <v>1.6437173240430962E-3</v>
      </c>
      <c r="AE2073" s="37">
        <f t="shared" si="527"/>
        <v>8.6299200383599863E-3</v>
      </c>
      <c r="AF2073" s="37">
        <f t="shared" si="528"/>
        <v>0.9300457580098862</v>
      </c>
      <c r="AG2073" s="37">
        <f t="shared" si="529"/>
        <v>4.3315735618692744E-2</v>
      </c>
      <c r="AH2073" s="37">
        <f t="shared" si="530"/>
        <v>0.58863655570245954</v>
      </c>
      <c r="AI2073">
        <f>AF2073*EXP(Info!$B$6*H2073*1000)</f>
        <v>1.118112035911248</v>
      </c>
      <c r="AJ2073">
        <f>2*SQRT((EXP(Info!$B$6*H2073)*AG2073)^2+(Info!$B$6*H2073*0.01*AI2073)^2)</f>
        <v>8.6647427122371529E-2</v>
      </c>
      <c r="AK2073">
        <f t="shared" si="531"/>
        <v>1.5647909600000001</v>
      </c>
      <c r="AL2073">
        <f t="shared" si="532"/>
        <v>0.11638044876921046</v>
      </c>
      <c r="AM2073"/>
      <c r="AN2073"/>
      <c r="AO2073">
        <f t="shared" si="533"/>
        <v>4.4942879949807795</v>
      </c>
      <c r="AP2073">
        <f t="shared" si="534"/>
        <v>1.5596330275229355</v>
      </c>
      <c r="AQ2073">
        <f t="shared" si="521"/>
        <v>4</v>
      </c>
      <c r="AR2073">
        <v>1</v>
      </c>
      <c r="AS2073">
        <v>1</v>
      </c>
      <c r="AT2073">
        <v>1</v>
      </c>
      <c r="AU2073">
        <v>0</v>
      </c>
      <c r="AV2073">
        <v>0</v>
      </c>
      <c r="AW2073">
        <v>0</v>
      </c>
      <c r="AX2073">
        <v>1</v>
      </c>
    </row>
    <row r="2074" spans="1:50">
      <c r="A2074" s="39" t="s">
        <v>89</v>
      </c>
      <c r="B2074" s="13" t="s">
        <v>212</v>
      </c>
      <c r="D2074" s="14">
        <v>-22.27</v>
      </c>
      <c r="E2074" s="14">
        <v>49.45</v>
      </c>
      <c r="F2074" s="14">
        <v>3935</v>
      </c>
      <c r="G2074" s="16">
        <v>12.5</v>
      </c>
      <c r="H2074">
        <v>3.5</v>
      </c>
      <c r="J2074">
        <f>(F2074*100*Info!$B$11)/AI2074</f>
        <v>1.6866228776505958</v>
      </c>
      <c r="K2074">
        <f>2*((F2074*100*Info!$B$11)/AI2074^2)*(AJ2074/2)</f>
        <v>2.7823135390213985E-2</v>
      </c>
      <c r="L2074">
        <f t="shared" si="522"/>
        <v>0.17263491588785077</v>
      </c>
      <c r="M2074">
        <f t="shared" si="523"/>
        <v>3.1155189852097687</v>
      </c>
      <c r="N2074">
        <f t="shared" si="524"/>
        <v>0.12256469280416205</v>
      </c>
      <c r="O2074">
        <v>0.22800000000000001</v>
      </c>
      <c r="P2074">
        <v>8.0000000000000002E-3</v>
      </c>
      <c r="Q2074">
        <v>0.25600000000000001</v>
      </c>
      <c r="R2074">
        <v>1.4E-2</v>
      </c>
      <c r="S2074">
        <v>5.9480000000000004</v>
      </c>
      <c r="T2074">
        <v>9.5000000000000001E-2</v>
      </c>
      <c r="U2074">
        <v>0.44800000000000001</v>
      </c>
      <c r="V2074">
        <v>1.6E-2</v>
      </c>
      <c r="W2074" s="37">
        <f>U2074*Info!$B$2</f>
        <v>0.21504000000000001</v>
      </c>
      <c r="X2074" s="37">
        <f>W2074*SQRT((0.5*V2074/U2074)^2+Info!$B$3^2)</f>
        <v>1.1417140797940614E-2</v>
      </c>
      <c r="Y2074" s="28">
        <f>W2074*Info!$D$2</f>
        <v>0.17418240000000001</v>
      </c>
      <c r="Z2074" s="28">
        <f>Y2074*SQRT(Info!$D$3^2+(X2074/W2074)^2)</f>
        <v>1.2703233073072384E-2</v>
      </c>
      <c r="AA2074" s="37">
        <f t="shared" si="525"/>
        <v>1.2959999999999999E-2</v>
      </c>
      <c r="AB2074" s="37">
        <f t="shared" si="526"/>
        <v>1.2097566036190919E-2</v>
      </c>
      <c r="AC2074" s="37">
        <f>(1-EXP(-Info!$B$6*H2074*1000))+(Info!$B$6/(Info!$B$6-Info!$B$7))*(EXP(-Info!$B$7*H2074*1000)-EXP(-Info!$B$6*H2074*1000))*(Info!$B$9-1)</f>
        <v>3.6201369536381527E-2</v>
      </c>
      <c r="AD2074" s="37">
        <f>SQRT((Info!$B$6*EXP(-Info!$B$6*H2074*1000)+(Info!$B$6/(Info!$B$6+Info!$B$7))*(Info!$B$9-1)*(-Info!$B$7*EXP(-Info!$B$7*H2074*1000)+Info!$B$6*EXP(-Info!$B$6*H2074*1000)))^2*(0.01*H2074*1000)^2)</f>
        <v>3.3474476201507175E-4</v>
      </c>
      <c r="AE2074" s="37">
        <f t="shared" si="527"/>
        <v>4.379699454752889E-4</v>
      </c>
      <c r="AF2074" s="37">
        <f t="shared" si="528"/>
        <v>5.7733484302508087</v>
      </c>
      <c r="AG2074" s="37">
        <f t="shared" si="529"/>
        <v>4.9171271573775072E-2</v>
      </c>
      <c r="AH2074" s="37">
        <f t="shared" si="530"/>
        <v>0.97063692505897925</v>
      </c>
      <c r="AI2074">
        <f>AF2074*EXP(Info!$B$6*H2074*1000)</f>
        <v>5.96166121538542</v>
      </c>
      <c r="AJ2074">
        <f>2*SQRT((EXP(Info!$B$6*H2074)*AG2074)^2+(Info!$B$6*H2074*0.01*AI2074)^2)</f>
        <v>9.834569976740147E-2</v>
      </c>
      <c r="AK2074">
        <f t="shared" si="531"/>
        <v>1.7232912E-2</v>
      </c>
      <c r="AL2074">
        <f t="shared" si="532"/>
        <v>3.2172267116646128E-2</v>
      </c>
      <c r="AM2074">
        <f t="shared" ref="AM2074:AM2105" si="535">Q2074/O2074</f>
        <v>1.1228070175438596</v>
      </c>
      <c r="AN2074">
        <f t="shared" ref="AN2074:AN2105" si="536">SQRT((R2074/Q2074)^2+(P2074/O2074)^2)*AM2074</f>
        <v>7.2955423457161647E-2</v>
      </c>
      <c r="AO2074">
        <f t="shared" si="533"/>
        <v>1.8471935979370542</v>
      </c>
      <c r="AP2074">
        <f t="shared" si="534"/>
        <v>0.5089285714285714</v>
      </c>
      <c r="AQ2074">
        <f t="shared" si="521"/>
        <v>5</v>
      </c>
      <c r="AR2074">
        <v>1</v>
      </c>
      <c r="AS2074">
        <v>1</v>
      </c>
      <c r="AT2074">
        <v>1</v>
      </c>
      <c r="AU2074">
        <v>0</v>
      </c>
      <c r="AV2074">
        <v>1</v>
      </c>
      <c r="AW2074">
        <v>0</v>
      </c>
      <c r="AX2074">
        <v>1</v>
      </c>
    </row>
    <row r="2075" spans="1:50">
      <c r="A2075" s="39" t="s">
        <v>89</v>
      </c>
      <c r="B2075" s="13" t="s">
        <v>212</v>
      </c>
      <c r="D2075" s="14">
        <v>-22.27</v>
      </c>
      <c r="E2075" s="14">
        <v>49.45</v>
      </c>
      <c r="F2075" s="14">
        <v>3935</v>
      </c>
      <c r="G2075" s="16">
        <v>21</v>
      </c>
      <c r="H2075">
        <v>5.9846199999999996</v>
      </c>
      <c r="J2075">
        <f>(F2075*100*Info!$B$11)/AI2075</f>
        <v>1.5872486667138939</v>
      </c>
      <c r="K2075">
        <f>2*((F2075*100*Info!$B$11)/AI2075^2)*(AJ2075/2)</f>
        <v>3.0553584860118062E-2</v>
      </c>
      <c r="L2075">
        <f t="shared" si="522"/>
        <v>0.2053893084112153</v>
      </c>
      <c r="M2075">
        <f t="shared" si="523"/>
        <v>3.4882417934829952</v>
      </c>
      <c r="N2075">
        <f t="shared" si="524"/>
        <v>0.16482198729601755</v>
      </c>
      <c r="O2075">
        <v>0.373</v>
      </c>
      <c r="P2075">
        <v>2.7E-2</v>
      </c>
      <c r="Q2075">
        <v>0.36899999999999999</v>
      </c>
      <c r="R2075">
        <v>2.5000000000000001E-2</v>
      </c>
      <c r="S2075">
        <v>6.2110000000000003</v>
      </c>
      <c r="T2075">
        <v>0.11799999999999999</v>
      </c>
      <c r="U2075">
        <v>0.53300000000000003</v>
      </c>
      <c r="V2075">
        <v>2.3E-2</v>
      </c>
      <c r="W2075" s="37">
        <f>U2075*Info!$B$2</f>
        <v>0.25584000000000001</v>
      </c>
      <c r="X2075" s="37">
        <f>W2075*SQRT((0.5*V2075/U2075)^2+Info!$B$3^2)</f>
        <v>1.393218087737882E-2</v>
      </c>
      <c r="Y2075" s="28">
        <f>W2075*Info!$D$2</f>
        <v>0.20723040000000004</v>
      </c>
      <c r="Z2075" s="28">
        <f>Y2075*SQRT(Info!$D$3^2+(X2075/W2075)^2)</f>
        <v>1.5320372804236851E-2</v>
      </c>
      <c r="AA2075" s="37">
        <f t="shared" si="525"/>
        <v>0.11715999999999999</v>
      </c>
      <c r="AB2075" s="37">
        <f t="shared" si="526"/>
        <v>1.9399888247100809E-2</v>
      </c>
      <c r="AC2075" s="37">
        <f>(1-EXP(-Info!$B$6*H2075*1000))+(Info!$B$6/(Info!$B$6-Info!$B$7))*(EXP(-Info!$B$7*H2075*1000)-EXP(-Info!$B$6*H2075*1000))*(Info!$B$9-1)</f>
        <v>6.117662122050542E-2</v>
      </c>
      <c r="AD2075" s="37">
        <f>SQRT((Info!$B$6*EXP(-Info!$B$6*H2075*1000)+(Info!$B$6/(Info!$B$6+Info!$B$7))*(Info!$B$9-1)*(-Info!$B$7*EXP(-Info!$B$7*H2075*1000)+Info!$B$6*EXP(-Info!$B$6*H2075*1000)))^2*(0.01*H2075*1000)^2)</f>
        <v>5.5919111535978261E-4</v>
      </c>
      <c r="AE2075" s="37">
        <f t="shared" si="527"/>
        <v>1.1886265147936562E-3</v>
      </c>
      <c r="AF2075" s="37">
        <f t="shared" si="528"/>
        <v>5.9966021470578053</v>
      </c>
      <c r="AG2075" s="37">
        <f t="shared" si="529"/>
        <v>6.096824301103379E-2</v>
      </c>
      <c r="AH2075" s="37">
        <f t="shared" si="530"/>
        <v>0.96548094462370071</v>
      </c>
      <c r="AI2075">
        <f>AF2075*EXP(Info!$B$6*H2075*1000)</f>
        <v>6.3349079482854354</v>
      </c>
      <c r="AJ2075">
        <f>2*SQRT((EXP(Info!$B$6*H2075)*AG2075)^2+(Info!$B$6*H2075*0.01*AI2075)^2)</f>
        <v>0.12194317855669942</v>
      </c>
      <c r="AK2075">
        <f t="shared" si="531"/>
        <v>0.15578765199999997</v>
      </c>
      <c r="AL2075">
        <f t="shared" si="532"/>
        <v>5.1592062804339894E-2</v>
      </c>
      <c r="AM2075">
        <f t="shared" si="535"/>
        <v>0.98927613941018766</v>
      </c>
      <c r="AN2075">
        <f t="shared" si="536"/>
        <v>9.8082605093839426E-2</v>
      </c>
      <c r="AO2075">
        <f t="shared" si="533"/>
        <v>2.1976655975456469</v>
      </c>
      <c r="AP2075">
        <f t="shared" si="534"/>
        <v>0.69981238273921198</v>
      </c>
      <c r="AQ2075">
        <f t="shared" si="521"/>
        <v>5</v>
      </c>
      <c r="AR2075">
        <v>1</v>
      </c>
      <c r="AS2075">
        <v>1</v>
      </c>
      <c r="AT2075">
        <v>1</v>
      </c>
      <c r="AU2075">
        <v>0</v>
      </c>
      <c r="AV2075">
        <v>1</v>
      </c>
      <c r="AW2075">
        <v>0</v>
      </c>
      <c r="AX2075">
        <v>1</v>
      </c>
    </row>
    <row r="2076" spans="1:50">
      <c r="A2076" s="39" t="s">
        <v>89</v>
      </c>
      <c r="B2076" s="13" t="s">
        <v>212</v>
      </c>
      <c r="D2076" s="14">
        <v>-22.27</v>
      </c>
      <c r="E2076" s="14">
        <v>49.45</v>
      </c>
      <c r="F2076" s="14">
        <v>3935</v>
      </c>
      <c r="G2076" s="16">
        <v>29</v>
      </c>
      <c r="H2076">
        <v>8.3230799999999991</v>
      </c>
      <c r="J2076">
        <f>(F2076*100*Info!$B$11)/AI2076</f>
        <v>1.79912178814399</v>
      </c>
      <c r="K2076">
        <f>2*((F2076*100*Info!$B$11)/AI2076^2)*(AJ2076/2)</f>
        <v>4.6370921028875592E-2</v>
      </c>
      <c r="L2076">
        <f t="shared" si="522"/>
        <v>0.25933771962616869</v>
      </c>
      <c r="M2076">
        <f t="shared" si="523"/>
        <v>4.9924075179770853</v>
      </c>
      <c r="N2076">
        <f t="shared" si="524"/>
        <v>0.36468924164599786</v>
      </c>
      <c r="O2076">
        <v>0.432</v>
      </c>
      <c r="P2076">
        <v>0.02</v>
      </c>
      <c r="Q2076">
        <v>0.498</v>
      </c>
      <c r="R2076">
        <v>2.4E-2</v>
      </c>
      <c r="S2076">
        <v>5.4489999999999998</v>
      </c>
      <c r="T2076">
        <v>0.13800000000000001</v>
      </c>
      <c r="U2076">
        <v>0.67300000000000004</v>
      </c>
      <c r="V2076">
        <v>4.5999999999999999E-2</v>
      </c>
      <c r="W2076" s="37">
        <f>U2076*Info!$B$2</f>
        <v>0.32303999999999999</v>
      </c>
      <c r="X2076" s="37">
        <f>W2076*SQRT((0.5*V2076/U2076)^2+Info!$B$3^2)</f>
        <v>1.9564475561588662E-2</v>
      </c>
      <c r="Y2076" s="28">
        <f>W2076*Info!$D$2</f>
        <v>0.26166240000000002</v>
      </c>
      <c r="Z2076" s="28">
        <f>Y2076*SQRT(Info!$D$3^2+(X2076/W2076)^2)</f>
        <v>2.0550001840116707E-2</v>
      </c>
      <c r="AA2076" s="37">
        <f t="shared" si="525"/>
        <v>0.10896</v>
      </c>
      <c r="AB2076" s="37">
        <f t="shared" si="526"/>
        <v>2.1971998179501108E-2</v>
      </c>
      <c r="AC2076" s="37">
        <f>(1-EXP(-Info!$B$6*H2076*1000))+(Info!$B$6/(Info!$B$6-Info!$B$7))*(EXP(-Info!$B$7*H2076*1000)-EXP(-Info!$B$6*H2076*1000))*(Info!$B$9-1)</f>
        <v>8.4147650991960615E-2</v>
      </c>
      <c r="AD2076" s="37">
        <f>SQRT((Info!$B$6*EXP(-Info!$B$6*H2076*1000)+(Info!$B$6/(Info!$B$6+Info!$B$7))*(Info!$B$9-1)*(-Info!$B$7*EXP(-Info!$B$7*H2076*1000)+Info!$B$6*EXP(-Info!$B$6*H2076*1000)))^2*(0.01*H2076*1000)^2)</f>
        <v>7.6081265783453742E-4</v>
      </c>
      <c r="AE2076" s="37">
        <f t="shared" si="527"/>
        <v>1.8507495394282235E-3</v>
      </c>
      <c r="AF2076" s="37">
        <f t="shared" si="528"/>
        <v>5.178168871947916</v>
      </c>
      <c r="AG2076" s="37">
        <f t="shared" si="529"/>
        <v>7.2018940907836837E-2</v>
      </c>
      <c r="AH2076" s="37">
        <f t="shared" si="530"/>
        <v>0.9502970952372759</v>
      </c>
      <c r="AI2076">
        <f>AF2076*EXP(Info!$B$6*H2076*1000)</f>
        <v>5.5888791192086673</v>
      </c>
      <c r="AJ2076">
        <f>2*SQRT((EXP(Info!$B$6*H2076)*AG2076)^2+(Info!$B$6*H2076*0.01*AI2076)^2)</f>
        <v>0.14404887650441553</v>
      </c>
      <c r="AK2076">
        <f t="shared" si="531"/>
        <v>0.14488411200000001</v>
      </c>
      <c r="AL2076">
        <f t="shared" si="532"/>
        <v>5.8432331958565245E-2</v>
      </c>
      <c r="AM2076">
        <f t="shared" si="535"/>
        <v>1.1527777777777777</v>
      </c>
      <c r="AN2076">
        <f t="shared" si="536"/>
        <v>7.703704545242164E-2</v>
      </c>
      <c r="AO2076">
        <f t="shared" si="533"/>
        <v>2.7749135969009764</v>
      </c>
      <c r="AP2076">
        <f t="shared" si="534"/>
        <v>0.64190193164933129</v>
      </c>
      <c r="AQ2076">
        <f t="shared" si="521"/>
        <v>5</v>
      </c>
      <c r="AR2076">
        <v>1</v>
      </c>
      <c r="AS2076">
        <v>1</v>
      </c>
      <c r="AT2076">
        <v>1</v>
      </c>
      <c r="AU2076">
        <v>0</v>
      </c>
      <c r="AV2076">
        <v>1</v>
      </c>
      <c r="AW2076">
        <v>0</v>
      </c>
      <c r="AX2076">
        <v>1</v>
      </c>
    </row>
    <row r="2077" spans="1:50">
      <c r="A2077" s="39" t="s">
        <v>89</v>
      </c>
      <c r="B2077" s="13" t="s">
        <v>212</v>
      </c>
      <c r="D2077" s="14">
        <v>-22.27</v>
      </c>
      <c r="E2077" s="14">
        <v>49.45</v>
      </c>
      <c r="F2077" s="14">
        <v>3935</v>
      </c>
      <c r="G2077" s="16">
        <v>35</v>
      </c>
      <c r="H2077">
        <v>10.0769</v>
      </c>
      <c r="J2077">
        <f>(F2077*100*Info!$B$11)/AI2077</f>
        <v>2.0147188447343671</v>
      </c>
      <c r="K2077">
        <f>2*((F2077*100*Info!$B$11)/AI2077^2)*(AJ2077/2)</f>
        <v>5.9527239198603601E-2</v>
      </c>
      <c r="L2077">
        <f t="shared" si="522"/>
        <v>0.34218706542056132</v>
      </c>
      <c r="M2077">
        <f t="shared" si="523"/>
        <v>7.3766948016605758</v>
      </c>
      <c r="N2077">
        <f t="shared" si="524"/>
        <v>0.37469819068229487</v>
      </c>
      <c r="O2077">
        <v>0.52</v>
      </c>
      <c r="P2077">
        <v>0.02</v>
      </c>
      <c r="Q2077">
        <v>0.46</v>
      </c>
      <c r="R2077">
        <v>0.02</v>
      </c>
      <c r="S2077">
        <v>4.9050000000000002</v>
      </c>
      <c r="T2077">
        <v>0.13830000000000001</v>
      </c>
      <c r="U2077">
        <v>0.88800000000000001</v>
      </c>
      <c r="V2077">
        <v>3.669E-2</v>
      </c>
      <c r="W2077" s="37">
        <f>U2077*Info!$B$2</f>
        <v>0.42624000000000001</v>
      </c>
      <c r="X2077" s="37">
        <f>W2077*SQRT((0.5*V2077/U2077)^2+Info!$B$3^2)</f>
        <v>2.3059486884143804E-2</v>
      </c>
      <c r="Y2077" s="28">
        <f>W2077*Info!$D$2</f>
        <v>0.34525440000000002</v>
      </c>
      <c r="Z2077" s="28">
        <f>Y2077*SQRT(Info!$D$3^2+(X2077/W2077)^2)</f>
        <v>2.5433758538369749E-2</v>
      </c>
      <c r="AA2077" s="37">
        <f t="shared" si="525"/>
        <v>9.376000000000001E-2</v>
      </c>
      <c r="AB2077" s="37">
        <f t="shared" si="526"/>
        <v>2.5134437239771257E-2</v>
      </c>
      <c r="AC2077" s="37">
        <f>(1-EXP(-Info!$B$6*H2077*1000))+(Info!$B$6/(Info!$B$6-Info!$B$7))*(EXP(-Info!$B$7*H2077*1000)-EXP(-Info!$B$6*H2077*1000))*(Info!$B$9-1)</f>
        <v>0.10104207353113552</v>
      </c>
      <c r="AD2077" s="37">
        <f>SQRT((Info!$B$6*EXP(-Info!$B$6*H2077*1000)+(Info!$B$6/(Info!$B$6+Info!$B$7))*(Info!$B$9-1)*(-Info!$B$7*EXP(-Info!$B$7*H2077*1000)+Info!$B$6*EXP(-Info!$B$6*H2077*1000)))^2*(0.01*H2077*1000)^2)</f>
        <v>9.0608929363732561E-4</v>
      </c>
      <c r="AE2077" s="37">
        <f t="shared" si="527"/>
        <v>2.5410561985973381E-3</v>
      </c>
      <c r="AF2077" s="37">
        <f t="shared" si="528"/>
        <v>4.5502718951857206</v>
      </c>
      <c r="AG2077" s="37">
        <f t="shared" si="529"/>
        <v>7.3722829164326889E-2</v>
      </c>
      <c r="AH2077" s="37">
        <f t="shared" si="530"/>
        <v>0.92768030482889308</v>
      </c>
      <c r="AI2077">
        <f>AF2077*EXP(Info!$B$6*H2077*1000)</f>
        <v>4.9908076359890448</v>
      </c>
      <c r="AJ2077">
        <f>2*SQRT((EXP(Info!$B$6*H2077)*AG2077)^2+(Info!$B$6*H2077*0.01*AI2077)^2)</f>
        <v>0.14745928481197448</v>
      </c>
      <c r="AK2077">
        <f t="shared" si="531"/>
        <v>0.12467267200000001</v>
      </c>
      <c r="AL2077">
        <f t="shared" si="532"/>
        <v>6.6842522395447676E-2</v>
      </c>
      <c r="AM2077">
        <f t="shared" si="535"/>
        <v>0.88461538461538458</v>
      </c>
      <c r="AN2077">
        <f t="shared" si="536"/>
        <v>5.1350754312750831E-2</v>
      </c>
      <c r="AO2077">
        <f t="shared" si="533"/>
        <v>3.6614015959109465</v>
      </c>
      <c r="AP2077">
        <f t="shared" si="534"/>
        <v>0.5855855855855856</v>
      </c>
      <c r="AQ2077">
        <f t="shared" si="521"/>
        <v>5</v>
      </c>
      <c r="AR2077">
        <v>1</v>
      </c>
      <c r="AS2077">
        <v>1</v>
      </c>
      <c r="AT2077">
        <v>1</v>
      </c>
      <c r="AU2077">
        <v>0</v>
      </c>
      <c r="AV2077">
        <v>1</v>
      </c>
      <c r="AW2077">
        <v>0</v>
      </c>
      <c r="AX2077">
        <v>1</v>
      </c>
    </row>
    <row r="2078" spans="1:50">
      <c r="A2078" s="39" t="s">
        <v>89</v>
      </c>
      <c r="B2078" s="13" t="s">
        <v>212</v>
      </c>
      <c r="D2078" s="14">
        <v>-22.27</v>
      </c>
      <c r="E2078" s="14">
        <v>49.45</v>
      </c>
      <c r="F2078" s="14">
        <v>3935</v>
      </c>
      <c r="G2078" s="16">
        <v>40</v>
      </c>
      <c r="H2078">
        <v>11.538500000000001</v>
      </c>
      <c r="J2078">
        <f>(F2078*100*Info!$B$11)/AI2078</f>
        <v>2.3358936376824664</v>
      </c>
      <c r="K2078">
        <f>2*((F2078*100*Info!$B$11)/AI2078^2)*(AJ2078/2)</f>
        <v>8.7892668522049952E-2</v>
      </c>
      <c r="L2078">
        <f t="shared" si="522"/>
        <v>0.38457510280373897</v>
      </c>
      <c r="M2078">
        <f t="shared" si="523"/>
        <v>9.612093933598576</v>
      </c>
      <c r="N2078">
        <f t="shared" si="524"/>
        <v>0.45218639759323426</v>
      </c>
      <c r="O2078">
        <v>0.57999999999999996</v>
      </c>
      <c r="P2078">
        <v>0.04</v>
      </c>
      <c r="Q2078">
        <v>0.56999999999999995</v>
      </c>
      <c r="R2078">
        <v>0.03</v>
      </c>
      <c r="S2078">
        <v>4.2720000000000002</v>
      </c>
      <c r="T2078">
        <v>0.15179999999999999</v>
      </c>
      <c r="U2078">
        <v>0.998</v>
      </c>
      <c r="V2078">
        <v>2.818E-2</v>
      </c>
      <c r="W2078" s="37">
        <f>U2078*Info!$B$2</f>
        <v>0.47903999999999997</v>
      </c>
      <c r="X2078" s="37">
        <f>W2078*SQRT((0.5*V2078/U2078)^2+Info!$B$3^2)</f>
        <v>2.4888535076215315E-2</v>
      </c>
      <c r="Y2078" s="28">
        <f>W2078*Info!$D$2</f>
        <v>0.38802239999999999</v>
      </c>
      <c r="Z2078" s="28">
        <f>Y2078*SQRT(Info!$D$3^2+(X2078/W2078)^2)</f>
        <v>2.797887599775345E-2</v>
      </c>
      <c r="AA2078" s="37">
        <f t="shared" si="525"/>
        <v>0.10095999999999999</v>
      </c>
      <c r="AB2078" s="37">
        <f t="shared" si="526"/>
        <v>3.1928657632916545E-2</v>
      </c>
      <c r="AC2078" s="37">
        <f>(1-EXP(-Info!$B$6*H2078*1000))+(Info!$B$6/(Info!$B$6-Info!$B$7))*(EXP(-Info!$B$7*H2078*1000)-EXP(-Info!$B$6*H2078*1000))*(Info!$B$9-1)</f>
        <v>0.11490683898870865</v>
      </c>
      <c r="AD2078" s="37">
        <f>SQRT((Info!$B$6*EXP(-Info!$B$6*H2078*1000)+(Info!$B$6/(Info!$B$6+Info!$B$7))*(Info!$B$9-1)*(-Info!$B$7*EXP(-Info!$B$7*H2078*1000)+Info!$B$6*EXP(-Info!$B$6*H2078*1000)))^2*(0.01*H2078*1000)^2)</f>
        <v>1.0233721649869074E-3</v>
      </c>
      <c r="AE2078" s="37">
        <f t="shared" si="527"/>
        <v>3.6702756537164809E-3</v>
      </c>
      <c r="AF2078" s="37">
        <f t="shared" si="528"/>
        <v>3.8723766055357003</v>
      </c>
      <c r="AG2078" s="37">
        <f t="shared" si="529"/>
        <v>8.097591262512531E-2</v>
      </c>
      <c r="AH2078" s="37">
        <f t="shared" si="530"/>
        <v>0.90645519792502338</v>
      </c>
      <c r="AI2078">
        <f>AF2078*EXP(Info!$B$6*H2078*1000)</f>
        <v>4.304594195755997</v>
      </c>
      <c r="AJ2078">
        <f>2*SQRT((EXP(Info!$B$6*H2078)*AG2078)^2+(Info!$B$6*H2078*0.01*AI2078)^2)</f>
        <v>0.16196896325506097</v>
      </c>
      <c r="AK2078">
        <f t="shared" si="531"/>
        <v>0.13424651199999998</v>
      </c>
      <c r="AL2078">
        <f t="shared" si="532"/>
        <v>8.4911072108978261E-2</v>
      </c>
      <c r="AM2078">
        <f t="shared" si="535"/>
        <v>0.98275862068965514</v>
      </c>
      <c r="AN2078">
        <f t="shared" si="536"/>
        <v>8.525863307527079E-2</v>
      </c>
      <c r="AO2078">
        <f t="shared" si="533"/>
        <v>4.1149535954044199</v>
      </c>
      <c r="AP2078">
        <f t="shared" si="534"/>
        <v>0.58116232464929851</v>
      </c>
      <c r="AQ2078">
        <f t="shared" si="521"/>
        <v>5</v>
      </c>
      <c r="AR2078">
        <v>1</v>
      </c>
      <c r="AS2078">
        <v>1</v>
      </c>
      <c r="AT2078">
        <v>1</v>
      </c>
      <c r="AU2078">
        <v>0</v>
      </c>
      <c r="AV2078">
        <v>1</v>
      </c>
      <c r="AW2078">
        <v>0</v>
      </c>
      <c r="AX2078">
        <v>1</v>
      </c>
    </row>
    <row r="2079" spans="1:50">
      <c r="A2079" s="39" t="s">
        <v>89</v>
      </c>
      <c r="B2079" s="13" t="s">
        <v>212</v>
      </c>
      <c r="D2079" s="14">
        <v>-22.27</v>
      </c>
      <c r="E2079" s="14">
        <v>49.45</v>
      </c>
      <c r="F2079" s="14">
        <v>3935</v>
      </c>
      <c r="G2079" s="16">
        <v>47</v>
      </c>
      <c r="H2079">
        <v>13.418200000000001</v>
      </c>
      <c r="J2079">
        <f>(F2079*100*Info!$B$11)/AI2079</f>
        <v>2.8375104196288472</v>
      </c>
      <c r="K2079">
        <f>2*((F2079*100*Info!$B$11)/AI2079^2)*(AJ2079/2)</f>
        <v>0.12551244919673102</v>
      </c>
      <c r="L2079">
        <f t="shared" si="522"/>
        <v>0.47551671028037462</v>
      </c>
      <c r="M2079">
        <f t="shared" si="523"/>
        <v>14.437334735371683</v>
      </c>
      <c r="N2079">
        <f t="shared" si="524"/>
        <v>0.86905014095869515</v>
      </c>
      <c r="O2079">
        <v>0.75</v>
      </c>
      <c r="P2079">
        <v>0.03</v>
      </c>
      <c r="Q2079">
        <v>0.65</v>
      </c>
      <c r="R2079">
        <v>0.03</v>
      </c>
      <c r="S2079">
        <v>3.6339999999999999</v>
      </c>
      <c r="T2079">
        <v>0.1396</v>
      </c>
      <c r="U2079">
        <v>1.234</v>
      </c>
      <c r="V2079">
        <v>5.0380000000000001E-2</v>
      </c>
      <c r="W2079" s="37">
        <f>U2079*Info!$B$2</f>
        <v>0.59231999999999996</v>
      </c>
      <c r="X2079" s="37">
        <f>W2079*SQRT((0.5*V2079/U2079)^2+Info!$B$3^2)</f>
        <v>3.1989132114516643E-2</v>
      </c>
      <c r="Y2079" s="28">
        <f>W2079*Info!$D$2</f>
        <v>0.47977920000000002</v>
      </c>
      <c r="Z2079" s="28">
        <f>Y2079*SQRT(Info!$D$3^2+(X2079/W2079)^2)</f>
        <v>3.5310909539625061E-2</v>
      </c>
      <c r="AA2079" s="37">
        <f t="shared" si="525"/>
        <v>0.15768000000000004</v>
      </c>
      <c r="AB2079" s="37">
        <f t="shared" si="526"/>
        <v>3.5331353971225048E-2</v>
      </c>
      <c r="AC2079" s="37">
        <f>(1-EXP(-Info!$B$6*H2079*1000))+(Info!$B$6/(Info!$B$6-Info!$B$7))*(EXP(-Info!$B$7*H2079*1000)-EXP(-Info!$B$6*H2079*1000))*(Info!$B$9-1)</f>
        <v>0.13245524201993006</v>
      </c>
      <c r="AD2079" s="37">
        <f>SQRT((Info!$B$6*EXP(-Info!$B$6*H2079*1000)+(Info!$B$6/(Info!$B$6+Info!$B$7))*(Info!$B$9-1)*(-Info!$B$7*EXP(-Info!$B$7*H2079*1000)+Info!$B$6*EXP(-Info!$B$6*H2079*1000)))^2*(0.01*H2079*1000)^2)</f>
        <v>1.1692621584930226E-3</v>
      </c>
      <c r="AE2079" s="37">
        <f t="shared" si="527"/>
        <v>4.6834533967431494E-3</v>
      </c>
      <c r="AF2079" s="37">
        <f t="shared" si="528"/>
        <v>3.1333352574382975</v>
      </c>
      <c r="AG2079" s="37">
        <f t="shared" si="529"/>
        <v>7.836348044998416E-2</v>
      </c>
      <c r="AH2079" s="37">
        <f t="shared" si="530"/>
        <v>0.86222764376397842</v>
      </c>
      <c r="AI2079">
        <f>AF2079*EXP(Info!$B$6*H2079*1000)</f>
        <v>3.5436254701001353</v>
      </c>
      <c r="AJ2079">
        <f>2*SQRT((EXP(Info!$B$6*H2079)*AG2079)^2+(Info!$B$6*H2079*0.01*AI2079)^2)</f>
        <v>0.15674624794729816</v>
      </c>
      <c r="AK2079">
        <f t="shared" si="531"/>
        <v>0.20966709600000005</v>
      </c>
      <c r="AL2079">
        <f t="shared" si="532"/>
        <v>9.3960202751075889E-2</v>
      </c>
      <c r="AM2079">
        <f t="shared" si="535"/>
        <v>0.8666666666666667</v>
      </c>
      <c r="AN2079">
        <f t="shared" si="536"/>
        <v>5.293182197674455E-2</v>
      </c>
      <c r="AO2079">
        <f t="shared" si="533"/>
        <v>5.0880287943176894</v>
      </c>
      <c r="AP2079">
        <f t="shared" si="534"/>
        <v>0.60777957860615883</v>
      </c>
      <c r="AQ2079">
        <f t="shared" si="521"/>
        <v>5</v>
      </c>
      <c r="AR2079">
        <v>1</v>
      </c>
      <c r="AS2079">
        <v>1</v>
      </c>
      <c r="AT2079">
        <v>1</v>
      </c>
      <c r="AU2079">
        <v>0</v>
      </c>
      <c r="AV2079">
        <v>1</v>
      </c>
      <c r="AW2079">
        <v>0</v>
      </c>
      <c r="AX2079">
        <v>1</v>
      </c>
    </row>
    <row r="2080" spans="1:50">
      <c r="A2080" s="39" t="s">
        <v>89</v>
      </c>
      <c r="B2080" s="13" t="s">
        <v>212</v>
      </c>
      <c r="D2080" s="14">
        <v>-22.27</v>
      </c>
      <c r="E2080" s="14">
        <v>49.45</v>
      </c>
      <c r="F2080" s="14">
        <v>3935</v>
      </c>
      <c r="G2080" s="16">
        <v>52</v>
      </c>
      <c r="H2080">
        <v>14.4636</v>
      </c>
      <c r="J2080">
        <f>(F2080*100*Info!$B$11)/AI2080</f>
        <v>3.1811176418503977</v>
      </c>
      <c r="K2080">
        <f>2*((F2080*100*Info!$B$11)/AI2080^2)*(AJ2080/2)</f>
        <v>0.25768108130690737</v>
      </c>
      <c r="L2080">
        <f t="shared" si="522"/>
        <v>0.4639563364485989</v>
      </c>
      <c r="M2080">
        <f t="shared" si="523"/>
        <v>15.792126650096607</v>
      </c>
      <c r="N2080">
        <f t="shared" si="524"/>
        <v>1.390673119378421</v>
      </c>
      <c r="O2080">
        <v>0.66</v>
      </c>
      <c r="P2080">
        <v>0.02</v>
      </c>
      <c r="Q2080">
        <v>0.59</v>
      </c>
      <c r="R2080">
        <v>0.03</v>
      </c>
      <c r="S2080">
        <v>3.2480000000000002</v>
      </c>
      <c r="T2080">
        <v>0.24660000000000001</v>
      </c>
      <c r="U2080">
        <v>1.204</v>
      </c>
      <c r="V2080">
        <v>4.1590000000000002E-2</v>
      </c>
      <c r="W2080" s="37">
        <f>U2080*Info!$B$2</f>
        <v>0.57791999999999999</v>
      </c>
      <c r="X2080" s="37">
        <f>W2080*SQRT((0.5*V2080/U2080)^2+Info!$B$3^2)</f>
        <v>3.0571410738793197E-2</v>
      </c>
      <c r="Y2080" s="28">
        <f>W2080*Info!$D$2</f>
        <v>0.46811520000000001</v>
      </c>
      <c r="Z2080" s="28">
        <f>Y2080*SQRT(Info!$D$3^2+(X2080/W2080)^2)</f>
        <v>3.4073860651303023E-2</v>
      </c>
      <c r="AA2080" s="37">
        <f t="shared" si="525"/>
        <v>8.2080000000000042E-2</v>
      </c>
      <c r="AB2080" s="37">
        <f t="shared" si="526"/>
        <v>3.2165371979195265E-2</v>
      </c>
      <c r="AC2080" s="37">
        <f>(1-EXP(-Info!$B$6*H2080*1000))+(Info!$B$6/(Info!$B$6-Info!$B$7))*(EXP(-Info!$B$7*H2080*1000)-EXP(-Info!$B$6*H2080*1000))*(Info!$B$9-1)</f>
        <v>0.14207916036178797</v>
      </c>
      <c r="AD2080" s="37">
        <f>SQRT((Info!$B$6*EXP(-Info!$B$6*H2080*1000)+(Info!$B$6/(Info!$B$6+Info!$B$7))*(Info!$B$9-1)*(-Info!$B$7*EXP(-Info!$B$7*H2080*1000)+Info!$B$6*EXP(-Info!$B$6*H2080*1000)))^2*(0.01*H2080*1000)^2)</f>
        <v>1.2480421775697289E-3</v>
      </c>
      <c r="AE2080" s="37">
        <f t="shared" si="527"/>
        <v>4.5711770113698565E-3</v>
      </c>
      <c r="AF2080" s="37">
        <f t="shared" si="528"/>
        <v>2.7682229425175047</v>
      </c>
      <c r="AG2080" s="37">
        <f t="shared" si="529"/>
        <v>0.12800317823770507</v>
      </c>
      <c r="AH2080" s="37">
        <f t="shared" si="530"/>
        <v>0.85228538870612824</v>
      </c>
      <c r="AI2080">
        <f>AF2080*EXP(Info!$B$6*H2080*1000)</f>
        <v>3.1608621015419143</v>
      </c>
      <c r="AJ2080">
        <f>2*SQRT((EXP(Info!$B$6*H2080)*AG2080)^2+(Info!$B$6*H2080*0.01*AI2080)^2)</f>
        <v>0.25604031535079219</v>
      </c>
      <c r="AK2080">
        <f t="shared" si="531"/>
        <v>0.10914177600000005</v>
      </c>
      <c r="AL2080">
        <f t="shared" si="532"/>
        <v>8.5540590241471884E-2</v>
      </c>
      <c r="AM2080">
        <f t="shared" si="535"/>
        <v>0.89393939393939381</v>
      </c>
      <c r="AN2080">
        <f t="shared" si="536"/>
        <v>5.2914398359546116E-2</v>
      </c>
      <c r="AO2080">
        <f t="shared" si="533"/>
        <v>4.9643327944558324</v>
      </c>
      <c r="AP2080">
        <f t="shared" si="534"/>
        <v>0.54817275747508309</v>
      </c>
      <c r="AQ2080">
        <f t="shared" si="521"/>
        <v>5</v>
      </c>
      <c r="AR2080">
        <v>1</v>
      </c>
      <c r="AS2080">
        <v>1</v>
      </c>
      <c r="AT2080">
        <v>1</v>
      </c>
      <c r="AU2080">
        <v>0</v>
      </c>
      <c r="AV2080">
        <v>1</v>
      </c>
      <c r="AW2080">
        <v>0</v>
      </c>
      <c r="AX2080">
        <v>1</v>
      </c>
    </row>
    <row r="2081" spans="1:52">
      <c r="A2081" s="39" t="s">
        <v>89</v>
      </c>
      <c r="B2081" s="13" t="s">
        <v>212</v>
      </c>
      <c r="D2081" s="14">
        <v>-22.27</v>
      </c>
      <c r="E2081" s="14">
        <v>49.45</v>
      </c>
      <c r="F2081" s="14">
        <v>3935</v>
      </c>
      <c r="G2081" s="16">
        <v>56</v>
      </c>
      <c r="H2081">
        <v>15.3</v>
      </c>
      <c r="J2081">
        <f>(F2081*100*Info!$B$11)/AI2081</f>
        <v>3.8547593058357479</v>
      </c>
      <c r="K2081">
        <f>2*((F2081*100*Info!$B$11)/AI2081^2)*(AJ2081/2)</f>
        <v>0.13630396533955108</v>
      </c>
      <c r="L2081">
        <f t="shared" si="522"/>
        <v>0.48746242990654287</v>
      </c>
      <c r="M2081">
        <f t="shared" si="523"/>
        <v>20.105838615824805</v>
      </c>
      <c r="N2081">
        <f t="shared" si="524"/>
        <v>0.91259463971840848</v>
      </c>
      <c r="O2081">
        <v>0.80200000000000005</v>
      </c>
      <c r="P2081">
        <v>2.8000000000000001E-2</v>
      </c>
      <c r="Q2081">
        <v>0.70599999999999996</v>
      </c>
      <c r="R2081">
        <v>0.03</v>
      </c>
      <c r="S2081">
        <v>2.7879999999999998</v>
      </c>
      <c r="T2081">
        <v>5.8000000000000003E-2</v>
      </c>
      <c r="U2081">
        <v>1.2649999999999999</v>
      </c>
      <c r="V2081">
        <v>3.5999999999999997E-2</v>
      </c>
      <c r="W2081" s="37">
        <f>U2081*Info!$B$2</f>
        <v>0.60719999999999996</v>
      </c>
      <c r="X2081" s="37">
        <f>W2081*SQRT((0.5*V2081/U2081)^2+Info!$B$3^2)</f>
        <v>3.1565474810305007E-2</v>
      </c>
      <c r="Y2081" s="28">
        <f>W2081*Info!$D$2</f>
        <v>0.49183199999999999</v>
      </c>
      <c r="Z2081" s="28">
        <f>Y2081*SQRT(Info!$D$3^2+(X2081/W2081)^2)</f>
        <v>3.5474937402058933E-2</v>
      </c>
      <c r="AA2081" s="37">
        <f t="shared" si="525"/>
        <v>0.19480000000000008</v>
      </c>
      <c r="AB2081" s="37">
        <f t="shared" si="526"/>
        <v>3.4530844183135748E-2</v>
      </c>
      <c r="AC2081" s="37">
        <f>(1-EXP(-Info!$B$6*H2081*1000))+(Info!$B$6/(Info!$B$6-Info!$B$7))*(EXP(-Info!$B$7*H2081*1000)-EXP(-Info!$B$6*H2081*1000))*(Info!$B$9-1)</f>
        <v>0.14971000901344103</v>
      </c>
      <c r="AD2081" s="37">
        <f>SQRT((Info!$B$6*EXP(-Info!$B$6*H2081*1000)+(Info!$B$6/(Info!$B$6+Info!$B$7))*(Info!$B$9-1)*(-Info!$B$7*EXP(-Info!$B$7*H2081*1000)+Info!$B$6*EXP(-Info!$B$6*H2081*1000)))^2*(0.01*H2081*1000)^2)</f>
        <v>1.3098803977126974E-3</v>
      </c>
      <c r="AE2081" s="37">
        <f t="shared" si="527"/>
        <v>5.1759064454033289E-3</v>
      </c>
      <c r="AF2081" s="37">
        <f t="shared" si="528"/>
        <v>2.2670044902441813</v>
      </c>
      <c r="AG2081" s="37">
        <f t="shared" si="529"/>
        <v>4.6111399796705019E-2</v>
      </c>
      <c r="AH2081" s="37">
        <f t="shared" si="530"/>
        <v>0.81312930066147104</v>
      </c>
      <c r="AI2081">
        <f>AF2081*EXP(Info!$B$6*H2081*1000)</f>
        <v>2.6084830197955178</v>
      </c>
      <c r="AJ2081">
        <f>2*SQRT((EXP(Info!$B$6*H2081)*AG2081)^2+(Info!$B$6*H2081*0.01*AI2081)^2)</f>
        <v>9.2235740524901577E-2</v>
      </c>
      <c r="AK2081">
        <f t="shared" si="531"/>
        <v>0.2590255600000001</v>
      </c>
      <c r="AL2081">
        <f t="shared" si="532"/>
        <v>9.1831327020631209E-2</v>
      </c>
      <c r="AM2081">
        <f t="shared" si="535"/>
        <v>0.8802992518703241</v>
      </c>
      <c r="AN2081">
        <f t="shared" si="536"/>
        <v>4.8412825157948688E-2</v>
      </c>
      <c r="AO2081">
        <f t="shared" si="533"/>
        <v>5.2158479941749407</v>
      </c>
      <c r="AP2081">
        <f t="shared" si="534"/>
        <v>0.63399209486166019</v>
      </c>
      <c r="AQ2081">
        <f t="shared" si="521"/>
        <v>5</v>
      </c>
      <c r="AR2081">
        <v>1</v>
      </c>
      <c r="AS2081">
        <v>1</v>
      </c>
      <c r="AT2081">
        <v>1</v>
      </c>
      <c r="AU2081">
        <v>0</v>
      </c>
      <c r="AV2081">
        <v>1</v>
      </c>
      <c r="AW2081">
        <v>0</v>
      </c>
      <c r="AX2081">
        <v>1</v>
      </c>
    </row>
    <row r="2082" spans="1:52">
      <c r="A2082" s="39" t="s">
        <v>89</v>
      </c>
      <c r="B2082" s="13" t="s">
        <v>212</v>
      </c>
      <c r="D2082" s="14">
        <v>-22.27</v>
      </c>
      <c r="E2082" s="14">
        <v>49.45</v>
      </c>
      <c r="F2082" s="14">
        <v>3935</v>
      </c>
      <c r="G2082" s="16">
        <v>62</v>
      </c>
      <c r="H2082">
        <v>16.554500000000001</v>
      </c>
      <c r="I2082" s="14" t="s">
        <v>121</v>
      </c>
      <c r="J2082">
        <f>(F2082*100*Info!$B$11)/AI2082</f>
        <v>8.7136105676549285</v>
      </c>
      <c r="K2082">
        <f>2*((F2082*100*Info!$B$11)/AI2082^2)*(AJ2082/2)</f>
        <v>0.67171457865526452</v>
      </c>
      <c r="L2082">
        <f t="shared" si="522"/>
        <v>0.51751940186915979</v>
      </c>
      <c r="M2082">
        <f t="shared" si="523"/>
        <v>48.251249061301181</v>
      </c>
      <c r="N2082">
        <f t="shared" si="524"/>
        <v>3.9380525189300442</v>
      </c>
      <c r="O2082">
        <v>0.84599999999999997</v>
      </c>
      <c r="P2082">
        <v>3.4000000000000002E-2</v>
      </c>
      <c r="Q2082">
        <v>0.78</v>
      </c>
      <c r="R2082">
        <v>3.4000000000000002E-2</v>
      </c>
      <c r="S2082">
        <v>1.546</v>
      </c>
      <c r="T2082">
        <v>4.5999999999999999E-2</v>
      </c>
      <c r="U2082">
        <v>1.343</v>
      </c>
      <c r="V2082">
        <v>3.5999999999999997E-2</v>
      </c>
      <c r="W2082" s="37">
        <f>U2082*Info!$B$2</f>
        <v>0.64463999999999999</v>
      </c>
      <c r="X2082" s="37">
        <f>W2082*SQRT((0.5*V2082/U2082)^2+Info!$B$3^2)</f>
        <v>3.336991795015385E-2</v>
      </c>
      <c r="Y2082" s="28">
        <f>W2082*Info!$D$2</f>
        <v>0.52215840000000002</v>
      </c>
      <c r="Z2082" s="28">
        <f>Y2082*SQRT(Info!$D$3^2+(X2082/W2082)^2)</f>
        <v>3.7579576581073935E-2</v>
      </c>
      <c r="AA2082" s="37">
        <f t="shared" si="525"/>
        <v>0.20135999999999998</v>
      </c>
      <c r="AB2082" s="37">
        <f t="shared" si="526"/>
        <v>3.7450653185224954E-2</v>
      </c>
      <c r="AC2082" s="37">
        <f>(1-EXP(-Info!$B$6*H2082*1000))+(Info!$B$6/(Info!$B$6-Info!$B$7))*(EXP(-Info!$B$7*H2082*1000)-EXP(-Info!$B$6*H2082*1000))*(Info!$B$9-1)</f>
        <v>0.16104145209152923</v>
      </c>
      <c r="AD2082" s="37">
        <f>SQRT((Info!$B$6*EXP(-Info!$B$6*H2082*1000)+(Info!$B$6/(Info!$B$6+Info!$B$7))*(Info!$B$9-1)*(-Info!$B$7*EXP(-Info!$B$7*H2082*1000)+Info!$B$6*EXP(-Info!$B$6*H2082*1000)))^2*(0.01*H2082*1000)^2)</f>
        <v>1.4006733755241333E-3</v>
      </c>
      <c r="AE2082" s="37">
        <f t="shared" si="527"/>
        <v>6.0376986394227649E-3</v>
      </c>
      <c r="AF2082" s="37">
        <f t="shared" si="528"/>
        <v>0.9914142932068496</v>
      </c>
      <c r="AG2082" s="37">
        <f t="shared" si="529"/>
        <v>4.447109601610115E-2</v>
      </c>
      <c r="AH2082" s="37">
        <f t="shared" si="530"/>
        <v>0.64127703312215367</v>
      </c>
      <c r="AI2082">
        <f>AF2082*EXP(Info!$B$6*H2082*1000)</f>
        <v>1.1539503764370551</v>
      </c>
      <c r="AJ2082">
        <f>2*SQRT((EXP(Info!$B$6*H2082)*AG2082)^2+(Info!$B$6*H2082*0.01*AI2082)^2)</f>
        <v>8.8955695790993772E-2</v>
      </c>
      <c r="AK2082">
        <f t="shared" si="531"/>
        <v>0.267748392</v>
      </c>
      <c r="AL2082">
        <f t="shared" si="532"/>
        <v>9.959626708078724E-2</v>
      </c>
      <c r="AM2082">
        <f t="shared" si="535"/>
        <v>0.92198581560283699</v>
      </c>
      <c r="AN2082">
        <f t="shared" si="536"/>
        <v>5.4663974820375417E-2</v>
      </c>
      <c r="AO2082">
        <f t="shared" si="533"/>
        <v>5.5374575938157671</v>
      </c>
      <c r="AP2082">
        <f t="shared" si="534"/>
        <v>0.62993298585256885</v>
      </c>
      <c r="AQ2082">
        <f t="shared" si="521"/>
        <v>5</v>
      </c>
      <c r="AR2082">
        <v>1</v>
      </c>
      <c r="AS2082">
        <v>1</v>
      </c>
      <c r="AT2082">
        <v>1</v>
      </c>
      <c r="AU2082">
        <v>0</v>
      </c>
      <c r="AV2082">
        <v>1</v>
      </c>
      <c r="AW2082">
        <v>0</v>
      </c>
      <c r="AX2082">
        <v>1</v>
      </c>
    </row>
    <row r="2083" spans="1:52">
      <c r="A2083" s="39" t="s">
        <v>89</v>
      </c>
      <c r="B2083" s="13" t="s">
        <v>212</v>
      </c>
      <c r="D2083" s="14">
        <v>-22.27</v>
      </c>
      <c r="E2083" s="14">
        <v>49.45</v>
      </c>
      <c r="F2083" s="14">
        <v>3935</v>
      </c>
      <c r="G2083" s="16">
        <v>64.5</v>
      </c>
      <c r="H2083">
        <v>17.077300000000001</v>
      </c>
      <c r="J2083">
        <f>(F2083*100*Info!$B$11)/AI2083</f>
        <v>9.2698156523965345</v>
      </c>
      <c r="K2083">
        <f>2*((F2083*100*Info!$B$11)/AI2083^2)*(AJ2083/2)</f>
        <v>0.99649313641020576</v>
      </c>
      <c r="L2083">
        <f t="shared" si="522"/>
        <v>0.594203214953272</v>
      </c>
      <c r="M2083">
        <f t="shared" si="523"/>
        <v>58.937250610656562</v>
      </c>
      <c r="N2083">
        <f t="shared" si="524"/>
        <v>6.6432016957989495</v>
      </c>
      <c r="O2083">
        <v>0.73799999999999999</v>
      </c>
      <c r="P2083">
        <v>2.1999999999999999E-2</v>
      </c>
      <c r="Q2083">
        <v>0.70699999999999996</v>
      </c>
      <c r="R2083">
        <v>2.3E-2</v>
      </c>
      <c r="S2083">
        <v>1.5269999999999999</v>
      </c>
      <c r="T2083">
        <v>7.7399999999999997E-2</v>
      </c>
      <c r="U2083">
        <v>1.542</v>
      </c>
      <c r="V2083">
        <v>5.2269999999999997E-2</v>
      </c>
      <c r="W2083" s="37">
        <f>U2083*Info!$B$2</f>
        <v>0.74016000000000004</v>
      </c>
      <c r="X2083" s="37">
        <f>W2083*SQRT((0.5*V2083/U2083)^2+Info!$B$3^2)</f>
        <v>3.9076387640620013E-2</v>
      </c>
      <c r="Y2083" s="28">
        <f>W2083*Info!$D$2</f>
        <v>0.59952960000000011</v>
      </c>
      <c r="Z2083" s="28">
        <f>Y2083*SQRT(Info!$D$3^2+(X2083/W2083)^2)</f>
        <v>4.359392710228966E-2</v>
      </c>
      <c r="AA2083" s="37">
        <f t="shared" si="525"/>
        <v>0</v>
      </c>
      <c r="AB2083" s="37">
        <f t="shared" si="526"/>
        <v>4.0595123734754157E-2</v>
      </c>
      <c r="AC2083" s="37">
        <f>(1-EXP(-Info!$B$6*H2083*1000))+(Info!$B$6/(Info!$B$6-Info!$B$7))*(EXP(-Info!$B$7*H2083*1000)-EXP(-Info!$B$6*H2083*1000))*(Info!$B$9-1)</f>
        <v>0.165723686367864</v>
      </c>
      <c r="AD2083" s="37">
        <f>SQRT((Info!$B$6*EXP(-Info!$B$6*H2083*1000)+(Info!$B$6/(Info!$B$6+Info!$B$7))*(Info!$B$9-1)*(-Info!$B$7*EXP(-Info!$B$7*H2083*1000)+Info!$B$6*EXP(-Info!$B$6*H2083*1000)))^2*(0.01*H2083*1000)^2)</f>
        <v>1.4378257344986706E-3</v>
      </c>
      <c r="AE2083" s="37">
        <f t="shared" si="527"/>
        <v>0</v>
      </c>
      <c r="AF2083" s="37">
        <f t="shared" si="528"/>
        <v>0.92747039999999981</v>
      </c>
      <c r="AG2083" s="37">
        <f t="shared" si="529"/>
        <v>5.8293399971178078E-2</v>
      </c>
      <c r="AH2083" s="37">
        <f t="shared" si="530"/>
        <v>0.60738074656188601</v>
      </c>
      <c r="AI2083">
        <f>AF2083*EXP(Info!$B$6*H2083*1000)</f>
        <v>1.0847113439706602</v>
      </c>
      <c r="AJ2083">
        <f>2*SQRT((EXP(Info!$B$6*H2083)*AG2083)^2+(Info!$B$6*H2083*0.01*AI2083)^2)</f>
        <v>0.11660505988310615</v>
      </c>
      <c r="AK2083">
        <f t="shared" si="531"/>
        <v>0</v>
      </c>
      <c r="AL2083">
        <f t="shared" si="532"/>
        <v>0.10795867206020521</v>
      </c>
      <c r="AM2083">
        <f t="shared" si="535"/>
        <v>0.9579945799457994</v>
      </c>
      <c r="AN2083">
        <f t="shared" si="536"/>
        <v>4.2271053393990052E-2</v>
      </c>
      <c r="AO2083">
        <f t="shared" si="533"/>
        <v>6.3579743928994139</v>
      </c>
      <c r="AP2083">
        <f t="shared" si="534"/>
        <v>0.47859922178988323</v>
      </c>
      <c r="AQ2083">
        <f t="shared" si="521"/>
        <v>5</v>
      </c>
      <c r="AR2083">
        <v>1</v>
      </c>
      <c r="AS2083">
        <v>1</v>
      </c>
      <c r="AT2083">
        <v>1</v>
      </c>
      <c r="AU2083">
        <v>0</v>
      </c>
      <c r="AV2083">
        <v>1</v>
      </c>
      <c r="AW2083">
        <v>0</v>
      </c>
      <c r="AX2083">
        <v>1</v>
      </c>
    </row>
    <row r="2084" spans="1:52">
      <c r="A2084" s="39" t="s">
        <v>89</v>
      </c>
      <c r="B2084" s="13" t="s">
        <v>212</v>
      </c>
      <c r="D2084" s="14">
        <v>-22.27</v>
      </c>
      <c r="E2084" s="14">
        <v>49.45</v>
      </c>
      <c r="F2084" s="14">
        <v>3935</v>
      </c>
      <c r="G2084" s="16">
        <v>67</v>
      </c>
      <c r="H2084">
        <v>17.600000000000001</v>
      </c>
      <c r="J2084">
        <f>(F2084*100*Info!$B$11)/AI2084</f>
        <v>3.5782847595132314</v>
      </c>
      <c r="K2084">
        <f>2*((F2084*100*Info!$B$11)/AI2084^2)*(AJ2084/2)</f>
        <v>0.16616184945659279</v>
      </c>
      <c r="L2084">
        <f t="shared" si="522"/>
        <v>0.67396979439252458</v>
      </c>
      <c r="M2084">
        <f t="shared" si="523"/>
        <v>25.804717527023293</v>
      </c>
      <c r="N2084">
        <f t="shared" si="524"/>
        <v>1.4228363837618345</v>
      </c>
      <c r="O2084">
        <v>1.167</v>
      </c>
      <c r="P2084">
        <v>5.3999999999999999E-2</v>
      </c>
      <c r="Q2084">
        <v>1.1519999999999999</v>
      </c>
      <c r="R2084">
        <v>5.2999999999999999E-2</v>
      </c>
      <c r="S2084">
        <v>3.1269999999999998</v>
      </c>
      <c r="T2084">
        <v>8.4000000000000005E-2</v>
      </c>
      <c r="U2084">
        <v>1.7490000000000001</v>
      </c>
      <c r="V2084">
        <v>5.1999999999999998E-2</v>
      </c>
      <c r="W2084" s="37">
        <f>U2084*Info!$B$2</f>
        <v>0.83952000000000004</v>
      </c>
      <c r="X2084" s="37">
        <f>W2084*SQRT((0.5*V2084/U2084)^2+Info!$B$3^2)</f>
        <v>4.3791951041258714E-2</v>
      </c>
      <c r="Y2084" s="28">
        <f>W2084*Info!$D$2</f>
        <v>0.68001120000000004</v>
      </c>
      <c r="Z2084" s="28">
        <f>Y2084*SQRT(Info!$D$3^2+(X2084/W2084)^2)</f>
        <v>4.9135160507188747E-2</v>
      </c>
      <c r="AA2084" s="37">
        <f t="shared" si="525"/>
        <v>0.32747999999999999</v>
      </c>
      <c r="AB2084" s="37">
        <f t="shared" si="526"/>
        <v>5.1446428214211332E-2</v>
      </c>
      <c r="AC2084" s="37">
        <f>(1-EXP(-Info!$B$6*H2084*1000))+(Info!$B$6/(Info!$B$6-Info!$B$7))*(EXP(-Info!$B$7*H2084*1000)-EXP(-Info!$B$6*H2084*1000))*(Info!$B$9-1)</f>
        <v>0.17038164996924512</v>
      </c>
      <c r="AD2084" s="37">
        <f>SQRT((Info!$B$6*EXP(-Info!$B$6*H2084*1000)+(Info!$B$6/(Info!$B$6+Info!$B$7))*(Info!$B$9-1)*(-Info!$B$7*EXP(-Info!$B$7*H2084*1000)+Info!$B$6*EXP(-Info!$B$6*H2084*1000)))^2*(0.01*H2084*1000)^2)</f>
        <v>1.4745726763557266E-3</v>
      </c>
      <c r="AE2084" s="37">
        <f t="shared" si="527"/>
        <v>8.7788185411290885E-3</v>
      </c>
      <c r="AF2084" s="37">
        <f t="shared" si="528"/>
        <v>2.3911922172680713</v>
      </c>
      <c r="AG2084" s="37">
        <f t="shared" si="529"/>
        <v>6.523290314745521E-2</v>
      </c>
      <c r="AH2084" s="37">
        <f t="shared" si="530"/>
        <v>0.76469210657757325</v>
      </c>
      <c r="AI2084">
        <f>AF2084*EXP(Info!$B$6*H2084*1000)</f>
        <v>2.8100262752814391</v>
      </c>
      <c r="AJ2084">
        <f>2*SQRT((EXP(Info!$B$6*H2084)*AG2084)^2+(Info!$B$6*H2084*0.01*AI2084)^2)</f>
        <v>0.13048686571996063</v>
      </c>
      <c r="AK2084">
        <f t="shared" si="531"/>
        <v>0.43545015599999998</v>
      </c>
      <c r="AL2084">
        <f t="shared" si="532"/>
        <v>0.1368166311928736</v>
      </c>
      <c r="AM2084">
        <f t="shared" si="535"/>
        <v>0.98714652956298188</v>
      </c>
      <c r="AN2084">
        <f t="shared" si="536"/>
        <v>6.4412975933396358E-2</v>
      </c>
      <c r="AO2084">
        <f t="shared" si="533"/>
        <v>7.2114767919462226</v>
      </c>
      <c r="AP2084">
        <f t="shared" si="534"/>
        <v>0.66723842195540306</v>
      </c>
      <c r="AQ2084">
        <f t="shared" si="521"/>
        <v>5</v>
      </c>
      <c r="AR2084">
        <v>1</v>
      </c>
      <c r="AS2084">
        <v>1</v>
      </c>
      <c r="AT2084">
        <v>1</v>
      </c>
      <c r="AU2084">
        <v>0</v>
      </c>
      <c r="AV2084">
        <v>1</v>
      </c>
      <c r="AW2084">
        <v>0</v>
      </c>
      <c r="AX2084">
        <v>1</v>
      </c>
    </row>
    <row r="2085" spans="1:52">
      <c r="A2085" s="39" t="s">
        <v>89</v>
      </c>
      <c r="B2085" s="13" t="s">
        <v>212</v>
      </c>
      <c r="D2085" s="14">
        <v>-22.27</v>
      </c>
      <c r="E2085" s="14">
        <v>49.45</v>
      </c>
      <c r="F2085" s="14">
        <v>3935</v>
      </c>
      <c r="G2085" s="16">
        <v>72</v>
      </c>
      <c r="H2085">
        <v>18.645499999999998</v>
      </c>
      <c r="J2085">
        <f>(F2085*100*Info!$B$11)/AI2085</f>
        <v>3.355858944984027</v>
      </c>
      <c r="K2085">
        <f>2*((F2085*100*Info!$B$11)/AI2085^2)*(AJ2085/2)</f>
        <v>0.19813279952573873</v>
      </c>
      <c r="L2085">
        <f t="shared" si="522"/>
        <v>0.67589652336448725</v>
      </c>
      <c r="M2085">
        <f t="shared" si="523"/>
        <v>24.269883313834619</v>
      </c>
      <c r="N2085">
        <f t="shared" si="524"/>
        <v>1.6991883354976431</v>
      </c>
      <c r="O2085">
        <v>1.113</v>
      </c>
      <c r="P2085">
        <v>3.4000000000000002E-2</v>
      </c>
      <c r="Q2085">
        <v>1.06</v>
      </c>
      <c r="R2085">
        <v>3.4000000000000002E-2</v>
      </c>
      <c r="S2085">
        <v>3.2559999999999998</v>
      </c>
      <c r="T2085">
        <v>0.14499999999999999</v>
      </c>
      <c r="U2085">
        <v>1.754</v>
      </c>
      <c r="V2085">
        <v>6.6000000000000003E-2</v>
      </c>
      <c r="W2085" s="37">
        <f>U2085*Info!$B$2</f>
        <v>0.84192</v>
      </c>
      <c r="X2085" s="37">
        <f>W2085*SQRT((0.5*V2085/U2085)^2+Info!$B$3^2)</f>
        <v>4.4977536793381651E-2</v>
      </c>
      <c r="Y2085" s="28">
        <f>W2085*Info!$D$2</f>
        <v>0.68195520000000009</v>
      </c>
      <c r="Z2085" s="28">
        <f>Y2085*SQRT(Info!$D$3^2+(X2085/W2085)^2)</f>
        <v>4.9899234845788974E-2</v>
      </c>
      <c r="AA2085" s="37">
        <f t="shared" si="525"/>
        <v>0.27107999999999999</v>
      </c>
      <c r="AB2085" s="37">
        <f t="shared" si="526"/>
        <v>4.8083040835621038E-2</v>
      </c>
      <c r="AC2085" s="37">
        <f>(1-EXP(-Info!$B$6*H2085*1000))+(Info!$B$6/(Info!$B$6-Info!$B$7))*(EXP(-Info!$B$7*H2085*1000)-EXP(-Info!$B$6*H2085*1000))*(Info!$B$9-1)</f>
        <v>0.17962879109503385</v>
      </c>
      <c r="AD2085" s="37">
        <f>SQRT((Info!$B$6*EXP(-Info!$B$6*H2085*1000)+(Info!$B$6/(Info!$B$6+Info!$B$7))*(Info!$B$9-1)*(-Info!$B$7*EXP(-Info!$B$7*H2085*1000)+Info!$B$6*EXP(-Info!$B$6*H2085*1000)))^2*(0.01*H2085*1000)^2)</f>
        <v>1.546890400148906E-3</v>
      </c>
      <c r="AE2085" s="37">
        <f t="shared" si="527"/>
        <v>8.6472717653787931E-3</v>
      </c>
      <c r="AF2085" s="37">
        <f t="shared" si="528"/>
        <v>2.525351027309958</v>
      </c>
      <c r="AG2085" s="37">
        <f t="shared" si="529"/>
        <v>8.8436185734005496E-2</v>
      </c>
      <c r="AH2085" s="37">
        <f t="shared" si="530"/>
        <v>0.77559920986178077</v>
      </c>
      <c r="AI2085">
        <f>AF2085*EXP(Info!$B$6*H2085*1000)</f>
        <v>2.9962743844465027</v>
      </c>
      <c r="AJ2085">
        <f>2*SQRT((EXP(Info!$B$6*H2085)*AG2085)^2+(Info!$B$6*H2085*0.01*AI2085)^2)</f>
        <v>0.17690261768152796</v>
      </c>
      <c r="AK2085">
        <f t="shared" si="531"/>
        <v>0.36045507599999999</v>
      </c>
      <c r="AL2085">
        <f t="shared" si="532"/>
        <v>0.1278720387982506</v>
      </c>
      <c r="AM2085">
        <f t="shared" si="535"/>
        <v>0.95238095238095244</v>
      </c>
      <c r="AN2085">
        <f t="shared" si="536"/>
        <v>4.2185427630171572E-2</v>
      </c>
      <c r="AO2085">
        <f t="shared" si="533"/>
        <v>7.2320927919231988</v>
      </c>
      <c r="AP2085">
        <f t="shared" si="534"/>
        <v>0.6345496009122007</v>
      </c>
      <c r="AQ2085">
        <f t="shared" si="521"/>
        <v>5</v>
      </c>
      <c r="AR2085">
        <v>1</v>
      </c>
      <c r="AS2085">
        <v>1</v>
      </c>
      <c r="AT2085">
        <v>1</v>
      </c>
      <c r="AU2085">
        <v>0</v>
      </c>
      <c r="AV2085">
        <v>1</v>
      </c>
      <c r="AW2085">
        <v>0</v>
      </c>
      <c r="AX2085">
        <v>1</v>
      </c>
    </row>
    <row r="2086" spans="1:52">
      <c r="A2086" s="39" t="s">
        <v>89</v>
      </c>
      <c r="B2086" s="13" t="s">
        <v>212</v>
      </c>
      <c r="D2086" s="14">
        <v>-22.27</v>
      </c>
      <c r="E2086" s="14">
        <v>49.45</v>
      </c>
      <c r="F2086" s="14">
        <v>3935</v>
      </c>
      <c r="G2086" s="16">
        <v>76</v>
      </c>
      <c r="H2086">
        <v>19.4818</v>
      </c>
      <c r="J2086">
        <f>(F2086*100*Info!$B$11)/AI2086</f>
        <v>2.8501975998208806</v>
      </c>
      <c r="K2086">
        <f>2*((F2086*100*Info!$B$11)/AI2086^2)*(AJ2086/2)</f>
        <v>0.12375472378542426</v>
      </c>
      <c r="L2086">
        <f t="shared" si="522"/>
        <v>0.75604844859813214</v>
      </c>
      <c r="M2086">
        <f t="shared" si="523"/>
        <v>23.057295966906853</v>
      </c>
      <c r="N2086">
        <f t="shared" si="524"/>
        <v>1.1668341203010077</v>
      </c>
      <c r="O2086">
        <v>1.121</v>
      </c>
      <c r="P2086">
        <v>4.3999999999999997E-2</v>
      </c>
      <c r="Q2086">
        <v>1.0569999999999999</v>
      </c>
      <c r="R2086">
        <v>3.6999999999999998E-2</v>
      </c>
      <c r="S2086">
        <v>3.7469999999999999</v>
      </c>
      <c r="T2086">
        <v>0.105</v>
      </c>
      <c r="U2086">
        <v>1.962</v>
      </c>
      <c r="V2086">
        <v>5.0999999999999997E-2</v>
      </c>
      <c r="W2086" s="37">
        <f>U2086*Info!$B$2</f>
        <v>0.94175999999999993</v>
      </c>
      <c r="X2086" s="37">
        <f>W2086*SQRT((0.5*V2086/U2086)^2+Info!$B$3^2)</f>
        <v>4.8652824625092427E-2</v>
      </c>
      <c r="Y2086" s="28">
        <f>W2086*Info!$D$2</f>
        <v>0.76282559999999999</v>
      </c>
      <c r="Z2086" s="28">
        <f>Y2086*SQRT(Info!$D$3^2+(X2086/W2086)^2)</f>
        <v>5.4843502873510919E-2</v>
      </c>
      <c r="AA2086" s="37">
        <f t="shared" si="525"/>
        <v>0.17924000000000007</v>
      </c>
      <c r="AB2086" s="37">
        <f t="shared" si="526"/>
        <v>5.3395667839254528E-2</v>
      </c>
      <c r="AC2086" s="37">
        <f>(1-EXP(-Info!$B$6*H2086*1000))+(Info!$B$6/(Info!$B$6-Info!$B$7))*(EXP(-Info!$B$7*H2086*1000)-EXP(-Info!$B$6*H2086*1000))*(Info!$B$9-1)</f>
        <v>0.18695923488557331</v>
      </c>
      <c r="AD2086" s="37">
        <f>SQRT((Info!$B$6*EXP(-Info!$B$6*H2086*1000)+(Info!$B$6/(Info!$B$6+Info!$B$7))*(Info!$B$9-1)*(-Info!$B$7*EXP(-Info!$B$7*H2086*1000)+Info!$B$6*EXP(-Info!$B$6*H2086*1000)))^2*(0.01*H2086*1000)^2)</f>
        <v>1.6036148860425021E-3</v>
      </c>
      <c r="AE2086" s="37">
        <f t="shared" si="527"/>
        <v>9.9869503157953964E-3</v>
      </c>
      <c r="AF2086" s="37">
        <f t="shared" si="528"/>
        <v>2.9506638267391097</v>
      </c>
      <c r="AG2086" s="37">
        <f t="shared" si="529"/>
        <v>7.6575446352254231E-2</v>
      </c>
      <c r="AH2086" s="37">
        <f t="shared" si="530"/>
        <v>0.78747366606327984</v>
      </c>
      <c r="AI2086">
        <f>AF2086*EXP(Info!$B$6*H2086*1000)</f>
        <v>3.5278516111666125</v>
      </c>
      <c r="AJ2086">
        <f>2*SQRT((EXP(Info!$B$6*H2086)*AG2086)^2+(Info!$B$6*H2086*0.01*AI2086)^2)</f>
        <v>0.15317825743847557</v>
      </c>
      <c r="AK2086">
        <f t="shared" si="531"/>
        <v>0.23833542800000007</v>
      </c>
      <c r="AL2086">
        <f t="shared" si="532"/>
        <v>0.1420004390517135</v>
      </c>
      <c r="AM2086">
        <f t="shared" si="535"/>
        <v>0.94290811775200711</v>
      </c>
      <c r="AN2086">
        <f t="shared" si="536"/>
        <v>4.9589672083534646E-2</v>
      </c>
      <c r="AO2086">
        <f t="shared" si="533"/>
        <v>8.0897183909654018</v>
      </c>
      <c r="AP2086">
        <f t="shared" si="534"/>
        <v>0.57135575942915395</v>
      </c>
      <c r="AQ2086">
        <f t="shared" si="521"/>
        <v>5</v>
      </c>
      <c r="AR2086">
        <v>1</v>
      </c>
      <c r="AS2086">
        <v>1</v>
      </c>
      <c r="AT2086">
        <v>1</v>
      </c>
      <c r="AU2086">
        <v>0</v>
      </c>
      <c r="AV2086">
        <v>1</v>
      </c>
      <c r="AW2086">
        <v>0</v>
      </c>
      <c r="AX2086">
        <v>1</v>
      </c>
    </row>
    <row r="2087" spans="1:52">
      <c r="A2087" s="39" t="s">
        <v>89</v>
      </c>
      <c r="B2087" s="13" t="s">
        <v>212</v>
      </c>
      <c r="D2087" s="14">
        <v>-22.27</v>
      </c>
      <c r="E2087" s="14">
        <v>49.45</v>
      </c>
      <c r="F2087" s="14">
        <v>3935</v>
      </c>
      <c r="G2087" s="16">
        <v>80.5</v>
      </c>
      <c r="H2087">
        <v>20.422699999999999</v>
      </c>
      <c r="J2087">
        <f>(F2087*100*Info!$B$11)/AI2087</f>
        <v>3.1778599021754168</v>
      </c>
      <c r="K2087">
        <f>2*((F2087*100*Info!$B$11)/AI2087^2)*(AJ2087/2)</f>
        <v>0.11703133595362419</v>
      </c>
      <c r="L2087">
        <f t="shared" si="522"/>
        <v>0.66741891588785163</v>
      </c>
      <c r="M2087">
        <f t="shared" si="523"/>
        <v>22.694312775061281</v>
      </c>
      <c r="N2087">
        <f t="shared" si="524"/>
        <v>0.97961240710065289</v>
      </c>
      <c r="O2087">
        <v>1</v>
      </c>
      <c r="P2087">
        <v>2.7E-2</v>
      </c>
      <c r="Q2087">
        <v>0.94799999999999995</v>
      </c>
      <c r="R2087">
        <v>0.03</v>
      </c>
      <c r="S2087">
        <v>3.33</v>
      </c>
      <c r="T2087">
        <v>6.3E-2</v>
      </c>
      <c r="U2087">
        <v>1.732</v>
      </c>
      <c r="V2087">
        <v>3.9E-2</v>
      </c>
      <c r="W2087" s="37">
        <f>U2087*Info!$B$2</f>
        <v>0.83135999999999999</v>
      </c>
      <c r="X2087" s="37">
        <f>W2087*SQRT((0.5*V2087/U2087)^2+Info!$B$3^2)</f>
        <v>4.2608781066817675E-2</v>
      </c>
      <c r="Y2087" s="28">
        <f>W2087*Info!$D$2</f>
        <v>0.67340160000000004</v>
      </c>
      <c r="Z2087" s="28">
        <f>Y2087*SQRT(Info!$D$3^2+(X2087/W2087)^2)</f>
        <v>4.8216483000866006E-2</v>
      </c>
      <c r="AA2087" s="37">
        <f t="shared" si="525"/>
        <v>0.16864000000000001</v>
      </c>
      <c r="AB2087" s="37">
        <f t="shared" si="526"/>
        <v>4.4696288704992058E-2</v>
      </c>
      <c r="AC2087" s="37">
        <f>(1-EXP(-Info!$B$6*H2087*1000))+(Info!$B$6/(Info!$B$6-Info!$B$7))*(EXP(-Info!$B$7*H2087*1000)-EXP(-Info!$B$6*H2087*1000))*(Info!$B$9-1)</f>
        <v>0.19513660983872985</v>
      </c>
      <c r="AD2087" s="37">
        <f>SQRT((Info!$B$6*EXP(-Info!$B$6*H2087*1000)+(Info!$B$6/(Info!$B$6+Info!$B$7))*(Info!$B$9-1)*(-Info!$B$7*EXP(-Info!$B$7*H2087*1000)+Info!$B$6*EXP(-Info!$B$6*H2087*1000)))^2*(0.01*H2087*1000)^2)</f>
        <v>1.6662571372114614E-3</v>
      </c>
      <c r="AE2087" s="37">
        <f t="shared" si="527"/>
        <v>8.7264076022571906E-3</v>
      </c>
      <c r="AF2087" s="37">
        <f t="shared" si="528"/>
        <v>2.6236905621167965</v>
      </c>
      <c r="AG2087" s="37">
        <f t="shared" si="529"/>
        <v>5.8251432794511865E-2</v>
      </c>
      <c r="AH2087" s="37">
        <f t="shared" si="530"/>
        <v>0.78789506369873763</v>
      </c>
      <c r="AI2087">
        <f>AF2087*EXP(Info!$B$6*H2087*1000)</f>
        <v>3.1641024161537343</v>
      </c>
      <c r="AJ2087">
        <f>2*SQRT((EXP(Info!$B$6*H2087)*AG2087)^2+(Info!$B$6*H2087*0.01*AI2087)^2)</f>
        <v>0.11652468776331895</v>
      </c>
      <c r="AK2087">
        <f t="shared" si="531"/>
        <v>0.22424060800000001</v>
      </c>
      <c r="AL2087">
        <f t="shared" si="532"/>
        <v>0.11886531018205587</v>
      </c>
      <c r="AM2087">
        <f t="shared" si="535"/>
        <v>0.94799999999999995</v>
      </c>
      <c r="AN2087">
        <f t="shared" si="536"/>
        <v>3.9435456330566283E-2</v>
      </c>
      <c r="AO2087">
        <f t="shared" si="533"/>
        <v>7.1413823920245036</v>
      </c>
      <c r="AP2087">
        <f t="shared" si="534"/>
        <v>0.57736720554272514</v>
      </c>
      <c r="AQ2087">
        <f t="shared" si="521"/>
        <v>5</v>
      </c>
      <c r="AR2087">
        <v>1</v>
      </c>
      <c r="AS2087">
        <v>1</v>
      </c>
      <c r="AT2087">
        <v>1</v>
      </c>
      <c r="AU2087">
        <v>0</v>
      </c>
      <c r="AV2087">
        <v>1</v>
      </c>
      <c r="AW2087">
        <v>0</v>
      </c>
      <c r="AX2087">
        <v>1</v>
      </c>
    </row>
    <row r="2088" spans="1:52">
      <c r="A2088" s="39" t="s">
        <v>89</v>
      </c>
      <c r="B2088" s="13" t="s">
        <v>212</v>
      </c>
      <c r="D2088" s="14">
        <v>-22.27</v>
      </c>
      <c r="E2088" s="14">
        <v>49.45</v>
      </c>
      <c r="F2088" s="14">
        <v>3935</v>
      </c>
      <c r="G2088" s="16">
        <v>81</v>
      </c>
      <c r="H2088">
        <v>20.5273</v>
      </c>
      <c r="J2088">
        <f>(F2088*100*Info!$B$11)/AI2088</f>
        <v>3.0127476785727736</v>
      </c>
      <c r="K2088">
        <f>2*((F2088*100*Info!$B$11)/AI2088^2)*(AJ2088/2)</f>
        <v>0.14127749485209404</v>
      </c>
      <c r="L2088">
        <f t="shared" si="522"/>
        <v>0.65894130841121612</v>
      </c>
      <c r="M2088">
        <f t="shared" si="523"/>
        <v>21.241895700378091</v>
      </c>
      <c r="N2088">
        <f t="shared" si="524"/>
        <v>1.2901133689040405</v>
      </c>
      <c r="O2088">
        <v>1.052</v>
      </c>
      <c r="P2088">
        <v>3.5000000000000003E-2</v>
      </c>
      <c r="Q2088">
        <v>0.97699999999999998</v>
      </c>
      <c r="R2088">
        <v>3.3000000000000002E-2</v>
      </c>
      <c r="S2088">
        <v>3.4750000000000001</v>
      </c>
      <c r="T2088">
        <v>0.121</v>
      </c>
      <c r="U2088">
        <v>1.71</v>
      </c>
      <c r="V2088">
        <v>6.6000000000000003E-2</v>
      </c>
      <c r="W2088" s="37">
        <f>U2088*Info!$B$2</f>
        <v>0.82079999999999997</v>
      </c>
      <c r="X2088" s="37">
        <f>W2088*SQRT((0.5*V2088/U2088)^2+Info!$B$3^2)</f>
        <v>4.3990762666723568E-2</v>
      </c>
      <c r="Y2088" s="28">
        <f>W2088*Info!$D$2</f>
        <v>0.66484799999999999</v>
      </c>
      <c r="Z2088" s="28">
        <f>Y2088*SQRT(Info!$D$3^2+(X2088/W2088)^2)</f>
        <v>4.8731237206539296E-2</v>
      </c>
      <c r="AA2088" s="37">
        <f t="shared" si="525"/>
        <v>0.23120000000000007</v>
      </c>
      <c r="AB2088" s="37">
        <f t="shared" si="526"/>
        <v>4.7343819026352318E-2</v>
      </c>
      <c r="AC2088" s="37">
        <f>(1-EXP(-Info!$B$6*H2088*1000))+(Info!$B$6/(Info!$B$6-Info!$B$7))*(EXP(-Info!$B$7*H2088*1000)-EXP(-Info!$B$6*H2088*1000))*(Info!$B$9-1)</f>
        <v>0.1960411435916537</v>
      </c>
      <c r="AD2088" s="37">
        <f>SQRT((Info!$B$6*EXP(-Info!$B$6*H2088*1000)+(Info!$B$6/(Info!$B$6+Info!$B$7))*(Info!$B$9-1)*(-Info!$B$7*EXP(-Info!$B$7*H2088*1000)+Info!$B$6*EXP(-Info!$B$6*H2088*1000)))^2*(0.01*H2088*1000)^2)</f>
        <v>1.6731447977105826E-3</v>
      </c>
      <c r="AE2088" s="37">
        <f t="shared" si="527"/>
        <v>9.2893941727294638E-3</v>
      </c>
      <c r="AF2088" s="37">
        <f t="shared" si="528"/>
        <v>2.7648272876016096</v>
      </c>
      <c r="AG2088" s="37">
        <f t="shared" si="529"/>
        <v>7.8238585900924487E-2</v>
      </c>
      <c r="AH2088" s="37">
        <f t="shared" si="530"/>
        <v>0.79563375182780127</v>
      </c>
      <c r="AI2088">
        <f>AF2088*EXP(Info!$B$6*H2088*1000)</f>
        <v>3.3375095651669997</v>
      </c>
      <c r="AJ2088">
        <f>2*SQRT((EXP(Info!$B$6*H2088)*AG2088)^2+(Info!$B$6*H2088*0.01*AI2088)^2)</f>
        <v>0.15650663139339493</v>
      </c>
      <c r="AK2088">
        <f t="shared" si="531"/>
        <v>0.30742664000000008</v>
      </c>
      <c r="AL2088">
        <f t="shared" si="532"/>
        <v>0.12590615231868135</v>
      </c>
      <c r="AM2088">
        <f t="shared" si="535"/>
        <v>0.92870722433460073</v>
      </c>
      <c r="AN2088">
        <f t="shared" si="536"/>
        <v>4.4030588150201506E-2</v>
      </c>
      <c r="AO2088">
        <f t="shared" si="533"/>
        <v>7.0506719921258094</v>
      </c>
      <c r="AP2088">
        <f t="shared" si="534"/>
        <v>0.61520467836257309</v>
      </c>
      <c r="AQ2088">
        <f t="shared" si="521"/>
        <v>5</v>
      </c>
      <c r="AR2088">
        <v>1</v>
      </c>
      <c r="AS2088">
        <v>1</v>
      </c>
      <c r="AT2088">
        <v>1</v>
      </c>
      <c r="AU2088">
        <v>0</v>
      </c>
      <c r="AV2088">
        <v>1</v>
      </c>
      <c r="AW2088">
        <v>0</v>
      </c>
      <c r="AX2088">
        <v>1</v>
      </c>
      <c r="AZ2088"/>
    </row>
    <row r="2089" spans="1:52">
      <c r="A2089" s="39" t="s">
        <v>89</v>
      </c>
      <c r="B2089" s="13" t="s">
        <v>212</v>
      </c>
      <c r="D2089" s="14">
        <v>-22.27</v>
      </c>
      <c r="E2089" s="14">
        <v>49.45</v>
      </c>
      <c r="F2089" s="14">
        <v>3935</v>
      </c>
      <c r="G2089" s="16">
        <v>85</v>
      </c>
      <c r="H2089">
        <v>21.363599999999998</v>
      </c>
      <c r="J2089">
        <f>(F2089*100*Info!$B$11)/AI2089</f>
        <v>2.8335442674160274</v>
      </c>
      <c r="K2089">
        <f>2*((F2089*100*Info!$B$11)/AI2089^2)*(AJ2089/2)</f>
        <v>0.18083194483306275</v>
      </c>
      <c r="L2089">
        <f t="shared" si="522"/>
        <v>0.73716650467289835</v>
      </c>
      <c r="M2089">
        <f t="shared" si="523"/>
        <v>22.350094980882915</v>
      </c>
      <c r="N2089">
        <f t="shared" si="524"/>
        <v>1.8145060930124028</v>
      </c>
      <c r="O2089">
        <v>0.90600000000000003</v>
      </c>
      <c r="P2089">
        <v>5.0999999999999997E-2</v>
      </c>
      <c r="Q2089">
        <v>1.0089999999999999</v>
      </c>
      <c r="R2089">
        <v>4.5999999999999999E-2</v>
      </c>
      <c r="S2089">
        <v>3.661</v>
      </c>
      <c r="T2089">
        <v>0.19700000000000001</v>
      </c>
      <c r="U2089">
        <v>1.913</v>
      </c>
      <c r="V2089">
        <v>9.6000000000000002E-2</v>
      </c>
      <c r="W2089" s="37">
        <f>U2089*Info!$B$2</f>
        <v>0.91823999999999995</v>
      </c>
      <c r="X2089" s="37">
        <f>W2089*SQRT((0.5*V2089/U2089)^2+Info!$B$3^2)</f>
        <v>5.136879737739633E-2</v>
      </c>
      <c r="Y2089" s="28">
        <f>W2089*Info!$D$2</f>
        <v>0.74377440000000006</v>
      </c>
      <c r="Z2089" s="28">
        <f>Y2089*SQRT(Info!$D$3^2+(X2089/W2089)^2)</f>
        <v>5.5805796869472263E-2</v>
      </c>
      <c r="AA2089" s="37">
        <f t="shared" si="525"/>
        <v>0</v>
      </c>
      <c r="AB2089" s="37">
        <f t="shared" si="526"/>
        <v>5.7349832990166591E-2</v>
      </c>
      <c r="AC2089" s="37">
        <f>(1-EXP(-Info!$B$6*H2089*1000))+(Info!$B$6/(Info!$B$6-Info!$B$7))*(EXP(-Info!$B$7*H2089*1000)-EXP(-Info!$B$6*H2089*1000))*(Info!$B$9-1)</f>
        <v>0.20324056792751899</v>
      </c>
      <c r="AD2089" s="37">
        <f>SQRT((Info!$B$6*EXP(-Info!$B$6*H2089*1000)+(Info!$B$6/(Info!$B$6+Info!$B$7))*(Info!$B$9-1)*(-Info!$B$7*EXP(-Info!$B$7*H2089*1000)+Info!$B$6*EXP(-Info!$B$6*H2089*1000)))^2*(0.01*H2089*1000)^2)</f>
        <v>1.7276691577750556E-3</v>
      </c>
      <c r="AE2089" s="37">
        <f t="shared" si="527"/>
        <v>0</v>
      </c>
      <c r="AF2089" s="37">
        <f t="shared" si="528"/>
        <v>2.9172256000000001</v>
      </c>
      <c r="AG2089" s="37">
        <f t="shared" si="529"/>
        <v>0.1132101451471413</v>
      </c>
      <c r="AH2089" s="37">
        <f t="shared" si="530"/>
        <v>0.79683845943731224</v>
      </c>
      <c r="AI2089">
        <f>AF2089*EXP(Info!$B$6*H2089*1000)</f>
        <v>3.5485855330718916</v>
      </c>
      <c r="AJ2089">
        <f>2*SQRT((EXP(Info!$B$6*H2089)*AG2089)^2+(Info!$B$6*H2089*0.01*AI2089)^2)</f>
        <v>0.22646465443684047</v>
      </c>
      <c r="AK2089">
        <f t="shared" si="531"/>
        <v>0</v>
      </c>
      <c r="AL2089">
        <f t="shared" si="532"/>
        <v>0.15251614585404902</v>
      </c>
      <c r="AM2089">
        <f t="shared" si="535"/>
        <v>1.1136865342163353</v>
      </c>
      <c r="AN2089">
        <f t="shared" si="536"/>
        <v>8.0672278965885733E-2</v>
      </c>
      <c r="AO2089">
        <f t="shared" si="533"/>
        <v>7.8876815911910372</v>
      </c>
      <c r="AP2089">
        <f t="shared" si="534"/>
        <v>0.47360167276529014</v>
      </c>
      <c r="AQ2089">
        <f t="shared" si="521"/>
        <v>5</v>
      </c>
      <c r="AR2089">
        <v>1</v>
      </c>
      <c r="AS2089">
        <v>1</v>
      </c>
      <c r="AT2089">
        <v>1</v>
      </c>
      <c r="AU2089">
        <v>0</v>
      </c>
      <c r="AV2089">
        <v>1</v>
      </c>
      <c r="AW2089">
        <v>0</v>
      </c>
      <c r="AX2089">
        <v>1</v>
      </c>
    </row>
    <row r="2090" spans="1:52">
      <c r="A2090" s="39" t="s">
        <v>89</v>
      </c>
      <c r="B2090" s="13" t="s">
        <v>212</v>
      </c>
      <c r="D2090" s="14">
        <v>-22.27</v>
      </c>
      <c r="E2090" s="14">
        <v>49.45</v>
      </c>
      <c r="F2090" s="14">
        <v>3935</v>
      </c>
      <c r="G2090" s="16">
        <v>89</v>
      </c>
      <c r="H2090">
        <v>22.2</v>
      </c>
      <c r="J2090">
        <f>(F2090*100*Info!$B$11)/AI2090</f>
        <v>3.0684846299338822</v>
      </c>
      <c r="K2090">
        <f>2*((F2090*100*Info!$B$11)/AI2090^2)*(AJ2090/2)</f>
        <v>0.13445159083835184</v>
      </c>
      <c r="L2090">
        <f t="shared" si="522"/>
        <v>0.67551117757009449</v>
      </c>
      <c r="M2090">
        <f t="shared" si="523"/>
        <v>22.178913623229384</v>
      </c>
      <c r="N2090">
        <f t="shared" si="524"/>
        <v>1.2895673705436106</v>
      </c>
      <c r="O2090">
        <v>0.98</v>
      </c>
      <c r="P2090">
        <v>4.2000000000000003E-2</v>
      </c>
      <c r="Q2090">
        <v>1.0169999999999999</v>
      </c>
      <c r="R2090">
        <v>0.04</v>
      </c>
      <c r="S2090">
        <v>3.3839999999999999</v>
      </c>
      <c r="T2090">
        <v>0.10100000000000001</v>
      </c>
      <c r="U2090">
        <v>1.7529999999999999</v>
      </c>
      <c r="V2090">
        <v>6.7000000000000004E-2</v>
      </c>
      <c r="W2090" s="37">
        <f>U2090*Info!$B$2</f>
        <v>0.84143999999999997</v>
      </c>
      <c r="X2090" s="37">
        <f>W2090*SQRT((0.5*V2090/U2090)^2+Info!$B$3^2)</f>
        <v>4.5040199644317741E-2</v>
      </c>
      <c r="Y2090" s="28">
        <f>W2090*Info!$D$2</f>
        <v>0.68156640000000002</v>
      </c>
      <c r="Z2090" s="28">
        <f>Y2090*SQRT(Info!$D$3^2+(X2090/W2090)^2)</f>
        <v>4.9923032791335906E-2</v>
      </c>
      <c r="AA2090" s="37">
        <f t="shared" si="525"/>
        <v>0.13856000000000002</v>
      </c>
      <c r="AB2090" s="37">
        <f t="shared" si="526"/>
        <v>4.969526721932381E-2</v>
      </c>
      <c r="AC2090" s="37">
        <f>(1-EXP(-Info!$B$6*H2090*1000))+(Info!$B$6/(Info!$B$6-Info!$B$7))*(EXP(-Info!$B$7*H2090*1000)-EXP(-Info!$B$6*H2090*1000))*(Info!$B$9-1)</f>
        <v>0.21038334716321261</v>
      </c>
      <c r="AD2090" s="37">
        <f>SQRT((Info!$B$6*EXP(-Info!$B$6*H2090*1000)+(Info!$B$6/(Info!$B$6+Info!$B$7))*(Info!$B$9-1)*(-Info!$B$7*EXP(-Info!$B$7*H2090*1000)+Info!$B$6*EXP(-Info!$B$6*H2090*1000)))^2*(0.01*H2090*1000)^2)</f>
        <v>1.7812410069267888E-3</v>
      </c>
      <c r="AE2090" s="37">
        <f t="shared" si="527"/>
        <v>1.0457969412673088E-2</v>
      </c>
      <c r="AF2090" s="37">
        <f t="shared" si="528"/>
        <v>2.6732828834170652</v>
      </c>
      <c r="AG2090" s="37">
        <f t="shared" si="529"/>
        <v>7.1776934507689905E-2</v>
      </c>
      <c r="AH2090" s="37">
        <f t="shared" si="530"/>
        <v>0.78997721141166233</v>
      </c>
      <c r="AI2090">
        <f>AF2090*EXP(Info!$B$6*H2090*1000)</f>
        <v>3.276885957511857</v>
      </c>
      <c r="AJ2090">
        <f>2*SQRT((EXP(Info!$B$6*H2090)*AG2090)^2+(Info!$B$6*H2090*0.01*AI2090)^2)</f>
        <v>0.14358309821249401</v>
      </c>
      <c r="AK2090">
        <f t="shared" si="531"/>
        <v>0.18424323200000001</v>
      </c>
      <c r="AL2090">
        <f t="shared" si="532"/>
        <v>0.13215959364306973</v>
      </c>
      <c r="AM2090">
        <f t="shared" si="535"/>
        <v>1.0377551020408162</v>
      </c>
      <c r="AN2090">
        <f t="shared" si="536"/>
        <v>6.0365698755251954E-2</v>
      </c>
      <c r="AO2090">
        <f t="shared" si="533"/>
        <v>7.2279695919278026</v>
      </c>
      <c r="AP2090">
        <f t="shared" si="534"/>
        <v>0.55904164289788938</v>
      </c>
      <c r="AQ2090">
        <f t="shared" si="521"/>
        <v>5</v>
      </c>
      <c r="AR2090">
        <v>1</v>
      </c>
      <c r="AS2090">
        <v>1</v>
      </c>
      <c r="AT2090">
        <v>1</v>
      </c>
      <c r="AU2090">
        <v>0</v>
      </c>
      <c r="AV2090">
        <v>1</v>
      </c>
      <c r="AW2090">
        <v>0</v>
      </c>
      <c r="AX2090">
        <v>1</v>
      </c>
    </row>
    <row r="2091" spans="1:52">
      <c r="A2091" s="39" t="s">
        <v>89</v>
      </c>
      <c r="B2091" s="13" t="s">
        <v>212</v>
      </c>
      <c r="D2091" s="14">
        <v>-22.27</v>
      </c>
      <c r="E2091" s="14">
        <v>49.45</v>
      </c>
      <c r="F2091" s="14">
        <v>3935</v>
      </c>
      <c r="G2091" s="16">
        <v>93</v>
      </c>
      <c r="H2091">
        <v>23.0364</v>
      </c>
      <c r="J2091">
        <f>(F2091*100*Info!$B$11)/AI2091</f>
        <v>11.018344275146747</v>
      </c>
      <c r="K2091">
        <f>2*((F2091*100*Info!$B$11)/AI2091^2)*(AJ2091/2)</f>
        <v>1.3038051607590784</v>
      </c>
      <c r="L2091">
        <f t="shared" si="522"/>
        <v>0.58302818691588876</v>
      </c>
      <c r="M2091">
        <f t="shared" si="523"/>
        <v>68.736856555426414</v>
      </c>
      <c r="N2091">
        <f t="shared" si="524"/>
        <v>8.482575941554698</v>
      </c>
      <c r="O2091">
        <v>0.81799999999999995</v>
      </c>
      <c r="P2091">
        <v>3.5999999999999997E-2</v>
      </c>
      <c r="Q2091">
        <v>0.79700000000000004</v>
      </c>
      <c r="R2091">
        <v>3.5999999999999997E-2</v>
      </c>
      <c r="S2091">
        <v>1.347</v>
      </c>
      <c r="T2091">
        <v>6.3E-2</v>
      </c>
      <c r="U2091">
        <v>1.5129999999999999</v>
      </c>
      <c r="V2091">
        <v>5.2999999999999999E-2</v>
      </c>
      <c r="W2091" s="37">
        <f>U2091*Info!$B$2</f>
        <v>0.72623999999999989</v>
      </c>
      <c r="X2091" s="37">
        <f>W2091*SQRT((0.5*V2091/U2091)^2+Info!$B$3^2)</f>
        <v>3.8475443389258034E-2</v>
      </c>
      <c r="Y2091" s="28">
        <f>W2091*Info!$D$2</f>
        <v>0.58825439999999996</v>
      </c>
      <c r="Z2091" s="28">
        <f>Y2091*SQRT(Info!$D$3^2+(X2091/W2091)^2)</f>
        <v>4.2852912687900223E-2</v>
      </c>
      <c r="AA2091" s="37">
        <f t="shared" si="525"/>
        <v>9.1760000000000064E-2</v>
      </c>
      <c r="AB2091" s="37">
        <f t="shared" si="526"/>
        <v>4.2477755872927181E-2</v>
      </c>
      <c r="AC2091" s="37">
        <f>(1-EXP(-Info!$B$6*H2091*1000))+(Info!$B$6/(Info!$B$6-Info!$B$7))*(EXP(-Info!$B$7*H2091*1000)-EXP(-Info!$B$6*H2091*1000))*(Info!$B$9-1)</f>
        <v>0.21746906227768287</v>
      </c>
      <c r="AD2091" s="37">
        <f>SQRT((Info!$B$6*EXP(-Info!$B$6*H2091*1000)+(Info!$B$6/(Info!$B$6+Info!$B$7))*(Info!$B$9-1)*(-Info!$B$7*EXP(-Info!$B$7*H2091*1000)+Info!$B$6*EXP(-Info!$B$6*H2091*1000)))^2*(0.01*H2091*1000)^2)</f>
        <v>1.8338652371169331E-3</v>
      </c>
      <c r="AE2091" s="37">
        <f t="shared" si="527"/>
        <v>9.2391302941467104E-3</v>
      </c>
      <c r="AF2091" s="37">
        <f t="shared" si="528"/>
        <v>0.73879063884539986</v>
      </c>
      <c r="AG2091" s="37">
        <f t="shared" si="529"/>
        <v>5.3981326905042072E-2</v>
      </c>
      <c r="AH2091" s="37">
        <f t="shared" si="530"/>
        <v>0.54847114984810685</v>
      </c>
      <c r="AI2091">
        <f>AF2091*EXP(Info!$B$6*H2091*1000)</f>
        <v>0.91257578666803718</v>
      </c>
      <c r="AJ2091">
        <f>2*SQRT((EXP(Info!$B$6*H2091)*AG2091)^2+(Info!$B$6*H2091*0.01*AI2091)^2)</f>
        <v>0.10798546410692146</v>
      </c>
      <c r="AK2091">
        <f t="shared" si="531"/>
        <v>0.12201327200000009</v>
      </c>
      <c r="AL2091">
        <f t="shared" si="532"/>
        <v>0.11296534396846254</v>
      </c>
      <c r="AM2091">
        <f t="shared" si="535"/>
        <v>0.97432762836185827</v>
      </c>
      <c r="AN2091">
        <f t="shared" si="536"/>
        <v>6.1445507352181447E-2</v>
      </c>
      <c r="AO2091">
        <f t="shared" si="533"/>
        <v>6.2384015930329522</v>
      </c>
      <c r="AP2091">
        <f t="shared" si="534"/>
        <v>0.54064771976206216</v>
      </c>
      <c r="AQ2091">
        <f t="shared" si="521"/>
        <v>5</v>
      </c>
      <c r="AR2091">
        <v>1</v>
      </c>
      <c r="AS2091">
        <v>1</v>
      </c>
      <c r="AT2091">
        <v>1</v>
      </c>
      <c r="AU2091">
        <v>0</v>
      </c>
      <c r="AV2091">
        <v>1</v>
      </c>
      <c r="AW2091">
        <v>0</v>
      </c>
      <c r="AX2091">
        <v>1</v>
      </c>
    </row>
    <row r="2092" spans="1:52">
      <c r="A2092" s="39" t="s">
        <v>89</v>
      </c>
      <c r="B2092" s="13" t="s">
        <v>212</v>
      </c>
      <c r="D2092" s="14">
        <v>-22.27</v>
      </c>
      <c r="E2092" s="14">
        <v>49.45</v>
      </c>
      <c r="F2092" s="14">
        <v>3935</v>
      </c>
      <c r="G2092" s="16">
        <v>97.5</v>
      </c>
      <c r="H2092">
        <v>23.9773</v>
      </c>
      <c r="I2092" s="14" t="s">
        <v>122</v>
      </c>
      <c r="J2092">
        <f>(F2092*100*Info!$B$11)/AI2092</f>
        <v>13.451131477229536</v>
      </c>
      <c r="K2092">
        <f>2*((F2092*100*Info!$B$11)/AI2092^2)*(AJ2092/2)</f>
        <v>1.7056063188409967</v>
      </c>
      <c r="L2092">
        <f t="shared" si="522"/>
        <v>0.60460755140187017</v>
      </c>
      <c r="M2092">
        <f t="shared" si="523"/>
        <v>87.019415626546362</v>
      </c>
      <c r="N2092">
        <f t="shared" si="524"/>
        <v>11.254889150164189</v>
      </c>
      <c r="O2092">
        <v>0.747</v>
      </c>
      <c r="P2092">
        <v>0.02</v>
      </c>
      <c r="Q2092">
        <v>0.67700000000000005</v>
      </c>
      <c r="R2092">
        <v>2.3E-2</v>
      </c>
      <c r="S2092">
        <v>1.21</v>
      </c>
      <c r="T2092">
        <v>3.5999999999999997E-2</v>
      </c>
      <c r="U2092">
        <v>1.569</v>
      </c>
      <c r="V2092">
        <v>0.04</v>
      </c>
      <c r="W2092" s="37">
        <f>U2092*Info!$B$2</f>
        <v>0.7531199999999999</v>
      </c>
      <c r="X2092" s="37">
        <f>W2092*SQRT((0.5*V2092/U2092)^2+Info!$B$3^2)</f>
        <v>3.886044693515503E-2</v>
      </c>
      <c r="Y2092" s="28">
        <f>W2092*Info!$D$2</f>
        <v>0.61002719999999999</v>
      </c>
      <c r="Z2092" s="28">
        <f>Y2092*SQRT(Info!$D$3^2+(X2092/W2092)^2)</f>
        <v>4.3830720958013006E-2</v>
      </c>
      <c r="AA2092" s="37">
        <f t="shared" si="525"/>
        <v>0</v>
      </c>
      <c r="AB2092" s="37">
        <f t="shared" si="526"/>
        <v>4.0126479237530918E-2</v>
      </c>
      <c r="AC2092" s="37">
        <f>(1-EXP(-Info!$B$6*H2092*1000))+(Info!$B$6/(Info!$B$6-Info!$B$7))*(EXP(-Info!$B$7*H2092*1000)-EXP(-Info!$B$6*H2092*1000))*(Info!$B$9-1)</f>
        <v>0.22537241429403868</v>
      </c>
      <c r="AD2092" s="37">
        <f>SQRT((Info!$B$6*EXP(-Info!$B$6*H2092*1000)+(Info!$B$6/(Info!$B$6+Info!$B$7))*(Info!$B$9-1)*(-Info!$B$7*EXP(-Info!$B$7*H2092*1000)+Info!$B$6*EXP(-Info!$B$6*H2092*1000)))^2*(0.01*H2092*1000)^2)</f>
        <v>1.8919458679711469E-3</v>
      </c>
      <c r="AE2092" s="37">
        <f t="shared" si="527"/>
        <v>0</v>
      </c>
      <c r="AF2092" s="37">
        <f t="shared" si="528"/>
        <v>0.59997279999999997</v>
      </c>
      <c r="AG2092" s="37">
        <f t="shared" si="529"/>
        <v>4.7382824944268577E-2</v>
      </c>
      <c r="AH2092" s="37">
        <f t="shared" si="530"/>
        <v>0.49584528925619836</v>
      </c>
      <c r="AI2092">
        <f>AF2092*EXP(Info!$B$6*H2092*1000)</f>
        <v>0.74752627403076288</v>
      </c>
      <c r="AJ2092">
        <f>2*SQRT((EXP(Info!$B$6*H2092)*AG2092)^2+(Info!$B$6*H2092*0.01*AI2092)^2)</f>
        <v>9.4786489794175907E-2</v>
      </c>
      <c r="AK2092">
        <f t="shared" si="531"/>
        <v>0</v>
      </c>
      <c r="AL2092">
        <f t="shared" si="532"/>
        <v>0.10671235888428972</v>
      </c>
      <c r="AM2092">
        <f t="shared" si="535"/>
        <v>0.90629183400267743</v>
      </c>
      <c r="AN2092">
        <f t="shared" si="536"/>
        <v>3.9201988744004962E-2</v>
      </c>
      <c r="AO2092">
        <f t="shared" si="533"/>
        <v>6.4693007927750843</v>
      </c>
      <c r="AP2092">
        <f t="shared" si="534"/>
        <v>0.47609942638623326</v>
      </c>
      <c r="AQ2092">
        <f t="shared" si="521"/>
        <v>5</v>
      </c>
      <c r="AR2092">
        <v>1</v>
      </c>
      <c r="AS2092">
        <v>1</v>
      </c>
      <c r="AT2092">
        <v>1</v>
      </c>
      <c r="AU2092">
        <v>0</v>
      </c>
      <c r="AV2092">
        <v>1</v>
      </c>
      <c r="AW2092">
        <v>0</v>
      </c>
      <c r="AX2092">
        <v>1</v>
      </c>
    </row>
    <row r="2093" spans="1:52">
      <c r="A2093" s="39" t="s">
        <v>89</v>
      </c>
      <c r="B2093" s="13" t="s">
        <v>212</v>
      </c>
      <c r="D2093" s="14">
        <v>-22.27</v>
      </c>
      <c r="E2093" s="14">
        <v>49.45</v>
      </c>
      <c r="F2093" s="14">
        <v>3935</v>
      </c>
      <c r="G2093" s="16">
        <v>98</v>
      </c>
      <c r="H2093">
        <v>24.081799999999998</v>
      </c>
      <c r="J2093">
        <f>(F2093*100*Info!$B$11)/AI2093</f>
        <v>24.359529707354543</v>
      </c>
      <c r="K2093">
        <f>2*((F2093*100*Info!$B$11)/AI2093^2)*(AJ2093/2)</f>
        <v>8.3852710223652043</v>
      </c>
      <c r="L2093">
        <f t="shared" si="522"/>
        <v>0.54410826168224391</v>
      </c>
      <c r="M2093">
        <f t="shared" si="523"/>
        <v>141.82016859978256</v>
      </c>
      <c r="N2093">
        <f t="shared" si="524"/>
        <v>49.083150589562514</v>
      </c>
      <c r="O2093">
        <v>0.7</v>
      </c>
      <c r="P2093">
        <v>0.02</v>
      </c>
      <c r="Q2093">
        <v>0.64</v>
      </c>
      <c r="R2093">
        <v>0.02</v>
      </c>
      <c r="S2093">
        <v>0.88500000000000001</v>
      </c>
      <c r="T2093">
        <v>0.11609999999999999</v>
      </c>
      <c r="U2093">
        <v>1.4119999999999999</v>
      </c>
      <c r="V2093">
        <v>5.0659999999999997E-2</v>
      </c>
      <c r="W2093" s="37">
        <f>U2093*Info!$B$2</f>
        <v>0.67775999999999992</v>
      </c>
      <c r="X2093" s="37">
        <f>W2093*SQRT((0.5*V2093/U2093)^2+Info!$B$3^2)</f>
        <v>3.6003100346497938E-2</v>
      </c>
      <c r="Y2093" s="28">
        <f>W2093*Info!$D$2</f>
        <v>0.54898559999999996</v>
      </c>
      <c r="Z2093" s="28">
        <f>Y2093*SQRT(Info!$D$3^2+(X2093/W2093)^2)</f>
        <v>4.0048908058937342E-2</v>
      </c>
      <c r="AA2093" s="37">
        <f t="shared" si="525"/>
        <v>2.2240000000000038E-2</v>
      </c>
      <c r="AB2093" s="37">
        <f t="shared" si="526"/>
        <v>3.7366070633129196E-2</v>
      </c>
      <c r="AC2093" s="37">
        <f>(1-EXP(-Info!$B$6*H2093*1000))+(Info!$B$6/(Info!$B$6-Info!$B$7))*(EXP(-Info!$B$7*H2093*1000)-EXP(-Info!$B$6*H2093*1000))*(Info!$B$9-1)</f>
        <v>0.22624579725686331</v>
      </c>
      <c r="AD2093" s="37">
        <f>SQRT((Info!$B$6*EXP(-Info!$B$6*H2093*1000)+(Info!$B$6/(Info!$B$6+Info!$B$7))*(Info!$B$9-1)*(-Info!$B$7*EXP(-Info!$B$7*H2093*1000)+Info!$B$6*EXP(-Info!$B$6*H2093*1000)))^2*(0.01*H2093*1000)^2)</f>
        <v>1.8983241193028389E-3</v>
      </c>
      <c r="AE2093" s="37">
        <f t="shared" si="527"/>
        <v>8.4540218599308114E-3</v>
      </c>
      <c r="AF2093" s="37">
        <f t="shared" si="528"/>
        <v>0.33098269346900738</v>
      </c>
      <c r="AG2093" s="37">
        <f t="shared" si="529"/>
        <v>7.1029486991821961E-2</v>
      </c>
      <c r="AH2093" s="37">
        <f t="shared" si="530"/>
        <v>0.37399174403277669</v>
      </c>
      <c r="AI2093">
        <f>AF2093*EXP(Info!$B$6*H2093*1000)</f>
        <v>0.41277784569196807</v>
      </c>
      <c r="AJ2093">
        <f>2*SQRT((EXP(Info!$B$6*H2093)*AG2093)^2+(Info!$B$6*H2093*0.01*AI2093)^2)</f>
        <v>0.14209035025459402</v>
      </c>
      <c r="AK2093">
        <f t="shared" si="531"/>
        <v>2.9572528000000049E-2</v>
      </c>
      <c r="AL2093">
        <f t="shared" si="532"/>
        <v>9.9371328241743787E-2</v>
      </c>
      <c r="AM2093">
        <f t="shared" si="535"/>
        <v>0.91428571428571437</v>
      </c>
      <c r="AN2093">
        <f t="shared" si="536"/>
        <v>3.8713161473891845E-2</v>
      </c>
      <c r="AO2093">
        <f t="shared" si="533"/>
        <v>5.8219583934980363</v>
      </c>
      <c r="AP2093">
        <f t="shared" si="534"/>
        <v>0.49575070821529743</v>
      </c>
      <c r="AQ2093">
        <f t="shared" si="521"/>
        <v>5</v>
      </c>
      <c r="AR2093">
        <v>1</v>
      </c>
      <c r="AS2093">
        <v>1</v>
      </c>
      <c r="AT2093">
        <v>1</v>
      </c>
      <c r="AU2093">
        <v>0</v>
      </c>
      <c r="AV2093">
        <v>1</v>
      </c>
      <c r="AW2093">
        <v>0</v>
      </c>
      <c r="AX2093">
        <v>1</v>
      </c>
    </row>
    <row r="2094" spans="1:52">
      <c r="A2094" s="39" t="s">
        <v>89</v>
      </c>
      <c r="B2094" s="13" t="s">
        <v>212</v>
      </c>
      <c r="D2094" s="14">
        <v>-22.27</v>
      </c>
      <c r="E2094" s="14">
        <v>49.45</v>
      </c>
      <c r="F2094" s="14">
        <v>3935</v>
      </c>
      <c r="G2094" s="16">
        <v>100</v>
      </c>
      <c r="H2094">
        <v>24.5</v>
      </c>
      <c r="J2094">
        <f>(F2094*100*Info!$B$11)/AI2094</f>
        <v>39.858549598903295</v>
      </c>
      <c r="K2094">
        <f>2*((F2094*100*Info!$B$11)/AI2094^2)*(AJ2094/2)</f>
        <v>19.936318611027168</v>
      </c>
      <c r="L2094">
        <f t="shared" si="522"/>
        <v>0.74680014953271157</v>
      </c>
      <c r="M2094">
        <f t="shared" si="523"/>
        <v>318.50016756661239</v>
      </c>
      <c r="N2094">
        <f t="shared" si="524"/>
        <v>159.49351899073127</v>
      </c>
      <c r="O2094">
        <v>0.75</v>
      </c>
      <c r="P2094">
        <v>0.03</v>
      </c>
      <c r="Q2094">
        <v>0.65</v>
      </c>
      <c r="R2094">
        <v>0.03</v>
      </c>
      <c r="S2094">
        <v>0.95499999999999996</v>
      </c>
      <c r="T2094">
        <v>6.5000000000000002E-2</v>
      </c>
      <c r="U2094">
        <v>1.9379999999999999</v>
      </c>
      <c r="V2094">
        <v>4.7E-2</v>
      </c>
      <c r="W2094" s="37">
        <f>U2094*Info!$B$2</f>
        <v>0.93023999999999996</v>
      </c>
      <c r="X2094" s="37">
        <f>W2094*SQRT((0.5*V2094/U2094)^2+Info!$B$3^2)</f>
        <v>4.7860260592687963E-2</v>
      </c>
      <c r="Y2094" s="28">
        <f>W2094*Info!$D$2</f>
        <v>0.75349440000000001</v>
      </c>
      <c r="Z2094" s="28">
        <f>Y2094*SQRT(Info!$D$3^2+(X2094/W2094)^2)</f>
        <v>5.4057840952046923E-2</v>
      </c>
      <c r="AA2094" s="37">
        <f t="shared" si="525"/>
        <v>0</v>
      </c>
      <c r="AB2094" s="37">
        <f t="shared" si="526"/>
        <v>5.015580269520168E-2</v>
      </c>
      <c r="AC2094" s="37">
        <f>(1-EXP(-Info!$B$6*H2094*1000))+(Info!$B$6/(Info!$B$6-Info!$B$7))*(EXP(-Info!$B$7*H2094*1000)-EXP(-Info!$B$6*H2094*1000))*(Info!$B$9-1)</f>
        <v>0.22973224837140271</v>
      </c>
      <c r="AD2094" s="37">
        <f>SQRT((Info!$B$6*EXP(-Info!$B$6*H2094*1000)+(Info!$B$6/(Info!$B$6+Info!$B$7))*(Info!$B$9-1)*(-Info!$B$7*EXP(-Info!$B$7*H2094*1000)+Info!$B$6*EXP(-Info!$B$6*H2094*1000)))^2*(0.01*H2094*1000)^2)</f>
        <v>1.923705463272122E-3</v>
      </c>
      <c r="AE2094" s="37">
        <f t="shared" si="527"/>
        <v>0</v>
      </c>
      <c r="AF2094" s="37">
        <f t="shared" si="528"/>
        <v>0.20150559999999995</v>
      </c>
      <c r="AG2094" s="37">
        <f t="shared" si="529"/>
        <v>6.3075353097678338E-2</v>
      </c>
      <c r="AH2094" s="37">
        <f t="shared" si="530"/>
        <v>0.21100062827225127</v>
      </c>
      <c r="AI2094">
        <f>AF2094*EXP(Info!$B$6*H2094*1000)</f>
        <v>0.25226894344765549</v>
      </c>
      <c r="AJ2094">
        <f>2*SQRT((EXP(Info!$B$6*H2094)*AG2094)^2+(Info!$B$6*H2094*0.01*AI2094)^2)</f>
        <v>0.12617905274651631</v>
      </c>
      <c r="AK2094">
        <f t="shared" si="531"/>
        <v>0</v>
      </c>
      <c r="AL2094">
        <f t="shared" si="532"/>
        <v>0.13338434168761934</v>
      </c>
      <c r="AM2094">
        <f t="shared" si="535"/>
        <v>0.8666666666666667</v>
      </c>
      <c r="AN2094">
        <f t="shared" si="536"/>
        <v>5.293182197674455E-2</v>
      </c>
      <c r="AO2094">
        <f t="shared" si="533"/>
        <v>7.9907615910759171</v>
      </c>
      <c r="AP2094">
        <f t="shared" si="534"/>
        <v>0.38699690402476783</v>
      </c>
      <c r="AQ2094">
        <f t="shared" si="521"/>
        <v>5</v>
      </c>
      <c r="AR2094">
        <v>1</v>
      </c>
      <c r="AS2094">
        <v>1</v>
      </c>
      <c r="AT2094">
        <v>1</v>
      </c>
      <c r="AU2094">
        <v>0</v>
      </c>
      <c r="AV2094">
        <v>1</v>
      </c>
      <c r="AW2094">
        <v>0</v>
      </c>
      <c r="AX2094">
        <v>1</v>
      </c>
    </row>
    <row r="2095" spans="1:52">
      <c r="A2095" s="39" t="s">
        <v>89</v>
      </c>
      <c r="B2095" s="13" t="s">
        <v>212</v>
      </c>
      <c r="D2095" s="14">
        <v>-22.27</v>
      </c>
      <c r="E2095" s="14">
        <v>49.45</v>
      </c>
      <c r="F2095" s="14">
        <v>3935</v>
      </c>
      <c r="G2095" s="16">
        <v>105</v>
      </c>
      <c r="H2095">
        <v>25.308799999999998</v>
      </c>
      <c r="J2095">
        <f>(F2095*100*Info!$B$11)/AI2095</f>
        <v>17.825451253991513</v>
      </c>
      <c r="K2095">
        <f>2*((F2095*100*Info!$B$11)/AI2095^2)*(AJ2095/2)</f>
        <v>3.3661093281191055</v>
      </c>
      <c r="L2095">
        <f t="shared" si="522"/>
        <v>0.58649629906542156</v>
      </c>
      <c r="M2095">
        <f t="shared" si="523"/>
        <v>111.86380472911698</v>
      </c>
      <c r="N2095">
        <f t="shared" si="524"/>
        <v>21.327652653014574</v>
      </c>
      <c r="O2095">
        <v>0.71</v>
      </c>
      <c r="P2095">
        <v>0.02</v>
      </c>
      <c r="Q2095">
        <v>0.63</v>
      </c>
      <c r="R2095">
        <v>0.02</v>
      </c>
      <c r="S2095">
        <v>1.0389999999999999</v>
      </c>
      <c r="T2095">
        <v>6.4000000000000001E-2</v>
      </c>
      <c r="U2095">
        <v>1.522</v>
      </c>
      <c r="V2095">
        <v>0.04</v>
      </c>
      <c r="W2095" s="37">
        <f>U2095*Info!$B$2</f>
        <v>0.73055999999999999</v>
      </c>
      <c r="X2095" s="37">
        <f>W2095*SQRT((0.5*V2095/U2095)^2+Info!$B$3^2)</f>
        <v>3.7768436345710685E-2</v>
      </c>
      <c r="Y2095" s="28">
        <f>W2095*Info!$D$2</f>
        <v>0.59175359999999999</v>
      </c>
      <c r="Z2095" s="28">
        <f>Y2095*SQRT(Info!$D$3^2+(X2095/W2095)^2)</f>
        <v>4.2559696798318482E-2</v>
      </c>
      <c r="AA2095" s="37">
        <f t="shared" si="525"/>
        <v>0</v>
      </c>
      <c r="AB2095" s="37">
        <f t="shared" si="526"/>
        <v>3.9069870539841824E-2</v>
      </c>
      <c r="AC2095" s="37">
        <f>(1-EXP(-Info!$B$6*H2095*1000))+(Info!$B$6/(Info!$B$6-Info!$B$7))*(EXP(-Info!$B$7*H2095*1000)-EXP(-Info!$B$6*H2095*1000))*(Info!$B$9-1)</f>
        <v>0.23643548358752814</v>
      </c>
      <c r="AD2095" s="37">
        <f>SQRT((Info!$B$6*EXP(-Info!$B$6*H2095*1000)+(Info!$B$6/(Info!$B$6+Info!$B$7))*(Info!$B$9-1)*(-Info!$B$7*EXP(-Info!$B$7*H2095*1000)+Info!$B$6*EXP(-Info!$B$6*H2095*1000)))^2*(0.01*H2095*1000)^2)</f>
        <v>1.9721440767366881E-3</v>
      </c>
      <c r="AE2095" s="37">
        <f t="shared" si="527"/>
        <v>0</v>
      </c>
      <c r="AF2095" s="37">
        <f t="shared" si="528"/>
        <v>0.44724639999999993</v>
      </c>
      <c r="AG2095" s="37">
        <f t="shared" si="529"/>
        <v>5.324779611932122E-2</v>
      </c>
      <c r="AH2095" s="37">
        <f t="shared" si="530"/>
        <v>0.43045851780558225</v>
      </c>
      <c r="AI2095">
        <f>AF2095*EXP(Info!$B$6*H2095*1000)</f>
        <v>0.56408525379797902</v>
      </c>
      <c r="AJ2095">
        <f>2*SQRT((EXP(Info!$B$6*H2095)*AG2095)^2+(Info!$B$6*H2095*0.01*AI2095)^2)</f>
        <v>0.10652031231123157</v>
      </c>
      <c r="AK2095">
        <f t="shared" si="531"/>
        <v>0</v>
      </c>
      <c r="AL2095">
        <f t="shared" si="532"/>
        <v>0.10390241371365534</v>
      </c>
      <c r="AM2095">
        <f t="shared" si="535"/>
        <v>0.88732394366197187</v>
      </c>
      <c r="AN2095">
        <f t="shared" si="536"/>
        <v>3.7659599206774169E-2</v>
      </c>
      <c r="AO2095">
        <f t="shared" si="533"/>
        <v>6.2755103929915101</v>
      </c>
      <c r="AP2095">
        <f t="shared" si="534"/>
        <v>0.4664914586070959</v>
      </c>
      <c r="AQ2095">
        <f t="shared" si="521"/>
        <v>5</v>
      </c>
      <c r="AR2095">
        <v>1</v>
      </c>
      <c r="AS2095">
        <v>1</v>
      </c>
      <c r="AT2095">
        <v>1</v>
      </c>
      <c r="AU2095">
        <v>0</v>
      </c>
      <c r="AV2095">
        <v>1</v>
      </c>
      <c r="AW2095">
        <v>0</v>
      </c>
      <c r="AX2095">
        <v>1</v>
      </c>
    </row>
    <row r="2096" spans="1:52">
      <c r="A2096" s="39" t="s">
        <v>89</v>
      </c>
      <c r="B2096" s="13" t="s">
        <v>212</v>
      </c>
      <c r="D2096" s="14">
        <v>-22.27</v>
      </c>
      <c r="E2096" s="14">
        <v>49.45</v>
      </c>
      <c r="F2096" s="14">
        <v>3935</v>
      </c>
      <c r="G2096" s="16">
        <v>110</v>
      </c>
      <c r="H2096">
        <v>26.117599999999999</v>
      </c>
      <c r="J2096">
        <f>(F2096*100*Info!$B$11)/AI2096</f>
        <v>4.1618320698645759</v>
      </c>
      <c r="K2096">
        <f>2*((F2096*100*Info!$B$11)/AI2096^2)*(AJ2096/2)</f>
        <v>0.23632742221381869</v>
      </c>
      <c r="L2096">
        <f t="shared" si="522"/>
        <v>0.62541622429906651</v>
      </c>
      <c r="M2096">
        <f t="shared" si="523"/>
        <v>27.850787102525747</v>
      </c>
      <c r="N2096">
        <f t="shared" si="524"/>
        <v>1.7911266690205603</v>
      </c>
      <c r="O2096">
        <v>0.88</v>
      </c>
      <c r="P2096">
        <v>0.04</v>
      </c>
      <c r="Q2096">
        <v>0.82</v>
      </c>
      <c r="R2096">
        <v>0.03</v>
      </c>
      <c r="S2096">
        <v>2.5569999999999999</v>
      </c>
      <c r="T2096">
        <v>0.1</v>
      </c>
      <c r="U2096">
        <v>1.623</v>
      </c>
      <c r="V2096">
        <v>4.9000000000000002E-2</v>
      </c>
      <c r="W2096" s="37">
        <f>U2096*Info!$B$2</f>
        <v>0.77903999999999995</v>
      </c>
      <c r="X2096" s="37">
        <f>W2096*SQRT((0.5*V2096/U2096)^2+Info!$B$3^2)</f>
        <v>4.0688523000964288E-2</v>
      </c>
      <c r="Y2096" s="28">
        <f>W2096*Info!$D$2</f>
        <v>0.63102239999999998</v>
      </c>
      <c r="Z2096" s="28">
        <f>Y2096*SQRT(Info!$D$3^2+(X2096/W2096)^2)</f>
        <v>4.562546878519496E-2</v>
      </c>
      <c r="AA2096" s="37">
        <f t="shared" si="525"/>
        <v>0.10096000000000005</v>
      </c>
      <c r="AB2096" s="37">
        <f t="shared" si="526"/>
        <v>4.5338238871839742E-2</v>
      </c>
      <c r="AC2096" s="37">
        <f>(1-EXP(-Info!$B$6*H2096*1000))+(Info!$B$6/(Info!$B$6-Info!$B$7))*(EXP(-Info!$B$7*H2096*1000)-EXP(-Info!$B$6*H2096*1000))*(Info!$B$9-1)</f>
        <v>0.24308687851875599</v>
      </c>
      <c r="AD2096" s="37">
        <f>SQRT((Info!$B$6*EXP(-Info!$B$6*H2096*1000)+(Info!$B$6/(Info!$B$6+Info!$B$7))*(Info!$B$9-1)*(-Info!$B$7*EXP(-Info!$B$7*H2096*1000)+Info!$B$6*EXP(-Info!$B$6*H2096*1000)))^2*(0.01*H2096*1000)^2)</f>
        <v>2.0197354758070599E-3</v>
      </c>
      <c r="AE2096" s="37">
        <f t="shared" si="527"/>
        <v>1.1023017193599502E-2</v>
      </c>
      <c r="AF2096" s="37">
        <f t="shared" si="528"/>
        <v>1.9014355487447463</v>
      </c>
      <c r="AG2096" s="37">
        <f t="shared" si="529"/>
        <v>6.8579809783340689E-2</v>
      </c>
      <c r="AH2096" s="37">
        <f t="shared" si="530"/>
        <v>0.7436196905532837</v>
      </c>
      <c r="AI2096">
        <f>AF2096*EXP(Info!$B$6*H2096*1000)</f>
        <v>2.4160211238408986</v>
      </c>
      <c r="AJ2096">
        <f>2*SQRT((EXP(Info!$B$6*H2096)*AG2096)^2+(Info!$B$6*H2096*0.01*AI2096)^2)</f>
        <v>0.13719247548352712</v>
      </c>
      <c r="AK2096">
        <f t="shared" si="531"/>
        <v>0.13424651200000007</v>
      </c>
      <c r="AL2096">
        <f t="shared" si="532"/>
        <v>0.12057251245577061</v>
      </c>
      <c r="AM2096">
        <f t="shared" si="535"/>
        <v>0.93181818181818177</v>
      </c>
      <c r="AN2096">
        <f t="shared" si="536"/>
        <v>5.4370650276614738E-2</v>
      </c>
      <c r="AO2096">
        <f t="shared" si="533"/>
        <v>6.691953592526426</v>
      </c>
      <c r="AP2096">
        <f t="shared" si="534"/>
        <v>0.54220579174368455</v>
      </c>
      <c r="AQ2096">
        <f t="shared" si="521"/>
        <v>5</v>
      </c>
      <c r="AR2096">
        <v>1</v>
      </c>
      <c r="AS2096">
        <v>1</v>
      </c>
      <c r="AT2096">
        <v>1</v>
      </c>
      <c r="AU2096">
        <v>0</v>
      </c>
      <c r="AV2096">
        <v>1</v>
      </c>
      <c r="AW2096">
        <v>0</v>
      </c>
      <c r="AX2096">
        <v>1</v>
      </c>
    </row>
    <row r="2097" spans="1:50">
      <c r="A2097" s="39" t="s">
        <v>89</v>
      </c>
      <c r="B2097" s="13" t="s">
        <v>212</v>
      </c>
      <c r="D2097" s="14">
        <v>-22.27</v>
      </c>
      <c r="E2097" s="14">
        <v>49.45</v>
      </c>
      <c r="F2097" s="14">
        <v>3935</v>
      </c>
      <c r="G2097" s="16">
        <v>115</v>
      </c>
      <c r="H2097">
        <v>26.926500000000001</v>
      </c>
      <c r="J2097">
        <f>(F2097*100*Info!$B$11)/AI2097</f>
        <v>2.7446001241740805</v>
      </c>
      <c r="K2097">
        <f>2*((F2097*100*Info!$B$11)/AI2097^2)*(AJ2097/2)</f>
        <v>0.11797487944569135</v>
      </c>
      <c r="L2097">
        <f t="shared" si="522"/>
        <v>0.81153824299065558</v>
      </c>
      <c r="M2097">
        <f t="shared" si="523"/>
        <v>23.832623198580599</v>
      </c>
      <c r="N2097">
        <f t="shared" si="524"/>
        <v>1.1928501446358926</v>
      </c>
      <c r="O2097">
        <v>1.22</v>
      </c>
      <c r="P2097">
        <v>0.03</v>
      </c>
      <c r="Q2097">
        <v>1.07</v>
      </c>
      <c r="R2097">
        <v>0.04</v>
      </c>
      <c r="S2097">
        <v>3.7330000000000001</v>
      </c>
      <c r="T2097">
        <v>0.10100000000000001</v>
      </c>
      <c r="U2097">
        <v>2.1059999999999999</v>
      </c>
      <c r="V2097">
        <v>5.3999999999999999E-2</v>
      </c>
      <c r="W2097" s="37">
        <f>U2097*Info!$B$2</f>
        <v>1.01088</v>
      </c>
      <c r="X2097" s="37">
        <f>W2097*SQRT((0.5*V2097/U2097)^2+Info!$B$3^2)</f>
        <v>5.2179090984799649E-2</v>
      </c>
      <c r="Y2097" s="28">
        <f>W2097*Info!$D$2</f>
        <v>0.81881280000000001</v>
      </c>
      <c r="Z2097" s="28">
        <f>Y2097*SQRT(Info!$D$3^2+(X2097/W2097)^2)</f>
        <v>5.884277026941543E-2</v>
      </c>
      <c r="AA2097" s="37">
        <f t="shared" si="525"/>
        <v>0.20911999999999997</v>
      </c>
      <c r="AB2097" s="37">
        <f t="shared" si="526"/>
        <v>5.4292334044503926E-2</v>
      </c>
      <c r="AC2097" s="37">
        <f>(1-EXP(-Info!$B$6*H2097*1000))+(Info!$B$6/(Info!$B$6-Info!$B$7))*(EXP(-Info!$B$7*H2097*1000)-EXP(-Info!$B$6*H2097*1000))*(Info!$B$9-1)</f>
        <v>0.24968763435683863</v>
      </c>
      <c r="AD2097" s="37">
        <f>SQRT((Info!$B$6*EXP(-Info!$B$6*H2097*1000)+(Info!$B$6/(Info!$B$6+Info!$B$7))*(Info!$B$9-1)*(-Info!$B$7*EXP(-Info!$B$7*H2097*1000)+Info!$B$6*EXP(-Info!$B$6*H2097*1000)))^2*(0.01*H2097*1000)^2)</f>
        <v>2.066495263597624E-3</v>
      </c>
      <c r="AE2097" s="37">
        <f t="shared" si="527"/>
        <v>1.3563010722653E-2</v>
      </c>
      <c r="AF2097" s="37">
        <f t="shared" si="528"/>
        <v>2.8619725219032981</v>
      </c>
      <c r="AG2097" s="37">
        <f t="shared" si="529"/>
        <v>7.871897403321515E-2</v>
      </c>
      <c r="AH2097" s="37">
        <f t="shared" si="530"/>
        <v>0.76666823517366678</v>
      </c>
      <c r="AI2097">
        <f>AF2097*EXP(Info!$B$6*H2097*1000)</f>
        <v>3.6635843983637257</v>
      </c>
      <c r="AJ2097">
        <f>2*SQRT((EXP(Info!$B$6*H2097)*AG2097)^2+(Info!$B$6*H2097*0.01*AI2097)^2)</f>
        <v>0.15747683020532521</v>
      </c>
      <c r="AK2097">
        <f t="shared" si="531"/>
        <v>0.27806686399999997</v>
      </c>
      <c r="AL2097">
        <f t="shared" si="532"/>
        <v>0.14438503315795373</v>
      </c>
      <c r="AM2097">
        <f t="shared" si="535"/>
        <v>0.87704918032786894</v>
      </c>
      <c r="AN2097">
        <f t="shared" si="536"/>
        <v>3.9244184007245241E-2</v>
      </c>
      <c r="AO2097">
        <f t="shared" si="533"/>
        <v>8.6834591903023117</v>
      </c>
      <c r="AP2097">
        <f t="shared" si="534"/>
        <v>0.57929724596391263</v>
      </c>
      <c r="AQ2097">
        <f t="shared" si="521"/>
        <v>5</v>
      </c>
      <c r="AR2097">
        <v>1</v>
      </c>
      <c r="AS2097">
        <v>1</v>
      </c>
      <c r="AT2097">
        <v>1</v>
      </c>
      <c r="AU2097">
        <v>0</v>
      </c>
      <c r="AV2097">
        <v>1</v>
      </c>
      <c r="AW2097">
        <v>0</v>
      </c>
      <c r="AX2097">
        <v>1</v>
      </c>
    </row>
    <row r="2098" spans="1:50">
      <c r="A2098" s="39" t="s">
        <v>89</v>
      </c>
      <c r="B2098" s="13" t="s">
        <v>212</v>
      </c>
      <c r="D2098" s="14">
        <v>-22.27</v>
      </c>
      <c r="E2098" s="14">
        <v>49.45</v>
      </c>
      <c r="F2098" s="14">
        <v>3935</v>
      </c>
      <c r="G2098" s="16">
        <v>120</v>
      </c>
      <c r="H2098">
        <v>27.735299999999999</v>
      </c>
      <c r="J2098">
        <f>(F2098*100*Info!$B$11)/AI2098</f>
        <v>3.7324284157252809</v>
      </c>
      <c r="K2098">
        <f>2*((F2098*100*Info!$B$11)/AI2098^2)*(AJ2098/2)</f>
        <v>0.23011251675779254</v>
      </c>
      <c r="L2098">
        <f t="shared" si="522"/>
        <v>0.82887880373831913</v>
      </c>
      <c r="M2098">
        <f t="shared" si="523"/>
        <v>33.102919562838501</v>
      </c>
      <c r="N2098">
        <f t="shared" si="524"/>
        <v>2.3995093216368351</v>
      </c>
      <c r="O2098">
        <v>1.3280000000000001</v>
      </c>
      <c r="P2098">
        <v>3.9E-2</v>
      </c>
      <c r="Q2098">
        <v>1.262</v>
      </c>
      <c r="R2098">
        <v>3.9E-2</v>
      </c>
      <c r="S2098">
        <v>3.0009999999999999</v>
      </c>
      <c r="T2098">
        <v>0.108</v>
      </c>
      <c r="U2098">
        <v>2.1509999999999998</v>
      </c>
      <c r="V2098">
        <v>8.2000000000000003E-2</v>
      </c>
      <c r="W2098" s="37">
        <f>U2098*Info!$B$2</f>
        <v>1.0324799999999998</v>
      </c>
      <c r="X2098" s="37">
        <f>W2098*SQRT((0.5*V2098/U2098)^2+Info!$B$3^2)</f>
        <v>5.5247984361422628E-2</v>
      </c>
      <c r="Y2098" s="28">
        <f>W2098*Info!$D$2</f>
        <v>0.83630879999999996</v>
      </c>
      <c r="Z2098" s="28">
        <f>Y2098*SQRT(Info!$D$3^2+(X2098/W2098)^2)</f>
        <v>6.1246805218127094E-2</v>
      </c>
      <c r="AA2098" s="37">
        <f t="shared" si="525"/>
        <v>0.29552000000000023</v>
      </c>
      <c r="AB2098" s="37">
        <f t="shared" si="526"/>
        <v>5.8588307502436009E-2</v>
      </c>
      <c r="AC2098" s="37">
        <f>(1-EXP(-Info!$B$6*H2098*1000))+(Info!$B$6/(Info!$B$6-Info!$B$7))*(EXP(-Info!$B$7*H2098*1000)-EXP(-Info!$B$6*H2098*1000))*(Info!$B$9-1)</f>
        <v>0.25623650456731006</v>
      </c>
      <c r="AD2098" s="37">
        <f>SQRT((Info!$B$6*EXP(-Info!$B$6*H2098*1000)+(Info!$B$6/(Info!$B$6+Info!$B$7))*(Info!$B$9-1)*(-Info!$B$7*EXP(-Info!$B$7*H2098*1000)+Info!$B$6*EXP(-Info!$B$6*H2098*1000)))^2*(0.01*H2098*1000)^2)</f>
        <v>2.1124216540763146E-3</v>
      </c>
      <c r="AE2098" s="37">
        <f t="shared" si="527"/>
        <v>1.5025436869522655E-2</v>
      </c>
      <c r="AF2098" s="37">
        <f t="shared" si="528"/>
        <v>2.0889681881702686</v>
      </c>
      <c r="AG2098" s="37">
        <f t="shared" si="529"/>
        <v>8.302370084829519E-2</v>
      </c>
      <c r="AH2098" s="37">
        <f t="shared" si="530"/>
        <v>0.69609069915703725</v>
      </c>
      <c r="AI2098">
        <f>AF2098*EXP(Info!$B$6*H2098*1000)</f>
        <v>2.6939764342988521</v>
      </c>
      <c r="AJ2098">
        <f>2*SQRT((EXP(Info!$B$6*H2098)*AG2098)^2+(Info!$B$6*H2098*0.01*AI2098)^2)</f>
        <v>0.16608964147065394</v>
      </c>
      <c r="AK2098">
        <f t="shared" si="531"/>
        <v>0.3929529440000003</v>
      </c>
      <c r="AL2098">
        <f t="shared" si="532"/>
        <v>0.15580974497197833</v>
      </c>
      <c r="AM2098">
        <f t="shared" si="535"/>
        <v>0.95030120481927705</v>
      </c>
      <c r="AN2098">
        <f t="shared" si="536"/>
        <v>4.0512979578180862E-2</v>
      </c>
      <c r="AO2098">
        <f t="shared" si="533"/>
        <v>8.8690031900950963</v>
      </c>
      <c r="AP2098">
        <f t="shared" si="534"/>
        <v>0.61738726173872627</v>
      </c>
      <c r="AQ2098">
        <f t="shared" si="521"/>
        <v>5</v>
      </c>
      <c r="AR2098">
        <v>1</v>
      </c>
      <c r="AS2098">
        <v>1</v>
      </c>
      <c r="AT2098">
        <v>1</v>
      </c>
      <c r="AU2098">
        <v>0</v>
      </c>
      <c r="AV2098">
        <v>1</v>
      </c>
      <c r="AW2098">
        <v>0</v>
      </c>
      <c r="AX2098">
        <v>1</v>
      </c>
    </row>
    <row r="2099" spans="1:50">
      <c r="A2099" s="39" t="s">
        <v>89</v>
      </c>
      <c r="B2099" s="13" t="s">
        <v>212</v>
      </c>
      <c r="D2099" s="14">
        <v>-22.27</v>
      </c>
      <c r="E2099" s="14">
        <v>49.45</v>
      </c>
      <c r="F2099" s="14">
        <v>3935</v>
      </c>
      <c r="G2099" s="16">
        <v>125</v>
      </c>
      <c r="H2099">
        <v>28.5441</v>
      </c>
      <c r="J2099">
        <f>(F2099*100*Info!$B$11)/AI2099</f>
        <v>4.7197503580791373</v>
      </c>
      <c r="K2099">
        <f>2*((F2099*100*Info!$B$11)/AI2099^2)*(AJ2099/2)</f>
        <v>0.40639339949337872</v>
      </c>
      <c r="L2099">
        <f t="shared" si="522"/>
        <v>0.92829801869159023</v>
      </c>
      <c r="M2099">
        <f t="shared" si="523"/>
        <v>46.880283495524516</v>
      </c>
      <c r="N2099">
        <f t="shared" si="524"/>
        <v>4.266541568006847</v>
      </c>
      <c r="O2099">
        <v>1.5049999999999999</v>
      </c>
      <c r="P2099">
        <v>4.8000000000000001E-2</v>
      </c>
      <c r="Q2099">
        <v>1.3360000000000001</v>
      </c>
      <c r="R2099">
        <v>4.4999999999999998E-2</v>
      </c>
      <c r="S2099">
        <v>2.6680000000000001</v>
      </c>
      <c r="T2099">
        <v>0.11899999999999999</v>
      </c>
      <c r="U2099">
        <v>2.4089999999999998</v>
      </c>
      <c r="V2099">
        <v>7.0999999999999994E-2</v>
      </c>
      <c r="W2099" s="37">
        <f>U2099*Info!$B$2</f>
        <v>1.1563199999999998</v>
      </c>
      <c r="X2099" s="37">
        <f>W2099*SQRT((0.5*V2099/U2099)^2+Info!$B$3^2)</f>
        <v>6.0274799510243081E-2</v>
      </c>
      <c r="Y2099" s="28">
        <f>W2099*Info!$D$2</f>
        <v>0.93661919999999987</v>
      </c>
      <c r="Z2099" s="28">
        <f>Y2099*SQRT(Info!$D$3^2+(X2099/W2099)^2)</f>
        <v>6.7651931789145525E-2</v>
      </c>
      <c r="AA2099" s="37">
        <f t="shared" si="525"/>
        <v>0.3486800000000001</v>
      </c>
      <c r="AB2099" s="37">
        <f t="shared" si="526"/>
        <v>6.4877202899015302E-2</v>
      </c>
      <c r="AC2099" s="37">
        <f>(1-EXP(-Info!$B$6*H2099*1000))+(Info!$B$6/(Info!$B$6-Info!$B$7))*(EXP(-Info!$B$7*H2099*1000)-EXP(-Info!$B$6*H2099*1000))*(Info!$B$9-1)</f>
        <v>0.26273469093711233</v>
      </c>
      <c r="AD2099" s="37">
        <f>SQRT((Info!$B$6*EXP(-Info!$B$6*H2099*1000)+(Info!$B$6/(Info!$B$6+Info!$B$7))*(Info!$B$9-1)*(-Info!$B$7*EXP(-Info!$B$7*H2099*1000)+Info!$B$6*EXP(-Info!$B$6*H2099*1000)))^2*(0.01*H2099*1000)^2)</f>
        <v>2.1575301551643904E-3</v>
      </c>
      <c r="AE2099" s="37">
        <f t="shared" si="527"/>
        <v>1.7062084548783694E-2</v>
      </c>
      <c r="AF2099" s="37">
        <f t="shared" si="528"/>
        <v>1.6397704679640479</v>
      </c>
      <c r="AG2099" s="37">
        <f t="shared" si="529"/>
        <v>9.1695957402456091E-2</v>
      </c>
      <c r="AH2099" s="37">
        <f t="shared" si="530"/>
        <v>0.61460662217543016</v>
      </c>
      <c r="AI2099">
        <f>AF2099*EXP(Info!$B$6*H2099*1000)</f>
        <v>2.1304250080641043</v>
      </c>
      <c r="AJ2099">
        <f>2*SQRT((EXP(Info!$B$6*H2099)*AG2099)^2+(Info!$B$6*H2099*0.01*AI2099)^2)</f>
        <v>0.18343992705267637</v>
      </c>
      <c r="AK2099">
        <f t="shared" si="531"/>
        <v>0.4636397960000001</v>
      </c>
      <c r="AL2099">
        <f t="shared" si="532"/>
        <v>0.17253443338964128</v>
      </c>
      <c r="AM2099">
        <f t="shared" si="535"/>
        <v>0.88770764119601342</v>
      </c>
      <c r="AN2099">
        <f t="shared" si="536"/>
        <v>4.1177840106710932E-2</v>
      </c>
      <c r="AO2099">
        <f t="shared" si="533"/>
        <v>9.932788788907061</v>
      </c>
      <c r="AP2099">
        <f t="shared" si="534"/>
        <v>0.62474055624740554</v>
      </c>
      <c r="AQ2099">
        <f t="shared" si="521"/>
        <v>5</v>
      </c>
      <c r="AR2099">
        <v>1</v>
      </c>
      <c r="AS2099">
        <v>1</v>
      </c>
      <c r="AT2099">
        <v>1</v>
      </c>
      <c r="AU2099">
        <v>0</v>
      </c>
      <c r="AV2099">
        <v>1</v>
      </c>
      <c r="AW2099">
        <v>0</v>
      </c>
      <c r="AX2099">
        <v>1</v>
      </c>
    </row>
    <row r="2100" spans="1:50">
      <c r="A2100" s="39" t="s">
        <v>89</v>
      </c>
      <c r="B2100" s="13" t="s">
        <v>212</v>
      </c>
      <c r="D2100" s="14">
        <v>-22.27</v>
      </c>
      <c r="E2100" s="14">
        <v>49.45</v>
      </c>
      <c r="F2100" s="14">
        <v>3935</v>
      </c>
      <c r="G2100" s="16">
        <v>129</v>
      </c>
      <c r="H2100">
        <v>29.191200000000002</v>
      </c>
      <c r="J2100">
        <f>(F2100*100*Info!$B$11)/AI2100</f>
        <v>4.779221470956986</v>
      </c>
      <c r="K2100">
        <f>2*((F2100*100*Info!$B$11)/AI2100^2)*(AJ2100/2)</f>
        <v>0.51714899834269312</v>
      </c>
      <c r="L2100">
        <f t="shared" si="522"/>
        <v>0.94409719626168387</v>
      </c>
      <c r="M2100">
        <f t="shared" si="523"/>
        <v>48.278930624172204</v>
      </c>
      <c r="N2100">
        <f t="shared" si="524"/>
        <v>5.767367463726913</v>
      </c>
      <c r="O2100">
        <v>1.492</v>
      </c>
      <c r="P2100">
        <v>4.5999999999999999E-2</v>
      </c>
      <c r="Q2100">
        <v>1.4119999999999999</v>
      </c>
      <c r="R2100">
        <v>4.4999999999999998E-2</v>
      </c>
      <c r="S2100">
        <v>2.6469999999999998</v>
      </c>
      <c r="T2100">
        <v>0.17299999999999999</v>
      </c>
      <c r="U2100">
        <v>2.4500000000000002</v>
      </c>
      <c r="V2100">
        <v>0.124</v>
      </c>
      <c r="W2100" s="37">
        <f>U2100*Info!$B$2</f>
        <v>1.1759999999999999</v>
      </c>
      <c r="X2100" s="37">
        <f>W2100*SQRT((0.5*V2100/U2100)^2+Info!$B$3^2)</f>
        <v>6.5902182057956171E-2</v>
      </c>
      <c r="Y2100" s="28">
        <f>W2100*Info!$D$2</f>
        <v>0.95255999999999996</v>
      </c>
      <c r="Z2100" s="28">
        <f>Y2100*SQRT(Info!$D$3^2+(X2100/W2100)^2)</f>
        <v>7.1539728258919189E-2</v>
      </c>
      <c r="AA2100" s="37">
        <f t="shared" si="525"/>
        <v>0.31600000000000006</v>
      </c>
      <c r="AB2100" s="37">
        <f t="shared" si="526"/>
        <v>6.980041260623035E-2</v>
      </c>
      <c r="AC2100" s="37">
        <f>(1-EXP(-Info!$B$6*H2100*1000))+(Info!$B$6/(Info!$B$6-Info!$B$7))*(EXP(-Info!$B$7*H2100*1000)-EXP(-Info!$B$6*H2100*1000))*(Info!$B$9-1)</f>
        <v>0.26789748017452425</v>
      </c>
      <c r="AD2100" s="37">
        <f>SQRT((Info!$B$6*EXP(-Info!$B$6*H2100*1000)+(Info!$B$6/(Info!$B$6+Info!$B$7))*(Info!$B$9-1)*(-Info!$B$7*EXP(-Info!$B$7*H2100*1000)+Info!$B$6*EXP(-Info!$B$6*H2100*1000)))^2*(0.01*H2100*1000)^2)</f>
        <v>2.1930377838505792E-3</v>
      </c>
      <c r="AE2100" s="37">
        <f t="shared" si="527"/>
        <v>1.8712191569424157E-2</v>
      </c>
      <c r="AF2100" s="37">
        <f t="shared" si="528"/>
        <v>1.6097843962648501</v>
      </c>
      <c r="AG2100" s="37">
        <f t="shared" si="529"/>
        <v>0.11379951156613471</v>
      </c>
      <c r="AH2100" s="37">
        <f t="shared" si="530"/>
        <v>0.60815428646197589</v>
      </c>
      <c r="AI2100">
        <f>AF2100*EXP(Info!$B$6*H2100*1000)</f>
        <v>2.1039146764332495</v>
      </c>
      <c r="AJ2100">
        <f>2*SQRT((EXP(Info!$B$6*H2100)*AG2100)^2+(Info!$B$6*H2100*0.01*AI2100)^2)</f>
        <v>0.22765995970847505</v>
      </c>
      <c r="AK2100">
        <f t="shared" si="531"/>
        <v>0.42018520000000009</v>
      </c>
      <c r="AL2100">
        <f t="shared" si="532"/>
        <v>0.185627217285009</v>
      </c>
      <c r="AM2100">
        <f t="shared" si="535"/>
        <v>0.9463806970509383</v>
      </c>
      <c r="AN2100">
        <f t="shared" si="536"/>
        <v>4.196463431402328E-2</v>
      </c>
      <c r="AO2100">
        <f t="shared" si="533"/>
        <v>10.101839988718265</v>
      </c>
      <c r="AP2100">
        <f t="shared" si="534"/>
        <v>0.60897959183673467</v>
      </c>
      <c r="AQ2100">
        <f t="shared" si="521"/>
        <v>5</v>
      </c>
      <c r="AR2100">
        <v>1</v>
      </c>
      <c r="AS2100">
        <v>1</v>
      </c>
      <c r="AT2100">
        <v>1</v>
      </c>
      <c r="AU2100">
        <v>0</v>
      </c>
      <c r="AV2100">
        <v>1</v>
      </c>
      <c r="AW2100">
        <v>0</v>
      </c>
      <c r="AX2100">
        <v>1</v>
      </c>
    </row>
    <row r="2101" spans="1:50">
      <c r="A2101" s="39" t="s">
        <v>89</v>
      </c>
      <c r="B2101" s="13" t="s">
        <v>212</v>
      </c>
      <c r="D2101" s="14">
        <v>-22.27</v>
      </c>
      <c r="E2101" s="14">
        <v>49.45</v>
      </c>
      <c r="F2101" s="14">
        <v>3935</v>
      </c>
      <c r="G2101" s="16">
        <v>133</v>
      </c>
      <c r="H2101">
        <v>29.838200000000001</v>
      </c>
      <c r="I2101" s="14" t="s">
        <v>123</v>
      </c>
      <c r="J2101">
        <f>(F2101*100*Info!$B$11)/AI2101</f>
        <v>4.9492879953508799</v>
      </c>
      <c r="K2101">
        <f>2*((F2101*100*Info!$B$11)/AI2101^2)*(AJ2101/2)</f>
        <v>0.50074225704177289</v>
      </c>
      <c r="L2101">
        <f t="shared" si="522"/>
        <v>0.90671865420560915</v>
      </c>
      <c r="M2101">
        <f t="shared" si="523"/>
        <v>48.017445729499634</v>
      </c>
      <c r="N2101">
        <f t="shared" si="524"/>
        <v>5.1654222101928013</v>
      </c>
      <c r="O2101">
        <v>1.4330000000000001</v>
      </c>
      <c r="P2101">
        <v>0.05</v>
      </c>
      <c r="Q2101">
        <v>1.36</v>
      </c>
      <c r="R2101">
        <v>0.05</v>
      </c>
      <c r="S2101">
        <v>2.5430000000000001</v>
      </c>
      <c r="T2101">
        <v>0.152</v>
      </c>
      <c r="U2101">
        <v>2.3530000000000002</v>
      </c>
      <c r="V2101">
        <v>8.5999999999999993E-2</v>
      </c>
      <c r="W2101" s="37">
        <f>U2101*Info!$B$2</f>
        <v>1.12944</v>
      </c>
      <c r="X2101" s="37">
        <f>W2101*SQRT((0.5*V2101/U2101)^2+Info!$B$3^2)</f>
        <v>6.012567158876482E-2</v>
      </c>
      <c r="Y2101" s="28">
        <f>W2101*Info!$D$2</f>
        <v>0.91484640000000006</v>
      </c>
      <c r="Z2101" s="28">
        <f>Y2101*SQRT(Info!$D$3^2+(X2101/W2101)^2)</f>
        <v>6.6814852963430232E-2</v>
      </c>
      <c r="AA2101" s="37">
        <f t="shared" si="525"/>
        <v>0.30356000000000005</v>
      </c>
      <c r="AB2101" s="37">
        <f t="shared" si="526"/>
        <v>6.511602248294962E-2</v>
      </c>
      <c r="AC2101" s="37">
        <f>(1-EXP(-Info!$B$6*H2101*1000))+(Info!$B$6/(Info!$B$6-Info!$B$7))*(EXP(-Info!$B$7*H2101*1000)-EXP(-Info!$B$6*H2101*1000))*(Info!$B$9-1)</f>
        <v>0.27302747164725621</v>
      </c>
      <c r="AD2101" s="37">
        <f>SQRT((Info!$B$6*EXP(-Info!$B$6*H2101*1000)+(Info!$B$6/(Info!$B$6+Info!$B$7))*(Info!$B$9-1)*(-Info!$B$7*EXP(-Info!$B$7*H2101*1000)+Info!$B$6*EXP(-Info!$B$6*H2101*1000)))^2*(0.01*H2101*1000)^2)</f>
        <v>2.2280274912202559E-3</v>
      </c>
      <c r="AE2101" s="37">
        <f t="shared" si="527"/>
        <v>1.7791323217816395E-2</v>
      </c>
      <c r="AF2101" s="37">
        <f t="shared" si="528"/>
        <v>1.5452733807067589</v>
      </c>
      <c r="AG2101" s="37">
        <f t="shared" si="529"/>
        <v>0.10274607417495628</v>
      </c>
      <c r="AH2101" s="37">
        <f t="shared" si="530"/>
        <v>0.60765764085991303</v>
      </c>
      <c r="AI2101">
        <f>AF2101*EXP(Info!$B$6*H2101*1000)</f>
        <v>2.0316203470310383</v>
      </c>
      <c r="AJ2101">
        <f>2*SQRT((EXP(Info!$B$6*H2101)*AG2101)^2+(Info!$B$6*H2101*0.01*AI2101)^2)</f>
        <v>0.20554838574355164</v>
      </c>
      <c r="AK2101">
        <f t="shared" si="531"/>
        <v>0.40364373200000009</v>
      </c>
      <c r="AL2101">
        <f t="shared" si="532"/>
        <v>0.17316955019115621</v>
      </c>
      <c r="AM2101">
        <f t="shared" si="535"/>
        <v>0.94905792044661552</v>
      </c>
      <c r="AN2101">
        <f t="shared" si="536"/>
        <v>4.8104073091875192E-2</v>
      </c>
      <c r="AO2101">
        <f t="shared" si="533"/>
        <v>9.7018895891649297</v>
      </c>
      <c r="AP2101">
        <f t="shared" si="534"/>
        <v>0.60900977475563112</v>
      </c>
      <c r="AQ2101">
        <f t="shared" si="521"/>
        <v>5</v>
      </c>
      <c r="AR2101">
        <v>1</v>
      </c>
      <c r="AS2101">
        <v>1</v>
      </c>
      <c r="AT2101">
        <v>1</v>
      </c>
      <c r="AU2101">
        <v>0</v>
      </c>
      <c r="AV2101">
        <v>1</v>
      </c>
      <c r="AW2101">
        <v>0</v>
      </c>
      <c r="AX2101">
        <v>1</v>
      </c>
    </row>
    <row r="2102" spans="1:50">
      <c r="A2102" s="39" t="s">
        <v>89</v>
      </c>
      <c r="B2102" s="13" t="s">
        <v>212</v>
      </c>
      <c r="D2102" s="14">
        <v>-22.27</v>
      </c>
      <c r="E2102" s="14">
        <v>49.45</v>
      </c>
      <c r="F2102" s="14">
        <v>3935</v>
      </c>
      <c r="G2102" s="16">
        <v>136</v>
      </c>
      <c r="H2102">
        <v>30.323499999999999</v>
      </c>
      <c r="J2102">
        <f>(F2102*100*Info!$B$11)/AI2102</f>
        <v>4.7002474929713269</v>
      </c>
      <c r="K2102">
        <f>2*((F2102*100*Info!$B$11)/AI2102^2)*(AJ2102/2)</f>
        <v>0.53644014187415945</v>
      </c>
      <c r="L2102">
        <f t="shared" si="522"/>
        <v>0.95951102803738508</v>
      </c>
      <c r="M2102">
        <f t="shared" si="523"/>
        <v>48.256350552918335</v>
      </c>
      <c r="N2102">
        <f t="shared" si="524"/>
        <v>6.2458132999526574</v>
      </c>
      <c r="O2102">
        <v>1.3540000000000001</v>
      </c>
      <c r="P2102">
        <v>3.9E-2</v>
      </c>
      <c r="Q2102">
        <v>1.1819999999999999</v>
      </c>
      <c r="R2102">
        <v>3.6999999999999998E-2</v>
      </c>
      <c r="S2102">
        <v>2.6320000000000001</v>
      </c>
      <c r="T2102">
        <v>0.189</v>
      </c>
      <c r="U2102">
        <v>2.4900000000000002</v>
      </c>
      <c r="V2102">
        <v>0.152</v>
      </c>
      <c r="W2102" s="37">
        <f>U2102*Info!$B$2</f>
        <v>1.1952</v>
      </c>
      <c r="X2102" s="37">
        <f>W2102*SQRT((0.5*V2102/U2102)^2+Info!$B$3^2)</f>
        <v>7.0014627043211486E-2</v>
      </c>
      <c r="Y2102" s="28">
        <f>W2102*Info!$D$2</f>
        <v>0.96811200000000008</v>
      </c>
      <c r="Z2102" s="28">
        <f>Y2102*SQRT(Info!$D$3^2+(X2102/W2102)^2)</f>
        <v>7.4560953616219283E-2</v>
      </c>
      <c r="AA2102" s="37">
        <f t="shared" si="525"/>
        <v>0.15880000000000005</v>
      </c>
      <c r="AB2102" s="37">
        <f t="shared" si="526"/>
        <v>7.2679419370272905E-2</v>
      </c>
      <c r="AC2102" s="37">
        <f>(1-EXP(-Info!$B$6*H2102*1000))+(Info!$B$6/(Info!$B$6-Info!$B$7))*(EXP(-Info!$B$7*H2102*1000)-EXP(-Info!$B$6*H2102*1000))*(Info!$B$9-1)</f>
        <v>0.2768544758158496</v>
      </c>
      <c r="AD2102" s="37">
        <f>SQRT((Info!$B$6*EXP(-Info!$B$6*H2102*1000)+(Info!$B$6/(Info!$B$6+Info!$B$7))*(Info!$B$9-1)*(-Info!$B$7*EXP(-Info!$B$7*H2102*1000)+Info!$B$6*EXP(-Info!$B$6*H2102*1000)))^2*(0.01*H2102*1000)^2)</f>
        <v>2.2539390684702281E-3</v>
      </c>
      <c r="AE2102" s="37">
        <f t="shared" si="527"/>
        <v>2.0124805708883586E-2</v>
      </c>
      <c r="AF2102" s="37">
        <f t="shared" si="528"/>
        <v>1.6199235092404431</v>
      </c>
      <c r="AG2102" s="37">
        <f t="shared" si="529"/>
        <v>0.12204340870764106</v>
      </c>
      <c r="AH2102" s="37">
        <f t="shared" si="530"/>
        <v>0.61547245791810146</v>
      </c>
      <c r="AI2102">
        <f>AF2102*EXP(Info!$B$6*H2102*1000)</f>
        <v>2.1392648386510498</v>
      </c>
      <c r="AJ2102">
        <f>2*SQRT((EXP(Info!$B$6*H2102)*AG2102)^2+(Info!$B$6*H2102*0.01*AI2102)^2)</f>
        <v>0.24415470361261907</v>
      </c>
      <c r="AK2102">
        <f t="shared" si="531"/>
        <v>0.21115636000000007</v>
      </c>
      <c r="AL2102">
        <f t="shared" si="532"/>
        <v>0.19328364787330377</v>
      </c>
      <c r="AM2102">
        <f t="shared" si="535"/>
        <v>0.87296898079763652</v>
      </c>
      <c r="AN2102">
        <f t="shared" si="536"/>
        <v>3.7134691471363439E-2</v>
      </c>
      <c r="AO2102">
        <f t="shared" si="533"/>
        <v>10.266767988534074</v>
      </c>
      <c r="AP2102">
        <f t="shared" si="534"/>
        <v>0.54377510040160637</v>
      </c>
      <c r="AQ2102">
        <f t="shared" si="521"/>
        <v>5</v>
      </c>
      <c r="AR2102">
        <v>1</v>
      </c>
      <c r="AS2102">
        <v>1</v>
      </c>
      <c r="AT2102">
        <v>1</v>
      </c>
      <c r="AU2102">
        <v>0</v>
      </c>
      <c r="AV2102">
        <v>1</v>
      </c>
      <c r="AW2102">
        <v>0</v>
      </c>
      <c r="AX2102">
        <v>1</v>
      </c>
    </row>
    <row r="2103" spans="1:50">
      <c r="A2103" s="39" t="s">
        <v>89</v>
      </c>
      <c r="B2103" s="13" t="s">
        <v>212</v>
      </c>
      <c r="D2103" s="14">
        <v>-22.27</v>
      </c>
      <c r="E2103" s="14">
        <v>49.45</v>
      </c>
      <c r="F2103" s="14">
        <v>3935</v>
      </c>
      <c r="G2103" s="16">
        <v>139</v>
      </c>
      <c r="H2103">
        <v>30.808799999999998</v>
      </c>
      <c r="J2103">
        <f>(F2103*100*Info!$B$11)/AI2103</f>
        <v>4.6201288850307041</v>
      </c>
      <c r="K2103">
        <f>2*((F2103*100*Info!$B$11)/AI2103^2)*(AJ2103/2)</f>
        <v>0.34209009914311272</v>
      </c>
      <c r="L2103">
        <f t="shared" si="522"/>
        <v>0.78957353271028174</v>
      </c>
      <c r="M2103">
        <f t="shared" si="523"/>
        <v>39.032866893036434</v>
      </c>
      <c r="N2103">
        <f t="shared" si="524"/>
        <v>3.2072856601767166</v>
      </c>
      <c r="O2103">
        <v>1.2210000000000001</v>
      </c>
      <c r="P2103">
        <v>4.2999999999999997E-2</v>
      </c>
      <c r="Q2103">
        <v>1.0740000000000001</v>
      </c>
      <c r="R2103">
        <v>4.1000000000000002E-2</v>
      </c>
      <c r="S2103">
        <v>2.504</v>
      </c>
      <c r="T2103">
        <v>0.107</v>
      </c>
      <c r="U2103">
        <v>2.0489999999999999</v>
      </c>
      <c r="V2103">
        <v>7.2999999999999995E-2</v>
      </c>
      <c r="W2103" s="37">
        <f>U2103*Info!$B$2</f>
        <v>0.98351999999999995</v>
      </c>
      <c r="X2103" s="37">
        <f>W2103*SQRT((0.5*V2103/U2103)^2+Info!$B$3^2)</f>
        <v>5.2203729521941251E-2</v>
      </c>
      <c r="Y2103" s="28">
        <f>W2103*Info!$D$2</f>
        <v>0.7966512</v>
      </c>
      <c r="Z2103" s="28">
        <f>Y2103*SQRT(Info!$D$3^2+(X2103/W2103)^2)</f>
        <v>5.8091787971684947E-2</v>
      </c>
      <c r="AA2103" s="37">
        <f t="shared" si="525"/>
        <v>0.23748000000000014</v>
      </c>
      <c r="AB2103" s="37">
        <f t="shared" si="526"/>
        <v>5.6457766303671636E-2</v>
      </c>
      <c r="AC2103" s="37">
        <f>(1-EXP(-Info!$B$6*H2103*1000))+(Info!$B$6/(Info!$B$6-Info!$B$7))*(EXP(-Info!$B$7*H2103*1000)-EXP(-Info!$B$6*H2103*1000))*(Info!$B$9-1)</f>
        <v>0.28066366631472478</v>
      </c>
      <c r="AD2103" s="37">
        <f>SQRT((Info!$B$6*EXP(-Info!$B$6*H2103*1000)+(Info!$B$6/(Info!$B$6+Info!$B$7))*(Info!$B$9-1)*(-Info!$B$7*EXP(-Info!$B$7*H2103*1000)+Info!$B$6*EXP(-Info!$B$6*H2103*1000)))^2*(0.01*H2103*1000)^2)</f>
        <v>2.2795670959062024E-3</v>
      </c>
      <c r="AE2103" s="37">
        <f t="shared" si="527"/>
        <v>1.5854888371358768E-2</v>
      </c>
      <c r="AF2103" s="37">
        <f t="shared" si="528"/>
        <v>1.6406967925235791</v>
      </c>
      <c r="AG2103" s="37">
        <f t="shared" si="529"/>
        <v>8.0549880912484578E-2</v>
      </c>
      <c r="AH2103" s="37">
        <f t="shared" si="530"/>
        <v>0.65523034845190864</v>
      </c>
      <c r="AI2103">
        <f>AF2103*EXP(Info!$B$6*H2103*1000)</f>
        <v>2.1763622714617155</v>
      </c>
      <c r="AJ2103">
        <f>2*SQRT((EXP(Info!$B$6*H2103)*AG2103)^2+(Info!$B$6*H2103*0.01*AI2103)^2)</f>
        <v>0.16114528484863261</v>
      </c>
      <c r="AK2103">
        <f t="shared" si="531"/>
        <v>0.31577715600000017</v>
      </c>
      <c r="AL2103">
        <f t="shared" si="532"/>
        <v>0.15014378370798434</v>
      </c>
      <c r="AM2103">
        <f t="shared" si="535"/>
        <v>0.87960687960687955</v>
      </c>
      <c r="AN2103">
        <f t="shared" si="536"/>
        <v>4.5685173729280763E-2</v>
      </c>
      <c r="AO2103">
        <f t="shared" si="533"/>
        <v>8.4484367905647844</v>
      </c>
      <c r="AP2103">
        <f t="shared" si="534"/>
        <v>0.5959004392386531</v>
      </c>
      <c r="AQ2103">
        <f t="shared" si="521"/>
        <v>5</v>
      </c>
      <c r="AR2103">
        <v>1</v>
      </c>
      <c r="AS2103">
        <v>1</v>
      </c>
      <c r="AT2103">
        <v>1</v>
      </c>
      <c r="AU2103">
        <v>0</v>
      </c>
      <c r="AV2103">
        <v>1</v>
      </c>
      <c r="AW2103">
        <v>0</v>
      </c>
      <c r="AX2103">
        <v>1</v>
      </c>
    </row>
    <row r="2104" spans="1:50">
      <c r="A2104" s="39" t="s">
        <v>89</v>
      </c>
      <c r="B2104" s="13" t="s">
        <v>212</v>
      </c>
      <c r="D2104" s="14">
        <v>-22.27</v>
      </c>
      <c r="E2104" s="14">
        <v>49.45</v>
      </c>
      <c r="F2104" s="14">
        <v>3935</v>
      </c>
      <c r="G2104" s="16">
        <v>140</v>
      </c>
      <c r="H2104">
        <v>30.970599999999997</v>
      </c>
      <c r="J2104">
        <f>(F2104*100*Info!$B$11)/AI2104</f>
        <v>5.3332701625229459</v>
      </c>
      <c r="K2104">
        <f>2*((F2104*100*Info!$B$11)/AI2104^2)*(AJ2104/2)</f>
        <v>0.39137708240091806</v>
      </c>
      <c r="L2104">
        <f t="shared" si="522"/>
        <v>0.80190459813084247</v>
      </c>
      <c r="M2104">
        <f t="shared" si="523"/>
        <v>45.761480370492578</v>
      </c>
      <c r="N2104">
        <f t="shared" si="524"/>
        <v>3.5922111261432002</v>
      </c>
      <c r="O2104">
        <v>1.3879999999999999</v>
      </c>
      <c r="P2104">
        <v>4.8000000000000001E-2</v>
      </c>
      <c r="Q2104">
        <v>1.226</v>
      </c>
      <c r="R2104">
        <v>5.1999999999999998E-2</v>
      </c>
      <c r="S2104">
        <v>2.3380000000000001</v>
      </c>
      <c r="T2104">
        <v>6.7000000000000004E-2</v>
      </c>
      <c r="U2104">
        <v>2.081</v>
      </c>
      <c r="V2104">
        <v>5.8000000000000003E-2</v>
      </c>
      <c r="W2104" s="37">
        <f>U2104*Info!$B$2</f>
        <v>0.99887999999999999</v>
      </c>
      <c r="X2104" s="37">
        <f>W2104*SQRT((0.5*V2104/U2104)^2+Info!$B$3^2)</f>
        <v>5.1847560559779481E-2</v>
      </c>
      <c r="Y2104" s="28">
        <f>W2104*Info!$D$2</f>
        <v>0.80909280000000006</v>
      </c>
      <c r="Z2104" s="28">
        <f>Y2104*SQRT(Info!$D$3^2+(X2104/W2104)^2)</f>
        <v>5.8311970727280352E-2</v>
      </c>
      <c r="AA2104" s="37">
        <f t="shared" si="525"/>
        <v>0.38911999999999991</v>
      </c>
      <c r="AB2104" s="37">
        <f t="shared" si="526"/>
        <v>5.7132911145853588E-2</v>
      </c>
      <c r="AC2104" s="37">
        <f>(1-EXP(-Info!$B$6*H2104*1000))+(Info!$B$6/(Info!$B$6-Info!$B$7))*(EXP(-Info!$B$7*H2104*1000)-EXP(-Info!$B$6*H2104*1000))*(Info!$B$9-1)</f>
        <v>0.2819297123865715</v>
      </c>
      <c r="AD2104" s="37">
        <f>SQRT((Info!$B$6*EXP(-Info!$B$6*H2104*1000)+(Info!$B$6/(Info!$B$6+Info!$B$7))*(Info!$B$9-1)*(-Info!$B$7*EXP(-Info!$B$7*H2104*1000)+Info!$B$6*EXP(-Info!$B$6*H2104*1000)))^2*(0.01*H2104*1000)^2)</f>
        <v>2.2880488520427645E-3</v>
      </c>
      <c r="AE2104" s="37">
        <f t="shared" si="527"/>
        <v>1.6132052411865289E-2</v>
      </c>
      <c r="AF2104" s="37">
        <f t="shared" si="528"/>
        <v>1.4192027103161373</v>
      </c>
      <c r="AG2104" s="37">
        <f t="shared" si="529"/>
        <v>6.9157639094451231E-2</v>
      </c>
      <c r="AH2104" s="37">
        <f t="shared" si="530"/>
        <v>0.6070157015894514</v>
      </c>
      <c r="AI2104">
        <f>AF2104*EXP(Info!$B$6*H2104*1000)</f>
        <v>1.885348742564857</v>
      </c>
      <c r="AJ2104">
        <f>2*SQRT((EXP(Info!$B$6*H2104)*AG2104)^2+(Info!$B$6*H2104*0.01*AI2104)^2)</f>
        <v>0.13835456815189956</v>
      </c>
      <c r="AK2104">
        <f t="shared" si="531"/>
        <v>0.51741286399999986</v>
      </c>
      <c r="AL2104">
        <f t="shared" si="532"/>
        <v>0.15193926390128304</v>
      </c>
      <c r="AM2104">
        <f t="shared" si="535"/>
        <v>0.88328530259366</v>
      </c>
      <c r="AN2104">
        <f t="shared" si="536"/>
        <v>4.8338400153836489E-2</v>
      </c>
      <c r="AO2104">
        <f t="shared" si="533"/>
        <v>8.5803791904174318</v>
      </c>
      <c r="AP2104">
        <f t="shared" si="534"/>
        <v>0.66698702546852473</v>
      </c>
      <c r="AQ2104">
        <f t="shared" si="521"/>
        <v>5</v>
      </c>
      <c r="AR2104">
        <v>1</v>
      </c>
      <c r="AS2104">
        <v>1</v>
      </c>
      <c r="AT2104">
        <v>1</v>
      </c>
      <c r="AU2104">
        <v>0</v>
      </c>
      <c r="AV2104">
        <v>1</v>
      </c>
      <c r="AW2104">
        <v>0</v>
      </c>
      <c r="AX2104">
        <v>1</v>
      </c>
    </row>
    <row r="2105" spans="1:50">
      <c r="A2105" s="39" t="s">
        <v>89</v>
      </c>
      <c r="B2105" s="13" t="s">
        <v>212</v>
      </c>
      <c r="D2105" s="14">
        <v>-22.27</v>
      </c>
      <c r="E2105" s="14">
        <v>49.45</v>
      </c>
      <c r="F2105" s="14">
        <v>3935</v>
      </c>
      <c r="G2105" s="16">
        <v>141</v>
      </c>
      <c r="H2105">
        <v>31.132400000000001</v>
      </c>
      <c r="J2105">
        <f>(F2105*100*Info!$B$11)/AI2105</f>
        <v>5.1480811289661652</v>
      </c>
      <c r="K2105">
        <f>2*((F2105*100*Info!$B$11)/AI2105^2)*(AJ2105/2)</f>
        <v>0.31417816425897566</v>
      </c>
      <c r="L2105">
        <f t="shared" si="522"/>
        <v>0.72406474766355267</v>
      </c>
      <c r="M2105">
        <f t="shared" si="523"/>
        <v>39.884721480481304</v>
      </c>
      <c r="N2105">
        <f t="shared" si="524"/>
        <v>2.5995976213368746</v>
      </c>
      <c r="O2105">
        <v>1.161</v>
      </c>
      <c r="P2105">
        <v>2.7E-2</v>
      </c>
      <c r="Q2105">
        <v>0.99199999999999999</v>
      </c>
      <c r="R2105">
        <v>2.7E-2</v>
      </c>
      <c r="S2105">
        <v>2.2719999999999998</v>
      </c>
      <c r="T2105">
        <v>0.05</v>
      </c>
      <c r="U2105">
        <v>1.879</v>
      </c>
      <c r="V2105">
        <v>4.2999999999999997E-2</v>
      </c>
      <c r="W2105" s="37">
        <f>U2105*Info!$B$2</f>
        <v>0.90191999999999994</v>
      </c>
      <c r="X2105" s="37">
        <f>W2105*SQRT((0.5*V2105/U2105)^2+Info!$B$3^2)</f>
        <v>4.6261772728679561E-2</v>
      </c>
      <c r="Y2105" s="28">
        <f>W2105*Info!$D$2</f>
        <v>0.73055519999999996</v>
      </c>
      <c r="Z2105" s="28">
        <f>Y2105*SQRT(Info!$D$3^2+(X2105/W2105)^2)</f>
        <v>5.2330017445775812E-2</v>
      </c>
      <c r="AA2105" s="37">
        <f t="shared" si="525"/>
        <v>0.25908000000000009</v>
      </c>
      <c r="AB2105" s="37">
        <f t="shared" si="526"/>
        <v>4.819130228578597E-2</v>
      </c>
      <c r="AC2105" s="37">
        <f>(1-EXP(-Info!$B$6*H2105*1000))+(Info!$B$6/(Info!$B$6-Info!$B$7))*(EXP(-Info!$B$7*H2105*1000)-EXP(-Info!$B$6*H2105*1000))*(Info!$B$9-1)</f>
        <v>0.28319379023073965</v>
      </c>
      <c r="AD2105" s="37">
        <f>SQRT((Info!$B$6*EXP(-Info!$B$6*H2105*1000)+(Info!$B$6/(Info!$B$6+Info!$B$7))*(Info!$B$9-1)*(-Info!$B$7*EXP(-Info!$B$7*H2105*1000)+Info!$B$6*EXP(-Info!$B$6*H2105*1000)))^2*(0.01*H2105*1000)^2)</f>
        <v>2.2964993869253859E-3</v>
      </c>
      <c r="AE2105" s="37">
        <f t="shared" si="527"/>
        <v>1.3660440739369058E-2</v>
      </c>
      <c r="AF2105" s="37">
        <f t="shared" si="528"/>
        <v>1.4680749528270198</v>
      </c>
      <c r="AG2105" s="37">
        <f t="shared" si="529"/>
        <v>5.9582198407485895E-2</v>
      </c>
      <c r="AH2105" s="37">
        <f t="shared" si="530"/>
        <v>0.6461597503640053</v>
      </c>
      <c r="AI2105">
        <f>AF2105*EXP(Info!$B$6*H2105*1000)</f>
        <v>1.9531693348994601</v>
      </c>
      <c r="AJ2105">
        <f>2*SQRT((EXP(Info!$B$6*H2105)*AG2105)^2+(Info!$B$6*H2105*0.01*AI2105)^2)</f>
        <v>0.11919842379190872</v>
      </c>
      <c r="AK2105">
        <f t="shared" si="531"/>
        <v>0.34449867600000011</v>
      </c>
      <c r="AL2105">
        <f t="shared" si="532"/>
        <v>0.12815994929881921</v>
      </c>
      <c r="AM2105">
        <f t="shared" si="535"/>
        <v>0.8544358311800172</v>
      </c>
      <c r="AN2105">
        <f t="shared" si="536"/>
        <v>3.0588783169918216E-2</v>
      </c>
      <c r="AO2105">
        <f t="shared" si="533"/>
        <v>7.7474927913475993</v>
      </c>
      <c r="AP2105">
        <f t="shared" si="534"/>
        <v>0.61788185204896218</v>
      </c>
      <c r="AQ2105">
        <f t="shared" si="521"/>
        <v>5</v>
      </c>
      <c r="AR2105">
        <v>1</v>
      </c>
      <c r="AS2105">
        <v>1</v>
      </c>
      <c r="AT2105">
        <v>1</v>
      </c>
      <c r="AU2105">
        <v>0</v>
      </c>
      <c r="AV2105">
        <v>1</v>
      </c>
      <c r="AW2105">
        <v>0</v>
      </c>
      <c r="AX2105">
        <v>1</v>
      </c>
    </row>
    <row r="2106" spans="1:50">
      <c r="A2106" s="39" t="s">
        <v>89</v>
      </c>
      <c r="B2106" s="13" t="s">
        <v>212</v>
      </c>
      <c r="D2106" s="14">
        <v>-22.27</v>
      </c>
      <c r="E2106" s="14">
        <v>49.45</v>
      </c>
      <c r="F2106" s="14">
        <v>3935</v>
      </c>
      <c r="G2106" s="16">
        <v>143</v>
      </c>
      <c r="H2106">
        <v>31.4559</v>
      </c>
      <c r="J2106">
        <f>(F2106*100*Info!$B$11)/AI2106</f>
        <v>4.6364999680549923</v>
      </c>
      <c r="K2106">
        <f>2*((F2106*100*Info!$B$11)/AI2106^2)*(AJ2106/2)</f>
        <v>0.31389250310810485</v>
      </c>
      <c r="L2106">
        <f t="shared" si="522"/>
        <v>0.77685712149532848</v>
      </c>
      <c r="M2106">
        <f t="shared" si="523"/>
        <v>38.540308803261304</v>
      </c>
      <c r="N2106">
        <f t="shared" si="524"/>
        <v>2.9323490169372111</v>
      </c>
      <c r="O2106">
        <v>1.1879999999999999</v>
      </c>
      <c r="P2106">
        <v>3.3000000000000002E-2</v>
      </c>
      <c r="Q2106">
        <v>1.103</v>
      </c>
      <c r="R2106">
        <v>3.3000000000000002E-2</v>
      </c>
      <c r="S2106">
        <v>2.472</v>
      </c>
      <c r="T2106">
        <v>8.6999999999999994E-2</v>
      </c>
      <c r="U2106">
        <v>2.016</v>
      </c>
      <c r="V2106">
        <v>7.0000000000000007E-2</v>
      </c>
      <c r="W2106" s="37">
        <f>U2106*Info!$B$2</f>
        <v>0.96767999999999998</v>
      </c>
      <c r="X2106" s="37">
        <f>W2106*SQRT((0.5*V2106/U2106)^2+Info!$B$3^2)</f>
        <v>5.121768694503883E-2</v>
      </c>
      <c r="Y2106" s="28">
        <f>W2106*Info!$D$2</f>
        <v>0.78382079999999998</v>
      </c>
      <c r="Z2106" s="28">
        <f>Y2106*SQRT(Info!$D$3^2+(X2106/W2106)^2)</f>
        <v>5.7070595726373845E-2</v>
      </c>
      <c r="AA2106" s="37">
        <f t="shared" si="525"/>
        <v>0.22031999999999996</v>
      </c>
      <c r="AB2106" s="37">
        <f t="shared" si="526"/>
        <v>5.3809863928465762E-2</v>
      </c>
      <c r="AC2106" s="37">
        <f>(1-EXP(-Info!$B$6*H2106*1000))+(Info!$B$6/(Info!$B$6-Info!$B$7))*(EXP(-Info!$B$7*H2106*1000)-EXP(-Info!$B$6*H2106*1000))*(Info!$B$9-1)</f>
        <v>0.28571527484441267</v>
      </c>
      <c r="AD2106" s="37">
        <f>SQRT((Info!$B$6*EXP(-Info!$B$6*H2106*1000)+(Info!$B$6/(Info!$B$6+Info!$B$7))*(Info!$B$9-1)*(-Info!$B$7*EXP(-Info!$B$7*H2106*1000)+Info!$B$6*EXP(-Info!$B$6*H2106*1000)))^2*(0.01*H2106*1000)^2)</f>
        <v>2.3133019136897712E-3</v>
      </c>
      <c r="AE2106" s="37">
        <f t="shared" si="527"/>
        <v>1.5382745610205674E-2</v>
      </c>
      <c r="AF2106" s="37">
        <f t="shared" si="528"/>
        <v>1.6252304106462789</v>
      </c>
      <c r="AG2106" s="37">
        <f t="shared" si="529"/>
        <v>7.3388907602385672E-2</v>
      </c>
      <c r="AH2106" s="37">
        <f t="shared" si="530"/>
        <v>0.6574556677371679</v>
      </c>
      <c r="AI2106">
        <f>AF2106*EXP(Info!$B$6*H2106*1000)</f>
        <v>2.1686777232718071</v>
      </c>
      <c r="AJ2106">
        <f>2*SQRT((EXP(Info!$B$6*H2106)*AG2106)^2+(Info!$B$6*H2106*0.01*AI2106)^2)</f>
        <v>0.14682016255424238</v>
      </c>
      <c r="AK2106">
        <f t="shared" si="531"/>
        <v>0.29295950399999993</v>
      </c>
      <c r="AL2106">
        <f t="shared" si="532"/>
        <v>0.14310195213136184</v>
      </c>
      <c r="AM2106">
        <f t="shared" ref="AM2106:AM2137" si="537">Q2106/O2106</f>
        <v>0.92845117845117853</v>
      </c>
      <c r="AN2106">
        <f t="shared" ref="AN2106:AN2137" si="538">SQRT((R2106/Q2106)^2+(P2106/O2106)^2)*AM2106</f>
        <v>3.7904419987706731E-2</v>
      </c>
      <c r="AO2106">
        <f t="shared" si="533"/>
        <v>8.3123711907167444</v>
      </c>
      <c r="AP2106">
        <f t="shared" si="534"/>
        <v>0.5892857142857143</v>
      </c>
      <c r="AQ2106">
        <f t="shared" si="521"/>
        <v>5</v>
      </c>
      <c r="AR2106">
        <v>1</v>
      </c>
      <c r="AS2106">
        <v>1</v>
      </c>
      <c r="AT2106">
        <v>1</v>
      </c>
      <c r="AU2106">
        <v>0</v>
      </c>
      <c r="AV2106">
        <v>1</v>
      </c>
      <c r="AW2106">
        <v>0</v>
      </c>
      <c r="AX2106">
        <v>1</v>
      </c>
    </row>
    <row r="2107" spans="1:50">
      <c r="A2107" s="39" t="s">
        <v>89</v>
      </c>
      <c r="B2107" s="13" t="s">
        <v>212</v>
      </c>
      <c r="D2107" s="14">
        <v>-22.27</v>
      </c>
      <c r="E2107" s="14">
        <v>49.45</v>
      </c>
      <c r="F2107" s="14">
        <v>3935</v>
      </c>
      <c r="G2107" s="16">
        <v>148</v>
      </c>
      <c r="H2107">
        <v>32.264699999999998</v>
      </c>
      <c r="J2107">
        <f>(F2107*100*Info!$B$11)/AI2107</f>
        <v>4.3035780325961799</v>
      </c>
      <c r="K2107">
        <f>2*((F2107*100*Info!$B$11)/AI2107^2)*(AJ2107/2)</f>
        <v>0.24615462718335007</v>
      </c>
      <c r="L2107">
        <f t="shared" si="522"/>
        <v>0.70595349532710405</v>
      </c>
      <c r="M2107">
        <f t="shared" si="523"/>
        <v>32.507947713409095</v>
      </c>
      <c r="N2107">
        <f t="shared" si="524"/>
        <v>2.1695620695134346</v>
      </c>
      <c r="O2107">
        <v>1.0529999999999999</v>
      </c>
      <c r="P2107">
        <v>3.7999999999999999E-2</v>
      </c>
      <c r="Q2107">
        <v>0.96899999999999997</v>
      </c>
      <c r="R2107">
        <v>3.6999999999999998E-2</v>
      </c>
      <c r="S2107">
        <v>2.5009999999999999</v>
      </c>
      <c r="T2107">
        <v>7.9000000000000001E-2</v>
      </c>
      <c r="U2107">
        <v>1.8320000000000001</v>
      </c>
      <c r="V2107">
        <v>6.3E-2</v>
      </c>
      <c r="W2107" s="37">
        <f>U2107*Info!$B$2</f>
        <v>0.87936000000000003</v>
      </c>
      <c r="X2107" s="37">
        <f>W2107*SQRT((0.5*V2107/U2107)^2+Info!$B$3^2)</f>
        <v>4.6495154844349115E-2</v>
      </c>
      <c r="Y2107" s="28">
        <f>W2107*Info!$D$2</f>
        <v>0.71228160000000007</v>
      </c>
      <c r="Z2107" s="28">
        <f>Y2107*SQRT(Info!$D$3^2+(X2107/W2107)^2)</f>
        <v>5.1833573061605562E-2</v>
      </c>
      <c r="AA2107" s="37">
        <f t="shared" si="525"/>
        <v>0.17363999999999991</v>
      </c>
      <c r="AB2107" s="37">
        <f t="shared" si="526"/>
        <v>5.0227476783131372E-2</v>
      </c>
      <c r="AC2107" s="37">
        <f>(1-EXP(-Info!$B$6*H2107*1000))+(Info!$B$6/(Info!$B$6-Info!$B$7))*(EXP(-Info!$B$7*H2107*1000)-EXP(-Info!$B$6*H2107*1000))*(Info!$B$9-1)</f>
        <v>0.29198515625249516</v>
      </c>
      <c r="AD2107" s="37">
        <f>SQRT((Info!$B$6*EXP(-Info!$B$6*H2107*1000)+(Info!$B$6/(Info!$B$6+Info!$B$7))*(Info!$B$9-1)*(-Info!$B$7*EXP(-Info!$B$7*H2107*1000)+Info!$B$6*EXP(-Info!$B$6*H2107*1000)))^2*(0.01*H2107*1000)^2)</f>
        <v>2.354769888112384E-3</v>
      </c>
      <c r="AE2107" s="37">
        <f t="shared" si="527"/>
        <v>1.4671376411874786E-2</v>
      </c>
      <c r="AF2107" s="37">
        <f t="shared" si="528"/>
        <v>1.7380180974683166</v>
      </c>
      <c r="AG2107" s="37">
        <f t="shared" si="529"/>
        <v>6.6799839686571993E-2</v>
      </c>
      <c r="AH2107" s="37">
        <f t="shared" si="530"/>
        <v>0.69492926728041449</v>
      </c>
      <c r="AI2107">
        <f>AF2107*EXP(Info!$B$6*H2107*1000)</f>
        <v>2.3364451901446004</v>
      </c>
      <c r="AJ2107">
        <f>2*SQRT((EXP(Info!$B$6*H2107)*AG2107)^2+(Info!$B$6*H2107*0.01*AI2107)^2)</f>
        <v>0.13363921610303048</v>
      </c>
      <c r="AK2107">
        <f t="shared" si="531"/>
        <v>0.23088910799999987</v>
      </c>
      <c r="AL2107">
        <f t="shared" si="532"/>
        <v>0.13357495175705958</v>
      </c>
      <c r="AM2107">
        <f t="shared" si="537"/>
        <v>0.92022792022792022</v>
      </c>
      <c r="AN2107">
        <f t="shared" si="538"/>
        <v>4.8347383880229029E-2</v>
      </c>
      <c r="AO2107">
        <f t="shared" si="533"/>
        <v>7.5537023915640251</v>
      </c>
      <c r="AP2107">
        <f t="shared" si="534"/>
        <v>0.57478165938864623</v>
      </c>
      <c r="AQ2107">
        <f t="shared" si="521"/>
        <v>5</v>
      </c>
      <c r="AR2107">
        <v>1</v>
      </c>
      <c r="AS2107">
        <v>1</v>
      </c>
      <c r="AT2107">
        <v>1</v>
      </c>
      <c r="AU2107">
        <v>0</v>
      </c>
      <c r="AV2107">
        <v>1</v>
      </c>
      <c r="AW2107">
        <v>0</v>
      </c>
      <c r="AX2107">
        <v>1</v>
      </c>
    </row>
    <row r="2108" spans="1:50">
      <c r="A2108" s="39" t="s">
        <v>89</v>
      </c>
      <c r="B2108" s="13" t="s">
        <v>212</v>
      </c>
      <c r="D2108" s="14">
        <v>-22.27</v>
      </c>
      <c r="E2108" s="14">
        <v>49.45</v>
      </c>
      <c r="F2108" s="14">
        <v>3935</v>
      </c>
      <c r="G2108" s="16">
        <v>153</v>
      </c>
      <c r="H2108">
        <v>33.073500000000003</v>
      </c>
      <c r="J2108">
        <f>(F2108*100*Info!$B$11)/AI2108</f>
        <v>4.3258246465827677</v>
      </c>
      <c r="K2108">
        <f>2*((F2108*100*Info!$B$11)/AI2108^2)*(AJ2108/2)</f>
        <v>0.25992233857582714</v>
      </c>
      <c r="L2108">
        <f t="shared" si="522"/>
        <v>0.74371738317757141</v>
      </c>
      <c r="M2108">
        <f t="shared" si="523"/>
        <v>34.423943552784891</v>
      </c>
      <c r="N2108">
        <f t="shared" si="524"/>
        <v>2.2816584784869813</v>
      </c>
      <c r="O2108">
        <v>1.075</v>
      </c>
      <c r="P2108">
        <v>0.03</v>
      </c>
      <c r="Q2108">
        <v>0.94899999999999995</v>
      </c>
      <c r="R2108">
        <v>2.8000000000000001E-2</v>
      </c>
      <c r="S2108">
        <v>2.5110000000000001</v>
      </c>
      <c r="T2108">
        <v>8.3000000000000004E-2</v>
      </c>
      <c r="U2108">
        <v>1.93</v>
      </c>
      <c r="V2108">
        <v>5.3999999999999999E-2</v>
      </c>
      <c r="W2108" s="37">
        <f>U2108*Info!$B$2</f>
        <v>0.92639999999999989</v>
      </c>
      <c r="X2108" s="37">
        <f>W2108*SQRT((0.5*V2108/U2108)^2+Info!$B$3^2)</f>
        <v>4.8098898116277045E-2</v>
      </c>
      <c r="Y2108" s="28">
        <f>W2108*Info!$D$2</f>
        <v>0.75038399999999994</v>
      </c>
      <c r="Z2108" s="28">
        <f>Y2108*SQRT(Info!$D$3^2+(X2108/W2108)^2)</f>
        <v>5.4088634139160888E-2</v>
      </c>
      <c r="AA2108" s="37">
        <f t="shared" si="525"/>
        <v>0.14860000000000007</v>
      </c>
      <c r="AB2108" s="37">
        <f t="shared" si="526"/>
        <v>5.0383568750139156E-2</v>
      </c>
      <c r="AC2108" s="37">
        <f>(1-EXP(-Info!$B$6*H2108*1000))+(Info!$B$6/(Info!$B$6-Info!$B$7))*(EXP(-Info!$B$7*H2108*1000)-EXP(-Info!$B$6*H2108*1000))*(Info!$B$9-1)</f>
        <v>0.29820644454484124</v>
      </c>
      <c r="AD2108" s="37">
        <f>SQRT((Info!$B$6*EXP(-Info!$B$6*H2108*1000)+(Info!$B$6/(Info!$B$6+Info!$B$7))*(Info!$B$9-1)*(-Info!$B$7*EXP(-Info!$B$7*H2108*1000)+Info!$B$6*EXP(-Info!$B$6*H2108*1000)))^2*(0.01*H2108*1000)^2)</f>
        <v>2.395472379271501E-3</v>
      </c>
      <c r="AE2108" s="37">
        <f t="shared" si="527"/>
        <v>1.5028921118636841E-2</v>
      </c>
      <c r="AF2108" s="37">
        <f t="shared" si="528"/>
        <v>1.7163025223406367</v>
      </c>
      <c r="AG2108" s="37">
        <f t="shared" si="529"/>
        <v>6.9811881603565232E-2</v>
      </c>
      <c r="AH2108" s="37">
        <f t="shared" si="530"/>
        <v>0.68351354931925001</v>
      </c>
      <c r="AI2108">
        <f>AF2108*EXP(Info!$B$6*H2108*1000)</f>
        <v>2.3244294478312755</v>
      </c>
      <c r="AJ2108">
        <f>2*SQRT((EXP(Info!$B$6*H2108)*AG2108)^2+(Info!$B$6*H2108*0.01*AI2108)^2)</f>
        <v>0.13966611855431893</v>
      </c>
      <c r="AK2108">
        <f t="shared" si="531"/>
        <v>0.19759342000000008</v>
      </c>
      <c r="AL2108">
        <f t="shared" si="532"/>
        <v>0.13399006273412006</v>
      </c>
      <c r="AM2108">
        <f t="shared" si="537"/>
        <v>0.88279069767441865</v>
      </c>
      <c r="AN2108">
        <f t="shared" si="538"/>
        <v>3.5851837098091824E-2</v>
      </c>
      <c r="AO2108">
        <f t="shared" si="533"/>
        <v>7.9577759911127552</v>
      </c>
      <c r="AP2108">
        <f t="shared" si="534"/>
        <v>0.55699481865284972</v>
      </c>
      <c r="AQ2108">
        <f t="shared" si="521"/>
        <v>5</v>
      </c>
      <c r="AR2108">
        <v>1</v>
      </c>
      <c r="AS2108">
        <v>1</v>
      </c>
      <c r="AT2108">
        <v>1</v>
      </c>
      <c r="AU2108">
        <v>0</v>
      </c>
      <c r="AV2108">
        <v>1</v>
      </c>
      <c r="AW2108">
        <v>0</v>
      </c>
      <c r="AX2108">
        <v>1</v>
      </c>
    </row>
    <row r="2109" spans="1:50">
      <c r="A2109" s="39" t="s">
        <v>89</v>
      </c>
      <c r="B2109" s="13" t="s">
        <v>212</v>
      </c>
      <c r="D2109" s="14">
        <v>-22.27</v>
      </c>
      <c r="E2109" s="14">
        <v>49.45</v>
      </c>
      <c r="F2109" s="14">
        <v>3935</v>
      </c>
      <c r="G2109" s="16">
        <v>172</v>
      </c>
      <c r="H2109">
        <v>36.147100000000002</v>
      </c>
      <c r="J2109">
        <f>(F2109*100*Info!$B$11)/AI2109</f>
        <v>3.294445249412258</v>
      </c>
      <c r="K2109">
        <f>2*((F2109*100*Info!$B$11)/AI2109^2)*(AJ2109/2)</f>
        <v>0.14178150192303909</v>
      </c>
      <c r="L2109">
        <f t="shared" si="522"/>
        <v>0.61809465420560872</v>
      </c>
      <c r="M2109">
        <f t="shared" si="523"/>
        <v>21.788185270412143</v>
      </c>
      <c r="N2109">
        <f t="shared" si="524"/>
        <v>1.0906097567560984</v>
      </c>
      <c r="O2109">
        <v>0.88</v>
      </c>
      <c r="P2109">
        <v>0.03</v>
      </c>
      <c r="Q2109">
        <v>0.82</v>
      </c>
      <c r="R2109">
        <v>0.03</v>
      </c>
      <c r="S2109">
        <v>2.85</v>
      </c>
      <c r="T2109">
        <v>9.1999999999999998E-2</v>
      </c>
      <c r="U2109">
        <v>1.6040000000000001</v>
      </c>
      <c r="V2109">
        <v>4.1000000000000002E-2</v>
      </c>
      <c r="W2109" s="37">
        <f>U2109*Info!$B$2</f>
        <v>0.76992000000000005</v>
      </c>
      <c r="X2109" s="37">
        <f>W2109*SQRT((0.5*V2109/U2109)^2+Info!$B$3^2)</f>
        <v>3.9733708812543546E-2</v>
      </c>
      <c r="Y2109" s="28">
        <f>W2109*Info!$D$2</f>
        <v>0.62363520000000006</v>
      </c>
      <c r="Z2109" s="28">
        <f>Y2109*SQRT(Info!$D$3^2+(X2109/W2109)^2)</f>
        <v>4.4812181263080696E-2</v>
      </c>
      <c r="AA2109" s="37">
        <f t="shared" si="525"/>
        <v>0.11007999999999996</v>
      </c>
      <c r="AB2109" s="37">
        <f t="shared" si="526"/>
        <v>4.247078544128894E-2</v>
      </c>
      <c r="AC2109" s="37">
        <f>(1-EXP(-Info!$B$6*H2109*1000))+(Info!$B$6/(Info!$B$6-Info!$B$7))*(EXP(-Info!$B$7*H2109*1000)-EXP(-Info!$B$6*H2109*1000))*(Info!$B$9-1)</f>
        <v>0.32141175008147371</v>
      </c>
      <c r="AD2109" s="37">
        <f>SQRT((Info!$B$6*EXP(-Info!$B$6*H2109*1000)+(Info!$B$6/(Info!$B$6+Info!$B$7))*(Info!$B$9-1)*(-Info!$B$7*EXP(-Info!$B$7*H2109*1000)+Info!$B$6*EXP(-Info!$B$6*H2109*1000)))^2*(0.01*H2109*1000)^2)</f>
        <v>2.5433264605399172E-3</v>
      </c>
      <c r="AE2109" s="37">
        <f t="shared" si="527"/>
        <v>1.365348021270491E-2</v>
      </c>
      <c r="AF2109" s="37">
        <f t="shared" si="528"/>
        <v>2.1909837945510313</v>
      </c>
      <c r="AG2109" s="37">
        <f t="shared" si="529"/>
        <v>6.5654772191166152E-2</v>
      </c>
      <c r="AH2109" s="37">
        <f t="shared" si="530"/>
        <v>0.76876624370211621</v>
      </c>
      <c r="AI2109">
        <f>AF2109*EXP(Info!$B$6*H2109*1000)</f>
        <v>3.0521297011887421</v>
      </c>
      <c r="AJ2109">
        <f>2*SQRT((EXP(Info!$B$6*H2109)*AG2109)^2+(Info!$B$6*H2109*0.01*AI2109)^2)</f>
        <v>0.1313530808185864</v>
      </c>
      <c r="AK2109">
        <f t="shared" si="531"/>
        <v>0.14637337599999994</v>
      </c>
      <c r="AL2109">
        <f t="shared" si="532"/>
        <v>0.1129468068025638</v>
      </c>
      <c r="AM2109">
        <f t="shared" si="537"/>
        <v>0.93181818181818177</v>
      </c>
      <c r="AN2109">
        <f t="shared" si="538"/>
        <v>4.6597236426926321E-2</v>
      </c>
      <c r="AO2109">
        <f t="shared" si="533"/>
        <v>6.6136127926139174</v>
      </c>
      <c r="AP2109">
        <f t="shared" si="534"/>
        <v>0.54862842892768082</v>
      </c>
      <c r="AQ2109">
        <f t="shared" si="521"/>
        <v>5</v>
      </c>
      <c r="AR2109">
        <v>1</v>
      </c>
      <c r="AS2109">
        <v>1</v>
      </c>
      <c r="AT2109">
        <v>1</v>
      </c>
      <c r="AU2109">
        <v>0</v>
      </c>
      <c r="AV2109">
        <v>1</v>
      </c>
      <c r="AW2109">
        <v>0</v>
      </c>
      <c r="AX2109">
        <v>1</v>
      </c>
    </row>
    <row r="2110" spans="1:50">
      <c r="A2110" s="39" t="s">
        <v>89</v>
      </c>
      <c r="B2110" s="13" t="s">
        <v>212</v>
      </c>
      <c r="D2110" s="14">
        <v>-22.27</v>
      </c>
      <c r="E2110" s="14">
        <v>49.45</v>
      </c>
      <c r="F2110" s="14">
        <v>3935</v>
      </c>
      <c r="G2110" s="16">
        <v>176</v>
      </c>
      <c r="H2110">
        <v>36.7941</v>
      </c>
      <c r="J2110">
        <f>(F2110*100*Info!$B$11)/AI2110</f>
        <v>4.1220786103900986</v>
      </c>
      <c r="K2110">
        <f>2*((F2110*100*Info!$B$11)/AI2110^2)*(AJ2110/2)</f>
        <v>0.23564294978437123</v>
      </c>
      <c r="L2110">
        <f t="shared" si="522"/>
        <v>0.59458856074766453</v>
      </c>
      <c r="M2110">
        <f t="shared" si="523"/>
        <v>26.225066434174224</v>
      </c>
      <c r="N2110">
        <f t="shared" si="524"/>
        <v>1.6907981473662095</v>
      </c>
      <c r="O2110">
        <v>0.8</v>
      </c>
      <c r="P2110">
        <v>0.02</v>
      </c>
      <c r="Q2110">
        <v>0.74</v>
      </c>
      <c r="R2110">
        <v>0.02</v>
      </c>
      <c r="S2110">
        <v>2.36</v>
      </c>
      <c r="T2110">
        <v>0.106</v>
      </c>
      <c r="U2110">
        <v>1.5429999999999999</v>
      </c>
      <c r="V2110">
        <v>4.5999999999999999E-2</v>
      </c>
      <c r="W2110" s="37">
        <f>U2110*Info!$B$2</f>
        <v>0.74063999999999997</v>
      </c>
      <c r="X2110" s="37">
        <f>W2110*SQRT((0.5*V2110/U2110)^2+Info!$B$3^2)</f>
        <v>3.8642601154684195E-2</v>
      </c>
      <c r="Y2110" s="28">
        <f>W2110*Info!$D$2</f>
        <v>0.59991839999999996</v>
      </c>
      <c r="Z2110" s="28">
        <f>Y2110*SQRT(Info!$D$3^2+(X2110/W2110)^2)</f>
        <v>4.3352934745560193E-2</v>
      </c>
      <c r="AA2110" s="37">
        <f t="shared" si="525"/>
        <v>5.9360000000000079E-2</v>
      </c>
      <c r="AB2110" s="37">
        <f t="shared" si="526"/>
        <v>3.9915543639038667E-2</v>
      </c>
      <c r="AC2110" s="37">
        <f>(1-EXP(-Info!$B$6*H2110*1000))+(Info!$B$6/(Info!$B$6-Info!$B$7))*(EXP(-Info!$B$7*H2110*1000)-EXP(-Info!$B$6*H2110*1000))*(Info!$B$9-1)</f>
        <v>0.32620963095633648</v>
      </c>
      <c r="AD2110" s="37">
        <f>SQRT((Info!$B$6*EXP(-Info!$B$6*H2110*1000)+(Info!$B$6/(Info!$B$6+Info!$B$7))*(Info!$B$9-1)*(-Info!$B$7*EXP(-Info!$B$7*H2110*1000)+Info!$B$6*EXP(-Info!$B$6*H2110*1000)))^2*(0.01*H2110*1000)^2)</f>
        <v>2.5731039429185481E-3</v>
      </c>
      <c r="AE2110" s="37">
        <f t="shared" si="527"/>
        <v>1.3021730575639467E-2</v>
      </c>
      <c r="AF2110" s="37">
        <f t="shared" si="528"/>
        <v>1.7407177963064318</v>
      </c>
      <c r="AG2110" s="37">
        <f t="shared" si="529"/>
        <v>6.9699658666577013E-2</v>
      </c>
      <c r="AH2110" s="37">
        <f t="shared" si="530"/>
        <v>0.737592286570522</v>
      </c>
      <c r="AI2110">
        <f>AF2110*EXP(Info!$B$6*H2110*1000)</f>
        <v>2.4393213097213908</v>
      </c>
      <c r="AJ2110">
        <f>2*SQRT((EXP(Info!$B$6*H2110)*AG2110)^2+(Info!$B$6*H2110*0.01*AI2110)^2)</f>
        <v>0.13944636267871333</v>
      </c>
      <c r="AK2110">
        <f t="shared" si="531"/>
        <v>7.8930992000000103E-2</v>
      </c>
      <c r="AL2110">
        <f t="shared" si="532"/>
        <v>0.10615139675365944</v>
      </c>
      <c r="AM2110">
        <f t="shared" si="537"/>
        <v>0.92499999999999993</v>
      </c>
      <c r="AN2110">
        <f t="shared" si="538"/>
        <v>3.4055331814563196E-2</v>
      </c>
      <c r="AO2110">
        <f t="shared" si="533"/>
        <v>6.3620975928948091</v>
      </c>
      <c r="AP2110">
        <f t="shared" si="534"/>
        <v>0.51847051198963068</v>
      </c>
      <c r="AQ2110">
        <f t="shared" si="521"/>
        <v>5</v>
      </c>
      <c r="AR2110">
        <v>1</v>
      </c>
      <c r="AS2110">
        <v>1</v>
      </c>
      <c r="AT2110">
        <v>1</v>
      </c>
      <c r="AU2110">
        <v>0</v>
      </c>
      <c r="AV2110">
        <v>1</v>
      </c>
      <c r="AW2110">
        <v>0</v>
      </c>
      <c r="AX2110">
        <v>1</v>
      </c>
    </row>
    <row r="2111" spans="1:50">
      <c r="A2111" s="39" t="s">
        <v>89</v>
      </c>
      <c r="B2111" s="13" t="s">
        <v>212</v>
      </c>
      <c r="D2111" s="14">
        <v>-22.27</v>
      </c>
      <c r="E2111" s="14">
        <v>49.45</v>
      </c>
      <c r="F2111" s="14">
        <v>3935</v>
      </c>
      <c r="G2111" s="16">
        <v>181</v>
      </c>
      <c r="H2111">
        <v>37.602899999999998</v>
      </c>
      <c r="J2111">
        <f>(F2111*100*Info!$B$11)/AI2111</f>
        <v>5.2899457995855776</v>
      </c>
      <c r="K2111">
        <f>2*((F2111*100*Info!$B$11)/AI2111^2)*(AJ2111/2)</f>
        <v>0.40067862529130283</v>
      </c>
      <c r="L2111">
        <f t="shared" si="522"/>
        <v>0.74795618691588894</v>
      </c>
      <c r="M2111">
        <f t="shared" si="523"/>
        <v>42.336130274972348</v>
      </c>
      <c r="N2111">
        <f t="shared" si="524"/>
        <v>3.5239784875214699</v>
      </c>
      <c r="O2111">
        <v>1.07</v>
      </c>
      <c r="P2111">
        <v>0.04</v>
      </c>
      <c r="Q2111">
        <v>1</v>
      </c>
      <c r="R2111">
        <v>0.04</v>
      </c>
      <c r="S2111">
        <v>2.1469999999999998</v>
      </c>
      <c r="T2111">
        <v>8.5999999999999993E-2</v>
      </c>
      <c r="U2111">
        <v>1.9410000000000001</v>
      </c>
      <c r="V2111">
        <v>6.7000000000000004E-2</v>
      </c>
      <c r="W2111" s="37">
        <f>U2111*Info!$B$2</f>
        <v>0.93167999999999995</v>
      </c>
      <c r="X2111" s="37">
        <f>W2111*SQRT((0.5*V2111/U2111)^2+Info!$B$3^2)</f>
        <v>4.9281187648026505E-2</v>
      </c>
      <c r="Y2111" s="28">
        <f>W2111*Info!$D$2</f>
        <v>0.75466080000000002</v>
      </c>
      <c r="Z2111" s="28">
        <f>Y2111*SQRT(Info!$D$3^2+(X2111/W2111)^2)</f>
        <v>5.4929136442540223E-2</v>
      </c>
      <c r="AA2111" s="37">
        <f t="shared" si="525"/>
        <v>0.13832000000000011</v>
      </c>
      <c r="AB2111" s="37">
        <f t="shared" si="526"/>
        <v>5.3184917561278591E-2</v>
      </c>
      <c r="AC2111" s="37">
        <f>(1-EXP(-Info!$B$6*H2111*1000))+(Info!$B$6/(Info!$B$6-Info!$B$7))*(EXP(-Info!$B$7*H2111*1000)-EXP(-Info!$B$6*H2111*1000))*(Info!$B$9-1)</f>
        <v>0.33216544602073644</v>
      </c>
      <c r="AD2111" s="37">
        <f>SQRT((Info!$B$6*EXP(-Info!$B$6*H2111*1000)+(Info!$B$6/(Info!$B$6+Info!$B$7))*(Info!$B$9-1)*(-Info!$B$7*EXP(-Info!$B$7*H2111*1000)+Info!$B$6*EXP(-Info!$B$6*H2111*1000)))^2*(0.01*H2111*1000)^2)</f>
        <v>2.6096842462837821E-3</v>
      </c>
      <c r="AE2111" s="37">
        <f t="shared" si="527"/>
        <v>1.7669879325943119E-2</v>
      </c>
      <c r="AF2111" s="37">
        <f t="shared" si="528"/>
        <v>1.3463940755064117</v>
      </c>
      <c r="AG2111" s="37">
        <f t="shared" si="529"/>
        <v>7.1961341466905637E-2</v>
      </c>
      <c r="AH2111" s="37">
        <f t="shared" si="530"/>
        <v>0.62710483256004279</v>
      </c>
      <c r="AI2111">
        <f>AF2111*EXP(Info!$B$6*H2111*1000)</f>
        <v>1.9007896442831298</v>
      </c>
      <c r="AJ2111">
        <f>2*SQRT((EXP(Info!$B$6*H2111)*AG2111)^2+(Info!$B$6*H2111*0.01*AI2111)^2)</f>
        <v>0.14397232230601953</v>
      </c>
      <c r="AK2111">
        <f t="shared" si="531"/>
        <v>0.18392410400000014</v>
      </c>
      <c r="AL2111">
        <f t="shared" si="532"/>
        <v>0.14143996976246428</v>
      </c>
      <c r="AM2111">
        <f t="shared" si="537"/>
        <v>0.93457943925233644</v>
      </c>
      <c r="AN2111">
        <f t="shared" si="538"/>
        <v>5.1167707633947991E-2</v>
      </c>
      <c r="AO2111">
        <f t="shared" si="533"/>
        <v>8.0031311910621028</v>
      </c>
      <c r="AP2111">
        <f t="shared" si="534"/>
        <v>0.55126223596084489</v>
      </c>
      <c r="AQ2111">
        <f t="shared" si="521"/>
        <v>5</v>
      </c>
      <c r="AR2111">
        <v>1</v>
      </c>
      <c r="AS2111">
        <v>1</v>
      </c>
      <c r="AT2111">
        <v>1</v>
      </c>
      <c r="AU2111">
        <v>0</v>
      </c>
      <c r="AV2111">
        <v>1</v>
      </c>
      <c r="AW2111">
        <v>0</v>
      </c>
      <c r="AX2111">
        <v>1</v>
      </c>
    </row>
    <row r="2112" spans="1:50">
      <c r="A2112" s="39" t="s">
        <v>89</v>
      </c>
      <c r="B2112" s="13" t="s">
        <v>212</v>
      </c>
      <c r="D2112" s="14">
        <v>-22.27</v>
      </c>
      <c r="E2112" s="14">
        <v>49.45</v>
      </c>
      <c r="F2112" s="14">
        <v>3935</v>
      </c>
      <c r="G2112" s="16">
        <v>186</v>
      </c>
      <c r="H2112">
        <v>38.411799999999999</v>
      </c>
      <c r="J2112">
        <f>(F2112*100*Info!$B$11)/AI2112</f>
        <v>68.360673371594444</v>
      </c>
      <c r="K2112">
        <f>2*((F2112*100*Info!$B$11)/AI2112^2)*(AJ2112/2)</f>
        <v>68.866721934643962</v>
      </c>
      <c r="L2112">
        <f t="shared" si="522"/>
        <v>0.77261831775701073</v>
      </c>
      <c r="M2112">
        <f t="shared" si="523"/>
        <v>565.13878053374617</v>
      </c>
      <c r="N2112">
        <f t="shared" si="524"/>
        <v>569.6640818382532</v>
      </c>
      <c r="O2112">
        <v>1.35</v>
      </c>
      <c r="P2112">
        <v>0.05</v>
      </c>
      <c r="Q2112">
        <v>1.35</v>
      </c>
      <c r="R2112">
        <v>0.05</v>
      </c>
      <c r="S2112">
        <v>1.014</v>
      </c>
      <c r="T2112">
        <v>8.6999999999999994E-2</v>
      </c>
      <c r="U2112">
        <v>2.0049999999999999</v>
      </c>
      <c r="V2112">
        <v>7.0000000000000007E-2</v>
      </c>
      <c r="W2112" s="37">
        <f>U2112*Info!$B$2</f>
        <v>0.96239999999999992</v>
      </c>
      <c r="X2112" s="37">
        <f>W2112*SQRT((0.5*V2112/U2112)^2+Info!$B$3^2)</f>
        <v>5.0968366660115762E-2</v>
      </c>
      <c r="Y2112" s="28">
        <f>W2112*Info!$D$2</f>
        <v>0.77954400000000001</v>
      </c>
      <c r="Z2112" s="28">
        <f>Y2112*SQRT(Info!$D$3^2+(X2112/W2112)^2)</f>
        <v>5.677694869997859E-2</v>
      </c>
      <c r="AA2112" s="37">
        <f t="shared" si="525"/>
        <v>0.38760000000000017</v>
      </c>
      <c r="AB2112" s="37">
        <f t="shared" si="526"/>
        <v>5.6769484760740958E-2</v>
      </c>
      <c r="AC2112" s="37">
        <f>(1-EXP(-Info!$B$6*H2112*1000))+(Info!$B$6/(Info!$B$6-Info!$B$7))*(EXP(-Info!$B$7*H2112*1000)-EXP(-Info!$B$6*H2112*1000))*(Info!$B$9-1)</f>
        <v>0.33807575044126037</v>
      </c>
      <c r="AD2112" s="37">
        <f>SQRT((Info!$B$6*EXP(-Info!$B$6*H2112*1000)+(Info!$B$6/(Info!$B$6+Info!$B$7))*(Info!$B$9-1)*(-Info!$B$7*EXP(-Info!$B$7*H2112*1000)+Info!$B$6*EXP(-Info!$B$6*H2112*1000)))^2*(0.01*H2112*1000)^2)</f>
        <v>2.6455615030380238E-3</v>
      </c>
      <c r="AE2112" s="37">
        <f t="shared" si="527"/>
        <v>1.9219759937405708E-2</v>
      </c>
      <c r="AF2112" s="37">
        <f t="shared" si="528"/>
        <v>0.10341783912896743</v>
      </c>
      <c r="AG2112" s="37">
        <f t="shared" si="529"/>
        <v>7.4062615912020721E-2</v>
      </c>
      <c r="AH2112" s="37">
        <f t="shared" si="530"/>
        <v>0.10198997941712765</v>
      </c>
      <c r="AI2112">
        <f>AF2112*EXP(Info!$B$6*H2112*1000)</f>
        <v>0.14708857737567926</v>
      </c>
      <c r="AJ2112">
        <f>2*SQRT((EXP(Info!$B$6*H2112)*AG2112)^2+(Info!$B$6*H2112*0.01*AI2112)^2)</f>
        <v>0.14817741924265959</v>
      </c>
      <c r="AK2112">
        <f t="shared" si="531"/>
        <v>0.51539172000000022</v>
      </c>
      <c r="AL2112">
        <f t="shared" si="532"/>
        <v>0.15097276777271451</v>
      </c>
      <c r="AM2112">
        <f t="shared" si="537"/>
        <v>1</v>
      </c>
      <c r="AN2112">
        <f t="shared" si="538"/>
        <v>5.2378280087892408E-2</v>
      </c>
      <c r="AO2112">
        <f t="shared" si="533"/>
        <v>8.2670159907673959</v>
      </c>
      <c r="AP2112">
        <f t="shared" si="534"/>
        <v>0.67331670822942646</v>
      </c>
      <c r="AQ2112">
        <f t="shared" si="521"/>
        <v>5</v>
      </c>
      <c r="AR2112">
        <v>1</v>
      </c>
      <c r="AS2112">
        <v>1</v>
      </c>
      <c r="AT2112">
        <v>1</v>
      </c>
      <c r="AU2112">
        <v>0</v>
      </c>
      <c r="AV2112">
        <v>1</v>
      </c>
      <c r="AW2112">
        <v>0</v>
      </c>
      <c r="AX2112">
        <v>1</v>
      </c>
    </row>
    <row r="2113" spans="1:50">
      <c r="A2113" s="39" t="s">
        <v>89</v>
      </c>
      <c r="B2113" s="13" t="s">
        <v>212</v>
      </c>
      <c r="D2113" s="14">
        <v>-22.27</v>
      </c>
      <c r="E2113" s="14">
        <v>49.45</v>
      </c>
      <c r="F2113" s="14">
        <v>3935</v>
      </c>
      <c r="G2113" s="16">
        <v>190</v>
      </c>
      <c r="H2113">
        <v>39.058800000000005</v>
      </c>
      <c r="J2113">
        <f>(F2113*100*Info!$B$11)/AI2113</f>
        <v>5.8120164125843932</v>
      </c>
      <c r="K2113">
        <f>2*((F2113*100*Info!$B$11)/AI2113^2)*(AJ2113/2)</f>
        <v>0.60968058101995382</v>
      </c>
      <c r="L2113">
        <f t="shared" si="522"/>
        <v>0.86702803738317891</v>
      </c>
      <c r="M2113">
        <f t="shared" si="523"/>
        <v>53.919238662828015</v>
      </c>
      <c r="N2113">
        <f t="shared" si="524"/>
        <v>6.2102097296439549</v>
      </c>
      <c r="O2113">
        <v>0.86</v>
      </c>
      <c r="P2113">
        <v>0.04</v>
      </c>
      <c r="Q2113">
        <v>0.83</v>
      </c>
      <c r="R2113">
        <v>0.04</v>
      </c>
      <c r="S2113">
        <v>2.0840000000000001</v>
      </c>
      <c r="T2113">
        <v>0.126</v>
      </c>
      <c r="U2113">
        <v>2.25</v>
      </c>
      <c r="V2113">
        <v>0.107</v>
      </c>
      <c r="W2113" s="37">
        <f>U2113*Info!$B$2</f>
        <v>1.08</v>
      </c>
      <c r="X2113" s="37">
        <f>W2113*SQRT((0.5*V2113/U2113)^2+Info!$B$3^2)</f>
        <v>5.9795170373534358E-2</v>
      </c>
      <c r="Y2113" s="28">
        <f>W2113*Info!$D$2</f>
        <v>0.87480000000000013</v>
      </c>
      <c r="Z2113" s="28">
        <f>Y2113*SQRT(Info!$D$3^2+(X2113/W2113)^2)</f>
        <v>6.5261385831439422E-2</v>
      </c>
      <c r="AA2113" s="37">
        <f t="shared" si="525"/>
        <v>0</v>
      </c>
      <c r="AB2113" s="37">
        <f t="shared" si="526"/>
        <v>6.3051268028486165E-2</v>
      </c>
      <c r="AC2113" s="37">
        <f>(1-EXP(-Info!$B$6*H2113*1000))+(Info!$B$6/(Info!$B$6-Info!$B$7))*(EXP(-Info!$B$7*H2113*1000)-EXP(-Info!$B$6*H2113*1000))*(Info!$B$9-1)</f>
        <v>0.34277005930628512</v>
      </c>
      <c r="AD2113" s="37">
        <f>SQRT((Info!$B$6*EXP(-Info!$B$6*H2113*1000)+(Info!$B$6/(Info!$B$6+Info!$B$7))*(Info!$B$9-1)*(-Info!$B$7*EXP(-Info!$B$7*H2113*1000)+Info!$B$6*EXP(-Info!$B$6*H2113*1000)))^2*(0.01*H2113*1000)^2)</f>
        <v>2.6737543275954247E-3</v>
      </c>
      <c r="AE2113" s="37">
        <f t="shared" si="527"/>
        <v>0</v>
      </c>
      <c r="AF2113" s="37">
        <f t="shared" si="528"/>
        <v>1.2092000000000001</v>
      </c>
      <c r="AG2113" s="37">
        <f t="shared" si="529"/>
        <v>9.0708590996884095E-2</v>
      </c>
      <c r="AH2113" s="37">
        <f t="shared" si="530"/>
        <v>0.58023032629558546</v>
      </c>
      <c r="AI2113">
        <f>AF2113*EXP(Info!$B$6*H2113*1000)</f>
        <v>1.7300491741385462</v>
      </c>
      <c r="AJ2113">
        <f>2*SQRT((EXP(Info!$B$6*H2113)*AG2113)^2+(Info!$B$6*H2113*0.01*AI2113)^2)</f>
        <v>0.18148217603068653</v>
      </c>
      <c r="AK2113">
        <f t="shared" si="531"/>
        <v>0</v>
      </c>
      <c r="AL2113">
        <f t="shared" si="532"/>
        <v>0.16767854219495609</v>
      </c>
      <c r="AM2113">
        <f t="shared" si="537"/>
        <v>0.96511627906976738</v>
      </c>
      <c r="AN2113">
        <f t="shared" si="538"/>
        <v>6.4640277352387338E-2</v>
      </c>
      <c r="AO2113">
        <f t="shared" si="533"/>
        <v>9.2771999896392234</v>
      </c>
      <c r="AP2113">
        <f t="shared" si="534"/>
        <v>0.38222222222222224</v>
      </c>
      <c r="AQ2113">
        <f t="shared" si="521"/>
        <v>5</v>
      </c>
      <c r="AR2113">
        <v>1</v>
      </c>
      <c r="AS2113">
        <v>1</v>
      </c>
      <c r="AT2113">
        <v>1</v>
      </c>
      <c r="AU2113">
        <v>0</v>
      </c>
      <c r="AV2113">
        <v>1</v>
      </c>
      <c r="AW2113">
        <v>0</v>
      </c>
      <c r="AX2113">
        <v>1</v>
      </c>
    </row>
    <row r="2114" spans="1:50">
      <c r="A2114" s="39" t="s">
        <v>89</v>
      </c>
      <c r="B2114" s="13" t="s">
        <v>212</v>
      </c>
      <c r="D2114" s="14">
        <v>-22.27</v>
      </c>
      <c r="E2114" s="14">
        <v>49.45</v>
      </c>
      <c r="F2114" s="14">
        <v>3935</v>
      </c>
      <c r="G2114" s="16">
        <v>196</v>
      </c>
      <c r="H2114">
        <v>40.029400000000003</v>
      </c>
      <c r="J2114">
        <f>(F2114*100*Info!$B$11)/AI2114</f>
        <v>14.357384575536701</v>
      </c>
      <c r="K2114">
        <f>2*((F2114*100*Info!$B$11)/AI2114^2)*(AJ2114/2)</f>
        <v>2.7395599713249639</v>
      </c>
      <c r="L2114">
        <f t="shared" si="522"/>
        <v>0.66818960747663669</v>
      </c>
      <c r="M2114">
        <f t="shared" si="523"/>
        <v>102.64997025393315</v>
      </c>
      <c r="N2114">
        <f t="shared" si="524"/>
        <v>19.938739375099626</v>
      </c>
      <c r="O2114">
        <v>0.94</v>
      </c>
      <c r="P2114">
        <v>0.05</v>
      </c>
      <c r="Q2114">
        <v>0.97</v>
      </c>
      <c r="R2114">
        <v>0.04</v>
      </c>
      <c r="S2114">
        <v>1.1970000000000001</v>
      </c>
      <c r="T2114">
        <v>8.3000000000000004E-2</v>
      </c>
      <c r="U2114">
        <v>1.734</v>
      </c>
      <c r="V2114">
        <v>6.3E-2</v>
      </c>
      <c r="W2114" s="37">
        <f>U2114*Info!$B$2</f>
        <v>0.83231999999999995</v>
      </c>
      <c r="X2114" s="37">
        <f>W2114*SQRT((0.5*V2114/U2114)^2+Info!$B$3^2)</f>
        <v>4.4277599934955829E-2</v>
      </c>
      <c r="Y2114" s="28">
        <f>W2114*Info!$D$2</f>
        <v>0.67417919999999998</v>
      </c>
      <c r="Z2114" s="28">
        <f>Y2114*SQRT(Info!$D$3^2+(X2114/W2114)^2)</f>
        <v>4.9219730560042689E-2</v>
      </c>
      <c r="AA2114" s="37">
        <f t="shared" si="525"/>
        <v>0.10768</v>
      </c>
      <c r="AB2114" s="37">
        <f t="shared" si="526"/>
        <v>5.0847869729222686E-2</v>
      </c>
      <c r="AC2114" s="37">
        <f>(1-EXP(-Info!$B$6*H2114*1000))+(Info!$B$6/(Info!$B$6-Info!$B$7))*(EXP(-Info!$B$7*H2114*1000)-EXP(-Info!$B$6*H2114*1000))*(Info!$B$9-1)</f>
        <v>0.34975756149789261</v>
      </c>
      <c r="AD2114" s="37">
        <f>SQRT((Info!$B$6*EXP(-Info!$B$6*H2114*1000)+(Info!$B$6/(Info!$B$6+Info!$B$7))*(Info!$B$9-1)*(-Info!$B$7*EXP(-Info!$B$7*H2114*1000)+Info!$B$6*EXP(-Info!$B$6*H2114*1000)))^2*(0.01*H2114*1000)^2)</f>
        <v>2.7152184909919504E-3</v>
      </c>
      <c r="AE2114" s="37">
        <f t="shared" si="527"/>
        <v>1.7786830071460365E-2</v>
      </c>
      <c r="AF2114" s="37">
        <f t="shared" si="528"/>
        <v>0.48515890577790699</v>
      </c>
      <c r="AG2114" s="37">
        <f t="shared" si="529"/>
        <v>6.6792239073070511E-2</v>
      </c>
      <c r="AH2114" s="37">
        <f t="shared" si="530"/>
        <v>0.40531236907093315</v>
      </c>
      <c r="AI2114">
        <f>AF2114*EXP(Info!$B$6*H2114*1000)</f>
        <v>0.70034163546778383</v>
      </c>
      <c r="AJ2114">
        <f>2*SQRT((EXP(Info!$B$6*H2114)*AG2114)^2+(Info!$B$6*H2114*0.01*AI2114)^2)</f>
        <v>0.13363352501185466</v>
      </c>
      <c r="AK2114">
        <f t="shared" si="531"/>
        <v>0.14318209600000001</v>
      </c>
      <c r="AL2114">
        <f t="shared" si="532"/>
        <v>0.1352248247578948</v>
      </c>
      <c r="AM2114">
        <f t="shared" si="537"/>
        <v>1.0319148936170213</v>
      </c>
      <c r="AN2114">
        <f t="shared" si="538"/>
        <v>6.9452043284561477E-2</v>
      </c>
      <c r="AO2114">
        <f t="shared" si="533"/>
        <v>7.1496287920152941</v>
      </c>
      <c r="AP2114">
        <f t="shared" si="534"/>
        <v>0.5420991926182237</v>
      </c>
      <c r="AQ2114">
        <f t="shared" ref="AQ2114:AQ2177" si="539">AR2114+AS2114+AT2114+AU2114+AV2114+AW2114+AX2114</f>
        <v>5</v>
      </c>
      <c r="AR2114">
        <v>1</v>
      </c>
      <c r="AS2114">
        <v>1</v>
      </c>
      <c r="AT2114">
        <v>1</v>
      </c>
      <c r="AU2114">
        <v>0</v>
      </c>
      <c r="AV2114">
        <v>1</v>
      </c>
      <c r="AW2114">
        <v>0</v>
      </c>
      <c r="AX2114">
        <v>1</v>
      </c>
    </row>
    <row r="2115" spans="1:50">
      <c r="A2115" s="39" t="s">
        <v>89</v>
      </c>
      <c r="B2115" s="13" t="s">
        <v>212</v>
      </c>
      <c r="D2115" s="14">
        <v>-22.27</v>
      </c>
      <c r="E2115" s="14">
        <v>49.45</v>
      </c>
      <c r="F2115" s="14">
        <v>3935</v>
      </c>
      <c r="G2115" s="16">
        <v>198</v>
      </c>
      <c r="H2115">
        <v>40.352899999999998</v>
      </c>
      <c r="I2115" s="14" t="s">
        <v>124</v>
      </c>
      <c r="J2115">
        <f>(F2115*100*Info!$B$11)/AI2115</f>
        <v>27.526313713884591</v>
      </c>
      <c r="K2115">
        <f>2*((F2115*100*Info!$B$11)/AI2115^2)*(AJ2115/2)</f>
        <v>10.289082414417662</v>
      </c>
      <c r="L2115">
        <f t="shared" ref="L2115:L2178" si="540">(M2115/10.7)/J2115</f>
        <v>0.73755185046729099</v>
      </c>
      <c r="M2115">
        <f t="shared" ref="M2115:M2158" si="541">((U2115/0.242530073729142))*J2115</f>
        <v>217.23229469354058</v>
      </c>
      <c r="N2115">
        <f t="shared" ref="N2115:N2178" si="542">2*M2115*SQRT((0.5*K2115/J2115)^2+(0.5*V2115/U2115)^2)</f>
        <v>81.405479507488508</v>
      </c>
      <c r="O2115">
        <v>0.96</v>
      </c>
      <c r="P2115">
        <v>0.03</v>
      </c>
      <c r="Q2115">
        <v>0.95</v>
      </c>
      <c r="R2115">
        <v>0.03</v>
      </c>
      <c r="S2115">
        <v>1.0109999999999999</v>
      </c>
      <c r="T2115">
        <v>7.6999999999999999E-2</v>
      </c>
      <c r="U2115">
        <v>1.9139999999999999</v>
      </c>
      <c r="V2115">
        <v>5.0999999999999997E-2</v>
      </c>
      <c r="W2115" s="37">
        <f>U2115*Info!$B$2</f>
        <v>0.91871999999999998</v>
      </c>
      <c r="X2115" s="37">
        <f>W2115*SQRT((0.5*V2115/U2115)^2+Info!$B$3^2)</f>
        <v>4.753875993334282E-2</v>
      </c>
      <c r="Y2115" s="28">
        <f>W2115*Info!$D$2</f>
        <v>0.74416320000000002</v>
      </c>
      <c r="Z2115" s="28">
        <f>Y2115*SQRT(Info!$D$3^2+(X2115/W2115)^2)</f>
        <v>5.3546145225694827E-2</v>
      </c>
      <c r="AA2115" s="37">
        <f t="shared" ref="AA2115:AA2158" si="543">IF(O2115-W2115&gt;0,O2115-W2115,0)</f>
        <v>4.1279999999999983E-2</v>
      </c>
      <c r="AB2115" s="37">
        <f t="shared" ref="AB2115:AB2158" si="544">SQRT((0.5*P2115)^2+X2115^2)</f>
        <v>4.98491092799059E-2</v>
      </c>
      <c r="AC2115" s="37">
        <f>(1-EXP(-Info!$B$6*H2115*1000))+(Info!$B$6/(Info!$B$6-Info!$B$7))*(EXP(-Info!$B$7*H2115*1000)-EXP(-Info!$B$6*H2115*1000))*(Info!$B$9-1)</f>
        <v>0.35207199467612876</v>
      </c>
      <c r="AD2115" s="37">
        <f>SQRT((Info!$B$6*EXP(-Info!$B$6*H2115*1000)+(Info!$B$6/(Info!$B$6+Info!$B$7))*(Info!$B$9-1)*(-Info!$B$7*EXP(-Info!$B$7*H2115*1000)+Info!$B$6*EXP(-Info!$B$6*H2115*1000)))^2*(0.01*H2115*1000)^2)</f>
        <v>2.7288194180453045E-3</v>
      </c>
      <c r="AE2115" s="37">
        <f t="shared" ref="AE2115:AE2158" si="545">IF(AA2115&gt;0,AA2115*AC2115*SQRT((AB2115/AA2115)^2+(AD2115/AC2115)^2),AA2115*AC2115*SQRT((AD2115/AC2115)^2))</f>
        <v>1.7550836834771915E-2</v>
      </c>
      <c r="AF2115" s="37">
        <f t="shared" ref="AF2115:AF2158" si="546">IF((S2115-Y2115-AA2115*AC2115)&gt;0,S2115-Y2115-AA2115*AC2115,0)</f>
        <v>0.25230326805976927</v>
      </c>
      <c r="AG2115" s="37">
        <f t="shared" ref="AG2115:AG2158" si="547">SQRT((T2115*0.5)^2+Z2115^2+AE2115^2)</f>
        <v>6.8245670501006786E-2</v>
      </c>
      <c r="AH2115" s="37">
        <f t="shared" ref="AH2115:AH2158" si="548">AF2115/S2115</f>
        <v>0.24955812864467783</v>
      </c>
      <c r="AI2115">
        <f>AF2115*EXP(Info!$B$6*H2115*1000)</f>
        <v>0.36528952983629664</v>
      </c>
      <c r="AJ2115">
        <f>2*SQRT((EXP(Info!$B$6*H2115)*AG2115)^2+(Info!$B$6*H2115*0.01*AI2115)^2)</f>
        <v>0.13654186015157227</v>
      </c>
      <c r="AK2115">
        <f t="shared" ref="AK2115:AK2158" si="549">AA2115/0.752049334436339</f>
        <v>5.4890015999999979E-2</v>
      </c>
      <c r="AL2115">
        <f t="shared" ref="AL2115:AL2158" si="550">AB2115/0.752049334436339*2</f>
        <v>0.13256872121898175</v>
      </c>
      <c r="AM2115">
        <f t="shared" si="537"/>
        <v>0.98958333333333337</v>
      </c>
      <c r="AN2115">
        <f t="shared" si="538"/>
        <v>4.3964598391542264E-2</v>
      </c>
      <c r="AO2115">
        <f t="shared" ref="AO2115:AO2158" si="551">U2115/0.242530074</f>
        <v>7.8918047911864315</v>
      </c>
      <c r="AP2115">
        <f t="shared" ref="AP2115:AP2158" si="552">O2115/U2115</f>
        <v>0.50156739811912221</v>
      </c>
      <c r="AQ2115">
        <f t="shared" si="539"/>
        <v>5</v>
      </c>
      <c r="AR2115">
        <v>1</v>
      </c>
      <c r="AS2115">
        <v>1</v>
      </c>
      <c r="AT2115">
        <v>1</v>
      </c>
      <c r="AU2115">
        <v>0</v>
      </c>
      <c r="AV2115">
        <v>1</v>
      </c>
      <c r="AW2115">
        <v>0</v>
      </c>
      <c r="AX2115">
        <v>1</v>
      </c>
    </row>
    <row r="2116" spans="1:50">
      <c r="A2116" s="39" t="s">
        <v>89</v>
      </c>
      <c r="B2116" s="13" t="s">
        <v>212</v>
      </c>
      <c r="D2116" s="14">
        <v>-22.27</v>
      </c>
      <c r="E2116" s="14">
        <v>49.45</v>
      </c>
      <c r="F2116" s="14">
        <v>3935</v>
      </c>
      <c r="G2116" s="16">
        <v>198</v>
      </c>
      <c r="H2116">
        <v>40.352899999999998</v>
      </c>
      <c r="J2116">
        <f>(F2116*100*Info!$B$11)/AI2116</f>
        <v>29.689707876420794</v>
      </c>
      <c r="K2116">
        <f>2*((F2116*100*Info!$B$11)/AI2116^2)*(AJ2116/2)</f>
        <v>9.6189466307549338</v>
      </c>
      <c r="L2116">
        <f t="shared" si="540"/>
        <v>0.69824657943925361</v>
      </c>
      <c r="M2116">
        <f t="shared" si="541"/>
        <v>221.81888557109787</v>
      </c>
      <c r="N2116">
        <f t="shared" si="542"/>
        <v>72.01584194591895</v>
      </c>
      <c r="O2116">
        <v>0.91400000000000003</v>
      </c>
      <c r="P2116">
        <v>2.3E-2</v>
      </c>
      <c r="Q2116">
        <v>0.871</v>
      </c>
      <c r="R2116">
        <v>2.5999999999999999E-2</v>
      </c>
      <c r="S2116">
        <v>0.95399999999999996</v>
      </c>
      <c r="T2116">
        <v>2.9000000000000001E-2</v>
      </c>
      <c r="U2116">
        <v>1.8120000000000001</v>
      </c>
      <c r="V2116">
        <v>3.7999999999999999E-2</v>
      </c>
      <c r="W2116" s="37">
        <f>U2116*Info!$B$2</f>
        <v>0.86975999999999998</v>
      </c>
      <c r="X2116" s="37">
        <f>W2116*SQRT((0.5*V2116/U2116)^2+Info!$B$3^2)</f>
        <v>4.4434002115497098E-2</v>
      </c>
      <c r="Y2116" s="28">
        <f>W2116*Info!$D$2</f>
        <v>0.70450560000000007</v>
      </c>
      <c r="Z2116" s="28">
        <f>Y2116*SQRT(Info!$D$3^2+(X2116/W2116)^2)</f>
        <v>5.0360812404058784E-2</v>
      </c>
      <c r="AA2116" s="37">
        <f t="shared" si="543"/>
        <v>4.4240000000000057E-2</v>
      </c>
      <c r="AB2116" s="37">
        <f t="shared" si="544"/>
        <v>4.5898045099982202E-2</v>
      </c>
      <c r="AC2116" s="37">
        <f>(1-EXP(-Info!$B$6*H2116*1000))+(Info!$B$6/(Info!$B$6-Info!$B$7))*(EXP(-Info!$B$7*H2116*1000)-EXP(-Info!$B$6*H2116*1000))*(Info!$B$9-1)</f>
        <v>0.35207199467612876</v>
      </c>
      <c r="AD2116" s="37">
        <f>SQRT((Info!$B$6*EXP(-Info!$B$6*H2116*1000)+(Info!$B$6/(Info!$B$6+Info!$B$7))*(Info!$B$9-1)*(-Info!$B$7*EXP(-Info!$B$7*H2116*1000)+Info!$B$6*EXP(-Info!$B$6*H2116*1000)))^2*(0.01*H2116*1000)^2)</f>
        <v>2.7288194180453045E-3</v>
      </c>
      <c r="AE2116" s="37">
        <f t="shared" si="545"/>
        <v>1.6159867229405867E-2</v>
      </c>
      <c r="AF2116" s="37">
        <f t="shared" si="546"/>
        <v>0.23391873495552795</v>
      </c>
      <c r="AG2116" s="37">
        <f t="shared" si="547"/>
        <v>5.4841614991435354E-2</v>
      </c>
      <c r="AH2116" s="37">
        <f t="shared" si="548"/>
        <v>0.24519783538315301</v>
      </c>
      <c r="AI2116">
        <f>AF2116*EXP(Info!$B$6*H2116*1000)</f>
        <v>0.33867204879630775</v>
      </c>
      <c r="AJ2116">
        <f>2*SQRT((EXP(Info!$B$6*H2116)*AG2116)^2+(Info!$B$6*H2116*0.01*AI2116)^2)</f>
        <v>0.10972382673011463</v>
      </c>
      <c r="AK2116">
        <f t="shared" si="549"/>
        <v>5.8825928000000076E-2</v>
      </c>
      <c r="AL2116">
        <f t="shared" si="550"/>
        <v>0.12206126113889267</v>
      </c>
      <c r="AM2116">
        <f t="shared" si="537"/>
        <v>0.9529540481400437</v>
      </c>
      <c r="AN2116">
        <f t="shared" si="538"/>
        <v>3.7205499358094425E-2</v>
      </c>
      <c r="AO2116">
        <f t="shared" si="551"/>
        <v>7.4712383916561205</v>
      </c>
      <c r="AP2116">
        <f t="shared" si="552"/>
        <v>0.50441501103752762</v>
      </c>
      <c r="AQ2116">
        <f t="shared" si="539"/>
        <v>5</v>
      </c>
      <c r="AR2116">
        <v>1</v>
      </c>
      <c r="AS2116">
        <v>1</v>
      </c>
      <c r="AT2116">
        <v>1</v>
      </c>
      <c r="AU2116">
        <v>0</v>
      </c>
      <c r="AV2116">
        <v>1</v>
      </c>
      <c r="AW2116">
        <v>0</v>
      </c>
      <c r="AX2116">
        <v>1</v>
      </c>
    </row>
    <row r="2117" spans="1:50">
      <c r="A2117" s="39" t="s">
        <v>89</v>
      </c>
      <c r="B2117" s="13" t="s">
        <v>212</v>
      </c>
      <c r="D2117" s="14">
        <v>-22.27</v>
      </c>
      <c r="E2117" s="14">
        <v>49.45</v>
      </c>
      <c r="F2117" s="14">
        <v>3935</v>
      </c>
      <c r="G2117" s="16">
        <v>206</v>
      </c>
      <c r="H2117">
        <v>41.647100000000002</v>
      </c>
      <c r="J2117">
        <f>(F2117*100*Info!$B$11)/AI2117</f>
        <v>4.7729919256070295</v>
      </c>
      <c r="K2117">
        <f>2*((F2117*100*Info!$B$11)/AI2117^2)*(AJ2117/2)</f>
        <v>0.33542999943604201</v>
      </c>
      <c r="L2117">
        <f t="shared" si="540"/>
        <v>0.65662923364486103</v>
      </c>
      <c r="M2117">
        <f t="shared" si="541"/>
        <v>33.534720524257644</v>
      </c>
      <c r="N2117">
        <f t="shared" si="542"/>
        <v>2.5538855928223096</v>
      </c>
      <c r="O2117">
        <v>2.76</v>
      </c>
      <c r="P2117">
        <v>0.12</v>
      </c>
      <c r="Q2117">
        <v>3.2</v>
      </c>
      <c r="R2117">
        <v>0.14000000000000001</v>
      </c>
      <c r="S2117">
        <v>2.802</v>
      </c>
      <c r="T2117">
        <v>9.9000000000000005E-2</v>
      </c>
      <c r="U2117">
        <v>1.704</v>
      </c>
      <c r="V2117">
        <v>0.05</v>
      </c>
      <c r="W2117" s="37">
        <f>U2117*Info!$B$2</f>
        <v>0.81791999999999998</v>
      </c>
      <c r="X2117" s="37">
        <f>W2117*SQRT((0.5*V2117/U2117)^2+Info!$B$3^2)</f>
        <v>4.2620216048255791E-2</v>
      </c>
      <c r="Y2117" s="28">
        <f>W2117*Info!$D$2</f>
        <v>0.66251520000000008</v>
      </c>
      <c r="Z2117" s="28">
        <f>Y2117*SQRT(Info!$D$3^2+(X2117/W2117)^2)</f>
        <v>4.7844648093127412E-2</v>
      </c>
      <c r="AA2117" s="37">
        <f t="shared" si="543"/>
        <v>1.9420799999999998</v>
      </c>
      <c r="AB2117" s="37">
        <f t="shared" si="544"/>
        <v>7.3596758189474629E-2</v>
      </c>
      <c r="AC2117" s="37">
        <f>(1-EXP(-Info!$B$6*H2117*1000))+(Info!$B$6/(Info!$B$6-Info!$B$7))*(EXP(-Info!$B$7*H2117*1000)-EXP(-Info!$B$6*H2117*1000))*(Info!$B$9-1)</f>
        <v>0.36125925217704402</v>
      </c>
      <c r="AD2117" s="37">
        <f>SQRT((Info!$B$6*EXP(-Info!$B$6*H2117*1000)+(Info!$B$6/(Info!$B$6+Info!$B$7))*(Info!$B$9-1)*(-Info!$B$7*EXP(-Info!$B$7*H2117*1000)+Info!$B$6*EXP(-Info!$B$6*H2117*1000)))^2*(0.01*H2117*1000)^2)</f>
        <v>2.7821501599693188E-3</v>
      </c>
      <c r="AE2117" s="37">
        <f t="shared" si="545"/>
        <v>2.7130974864616231E-2</v>
      </c>
      <c r="AF2117" s="37">
        <f t="shared" si="546"/>
        <v>1.4378904315320065</v>
      </c>
      <c r="AG2117" s="37">
        <f t="shared" si="547"/>
        <v>7.3996284692271125E-2</v>
      </c>
      <c r="AH2117" s="37">
        <f t="shared" si="548"/>
        <v>0.51316575001142273</v>
      </c>
      <c r="AI2117">
        <f>AF2117*EXP(Info!$B$6*H2117*1000)</f>
        <v>2.1066606337056606</v>
      </c>
      <c r="AJ2117">
        <f>2*SQRT((EXP(Info!$B$6*H2117)*AG2117)^2+(Info!$B$6*H2117*0.01*AI2117)^2)</f>
        <v>0.14804910341136843</v>
      </c>
      <c r="AK2117">
        <f t="shared" si="549"/>
        <v>2.5823837759999999</v>
      </c>
      <c r="AL2117">
        <f t="shared" si="550"/>
        <v>0.19572321872908882</v>
      </c>
      <c r="AM2117">
        <f t="shared" si="537"/>
        <v>1.1594202898550727</v>
      </c>
      <c r="AN2117">
        <f t="shared" si="538"/>
        <v>7.1513036600706154E-2</v>
      </c>
      <c r="AO2117">
        <f t="shared" si="551"/>
        <v>7.025932792153438</v>
      </c>
      <c r="AP2117">
        <f t="shared" si="552"/>
        <v>1.6197183098591548</v>
      </c>
      <c r="AQ2117">
        <f t="shared" si="539"/>
        <v>5</v>
      </c>
      <c r="AR2117">
        <v>1</v>
      </c>
      <c r="AS2117">
        <v>1</v>
      </c>
      <c r="AT2117">
        <v>1</v>
      </c>
      <c r="AU2117">
        <v>0</v>
      </c>
      <c r="AV2117">
        <v>1</v>
      </c>
      <c r="AW2117">
        <v>0</v>
      </c>
      <c r="AX2117">
        <v>1</v>
      </c>
    </row>
    <row r="2118" spans="1:50">
      <c r="A2118" s="39" t="s">
        <v>89</v>
      </c>
      <c r="B2118" s="13" t="s">
        <v>212</v>
      </c>
      <c r="D2118" s="14">
        <v>-22.27</v>
      </c>
      <c r="E2118" s="14">
        <v>49.45</v>
      </c>
      <c r="F2118" s="14">
        <v>3935</v>
      </c>
      <c r="G2118" s="16">
        <v>211</v>
      </c>
      <c r="H2118">
        <v>42.4559</v>
      </c>
      <c r="J2118">
        <f>(F2118*100*Info!$B$11)/AI2118</f>
        <v>3.6763710876143305</v>
      </c>
      <c r="K2118">
        <f>2*((F2118*100*Info!$B$11)/AI2118^2)*(AJ2118/2)</f>
        <v>0.2151042219822647</v>
      </c>
      <c r="L2118">
        <f t="shared" si="540"/>
        <v>0.54564964485981404</v>
      </c>
      <c r="M2118">
        <f t="shared" si="541"/>
        <v>21.464313188127228</v>
      </c>
      <c r="N2118">
        <f t="shared" si="542"/>
        <v>1.5158514097375062</v>
      </c>
      <c r="O2118">
        <v>1.91</v>
      </c>
      <c r="P2118">
        <v>0.08</v>
      </c>
      <c r="Q2118">
        <v>2.08</v>
      </c>
      <c r="R2118">
        <v>0.08</v>
      </c>
      <c r="S2118">
        <v>2.855</v>
      </c>
      <c r="T2118">
        <v>0.13200000000000001</v>
      </c>
      <c r="U2118">
        <v>1.4159999999999999</v>
      </c>
      <c r="V2118">
        <v>5.6000000000000001E-2</v>
      </c>
      <c r="W2118" s="37">
        <f>U2118*Info!$B$2</f>
        <v>0.67967999999999995</v>
      </c>
      <c r="X2118" s="37">
        <f>W2118*SQRT((0.5*V2118/U2118)^2+Info!$B$3^2)</f>
        <v>3.6545120823442356E-2</v>
      </c>
      <c r="Y2118" s="28">
        <f>W2118*Info!$D$2</f>
        <v>0.55054079999999994</v>
      </c>
      <c r="Z2118" s="28">
        <f>Y2118*SQRT(Info!$D$3^2+(X2118/W2118)^2)</f>
        <v>4.0422636817545682E-2</v>
      </c>
      <c r="AA2118" s="37">
        <f t="shared" si="543"/>
        <v>1.2303199999999999</v>
      </c>
      <c r="AB2118" s="37">
        <f t="shared" si="544"/>
        <v>5.4180677884279008E-2</v>
      </c>
      <c r="AC2118" s="37">
        <f>(1-EXP(-Info!$B$6*H2118*1000))+(Info!$B$6/(Info!$B$6-Info!$B$7))*(EXP(-Info!$B$7*H2118*1000)-EXP(-Info!$B$6*H2118*1000))*(Info!$B$9-1)</f>
        <v>0.36694277579827111</v>
      </c>
      <c r="AD2118" s="37">
        <f>SQRT((Info!$B$6*EXP(-Info!$B$6*H2118*1000)+(Info!$B$6/(Info!$B$6+Info!$B$7))*(Info!$B$9-1)*(-Info!$B$7*EXP(-Info!$B$7*H2118*1000)+Info!$B$6*EXP(-Info!$B$6*H2118*1000)))^2*(0.01*H2118*1000)^2)</f>
        <v>2.8146108219157463E-3</v>
      </c>
      <c r="AE2118" s="37">
        <f t="shared" si="545"/>
        <v>2.0180533376325405E-2</v>
      </c>
      <c r="AF2118" s="37">
        <f t="shared" si="546"/>
        <v>1.8530021640798713</v>
      </c>
      <c r="AG2118" s="37">
        <f t="shared" si="547"/>
        <v>7.9982769986017513E-2</v>
      </c>
      <c r="AH2118" s="37">
        <f t="shared" si="548"/>
        <v>0.64903753557963972</v>
      </c>
      <c r="AI2118">
        <f>AF2118*EXP(Info!$B$6*H2118*1000)</f>
        <v>2.7350542029194993</v>
      </c>
      <c r="AJ2118">
        <f>2*SQRT((EXP(Info!$B$6*H2118)*AG2118)^2+(Info!$B$6*H2118*0.01*AI2118)^2)</f>
        <v>0.1600278351607034</v>
      </c>
      <c r="AK2118">
        <f t="shared" si="549"/>
        <v>1.6359565039999997</v>
      </c>
      <c r="AL2118">
        <f t="shared" si="550"/>
        <v>0.14408809476545159</v>
      </c>
      <c r="AM2118">
        <f t="shared" si="537"/>
        <v>1.0890052356020943</v>
      </c>
      <c r="AN2118">
        <f t="shared" si="538"/>
        <v>6.1926278799857529E-2</v>
      </c>
      <c r="AO2118">
        <f t="shared" si="551"/>
        <v>5.8384511934796173</v>
      </c>
      <c r="AP2118">
        <f t="shared" si="552"/>
        <v>1.3488700564971752</v>
      </c>
      <c r="AQ2118">
        <f t="shared" si="539"/>
        <v>5</v>
      </c>
      <c r="AR2118">
        <v>1</v>
      </c>
      <c r="AS2118">
        <v>1</v>
      </c>
      <c r="AT2118">
        <v>1</v>
      </c>
      <c r="AU2118">
        <v>0</v>
      </c>
      <c r="AV2118">
        <v>1</v>
      </c>
      <c r="AW2118">
        <v>0</v>
      </c>
      <c r="AX2118">
        <v>1</v>
      </c>
    </row>
    <row r="2119" spans="1:50">
      <c r="A2119" s="39" t="s">
        <v>89</v>
      </c>
      <c r="B2119" s="13" t="s">
        <v>212</v>
      </c>
      <c r="D2119" s="14">
        <v>-22.27</v>
      </c>
      <c r="E2119" s="14">
        <v>49.45</v>
      </c>
      <c r="F2119" s="14">
        <v>3935</v>
      </c>
      <c r="G2119" s="16">
        <v>216</v>
      </c>
      <c r="H2119">
        <v>43.264699999999998</v>
      </c>
      <c r="J2119">
        <f>(F2119*100*Info!$B$11)/AI2119</f>
        <v>3.3171663045638327</v>
      </c>
      <c r="K2119">
        <f>2*((F2119*100*Info!$B$11)/AI2119^2)*(AJ2119/2)</f>
        <v>0.1324077713860162</v>
      </c>
      <c r="L2119">
        <f t="shared" si="540"/>
        <v>0.52676770093458025</v>
      </c>
      <c r="M2119">
        <f t="shared" si="541"/>
        <v>18.696923926238401</v>
      </c>
      <c r="N2119">
        <f t="shared" si="542"/>
        <v>0.91733536253881198</v>
      </c>
      <c r="O2119">
        <v>1.55</v>
      </c>
      <c r="P2119">
        <v>7.0000000000000007E-2</v>
      </c>
      <c r="Q2119">
        <v>1.73</v>
      </c>
      <c r="R2119">
        <v>7.0000000000000007E-2</v>
      </c>
      <c r="S2119">
        <v>2.903</v>
      </c>
      <c r="T2119">
        <v>8.5999999999999993E-2</v>
      </c>
      <c r="U2119">
        <v>1.367</v>
      </c>
      <c r="V2119">
        <v>3.9E-2</v>
      </c>
      <c r="W2119" s="37">
        <f>U2119*Info!$B$2</f>
        <v>0.65615999999999997</v>
      </c>
      <c r="X2119" s="37">
        <f>W2119*SQRT((0.5*V2119/U2119)^2+Info!$B$3^2)</f>
        <v>3.4117069979703707E-2</v>
      </c>
      <c r="Y2119" s="28">
        <f>W2119*Info!$D$2</f>
        <v>0.53148960000000001</v>
      </c>
      <c r="Z2119" s="28">
        <f>Y2119*SQRT(Info!$D$3^2+(X2119/W2119)^2)</f>
        <v>3.8339100577619196E-2</v>
      </c>
      <c r="AA2119" s="37">
        <f t="shared" si="543"/>
        <v>0.89384000000000008</v>
      </c>
      <c r="AB2119" s="37">
        <f t="shared" si="544"/>
        <v>4.8877136413664826E-2</v>
      </c>
      <c r="AC2119" s="37">
        <f>(1-EXP(-Info!$B$6*H2119*1000))+(Info!$B$6/(Info!$B$6-Info!$B$7))*(EXP(-Info!$B$7*H2119*1000)-EXP(-Info!$B$6*H2119*1000))*(Info!$B$9-1)</f>
        <v>0.37258210340184983</v>
      </c>
      <c r="AD2119" s="37">
        <f>SQRT((Info!$B$6*EXP(-Info!$B$6*H2119*1000)+(Info!$B$6/(Info!$B$6+Info!$B$7))*(Info!$B$9-1)*(-Info!$B$7*EXP(-Info!$B$7*H2119*1000)+Info!$B$6*EXP(-Info!$B$6*H2119*1000)))^2*(0.01*H2119*1000)^2)</f>
        <v>2.8464135163642299E-3</v>
      </c>
      <c r="AE2119" s="37">
        <f t="shared" si="545"/>
        <v>1.8387616182320331E-2</v>
      </c>
      <c r="AF2119" s="37">
        <f t="shared" si="546"/>
        <v>2.0384816126952905</v>
      </c>
      <c r="AG2119" s="37">
        <f t="shared" si="547"/>
        <v>6.0473060630078318E-2</v>
      </c>
      <c r="AH2119" s="37">
        <f t="shared" si="548"/>
        <v>0.7021982820169792</v>
      </c>
      <c r="AI2119">
        <f>AF2119*EXP(Info!$B$6*H2119*1000)</f>
        <v>3.0312240242032202</v>
      </c>
      <c r="AJ2119">
        <f>2*SQRT((EXP(Info!$B$6*H2119)*AG2119)^2+(Info!$B$6*H2119*0.01*AI2119)^2)</f>
        <v>0.12099411991020863</v>
      </c>
      <c r="AK2119">
        <f t="shared" si="549"/>
        <v>1.188539048</v>
      </c>
      <c r="AL2119">
        <f t="shared" si="550"/>
        <v>0.12998385657850023</v>
      </c>
      <c r="AM2119">
        <f t="shared" si="537"/>
        <v>1.1161290322580644</v>
      </c>
      <c r="AN2119">
        <f t="shared" si="538"/>
        <v>6.7677836591418683E-2</v>
      </c>
      <c r="AO2119">
        <f t="shared" si="551"/>
        <v>5.6364143937052518</v>
      </c>
      <c r="AP2119">
        <f t="shared" si="552"/>
        <v>1.1338697878566204</v>
      </c>
      <c r="AQ2119">
        <f t="shared" si="539"/>
        <v>5</v>
      </c>
      <c r="AR2119">
        <v>1</v>
      </c>
      <c r="AS2119">
        <v>1</v>
      </c>
      <c r="AT2119">
        <v>1</v>
      </c>
      <c r="AU2119">
        <v>0</v>
      </c>
      <c r="AV2119">
        <v>1</v>
      </c>
      <c r="AW2119">
        <v>0</v>
      </c>
      <c r="AX2119">
        <v>1</v>
      </c>
    </row>
    <row r="2120" spans="1:50">
      <c r="A2120" s="39" t="s">
        <v>89</v>
      </c>
      <c r="B2120" s="13" t="s">
        <v>212</v>
      </c>
      <c r="D2120" s="14">
        <v>-22.27</v>
      </c>
      <c r="E2120" s="14">
        <v>49.45</v>
      </c>
      <c r="F2120" s="14">
        <v>3935</v>
      </c>
      <c r="G2120" s="16">
        <v>221</v>
      </c>
      <c r="H2120">
        <v>44.073500000000003</v>
      </c>
      <c r="J2120">
        <f>(F2120*100*Info!$B$11)/AI2120</f>
        <v>3.8931346054809062</v>
      </c>
      <c r="K2120">
        <f>2*((F2120*100*Info!$B$11)/AI2120^2)*(AJ2120/2)</f>
        <v>0.20364181546842608</v>
      </c>
      <c r="L2120">
        <f t="shared" si="540"/>
        <v>0.5236849345794401</v>
      </c>
      <c r="M2120">
        <f t="shared" si="541"/>
        <v>21.814902570628384</v>
      </c>
      <c r="N2120">
        <f t="shared" si="542"/>
        <v>1.3859159273368034</v>
      </c>
      <c r="O2120">
        <v>1.18</v>
      </c>
      <c r="P2120">
        <v>0.05</v>
      </c>
      <c r="Q2120">
        <v>1.1000000000000001</v>
      </c>
      <c r="R2120">
        <v>0.05</v>
      </c>
      <c r="S2120">
        <v>2.452</v>
      </c>
      <c r="T2120">
        <v>0.106</v>
      </c>
      <c r="U2120">
        <v>1.359</v>
      </c>
      <c r="V2120">
        <v>4.9000000000000002E-2</v>
      </c>
      <c r="W2120" s="37">
        <f>U2120*Info!$B$2</f>
        <v>0.65232000000000001</v>
      </c>
      <c r="X2120" s="37">
        <f>W2120*SQRT((0.5*V2120/U2120)^2+Info!$B$3^2)</f>
        <v>3.4671329019811174E-2</v>
      </c>
      <c r="Y2120" s="28">
        <f>W2120*Info!$D$2</f>
        <v>0.52837920000000005</v>
      </c>
      <c r="Z2120" s="28">
        <f>Y2120*SQRT(Info!$D$3^2+(X2120/W2120)^2)</f>
        <v>3.85572295467815E-2</v>
      </c>
      <c r="AA2120" s="37">
        <f t="shared" si="543"/>
        <v>0.52767999999999993</v>
      </c>
      <c r="AB2120" s="37">
        <f t="shared" si="544"/>
        <v>4.2744602653434514E-2</v>
      </c>
      <c r="AC2120" s="37">
        <f>(1-EXP(-Info!$B$6*H2120*1000))+(Info!$B$6/(Info!$B$6-Info!$B$7))*(EXP(-Info!$B$7*H2120*1000)-EXP(-Info!$B$6*H2120*1000))*(Info!$B$9-1)</f>
        <v>0.37817756659091989</v>
      </c>
      <c r="AD2120" s="37">
        <f>SQRT((Info!$B$6*EXP(-Info!$B$6*H2120*1000)+(Info!$B$6/(Info!$B$6+Info!$B$7))*(Info!$B$9-1)*(-Info!$B$7*EXP(-Info!$B$7*H2120*1000)+Info!$B$6*EXP(-Info!$B$6*H2120*1000)))^2*(0.01*H2120*1000)^2)</f>
        <v>2.8775661956765338E-3</v>
      </c>
      <c r="AE2120" s="37">
        <f t="shared" si="545"/>
        <v>1.6236208848537718E-2</v>
      </c>
      <c r="AF2120" s="37">
        <f t="shared" si="546"/>
        <v>1.7240640616613034</v>
      </c>
      <c r="AG2120" s="37">
        <f t="shared" si="547"/>
        <v>6.7522399454525719E-2</v>
      </c>
      <c r="AH2120" s="37">
        <f t="shared" si="548"/>
        <v>0.70312563689286434</v>
      </c>
      <c r="AI2120">
        <f>AF2120*EXP(Info!$B$6*H2120*1000)</f>
        <v>2.5827707525230137</v>
      </c>
      <c r="AJ2120">
        <f>2*SQRT((EXP(Info!$B$6*H2120)*AG2120)^2+(Info!$B$6*H2120*0.01*AI2120)^2)</f>
        <v>0.13509939374869606</v>
      </c>
      <c r="AK2120">
        <f t="shared" si="549"/>
        <v>0.7016560959999999</v>
      </c>
      <c r="AL2120">
        <f t="shared" si="550"/>
        <v>0.11367499629654375</v>
      </c>
      <c r="AM2120">
        <f t="shared" si="537"/>
        <v>0.93220338983050854</v>
      </c>
      <c r="AN2120">
        <f t="shared" si="538"/>
        <v>5.7928597615845408E-2</v>
      </c>
      <c r="AO2120">
        <f t="shared" si="551"/>
        <v>5.6034287937420908</v>
      </c>
      <c r="AP2120">
        <f t="shared" si="552"/>
        <v>0.86828550404709337</v>
      </c>
      <c r="AQ2120">
        <f t="shared" si="539"/>
        <v>5</v>
      </c>
      <c r="AR2120">
        <v>1</v>
      </c>
      <c r="AS2120">
        <v>1</v>
      </c>
      <c r="AT2120">
        <v>1</v>
      </c>
      <c r="AU2120">
        <v>0</v>
      </c>
      <c r="AV2120">
        <v>1</v>
      </c>
      <c r="AW2120">
        <v>0</v>
      </c>
      <c r="AX2120">
        <v>1</v>
      </c>
    </row>
    <row r="2121" spans="1:50">
      <c r="A2121" s="39" t="s">
        <v>89</v>
      </c>
      <c r="B2121" s="13" t="s">
        <v>212</v>
      </c>
      <c r="D2121" s="14">
        <v>-22.27</v>
      </c>
      <c r="E2121" s="14">
        <v>49.45</v>
      </c>
      <c r="F2121" s="14">
        <v>3935</v>
      </c>
      <c r="G2121" s="16">
        <v>221</v>
      </c>
      <c r="H2121">
        <v>44.073500000000003</v>
      </c>
      <c r="J2121">
        <f>(F2121*100*Info!$B$11)/AI2121</f>
        <v>3.3462189172290326</v>
      </c>
      <c r="K2121">
        <f>2*((F2121*100*Info!$B$11)/AI2121^2)*(AJ2121/2)</f>
        <v>0.13096239926926687</v>
      </c>
      <c r="L2121">
        <f t="shared" si="540"/>
        <v>0.56299020560747759</v>
      </c>
      <c r="M2121">
        <f t="shared" si="541"/>
        <v>20.157606695536924</v>
      </c>
      <c r="N2121">
        <f t="shared" si="542"/>
        <v>1.047994178770949</v>
      </c>
      <c r="O2121">
        <v>1.36</v>
      </c>
      <c r="P2121">
        <v>2.7E-2</v>
      </c>
      <c r="Q2121">
        <v>1.399</v>
      </c>
      <c r="R2121">
        <v>3.1E-2</v>
      </c>
      <c r="S2121">
        <v>2.823</v>
      </c>
      <c r="T2121">
        <v>7.8E-2</v>
      </c>
      <c r="U2121">
        <v>1.4610000000000001</v>
      </c>
      <c r="V2121">
        <v>0.05</v>
      </c>
      <c r="W2121" s="37">
        <f>U2121*Info!$B$2</f>
        <v>0.70128000000000001</v>
      </c>
      <c r="X2121" s="37">
        <f>W2121*SQRT((0.5*V2121/U2121)^2+Info!$B$3^2)</f>
        <v>3.7060546353231229E-2</v>
      </c>
      <c r="Y2121" s="28">
        <f>W2121*Info!$D$2</f>
        <v>0.56803680000000001</v>
      </c>
      <c r="Z2121" s="28">
        <f>Y2121*SQRT(Info!$D$3^2+(X2121/W2121)^2)</f>
        <v>4.1325626804335353E-2</v>
      </c>
      <c r="AA2121" s="37">
        <f t="shared" si="543"/>
        <v>0.65872000000000008</v>
      </c>
      <c r="AB2121" s="37">
        <f t="shared" si="544"/>
        <v>3.9442795235632079E-2</v>
      </c>
      <c r="AC2121" s="37">
        <f>(1-EXP(-Info!$B$6*H2121*1000))+(Info!$B$6/(Info!$B$6-Info!$B$7))*(EXP(-Info!$B$7*H2121*1000)-EXP(-Info!$B$6*H2121*1000))*(Info!$B$9-1)</f>
        <v>0.37817756659091989</v>
      </c>
      <c r="AD2121" s="37">
        <f>SQRT((Info!$B$6*EXP(-Info!$B$6*H2121*1000)+(Info!$B$6/(Info!$B$6+Info!$B$7))*(Info!$B$9-1)*(-Info!$B$7*EXP(-Info!$B$7*H2121*1000)+Info!$B$6*EXP(-Info!$B$6*H2121*1000)))^2*(0.01*H2121*1000)^2)</f>
        <v>2.8775661956765338E-3</v>
      </c>
      <c r="AE2121" s="37">
        <f t="shared" si="545"/>
        <v>1.5036334712838008E-2</v>
      </c>
      <c r="AF2121" s="37">
        <f t="shared" si="546"/>
        <v>2.0058500733352291</v>
      </c>
      <c r="AG2121" s="37">
        <f t="shared" si="547"/>
        <v>5.8778387119482092E-2</v>
      </c>
      <c r="AH2121" s="37">
        <f t="shared" si="548"/>
        <v>0.71053846026752721</v>
      </c>
      <c r="AI2121">
        <f>AF2121*EXP(Info!$B$6*H2121*1000)</f>
        <v>3.0049062668612856</v>
      </c>
      <c r="AJ2121">
        <f>2*SQRT((EXP(Info!$B$6*H2121)*AG2121)^2+(Info!$B$6*H2121*0.01*AI2121)^2)</f>
        <v>0.11760430026296294</v>
      </c>
      <c r="AK2121">
        <f t="shared" si="549"/>
        <v>0.87589998400000013</v>
      </c>
      <c r="AL2121">
        <f t="shared" si="550"/>
        <v>0.10489416964963995</v>
      </c>
      <c r="AM2121">
        <f t="shared" si="537"/>
        <v>1.0286764705882352</v>
      </c>
      <c r="AN2121">
        <f t="shared" si="538"/>
        <v>3.0604578672167995E-2</v>
      </c>
      <c r="AO2121">
        <f t="shared" si="551"/>
        <v>6.0239951932724018</v>
      </c>
      <c r="AP2121">
        <f t="shared" si="552"/>
        <v>0.93086926762491451</v>
      </c>
      <c r="AQ2121">
        <f t="shared" si="539"/>
        <v>5</v>
      </c>
      <c r="AR2121">
        <v>1</v>
      </c>
      <c r="AS2121">
        <v>1</v>
      </c>
      <c r="AT2121">
        <v>1</v>
      </c>
      <c r="AU2121">
        <v>0</v>
      </c>
      <c r="AV2121">
        <v>1</v>
      </c>
      <c r="AW2121">
        <v>0</v>
      </c>
      <c r="AX2121">
        <v>1</v>
      </c>
    </row>
    <row r="2122" spans="1:50">
      <c r="A2122" s="39" t="s">
        <v>89</v>
      </c>
      <c r="B2122" s="13" t="s">
        <v>212</v>
      </c>
      <c r="D2122" s="14">
        <v>-22.27</v>
      </c>
      <c r="E2122" s="14">
        <v>49.45</v>
      </c>
      <c r="F2122" s="14">
        <v>3935</v>
      </c>
      <c r="G2122" s="16">
        <v>227</v>
      </c>
      <c r="H2122">
        <v>45.0441</v>
      </c>
      <c r="J2122">
        <f>(F2122*100*Info!$B$11)/AI2122</f>
        <v>3.3714353640620369</v>
      </c>
      <c r="K2122">
        <f>2*((F2122*100*Info!$B$11)/AI2122^2)*(AJ2122/2)</f>
        <v>0.15022926069344411</v>
      </c>
      <c r="L2122">
        <f t="shared" si="540"/>
        <v>0.52329958878504768</v>
      </c>
      <c r="M2122">
        <f t="shared" si="541"/>
        <v>18.877696914030636</v>
      </c>
      <c r="N2122">
        <f t="shared" si="542"/>
        <v>1.0007507385236145</v>
      </c>
      <c r="O2122">
        <v>0.88</v>
      </c>
      <c r="P2122">
        <v>0.03</v>
      </c>
      <c r="Q2122">
        <v>0.85</v>
      </c>
      <c r="R2122">
        <v>0.04</v>
      </c>
      <c r="S2122">
        <v>2.589</v>
      </c>
      <c r="T2122">
        <v>0.105</v>
      </c>
      <c r="U2122">
        <v>1.3580000000000001</v>
      </c>
      <c r="V2122">
        <v>3.9E-2</v>
      </c>
      <c r="W2122" s="37">
        <f>U2122*Info!$B$2</f>
        <v>0.65183999999999997</v>
      </c>
      <c r="X2122" s="37">
        <f>W2122*SQRT((0.5*V2122/U2122)^2+Info!$B$3^2)</f>
        <v>3.390940966752444E-2</v>
      </c>
      <c r="Y2122" s="28">
        <f>W2122*Info!$D$2</f>
        <v>0.52799039999999997</v>
      </c>
      <c r="Z2122" s="28">
        <f>Y2122*SQRT(Info!$D$3^2+(X2122/W2122)^2)</f>
        <v>3.80965873933716E-2</v>
      </c>
      <c r="AA2122" s="37">
        <f t="shared" si="543"/>
        <v>0.22816000000000003</v>
      </c>
      <c r="AB2122" s="37">
        <f t="shared" si="544"/>
        <v>3.7078943674274216E-2</v>
      </c>
      <c r="AC2122" s="37">
        <f>(1-EXP(-Info!$B$6*H2122*1000))+(Info!$B$6/(Info!$B$6-Info!$B$7))*(EXP(-Info!$B$7*H2122*1000)-EXP(-Info!$B$6*H2122*1000))*(Info!$B$9-1)</f>
        <v>0.38483495772712956</v>
      </c>
      <c r="AD2122" s="37">
        <f>SQRT((Info!$B$6*EXP(-Info!$B$6*H2122*1000)+(Info!$B$6/(Info!$B$6+Info!$B$7))*(Info!$B$9-1)*(-Info!$B$7*EXP(-Info!$B$7*H2122*1000)+Info!$B$6*EXP(-Info!$B$6*H2122*1000)))^2*(0.01*H2122*1000)^2)</f>
        <v>2.9141039543121982E-3</v>
      </c>
      <c r="AE2122" s="37">
        <f t="shared" si="545"/>
        <v>1.4284755530151502E-2</v>
      </c>
      <c r="AF2122" s="37">
        <f t="shared" si="546"/>
        <v>1.9732056560449784</v>
      </c>
      <c r="AG2122" s="37">
        <f t="shared" si="547"/>
        <v>6.6420284639385527E-2</v>
      </c>
      <c r="AH2122" s="37">
        <f t="shared" si="548"/>
        <v>0.76214973196020797</v>
      </c>
      <c r="AI2122">
        <f>AF2122*EXP(Info!$B$6*H2122*1000)</f>
        <v>2.9824312522357124</v>
      </c>
      <c r="AJ2122">
        <f>2*SQRT((EXP(Info!$B$6*H2122)*AG2122)^2+(Info!$B$6*H2122*0.01*AI2122)^2)</f>
        <v>0.1328954565964354</v>
      </c>
      <c r="AK2122">
        <f t="shared" si="549"/>
        <v>0.30338435200000002</v>
      </c>
      <c r="AL2122">
        <f t="shared" si="550"/>
        <v>9.8607742807364854E-2</v>
      </c>
      <c r="AM2122">
        <f t="shared" si="537"/>
        <v>0.96590909090909083</v>
      </c>
      <c r="AN2122">
        <f t="shared" si="538"/>
        <v>5.6128568821987392E-2</v>
      </c>
      <c r="AO2122">
        <f t="shared" si="551"/>
        <v>5.5993055937466956</v>
      </c>
      <c r="AP2122">
        <f t="shared" si="552"/>
        <v>0.64801178203240051</v>
      </c>
      <c r="AQ2122">
        <f t="shared" si="539"/>
        <v>5</v>
      </c>
      <c r="AR2122">
        <v>1</v>
      </c>
      <c r="AS2122">
        <v>1</v>
      </c>
      <c r="AT2122">
        <v>1</v>
      </c>
      <c r="AU2122">
        <v>0</v>
      </c>
      <c r="AV2122">
        <v>1</v>
      </c>
      <c r="AW2122">
        <v>0</v>
      </c>
      <c r="AX2122">
        <v>1</v>
      </c>
    </row>
    <row r="2123" spans="1:50">
      <c r="A2123" s="39" t="s">
        <v>89</v>
      </c>
      <c r="B2123" s="13" t="s">
        <v>212</v>
      </c>
      <c r="D2123" s="14">
        <v>-22.27</v>
      </c>
      <c r="E2123" s="14">
        <v>49.45</v>
      </c>
      <c r="F2123" s="14">
        <v>3935</v>
      </c>
      <c r="G2123" s="16">
        <v>232</v>
      </c>
      <c r="H2123">
        <v>45.852899999999998</v>
      </c>
      <c r="J2123">
        <f>(F2123*100*Info!$B$11)/AI2123</f>
        <v>2.9236819850751883</v>
      </c>
      <c r="K2123">
        <f>2*((F2123*100*Info!$B$11)/AI2123^2)*(AJ2123/2)</f>
        <v>9.274999310214703E-2</v>
      </c>
      <c r="L2123">
        <f t="shared" si="540"/>
        <v>0.53408927102803827</v>
      </c>
      <c r="M2123">
        <f t="shared" si="541"/>
        <v>16.708126827354782</v>
      </c>
      <c r="N2123">
        <f t="shared" si="542"/>
        <v>0.74138051793926207</v>
      </c>
      <c r="O2123">
        <v>0.84599999999999997</v>
      </c>
      <c r="P2123">
        <v>3.3000000000000002E-2</v>
      </c>
      <c r="Q2123">
        <v>0.752</v>
      </c>
      <c r="R2123">
        <v>3.7999999999999999E-2</v>
      </c>
      <c r="S2123">
        <v>2.8679999999999999</v>
      </c>
      <c r="T2123">
        <v>7.0000000000000007E-2</v>
      </c>
      <c r="U2123">
        <v>1.3859999999999999</v>
      </c>
      <c r="V2123">
        <v>4.2999999999999997E-2</v>
      </c>
      <c r="W2123" s="37">
        <f>U2123*Info!$B$2</f>
        <v>0.66527999999999987</v>
      </c>
      <c r="X2123" s="37">
        <f>W2123*SQRT((0.5*V2123/U2123)^2+Info!$B$3^2)</f>
        <v>3.4828093487872691E-2</v>
      </c>
      <c r="Y2123" s="28">
        <f>W2123*Info!$D$2</f>
        <v>0.53887679999999993</v>
      </c>
      <c r="Z2123" s="28">
        <f>Y2123*SQRT(Info!$D$3^2+(X2123/W2123)^2)</f>
        <v>3.901047618949556E-2</v>
      </c>
      <c r="AA2123" s="37">
        <f t="shared" si="543"/>
        <v>0.1807200000000001</v>
      </c>
      <c r="AB2123" s="37">
        <f t="shared" si="544"/>
        <v>3.8538890694984979E-2</v>
      </c>
      <c r="AC2123" s="37">
        <f>(1-EXP(-Info!$B$6*H2123*1000))+(Info!$B$6/(Info!$B$6-Info!$B$7))*(EXP(-Info!$B$7*H2123*1000)-EXP(-Info!$B$6*H2123*1000))*(Info!$B$9-1)</f>
        <v>0.3903350722165026</v>
      </c>
      <c r="AD2123" s="37">
        <f>SQRT((Info!$B$6*EXP(-Info!$B$6*H2123*1000)+(Info!$B$6/(Info!$B$6+Info!$B$7))*(Info!$B$9-1)*(-Info!$B$7*EXP(-Info!$B$7*H2123*1000)+Info!$B$6*EXP(-Info!$B$6*H2123*1000)))^2*(0.01*H2123*1000)^2)</f>
        <v>2.9438541611998231E-3</v>
      </c>
      <c r="AE2123" s="37">
        <f t="shared" si="545"/>
        <v>1.5052485329647824E-2</v>
      </c>
      <c r="AF2123" s="37">
        <f t="shared" si="546"/>
        <v>2.2585818457490334</v>
      </c>
      <c r="AG2123" s="37">
        <f t="shared" si="547"/>
        <v>5.4528841608184407E-2</v>
      </c>
      <c r="AH2123" s="37">
        <f t="shared" si="548"/>
        <v>0.78751110381765466</v>
      </c>
      <c r="AI2123">
        <f>AF2123*EXP(Info!$B$6*H2123*1000)</f>
        <v>3.4391819103447121</v>
      </c>
      <c r="AJ2123">
        <f>2*SQRT((EXP(Info!$B$6*H2123)*AG2123)^2+(Info!$B$6*H2123*0.01*AI2123)^2)</f>
        <v>0.10910355506852348</v>
      </c>
      <c r="AK2123">
        <f t="shared" si="549"/>
        <v>0.24030338400000012</v>
      </c>
      <c r="AL2123">
        <f t="shared" si="550"/>
        <v>0.10249032591424305</v>
      </c>
      <c r="AM2123">
        <f t="shared" si="537"/>
        <v>0.88888888888888895</v>
      </c>
      <c r="AN2123">
        <f t="shared" si="538"/>
        <v>5.6743060764049461E-2</v>
      </c>
      <c r="AO2123">
        <f t="shared" si="551"/>
        <v>5.7147551936177603</v>
      </c>
      <c r="AP2123">
        <f t="shared" si="552"/>
        <v>0.61038961038961037</v>
      </c>
      <c r="AQ2123">
        <f t="shared" si="539"/>
        <v>5</v>
      </c>
      <c r="AR2123">
        <v>1</v>
      </c>
      <c r="AS2123">
        <v>1</v>
      </c>
      <c r="AT2123">
        <v>1</v>
      </c>
      <c r="AU2123">
        <v>0</v>
      </c>
      <c r="AV2123">
        <v>1</v>
      </c>
      <c r="AW2123">
        <v>0</v>
      </c>
      <c r="AX2123">
        <v>1</v>
      </c>
    </row>
    <row r="2124" spans="1:50">
      <c r="A2124" s="39" t="s">
        <v>89</v>
      </c>
      <c r="B2124" s="13" t="s">
        <v>212</v>
      </c>
      <c r="D2124" s="14">
        <v>-22.27</v>
      </c>
      <c r="E2124" s="14">
        <v>49.45</v>
      </c>
      <c r="F2124" s="14">
        <v>3935</v>
      </c>
      <c r="G2124" s="16">
        <v>241</v>
      </c>
      <c r="H2124">
        <v>47.308800000000005</v>
      </c>
      <c r="J2124">
        <f>(F2124*100*Info!$B$11)/AI2124</f>
        <v>18.823251874830643</v>
      </c>
      <c r="K2124">
        <f>2*((F2124*100*Info!$B$11)/AI2124^2)*(AJ2124/2)</f>
        <v>5.6826513433537951</v>
      </c>
      <c r="L2124">
        <f t="shared" si="540"/>
        <v>0.92059110280373979</v>
      </c>
      <c r="M2124">
        <f t="shared" si="541"/>
        <v>185.41514475929105</v>
      </c>
      <c r="N2124">
        <f t="shared" si="542"/>
        <v>56.538866288529739</v>
      </c>
      <c r="O2124">
        <v>0.75800000000000001</v>
      </c>
      <c r="P2124">
        <v>2.4E-2</v>
      </c>
      <c r="Q2124">
        <v>0.70599999999999996</v>
      </c>
      <c r="R2124">
        <v>2.3E-2</v>
      </c>
      <c r="S2124">
        <v>1.2749999999999999</v>
      </c>
      <c r="T2124">
        <v>8.4500000000000006E-2</v>
      </c>
      <c r="U2124">
        <v>2.3889999999999998</v>
      </c>
      <c r="V2124">
        <v>0.10254000000000001</v>
      </c>
      <c r="W2124" s="37">
        <f>U2124*Info!$B$2</f>
        <v>1.14672</v>
      </c>
      <c r="X2124" s="37">
        <f>W2124*SQRT((0.5*V2124/U2124)^2+Info!$B$3^2)</f>
        <v>6.2394305093974728E-2</v>
      </c>
      <c r="Y2124" s="28">
        <f>W2124*Info!$D$2</f>
        <v>0.92884319999999998</v>
      </c>
      <c r="Z2124" s="28">
        <f>Y2124*SQRT(Info!$D$3^2+(X2124/W2124)^2)</f>
        <v>6.8637481572019932E-2</v>
      </c>
      <c r="AA2124" s="37">
        <f t="shared" si="543"/>
        <v>0</v>
      </c>
      <c r="AB2124" s="37">
        <f t="shared" si="544"/>
        <v>6.3537778590064042E-2</v>
      </c>
      <c r="AC2124" s="37">
        <f>(1-EXP(-Info!$B$6*H2124*1000))+(Info!$B$6/(Info!$B$6-Info!$B$7))*(EXP(-Info!$B$7*H2124*1000)-EXP(-Info!$B$6*H2124*1000))*(Info!$B$9-1)</f>
        <v>0.40012798939610333</v>
      </c>
      <c r="AD2124" s="37">
        <f>SQRT((Info!$B$6*EXP(-Info!$B$6*H2124*1000)+(Info!$B$6/(Info!$B$6+Info!$B$7))*(Info!$B$9-1)*(-Info!$B$7*EXP(-Info!$B$7*H2124*1000)+Info!$B$6*EXP(-Info!$B$6*H2124*1000)))^2*(0.01*H2124*1000)^2)</f>
        <v>2.9958364754699832E-3</v>
      </c>
      <c r="AE2124" s="37">
        <f t="shared" si="545"/>
        <v>0</v>
      </c>
      <c r="AF2124" s="37">
        <f t="shared" si="546"/>
        <v>0.34615679999999993</v>
      </c>
      <c r="AG2124" s="37">
        <f t="shared" si="547"/>
        <v>8.0598798853018752E-2</v>
      </c>
      <c r="AH2124" s="37">
        <f t="shared" si="548"/>
        <v>0.27149552941176469</v>
      </c>
      <c r="AI2124">
        <f>AF2124*EXP(Info!$B$6*H2124*1000)</f>
        <v>0.53418369267620369</v>
      </c>
      <c r="AJ2124">
        <f>2*SQRT((EXP(Info!$B$6*H2124)*AG2124)^2+(Info!$B$6*H2124*0.01*AI2124)^2)</f>
        <v>0.16126754818826605</v>
      </c>
      <c r="AK2124">
        <f t="shared" si="549"/>
        <v>0</v>
      </c>
      <c r="AL2124">
        <f t="shared" si="550"/>
        <v>0.1689723683824163</v>
      </c>
      <c r="AM2124">
        <f t="shared" si="537"/>
        <v>0.93139841688654346</v>
      </c>
      <c r="AN2124">
        <f t="shared" si="538"/>
        <v>4.2312755509817952E-2</v>
      </c>
      <c r="AO2124">
        <f t="shared" si="551"/>
        <v>9.8503247889991563</v>
      </c>
      <c r="AP2124">
        <f t="shared" si="552"/>
        <v>0.31728756802009211</v>
      </c>
      <c r="AQ2124">
        <f t="shared" si="539"/>
        <v>5</v>
      </c>
      <c r="AR2124">
        <v>1</v>
      </c>
      <c r="AS2124">
        <v>1</v>
      </c>
      <c r="AT2124">
        <v>1</v>
      </c>
      <c r="AU2124">
        <v>0</v>
      </c>
      <c r="AV2124">
        <v>1</v>
      </c>
      <c r="AW2124">
        <v>0</v>
      </c>
      <c r="AX2124">
        <v>1</v>
      </c>
    </row>
    <row r="2125" spans="1:50">
      <c r="A2125" s="39" t="s">
        <v>89</v>
      </c>
      <c r="B2125" s="13" t="s">
        <v>212</v>
      </c>
      <c r="D2125" s="14">
        <v>-22.27</v>
      </c>
      <c r="E2125" s="14">
        <v>49.45</v>
      </c>
      <c r="F2125" s="14">
        <v>3935</v>
      </c>
      <c r="G2125" s="16">
        <v>245</v>
      </c>
      <c r="H2125">
        <v>47.9559</v>
      </c>
      <c r="I2125" s="14" t="s">
        <v>125</v>
      </c>
      <c r="J2125">
        <f>(F2125*100*Info!$B$11)/AI2125</f>
        <v>16.575067525789454</v>
      </c>
      <c r="K2125">
        <f>2*((F2125*100*Info!$B$11)/AI2125^2)*(AJ2125/2)</f>
        <v>3.2004886954460088</v>
      </c>
      <c r="L2125">
        <f t="shared" si="540"/>
        <v>0.74256134579439392</v>
      </c>
      <c r="M2125">
        <f t="shared" si="541"/>
        <v>131.69564759983993</v>
      </c>
      <c r="N2125">
        <f t="shared" si="542"/>
        <v>25.705488729652529</v>
      </c>
      <c r="O2125">
        <v>0.82199999999999995</v>
      </c>
      <c r="P2125">
        <v>3.9E-2</v>
      </c>
      <c r="Q2125">
        <v>0.76800000000000002</v>
      </c>
      <c r="R2125">
        <v>4.3999999999999997E-2</v>
      </c>
      <c r="S2125">
        <v>1.1399999999999999</v>
      </c>
      <c r="T2125">
        <v>4.4999999999999998E-2</v>
      </c>
      <c r="U2125">
        <v>1.927</v>
      </c>
      <c r="V2125">
        <v>5.5E-2</v>
      </c>
      <c r="W2125" s="37">
        <f>U2125*Info!$B$2</f>
        <v>0.92496</v>
      </c>
      <c r="X2125" s="37">
        <f>W2125*SQRT((0.5*V2125/U2125)^2+Info!$B$3^2)</f>
        <v>4.8094880226485649E-2</v>
      </c>
      <c r="Y2125" s="28">
        <f>W2125*Info!$D$2</f>
        <v>0.74921760000000004</v>
      </c>
      <c r="Z2125" s="28">
        <f>Y2125*SQRT(Info!$D$3^2+(X2125/W2125)^2)</f>
        <v>5.4045850208399908E-2</v>
      </c>
      <c r="AA2125" s="37">
        <f t="shared" si="543"/>
        <v>0</v>
      </c>
      <c r="AB2125" s="37">
        <f t="shared" si="544"/>
        <v>5.1897663762446956E-2</v>
      </c>
      <c r="AC2125" s="37">
        <f>(1-EXP(-Info!$B$6*H2125*1000))+(Info!$B$6/(Info!$B$6-Info!$B$7))*(EXP(-Info!$B$7*H2125*1000)-EXP(-Info!$B$6*H2125*1000))*(Info!$B$9-1)</f>
        <v>0.40443657136824596</v>
      </c>
      <c r="AD2125" s="37">
        <f>SQRT((Info!$B$6*EXP(-Info!$B$6*H2125*1000)+(Info!$B$6/(Info!$B$6+Info!$B$7))*(Info!$B$9-1)*(-Info!$B$7*EXP(-Info!$B$7*H2125*1000)+Info!$B$6*EXP(-Info!$B$6*H2125*1000)))^2*(0.01*H2125*1000)^2)</f>
        <v>3.018302288802325E-3</v>
      </c>
      <c r="AE2125" s="37">
        <f t="shared" si="545"/>
        <v>0</v>
      </c>
      <c r="AF2125" s="37">
        <f t="shared" si="546"/>
        <v>0.39078239999999986</v>
      </c>
      <c r="AG2125" s="37">
        <f t="shared" si="547"/>
        <v>5.8542325925340553E-2</v>
      </c>
      <c r="AH2125" s="37">
        <f t="shared" si="548"/>
        <v>0.34279157894736834</v>
      </c>
      <c r="AI2125">
        <f>AF2125*EXP(Info!$B$6*H2125*1000)</f>
        <v>0.60663850563663946</v>
      </c>
      <c r="AJ2125">
        <f>2*SQRT((EXP(Info!$B$6*H2125)*AG2125)^2+(Info!$B$6*H2125*0.01*AI2125)^2)</f>
        <v>0.1171361550407832</v>
      </c>
      <c r="AK2125">
        <f t="shared" si="549"/>
        <v>0</v>
      </c>
      <c r="AL2125">
        <f t="shared" si="550"/>
        <v>0.13801664700985145</v>
      </c>
      <c r="AM2125">
        <f t="shared" si="537"/>
        <v>0.93430656934306577</v>
      </c>
      <c r="AN2125">
        <f t="shared" si="538"/>
        <v>6.9500021415570129E-2</v>
      </c>
      <c r="AO2125">
        <f t="shared" si="551"/>
        <v>7.9454063911265695</v>
      </c>
      <c r="AP2125">
        <f t="shared" si="552"/>
        <v>0.42656979761286973</v>
      </c>
      <c r="AQ2125">
        <f t="shared" si="539"/>
        <v>5</v>
      </c>
      <c r="AR2125">
        <v>1</v>
      </c>
      <c r="AS2125">
        <v>1</v>
      </c>
      <c r="AT2125">
        <v>1</v>
      </c>
      <c r="AU2125">
        <v>0</v>
      </c>
      <c r="AV2125">
        <v>1</v>
      </c>
      <c r="AW2125">
        <v>0</v>
      </c>
      <c r="AX2125">
        <v>1</v>
      </c>
    </row>
    <row r="2126" spans="1:50">
      <c r="A2126" s="39" t="s">
        <v>89</v>
      </c>
      <c r="B2126" s="13" t="s">
        <v>212</v>
      </c>
      <c r="D2126" s="14">
        <v>-22.27</v>
      </c>
      <c r="E2126" s="14">
        <v>49.45</v>
      </c>
      <c r="F2126" s="14">
        <v>3935</v>
      </c>
      <c r="G2126" s="16">
        <v>251</v>
      </c>
      <c r="H2126">
        <v>48.926499999999997</v>
      </c>
      <c r="J2126">
        <f>(F2126*100*Info!$B$11)/AI2126</f>
        <v>15.536298031121744</v>
      </c>
      <c r="K2126">
        <f>2*((F2126*100*Info!$B$11)/AI2126^2)*(AJ2126/2)</f>
        <v>3.6085197511203622</v>
      </c>
      <c r="L2126">
        <f t="shared" si="540"/>
        <v>0.93639028037383343</v>
      </c>
      <c r="M2126">
        <f t="shared" si="541"/>
        <v>155.66401162186872</v>
      </c>
      <c r="N2126">
        <f t="shared" si="542"/>
        <v>36.534156575417008</v>
      </c>
      <c r="O2126">
        <v>0.76700000000000002</v>
      </c>
      <c r="P2126">
        <v>2.9000000000000001E-2</v>
      </c>
      <c r="Q2126">
        <v>0.68899999999999995</v>
      </c>
      <c r="R2126">
        <v>0.03</v>
      </c>
      <c r="S2126">
        <v>1.3580000000000001</v>
      </c>
      <c r="T2126">
        <v>6.0900000000000003E-2</v>
      </c>
      <c r="U2126">
        <v>2.4300000000000002</v>
      </c>
      <c r="V2126">
        <v>8.1939999999999999E-2</v>
      </c>
      <c r="W2126" s="37">
        <f>U2126*Info!$B$2</f>
        <v>1.1664000000000001</v>
      </c>
      <c r="X2126" s="37">
        <f>W2126*SQRT((0.5*V2126/U2126)^2+Info!$B$3^2)</f>
        <v>6.1546390823183139E-2</v>
      </c>
      <c r="Y2126" s="28">
        <f>W2126*Info!$D$2</f>
        <v>0.94478400000000018</v>
      </c>
      <c r="Z2126" s="28">
        <f>Y2126*SQRT(Info!$D$3^2+(X2126/W2126)^2)</f>
        <v>6.8679119148300799E-2</v>
      </c>
      <c r="AA2126" s="37">
        <f t="shared" si="543"/>
        <v>0</v>
      </c>
      <c r="AB2126" s="37">
        <f t="shared" si="544"/>
        <v>6.3231386378601581E-2</v>
      </c>
      <c r="AC2126" s="37">
        <f>(1-EXP(-Info!$B$6*H2126*1000))+(Info!$B$6/(Info!$B$6-Info!$B$7))*(EXP(-Info!$B$7*H2126*1000)-EXP(-Info!$B$6*H2126*1000))*(Info!$B$9-1)</f>
        <v>0.41084876997975778</v>
      </c>
      <c r="AD2126" s="37">
        <f>SQRT((Info!$B$6*EXP(-Info!$B$6*H2126*1000)+(Info!$B$6/(Info!$B$6+Info!$B$7))*(Info!$B$9-1)*(-Info!$B$7*EXP(-Info!$B$7*H2126*1000)+Info!$B$6*EXP(-Info!$B$6*H2126*1000)))^2*(0.01*H2126*1000)^2)</f>
        <v>3.0512738225390869E-3</v>
      </c>
      <c r="AE2126" s="37">
        <f t="shared" si="545"/>
        <v>0</v>
      </c>
      <c r="AF2126" s="37">
        <f t="shared" si="546"/>
        <v>0.41321599999999992</v>
      </c>
      <c r="AG2126" s="37">
        <f t="shared" si="547"/>
        <v>7.512671899521832E-2</v>
      </c>
      <c r="AH2126" s="37">
        <f t="shared" si="548"/>
        <v>0.30428276877761407</v>
      </c>
      <c r="AI2126">
        <f>AF2126*EXP(Info!$B$6*H2126*1000)</f>
        <v>0.64719884843412179</v>
      </c>
      <c r="AJ2126">
        <f>2*SQRT((EXP(Info!$B$6*H2126)*AG2126)^2+(Info!$B$6*H2126*0.01*AI2126)^2)</f>
        <v>0.15032086941166001</v>
      </c>
      <c r="AK2126">
        <f t="shared" si="549"/>
        <v>0</v>
      </c>
      <c r="AL2126">
        <f t="shared" si="550"/>
        <v>0.16815754893525303</v>
      </c>
      <c r="AM2126">
        <f t="shared" si="537"/>
        <v>0.89830508474576265</v>
      </c>
      <c r="AN2126">
        <f t="shared" si="538"/>
        <v>5.1802068599278328E-2</v>
      </c>
      <c r="AO2126">
        <f t="shared" si="551"/>
        <v>10.019375988810362</v>
      </c>
      <c r="AP2126">
        <f t="shared" si="552"/>
        <v>0.31563786008230449</v>
      </c>
      <c r="AQ2126">
        <f t="shared" si="539"/>
        <v>5</v>
      </c>
      <c r="AR2126">
        <v>1</v>
      </c>
      <c r="AS2126">
        <v>1</v>
      </c>
      <c r="AT2126">
        <v>1</v>
      </c>
      <c r="AU2126">
        <v>0</v>
      </c>
      <c r="AV2126">
        <v>1</v>
      </c>
      <c r="AW2126">
        <v>0</v>
      </c>
      <c r="AX2126">
        <v>1</v>
      </c>
    </row>
    <row r="2127" spans="1:50">
      <c r="A2127" s="39" t="s">
        <v>89</v>
      </c>
      <c r="B2127" s="13" t="s">
        <v>212</v>
      </c>
      <c r="D2127" s="14">
        <v>-22.27</v>
      </c>
      <c r="E2127" s="14">
        <v>49.45</v>
      </c>
      <c r="F2127" s="14">
        <v>3935</v>
      </c>
      <c r="G2127" s="16">
        <v>255</v>
      </c>
      <c r="H2127">
        <v>49.573500000000003</v>
      </c>
      <c r="J2127">
        <f>(F2127*100*Info!$B$11)/AI2127</f>
        <v>2.23761156264854</v>
      </c>
      <c r="K2127">
        <f>2*((F2127*100*Info!$B$11)/AI2127^2)*(AJ2127/2)</f>
        <v>6.040877339545931E-2</v>
      </c>
      <c r="L2127">
        <f t="shared" si="540"/>
        <v>0.4423769719626176</v>
      </c>
      <c r="M2127">
        <f t="shared" si="541"/>
        <v>10.591585754389122</v>
      </c>
      <c r="N2127">
        <f t="shared" si="542"/>
        <v>0.45671602328186839</v>
      </c>
      <c r="O2127">
        <v>0.60299999999999998</v>
      </c>
      <c r="P2127">
        <v>2.3E-2</v>
      </c>
      <c r="Q2127">
        <v>0.59399999999999997</v>
      </c>
      <c r="R2127">
        <v>2.3E-2</v>
      </c>
      <c r="S2127">
        <v>3.32</v>
      </c>
      <c r="T2127">
        <v>9.9099999999999994E-2</v>
      </c>
      <c r="U2127">
        <v>1.1479999999999999</v>
      </c>
      <c r="V2127">
        <v>3.8600000000000002E-2</v>
      </c>
      <c r="W2127" s="37">
        <f>U2127*Info!$B$2</f>
        <v>0.55103999999999997</v>
      </c>
      <c r="X2127" s="37">
        <f>W2127*SQRT((0.5*V2127/U2127)^2+Info!$B$3^2)</f>
        <v>2.9067755331294506E-2</v>
      </c>
      <c r="Y2127" s="28">
        <f>W2127*Info!$D$2</f>
        <v>0.44634240000000003</v>
      </c>
      <c r="Z2127" s="28">
        <f>Y2127*SQRT(Info!$D$3^2+(X2127/W2127)^2)</f>
        <v>3.2440951048549736E-2</v>
      </c>
      <c r="AA2127" s="37">
        <f t="shared" si="543"/>
        <v>5.1960000000000006E-2</v>
      </c>
      <c r="AB2127" s="37">
        <f t="shared" si="544"/>
        <v>3.1259948816336862E-2</v>
      </c>
      <c r="AC2127" s="37">
        <f>(1-EXP(-Info!$B$6*H2127*1000))+(Info!$B$6/(Info!$B$6-Info!$B$7))*(EXP(-Info!$B$7*H2127*1000)-EXP(-Info!$B$6*H2127*1000))*(Info!$B$9-1)</f>
        <v>0.41508980838135845</v>
      </c>
      <c r="AD2127" s="37">
        <f>SQRT((Info!$B$6*EXP(-Info!$B$6*H2127*1000)+(Info!$B$6/(Info!$B$6+Info!$B$7))*(Info!$B$9-1)*(-Info!$B$7*EXP(-Info!$B$7*H2127*1000)+Info!$B$6*EXP(-Info!$B$6*H2127*1000)))^2*(0.01*H2127*1000)^2)</f>
        <v>3.0727745558361305E-3</v>
      </c>
      <c r="AE2127" s="37">
        <f t="shared" si="545"/>
        <v>1.2976668416168024E-2</v>
      </c>
      <c r="AF2127" s="37">
        <f t="shared" si="546"/>
        <v>2.8520895335565042</v>
      </c>
      <c r="AG2127" s="37">
        <f t="shared" si="547"/>
        <v>6.0630122283544613E-2</v>
      </c>
      <c r="AH2127" s="37">
        <f t="shared" si="548"/>
        <v>0.85906311251701939</v>
      </c>
      <c r="AI2127">
        <f>AF2127*EXP(Info!$B$6*H2127*1000)</f>
        <v>4.4936638523487327</v>
      </c>
      <c r="AJ2127">
        <f>2*SQRT((EXP(Info!$B$6*H2127)*AG2127)^2+(Info!$B$6*H2127*0.01*AI2127)^2)</f>
        <v>0.12131539088517787</v>
      </c>
      <c r="AK2127">
        <f t="shared" si="549"/>
        <v>6.9091212000000013E-2</v>
      </c>
      <c r="AL2127">
        <f t="shared" si="550"/>
        <v>8.3132707882166243E-2</v>
      </c>
      <c r="AM2127">
        <f t="shared" si="537"/>
        <v>0.9850746268656716</v>
      </c>
      <c r="AN2127">
        <f t="shared" si="538"/>
        <v>5.3540773337231069E-2</v>
      </c>
      <c r="AO2127">
        <f t="shared" si="551"/>
        <v>4.7334335947137012</v>
      </c>
      <c r="AP2127">
        <f t="shared" si="552"/>
        <v>0.52526132404181192</v>
      </c>
      <c r="AQ2127">
        <f t="shared" si="539"/>
        <v>5</v>
      </c>
      <c r="AR2127">
        <v>1</v>
      </c>
      <c r="AS2127">
        <v>1</v>
      </c>
      <c r="AT2127">
        <v>1</v>
      </c>
      <c r="AU2127">
        <v>0</v>
      </c>
      <c r="AV2127">
        <v>1</v>
      </c>
      <c r="AW2127">
        <v>0</v>
      </c>
      <c r="AX2127">
        <v>1</v>
      </c>
    </row>
    <row r="2128" spans="1:50">
      <c r="A2128" s="39" t="s">
        <v>89</v>
      </c>
      <c r="B2128" s="13" t="s">
        <v>212</v>
      </c>
      <c r="D2128" s="14">
        <v>-22.27</v>
      </c>
      <c r="E2128" s="14">
        <v>49.45</v>
      </c>
      <c r="F2128" s="14">
        <v>3935</v>
      </c>
      <c r="G2128" s="16">
        <v>265</v>
      </c>
      <c r="H2128">
        <v>51.191199999999995</v>
      </c>
      <c r="J2128">
        <f>(F2128*100*Info!$B$11)/AI2128</f>
        <v>2.0989593024400968</v>
      </c>
      <c r="K2128">
        <f>2*((F2128*100*Info!$B$11)/AI2128^2)*(AJ2128/2)</f>
        <v>6.2985331063830086E-2</v>
      </c>
      <c r="L2128">
        <f t="shared" si="540"/>
        <v>0.46202960747663635</v>
      </c>
      <c r="M2128">
        <f t="shared" si="541"/>
        <v>10.376660365989405</v>
      </c>
      <c r="N2128">
        <f t="shared" si="542"/>
        <v>0.52848430550710479</v>
      </c>
      <c r="O2128">
        <v>0.84599999999999997</v>
      </c>
      <c r="P2128">
        <v>2.5999999999999999E-2</v>
      </c>
      <c r="Q2128">
        <v>0.90100000000000002</v>
      </c>
      <c r="R2128">
        <v>2.7E-2</v>
      </c>
      <c r="S2128">
        <v>3.577</v>
      </c>
      <c r="T2128">
        <v>0.1229</v>
      </c>
      <c r="U2128">
        <v>1.1990000000000001</v>
      </c>
      <c r="V2128">
        <v>4.9340000000000002E-2</v>
      </c>
      <c r="W2128" s="37">
        <f>U2128*Info!$B$2</f>
        <v>0.57552000000000003</v>
      </c>
      <c r="X2128" s="37">
        <f>W2128*SQRT((0.5*V2128/U2128)^2+Info!$B$3^2)</f>
        <v>3.1117224596033631E-2</v>
      </c>
      <c r="Y2128" s="28">
        <f>W2128*Info!$D$2</f>
        <v>0.46617120000000006</v>
      </c>
      <c r="Z2128" s="28">
        <f>Y2128*SQRT(Info!$D$3^2+(X2128/W2128)^2)</f>
        <v>3.4330432136860968E-2</v>
      </c>
      <c r="AA2128" s="37">
        <f t="shared" si="543"/>
        <v>0.27047999999999994</v>
      </c>
      <c r="AB2128" s="37">
        <f t="shared" si="544"/>
        <v>3.3723606962482534E-2</v>
      </c>
      <c r="AC2128" s="37">
        <f>(1-EXP(-Info!$B$6*H2128*1000))+(Info!$B$6/(Info!$B$6-Info!$B$7))*(EXP(-Info!$B$7*H2128*1000)-EXP(-Info!$B$6*H2128*1000))*(Info!$B$9-1)</f>
        <v>0.42557824261343796</v>
      </c>
      <c r="AD2128" s="37">
        <f>SQRT((Info!$B$6*EXP(-Info!$B$6*H2128*1000)+(Info!$B$6/(Info!$B$6+Info!$B$7))*(Info!$B$9-1)*(-Info!$B$7*EXP(-Info!$B$7*H2128*1000)+Info!$B$6*EXP(-Info!$B$6*H2128*1000)))^2*(0.01*H2128*1000)^2)</f>
        <v>3.1248870081228347E-3</v>
      </c>
      <c r="AE2128" s="37">
        <f t="shared" si="545"/>
        <v>1.4376900159699335E-2</v>
      </c>
      <c r="AF2128" s="37">
        <f t="shared" si="546"/>
        <v>2.9957183969379169</v>
      </c>
      <c r="AG2128" s="37">
        <f t="shared" si="547"/>
        <v>7.1842719386905021E-2</v>
      </c>
      <c r="AH2128" s="37">
        <f t="shared" si="548"/>
        <v>0.8374946594738375</v>
      </c>
      <c r="AI2128">
        <f>AF2128*EXP(Info!$B$6*H2128*1000)</f>
        <v>4.7905046005332315</v>
      </c>
      <c r="AJ2128">
        <f>2*SQRT((EXP(Info!$B$6*H2128)*AG2128)^2+(Info!$B$6*H2128*0.01*AI2128)^2)</f>
        <v>0.14375291501679696</v>
      </c>
      <c r="AK2128">
        <f t="shared" si="549"/>
        <v>0.35965725599999993</v>
      </c>
      <c r="AL2128">
        <f t="shared" si="550"/>
        <v>8.9684560356026052E-2</v>
      </c>
      <c r="AM2128">
        <f t="shared" si="537"/>
        <v>1.0650118203309693</v>
      </c>
      <c r="AN2128">
        <f t="shared" si="538"/>
        <v>4.5715091742449088E-2</v>
      </c>
      <c r="AO2128">
        <f t="shared" si="551"/>
        <v>4.9437167944788571</v>
      </c>
      <c r="AP2128">
        <f t="shared" si="552"/>
        <v>0.70558798999165961</v>
      </c>
      <c r="AQ2128">
        <f t="shared" si="539"/>
        <v>5</v>
      </c>
      <c r="AR2128">
        <v>1</v>
      </c>
      <c r="AS2128">
        <v>1</v>
      </c>
      <c r="AT2128">
        <v>1</v>
      </c>
      <c r="AU2128">
        <v>0</v>
      </c>
      <c r="AV2128">
        <v>1</v>
      </c>
      <c r="AW2128">
        <v>0</v>
      </c>
      <c r="AX2128">
        <v>1</v>
      </c>
    </row>
    <row r="2129" spans="1:50">
      <c r="A2129" s="39" t="s">
        <v>89</v>
      </c>
      <c r="B2129" s="13" t="s">
        <v>212</v>
      </c>
      <c r="D2129" s="14">
        <v>-22.27</v>
      </c>
      <c r="E2129" s="14">
        <v>49.45</v>
      </c>
      <c r="F2129" s="14">
        <v>3935</v>
      </c>
      <c r="G2129" s="16">
        <v>275</v>
      </c>
      <c r="H2129">
        <v>53.461500000000001</v>
      </c>
      <c r="J2129">
        <f>(F2129*100*Info!$B$11)/AI2129</f>
        <v>2.993266951531937</v>
      </c>
      <c r="K2129">
        <f>2*((F2129*100*Info!$B$11)/AI2129^2)*(AJ2129/2)</f>
        <v>8.9726179789998639E-2</v>
      </c>
      <c r="L2129">
        <f t="shared" si="540"/>
        <v>0.47590205607476721</v>
      </c>
      <c r="M2129">
        <f t="shared" si="541"/>
        <v>15.242170293777281</v>
      </c>
      <c r="N2129">
        <f t="shared" si="542"/>
        <v>0.61207397534688268</v>
      </c>
      <c r="O2129">
        <v>1.8460000000000001</v>
      </c>
      <c r="P2129">
        <v>4.9000000000000002E-2</v>
      </c>
      <c r="Q2129">
        <v>2.1509999999999998</v>
      </c>
      <c r="R2129">
        <v>5.7000000000000002E-2</v>
      </c>
      <c r="S2129">
        <v>3.089</v>
      </c>
      <c r="T2129">
        <v>6.4000000000000001E-2</v>
      </c>
      <c r="U2129">
        <v>1.2350000000000001</v>
      </c>
      <c r="V2129">
        <v>3.3000000000000002E-2</v>
      </c>
      <c r="W2129" s="37">
        <f>U2129*Info!$B$2</f>
        <v>0.59279999999999999</v>
      </c>
      <c r="X2129" s="37">
        <f>W2129*SQRT((0.5*V2129/U2129)^2+Info!$B$3^2)</f>
        <v>3.067989569734552E-2</v>
      </c>
      <c r="Y2129" s="28">
        <f>W2129*Info!$D$2</f>
        <v>0.48016800000000004</v>
      </c>
      <c r="Z2129" s="28">
        <f>Y2129*SQRT(Info!$D$3^2+(X2129/W2129)^2)</f>
        <v>3.4553745559056263E-2</v>
      </c>
      <c r="AA2129" s="37">
        <f t="shared" si="543"/>
        <v>1.2532000000000001</v>
      </c>
      <c r="AB2129" s="37">
        <f t="shared" si="544"/>
        <v>3.9262017268601984E-2</v>
      </c>
      <c r="AC2129" s="37">
        <f>(1-EXP(-Info!$B$6*H2129*1000))+(Info!$B$6/(Info!$B$6-Info!$B$7))*(EXP(-Info!$B$7*H2129*1000)-EXP(-Info!$B$6*H2129*1000))*(Info!$B$9-1)</f>
        <v>0.44002351181391625</v>
      </c>
      <c r="AD2129" s="37">
        <f>SQRT((Info!$B$6*EXP(-Info!$B$6*H2129*1000)+(Info!$B$6/(Info!$B$6+Info!$B$7))*(Info!$B$9-1)*(-Info!$B$7*EXP(-Info!$B$7*H2129*1000)+Info!$B$6*EXP(-Info!$B$6*H2129*1000)))^2*(0.01*H2129*1000)^2)</f>
        <v>3.1941470186401056E-3</v>
      </c>
      <c r="AE2129" s="37">
        <f t="shared" si="545"/>
        <v>1.7733885801241259E-2</v>
      </c>
      <c r="AF2129" s="37">
        <f t="shared" si="546"/>
        <v>2.0573945349948</v>
      </c>
      <c r="AG2129" s="37">
        <f t="shared" si="547"/>
        <v>5.0323474023277318E-2</v>
      </c>
      <c r="AH2129" s="37">
        <f t="shared" si="548"/>
        <v>0.66603902071699583</v>
      </c>
      <c r="AI2129">
        <f>AF2129*EXP(Info!$B$6*H2129*1000)</f>
        <v>3.3592306858982881</v>
      </c>
      <c r="AJ2129">
        <f>2*SQRT((EXP(Info!$B$6*H2129)*AG2129)^2+(Info!$B$6*H2129*0.01*AI2129)^2)</f>
        <v>0.10069630987130294</v>
      </c>
      <c r="AK2129">
        <f t="shared" si="549"/>
        <v>1.6663800400000002</v>
      </c>
      <c r="AL2129">
        <f t="shared" si="550"/>
        <v>0.10441340872412011</v>
      </c>
      <c r="AM2129">
        <f t="shared" si="537"/>
        <v>1.1652221018418201</v>
      </c>
      <c r="AN2129">
        <f t="shared" si="538"/>
        <v>4.3704225924309038E-2</v>
      </c>
      <c r="AO2129">
        <f t="shared" si="551"/>
        <v>5.0921519943130846</v>
      </c>
      <c r="AP2129">
        <f t="shared" si="552"/>
        <v>1.4947368421052631</v>
      </c>
      <c r="AQ2129">
        <f t="shared" si="539"/>
        <v>5</v>
      </c>
      <c r="AR2129">
        <v>1</v>
      </c>
      <c r="AS2129">
        <v>1</v>
      </c>
      <c r="AT2129">
        <v>1</v>
      </c>
      <c r="AU2129">
        <v>0</v>
      </c>
      <c r="AV2129">
        <v>1</v>
      </c>
      <c r="AW2129">
        <v>0</v>
      </c>
      <c r="AX2129">
        <v>1</v>
      </c>
    </row>
    <row r="2130" spans="1:50">
      <c r="A2130" s="39" t="s">
        <v>89</v>
      </c>
      <c r="B2130" s="13" t="s">
        <v>212</v>
      </c>
      <c r="D2130" s="14">
        <v>-22.27</v>
      </c>
      <c r="E2130" s="14">
        <v>49.45</v>
      </c>
      <c r="F2130" s="14">
        <v>3935</v>
      </c>
      <c r="G2130" s="16">
        <v>288</v>
      </c>
      <c r="H2130">
        <v>57.261499999999998</v>
      </c>
      <c r="J2130">
        <f>(F2130*100*Info!$B$11)/AI2130</f>
        <v>2.8554480562089704</v>
      </c>
      <c r="K2130">
        <f>2*((F2130*100*Info!$B$11)/AI2130^2)*(AJ2130/2)</f>
        <v>0.11076899906252789</v>
      </c>
      <c r="L2130">
        <f t="shared" si="540"/>
        <v>0.6812913644859826</v>
      </c>
      <c r="M2130">
        <f t="shared" si="541"/>
        <v>20.815695496037979</v>
      </c>
      <c r="N2130">
        <f t="shared" si="542"/>
        <v>1.0350606490029759</v>
      </c>
      <c r="O2130">
        <v>1.038</v>
      </c>
      <c r="P2130">
        <v>2.5999999999999999E-2</v>
      </c>
      <c r="Q2130">
        <v>0.99399999999999999</v>
      </c>
      <c r="R2130">
        <v>2.5000000000000001E-2</v>
      </c>
      <c r="S2130">
        <v>2.8580000000000001</v>
      </c>
      <c r="T2130">
        <v>8.3000000000000004E-2</v>
      </c>
      <c r="U2130">
        <v>1.768</v>
      </c>
      <c r="V2130">
        <v>5.5E-2</v>
      </c>
      <c r="W2130" s="37">
        <f>U2130*Info!$B$2</f>
        <v>0.84863999999999995</v>
      </c>
      <c r="X2130" s="37">
        <f>W2130*SQRT((0.5*V2130/U2130)^2+Info!$B$3^2)</f>
        <v>4.4437761239738444E-2</v>
      </c>
      <c r="Y2130" s="28">
        <f>W2130*Info!$D$2</f>
        <v>0.68739839999999997</v>
      </c>
      <c r="Z2130" s="28">
        <f>Y2130*SQRT(Info!$D$3^2+(X2130/W2130)^2)</f>
        <v>4.9768480644006005E-2</v>
      </c>
      <c r="AA2130" s="37">
        <f t="shared" si="543"/>
        <v>0.18936000000000008</v>
      </c>
      <c r="AB2130" s="37">
        <f t="shared" si="544"/>
        <v>4.6300265917162943E-2</v>
      </c>
      <c r="AC2130" s="37">
        <f>(1-EXP(-Info!$B$6*H2130*1000))+(Info!$B$6/(Info!$B$6-Info!$B$7))*(EXP(-Info!$B$7*H2130*1000)-EXP(-Info!$B$6*H2130*1000))*(Info!$B$9-1)</f>
        <v>0.46350182477714486</v>
      </c>
      <c r="AD2130" s="37">
        <f>SQRT((Info!$B$6*EXP(-Info!$B$6*H2130*1000)+(Info!$B$6/(Info!$B$6+Info!$B$7))*(Info!$B$9-1)*(-Info!$B$7*EXP(-Info!$B$7*H2130*1000)+Info!$B$6*EXP(-Info!$B$6*H2130*1000)))^2*(0.01*H2130*1000)^2)</f>
        <v>3.3003374033601946E-3</v>
      </c>
      <c r="AE2130" s="37">
        <f t="shared" si="545"/>
        <v>2.1469355536312615E-2</v>
      </c>
      <c r="AF2130" s="37">
        <f t="shared" si="546"/>
        <v>2.0828328944602004</v>
      </c>
      <c r="AG2130" s="37">
        <f t="shared" si="547"/>
        <v>6.8264814456331729E-2</v>
      </c>
      <c r="AH2130" s="37">
        <f t="shared" si="548"/>
        <v>0.72877288119671113</v>
      </c>
      <c r="AI2130">
        <f>AF2130*EXP(Info!$B$6*H2130*1000)</f>
        <v>3.5213647724416686</v>
      </c>
      <c r="AJ2130">
        <f>2*SQRT((EXP(Info!$B$6*H2130)*AG2130)^2+(Info!$B$6*H2130*0.01*AI2130)^2)</f>
        <v>0.13660134714384181</v>
      </c>
      <c r="AK2130">
        <f t="shared" si="549"/>
        <v>0.25179199200000013</v>
      </c>
      <c r="AL2130">
        <f t="shared" si="550"/>
        <v>0.12313092718010313</v>
      </c>
      <c r="AM2130">
        <f t="shared" si="537"/>
        <v>0.95761078998073212</v>
      </c>
      <c r="AN2130">
        <f t="shared" si="538"/>
        <v>3.3991525613645684E-2</v>
      </c>
      <c r="AO2130">
        <f t="shared" si="551"/>
        <v>7.2898175918587311</v>
      </c>
      <c r="AP2130">
        <f t="shared" si="552"/>
        <v>0.58710407239819007</v>
      </c>
      <c r="AQ2130">
        <f t="shared" si="539"/>
        <v>5</v>
      </c>
      <c r="AR2130">
        <v>1</v>
      </c>
      <c r="AS2130">
        <v>1</v>
      </c>
      <c r="AT2130">
        <v>1</v>
      </c>
      <c r="AU2130">
        <v>0</v>
      </c>
      <c r="AV2130">
        <v>1</v>
      </c>
      <c r="AW2130">
        <v>0</v>
      </c>
      <c r="AX2130">
        <v>1</v>
      </c>
    </row>
    <row r="2131" spans="1:50">
      <c r="A2131" s="39" t="s">
        <v>89</v>
      </c>
      <c r="B2131" s="13" t="s">
        <v>212</v>
      </c>
      <c r="D2131" s="14">
        <v>-22.27</v>
      </c>
      <c r="E2131" s="14">
        <v>49.45</v>
      </c>
      <c r="F2131" s="14">
        <v>3935</v>
      </c>
      <c r="G2131" s="16">
        <v>296</v>
      </c>
      <c r="H2131">
        <v>59.6</v>
      </c>
      <c r="J2131">
        <f>(F2131*100*Info!$B$11)/AI2131</f>
        <v>2.8759405692488933</v>
      </c>
      <c r="K2131">
        <f>2*((F2131*100*Info!$B$11)/AI2131^2)*(AJ2131/2)</f>
        <v>0.14241832666455911</v>
      </c>
      <c r="L2131">
        <f t="shared" si="540"/>
        <v>0.82926414953271177</v>
      </c>
      <c r="M2131">
        <f t="shared" si="541"/>
        <v>25.518584189833426</v>
      </c>
      <c r="N2131">
        <f t="shared" si="542"/>
        <v>1.5532343701612039</v>
      </c>
      <c r="O2131">
        <v>1.159</v>
      </c>
      <c r="P2131">
        <v>0.03</v>
      </c>
      <c r="Q2131">
        <v>1.04</v>
      </c>
      <c r="R2131">
        <v>2.9000000000000001E-2</v>
      </c>
      <c r="S2131">
        <v>2.9209999999999998</v>
      </c>
      <c r="T2131">
        <v>0.1101</v>
      </c>
      <c r="U2131">
        <v>2.1520000000000001</v>
      </c>
      <c r="V2131">
        <v>7.6160000000000005E-2</v>
      </c>
      <c r="W2131" s="37">
        <f>U2131*Info!$B$2</f>
        <v>1.0329600000000001</v>
      </c>
      <c r="X2131" s="37">
        <f>W2131*SQRT((0.5*V2131/U2131)^2+Info!$B$3^2)</f>
        <v>5.478700402978795E-2</v>
      </c>
      <c r="Y2131" s="28">
        <f>W2131*Info!$D$2</f>
        <v>0.83669760000000015</v>
      </c>
      <c r="Z2131" s="28">
        <f>Y2131*SQRT(Info!$D$3^2+(X2131/W2131)^2)</f>
        <v>6.0987845657334193E-2</v>
      </c>
      <c r="AA2131" s="37">
        <f t="shared" si="543"/>
        <v>0.12603999999999993</v>
      </c>
      <c r="AB2131" s="37">
        <f t="shared" si="544"/>
        <v>5.6803308095215728E-2</v>
      </c>
      <c r="AC2131" s="37">
        <f>(1-EXP(-Info!$B$6*H2131*1000))+(Info!$B$6/(Info!$B$6-Info!$B$7))*(EXP(-Info!$B$7*H2131*1000)-EXP(-Info!$B$6*H2131*1000))*(Info!$B$9-1)</f>
        <v>0.4775258752498322</v>
      </c>
      <c r="AD2131" s="37">
        <f>SQRT((Info!$B$6*EXP(-Info!$B$6*H2131*1000)+(Info!$B$6/(Info!$B$6+Info!$B$7))*(Info!$B$9-1)*(-Info!$B$7*EXP(-Info!$B$7*H2131*1000)+Info!$B$6*EXP(-Info!$B$6*H2131*1000)))^2*(0.01*H2131*1000)^2)</f>
        <v>3.3598851312890616E-3</v>
      </c>
      <c r="AE2131" s="37">
        <f t="shared" si="545"/>
        <v>2.7128354926612329E-2</v>
      </c>
      <c r="AF2131" s="37">
        <f t="shared" si="546"/>
        <v>2.0241150386835107</v>
      </c>
      <c r="AG2131" s="37">
        <f t="shared" si="547"/>
        <v>8.6521485533635339E-2</v>
      </c>
      <c r="AH2131" s="37">
        <f t="shared" si="548"/>
        <v>0.69295276914875414</v>
      </c>
      <c r="AI2131">
        <f>AF2131*EXP(Info!$B$6*H2131*1000)</f>
        <v>3.4962732895754449</v>
      </c>
      <c r="AJ2131">
        <f>2*SQRT((EXP(Info!$B$6*H2131)*AG2131)^2+(Info!$B$6*H2131*0.01*AI2131)^2)</f>
        <v>0.1731375803754433</v>
      </c>
      <c r="AK2131">
        <f t="shared" si="549"/>
        <v>0.1675953879999999</v>
      </c>
      <c r="AL2131">
        <f t="shared" si="550"/>
        <v>0.15106271754841671</v>
      </c>
      <c r="AM2131">
        <f t="shared" si="537"/>
        <v>0.89732528041415016</v>
      </c>
      <c r="AN2131">
        <f t="shared" si="538"/>
        <v>3.4140285582937115E-2</v>
      </c>
      <c r="AO2131">
        <f t="shared" si="551"/>
        <v>8.8731263900904924</v>
      </c>
      <c r="AP2131">
        <f t="shared" si="552"/>
        <v>0.53856877323420072</v>
      </c>
      <c r="AQ2131">
        <f t="shared" si="539"/>
        <v>5</v>
      </c>
      <c r="AR2131">
        <v>1</v>
      </c>
      <c r="AS2131">
        <v>1</v>
      </c>
      <c r="AT2131">
        <v>1</v>
      </c>
      <c r="AU2131">
        <v>0</v>
      </c>
      <c r="AV2131">
        <v>1</v>
      </c>
      <c r="AW2131">
        <v>0</v>
      </c>
      <c r="AX2131">
        <v>1</v>
      </c>
    </row>
    <row r="2132" spans="1:50">
      <c r="A2132" s="39" t="s">
        <v>89</v>
      </c>
      <c r="B2132" s="13" t="s">
        <v>212</v>
      </c>
      <c r="D2132" s="14">
        <v>-22.27</v>
      </c>
      <c r="E2132" s="14">
        <v>49.45</v>
      </c>
      <c r="F2132" s="14">
        <v>3935</v>
      </c>
      <c r="G2132" s="16">
        <v>300</v>
      </c>
      <c r="H2132">
        <v>60.769199999999998</v>
      </c>
      <c r="I2132" s="14" t="s">
        <v>126</v>
      </c>
      <c r="J2132">
        <f>(F2132*100*Info!$B$11)/AI2132</f>
        <v>3.0166180109285685</v>
      </c>
      <c r="K2132">
        <f>2*((F2132*100*Info!$B$11)/AI2132^2)*(AJ2132/2)</f>
        <v>0.12126686640120443</v>
      </c>
      <c r="L2132">
        <f t="shared" si="540"/>
        <v>0.77570108411215077</v>
      </c>
      <c r="M2132">
        <f t="shared" si="541"/>
        <v>25.037934317295978</v>
      </c>
      <c r="N2132">
        <f t="shared" si="542"/>
        <v>1.1173101099099134</v>
      </c>
      <c r="O2132">
        <v>1.1379999999999999</v>
      </c>
      <c r="P2132">
        <v>4.4999999999999998E-2</v>
      </c>
      <c r="Q2132">
        <v>1.081</v>
      </c>
      <c r="R2132">
        <v>4.1000000000000002E-2</v>
      </c>
      <c r="S2132">
        <v>2.7749999999999999</v>
      </c>
      <c r="T2132">
        <v>5.1999999999999998E-2</v>
      </c>
      <c r="U2132">
        <v>2.0129999999999999</v>
      </c>
      <c r="V2132">
        <v>3.9E-2</v>
      </c>
      <c r="W2132" s="37">
        <f>U2132*Info!$B$2</f>
        <v>0.96623999999999988</v>
      </c>
      <c r="X2132" s="37">
        <f>W2132*SQRT((0.5*V2132/U2132)^2+Info!$B$3^2)</f>
        <v>4.921035403245947E-2</v>
      </c>
      <c r="Y2132" s="28">
        <f>W2132*Info!$D$2</f>
        <v>0.78265439999999997</v>
      </c>
      <c r="Z2132" s="28">
        <f>Y2132*SQRT(Info!$D$3^2+(X2132/W2132)^2)</f>
        <v>5.5858931315921179E-2</v>
      </c>
      <c r="AA2132" s="37">
        <f t="shared" si="543"/>
        <v>0.17176000000000002</v>
      </c>
      <c r="AB2132" s="37">
        <f t="shared" si="544"/>
        <v>5.4110155645682639E-2</v>
      </c>
      <c r="AC2132" s="37">
        <f>(1-EXP(-Info!$B$6*H2132*1000))+(Info!$B$6/(Info!$B$6-Info!$B$7))*(EXP(-Info!$B$7*H2132*1000)-EXP(-Info!$B$6*H2132*1000))*(Info!$B$9-1)</f>
        <v>0.48441908379215687</v>
      </c>
      <c r="AD2132" s="37">
        <f>SQRT((Info!$B$6*EXP(-Info!$B$6*H2132*1000)+(Info!$B$6/(Info!$B$6+Info!$B$7))*(Info!$B$9-1)*(-Info!$B$7*EXP(-Info!$B$7*H2132*1000)+Info!$B$6*EXP(-Info!$B$6*H2132*1000)))^2*(0.01*H2132*1000)^2)</f>
        <v>3.3880623074740903E-3</v>
      </c>
      <c r="AE2132" s="37">
        <f t="shared" si="545"/>
        <v>2.6218450992405194E-2</v>
      </c>
      <c r="AF2132" s="37">
        <f t="shared" si="546"/>
        <v>1.909141778167859</v>
      </c>
      <c r="AG2132" s="37">
        <f t="shared" si="547"/>
        <v>6.6959893818598251E-2</v>
      </c>
      <c r="AH2132" s="37">
        <f t="shared" si="548"/>
        <v>0.68797901915958881</v>
      </c>
      <c r="AI2132">
        <f>AF2132*EXP(Info!$B$6*H2132*1000)</f>
        <v>3.3332275277293646</v>
      </c>
      <c r="AJ2132">
        <f>2*SQRT((EXP(Info!$B$6*H2132)*AG2132)^2+(Info!$B$6*H2132*0.01*AI2132)^2)</f>
        <v>0.13399444537744132</v>
      </c>
      <c r="AK2132">
        <f t="shared" si="549"/>
        <v>0.22838927200000003</v>
      </c>
      <c r="AL2132">
        <f t="shared" si="550"/>
        <v>0.1439005479241284</v>
      </c>
      <c r="AM2132">
        <f t="shared" si="537"/>
        <v>0.94991212653778567</v>
      </c>
      <c r="AN2132">
        <f t="shared" si="538"/>
        <v>5.2047685502465107E-2</v>
      </c>
      <c r="AO2132">
        <f t="shared" si="551"/>
        <v>8.3000015907305578</v>
      </c>
      <c r="AP2132">
        <f t="shared" si="552"/>
        <v>0.56532538499751617</v>
      </c>
      <c r="AQ2132">
        <f t="shared" si="539"/>
        <v>5</v>
      </c>
      <c r="AR2132">
        <v>1</v>
      </c>
      <c r="AS2132">
        <v>1</v>
      </c>
      <c r="AT2132">
        <v>1</v>
      </c>
      <c r="AU2132">
        <v>0</v>
      </c>
      <c r="AV2132">
        <v>1</v>
      </c>
      <c r="AW2132">
        <v>0</v>
      </c>
      <c r="AX2132">
        <v>1</v>
      </c>
    </row>
    <row r="2133" spans="1:50">
      <c r="A2133" s="39" t="s">
        <v>89</v>
      </c>
      <c r="B2133" s="13" t="s">
        <v>212</v>
      </c>
      <c r="D2133" s="14">
        <v>-22.27</v>
      </c>
      <c r="E2133" s="14">
        <v>49.45</v>
      </c>
      <c r="F2133" s="14">
        <v>3935</v>
      </c>
      <c r="G2133" s="16">
        <v>305</v>
      </c>
      <c r="H2133">
        <v>62.230800000000002</v>
      </c>
      <c r="J2133">
        <f>(F2133*100*Info!$B$11)/AI2133</f>
        <v>2.883405788846892</v>
      </c>
      <c r="K2133">
        <f>2*((F2133*100*Info!$B$11)/AI2133^2)*(AJ2133/2)</f>
        <v>0.1335041864042531</v>
      </c>
      <c r="L2133">
        <f t="shared" si="540"/>
        <v>0.87473495327102957</v>
      </c>
      <c r="M2133">
        <f t="shared" si="541"/>
        <v>26.987709359261903</v>
      </c>
      <c r="N2133">
        <f t="shared" si="542"/>
        <v>1.4271897106869558</v>
      </c>
      <c r="O2133">
        <v>1.1639999999999999</v>
      </c>
      <c r="P2133">
        <v>7.5999999999999998E-2</v>
      </c>
      <c r="Q2133">
        <v>1.0369999999999999</v>
      </c>
      <c r="R2133">
        <v>5.1999999999999998E-2</v>
      </c>
      <c r="S2133">
        <v>2.89</v>
      </c>
      <c r="T2133">
        <v>7.3999999999999996E-2</v>
      </c>
      <c r="U2133">
        <v>2.27</v>
      </c>
      <c r="V2133">
        <v>5.8000000000000003E-2</v>
      </c>
      <c r="W2133" s="37">
        <f>U2133*Info!$B$2</f>
        <v>1.0895999999999999</v>
      </c>
      <c r="X2133" s="37">
        <f>W2133*SQRT((0.5*V2133/U2133)^2+Info!$B$3^2)</f>
        <v>5.6230212519605513E-2</v>
      </c>
      <c r="Y2133" s="28">
        <f>W2133*Info!$D$2</f>
        <v>0.88257600000000003</v>
      </c>
      <c r="Z2133" s="28">
        <f>Y2133*SQRT(Info!$D$3^2+(X2133/W2133)^2)</f>
        <v>6.3417916347984826E-2</v>
      </c>
      <c r="AA2133" s="37">
        <f t="shared" si="543"/>
        <v>7.4400000000000022E-2</v>
      </c>
      <c r="AB2133" s="37">
        <f t="shared" si="544"/>
        <v>6.7866315650696701E-2</v>
      </c>
      <c r="AC2133" s="37">
        <f>(1-EXP(-Info!$B$6*H2133*1000))+(Info!$B$6/(Info!$B$6-Info!$B$7))*(EXP(-Info!$B$7*H2133*1000)-EXP(-Info!$B$6*H2133*1000))*(Info!$B$9-1)</f>
        <v>0.49292677075864982</v>
      </c>
      <c r="AD2133" s="37">
        <f>SQRT((Info!$B$6*EXP(-Info!$B$6*H2133*1000)+(Info!$B$6/(Info!$B$6+Info!$B$7))*(Info!$B$9-1)*(-Info!$B$7*EXP(-Info!$B$7*H2133*1000)+Info!$B$6*EXP(-Info!$B$6*H2133*1000)))^2*(0.01*H2133*1000)^2)</f>
        <v>3.4218287994315566E-3</v>
      </c>
      <c r="AE2133" s="37">
        <f t="shared" si="545"/>
        <v>3.3454092517351416E-2</v>
      </c>
      <c r="AF2133" s="37">
        <f t="shared" si="546"/>
        <v>1.9707502482555568</v>
      </c>
      <c r="AG2133" s="37">
        <f t="shared" si="547"/>
        <v>8.068462319475446E-2</v>
      </c>
      <c r="AH2133" s="37">
        <f t="shared" si="548"/>
        <v>0.68192050112649016</v>
      </c>
      <c r="AI2133">
        <f>AF2133*EXP(Info!$B$6*H2133*1000)</f>
        <v>3.4872213385867026</v>
      </c>
      <c r="AJ2133">
        <f>2*SQRT((EXP(Info!$B$6*H2133)*AG2133)^2+(Info!$B$6*H2133*0.01*AI2133)^2)</f>
        <v>0.16146136954443396</v>
      </c>
      <c r="AK2133">
        <f t="shared" si="549"/>
        <v>9.8929680000000034E-2</v>
      </c>
      <c r="AL2133">
        <f t="shared" si="550"/>
        <v>0.1804836798414628</v>
      </c>
      <c r="AM2133">
        <f t="shared" si="537"/>
        <v>0.89089347079037795</v>
      </c>
      <c r="AN2133">
        <f t="shared" si="538"/>
        <v>7.3343551290506112E-2</v>
      </c>
      <c r="AO2133">
        <f t="shared" si="551"/>
        <v>9.3596639895471263</v>
      </c>
      <c r="AP2133">
        <f t="shared" si="552"/>
        <v>0.51277533039647571</v>
      </c>
      <c r="AQ2133">
        <f t="shared" si="539"/>
        <v>5</v>
      </c>
      <c r="AR2133">
        <v>1</v>
      </c>
      <c r="AS2133">
        <v>1</v>
      </c>
      <c r="AT2133">
        <v>1</v>
      </c>
      <c r="AU2133">
        <v>0</v>
      </c>
      <c r="AV2133">
        <v>1</v>
      </c>
      <c r="AW2133">
        <v>0</v>
      </c>
      <c r="AX2133">
        <v>1</v>
      </c>
    </row>
    <row r="2134" spans="1:50">
      <c r="A2134" s="39" t="s">
        <v>89</v>
      </c>
      <c r="B2134" s="13" t="s">
        <v>212</v>
      </c>
      <c r="D2134" s="14">
        <v>-22.27</v>
      </c>
      <c r="E2134" s="14">
        <v>49.45</v>
      </c>
      <c r="F2134" s="14">
        <v>3935</v>
      </c>
      <c r="G2134" s="16">
        <v>315</v>
      </c>
      <c r="H2134">
        <v>65.153800000000004</v>
      </c>
      <c r="J2134">
        <f>(F2134*100*Info!$B$11)/AI2134</f>
        <v>2.7969229039467747</v>
      </c>
      <c r="K2134">
        <f>2*((F2134*100*Info!$B$11)/AI2134^2)*(AJ2134/2)</f>
        <v>0.11663439421591484</v>
      </c>
      <c r="L2134">
        <f t="shared" si="540"/>
        <v>0.83620037383177725</v>
      </c>
      <c r="M2134">
        <f t="shared" si="541"/>
        <v>25.025031363090793</v>
      </c>
      <c r="N2134">
        <f t="shared" si="542"/>
        <v>1.2035980134480158</v>
      </c>
      <c r="O2134">
        <v>1.1619999999999999</v>
      </c>
      <c r="P2134">
        <v>4.8000000000000001E-2</v>
      </c>
      <c r="Q2134">
        <v>1.0880000000000001</v>
      </c>
      <c r="R2134">
        <v>0.05</v>
      </c>
      <c r="S2134">
        <v>2.883</v>
      </c>
      <c r="T2134">
        <v>6.5000000000000002E-2</v>
      </c>
      <c r="U2134">
        <v>2.17</v>
      </c>
      <c r="V2134">
        <v>5.1999999999999998E-2</v>
      </c>
      <c r="W2134" s="37">
        <f>U2134*Info!$B$2</f>
        <v>1.0415999999999999</v>
      </c>
      <c r="X2134" s="37">
        <f>W2134*SQRT((0.5*V2134/U2134)^2+Info!$B$3^2)</f>
        <v>5.355442838832284E-2</v>
      </c>
      <c r="Y2134" s="28">
        <f>W2134*Info!$D$2</f>
        <v>0.84369599999999989</v>
      </c>
      <c r="Z2134" s="28">
        <f>Y2134*SQRT(Info!$D$3^2+(X2134/W2134)^2)</f>
        <v>6.0508698048462407E-2</v>
      </c>
      <c r="AA2134" s="37">
        <f t="shared" si="543"/>
        <v>0.12040000000000006</v>
      </c>
      <c r="AB2134" s="37">
        <f t="shared" si="544"/>
        <v>5.8686257335086547E-2</v>
      </c>
      <c r="AC2134" s="37">
        <f>(1-EXP(-Info!$B$6*H2134*1000))+(Info!$B$6/(Info!$B$6-Info!$B$7))*(EXP(-Info!$B$7*H2134*1000)-EXP(-Info!$B$6*H2134*1000))*(Info!$B$9-1)</f>
        <v>0.50958253667520048</v>
      </c>
      <c r="AD2134" s="37">
        <f>SQRT((Info!$B$6*EXP(-Info!$B$6*H2134*1000)+(Info!$B$6/(Info!$B$6+Info!$B$7))*(Info!$B$9-1)*(-Info!$B$7*EXP(-Info!$B$7*H2134*1000)+Info!$B$6*EXP(-Info!$B$6*H2134*1000)))^2*(0.01*H2134*1000)^2)</f>
        <v>3.4846391462024051E-3</v>
      </c>
      <c r="AE2134" s="37">
        <f t="shared" si="545"/>
        <v>2.9908434718294928E-2</v>
      </c>
      <c r="AF2134" s="37">
        <f t="shared" si="546"/>
        <v>1.9779502625843057</v>
      </c>
      <c r="AG2134" s="37">
        <f t="shared" si="547"/>
        <v>7.4913730429197745E-2</v>
      </c>
      <c r="AH2134" s="37">
        <f t="shared" si="548"/>
        <v>0.68607362559289131</v>
      </c>
      <c r="AI2134">
        <f>AF2134*EXP(Info!$B$6*H2134*1000)</f>
        <v>3.5950487517844909</v>
      </c>
      <c r="AJ2134">
        <f>2*SQRT((EXP(Info!$B$6*H2134)*AG2134)^2+(Info!$B$6*H2134*0.01*AI2134)^2)</f>
        <v>0.14991701514166739</v>
      </c>
      <c r="AK2134">
        <f t="shared" si="549"/>
        <v>0.16009588000000008</v>
      </c>
      <c r="AL2134">
        <f t="shared" si="550"/>
        <v>0.15607023275692916</v>
      </c>
      <c r="AM2134">
        <f t="shared" si="537"/>
        <v>0.93631669535284001</v>
      </c>
      <c r="AN2134">
        <f t="shared" si="538"/>
        <v>5.78572609427256E-2</v>
      </c>
      <c r="AO2134">
        <f t="shared" si="551"/>
        <v>8.9473439900076048</v>
      </c>
      <c r="AP2134">
        <f t="shared" si="552"/>
        <v>0.53548387096774197</v>
      </c>
      <c r="AQ2134">
        <f t="shared" si="539"/>
        <v>5</v>
      </c>
      <c r="AR2134">
        <v>1</v>
      </c>
      <c r="AS2134">
        <v>1</v>
      </c>
      <c r="AT2134">
        <v>1</v>
      </c>
      <c r="AU2134">
        <v>0</v>
      </c>
      <c r="AV2134">
        <v>1</v>
      </c>
      <c r="AW2134">
        <v>0</v>
      </c>
      <c r="AX2134">
        <v>1</v>
      </c>
    </row>
    <row r="2135" spans="1:50">
      <c r="A2135" s="39" t="s">
        <v>89</v>
      </c>
      <c r="B2135" s="13" t="s">
        <v>212</v>
      </c>
      <c r="D2135" s="14">
        <v>-22.27</v>
      </c>
      <c r="E2135" s="14">
        <v>49.45</v>
      </c>
      <c r="F2135" s="14">
        <v>3935</v>
      </c>
      <c r="G2135" s="16">
        <v>325</v>
      </c>
      <c r="H2135">
        <v>68.076899999999995</v>
      </c>
      <c r="J2135">
        <f>(F2135*100*Info!$B$11)/AI2135</f>
        <v>2.6738040656886857</v>
      </c>
      <c r="K2135">
        <f>2*((F2135*100*Info!$B$11)/AI2135^2)*(AJ2135/2)</f>
        <v>8.7904823908795601E-2</v>
      </c>
      <c r="L2135">
        <f t="shared" si="540"/>
        <v>0.71558714018691705</v>
      </c>
      <c r="M2135">
        <f t="shared" si="541"/>
        <v>20.472735911213604</v>
      </c>
      <c r="N2135">
        <f t="shared" si="542"/>
        <v>0.75486619106850972</v>
      </c>
      <c r="O2135">
        <v>0.90600000000000003</v>
      </c>
      <c r="P2135">
        <v>2.1999999999999999E-2</v>
      </c>
      <c r="Q2135">
        <v>0.77500000000000002</v>
      </c>
      <c r="R2135">
        <v>2.1999999999999999E-2</v>
      </c>
      <c r="S2135">
        <v>2.7440000000000002</v>
      </c>
      <c r="T2135">
        <v>4.8000000000000001E-2</v>
      </c>
      <c r="U2135">
        <v>1.857</v>
      </c>
      <c r="V2135">
        <v>3.1E-2</v>
      </c>
      <c r="W2135" s="37">
        <f>U2135*Info!$B$2</f>
        <v>0.89135999999999993</v>
      </c>
      <c r="X2135" s="37">
        <f>W2135*SQRT((0.5*V2135/U2135)^2+Info!$B$3^2)</f>
        <v>4.5184734413294937E-2</v>
      </c>
      <c r="Y2135" s="28">
        <f>W2135*Info!$D$2</f>
        <v>0.72200160000000002</v>
      </c>
      <c r="Z2135" s="28">
        <f>Y2135*SQRT(Info!$D$3^2+(X2135/W2135)^2)</f>
        <v>5.1407675000653359E-2</v>
      </c>
      <c r="AA2135" s="37">
        <f t="shared" si="543"/>
        <v>1.4640000000000097E-2</v>
      </c>
      <c r="AB2135" s="37">
        <f t="shared" si="544"/>
        <v>4.6504410801557303E-2</v>
      </c>
      <c r="AC2135" s="37">
        <f>(1-EXP(-Info!$B$6*H2135*1000))+(Info!$B$6/(Info!$B$6-Info!$B$7))*(EXP(-Info!$B$7*H2135*1000)-EXP(-Info!$B$6*H2135*1000))*(Info!$B$9-1)</f>
        <v>0.5257716640347655</v>
      </c>
      <c r="AD2135" s="37">
        <f>SQRT((Info!$B$6*EXP(-Info!$B$6*H2135*1000)+(Info!$B$6/(Info!$B$6+Info!$B$7))*(Info!$B$9-1)*(-Info!$B$7*EXP(-Info!$B$7*H2135*1000)+Info!$B$6*EXP(-Info!$B$6*H2135*1000)))^2*(0.01*H2135*1000)^2)</f>
        <v>3.5413989450438577E-3</v>
      </c>
      <c r="AE2135" s="37">
        <f t="shared" si="545"/>
        <v>2.4450756420106086E-2</v>
      </c>
      <c r="AF2135" s="37">
        <f t="shared" si="546"/>
        <v>2.0143011028385311</v>
      </c>
      <c r="AG2135" s="37">
        <f t="shared" si="547"/>
        <v>6.1778544321537392E-2</v>
      </c>
      <c r="AH2135" s="37">
        <f t="shared" si="548"/>
        <v>0.73407474593240929</v>
      </c>
      <c r="AI2135">
        <f>AF2135*EXP(Info!$B$6*H2135*1000)</f>
        <v>3.7605875178746291</v>
      </c>
      <c r="AJ2135">
        <f>2*SQRT((EXP(Info!$B$6*H2135)*AG2135)^2+(Info!$B$6*H2135*0.01*AI2135)^2)</f>
        <v>0.12363425869323706</v>
      </c>
      <c r="AK2135">
        <f t="shared" si="549"/>
        <v>1.946680800000013E-2</v>
      </c>
      <c r="AL2135">
        <f t="shared" si="550"/>
        <v>0.12367383008566149</v>
      </c>
      <c r="AM2135">
        <f t="shared" si="537"/>
        <v>0.85540838852097134</v>
      </c>
      <c r="AN2135">
        <f t="shared" si="538"/>
        <v>3.1954627537791533E-2</v>
      </c>
      <c r="AO2135">
        <f t="shared" si="551"/>
        <v>7.656782391448905</v>
      </c>
      <c r="AP2135">
        <f t="shared" si="552"/>
        <v>0.4878836833602585</v>
      </c>
      <c r="AQ2135">
        <f t="shared" si="539"/>
        <v>5</v>
      </c>
      <c r="AR2135">
        <v>1</v>
      </c>
      <c r="AS2135">
        <v>1</v>
      </c>
      <c r="AT2135">
        <v>1</v>
      </c>
      <c r="AU2135">
        <v>0</v>
      </c>
      <c r="AV2135">
        <v>1</v>
      </c>
      <c r="AW2135">
        <v>0</v>
      </c>
      <c r="AX2135">
        <v>1</v>
      </c>
    </row>
    <row r="2136" spans="1:50">
      <c r="A2136" s="39" t="s">
        <v>89</v>
      </c>
      <c r="B2136" s="13" t="s">
        <v>212</v>
      </c>
      <c r="D2136" s="14">
        <v>-22.27</v>
      </c>
      <c r="E2136" s="14">
        <v>49.45</v>
      </c>
      <c r="F2136" s="14">
        <v>3935</v>
      </c>
      <c r="G2136" s="16">
        <v>336</v>
      </c>
      <c r="H2136">
        <v>71.292299999999997</v>
      </c>
      <c r="J2136">
        <f>(F2136*100*Info!$B$11)/AI2136</f>
        <v>2.5690938754321371</v>
      </c>
      <c r="K2136">
        <f>2*((F2136*100*Info!$B$11)/AI2136^2)*(AJ2136/2)</f>
        <v>8.3206672045208471E-2</v>
      </c>
      <c r="L2136">
        <f t="shared" si="540"/>
        <v>0.53986945794392616</v>
      </c>
      <c r="M2136">
        <f t="shared" si="541"/>
        <v>14.84063590192171</v>
      </c>
      <c r="N2136">
        <f t="shared" si="542"/>
        <v>0.73033607412466883</v>
      </c>
      <c r="O2136">
        <v>0.72</v>
      </c>
      <c r="P2136">
        <v>2.1999999999999999E-2</v>
      </c>
      <c r="Q2136">
        <v>0.66</v>
      </c>
      <c r="R2136">
        <v>2.1999999999999999E-2</v>
      </c>
      <c r="S2136">
        <v>2.6059999999999999</v>
      </c>
      <c r="T2136">
        <v>8.9700000000000002E-2</v>
      </c>
      <c r="U2136">
        <v>1.401</v>
      </c>
      <c r="V2136">
        <v>5.1909999999999998E-2</v>
      </c>
      <c r="W2136" s="37">
        <f>U2136*Info!$B$2</f>
        <v>0.67247999999999997</v>
      </c>
      <c r="X2136" s="37">
        <f>W2136*SQRT((0.5*V2136/U2136)^2+Info!$B$3^2)</f>
        <v>3.5857845815943826E-2</v>
      </c>
      <c r="Y2136" s="28">
        <f>W2136*Info!$D$2</f>
        <v>0.54470879999999999</v>
      </c>
      <c r="Z2136" s="28">
        <f>Y2136*SQRT(Info!$D$3^2+(X2136/W2136)^2)</f>
        <v>3.9816740203181079E-2</v>
      </c>
      <c r="AA2136" s="37">
        <f t="shared" si="543"/>
        <v>4.7520000000000007E-2</v>
      </c>
      <c r="AB2136" s="37">
        <f t="shared" si="544"/>
        <v>3.750713407553289E-2</v>
      </c>
      <c r="AC2136" s="37">
        <f>(1-EXP(-Info!$B$6*H2136*1000))+(Info!$B$6/(Info!$B$6-Info!$B$7))*(EXP(-Info!$B$7*H2136*1000)-EXP(-Info!$B$6*H2136*1000))*(Info!$B$9-1)</f>
        <v>0.54305501673702294</v>
      </c>
      <c r="AD2136" s="37">
        <f>SQRT((Info!$B$6*EXP(-Info!$B$6*H2136*1000)+(Info!$B$6/(Info!$B$6+Info!$B$7))*(Info!$B$9-1)*(-Info!$B$7*EXP(-Info!$B$7*H2136*1000)+Info!$B$6*EXP(-Info!$B$6*H2136*1000)))^2*(0.01*H2136*1000)^2)</f>
        <v>3.597173205258479E-3</v>
      </c>
      <c r="AE2136" s="37">
        <f t="shared" si="545"/>
        <v>2.0369154589089045E-2</v>
      </c>
      <c r="AF2136" s="37">
        <f t="shared" si="546"/>
        <v>2.0354852256046567</v>
      </c>
      <c r="AG2136" s="37">
        <f t="shared" si="547"/>
        <v>6.333875400638872E-2</v>
      </c>
      <c r="AH2136" s="37">
        <f t="shared" si="548"/>
        <v>0.78107644881222438</v>
      </c>
      <c r="AI2136">
        <f>AF2136*EXP(Info!$B$6*H2136*1000)</f>
        <v>3.9138601710223542</v>
      </c>
      <c r="AJ2136">
        <f>2*SQRT((EXP(Info!$B$6*H2136)*AG2136)^2+(Info!$B$6*H2136*0.01*AI2136)^2)</f>
        <v>0.12676036589993533</v>
      </c>
      <c r="AK2136">
        <f t="shared" si="549"/>
        <v>6.3187344000000006E-2</v>
      </c>
      <c r="AL2136">
        <f t="shared" si="550"/>
        <v>9.9746472360472169E-2</v>
      </c>
      <c r="AM2136">
        <f t="shared" si="537"/>
        <v>0.91666666666666674</v>
      </c>
      <c r="AN2136">
        <f t="shared" si="538"/>
        <v>4.1450700591920554E-2</v>
      </c>
      <c r="AO2136">
        <f t="shared" si="551"/>
        <v>5.7766031935486897</v>
      </c>
      <c r="AP2136">
        <f t="shared" si="552"/>
        <v>0.51391862955032119</v>
      </c>
      <c r="AQ2136">
        <f t="shared" si="539"/>
        <v>5</v>
      </c>
      <c r="AR2136">
        <v>1</v>
      </c>
      <c r="AS2136">
        <v>1</v>
      </c>
      <c r="AT2136">
        <v>1</v>
      </c>
      <c r="AU2136">
        <v>0</v>
      </c>
      <c r="AV2136">
        <v>1</v>
      </c>
      <c r="AW2136">
        <v>0</v>
      </c>
      <c r="AX2136">
        <v>1</v>
      </c>
    </row>
    <row r="2137" spans="1:50">
      <c r="A2137" s="39" t="s">
        <v>89</v>
      </c>
      <c r="B2137" s="13" t="s">
        <v>212</v>
      </c>
      <c r="D2137" s="14">
        <v>-22.27</v>
      </c>
      <c r="E2137" s="14">
        <v>49.45</v>
      </c>
      <c r="F2137" s="14">
        <v>3935</v>
      </c>
      <c r="G2137" s="16">
        <v>345</v>
      </c>
      <c r="H2137">
        <v>73.923100000000005</v>
      </c>
      <c r="J2137">
        <f>(F2137*100*Info!$B$11)/AI2137</f>
        <v>2.9559513935813206</v>
      </c>
      <c r="K2137">
        <f>2*((F2137*100*Info!$B$11)/AI2137^2)*(AJ2137/2)</f>
        <v>6.0735550579636963E-2</v>
      </c>
      <c r="L2137">
        <f t="shared" si="540"/>
        <v>0.22696867289719666</v>
      </c>
      <c r="M2137">
        <f t="shared" si="541"/>
        <v>7.1787195049625527</v>
      </c>
      <c r="N2137">
        <f t="shared" si="542"/>
        <v>0.27455731547238993</v>
      </c>
      <c r="O2137">
        <v>0.39600000000000002</v>
      </c>
      <c r="P2137">
        <v>2.1000000000000001E-2</v>
      </c>
      <c r="Q2137">
        <v>0.38400000000000001</v>
      </c>
      <c r="R2137">
        <v>2.8000000000000001E-2</v>
      </c>
      <c r="S2137">
        <v>2.0190000000000001</v>
      </c>
      <c r="T2137">
        <v>5.8000000000000003E-2</v>
      </c>
      <c r="U2137">
        <v>0.58899999999999997</v>
      </c>
      <c r="V2137">
        <v>1.9E-2</v>
      </c>
      <c r="W2137" s="37">
        <f>U2137*Info!$B$2</f>
        <v>0.28271999999999997</v>
      </c>
      <c r="X2137" s="37">
        <f>W2137*SQRT((0.5*V2137/U2137)^2+Info!$B$3^2)</f>
        <v>1.4853285697110925E-2</v>
      </c>
      <c r="Y2137" s="28">
        <f>W2137*Info!$D$2</f>
        <v>0.22900319999999999</v>
      </c>
      <c r="Z2137" s="28">
        <f>Y2137*SQRT(Info!$D$3^2+(X2137/W2137)^2)</f>
        <v>1.6608883436619093E-2</v>
      </c>
      <c r="AA2137" s="37">
        <f t="shared" si="543"/>
        <v>0.11328000000000005</v>
      </c>
      <c r="AB2137" s="37">
        <f t="shared" si="544"/>
        <v>1.8189834963517396E-2</v>
      </c>
      <c r="AC2137" s="37">
        <f>(1-EXP(-Info!$B$6*H2137*1000))+(Info!$B$6/(Info!$B$6-Info!$B$7))*(EXP(-Info!$B$7*H2137*1000)-EXP(-Info!$B$6*H2137*1000))*(Info!$B$9-1)</f>
        <v>0.55679824265233147</v>
      </c>
      <c r="AD2137" s="37">
        <f>SQRT((Info!$B$6*EXP(-Info!$B$6*H2137*1000)+(Info!$B$6/(Info!$B$6+Info!$B$7))*(Info!$B$9-1)*(-Info!$B$7*EXP(-Info!$B$7*H2137*1000)+Info!$B$6*EXP(-Info!$B$6*H2137*1000)))^2*(0.01*H2137*1000)^2)</f>
        <v>3.6378555644906796E-3</v>
      </c>
      <c r="AE2137" s="37">
        <f t="shared" si="545"/>
        <v>1.0136448472123978E-2</v>
      </c>
      <c r="AF2137" s="37">
        <f t="shared" si="546"/>
        <v>1.726922695072344</v>
      </c>
      <c r="AG2137" s="37">
        <f t="shared" si="547"/>
        <v>3.4922809117240626E-2</v>
      </c>
      <c r="AH2137" s="37">
        <f t="shared" si="548"/>
        <v>0.85533565877778295</v>
      </c>
      <c r="AI2137">
        <f>AF2137*EXP(Info!$B$6*H2137*1000)</f>
        <v>3.4016371908230036</v>
      </c>
      <c r="AJ2137">
        <f>2*SQRT((EXP(Info!$B$6*H2137)*AG2137)^2+(Info!$B$6*H2137*0.01*AI2137)^2)</f>
        <v>6.9892998953036065E-2</v>
      </c>
      <c r="AK2137">
        <f t="shared" si="549"/>
        <v>0.15062841600000007</v>
      </c>
      <c r="AL2137">
        <f t="shared" si="550"/>
        <v>4.8374047101978165E-2</v>
      </c>
      <c r="AM2137">
        <f t="shared" si="537"/>
        <v>0.96969696969696972</v>
      </c>
      <c r="AN2137">
        <f t="shared" si="538"/>
        <v>8.7429103361935823E-2</v>
      </c>
      <c r="AO2137">
        <f t="shared" si="551"/>
        <v>2.4285647972877786</v>
      </c>
      <c r="AP2137">
        <f t="shared" si="552"/>
        <v>0.67232597623089985</v>
      </c>
      <c r="AQ2137">
        <f t="shared" si="539"/>
        <v>5</v>
      </c>
      <c r="AR2137">
        <v>1</v>
      </c>
      <c r="AS2137">
        <v>1</v>
      </c>
      <c r="AT2137">
        <v>1</v>
      </c>
      <c r="AU2137">
        <v>0</v>
      </c>
      <c r="AV2137">
        <v>1</v>
      </c>
      <c r="AW2137">
        <v>0</v>
      </c>
      <c r="AX2137">
        <v>1</v>
      </c>
    </row>
    <row r="2138" spans="1:50">
      <c r="A2138" s="39" t="s">
        <v>89</v>
      </c>
      <c r="B2138" s="13" t="s">
        <v>212</v>
      </c>
      <c r="D2138" s="14">
        <v>-22.27</v>
      </c>
      <c r="E2138" s="14">
        <v>49.45</v>
      </c>
      <c r="F2138" s="14">
        <v>3935</v>
      </c>
      <c r="G2138" s="16">
        <v>356</v>
      </c>
      <c r="H2138">
        <v>77.138499999999993</v>
      </c>
      <c r="J2138">
        <f>(F2138*100*Info!$B$11)/AI2138</f>
        <v>2.545285477613549</v>
      </c>
      <c r="K2138">
        <f>2*((F2138*100*Info!$B$11)/AI2138^2)*(AJ2138/2)</f>
        <v>4.7101720574578794E-2</v>
      </c>
      <c r="L2138">
        <f t="shared" si="540"/>
        <v>0.21772037383177603</v>
      </c>
      <c r="M2138">
        <f t="shared" si="541"/>
        <v>5.9295174109323536</v>
      </c>
      <c r="N2138">
        <f t="shared" si="542"/>
        <v>0.28023152530737783</v>
      </c>
      <c r="O2138">
        <v>0.36899999999999999</v>
      </c>
      <c r="P2138">
        <v>1.4999999999999999E-2</v>
      </c>
      <c r="Q2138">
        <v>0.42099999999999999</v>
      </c>
      <c r="R2138">
        <v>1.7000000000000001E-2</v>
      </c>
      <c r="S2138">
        <v>2.2229999999999999</v>
      </c>
      <c r="T2138">
        <v>6.2600000000000003E-2</v>
      </c>
      <c r="U2138">
        <v>0.56499999999999995</v>
      </c>
      <c r="V2138">
        <v>2.4570000000000002E-2</v>
      </c>
      <c r="W2138" s="37">
        <f>U2138*Info!$B$2</f>
        <v>0.27119999999999994</v>
      </c>
      <c r="X2138" s="37">
        <f>W2138*SQRT((0.5*V2138/U2138)^2+Info!$B$3^2)</f>
        <v>1.4786678134050255E-2</v>
      </c>
      <c r="Y2138" s="28">
        <f>W2138*Info!$D$2</f>
        <v>0.21967199999999998</v>
      </c>
      <c r="Z2138" s="28">
        <f>Y2138*SQRT(Info!$D$3^2+(X2138/W2138)^2)</f>
        <v>1.6250938782189292E-2</v>
      </c>
      <c r="AA2138" s="37">
        <f t="shared" si="543"/>
        <v>9.7800000000000054E-2</v>
      </c>
      <c r="AB2138" s="37">
        <f t="shared" si="544"/>
        <v>1.6579983420980854E-2</v>
      </c>
      <c r="AC2138" s="37">
        <f>(1-EXP(-Info!$B$6*H2138*1000))+(Info!$B$6/(Info!$B$6-Info!$B$7))*(EXP(-Info!$B$7*H2138*1000)-EXP(-Info!$B$6*H2138*1000))*(Info!$B$9-1)</f>
        <v>0.57312273731338559</v>
      </c>
      <c r="AD2138" s="37">
        <f>SQRT((Info!$B$6*EXP(-Info!$B$6*H2138*1000)+(Info!$B$6/(Info!$B$6+Info!$B$7))*(Info!$B$9-1)*(-Info!$B$7*EXP(-Info!$B$7*H2138*1000)+Info!$B$6*EXP(-Info!$B$6*H2138*1000)))^2*(0.01*H2138*1000)^2)</f>
        <v>3.6818168863576128E-3</v>
      </c>
      <c r="AE2138" s="37">
        <f t="shared" si="545"/>
        <v>9.5091854853121462E-3</v>
      </c>
      <c r="AF2138" s="37">
        <f t="shared" si="546"/>
        <v>1.9472765962907506</v>
      </c>
      <c r="AG2138" s="37">
        <f t="shared" si="547"/>
        <v>3.6526806866964641E-2</v>
      </c>
      <c r="AH2138" s="37">
        <f t="shared" si="548"/>
        <v>0.87596787957298727</v>
      </c>
      <c r="AI2138">
        <f>AF2138*EXP(Info!$B$6*H2138*1000)</f>
        <v>3.9504701076198767</v>
      </c>
      <c r="AJ2138">
        <f>2*SQRT((EXP(Info!$B$6*H2138)*AG2138)^2+(Info!$B$6*H2138*0.01*AI2138)^2)</f>
        <v>7.3105331713831934E-2</v>
      </c>
      <c r="AK2138">
        <f t="shared" si="549"/>
        <v>0.13004466000000006</v>
      </c>
      <c r="AL2138">
        <f t="shared" si="550"/>
        <v>4.4092807909756483E-2</v>
      </c>
      <c r="AM2138">
        <f t="shared" ref="AM2138:AM2158" si="553">Q2138/O2138</f>
        <v>1.140921409214092</v>
      </c>
      <c r="AN2138">
        <f t="shared" ref="AN2138:AN2158" si="554">SQRT((R2138/Q2138)^2+(P2138/O2138)^2)*AM2138</f>
        <v>6.5371947224964908E-2</v>
      </c>
      <c r="AO2138">
        <f t="shared" si="551"/>
        <v>2.3296079973982935</v>
      </c>
      <c r="AP2138">
        <f t="shared" si="552"/>
        <v>0.65309734513274342</v>
      </c>
      <c r="AQ2138">
        <f t="shared" si="539"/>
        <v>5</v>
      </c>
      <c r="AR2138">
        <v>1</v>
      </c>
      <c r="AS2138">
        <v>1</v>
      </c>
      <c r="AT2138">
        <v>1</v>
      </c>
      <c r="AU2138">
        <v>0</v>
      </c>
      <c r="AV2138">
        <v>1</v>
      </c>
      <c r="AW2138">
        <v>0</v>
      </c>
      <c r="AX2138">
        <v>1</v>
      </c>
    </row>
    <row r="2139" spans="1:50">
      <c r="A2139" s="39" t="s">
        <v>89</v>
      </c>
      <c r="B2139" s="13" t="s">
        <v>212</v>
      </c>
      <c r="D2139" s="14">
        <v>-22.27</v>
      </c>
      <c r="E2139" s="14">
        <v>49.45</v>
      </c>
      <c r="F2139" s="14">
        <v>3935</v>
      </c>
      <c r="G2139" s="16">
        <v>365</v>
      </c>
      <c r="H2139">
        <v>79.769199999999998</v>
      </c>
      <c r="J2139">
        <f>(F2139*100*Info!$B$11)/AI2139</f>
        <v>2.3885730528833107</v>
      </c>
      <c r="K2139">
        <f>2*((F2139*100*Info!$B$11)/AI2139^2)*(AJ2139/2)</f>
        <v>3.4654860619196697E-2</v>
      </c>
      <c r="L2139">
        <f t="shared" si="540"/>
        <v>0.13910983177570116</v>
      </c>
      <c r="M2139">
        <f t="shared" si="541"/>
        <v>3.555331752605102</v>
      </c>
      <c r="N2139">
        <f t="shared" si="542"/>
        <v>0.17519168214797454</v>
      </c>
      <c r="O2139">
        <v>0.25700000000000001</v>
      </c>
      <c r="P2139">
        <v>3.2000000000000001E-2</v>
      </c>
      <c r="Q2139">
        <v>0.26400000000000001</v>
      </c>
      <c r="R2139">
        <v>3.4000000000000002E-2</v>
      </c>
      <c r="S2139">
        <v>2.2149999999999999</v>
      </c>
      <c r="T2139">
        <v>5.2999999999999999E-2</v>
      </c>
      <c r="U2139">
        <v>0.36099999999999999</v>
      </c>
      <c r="V2139">
        <v>1.7000000000000001E-2</v>
      </c>
      <c r="W2139" s="37">
        <f>U2139*Info!$B$2</f>
        <v>0.17327999999999999</v>
      </c>
      <c r="X2139" s="37">
        <f>W2139*SQRT((0.5*V2139/U2139)^2+Info!$B$3^2)</f>
        <v>9.5766014848692547E-3</v>
      </c>
      <c r="Y2139" s="28">
        <f>W2139*Info!$D$2</f>
        <v>0.1403568</v>
      </c>
      <c r="Z2139" s="28">
        <f>Y2139*SQRT(Info!$D$3^2+(X2139/W2139)^2)</f>
        <v>1.0460490407777259E-2</v>
      </c>
      <c r="AA2139" s="37">
        <f t="shared" si="543"/>
        <v>8.3720000000000017E-2</v>
      </c>
      <c r="AB2139" s="37">
        <f t="shared" si="544"/>
        <v>1.8647018421184658E-2</v>
      </c>
      <c r="AC2139" s="37">
        <f>(1-EXP(-Info!$B$6*H2139*1000))+(Info!$B$6/(Info!$B$6-Info!$B$7))*(EXP(-Info!$B$7*H2139*1000)-EXP(-Info!$B$6*H2139*1000))*(Info!$B$9-1)</f>
        <v>0.58610209676908742</v>
      </c>
      <c r="AD2139" s="37">
        <f>SQRT((Info!$B$6*EXP(-Info!$B$6*H2139*1000)+(Info!$B$6/(Info!$B$6+Info!$B$7))*(Info!$B$9-1)*(-Info!$B$7*EXP(-Info!$B$7*H2139*1000)+Info!$B$6*EXP(-Info!$B$6*H2139*1000)))^2*(0.01*H2139*1000)^2)</f>
        <v>3.7132845594318267E-3</v>
      </c>
      <c r="AE2139" s="37">
        <f t="shared" si="545"/>
        <v>1.0933477125841699E-2</v>
      </c>
      <c r="AF2139" s="37">
        <f t="shared" si="546"/>
        <v>2.0255747324584918</v>
      </c>
      <c r="AG2139" s="37">
        <f t="shared" si="547"/>
        <v>3.0515779223747569E-2</v>
      </c>
      <c r="AH2139" s="37">
        <f t="shared" si="548"/>
        <v>0.9144806918548497</v>
      </c>
      <c r="AI2139">
        <f>AF2139*EXP(Info!$B$6*H2139*1000)</f>
        <v>4.2096573862514086</v>
      </c>
      <c r="AJ2139">
        <f>2*SQRT((EXP(Info!$B$6*H2139)*AG2139)^2+(Info!$B$6*H2139*0.01*AI2139)^2)</f>
        <v>6.1076252115886763E-2</v>
      </c>
      <c r="AK2139">
        <f t="shared" si="549"/>
        <v>0.11132248400000003</v>
      </c>
      <c r="AL2139">
        <f t="shared" si="550"/>
        <v>4.9589880789298477E-2</v>
      </c>
      <c r="AM2139">
        <f t="shared" si="553"/>
        <v>1.0272373540856032</v>
      </c>
      <c r="AN2139">
        <f t="shared" si="554"/>
        <v>0.18401591452111643</v>
      </c>
      <c r="AO2139">
        <f t="shared" si="551"/>
        <v>1.4884751983376707</v>
      </c>
      <c r="AP2139">
        <f t="shared" si="552"/>
        <v>0.71191135734072031</v>
      </c>
      <c r="AQ2139">
        <f t="shared" si="539"/>
        <v>5</v>
      </c>
      <c r="AR2139">
        <v>1</v>
      </c>
      <c r="AS2139">
        <v>1</v>
      </c>
      <c r="AT2139">
        <v>1</v>
      </c>
      <c r="AU2139">
        <v>0</v>
      </c>
      <c r="AV2139">
        <v>1</v>
      </c>
      <c r="AW2139">
        <v>0</v>
      </c>
      <c r="AX2139">
        <v>1</v>
      </c>
    </row>
    <row r="2140" spans="1:50">
      <c r="A2140" s="39" t="s">
        <v>89</v>
      </c>
      <c r="B2140" s="13" t="s">
        <v>212</v>
      </c>
      <c r="D2140" s="14">
        <v>-22.27</v>
      </c>
      <c r="E2140" s="14">
        <v>49.45</v>
      </c>
      <c r="F2140" s="14">
        <v>3935</v>
      </c>
      <c r="G2140" s="16">
        <v>385</v>
      </c>
      <c r="H2140">
        <v>85.615399999999994</v>
      </c>
      <c r="J2140">
        <f>(F2140*100*Info!$B$11)/AI2140</f>
        <v>1.9772305959923013</v>
      </c>
      <c r="K2140">
        <f>2*((F2140*100*Info!$B$11)/AI2140^2)*(AJ2140/2)</f>
        <v>4.3085745559660396E-2</v>
      </c>
      <c r="L2140">
        <f t="shared" si="540"/>
        <v>0.55875140186915984</v>
      </c>
      <c r="M2140">
        <f t="shared" si="541"/>
        <v>11.821149930423433</v>
      </c>
      <c r="N2140">
        <f t="shared" si="542"/>
        <v>0.43502394343608802</v>
      </c>
      <c r="O2140">
        <v>0.69299999999999995</v>
      </c>
      <c r="P2140">
        <v>2.5999999999999999E-2</v>
      </c>
      <c r="Q2140">
        <v>0.623</v>
      </c>
      <c r="R2140">
        <v>0.03</v>
      </c>
      <c r="S2140">
        <v>2.883</v>
      </c>
      <c r="T2140">
        <v>7.4999999999999997E-2</v>
      </c>
      <c r="U2140">
        <v>1.45</v>
      </c>
      <c r="V2140">
        <v>4.2999999999999997E-2</v>
      </c>
      <c r="W2140" s="37">
        <f>U2140*Info!$B$2</f>
        <v>0.69599999999999995</v>
      </c>
      <c r="X2140" s="37">
        <f>W2140*SQRT((0.5*V2140/U2140)^2+Info!$B$3^2)</f>
        <v>3.629796688521273E-2</v>
      </c>
      <c r="Y2140" s="28">
        <f>W2140*Info!$D$2</f>
        <v>0.56376000000000004</v>
      </c>
      <c r="Z2140" s="28">
        <f>Y2140*SQRT(Info!$D$3^2+(X2140/W2140)^2)</f>
        <v>4.0730859463556625E-2</v>
      </c>
      <c r="AA2140" s="37">
        <f t="shared" si="543"/>
        <v>0</v>
      </c>
      <c r="AB2140" s="37">
        <f t="shared" si="544"/>
        <v>3.8555705155009161E-2</v>
      </c>
      <c r="AC2140" s="37">
        <f>(1-EXP(-Info!$B$6*H2140*1000))+(Info!$B$6/(Info!$B$6-Info!$B$7))*(EXP(-Info!$B$7*H2140*1000)-EXP(-Info!$B$6*H2140*1000))*(Info!$B$9-1)</f>
        <v>0.61377580936395193</v>
      </c>
      <c r="AD2140" s="37">
        <f>SQRT((Info!$B$6*EXP(-Info!$B$6*H2140*1000)+(Info!$B$6/(Info!$B$6+Info!$B$7))*(Info!$B$9-1)*(-Info!$B$7*EXP(-Info!$B$7*H2140*1000)+Info!$B$6*EXP(-Info!$B$6*H2140*1000)))^2*(0.01*H2140*1000)^2)</f>
        <v>3.769622919383318E-3</v>
      </c>
      <c r="AE2140" s="37">
        <f t="shared" si="545"/>
        <v>0</v>
      </c>
      <c r="AF2140" s="37">
        <f t="shared" si="546"/>
        <v>2.3192399999999997</v>
      </c>
      <c r="AG2140" s="37">
        <f t="shared" si="547"/>
        <v>5.5364726249120026E-2</v>
      </c>
      <c r="AH2140" s="37">
        <f t="shared" si="548"/>
        <v>0.80445369406867839</v>
      </c>
      <c r="AI2140">
        <f>AF2140*EXP(Info!$B$6*H2140*1000)</f>
        <v>5.0854332393258481</v>
      </c>
      <c r="AJ2140">
        <f>2*SQRT((EXP(Info!$B$6*H2140)*AG2140)^2+(Info!$B$6*H2140*0.01*AI2140)^2)</f>
        <v>0.11081645360655049</v>
      </c>
      <c r="AK2140">
        <f t="shared" si="549"/>
        <v>0</v>
      </c>
      <c r="AL2140">
        <f t="shared" si="550"/>
        <v>0.10253504228923137</v>
      </c>
      <c r="AM2140">
        <f t="shared" si="553"/>
        <v>0.89898989898989901</v>
      </c>
      <c r="AN2140">
        <f t="shared" si="554"/>
        <v>5.4878306720944237E-2</v>
      </c>
      <c r="AO2140">
        <f t="shared" si="551"/>
        <v>5.9786399933230543</v>
      </c>
      <c r="AP2140">
        <f t="shared" si="552"/>
        <v>0.47793103448275859</v>
      </c>
      <c r="AQ2140">
        <f t="shared" si="539"/>
        <v>5</v>
      </c>
      <c r="AR2140">
        <v>1</v>
      </c>
      <c r="AS2140">
        <v>1</v>
      </c>
      <c r="AT2140">
        <v>1</v>
      </c>
      <c r="AU2140">
        <v>0</v>
      </c>
      <c r="AV2140">
        <v>1</v>
      </c>
      <c r="AW2140">
        <v>0</v>
      </c>
      <c r="AX2140">
        <v>1</v>
      </c>
    </row>
    <row r="2141" spans="1:50">
      <c r="A2141" s="39" t="s">
        <v>89</v>
      </c>
      <c r="B2141" s="13" t="s">
        <v>212</v>
      </c>
      <c r="D2141" s="14">
        <v>-22.27</v>
      </c>
      <c r="E2141" s="14">
        <v>49.45</v>
      </c>
      <c r="F2141" s="14">
        <v>3935</v>
      </c>
      <c r="G2141" s="16">
        <v>396</v>
      </c>
      <c r="H2141">
        <v>88.830799999999996</v>
      </c>
      <c r="J2141">
        <f>(F2141*100*Info!$B$11)/AI2141</f>
        <v>2.4033446984698532</v>
      </c>
      <c r="K2141">
        <f>2*((F2141*100*Info!$B$11)/AI2141^2)*(AJ2141/2)</f>
        <v>4.0712459577789982E-2</v>
      </c>
      <c r="L2141">
        <f t="shared" si="540"/>
        <v>0.17880044859813116</v>
      </c>
      <c r="M2141">
        <f t="shared" si="541"/>
        <v>4.5979944793791452</v>
      </c>
      <c r="N2141">
        <f t="shared" si="542"/>
        <v>0.21303786211470999</v>
      </c>
      <c r="O2141">
        <v>0.154</v>
      </c>
      <c r="P2141">
        <v>8.0000000000000002E-3</v>
      </c>
      <c r="Q2141">
        <v>0.155</v>
      </c>
      <c r="R2141">
        <v>1.0999999999999999E-2</v>
      </c>
      <c r="S2141">
        <v>2.0329999999999999</v>
      </c>
      <c r="T2141">
        <v>6.5600000000000006E-2</v>
      </c>
      <c r="U2141">
        <v>0.46400000000000002</v>
      </c>
      <c r="V2141">
        <v>2.001E-2</v>
      </c>
      <c r="W2141" s="37">
        <f>U2141*Info!$B$2</f>
        <v>0.22272</v>
      </c>
      <c r="X2141" s="37">
        <f>W2141*SQRT((0.5*V2141/U2141)^2+Info!$B$3^2)</f>
        <v>1.2127388084826839E-2</v>
      </c>
      <c r="Y2141" s="28">
        <f>W2141*Info!$D$2</f>
        <v>0.18040320000000001</v>
      </c>
      <c r="Z2141" s="28">
        <f>Y2141*SQRT(Info!$D$3^2+(X2141/W2141)^2)</f>
        <v>1.3336350219394211E-2</v>
      </c>
      <c r="AA2141" s="37">
        <f t="shared" si="543"/>
        <v>0</v>
      </c>
      <c r="AB2141" s="37">
        <f t="shared" si="544"/>
        <v>1.2770025127618191E-2</v>
      </c>
      <c r="AC2141" s="37">
        <f>(1-EXP(-Info!$B$6*H2141*1000))+(Info!$B$6/(Info!$B$6-Info!$B$7))*(EXP(-Info!$B$7*H2141*1000)-EXP(-Info!$B$6*H2141*1000))*(Info!$B$9-1)</f>
        <v>0.62833286687946455</v>
      </c>
      <c r="AD2141" s="37">
        <f>SQRT((Info!$B$6*EXP(-Info!$B$6*H2141*1000)+(Info!$B$6/(Info!$B$6+Info!$B$7))*(Info!$B$9-1)*(-Info!$B$7*EXP(-Info!$B$7*H2141*1000)+Info!$B$6*EXP(-Info!$B$6*H2141*1000)))^2*(0.01*H2141*1000)^2)</f>
        <v>3.7931251018613835E-3</v>
      </c>
      <c r="AE2141" s="37">
        <f t="shared" si="545"/>
        <v>0</v>
      </c>
      <c r="AF2141" s="37">
        <f t="shared" si="546"/>
        <v>1.8525967999999999</v>
      </c>
      <c r="AG2141" s="37">
        <f t="shared" si="547"/>
        <v>3.5407601403855869E-2</v>
      </c>
      <c r="AH2141" s="37">
        <f t="shared" si="548"/>
        <v>0.91126256763403835</v>
      </c>
      <c r="AI2141">
        <f>AF2141*EXP(Info!$B$6*H2141*1000)</f>
        <v>4.1837836249927483</v>
      </c>
      <c r="AJ2141">
        <f>2*SQRT((EXP(Info!$B$6*H2141)*AG2141)^2+(Info!$B$6*H2141*0.01*AI2141)^2)</f>
        <v>7.0872947115402513E-2</v>
      </c>
      <c r="AK2141">
        <f t="shared" si="549"/>
        <v>0</v>
      </c>
      <c r="AL2141">
        <f t="shared" si="550"/>
        <v>3.396060482438782E-2</v>
      </c>
      <c r="AM2141">
        <f t="shared" si="553"/>
        <v>1.0064935064935066</v>
      </c>
      <c r="AN2141">
        <f t="shared" si="554"/>
        <v>8.8520062473143341E-2</v>
      </c>
      <c r="AO2141">
        <f t="shared" si="551"/>
        <v>1.9131647978633775</v>
      </c>
      <c r="AP2141">
        <f t="shared" si="552"/>
        <v>0.3318965517241379</v>
      </c>
      <c r="AQ2141">
        <f t="shared" si="539"/>
        <v>5</v>
      </c>
      <c r="AR2141">
        <v>1</v>
      </c>
      <c r="AS2141">
        <v>1</v>
      </c>
      <c r="AT2141">
        <v>1</v>
      </c>
      <c r="AU2141">
        <v>0</v>
      </c>
      <c r="AV2141">
        <v>1</v>
      </c>
      <c r="AW2141">
        <v>0</v>
      </c>
      <c r="AX2141">
        <v>1</v>
      </c>
    </row>
    <row r="2142" spans="1:50">
      <c r="A2142" s="39" t="s">
        <v>89</v>
      </c>
      <c r="B2142" s="13" t="s">
        <v>212</v>
      </c>
      <c r="D2142" s="14">
        <v>-22.27</v>
      </c>
      <c r="E2142" s="14">
        <v>49.45</v>
      </c>
      <c r="F2142" s="14">
        <v>3935</v>
      </c>
      <c r="G2142" s="16">
        <v>405</v>
      </c>
      <c r="H2142">
        <v>91.461500000000001</v>
      </c>
      <c r="J2142">
        <f>(F2142*100*Info!$B$11)/AI2142</f>
        <v>2.2332784327012076</v>
      </c>
      <c r="K2142">
        <f>2*((F2142*100*Info!$B$11)/AI2142^2)*(AJ2142/2)</f>
        <v>2.5339563091008131E-2</v>
      </c>
      <c r="L2142">
        <f t="shared" si="540"/>
        <v>0.17725906542056105</v>
      </c>
      <c r="M2142">
        <f t="shared" si="541"/>
        <v>4.2357966715082718</v>
      </c>
      <c r="N2142">
        <f t="shared" si="542"/>
        <v>0.1375829334604334</v>
      </c>
      <c r="O2142">
        <v>0.192</v>
      </c>
      <c r="P2142">
        <v>2.4E-2</v>
      </c>
      <c r="Q2142">
        <v>0.161</v>
      </c>
      <c r="R2142">
        <v>2.4E-2</v>
      </c>
      <c r="S2142">
        <v>2.125</v>
      </c>
      <c r="T2142">
        <v>4.3999999999999997E-2</v>
      </c>
      <c r="U2142">
        <v>0.46</v>
      </c>
      <c r="V2142">
        <v>1.4E-2</v>
      </c>
      <c r="W2142" s="37">
        <f>U2142*Info!$B$2</f>
        <v>0.2208</v>
      </c>
      <c r="X2142" s="37">
        <f>W2142*SQRT((0.5*V2142/U2142)^2+Info!$B$3^2)</f>
        <v>1.1539982668964456E-2</v>
      </c>
      <c r="Y2142" s="28">
        <f>W2142*Info!$D$2</f>
        <v>0.17884800000000001</v>
      </c>
      <c r="Z2142" s="28">
        <f>Y2142*SQRT(Info!$D$3^2+(X2142/W2142)^2)</f>
        <v>1.2936001781075946E-2</v>
      </c>
      <c r="AA2142" s="37">
        <f t="shared" si="543"/>
        <v>0</v>
      </c>
      <c r="AB2142" s="37">
        <f t="shared" si="544"/>
        <v>1.6648459388183642E-2</v>
      </c>
      <c r="AC2142" s="37">
        <f>(1-EXP(-Info!$B$6*H2142*1000))+(Info!$B$6/(Info!$B$6-Info!$B$7))*(EXP(-Info!$B$7*H2142*1000)-EXP(-Info!$B$6*H2142*1000))*(Info!$B$9-1)</f>
        <v>0.63990520416973806</v>
      </c>
      <c r="AD2142" s="37">
        <f>SQRT((Info!$B$6*EXP(-Info!$B$6*H2142*1000)+(Info!$B$6/(Info!$B$6+Info!$B$7))*(Info!$B$9-1)*(-Info!$B$7*EXP(-Info!$B$7*H2142*1000)+Info!$B$6*EXP(-Info!$B$6*H2142*1000)))^2*(0.01*H2142*1000)^2)</f>
        <v>3.8086587075492387E-3</v>
      </c>
      <c r="AE2142" s="37">
        <f t="shared" si="545"/>
        <v>0</v>
      </c>
      <c r="AF2142" s="37">
        <f t="shared" si="546"/>
        <v>1.9461520000000001</v>
      </c>
      <c r="AG2142" s="37">
        <f t="shared" si="547"/>
        <v>2.5521366383483467E-2</v>
      </c>
      <c r="AH2142" s="37">
        <f t="shared" si="548"/>
        <v>0.91583623529411773</v>
      </c>
      <c r="AI2142">
        <f>AF2142*EXP(Info!$B$6*H2142*1000)</f>
        <v>4.5023827067140196</v>
      </c>
      <c r="AJ2142">
        <f>2*SQRT((EXP(Info!$B$6*H2142)*AG2142)^2+(Info!$B$6*H2142*0.01*AI2142)^2)</f>
        <v>5.1085618786301981E-2</v>
      </c>
      <c r="AK2142">
        <f t="shared" si="549"/>
        <v>0</v>
      </c>
      <c r="AL2142">
        <f t="shared" si="550"/>
        <v>4.4274912896935581E-2</v>
      </c>
      <c r="AM2142">
        <f t="shared" si="553"/>
        <v>0.83854166666666663</v>
      </c>
      <c r="AN2142">
        <f t="shared" si="554"/>
        <v>0.16313108833159831</v>
      </c>
      <c r="AO2142">
        <f t="shared" si="551"/>
        <v>1.8966719978817967</v>
      </c>
      <c r="AP2142">
        <f t="shared" si="552"/>
        <v>0.41739130434782606</v>
      </c>
      <c r="AQ2142">
        <f t="shared" si="539"/>
        <v>5</v>
      </c>
      <c r="AR2142">
        <v>1</v>
      </c>
      <c r="AS2142">
        <v>1</v>
      </c>
      <c r="AT2142">
        <v>1</v>
      </c>
      <c r="AU2142">
        <v>0</v>
      </c>
      <c r="AV2142">
        <v>1</v>
      </c>
      <c r="AW2142">
        <v>0</v>
      </c>
      <c r="AX2142">
        <v>1</v>
      </c>
    </row>
    <row r="2143" spans="1:50">
      <c r="A2143" s="39" t="s">
        <v>89</v>
      </c>
      <c r="B2143" s="13" t="s">
        <v>212</v>
      </c>
      <c r="D2143" s="14">
        <v>-22.27</v>
      </c>
      <c r="E2143" s="14">
        <v>49.45</v>
      </c>
      <c r="F2143" s="14">
        <v>3935</v>
      </c>
      <c r="G2143" s="16">
        <v>415</v>
      </c>
      <c r="H2143">
        <v>94.384600000000006</v>
      </c>
      <c r="J2143">
        <f>(F2143*100*Info!$B$11)/AI2143</f>
        <v>1.9162377908705674</v>
      </c>
      <c r="K2143">
        <f>2*((F2143*100*Info!$B$11)/AI2143^2)*(AJ2143/2)</f>
        <v>2.986510135477748E-2</v>
      </c>
      <c r="L2143">
        <f t="shared" si="540"/>
        <v>0.16338661682243019</v>
      </c>
      <c r="M2143">
        <f t="shared" si="541"/>
        <v>3.3500374235506354</v>
      </c>
      <c r="N2143">
        <f t="shared" si="542"/>
        <v>0.15149963118507975</v>
      </c>
      <c r="O2143">
        <v>0.17499999999999999</v>
      </c>
      <c r="P2143">
        <v>1.4999999999999999E-2</v>
      </c>
      <c r="Q2143">
        <v>0.186</v>
      </c>
      <c r="R2143">
        <v>1.9E-2</v>
      </c>
      <c r="S2143">
        <v>2.3730000000000002</v>
      </c>
      <c r="T2143">
        <v>7.8E-2</v>
      </c>
      <c r="U2143">
        <v>0.42399999999999999</v>
      </c>
      <c r="V2143">
        <v>1.7999999999999999E-2</v>
      </c>
      <c r="W2143" s="37">
        <f>U2143*Info!$B$2</f>
        <v>0.20351999999999998</v>
      </c>
      <c r="X2143" s="37">
        <f>W2143*SQRT((0.5*V2143/U2143)^2+Info!$B$3^2)</f>
        <v>1.1055015875158208E-2</v>
      </c>
      <c r="Y2143" s="28">
        <f>W2143*Info!$D$2</f>
        <v>0.1648512</v>
      </c>
      <c r="Z2143" s="28">
        <f>Y2143*SQRT(Info!$D$3^2+(X2143/W2143)^2)</f>
        <v>1.2170620006688239E-2</v>
      </c>
      <c r="AA2143" s="37">
        <f t="shared" si="543"/>
        <v>0</v>
      </c>
      <c r="AB2143" s="37">
        <f t="shared" si="544"/>
        <v>1.3359018526822993E-2</v>
      </c>
      <c r="AC2143" s="37">
        <f>(1-EXP(-Info!$B$6*H2143*1000))+(Info!$B$6/(Info!$B$6-Info!$B$7))*(EXP(-Info!$B$7*H2143*1000)-EXP(-Info!$B$6*H2143*1000))*(Info!$B$9-1)</f>
        <v>0.65241703887378177</v>
      </c>
      <c r="AD2143" s="37">
        <f>SQRT((Info!$B$6*EXP(-Info!$B$6*H2143*1000)+(Info!$B$6/(Info!$B$6+Info!$B$7))*(Info!$B$9-1)*(-Info!$B$7*EXP(-Info!$B$7*H2143*1000)+Info!$B$6*EXP(-Info!$B$6*H2143*1000)))^2*(0.01*H2143*1000)^2)</f>
        <v>3.8222110673740727E-3</v>
      </c>
      <c r="AE2143" s="37">
        <f t="shared" si="545"/>
        <v>0</v>
      </c>
      <c r="AF2143" s="37">
        <f t="shared" si="546"/>
        <v>2.2081488</v>
      </c>
      <c r="AG2143" s="37">
        <f t="shared" si="547"/>
        <v>4.0854913919223967E-2</v>
      </c>
      <c r="AH2143" s="37">
        <f t="shared" si="548"/>
        <v>0.93053046776232606</v>
      </c>
      <c r="AI2143">
        <f>AF2143*EXP(Info!$B$6*H2143*1000)</f>
        <v>5.2472998093327332</v>
      </c>
      <c r="AJ2143">
        <f>2*SQRT((EXP(Info!$B$6*H2143)*AG2143)^2+(Info!$B$6*H2143*0.01*AI2143)^2)</f>
        <v>8.1780633589023974E-2</v>
      </c>
      <c r="AK2143">
        <f t="shared" si="549"/>
        <v>0</v>
      </c>
      <c r="AL2143">
        <f t="shared" si="550"/>
        <v>3.552697387023307E-2</v>
      </c>
      <c r="AM2143">
        <f t="shared" si="553"/>
        <v>1.0628571428571429</v>
      </c>
      <c r="AN2143">
        <f t="shared" si="554"/>
        <v>0.14172980259261087</v>
      </c>
      <c r="AO2143">
        <f t="shared" si="551"/>
        <v>1.748236798047569</v>
      </c>
      <c r="AP2143">
        <f t="shared" si="552"/>
        <v>0.41273584905660377</v>
      </c>
      <c r="AQ2143">
        <f t="shared" si="539"/>
        <v>5</v>
      </c>
      <c r="AR2143">
        <v>1</v>
      </c>
      <c r="AS2143">
        <v>1</v>
      </c>
      <c r="AT2143">
        <v>1</v>
      </c>
      <c r="AU2143">
        <v>0</v>
      </c>
      <c r="AV2143">
        <v>1</v>
      </c>
      <c r="AW2143">
        <v>0</v>
      </c>
      <c r="AX2143">
        <v>1</v>
      </c>
    </row>
    <row r="2144" spans="1:50">
      <c r="A2144" s="39" t="s">
        <v>89</v>
      </c>
      <c r="B2144" s="13" t="s">
        <v>212</v>
      </c>
      <c r="D2144" s="14">
        <v>-22.27</v>
      </c>
      <c r="E2144" s="14">
        <v>49.45</v>
      </c>
      <c r="F2144" s="14">
        <v>3935</v>
      </c>
      <c r="G2144" s="16">
        <v>425</v>
      </c>
      <c r="H2144">
        <v>97.307699999999997</v>
      </c>
      <c r="J2144">
        <f>(F2144*100*Info!$B$11)/AI2144</f>
        <v>1.663263961666823</v>
      </c>
      <c r="K2144">
        <f>2*((F2144*100*Info!$B$11)/AI2144^2)*(AJ2144/2)</f>
        <v>1.5755096144123026E-2</v>
      </c>
      <c r="L2144">
        <f t="shared" si="540"/>
        <v>0.17571768224299097</v>
      </c>
      <c r="M2144">
        <f t="shared" si="541"/>
        <v>3.1272343048355635</v>
      </c>
      <c r="N2144">
        <f t="shared" si="542"/>
        <v>0.12028991299880715</v>
      </c>
      <c r="O2144">
        <v>0.14199999999999999</v>
      </c>
      <c r="P2144">
        <v>3.5999999999999997E-2</v>
      </c>
      <c r="Q2144">
        <v>0.189</v>
      </c>
      <c r="R2144">
        <v>2.5000000000000001E-2</v>
      </c>
      <c r="S2144">
        <v>2.6539999999999999</v>
      </c>
      <c r="T2144">
        <v>5.0999999999999997E-2</v>
      </c>
      <c r="U2144">
        <v>0.45600000000000002</v>
      </c>
      <c r="V2144">
        <v>1.7000000000000001E-2</v>
      </c>
      <c r="W2144" s="37">
        <f>U2144*Info!$B$2</f>
        <v>0.21887999999999999</v>
      </c>
      <c r="X2144" s="37">
        <f>W2144*SQRT((0.5*V2144/U2144)^2+Info!$B$3^2)</f>
        <v>1.1679791778965927E-2</v>
      </c>
      <c r="Y2144" s="28">
        <f>W2144*Info!$D$2</f>
        <v>0.1772928</v>
      </c>
      <c r="Z2144" s="28">
        <f>Y2144*SQRT(Info!$D$3^2+(X2144/W2144)^2)</f>
        <v>1.2964774880390328E-2</v>
      </c>
      <c r="AA2144" s="37">
        <f t="shared" si="543"/>
        <v>0</v>
      </c>
      <c r="AB2144" s="37">
        <f t="shared" si="544"/>
        <v>2.1457342239895417E-2</v>
      </c>
      <c r="AC2144" s="37">
        <f>(1-EXP(-Info!$B$6*H2144*1000))+(Info!$B$6/(Info!$B$6-Info!$B$7))*(EXP(-Info!$B$7*H2144*1000)-EXP(-Info!$B$6*H2144*1000))*(Info!$B$9-1)</f>
        <v>0.66457339093115975</v>
      </c>
      <c r="AD2144" s="37">
        <f>SQRT((Info!$B$6*EXP(-Info!$B$6*H2144*1000)+(Info!$B$6/(Info!$B$6+Info!$B$7))*(Info!$B$9-1)*(-Info!$B$7*EXP(-Info!$B$7*H2144*1000)+Info!$B$6*EXP(-Info!$B$6*H2144*1000)))^2*(0.01*H2144*1000)^2)</f>
        <v>3.8320487054630762E-3</v>
      </c>
      <c r="AE2144" s="37">
        <f t="shared" si="545"/>
        <v>0</v>
      </c>
      <c r="AF2144" s="37">
        <f t="shared" si="546"/>
        <v>2.4767071999999999</v>
      </c>
      <c r="AG2144" s="37">
        <f t="shared" si="547"/>
        <v>2.860656196922657E-2</v>
      </c>
      <c r="AH2144" s="37">
        <f t="shared" si="548"/>
        <v>0.93319788997739261</v>
      </c>
      <c r="AI2144">
        <f>AF2144*EXP(Info!$B$6*H2144*1000)</f>
        <v>6.0453869177774502</v>
      </c>
      <c r="AJ2144">
        <f>2*SQRT((EXP(Info!$B$6*H2144)*AG2144)^2+(Info!$B$6*H2144*0.01*AI2144)^2)</f>
        <v>5.7264303389678355E-2</v>
      </c>
      <c r="AK2144">
        <f t="shared" si="549"/>
        <v>0</v>
      </c>
      <c r="AL2144">
        <f t="shared" si="550"/>
        <v>5.7063655952777868E-2</v>
      </c>
      <c r="AM2144">
        <f t="shared" si="553"/>
        <v>1.330985915492958</v>
      </c>
      <c r="AN2144">
        <f t="shared" si="554"/>
        <v>0.38060070509146526</v>
      </c>
      <c r="AO2144">
        <f t="shared" si="551"/>
        <v>1.8801791979002158</v>
      </c>
      <c r="AP2144">
        <f t="shared" si="552"/>
        <v>0.31140350877192979</v>
      </c>
      <c r="AQ2144">
        <f t="shared" si="539"/>
        <v>5</v>
      </c>
      <c r="AR2144">
        <v>1</v>
      </c>
      <c r="AS2144">
        <v>1</v>
      </c>
      <c r="AT2144">
        <v>1</v>
      </c>
      <c r="AU2144">
        <v>0</v>
      </c>
      <c r="AV2144">
        <v>1</v>
      </c>
      <c r="AW2144">
        <v>0</v>
      </c>
      <c r="AX2144">
        <v>1</v>
      </c>
    </row>
    <row r="2145" spans="1:52">
      <c r="A2145" s="39" t="s">
        <v>89</v>
      </c>
      <c r="B2145" s="13" t="s">
        <v>212</v>
      </c>
      <c r="D2145" s="14">
        <v>-22.27</v>
      </c>
      <c r="E2145" s="14">
        <v>49.45</v>
      </c>
      <c r="F2145" s="14">
        <v>3935</v>
      </c>
      <c r="G2145" s="16">
        <v>435</v>
      </c>
      <c r="H2145">
        <v>100.23099999999999</v>
      </c>
      <c r="J2145">
        <f>(F2145*100*Info!$B$11)/AI2145</f>
        <v>1.8715249807812337</v>
      </c>
      <c r="K2145">
        <f>2*((F2145*100*Info!$B$11)/AI2145^2)*(AJ2145/2)</f>
        <v>4.0025043439671941E-2</v>
      </c>
      <c r="L2145">
        <f t="shared" si="540"/>
        <v>0.19537031775700969</v>
      </c>
      <c r="M2145">
        <f t="shared" si="541"/>
        <v>3.9123526029838982</v>
      </c>
      <c r="N2145">
        <f t="shared" si="542"/>
        <v>0.19621719189160372</v>
      </c>
      <c r="O2145">
        <v>0.23</v>
      </c>
      <c r="P2145">
        <v>2.1999999999999999E-2</v>
      </c>
      <c r="Q2145">
        <v>0.2</v>
      </c>
      <c r="R2145">
        <v>2.1000000000000001E-2</v>
      </c>
      <c r="S2145">
        <v>2.34</v>
      </c>
      <c r="T2145">
        <v>0.111</v>
      </c>
      <c r="U2145">
        <v>0.50700000000000001</v>
      </c>
      <c r="V2145">
        <v>2.3E-2</v>
      </c>
      <c r="W2145" s="37">
        <f>U2145*Info!$B$2</f>
        <v>0.24335999999999999</v>
      </c>
      <c r="X2145" s="37">
        <f>W2145*SQRT((0.5*V2145/U2145)^2+Info!$B$3^2)</f>
        <v>1.3361535241131536E-2</v>
      </c>
      <c r="Y2145" s="28">
        <f>W2145*Info!$D$2</f>
        <v>0.19712160000000001</v>
      </c>
      <c r="Z2145" s="28">
        <f>Y2145*SQRT(Info!$D$3^2+(X2145/W2145)^2)</f>
        <v>1.4638178007279458E-2</v>
      </c>
      <c r="AA2145" s="37">
        <f t="shared" si="543"/>
        <v>0</v>
      </c>
      <c r="AB2145" s="37">
        <f t="shared" si="544"/>
        <v>1.730695305361403E-2</v>
      </c>
      <c r="AC2145" s="37">
        <f>(1-EXP(-Info!$B$6*H2145*1000))+(Info!$B$6/(Info!$B$6-Info!$B$7))*(EXP(-Info!$B$7*H2145*1000)-EXP(-Info!$B$6*H2145*1000))*(Info!$B$9-1)</f>
        <v>0.67638466104231942</v>
      </c>
      <c r="AD2145" s="37">
        <f>SQRT((Info!$B$6*EXP(-Info!$B$6*H2145*1000)+(Info!$B$6/(Info!$B$6+Info!$B$7))*(Info!$B$9-1)*(-Info!$B$7*EXP(-Info!$B$7*H2145*1000)+Info!$B$6*EXP(-Info!$B$6*H2145*1000)))^2*(0.01*H2145*1000)^2)</f>
        <v>3.8383593447920594E-3</v>
      </c>
      <c r="AE2145" s="37">
        <f t="shared" si="545"/>
        <v>0</v>
      </c>
      <c r="AF2145" s="37">
        <f t="shared" si="546"/>
        <v>2.1428783999999998</v>
      </c>
      <c r="AG2145" s="37">
        <f t="shared" si="547"/>
        <v>5.7397963860861823E-2</v>
      </c>
      <c r="AH2145" s="37">
        <f t="shared" si="548"/>
        <v>0.91576000000000002</v>
      </c>
      <c r="AI2145">
        <f>AF2145*EXP(Info!$B$6*H2145*1000)</f>
        <v>5.3726636288199581</v>
      </c>
      <c r="AJ2145">
        <f>2*SQRT((EXP(Info!$B$6*H2145)*AG2145)^2+(Info!$B$6*H2145*0.01*AI2145)^2)</f>
        <v>0.11490153609411045</v>
      </c>
      <c r="AK2145">
        <f t="shared" si="549"/>
        <v>0</v>
      </c>
      <c r="AL2145">
        <f t="shared" si="550"/>
        <v>4.602611095078115E-2</v>
      </c>
      <c r="AM2145">
        <f t="shared" si="553"/>
        <v>0.86956521739130432</v>
      </c>
      <c r="AN2145">
        <f t="shared" si="554"/>
        <v>0.12350991135784516</v>
      </c>
      <c r="AO2145">
        <f t="shared" si="551"/>
        <v>2.0904623976653713</v>
      </c>
      <c r="AP2145">
        <f t="shared" si="552"/>
        <v>0.45364891518737677</v>
      </c>
      <c r="AQ2145">
        <f t="shared" si="539"/>
        <v>5</v>
      </c>
      <c r="AR2145">
        <v>1</v>
      </c>
      <c r="AS2145">
        <v>1</v>
      </c>
      <c r="AT2145">
        <v>1</v>
      </c>
      <c r="AU2145">
        <v>0</v>
      </c>
      <c r="AV2145">
        <v>1</v>
      </c>
      <c r="AW2145">
        <v>0</v>
      </c>
      <c r="AX2145">
        <v>1</v>
      </c>
    </row>
    <row r="2146" spans="1:52">
      <c r="A2146" s="39" t="s">
        <v>89</v>
      </c>
      <c r="B2146" s="13" t="s">
        <v>212</v>
      </c>
      <c r="D2146" s="14">
        <v>-22.27</v>
      </c>
      <c r="E2146" s="14">
        <v>49.45</v>
      </c>
      <c r="F2146" s="14">
        <v>3935</v>
      </c>
      <c r="G2146" s="16">
        <v>445</v>
      </c>
      <c r="H2146">
        <v>103.154</v>
      </c>
      <c r="J2146">
        <f>(F2146*100*Info!$B$11)/AI2146</f>
        <v>2.1308803377138812</v>
      </c>
      <c r="K2146">
        <f>2*((F2146*100*Info!$B$11)/AI2146^2)*(AJ2146/2)</f>
        <v>4.1164326225387633E-2</v>
      </c>
      <c r="L2146">
        <f t="shared" si="540"/>
        <v>0.26434721495327151</v>
      </c>
      <c r="M2146">
        <f t="shared" si="541"/>
        <v>6.0272274246048569</v>
      </c>
      <c r="N2146">
        <f t="shared" si="542"/>
        <v>0.29774655149511964</v>
      </c>
      <c r="O2146">
        <v>0.31</v>
      </c>
      <c r="P2146">
        <v>1.4E-2</v>
      </c>
      <c r="Q2146">
        <v>0.26100000000000001</v>
      </c>
      <c r="R2146">
        <v>0.02</v>
      </c>
      <c r="S2146">
        <v>2.0990000000000002</v>
      </c>
      <c r="T2146">
        <v>8.2000000000000003E-2</v>
      </c>
      <c r="U2146">
        <v>0.68600000000000005</v>
      </c>
      <c r="V2146">
        <v>3.1189999999999999E-2</v>
      </c>
      <c r="W2146" s="37">
        <f>U2146*Info!$B$2</f>
        <v>0.32928000000000002</v>
      </c>
      <c r="X2146" s="37">
        <f>W2146*SQRT((0.5*V2146/U2146)^2+Info!$B$3^2)</f>
        <v>1.8085837093151095E-2</v>
      </c>
      <c r="Y2146" s="28">
        <f>W2146*Info!$D$2</f>
        <v>0.26671680000000003</v>
      </c>
      <c r="Z2146" s="28">
        <f>Y2146*SQRT(Info!$D$3^2+(X2146/W2146)^2)</f>
        <v>1.9810434131035497E-2</v>
      </c>
      <c r="AA2146" s="37">
        <f t="shared" si="543"/>
        <v>0</v>
      </c>
      <c r="AB2146" s="37">
        <f t="shared" si="544"/>
        <v>1.9393233442621168E-2</v>
      </c>
      <c r="AC2146" s="37">
        <f>(1-EXP(-Info!$B$6*H2146*1000))+(Info!$B$6/(Info!$B$6-Info!$B$7))*(EXP(-Info!$B$7*H2146*1000)-EXP(-Info!$B$6*H2146*1000))*(Info!$B$9-1)</f>
        <v>0.68785819525078362</v>
      </c>
      <c r="AD2146" s="37">
        <f>SQRT((Info!$B$6*EXP(-Info!$B$6*H2146*1000)+(Info!$B$6/(Info!$B$6+Info!$B$7))*(Info!$B$9-1)*(-Info!$B$7*EXP(-Info!$B$7*H2146*1000)+Info!$B$6*EXP(-Info!$B$6*H2146*1000)))^2*(0.01*H2146*1000)^2)</f>
        <v>3.841322194712712E-3</v>
      </c>
      <c r="AE2146" s="37">
        <f t="shared" si="545"/>
        <v>0</v>
      </c>
      <c r="AF2146" s="37">
        <f t="shared" si="546"/>
        <v>1.8322832000000002</v>
      </c>
      <c r="AG2146" s="37">
        <f t="shared" si="547"/>
        <v>4.5535187497803241E-2</v>
      </c>
      <c r="AH2146" s="37">
        <f t="shared" si="548"/>
        <v>0.87293149118627922</v>
      </c>
      <c r="AI2146">
        <f>AF2146*EXP(Info!$B$6*H2146*1000)</f>
        <v>4.7187418348694843</v>
      </c>
      <c r="AJ2146">
        <f>2*SQRT((EXP(Info!$B$6*H2146)*AG2146)^2+(Info!$B$6*H2146*0.01*AI2146)^2)</f>
        <v>9.1156610170023203E-2</v>
      </c>
      <c r="AK2146">
        <f t="shared" si="549"/>
        <v>0</v>
      </c>
      <c r="AL2146">
        <f t="shared" si="550"/>
        <v>5.1574365017306736E-2</v>
      </c>
      <c r="AM2146">
        <f t="shared" si="553"/>
        <v>0.84193548387096773</v>
      </c>
      <c r="AN2146">
        <f t="shared" si="554"/>
        <v>7.4887056850343608E-2</v>
      </c>
      <c r="AO2146">
        <f t="shared" si="551"/>
        <v>2.8285151968411144</v>
      </c>
      <c r="AP2146">
        <f t="shared" si="552"/>
        <v>0.45189504373177841</v>
      </c>
      <c r="AQ2146">
        <f t="shared" si="539"/>
        <v>5</v>
      </c>
      <c r="AR2146">
        <v>1</v>
      </c>
      <c r="AS2146">
        <v>1</v>
      </c>
      <c r="AT2146">
        <v>1</v>
      </c>
      <c r="AU2146">
        <v>0</v>
      </c>
      <c r="AV2146">
        <v>1</v>
      </c>
      <c r="AW2146">
        <v>0</v>
      </c>
      <c r="AX2146">
        <v>1</v>
      </c>
    </row>
    <row r="2147" spans="1:52">
      <c r="A2147" s="39" t="s">
        <v>89</v>
      </c>
      <c r="B2147" s="13" t="s">
        <v>212</v>
      </c>
      <c r="D2147" s="14">
        <v>-22.27</v>
      </c>
      <c r="E2147" s="14">
        <v>49.45</v>
      </c>
      <c r="F2147" s="14">
        <v>3935</v>
      </c>
      <c r="G2147" s="16">
        <v>453</v>
      </c>
      <c r="H2147">
        <v>105.492</v>
      </c>
      <c r="J2147">
        <f>(F2147*100*Info!$B$11)/AI2147</f>
        <v>2.1440659046899775</v>
      </c>
      <c r="K2147">
        <f>2*((F2147*100*Info!$B$11)/AI2147^2)*(AJ2147/2)</f>
        <v>4.3565361147998589E-2</v>
      </c>
      <c r="L2147">
        <f t="shared" si="540"/>
        <v>0.30981801869158937</v>
      </c>
      <c r="M2147">
        <f t="shared" si="541"/>
        <v>7.107691680727056</v>
      </c>
      <c r="N2147">
        <f t="shared" si="542"/>
        <v>0.29425184014877387</v>
      </c>
      <c r="O2147">
        <v>0.42899999999999999</v>
      </c>
      <c r="P2147">
        <v>2.1999999999999999E-2</v>
      </c>
      <c r="Q2147">
        <v>0.38300000000000001</v>
      </c>
      <c r="R2147">
        <v>2.8000000000000001E-2</v>
      </c>
      <c r="S2147">
        <v>2.125</v>
      </c>
      <c r="T2147">
        <v>7.6999999999999999E-2</v>
      </c>
      <c r="U2147">
        <v>0.80400000000000005</v>
      </c>
      <c r="V2147">
        <v>2.9000000000000001E-2</v>
      </c>
      <c r="W2147" s="37">
        <f>U2147*Info!$B$2</f>
        <v>0.38591999999999999</v>
      </c>
      <c r="X2147" s="37">
        <f>W2147*SQRT((0.5*V2147/U2147)^2+Info!$B$3^2)</f>
        <v>2.0512854896381442E-2</v>
      </c>
      <c r="Y2147" s="28">
        <f>W2147*Info!$D$2</f>
        <v>0.31259520000000002</v>
      </c>
      <c r="Z2147" s="28">
        <f>Y2147*SQRT(Info!$D$3^2+(X2147/W2147)^2)</f>
        <v>2.2811429790243316E-2</v>
      </c>
      <c r="AA2147" s="37">
        <f t="shared" si="543"/>
        <v>4.3080000000000007E-2</v>
      </c>
      <c r="AB2147" s="37">
        <f t="shared" si="544"/>
        <v>2.3276108265773299E-2</v>
      </c>
      <c r="AC2147" s="37">
        <f>(1-EXP(-Info!$B$6*H2147*1000))+(Info!$B$6/(Info!$B$6-Info!$B$7))*(EXP(-Info!$B$7*H2147*1000)-EXP(-Info!$B$6*H2147*1000))*(Info!$B$9-1)</f>
        <v>0.69679934861572745</v>
      </c>
      <c r="AD2147" s="37">
        <f>SQRT((Info!$B$6*EXP(-Info!$B$6*H2147*1000)+(Info!$B$6/(Info!$B$6+Info!$B$7))*(Info!$B$9-1)*(-Info!$B$7*EXP(-Info!$B$7*H2147*1000)+Info!$B$6*EXP(-Info!$B$6*H2147*1000)))^2*(0.01*H2147*1000)^2)</f>
        <v>3.8413993339243314E-3</v>
      </c>
      <c r="AE2147" s="37">
        <f t="shared" si="545"/>
        <v>1.6219621327569416E-2</v>
      </c>
      <c r="AF2147" s="37">
        <f t="shared" si="546"/>
        <v>1.7823866840616345</v>
      </c>
      <c r="AG2147" s="37">
        <f t="shared" si="547"/>
        <v>4.7599237862437936E-2</v>
      </c>
      <c r="AH2147" s="37">
        <f t="shared" si="548"/>
        <v>0.8387702042642986</v>
      </c>
      <c r="AI2147">
        <f>AF2147*EXP(Info!$B$6*H2147*1000)</f>
        <v>4.6897225372954319</v>
      </c>
      <c r="AJ2147">
        <f>2*SQRT((EXP(Info!$B$6*H2147)*AG2147)^2+(Info!$B$6*H2147*0.01*AI2147)^2)</f>
        <v>9.5290660410331934E-2</v>
      </c>
      <c r="AK2147">
        <f t="shared" si="549"/>
        <v>5.7283476000000007E-2</v>
      </c>
      <c r="AL2147">
        <f t="shared" si="550"/>
        <v>6.1900482321997512E-2</v>
      </c>
      <c r="AM2147">
        <f t="shared" si="553"/>
        <v>0.89277389277389285</v>
      </c>
      <c r="AN2147">
        <f t="shared" si="554"/>
        <v>7.9724706056026287E-2</v>
      </c>
      <c r="AO2147">
        <f t="shared" si="551"/>
        <v>3.3150527962977492</v>
      </c>
      <c r="AP2147">
        <f t="shared" si="552"/>
        <v>0.53358208955223874</v>
      </c>
      <c r="AQ2147">
        <f t="shared" si="539"/>
        <v>5</v>
      </c>
      <c r="AR2147">
        <v>1</v>
      </c>
      <c r="AS2147">
        <v>1</v>
      </c>
      <c r="AT2147">
        <v>1</v>
      </c>
      <c r="AU2147">
        <v>0</v>
      </c>
      <c r="AV2147">
        <v>1</v>
      </c>
      <c r="AW2147">
        <v>0</v>
      </c>
      <c r="AX2147">
        <v>1</v>
      </c>
    </row>
    <row r="2148" spans="1:52">
      <c r="A2148" s="39" t="s">
        <v>89</v>
      </c>
      <c r="B2148" s="13" t="s">
        <v>212</v>
      </c>
      <c r="D2148" s="14">
        <v>-22.27</v>
      </c>
      <c r="E2148" s="14">
        <v>49.45</v>
      </c>
      <c r="F2148" s="14">
        <v>3935</v>
      </c>
      <c r="G2148" s="16">
        <v>465</v>
      </c>
      <c r="H2148">
        <v>109</v>
      </c>
      <c r="J2148">
        <f>(F2148*100*Info!$B$11)/AI2148</f>
        <v>2.2476676414223857</v>
      </c>
      <c r="K2148">
        <f>2*((F2148*100*Info!$B$11)/AI2148^2)*(AJ2148/2)</f>
        <v>2.6477196414091905E-2</v>
      </c>
      <c r="L2148">
        <f t="shared" si="540"/>
        <v>0.1730202616822433</v>
      </c>
      <c r="M2148">
        <f t="shared" si="541"/>
        <v>4.1611448653816456</v>
      </c>
      <c r="N2148">
        <f t="shared" si="542"/>
        <v>0.14740269679351414</v>
      </c>
      <c r="O2148">
        <v>0.255</v>
      </c>
      <c r="P2148">
        <v>2.9000000000000001E-2</v>
      </c>
      <c r="Q2148">
        <v>0.24</v>
      </c>
      <c r="R2148">
        <v>1.7999999999999999E-2</v>
      </c>
      <c r="S2148">
        <v>1.849</v>
      </c>
      <c r="T2148">
        <v>3.7999999999999999E-2</v>
      </c>
      <c r="U2148">
        <v>0.44900000000000001</v>
      </c>
      <c r="V2148">
        <v>1.4999999999999999E-2</v>
      </c>
      <c r="W2148" s="37">
        <f>U2148*Info!$B$2</f>
        <v>0.21551999999999999</v>
      </c>
      <c r="X2148" s="37">
        <f>W2148*SQRT((0.5*V2148/U2148)^2+Info!$B$3^2)</f>
        <v>1.1361433712344583E-2</v>
      </c>
      <c r="Y2148" s="28">
        <f>W2148*Info!$D$2</f>
        <v>0.17457120000000001</v>
      </c>
      <c r="Z2148" s="28">
        <f>Y2148*SQRT(Info!$D$3^2+(X2148/W2148)^2)</f>
        <v>1.2683791836324027E-2</v>
      </c>
      <c r="AA2148" s="37">
        <f t="shared" si="543"/>
        <v>3.9480000000000015E-2</v>
      </c>
      <c r="AB2148" s="37">
        <f t="shared" si="544"/>
        <v>1.842097109275187E-2</v>
      </c>
      <c r="AC2148" s="37">
        <f>(1-EXP(-Info!$B$6*H2148*1000))+(Info!$B$6/(Info!$B$6-Info!$B$7))*(EXP(-Info!$B$7*H2148*1000)-EXP(-Info!$B$6*H2148*1000))*(Info!$B$9-1)</f>
        <v>0.70983189753408182</v>
      </c>
      <c r="AD2148" s="37">
        <f>SQRT((Info!$B$6*EXP(-Info!$B$6*H2148*1000)+(Info!$B$6/(Info!$B$6+Info!$B$7))*(Info!$B$9-1)*(-Info!$B$7*EXP(-Info!$B$7*H2148*1000)+Info!$B$6*EXP(-Info!$B$6*H2148*1000)))^2*(0.01*H2148*1000)^2)</f>
        <v>3.8378923926594899E-3</v>
      </c>
      <c r="AE2148" s="37">
        <f t="shared" si="545"/>
        <v>1.3076670729248655E-2</v>
      </c>
      <c r="AF2148" s="37">
        <f t="shared" si="546"/>
        <v>1.6464046366853544</v>
      </c>
      <c r="AG2148" s="37">
        <f t="shared" si="547"/>
        <v>2.6322573823780771E-2</v>
      </c>
      <c r="AH2148" s="37">
        <f t="shared" si="548"/>
        <v>0.89042976564919118</v>
      </c>
      <c r="AI2148">
        <f>AF2148*EXP(Info!$B$6*H2148*1000)</f>
        <v>4.4735591727913029</v>
      </c>
      <c r="AJ2148">
        <f>2*SQRT((EXP(Info!$B$6*H2148)*AG2148)^2+(Info!$B$6*H2148*0.01*AI2148)^2)</f>
        <v>5.2697873433414359E-2</v>
      </c>
      <c r="AK2148">
        <f t="shared" si="549"/>
        <v>5.2496556000000021E-2</v>
      </c>
      <c r="AL2148">
        <f t="shared" si="550"/>
        <v>4.8988730524064321E-2</v>
      </c>
      <c r="AM2148">
        <f t="shared" si="553"/>
        <v>0.94117647058823528</v>
      </c>
      <c r="AN2148">
        <f t="shared" si="554"/>
        <v>0.12821603609855378</v>
      </c>
      <c r="AO2148">
        <f t="shared" si="551"/>
        <v>1.8513167979324494</v>
      </c>
      <c r="AP2148">
        <f t="shared" si="552"/>
        <v>0.56792873051224946</v>
      </c>
      <c r="AQ2148">
        <f t="shared" si="539"/>
        <v>5</v>
      </c>
      <c r="AR2148">
        <v>1</v>
      </c>
      <c r="AS2148">
        <v>1</v>
      </c>
      <c r="AT2148">
        <v>1</v>
      </c>
      <c r="AU2148">
        <v>0</v>
      </c>
      <c r="AV2148">
        <v>1</v>
      </c>
      <c r="AW2148">
        <v>0</v>
      </c>
      <c r="AX2148">
        <v>1</v>
      </c>
    </row>
    <row r="2149" spans="1:52">
      <c r="A2149" s="39" t="s">
        <v>89</v>
      </c>
      <c r="B2149" s="13" t="s">
        <v>212</v>
      </c>
      <c r="D2149" s="14">
        <v>-22.27</v>
      </c>
      <c r="E2149" s="14">
        <v>49.45</v>
      </c>
      <c r="F2149" s="14">
        <v>3935</v>
      </c>
      <c r="G2149" s="16">
        <v>475</v>
      </c>
      <c r="H2149">
        <v>111.923</v>
      </c>
      <c r="J2149">
        <f>(F2149*100*Info!$B$11)/AI2149</f>
        <v>2.1601566357211608</v>
      </c>
      <c r="K2149">
        <f>2*((F2149*100*Info!$B$11)/AI2149^2)*(AJ2149/2)</f>
        <v>5.9449426468866466E-2</v>
      </c>
      <c r="L2149">
        <f t="shared" si="540"/>
        <v>0.13024687850467315</v>
      </c>
      <c r="M2149">
        <f t="shared" si="541"/>
        <v>3.0104841500570609</v>
      </c>
      <c r="N2149">
        <f t="shared" si="542"/>
        <v>0.32255849232621719</v>
      </c>
      <c r="O2149">
        <v>0.18</v>
      </c>
      <c r="P2149">
        <v>1.9E-2</v>
      </c>
      <c r="Q2149">
        <v>0.23899999999999999</v>
      </c>
      <c r="R2149">
        <v>2.8000000000000001E-2</v>
      </c>
      <c r="S2149">
        <v>1.8120000000000001</v>
      </c>
      <c r="T2149">
        <v>0.124</v>
      </c>
      <c r="U2149">
        <v>0.33800000000000002</v>
      </c>
      <c r="V2149">
        <v>3.5000000000000003E-2</v>
      </c>
      <c r="W2149" s="37">
        <f>U2149*Info!$B$2</f>
        <v>0.16224</v>
      </c>
      <c r="X2149" s="37">
        <f>W2149*SQRT((0.5*V2149/U2149)^2+Info!$B$3^2)</f>
        <v>1.167752302502547E-2</v>
      </c>
      <c r="Y2149" s="28">
        <f>W2149*Info!$D$2</f>
        <v>0.13141440000000001</v>
      </c>
      <c r="Z2149" s="28">
        <f>Y2149*SQRT(Info!$D$3^2+(X2149/W2149)^2)</f>
        <v>1.1517080300006597E-2</v>
      </c>
      <c r="AA2149" s="37">
        <f t="shared" si="543"/>
        <v>1.7759999999999998E-2</v>
      </c>
      <c r="AB2149" s="37">
        <f t="shared" si="544"/>
        <v>1.5053721931801451E-2</v>
      </c>
      <c r="AC2149" s="37">
        <f>(1-EXP(-Info!$B$6*H2149*1000))+(Info!$B$6/(Info!$B$6-Info!$B$7))*(EXP(-Info!$B$7*H2149*1000)-EXP(-Info!$B$6*H2149*1000))*(Info!$B$9-1)</f>
        <v>0.72034954255294692</v>
      </c>
      <c r="AD2149" s="37">
        <f>SQRT((Info!$B$6*EXP(-Info!$B$6*H2149*1000)+(Info!$B$6/(Info!$B$6+Info!$B$7))*(Info!$B$9-1)*(-Info!$B$7*EXP(-Info!$B$7*H2149*1000)+Info!$B$6*EXP(-Info!$B$6*H2149*1000)))^2*(0.01*H2149*1000)^2)</f>
        <v>3.8318256817334484E-3</v>
      </c>
      <c r="AE2149" s="37">
        <f t="shared" si="545"/>
        <v>1.0844155245682713E-2</v>
      </c>
      <c r="AF2149" s="37">
        <f t="shared" si="546"/>
        <v>1.6677921921242598</v>
      </c>
      <c r="AG2149" s="37">
        <f t="shared" si="547"/>
        <v>6.3986239470914905E-2</v>
      </c>
      <c r="AH2149" s="37">
        <f t="shared" si="548"/>
        <v>0.92041511706636847</v>
      </c>
      <c r="AI2149">
        <f>AF2149*EXP(Info!$B$6*H2149*1000)</f>
        <v>4.6547893927675545</v>
      </c>
      <c r="AJ2149">
        <f>2*SQRT((EXP(Info!$B$6*H2149)*AG2149)^2+(Info!$B$6*H2149*0.01*AI2149)^2)</f>
        <v>0.12810393244516308</v>
      </c>
      <c r="AK2149">
        <f t="shared" si="549"/>
        <v>2.3615471999999998E-2</v>
      </c>
      <c r="AL2149">
        <f t="shared" si="550"/>
        <v>4.0033868105432781E-2</v>
      </c>
      <c r="AM2149">
        <f t="shared" si="553"/>
        <v>1.3277777777777777</v>
      </c>
      <c r="AN2149">
        <f t="shared" si="554"/>
        <v>0.20938186300562894</v>
      </c>
      <c r="AO2149">
        <f t="shared" si="551"/>
        <v>1.393641598443581</v>
      </c>
      <c r="AP2149">
        <f t="shared" si="552"/>
        <v>0.5325443786982248</v>
      </c>
      <c r="AQ2149">
        <f t="shared" si="539"/>
        <v>5</v>
      </c>
      <c r="AR2149">
        <v>1</v>
      </c>
      <c r="AS2149">
        <v>1</v>
      </c>
      <c r="AT2149">
        <v>1</v>
      </c>
      <c r="AU2149">
        <v>0</v>
      </c>
      <c r="AV2149">
        <v>1</v>
      </c>
      <c r="AW2149">
        <v>0</v>
      </c>
      <c r="AX2149">
        <v>1</v>
      </c>
    </row>
    <row r="2150" spans="1:52">
      <c r="A2150" s="39" t="s">
        <v>89</v>
      </c>
      <c r="B2150" s="13" t="s">
        <v>212</v>
      </c>
      <c r="D2150" s="14">
        <v>-22.27</v>
      </c>
      <c r="E2150" s="14">
        <v>49.45</v>
      </c>
      <c r="F2150" s="14">
        <v>3935</v>
      </c>
      <c r="G2150" s="16">
        <v>495</v>
      </c>
      <c r="H2150">
        <v>117.76900000000001</v>
      </c>
      <c r="J2150">
        <f>(F2150*100*Info!$B$11)/AI2150</f>
        <v>2.2220688221447915</v>
      </c>
      <c r="K2150">
        <f>2*((F2150*100*Info!$B$11)/AI2150^2)*(AJ2150/2)</f>
        <v>5.4889503188725937E-2</v>
      </c>
      <c r="L2150">
        <f t="shared" si="540"/>
        <v>0.12947618691588811</v>
      </c>
      <c r="M2150">
        <f t="shared" si="541"/>
        <v>3.0784434802690535</v>
      </c>
      <c r="N2150">
        <f t="shared" si="542"/>
        <v>0.18996318972997037</v>
      </c>
      <c r="O2150">
        <v>0.2</v>
      </c>
      <c r="P2150">
        <v>0.02</v>
      </c>
      <c r="Q2150">
        <v>0.26</v>
      </c>
      <c r="R2150">
        <v>0.03</v>
      </c>
      <c r="S2150">
        <v>1.696</v>
      </c>
      <c r="T2150">
        <v>0.108</v>
      </c>
      <c r="U2150">
        <v>0.33600000000000002</v>
      </c>
      <c r="V2150">
        <v>1.9E-2</v>
      </c>
      <c r="W2150" s="37">
        <f>U2150*Info!$B$2</f>
        <v>0.16128000000000001</v>
      </c>
      <c r="X2150" s="37">
        <f>W2150*SQRT((0.5*V2150/U2150)^2+Info!$B$3^2)</f>
        <v>9.2640000000000014E-3</v>
      </c>
      <c r="Y2150" s="28">
        <f>W2150*Info!$D$2</f>
        <v>0.13063680000000003</v>
      </c>
      <c r="Z2150" s="28">
        <f>Y2150*SQRT(Info!$D$3^2+(X2150/W2150)^2)</f>
        <v>9.9484947872127902E-3</v>
      </c>
      <c r="AA2150" s="37">
        <f t="shared" si="543"/>
        <v>3.8720000000000004E-2</v>
      </c>
      <c r="AB2150" s="37">
        <f t="shared" si="544"/>
        <v>1.3631643187818556E-2</v>
      </c>
      <c r="AC2150" s="37">
        <f>(1-EXP(-Info!$B$6*H2150*1000))+(Info!$B$6/(Info!$B$6-Info!$B$7))*(EXP(-Info!$B$7*H2150*1000)-EXP(-Info!$B$6*H2150*1000))*(Info!$B$9-1)</f>
        <v>0.74048838108125614</v>
      </c>
      <c r="AD2150" s="37">
        <f>SQRT((Info!$B$6*EXP(-Info!$B$6*H2150*1000)+(Info!$B$6/(Info!$B$6+Info!$B$7))*(Info!$B$9-1)*(-Info!$B$7*EXP(-Info!$B$7*H2150*1000)+Info!$B$6*EXP(-Info!$B$6*H2150*1000)))^2*(0.01*H2150*1000)^2)</f>
        <v>3.8117556774656283E-3</v>
      </c>
      <c r="AE2150" s="37">
        <f t="shared" si="545"/>
        <v>1.0095152345191746E-2</v>
      </c>
      <c r="AF2150" s="37">
        <f t="shared" si="546"/>
        <v>1.5366914898845336</v>
      </c>
      <c r="AG2150" s="37">
        <f t="shared" si="547"/>
        <v>5.5829066349024951E-2</v>
      </c>
      <c r="AH2150" s="37">
        <f t="shared" si="548"/>
        <v>0.90606809545078637</v>
      </c>
      <c r="AI2150">
        <f>AF2150*EXP(Info!$B$6*H2150*1000)</f>
        <v>4.5250957551197351</v>
      </c>
      <c r="AJ2150">
        <f>2*SQRT((EXP(Info!$B$6*H2150)*AG2150)^2+(Info!$B$6*H2150*0.01*AI2150)^2)</f>
        <v>0.11177883214264832</v>
      </c>
      <c r="AK2150">
        <f t="shared" si="549"/>
        <v>5.1485984000000005E-2</v>
      </c>
      <c r="AL2150">
        <f t="shared" si="550"/>
        <v>3.6251991893684665E-2</v>
      </c>
      <c r="AM2150">
        <f t="shared" si="553"/>
        <v>1.3</v>
      </c>
      <c r="AN2150">
        <f t="shared" si="554"/>
        <v>0.1984943324127921</v>
      </c>
      <c r="AO2150">
        <f t="shared" si="551"/>
        <v>1.3853951984527906</v>
      </c>
      <c r="AP2150">
        <f t="shared" si="552"/>
        <v>0.59523809523809523</v>
      </c>
      <c r="AQ2150">
        <f t="shared" si="539"/>
        <v>5</v>
      </c>
      <c r="AR2150">
        <v>1</v>
      </c>
      <c r="AS2150">
        <v>1</v>
      </c>
      <c r="AT2150">
        <v>1</v>
      </c>
      <c r="AU2150">
        <v>0</v>
      </c>
      <c r="AV2150">
        <v>1</v>
      </c>
      <c r="AW2150">
        <v>0</v>
      </c>
      <c r="AX2150">
        <v>1</v>
      </c>
    </row>
    <row r="2151" spans="1:52">
      <c r="A2151" s="39" t="s">
        <v>89</v>
      </c>
      <c r="B2151" s="13" t="s">
        <v>212</v>
      </c>
      <c r="D2151" s="14">
        <v>-22.27</v>
      </c>
      <c r="E2151" s="14">
        <v>49.45</v>
      </c>
      <c r="F2151" s="14">
        <v>3935</v>
      </c>
      <c r="G2151" s="16">
        <v>496</v>
      </c>
      <c r="H2151">
        <v>118.062</v>
      </c>
      <c r="J2151">
        <f>(F2151*100*Info!$B$11)/AI2151</f>
        <v>1.9524180747892235</v>
      </c>
      <c r="K2151">
        <f>2*((F2151*100*Info!$B$11)/AI2151^2)*(AJ2151/2)</f>
        <v>1.5379986504737929E-2</v>
      </c>
      <c r="L2151">
        <f t="shared" si="540"/>
        <v>0.11714512149532731</v>
      </c>
      <c r="M2151">
        <f t="shared" si="541"/>
        <v>2.4472639026151657</v>
      </c>
      <c r="N2151">
        <f t="shared" si="542"/>
        <v>9.0626467721615478E-2</v>
      </c>
      <c r="O2151">
        <v>0.29099999999999998</v>
      </c>
      <c r="P2151">
        <v>0.01</v>
      </c>
      <c r="Q2151">
        <v>0.45300000000000001</v>
      </c>
      <c r="R2151">
        <v>1.7000000000000001E-2</v>
      </c>
      <c r="S2151">
        <v>1.97</v>
      </c>
      <c r="T2151">
        <v>3.4000000000000002E-2</v>
      </c>
      <c r="U2151">
        <v>0.30399999999999999</v>
      </c>
      <c r="V2151">
        <v>1.0999999999999999E-2</v>
      </c>
      <c r="W2151" s="37">
        <f>U2151*Info!$B$2</f>
        <v>0.14591999999999999</v>
      </c>
      <c r="X2151" s="37">
        <f>W2151*SQRT((0.5*V2151/U2151)^2+Info!$B$3^2)</f>
        <v>7.7589442580804765E-3</v>
      </c>
      <c r="Y2151" s="28">
        <f>W2151*Info!$D$2</f>
        <v>0.1181952</v>
      </c>
      <c r="Z2151" s="28">
        <f>Y2151*SQRT(Info!$D$3^2+(X2151/W2151)^2)</f>
        <v>8.6268928980948872E-3</v>
      </c>
      <c r="AA2151" s="37">
        <f t="shared" si="543"/>
        <v>0.14507999999999999</v>
      </c>
      <c r="AB2151" s="37">
        <f t="shared" si="544"/>
        <v>9.2304504765477191E-3</v>
      </c>
      <c r="AC2151" s="37">
        <f>(1-EXP(-Info!$B$6*H2151*1000))+(Info!$B$6/(Info!$B$6-Info!$B$7))*(EXP(-Info!$B$7*H2151*1000)-EXP(-Info!$B$6*H2151*1000))*(Info!$B$9-1)</f>
        <v>0.74146716181730277</v>
      </c>
      <c r="AD2151" s="37">
        <f>SQRT((Info!$B$6*EXP(-Info!$B$6*H2151*1000)+(Info!$B$6/(Info!$B$6+Info!$B$7))*(Info!$B$9-1)*(-Info!$B$7*EXP(-Info!$B$7*H2151*1000)+Info!$B$6*EXP(-Info!$B$6*H2151*1000)))^2*(0.01*H2151*1000)^2)</f>
        <v>3.8104871380866484E-3</v>
      </c>
      <c r="AE2151" s="37">
        <f t="shared" si="545"/>
        <v>6.866366663985094E-3</v>
      </c>
      <c r="AF2151" s="37">
        <f t="shared" si="546"/>
        <v>1.7442327441635457</v>
      </c>
      <c r="AG2151" s="37">
        <f t="shared" si="547"/>
        <v>2.0262533707300422E-2</v>
      </c>
      <c r="AH2151" s="37">
        <f t="shared" si="548"/>
        <v>0.88539733206271354</v>
      </c>
      <c r="AI2151">
        <f>AF2151*EXP(Info!$B$6*H2151*1000)</f>
        <v>5.1500620305191642</v>
      </c>
      <c r="AJ2151">
        <f>2*SQRT((EXP(Info!$B$6*H2151)*AG2151)^2+(Info!$B$6*H2151*0.01*AI2151)^2)</f>
        <v>4.0569120697419775E-2</v>
      </c>
      <c r="AK2151">
        <f t="shared" si="549"/>
        <v>0.19291287599999998</v>
      </c>
      <c r="AL2151">
        <f t="shared" si="550"/>
        <v>2.4547459997331003E-2</v>
      </c>
      <c r="AM2151">
        <f t="shared" si="553"/>
        <v>1.5567010309278353</v>
      </c>
      <c r="AN2151">
        <f t="shared" si="554"/>
        <v>7.9211806812096774E-2</v>
      </c>
      <c r="AO2151">
        <f t="shared" si="551"/>
        <v>1.2534527986001438</v>
      </c>
      <c r="AP2151">
        <f t="shared" si="552"/>
        <v>0.95723684210526316</v>
      </c>
      <c r="AQ2151">
        <f t="shared" si="539"/>
        <v>5</v>
      </c>
      <c r="AR2151">
        <v>1</v>
      </c>
      <c r="AS2151">
        <v>1</v>
      </c>
      <c r="AT2151">
        <v>1</v>
      </c>
      <c r="AU2151">
        <v>0</v>
      </c>
      <c r="AV2151">
        <v>1</v>
      </c>
      <c r="AW2151">
        <v>0</v>
      </c>
      <c r="AX2151">
        <v>1</v>
      </c>
      <c r="AZ2151" s="15"/>
    </row>
    <row r="2152" spans="1:52">
      <c r="A2152" s="39" t="s">
        <v>89</v>
      </c>
      <c r="B2152" s="13" t="s">
        <v>212</v>
      </c>
      <c r="D2152" s="14">
        <v>-22.27</v>
      </c>
      <c r="E2152" s="14">
        <v>49.45</v>
      </c>
      <c r="F2152" s="14">
        <v>3935</v>
      </c>
      <c r="G2152" s="16">
        <v>505</v>
      </c>
      <c r="H2152">
        <v>120.69199999999999</v>
      </c>
      <c r="J2152">
        <f>(F2152*100*Info!$B$11)/AI2152</f>
        <v>1.9994039158188681</v>
      </c>
      <c r="K2152">
        <f>2*((F2152*100*Info!$B$11)/AI2152^2)*(AJ2152/2)</f>
        <v>1.9344612441731756E-2</v>
      </c>
      <c r="L2152">
        <f t="shared" si="540"/>
        <v>0.15837712149532737</v>
      </c>
      <c r="M2152">
        <f t="shared" si="541"/>
        <v>3.388260254764496</v>
      </c>
      <c r="N2152">
        <f t="shared" si="542"/>
        <v>0.11998053961076699</v>
      </c>
      <c r="O2152">
        <v>0.26200000000000001</v>
      </c>
      <c r="P2152">
        <v>0.01</v>
      </c>
      <c r="Q2152">
        <v>0.22600000000000001</v>
      </c>
      <c r="R2152">
        <v>1.6E-2</v>
      </c>
      <c r="S2152">
        <v>1.871</v>
      </c>
      <c r="T2152">
        <v>3.9E-2</v>
      </c>
      <c r="U2152">
        <v>0.41099999999999998</v>
      </c>
      <c r="V2152">
        <v>1.4E-2</v>
      </c>
      <c r="W2152" s="37">
        <f>U2152*Info!$B$2</f>
        <v>0.19727999999999998</v>
      </c>
      <c r="X2152" s="37">
        <f>W2152*SQRT((0.5*V2152/U2152)^2+Info!$B$3^2)</f>
        <v>1.0420561213293648E-2</v>
      </c>
      <c r="Y2152" s="28">
        <f>W2152*Info!$D$2</f>
        <v>0.15979679999999999</v>
      </c>
      <c r="Z2152" s="28">
        <f>Y2152*SQRT(Info!$D$3^2+(X2152/W2152)^2)</f>
        <v>1.1622486524457664E-2</v>
      </c>
      <c r="AA2152" s="37">
        <f t="shared" si="543"/>
        <v>6.4720000000000028E-2</v>
      </c>
      <c r="AB2152" s="37">
        <f t="shared" si="544"/>
        <v>1.1558031666334886E-2</v>
      </c>
      <c r="AC2152" s="37">
        <f>(1-EXP(-Info!$B$6*H2152*1000))+(Info!$B$6/(Info!$B$6-Info!$B$7))*(EXP(-Info!$B$7*H2152*1000)-EXP(-Info!$B$6*H2152*1000))*(Info!$B$9-1)</f>
        <v>0.75012569180217747</v>
      </c>
      <c r="AD2152" s="37">
        <f>SQRT((Info!$B$6*EXP(-Info!$B$6*H2152*1000)+(Info!$B$6/(Info!$B$6+Info!$B$7))*(Info!$B$9-1)*(-Info!$B$7*EXP(-Info!$B$7*H2152*1000)+Info!$B$6*EXP(-Info!$B$6*H2152*1000)))^2*(0.01*H2152*1000)^2)</f>
        <v>3.7980410088364232E-3</v>
      </c>
      <c r="AE2152" s="37">
        <f t="shared" si="545"/>
        <v>8.6734603632586046E-3</v>
      </c>
      <c r="AF2152" s="37">
        <f t="shared" si="546"/>
        <v>1.662655065226563</v>
      </c>
      <c r="AG2152" s="37">
        <f t="shared" si="547"/>
        <v>2.4301463077029295E-2</v>
      </c>
      <c r="AH2152" s="37">
        <f t="shared" si="548"/>
        <v>0.88864514442894871</v>
      </c>
      <c r="AI2152">
        <f>AF2152*EXP(Info!$B$6*H2152*1000)</f>
        <v>5.0290359617272173</v>
      </c>
      <c r="AJ2152">
        <f>2*SQRT((EXP(Info!$B$6*H2152)*AG2152)^2+(Info!$B$6*H2152*0.01*AI2152)^2)</f>
        <v>4.8656877615097197E-2</v>
      </c>
      <c r="AK2152">
        <f t="shared" si="549"/>
        <v>8.6058184000000038E-2</v>
      </c>
      <c r="AL2152">
        <f t="shared" si="550"/>
        <v>3.0737429413450996E-2</v>
      </c>
      <c r="AM2152">
        <f t="shared" si="553"/>
        <v>0.86259541984732824</v>
      </c>
      <c r="AN2152">
        <f t="shared" si="554"/>
        <v>6.9378257023018322E-2</v>
      </c>
      <c r="AO2152">
        <f t="shared" si="551"/>
        <v>1.6946351981074312</v>
      </c>
      <c r="AP2152">
        <f t="shared" si="552"/>
        <v>0.63746958637469597</v>
      </c>
      <c r="AQ2152">
        <f t="shared" si="539"/>
        <v>5</v>
      </c>
      <c r="AR2152">
        <v>1</v>
      </c>
      <c r="AS2152">
        <v>1</v>
      </c>
      <c r="AT2152">
        <v>1</v>
      </c>
      <c r="AU2152">
        <v>0</v>
      </c>
      <c r="AV2152">
        <v>1</v>
      </c>
      <c r="AW2152">
        <v>0</v>
      </c>
      <c r="AX2152">
        <v>1</v>
      </c>
    </row>
    <row r="2153" spans="1:52">
      <c r="A2153" s="39" t="s">
        <v>89</v>
      </c>
      <c r="B2153" s="13" t="s">
        <v>212</v>
      </c>
      <c r="D2153" s="14">
        <v>-22.27</v>
      </c>
      <c r="E2153" s="14">
        <v>49.45</v>
      </c>
      <c r="F2153" s="14">
        <v>3935</v>
      </c>
      <c r="G2153" s="16">
        <v>515</v>
      </c>
      <c r="H2153">
        <v>123.61499999999999</v>
      </c>
      <c r="J2153">
        <f>(F2153*100*Info!$B$11)/AI2153</f>
        <v>1.8637712964065032</v>
      </c>
      <c r="K2153">
        <f>2*((F2153*100*Info!$B$11)/AI2153^2)*(AJ2153/2)</f>
        <v>3.2235517058656557E-2</v>
      </c>
      <c r="L2153">
        <f t="shared" si="540"/>
        <v>0.37417076635514085</v>
      </c>
      <c r="M2153">
        <f t="shared" si="541"/>
        <v>7.4618454568723509</v>
      </c>
      <c r="N2153">
        <f t="shared" si="542"/>
        <v>0.31526507309957846</v>
      </c>
      <c r="O2153">
        <v>0.35299999999999998</v>
      </c>
      <c r="P2153">
        <v>1.0999999999999999E-2</v>
      </c>
      <c r="Q2153">
        <v>0.33500000000000002</v>
      </c>
      <c r="R2153">
        <v>1.2999999999999999E-2</v>
      </c>
      <c r="S2153">
        <v>2.1139999999999999</v>
      </c>
      <c r="T2153">
        <v>7.4999999999999997E-2</v>
      </c>
      <c r="U2153">
        <v>0.97099999999999997</v>
      </c>
      <c r="V2153">
        <v>3.7429999999999998E-2</v>
      </c>
      <c r="W2153" s="37">
        <f>U2153*Info!$B$2</f>
        <v>0.46607999999999999</v>
      </c>
      <c r="X2153" s="37">
        <f>W2153*SQRT((0.5*V2153/U2153)^2+Info!$B$3^2)</f>
        <v>2.4975473934241967E-2</v>
      </c>
      <c r="Y2153" s="28">
        <f>W2153*Info!$D$2</f>
        <v>0.37752479999999999</v>
      </c>
      <c r="Z2153" s="28">
        <f>Y2153*SQRT(Info!$D$3^2+(X2153/W2153)^2)</f>
        <v>2.7668949268319965E-2</v>
      </c>
      <c r="AA2153" s="37">
        <f t="shared" si="543"/>
        <v>0</v>
      </c>
      <c r="AB2153" s="37">
        <f t="shared" si="544"/>
        <v>2.5573898768861972E-2</v>
      </c>
      <c r="AC2153" s="37">
        <f>(1-EXP(-Info!$B$6*H2153*1000))+(Info!$B$6/(Info!$B$6-Info!$B$7))*(EXP(-Info!$B$7*H2153*1000)-EXP(-Info!$B$6*H2153*1000))*(Info!$B$9-1)</f>
        <v>0.75948531807127351</v>
      </c>
      <c r="AD2153" s="37">
        <f>SQRT((Info!$B$6*EXP(-Info!$B$6*H2153*1000)+(Info!$B$6/(Info!$B$6+Info!$B$7))*(Info!$B$9-1)*(-Info!$B$7*EXP(-Info!$B$7*H2153*1000)+Info!$B$6*EXP(-Info!$B$6*H2153*1000)))^2*(0.01*H2153*1000)^2)</f>
        <v>3.7820560371372852E-3</v>
      </c>
      <c r="AE2153" s="37">
        <f t="shared" si="545"/>
        <v>0</v>
      </c>
      <c r="AF2153" s="37">
        <f t="shared" si="546"/>
        <v>1.7364751999999999</v>
      </c>
      <c r="AG2153" s="37">
        <f t="shared" si="547"/>
        <v>4.6602797701563628E-2</v>
      </c>
      <c r="AH2153" s="37">
        <f t="shared" si="548"/>
        <v>0.82141684011352889</v>
      </c>
      <c r="AI2153">
        <f>AF2153*EXP(Info!$B$6*H2153*1000)</f>
        <v>5.3950150504293504</v>
      </c>
      <c r="AJ2153">
        <f>2*SQRT((EXP(Info!$B$6*H2153)*AG2153)^2+(Info!$B$6*H2153*0.01*AI2153)^2)</f>
        <v>9.331139503282318E-2</v>
      </c>
      <c r="AK2153">
        <f t="shared" si="549"/>
        <v>0</v>
      </c>
      <c r="AL2153">
        <f t="shared" si="550"/>
        <v>6.8011226385911533E-2</v>
      </c>
      <c r="AM2153">
        <f t="shared" si="553"/>
        <v>0.9490084985835695</v>
      </c>
      <c r="AN2153">
        <f t="shared" si="554"/>
        <v>4.7231083485187501E-2</v>
      </c>
      <c r="AO2153">
        <f t="shared" si="551"/>
        <v>4.0036271955287486</v>
      </c>
      <c r="AP2153">
        <f t="shared" si="552"/>
        <v>0.36354273944387228</v>
      </c>
      <c r="AQ2153">
        <f t="shared" si="539"/>
        <v>5</v>
      </c>
      <c r="AR2153">
        <v>1</v>
      </c>
      <c r="AS2153">
        <v>1</v>
      </c>
      <c r="AT2153">
        <v>1</v>
      </c>
      <c r="AU2153">
        <v>0</v>
      </c>
      <c r="AV2153">
        <v>1</v>
      </c>
      <c r="AW2153">
        <v>0</v>
      </c>
      <c r="AX2153">
        <v>1</v>
      </c>
    </row>
    <row r="2154" spans="1:52">
      <c r="A2154" s="39" t="s">
        <v>89</v>
      </c>
      <c r="B2154" s="13" t="s">
        <v>212</v>
      </c>
      <c r="D2154" s="14">
        <v>-22.27</v>
      </c>
      <c r="E2154" s="14">
        <v>49.45</v>
      </c>
      <c r="F2154" s="14">
        <v>3935</v>
      </c>
      <c r="G2154" s="16">
        <v>520</v>
      </c>
      <c r="H2154">
        <v>125.077</v>
      </c>
      <c r="J2154">
        <f>(F2154*100*Info!$B$11)/AI2154</f>
        <v>2.3778333511680838</v>
      </c>
      <c r="K2154">
        <f>2*((F2154*100*Info!$B$11)/AI2154^2)*(AJ2154/2)</f>
        <v>6.0121818295593932E-2</v>
      </c>
      <c r="L2154">
        <f t="shared" si="540"/>
        <v>0.51096852336448684</v>
      </c>
      <c r="M2154">
        <f t="shared" si="541"/>
        <v>13.00047855990908</v>
      </c>
      <c r="N2154">
        <f t="shared" si="542"/>
        <v>0.57403695070650063</v>
      </c>
      <c r="O2154">
        <v>0.64500000000000002</v>
      </c>
      <c r="P2154">
        <v>2.1000000000000001E-2</v>
      </c>
      <c r="Q2154">
        <v>0.57099999999999995</v>
      </c>
      <c r="R2154">
        <v>2.1000000000000001E-2</v>
      </c>
      <c r="S2154">
        <v>1.865</v>
      </c>
      <c r="T2154">
        <v>5.2999999999999999E-2</v>
      </c>
      <c r="U2154">
        <v>1.3260000000000001</v>
      </c>
      <c r="V2154">
        <v>4.8000000000000001E-2</v>
      </c>
      <c r="W2154" s="37">
        <f>U2154*Info!$B$2</f>
        <v>0.63648000000000005</v>
      </c>
      <c r="X2154" s="37">
        <f>W2154*SQRT((0.5*V2154/U2154)^2+Info!$B$3^2)</f>
        <v>3.3844901772645174E-2</v>
      </c>
      <c r="Y2154" s="28">
        <f>W2154*Info!$D$2</f>
        <v>0.51554880000000003</v>
      </c>
      <c r="Z2154" s="28">
        <f>Y2154*SQRT(Info!$D$3^2+(X2154/W2154)^2)</f>
        <v>3.7630095925298951E-2</v>
      </c>
      <c r="AA2154" s="37">
        <f t="shared" si="543"/>
        <v>8.519999999999972E-3</v>
      </c>
      <c r="AB2154" s="37">
        <f t="shared" si="544"/>
        <v>3.5436243819005432E-2</v>
      </c>
      <c r="AC2154" s="37">
        <f>(1-EXP(-Info!$B$6*H2154*1000))+(Info!$B$6/(Info!$B$6-Info!$B$7))*(EXP(-Info!$B$7*H2154*1000)-EXP(-Info!$B$6*H2154*1000))*(Info!$B$9-1)</f>
        <v>0.76406491587920344</v>
      </c>
      <c r="AD2154" s="37">
        <f>SQRT((Info!$B$6*EXP(-Info!$B$6*H2154*1000)+(Info!$B$6/(Info!$B$6+Info!$B$7))*(Info!$B$9-1)*(-Info!$B$7*EXP(-Info!$B$7*H2154*1000)+Info!$B$6*EXP(-Info!$B$6*H2154*1000)))^2*(0.01*H2154*1000)^2)</f>
        <v>3.7732499840895965E-3</v>
      </c>
      <c r="AE2154" s="37">
        <f t="shared" si="545"/>
        <v>2.707560973808695E-2</v>
      </c>
      <c r="AF2154" s="37">
        <f t="shared" si="546"/>
        <v>1.342941366916709</v>
      </c>
      <c r="AG2154" s="37">
        <f t="shared" si="547"/>
        <v>5.3398153170651788E-2</v>
      </c>
      <c r="AH2154" s="37">
        <f t="shared" si="548"/>
        <v>0.72007579995533988</v>
      </c>
      <c r="AI2154">
        <f>AF2154*EXP(Info!$B$6*H2154*1000)</f>
        <v>4.2286706886888705</v>
      </c>
      <c r="AJ2154">
        <f>2*SQRT((EXP(Info!$B$6*H2154)*AG2154)^2+(Info!$B$6*H2154*0.01*AI2154)^2)</f>
        <v>0.10691891870907019</v>
      </c>
      <c r="AK2154">
        <f t="shared" si="549"/>
        <v>1.1329043999999963E-2</v>
      </c>
      <c r="AL2154">
        <f t="shared" si="550"/>
        <v>9.4239146812263044E-2</v>
      </c>
      <c r="AM2154">
        <f t="shared" si="553"/>
        <v>0.88527131782945723</v>
      </c>
      <c r="AN2154">
        <f t="shared" si="554"/>
        <v>4.3483163474277546E-2</v>
      </c>
      <c r="AO2154">
        <f t="shared" si="551"/>
        <v>5.467363193894049</v>
      </c>
      <c r="AP2154">
        <f t="shared" si="552"/>
        <v>0.48642533936651583</v>
      </c>
      <c r="AQ2154">
        <f t="shared" si="539"/>
        <v>5</v>
      </c>
      <c r="AR2154">
        <v>1</v>
      </c>
      <c r="AS2154">
        <v>1</v>
      </c>
      <c r="AT2154">
        <v>1</v>
      </c>
      <c r="AU2154">
        <v>0</v>
      </c>
      <c r="AV2154">
        <v>1</v>
      </c>
      <c r="AW2154">
        <v>0</v>
      </c>
      <c r="AX2154">
        <v>1</v>
      </c>
    </row>
    <row r="2155" spans="1:52">
      <c r="A2155" s="39" t="s">
        <v>89</v>
      </c>
      <c r="B2155" s="13" t="s">
        <v>212</v>
      </c>
      <c r="D2155" s="14">
        <v>-22.27</v>
      </c>
      <c r="E2155" s="14">
        <v>49.45</v>
      </c>
      <c r="F2155" s="14">
        <v>3935</v>
      </c>
      <c r="G2155" s="16">
        <v>530</v>
      </c>
      <c r="H2155">
        <v>128</v>
      </c>
      <c r="I2155" s="14" t="s">
        <v>127</v>
      </c>
      <c r="J2155">
        <f>(F2155*100*Info!$B$11)/AI2155</f>
        <v>7.0990234155471592</v>
      </c>
      <c r="K2155">
        <f>2*((F2155*100*Info!$B$11)/AI2155^2)*(AJ2155/2)</f>
        <v>0.66463345521816508</v>
      </c>
      <c r="L2155">
        <f t="shared" si="540"/>
        <v>0.69208104672897308</v>
      </c>
      <c r="M2155">
        <f t="shared" si="541"/>
        <v>52.570165251183433</v>
      </c>
      <c r="N2155">
        <f t="shared" si="542"/>
        <v>5.0459073756451689</v>
      </c>
      <c r="O2155">
        <v>1.29</v>
      </c>
      <c r="P2155">
        <v>5.0999999999999997E-2</v>
      </c>
      <c r="Q2155">
        <v>1.0660000000000001</v>
      </c>
      <c r="R2155">
        <v>0.05</v>
      </c>
      <c r="S2155">
        <v>1.4670000000000001</v>
      </c>
      <c r="T2155">
        <v>3.6999999999999998E-2</v>
      </c>
      <c r="U2155">
        <v>1.796</v>
      </c>
      <c r="V2155">
        <v>3.7999999999999999E-2</v>
      </c>
      <c r="W2155" s="37">
        <f>U2155*Info!$B$2</f>
        <v>0.86207999999999996</v>
      </c>
      <c r="X2155" s="37">
        <f>W2155*SQRT((0.5*V2155/U2155)^2+Info!$B$3^2)</f>
        <v>4.4058247990586281E-2</v>
      </c>
      <c r="Y2155" s="28">
        <f>W2155*Info!$D$2</f>
        <v>0.69828480000000004</v>
      </c>
      <c r="Z2155" s="28">
        <f>Y2155*SQRT(Info!$D$3^2+(X2155/W2155)^2)</f>
        <v>4.992573518131907E-2</v>
      </c>
      <c r="AA2155" s="37">
        <f t="shared" si="543"/>
        <v>0.42792000000000008</v>
      </c>
      <c r="AB2155" s="37">
        <f t="shared" si="544"/>
        <v>5.0905591205681916E-2</v>
      </c>
      <c r="AC2155" s="37">
        <f>(1-EXP(-Info!$B$6*H2155*1000))+(Info!$B$6/(Info!$B$6-Info!$B$7))*(EXP(-Info!$B$7*H2155*1000)-EXP(-Info!$B$6*H2155*1000))*(Info!$B$9-1)</f>
        <v>0.77302202962030242</v>
      </c>
      <c r="AD2155" s="37">
        <f>SQRT((Info!$B$6*EXP(-Info!$B$6*H2155*1000)+(Info!$B$6/(Info!$B$6+Info!$B$7))*(Info!$B$9-1)*(-Info!$B$7*EXP(-Info!$B$7*H2155*1000)+Info!$B$6*EXP(-Info!$B$6*H2155*1000)))^2*(0.01*H2155*1000)^2)</f>
        <v>3.7541016884248164E-3</v>
      </c>
      <c r="AE2155" s="37">
        <f t="shared" si="545"/>
        <v>3.9383920421457948E-2</v>
      </c>
      <c r="AF2155" s="37">
        <f t="shared" si="546"/>
        <v>0.43792361308488015</v>
      </c>
      <c r="AG2155" s="37">
        <f t="shared" si="547"/>
        <v>6.6226295541566671E-2</v>
      </c>
      <c r="AH2155" s="37">
        <f t="shared" si="548"/>
        <v>0.29851643700400826</v>
      </c>
      <c r="AI2155">
        <f>AF2155*EXP(Info!$B$6*H2155*1000)</f>
        <v>1.4164024551109764</v>
      </c>
      <c r="AJ2155">
        <f>2*SQRT((EXP(Info!$B$6*H2155)*AG2155)^2+(Info!$B$6*H2155*0.01*AI2155)^2)</f>
        <v>0.13260816349164589</v>
      </c>
      <c r="AK2155">
        <f t="shared" si="549"/>
        <v>0.56900522400000009</v>
      </c>
      <c r="AL2155">
        <f t="shared" si="550"/>
        <v>0.13537832925239049</v>
      </c>
      <c r="AM2155">
        <f t="shared" si="553"/>
        <v>0.82635658914728682</v>
      </c>
      <c r="AN2155">
        <f t="shared" si="554"/>
        <v>5.0691584025535821E-2</v>
      </c>
      <c r="AO2155">
        <f t="shared" si="551"/>
        <v>7.4052671917297976</v>
      </c>
      <c r="AP2155">
        <f t="shared" si="552"/>
        <v>0.71826280623608019</v>
      </c>
      <c r="AQ2155">
        <f t="shared" si="539"/>
        <v>5</v>
      </c>
      <c r="AR2155">
        <v>1</v>
      </c>
      <c r="AS2155">
        <v>1</v>
      </c>
      <c r="AT2155">
        <v>1</v>
      </c>
      <c r="AU2155">
        <v>0</v>
      </c>
      <c r="AV2155">
        <v>1</v>
      </c>
      <c r="AW2155">
        <v>0</v>
      </c>
      <c r="AX2155">
        <v>1</v>
      </c>
    </row>
    <row r="2156" spans="1:52">
      <c r="A2156" s="39" t="s">
        <v>89</v>
      </c>
      <c r="B2156" s="13" t="s">
        <v>212</v>
      </c>
      <c r="D2156" s="14">
        <v>-22.27</v>
      </c>
      <c r="E2156" s="14">
        <v>49.45</v>
      </c>
      <c r="F2156" s="14">
        <v>3935</v>
      </c>
      <c r="G2156" s="16">
        <v>532</v>
      </c>
      <c r="H2156">
        <v>128.58500000000001</v>
      </c>
      <c r="J2156">
        <f>(F2156*100*Info!$B$11)/AI2156</f>
        <v>5.0088538679641239</v>
      </c>
      <c r="K2156">
        <f>2*((F2156*100*Info!$B$11)/AI2156^2)*(AJ2156/2)</f>
        <v>0.40215264060241096</v>
      </c>
      <c r="L2156">
        <f t="shared" si="540"/>
        <v>0.72830355140187042</v>
      </c>
      <c r="M2156">
        <f t="shared" si="541"/>
        <v>39.033236847256553</v>
      </c>
      <c r="N2156">
        <f t="shared" si="542"/>
        <v>3.4599909126078998</v>
      </c>
      <c r="O2156">
        <v>1.36</v>
      </c>
      <c r="P2156">
        <v>7.4999999999999997E-2</v>
      </c>
      <c r="Q2156">
        <v>1.1659999999999999</v>
      </c>
      <c r="R2156">
        <v>4.1000000000000002E-2</v>
      </c>
      <c r="S2156">
        <v>1.7030000000000001</v>
      </c>
      <c r="T2156">
        <v>7.2999999999999995E-2</v>
      </c>
      <c r="U2156">
        <v>1.89</v>
      </c>
      <c r="V2156">
        <v>7.0999999999999994E-2</v>
      </c>
      <c r="W2156" s="37">
        <f>U2156*Info!$B$2</f>
        <v>0.9071999999999999</v>
      </c>
      <c r="X2156" s="37">
        <f>W2156*SQRT((0.5*V2156/U2156)^2+Info!$B$3^2)</f>
        <v>4.8455043081190217E-2</v>
      </c>
      <c r="Y2156" s="28">
        <f>W2156*Info!$D$2</f>
        <v>0.73483199999999993</v>
      </c>
      <c r="Z2156" s="28">
        <f>Y2156*SQRT(Info!$D$3^2+(X2156/W2156)^2)</f>
        <v>5.3762408678183306E-2</v>
      </c>
      <c r="AA2156" s="37">
        <f t="shared" si="543"/>
        <v>0.4528000000000002</v>
      </c>
      <c r="AB2156" s="37">
        <f t="shared" si="544"/>
        <v>6.1271046996113916E-2</v>
      </c>
      <c r="AC2156" s="37">
        <f>(1-EXP(-Info!$B$6*H2156*1000))+(Info!$B$6/(Info!$B$6-Info!$B$7))*(EXP(-Info!$B$7*H2156*1000)-EXP(-Info!$B$6*H2156*1000))*(Info!$B$9-1)</f>
        <v>0.77478331768873943</v>
      </c>
      <c r="AD2156" s="37">
        <f>SQRT((Info!$B$6*EXP(-Info!$B$6*H2156*1000)+(Info!$B$6/(Info!$B$6+Info!$B$7))*(Info!$B$9-1)*(-Info!$B$7*EXP(-Info!$B$7*H2156*1000)+Info!$B$6*EXP(-Info!$B$6*H2156*1000)))^2*(0.01*H2156*1000)^2)</f>
        <v>3.7500308388607132E-3</v>
      </c>
      <c r="AE2156" s="37">
        <f t="shared" si="545"/>
        <v>4.7502143416326845E-2</v>
      </c>
      <c r="AF2156" s="37">
        <f t="shared" si="546"/>
        <v>0.61734611375053872</v>
      </c>
      <c r="AG2156" s="37">
        <f t="shared" si="547"/>
        <v>8.0492858167823089E-2</v>
      </c>
      <c r="AH2156" s="37">
        <f t="shared" si="548"/>
        <v>0.36250505798622357</v>
      </c>
      <c r="AI2156">
        <f>AF2156*EXP(Info!$B$6*H2156*1000)</f>
        <v>2.0074600816330554</v>
      </c>
      <c r="AJ2156">
        <f>2*SQRT((EXP(Info!$B$6*H2156)*AG2156)^2+(Info!$B$6*H2156*0.01*AI2156)^2)</f>
        <v>0.16117566892818902</v>
      </c>
      <c r="AK2156">
        <f t="shared" si="549"/>
        <v>0.60208816000000021</v>
      </c>
      <c r="AL2156">
        <f t="shared" si="550"/>
        <v>0.16294422238146536</v>
      </c>
      <c r="AM2156">
        <f t="shared" si="553"/>
        <v>0.85735294117647043</v>
      </c>
      <c r="AN2156">
        <f t="shared" si="554"/>
        <v>5.6073970624149705E-2</v>
      </c>
      <c r="AO2156">
        <f t="shared" si="551"/>
        <v>7.7928479912969468</v>
      </c>
      <c r="AP2156">
        <f t="shared" si="552"/>
        <v>0.71957671957671965</v>
      </c>
      <c r="AQ2156">
        <f t="shared" si="539"/>
        <v>5</v>
      </c>
      <c r="AR2156">
        <v>1</v>
      </c>
      <c r="AS2156">
        <v>1</v>
      </c>
      <c r="AT2156">
        <v>1</v>
      </c>
      <c r="AU2156">
        <v>0</v>
      </c>
      <c r="AV2156">
        <v>1</v>
      </c>
      <c r="AW2156">
        <v>0</v>
      </c>
      <c r="AX2156">
        <v>1</v>
      </c>
    </row>
    <row r="2157" spans="1:52">
      <c r="A2157" s="39" t="s">
        <v>89</v>
      </c>
      <c r="B2157" s="13" t="s">
        <v>212</v>
      </c>
      <c r="D2157" s="14">
        <v>-22.27</v>
      </c>
      <c r="E2157" s="14">
        <v>49.45</v>
      </c>
      <c r="F2157" s="14">
        <v>3935</v>
      </c>
      <c r="G2157" s="16">
        <v>540</v>
      </c>
      <c r="H2157">
        <v>130.923</v>
      </c>
      <c r="J2157">
        <f>(F2157*100*Info!$B$11)/AI2157</f>
        <v>3.7874080339435774</v>
      </c>
      <c r="K2157">
        <f>2*((F2157*100*Info!$B$11)/AI2157^2)*(AJ2157/2)</f>
        <v>0.23858934737783549</v>
      </c>
      <c r="L2157">
        <f t="shared" si="540"/>
        <v>0.83196157009345928</v>
      </c>
      <c r="M2157">
        <f t="shared" si="541"/>
        <v>33.715463899195797</v>
      </c>
      <c r="N2157">
        <f t="shared" si="542"/>
        <v>2.3540120776259443</v>
      </c>
      <c r="O2157">
        <v>1.413</v>
      </c>
      <c r="P2157">
        <v>5.3999999999999999E-2</v>
      </c>
      <c r="Q2157">
        <v>1.2729999999999999</v>
      </c>
      <c r="R2157">
        <v>5.5E-2</v>
      </c>
      <c r="S2157">
        <v>1.9330000000000001</v>
      </c>
      <c r="T2157">
        <v>6.5000000000000002E-2</v>
      </c>
      <c r="U2157">
        <v>2.1589999999999998</v>
      </c>
      <c r="V2157">
        <v>6.5000000000000002E-2</v>
      </c>
      <c r="W2157" s="37">
        <f>U2157*Info!$B$2</f>
        <v>1.0363199999999999</v>
      </c>
      <c r="X2157" s="37">
        <f>W2157*SQRT((0.5*V2157/U2157)^2+Info!$B$3^2)</f>
        <v>5.4113379639420041E-2</v>
      </c>
      <c r="Y2157" s="28">
        <f>W2157*Info!$D$2</f>
        <v>0.83941920000000003</v>
      </c>
      <c r="Z2157" s="28">
        <f>Y2157*SQRT(Info!$D$3^2+(X2157/W2157)^2)</f>
        <v>6.0686007140387806E-2</v>
      </c>
      <c r="AA2157" s="37">
        <f t="shared" si="543"/>
        <v>0.37668000000000013</v>
      </c>
      <c r="AB2157" s="37">
        <f t="shared" si="544"/>
        <v>6.0475266481430236E-2</v>
      </c>
      <c r="AC2157" s="37">
        <f>(1-EXP(-Info!$B$6*H2157*1000))+(Info!$B$6/(Info!$B$6-Info!$B$7))*(EXP(-Info!$B$7*H2157*1000)-EXP(-Info!$B$6*H2157*1000))*(Info!$B$9-1)</f>
        <v>0.78171991479462077</v>
      </c>
      <c r="AD2157" s="37">
        <f>SQRT((Info!$B$6*EXP(-Info!$B$6*H2157*1000)+(Info!$B$6/(Info!$B$6+Info!$B$7))*(Info!$B$9-1)*(-Info!$B$7*EXP(-Info!$B$7*H2157*1000)+Info!$B$6*EXP(-Info!$B$6*H2157*1000)))^2*(0.01*H2157*1000)^2)</f>
        <v>3.7329987712796118E-3</v>
      </c>
      <c r="AE2157" s="37">
        <f t="shared" si="545"/>
        <v>4.7295627840364618E-2</v>
      </c>
      <c r="AF2157" s="37">
        <f t="shared" si="546"/>
        <v>0.79912254249516224</v>
      </c>
      <c r="AG2157" s="37">
        <f t="shared" si="547"/>
        <v>8.3521960438303122E-2</v>
      </c>
      <c r="AH2157" s="37">
        <f t="shared" si="548"/>
        <v>0.41341052379470367</v>
      </c>
      <c r="AI2157">
        <f>AF2157*EXP(Info!$B$6*H2157*1000)</f>
        <v>2.6548695320270581</v>
      </c>
      <c r="AJ2157">
        <f>2*SQRT((EXP(Info!$B$6*H2157)*AG2157)^2+(Info!$B$6*H2157*0.01*AI2157)^2)</f>
        <v>0.16724461250088579</v>
      </c>
      <c r="AK2157">
        <f t="shared" si="549"/>
        <v>0.50087139600000019</v>
      </c>
      <c r="AL2157">
        <f t="shared" si="550"/>
        <v>0.16082792368071558</v>
      </c>
      <c r="AM2157">
        <f t="shared" si="553"/>
        <v>0.90092002830856321</v>
      </c>
      <c r="AN2157">
        <f t="shared" si="554"/>
        <v>5.1966609597743955E-2</v>
      </c>
      <c r="AO2157">
        <f t="shared" si="551"/>
        <v>8.9019887900582582</v>
      </c>
      <c r="AP2157">
        <f t="shared" si="552"/>
        <v>0.65446966188050026</v>
      </c>
      <c r="AQ2157">
        <f t="shared" si="539"/>
        <v>5</v>
      </c>
      <c r="AR2157">
        <v>1</v>
      </c>
      <c r="AS2157">
        <v>1</v>
      </c>
      <c r="AT2157">
        <v>1</v>
      </c>
      <c r="AU2157">
        <v>0</v>
      </c>
      <c r="AV2157">
        <v>1</v>
      </c>
      <c r="AW2157">
        <v>0</v>
      </c>
      <c r="AX2157">
        <v>1</v>
      </c>
    </row>
    <row r="2158" spans="1:52">
      <c r="A2158" s="39" t="s">
        <v>89</v>
      </c>
      <c r="B2158" s="13" t="s">
        <v>212</v>
      </c>
      <c r="D2158" s="14">
        <v>-22.27</v>
      </c>
      <c r="E2158" s="14">
        <v>49.45</v>
      </c>
      <c r="F2158" s="14">
        <v>3935</v>
      </c>
      <c r="G2158" s="16">
        <v>555</v>
      </c>
      <c r="H2158">
        <v>135.30799999999999</v>
      </c>
      <c r="J2158">
        <f>(F2158*100*Info!$B$11)/AI2158</f>
        <v>4.0967980891904041</v>
      </c>
      <c r="K2158">
        <f>2*((F2158*100*Info!$B$11)/AI2158^2)*(AJ2158/2)</f>
        <v>0.18748389027303375</v>
      </c>
      <c r="L2158">
        <f t="shared" si="540"/>
        <v>0.55528328971962715</v>
      </c>
      <c r="M2158">
        <f t="shared" si="541"/>
        <v>24.34125366702521</v>
      </c>
      <c r="N2158">
        <f t="shared" si="542"/>
        <v>1.3391331615917199</v>
      </c>
      <c r="O2158">
        <v>0.89700000000000002</v>
      </c>
      <c r="P2158">
        <v>3.3000000000000002E-2</v>
      </c>
      <c r="Q2158">
        <v>0.80200000000000005</v>
      </c>
      <c r="R2158">
        <v>3.5000000000000003E-2</v>
      </c>
      <c r="S2158">
        <v>1.4330000000000001</v>
      </c>
      <c r="T2158">
        <v>4.4999999999999998E-2</v>
      </c>
      <c r="U2158">
        <v>1.4410000000000001</v>
      </c>
      <c r="V2158">
        <v>4.3999999999999997E-2</v>
      </c>
      <c r="W2158" s="37">
        <f>U2158*Info!$B$2</f>
        <v>0.69167999999999996</v>
      </c>
      <c r="X2158" s="37">
        <f>W2158*SQRT((0.5*V2158/U2158)^2+Info!$B$3^2)</f>
        <v>3.6160291149270357E-2</v>
      </c>
      <c r="Y2158" s="28">
        <f>W2158*Info!$D$2</f>
        <v>0.5602608</v>
      </c>
      <c r="Z2158" s="28">
        <f>Y2158*SQRT(Info!$D$3^2+(X2158/W2158)^2)</f>
        <v>4.0529309062001043E-2</v>
      </c>
      <c r="AA2158" s="37">
        <f t="shared" si="543"/>
        <v>0.20532000000000006</v>
      </c>
      <c r="AB2158" s="37">
        <f t="shared" si="544"/>
        <v>3.9746907502345392E-2</v>
      </c>
      <c r="AC2158" s="37">
        <f>(1-EXP(-Info!$B$6*H2158*1000))+(Info!$B$6/(Info!$B$6-Info!$B$7))*(EXP(-Info!$B$7*H2158*1000)-EXP(-Info!$B$6*H2158*1000))*(Info!$B$9-1)</f>
        <v>0.79429743975316836</v>
      </c>
      <c r="AD2158" s="37">
        <f>SQRT((Info!$B$6*EXP(-Info!$B$6*H2158*1000)+(Info!$B$6/(Info!$B$6+Info!$B$7))*(Info!$B$9-1)*(-Info!$B$7*EXP(-Info!$B$7*H2158*1000)+Info!$B$6*EXP(-Info!$B$6*H2158*1000)))^2*(0.01*H2158*1000)^2)</f>
        <v>3.697930619296646E-3</v>
      </c>
      <c r="AE2158" s="37">
        <f t="shared" si="545"/>
        <v>3.1579995395043997E-2</v>
      </c>
      <c r="AF2158" s="37">
        <f t="shared" si="546"/>
        <v>0.70965404966987944</v>
      </c>
      <c r="AG2158" s="37">
        <f t="shared" si="547"/>
        <v>5.6090739005598772E-2</v>
      </c>
      <c r="AH2158" s="37">
        <f t="shared" si="548"/>
        <v>0.49522264457074627</v>
      </c>
      <c r="AI2158">
        <f>AF2158*EXP(Info!$B$6*H2158*1000)</f>
        <v>2.4543738733920266</v>
      </c>
      <c r="AJ2158">
        <f>2*SQRT((EXP(Info!$B$6*H2158)*AG2158)^2+(Info!$B$6*H2158*0.01*AI2158)^2)</f>
        <v>0.11232078124186147</v>
      </c>
      <c r="AK2158">
        <f t="shared" si="549"/>
        <v>0.27301400400000009</v>
      </c>
      <c r="AL2158">
        <f t="shared" si="550"/>
        <v>0.10570292581173733</v>
      </c>
      <c r="AM2158">
        <f t="shared" si="553"/>
        <v>0.8940914158305463</v>
      </c>
      <c r="AN2158">
        <f t="shared" si="554"/>
        <v>5.1033594379894194E-2</v>
      </c>
      <c r="AO2158">
        <f t="shared" si="551"/>
        <v>5.9415311933644981</v>
      </c>
      <c r="AP2158">
        <f t="shared" si="552"/>
        <v>0.62248438584316446</v>
      </c>
      <c r="AQ2158">
        <f t="shared" si="539"/>
        <v>5</v>
      </c>
      <c r="AR2158">
        <v>1</v>
      </c>
      <c r="AS2158">
        <v>1</v>
      </c>
      <c r="AT2158">
        <v>1</v>
      </c>
      <c r="AU2158">
        <v>0</v>
      </c>
      <c r="AV2158">
        <v>1</v>
      </c>
      <c r="AW2158">
        <v>0</v>
      </c>
      <c r="AX2158">
        <v>1</v>
      </c>
    </row>
    <row r="2159" spans="1:52">
      <c r="A2159" s="13" t="s">
        <v>197</v>
      </c>
      <c r="B2159" s="13" t="s">
        <v>266</v>
      </c>
      <c r="C2159" s="13" t="s">
        <v>267</v>
      </c>
      <c r="D2159" s="13">
        <v>-21.15</v>
      </c>
      <c r="E2159" s="13">
        <v>18.082999999999998</v>
      </c>
      <c r="F2159" s="13">
        <v>3085</v>
      </c>
      <c r="G2159">
        <v>1</v>
      </c>
      <c r="H2159">
        <v>4.7765000000000004</v>
      </c>
      <c r="I2159"/>
      <c r="J2159">
        <f>(F2159*100*Info!$B$11)/AI2159</f>
        <v>2.2803228108014255</v>
      </c>
      <c r="AI2159">
        <v>3.4569999999999999</v>
      </c>
      <c r="AQ2159">
        <f t="shared" si="539"/>
        <v>3</v>
      </c>
      <c r="AR2159">
        <v>0</v>
      </c>
      <c r="AS2159">
        <v>0</v>
      </c>
      <c r="AT2159">
        <v>1</v>
      </c>
      <c r="AU2159">
        <v>0</v>
      </c>
      <c r="AV2159">
        <v>1</v>
      </c>
      <c r="AW2159">
        <v>0</v>
      </c>
      <c r="AX2159">
        <v>1</v>
      </c>
    </row>
    <row r="2160" spans="1:52">
      <c r="A2160" s="13" t="s">
        <v>197</v>
      </c>
      <c r="B2160" s="13" t="s">
        <v>266</v>
      </c>
      <c r="C2160" s="13" t="s">
        <v>267</v>
      </c>
      <c r="D2160" s="13">
        <v>-21.15</v>
      </c>
      <c r="E2160" s="13">
        <v>18.082999999999998</v>
      </c>
      <c r="F2160" s="13">
        <v>3085</v>
      </c>
      <c r="G2160">
        <v>4</v>
      </c>
      <c r="H2160">
        <v>5.3967999999999998</v>
      </c>
      <c r="I2160"/>
      <c r="J2160">
        <f>(F2160*100*Info!$B$11)/AI2160</f>
        <v>1.8693564043017616</v>
      </c>
      <c r="AI2160">
        <v>4.2169999999999996</v>
      </c>
      <c r="AQ2160">
        <f t="shared" si="539"/>
        <v>3</v>
      </c>
      <c r="AR2160">
        <v>0</v>
      </c>
      <c r="AS2160">
        <v>0</v>
      </c>
      <c r="AT2160">
        <v>1</v>
      </c>
      <c r="AU2160">
        <v>0</v>
      </c>
      <c r="AV2160">
        <v>1</v>
      </c>
      <c r="AW2160">
        <v>0</v>
      </c>
      <c r="AX2160">
        <v>1</v>
      </c>
    </row>
    <row r="2161" spans="1:58">
      <c r="A2161" s="13" t="s">
        <v>197</v>
      </c>
      <c r="B2161" s="13" t="s">
        <v>266</v>
      </c>
      <c r="C2161" s="13" t="s">
        <v>267</v>
      </c>
      <c r="D2161" s="13">
        <v>-21.15</v>
      </c>
      <c r="E2161" s="13">
        <v>18.082999999999998</v>
      </c>
      <c r="F2161" s="13">
        <v>3085</v>
      </c>
      <c r="G2161">
        <v>8</v>
      </c>
      <c r="H2161">
        <v>6.2239000000000004</v>
      </c>
      <c r="I2161"/>
      <c r="J2161">
        <f>(F2161*100*Info!$B$11)/AI2161</f>
        <v>2.1060849470853671</v>
      </c>
      <c r="AI2161">
        <v>3.7429999999999999</v>
      </c>
      <c r="AQ2161">
        <f t="shared" si="539"/>
        <v>3</v>
      </c>
      <c r="AR2161">
        <v>0</v>
      </c>
      <c r="AS2161">
        <v>0</v>
      </c>
      <c r="AT2161">
        <v>1</v>
      </c>
      <c r="AU2161">
        <v>0</v>
      </c>
      <c r="AV2161">
        <v>1</v>
      </c>
      <c r="AW2161">
        <v>0</v>
      </c>
      <c r="AX2161">
        <v>1</v>
      </c>
    </row>
    <row r="2162" spans="1:58">
      <c r="A2162" s="13" t="s">
        <v>197</v>
      </c>
      <c r="B2162" s="13" t="s">
        <v>266</v>
      </c>
      <c r="C2162" s="13" t="s">
        <v>267</v>
      </c>
      <c r="D2162" s="13">
        <v>-21.15</v>
      </c>
      <c r="E2162" s="13">
        <v>18.082999999999998</v>
      </c>
      <c r="F2162" s="13">
        <v>3085</v>
      </c>
      <c r="G2162">
        <v>12</v>
      </c>
      <c r="H2162">
        <v>7.0510000000000002</v>
      </c>
      <c r="I2162"/>
      <c r="J2162">
        <f>(F2162*100*Info!$B$11)/AI2162</f>
        <v>1.5191898163308013</v>
      </c>
      <c r="AI2162">
        <v>5.1890000000000001</v>
      </c>
      <c r="AQ2162">
        <f t="shared" si="539"/>
        <v>3</v>
      </c>
      <c r="AR2162">
        <v>0</v>
      </c>
      <c r="AS2162">
        <v>0</v>
      </c>
      <c r="AT2162">
        <v>1</v>
      </c>
      <c r="AU2162">
        <v>0</v>
      </c>
      <c r="AV2162">
        <v>1</v>
      </c>
      <c r="AW2162">
        <v>0</v>
      </c>
      <c r="AX2162">
        <v>1</v>
      </c>
    </row>
    <row r="2163" spans="1:58">
      <c r="A2163" s="13" t="s">
        <v>197</v>
      </c>
      <c r="B2163" s="13" t="s">
        <v>266</v>
      </c>
      <c r="C2163" s="13" t="s">
        <v>267</v>
      </c>
      <c r="D2163" s="13">
        <v>-21.15</v>
      </c>
      <c r="E2163" s="13">
        <v>18.082999999999998</v>
      </c>
      <c r="F2163" s="13">
        <v>3085</v>
      </c>
      <c r="G2163">
        <v>16</v>
      </c>
      <c r="H2163">
        <v>7.8780999999999999</v>
      </c>
      <c r="I2163"/>
      <c r="J2163">
        <f>(F2163*100*Info!$B$11)/AI2163</f>
        <v>1.8277477294088869</v>
      </c>
      <c r="AI2163">
        <v>4.3129999999999997</v>
      </c>
      <c r="AQ2163">
        <f t="shared" si="539"/>
        <v>3</v>
      </c>
      <c r="AR2163">
        <v>0</v>
      </c>
      <c r="AS2163">
        <v>0</v>
      </c>
      <c r="AT2163">
        <v>1</v>
      </c>
      <c r="AU2163">
        <v>0</v>
      </c>
      <c r="AV2163">
        <v>1</v>
      </c>
      <c r="AW2163">
        <v>0</v>
      </c>
      <c r="AX2163">
        <v>1</v>
      </c>
    </row>
    <row r="2164" spans="1:58">
      <c r="A2164" s="13" t="s">
        <v>197</v>
      </c>
      <c r="B2164" s="13" t="s">
        <v>266</v>
      </c>
      <c r="C2164" s="13" t="s">
        <v>267</v>
      </c>
      <c r="D2164" s="13">
        <v>-21.15</v>
      </c>
      <c r="E2164" s="13">
        <v>18.082999999999998</v>
      </c>
      <c r="F2164" s="13">
        <v>3085</v>
      </c>
      <c r="G2164">
        <v>20</v>
      </c>
      <c r="H2164">
        <v>8.7051999999999996</v>
      </c>
      <c r="I2164"/>
      <c r="J2164">
        <f>(F2164*100*Info!$B$11)/AI2164</f>
        <v>1.4514962174443986</v>
      </c>
      <c r="AI2164">
        <v>5.431</v>
      </c>
      <c r="AQ2164">
        <f t="shared" si="539"/>
        <v>3</v>
      </c>
      <c r="AR2164">
        <v>0</v>
      </c>
      <c r="AS2164">
        <v>0</v>
      </c>
      <c r="AT2164">
        <v>1</v>
      </c>
      <c r="AU2164">
        <v>0</v>
      </c>
      <c r="AV2164">
        <v>1</v>
      </c>
      <c r="AW2164">
        <v>0</v>
      </c>
      <c r="AX2164">
        <v>1</v>
      </c>
    </row>
    <row r="2165" spans="1:58">
      <c r="A2165" s="13" t="s">
        <v>197</v>
      </c>
      <c r="B2165" s="13" t="s">
        <v>266</v>
      </c>
      <c r="C2165" s="13" t="s">
        <v>267</v>
      </c>
      <c r="D2165" s="13">
        <v>-21.15</v>
      </c>
      <c r="E2165" s="13">
        <v>18.082999999999998</v>
      </c>
      <c r="F2165" s="13">
        <v>3085</v>
      </c>
      <c r="G2165">
        <v>24</v>
      </c>
      <c r="H2165">
        <v>9.5322999999999993</v>
      </c>
      <c r="I2165"/>
      <c r="J2165">
        <f>(F2165*100*Info!$B$11)/AI2165</f>
        <v>1.4364205460897463</v>
      </c>
      <c r="AI2165">
        <v>5.4880000000000004</v>
      </c>
      <c r="AQ2165">
        <f t="shared" si="539"/>
        <v>3</v>
      </c>
      <c r="AR2165">
        <v>0</v>
      </c>
      <c r="AS2165">
        <v>0</v>
      </c>
      <c r="AT2165">
        <v>1</v>
      </c>
      <c r="AU2165">
        <v>0</v>
      </c>
      <c r="AV2165">
        <v>1</v>
      </c>
      <c r="AW2165">
        <v>0</v>
      </c>
      <c r="AX2165">
        <v>1</v>
      </c>
    </row>
    <row r="2166" spans="1:58">
      <c r="A2166" s="13" t="s">
        <v>197</v>
      </c>
      <c r="B2166" s="13" t="s">
        <v>266</v>
      </c>
      <c r="C2166" s="13" t="s">
        <v>267</v>
      </c>
      <c r="D2166" s="13">
        <v>-21.15</v>
      </c>
      <c r="E2166" s="13">
        <v>18.082999999999998</v>
      </c>
      <c r="F2166" s="13">
        <v>3085</v>
      </c>
      <c r="G2166">
        <v>28.000000000000004</v>
      </c>
      <c r="H2166">
        <v>10.359400000000001</v>
      </c>
      <c r="I2166"/>
      <c r="J2166">
        <f>(F2166*100*Info!$B$11)/AI2166</f>
        <v>1.5450952483223301</v>
      </c>
      <c r="AI2166">
        <v>5.1020000000000003</v>
      </c>
      <c r="AQ2166">
        <f t="shared" si="539"/>
        <v>3</v>
      </c>
      <c r="AR2166">
        <v>0</v>
      </c>
      <c r="AS2166">
        <v>0</v>
      </c>
      <c r="AT2166">
        <v>1</v>
      </c>
      <c r="AU2166">
        <v>0</v>
      </c>
      <c r="AV2166">
        <v>1</v>
      </c>
      <c r="AW2166">
        <v>0</v>
      </c>
      <c r="AX2166">
        <v>1</v>
      </c>
    </row>
    <row r="2167" spans="1:58">
      <c r="A2167" s="13" t="s">
        <v>197</v>
      </c>
      <c r="B2167" s="13" t="s">
        <v>266</v>
      </c>
      <c r="C2167" s="13" t="s">
        <v>267</v>
      </c>
      <c r="D2167" s="13">
        <v>-21.15</v>
      </c>
      <c r="E2167" s="13">
        <v>18.082999999999998</v>
      </c>
      <c r="F2167" s="13">
        <v>3085</v>
      </c>
      <c r="G2167">
        <v>32</v>
      </c>
      <c r="H2167">
        <v>11.186500000000001</v>
      </c>
      <c r="I2167"/>
      <c r="J2167">
        <f>(F2167*100*Info!$B$11)/AI2167</f>
        <v>2.657813876244278</v>
      </c>
      <c r="AI2167">
        <v>2.9660000000000002</v>
      </c>
      <c r="AQ2167">
        <f t="shared" si="539"/>
        <v>3</v>
      </c>
      <c r="AR2167">
        <v>0</v>
      </c>
      <c r="AS2167">
        <v>0</v>
      </c>
      <c r="AT2167">
        <v>1</v>
      </c>
      <c r="AU2167">
        <v>0</v>
      </c>
      <c r="AV2167">
        <v>1</v>
      </c>
      <c r="AW2167">
        <v>0</v>
      </c>
      <c r="AX2167">
        <v>1</v>
      </c>
      <c r="AY2167"/>
      <c r="AZ2167"/>
      <c r="BB2167"/>
      <c r="BC2167"/>
      <c r="BD2167"/>
      <c r="BE2167"/>
      <c r="BF2167"/>
    </row>
    <row r="2168" spans="1:58">
      <c r="A2168" s="13" t="s">
        <v>197</v>
      </c>
      <c r="B2168" s="13" t="s">
        <v>266</v>
      </c>
      <c r="C2168" s="13" t="s">
        <v>267</v>
      </c>
      <c r="D2168" s="13">
        <v>-21.15</v>
      </c>
      <c r="E2168" s="13">
        <v>18.082999999999998</v>
      </c>
      <c r="F2168" s="13">
        <v>3085</v>
      </c>
      <c r="G2168">
        <v>36</v>
      </c>
      <c r="H2168">
        <v>11.69</v>
      </c>
      <c r="I2168"/>
      <c r="J2168">
        <f>(F2168*100*Info!$B$11)/AI2168</f>
        <v>3.3459575369017527</v>
      </c>
      <c r="AI2168">
        <v>2.3559999999999999</v>
      </c>
      <c r="AQ2168">
        <f t="shared" si="539"/>
        <v>3</v>
      </c>
      <c r="AR2168">
        <v>0</v>
      </c>
      <c r="AS2168">
        <v>0</v>
      </c>
      <c r="AT2168">
        <v>1</v>
      </c>
      <c r="AU2168">
        <v>0</v>
      </c>
      <c r="AV2168">
        <v>1</v>
      </c>
      <c r="AW2168">
        <v>0</v>
      </c>
      <c r="AX2168">
        <v>1</v>
      </c>
    </row>
    <row r="2169" spans="1:58">
      <c r="A2169" s="13" t="s">
        <v>197</v>
      </c>
      <c r="B2169" s="13" t="s">
        <v>266</v>
      </c>
      <c r="C2169" s="13" t="s">
        <v>267</v>
      </c>
      <c r="D2169" s="13">
        <v>-21.15</v>
      </c>
      <c r="E2169" s="13">
        <v>18.082999999999998</v>
      </c>
      <c r="F2169" s="13">
        <v>3085</v>
      </c>
      <c r="G2169">
        <v>40</v>
      </c>
      <c r="H2169">
        <v>12.1</v>
      </c>
      <c r="I2169"/>
      <c r="J2169">
        <f>(F2169*100*Info!$B$11)/AI2169</f>
        <v>3.4927230646612886</v>
      </c>
      <c r="AI2169">
        <v>2.2570000000000001</v>
      </c>
      <c r="AQ2169">
        <f t="shared" si="539"/>
        <v>3</v>
      </c>
      <c r="AR2169">
        <v>0</v>
      </c>
      <c r="AS2169">
        <v>0</v>
      </c>
      <c r="AT2169">
        <v>1</v>
      </c>
      <c r="AU2169">
        <v>0</v>
      </c>
      <c r="AV2169">
        <v>1</v>
      </c>
      <c r="AW2169">
        <v>0</v>
      </c>
      <c r="AX2169">
        <v>1</v>
      </c>
    </row>
    <row r="2170" spans="1:58">
      <c r="A2170" s="13" t="s">
        <v>197</v>
      </c>
      <c r="B2170" s="13" t="s">
        <v>266</v>
      </c>
      <c r="C2170" s="13" t="s">
        <v>267</v>
      </c>
      <c r="D2170" s="13">
        <v>-21.15</v>
      </c>
      <c r="E2170" s="13">
        <v>18.082999999999998</v>
      </c>
      <c r="F2170" s="13">
        <v>3085</v>
      </c>
      <c r="G2170">
        <v>44</v>
      </c>
      <c r="H2170">
        <v>12.74</v>
      </c>
      <c r="I2170"/>
      <c r="J2170">
        <f>(F2170*100*Info!$B$11)/AI2170</f>
        <v>3.41702468874752</v>
      </c>
      <c r="AI2170">
        <v>2.3069999999999999</v>
      </c>
      <c r="AQ2170">
        <f t="shared" si="539"/>
        <v>3</v>
      </c>
      <c r="AR2170">
        <v>0</v>
      </c>
      <c r="AS2170">
        <v>0</v>
      </c>
      <c r="AT2170">
        <v>1</v>
      </c>
      <c r="AU2170">
        <v>0</v>
      </c>
      <c r="AV2170">
        <v>1</v>
      </c>
      <c r="AW2170">
        <v>0</v>
      </c>
      <c r="AX2170">
        <v>1</v>
      </c>
    </row>
    <row r="2171" spans="1:58">
      <c r="A2171" s="13" t="s">
        <v>197</v>
      </c>
      <c r="B2171" s="13" t="s">
        <v>266</v>
      </c>
      <c r="C2171" s="13" t="s">
        <v>267</v>
      </c>
      <c r="D2171" s="13">
        <v>-21.15</v>
      </c>
      <c r="E2171" s="13">
        <v>18.082999999999998</v>
      </c>
      <c r="F2171" s="13">
        <v>3085</v>
      </c>
      <c r="G2171">
        <v>48</v>
      </c>
      <c r="H2171">
        <v>12.933199999999999</v>
      </c>
      <c r="I2171"/>
      <c r="J2171">
        <f>(F2171*100*Info!$B$11)/AI2171</f>
        <v>4.4386688946737207</v>
      </c>
      <c r="AI2171">
        <v>1.776</v>
      </c>
      <c r="AQ2171">
        <f t="shared" si="539"/>
        <v>3</v>
      </c>
      <c r="AR2171">
        <v>0</v>
      </c>
      <c r="AS2171">
        <v>0</v>
      </c>
      <c r="AT2171">
        <v>1</v>
      </c>
      <c r="AU2171">
        <v>0</v>
      </c>
      <c r="AV2171">
        <v>1</v>
      </c>
      <c r="AW2171">
        <v>0</v>
      </c>
      <c r="AX2171">
        <v>1</v>
      </c>
    </row>
    <row r="2172" spans="1:58">
      <c r="A2172" s="13" t="s">
        <v>197</v>
      </c>
      <c r="B2172" s="13" t="s">
        <v>266</v>
      </c>
      <c r="C2172" s="13" t="s">
        <v>267</v>
      </c>
      <c r="D2172" s="13">
        <v>-21.15</v>
      </c>
      <c r="E2172" s="13">
        <v>18.082999999999998</v>
      </c>
      <c r="F2172" s="13">
        <v>3085</v>
      </c>
      <c r="G2172">
        <v>52</v>
      </c>
      <c r="H2172">
        <v>13.126300000000001</v>
      </c>
      <c r="I2172"/>
      <c r="J2172">
        <f>(F2172*100*Info!$B$11)/AI2172</f>
        <v>5.0727644510556811</v>
      </c>
      <c r="AI2172">
        <v>1.554</v>
      </c>
      <c r="AQ2172">
        <f t="shared" si="539"/>
        <v>3</v>
      </c>
      <c r="AR2172">
        <v>0</v>
      </c>
      <c r="AS2172">
        <v>0</v>
      </c>
      <c r="AT2172">
        <v>1</v>
      </c>
      <c r="AU2172">
        <v>0</v>
      </c>
      <c r="AV2172">
        <v>1</v>
      </c>
      <c r="AW2172">
        <v>0</v>
      </c>
      <c r="AX2172">
        <v>1</v>
      </c>
    </row>
    <row r="2173" spans="1:58">
      <c r="A2173" s="13" t="s">
        <v>197</v>
      </c>
      <c r="B2173" s="13" t="s">
        <v>266</v>
      </c>
      <c r="C2173" s="13" t="s">
        <v>267</v>
      </c>
      <c r="D2173" s="13">
        <v>-21.15</v>
      </c>
      <c r="E2173" s="13">
        <v>18.082999999999998</v>
      </c>
      <c r="F2173" s="13">
        <v>3085</v>
      </c>
      <c r="G2173">
        <v>56.000000000000007</v>
      </c>
      <c r="H2173">
        <v>13.3195</v>
      </c>
      <c r="I2173"/>
      <c r="J2173">
        <f>(F2173*100*Info!$B$11)/AI2173</f>
        <v>3.567002695448203</v>
      </c>
      <c r="AI2173">
        <v>2.21</v>
      </c>
      <c r="AQ2173">
        <f t="shared" si="539"/>
        <v>3</v>
      </c>
      <c r="AR2173">
        <v>0</v>
      </c>
      <c r="AS2173">
        <v>0</v>
      </c>
      <c r="AT2173">
        <v>1</v>
      </c>
      <c r="AU2173">
        <v>0</v>
      </c>
      <c r="AV2173">
        <v>1</v>
      </c>
      <c r="AW2173">
        <v>0</v>
      </c>
      <c r="AX2173">
        <v>1</v>
      </c>
    </row>
    <row r="2174" spans="1:58">
      <c r="A2174" s="13" t="s">
        <v>197</v>
      </c>
      <c r="B2174" s="13" t="s">
        <v>266</v>
      </c>
      <c r="C2174" s="13" t="s">
        <v>267</v>
      </c>
      <c r="D2174" s="13">
        <v>-21.15</v>
      </c>
      <c r="E2174" s="13">
        <v>18.082999999999998</v>
      </c>
      <c r="F2174" s="13">
        <v>3085</v>
      </c>
      <c r="G2174">
        <v>60</v>
      </c>
      <c r="H2174">
        <v>13.512700000000001</v>
      </c>
      <c r="I2174"/>
      <c r="J2174">
        <f>(F2174*100*Info!$B$11)/AI2174</f>
        <v>3.4008092998017809</v>
      </c>
      <c r="AI2174">
        <v>2.3180000000000001</v>
      </c>
      <c r="AQ2174">
        <f t="shared" si="539"/>
        <v>3</v>
      </c>
      <c r="AR2174">
        <v>0</v>
      </c>
      <c r="AS2174">
        <v>0</v>
      </c>
      <c r="AT2174">
        <v>1</v>
      </c>
      <c r="AU2174">
        <v>0</v>
      </c>
      <c r="AV2174">
        <v>1</v>
      </c>
      <c r="AW2174">
        <v>0</v>
      </c>
      <c r="AX2174">
        <v>1</v>
      </c>
    </row>
    <row r="2175" spans="1:58">
      <c r="A2175" s="13" t="s">
        <v>197</v>
      </c>
      <c r="B2175" s="13" t="s">
        <v>266</v>
      </c>
      <c r="C2175" s="13" t="s">
        <v>267</v>
      </c>
      <c r="D2175" s="13">
        <v>-21.15</v>
      </c>
      <c r="E2175" s="13">
        <v>18.082999999999998</v>
      </c>
      <c r="F2175" s="13">
        <v>3085</v>
      </c>
      <c r="G2175">
        <v>64</v>
      </c>
      <c r="H2175">
        <v>13.7059</v>
      </c>
      <c r="I2175"/>
      <c r="J2175">
        <f>(F2175*100*Info!$B$11)/AI2175</f>
        <v>3.5605582461339336</v>
      </c>
      <c r="AI2175">
        <v>2.214</v>
      </c>
      <c r="AQ2175">
        <f t="shared" si="539"/>
        <v>3</v>
      </c>
      <c r="AR2175">
        <v>0</v>
      </c>
      <c r="AS2175">
        <v>0</v>
      </c>
      <c r="AT2175">
        <v>1</v>
      </c>
      <c r="AU2175">
        <v>0</v>
      </c>
      <c r="AV2175">
        <v>1</v>
      </c>
      <c r="AW2175">
        <v>0</v>
      </c>
      <c r="AX2175">
        <v>1</v>
      </c>
    </row>
    <row r="2176" spans="1:58">
      <c r="A2176" s="13" t="s">
        <v>197</v>
      </c>
      <c r="B2176" s="13" t="s">
        <v>266</v>
      </c>
      <c r="C2176" s="13" t="s">
        <v>267</v>
      </c>
      <c r="D2176" s="13">
        <v>-21.15</v>
      </c>
      <c r="E2176" s="13">
        <v>18.082999999999998</v>
      </c>
      <c r="F2176" s="13">
        <v>3085</v>
      </c>
      <c r="G2176">
        <v>68</v>
      </c>
      <c r="H2176">
        <v>13.898999999999999</v>
      </c>
      <c r="I2176"/>
      <c r="J2176">
        <f>(F2176*100*Info!$B$11)/AI2176</f>
        <v>3.3993428016129918</v>
      </c>
      <c r="AI2176">
        <v>2.319</v>
      </c>
      <c r="AQ2176">
        <f t="shared" si="539"/>
        <v>3</v>
      </c>
      <c r="AR2176">
        <v>0</v>
      </c>
      <c r="AS2176">
        <v>0</v>
      </c>
      <c r="AT2176">
        <v>1</v>
      </c>
      <c r="AU2176">
        <v>0</v>
      </c>
      <c r="AV2176">
        <v>1</v>
      </c>
      <c r="AW2176">
        <v>0</v>
      </c>
      <c r="AX2176">
        <v>1</v>
      </c>
    </row>
    <row r="2177" spans="1:52">
      <c r="A2177" s="13" t="s">
        <v>197</v>
      </c>
      <c r="B2177" s="13" t="s">
        <v>266</v>
      </c>
      <c r="C2177" s="13" t="s">
        <v>267</v>
      </c>
      <c r="D2177" s="13">
        <v>-21.15</v>
      </c>
      <c r="E2177" s="13">
        <v>18.082999999999998</v>
      </c>
      <c r="F2177" s="13">
        <v>3085</v>
      </c>
      <c r="G2177">
        <v>72</v>
      </c>
      <c r="H2177">
        <v>14.0922</v>
      </c>
      <c r="I2177"/>
      <c r="J2177">
        <f>(F2177*100*Info!$B$11)/AI2177</f>
        <v>3.347378325664768</v>
      </c>
      <c r="AI2177">
        <v>2.355</v>
      </c>
      <c r="AQ2177">
        <f t="shared" si="539"/>
        <v>3</v>
      </c>
      <c r="AR2177">
        <v>0</v>
      </c>
      <c r="AS2177">
        <v>0</v>
      </c>
      <c r="AT2177">
        <v>1</v>
      </c>
      <c r="AU2177">
        <v>0</v>
      </c>
      <c r="AV2177">
        <v>1</v>
      </c>
      <c r="AW2177">
        <v>0</v>
      </c>
      <c r="AX2177">
        <v>1</v>
      </c>
    </row>
    <row r="2178" spans="1:52">
      <c r="A2178" s="13" t="s">
        <v>197</v>
      </c>
      <c r="B2178" s="13" t="s">
        <v>266</v>
      </c>
      <c r="C2178" s="13" t="s">
        <v>267</v>
      </c>
      <c r="D2178" s="13">
        <v>-21.15</v>
      </c>
      <c r="E2178" s="13">
        <v>18.082999999999998</v>
      </c>
      <c r="F2178" s="13">
        <v>3085</v>
      </c>
      <c r="G2178">
        <v>76</v>
      </c>
      <c r="H2178">
        <v>14.285399999999999</v>
      </c>
      <c r="I2178"/>
      <c r="J2178">
        <f>(F2178*100*Info!$B$11)/AI2178</f>
        <v>3.4880867066108534</v>
      </c>
      <c r="AI2178">
        <v>2.2599999999999998</v>
      </c>
      <c r="AQ2178">
        <f t="shared" ref="AQ2178:AQ2241" si="555">AR2178+AS2178+AT2178+AU2178+AV2178+AW2178+AX2178</f>
        <v>3</v>
      </c>
      <c r="AR2178">
        <v>0</v>
      </c>
      <c r="AS2178">
        <v>0</v>
      </c>
      <c r="AT2178">
        <v>1</v>
      </c>
      <c r="AU2178">
        <v>0</v>
      </c>
      <c r="AV2178">
        <v>1</v>
      </c>
      <c r="AW2178">
        <v>0</v>
      </c>
      <c r="AX2178">
        <v>1</v>
      </c>
    </row>
    <row r="2179" spans="1:52">
      <c r="A2179" s="13" t="s">
        <v>197</v>
      </c>
      <c r="B2179" s="13" t="s">
        <v>266</v>
      </c>
      <c r="C2179" s="13" t="s">
        <v>267</v>
      </c>
      <c r="D2179" s="13">
        <v>-21.15</v>
      </c>
      <c r="E2179" s="13">
        <v>18.082999999999998</v>
      </c>
      <c r="F2179" s="13">
        <v>3085</v>
      </c>
      <c r="G2179">
        <v>80</v>
      </c>
      <c r="H2179">
        <v>14.4785</v>
      </c>
      <c r="I2179"/>
      <c r="J2179">
        <f>(F2179*100*Info!$B$11)/AI2179</f>
        <v>3.3746044336218017</v>
      </c>
      <c r="AI2179">
        <v>2.3359999999999999</v>
      </c>
      <c r="AQ2179">
        <f t="shared" si="555"/>
        <v>3</v>
      </c>
      <c r="AR2179">
        <v>0</v>
      </c>
      <c r="AS2179">
        <v>0</v>
      </c>
      <c r="AT2179">
        <v>1</v>
      </c>
      <c r="AU2179">
        <v>0</v>
      </c>
      <c r="AV2179">
        <v>1</v>
      </c>
      <c r="AW2179">
        <v>0</v>
      </c>
      <c r="AX2179">
        <v>1</v>
      </c>
    </row>
    <row r="2180" spans="1:52">
      <c r="A2180" s="13" t="s">
        <v>197</v>
      </c>
      <c r="B2180" s="13" t="s">
        <v>266</v>
      </c>
      <c r="C2180" s="13" t="s">
        <v>267</v>
      </c>
      <c r="D2180" s="13">
        <v>-21.15</v>
      </c>
      <c r="E2180" s="13">
        <v>18.082999999999998</v>
      </c>
      <c r="F2180" s="13">
        <v>3085</v>
      </c>
      <c r="G2180">
        <v>84</v>
      </c>
      <c r="H2180">
        <v>14.6717</v>
      </c>
      <c r="I2180"/>
      <c r="J2180">
        <f>(F2180*100*Info!$B$11)/AI2180</f>
        <v>3.5589507706277783</v>
      </c>
      <c r="AI2180">
        <v>2.2149999999999999</v>
      </c>
      <c r="AQ2180">
        <f t="shared" si="555"/>
        <v>3</v>
      </c>
      <c r="AR2180">
        <v>0</v>
      </c>
      <c r="AS2180">
        <v>0</v>
      </c>
      <c r="AT2180">
        <v>1</v>
      </c>
      <c r="AU2180">
        <v>0</v>
      </c>
      <c r="AV2180">
        <v>1</v>
      </c>
      <c r="AW2180">
        <v>0</v>
      </c>
      <c r="AX2180">
        <v>1</v>
      </c>
    </row>
    <row r="2181" spans="1:52">
      <c r="A2181" s="13" t="s">
        <v>197</v>
      </c>
      <c r="B2181" s="13" t="s">
        <v>266</v>
      </c>
      <c r="C2181" s="13" t="s">
        <v>267</v>
      </c>
      <c r="D2181" s="13">
        <v>-21.15</v>
      </c>
      <c r="E2181" s="13">
        <v>18.082999999999998</v>
      </c>
      <c r="F2181" s="13">
        <v>3085</v>
      </c>
      <c r="G2181">
        <v>88</v>
      </c>
      <c r="H2181">
        <v>14.976699999999999</v>
      </c>
      <c r="I2181"/>
      <c r="J2181">
        <f>(F2181*100*Info!$B$11)/AI2181</f>
        <v>2.8305479199068322</v>
      </c>
      <c r="AI2181">
        <v>2.7850000000000001</v>
      </c>
      <c r="AQ2181">
        <f t="shared" si="555"/>
        <v>3</v>
      </c>
      <c r="AR2181">
        <v>0</v>
      </c>
      <c r="AS2181">
        <v>0</v>
      </c>
      <c r="AT2181">
        <v>1</v>
      </c>
      <c r="AU2181">
        <v>0</v>
      </c>
      <c r="AV2181">
        <v>1</v>
      </c>
      <c r="AW2181">
        <v>0</v>
      </c>
      <c r="AX2181">
        <v>1</v>
      </c>
      <c r="AZ2181"/>
    </row>
    <row r="2182" spans="1:52">
      <c r="A2182" s="13" t="s">
        <v>197</v>
      </c>
      <c r="B2182" s="13" t="s">
        <v>266</v>
      </c>
      <c r="C2182" s="13" t="s">
        <v>267</v>
      </c>
      <c r="D2182" s="13">
        <v>-21.15</v>
      </c>
      <c r="E2182" s="13">
        <v>18.082999999999998</v>
      </c>
      <c r="F2182" s="13">
        <v>3085</v>
      </c>
      <c r="G2182">
        <v>92</v>
      </c>
      <c r="H2182">
        <v>15.318899999999999</v>
      </c>
      <c r="I2182"/>
      <c r="J2182">
        <f>(F2182*100*Info!$B$11)/AI2182</f>
        <v>2.9229054345348642</v>
      </c>
      <c r="AI2182">
        <v>2.6970000000000001</v>
      </c>
      <c r="AQ2182">
        <f t="shared" si="555"/>
        <v>3</v>
      </c>
      <c r="AR2182">
        <v>0</v>
      </c>
      <c r="AS2182">
        <v>0</v>
      </c>
      <c r="AT2182">
        <v>1</v>
      </c>
      <c r="AU2182">
        <v>0</v>
      </c>
      <c r="AV2182">
        <v>1</v>
      </c>
      <c r="AW2182">
        <v>0</v>
      </c>
      <c r="AX2182">
        <v>1</v>
      </c>
    </row>
    <row r="2183" spans="1:52">
      <c r="A2183" s="13" t="s">
        <v>197</v>
      </c>
      <c r="B2183" s="13" t="s">
        <v>266</v>
      </c>
      <c r="C2183" s="13" t="s">
        <v>267</v>
      </c>
      <c r="D2183" s="13">
        <v>-21.15</v>
      </c>
      <c r="E2183" s="13">
        <v>18.082999999999998</v>
      </c>
      <c r="F2183" s="13">
        <v>3085</v>
      </c>
      <c r="G2183">
        <v>96</v>
      </c>
      <c r="H2183">
        <v>15.6922</v>
      </c>
      <c r="I2183"/>
      <c r="J2183">
        <f>(F2183*100*Info!$B$11)/AI2183</f>
        <v>2.7071002599383682</v>
      </c>
      <c r="AI2183">
        <v>2.9119999999999999</v>
      </c>
      <c r="AQ2183">
        <f t="shared" si="555"/>
        <v>3</v>
      </c>
      <c r="AR2183">
        <v>0</v>
      </c>
      <c r="AS2183">
        <v>0</v>
      </c>
      <c r="AT2183">
        <v>1</v>
      </c>
      <c r="AU2183">
        <v>0</v>
      </c>
      <c r="AV2183">
        <v>1</v>
      </c>
      <c r="AW2183">
        <v>0</v>
      </c>
      <c r="AX2183">
        <v>1</v>
      </c>
    </row>
    <row r="2184" spans="1:52">
      <c r="A2184" s="13" t="s">
        <v>197</v>
      </c>
      <c r="B2184" s="13" t="s">
        <v>266</v>
      </c>
      <c r="C2184" s="13" t="s">
        <v>267</v>
      </c>
      <c r="D2184" s="13">
        <v>-21.15</v>
      </c>
      <c r="E2184" s="13">
        <v>18.082999999999998</v>
      </c>
      <c r="F2184" s="13">
        <v>3085</v>
      </c>
      <c r="G2184">
        <v>100</v>
      </c>
      <c r="H2184">
        <v>16.096699999999998</v>
      </c>
      <c r="I2184"/>
      <c r="J2184">
        <f>(F2184*100*Info!$B$11)/AI2184</f>
        <v>2.394616025802105</v>
      </c>
      <c r="AI2184">
        <v>3.2919999999999998</v>
      </c>
      <c r="AQ2184">
        <f t="shared" si="555"/>
        <v>3</v>
      </c>
      <c r="AR2184">
        <v>0</v>
      </c>
      <c r="AS2184">
        <v>0</v>
      </c>
      <c r="AT2184">
        <v>1</v>
      </c>
      <c r="AU2184">
        <v>0</v>
      </c>
      <c r="AV2184">
        <v>1</v>
      </c>
      <c r="AW2184">
        <v>0</v>
      </c>
      <c r="AX2184">
        <v>1</v>
      </c>
    </row>
    <row r="2185" spans="1:52">
      <c r="A2185" s="13" t="s">
        <v>197</v>
      </c>
      <c r="B2185" s="13" t="s">
        <v>266</v>
      </c>
      <c r="C2185" s="13" t="s">
        <v>267</v>
      </c>
      <c r="D2185" s="13">
        <v>-21.15</v>
      </c>
      <c r="E2185" s="13">
        <v>18.082999999999998</v>
      </c>
      <c r="F2185" s="13">
        <v>3085</v>
      </c>
      <c r="G2185">
        <v>104</v>
      </c>
      <c r="H2185">
        <v>16.501100000000001</v>
      </c>
      <c r="I2185"/>
      <c r="J2185">
        <f>(F2185*100*Info!$B$11)/AI2185</f>
        <v>2.3103974082475172</v>
      </c>
      <c r="AI2185">
        <v>3.4119999999999999</v>
      </c>
      <c r="AQ2185">
        <f t="shared" si="555"/>
        <v>3</v>
      </c>
      <c r="AR2185">
        <v>0</v>
      </c>
      <c r="AS2185">
        <v>0</v>
      </c>
      <c r="AT2185">
        <v>1</v>
      </c>
      <c r="AU2185">
        <v>0</v>
      </c>
      <c r="AV2185">
        <v>1</v>
      </c>
      <c r="AW2185">
        <v>0</v>
      </c>
      <c r="AX2185">
        <v>1</v>
      </c>
    </row>
    <row r="2186" spans="1:52">
      <c r="A2186" s="13" t="s">
        <v>197</v>
      </c>
      <c r="B2186" s="13" t="s">
        <v>266</v>
      </c>
      <c r="C2186" s="13" t="s">
        <v>267</v>
      </c>
      <c r="D2186" s="13">
        <v>-21.15</v>
      </c>
      <c r="E2186" s="13">
        <v>18.082999999999998</v>
      </c>
      <c r="F2186" s="13">
        <v>3085</v>
      </c>
      <c r="G2186">
        <v>108</v>
      </c>
      <c r="H2186">
        <v>16.9056</v>
      </c>
      <c r="I2186"/>
      <c r="J2186">
        <f>(F2186*100*Info!$B$11)/AI2186</f>
        <v>2.2337987976595435</v>
      </c>
      <c r="AI2186">
        <v>3.5289999999999999</v>
      </c>
      <c r="AQ2186">
        <f t="shared" si="555"/>
        <v>3</v>
      </c>
      <c r="AR2186">
        <v>0</v>
      </c>
      <c r="AS2186">
        <v>0</v>
      </c>
      <c r="AT2186">
        <v>1</v>
      </c>
      <c r="AU2186">
        <v>0</v>
      </c>
      <c r="AV2186">
        <v>1</v>
      </c>
      <c r="AW2186">
        <v>0</v>
      </c>
      <c r="AX2186">
        <v>1</v>
      </c>
    </row>
    <row r="2187" spans="1:52">
      <c r="A2187" s="13" t="s">
        <v>197</v>
      </c>
      <c r="B2187" s="13" t="s">
        <v>266</v>
      </c>
      <c r="C2187" s="13" t="s">
        <v>267</v>
      </c>
      <c r="D2187" s="13">
        <v>-21.15</v>
      </c>
      <c r="E2187" s="13">
        <v>18.082999999999998</v>
      </c>
      <c r="F2187" s="13">
        <v>3085</v>
      </c>
      <c r="G2187">
        <v>112.00000000000001</v>
      </c>
      <c r="H2187">
        <v>17.309999999999999</v>
      </c>
      <c r="I2187"/>
      <c r="J2187">
        <f>(F2187*100*Info!$B$11)/AI2187</f>
        <v>2.0560970153731164</v>
      </c>
      <c r="AI2187">
        <v>3.8340000000000001</v>
      </c>
      <c r="AQ2187">
        <f t="shared" si="555"/>
        <v>3</v>
      </c>
      <c r="AR2187">
        <v>0</v>
      </c>
      <c r="AS2187">
        <v>0</v>
      </c>
      <c r="AT2187">
        <v>1</v>
      </c>
      <c r="AU2187">
        <v>0</v>
      </c>
      <c r="AV2187">
        <v>1</v>
      </c>
      <c r="AW2187">
        <v>0</v>
      </c>
      <c r="AX2187">
        <v>1</v>
      </c>
    </row>
    <row r="2188" spans="1:52">
      <c r="A2188" s="13" t="s">
        <v>197</v>
      </c>
      <c r="B2188" s="13" t="s">
        <v>266</v>
      </c>
      <c r="C2188" s="13" t="s">
        <v>267</v>
      </c>
      <c r="D2188" s="13">
        <v>-21.15</v>
      </c>
      <c r="E2188" s="13">
        <v>18.082999999999998</v>
      </c>
      <c r="F2188" s="13">
        <v>3085</v>
      </c>
      <c r="G2188">
        <v>115.99999999999999</v>
      </c>
      <c r="H2188">
        <v>17.649999999999999</v>
      </c>
      <c r="I2188"/>
      <c r="J2188">
        <f>(F2188*100*Info!$B$11)/AI2188</f>
        <v>2.0104758880235982</v>
      </c>
      <c r="AI2188">
        <v>3.9209999999999998</v>
      </c>
      <c r="AQ2188">
        <f t="shared" si="555"/>
        <v>3</v>
      </c>
      <c r="AR2188">
        <v>0</v>
      </c>
      <c r="AS2188">
        <v>0</v>
      </c>
      <c r="AT2188">
        <v>1</v>
      </c>
      <c r="AU2188">
        <v>0</v>
      </c>
      <c r="AV2188">
        <v>1</v>
      </c>
      <c r="AW2188">
        <v>0</v>
      </c>
      <c r="AX2188">
        <v>1</v>
      </c>
    </row>
    <row r="2189" spans="1:52">
      <c r="A2189" s="13" t="s">
        <v>197</v>
      </c>
      <c r="B2189" s="13" t="s">
        <v>266</v>
      </c>
      <c r="C2189" s="13" t="s">
        <v>267</v>
      </c>
      <c r="D2189" s="13">
        <v>-21.15</v>
      </c>
      <c r="E2189" s="13">
        <v>18.082999999999998</v>
      </c>
      <c r="F2189" s="13">
        <v>3085</v>
      </c>
      <c r="G2189">
        <v>120</v>
      </c>
      <c r="H2189">
        <v>17.989999999999998</v>
      </c>
      <c r="I2189"/>
      <c r="J2189">
        <f>(F2189*100*Info!$B$11)/AI2189</f>
        <v>1.8954258131619448</v>
      </c>
      <c r="AI2189">
        <v>4.1589999999999998</v>
      </c>
      <c r="AQ2189">
        <f t="shared" si="555"/>
        <v>3</v>
      </c>
      <c r="AR2189">
        <v>0</v>
      </c>
      <c r="AS2189">
        <v>0</v>
      </c>
      <c r="AT2189">
        <v>1</v>
      </c>
      <c r="AU2189">
        <v>0</v>
      </c>
      <c r="AV2189">
        <v>1</v>
      </c>
      <c r="AW2189">
        <v>0</v>
      </c>
      <c r="AX2189">
        <v>1</v>
      </c>
    </row>
    <row r="2190" spans="1:52">
      <c r="A2190" s="13" t="s">
        <v>197</v>
      </c>
      <c r="B2190" s="13" t="s">
        <v>266</v>
      </c>
      <c r="C2190" s="13" t="s">
        <v>267</v>
      </c>
      <c r="D2190" s="13">
        <v>-21.15</v>
      </c>
      <c r="E2190" s="13">
        <v>18.082999999999998</v>
      </c>
      <c r="F2190" s="13">
        <v>3085</v>
      </c>
      <c r="G2190">
        <v>124</v>
      </c>
      <c r="H2190">
        <v>18.329999999999998</v>
      </c>
      <c r="I2190"/>
      <c r="J2190">
        <f>(F2190*100*Info!$B$11)/AI2190</f>
        <v>2.0161319582968105</v>
      </c>
      <c r="AI2190">
        <v>3.91</v>
      </c>
      <c r="AQ2190">
        <f t="shared" si="555"/>
        <v>3</v>
      </c>
      <c r="AR2190">
        <v>0</v>
      </c>
      <c r="AS2190">
        <v>0</v>
      </c>
      <c r="AT2190">
        <v>1</v>
      </c>
      <c r="AU2190">
        <v>0</v>
      </c>
      <c r="AV2190">
        <v>1</v>
      </c>
      <c r="AW2190">
        <v>0</v>
      </c>
      <c r="AX2190">
        <v>1</v>
      </c>
    </row>
    <row r="2191" spans="1:52">
      <c r="A2191" s="13" t="s">
        <v>197</v>
      </c>
      <c r="B2191" s="13" t="s">
        <v>266</v>
      </c>
      <c r="C2191" s="13" t="s">
        <v>267</v>
      </c>
      <c r="D2191" s="13">
        <v>-21.15</v>
      </c>
      <c r="E2191" s="13">
        <v>18.082999999999998</v>
      </c>
      <c r="F2191" s="13">
        <v>3085</v>
      </c>
      <c r="G2191">
        <v>128</v>
      </c>
      <c r="H2191">
        <v>18.684999999999999</v>
      </c>
      <c r="I2191"/>
      <c r="J2191">
        <f>(F2191*100*Info!$B$11)/AI2191</f>
        <v>1.9330740453507915</v>
      </c>
      <c r="AI2191">
        <v>4.0780000000000003</v>
      </c>
      <c r="AQ2191">
        <f t="shared" si="555"/>
        <v>3</v>
      </c>
      <c r="AR2191">
        <v>0</v>
      </c>
      <c r="AS2191">
        <v>0</v>
      </c>
      <c r="AT2191">
        <v>1</v>
      </c>
      <c r="AU2191">
        <v>0</v>
      </c>
      <c r="AV2191">
        <v>1</v>
      </c>
      <c r="AW2191">
        <v>0</v>
      </c>
      <c r="AX2191">
        <v>1</v>
      </c>
    </row>
    <row r="2192" spans="1:52">
      <c r="A2192" s="13" t="s">
        <v>197</v>
      </c>
      <c r="B2192" s="13" t="s">
        <v>266</v>
      </c>
      <c r="C2192" s="13" t="s">
        <v>267</v>
      </c>
      <c r="D2192" s="13">
        <v>-21.15</v>
      </c>
      <c r="E2192" s="13">
        <v>18.082999999999998</v>
      </c>
      <c r="F2192" s="13">
        <v>3085</v>
      </c>
      <c r="G2192">
        <v>132</v>
      </c>
      <c r="H2192">
        <v>19.055</v>
      </c>
      <c r="I2192"/>
      <c r="J2192">
        <f>(F2192*100*Info!$B$11)/AI2192</f>
        <v>1.8030823323285747</v>
      </c>
      <c r="AI2192">
        <v>4.3719999999999999</v>
      </c>
      <c r="AQ2192">
        <f t="shared" si="555"/>
        <v>3</v>
      </c>
      <c r="AR2192">
        <v>0</v>
      </c>
      <c r="AS2192">
        <v>0</v>
      </c>
      <c r="AT2192">
        <v>1</v>
      </c>
      <c r="AU2192">
        <v>0</v>
      </c>
      <c r="AV2192">
        <v>1</v>
      </c>
      <c r="AW2192">
        <v>0</v>
      </c>
      <c r="AX2192">
        <v>1</v>
      </c>
    </row>
    <row r="2193" spans="1:50">
      <c r="A2193" s="13" t="s">
        <v>197</v>
      </c>
      <c r="B2193" s="13" t="s">
        <v>266</v>
      </c>
      <c r="C2193" s="13" t="s">
        <v>267</v>
      </c>
      <c r="D2193" s="13">
        <v>-21.15</v>
      </c>
      <c r="E2193" s="13">
        <v>18.082999999999998</v>
      </c>
      <c r="F2193" s="13">
        <v>3085</v>
      </c>
      <c r="G2193">
        <v>136</v>
      </c>
      <c r="H2193">
        <v>19.425000000000001</v>
      </c>
      <c r="I2193"/>
      <c r="J2193">
        <f>(F2193*100*Info!$B$11)/AI2193</f>
        <v>1.8931498455668898</v>
      </c>
      <c r="AI2193">
        <v>4.1639999999999997</v>
      </c>
      <c r="AQ2193">
        <f t="shared" si="555"/>
        <v>3</v>
      </c>
      <c r="AR2193">
        <v>0</v>
      </c>
      <c r="AS2193">
        <v>0</v>
      </c>
      <c r="AT2193">
        <v>1</v>
      </c>
      <c r="AU2193">
        <v>0</v>
      </c>
      <c r="AV2193">
        <v>1</v>
      </c>
      <c r="AW2193">
        <v>0</v>
      </c>
      <c r="AX2193">
        <v>1</v>
      </c>
    </row>
    <row r="2194" spans="1:50">
      <c r="A2194" s="13" t="s">
        <v>197</v>
      </c>
      <c r="B2194" s="13" t="s">
        <v>266</v>
      </c>
      <c r="C2194" s="13" t="s">
        <v>267</v>
      </c>
      <c r="D2194" s="13">
        <v>-21.15</v>
      </c>
      <c r="E2194" s="13">
        <v>18.082999999999998</v>
      </c>
      <c r="F2194" s="13">
        <v>3085</v>
      </c>
      <c r="G2194">
        <v>140</v>
      </c>
      <c r="H2194">
        <v>19.795000000000002</v>
      </c>
      <c r="I2194"/>
      <c r="J2194">
        <f>(F2194*100*Info!$B$11)/AI2194</f>
        <v>1.8583394523669328</v>
      </c>
      <c r="AI2194">
        <v>4.242</v>
      </c>
      <c r="AQ2194">
        <f t="shared" si="555"/>
        <v>3</v>
      </c>
      <c r="AR2194">
        <v>0</v>
      </c>
      <c r="AS2194">
        <v>0</v>
      </c>
      <c r="AT2194">
        <v>1</v>
      </c>
      <c r="AU2194">
        <v>0</v>
      </c>
      <c r="AV2194">
        <v>1</v>
      </c>
      <c r="AW2194">
        <v>0</v>
      </c>
      <c r="AX2194">
        <v>1</v>
      </c>
    </row>
    <row r="2195" spans="1:50">
      <c r="A2195" s="13" t="s">
        <v>197</v>
      </c>
      <c r="B2195" s="13" t="s">
        <v>266</v>
      </c>
      <c r="C2195" s="13" t="s">
        <v>267</v>
      </c>
      <c r="D2195" s="13">
        <v>-21.15</v>
      </c>
      <c r="E2195" s="13">
        <v>18.082999999999998</v>
      </c>
      <c r="F2195" s="13">
        <v>3085</v>
      </c>
      <c r="G2195">
        <v>144</v>
      </c>
      <c r="H2195">
        <v>20.408899999999999</v>
      </c>
      <c r="I2195"/>
      <c r="J2195">
        <f>(F2195*100*Info!$B$11)/AI2195</f>
        <v>1.9811701324303916</v>
      </c>
      <c r="AI2195">
        <v>3.9790000000000001</v>
      </c>
      <c r="AQ2195">
        <f t="shared" si="555"/>
        <v>3</v>
      </c>
      <c r="AR2195">
        <v>0</v>
      </c>
      <c r="AS2195">
        <v>0</v>
      </c>
      <c r="AT2195">
        <v>1</v>
      </c>
      <c r="AU2195">
        <v>0</v>
      </c>
      <c r="AV2195">
        <v>1</v>
      </c>
      <c r="AW2195">
        <v>0</v>
      </c>
      <c r="AX2195">
        <v>1</v>
      </c>
    </row>
    <row r="2196" spans="1:50">
      <c r="A2196" s="13" t="s">
        <v>197</v>
      </c>
      <c r="B2196" s="13" t="s">
        <v>266</v>
      </c>
      <c r="C2196" s="13" t="s">
        <v>267</v>
      </c>
      <c r="D2196" s="13">
        <v>-21.15</v>
      </c>
      <c r="E2196" s="13">
        <v>18.082999999999998</v>
      </c>
      <c r="F2196" s="13">
        <v>3085</v>
      </c>
      <c r="G2196">
        <v>152</v>
      </c>
      <c r="H2196">
        <v>22.124400000000001</v>
      </c>
      <c r="I2196"/>
      <c r="J2196">
        <f>(F2196*100*Info!$B$11)/AI2196</f>
        <v>1.920827474888043</v>
      </c>
      <c r="AI2196">
        <v>4.1040000000000001</v>
      </c>
      <c r="AQ2196">
        <f t="shared" si="555"/>
        <v>3</v>
      </c>
      <c r="AR2196">
        <v>0</v>
      </c>
      <c r="AS2196">
        <v>0</v>
      </c>
      <c r="AT2196">
        <v>1</v>
      </c>
      <c r="AU2196">
        <v>0</v>
      </c>
      <c r="AV2196">
        <v>1</v>
      </c>
      <c r="AW2196">
        <v>0</v>
      </c>
      <c r="AX2196">
        <v>1</v>
      </c>
    </row>
    <row r="2197" spans="1:50">
      <c r="A2197" s="13" t="s">
        <v>197</v>
      </c>
      <c r="B2197" s="13" t="s">
        <v>266</v>
      </c>
      <c r="C2197" s="13" t="s">
        <v>267</v>
      </c>
      <c r="D2197" s="13">
        <v>-21.15</v>
      </c>
      <c r="E2197" s="13">
        <v>18.082999999999998</v>
      </c>
      <c r="F2197" s="13">
        <v>3085</v>
      </c>
      <c r="G2197">
        <v>156</v>
      </c>
      <c r="H2197">
        <v>22.982199999999999</v>
      </c>
      <c r="I2197"/>
      <c r="J2197">
        <f>(F2197*100*Info!$B$11)/AI2197</f>
        <v>1.8509218025218426</v>
      </c>
      <c r="AI2197">
        <v>4.2590000000000003</v>
      </c>
      <c r="AQ2197">
        <f t="shared" si="555"/>
        <v>3</v>
      </c>
      <c r="AR2197">
        <v>0</v>
      </c>
      <c r="AS2197">
        <v>0</v>
      </c>
      <c r="AT2197">
        <v>1</v>
      </c>
      <c r="AU2197">
        <v>0</v>
      </c>
      <c r="AV2197">
        <v>1</v>
      </c>
      <c r="AW2197">
        <v>0</v>
      </c>
      <c r="AX2197">
        <v>1</v>
      </c>
    </row>
    <row r="2198" spans="1:50">
      <c r="A2198" s="13" t="s">
        <v>197</v>
      </c>
      <c r="B2198" s="13" t="s">
        <v>266</v>
      </c>
      <c r="C2198" s="13" t="s">
        <v>267</v>
      </c>
      <c r="D2198" s="13">
        <v>-21.15</v>
      </c>
      <c r="E2198" s="13">
        <v>18.082999999999998</v>
      </c>
      <c r="F2198" s="13">
        <v>3085</v>
      </c>
      <c r="G2198">
        <v>160</v>
      </c>
      <c r="H2198">
        <v>23.84</v>
      </c>
      <c r="I2198"/>
      <c r="J2198">
        <f>(F2198*100*Info!$B$11)/AI2198</f>
        <v>1.6804681212834212</v>
      </c>
      <c r="AI2198">
        <v>4.6909999999999998</v>
      </c>
      <c r="AQ2198">
        <f t="shared" si="555"/>
        <v>3</v>
      </c>
      <c r="AR2198">
        <v>0</v>
      </c>
      <c r="AS2198">
        <v>0</v>
      </c>
      <c r="AT2198">
        <v>1</v>
      </c>
      <c r="AU2198">
        <v>0</v>
      </c>
      <c r="AV2198">
        <v>1</v>
      </c>
      <c r="AW2198">
        <v>0</v>
      </c>
      <c r="AX2198">
        <v>1</v>
      </c>
    </row>
    <row r="2199" spans="1:50">
      <c r="A2199" s="13" t="s">
        <v>197</v>
      </c>
      <c r="B2199" s="13" t="s">
        <v>266</v>
      </c>
      <c r="C2199" s="13" t="s">
        <v>267</v>
      </c>
      <c r="D2199" s="13">
        <v>-21.15</v>
      </c>
      <c r="E2199" s="13">
        <v>18.082999999999998</v>
      </c>
      <c r="F2199" s="13">
        <v>3085</v>
      </c>
      <c r="G2199">
        <v>164</v>
      </c>
      <c r="H2199">
        <v>24.127500000000001</v>
      </c>
      <c r="I2199"/>
      <c r="J2199">
        <f>(F2199*100*Info!$B$11)/AI2199</f>
        <v>1.8981642082688488</v>
      </c>
      <c r="AI2199">
        <v>4.1529999999999996</v>
      </c>
      <c r="AQ2199">
        <f t="shared" si="555"/>
        <v>3</v>
      </c>
      <c r="AR2199">
        <v>0</v>
      </c>
      <c r="AS2199">
        <v>0</v>
      </c>
      <c r="AT2199">
        <v>1</v>
      </c>
      <c r="AU2199">
        <v>0</v>
      </c>
      <c r="AV2199">
        <v>1</v>
      </c>
      <c r="AW2199">
        <v>0</v>
      </c>
      <c r="AX2199">
        <v>1</v>
      </c>
    </row>
    <row r="2200" spans="1:50">
      <c r="A2200" s="13" t="s">
        <v>197</v>
      </c>
      <c r="B2200" s="13" t="s">
        <v>266</v>
      </c>
      <c r="C2200" s="13" t="s">
        <v>267</v>
      </c>
      <c r="D2200" s="13">
        <v>-21.15</v>
      </c>
      <c r="E2200" s="13">
        <v>18.082999999999998</v>
      </c>
      <c r="F2200" s="13">
        <v>3085</v>
      </c>
      <c r="G2200">
        <v>168</v>
      </c>
      <c r="H2200">
        <v>24.414999999999999</v>
      </c>
      <c r="I2200"/>
      <c r="J2200">
        <f>(F2200*100*Info!$B$11)/AI2200</f>
        <v>1.8936046017152361</v>
      </c>
      <c r="AI2200">
        <v>4.1630000000000003</v>
      </c>
      <c r="AQ2200">
        <f t="shared" si="555"/>
        <v>3</v>
      </c>
      <c r="AR2200">
        <v>0</v>
      </c>
      <c r="AS2200">
        <v>0</v>
      </c>
      <c r="AT2200">
        <v>1</v>
      </c>
      <c r="AU2200">
        <v>0</v>
      </c>
      <c r="AV2200">
        <v>1</v>
      </c>
      <c r="AW2200">
        <v>0</v>
      </c>
      <c r="AX2200">
        <v>1</v>
      </c>
    </row>
    <row r="2201" spans="1:50">
      <c r="A2201" s="13" t="s">
        <v>197</v>
      </c>
      <c r="B2201" s="13" t="s">
        <v>266</v>
      </c>
      <c r="C2201" s="13" t="s">
        <v>267</v>
      </c>
      <c r="D2201" s="13">
        <v>-21.15</v>
      </c>
      <c r="E2201" s="13">
        <v>18.082999999999998</v>
      </c>
      <c r="F2201" s="13">
        <v>3085</v>
      </c>
      <c r="G2201">
        <v>172</v>
      </c>
      <c r="H2201">
        <v>24.702500000000001</v>
      </c>
      <c r="I2201"/>
      <c r="J2201">
        <f>(F2201*100*Info!$B$11)/AI2201</f>
        <v>1.8461536198923956</v>
      </c>
      <c r="AI2201">
        <v>4.2699999999999996</v>
      </c>
      <c r="AQ2201">
        <f t="shared" si="555"/>
        <v>3</v>
      </c>
      <c r="AR2201">
        <v>0</v>
      </c>
      <c r="AS2201">
        <v>0</v>
      </c>
      <c r="AT2201">
        <v>1</v>
      </c>
      <c r="AU2201">
        <v>0</v>
      </c>
      <c r="AV2201">
        <v>1</v>
      </c>
      <c r="AW2201">
        <v>0</v>
      </c>
      <c r="AX2201">
        <v>1</v>
      </c>
    </row>
    <row r="2202" spans="1:50">
      <c r="A2202" s="13" t="s">
        <v>197</v>
      </c>
      <c r="B2202" s="13" t="s">
        <v>266</v>
      </c>
      <c r="C2202" s="13" t="s">
        <v>267</v>
      </c>
      <c r="D2202" s="13">
        <v>-21.15</v>
      </c>
      <c r="E2202" s="13">
        <v>18.082999999999998</v>
      </c>
      <c r="F2202" s="13">
        <v>3085</v>
      </c>
      <c r="G2202">
        <v>176</v>
      </c>
      <c r="H2202">
        <v>24.99</v>
      </c>
      <c r="I2202"/>
      <c r="J2202">
        <f>(F2202*100*Info!$B$11)/AI2202</f>
        <v>1.8904258889545631</v>
      </c>
      <c r="AI2202">
        <v>4.17</v>
      </c>
      <c r="AQ2202">
        <f t="shared" si="555"/>
        <v>3</v>
      </c>
      <c r="AR2202">
        <v>0</v>
      </c>
      <c r="AS2202">
        <v>0</v>
      </c>
      <c r="AT2202">
        <v>1</v>
      </c>
      <c r="AU2202">
        <v>0</v>
      </c>
      <c r="AV2202">
        <v>1</v>
      </c>
      <c r="AW2202">
        <v>0</v>
      </c>
      <c r="AX2202">
        <v>1</v>
      </c>
    </row>
    <row r="2203" spans="1:50">
      <c r="A2203" s="13" t="s">
        <v>197</v>
      </c>
      <c r="B2203" s="13" t="s">
        <v>266</v>
      </c>
      <c r="C2203" s="13" t="s">
        <v>267</v>
      </c>
      <c r="D2203" s="13">
        <v>-21.15</v>
      </c>
      <c r="E2203" s="13">
        <v>18.082999999999998</v>
      </c>
      <c r="F2203" s="13">
        <v>3085</v>
      </c>
      <c r="G2203">
        <v>180</v>
      </c>
      <c r="H2203">
        <v>25.355499999999999</v>
      </c>
      <c r="I2203"/>
      <c r="J2203">
        <f>(F2203*100*Info!$B$11)/AI2203</f>
        <v>1.8509218025218426</v>
      </c>
      <c r="AI2203">
        <v>4.2590000000000003</v>
      </c>
      <c r="AQ2203">
        <f t="shared" si="555"/>
        <v>3</v>
      </c>
      <c r="AR2203">
        <v>0</v>
      </c>
      <c r="AS2203">
        <v>0</v>
      </c>
      <c r="AT2203">
        <v>1</v>
      </c>
      <c r="AU2203">
        <v>0</v>
      </c>
      <c r="AV2203">
        <v>1</v>
      </c>
      <c r="AW2203">
        <v>0</v>
      </c>
      <c r="AX2203">
        <v>1</v>
      </c>
    </row>
    <row r="2204" spans="1:50">
      <c r="A2204" s="13" t="s">
        <v>197</v>
      </c>
      <c r="B2204" s="13" t="s">
        <v>266</v>
      </c>
      <c r="C2204" s="13" t="s">
        <v>267</v>
      </c>
      <c r="D2204" s="13">
        <v>-21.15</v>
      </c>
      <c r="E2204" s="13">
        <v>18.082999999999998</v>
      </c>
      <c r="F2204" s="13">
        <v>3085</v>
      </c>
      <c r="G2204">
        <v>184</v>
      </c>
      <c r="H2204">
        <v>25.7209</v>
      </c>
      <c r="I2204"/>
      <c r="J2204">
        <f>(F2204*100*Info!$B$11)/AI2204</f>
        <v>1.8671425762530856</v>
      </c>
      <c r="AI2204">
        <v>4.2220000000000004</v>
      </c>
      <c r="AQ2204">
        <f t="shared" si="555"/>
        <v>3</v>
      </c>
      <c r="AR2204">
        <v>0</v>
      </c>
      <c r="AS2204">
        <v>0</v>
      </c>
      <c r="AT2204">
        <v>1</v>
      </c>
      <c r="AU2204">
        <v>0</v>
      </c>
      <c r="AV2204">
        <v>1</v>
      </c>
      <c r="AW2204">
        <v>0</v>
      </c>
      <c r="AX2204">
        <v>1</v>
      </c>
    </row>
    <row r="2205" spans="1:50">
      <c r="A2205" s="13" t="s">
        <v>197</v>
      </c>
      <c r="B2205" s="13" t="s">
        <v>266</v>
      </c>
      <c r="C2205" s="13" t="s">
        <v>267</v>
      </c>
      <c r="D2205" s="13">
        <v>-21.15</v>
      </c>
      <c r="E2205" s="13">
        <v>18.082999999999998</v>
      </c>
      <c r="F2205" s="13">
        <v>3085</v>
      </c>
      <c r="G2205">
        <v>188</v>
      </c>
      <c r="H2205">
        <v>26.086400000000001</v>
      </c>
      <c r="I2205"/>
      <c r="J2205">
        <f>(F2205*100*Info!$B$11)/AI2205</f>
        <v>1.9115121137101185</v>
      </c>
      <c r="AI2205">
        <v>4.1239999999999997</v>
      </c>
      <c r="AQ2205">
        <f t="shared" si="555"/>
        <v>3</v>
      </c>
      <c r="AR2205">
        <v>0</v>
      </c>
      <c r="AS2205">
        <v>0</v>
      </c>
      <c r="AT2205">
        <v>1</v>
      </c>
      <c r="AU2205">
        <v>0</v>
      </c>
      <c r="AV2205">
        <v>1</v>
      </c>
      <c r="AW2205">
        <v>0</v>
      </c>
      <c r="AX2205">
        <v>1</v>
      </c>
    </row>
    <row r="2206" spans="1:50">
      <c r="A2206" s="13" t="s">
        <v>197</v>
      </c>
      <c r="B2206" s="13" t="s">
        <v>266</v>
      </c>
      <c r="C2206" s="13" t="s">
        <v>267</v>
      </c>
      <c r="D2206" s="13">
        <v>-21.15</v>
      </c>
      <c r="E2206" s="13">
        <v>18.082999999999998</v>
      </c>
      <c r="F2206" s="13">
        <v>3085</v>
      </c>
      <c r="G2206">
        <v>192</v>
      </c>
      <c r="H2206">
        <v>26.451799999999999</v>
      </c>
      <c r="I2206"/>
      <c r="J2206">
        <f>(F2206*100*Info!$B$11)/AI2206</f>
        <v>1.8671425762530856</v>
      </c>
      <c r="AI2206">
        <v>4.2220000000000004</v>
      </c>
      <c r="AQ2206">
        <f t="shared" si="555"/>
        <v>3</v>
      </c>
      <c r="AR2206">
        <v>0</v>
      </c>
      <c r="AS2206">
        <v>0</v>
      </c>
      <c r="AT2206">
        <v>1</v>
      </c>
      <c r="AU2206">
        <v>0</v>
      </c>
      <c r="AV2206">
        <v>1</v>
      </c>
      <c r="AW2206">
        <v>0</v>
      </c>
      <c r="AX2206">
        <v>1</v>
      </c>
    </row>
    <row r="2207" spans="1:50">
      <c r="A2207" s="13" t="s">
        <v>197</v>
      </c>
      <c r="B2207" s="13" t="s">
        <v>266</v>
      </c>
      <c r="C2207" s="13" t="s">
        <v>267</v>
      </c>
      <c r="D2207" s="13">
        <v>-21.15</v>
      </c>
      <c r="E2207" s="13">
        <v>18.082999999999998</v>
      </c>
      <c r="F2207" s="13">
        <v>3085</v>
      </c>
      <c r="G2207">
        <v>196</v>
      </c>
      <c r="H2207">
        <v>26.817299999999999</v>
      </c>
      <c r="I2207"/>
      <c r="J2207">
        <f>(F2207*100*Info!$B$11)/AI2207</f>
        <v>2.0043417129266539</v>
      </c>
      <c r="AI2207">
        <v>3.9329999999999998</v>
      </c>
      <c r="AQ2207">
        <f t="shared" si="555"/>
        <v>3</v>
      </c>
      <c r="AR2207">
        <v>0</v>
      </c>
      <c r="AS2207">
        <v>0</v>
      </c>
      <c r="AT2207">
        <v>1</v>
      </c>
      <c r="AU2207">
        <v>0</v>
      </c>
      <c r="AV2207">
        <v>1</v>
      </c>
      <c r="AW2207">
        <v>0</v>
      </c>
      <c r="AX2207">
        <v>1</v>
      </c>
    </row>
    <row r="2208" spans="1:50">
      <c r="A2208" s="13" t="s">
        <v>197</v>
      </c>
      <c r="B2208" s="13" t="s">
        <v>266</v>
      </c>
      <c r="C2208" s="13" t="s">
        <v>267</v>
      </c>
      <c r="D2208" s="13">
        <v>-21.15</v>
      </c>
      <c r="E2208" s="13">
        <v>18.082999999999998</v>
      </c>
      <c r="F2208" s="13">
        <v>3085</v>
      </c>
      <c r="G2208">
        <v>200</v>
      </c>
      <c r="H2208">
        <v>27.166699999999999</v>
      </c>
      <c r="I2208"/>
      <c r="J2208">
        <f>(F2208*100*Info!$B$11)/AI2208</f>
        <v>2.116262001863229</v>
      </c>
      <c r="AI2208">
        <v>3.7250000000000001</v>
      </c>
      <c r="AQ2208">
        <f t="shared" si="555"/>
        <v>3</v>
      </c>
      <c r="AR2208">
        <v>0</v>
      </c>
      <c r="AS2208">
        <v>0</v>
      </c>
      <c r="AT2208">
        <v>1</v>
      </c>
      <c r="AU2208">
        <v>0</v>
      </c>
      <c r="AV2208">
        <v>1</v>
      </c>
      <c r="AW2208">
        <v>0</v>
      </c>
      <c r="AX2208">
        <v>1</v>
      </c>
    </row>
    <row r="2209" spans="1:52">
      <c r="A2209" s="13" t="s">
        <v>193</v>
      </c>
      <c r="B2209" s="13" t="s">
        <v>213</v>
      </c>
      <c r="D2209" s="14">
        <v>-44.8</v>
      </c>
      <c r="E2209" s="14">
        <v>26.14</v>
      </c>
      <c r="F2209" s="14">
        <v>3433</v>
      </c>
      <c r="G2209" s="59">
        <v>3.5</v>
      </c>
      <c r="H2209">
        <v>3.8181818181818179</v>
      </c>
      <c r="J2209">
        <f>(F2209*100*Info!$B$11)/AI2209</f>
        <v>0.58829321129225842</v>
      </c>
      <c r="K2209">
        <f>2*((F2209*100*Info!$B$11)/AI2209^2)*(AJ2209/2)</f>
        <v>9.8857091020849719E-3</v>
      </c>
      <c r="L2209">
        <f t="shared" ref="L2209:L2240" si="556">(M2209/10.7)/J2209</f>
        <v>0.1821587102068899</v>
      </c>
      <c r="M2209">
        <f t="shared" ref="M2209:M2240" si="557">((U2209/0.242530073729142))*J2209</f>
        <v>1.1466412387393985</v>
      </c>
      <c r="N2209">
        <f t="shared" ref="N2209:N2240" si="558">2*M2209*SQRT((0.5*K2209/J2209)^2+(0.5*V2209/U2209)^2)</f>
        <v>5.3470398319056762E-2</v>
      </c>
      <c r="O2209" s="20">
        <v>0.55913484478105269</v>
      </c>
      <c r="P2209" s="20">
        <v>1.6349800847895252E-2</v>
      </c>
      <c r="Q2209" s="20">
        <v>0.62617765453808394</v>
      </c>
      <c r="R2209" s="20">
        <v>1.966649525927051E-2</v>
      </c>
      <c r="S2209" s="20">
        <v>14.595276549727878</v>
      </c>
      <c r="T2209" s="20">
        <v>0.24908144689159492</v>
      </c>
      <c r="U2209" s="20">
        <v>0.47271492996064191</v>
      </c>
      <c r="V2209" s="20">
        <v>2.0562749102337033E-2</v>
      </c>
      <c r="W2209" s="37">
        <f>U2209*Info!$B$2</f>
        <v>0.22690316638110811</v>
      </c>
      <c r="X2209" s="37">
        <f>W2209*SQRT((0.5*V2209/U2209)^2+Info!$B$3^2)</f>
        <v>1.2372042368243906E-2</v>
      </c>
      <c r="Y2209" s="28">
        <f>W2209*Info!$D$2</f>
        <v>0.18379156476869757</v>
      </c>
      <c r="Z2209" s="28">
        <f>Y2209*SQRT(Info!$D$3^2+(X2209/W2209)^2)</f>
        <v>1.3596907390019846E-2</v>
      </c>
      <c r="AA2209" s="37">
        <f t="shared" ref="AA2209:AA2240" si="559">IF(O2209-W2209&gt;0,O2209-W2209,0)</f>
        <v>0.33223167839994461</v>
      </c>
      <c r="AB2209" s="37">
        <f t="shared" ref="AB2209:AB2240" si="560">SQRT((0.5*P2209)^2+X2209^2)</f>
        <v>1.4828905195700771E-2</v>
      </c>
      <c r="AC2209" s="37">
        <f>(1-EXP(-Info!$B$6*H2209*1000))+(Info!$B$6/(Info!$B$6-Info!$B$7))*(EXP(-Info!$B$7*H2209*1000)-EXP(-Info!$B$6*H2209*1000))*(Info!$B$9-1)</f>
        <v>3.943287197235603E-2</v>
      </c>
      <c r="AD2209" s="37">
        <f>SQRT((Info!$B$6*EXP(-Info!$B$6*H2209*1000)+(Info!$B$6/(Info!$B$6+Info!$B$7))*(Info!$B$9-1)*(-Info!$B$7*EXP(-Info!$B$7*H2209*1000)+Info!$B$6*EXP(-Info!$B$6*H2209*1000)))^2*(0.01*H2209*1000)^2)</f>
        <v>3.6408796173306165E-4</v>
      </c>
      <c r="AE2209" s="37">
        <f t="shared" ref="AE2209:AE2240" si="561">IF(AA2209&gt;0,AA2209*AC2209*SQRT((AB2209/AA2209)^2+(AD2209/AC2209)^2),AA2209*AC2209*SQRT((AD2209/AC2209)^2))</f>
        <v>5.9712641587202206E-4</v>
      </c>
      <c r="AF2209" s="37">
        <f t="shared" ref="AF2209:AF2240" si="562">IF((S2209-Y2209-AA2209*AC2209)&gt;0,S2209-Y2209-AA2209*AC2209,0)</f>
        <v>14.398384135719674</v>
      </c>
      <c r="AG2209" s="37">
        <f t="shared" ref="AG2209:AG2240" si="563">SQRT((T2209*0.5)^2+Z2209^2+AE2209^2)</f>
        <v>0.1252821784889292</v>
      </c>
      <c r="AH2209" s="37">
        <f t="shared" ref="AH2209:AH2240" si="564">AF2209/S2209</f>
        <v>0.98650985383268575</v>
      </c>
      <c r="AI2209">
        <f>AF2209*EXP(Info!$B$6*H2209*1000)</f>
        <v>14.911471728729417</v>
      </c>
      <c r="AJ2209">
        <f>2*SQRT((EXP(Info!$B$6*H2209)*AG2209)^2+(Info!$B$6*H2209*0.01*AI2209)^2)</f>
        <v>0.25057313082090116</v>
      </c>
      <c r="AK2209">
        <f t="shared" ref="AK2209:AK2240" si="565">AA2209/0.752049334436339</f>
        <v>0.44176846276840631</v>
      </c>
      <c r="AL2209">
        <f t="shared" ref="AL2209:AL2240" si="566">AB2209/0.752049334436339*2</f>
        <v>3.9435990477446628E-2</v>
      </c>
      <c r="AM2209">
        <f t="shared" ref="AM2209:AM2240" si="567">Q2209/O2209</f>
        <v>1.1199045460729318</v>
      </c>
      <c r="AN2209">
        <f t="shared" ref="AN2209:AN2240" si="568">SQRT((R2209/Q2209)^2+(P2209/O2209)^2)*AM2209</f>
        <v>4.8057655973693332E-2</v>
      </c>
      <c r="AO2209">
        <f t="shared" ref="AO2209:AO2240" si="569">U2209/0.242530074</f>
        <v>1.9490981970369656</v>
      </c>
      <c r="AP2209">
        <f t="shared" ref="AP2209:AP2240" si="570">O2209/U2209</f>
        <v>1.1828161315480474</v>
      </c>
      <c r="AQ2209">
        <f t="shared" si="555"/>
        <v>5</v>
      </c>
      <c r="AR2209">
        <v>1</v>
      </c>
      <c r="AS2209">
        <v>1</v>
      </c>
      <c r="AT2209">
        <v>1</v>
      </c>
      <c r="AU2209">
        <v>1</v>
      </c>
      <c r="AV2209">
        <v>0</v>
      </c>
      <c r="AW2209">
        <v>0</v>
      </c>
      <c r="AX2209">
        <v>1</v>
      </c>
    </row>
    <row r="2210" spans="1:52">
      <c r="A2210" s="13" t="s">
        <v>193</v>
      </c>
      <c r="B2210" s="13" t="s">
        <v>213</v>
      </c>
      <c r="D2210" s="14">
        <v>-44.8</v>
      </c>
      <c r="E2210" s="14">
        <v>26.14</v>
      </c>
      <c r="F2210" s="14">
        <v>3433</v>
      </c>
      <c r="G2210" s="59">
        <v>5.5</v>
      </c>
      <c r="H2210">
        <v>6</v>
      </c>
      <c r="J2210">
        <f>(F2210*100*Info!$B$11)/AI2210</f>
        <v>0.58877819186661862</v>
      </c>
      <c r="K2210">
        <f>2*((F2210*100*Info!$B$11)/AI2210^2)*(AJ2210/2)</f>
        <v>6.8794570260653949E-3</v>
      </c>
      <c r="L2210">
        <f t="shared" si="556"/>
        <v>0.16877824056772123</v>
      </c>
      <c r="M2210">
        <f t="shared" si="557"/>
        <v>1.0632905361944451</v>
      </c>
      <c r="N2210">
        <f t="shared" si="558"/>
        <v>3.5036450331104814E-2</v>
      </c>
      <c r="O2210" s="20">
        <v>0.48978154816691183</v>
      </c>
      <c r="P2210" s="20">
        <v>1.0146875475984E-2</v>
      </c>
      <c r="Q2210" s="20">
        <v>0.55709616984715848</v>
      </c>
      <c r="R2210" s="20">
        <v>1.2948506319977876E-2</v>
      </c>
      <c r="S2210" s="20">
        <v>14.288967723181994</v>
      </c>
      <c r="T2210" s="20">
        <v>0.17231644589493719</v>
      </c>
      <c r="U2210" s="20">
        <v>0.43799165067777796</v>
      </c>
      <c r="V2210" s="20">
        <v>1.3494432871335635E-2</v>
      </c>
      <c r="W2210" s="37">
        <f>U2210*Info!$B$2</f>
        <v>0.21023599232533341</v>
      </c>
      <c r="X2210" s="37">
        <f>W2210*SQRT((0.5*V2210/U2210)^2+Info!$B$3^2)</f>
        <v>1.0999403391058881E-2</v>
      </c>
      <c r="Y2210" s="28">
        <f>W2210*Info!$D$2</f>
        <v>0.17029115378352008</v>
      </c>
      <c r="Z2210" s="28">
        <f>Y2210*SQRT(Info!$D$3^2+(X2210/W2210)^2)</f>
        <v>1.2323846043466383E-2</v>
      </c>
      <c r="AA2210" s="37">
        <f t="shared" si="559"/>
        <v>0.27954555584157842</v>
      </c>
      <c r="AB2210" s="37">
        <f t="shared" si="560"/>
        <v>1.2113077455399969E-2</v>
      </c>
      <c r="AC2210" s="37">
        <f>(1-EXP(-Info!$B$6*H2210*1000))+(Info!$B$6/(Info!$B$6-Info!$B$7))*(EXP(-Info!$B$7*H2210*1000)-EXP(-Info!$B$6*H2210*1000))*(Info!$B$9-1)</f>
        <v>6.13293829723566E-2</v>
      </c>
      <c r="AD2210" s="37">
        <f>SQRT((Info!$B$6*EXP(-Info!$B$6*H2210*1000)+(Info!$B$6/(Info!$B$6+Info!$B$7))*(Info!$B$9-1)*(-Info!$B$7*EXP(-Info!$B$7*H2210*1000)+Info!$B$6*EXP(-Info!$B$6*H2210*1000)))^2*(0.01*H2210*1000)^2)</f>
        <v>5.6054730048039187E-4</v>
      </c>
      <c r="AE2210" s="37">
        <f t="shared" si="561"/>
        <v>7.5923406013327099E-4</v>
      </c>
      <c r="AF2210" s="37">
        <f t="shared" si="562"/>
        <v>14.101532212946045</v>
      </c>
      <c r="AG2210" s="37">
        <f t="shared" si="563"/>
        <v>8.703845701255758E-2</v>
      </c>
      <c r="AH2210" s="37">
        <f t="shared" si="564"/>
        <v>0.98688250167072189</v>
      </c>
      <c r="AI2210">
        <f>AF2210*EXP(Info!$B$6*H2210*1000)</f>
        <v>14.899189048726225</v>
      </c>
      <c r="AJ2210">
        <f>2*SQRT((EXP(Info!$B$6*H2210)*AG2210)^2+(Info!$B$6*H2210*0.01*AI2210)^2)</f>
        <v>0.17408649335156781</v>
      </c>
      <c r="AK2210">
        <f t="shared" si="565"/>
        <v>0.37171172560254684</v>
      </c>
      <c r="AL2210">
        <f t="shared" si="566"/>
        <v>3.2213518184890676E-2</v>
      </c>
      <c r="AM2210">
        <f t="shared" si="567"/>
        <v>1.1374380515807154</v>
      </c>
      <c r="AN2210">
        <f t="shared" si="568"/>
        <v>3.5414905652956463E-2</v>
      </c>
      <c r="AO2210">
        <f t="shared" si="569"/>
        <v>1.8059271720577545</v>
      </c>
      <c r="AP2210">
        <f t="shared" si="570"/>
        <v>1.1182440291019033</v>
      </c>
      <c r="AQ2210">
        <f t="shared" si="555"/>
        <v>5</v>
      </c>
      <c r="AR2210">
        <v>1</v>
      </c>
      <c r="AS2210">
        <v>1</v>
      </c>
      <c r="AT2210">
        <v>1</v>
      </c>
      <c r="AU2210">
        <v>1</v>
      </c>
      <c r="AV2210">
        <v>0</v>
      </c>
      <c r="AW2210">
        <v>0</v>
      </c>
      <c r="AX2210">
        <v>1</v>
      </c>
    </row>
    <row r="2211" spans="1:52">
      <c r="A2211" s="13" t="s">
        <v>193</v>
      </c>
      <c r="B2211" s="13" t="s">
        <v>213</v>
      </c>
      <c r="D2211" s="14">
        <v>-44.8</v>
      </c>
      <c r="E2211" s="14">
        <v>26.14</v>
      </c>
      <c r="F2211" s="14">
        <v>3433</v>
      </c>
      <c r="G2211" s="59">
        <v>7</v>
      </c>
      <c r="H2211">
        <v>6.5709677419354842</v>
      </c>
      <c r="J2211">
        <f>(F2211*100*Info!$B$11)/AI2211</f>
        <v>0.57130167859325498</v>
      </c>
      <c r="K2211">
        <f>2*((F2211*100*Info!$B$11)/AI2211^2)*(AJ2211/2)</f>
        <v>9.318223837602441E-3</v>
      </c>
      <c r="L2211">
        <f t="shared" si="556"/>
        <v>0.16719794529404841</v>
      </c>
      <c r="M2211">
        <f t="shared" si="557"/>
        <v>1.0220689948010138</v>
      </c>
      <c r="N2211">
        <f t="shared" si="558"/>
        <v>4.7481694338696923E-2</v>
      </c>
      <c r="O2211" s="20">
        <v>0.43800956040627748</v>
      </c>
      <c r="P2211" s="20">
        <v>1.2807168011958983E-2</v>
      </c>
      <c r="Q2211" s="20">
        <v>0.49500383500707329</v>
      </c>
      <c r="R2211" s="20">
        <v>1.5638743262939132E-2</v>
      </c>
      <c r="S2211" s="20">
        <v>14.641096970170958</v>
      </c>
      <c r="T2211" s="20">
        <v>0.24917901083804767</v>
      </c>
      <c r="U2211" s="20">
        <v>0.43389067099493472</v>
      </c>
      <c r="V2211" s="20">
        <v>1.887383839430852E-2</v>
      </c>
      <c r="W2211" s="37">
        <f>U2211*Info!$B$2</f>
        <v>0.20826752207756866</v>
      </c>
      <c r="X2211" s="37">
        <f>W2211*SQRT((0.5*V2211/U2211)^2+Info!$B$3^2)</f>
        <v>1.1355913708862539E-2</v>
      </c>
      <c r="Y2211" s="28">
        <f>W2211*Info!$D$2</f>
        <v>0.16869669288283062</v>
      </c>
      <c r="Z2211" s="28">
        <f>Y2211*SQRT(Info!$D$3^2+(X2211/W2211)^2)</f>
        <v>1.2480183344592386E-2</v>
      </c>
      <c r="AA2211" s="37">
        <f t="shared" si="559"/>
        <v>0.22974203832870882</v>
      </c>
      <c r="AB2211" s="37">
        <f t="shared" si="560"/>
        <v>1.3036972972464447E-2</v>
      </c>
      <c r="AC2211" s="37">
        <f>(1-EXP(-Info!$B$6*H2211*1000))+(Info!$B$6/(Info!$B$6-Info!$B$7))*(EXP(-Info!$B$7*H2211*1000)-EXP(-Info!$B$6*H2211*1000))*(Info!$B$9-1)</f>
        <v>6.6984672300402129E-2</v>
      </c>
      <c r="AD2211" s="37">
        <f>SQRT((Info!$B$6*EXP(-Info!$B$6*H2211*1000)+(Info!$B$6/(Info!$B$6+Info!$B$7))*(Info!$B$9-1)*(-Info!$B$7*EXP(-Info!$B$7*H2211*1000)+Info!$B$6*EXP(-Info!$B$6*H2211*1000)))^2*(0.01*H2211*1000)^2)</f>
        <v>6.1060978945944272E-4</v>
      </c>
      <c r="AE2211" s="37">
        <f t="shared" si="561"/>
        <v>8.8447306238017707E-4</v>
      </c>
      <c r="AF2211" s="37">
        <f t="shared" si="562"/>
        <v>14.457011082137052</v>
      </c>
      <c r="AG2211" s="37">
        <f t="shared" si="563"/>
        <v>0.12521614164902897</v>
      </c>
      <c r="AH2211" s="37">
        <f t="shared" si="564"/>
        <v>0.98742676942793606</v>
      </c>
      <c r="AI2211">
        <f>AF2211*EXP(Info!$B$6*H2211*1000)</f>
        <v>15.354965541127893</v>
      </c>
      <c r="AJ2211">
        <f>2*SQRT((EXP(Info!$B$6*H2211)*AG2211)^2+(Info!$B$6*H2211*0.01*AI2211)^2)</f>
        <v>0.25044737533979872</v>
      </c>
      <c r="AK2211">
        <f t="shared" si="565"/>
        <v>0.30548798836568414</v>
      </c>
      <c r="AL2211">
        <f t="shared" si="566"/>
        <v>3.467052592297195E-2</v>
      </c>
      <c r="AM2211">
        <f t="shared" si="567"/>
        <v>1.130121074407441</v>
      </c>
      <c r="AN2211">
        <f t="shared" si="568"/>
        <v>4.8648732041935171E-2</v>
      </c>
      <c r="AO2211">
        <f t="shared" si="569"/>
        <v>1.7890180126483395</v>
      </c>
      <c r="AP2211">
        <f t="shared" si="570"/>
        <v>1.0094929199604543</v>
      </c>
      <c r="AQ2211">
        <f t="shared" si="555"/>
        <v>5</v>
      </c>
      <c r="AR2211">
        <v>1</v>
      </c>
      <c r="AS2211">
        <v>1</v>
      </c>
      <c r="AT2211">
        <v>1</v>
      </c>
      <c r="AU2211">
        <v>1</v>
      </c>
      <c r="AV2211">
        <v>0</v>
      </c>
      <c r="AW2211">
        <v>0</v>
      </c>
      <c r="AX2211">
        <v>1</v>
      </c>
    </row>
    <row r="2212" spans="1:52">
      <c r="A2212" s="13" t="s">
        <v>193</v>
      </c>
      <c r="B2212" s="13" t="s">
        <v>213</v>
      </c>
      <c r="D2212" s="14">
        <v>-44.8</v>
      </c>
      <c r="E2212" s="14">
        <v>26.14</v>
      </c>
      <c r="F2212" s="14">
        <v>3433</v>
      </c>
      <c r="G2212" s="59">
        <v>11</v>
      </c>
      <c r="H2212">
        <v>8.0935483870967744</v>
      </c>
      <c r="J2212">
        <f>(F2212*100*Info!$B$11)/AI2212</f>
        <v>0.611327503376213</v>
      </c>
      <c r="K2212">
        <f>2*((F2212*100*Info!$B$11)/AI2212^2)*(AJ2212/2)</f>
        <v>9.8589629058426359E-3</v>
      </c>
      <c r="L2212">
        <f t="shared" si="556"/>
        <v>0.18430977587968034</v>
      </c>
      <c r="M2212">
        <f t="shared" si="557"/>
        <v>1.2056078959589913</v>
      </c>
      <c r="N2212">
        <f t="shared" si="558"/>
        <v>5.5938533443527977E-2</v>
      </c>
      <c r="O2212" s="20">
        <v>0.39451222537304875</v>
      </c>
      <c r="P2212" s="20">
        <v>1.1542181884748726E-2</v>
      </c>
      <c r="Q2212" s="20">
        <v>0.43876204432847155</v>
      </c>
      <c r="R2212" s="20">
        <v>1.3685042267444773E-2</v>
      </c>
      <c r="S2212" s="20">
        <v>13.522596061685856</v>
      </c>
      <c r="T2212" s="20">
        <v>0.22974819045747194</v>
      </c>
      <c r="U2212" s="20">
        <v>0.4782970998041754</v>
      </c>
      <c r="V2212" s="20">
        <v>2.0808654111850636E-2</v>
      </c>
      <c r="W2212" s="37">
        <f>U2212*Info!$B$2</f>
        <v>0.22958260790600418</v>
      </c>
      <c r="X2212" s="37">
        <f>W2212*SQRT((0.5*V2212/U2212)^2+Info!$B$3^2)</f>
        <v>1.2518435987887285E-2</v>
      </c>
      <c r="Y2212" s="28">
        <f>W2212*Info!$D$2</f>
        <v>0.18596191240386339</v>
      </c>
      <c r="Z2212" s="28">
        <f>Y2212*SQRT(Info!$D$3^2+(X2212/W2212)^2)</f>
        <v>1.3757646108711738E-2</v>
      </c>
      <c r="AA2212" s="37">
        <f t="shared" si="559"/>
        <v>0.16492961746704457</v>
      </c>
      <c r="AB2212" s="37">
        <f t="shared" si="560"/>
        <v>1.3784655608610138E-2</v>
      </c>
      <c r="AC2212" s="37">
        <f>(1-EXP(-Info!$B$6*H2212*1000))+(Info!$B$6/(Info!$B$6-Info!$B$7))*(EXP(-Info!$B$7*H2212*1000)-EXP(-Info!$B$6*H2212*1000))*(Info!$B$9-1)</f>
        <v>8.1915567116333091E-2</v>
      </c>
      <c r="AD2212" s="37">
        <f>SQRT((Info!$B$6*EXP(-Info!$B$6*H2212*1000)+(Info!$B$6/(Info!$B$6+Info!$B$7))*(Info!$B$9-1)*(-Info!$B$7*EXP(-Info!$B$7*H2212*1000)+Info!$B$6*EXP(-Info!$B$6*H2212*1000)))^2*(0.01*H2212*1000)^2)</f>
        <v>7.4142665449273572E-4</v>
      </c>
      <c r="AE2212" s="37">
        <f t="shared" si="561"/>
        <v>1.1357798523618299E-3</v>
      </c>
      <c r="AF2212" s="37">
        <f t="shared" si="562"/>
        <v>13.3231238461329</v>
      </c>
      <c r="AG2212" s="37">
        <f t="shared" si="563"/>
        <v>0.11570056428966231</v>
      </c>
      <c r="AH2212" s="37">
        <f t="shared" si="564"/>
        <v>0.98524897034245296</v>
      </c>
      <c r="AI2212">
        <f>AF2212*EXP(Info!$B$6*H2212*1000)</f>
        <v>14.349620358875688</v>
      </c>
      <c r="AJ2212">
        <f>2*SQRT((EXP(Info!$B$6*H2212)*AG2212)^2+(Info!$B$6*H2212*0.01*AI2212)^2)</f>
        <v>0.23141830532695193</v>
      </c>
      <c r="AK2212">
        <f t="shared" si="565"/>
        <v>0.21930691234592917</v>
      </c>
      <c r="AL2212">
        <f t="shared" si="566"/>
        <v>3.6658913125537797E-2</v>
      </c>
      <c r="AM2212">
        <f t="shared" si="567"/>
        <v>1.1121633655676459</v>
      </c>
      <c r="AN2212">
        <f t="shared" si="568"/>
        <v>4.756090403583265E-2</v>
      </c>
      <c r="AO2212">
        <f t="shared" si="569"/>
        <v>1.9721145997101184</v>
      </c>
      <c r="AP2212">
        <f t="shared" si="570"/>
        <v>0.82482671447217659</v>
      </c>
      <c r="AQ2212">
        <f t="shared" si="555"/>
        <v>5</v>
      </c>
      <c r="AR2212">
        <v>1</v>
      </c>
      <c r="AS2212">
        <v>1</v>
      </c>
      <c r="AT2212">
        <v>1</v>
      </c>
      <c r="AU2212">
        <v>1</v>
      </c>
      <c r="AV2212">
        <v>0</v>
      </c>
      <c r="AW2212">
        <v>0</v>
      </c>
      <c r="AX2212">
        <v>1</v>
      </c>
    </row>
    <row r="2213" spans="1:52">
      <c r="A2213" s="13" t="s">
        <v>193</v>
      </c>
      <c r="B2213" s="13" t="s">
        <v>213</v>
      </c>
      <c r="D2213" s="14">
        <v>-44.8</v>
      </c>
      <c r="E2213" s="14">
        <v>26.14</v>
      </c>
      <c r="F2213" s="14">
        <v>3433</v>
      </c>
      <c r="G2213" s="59">
        <v>13</v>
      </c>
      <c r="H2213">
        <v>8.8548387096774199</v>
      </c>
      <c r="J2213">
        <f>(F2213*100*Info!$B$11)/AI2213</f>
        <v>0.62584477559716978</v>
      </c>
      <c r="K2213">
        <f>2*((F2213*100*Info!$B$11)/AI2213^2)*(AJ2213/2)</f>
        <v>7.1904748935040647E-3</v>
      </c>
      <c r="L2213">
        <f t="shared" si="556"/>
        <v>0.1896160969398267</v>
      </c>
      <c r="M2213">
        <f t="shared" si="557"/>
        <v>1.2697716069364122</v>
      </c>
      <c r="N2213">
        <f t="shared" si="558"/>
        <v>4.1727282575882707E-2</v>
      </c>
      <c r="O2213" s="20">
        <v>0.36866011643522079</v>
      </c>
      <c r="P2213" s="20">
        <v>7.6154168154582485E-3</v>
      </c>
      <c r="Q2213" s="20">
        <v>0.41377242446187812</v>
      </c>
      <c r="R2213" s="20">
        <v>9.3466995725252112E-3</v>
      </c>
      <c r="S2213" s="20">
        <v>13.126681307990676</v>
      </c>
      <c r="T2213" s="20">
        <v>0.15861319593357431</v>
      </c>
      <c r="U2213" s="20">
        <v>0.49206738389021693</v>
      </c>
      <c r="V2213" s="20">
        <v>1.5149851871028623E-2</v>
      </c>
      <c r="W2213" s="37">
        <f>U2213*Info!$B$2</f>
        <v>0.23619234426730412</v>
      </c>
      <c r="X2213" s="37">
        <f>W2213*SQRT((0.5*V2213/U2213)^2+Info!$B$3^2)</f>
        <v>1.2356670109740104E-2</v>
      </c>
      <c r="Y2213" s="28">
        <f>W2213*Info!$D$2</f>
        <v>0.19131579885651634</v>
      </c>
      <c r="Z2213" s="28">
        <f>Y2213*SQRT(Info!$D$3^2+(X2213/W2213)^2)</f>
        <v>1.3844943924325127E-2</v>
      </c>
      <c r="AA2213" s="37">
        <f t="shared" si="559"/>
        <v>0.13246777216791666</v>
      </c>
      <c r="AB2213" s="37">
        <f t="shared" si="560"/>
        <v>1.2930040197897128E-2</v>
      </c>
      <c r="AC2213" s="37">
        <f>(1-EXP(-Info!$B$6*H2213*1000))+(Info!$B$6/(Info!$B$6-Info!$B$7))*(EXP(-Info!$B$7*H2213*1000)-EXP(-Info!$B$6*H2213*1000))*(Info!$B$9-1)</f>
        <v>8.9299982448778875E-2</v>
      </c>
      <c r="AD2213" s="37">
        <f>SQRT((Info!$B$6*EXP(-Info!$B$6*H2213*1000)+(Info!$B$6/(Info!$B$6+Info!$B$7))*(Info!$B$9-1)*(-Info!$B$7*EXP(-Info!$B$7*H2213*1000)+Info!$B$6*EXP(-Info!$B$6*H2213*1000)))^2*(0.01*H2213*1000)^2)</f>
        <v>8.0539096183082214E-4</v>
      </c>
      <c r="AE2213" s="37">
        <f t="shared" si="561"/>
        <v>1.159570818032848E-3</v>
      </c>
      <c r="AF2213" s="37">
        <f t="shared" si="562"/>
        <v>12.923536139404536</v>
      </c>
      <c r="AG2213" s="37">
        <f t="shared" si="563"/>
        <v>8.0514368641971909E-2</v>
      </c>
      <c r="AH2213" s="37">
        <f t="shared" si="564"/>
        <v>0.98452425530720566</v>
      </c>
      <c r="AI2213">
        <f>AF2213*EXP(Info!$B$6*H2213*1000)</f>
        <v>14.016762511147538</v>
      </c>
      <c r="AJ2213">
        <f>2*SQRT((EXP(Info!$B$6*H2213)*AG2213)^2+(Info!$B$6*H2213*0.01*AI2213)^2)</f>
        <v>0.16104181556592218</v>
      </c>
      <c r="AK2213">
        <f t="shared" si="565"/>
        <v>0.17614239665167877</v>
      </c>
      <c r="AL2213">
        <f t="shared" si="566"/>
        <v>3.4386148902287618E-2</v>
      </c>
      <c r="AM2213">
        <f t="shared" si="567"/>
        <v>1.1223682899654925</v>
      </c>
      <c r="AN2213">
        <f t="shared" si="568"/>
        <v>3.4355737023717359E-2</v>
      </c>
      <c r="AO2213">
        <f t="shared" si="569"/>
        <v>2.0288922349902756</v>
      </c>
      <c r="AP2213">
        <f t="shared" si="570"/>
        <v>0.74920656906914807</v>
      </c>
      <c r="AQ2213">
        <f t="shared" si="555"/>
        <v>5</v>
      </c>
      <c r="AR2213">
        <v>1</v>
      </c>
      <c r="AS2213">
        <v>1</v>
      </c>
      <c r="AT2213">
        <v>1</v>
      </c>
      <c r="AU2213">
        <v>1</v>
      </c>
      <c r="AV2213">
        <v>0</v>
      </c>
      <c r="AW2213">
        <v>0</v>
      </c>
      <c r="AX2213">
        <v>1</v>
      </c>
    </row>
    <row r="2214" spans="1:52">
      <c r="A2214" s="13" t="s">
        <v>193</v>
      </c>
      <c r="B2214" s="13" t="s">
        <v>213</v>
      </c>
      <c r="D2214" s="14">
        <v>-44.8</v>
      </c>
      <c r="E2214" s="14">
        <v>26.14</v>
      </c>
      <c r="F2214" s="14">
        <v>3433</v>
      </c>
      <c r="G2214" s="59">
        <v>15</v>
      </c>
      <c r="H2214">
        <v>9.6161290322580655</v>
      </c>
      <c r="J2214">
        <f>(F2214*100*Info!$B$11)/AI2214</f>
        <v>0.66706279688616843</v>
      </c>
      <c r="K2214">
        <f>2*((F2214*100*Info!$B$11)/AI2214^2)*(AJ2214/2)</f>
        <v>7.7037086798416839E-3</v>
      </c>
      <c r="L2214">
        <f t="shared" si="556"/>
        <v>0.19854031629216876</v>
      </c>
      <c r="M2214">
        <f t="shared" si="557"/>
        <v>1.4170957878815491</v>
      </c>
      <c r="N2214">
        <f t="shared" si="558"/>
        <v>4.6604289530209425E-2</v>
      </c>
      <c r="O2214" s="20">
        <v>0.38543794905592266</v>
      </c>
      <c r="P2214" s="20">
        <v>7.96271798888026E-3</v>
      </c>
      <c r="Q2214" s="20">
        <v>0.42816919147083826</v>
      </c>
      <c r="R2214" s="20">
        <v>9.5971299832761613E-3</v>
      </c>
      <c r="S2214" s="20">
        <v>12.254299084558667</v>
      </c>
      <c r="T2214" s="20">
        <v>0.1490431015349204</v>
      </c>
      <c r="U2214" s="20">
        <v>0.51522637376945146</v>
      </c>
      <c r="V2214" s="20">
        <v>1.5865244531680013E-2</v>
      </c>
      <c r="W2214" s="37">
        <f>U2214*Info!$B$2</f>
        <v>0.24730865940933669</v>
      </c>
      <c r="X2214" s="37">
        <f>W2214*SQRT((0.5*V2214/U2214)^2+Info!$B$3^2)</f>
        <v>1.2938400103118948E-2</v>
      </c>
      <c r="Y2214" s="28">
        <f>W2214*Info!$D$2</f>
        <v>0.20032001412156272</v>
      </c>
      <c r="Z2214" s="28">
        <f>Y2214*SQRT(Info!$D$3^2+(X2214/W2214)^2)</f>
        <v>1.4496649673138391E-2</v>
      </c>
      <c r="AA2214" s="37">
        <f t="shared" si="559"/>
        <v>0.13812928964658597</v>
      </c>
      <c r="AB2214" s="37">
        <f t="shared" si="560"/>
        <v>1.3537112567715382E-2</v>
      </c>
      <c r="AC2214" s="37">
        <f>(1-EXP(-Info!$B$6*H2214*1000))+(Info!$B$6/(Info!$B$6-Info!$B$7))*(EXP(-Info!$B$7*H2214*1000)-EXP(-Info!$B$6*H2214*1000))*(Info!$B$9-1)</f>
        <v>9.6630883354540731E-2</v>
      </c>
      <c r="AD2214" s="37">
        <f>SQRT((Info!$B$6*EXP(-Info!$B$6*H2214*1000)+(Info!$B$6/(Info!$B$6+Info!$B$7))*(Info!$B$9-1)*(-Info!$B$7*EXP(-Info!$B$7*H2214*1000)+Info!$B$6*EXP(-Info!$B$6*H2214*1000)))^2*(0.01*H2214*1000)^2)</f>
        <v>8.6840615251109908E-4</v>
      </c>
      <c r="AE2214" s="37">
        <f t="shared" si="561"/>
        <v>1.313591412693487E-3</v>
      </c>
      <c r="AF2214" s="37">
        <f t="shared" si="562"/>
        <v>12.04063151516142</v>
      </c>
      <c r="AG2214" s="37">
        <f t="shared" si="563"/>
        <v>7.5929835393818368E-2</v>
      </c>
      <c r="AH2214" s="37">
        <f t="shared" si="564"/>
        <v>0.98256386857192968</v>
      </c>
      <c r="AI2214">
        <f>AF2214*EXP(Info!$B$6*H2214*1000)</f>
        <v>13.150662320454536</v>
      </c>
      <c r="AJ2214">
        <f>2*SQRT((EXP(Info!$B$6*H2214)*AG2214)^2+(Info!$B$6*H2214*0.01*AI2214)^2)</f>
        <v>0.15187306492980832</v>
      </c>
      <c r="AK2214">
        <f t="shared" si="565"/>
        <v>0.18367051644306537</v>
      </c>
      <c r="AL2214">
        <f t="shared" si="566"/>
        <v>3.6000597162582283E-2</v>
      </c>
      <c r="AM2214">
        <f t="shared" si="567"/>
        <v>1.1108641287646428</v>
      </c>
      <c r="AN2214">
        <f t="shared" si="568"/>
        <v>3.3862086116348521E-2</v>
      </c>
      <c r="AO2214">
        <f t="shared" si="569"/>
        <v>2.1243813819536932</v>
      </c>
      <c r="AP2214">
        <f t="shared" si="570"/>
        <v>0.7480943691527614</v>
      </c>
      <c r="AQ2214">
        <f t="shared" si="555"/>
        <v>5</v>
      </c>
      <c r="AR2214">
        <v>1</v>
      </c>
      <c r="AS2214">
        <v>1</v>
      </c>
      <c r="AT2214">
        <v>1</v>
      </c>
      <c r="AU2214">
        <v>1</v>
      </c>
      <c r="AV2214">
        <v>0</v>
      </c>
      <c r="AW2214">
        <v>0</v>
      </c>
      <c r="AX2214">
        <v>1</v>
      </c>
    </row>
    <row r="2215" spans="1:52">
      <c r="A2215" s="13" t="s">
        <v>193</v>
      </c>
      <c r="B2215" s="13" t="s">
        <v>213</v>
      </c>
      <c r="D2215" s="14">
        <v>-44.8</v>
      </c>
      <c r="E2215" s="14">
        <v>26.14</v>
      </c>
      <c r="F2215" s="14">
        <v>3433</v>
      </c>
      <c r="G2215" s="59">
        <v>17</v>
      </c>
      <c r="H2215">
        <v>10.377419354838711</v>
      </c>
      <c r="J2215">
        <f>(F2215*100*Info!$B$11)/AI2215</f>
        <v>0.71058946013491908</v>
      </c>
      <c r="K2215">
        <f>2*((F2215*100*Info!$B$11)/AI2215^2)*(AJ2215/2)</f>
        <v>8.1798911910546928E-3</v>
      </c>
      <c r="L2215">
        <f t="shared" si="556"/>
        <v>0.22238201496053711</v>
      </c>
      <c r="M2215">
        <f t="shared" si="557"/>
        <v>1.690838780713402</v>
      </c>
      <c r="N2215">
        <f t="shared" si="558"/>
        <v>5.5609008723523527E-2</v>
      </c>
      <c r="O2215" s="20">
        <v>0.36762512900821764</v>
      </c>
      <c r="P2215" s="20">
        <v>7.6054589521627339E-3</v>
      </c>
      <c r="Q2215" s="20">
        <v>0.40326181289852542</v>
      </c>
      <c r="R2215" s="20">
        <v>9.1734930642719988E-3</v>
      </c>
      <c r="S2215" s="20">
        <v>11.458245277716589</v>
      </c>
      <c r="T2215" s="20">
        <v>0.1383003499287257</v>
      </c>
      <c r="U2215" s="20">
        <v>0.57709729338323223</v>
      </c>
      <c r="V2215" s="20">
        <v>1.7779235103691147E-2</v>
      </c>
      <c r="W2215" s="37">
        <f>U2215*Info!$B$2</f>
        <v>0.27700670082395146</v>
      </c>
      <c r="X2215" s="37">
        <f>W2215*SQRT((0.5*V2215/U2215)^2+Info!$B$3^2)</f>
        <v>1.4492729553940873E-2</v>
      </c>
      <c r="Y2215" s="28">
        <f>W2215*Info!$D$2</f>
        <v>0.22437542766740071</v>
      </c>
      <c r="Z2215" s="28">
        <f>Y2215*SQRT(Info!$D$3^2+(X2215/W2215)^2)</f>
        <v>1.6237843359979898E-2</v>
      </c>
      <c r="AA2215" s="37">
        <f t="shared" si="559"/>
        <v>9.0618428184266187E-2</v>
      </c>
      <c r="AB2215" s="37">
        <f t="shared" si="560"/>
        <v>1.4983322775403634E-2</v>
      </c>
      <c r="AC2215" s="37">
        <f>(1-EXP(-Info!$B$6*H2215*1000))+(Info!$B$6/(Info!$B$6-Info!$B$7))*(EXP(-Info!$B$7*H2215*1000)-EXP(-Info!$B$6*H2215*1000))*(Info!$B$9-1)</f>
        <v>0.10390864673363896</v>
      </c>
      <c r="AD2215" s="37">
        <f>SQRT((Info!$B$6*EXP(-Info!$B$6*H2215*1000)+(Info!$B$6/(Info!$B$6+Info!$B$7))*(Info!$B$9-1)*(-Info!$B$7*EXP(-Info!$B$7*H2215*1000)+Info!$B$6*EXP(-Info!$B$6*H2215*1000)))^2*(0.01*H2215*1000)^2)</f>
        <v>9.3048233219433232E-4</v>
      </c>
      <c r="AE2215" s="37">
        <f t="shared" si="561"/>
        <v>1.5591784030144513E-3</v>
      </c>
      <c r="AF2215" s="37">
        <f t="shared" si="562"/>
        <v>11.224453811807432</v>
      </c>
      <c r="AG2215" s="37">
        <f t="shared" si="563"/>
        <v>7.1048189926821242E-2</v>
      </c>
      <c r="AH2215" s="37">
        <f t="shared" si="564"/>
        <v>0.97959622435698579</v>
      </c>
      <c r="AI2215">
        <f>AF2215*EXP(Info!$B$6*H2215*1000)</f>
        <v>12.345127644761801</v>
      </c>
      <c r="AJ2215">
        <f>2*SQRT((EXP(Info!$B$6*H2215)*AG2215)^2+(Info!$B$6*H2215*0.01*AI2215)^2)</f>
        <v>0.14210990528153836</v>
      </c>
      <c r="AK2215">
        <f t="shared" si="565"/>
        <v>0.12049532395661874</v>
      </c>
      <c r="AL2215">
        <f t="shared" si="566"/>
        <v>3.984664858890842E-2</v>
      </c>
      <c r="AM2215">
        <f t="shared" si="567"/>
        <v>1.0969375624197637</v>
      </c>
      <c r="AN2215">
        <f t="shared" si="568"/>
        <v>3.3729336883921816E-2</v>
      </c>
      <c r="AO2215">
        <f t="shared" si="569"/>
        <v>2.3794875574203314</v>
      </c>
      <c r="AP2215">
        <f t="shared" si="570"/>
        <v>0.63702452467419446</v>
      </c>
      <c r="AQ2215">
        <f t="shared" si="555"/>
        <v>5</v>
      </c>
      <c r="AR2215">
        <v>1</v>
      </c>
      <c r="AS2215">
        <v>1</v>
      </c>
      <c r="AT2215">
        <v>1</v>
      </c>
      <c r="AU2215">
        <v>1</v>
      </c>
      <c r="AV2215">
        <v>0</v>
      </c>
      <c r="AW2215">
        <v>0</v>
      </c>
      <c r="AX2215">
        <v>1</v>
      </c>
    </row>
    <row r="2216" spans="1:52">
      <c r="A2216" s="13" t="s">
        <v>193</v>
      </c>
      <c r="B2216" s="13" t="s">
        <v>213</v>
      </c>
      <c r="D2216" s="14">
        <v>-44.8</v>
      </c>
      <c r="E2216" s="14">
        <v>26.14</v>
      </c>
      <c r="F2216" s="14">
        <v>3433</v>
      </c>
      <c r="G2216" s="59">
        <v>19</v>
      </c>
      <c r="H2216">
        <v>11.138709677419355</v>
      </c>
      <c r="J2216">
        <f>(F2216*100*Info!$B$11)/AI2216</f>
        <v>0.71452381336047777</v>
      </c>
      <c r="K2216">
        <f>2*((F2216*100*Info!$B$11)/AI2216^2)*(AJ2216/2)</f>
        <v>1.1453621981318345E-2</v>
      </c>
      <c r="L2216">
        <f t="shared" si="556"/>
        <v>0.22971105841398137</v>
      </c>
      <c r="M2216">
        <f t="shared" si="557"/>
        <v>1.7562340292906149</v>
      </c>
      <c r="N2216">
        <f t="shared" si="558"/>
        <v>8.1383970834475336E-2</v>
      </c>
      <c r="O2216" s="20">
        <v>0.37870121042697369</v>
      </c>
      <c r="P2216" s="20">
        <v>1.1073928853914445E-2</v>
      </c>
      <c r="Q2216" s="20">
        <v>0.41015592091539232</v>
      </c>
      <c r="R2216" s="20">
        <v>1.3115194616198268E-2</v>
      </c>
      <c r="S2216" s="20">
        <v>11.327046219159337</v>
      </c>
      <c r="T2216" s="20">
        <v>0.19373338068226506</v>
      </c>
      <c r="U2216" s="20">
        <v>0.59611668728890099</v>
      </c>
      <c r="V2216" s="20">
        <v>2.5918725611989431E-2</v>
      </c>
      <c r="W2216" s="37">
        <f>U2216*Info!$B$2</f>
        <v>0.28613600989867244</v>
      </c>
      <c r="X2216" s="37">
        <f>W2216*SQRT((0.5*V2216/U2216)^2+Info!$B$3^2)</f>
        <v>1.5600611777528781E-2</v>
      </c>
      <c r="Y2216" s="28">
        <f>W2216*Info!$D$2</f>
        <v>0.23177016801792469</v>
      </c>
      <c r="Z2216" s="28">
        <f>Y2216*SQRT(Info!$D$3^2+(X2216/W2216)^2)</f>
        <v>1.7145685943845621E-2</v>
      </c>
      <c r="AA2216" s="37">
        <f t="shared" si="559"/>
        <v>9.256520052830125E-2</v>
      </c>
      <c r="AB2216" s="37">
        <f t="shared" si="560"/>
        <v>1.6554064845184079E-2</v>
      </c>
      <c r="AC2216" s="37">
        <f>(1-EXP(-Info!$B$6*H2216*1000))+(Info!$B$6/(Info!$B$6-Info!$B$7))*(EXP(-Info!$B$7*H2216*1000)-EXP(-Info!$B$6*H2216*1000))*(Info!$B$9-1)</f>
        <v>0.11113364685409119</v>
      </c>
      <c r="AD2216" s="37">
        <f>SQRT((Info!$B$6*EXP(-Info!$B$6*H2216*1000)+(Info!$B$6/(Info!$B$6+Info!$B$7))*(Info!$B$9-1)*(-Info!$B$7*EXP(-Info!$B$7*H2216*1000)+Info!$B$6*EXP(-Info!$B$6*H2216*1000)))^2*(0.01*H2216*1000)^2)</f>
        <v>9.9162951199401202E-4</v>
      </c>
      <c r="AE2216" s="37">
        <f t="shared" si="561"/>
        <v>1.8420020607679212E-3</v>
      </c>
      <c r="AF2216" s="37">
        <f t="shared" si="562"/>
        <v>11.084988942834922</v>
      </c>
      <c r="AG2216" s="37">
        <f t="shared" si="563"/>
        <v>9.838964994206309E-2</v>
      </c>
      <c r="AH2216" s="37">
        <f t="shared" si="564"/>
        <v>0.97863015020500377</v>
      </c>
      <c r="AI2216">
        <f>AF2216*EXP(Info!$B$6*H2216*1000)</f>
        <v>12.277152173740516</v>
      </c>
      <c r="AJ2216">
        <f>2*SQRT((EXP(Info!$B$6*H2216)*AG2216)^2+(Info!$B$6*H2216*0.01*AI2216)^2)</f>
        <v>0.19679940314907721</v>
      </c>
      <c r="AK2216">
        <f t="shared" si="565"/>
        <v>0.12308394714248216</v>
      </c>
      <c r="AL2216">
        <f t="shared" si="566"/>
        <v>4.4023880049282538E-2</v>
      </c>
      <c r="AM2216">
        <f t="shared" si="567"/>
        <v>1.0830594400608184</v>
      </c>
      <c r="AN2216">
        <f t="shared" si="568"/>
        <v>4.6929838393585714E-2</v>
      </c>
      <c r="AO2216">
        <f t="shared" si="569"/>
        <v>2.4579083222846045</v>
      </c>
      <c r="AP2216">
        <f t="shared" si="570"/>
        <v>0.63528033772931536</v>
      </c>
      <c r="AQ2216">
        <f t="shared" si="555"/>
        <v>5</v>
      </c>
      <c r="AR2216">
        <v>1</v>
      </c>
      <c r="AS2216">
        <v>1</v>
      </c>
      <c r="AT2216">
        <v>1</v>
      </c>
      <c r="AU2216">
        <v>1</v>
      </c>
      <c r="AV2216">
        <v>0</v>
      </c>
      <c r="AW2216">
        <v>0</v>
      </c>
      <c r="AX2216">
        <v>1</v>
      </c>
    </row>
    <row r="2217" spans="1:52">
      <c r="A2217" s="13" t="s">
        <v>193</v>
      </c>
      <c r="B2217" s="13" t="s">
        <v>213</v>
      </c>
      <c r="D2217" s="14">
        <v>-44.8</v>
      </c>
      <c r="E2217" s="14">
        <v>26.14</v>
      </c>
      <c r="F2217" s="14">
        <v>3433</v>
      </c>
      <c r="G2217" s="59">
        <v>21</v>
      </c>
      <c r="H2217">
        <v>11.9</v>
      </c>
      <c r="J2217">
        <f>(F2217*100*Info!$B$11)/AI2217</f>
        <v>0.72168624328538444</v>
      </c>
      <c r="K2217">
        <f>2*((F2217*100*Info!$B$11)/AI2217^2)*(AJ2217/2)</f>
        <v>8.2394583558070521E-3</v>
      </c>
      <c r="L2217">
        <f t="shared" si="556"/>
        <v>0.22829609291925859</v>
      </c>
      <c r="M2217">
        <f t="shared" si="557"/>
        <v>1.7629122013152494</v>
      </c>
      <c r="N2217">
        <f t="shared" si="558"/>
        <v>5.7903177678845195E-2</v>
      </c>
      <c r="O2217" s="20">
        <v>0.37220555694741286</v>
      </c>
      <c r="P2217" s="20">
        <v>7.6909595660890288E-3</v>
      </c>
      <c r="Q2217" s="20">
        <v>0.41209071873350472</v>
      </c>
      <c r="R2217" s="20">
        <v>9.0942590535327862E-3</v>
      </c>
      <c r="S2217" s="20">
        <v>11.139354286832241</v>
      </c>
      <c r="T2217" s="20">
        <v>0.13464769769109491</v>
      </c>
      <c r="U2217" s="20">
        <v>0.59244475025127641</v>
      </c>
      <c r="V2217" s="20">
        <v>1.8245560888770589E-2</v>
      </c>
      <c r="W2217" s="37">
        <f>U2217*Info!$B$2</f>
        <v>0.28437348012061264</v>
      </c>
      <c r="X2217" s="37">
        <f>W2217*SQRT((0.5*V2217/U2217)^2+Info!$B$3^2)</f>
        <v>1.4877693330532503E-2</v>
      </c>
      <c r="Y2217" s="28">
        <f>W2217*Info!$D$2</f>
        <v>0.23034251889769625</v>
      </c>
      <c r="Z2217" s="28">
        <f>Y2217*SQRT(Info!$D$3^2+(X2217/W2217)^2)</f>
        <v>1.6669407380094176E-2</v>
      </c>
      <c r="AA2217" s="37">
        <f t="shared" si="559"/>
        <v>8.7832076826800221E-2</v>
      </c>
      <c r="AB2217" s="37">
        <f t="shared" si="560"/>
        <v>1.5366635077308741E-2</v>
      </c>
      <c r="AC2217" s="37">
        <f>(1-EXP(-Info!$B$6*H2217*1000))+(Info!$B$6/(Info!$B$6-Info!$B$7))*(EXP(-Info!$B$7*H2217*1000)-EXP(-Info!$B$6*H2217*1000))*(Info!$B$9-1)</f>
        <v>0.11830625537024497</v>
      </c>
      <c r="AD2217" s="37">
        <f>SQRT((Info!$B$6*EXP(-Info!$B$6*H2217*1000)+(Info!$B$6/(Info!$B$6+Info!$B$7))*(Info!$B$9-1)*(-Info!$B$7*EXP(-Info!$B$7*H2217*1000)+Info!$B$6*EXP(-Info!$B$6*H2217*1000)))^2*(0.01*H2217*1000)^2)</f>
        <v>1.051857609302258E-3</v>
      </c>
      <c r="AE2217" s="37">
        <f t="shared" si="561"/>
        <v>1.8203150298461979E-3</v>
      </c>
      <c r="AF2217" s="37">
        <f t="shared" si="562"/>
        <v>10.898620683823774</v>
      </c>
      <c r="AG2217" s="37">
        <f t="shared" si="563"/>
        <v>6.9380712828491065E-2</v>
      </c>
      <c r="AH2217" s="37">
        <f t="shared" si="564"/>
        <v>0.97838890865577044</v>
      </c>
      <c r="AI2217">
        <f>AF2217*EXP(Info!$B$6*H2217*1000)</f>
        <v>12.155306644689661</v>
      </c>
      <c r="AJ2217">
        <f>2*SQRT((EXP(Info!$B$6*H2217)*AG2217)^2+(Info!$B$6*H2217*0.01*AI2217)^2)</f>
        <v>0.13877657199761884</v>
      </c>
      <c r="AK2217">
        <f t="shared" si="565"/>
        <v>0.11679031255659625</v>
      </c>
      <c r="AL2217">
        <f t="shared" si="566"/>
        <v>4.0866029324594863E-2</v>
      </c>
      <c r="AM2217">
        <f t="shared" si="567"/>
        <v>1.1071589637543402</v>
      </c>
      <c r="AN2217">
        <f t="shared" si="568"/>
        <v>3.3471934542148238E-2</v>
      </c>
      <c r="AO2217">
        <f t="shared" si="569"/>
        <v>2.4427681915079793</v>
      </c>
      <c r="AP2217">
        <f t="shared" si="570"/>
        <v>0.62825361654322631</v>
      </c>
      <c r="AQ2217">
        <f t="shared" si="555"/>
        <v>5</v>
      </c>
      <c r="AR2217">
        <v>1</v>
      </c>
      <c r="AS2217">
        <v>1</v>
      </c>
      <c r="AT2217">
        <v>1</v>
      </c>
      <c r="AU2217">
        <v>1</v>
      </c>
      <c r="AV2217">
        <v>0</v>
      </c>
      <c r="AW2217">
        <v>0</v>
      </c>
      <c r="AX2217">
        <v>1</v>
      </c>
    </row>
    <row r="2218" spans="1:52">
      <c r="A2218" s="13" t="s">
        <v>193</v>
      </c>
      <c r="B2218" s="13" t="s">
        <v>213</v>
      </c>
      <c r="D2218" s="14">
        <v>-44.8</v>
      </c>
      <c r="E2218" s="14">
        <v>26.14</v>
      </c>
      <c r="F2218" s="14">
        <v>3433</v>
      </c>
      <c r="G2218" s="59">
        <v>23</v>
      </c>
      <c r="H2218">
        <v>13.012500000000001</v>
      </c>
      <c r="J2218">
        <f>(F2218*100*Info!$B$11)/AI2218</f>
        <v>0.73947788089379873</v>
      </c>
      <c r="K2218">
        <f>2*((F2218*100*Info!$B$11)/AI2218^2)*(AJ2218/2)</f>
        <v>8.4458012244215293E-3</v>
      </c>
      <c r="L2218">
        <f t="shared" si="556"/>
        <v>0.22790302194009168</v>
      </c>
      <c r="M2218">
        <f t="shared" si="557"/>
        <v>1.8032629077350053</v>
      </c>
      <c r="N2218">
        <f t="shared" si="558"/>
        <v>5.9225864625400991E-2</v>
      </c>
      <c r="O2218" s="20">
        <v>0.36402971300449416</v>
      </c>
      <c r="P2218" s="20">
        <v>7.5193593589660476E-3</v>
      </c>
      <c r="Q2218" s="20">
        <v>0.40194795903274777</v>
      </c>
      <c r="R2218" s="20">
        <v>9.0855263063052902E-3</v>
      </c>
      <c r="S2218" s="20">
        <v>10.768699585156787</v>
      </c>
      <c r="T2218" s="20">
        <v>0.13126206310170357</v>
      </c>
      <c r="U2218" s="20">
        <v>0.59142470284220428</v>
      </c>
      <c r="V2218" s="20">
        <v>1.821226921794324E-2</v>
      </c>
      <c r="W2218" s="37">
        <f>U2218*Info!$B$2</f>
        <v>0.28388385736425803</v>
      </c>
      <c r="X2218" s="37">
        <f>W2218*SQRT((0.5*V2218/U2218)^2+Info!$B$3^2)</f>
        <v>1.4851944922597719E-2</v>
      </c>
      <c r="Y2218" s="28">
        <f>W2218*Info!$D$2</f>
        <v>0.22994592446504902</v>
      </c>
      <c r="Z2218" s="28">
        <f>Y2218*SQRT(Info!$D$3^2+(X2218/W2218)^2)</f>
        <v>1.6640629022649244E-2</v>
      </c>
      <c r="AA2218" s="37">
        <f t="shared" si="559"/>
        <v>8.014585564023613E-2</v>
      </c>
      <c r="AB2218" s="37">
        <f t="shared" si="560"/>
        <v>1.5320426210657252E-2</v>
      </c>
      <c r="AC2218" s="37">
        <f>(1-EXP(-Info!$B$6*H2218*1000))+(Info!$B$6/(Info!$B$6-Info!$B$7))*(EXP(-Info!$B$7*H2218*1000)-EXP(-Info!$B$6*H2218*1000))*(Info!$B$9-1)</f>
        <v>0.12869438063168606</v>
      </c>
      <c r="AD2218" s="37">
        <f>SQRT((Info!$B$6*EXP(-Info!$B$6*H2218*1000)+(Info!$B$6/(Info!$B$6+Info!$B$7))*(Info!$B$9-1)*(-Info!$B$7*EXP(-Info!$B$7*H2218*1000)+Info!$B$6*EXP(-Info!$B$6*H2218*1000)))^2*(0.01*H2218*1000)^2)</f>
        <v>1.1382384905053384E-3</v>
      </c>
      <c r="AE2218" s="37">
        <f t="shared" si="561"/>
        <v>1.9737620507866713E-3</v>
      </c>
      <c r="AF2218" s="37">
        <f t="shared" si="562"/>
        <v>10.52843933943992</v>
      </c>
      <c r="AG2218" s="37">
        <f t="shared" si="563"/>
        <v>6.7736537949111816E-2</v>
      </c>
      <c r="AH2218" s="37">
        <f t="shared" si="564"/>
        <v>0.97768901956852494</v>
      </c>
      <c r="AI2218">
        <f>AF2218*EXP(Info!$B$6*H2218*1000)</f>
        <v>11.86285325774038</v>
      </c>
      <c r="AJ2218">
        <f>2*SQRT((EXP(Info!$B$6*H2218)*AG2218)^2+(Info!$B$6*H2218*0.01*AI2218)^2)</f>
        <v>0.13548924607218341</v>
      </c>
      <c r="AK2218">
        <f t="shared" si="565"/>
        <v>0.10656994424482198</v>
      </c>
      <c r="AL2218">
        <f t="shared" si="566"/>
        <v>4.0743141464621893E-2</v>
      </c>
      <c r="AM2218">
        <f t="shared" si="567"/>
        <v>1.1041625028773008</v>
      </c>
      <c r="AN2218">
        <f t="shared" si="568"/>
        <v>3.3809645965118186E-2</v>
      </c>
      <c r="AO2218">
        <f t="shared" si="569"/>
        <v>2.4385623320355903</v>
      </c>
      <c r="AP2218">
        <f t="shared" si="570"/>
        <v>0.61551320270370835</v>
      </c>
      <c r="AQ2218">
        <f t="shared" si="555"/>
        <v>5</v>
      </c>
      <c r="AR2218">
        <v>1</v>
      </c>
      <c r="AS2218">
        <v>1</v>
      </c>
      <c r="AT2218">
        <v>1</v>
      </c>
      <c r="AU2218">
        <v>1</v>
      </c>
      <c r="AV2218">
        <v>0</v>
      </c>
      <c r="AW2218">
        <v>0</v>
      </c>
      <c r="AX2218">
        <v>1</v>
      </c>
    </row>
    <row r="2219" spans="1:52">
      <c r="A2219" s="13" t="s">
        <v>193</v>
      </c>
      <c r="B2219" s="13" t="s">
        <v>213</v>
      </c>
      <c r="D2219" s="14">
        <v>-44.8</v>
      </c>
      <c r="E2219" s="14">
        <v>26.14</v>
      </c>
      <c r="F2219" s="14">
        <v>3433</v>
      </c>
      <c r="G2219" s="59">
        <v>25</v>
      </c>
      <c r="H2219">
        <v>14.125</v>
      </c>
      <c r="J2219">
        <f>(F2219*100*Info!$B$11)/AI2219</f>
        <v>0.76283616602790405</v>
      </c>
      <c r="K2219">
        <f>2*((F2219*100*Info!$B$11)/AI2219^2)*(AJ2219/2)</f>
        <v>1.2001538475167878E-2</v>
      </c>
      <c r="L2219">
        <f t="shared" si="556"/>
        <v>0.23595727245938078</v>
      </c>
      <c r="M2219">
        <f t="shared" si="557"/>
        <v>1.9259651294416766</v>
      </c>
      <c r="N2219">
        <f t="shared" si="558"/>
        <v>8.9094178040208027E-2</v>
      </c>
      <c r="O2219" s="20">
        <v>0.38812945228663764</v>
      </c>
      <c r="P2219" s="20">
        <v>1.1359328863510907E-2</v>
      </c>
      <c r="Q2219" s="20">
        <v>0.42199233676325365</v>
      </c>
      <c r="R2219" s="20">
        <v>1.3446632669752349E-2</v>
      </c>
      <c r="S2219" s="20">
        <v>10.353625284940478</v>
      </c>
      <c r="T2219" s="20">
        <v>0.17737157010535481</v>
      </c>
      <c r="U2219" s="20">
        <v>0.61232606114555921</v>
      </c>
      <c r="V2219" s="20">
        <v>2.6637383580004285E-2</v>
      </c>
      <c r="W2219" s="37">
        <f>U2219*Info!$B$2</f>
        <v>0.2939165093498684</v>
      </c>
      <c r="X2219" s="37">
        <f>W2219*SQRT((0.5*V2219/U2219)^2+Info!$B$3^2)</f>
        <v>1.6026146695970099E-2</v>
      </c>
      <c r="Y2219" s="28">
        <f>W2219*Info!$D$2</f>
        <v>0.23807237257339342</v>
      </c>
      <c r="Z2219" s="28">
        <f>Y2219*SQRT(Info!$D$3^2+(X2219/W2219)^2)</f>
        <v>1.7612698263202546E-2</v>
      </c>
      <c r="AA2219" s="37">
        <f t="shared" si="559"/>
        <v>9.4212942936769239E-2</v>
      </c>
      <c r="AB2219" s="37">
        <f t="shared" si="560"/>
        <v>1.7002822294492799E-2</v>
      </c>
      <c r="AC2219" s="37">
        <f>(1-EXP(-Info!$B$6*H2219*1000))+(Info!$B$6/(Info!$B$6-Info!$B$7))*(EXP(-Info!$B$7*H2219*1000)-EXP(-Info!$B$6*H2219*1000))*(Info!$B$9-1)</f>
        <v>0.1389725530979484</v>
      </c>
      <c r="AD2219" s="37">
        <f>SQRT((Info!$B$6*EXP(-Info!$B$6*H2219*1000)+(Info!$B$6/(Info!$B$6+Info!$B$7))*(Info!$B$9-1)*(-Info!$B$7*EXP(-Info!$B$7*H2219*1000)+Info!$B$6*EXP(-Info!$B$6*H2219*1000)))^2*(0.01*H2219*1000)^2)</f>
        <v>1.2227079394492156E-3</v>
      </c>
      <c r="AE2219" s="37">
        <f t="shared" si="561"/>
        <v>2.3657318895548745E-3</v>
      </c>
      <c r="AF2219" s="37">
        <f t="shared" si="562"/>
        <v>10.10245989915229</v>
      </c>
      <c r="AG2219" s="37">
        <f t="shared" si="563"/>
        <v>9.0448727453146485E-2</v>
      </c>
      <c r="AH2219" s="37">
        <f t="shared" si="564"/>
        <v>0.97574131003625253</v>
      </c>
      <c r="AI2219">
        <f>AF2219*EXP(Info!$B$6*H2219*1000)</f>
        <v>11.499608931843783</v>
      </c>
      <c r="AJ2219">
        <f>2*SQRT((EXP(Info!$B$6*H2219)*AG2219)^2+(Info!$B$6*H2219*0.01*AI2219)^2)</f>
        <v>0.18092089126233024</v>
      </c>
      <c r="AK2219">
        <f t="shared" si="565"/>
        <v>0.12527495022302207</v>
      </c>
      <c r="AL2219">
        <f t="shared" si="566"/>
        <v>4.5217305609974147E-2</v>
      </c>
      <c r="AM2219">
        <f t="shared" si="567"/>
        <v>1.0872463665849503</v>
      </c>
      <c r="AN2219">
        <f t="shared" si="568"/>
        <v>4.704026368615661E-2</v>
      </c>
      <c r="AO2219">
        <f t="shared" si="569"/>
        <v>2.5247428124957367</v>
      </c>
      <c r="AP2219">
        <f t="shared" si="570"/>
        <v>0.6338607433440161</v>
      </c>
      <c r="AQ2219">
        <f t="shared" si="555"/>
        <v>5</v>
      </c>
      <c r="AR2219">
        <v>1</v>
      </c>
      <c r="AS2219">
        <v>1</v>
      </c>
      <c r="AT2219">
        <v>1</v>
      </c>
      <c r="AU2219">
        <v>1</v>
      </c>
      <c r="AV2219">
        <v>0</v>
      </c>
      <c r="AW2219">
        <v>0</v>
      </c>
      <c r="AX2219">
        <v>1</v>
      </c>
    </row>
    <row r="2220" spans="1:52">
      <c r="A2220" s="13" t="s">
        <v>193</v>
      </c>
      <c r="B2220" s="13" t="s">
        <v>213</v>
      </c>
      <c r="D2220" s="14">
        <v>-44.8</v>
      </c>
      <c r="E2220" s="14">
        <v>26.14</v>
      </c>
      <c r="F2220" s="14">
        <v>3433</v>
      </c>
      <c r="G2220" s="59">
        <v>27</v>
      </c>
      <c r="H2220">
        <v>15.237500000000001</v>
      </c>
      <c r="J2220">
        <f>(F2220*100*Info!$B$11)/AI2220</f>
        <v>0.73462062465413003</v>
      </c>
      <c r="K2220">
        <f>2*((F2220*100*Info!$B$11)/AI2220^2)*(AJ2220/2)</f>
        <v>1.1376450540575926E-2</v>
      </c>
      <c r="L2220">
        <f t="shared" si="556"/>
        <v>0.24938514675305246</v>
      </c>
      <c r="M2220">
        <f t="shared" si="557"/>
        <v>1.9602771534729251</v>
      </c>
      <c r="N2220">
        <f t="shared" si="558"/>
        <v>9.0479632598080353E-2</v>
      </c>
      <c r="O2220" s="20">
        <v>0.41960915691187278</v>
      </c>
      <c r="P2220" s="20">
        <v>1.224519990742144E-2</v>
      </c>
      <c r="Q2220" s="20">
        <v>0.454242498286339</v>
      </c>
      <c r="R2220" s="20">
        <v>1.4232811322708865E-2</v>
      </c>
      <c r="S2220" s="20">
        <v>10.651868154770469</v>
      </c>
      <c r="T2220" s="20">
        <v>0.18103227900139962</v>
      </c>
      <c r="U2220" s="20">
        <v>0.64717235890998659</v>
      </c>
      <c r="V2220" s="20">
        <v>2.8139766682968925E-2</v>
      </c>
      <c r="W2220" s="37">
        <f>U2220*Info!$B$2</f>
        <v>0.31064273227679357</v>
      </c>
      <c r="X2220" s="37">
        <f>W2220*SQRT((0.5*V2220/U2220)^2+Info!$B$3^2)</f>
        <v>1.6936871741964694E-2</v>
      </c>
      <c r="Y2220" s="28">
        <f>W2220*Info!$D$2</f>
        <v>0.25162061314420281</v>
      </c>
      <c r="Z2220" s="28">
        <f>Y2220*SQRT(Info!$D$3^2+(X2220/W2220)^2)</f>
        <v>1.8614231645946871E-2</v>
      </c>
      <c r="AA2220" s="37">
        <f t="shared" si="559"/>
        <v>0.10896642463507922</v>
      </c>
      <c r="AB2220" s="37">
        <f t="shared" si="560"/>
        <v>1.8009548983718073E-2</v>
      </c>
      <c r="AC2220" s="37">
        <f>(1-EXP(-Info!$B$6*H2220*1000))+(Info!$B$6/(Info!$B$6-Info!$B$7))*(EXP(-Info!$B$7*H2220*1000)-EXP(-Info!$B$6*H2220*1000))*(Info!$B$9-1)</f>
        <v>0.14914190296635604</v>
      </c>
      <c r="AD2220" s="37">
        <f>SQRT((Info!$B$6*EXP(-Info!$B$6*H2220*1000)+(Info!$B$6/(Info!$B$6+Info!$B$7))*(Info!$B$9-1)*(-Info!$B$7*EXP(-Info!$B$7*H2220*1000)+Info!$B$6*EXP(-Info!$B$6*H2220*1000)))^2*(0.01*H2220*1000)^2)</f>
        <v>1.3052958476405167E-3</v>
      </c>
      <c r="AE2220" s="37">
        <f t="shared" si="561"/>
        <v>2.689741688169954E-3</v>
      </c>
      <c r="AF2220" s="37">
        <f t="shared" si="562"/>
        <v>10.38399608169675</v>
      </c>
      <c r="AG2220" s="37">
        <f t="shared" si="563"/>
        <v>9.2449423147081877E-2</v>
      </c>
      <c r="AH2220" s="37">
        <f t="shared" si="564"/>
        <v>0.97485210395194843</v>
      </c>
      <c r="AI2220">
        <f>AF2220*EXP(Info!$B$6*H2220*1000)</f>
        <v>11.941289549987909</v>
      </c>
      <c r="AJ2220">
        <f>2*SQRT((EXP(Info!$B$6*H2220)*AG2220)^2+(Info!$B$6*H2220*0.01*AI2220)^2)</f>
        <v>0.18492468819547983</v>
      </c>
      <c r="AK2220">
        <f t="shared" si="565"/>
        <v>0.14489265483726482</v>
      </c>
      <c r="AL2220">
        <f t="shared" si="566"/>
        <v>4.7894594567299845E-2</v>
      </c>
      <c r="AM2220">
        <f t="shared" si="567"/>
        <v>1.0825371439206699</v>
      </c>
      <c r="AN2220">
        <f t="shared" si="568"/>
        <v>4.6351976842642445E-2</v>
      </c>
      <c r="AO2220">
        <f t="shared" si="569"/>
        <v>2.6684210672775639</v>
      </c>
      <c r="AP2220">
        <f t="shared" si="570"/>
        <v>0.64837311287306554</v>
      </c>
      <c r="AQ2220">
        <f t="shared" si="555"/>
        <v>5</v>
      </c>
      <c r="AR2220">
        <v>1</v>
      </c>
      <c r="AS2220">
        <v>1</v>
      </c>
      <c r="AT2220">
        <v>1</v>
      </c>
      <c r="AU2220">
        <v>1</v>
      </c>
      <c r="AV2220">
        <v>0</v>
      </c>
      <c r="AW2220">
        <v>0</v>
      </c>
      <c r="AX2220">
        <v>1</v>
      </c>
    </row>
    <row r="2221" spans="1:52">
      <c r="A2221" s="13" t="s">
        <v>193</v>
      </c>
      <c r="B2221" s="13" t="s">
        <v>213</v>
      </c>
      <c r="D2221" s="14">
        <v>-44.8</v>
      </c>
      <c r="E2221" s="14">
        <v>26.14</v>
      </c>
      <c r="F2221" s="14">
        <v>3433</v>
      </c>
      <c r="G2221" s="59">
        <v>29</v>
      </c>
      <c r="H2221">
        <v>16.350000000000001</v>
      </c>
      <c r="J2221">
        <f>(F2221*100*Info!$B$11)/AI2221</f>
        <v>0.71695364970812869</v>
      </c>
      <c r="K2221">
        <f>2*((F2221*100*Info!$B$11)/AI2221^2)*(AJ2221/2)</f>
        <v>1.1039693190943736E-2</v>
      </c>
      <c r="L2221">
        <f t="shared" si="556"/>
        <v>0.25430395378369758</v>
      </c>
      <c r="M2221">
        <f t="shared" si="557"/>
        <v>1.9508683814645928</v>
      </c>
      <c r="N2221">
        <f t="shared" si="558"/>
        <v>8.9960365882994511E-2</v>
      </c>
      <c r="O2221" s="20">
        <v>0.60017136908185043</v>
      </c>
      <c r="P2221" s="20">
        <v>1.7511569739851775E-2</v>
      </c>
      <c r="Q2221" s="20">
        <v>0.65792820364523841</v>
      </c>
      <c r="R2221" s="20">
        <v>2.0141977388485461E-2</v>
      </c>
      <c r="S2221" s="20">
        <v>10.833578982047619</v>
      </c>
      <c r="T2221" s="20">
        <v>0.18440596302787768</v>
      </c>
      <c r="U2221" s="20">
        <v>0.65993701627026558</v>
      </c>
      <c r="V2221" s="20">
        <v>2.8684929681520092E-2</v>
      </c>
      <c r="W2221" s="37">
        <f>U2221*Info!$B$2</f>
        <v>0.31676976780972749</v>
      </c>
      <c r="X2221" s="37">
        <f>W2221*SQRT((0.5*V2221/U2221)^2+Info!$B$3^2)</f>
        <v>1.7269986840979232E-2</v>
      </c>
      <c r="Y2221" s="28">
        <f>W2221*Info!$D$2</f>
        <v>0.2565835119258793</v>
      </c>
      <c r="Z2221" s="28">
        <f>Y2221*SQRT(Info!$D$3^2+(X2221/W2221)^2)</f>
        <v>1.8980810729917631E-2</v>
      </c>
      <c r="AA2221" s="37">
        <f t="shared" si="559"/>
        <v>0.28340160127212294</v>
      </c>
      <c r="AB2221" s="37">
        <f t="shared" si="560"/>
        <v>1.9362753269512551E-2</v>
      </c>
      <c r="AC2221" s="37">
        <f>(1-EXP(-Info!$B$6*H2221*1000))+(Info!$B$6/(Info!$B$6-Info!$B$7))*(EXP(-Info!$B$7*H2221*1000)-EXP(-Info!$B$6*H2221*1000))*(Info!$B$9-1)</f>
        <v>0.15920354891799812</v>
      </c>
      <c r="AD2221" s="37">
        <f>SQRT((Info!$B$6*EXP(-Info!$B$6*H2221*1000)+(Info!$B$6/(Info!$B$6+Info!$B$7))*(Info!$B$9-1)*(-Info!$B$7*EXP(-Info!$B$7*H2221*1000)+Info!$B$6*EXP(-Info!$B$6*H2221*1000)))^2*(0.01*H2221*1000)^2)</f>
        <v>1.3860316972632398E-3</v>
      </c>
      <c r="AE2221" s="37">
        <f t="shared" si="561"/>
        <v>3.1075448185636772E-3</v>
      </c>
      <c r="AF2221" s="37">
        <f t="shared" si="562"/>
        <v>10.531876929430176</v>
      </c>
      <c r="AG2221" s="37">
        <f t="shared" si="563"/>
        <v>9.4187673348608031E-2</v>
      </c>
      <c r="AH2221" s="37">
        <f t="shared" si="564"/>
        <v>0.97215121123708093</v>
      </c>
      <c r="AI2221">
        <f>AF2221*EXP(Info!$B$6*H2221*1000)</f>
        <v>12.23554352775686</v>
      </c>
      <c r="AJ2221">
        <f>2*SQRT((EXP(Info!$B$6*H2221)*AG2221)^2+(Info!$B$6*H2221*0.01*AI2221)^2)</f>
        <v>0.18840359711658169</v>
      </c>
      <c r="AK2221">
        <f t="shared" si="565"/>
        <v>0.37683910921154185</v>
      </c>
      <c r="AL2221">
        <f t="shared" si="566"/>
        <v>5.1493306044941678E-2</v>
      </c>
      <c r="AM2221">
        <f t="shared" si="567"/>
        <v>1.0962339050790528</v>
      </c>
      <c r="AN2221">
        <f t="shared" si="568"/>
        <v>4.6361304938633552E-2</v>
      </c>
      <c r="AO2221">
        <f t="shared" si="569"/>
        <v>2.7210523024466875</v>
      </c>
      <c r="AP2221">
        <f t="shared" si="570"/>
        <v>0.90943734672410137</v>
      </c>
      <c r="AQ2221">
        <f t="shared" si="555"/>
        <v>5</v>
      </c>
      <c r="AR2221">
        <v>1</v>
      </c>
      <c r="AS2221">
        <v>1</v>
      </c>
      <c r="AT2221">
        <v>1</v>
      </c>
      <c r="AU2221">
        <v>1</v>
      </c>
      <c r="AV2221">
        <v>0</v>
      </c>
      <c r="AW2221">
        <v>0</v>
      </c>
      <c r="AX2221">
        <v>1</v>
      </c>
    </row>
    <row r="2222" spans="1:52">
      <c r="A2222" s="13" t="s">
        <v>193</v>
      </c>
      <c r="B2222" s="13" t="s">
        <v>213</v>
      </c>
      <c r="D2222" s="14">
        <v>-44.8</v>
      </c>
      <c r="E2222" s="14">
        <v>26.14</v>
      </c>
      <c r="F2222" s="14">
        <v>3433</v>
      </c>
      <c r="G2222" s="59">
        <v>31</v>
      </c>
      <c r="H2222">
        <v>17.462499999999999</v>
      </c>
      <c r="J2222">
        <f>(F2222*100*Info!$B$11)/AI2222</f>
        <v>0.79384099692632248</v>
      </c>
      <c r="K2222">
        <f>2*((F2222*100*Info!$B$11)/AI2222^2)*(AJ2222/2)</f>
        <v>1.2359622949300694E-2</v>
      </c>
      <c r="L2222">
        <f t="shared" si="556"/>
        <v>0.24891009437286324</v>
      </c>
      <c r="M2222">
        <f t="shared" si="557"/>
        <v>2.1142669008431727</v>
      </c>
      <c r="N2222">
        <f t="shared" si="558"/>
        <v>9.7682318929390596E-2</v>
      </c>
      <c r="O2222" s="20">
        <v>1.0032196411673833</v>
      </c>
      <c r="P2222" s="20">
        <v>2.9284158440209825E-2</v>
      </c>
      <c r="Q2222" s="20">
        <v>1.127879794367914</v>
      </c>
      <c r="R2222" s="20">
        <v>3.3776780945987676E-2</v>
      </c>
      <c r="S2222" s="20">
        <v>9.7836618760286242</v>
      </c>
      <c r="T2222" s="20">
        <v>0.16777744196975536</v>
      </c>
      <c r="U2222" s="20">
        <v>0.64593956387990692</v>
      </c>
      <c r="V2222" s="20">
        <v>2.8097801668120384E-2</v>
      </c>
      <c r="W2222" s="37">
        <f>U2222*Info!$B$2</f>
        <v>0.31005099066235531</v>
      </c>
      <c r="X2222" s="37">
        <f>W2222*SQRT((0.5*V2222/U2222)^2+Info!$B$3^2)</f>
        <v>1.6905722760090357E-2</v>
      </c>
      <c r="Y2222" s="28">
        <f>W2222*Info!$D$2</f>
        <v>0.25114130243650784</v>
      </c>
      <c r="Z2222" s="28">
        <f>Y2222*SQRT(Info!$D$3^2+(X2222/W2222)^2)</f>
        <v>1.8579438525393826E-2</v>
      </c>
      <c r="AA2222" s="37">
        <f t="shared" si="559"/>
        <v>0.69316865050502796</v>
      </c>
      <c r="AB2222" s="37">
        <f t="shared" si="560"/>
        <v>2.2365016117339716E-2</v>
      </c>
      <c r="AC2222" s="37">
        <f>(1-EXP(-Info!$B$6*H2222*1000))+(Info!$B$6/(Info!$B$6-Info!$B$7))*(EXP(-Info!$B$7*H2222*1000)-EXP(-Info!$B$6*H2222*1000))*(Info!$B$9-1)</f>
        <v>0.16915859823476209</v>
      </c>
      <c r="AD2222" s="37">
        <f>SQRT((Info!$B$6*EXP(-Info!$B$6*H2222*1000)+(Info!$B$6/(Info!$B$6+Info!$B$7))*(Info!$B$9-1)*(-Info!$B$7*EXP(-Info!$B$7*H2222*1000)+Info!$B$6*EXP(-Info!$B$6*H2222*1000)))^2*(0.01*H2222*1000)^2)</f>
        <v>1.4649445664051764E-3</v>
      </c>
      <c r="AE2222" s="37">
        <f t="shared" si="561"/>
        <v>3.9171432806566313E-3</v>
      </c>
      <c r="AF2222" s="37">
        <f t="shared" si="562"/>
        <v>9.4152651363324029</v>
      </c>
      <c r="AG2222" s="37">
        <f t="shared" si="563"/>
        <v>8.6010796158847047E-2</v>
      </c>
      <c r="AH2222" s="37">
        <f t="shared" si="564"/>
        <v>0.96234572040977351</v>
      </c>
      <c r="AI2222">
        <f>AF2222*EXP(Info!$B$6*H2222*1000)</f>
        <v>11.050471848082349</v>
      </c>
      <c r="AJ2222">
        <f>2*SQRT((EXP(Info!$B$6*H2222)*AG2222)^2+(Info!$B$6*H2222*0.01*AI2222)^2)</f>
        <v>0.17204914584026709</v>
      </c>
      <c r="AK2222">
        <f t="shared" si="565"/>
        <v>0.92170635457653571</v>
      </c>
      <c r="AL2222">
        <f t="shared" si="566"/>
        <v>5.9477523862453238E-2</v>
      </c>
      <c r="AM2222">
        <f t="shared" si="567"/>
        <v>1.1242600803304366</v>
      </c>
      <c r="AN2222">
        <f t="shared" si="568"/>
        <v>4.7016362518602708E-2</v>
      </c>
      <c r="AO2222">
        <f t="shared" si="569"/>
        <v>2.6633380068152164</v>
      </c>
      <c r="AP2222">
        <f t="shared" si="570"/>
        <v>1.5531168816188226</v>
      </c>
      <c r="AQ2222">
        <f t="shared" si="555"/>
        <v>5</v>
      </c>
      <c r="AR2222">
        <v>1</v>
      </c>
      <c r="AS2222">
        <v>1</v>
      </c>
      <c r="AT2222">
        <v>1</v>
      </c>
      <c r="AU2222">
        <v>1</v>
      </c>
      <c r="AV2222">
        <v>0</v>
      </c>
      <c r="AW2222">
        <v>0</v>
      </c>
      <c r="AX2222">
        <v>1</v>
      </c>
    </row>
    <row r="2223" spans="1:52">
      <c r="A2223" s="13" t="s">
        <v>193</v>
      </c>
      <c r="B2223" s="13" t="s">
        <v>213</v>
      </c>
      <c r="D2223" s="14">
        <v>-44.8</v>
      </c>
      <c r="E2223" s="14">
        <v>26.14</v>
      </c>
      <c r="F2223" s="14">
        <v>3433</v>
      </c>
      <c r="G2223" s="59">
        <v>33</v>
      </c>
      <c r="H2223">
        <v>18.575000000000003</v>
      </c>
      <c r="J2223">
        <f>(F2223*100*Info!$B$11)/AI2223</f>
        <v>0.77377912942672689</v>
      </c>
      <c r="K2223">
        <f>2*((F2223*100*Info!$B$11)/AI2223^2)*(AJ2223/2)</f>
        <v>1.1836783357523528E-2</v>
      </c>
      <c r="L2223">
        <f t="shared" si="556"/>
        <v>0.25677455017404149</v>
      </c>
      <c r="M2223">
        <f t="shared" si="557"/>
        <v>2.1259486304509183</v>
      </c>
      <c r="N2223">
        <f t="shared" si="558"/>
        <v>9.7954942619304056E-2</v>
      </c>
      <c r="O2223" s="20">
        <v>0.94686800638318847</v>
      </c>
      <c r="P2223" s="20">
        <v>2.7623832889127554E-2</v>
      </c>
      <c r="Q2223" s="20">
        <v>1.0523781120325766</v>
      </c>
      <c r="R2223" s="20">
        <v>3.1512081408779126E-2</v>
      </c>
      <c r="S2223" s="20">
        <v>9.9326476747053469</v>
      </c>
      <c r="T2223" s="20">
        <v>0.16890808329044135</v>
      </c>
      <c r="U2223" s="20">
        <v>0.66634839126460976</v>
      </c>
      <c r="V2223" s="20">
        <v>2.896107404843367E-2</v>
      </c>
      <c r="W2223" s="37">
        <f>U2223*Info!$B$2</f>
        <v>0.31984722780701269</v>
      </c>
      <c r="X2223" s="37">
        <f>W2223*SQRT((0.5*V2223/U2223)^2+Info!$B$3^2)</f>
        <v>1.7437524660851838E-2</v>
      </c>
      <c r="Y2223" s="28">
        <f>W2223*Info!$D$2</f>
        <v>0.25907625452368027</v>
      </c>
      <c r="Z2223" s="28">
        <f>Y2223*SQRT(Info!$D$3^2+(X2223/W2223)^2)</f>
        <v>1.9165067116058948E-2</v>
      </c>
      <c r="AA2223" s="37">
        <f t="shared" si="559"/>
        <v>0.62702077857617577</v>
      </c>
      <c r="AB2223" s="37">
        <f t="shared" si="560"/>
        <v>2.2244916321924595E-2</v>
      </c>
      <c r="AC2223" s="37">
        <f>(1-EXP(-Info!$B$6*H2223*1000))+(Info!$B$6/(Info!$B$6-Info!$B$7))*(EXP(-Info!$B$7*H2223*1000)-EXP(-Info!$B$6*H2223*1000))*(Info!$B$9-1)</f>
        <v>0.17900814691517758</v>
      </c>
      <c r="AD2223" s="37">
        <f>SQRT((Info!$B$6*EXP(-Info!$B$6*H2223*1000)+(Info!$B$6/(Info!$B$6+Info!$B$7))*(Info!$B$9-1)*(-Info!$B$7*EXP(-Info!$B$7*H2223*1000)+Info!$B$6*EXP(-Info!$B$6*H2223*1000)))^2*(0.01*H2223*1000)^2)</f>
        <v>1.5420631342204292E-3</v>
      </c>
      <c r="AE2223" s="37">
        <f t="shared" si="561"/>
        <v>4.0977310453029232E-3</v>
      </c>
      <c r="AF2223" s="37">
        <f t="shared" si="562"/>
        <v>9.5613295925314326</v>
      </c>
      <c r="AG2223" s="37">
        <f t="shared" si="563"/>
        <v>8.66981911431568E-2</v>
      </c>
      <c r="AH2223" s="37">
        <f t="shared" si="564"/>
        <v>0.96261640457463127</v>
      </c>
      <c r="AI2223">
        <f>AF2223*EXP(Info!$B$6*H2223*1000)</f>
        <v>11.336978802836331</v>
      </c>
      <c r="AJ2223">
        <f>2*SQRT((EXP(Info!$B$6*H2223)*AG2223)^2+(Info!$B$6*H2223*0.01*AI2223)^2)</f>
        <v>0.17342592597118833</v>
      </c>
      <c r="AK2223">
        <f t="shared" si="565"/>
        <v>0.83374952927274093</v>
      </c>
      <c r="AL2223">
        <f t="shared" si="566"/>
        <v>5.9158130466526265E-2</v>
      </c>
      <c r="AM2223">
        <f t="shared" si="567"/>
        <v>1.1114306375736696</v>
      </c>
      <c r="AN2223">
        <f t="shared" si="568"/>
        <v>4.6464459311193064E-2</v>
      </c>
      <c r="AO2223">
        <f t="shared" si="569"/>
        <v>2.7474876837938447</v>
      </c>
      <c r="AP2223">
        <f t="shared" si="570"/>
        <v>1.420980404238994</v>
      </c>
      <c r="AQ2223">
        <f t="shared" si="555"/>
        <v>5</v>
      </c>
      <c r="AR2223">
        <v>1</v>
      </c>
      <c r="AS2223">
        <v>1</v>
      </c>
      <c r="AT2223">
        <v>1</v>
      </c>
      <c r="AU2223">
        <v>1</v>
      </c>
      <c r="AV2223">
        <v>0</v>
      </c>
      <c r="AW2223">
        <v>0</v>
      </c>
      <c r="AX2223">
        <v>1</v>
      </c>
      <c r="AZ2223" s="15"/>
    </row>
    <row r="2224" spans="1:52">
      <c r="A2224" s="13" t="s">
        <v>193</v>
      </c>
      <c r="B2224" s="13" t="s">
        <v>213</v>
      </c>
      <c r="D2224" s="14">
        <v>-44.8</v>
      </c>
      <c r="E2224" s="14">
        <v>26.14</v>
      </c>
      <c r="F2224" s="14">
        <v>3433</v>
      </c>
      <c r="G2224" s="59">
        <v>35</v>
      </c>
      <c r="H2224">
        <v>19.6875</v>
      </c>
      <c r="J2224">
        <f>(F2224*100*Info!$B$11)/AI2224</f>
        <v>0.85427453139358167</v>
      </c>
      <c r="K2224">
        <f>2*((F2224*100*Info!$B$11)/AI2224^2)*(AJ2224/2)</f>
        <v>1.3279355525731779E-2</v>
      </c>
      <c r="L2224">
        <f t="shared" si="556"/>
        <v>0.25297397867204507</v>
      </c>
      <c r="M2224">
        <f t="shared" si="557"/>
        <v>2.312368729807694</v>
      </c>
      <c r="N2224">
        <f t="shared" si="558"/>
        <v>0.10678283042786675</v>
      </c>
      <c r="O2224" s="20">
        <v>1.1693795639451963</v>
      </c>
      <c r="P2224" s="20">
        <v>3.4120811231093347E-2</v>
      </c>
      <c r="Q2224" s="20">
        <v>1.3221215545302458</v>
      </c>
      <c r="R2224" s="20">
        <v>3.9616062336535307E-2</v>
      </c>
      <c r="S2224" s="20">
        <v>8.9889787408239137</v>
      </c>
      <c r="T2224" s="20">
        <v>0.15476782757981275</v>
      </c>
      <c r="U2224" s="20">
        <v>0.65648563537807469</v>
      </c>
      <c r="V2224" s="20">
        <v>2.8546662173336505E-2</v>
      </c>
      <c r="W2224" s="37">
        <f>U2224*Info!$B$2</f>
        <v>0.31511310498147582</v>
      </c>
      <c r="X2224" s="37">
        <f>W2224*SQRT((0.5*V2224/U2224)^2+Info!$B$3^2)</f>
        <v>1.7180791570559545E-2</v>
      </c>
      <c r="Y2224" s="28">
        <f>W2224*Info!$D$2</f>
        <v>0.25524161503499543</v>
      </c>
      <c r="Z2224" s="28">
        <f>Y2224*SQRT(Info!$D$3^2+(X2224/W2224)^2)</f>
        <v>1.8882214912773969E-2</v>
      </c>
      <c r="AA2224" s="37">
        <f t="shared" si="559"/>
        <v>0.85426645896372044</v>
      </c>
      <c r="AB2224" s="37">
        <f t="shared" si="560"/>
        <v>2.4212332369228422E-2</v>
      </c>
      <c r="AC2224" s="37">
        <f>(1-EXP(-Info!$B$6*H2224*1000))+(Info!$B$6/(Info!$B$6-Info!$B$7))*(EXP(-Info!$B$7*H2224*1000)-EXP(-Info!$B$6*H2224*1000))*(Info!$B$9-1)</f>
        <v>0.18875327978908532</v>
      </c>
      <c r="AD2224" s="37">
        <f>SQRT((Info!$B$6*EXP(-Info!$B$6*H2224*1000)+(Info!$B$6/(Info!$B$6+Info!$B$7))*(Info!$B$9-1)*(-Info!$B$7*EXP(-Info!$B$7*H2224*1000)+Info!$B$6*EXP(-Info!$B$6*H2224*1000)))^2*(0.01*H2224*1000)^2)</f>
        <v>1.6174156860287693E-3</v>
      </c>
      <c r="AE2224" s="37">
        <f t="shared" si="561"/>
        <v>4.7744572678280568E-3</v>
      </c>
      <c r="AF2224" s="37">
        <f t="shared" si="562"/>
        <v>8.5724915298457081</v>
      </c>
      <c r="AG2224" s="37">
        <f t="shared" si="563"/>
        <v>7.9797265590107552E-2</v>
      </c>
      <c r="AH2224" s="37">
        <f t="shared" si="564"/>
        <v>0.95366690444080071</v>
      </c>
      <c r="AI2224">
        <f>AF2224*EXP(Info!$B$6*H2224*1000)</f>
        <v>10.268733604966116</v>
      </c>
      <c r="AJ2224">
        <f>2*SQRT((EXP(Info!$B$6*H2224)*AG2224)^2+(Info!$B$6*H2224*0.01*AI2224)^2)</f>
        <v>0.15962335212888323</v>
      </c>
      <c r="AK2224">
        <f t="shared" si="565"/>
        <v>1.135918110484059</v>
      </c>
      <c r="AL2224">
        <f t="shared" si="566"/>
        <v>6.4390276702726068E-2</v>
      </c>
      <c r="AM2224">
        <f t="shared" si="567"/>
        <v>1.1306179749453942</v>
      </c>
      <c r="AN2224">
        <f t="shared" si="568"/>
        <v>4.7286739165324956E-2</v>
      </c>
      <c r="AO2224">
        <f t="shared" si="569"/>
        <v>2.7068215687678991</v>
      </c>
      <c r="AP2224">
        <f t="shared" si="570"/>
        <v>1.781272126802504</v>
      </c>
      <c r="AQ2224">
        <f t="shared" si="555"/>
        <v>5</v>
      </c>
      <c r="AR2224">
        <v>1</v>
      </c>
      <c r="AS2224">
        <v>1</v>
      </c>
      <c r="AT2224">
        <v>1</v>
      </c>
      <c r="AU2224">
        <v>1</v>
      </c>
      <c r="AV2224">
        <v>0</v>
      </c>
      <c r="AW2224">
        <v>0</v>
      </c>
      <c r="AX2224">
        <v>1</v>
      </c>
    </row>
    <row r="2225" spans="1:52">
      <c r="A2225" s="13" t="s">
        <v>193</v>
      </c>
      <c r="B2225" s="13" t="s">
        <v>213</v>
      </c>
      <c r="D2225" s="14">
        <v>-44.8</v>
      </c>
      <c r="E2225" s="14">
        <v>26.14</v>
      </c>
      <c r="F2225" s="14">
        <v>3433</v>
      </c>
      <c r="G2225" s="59">
        <v>37</v>
      </c>
      <c r="H2225">
        <v>20.8</v>
      </c>
      <c r="J2225">
        <f>(F2225*100*Info!$B$11)/AI2225</f>
        <v>0.78921348624325871</v>
      </c>
      <c r="K2225">
        <f>2*((F2225*100*Info!$B$11)/AI2225^2)*(AJ2225/2)</f>
        <v>1.2186831314314235E-2</v>
      </c>
      <c r="L2225">
        <f t="shared" si="556"/>
        <v>0.30994415522568353</v>
      </c>
      <c r="M2225">
        <f t="shared" si="557"/>
        <v>2.6173495479643023</v>
      </c>
      <c r="N2225">
        <f t="shared" si="558"/>
        <v>0.12083704315523942</v>
      </c>
      <c r="O2225" s="20">
        <v>0.85130332887786253</v>
      </c>
      <c r="P2225" s="20">
        <v>2.486688385194856E-2</v>
      </c>
      <c r="Q2225" s="20">
        <v>0.9373725486831701</v>
      </c>
      <c r="R2225" s="20">
        <v>2.8719560587557157E-2</v>
      </c>
      <c r="S2225" s="20">
        <v>9.5900229078981241</v>
      </c>
      <c r="T2225" s="20">
        <v>0.16495789476134967</v>
      </c>
      <c r="U2225" s="20">
        <v>0.80432733336117768</v>
      </c>
      <c r="V2225" s="20">
        <v>3.4995267663856119E-2</v>
      </c>
      <c r="W2225" s="37">
        <f>U2225*Info!$B$2</f>
        <v>0.38607712001336525</v>
      </c>
      <c r="X2225" s="37">
        <f>W2225*SQRT((0.5*V2225/U2225)^2+Info!$B$3^2)</f>
        <v>2.1051835478293961E-2</v>
      </c>
      <c r="Y2225" s="28">
        <f>W2225*Info!$D$2</f>
        <v>0.31272246721082586</v>
      </c>
      <c r="Z2225" s="28">
        <f>Y2225*SQRT(Info!$D$3^2+(X2225/W2225)^2)</f>
        <v>2.3135656581111941E-2</v>
      </c>
      <c r="AA2225" s="37">
        <f t="shared" si="559"/>
        <v>0.46522620886449728</v>
      </c>
      <c r="AB2225" s="37">
        <f t="shared" si="560"/>
        <v>2.4449340586848785E-2</v>
      </c>
      <c r="AC2225" s="37">
        <f>(1-EXP(-Info!$B$6*H2225*1000))+(Info!$B$6/(Info!$B$6-Info!$B$7))*(EXP(-Info!$B$7*H2225*1000)-EXP(-Info!$B$6*H2225*1000))*(Info!$B$9-1)</f>
        <v>0.1983950706311409</v>
      </c>
      <c r="AD2225" s="37">
        <f>SQRT((Info!$B$6*EXP(-Info!$B$6*H2225*1000)+(Info!$B$6/(Info!$B$6+Info!$B$7))*(Info!$B$9-1)*(-Info!$B$7*EXP(-Info!$B$7*H2225*1000)+Info!$B$6*EXP(-Info!$B$6*H2225*1000)))^2*(0.01*H2225*1000)^2)</f>
        <v>1.6910301183525964E-3</v>
      </c>
      <c r="AE2225" s="37">
        <f t="shared" si="561"/>
        <v>4.9140119412363565E-3</v>
      </c>
      <c r="AF2225" s="37">
        <f t="shared" si="562"/>
        <v>9.1850018541201681</v>
      </c>
      <c r="AG2225" s="37">
        <f t="shared" si="563"/>
        <v>8.5803163577002739E-2</v>
      </c>
      <c r="AH2225" s="37">
        <f t="shared" si="564"/>
        <v>0.95776641435919929</v>
      </c>
      <c r="AI2225">
        <f>AF2225*EXP(Info!$B$6*H2225*1000)</f>
        <v>11.11526569337421</v>
      </c>
      <c r="AJ2225">
        <f>2*SQRT((EXP(Info!$B$6*H2225)*AG2225)^2+(Info!$B$6*H2225*0.01*AI2225)^2)</f>
        <v>0.171639068997337</v>
      </c>
      <c r="AK2225">
        <f t="shared" si="565"/>
        <v>0.618611289927122</v>
      </c>
      <c r="AL2225">
        <f t="shared" si="566"/>
        <v>6.5020576356665652E-2</v>
      </c>
      <c r="AM2225">
        <f t="shared" si="567"/>
        <v>1.1011028817645514</v>
      </c>
      <c r="AN2225">
        <f t="shared" si="568"/>
        <v>4.6611324000905154E-2</v>
      </c>
      <c r="AO2225">
        <f t="shared" si="569"/>
        <v>3.3164024572110495</v>
      </c>
      <c r="AP2225">
        <f t="shared" si="570"/>
        <v>1.058404077007278</v>
      </c>
      <c r="AQ2225">
        <f t="shared" si="555"/>
        <v>5</v>
      </c>
      <c r="AR2225">
        <v>1</v>
      </c>
      <c r="AS2225">
        <v>1</v>
      </c>
      <c r="AT2225">
        <v>1</v>
      </c>
      <c r="AU2225">
        <v>1</v>
      </c>
      <c r="AV2225">
        <v>0</v>
      </c>
      <c r="AW2225">
        <v>0</v>
      </c>
      <c r="AX2225">
        <v>1</v>
      </c>
    </row>
    <row r="2226" spans="1:52">
      <c r="A2226" s="13" t="s">
        <v>193</v>
      </c>
      <c r="B2226" s="13" t="s">
        <v>213</v>
      </c>
      <c r="D2226" s="14">
        <v>-44.8</v>
      </c>
      <c r="E2226" s="14">
        <v>26.14</v>
      </c>
      <c r="F2226" s="14">
        <v>3433</v>
      </c>
      <c r="G2226" s="59">
        <v>39</v>
      </c>
      <c r="H2226">
        <v>24.450000000000003</v>
      </c>
      <c r="J2226">
        <f>(F2226*100*Info!$B$11)/AI2226</f>
        <v>0.78744865969642541</v>
      </c>
      <c r="K2226">
        <f>2*((F2226*100*Info!$B$11)/AI2226^2)*(AJ2226/2)</f>
        <v>1.1744074363163735E-2</v>
      </c>
      <c r="L2226">
        <f t="shared" si="556"/>
        <v>0.29405345881804257</v>
      </c>
      <c r="M2226">
        <f t="shared" si="557"/>
        <v>2.4776064216714122</v>
      </c>
      <c r="N2226">
        <f t="shared" si="558"/>
        <v>0.11389379897259513</v>
      </c>
      <c r="O2226" s="20">
        <v>0.80455294915841957</v>
      </c>
      <c r="P2226" s="20">
        <v>2.3469406852008129E-2</v>
      </c>
      <c r="Q2226" s="20">
        <v>0.89226393953948979</v>
      </c>
      <c r="R2226" s="20">
        <v>2.7101999757416118E-2</v>
      </c>
      <c r="S2226" s="20">
        <v>9.2997446355529227</v>
      </c>
      <c r="T2226" s="20">
        <v>0.15984161915201936</v>
      </c>
      <c r="U2226" s="20">
        <v>0.76308983540770514</v>
      </c>
      <c r="V2226" s="20">
        <v>3.3181208358899997E-2</v>
      </c>
      <c r="W2226" s="37">
        <f>U2226*Info!$B$2</f>
        <v>0.36628312099569843</v>
      </c>
      <c r="X2226" s="37">
        <f>W2226*SQRT((0.5*V2226/U2226)^2+Info!$B$3^2)</f>
        <v>1.9970615536174682E-2</v>
      </c>
      <c r="Y2226" s="28">
        <f>W2226*Info!$D$2</f>
        <v>0.29668932800651576</v>
      </c>
      <c r="Z2226" s="28">
        <f>Y2226*SQRT(Info!$D$3^2+(X2226/W2226)^2)</f>
        <v>2.1948366545625951E-2</v>
      </c>
      <c r="AA2226" s="37">
        <f t="shared" si="559"/>
        <v>0.43826982816272114</v>
      </c>
      <c r="AB2226" s="37">
        <f t="shared" si="560"/>
        <v>2.3163090238350607E-2</v>
      </c>
      <c r="AC2226" s="37">
        <f>(1-EXP(-Info!$B$6*H2226*1000))+(Info!$B$6/(Info!$B$6-Info!$B$7))*(EXP(-Info!$B$7*H2226*1000)-EXP(-Info!$B$6*H2226*1000))*(Info!$B$9-1)</f>
        <v>0.22931614425118094</v>
      </c>
      <c r="AD2226" s="37">
        <f>SQRT((Info!$B$6*EXP(-Info!$B$6*H2226*1000)+(Info!$B$6/(Info!$B$6+Info!$B$7))*(Info!$B$9-1)*(-Info!$B$7*EXP(-Info!$B$7*H2226*1000)+Info!$B$6*EXP(-Info!$B$6*H2226*1000)))^2*(0.01*H2226*1000)^2)</f>
        <v>1.9206829583996495E-3</v>
      </c>
      <c r="AE2226" s="37">
        <f t="shared" si="561"/>
        <v>5.3779580814233363E-3</v>
      </c>
      <c r="AF2226" s="37">
        <f t="shared" si="562"/>
        <v>8.9025529604105049</v>
      </c>
      <c r="AG2226" s="37">
        <f t="shared" si="563"/>
        <v>8.305413313274361E-2</v>
      </c>
      <c r="AH2226" s="37">
        <f t="shared" si="564"/>
        <v>0.95729004497349812</v>
      </c>
      <c r="AI2226">
        <f>AF2226*EXP(Info!$B$6*H2226*1000)</f>
        <v>11.140177179004695</v>
      </c>
      <c r="AJ2226">
        <f>2*SQRT((EXP(Info!$B$6*H2226)*AG2226)^2+(Info!$B$6*H2226*0.01*AI2226)^2)</f>
        <v>0.16614552275635125</v>
      </c>
      <c r="AK2226">
        <f t="shared" si="565"/>
        <v>0.58276739050797033</v>
      </c>
      <c r="AL2226">
        <f t="shared" si="566"/>
        <v>6.1599922179869607E-2</v>
      </c>
      <c r="AM2226">
        <f t="shared" si="567"/>
        <v>1.1090182945358884</v>
      </c>
      <c r="AN2226">
        <f t="shared" si="568"/>
        <v>4.6704519879935028E-2</v>
      </c>
      <c r="AO2226">
        <f t="shared" si="569"/>
        <v>3.1463720058391815</v>
      </c>
      <c r="AP2226">
        <f t="shared" si="570"/>
        <v>1.0543358223721608</v>
      </c>
      <c r="AQ2226">
        <f t="shared" si="555"/>
        <v>5</v>
      </c>
      <c r="AR2226">
        <v>1</v>
      </c>
      <c r="AS2226">
        <v>1</v>
      </c>
      <c r="AT2226">
        <v>1</v>
      </c>
      <c r="AU2226">
        <v>1</v>
      </c>
      <c r="AV2226">
        <v>0</v>
      </c>
      <c r="AW2226">
        <v>0</v>
      </c>
      <c r="AX2226">
        <v>1</v>
      </c>
    </row>
    <row r="2227" spans="1:52">
      <c r="A2227" s="13" t="s">
        <v>193</v>
      </c>
      <c r="B2227" s="13" t="s">
        <v>213</v>
      </c>
      <c r="D2227" s="14">
        <v>-44.8</v>
      </c>
      <c r="E2227" s="14">
        <v>26.14</v>
      </c>
      <c r="F2227" s="14">
        <v>3433</v>
      </c>
      <c r="G2227" s="59">
        <v>43</v>
      </c>
      <c r="H2227">
        <v>29.36</v>
      </c>
      <c r="J2227">
        <f>(F2227*100*Info!$B$11)/AI2227</f>
        <v>0.75555255806061505</v>
      </c>
      <c r="K2227">
        <f>2*((F2227*100*Info!$B$11)/AI2227^2)*(AJ2227/2)</f>
        <v>1.0628376691401407E-2</v>
      </c>
      <c r="L2227">
        <f t="shared" si="556"/>
        <v>0.26947974512281936</v>
      </c>
      <c r="M2227">
        <f t="shared" si="557"/>
        <v>2.1785853852718349</v>
      </c>
      <c r="N2227">
        <f t="shared" si="558"/>
        <v>9.9640108682976083E-2</v>
      </c>
      <c r="O2227" s="20">
        <v>0.45396725640232549</v>
      </c>
      <c r="P2227" s="20">
        <v>1.3269943339761689E-2</v>
      </c>
      <c r="Q2227" s="20">
        <v>0.4857531937423557</v>
      </c>
      <c r="R2227" s="20">
        <v>1.539210303571858E-2</v>
      </c>
      <c r="S2227" s="20">
        <v>9.1736089349958903</v>
      </c>
      <c r="T2227" s="20">
        <v>0.15789826678097085</v>
      </c>
      <c r="U2227" s="20">
        <v>0.69931928424868106</v>
      </c>
      <c r="V2227" s="20">
        <v>3.0433763465678641E-2</v>
      </c>
      <c r="W2227" s="37">
        <f>U2227*Info!$B$2</f>
        <v>0.33567325643936691</v>
      </c>
      <c r="X2227" s="37">
        <f>W2227*SQRT((0.5*V2227/U2227)^2+Info!$B$3^2)</f>
        <v>1.8304132367904558E-2</v>
      </c>
      <c r="Y2227" s="28">
        <f>W2227*Info!$D$2</f>
        <v>0.2718953377158872</v>
      </c>
      <c r="Z2227" s="28">
        <f>Y2227*SQRT(Info!$D$3^2+(X2227/W2227)^2)</f>
        <v>2.0115622250078843E-2</v>
      </c>
      <c r="AA2227" s="37">
        <f t="shared" si="559"/>
        <v>0.11829399996295858</v>
      </c>
      <c r="AB2227" s="37">
        <f t="shared" si="560"/>
        <v>1.9469568839650578E-2</v>
      </c>
      <c r="AC2227" s="37">
        <f>(1-EXP(-Info!$B$6*H2227*1000))+(Info!$B$6/(Info!$B$6-Info!$B$7))*(EXP(-Info!$B$7*H2227*1000)-EXP(-Info!$B$6*H2227*1000))*(Info!$B$9-1)</f>
        <v>0.2692389539403261</v>
      </c>
      <c r="AD2227" s="37">
        <f>SQRT((Info!$B$6*EXP(-Info!$B$6*H2227*1000)+(Info!$B$6/(Info!$B$6+Info!$B$7))*(Info!$B$9-1)*(-Info!$B$7*EXP(-Info!$B$7*H2227*1000)+Info!$B$6*EXP(-Info!$B$6*H2227*1000)))^2*(0.01*H2227*1000)^2)</f>
        <v>2.2022156805080635E-3</v>
      </c>
      <c r="AE2227" s="37">
        <f t="shared" si="561"/>
        <v>5.2484355842466485E-3</v>
      </c>
      <c r="AF2227" s="37">
        <f t="shared" si="562"/>
        <v>8.8698642444725593</v>
      </c>
      <c r="AG2227" s="37">
        <f t="shared" si="563"/>
        <v>8.1640369901774174E-2</v>
      </c>
      <c r="AH2227" s="37">
        <f t="shared" si="564"/>
        <v>0.96688929158898496</v>
      </c>
      <c r="AI2227">
        <f>AF2227*EXP(Info!$B$6*H2227*1000)</f>
        <v>11.610466399458849</v>
      </c>
      <c r="AJ2227">
        <f>2*SQRT((EXP(Info!$B$6*H2227)*AG2227)^2+(Info!$B$6*H2227*0.01*AI2227)^2)</f>
        <v>0.16332472061646794</v>
      </c>
      <c r="AK2227">
        <f t="shared" si="565"/>
        <v>0.15729553175074604</v>
      </c>
      <c r="AL2227">
        <f t="shared" si="566"/>
        <v>5.1777371372166744E-2</v>
      </c>
      <c r="AM2227">
        <f t="shared" si="567"/>
        <v>1.0700181277212208</v>
      </c>
      <c r="AN2227">
        <f t="shared" si="568"/>
        <v>4.6129152433330219E-2</v>
      </c>
      <c r="AO2227">
        <f t="shared" si="569"/>
        <v>2.8834332695939433</v>
      </c>
      <c r="AP2227">
        <f t="shared" si="570"/>
        <v>0.6491559243787316</v>
      </c>
      <c r="AQ2227">
        <f t="shared" si="555"/>
        <v>5</v>
      </c>
      <c r="AR2227">
        <v>1</v>
      </c>
      <c r="AS2227">
        <v>1</v>
      </c>
      <c r="AT2227">
        <v>1</v>
      </c>
      <c r="AU2227">
        <v>1</v>
      </c>
      <c r="AV2227">
        <v>0</v>
      </c>
      <c r="AW2227">
        <v>0</v>
      </c>
      <c r="AX2227">
        <v>1</v>
      </c>
    </row>
    <row r="2228" spans="1:52">
      <c r="A2228" s="13" t="s">
        <v>193</v>
      </c>
      <c r="B2228" s="13" t="s">
        <v>213</v>
      </c>
      <c r="D2228" s="14">
        <v>-44.8</v>
      </c>
      <c r="E2228" s="14">
        <v>26.14</v>
      </c>
      <c r="F2228" s="14">
        <v>3433</v>
      </c>
      <c r="G2228" s="59">
        <v>49</v>
      </c>
      <c r="H2228">
        <v>33.14</v>
      </c>
      <c r="J2228">
        <f>(F2228*100*Info!$B$11)/AI2228</f>
        <v>0.75755712135629671</v>
      </c>
      <c r="K2228">
        <f>2*((F2228*100*Info!$B$11)/AI2228^2)*(AJ2228/2)</f>
        <v>1.0241158966085594E-2</v>
      </c>
      <c r="L2228">
        <f t="shared" si="556"/>
        <v>0.2599719890680286</v>
      </c>
      <c r="M2228">
        <f t="shared" si="557"/>
        <v>2.1072968588866163</v>
      </c>
      <c r="N2228">
        <f t="shared" si="558"/>
        <v>9.6027875455526504E-2</v>
      </c>
      <c r="O2228" s="20">
        <v>0.40199436787983134</v>
      </c>
      <c r="P2228" s="20">
        <v>1.176122099574173E-2</v>
      </c>
      <c r="Q2228" s="20">
        <v>0.42913534531324815</v>
      </c>
      <c r="R2228" s="20">
        <v>1.3623941058726581E-2</v>
      </c>
      <c r="S2228" s="20">
        <v>8.8306417261444565</v>
      </c>
      <c r="T2228" s="20">
        <v>0.15119715515524146</v>
      </c>
      <c r="U2228" s="20">
        <v>0.67464597473513332</v>
      </c>
      <c r="V2228" s="20">
        <v>2.9359114160122143E-2</v>
      </c>
      <c r="W2228" s="37">
        <f>U2228*Info!$B$2</f>
        <v>0.323830067872864</v>
      </c>
      <c r="X2228" s="37">
        <f>W2228*SQRT((0.5*V2228/U2228)^2+Info!$B$3^2)</f>
        <v>1.7658242806127211E-2</v>
      </c>
      <c r="Y2228" s="28">
        <f>W2228*Info!$D$2</f>
        <v>0.26230235497701987</v>
      </c>
      <c r="Z2228" s="28">
        <f>Y2228*SQRT(Info!$D$3^2+(X2228/W2228)^2)</f>
        <v>1.9405854181257277E-2</v>
      </c>
      <c r="AA2228" s="37">
        <f t="shared" si="559"/>
        <v>7.8164300006967335E-2</v>
      </c>
      <c r="AB2228" s="37">
        <f t="shared" si="560"/>
        <v>1.8611693067204081E-2</v>
      </c>
      <c r="AC2228" s="37">
        <f>(1-EXP(-Info!$B$6*H2228*1000))+(Info!$B$6/(Info!$B$6-Info!$B$7))*(EXP(-Info!$B$7*H2228*1000)-EXP(-Info!$B$6*H2228*1000))*(Info!$B$9-1)</f>
        <v>0.29871581177712991</v>
      </c>
      <c r="AD2228" s="37">
        <f>SQRT((Info!$B$6*EXP(-Info!$B$6*H2228*1000)+(Info!$B$6/(Info!$B$6+Info!$B$7))*(Info!$B$9-1)*(-Info!$B$7*EXP(-Info!$B$7*H2228*1000)+Info!$B$6*EXP(-Info!$B$6*H2228*1000)))^2*(0.01*H2228*1000)^2)</f>
        <v>2.3987851848342044E-3</v>
      </c>
      <c r="AE2228" s="37">
        <f t="shared" si="561"/>
        <v>5.5627678399263573E-3</v>
      </c>
      <c r="AF2228" s="37">
        <f t="shared" si="562"/>
        <v>8.5449904588388641</v>
      </c>
      <c r="AG2228" s="37">
        <f t="shared" si="563"/>
        <v>7.8247533471060143E-2</v>
      </c>
      <c r="AH2228" s="37">
        <f t="shared" si="564"/>
        <v>0.96765226399573223</v>
      </c>
      <c r="AI2228">
        <f>AF2228*EXP(Info!$B$6*H2228*1000)</f>
        <v>11.579744076172611</v>
      </c>
      <c r="AJ2228">
        <f>2*SQRT((EXP(Info!$B$6*H2228)*AG2228)^2+(Info!$B$6*H2228*0.01*AI2228)^2)</f>
        <v>0.15654265074870316</v>
      </c>
      <c r="AK2228">
        <f t="shared" si="565"/>
        <v>0.10393506971926446</v>
      </c>
      <c r="AL2228">
        <f t="shared" si="566"/>
        <v>4.9495936542922531E-2</v>
      </c>
      <c r="AM2228">
        <f t="shared" si="567"/>
        <v>1.0675158151507489</v>
      </c>
      <c r="AN2228">
        <f t="shared" si="568"/>
        <v>4.6087531352860756E-2</v>
      </c>
      <c r="AO2228">
        <f t="shared" si="569"/>
        <v>2.7817002799212989</v>
      </c>
      <c r="AP2228">
        <f t="shared" si="570"/>
        <v>0.59585972930121567</v>
      </c>
      <c r="AQ2228">
        <f t="shared" si="555"/>
        <v>5</v>
      </c>
      <c r="AR2228">
        <v>1</v>
      </c>
      <c r="AS2228">
        <v>1</v>
      </c>
      <c r="AT2228">
        <v>1</v>
      </c>
      <c r="AU2228">
        <v>1</v>
      </c>
      <c r="AV2228">
        <v>0</v>
      </c>
      <c r="AW2228">
        <v>0</v>
      </c>
      <c r="AX2228">
        <v>1</v>
      </c>
    </row>
    <row r="2229" spans="1:52">
      <c r="A2229" s="13" t="s">
        <v>193</v>
      </c>
      <c r="B2229" s="13" t="s">
        <v>213</v>
      </c>
      <c r="D2229" s="14">
        <v>-44.8</v>
      </c>
      <c r="E2229" s="14">
        <v>26.14</v>
      </c>
      <c r="F2229" s="14">
        <v>3433</v>
      </c>
      <c r="G2229" s="59">
        <v>51</v>
      </c>
      <c r="H2229">
        <v>34.4</v>
      </c>
      <c r="J2229">
        <f>(F2229*100*Info!$B$11)/AI2229</f>
        <v>0.81734134873449715</v>
      </c>
      <c r="K2229">
        <f>2*((F2229*100*Info!$B$11)/AI2229^2)*(AJ2229/2)</f>
        <v>1.0937777958222341E-2</v>
      </c>
      <c r="L2229">
        <f t="shared" si="556"/>
        <v>0.22718217375198807</v>
      </c>
      <c r="M2229">
        <f t="shared" si="557"/>
        <v>1.9868336120408674</v>
      </c>
      <c r="N2229">
        <f t="shared" si="558"/>
        <v>9.0440347194610013E-2</v>
      </c>
      <c r="O2229" s="20">
        <v>0.38707340965760384</v>
      </c>
      <c r="P2229" s="20">
        <v>1.1320277810483025E-2</v>
      </c>
      <c r="Q2229" s="20">
        <v>0.4210410343201042</v>
      </c>
      <c r="R2229" s="20">
        <v>1.3268890673940263E-2</v>
      </c>
      <c r="S2229" s="20">
        <v>8.0902908959529718</v>
      </c>
      <c r="T2229" s="20">
        <v>0.13914914771921599</v>
      </c>
      <c r="U2229" s="20">
        <v>0.58955405004517569</v>
      </c>
      <c r="V2229" s="20">
        <v>2.5650507338938755E-2</v>
      </c>
      <c r="W2229" s="37">
        <f>U2229*Info!$B$2</f>
        <v>0.28298594402168431</v>
      </c>
      <c r="X2229" s="37">
        <f>W2229*SQRT((0.5*V2229/U2229)^2+Info!$B$3^2)</f>
        <v>1.543050376446339E-2</v>
      </c>
      <c r="Y2229" s="28">
        <f>W2229*Info!$D$2</f>
        <v>0.2292186146575643</v>
      </c>
      <c r="Z2229" s="28">
        <f>Y2229*SQRT(Info!$D$3^2+(X2229/W2229)^2)</f>
        <v>1.6957907776708567E-2</v>
      </c>
      <c r="AA2229" s="37">
        <f t="shared" si="559"/>
        <v>0.10408746563591953</v>
      </c>
      <c r="AB2229" s="37">
        <f t="shared" si="560"/>
        <v>1.6435863799987741E-2</v>
      </c>
      <c r="AC2229" s="37">
        <f>(1-EXP(-Info!$B$6*H2229*1000))+(Info!$B$6/(Info!$B$6-Info!$B$7))*(EXP(-Info!$B$7*H2229*1000)-EXP(-Info!$B$6*H2229*1000))*(Info!$B$9-1)</f>
        <v>0.30830563297286911</v>
      </c>
      <c r="AD2229" s="37">
        <f>SQRT((Info!$B$6*EXP(-Info!$B$6*H2229*1000)+(Info!$B$6/(Info!$B$6+Info!$B$7))*(Info!$B$9-1)*(-Info!$B$7*EXP(-Info!$B$7*H2229*1000)+Info!$B$6*EXP(-Info!$B$6*H2229*1000)))^2*(0.01*H2229*1000)^2)</f>
        <v>2.4605943599546841E-3</v>
      </c>
      <c r="AE2229" s="37">
        <f t="shared" si="561"/>
        <v>5.0737377768034567E-3</v>
      </c>
      <c r="AF2229" s="37">
        <f t="shared" si="562"/>
        <v>7.8289815293179839</v>
      </c>
      <c r="AG2229" s="37">
        <f t="shared" si="563"/>
        <v>7.1790910141445924E-2</v>
      </c>
      <c r="AH2229" s="37">
        <f t="shared" si="564"/>
        <v>0.96770086885680417</v>
      </c>
      <c r="AI2229">
        <f>AF2229*EXP(Info!$B$6*H2229*1000)</f>
        <v>10.732746608219777</v>
      </c>
      <c r="AJ2229">
        <f>2*SQRT((EXP(Info!$B$6*H2229)*AG2229)^2+(Info!$B$6*H2229*0.01*AI2229)^2)</f>
        <v>0.14362713872769611</v>
      </c>
      <c r="AK2229">
        <f t="shared" si="565"/>
        <v>0.1384051030560822</v>
      </c>
      <c r="AL2229">
        <f t="shared" si="566"/>
        <v>4.3709536189687398E-2</v>
      </c>
      <c r="AM2229">
        <f t="shared" si="567"/>
        <v>1.087754993794452</v>
      </c>
      <c r="AN2229">
        <f t="shared" si="568"/>
        <v>4.6766892582246901E-2</v>
      </c>
      <c r="AO2229">
        <f t="shared" si="569"/>
        <v>2.4308492564314959</v>
      </c>
      <c r="AP2229">
        <f t="shared" si="570"/>
        <v>0.65655288031342263</v>
      </c>
      <c r="AQ2229">
        <f t="shared" si="555"/>
        <v>5</v>
      </c>
      <c r="AR2229">
        <v>1</v>
      </c>
      <c r="AS2229">
        <v>1</v>
      </c>
      <c r="AT2229">
        <v>1</v>
      </c>
      <c r="AU2229">
        <v>1</v>
      </c>
      <c r="AV2229">
        <v>0</v>
      </c>
      <c r="AW2229">
        <v>0</v>
      </c>
      <c r="AX2229">
        <v>1</v>
      </c>
    </row>
    <row r="2230" spans="1:52">
      <c r="A2230" s="13" t="s">
        <v>193</v>
      </c>
      <c r="B2230" s="13" t="s">
        <v>213</v>
      </c>
      <c r="D2230" s="14">
        <v>-44.8</v>
      </c>
      <c r="E2230" s="14">
        <v>26.14</v>
      </c>
      <c r="F2230" s="14">
        <v>3433</v>
      </c>
      <c r="G2230" s="59">
        <v>57</v>
      </c>
      <c r="H2230">
        <v>36.15</v>
      </c>
      <c r="J2230">
        <f>(F2230*100*Info!$B$11)/AI2230</f>
        <v>0.86293423448562201</v>
      </c>
      <c r="K2230">
        <f>2*((F2230*100*Info!$B$11)/AI2230^2)*(AJ2230/2)</f>
        <v>1.1389332157205116E-2</v>
      </c>
      <c r="L2230">
        <f t="shared" si="556"/>
        <v>0.21683156276208806</v>
      </c>
      <c r="M2230">
        <f t="shared" si="557"/>
        <v>2.0020917512813319</v>
      </c>
      <c r="N2230">
        <f t="shared" si="558"/>
        <v>9.0996987937251778E-2</v>
      </c>
      <c r="O2230" s="20">
        <v>0.34496903069465612</v>
      </c>
      <c r="P2230" s="20">
        <v>1.0090187690813525E-2</v>
      </c>
      <c r="Q2230" s="20">
        <v>0.36869015245309389</v>
      </c>
      <c r="R2230" s="20">
        <v>1.1854998900397394E-2</v>
      </c>
      <c r="S2230" s="20">
        <v>7.5401274050962606</v>
      </c>
      <c r="T2230" s="20">
        <v>0.12977564960099461</v>
      </c>
      <c r="U2230" s="20">
        <v>0.56269347146738902</v>
      </c>
      <c r="V2230" s="20">
        <v>2.447291242497442E-2</v>
      </c>
      <c r="W2230" s="37">
        <f>U2230*Info!$B$2</f>
        <v>0.2700928663043467</v>
      </c>
      <c r="X2230" s="37">
        <f>W2230*SQRT((0.5*V2230/U2230)^2+Info!$B$3^2)</f>
        <v>1.4726621518961069E-2</v>
      </c>
      <c r="Y2230" s="28">
        <f>W2230*Info!$D$2</f>
        <v>0.21877522170652083</v>
      </c>
      <c r="Z2230" s="28">
        <f>Y2230*SQRT(Info!$D$3^2+(X2230/W2230)^2)</f>
        <v>1.6184780492608752E-2</v>
      </c>
      <c r="AA2230" s="37">
        <f t="shared" si="559"/>
        <v>7.4876164390309419E-2</v>
      </c>
      <c r="AB2230" s="37">
        <f t="shared" si="560"/>
        <v>1.5566835043504779E-2</v>
      </c>
      <c r="AC2230" s="37">
        <f>(1-EXP(-Info!$B$6*H2230*1000))+(Info!$B$6/(Info!$B$6-Info!$B$7))*(EXP(-Info!$B$7*H2230*1000)-EXP(-Info!$B$6*H2230*1000))*(Info!$B$9-1)</f>
        <v>0.32143332204664915</v>
      </c>
      <c r="AD2230" s="37">
        <f>SQRT((Info!$B$6*EXP(-Info!$B$6*H2230*1000)+(Info!$B$6/(Info!$B$6+Info!$B$7))*(Info!$B$9-1)*(-Info!$B$7*EXP(-Info!$B$7*H2230*1000)+Info!$B$6*EXP(-Info!$B$6*H2230*1000)))^2*(0.01*H2230*1000)^2)</f>
        <v>2.5434609586838419E-3</v>
      </c>
      <c r="AE2230" s="37">
        <f t="shared" si="561"/>
        <v>5.007322423228865E-3</v>
      </c>
      <c r="AF2230" s="37">
        <f t="shared" si="562"/>
        <v>7.2972844891276516</v>
      </c>
      <c r="AG2230" s="37">
        <f t="shared" si="563"/>
        <v>6.7063031580626681E-2</v>
      </c>
      <c r="AH2230" s="37">
        <f t="shared" si="564"/>
        <v>0.9677932609196398</v>
      </c>
      <c r="AI2230">
        <f>AF2230*EXP(Info!$B$6*H2230*1000)</f>
        <v>10.165684982491113</v>
      </c>
      <c r="AJ2230">
        <f>2*SQRT((EXP(Info!$B$6*H2230)*AG2230)^2+(Info!$B$6*H2230*0.01*AI2230)^2)</f>
        <v>0.13417055233660713</v>
      </c>
      <c r="AK2230">
        <f t="shared" si="565"/>
        <v>9.9562835789794427E-2</v>
      </c>
      <c r="AL2230">
        <f t="shared" si="566"/>
        <v>4.1398441114696607E-2</v>
      </c>
      <c r="AM2230">
        <f t="shared" si="567"/>
        <v>1.0687630472528826</v>
      </c>
      <c r="AN2230">
        <f t="shared" si="568"/>
        <v>4.6456652046698389E-2</v>
      </c>
      <c r="AO2230">
        <f t="shared" si="569"/>
        <v>2.320097718963253</v>
      </c>
      <c r="AP2230">
        <f t="shared" si="570"/>
        <v>0.61306741269815646</v>
      </c>
      <c r="AQ2230">
        <f t="shared" si="555"/>
        <v>5</v>
      </c>
      <c r="AR2230">
        <v>1</v>
      </c>
      <c r="AS2230">
        <v>1</v>
      </c>
      <c r="AT2230">
        <v>1</v>
      </c>
      <c r="AU2230">
        <v>1</v>
      </c>
      <c r="AV2230">
        <v>0</v>
      </c>
      <c r="AW2230">
        <v>0</v>
      </c>
      <c r="AX2230">
        <v>1</v>
      </c>
    </row>
    <row r="2231" spans="1:52">
      <c r="A2231" s="13" t="s">
        <v>193</v>
      </c>
      <c r="B2231" s="13" t="s">
        <v>213</v>
      </c>
      <c r="D2231" s="14">
        <v>-44.8</v>
      </c>
      <c r="E2231" s="14">
        <v>26.14</v>
      </c>
      <c r="F2231" s="14">
        <v>3433</v>
      </c>
      <c r="G2231" s="59">
        <v>61</v>
      </c>
      <c r="H2231">
        <v>37.316666666666663</v>
      </c>
      <c r="J2231">
        <f>(F2231*100*Info!$B$11)/AI2231</f>
        <v>0.98043844530714064</v>
      </c>
      <c r="K2231">
        <f>2*((F2231*100*Info!$B$11)/AI2231^2)*(AJ2231/2)</f>
        <v>9.3650819322467736E-3</v>
      </c>
      <c r="L2231">
        <f t="shared" si="556"/>
        <v>0.18151150129750751</v>
      </c>
      <c r="M2231">
        <f t="shared" si="557"/>
        <v>1.9041811392711783</v>
      </c>
      <c r="N2231">
        <f t="shared" si="558"/>
        <v>6.1419901534960367E-2</v>
      </c>
      <c r="O2231" s="20">
        <v>0.32613117958213544</v>
      </c>
      <c r="P2231" s="20">
        <v>6.7360723818284205E-3</v>
      </c>
      <c r="Q2231" s="20">
        <v>0.3544545127182136</v>
      </c>
      <c r="R2231" s="20">
        <v>7.7939770554107373E-3</v>
      </c>
      <c r="S2231" s="20">
        <v>6.5705208267274129</v>
      </c>
      <c r="T2231" s="20">
        <v>8.0810542505952876E-2</v>
      </c>
      <c r="U2231" s="20">
        <v>0.47103537637837772</v>
      </c>
      <c r="V2231" s="20">
        <v>1.4511894870276433E-2</v>
      </c>
      <c r="W2231" s="37">
        <f>U2231*Info!$B$2</f>
        <v>0.22609698066162129</v>
      </c>
      <c r="X2231" s="37">
        <f>W2231*SQRT((0.5*V2231/U2231)^2+Info!$B$3^2)</f>
        <v>1.1829196464754861E-2</v>
      </c>
      <c r="Y2231" s="28">
        <f>W2231*Info!$D$2</f>
        <v>0.18313855433591325</v>
      </c>
      <c r="Z2231" s="28">
        <f>Y2231*SQRT(Info!$D$3^2+(X2231/W2231)^2)</f>
        <v>1.3253577833350558E-2</v>
      </c>
      <c r="AA2231" s="37">
        <f t="shared" si="559"/>
        <v>0.10003419892051416</v>
      </c>
      <c r="AB2231" s="37">
        <f t="shared" si="560"/>
        <v>1.2299331558465965E-2</v>
      </c>
      <c r="AC2231" s="37">
        <f>(1-EXP(-Info!$B$6*H2231*1000))+(Info!$B$6/(Info!$B$6-Info!$B$7))*(EXP(-Info!$B$7*H2231*1000)-EXP(-Info!$B$6*H2231*1000))*(Info!$B$9-1)</f>
        <v>0.33006299461956207</v>
      </c>
      <c r="AD2231" s="37">
        <f>SQRT((Info!$B$6*EXP(-Info!$B$6*H2231*1000)+(Info!$B$6/(Info!$B$6+Info!$B$7))*(Info!$B$9-1)*(-Info!$B$7*EXP(-Info!$B$7*H2231*1000)+Info!$B$6*EXP(-Info!$B$6*H2231*1000)))^2*(0.01*H2231*1000)^2)</f>
        <v>2.5968198400456895E-3</v>
      </c>
      <c r="AE2231" s="37">
        <f t="shared" si="561"/>
        <v>4.0678570791151392E-3</v>
      </c>
      <c r="AF2231" s="37">
        <f t="shared" si="562"/>
        <v>6.3543646851314257</v>
      </c>
      <c r="AG2231" s="37">
        <f t="shared" si="563"/>
        <v>4.2717569355329575E-2</v>
      </c>
      <c r="AH2231" s="37">
        <f t="shared" si="564"/>
        <v>0.96710212975557241</v>
      </c>
      <c r="AI2231">
        <f>AF2231*EXP(Info!$B$6*H2231*1000)</f>
        <v>8.9473414984658834</v>
      </c>
      <c r="AJ2231">
        <f>2*SQRT((EXP(Info!$B$6*H2231)*AG2231)^2+(Info!$B$6*H2231*0.01*AI2231)^2)</f>
        <v>8.546440279856124E-2</v>
      </c>
      <c r="AK2231">
        <f t="shared" si="565"/>
        <v>0.13301547430460767</v>
      </c>
      <c r="AL2231">
        <f t="shared" si="566"/>
        <v>3.2708842346584388E-2</v>
      </c>
      <c r="AM2231">
        <f t="shared" si="567"/>
        <v>1.0868464437296925</v>
      </c>
      <c r="AN2231">
        <f t="shared" si="568"/>
        <v>3.2787991862950561E-2</v>
      </c>
      <c r="AO2231">
        <f t="shared" si="569"/>
        <v>1.942173061714308</v>
      </c>
      <c r="AP2231">
        <f t="shared" si="570"/>
        <v>0.69237088324371998</v>
      </c>
      <c r="AQ2231">
        <f t="shared" si="555"/>
        <v>5</v>
      </c>
      <c r="AR2231">
        <v>1</v>
      </c>
      <c r="AS2231">
        <v>1</v>
      </c>
      <c r="AT2231">
        <v>1</v>
      </c>
      <c r="AU2231">
        <v>1</v>
      </c>
      <c r="AV2231">
        <v>0</v>
      </c>
      <c r="AW2231">
        <v>0</v>
      </c>
      <c r="AX2231">
        <v>1</v>
      </c>
    </row>
    <row r="2232" spans="1:52">
      <c r="A2232" s="13" t="s">
        <v>193</v>
      </c>
      <c r="B2232" s="13" t="s">
        <v>213</v>
      </c>
      <c r="D2232" s="14">
        <v>-44.8</v>
      </c>
      <c r="E2232" s="14">
        <v>26.14</v>
      </c>
      <c r="F2232" s="14">
        <v>3433</v>
      </c>
      <c r="G2232" s="59">
        <v>65</v>
      </c>
      <c r="H2232">
        <v>39.18333333333333</v>
      </c>
      <c r="J2232">
        <f>(F2232*100*Info!$B$11)/AI2232</f>
        <v>0.9199906232023064</v>
      </c>
      <c r="K2232">
        <f>2*((F2232*100*Info!$B$11)/AI2232^2)*(AJ2232/2)</f>
        <v>1.1809235507695293E-2</v>
      </c>
      <c r="L2232">
        <f t="shared" si="556"/>
        <v>0.19807674702933642</v>
      </c>
      <c r="M2232">
        <f t="shared" si="557"/>
        <v>1.9498476243730314</v>
      </c>
      <c r="N2232">
        <f t="shared" si="558"/>
        <v>8.8403571435480374E-2</v>
      </c>
      <c r="O2232" s="20">
        <v>0.34226587065197284</v>
      </c>
      <c r="P2232" s="20">
        <v>1.0000635718328781E-2</v>
      </c>
      <c r="Q2232" s="20">
        <v>0.37159533845746118</v>
      </c>
      <c r="R2232" s="20">
        <v>1.1712570596358697E-2</v>
      </c>
      <c r="S2232" s="20">
        <v>6.8896248937742026</v>
      </c>
      <c r="T2232" s="20">
        <v>0.11831419362990776</v>
      </c>
      <c r="U2232" s="20">
        <v>0.51402337825327316</v>
      </c>
      <c r="V2232" s="20">
        <v>2.2351619277716599E-2</v>
      </c>
      <c r="W2232" s="37">
        <f>U2232*Info!$B$2</f>
        <v>0.2467312215615711</v>
      </c>
      <c r="X2232" s="37">
        <f>W2232*SQRT((0.5*V2232/U2232)^2+Info!$B$3^2)</f>
        <v>1.345241259294837E-2</v>
      </c>
      <c r="Y2232" s="28">
        <f>W2232*Info!$D$2</f>
        <v>0.1998522894648726</v>
      </c>
      <c r="Z2232" s="28">
        <f>Y2232*SQRT(Info!$D$3^2+(X2232/W2232)^2)</f>
        <v>1.478462235398172E-2</v>
      </c>
      <c r="AA2232" s="37">
        <f t="shared" si="559"/>
        <v>9.5534649090401741E-2</v>
      </c>
      <c r="AB2232" s="37">
        <f t="shared" si="560"/>
        <v>1.4351675277248795E-2</v>
      </c>
      <c r="AC2232" s="37">
        <f>(1-EXP(-Info!$B$6*H2232*1000))+(Info!$B$6/(Info!$B$6-Info!$B$7))*(EXP(-Info!$B$7*H2232*1000)-EXP(-Info!$B$6*H2232*1000))*(Info!$B$9-1)</f>
        <v>0.34367025554175346</v>
      </c>
      <c r="AD2232" s="37">
        <f>SQRT((Info!$B$6*EXP(-Info!$B$6*H2232*1000)+(Info!$B$6/(Info!$B$6+Info!$B$7))*(Info!$B$9-1)*(-Info!$B$7*EXP(-Info!$B$7*H2232*1000)+Info!$B$6*EXP(-Info!$B$6*H2232*1000)))^2*(0.01*H2232*1000)^2)</f>
        <v>2.6791298570662211E-3</v>
      </c>
      <c r="AE2232" s="37">
        <f t="shared" si="561"/>
        <v>4.938880465475466E-3</v>
      </c>
      <c r="AF2232" s="37">
        <f t="shared" si="562"/>
        <v>6.6569401870433405</v>
      </c>
      <c r="AG2232" s="37">
        <f t="shared" si="563"/>
        <v>6.1176300165798989E-2</v>
      </c>
      <c r="AH2232" s="37">
        <f t="shared" si="564"/>
        <v>0.96622679604209982</v>
      </c>
      <c r="AI2232">
        <f>AF2232*EXP(Info!$B$6*H2232*1000)</f>
        <v>9.5352249981127422</v>
      </c>
      <c r="AJ2232">
        <f>2*SQRT((EXP(Info!$B$6*H2232)*AG2232)^2+(Info!$B$6*H2232*0.01*AI2232)^2)</f>
        <v>0.12239659272789694</v>
      </c>
      <c r="AK2232">
        <f t="shared" si="565"/>
        <v>0.1270324228955072</v>
      </c>
      <c r="AL2232">
        <f t="shared" si="566"/>
        <v>3.8166845232315443E-2</v>
      </c>
      <c r="AM2232">
        <f t="shared" si="567"/>
        <v>1.0856920608228318</v>
      </c>
      <c r="AN2232">
        <f t="shared" si="568"/>
        <v>4.6662480074886978E-2</v>
      </c>
      <c r="AO2232">
        <f t="shared" si="569"/>
        <v>2.1194211908469263</v>
      </c>
      <c r="AP2232">
        <f t="shared" si="570"/>
        <v>0.66585662273774882</v>
      </c>
      <c r="AQ2232">
        <f t="shared" si="555"/>
        <v>5</v>
      </c>
      <c r="AR2232">
        <v>1</v>
      </c>
      <c r="AS2232">
        <v>1</v>
      </c>
      <c r="AT2232">
        <v>1</v>
      </c>
      <c r="AU2232">
        <v>1</v>
      </c>
      <c r="AV2232">
        <v>0</v>
      </c>
      <c r="AW2232">
        <v>0</v>
      </c>
      <c r="AX2232">
        <v>1</v>
      </c>
    </row>
    <row r="2233" spans="1:52">
      <c r="A2233" s="13" t="s">
        <v>193</v>
      </c>
      <c r="B2233" s="13" t="s">
        <v>213</v>
      </c>
      <c r="D2233" s="14">
        <v>-44.8</v>
      </c>
      <c r="E2233" s="14">
        <v>26.14</v>
      </c>
      <c r="F2233" s="14">
        <v>3433</v>
      </c>
      <c r="G2233" s="59">
        <v>69</v>
      </c>
      <c r="H2233">
        <v>41.75</v>
      </c>
      <c r="J2233">
        <f>(F2233*100*Info!$B$11)/AI2233</f>
        <v>0.8623695581007973</v>
      </c>
      <c r="K2233">
        <f>2*((F2233*100*Info!$B$11)/AI2233^2)*(AJ2233/2)</f>
        <v>7.9659908220771659E-3</v>
      </c>
      <c r="L2233">
        <f t="shared" si="556"/>
        <v>0.21588548828631546</v>
      </c>
      <c r="M2233">
        <f t="shared" si="557"/>
        <v>1.9920518825321383</v>
      </c>
      <c r="N2233">
        <f t="shared" si="558"/>
        <v>6.3993197776692629E-2</v>
      </c>
      <c r="O2233" s="20">
        <v>0.35235388439856336</v>
      </c>
      <c r="P2233" s="20">
        <v>7.272624170220272E-3</v>
      </c>
      <c r="Q2233" s="20">
        <v>0.37873615384750392</v>
      </c>
      <c r="R2233" s="20">
        <v>8.6394787207227947E-3</v>
      </c>
      <c r="S2233" s="20">
        <v>7.1845553185268685</v>
      </c>
      <c r="T2233" s="20">
        <v>8.7852154800685117E-2</v>
      </c>
      <c r="U2233" s="20">
        <v>0.56023834028511144</v>
      </c>
      <c r="V2233" s="20">
        <v>1.7237141827415547E-2</v>
      </c>
      <c r="W2233" s="37">
        <f>U2233*Info!$B$2</f>
        <v>0.26891440333685346</v>
      </c>
      <c r="X2233" s="37">
        <f>W2233*SQRT((0.5*V2233/U2233)^2+Info!$B$3^2)</f>
        <v>1.4067744970948181E-2</v>
      </c>
      <c r="Y2233" s="28">
        <f>W2233*Info!$D$2</f>
        <v>0.21782066670285133</v>
      </c>
      <c r="Z2233" s="28">
        <f>Y2233*SQRT(Info!$D$3^2+(X2233/W2233)^2)</f>
        <v>1.576254254593509E-2</v>
      </c>
      <c r="AA2233" s="37">
        <f t="shared" si="559"/>
        <v>8.3439481061709897E-2</v>
      </c>
      <c r="AB2233" s="37">
        <f t="shared" si="560"/>
        <v>1.4530114044561242E-2</v>
      </c>
      <c r="AC2233" s="37">
        <f>(1-EXP(-Info!$B$6*H2233*1000))+(Info!$B$6/(Info!$B$6-Info!$B$7))*(EXP(-Info!$B$7*H2233*1000)-EXP(-Info!$B$6*H2233*1000))*(Info!$B$9-1)</f>
        <v>0.36198480672058314</v>
      </c>
      <c r="AD2233" s="37">
        <f>SQRT((Info!$B$6*EXP(-Info!$B$6*H2233*1000)+(Info!$B$6/(Info!$B$6+Info!$B$7))*(Info!$B$9-1)*(-Info!$B$7*EXP(-Info!$B$7*H2233*1000)+Info!$B$6*EXP(-Info!$B$6*H2233*1000)))^2*(0.01*H2233*1000)^2)</f>
        <v>2.7863167922899303E-3</v>
      </c>
      <c r="AE2233" s="37">
        <f t="shared" si="561"/>
        <v>5.2648162617358824E-3</v>
      </c>
      <c r="AF2233" s="37">
        <f t="shared" si="562"/>
        <v>6.9365308273990278</v>
      </c>
      <c r="AG2233" s="37">
        <f t="shared" si="563"/>
        <v>4.6964628323485517E-2</v>
      </c>
      <c r="AH2233" s="37">
        <f t="shared" si="564"/>
        <v>0.96547810126978106</v>
      </c>
      <c r="AI2233">
        <f>AF2233*EXP(Info!$B$6*H2233*1000)</f>
        <v>10.172341435274328</v>
      </c>
      <c r="AJ2233">
        <f>2*SQRT((EXP(Info!$B$6*H2233)*AG2233)^2+(Info!$B$6*H2233*0.01*AI2233)^2)</f>
        <v>9.3965258573006263E-2</v>
      </c>
      <c r="AK2233">
        <f t="shared" si="565"/>
        <v>0.11094947796775564</v>
      </c>
      <c r="AL2233">
        <f t="shared" si="566"/>
        <v>3.8641385290106169E-2</v>
      </c>
      <c r="AM2233">
        <f t="shared" si="567"/>
        <v>1.0748743539296375</v>
      </c>
      <c r="AN2233">
        <f t="shared" si="568"/>
        <v>3.3066522127743567E-2</v>
      </c>
      <c r="AO2233">
        <f t="shared" si="569"/>
        <v>2.3099747220837914</v>
      </c>
      <c r="AP2233">
        <f t="shared" si="570"/>
        <v>0.62893568515722542</v>
      </c>
      <c r="AQ2233">
        <f t="shared" si="555"/>
        <v>5</v>
      </c>
      <c r="AR2233">
        <v>1</v>
      </c>
      <c r="AS2233">
        <v>1</v>
      </c>
      <c r="AT2233">
        <v>1</v>
      </c>
      <c r="AU2233">
        <v>1</v>
      </c>
      <c r="AV2233">
        <v>0</v>
      </c>
      <c r="AW2233">
        <v>0</v>
      </c>
      <c r="AX2233">
        <v>1</v>
      </c>
    </row>
    <row r="2234" spans="1:52">
      <c r="A2234" s="13" t="s">
        <v>193</v>
      </c>
      <c r="B2234" s="13" t="s">
        <v>213</v>
      </c>
      <c r="D2234" s="14">
        <v>-44.8</v>
      </c>
      <c r="E2234" s="14">
        <v>26.14</v>
      </c>
      <c r="F2234" s="14">
        <v>3433</v>
      </c>
      <c r="G2234" s="59">
        <v>71</v>
      </c>
      <c r="H2234">
        <v>43.033333333333331</v>
      </c>
      <c r="J2234">
        <f>(F2234*100*Info!$B$11)/AI2234</f>
        <v>0.86623329378018166</v>
      </c>
      <c r="K2234">
        <f>2*((F2234*100*Info!$B$11)/AI2234^2)*(AJ2234/2)</f>
        <v>7.9817932698335124E-3</v>
      </c>
      <c r="L2234">
        <f t="shared" si="556"/>
        <v>0.22048979784457254</v>
      </c>
      <c r="M2234">
        <f t="shared" si="557"/>
        <v>2.043652961000586</v>
      </c>
      <c r="N2234">
        <f t="shared" si="558"/>
        <v>6.5676590334635035E-2</v>
      </c>
      <c r="O2234" s="20">
        <v>0.34739005537578771</v>
      </c>
      <c r="P2234" s="20">
        <v>7.1745894885970043E-3</v>
      </c>
      <c r="Q2234" s="20">
        <v>0.37551317304079707</v>
      </c>
      <c r="R2234" s="20">
        <v>8.410179132780974E-3</v>
      </c>
      <c r="S2234" s="20">
        <v>7.0742475083378791</v>
      </c>
      <c r="T2234" s="20">
        <v>8.684995962123962E-2</v>
      </c>
      <c r="U2234" s="20">
        <v>0.57218685412711545</v>
      </c>
      <c r="V2234" s="20">
        <v>1.7616231169298582E-2</v>
      </c>
      <c r="W2234" s="37">
        <f>U2234*Info!$B$2</f>
        <v>0.27464968998101541</v>
      </c>
      <c r="X2234" s="37">
        <f>W2234*SQRT((0.5*V2234/U2234)^2+Info!$B$3^2)</f>
        <v>1.4368584854181547E-2</v>
      </c>
      <c r="Y2234" s="28">
        <f>W2234*Info!$D$2</f>
        <v>0.22246624888462249</v>
      </c>
      <c r="Z2234" s="28">
        <f>Y2234*SQRT(Info!$D$3^2+(X2234/W2234)^2)</f>
        <v>1.609919292082709E-2</v>
      </c>
      <c r="AA2234" s="37">
        <f t="shared" si="559"/>
        <v>7.2740365394772299E-2</v>
      </c>
      <c r="AB2234" s="37">
        <f t="shared" si="560"/>
        <v>1.480962235488424E-2</v>
      </c>
      <c r="AC2234" s="37">
        <f>(1-EXP(-Info!$B$6*H2234*1000))+(Info!$B$6/(Info!$B$6-Info!$B$7))*(EXP(-Info!$B$7*H2234*1000)-EXP(-Info!$B$6*H2234*1000))*(Info!$B$9-1)</f>
        <v>0.37097340170664106</v>
      </c>
      <c r="AD2234" s="37">
        <f>SQRT((Info!$B$6*EXP(-Info!$B$6*H2234*1000)+(Info!$B$6/(Info!$B$6+Info!$B$7))*(Info!$B$9-1)*(-Info!$B$7*EXP(-Info!$B$7*H2234*1000)+Info!$B$6*EXP(-Info!$B$6*H2234*1000)))^2*(0.01*H2234*1000)^2)</f>
        <v>2.837382707957145E-3</v>
      </c>
      <c r="AE2234" s="37">
        <f t="shared" si="561"/>
        <v>5.4978513861766269E-3</v>
      </c>
      <c r="AF2234" s="37">
        <f t="shared" si="562"/>
        <v>6.8247965186613744</v>
      </c>
      <c r="AG2234" s="37">
        <f t="shared" si="563"/>
        <v>4.6638388202415733E-2</v>
      </c>
      <c r="AH2234" s="37">
        <f t="shared" si="564"/>
        <v>0.96473815916357242</v>
      </c>
      <c r="AI2234">
        <f>AF2234*EXP(Info!$B$6*H2234*1000)</f>
        <v>10.126968856283705</v>
      </c>
      <c r="AJ2234">
        <f>2*SQRT((EXP(Info!$B$6*H2234)*AG2234)^2+(Info!$B$6*H2234*0.01*AI2234)^2)</f>
        <v>9.3313628604779666E-2</v>
      </c>
      <c r="AK2234">
        <f t="shared" si="565"/>
        <v>9.6722863865428721E-2</v>
      </c>
      <c r="AL2234">
        <f t="shared" si="566"/>
        <v>3.9384709690579146E-2</v>
      </c>
      <c r="AM2234">
        <f t="shared" si="567"/>
        <v>1.0809554482916539</v>
      </c>
      <c r="AN2234">
        <f t="shared" si="568"/>
        <v>3.2931775799051669E-2</v>
      </c>
      <c r="AO2234">
        <f t="shared" si="569"/>
        <v>2.3592408343021223</v>
      </c>
      <c r="AP2234">
        <f t="shared" si="570"/>
        <v>0.60712694265886169</v>
      </c>
      <c r="AQ2234">
        <f t="shared" si="555"/>
        <v>5</v>
      </c>
      <c r="AR2234">
        <v>1</v>
      </c>
      <c r="AS2234">
        <v>1</v>
      </c>
      <c r="AT2234">
        <v>1</v>
      </c>
      <c r="AU2234">
        <v>1</v>
      </c>
      <c r="AV2234">
        <v>0</v>
      </c>
      <c r="AW2234">
        <v>0</v>
      </c>
      <c r="AX2234">
        <v>1</v>
      </c>
    </row>
    <row r="2235" spans="1:52">
      <c r="A2235" s="13" t="s">
        <v>193</v>
      </c>
      <c r="B2235" s="13" t="s">
        <v>213</v>
      </c>
      <c r="D2235" s="14">
        <v>-44.8</v>
      </c>
      <c r="E2235" s="14">
        <v>26.14</v>
      </c>
      <c r="F2235" s="14">
        <v>3433</v>
      </c>
      <c r="G2235" s="59">
        <v>77</v>
      </c>
      <c r="H2235">
        <v>46.88333333333334</v>
      </c>
      <c r="J2235">
        <f>(F2235*100*Info!$B$11)/AI2235</f>
        <v>0.81649382287295647</v>
      </c>
      <c r="K2235">
        <f>2*((F2235*100*Info!$B$11)/AI2235^2)*(AJ2235/2)</f>
        <v>9.9351731167982623E-3</v>
      </c>
      <c r="L2235">
        <f t="shared" si="556"/>
        <v>0.22375745184367402</v>
      </c>
      <c r="M2235">
        <f t="shared" si="557"/>
        <v>1.9548533765980354</v>
      </c>
      <c r="N2235">
        <f t="shared" si="558"/>
        <v>8.8289353018737263E-2</v>
      </c>
      <c r="O2235" s="20">
        <v>0.40512970661265496</v>
      </c>
      <c r="P2235" s="20">
        <v>1.1853609698225073E-2</v>
      </c>
      <c r="Q2235" s="20">
        <v>0.43632001782846419</v>
      </c>
      <c r="R2235" s="20">
        <v>1.4048108481964717E-2</v>
      </c>
      <c r="S2235" s="20">
        <v>7.265355994477467</v>
      </c>
      <c r="T2235" s="20">
        <v>0.12566610134033959</v>
      </c>
      <c r="U2235" s="20">
        <v>0.58066665083607583</v>
      </c>
      <c r="V2235" s="20">
        <v>2.5255600563713492E-2</v>
      </c>
      <c r="W2235" s="37">
        <f>U2235*Info!$B$2</f>
        <v>0.2787199924013164</v>
      </c>
      <c r="X2235" s="37">
        <f>W2235*SQRT((0.5*V2235/U2235)^2+Info!$B$3^2)</f>
        <v>1.5197104268146093E-2</v>
      </c>
      <c r="Y2235" s="28">
        <f>W2235*Info!$D$2</f>
        <v>0.2257631938450663</v>
      </c>
      <c r="Z2235" s="28">
        <f>Y2235*SQRT(Info!$D$3^2+(X2235/W2235)^2)</f>
        <v>1.6701800564413269E-2</v>
      </c>
      <c r="AA2235" s="37">
        <f t="shared" si="559"/>
        <v>0.12640971421133856</v>
      </c>
      <c r="AB2235" s="37">
        <f t="shared" si="560"/>
        <v>1.6311927962579041E-2</v>
      </c>
      <c r="AC2235" s="37">
        <f>(1-EXP(-Info!$B$6*H2235*1000))+(Info!$B$6/(Info!$B$6-Info!$B$7))*(EXP(-Info!$B$7*H2235*1000)-EXP(-Info!$B$6*H2235*1000))*(Info!$B$9-1)</f>
        <v>0.39728038309822866</v>
      </c>
      <c r="AD2235" s="37">
        <f>SQRT((Info!$B$6*EXP(-Info!$B$6*H2235*1000)+(Info!$B$6/(Info!$B$6+Info!$B$7))*(Info!$B$9-1)*(-Info!$B$7*EXP(-Info!$B$7*H2235*1000)+Info!$B$6*EXP(-Info!$B$6*H2235*1000)))^2*(0.01*H2235*1000)^2)</f>
        <v>2.9808522212257638E-3</v>
      </c>
      <c r="AE2235" s="37">
        <f t="shared" si="561"/>
        <v>6.4913546704522289E-3</v>
      </c>
      <c r="AF2235" s="37">
        <f t="shared" si="562"/>
        <v>6.989372700943183</v>
      </c>
      <c r="AG2235" s="37">
        <f t="shared" si="563"/>
        <v>6.5338197741223042E-2</v>
      </c>
      <c r="AH2235" s="37">
        <f t="shared" si="564"/>
        <v>0.96201379619332295</v>
      </c>
      <c r="AI2235">
        <f>AF2235*EXP(Info!$B$6*H2235*1000)</f>
        <v>10.743887268517517</v>
      </c>
      <c r="AJ2235">
        <f>2*SQRT((EXP(Info!$B$6*H2235)*AG2235)^2+(Info!$B$6*H2235*0.01*AI2235)^2)</f>
        <v>0.13073262401973504</v>
      </c>
      <c r="AK2235">
        <f t="shared" si="565"/>
        <v>0.16808699698681689</v>
      </c>
      <c r="AL2235">
        <f t="shared" si="566"/>
        <v>4.3379941223682703E-2</v>
      </c>
      <c r="AM2235">
        <f t="shared" si="567"/>
        <v>1.0769884575401683</v>
      </c>
      <c r="AN2235">
        <f t="shared" si="568"/>
        <v>4.6854709547097598E-2</v>
      </c>
      <c r="AO2235">
        <f t="shared" si="569"/>
        <v>2.3942047320534598</v>
      </c>
      <c r="AP2235">
        <f t="shared" si="570"/>
        <v>0.69769756198212329</v>
      </c>
      <c r="AQ2235">
        <f t="shared" si="555"/>
        <v>5</v>
      </c>
      <c r="AR2235">
        <v>1</v>
      </c>
      <c r="AS2235">
        <v>1</v>
      </c>
      <c r="AT2235">
        <v>1</v>
      </c>
      <c r="AU2235">
        <v>1</v>
      </c>
      <c r="AV2235">
        <v>0</v>
      </c>
      <c r="AW2235">
        <v>0</v>
      </c>
      <c r="AX2235">
        <v>1</v>
      </c>
      <c r="AZ2235" s="15"/>
    </row>
    <row r="2236" spans="1:52">
      <c r="A2236" s="13" t="s">
        <v>194</v>
      </c>
      <c r="B2236" s="13" t="s">
        <v>213</v>
      </c>
      <c r="D2236" s="14">
        <v>-43.23</v>
      </c>
      <c r="E2236" s="14">
        <v>29.21</v>
      </c>
      <c r="F2236" s="14">
        <v>3018</v>
      </c>
      <c r="G2236" s="59">
        <v>3</v>
      </c>
      <c r="H2236">
        <v>1.4181818181818182</v>
      </c>
      <c r="J2236">
        <f>(F2236*100*Info!$B$11)/AI2236</f>
        <v>0.83039798707340939</v>
      </c>
      <c r="K2236">
        <f>2*((F2236*100*Info!$B$11)/AI2236^2)*(AJ2236/2)</f>
        <v>1.045370624653931E-2</v>
      </c>
      <c r="L2236">
        <f t="shared" si="556"/>
        <v>0.18313741724426588</v>
      </c>
      <c r="M2236">
        <f t="shared" si="557"/>
        <v>1.6272232862208378</v>
      </c>
      <c r="N2236">
        <f t="shared" si="558"/>
        <v>5.4144674229881964E-2</v>
      </c>
      <c r="O2236" s="20">
        <v>0.34598337160929948</v>
      </c>
      <c r="P2236" s="20">
        <v>7.1518939261938077E-3</v>
      </c>
      <c r="Q2236" s="20">
        <v>0.39438640790896468</v>
      </c>
      <c r="R2236" s="20">
        <v>8.921245798220543E-3</v>
      </c>
      <c r="S2236" s="20">
        <v>9.3534836348089527</v>
      </c>
      <c r="T2236" s="20">
        <v>0.11380933544110577</v>
      </c>
      <c r="U2236" s="20">
        <v>0.47525474498293596</v>
      </c>
      <c r="V2236" s="20">
        <v>1.4638306701636235E-2</v>
      </c>
      <c r="W2236" s="37">
        <f>U2236*Info!$B$2</f>
        <v>0.22812227759180925</v>
      </c>
      <c r="X2236" s="37">
        <f>W2236*SQRT((0.5*V2236/U2236)^2+Info!$B$3^2)</f>
        <v>1.1934905243203127E-2</v>
      </c>
      <c r="Y2236" s="28">
        <f>W2236*Info!$D$2</f>
        <v>0.1847790448493655</v>
      </c>
      <c r="Z2236" s="28">
        <f>Y2236*SQRT(Info!$D$3^2+(X2236/W2236)^2)</f>
        <v>1.3372150558929024E-2</v>
      </c>
      <c r="AA2236" s="37">
        <f t="shared" si="559"/>
        <v>0.11786109401749023</v>
      </c>
      <c r="AB2236" s="37">
        <f t="shared" si="560"/>
        <v>1.2459107506042294E-2</v>
      </c>
      <c r="AC2236" s="37">
        <f>(1-EXP(-Info!$B$6*H2236*1000))+(Info!$B$6/(Info!$B$6-Info!$B$7))*(EXP(-Info!$B$7*H2236*1000)-EXP(-Info!$B$6*H2236*1000))*(Info!$B$9-1)</f>
        <v>1.4814356214209626E-2</v>
      </c>
      <c r="AD2236" s="37">
        <f>SQRT((Info!$B$6*EXP(-Info!$B$6*H2236*1000)+(Info!$B$6/(Info!$B$6+Info!$B$7))*(Info!$B$9-1)*(-Info!$B$7*EXP(-Info!$B$7*H2236*1000)+Info!$B$6*EXP(-Info!$B$6*H2236*1000)))^2*(0.01*H2236*1000)^2)</f>
        <v>1.3831074844667703E-4</v>
      </c>
      <c r="AE2236" s="37">
        <f t="shared" si="561"/>
        <v>1.8529212671220143E-4</v>
      </c>
      <c r="AF2236" s="37">
        <f t="shared" si="562"/>
        <v>9.1669585537290157</v>
      </c>
      <c r="AG2236" s="37">
        <f t="shared" si="563"/>
        <v>5.8455025037454401E-2</v>
      </c>
      <c r="AH2236" s="37">
        <f t="shared" si="564"/>
        <v>0.98005822339969839</v>
      </c>
      <c r="AI2236">
        <f>AF2236*EXP(Info!$B$6*H2236*1000)</f>
        <v>9.2869581935591867</v>
      </c>
      <c r="AJ2236">
        <f>2*SQRT((EXP(Info!$B$6*H2236)*AG2236)^2+(Info!$B$6*H2236*0.01*AI2236)^2)</f>
        <v>0.11691157058498107</v>
      </c>
      <c r="AK2236">
        <f t="shared" si="565"/>
        <v>0.15671989671505676</v>
      </c>
      <c r="AL2236">
        <f t="shared" si="566"/>
        <v>3.3133750501568873E-2</v>
      </c>
      <c r="AM2236">
        <f t="shared" si="567"/>
        <v>1.139899891935628</v>
      </c>
      <c r="AN2236">
        <f t="shared" si="568"/>
        <v>3.4929870413382642E-2</v>
      </c>
      <c r="AO2236">
        <f t="shared" si="569"/>
        <v>1.9595703623251932</v>
      </c>
      <c r="AP2236">
        <f t="shared" si="570"/>
        <v>0.7279956176381196</v>
      </c>
      <c r="AQ2236">
        <f t="shared" si="555"/>
        <v>5</v>
      </c>
      <c r="AR2236">
        <v>1</v>
      </c>
      <c r="AS2236">
        <v>1</v>
      </c>
      <c r="AT2236">
        <v>1</v>
      </c>
      <c r="AU2236">
        <v>1</v>
      </c>
      <c r="AV2236">
        <v>0</v>
      </c>
      <c r="AW2236">
        <v>0</v>
      </c>
      <c r="AX2236">
        <v>1</v>
      </c>
    </row>
    <row r="2237" spans="1:52">
      <c r="A2237" s="13" t="s">
        <v>194</v>
      </c>
      <c r="B2237" s="13" t="s">
        <v>213</v>
      </c>
      <c r="D2237" s="14">
        <v>-43.23</v>
      </c>
      <c r="E2237" s="14">
        <v>29.21</v>
      </c>
      <c r="F2237" s="14">
        <v>3018</v>
      </c>
      <c r="G2237" s="59">
        <v>7</v>
      </c>
      <c r="H2237">
        <v>3.3090909090909091</v>
      </c>
      <c r="J2237">
        <f>(F2237*100*Info!$B$11)/AI2237</f>
        <v>2.3347690513353618</v>
      </c>
      <c r="K2237">
        <f>2*((F2237*100*Info!$B$11)/AI2237^2)*(AJ2237/2)</f>
        <v>3.0277867598203105E-2</v>
      </c>
      <c r="L2237">
        <f t="shared" si="556"/>
        <v>7.5046773490999516E-2</v>
      </c>
      <c r="M2237">
        <f t="shared" si="557"/>
        <v>1.8748206603981599</v>
      </c>
      <c r="N2237">
        <f t="shared" si="558"/>
        <v>6.2628627995263503E-2</v>
      </c>
      <c r="O2237" s="20">
        <v>0.21257187721137666</v>
      </c>
      <c r="P2237" s="20">
        <v>4.3923867223888127E-3</v>
      </c>
      <c r="Q2237" s="20">
        <v>0.23888588081118972</v>
      </c>
      <c r="R2237" s="20">
        <v>5.5376875105183805E-3</v>
      </c>
      <c r="S2237" s="20">
        <v>3.2841250587632405</v>
      </c>
      <c r="T2237" s="20">
        <v>4.140615275548333E-2</v>
      </c>
      <c r="U2237" s="20">
        <v>0.19475176473459777</v>
      </c>
      <c r="V2237" s="20">
        <v>5.995467851995652E-3</v>
      </c>
      <c r="W2237" s="37">
        <f>U2237*Info!$B$2</f>
        <v>9.3480847072606926E-2</v>
      </c>
      <c r="X2237" s="37">
        <f>W2237*SQRT((0.5*V2237/U2237)^2+Info!$B$3^2)</f>
        <v>4.8905153599548955E-3</v>
      </c>
      <c r="Y2237" s="28">
        <f>W2237*Info!$D$2</f>
        <v>7.5719486128811617E-2</v>
      </c>
      <c r="Z2237" s="28">
        <f>Y2237*SQRT(Info!$D$3^2+(X2237/W2237)^2)</f>
        <v>5.4795654318443143E-3</v>
      </c>
      <c r="AA2237" s="37">
        <f t="shared" si="559"/>
        <v>0.11909103013876973</v>
      </c>
      <c r="AB2237" s="37">
        <f t="shared" si="560"/>
        <v>5.361007905768201E-3</v>
      </c>
      <c r="AC2237" s="37">
        <f>(1-EXP(-Info!$B$6*H2237*1000))+(Info!$B$6/(Info!$B$6-Info!$B$7))*(EXP(-Info!$B$7*H2237*1000)-EXP(-Info!$B$6*H2237*1000))*(Info!$B$9-1)</f>
        <v>3.4257754229386414E-2</v>
      </c>
      <c r="AD2237" s="37">
        <f>SQRT((Info!$B$6*EXP(-Info!$B$6*H2237*1000)+(Info!$B$6/(Info!$B$6+Info!$B$7))*(Info!$B$9-1)*(-Info!$B$7*EXP(-Info!$B$7*H2237*1000)+Info!$B$6*EXP(-Info!$B$6*H2237*1000)))^2*(0.01*H2237*1000)^2)</f>
        <v>3.1705312210034148E-4</v>
      </c>
      <c r="AE2237" s="37">
        <f t="shared" si="561"/>
        <v>1.8749730726977065E-4</v>
      </c>
      <c r="AF2237" s="37">
        <f t="shared" si="562"/>
        <v>3.2043257813930102</v>
      </c>
      <c r="AG2237" s="37">
        <f t="shared" si="563"/>
        <v>2.1416772961039242E-2</v>
      </c>
      <c r="AH2237" s="37">
        <f t="shared" si="564"/>
        <v>0.97570151077003087</v>
      </c>
      <c r="AI2237">
        <f>AF2237*EXP(Info!$B$6*H2237*1000)</f>
        <v>3.303055343120846</v>
      </c>
      <c r="AJ2237">
        <f>2*SQRT((EXP(Info!$B$6*H2237)*AG2237)^2+(Info!$B$6*H2237*0.01*AI2237)^2)</f>
        <v>4.2834845823980019E-2</v>
      </c>
      <c r="AK2237">
        <f t="shared" si="565"/>
        <v>0.1583553427755221</v>
      </c>
      <c r="AL2237">
        <f t="shared" si="566"/>
        <v>1.4257064424599954E-2</v>
      </c>
      <c r="AM2237">
        <f t="shared" si="567"/>
        <v>1.1237887341684762</v>
      </c>
      <c r="AN2237">
        <f t="shared" si="568"/>
        <v>3.4897854602857117E-2</v>
      </c>
      <c r="AO2237">
        <f t="shared" si="569"/>
        <v>0.80300047545690256</v>
      </c>
      <c r="AP2237">
        <f t="shared" si="570"/>
        <v>1.0915016739440777</v>
      </c>
      <c r="AQ2237">
        <f t="shared" si="555"/>
        <v>5</v>
      </c>
      <c r="AR2237">
        <v>1</v>
      </c>
      <c r="AS2237">
        <v>1</v>
      </c>
      <c r="AT2237">
        <v>1</v>
      </c>
      <c r="AU2237">
        <v>1</v>
      </c>
      <c r="AV2237">
        <v>0</v>
      </c>
      <c r="AW2237">
        <v>0</v>
      </c>
      <c r="AX2237">
        <v>1</v>
      </c>
    </row>
    <row r="2238" spans="1:52">
      <c r="A2238" s="13" t="s">
        <v>194</v>
      </c>
      <c r="B2238" s="13" t="s">
        <v>213</v>
      </c>
      <c r="D2238" s="14">
        <v>-43.23</v>
      </c>
      <c r="E2238" s="14">
        <v>29.21</v>
      </c>
      <c r="F2238" s="14">
        <v>3018</v>
      </c>
      <c r="G2238" s="59">
        <v>11</v>
      </c>
      <c r="H2238">
        <v>5.2</v>
      </c>
      <c r="J2238">
        <f>(F2238*100*Info!$B$11)/AI2238</f>
        <v>0.75623389412040587</v>
      </c>
      <c r="K2238">
        <f>2*((F2238*100*Info!$B$11)/AI2238^2)*(AJ2238/2)</f>
        <v>9.0608626752401999E-3</v>
      </c>
      <c r="L2238">
        <f t="shared" si="556"/>
        <v>0.14345883617210123</v>
      </c>
      <c r="M2238">
        <f t="shared" si="557"/>
        <v>1.160826247271181</v>
      </c>
      <c r="N2238">
        <f t="shared" si="558"/>
        <v>3.8342197137728601E-2</v>
      </c>
      <c r="O2238" s="20">
        <v>0.33359299677082149</v>
      </c>
      <c r="P2238" s="20">
        <v>6.8953373988307545E-3</v>
      </c>
      <c r="Q2238" s="20">
        <v>0.37740075662544975</v>
      </c>
      <c r="R2238" s="20">
        <v>8.5696752759041751E-3</v>
      </c>
      <c r="S2238" s="20">
        <v>9.8758568815761141</v>
      </c>
      <c r="T2238" s="20">
        <v>0.12036472991115141</v>
      </c>
      <c r="U2238" s="20">
        <v>0.37228597861890772</v>
      </c>
      <c r="V2238" s="20">
        <v>1.1459087814013521E-2</v>
      </c>
      <c r="W2238" s="37">
        <f>U2238*Info!$B$2</f>
        <v>0.1786972697370757</v>
      </c>
      <c r="X2238" s="37">
        <f>W2238*SQRT((0.5*V2238/U2238)^2+Info!$B$3^2)</f>
        <v>9.3485443506462068E-3</v>
      </c>
      <c r="Y2238" s="28">
        <f>W2238*Info!$D$2</f>
        <v>0.14474478848703132</v>
      </c>
      <c r="Z2238" s="28">
        <f>Y2238*SQRT(Info!$D$3^2+(X2238/W2238)^2)</f>
        <v>1.0474620692979371E-2</v>
      </c>
      <c r="AA2238" s="37">
        <f t="shared" si="559"/>
        <v>0.15489572703374579</v>
      </c>
      <c r="AB2238" s="37">
        <f t="shared" si="560"/>
        <v>9.964020319977656E-3</v>
      </c>
      <c r="AC2238" s="37">
        <f>(1-EXP(-Info!$B$6*H2238*1000))+(Info!$B$6/(Info!$B$6-Info!$B$7))*(EXP(-Info!$B$7*H2238*1000)-EXP(-Info!$B$6*H2238*1000))*(Info!$B$9-1)</f>
        <v>5.3353555332706762E-2</v>
      </c>
      <c r="AD2238" s="37">
        <f>SQRT((Info!$B$6*EXP(-Info!$B$6*H2238*1000)+(Info!$B$6/(Info!$B$6+Info!$B$7))*(Info!$B$9-1)*(-Info!$B$7*EXP(-Info!$B$7*H2238*1000)+Info!$B$6*EXP(-Info!$B$6*H2238*1000)))^2*(0.01*H2238*1000)^2)</f>
        <v>4.8946752137577312E-4</v>
      </c>
      <c r="AE2238" s="37">
        <f t="shared" si="561"/>
        <v>5.3699497753862324E-4</v>
      </c>
      <c r="AF2238" s="37">
        <f t="shared" si="562"/>
        <v>9.7228478553459876</v>
      </c>
      <c r="AG2238" s="37">
        <f t="shared" si="563"/>
        <v>6.1089467945905376E-2</v>
      </c>
      <c r="AH2238" s="37">
        <f t="shared" si="564"/>
        <v>0.98450675945744293</v>
      </c>
      <c r="AI2238">
        <f>AF2238*EXP(Info!$B$6*H2238*1000)</f>
        <v>10.197733068994905</v>
      </c>
      <c r="AJ2238">
        <f>2*SQRT((EXP(Info!$B$6*H2238)*AG2238)^2+(Info!$B$6*H2238*0.01*AI2238)^2)</f>
        <v>0.12218476275040756</v>
      </c>
      <c r="AK2238">
        <f t="shared" si="565"/>
        <v>0.20596484823677177</v>
      </c>
      <c r="AL2238">
        <f t="shared" si="566"/>
        <v>2.649831563894858E-2</v>
      </c>
      <c r="AM2238">
        <f t="shared" si="567"/>
        <v>1.131320981791246</v>
      </c>
      <c r="AN2238">
        <f t="shared" si="568"/>
        <v>3.4738323315803649E-2</v>
      </c>
      <c r="AO2238">
        <f t="shared" si="569"/>
        <v>1.5350095453271815</v>
      </c>
      <c r="AP2238">
        <f t="shared" si="570"/>
        <v>0.89606650781845731</v>
      </c>
      <c r="AQ2238">
        <f t="shared" si="555"/>
        <v>5</v>
      </c>
      <c r="AR2238">
        <v>1</v>
      </c>
      <c r="AS2238">
        <v>1</v>
      </c>
      <c r="AT2238">
        <v>1</v>
      </c>
      <c r="AU2238">
        <v>1</v>
      </c>
      <c r="AV2238">
        <v>0</v>
      </c>
      <c r="AW2238">
        <v>0</v>
      </c>
      <c r="AX2238">
        <v>1</v>
      </c>
    </row>
    <row r="2239" spans="1:52">
      <c r="A2239" s="13" t="s">
        <v>194</v>
      </c>
      <c r="B2239" s="13" t="s">
        <v>213</v>
      </c>
      <c r="D2239" s="14">
        <v>-43.23</v>
      </c>
      <c r="E2239" s="14">
        <v>29.21</v>
      </c>
      <c r="F2239" s="14">
        <v>3018</v>
      </c>
      <c r="G2239" s="59">
        <v>15</v>
      </c>
      <c r="H2239">
        <v>7.2857142857142865</v>
      </c>
      <c r="J2239">
        <f>(F2239*100*Info!$B$11)/AI2239</f>
        <v>0.68434680717553775</v>
      </c>
      <c r="K2239">
        <f>2*((F2239*100*Info!$B$11)/AI2239^2)*(AJ2239/2)</f>
        <v>7.9154291636399036E-3</v>
      </c>
      <c r="L2239">
        <f t="shared" si="556"/>
        <v>0.12452883470321993</v>
      </c>
      <c r="M2239">
        <f t="shared" si="557"/>
        <v>0.91186374160569572</v>
      </c>
      <c r="N2239">
        <f t="shared" si="558"/>
        <v>2.9996258147081442E-2</v>
      </c>
      <c r="O2239" s="20">
        <v>0.31924087356248698</v>
      </c>
      <c r="P2239" s="20">
        <v>6.5946579218252423E-3</v>
      </c>
      <c r="Q2239" s="20">
        <v>0.36748835482078573</v>
      </c>
      <c r="R2239" s="20">
        <v>8.183857293254106E-3</v>
      </c>
      <c r="S2239" s="20">
        <v>10.678423533331159</v>
      </c>
      <c r="T2239" s="20">
        <v>0.12905086570200625</v>
      </c>
      <c r="U2239" s="20">
        <v>0.32316126584314386</v>
      </c>
      <c r="V2239" s="20">
        <v>9.9517694606682319E-3</v>
      </c>
      <c r="W2239" s="37">
        <f>U2239*Info!$B$2</f>
        <v>0.15511740760470905</v>
      </c>
      <c r="X2239" s="37">
        <f>W2239*SQRT((0.5*V2239/U2239)^2+Info!$B$3^2)</f>
        <v>8.1153002262365544E-3</v>
      </c>
      <c r="Y2239" s="28">
        <f>W2239*Info!$D$2</f>
        <v>0.12564510015981434</v>
      </c>
      <c r="Z2239" s="28">
        <f>Y2239*SQRT(Info!$D$3^2+(X2239/W2239)^2)</f>
        <v>9.0926468053610879E-3</v>
      </c>
      <c r="AA2239" s="37">
        <f t="shared" si="559"/>
        <v>0.16412346595777794</v>
      </c>
      <c r="AB2239" s="37">
        <f t="shared" si="560"/>
        <v>8.7595933717512352E-3</v>
      </c>
      <c r="AC2239" s="37">
        <f>(1-EXP(-Info!$B$6*H2239*1000))+(Info!$B$6/(Info!$B$6-Info!$B$7))*(EXP(-Info!$B$7*H2239*1000)-EXP(-Info!$B$6*H2239*1000))*(Info!$B$9-1)</f>
        <v>7.4020737630463268E-2</v>
      </c>
      <c r="AD2239" s="37">
        <f>SQRT((Info!$B$6*EXP(-Info!$B$6*H2239*1000)+(Info!$B$6/(Info!$B$6+Info!$B$7))*(Info!$B$9-1)*(-Info!$B$7*EXP(-Info!$B$7*H2239*1000)+Info!$B$6*EXP(-Info!$B$6*H2239*1000)))^2*(0.01*H2239*1000)^2)</f>
        <v>6.7250238065704967E-4</v>
      </c>
      <c r="AE2239" s="37">
        <f t="shared" si="561"/>
        <v>6.5771871707996079E-4</v>
      </c>
      <c r="AF2239" s="37">
        <f t="shared" si="562"/>
        <v>10.54062989315868</v>
      </c>
      <c r="AG2239" s="37">
        <f t="shared" si="563"/>
        <v>6.5166251268944056E-2</v>
      </c>
      <c r="AH2239" s="37">
        <f t="shared" si="564"/>
        <v>0.98709606902719527</v>
      </c>
      <c r="AI2239">
        <f>AF2239*EXP(Info!$B$6*H2239*1000)</f>
        <v>11.268952100171527</v>
      </c>
      <c r="AJ2239">
        <f>2*SQRT((EXP(Info!$B$6*H2239)*AG2239)^2+(Info!$B$6*H2239*0.01*AI2239)^2)</f>
        <v>0.13034121173956037</v>
      </c>
      <c r="AK2239">
        <f t="shared" si="565"/>
        <v>0.21823497268405731</v>
      </c>
      <c r="AL2239">
        <f t="shared" si="566"/>
        <v>2.3295262612835235E-2</v>
      </c>
      <c r="AM2239">
        <f t="shared" si="567"/>
        <v>1.1511319046333051</v>
      </c>
      <c r="AN2239">
        <f t="shared" si="568"/>
        <v>3.4966079303476207E-2</v>
      </c>
      <c r="AO2239">
        <f t="shared" si="569"/>
        <v>1.3324585298363609</v>
      </c>
      <c r="AP2239">
        <f t="shared" si="570"/>
        <v>0.98786861949426896</v>
      </c>
      <c r="AQ2239">
        <f t="shared" si="555"/>
        <v>5</v>
      </c>
      <c r="AR2239">
        <v>1</v>
      </c>
      <c r="AS2239">
        <v>1</v>
      </c>
      <c r="AT2239">
        <v>1</v>
      </c>
      <c r="AU2239">
        <v>1</v>
      </c>
      <c r="AV2239">
        <v>0</v>
      </c>
      <c r="AW2239">
        <v>0</v>
      </c>
      <c r="AX2239">
        <v>1</v>
      </c>
    </row>
    <row r="2240" spans="1:52">
      <c r="A2240" s="13" t="s">
        <v>194</v>
      </c>
      <c r="B2240" s="13" t="s">
        <v>213</v>
      </c>
      <c r="D2240" s="14">
        <v>-43.23</v>
      </c>
      <c r="E2240" s="14">
        <v>29.21</v>
      </c>
      <c r="F2240" s="14">
        <v>3018</v>
      </c>
      <c r="G2240" s="59">
        <v>17</v>
      </c>
      <c r="H2240">
        <v>8.3285714285714292</v>
      </c>
      <c r="J2240">
        <f>(F2240*100*Info!$B$11)/AI2240</f>
        <v>0.75901256194613054</v>
      </c>
      <c r="K2240">
        <f>2*((F2240*100*Info!$B$11)/AI2240^2)*(AJ2240/2)</f>
        <v>8.8675119736182362E-3</v>
      </c>
      <c r="L2240">
        <f t="shared" si="556"/>
        <v>0.13700910010967374</v>
      </c>
      <c r="M2240">
        <f t="shared" si="557"/>
        <v>1.1127104205006975</v>
      </c>
      <c r="N2240">
        <f t="shared" si="558"/>
        <v>3.6633640508620571E-2</v>
      </c>
      <c r="O2240" s="20">
        <v>0.30311650747732716</v>
      </c>
      <c r="P2240" s="20">
        <v>6.2607301383723552E-3</v>
      </c>
      <c r="Q2240" s="20">
        <v>0.34149497213979385</v>
      </c>
      <c r="R2240" s="20">
        <v>7.9272476547486963E-3</v>
      </c>
      <c r="S2240" s="20">
        <v>9.5626582264524416</v>
      </c>
      <c r="T2240" s="20">
        <v>0.11698504547568278</v>
      </c>
      <c r="U2240" s="20">
        <v>0.35554845051743944</v>
      </c>
      <c r="V2240" s="20">
        <v>1.094387742095815E-2</v>
      </c>
      <c r="W2240" s="37">
        <f>U2240*Info!$B$2</f>
        <v>0.17066325624837092</v>
      </c>
      <c r="X2240" s="37">
        <f>W2240*SQRT((0.5*V2240/U2240)^2+Info!$B$3^2)</f>
        <v>8.9282434149348978E-3</v>
      </c>
      <c r="Y2240" s="28">
        <f>W2240*Info!$D$2</f>
        <v>0.13823723756118045</v>
      </c>
      <c r="Z2240" s="28">
        <f>Y2240*SQRT(Info!$D$3^2+(X2240/W2240)^2)</f>
        <v>1.0003693416278043E-2</v>
      </c>
      <c r="AA2240" s="37">
        <f t="shared" si="559"/>
        <v>0.13245325122895624</v>
      </c>
      <c r="AB2240" s="37">
        <f t="shared" si="560"/>
        <v>9.4611159987978873E-3</v>
      </c>
      <c r="AC2240" s="37">
        <f>(1-EXP(-Info!$B$6*H2240*1000))+(Info!$B$6/(Info!$B$6-Info!$B$7))*(EXP(-Info!$B$7*H2240*1000)-EXP(-Info!$B$6*H2240*1000))*(Info!$B$9-1)</f>
        <v>8.4200992556725252E-2</v>
      </c>
      <c r="AD2240" s="37">
        <f>SQRT((Info!$B$6*EXP(-Info!$B$6*H2240*1000)+(Info!$B$6/(Info!$B$6+Info!$B$7))*(Info!$B$9-1)*(-Info!$B$7*EXP(-Info!$B$7*H2240*1000)+Info!$B$6*EXP(-Info!$B$6*H2240*1000)))^2*(0.01*H2240*1000)^2)</f>
        <v>7.6127539241811781E-4</v>
      </c>
      <c r="AE2240" s="37">
        <f t="shared" si="561"/>
        <v>8.0299144952129635E-4</v>
      </c>
      <c r="AF2240" s="37">
        <f t="shared" si="562"/>
        <v>9.4132682936704182</v>
      </c>
      <c r="AG2240" s="37">
        <f t="shared" si="563"/>
        <v>5.9347231556929267E-2</v>
      </c>
      <c r="AH2240" s="37">
        <f t="shared" si="564"/>
        <v>0.98437778186312486</v>
      </c>
      <c r="AI2240">
        <f>AF2240*EXP(Info!$B$6*H2240*1000)</f>
        <v>10.16040020496234</v>
      </c>
      <c r="AJ2240">
        <f>2*SQRT((EXP(Info!$B$6*H2240)*AG2240)^2+(Info!$B$6*H2240*0.01*AI2240)^2)</f>
        <v>0.11870353007497551</v>
      </c>
      <c r="AK2240">
        <f t="shared" si="565"/>
        <v>0.1761230881591431</v>
      </c>
      <c r="AL2240">
        <f t="shared" si="566"/>
        <v>2.51608918872031E-2</v>
      </c>
      <c r="AM2240">
        <f t="shared" si="567"/>
        <v>1.1266129152182098</v>
      </c>
      <c r="AN2240">
        <f t="shared" si="568"/>
        <v>3.5006133283460743E-2</v>
      </c>
      <c r="AO2240">
        <f t="shared" si="569"/>
        <v>1.4659973695362805</v>
      </c>
      <c r="AP2240">
        <f t="shared" si="570"/>
        <v>0.85253221336274532</v>
      </c>
      <c r="AQ2240">
        <f t="shared" si="555"/>
        <v>5</v>
      </c>
      <c r="AR2240">
        <v>1</v>
      </c>
      <c r="AS2240">
        <v>1</v>
      </c>
      <c r="AT2240">
        <v>1</v>
      </c>
      <c r="AU2240">
        <v>1</v>
      </c>
      <c r="AV2240">
        <v>0</v>
      </c>
      <c r="AW2240">
        <v>0</v>
      </c>
      <c r="AX2240">
        <v>1</v>
      </c>
    </row>
    <row r="2241" spans="1:50">
      <c r="A2241" s="13" t="s">
        <v>194</v>
      </c>
      <c r="B2241" s="13" t="s">
        <v>213</v>
      </c>
      <c r="D2241" s="14">
        <v>-43.23</v>
      </c>
      <c r="E2241" s="14">
        <v>29.21</v>
      </c>
      <c r="F2241" s="14">
        <v>3018</v>
      </c>
      <c r="G2241" s="59">
        <v>19</v>
      </c>
      <c r="H2241">
        <v>9.3714285714285719</v>
      </c>
      <c r="J2241">
        <f>(F2241*100*Info!$B$11)/AI2241</f>
        <v>0.84275790263539496</v>
      </c>
      <c r="K2241">
        <f>2*((F2241*100*Info!$B$11)/AI2241^2)*(AJ2241/2)</f>
        <v>9.8484309497778103E-3</v>
      </c>
      <c r="L2241">
        <f t="shared" ref="L2241:L2272" si="571">(M2241/10.7)/J2241</f>
        <v>0.14365940598888371</v>
      </c>
      <c r="M2241">
        <f t="shared" ref="M2241:M2272" si="572">((U2241/0.242530073729142))*J2241</f>
        <v>1.2954500666299102</v>
      </c>
      <c r="N2241">
        <f t="shared" ref="N2241:N2272" si="573">2*M2241*SQRT((0.5*K2241/J2241)^2+(0.5*V2241/U2241)^2)</f>
        <v>4.267243253063735E-2</v>
      </c>
      <c r="O2241" s="20">
        <v>0.28535422533441973</v>
      </c>
      <c r="P2241" s="20">
        <v>5.8981039453642244E-3</v>
      </c>
      <c r="Q2241" s="20">
        <v>0.32105993214761225</v>
      </c>
      <c r="R2241" s="20">
        <v>7.3493412999470738E-3</v>
      </c>
      <c r="S2241" s="20">
        <v>8.5521533597956676</v>
      </c>
      <c r="T2241" s="20">
        <v>0.10483137307011248</v>
      </c>
      <c r="U2241" s="20">
        <v>0.37280647169214526</v>
      </c>
      <c r="V2241" s="20">
        <v>1.1481577995907538E-2</v>
      </c>
      <c r="W2241" s="37">
        <f>U2241*Info!$B$2</f>
        <v>0.17894710641222972</v>
      </c>
      <c r="X2241" s="37">
        <f>W2241*SQRT((0.5*V2241/U2241)^2+Info!$B$3^2)</f>
        <v>9.362071421965254E-3</v>
      </c>
      <c r="Y2241" s="28">
        <f>W2241*Info!$D$2</f>
        <v>0.14494715619390608</v>
      </c>
      <c r="Z2241" s="28">
        <f>Y2241*SQRT(Info!$D$3^2+(X2241/W2241)^2)</f>
        <v>1.048953279222809E-2</v>
      </c>
      <c r="AA2241" s="37">
        <f t="shared" ref="AA2241:AA2272" si="574">IF(O2241-W2241&gt;0,O2241-W2241,0)</f>
        <v>0.10640711892219001</v>
      </c>
      <c r="AB2241" s="37">
        <f t="shared" ref="AB2241:AB2272" si="575">SQRT((0.5*P2241)^2+X2241^2)</f>
        <v>9.8155636031538596E-3</v>
      </c>
      <c r="AC2241" s="37">
        <f>(1-EXP(-Info!$B$6*H2241*1000))+(Info!$B$6/(Info!$B$6-Info!$B$7))*(EXP(-Info!$B$7*H2241*1000)-EXP(-Info!$B$6*H2241*1000))*(Info!$B$9-1)</f>
        <v>9.4280335373508106E-2</v>
      </c>
      <c r="AD2241" s="37">
        <f>SQRT((Info!$B$6*EXP(-Info!$B$6*H2241*1000)+(Info!$B$6/(Info!$B$6+Info!$B$7))*(Info!$B$9-1)*(-Info!$B$7*EXP(-Info!$B$7*H2241*1000)+Info!$B$6*EXP(-Info!$B$6*H2241*1000)))^2*(0.01*H2241*1000)^2)</f>
        <v>8.4825415821888233E-4</v>
      </c>
      <c r="AE2241" s="37">
        <f t="shared" ref="AE2241:AE2272" si="576">IF(AA2241&gt;0,AA2241*AC2241*SQRT((AB2241/AA2241)^2+(AD2241/AC2241)^2),AA2241*AC2241*SQRT((AD2241/AC2241)^2))</f>
        <v>9.2980597587453907E-4</v>
      </c>
      <c r="AF2241" s="37">
        <f t="shared" ref="AF2241:AF2272" si="577">IF((S2241-Y2241-AA2241*AC2241)&gt;0,S2241-Y2241-AA2241*AC2241,0)</f>
        <v>8.3971741047436481</v>
      </c>
      <c r="AG2241" s="37">
        <f t="shared" ref="AG2241:AG2272" si="578">SQRT((T2241*0.5)^2+Z2241^2+AE2241^2)</f>
        <v>5.3463062316830269E-2</v>
      </c>
      <c r="AH2241" s="37">
        <f t="shared" ref="AH2241:AH2272" si="579">AF2241/S2241</f>
        <v>0.9818783353698276</v>
      </c>
      <c r="AI2241">
        <f>AF2241*EXP(Info!$B$6*H2241*1000)</f>
        <v>9.1507553543557414</v>
      </c>
      <c r="AJ2241">
        <f>2*SQRT((EXP(Info!$B$6*H2241)*AG2241)^2+(Info!$B$6*H2241*0.01*AI2241)^2)</f>
        <v>0.10693531554419758</v>
      </c>
      <c r="AK2241">
        <f t="shared" ref="AK2241:AK2272" si="580">AA2241/0.752049334436339</f>
        <v>0.14148954603083605</v>
      </c>
      <c r="AL2241">
        <f t="shared" ref="AL2241:AL2272" si="581">AB2241/0.752049334436339*2</f>
        <v>2.6103509846227373E-2</v>
      </c>
      <c r="AM2241">
        <f t="shared" ref="AM2241:AM2272" si="582">Q2241/O2241</f>
        <v>1.1251276611423831</v>
      </c>
      <c r="AN2241">
        <f t="shared" ref="AN2241:AN2272" si="583">SQRT((R2241/Q2241)^2+(P2241/O2241)^2)*AM2241</f>
        <v>3.4700960441588449E-2</v>
      </c>
      <c r="AO2241">
        <f t="shared" ref="AO2241:AO2272" si="584">U2241/0.242530074</f>
        <v>1.5371556423643578</v>
      </c>
      <c r="AP2241">
        <f t="shared" ref="AP2241:AP2272" si="585">O2241/U2241</f>
        <v>0.76542186630831477</v>
      </c>
      <c r="AQ2241">
        <f t="shared" si="555"/>
        <v>5</v>
      </c>
      <c r="AR2241">
        <v>1</v>
      </c>
      <c r="AS2241">
        <v>1</v>
      </c>
      <c r="AT2241">
        <v>1</v>
      </c>
      <c r="AU2241">
        <v>1</v>
      </c>
      <c r="AV2241">
        <v>0</v>
      </c>
      <c r="AW2241">
        <v>0</v>
      </c>
      <c r="AX2241">
        <v>1</v>
      </c>
    </row>
    <row r="2242" spans="1:50">
      <c r="A2242" s="13" t="s">
        <v>194</v>
      </c>
      <c r="B2242" s="13" t="s">
        <v>213</v>
      </c>
      <c r="D2242" s="14">
        <v>-43.23</v>
      </c>
      <c r="E2242" s="14">
        <v>29.21</v>
      </c>
      <c r="F2242" s="14">
        <v>3018</v>
      </c>
      <c r="G2242" s="59">
        <v>23</v>
      </c>
      <c r="H2242">
        <v>11.457142857142859</v>
      </c>
      <c r="J2242">
        <f>(F2242*100*Info!$B$11)/AI2242</f>
        <v>0.9504597473989842</v>
      </c>
      <c r="K2242">
        <f>2*((F2242*100*Info!$B$11)/AI2242^2)*(AJ2242/2)</f>
        <v>1.1174641999097011E-2</v>
      </c>
      <c r="L2242">
        <f t="shared" si="571"/>
        <v>0.16800515311615907</v>
      </c>
      <c r="M2242">
        <f t="shared" si="572"/>
        <v>1.7085988486998807</v>
      </c>
      <c r="N2242">
        <f t="shared" si="573"/>
        <v>5.6285461273618463E-2</v>
      </c>
      <c r="O2242" s="20">
        <v>0.29540942754670524</v>
      </c>
      <c r="P2242" s="20">
        <v>6.1050142966457095E-3</v>
      </c>
      <c r="Q2242" s="20">
        <v>0.32855291961838518</v>
      </c>
      <c r="R2242" s="20">
        <v>7.5781394989616353E-3</v>
      </c>
      <c r="S2242" s="20">
        <v>7.4839260291848984</v>
      </c>
      <c r="T2242" s="20">
        <v>9.2139319348262153E-2</v>
      </c>
      <c r="U2242" s="20">
        <v>0.435985433241875</v>
      </c>
      <c r="V2242" s="20">
        <v>1.3416575565770094E-2</v>
      </c>
      <c r="W2242" s="37">
        <f>U2242*Info!$B$2</f>
        <v>0.20927300795609999</v>
      </c>
      <c r="X2242" s="37">
        <f>W2242*SQRT((0.5*V2242/U2242)^2+Info!$B$3^2)</f>
        <v>1.0947887414584471E-2</v>
      </c>
      <c r="Y2242" s="28">
        <f>W2242*Info!$D$2</f>
        <v>0.16951113644444099</v>
      </c>
      <c r="Z2242" s="28">
        <f>Y2242*SQRT(Info!$D$3^2+(X2242/W2242)^2)</f>
        <v>1.2266733132795568E-2</v>
      </c>
      <c r="AA2242" s="37">
        <f t="shared" si="574"/>
        <v>8.6136419590605251E-2</v>
      </c>
      <c r="AB2242" s="37">
        <f t="shared" si="575"/>
        <v>1.136547573720428E-2</v>
      </c>
      <c r="AC2242" s="37">
        <f>(1-EXP(-Info!$B$6*H2242*1000))+(Info!$B$6/(Info!$B$6-Info!$B$7))*(EXP(-Info!$B$7*H2242*1000)-EXP(-Info!$B$6*H2242*1000))*(Info!$B$9-1)</f>
        <v>0.11414016452513269</v>
      </c>
      <c r="AD2242" s="37">
        <f>SQRT((Info!$B$6*EXP(-Info!$B$6*H2242*1000)+(Info!$B$6/(Info!$B$6+Info!$B$7))*(Info!$B$9-1)*(-Info!$B$7*EXP(-Info!$B$7*H2242*1000)+Info!$B$6*EXP(-Info!$B$6*H2242*1000)))^2*(0.01*H2242*1000)^2)</f>
        <v>1.0169330223487338E-3</v>
      </c>
      <c r="AE2242" s="37">
        <f t="shared" si="576"/>
        <v>1.3002112538662242E-3</v>
      </c>
      <c r="AF2242" s="37">
        <f t="shared" si="577"/>
        <v>7.3045832676367803</v>
      </c>
      <c r="AG2242" s="37">
        <f t="shared" si="578"/>
        <v>4.769252387477689E-2</v>
      </c>
      <c r="AH2242" s="37">
        <f t="shared" si="579"/>
        <v>0.97603627282675709</v>
      </c>
      <c r="AI2242">
        <f>AF2242*EXP(Info!$B$6*H2242*1000)</f>
        <v>8.1138327120855589</v>
      </c>
      <c r="AJ2242">
        <f>2*SQRT((EXP(Info!$B$6*H2242)*AG2242)^2+(Info!$B$6*H2242*0.01*AI2242)^2)</f>
        <v>9.5395071749479754E-2</v>
      </c>
      <c r="AK2242">
        <f t="shared" si="580"/>
        <v>0.1145355971296278</v>
      </c>
      <c r="AL2242">
        <f t="shared" si="581"/>
        <v>3.0225346175521063E-2</v>
      </c>
      <c r="AM2242">
        <f t="shared" si="582"/>
        <v>1.1121951061173896</v>
      </c>
      <c r="AN2242">
        <f t="shared" si="583"/>
        <v>3.4443925174631886E-2</v>
      </c>
      <c r="AO2242">
        <f t="shared" si="584"/>
        <v>1.7976551363352777</v>
      </c>
      <c r="AP2242">
        <f t="shared" si="585"/>
        <v>0.67756719611046889</v>
      </c>
      <c r="AQ2242">
        <f t="shared" ref="AQ2242:AQ2305" si="586">AR2242+AS2242+AT2242+AU2242+AV2242+AW2242+AX2242</f>
        <v>5</v>
      </c>
      <c r="AR2242">
        <v>1</v>
      </c>
      <c r="AS2242">
        <v>1</v>
      </c>
      <c r="AT2242">
        <v>1</v>
      </c>
      <c r="AU2242">
        <v>1</v>
      </c>
      <c r="AV2242">
        <v>0</v>
      </c>
      <c r="AW2242">
        <v>0</v>
      </c>
      <c r="AX2242">
        <v>1</v>
      </c>
    </row>
    <row r="2243" spans="1:50">
      <c r="A2243" s="13" t="s">
        <v>194</v>
      </c>
      <c r="B2243" s="13" t="s">
        <v>213</v>
      </c>
      <c r="D2243" s="14">
        <v>-43.23</v>
      </c>
      <c r="E2243" s="14">
        <v>29.21</v>
      </c>
      <c r="F2243" s="14">
        <v>3018</v>
      </c>
      <c r="G2243" s="59">
        <v>25</v>
      </c>
      <c r="H2243">
        <v>12.5</v>
      </c>
      <c r="J2243">
        <f>(F2243*100*Info!$B$11)/AI2243</f>
        <v>0.96649066474149414</v>
      </c>
      <c r="K2243">
        <f>2*((F2243*100*Info!$B$11)/AI2243^2)*(AJ2243/2)</f>
        <v>1.1293765391079166E-2</v>
      </c>
      <c r="L2243">
        <f t="shared" si="571"/>
        <v>0.17953847970835052</v>
      </c>
      <c r="M2243">
        <f t="shared" si="572"/>
        <v>1.8566882312200099</v>
      </c>
      <c r="N2243">
        <f t="shared" si="573"/>
        <v>6.1117309965601142E-2</v>
      </c>
      <c r="O2243" s="20">
        <v>0.30392672530431319</v>
      </c>
      <c r="P2243" s="20">
        <v>6.2756959582685613E-3</v>
      </c>
      <c r="Q2243" s="20">
        <v>0.33819273570484382</v>
      </c>
      <c r="R2243" s="20">
        <v>7.5226229944532225E-3</v>
      </c>
      <c r="S2243" s="20">
        <v>7.3061496262839407</v>
      </c>
      <c r="T2243" s="20">
        <v>8.9416619870003475E-2</v>
      </c>
      <c r="U2243" s="20">
        <v>0.4659152437134621</v>
      </c>
      <c r="V2243" s="20">
        <v>1.4337831544450209E-2</v>
      </c>
      <c r="W2243" s="37">
        <f>U2243*Info!$B$2</f>
        <v>0.22363931698246181</v>
      </c>
      <c r="X2243" s="37">
        <f>W2243*SQRT((0.5*V2243/U2243)^2+Info!$B$3^2)</f>
        <v>1.1699461050092183E-2</v>
      </c>
      <c r="Y2243" s="28">
        <f>W2243*Info!$D$2</f>
        <v>0.18114784675579407</v>
      </c>
      <c r="Z2243" s="28">
        <f>Y2243*SQRT(Info!$D$3^2+(X2243/W2243)^2)</f>
        <v>1.310883712590172E-2</v>
      </c>
      <c r="AA2243" s="37">
        <f t="shared" si="574"/>
        <v>8.0287408321851383E-2</v>
      </c>
      <c r="AB2243" s="37">
        <f t="shared" si="575"/>
        <v>1.2112946743166222E-2</v>
      </c>
      <c r="AC2243" s="37">
        <f>(1-EXP(-Info!$B$6*H2243*1000))+(Info!$B$6/(Info!$B$6-Info!$B$7))*(EXP(-Info!$B$7*H2243*1000)-EXP(-Info!$B$6*H2243*1000))*(Info!$B$9-1)</f>
        <v>0.12392256764954701</v>
      </c>
      <c r="AD2243" s="37">
        <f>SQRT((Info!$B$6*EXP(-Info!$B$6*H2243*1000)+(Info!$B$6/(Info!$B$6+Info!$B$7))*(Info!$B$9-1)*(-Info!$B$7*EXP(-Info!$B$7*H2243*1000)+Info!$B$6*EXP(-Info!$B$6*H2243*1000)))^2*(0.01*H2243*1000)^2)</f>
        <v>1.0986843251982014E-3</v>
      </c>
      <c r="AE2243" s="37">
        <f t="shared" si="576"/>
        <v>1.5036570823951574E-3</v>
      </c>
      <c r="AF2243" s="37">
        <f t="shared" si="577"/>
        <v>7.1150523577389757</v>
      </c>
      <c r="AG2243" s="37">
        <f t="shared" si="578"/>
        <v>4.6614757026708087E-2</v>
      </c>
      <c r="AH2243" s="37">
        <f t="shared" si="579"/>
        <v>0.97384432590081504</v>
      </c>
      <c r="AI2243">
        <f>AF2243*EXP(Info!$B$6*H2243*1000)</f>
        <v>7.9792507794466259</v>
      </c>
      <c r="AJ2243">
        <f>2*SQRT((EXP(Info!$B$6*H2243)*AG2243)^2+(Info!$B$6*H2243*0.01*AI2243)^2)</f>
        <v>9.3240203539636773E-2</v>
      </c>
      <c r="AK2243">
        <f t="shared" si="580"/>
        <v>0.10675816684556579</v>
      </c>
      <c r="AL2243">
        <f t="shared" si="581"/>
        <v>3.2213170568776255E-2</v>
      </c>
      <c r="AM2243">
        <f t="shared" si="582"/>
        <v>1.1127443148220053</v>
      </c>
      <c r="AN2243">
        <f t="shared" si="583"/>
        <v>3.377223903724226E-2</v>
      </c>
      <c r="AO2243">
        <f t="shared" si="584"/>
        <v>1.9210617307339051</v>
      </c>
      <c r="AP2243">
        <f t="shared" si="585"/>
        <v>0.65232191778474657</v>
      </c>
      <c r="AQ2243">
        <f t="shared" si="586"/>
        <v>5</v>
      </c>
      <c r="AR2243">
        <v>1</v>
      </c>
      <c r="AS2243">
        <v>1</v>
      </c>
      <c r="AT2243">
        <v>1</v>
      </c>
      <c r="AU2243">
        <v>1</v>
      </c>
      <c r="AV2243">
        <v>0</v>
      </c>
      <c r="AW2243">
        <v>0</v>
      </c>
      <c r="AX2243">
        <v>1</v>
      </c>
    </row>
    <row r="2244" spans="1:50">
      <c r="A2244" s="13" t="s">
        <v>194</v>
      </c>
      <c r="B2244" s="13" t="s">
        <v>213</v>
      </c>
      <c r="D2244" s="14">
        <v>-43.23</v>
      </c>
      <c r="E2244" s="14">
        <v>29.21</v>
      </c>
      <c r="F2244" s="14">
        <v>3018</v>
      </c>
      <c r="G2244" s="59">
        <v>27</v>
      </c>
      <c r="H2244">
        <v>13.363636363636363</v>
      </c>
      <c r="J2244">
        <f>(F2244*100*Info!$B$11)/AI2244</f>
        <v>0.91427496471864611</v>
      </c>
      <c r="K2244">
        <f>2*((F2244*100*Info!$B$11)/AI2244^2)*(AJ2244/2)</f>
        <v>1.068779472768769E-2</v>
      </c>
      <c r="L2244">
        <f t="shared" si="571"/>
        <v>0.19321697946609562</v>
      </c>
      <c r="M2244">
        <f t="shared" si="572"/>
        <v>1.8901918838031648</v>
      </c>
      <c r="N2244">
        <f t="shared" si="573"/>
        <v>6.2243963669221969E-2</v>
      </c>
      <c r="O2244" s="20">
        <v>0.30545821790332761</v>
      </c>
      <c r="P2244" s="20">
        <v>6.3097501711227048E-3</v>
      </c>
      <c r="Q2244" s="20">
        <v>0.33775736644439719</v>
      </c>
      <c r="R2244" s="20">
        <v>7.5860363311063576E-3</v>
      </c>
      <c r="S2244" s="20">
        <v>7.6655666690126365</v>
      </c>
      <c r="T2244" s="20">
        <v>9.4405901572783321E-2</v>
      </c>
      <c r="U2244" s="20">
        <v>0.50141193254928684</v>
      </c>
      <c r="V2244" s="20">
        <v>1.5436069705382792E-2</v>
      </c>
      <c r="W2244" s="37">
        <f>U2244*Info!$B$2</f>
        <v>0.24067772762365769</v>
      </c>
      <c r="X2244" s="37">
        <f>W2244*SQRT((0.5*V2244/U2244)^2+Info!$B$3^2)</f>
        <v>1.2591223249434761E-2</v>
      </c>
      <c r="Y2244" s="28">
        <f>W2244*Info!$D$2</f>
        <v>0.19494895937516274</v>
      </c>
      <c r="Z2244" s="28">
        <f>Y2244*SQRT(Info!$D$3^2+(X2244/W2244)^2)</f>
        <v>1.4107803376414086E-2</v>
      </c>
      <c r="AA2244" s="37">
        <f t="shared" si="574"/>
        <v>6.4780490279669922E-2</v>
      </c>
      <c r="AB2244" s="37">
        <f t="shared" si="575"/>
        <v>1.2980452215643421E-2</v>
      </c>
      <c r="AC2244" s="37">
        <f>(1-EXP(-Info!$B$6*H2244*1000))+(Info!$B$6/(Info!$B$6-Info!$B$7))*(EXP(-Info!$B$7*H2244*1000)-EXP(-Info!$B$6*H2244*1000))*(Info!$B$9-1)</f>
        <v>0.13195028315153587</v>
      </c>
      <c r="AD2244" s="37">
        <f>SQRT((Info!$B$6*EXP(-Info!$B$6*H2244*1000)+(Info!$B$6/(Info!$B$6+Info!$B$7))*(Info!$B$9-1)*(-Info!$B$7*EXP(-Info!$B$7*H2244*1000)+Info!$B$6*EXP(-Info!$B$6*H2244*1000)))^2*(0.01*H2244*1000)^2)</f>
        <v>1.1651044473600654E-3</v>
      </c>
      <c r="AE2244" s="37">
        <f t="shared" si="576"/>
        <v>1.7144365226193703E-3</v>
      </c>
      <c r="AF2244" s="37">
        <f t="shared" si="577"/>
        <v>7.4620699056023758</v>
      </c>
      <c r="AG2244" s="37">
        <f t="shared" si="578"/>
        <v>4.9295922464643718E-2</v>
      </c>
      <c r="AH2244" s="37">
        <f t="shared" si="579"/>
        <v>0.97345313501311281</v>
      </c>
      <c r="AI2244">
        <f>AF2244*EXP(Info!$B$6*H2244*1000)</f>
        <v>8.434958505442248</v>
      </c>
      <c r="AJ2244">
        <f>2*SQRT((EXP(Info!$B$6*H2244)*AG2244)^2+(Info!$B$6*H2244*0.01*AI2244)^2)</f>
        <v>9.8603930460321315E-2</v>
      </c>
      <c r="AK2244">
        <f t="shared" si="580"/>
        <v>8.6138617924877092E-2</v>
      </c>
      <c r="AL2244">
        <f t="shared" si="581"/>
        <v>3.4520214622282115E-2</v>
      </c>
      <c r="AM2244">
        <f t="shared" si="582"/>
        <v>1.1057399888036135</v>
      </c>
      <c r="AN2244">
        <f t="shared" si="583"/>
        <v>3.3741388499613362E-2</v>
      </c>
      <c r="AO2244">
        <f t="shared" si="584"/>
        <v>2.0674216779783228</v>
      </c>
      <c r="AP2244">
        <f t="shared" si="585"/>
        <v>0.60919614806594624</v>
      </c>
      <c r="AQ2244">
        <f t="shared" si="586"/>
        <v>5</v>
      </c>
      <c r="AR2244">
        <v>1</v>
      </c>
      <c r="AS2244">
        <v>1</v>
      </c>
      <c r="AT2244">
        <v>1</v>
      </c>
      <c r="AU2244">
        <v>1</v>
      </c>
      <c r="AV2244">
        <v>0</v>
      </c>
      <c r="AW2244">
        <v>0</v>
      </c>
      <c r="AX2244">
        <v>1</v>
      </c>
    </row>
    <row r="2245" spans="1:50">
      <c r="A2245" s="13" t="s">
        <v>194</v>
      </c>
      <c r="B2245" s="13" t="s">
        <v>213</v>
      </c>
      <c r="D2245" s="14">
        <v>-43.23</v>
      </c>
      <c r="E2245" s="14">
        <v>29.21</v>
      </c>
      <c r="F2245" s="14">
        <v>3018</v>
      </c>
      <c r="G2245" s="59">
        <v>29</v>
      </c>
      <c r="H2245">
        <v>14.227272727272727</v>
      </c>
      <c r="J2245">
        <f>(F2245*100*Info!$B$11)/AI2245</f>
        <v>0.94412982950828317</v>
      </c>
      <c r="K2245">
        <f>2*((F2245*100*Info!$B$11)/AI2245^2)*(AJ2245/2)</f>
        <v>1.1002800497411465E-2</v>
      </c>
      <c r="L2245">
        <f t="shared" si="571"/>
        <v>0.21632893350343746</v>
      </c>
      <c r="M2245">
        <f t="shared" si="572"/>
        <v>2.1853958104375075</v>
      </c>
      <c r="N2245">
        <f t="shared" si="573"/>
        <v>7.1983590079597912E-2</v>
      </c>
      <c r="O2245" s="20">
        <v>0.32321219841633603</v>
      </c>
      <c r="P2245" s="20">
        <v>6.679064647574607E-3</v>
      </c>
      <c r="Q2245" s="20">
        <v>0.35461401525690461</v>
      </c>
      <c r="R2245" s="20">
        <v>7.5764705126575562E-3</v>
      </c>
      <c r="S2245" s="20">
        <v>7.3948903664964636</v>
      </c>
      <c r="T2245" s="20">
        <v>8.9691834550730487E-2</v>
      </c>
      <c r="U2245" s="20">
        <v>0.56138911245798806</v>
      </c>
      <c r="V2245" s="20">
        <v>1.7295241912502396E-2</v>
      </c>
      <c r="W2245" s="37">
        <f>U2245*Info!$B$2</f>
        <v>0.26946677397983426</v>
      </c>
      <c r="X2245" s="37">
        <f>W2245*SQRT((0.5*V2245/U2245)^2+Info!$B$3^2)</f>
        <v>1.4098243802818766E-2</v>
      </c>
      <c r="Y2245" s="28">
        <f>W2245*Info!$D$2</f>
        <v>0.21826808692366576</v>
      </c>
      <c r="Z2245" s="28">
        <f>Y2245*SQRT(Info!$D$3^2+(X2245/W2245)^2)</f>
        <v>1.5795858452502146E-2</v>
      </c>
      <c r="AA2245" s="37">
        <f t="shared" si="574"/>
        <v>5.3745424436501765E-2</v>
      </c>
      <c r="AB2245" s="37">
        <f t="shared" si="575"/>
        <v>1.4488373078621974E-2</v>
      </c>
      <c r="AC2245" s="37">
        <f>(1-EXP(-Info!$B$6*H2245*1000))+(Info!$B$6/(Info!$B$6-Info!$B$7))*(EXP(-Info!$B$7*H2245*1000)-EXP(-Info!$B$6*H2245*1000))*(Info!$B$9-1)</f>
        <v>0.13991195207638146</v>
      </c>
      <c r="AD2245" s="37">
        <f>SQRT((Info!$B$6*EXP(-Info!$B$6*H2245*1000)+(Info!$B$6/(Info!$B$6+Info!$B$7))*(Info!$B$9-1)*(-Info!$B$7*EXP(-Info!$B$7*H2245*1000)+Info!$B$6*EXP(-Info!$B$6*H2245*1000)))^2*(0.01*H2245*1000)^2)</f>
        <v>1.230378374576468E-3</v>
      </c>
      <c r="AE2245" s="37">
        <f t="shared" si="576"/>
        <v>2.0281748619266661E-3</v>
      </c>
      <c r="AF2245" s="37">
        <f t="shared" si="577"/>
        <v>7.169102652324713</v>
      </c>
      <c r="AG2245" s="37">
        <f t="shared" si="578"/>
        <v>4.7589693566894686E-2</v>
      </c>
      <c r="AH2245" s="37">
        <f t="shared" si="579"/>
        <v>0.96946706401561922</v>
      </c>
      <c r="AI2245">
        <f>AF2245*EXP(Info!$B$6*H2245*1000)</f>
        <v>8.1682318987664146</v>
      </c>
      <c r="AJ2245">
        <f>2*SQRT((EXP(Info!$B$6*H2245)*AG2245)^2+(Info!$B$6*H2245*0.01*AI2245)^2)</f>
        <v>9.5191808573114073E-2</v>
      </c>
      <c r="AK2245">
        <f t="shared" si="580"/>
        <v>7.1465290873216403E-2</v>
      </c>
      <c r="AL2245">
        <f t="shared" si="581"/>
        <v>3.8530379365287276E-2</v>
      </c>
      <c r="AM2245">
        <f t="shared" si="582"/>
        <v>1.0971554198586257</v>
      </c>
      <c r="AN2245">
        <f t="shared" si="583"/>
        <v>3.2611693288811638E-2</v>
      </c>
      <c r="AO2245">
        <f t="shared" si="584"/>
        <v>2.3147195859016976</v>
      </c>
      <c r="AP2245">
        <f t="shared" si="585"/>
        <v>0.57573649228996016</v>
      </c>
      <c r="AQ2245">
        <f t="shared" si="586"/>
        <v>5</v>
      </c>
      <c r="AR2245">
        <v>1</v>
      </c>
      <c r="AS2245">
        <v>1</v>
      </c>
      <c r="AT2245">
        <v>1</v>
      </c>
      <c r="AU2245">
        <v>1</v>
      </c>
      <c r="AV2245">
        <v>0</v>
      </c>
      <c r="AW2245">
        <v>0</v>
      </c>
      <c r="AX2245">
        <v>1</v>
      </c>
    </row>
    <row r="2246" spans="1:50">
      <c r="A2246" s="13" t="s">
        <v>194</v>
      </c>
      <c r="B2246" s="13" t="s">
        <v>213</v>
      </c>
      <c r="D2246" s="14">
        <v>-43.23</v>
      </c>
      <c r="E2246" s="14">
        <v>29.21</v>
      </c>
      <c r="F2246" s="14">
        <v>3018</v>
      </c>
      <c r="G2246" s="59">
        <v>31</v>
      </c>
      <c r="H2246">
        <v>15.09090909090909</v>
      </c>
      <c r="J2246">
        <f>(F2246*100*Info!$B$11)/AI2246</f>
        <v>0.95305109828539381</v>
      </c>
      <c r="K2246">
        <f>2*((F2246*100*Info!$B$11)/AI2246^2)*(AJ2246/2)</f>
        <v>1.1053725851369742E-2</v>
      </c>
      <c r="L2246">
        <f t="shared" si="571"/>
        <v>0.21737674177957725</v>
      </c>
      <c r="M2246">
        <f t="shared" si="572"/>
        <v>2.2167312246935738</v>
      </c>
      <c r="N2246">
        <f t="shared" si="573"/>
        <v>7.288635425275769E-2</v>
      </c>
      <c r="O2246" s="20">
        <v>0.33320952650468949</v>
      </c>
      <c r="P2246" s="20">
        <v>6.883745254267379E-3</v>
      </c>
      <c r="Q2246" s="20">
        <v>0.36686299646427029</v>
      </c>
      <c r="R2246" s="20">
        <v>8.0715793588720317E-3</v>
      </c>
      <c r="S2246" s="20">
        <v>7.2745227600695017</v>
      </c>
      <c r="T2246" s="20">
        <v>8.8200097212227463E-2</v>
      </c>
      <c r="U2246" s="20">
        <v>0.56410825015557631</v>
      </c>
      <c r="V2246" s="20">
        <v>1.735567609688863E-2</v>
      </c>
      <c r="W2246" s="37">
        <f>U2246*Info!$B$2</f>
        <v>0.27077196007467663</v>
      </c>
      <c r="X2246" s="37">
        <f>W2246*SQRT((0.5*V2246/U2246)^2+Info!$B$3^2)</f>
        <v>1.4164881880581997E-2</v>
      </c>
      <c r="Y2246" s="28">
        <f>W2246*Info!$D$2</f>
        <v>0.21932528766048809</v>
      </c>
      <c r="Z2246" s="28">
        <f>Y2246*SQRT(Info!$D$3^2+(X2246/W2246)^2)</f>
        <v>1.5871402059284175E-2</v>
      </c>
      <c r="AA2246" s="37">
        <f t="shared" si="574"/>
        <v>6.2437566430012859E-2</v>
      </c>
      <c r="AB2246" s="37">
        <f t="shared" si="575"/>
        <v>1.457704928551222E-2</v>
      </c>
      <c r="AC2246" s="37">
        <f>(1-EXP(-Info!$B$6*H2246*1000))+(Info!$B$6/(Info!$B$6-Info!$B$7))*(EXP(-Info!$B$7*H2246*1000)-EXP(-Info!$B$6*H2246*1000))*(Info!$B$9-1)</f>
        <v>0.14780810206482689</v>
      </c>
      <c r="AD2246" s="37">
        <f>SQRT((Info!$B$6*EXP(-Info!$B$6*H2246*1000)+(Info!$B$6/(Info!$B$6+Info!$B$7))*(Info!$B$9-1)*(-Info!$B$7*EXP(-Info!$B$7*H2246*1000)+Info!$B$6*EXP(-Info!$B$6*H2246*1000)))^2*(0.01*H2246*1000)^2)</f>
        <v>1.294520051794865E-3</v>
      </c>
      <c r="AE2246" s="37">
        <f t="shared" si="576"/>
        <v>2.156121499029536E-3</v>
      </c>
      <c r="AF2246" s="37">
        <f t="shared" si="577"/>
        <v>7.0459686942174473</v>
      </c>
      <c r="AG2246" s="37">
        <f t="shared" si="578"/>
        <v>4.6918701498524243E-2</v>
      </c>
      <c r="AH2246" s="37">
        <f t="shared" si="579"/>
        <v>0.96858157251131194</v>
      </c>
      <c r="AI2246">
        <f>AF2246*EXP(Info!$B$6*H2246*1000)</f>
        <v>8.0917711587979451</v>
      </c>
      <c r="AJ2246">
        <f>2*SQRT((EXP(Info!$B$6*H2246)*AG2246)^2+(Info!$B$6*H2246*0.01*AI2246)^2)</f>
        <v>9.3850392914177849E-2</v>
      </c>
      <c r="AK2246">
        <f t="shared" si="580"/>
        <v>8.3023232081988099E-2</v>
      </c>
      <c r="AL2246">
        <f t="shared" si="581"/>
        <v>3.8766204869891199E-2</v>
      </c>
      <c r="AM2246">
        <f t="shared" si="582"/>
        <v>1.1009979225762236</v>
      </c>
      <c r="AN2246">
        <f t="shared" si="583"/>
        <v>3.3228651637677811E-2</v>
      </c>
      <c r="AO2246">
        <f t="shared" si="584"/>
        <v>2.3259311344438722</v>
      </c>
      <c r="AP2246">
        <f t="shared" si="585"/>
        <v>0.59068366118168469</v>
      </c>
      <c r="AQ2246">
        <f t="shared" si="586"/>
        <v>5</v>
      </c>
      <c r="AR2246">
        <v>1</v>
      </c>
      <c r="AS2246">
        <v>1</v>
      </c>
      <c r="AT2246">
        <v>1</v>
      </c>
      <c r="AU2246">
        <v>1</v>
      </c>
      <c r="AV2246">
        <v>0</v>
      </c>
      <c r="AW2246">
        <v>0</v>
      </c>
      <c r="AX2246">
        <v>1</v>
      </c>
    </row>
    <row r="2247" spans="1:50">
      <c r="A2247" s="13" t="s">
        <v>194</v>
      </c>
      <c r="B2247" s="13" t="s">
        <v>213</v>
      </c>
      <c r="D2247" s="14">
        <v>-43.23</v>
      </c>
      <c r="E2247" s="14">
        <v>29.21</v>
      </c>
      <c r="F2247" s="14">
        <v>3018</v>
      </c>
      <c r="G2247" s="59">
        <v>35</v>
      </c>
      <c r="H2247">
        <v>16.81818181818182</v>
      </c>
      <c r="J2247">
        <f>(F2247*100*Info!$B$11)/AI2247</f>
        <v>0.97579665101238189</v>
      </c>
      <c r="K2247">
        <f>2*((F2247*100*Info!$B$11)/AI2247^2)*(AJ2247/2)</f>
        <v>1.125305844749319E-2</v>
      </c>
      <c r="L2247">
        <f t="shared" si="571"/>
        <v>0.20255345277777351</v>
      </c>
      <c r="M2247">
        <f t="shared" si="572"/>
        <v>2.1148654953255424</v>
      </c>
      <c r="N2247">
        <f t="shared" si="573"/>
        <v>6.9520526110872741E-2</v>
      </c>
      <c r="O2247" s="20">
        <v>0.33431168961139063</v>
      </c>
      <c r="P2247" s="20">
        <v>6.9066811967785913E-3</v>
      </c>
      <c r="Q2247" s="20">
        <v>0.36971762577655648</v>
      </c>
      <c r="R2247" s="20">
        <v>8.1619522816787273E-3</v>
      </c>
      <c r="S2247" s="20">
        <v>6.991350053648282</v>
      </c>
      <c r="T2247" s="20">
        <v>8.6076653495854222E-2</v>
      </c>
      <c r="U2247" s="20">
        <v>0.52564075104825692</v>
      </c>
      <c r="V2247" s="20">
        <v>1.6180841673043424E-2</v>
      </c>
      <c r="W2247" s="37">
        <f>U2247*Info!$B$2</f>
        <v>0.25230756050316333</v>
      </c>
      <c r="X2247" s="37">
        <f>W2247*SQRT((0.5*V2247/U2247)^2+Info!$B$3^2)</f>
        <v>1.3199567183174383E-2</v>
      </c>
      <c r="Y2247" s="28">
        <f>W2247*Info!$D$2</f>
        <v>0.20436912400756232</v>
      </c>
      <c r="Z2247" s="28">
        <f>Y2247*SQRT(Info!$D$3^2+(X2247/W2247)^2)</f>
        <v>1.478946295185881E-2</v>
      </c>
      <c r="AA2247" s="37">
        <f t="shared" si="574"/>
        <v>8.2004129108227297E-2</v>
      </c>
      <c r="AB2247" s="37">
        <f t="shared" si="575"/>
        <v>1.3643831394136247E-2</v>
      </c>
      <c r="AC2247" s="37">
        <f>(1-EXP(-Info!$B$6*H2247*1000))+(Info!$B$6/(Info!$B$6-Info!$B$7))*(EXP(-Info!$B$7*H2247*1000)-EXP(-Info!$B$6*H2247*1000))*(Info!$B$9-1)</f>
        <v>0.16340593493585273</v>
      </c>
      <c r="AD2247" s="37">
        <f>SQRT((Info!$B$6*EXP(-Info!$B$6*H2247*1000)+(Info!$B$6/(Info!$B$6+Info!$B$7))*(Info!$B$9-1)*(-Info!$B$7*EXP(-Info!$B$7*H2247*1000)+Info!$B$6*EXP(-Info!$B$6*H2247*1000)))^2*(0.01*H2247*1000)^2)</f>
        <v>1.4194616950946447E-3</v>
      </c>
      <c r="AE2247" s="37">
        <f t="shared" si="576"/>
        <v>2.2325196347404404E-3</v>
      </c>
      <c r="AF2247" s="37">
        <f t="shared" si="577"/>
        <v>6.7735809682551897</v>
      </c>
      <c r="AG2247" s="37">
        <f t="shared" si="578"/>
        <v>4.556325194260441E-2</v>
      </c>
      <c r="AH2247" s="37">
        <f t="shared" si="579"/>
        <v>0.96885164042394722</v>
      </c>
      <c r="AI2247">
        <f>AF2247*EXP(Info!$B$6*H2247*1000)</f>
        <v>7.9031541889034411</v>
      </c>
      <c r="AJ2247">
        <f>2*SQRT((EXP(Info!$B$6*H2247)*AG2247)^2+(Info!$B$6*H2247*0.01*AI2247)^2)</f>
        <v>9.1140562857037893E-2</v>
      </c>
      <c r="AK2247">
        <f t="shared" si="580"/>
        <v>0.10904089047520983</v>
      </c>
      <c r="AL2247">
        <f t="shared" si="581"/>
        <v>3.6284405209565933E-2</v>
      </c>
      <c r="AM2247">
        <f t="shared" si="582"/>
        <v>1.1059069642653605</v>
      </c>
      <c r="AN2247">
        <f t="shared" si="583"/>
        <v>3.3437344316045989E-2</v>
      </c>
      <c r="AO2247">
        <f t="shared" si="584"/>
        <v>2.1673219423017076</v>
      </c>
      <c r="AP2247">
        <f t="shared" si="585"/>
        <v>0.6360079368745496</v>
      </c>
      <c r="AQ2247">
        <f t="shared" si="586"/>
        <v>5</v>
      </c>
      <c r="AR2247">
        <v>1</v>
      </c>
      <c r="AS2247">
        <v>1</v>
      </c>
      <c r="AT2247">
        <v>1</v>
      </c>
      <c r="AU2247">
        <v>1</v>
      </c>
      <c r="AV2247">
        <v>0</v>
      </c>
      <c r="AW2247">
        <v>0</v>
      </c>
      <c r="AX2247">
        <v>1</v>
      </c>
    </row>
    <row r="2248" spans="1:50">
      <c r="A2248" s="13" t="s">
        <v>194</v>
      </c>
      <c r="B2248" s="13" t="s">
        <v>213</v>
      </c>
      <c r="D2248" s="14">
        <v>-43.23</v>
      </c>
      <c r="E2248" s="14">
        <v>29.21</v>
      </c>
      <c r="F2248" s="14">
        <v>3018</v>
      </c>
      <c r="G2248" s="59">
        <v>37</v>
      </c>
      <c r="H2248">
        <v>17.68181818181818</v>
      </c>
      <c r="J2248">
        <f>(F2248*100*Info!$B$11)/AI2248</f>
        <v>0.89593863624618952</v>
      </c>
      <c r="K2248">
        <f>2*((F2248*100*Info!$B$11)/AI2248^2)*(AJ2248/2)</f>
        <v>1.0389653809444588E-2</v>
      </c>
      <c r="L2248">
        <f t="shared" si="571"/>
        <v>0.24369446023796901</v>
      </c>
      <c r="M2248">
        <f t="shared" si="572"/>
        <v>2.3361875213200221</v>
      </c>
      <c r="N2248">
        <f t="shared" si="573"/>
        <v>7.6896607838460002E-2</v>
      </c>
      <c r="O2248" s="20">
        <v>0.38534122796384351</v>
      </c>
      <c r="P2248" s="20">
        <v>7.9684045164614779E-3</v>
      </c>
      <c r="Q2248" s="20">
        <v>0.42554054780814815</v>
      </c>
      <c r="R2248" s="20">
        <v>9.3346207208654716E-3</v>
      </c>
      <c r="S2248" s="20">
        <v>7.5790084459807492</v>
      </c>
      <c r="T2248" s="20">
        <v>9.307114641041403E-2</v>
      </c>
      <c r="U2248" s="20">
        <v>0.6324046188752096</v>
      </c>
      <c r="V2248" s="20">
        <v>1.9481234484103049E-2</v>
      </c>
      <c r="W2248" s="37">
        <f>U2248*Info!$B$2</f>
        <v>0.30355421706010061</v>
      </c>
      <c r="X2248" s="37">
        <f>W2248*SQRT((0.5*V2248/U2248)^2+Info!$B$3^2)</f>
        <v>1.5881535573301596E-2</v>
      </c>
      <c r="Y2248" s="28">
        <f>W2248*Info!$D$2</f>
        <v>0.24587891581868151</v>
      </c>
      <c r="Z2248" s="28">
        <f>Y2248*SQRT(Info!$D$3^2+(X2248/W2248)^2)</f>
        <v>1.7793951960387196E-2</v>
      </c>
      <c r="AA2248" s="37">
        <f t="shared" si="574"/>
        <v>8.1787010903742907E-2</v>
      </c>
      <c r="AB2248" s="37">
        <f t="shared" si="575"/>
        <v>1.6373669100129482E-2</v>
      </c>
      <c r="AC2248" s="37">
        <f>(1-EXP(-Info!$B$6*H2248*1000))+(Info!$B$6/(Info!$B$6-Info!$B$7))*(EXP(-Info!$B$7*H2248*1000)-EXP(-Info!$B$6*H2248*1000))*(Info!$B$9-1)</f>
        <v>0.17110865233902914</v>
      </c>
      <c r="AD2248" s="37">
        <f>SQRT((Info!$B$6*EXP(-Info!$B$6*H2248*1000)+(Info!$B$6/(Info!$B$6+Info!$B$7))*(Info!$B$9-1)*(-Info!$B$7*EXP(-Info!$B$7*H2248*1000)+Info!$B$6*EXP(-Info!$B$6*H2248*1000)))^2*(0.01*H2248*1000)^2)</f>
        <v>1.4802888145457273E-3</v>
      </c>
      <c r="AE2248" s="37">
        <f t="shared" si="576"/>
        <v>2.8042910881954184E-3</v>
      </c>
      <c r="AF2248" s="37">
        <f t="shared" si="577"/>
        <v>7.3191350649474902</v>
      </c>
      <c r="AG2248" s="37">
        <f t="shared" si="578"/>
        <v>4.9900384251156629E-2</v>
      </c>
      <c r="AH2248" s="37">
        <f t="shared" si="579"/>
        <v>0.96571142743994787</v>
      </c>
      <c r="AI2248">
        <f>AF2248*EXP(Info!$B$6*H2248*1000)</f>
        <v>8.6075888213479796</v>
      </c>
      <c r="AJ2248">
        <f>2*SQRT((EXP(Info!$B$6*H2248)*AG2248)^2+(Info!$B$6*H2248*0.01*AI2248)^2)</f>
        <v>9.9816956619422761E-2</v>
      </c>
      <c r="AK2248">
        <f t="shared" si="580"/>
        <v>0.10875218839870694</v>
      </c>
      <c r="AL2248">
        <f t="shared" si="581"/>
        <v>4.3544135604884342E-2</v>
      </c>
      <c r="AM2248">
        <f t="shared" si="582"/>
        <v>1.1043213570910106</v>
      </c>
      <c r="AN2248">
        <f t="shared" si="583"/>
        <v>3.3291180641491211E-2</v>
      </c>
      <c r="AO2248">
        <f t="shared" si="584"/>
        <v>2.6075307216341739</v>
      </c>
      <c r="AP2248">
        <f t="shared" si="585"/>
        <v>0.60932702966213104</v>
      </c>
      <c r="AQ2248">
        <f t="shared" si="586"/>
        <v>5</v>
      </c>
      <c r="AR2248">
        <v>1</v>
      </c>
      <c r="AS2248">
        <v>1</v>
      </c>
      <c r="AT2248">
        <v>1</v>
      </c>
      <c r="AU2248">
        <v>1</v>
      </c>
      <c r="AV2248">
        <v>0</v>
      </c>
      <c r="AW2248">
        <v>0</v>
      </c>
      <c r="AX2248">
        <v>1</v>
      </c>
    </row>
    <row r="2249" spans="1:50">
      <c r="A2249" s="13" t="s">
        <v>194</v>
      </c>
      <c r="B2249" s="13" t="s">
        <v>213</v>
      </c>
      <c r="D2249" s="14">
        <v>-43.23</v>
      </c>
      <c r="E2249" s="14">
        <v>29.21</v>
      </c>
      <c r="F2249" s="14">
        <v>3018</v>
      </c>
      <c r="G2249" s="59">
        <v>39</v>
      </c>
      <c r="H2249">
        <v>18.545454545454547</v>
      </c>
      <c r="J2249">
        <f>(F2249*100*Info!$B$11)/AI2249</f>
        <v>0.96288762573906539</v>
      </c>
      <c r="K2249">
        <f>2*((F2249*100*Info!$B$11)/AI2249^2)*(AJ2249/2)</f>
        <v>1.1086200489658702E-2</v>
      </c>
      <c r="L2249">
        <f t="shared" si="571"/>
        <v>0.25047578986109653</v>
      </c>
      <c r="M2249">
        <f t="shared" si="572"/>
        <v>2.5806264130678107</v>
      </c>
      <c r="N2249">
        <f t="shared" si="573"/>
        <v>8.476663495965274E-2</v>
      </c>
      <c r="O2249" s="20">
        <v>0.38534585435184598</v>
      </c>
      <c r="P2249" s="20">
        <v>7.9629925463915573E-3</v>
      </c>
      <c r="Q2249" s="20">
        <v>0.41880009099094068</v>
      </c>
      <c r="R2249" s="20">
        <v>9.053576245585896E-3</v>
      </c>
      <c r="S2249" s="20">
        <v>7.0223470536456274</v>
      </c>
      <c r="T2249" s="20">
        <v>8.4417926231736287E-2</v>
      </c>
      <c r="U2249" s="20">
        <v>0.65000265607143193</v>
      </c>
      <c r="V2249" s="20">
        <v>1.9996275223268464E-2</v>
      </c>
      <c r="W2249" s="37">
        <f>U2249*Info!$B$2</f>
        <v>0.31200127491428731</v>
      </c>
      <c r="X2249" s="37">
        <f>W2249*SQRT((0.5*V2249/U2249)^2+Info!$B$3^2)</f>
        <v>1.632156266366375E-2</v>
      </c>
      <c r="Y2249" s="28">
        <f>W2249*Info!$D$2</f>
        <v>0.25272103268057272</v>
      </c>
      <c r="Z2249" s="28">
        <f>Y2249*SQRT(Info!$D$3^2+(X2249/W2249)^2)</f>
        <v>1.8287988291358248E-2</v>
      </c>
      <c r="AA2249" s="37">
        <f t="shared" si="574"/>
        <v>7.3344579437558677E-2</v>
      </c>
      <c r="AB2249" s="37">
        <f t="shared" si="575"/>
        <v>1.6800170247868753E-2</v>
      </c>
      <c r="AC2249" s="37">
        <f>(1-EXP(-Info!$B$6*H2249*1000))+(Info!$B$6/(Info!$B$6-Info!$B$7))*(EXP(-Info!$B$7*H2249*1000)-EXP(-Info!$B$6*H2249*1000))*(Info!$B$9-1)</f>
        <v>0.17874791991222327</v>
      </c>
      <c r="AD2249" s="37">
        <f>SQRT((Info!$B$6*EXP(-Info!$B$6*H2249*1000)+(Info!$B$6/(Info!$B$6+Info!$B$7))*(Info!$B$9-1)*(-Info!$B$7*EXP(-Info!$B$7*H2249*1000)+Info!$B$6*EXP(-Info!$B$6*H2249*1000)))^2*(0.01*H2249*1000)^2)</f>
        <v>1.5400379936440535E-3</v>
      </c>
      <c r="AE2249" s="37">
        <f t="shared" si="576"/>
        <v>3.0051190272892808E-3</v>
      </c>
      <c r="AF2249" s="37">
        <f t="shared" si="577"/>
        <v>6.756515829953754</v>
      </c>
      <c r="AG2249" s="37">
        <f t="shared" si="578"/>
        <v>4.6098566392348363E-2</v>
      </c>
      <c r="AH2249" s="37">
        <f t="shared" si="579"/>
        <v>0.96214496070030209</v>
      </c>
      <c r="AI2249">
        <f>AF2249*EXP(Info!$B$6*H2249*1000)</f>
        <v>8.0091084191129784</v>
      </c>
      <c r="AJ2249">
        <f>2*SQRT((EXP(Info!$B$6*H2249)*AG2249)^2+(Info!$B$6*H2249*0.01*AI2249)^2)</f>
        <v>9.2212818302186222E-2</v>
      </c>
      <c r="AK2249">
        <f t="shared" si="580"/>
        <v>9.7526287278121765E-2</v>
      </c>
      <c r="AL2249">
        <f t="shared" si="581"/>
        <v>4.4678372757182158E-2</v>
      </c>
      <c r="AM2249">
        <f t="shared" si="582"/>
        <v>1.0868161322128791</v>
      </c>
      <c r="AN2249">
        <f t="shared" si="583"/>
        <v>3.2502096162069137E-2</v>
      </c>
      <c r="AO2249">
        <f t="shared" si="584"/>
        <v>2.6800909485206024</v>
      </c>
      <c r="AP2249">
        <f t="shared" si="585"/>
        <v>0.59283735343613497</v>
      </c>
      <c r="AQ2249">
        <f t="shared" si="586"/>
        <v>5</v>
      </c>
      <c r="AR2249">
        <v>1</v>
      </c>
      <c r="AS2249">
        <v>1</v>
      </c>
      <c r="AT2249">
        <v>1</v>
      </c>
      <c r="AU2249">
        <v>1</v>
      </c>
      <c r="AV2249">
        <v>0</v>
      </c>
      <c r="AW2249">
        <v>0</v>
      </c>
      <c r="AX2249">
        <v>1</v>
      </c>
    </row>
    <row r="2250" spans="1:50">
      <c r="A2250" s="13" t="s">
        <v>194</v>
      </c>
      <c r="B2250" s="13" t="s">
        <v>213</v>
      </c>
      <c r="D2250" s="14">
        <v>-43.23</v>
      </c>
      <c r="E2250" s="14">
        <v>29.21</v>
      </c>
      <c r="F2250" s="14">
        <v>3018</v>
      </c>
      <c r="G2250" s="59">
        <v>45</v>
      </c>
      <c r="H2250">
        <v>21.136363636363637</v>
      </c>
      <c r="J2250">
        <f>(F2250*100*Info!$B$11)/AI2250</f>
        <v>1.0695482671393073</v>
      </c>
      <c r="K2250">
        <f>2*((F2250*100*Info!$B$11)/AI2250^2)*(AJ2250/2)</f>
        <v>1.2623957028526131E-2</v>
      </c>
      <c r="L2250">
        <f t="shared" si="571"/>
        <v>0.25302000516885803</v>
      </c>
      <c r="M2250">
        <f t="shared" si="572"/>
        <v>2.8956030564552582</v>
      </c>
      <c r="N2250">
        <f t="shared" si="573"/>
        <v>9.5504579993394137E-2</v>
      </c>
      <c r="O2250" s="20">
        <v>0.4134162332397362</v>
      </c>
      <c r="P2250" s="20">
        <v>8.542204526196839E-3</v>
      </c>
      <c r="Q2250" s="20">
        <v>0.45821865235069836</v>
      </c>
      <c r="R2250" s="20">
        <v>1.0107372685203111E-2</v>
      </c>
      <c r="S2250" s="20">
        <v>6.2149641454418427</v>
      </c>
      <c r="T2250" s="20">
        <v>7.6338989624354758E-2</v>
      </c>
      <c r="U2250" s="20">
        <v>0.65660507744149599</v>
      </c>
      <c r="V2250" s="20">
        <v>2.0222378759722385E-2</v>
      </c>
      <c r="W2250" s="37">
        <f>U2250*Info!$B$2</f>
        <v>0.31517043717191806</v>
      </c>
      <c r="X2250" s="37">
        <f>W2250*SQRT((0.5*V2250/U2250)^2+Info!$B$3^2)</f>
        <v>1.6488972687328376E-2</v>
      </c>
      <c r="Y2250" s="28">
        <f>W2250*Info!$D$2</f>
        <v>0.25528805410925365</v>
      </c>
      <c r="Z2250" s="28">
        <f>Y2250*SQRT(Info!$D$3^2+(X2250/W2250)^2)</f>
        <v>1.8474699606629657E-2</v>
      </c>
      <c r="AA2250" s="37">
        <f t="shared" si="574"/>
        <v>9.8245796067818136E-2</v>
      </c>
      <c r="AB2250" s="37">
        <f t="shared" si="575"/>
        <v>1.7033159860263908E-2</v>
      </c>
      <c r="AC2250" s="37">
        <f>(1-EXP(-Info!$B$6*H2250*1000))+(Info!$B$6/(Info!$B$6-Info!$B$7))*(EXP(-Info!$B$7*H2250*1000)-EXP(-Info!$B$6*H2250*1000))*(Info!$B$9-1)</f>
        <v>0.20129007435848098</v>
      </c>
      <c r="AD2250" s="37">
        <f>SQRT((Info!$B$6*EXP(-Info!$B$6*H2250*1000)+(Info!$B$6/(Info!$B$6+Info!$B$7))*(Info!$B$9-1)*(-Info!$B$7*EXP(-Info!$B$7*H2250*1000)+Info!$B$6*EXP(-Info!$B$6*H2250*1000)))^2*(0.01*H2250*1000)^2)</f>
        <v>1.7129493553741004E-3</v>
      </c>
      <c r="AE2250" s="37">
        <f t="shared" si="576"/>
        <v>3.432733714349206E-3</v>
      </c>
      <c r="AF2250" s="37">
        <f t="shared" si="577"/>
        <v>5.9399001877366899</v>
      </c>
      <c r="AG2250" s="37">
        <f t="shared" si="578"/>
        <v>4.2544194909830739E-2</v>
      </c>
      <c r="AH2250" s="37">
        <f t="shared" si="579"/>
        <v>0.95574166619981404</v>
      </c>
      <c r="AI2250">
        <f>AF2250*EXP(Info!$B$6*H2250*1000)</f>
        <v>7.2104005278725705</v>
      </c>
      <c r="AJ2250">
        <f>2*SQRT((EXP(Info!$B$6*H2250)*AG2250)^2+(Info!$B$6*H2250*0.01*AI2250)^2)</f>
        <v>8.5104888875921783E-2</v>
      </c>
      <c r="AK2250">
        <f t="shared" si="580"/>
        <v>0.13063743503137779</v>
      </c>
      <c r="AL2250">
        <f t="shared" si="581"/>
        <v>4.5297985332385833E-2</v>
      </c>
      <c r="AM2250">
        <f t="shared" si="582"/>
        <v>1.1083712140664337</v>
      </c>
      <c r="AN2250">
        <f t="shared" si="583"/>
        <v>3.3499445932891267E-2</v>
      </c>
      <c r="AO2250">
        <f t="shared" si="584"/>
        <v>2.7073140522832477</v>
      </c>
      <c r="AP2250">
        <f t="shared" si="585"/>
        <v>0.62962692102631801</v>
      </c>
      <c r="AQ2250">
        <f t="shared" si="586"/>
        <v>5</v>
      </c>
      <c r="AR2250">
        <v>1</v>
      </c>
      <c r="AS2250">
        <v>1</v>
      </c>
      <c r="AT2250">
        <v>1</v>
      </c>
      <c r="AU2250">
        <v>1</v>
      </c>
      <c r="AV2250">
        <v>0</v>
      </c>
      <c r="AW2250">
        <v>0</v>
      </c>
      <c r="AX2250">
        <v>1</v>
      </c>
    </row>
    <row r="2251" spans="1:50">
      <c r="A2251" s="13" t="s">
        <v>194</v>
      </c>
      <c r="B2251" s="13" t="s">
        <v>213</v>
      </c>
      <c r="D2251" s="14">
        <v>-43.23</v>
      </c>
      <c r="E2251" s="14">
        <v>29.21</v>
      </c>
      <c r="F2251" s="14">
        <v>3018</v>
      </c>
      <c r="G2251" s="59">
        <v>48.5</v>
      </c>
      <c r="H2251">
        <v>22.642857142857142</v>
      </c>
      <c r="J2251">
        <f>(F2251*100*Info!$B$11)/AI2251</f>
        <v>1.262408506292185</v>
      </c>
      <c r="K2251">
        <f>2*((F2251*100*Info!$B$11)/AI2251^2)*(AJ2251/2)</f>
        <v>1.4917678921519819E-2</v>
      </c>
      <c r="L2251">
        <f t="shared" si="571"/>
        <v>0.20979368407741883</v>
      </c>
      <c r="M2251">
        <f t="shared" si="572"/>
        <v>2.8338450453990847</v>
      </c>
      <c r="N2251">
        <f t="shared" si="573"/>
        <v>9.3527843909487721E-2</v>
      </c>
      <c r="O2251" s="20">
        <v>0.36823613168866681</v>
      </c>
      <c r="P2251" s="20">
        <v>7.6193068853048322E-3</v>
      </c>
      <c r="Q2251" s="20">
        <v>0.40542863448993061</v>
      </c>
      <c r="R2251" s="20">
        <v>9.2792099183486819E-3</v>
      </c>
      <c r="S2251" s="20">
        <v>5.1979727844345645</v>
      </c>
      <c r="T2251" s="20">
        <v>6.5062135707048274E-2</v>
      </c>
      <c r="U2251" s="20">
        <v>0.54442967103909035</v>
      </c>
      <c r="V2251" s="20">
        <v>1.6777071037306458E-2</v>
      </c>
      <c r="W2251" s="37">
        <f>U2251*Info!$B$2</f>
        <v>0.26132624209876337</v>
      </c>
      <c r="X2251" s="37">
        <f>W2251*SQRT((0.5*V2251/U2251)^2+Info!$B$3^2)</f>
        <v>1.3672643874133686E-2</v>
      </c>
      <c r="Y2251" s="28">
        <f>W2251*Info!$D$2</f>
        <v>0.21167425609999835</v>
      </c>
      <c r="Z2251" s="28">
        <f>Y2251*SQRT(Info!$D$3^2+(X2251/W2251)^2)</f>
        <v>1.531884760129165E-2</v>
      </c>
      <c r="AA2251" s="37">
        <f t="shared" si="574"/>
        <v>0.10690988958990344</v>
      </c>
      <c r="AB2251" s="37">
        <f t="shared" si="575"/>
        <v>1.4193472086209167E-2</v>
      </c>
      <c r="AC2251" s="37">
        <f>(1-EXP(-Info!$B$6*H2251*1000))+(Info!$B$6/(Info!$B$6-Info!$B$7))*(EXP(-Info!$B$7*H2251*1000)-EXP(-Info!$B$6*H2251*1000))*(Info!$B$9-1)</f>
        <v>0.21414217227881532</v>
      </c>
      <c r="AD2251" s="37">
        <f>SQRT((Info!$B$6*EXP(-Info!$B$6*H2251*1000)+(Info!$B$6/(Info!$B$6+Info!$B$7))*(Info!$B$9-1)*(-Info!$B$7*EXP(-Info!$B$7*H2251*1000)+Info!$B$6*EXP(-Info!$B$6*H2251*1000)))^2*(0.01*H2251*1000)^2)</f>
        <v>1.8092218057883787E-3</v>
      </c>
      <c r="AE2251" s="37">
        <f t="shared" si="576"/>
        <v>3.0455693077445774E-3</v>
      </c>
      <c r="AF2251" s="37">
        <f t="shared" si="577"/>
        <v>4.963404612339696</v>
      </c>
      <c r="AG2251" s="37">
        <f t="shared" si="578"/>
        <v>3.6086187938468454E-2</v>
      </c>
      <c r="AH2251" s="37">
        <f t="shared" si="579"/>
        <v>0.95487314346906782</v>
      </c>
      <c r="AI2251">
        <f>AF2251*EXP(Info!$B$6*H2251*1000)</f>
        <v>6.1088556925340765</v>
      </c>
      <c r="AJ2251">
        <f>2*SQRT((EXP(Info!$B$6*H2251)*AG2251)^2+(Info!$B$6*H2251*0.01*AI2251)^2)</f>
        <v>7.218736830820266E-2</v>
      </c>
      <c r="AK2251">
        <f t="shared" si="580"/>
        <v>0.1421580801876946</v>
      </c>
      <c r="AL2251">
        <f t="shared" si="581"/>
        <v>3.7746119666064656E-2</v>
      </c>
      <c r="AM2251">
        <f t="shared" si="582"/>
        <v>1.1010017746783984</v>
      </c>
      <c r="AN2251">
        <f t="shared" si="583"/>
        <v>3.3970246168222966E-2</v>
      </c>
      <c r="AO2251">
        <f t="shared" si="584"/>
        <v>2.2447924171213929</v>
      </c>
      <c r="AP2251">
        <f t="shared" si="585"/>
        <v>0.67637043180592427</v>
      </c>
      <c r="AQ2251">
        <f t="shared" si="586"/>
        <v>5</v>
      </c>
      <c r="AR2251">
        <v>1</v>
      </c>
      <c r="AS2251">
        <v>1</v>
      </c>
      <c r="AT2251">
        <v>1</v>
      </c>
      <c r="AU2251">
        <v>1</v>
      </c>
      <c r="AV2251">
        <v>0</v>
      </c>
      <c r="AW2251">
        <v>0</v>
      </c>
      <c r="AX2251">
        <v>1</v>
      </c>
    </row>
    <row r="2252" spans="1:50">
      <c r="A2252" s="13" t="s">
        <v>194</v>
      </c>
      <c r="B2252" s="13" t="s">
        <v>213</v>
      </c>
      <c r="D2252" s="14">
        <v>-43.23</v>
      </c>
      <c r="E2252" s="14">
        <v>29.21</v>
      </c>
      <c r="F2252" s="14">
        <v>3018</v>
      </c>
      <c r="G2252" s="59">
        <v>51</v>
      </c>
      <c r="H2252">
        <v>23.714285714285715</v>
      </c>
      <c r="J2252">
        <f>(F2252*100*Info!$B$11)/AI2252</f>
        <v>1.1533272179252438</v>
      </c>
      <c r="K2252">
        <f>2*((F2252*100*Info!$B$11)/AI2252^2)*(AJ2252/2)</f>
        <v>1.3580534452393657E-2</v>
      </c>
      <c r="L2252">
        <f t="shared" si="571"/>
        <v>0.23976046765135353</v>
      </c>
      <c r="M2252">
        <f t="shared" si="572"/>
        <v>2.9587883224352636</v>
      </c>
      <c r="N2252">
        <f t="shared" si="573"/>
        <v>9.7493269689072293E-2</v>
      </c>
      <c r="O2252" s="20">
        <v>0.41242882260664449</v>
      </c>
      <c r="P2252" s="20">
        <v>8.5280349426801964E-3</v>
      </c>
      <c r="Q2252" s="20">
        <v>0.45853723892580184</v>
      </c>
      <c r="R2252" s="20">
        <v>1.0464355141149632E-2</v>
      </c>
      <c r="S2252" s="20">
        <v>5.6470230421226217</v>
      </c>
      <c r="T2252" s="20">
        <v>7.0130923150627827E-2</v>
      </c>
      <c r="U2252" s="20">
        <v>0.62219562569593478</v>
      </c>
      <c r="V2252" s="20">
        <v>1.9147824535371585E-2</v>
      </c>
      <c r="W2252" s="37">
        <f>U2252*Info!$B$2</f>
        <v>0.29865390033404871</v>
      </c>
      <c r="X2252" s="37">
        <f>W2252*SQRT((0.5*V2252/U2252)^2+Info!$B$3^2)</f>
        <v>1.5623821475088697E-2</v>
      </c>
      <c r="Y2252" s="28">
        <f>W2252*Info!$D$2</f>
        <v>0.24190965927057947</v>
      </c>
      <c r="Z2252" s="28">
        <f>Y2252*SQRT(Info!$D$3^2+(X2252/W2252)^2)</f>
        <v>1.7505919274668744E-2</v>
      </c>
      <c r="AA2252" s="37">
        <f t="shared" si="574"/>
        <v>0.11377492227259578</v>
      </c>
      <c r="AB2252" s="37">
        <f t="shared" si="575"/>
        <v>1.6195235178327494E-2</v>
      </c>
      <c r="AC2252" s="37">
        <f>(1-EXP(-Info!$B$6*H2252*1000))+(Info!$B$6/(Info!$B$6-Info!$B$7))*(EXP(-Info!$B$7*H2252*1000)-EXP(-Info!$B$6*H2252*1000))*(Info!$B$9-1)</f>
        <v>0.22317033178332421</v>
      </c>
      <c r="AD2252" s="37">
        <f>SQRT((Info!$B$6*EXP(-Info!$B$6*H2252*1000)+(Info!$B$6/(Info!$B$6+Info!$B$7))*(Info!$B$9-1)*(-Info!$B$7*EXP(-Info!$B$7*H2252*1000)+Info!$B$6*EXP(-Info!$B$6*H2252*1000)))^2*(0.01*H2252*1000)^2)</f>
        <v>1.8758286953262757E-3</v>
      </c>
      <c r="AE2252" s="37">
        <f t="shared" si="576"/>
        <v>3.6205917605587421E-3</v>
      </c>
      <c r="AF2252" s="37">
        <f t="shared" si="577"/>
        <v>5.3797221956998458</v>
      </c>
      <c r="AG2252" s="37">
        <f t="shared" si="578"/>
        <v>3.935927450852799E-2</v>
      </c>
      <c r="AH2252" s="37">
        <f t="shared" si="579"/>
        <v>0.95266517518541916</v>
      </c>
      <c r="AI2252">
        <f>AF2252*EXP(Info!$B$6*H2252*1000)</f>
        <v>6.6866291457506568</v>
      </c>
      <c r="AJ2252">
        <f>2*SQRT((EXP(Info!$B$6*H2252)*AG2252)^2+(Info!$B$6*H2252*0.01*AI2252)^2)</f>
        <v>7.8735675420548629E-2</v>
      </c>
      <c r="AK2252">
        <f t="shared" si="580"/>
        <v>0.1512865141458706</v>
      </c>
      <c r="AL2252">
        <f t="shared" si="581"/>
        <v>4.3069608433244137E-2</v>
      </c>
      <c r="AM2252">
        <f t="shared" si="582"/>
        <v>1.111797269714909</v>
      </c>
      <c r="AN2252">
        <f t="shared" si="583"/>
        <v>3.4238455339429874E-2</v>
      </c>
      <c r="AO2252">
        <f t="shared" si="584"/>
        <v>2.5654370010043981</v>
      </c>
      <c r="AP2252">
        <f t="shared" si="585"/>
        <v>0.66286036991233566</v>
      </c>
      <c r="AQ2252">
        <f t="shared" si="586"/>
        <v>5</v>
      </c>
      <c r="AR2252">
        <v>1</v>
      </c>
      <c r="AS2252">
        <v>1</v>
      </c>
      <c r="AT2252">
        <v>1</v>
      </c>
      <c r="AU2252">
        <v>1</v>
      </c>
      <c r="AV2252">
        <v>0</v>
      </c>
      <c r="AW2252">
        <v>0</v>
      </c>
      <c r="AX2252">
        <v>1</v>
      </c>
    </row>
    <row r="2253" spans="1:50">
      <c r="A2253" s="13" t="s">
        <v>194</v>
      </c>
      <c r="B2253" s="13" t="s">
        <v>213</v>
      </c>
      <c r="D2253" s="14">
        <v>-43.23</v>
      </c>
      <c r="E2253" s="14">
        <v>29.21</v>
      </c>
      <c r="F2253" s="14">
        <v>3018</v>
      </c>
      <c r="G2253" s="59">
        <v>55</v>
      </c>
      <c r="H2253">
        <v>25.428571428571427</v>
      </c>
      <c r="J2253">
        <f>(F2253*100*Info!$B$11)/AI2253</f>
        <v>1.05462466172428</v>
      </c>
      <c r="K2253">
        <f>2*((F2253*100*Info!$B$11)/AI2253^2)*(AJ2253/2)</f>
        <v>1.2246963225272802E-2</v>
      </c>
      <c r="L2253">
        <f t="shared" si="571"/>
        <v>0.27291327043495778</v>
      </c>
      <c r="M2253">
        <f t="shared" si="572"/>
        <v>3.0796854009841166</v>
      </c>
      <c r="N2253">
        <f t="shared" si="573"/>
        <v>0.10135506184789032</v>
      </c>
      <c r="O2253" s="20">
        <v>0.39314347386790238</v>
      </c>
      <c r="P2253" s="20">
        <v>8.1220204564158172E-3</v>
      </c>
      <c r="Q2253" s="20">
        <v>0.42856440155137998</v>
      </c>
      <c r="R2253" s="20">
        <v>9.4995552274139035E-3</v>
      </c>
      <c r="S2253" s="20">
        <v>6.0794341229104756</v>
      </c>
      <c r="T2253" s="20">
        <v>7.4458128257037751E-2</v>
      </c>
      <c r="U2253" s="20">
        <v>0.70822952892269186</v>
      </c>
      <c r="V2253" s="20">
        <v>2.1809225231282453E-2</v>
      </c>
      <c r="W2253" s="37">
        <f>U2253*Info!$B$2</f>
        <v>0.33995017388289206</v>
      </c>
      <c r="X2253" s="37">
        <f>W2253*SQRT((0.5*V2253/U2253)^2+Info!$B$3^2)</f>
        <v>1.7785170749430458E-2</v>
      </c>
      <c r="Y2253" s="28">
        <f>W2253*Info!$D$2</f>
        <v>0.27535964084514258</v>
      </c>
      <c r="Z2253" s="28">
        <f>Y2253*SQRT(Info!$D$3^2+(X2253/W2253)^2)</f>
        <v>1.9927112902235731E-2</v>
      </c>
      <c r="AA2253" s="37">
        <f t="shared" si="574"/>
        <v>5.3193299985010323E-2</v>
      </c>
      <c r="AB2253" s="37">
        <f t="shared" si="575"/>
        <v>1.8242919247203997E-2</v>
      </c>
      <c r="AC2253" s="37">
        <f>(1-EXP(-Info!$B$6*H2253*1000))+(Info!$B$6/(Info!$B$6-Info!$B$7))*(EXP(-Info!$B$7*H2253*1000)-EXP(-Info!$B$6*H2253*1000))*(Info!$B$9-1)</f>
        <v>0.23742371829001774</v>
      </c>
      <c r="AD2253" s="37">
        <f>SQRT((Info!$B$6*EXP(-Info!$B$6*H2253*1000)+(Info!$B$6/(Info!$B$6+Info!$B$7))*(Info!$B$9-1)*(-Info!$B$7*EXP(-Info!$B$7*H2253*1000)+Info!$B$6*EXP(-Info!$B$6*H2253*1000)))^2*(0.01*H2253*1000)^2)</f>
        <v>1.9792448667309429E-3</v>
      </c>
      <c r="AE2253" s="37">
        <f t="shared" si="576"/>
        <v>4.3325811024770653E-3</v>
      </c>
      <c r="AF2253" s="37">
        <f t="shared" si="577"/>
        <v>5.7914451309947763</v>
      </c>
      <c r="AG2253" s="37">
        <f t="shared" si="578"/>
        <v>4.2448372212764082E-2</v>
      </c>
      <c r="AH2253" s="37">
        <f t="shared" si="579"/>
        <v>0.95262898057725365</v>
      </c>
      <c r="AI2253">
        <f>AF2253*EXP(Info!$B$6*H2253*1000)</f>
        <v>7.3124322518286027</v>
      </c>
      <c r="AJ2253">
        <f>2*SQRT((EXP(Info!$B$6*H2253)*AG2253)^2+(Info!$B$6*H2253*0.01*AI2253)^2)</f>
        <v>8.4916551002158211E-2</v>
      </c>
      <c r="AK2253">
        <f t="shared" si="580"/>
        <v>7.0731130990068225E-2</v>
      </c>
      <c r="AL2253">
        <f t="shared" si="581"/>
        <v>4.8515219446014307E-2</v>
      </c>
      <c r="AM2253">
        <f t="shared" si="582"/>
        <v>1.090096695069086</v>
      </c>
      <c r="AN2253">
        <f t="shared" si="583"/>
        <v>3.3030699624791653E-2</v>
      </c>
      <c r="AO2253">
        <f t="shared" si="584"/>
        <v>2.9201719903927947</v>
      </c>
      <c r="AP2253">
        <f t="shared" si="585"/>
        <v>0.55510743030712673</v>
      </c>
      <c r="AQ2253">
        <f t="shared" si="586"/>
        <v>5</v>
      </c>
      <c r="AR2253">
        <v>1</v>
      </c>
      <c r="AS2253">
        <v>1</v>
      </c>
      <c r="AT2253">
        <v>1</v>
      </c>
      <c r="AU2253">
        <v>1</v>
      </c>
      <c r="AV2253">
        <v>0</v>
      </c>
      <c r="AW2253">
        <v>0</v>
      </c>
      <c r="AX2253">
        <v>1</v>
      </c>
    </row>
    <row r="2254" spans="1:50">
      <c r="A2254" s="13" t="s">
        <v>194</v>
      </c>
      <c r="B2254" s="13" t="s">
        <v>213</v>
      </c>
      <c r="D2254" s="14">
        <v>-43.23</v>
      </c>
      <c r="E2254" s="14">
        <v>29.21</v>
      </c>
      <c r="F2254" s="14">
        <v>3018</v>
      </c>
      <c r="G2254" s="59">
        <v>57</v>
      </c>
      <c r="H2254">
        <v>26.285714285714285</v>
      </c>
      <c r="J2254">
        <f>(F2254*100*Info!$B$11)/AI2254</f>
        <v>1.0471774833535747</v>
      </c>
      <c r="K2254">
        <f>2*((F2254*100*Info!$B$11)/AI2254^2)*(AJ2254/2)</f>
        <v>1.1763158521224512E-2</v>
      </c>
      <c r="L2254">
        <f t="shared" si="571"/>
        <v>0.25303359962108479</v>
      </c>
      <c r="M2254">
        <f t="shared" si="572"/>
        <v>2.8351906421896085</v>
      </c>
      <c r="N2254">
        <f t="shared" si="573"/>
        <v>9.2894348366772433E-2</v>
      </c>
      <c r="O2254" s="20">
        <v>0.37306525491804599</v>
      </c>
      <c r="P2254" s="20">
        <v>7.7131145266868912E-3</v>
      </c>
      <c r="Q2254" s="20">
        <v>0.40546378992708942</v>
      </c>
      <c r="R2254" s="20">
        <v>9.0470819953290104E-3</v>
      </c>
      <c r="S2254" s="20">
        <v>6.0564151937027146</v>
      </c>
      <c r="T2254" s="20">
        <v>7.3528191585637601E-2</v>
      </c>
      <c r="U2254" s="20">
        <v>0.65664035602095527</v>
      </c>
      <c r="V2254" s="20">
        <v>2.0210711665690238E-2</v>
      </c>
      <c r="W2254" s="37">
        <f>U2254*Info!$B$2</f>
        <v>0.31518737089005849</v>
      </c>
      <c r="X2254" s="37">
        <f>W2254*SQRT((0.5*V2254/U2254)^2+Info!$B$3^2)</f>
        <v>1.6488957941756279E-2</v>
      </c>
      <c r="Y2254" s="28">
        <f>W2254*Info!$D$2</f>
        <v>0.25530177042094737</v>
      </c>
      <c r="Z2254" s="28">
        <f>Y2254*SQRT(Info!$D$3^2+(X2254/W2254)^2)</f>
        <v>1.8475164817420731E-2</v>
      </c>
      <c r="AA2254" s="37">
        <f t="shared" si="574"/>
        <v>5.7877884027987492E-2</v>
      </c>
      <c r="AB2254" s="37">
        <f t="shared" si="575"/>
        <v>1.6933953109963856E-2</v>
      </c>
      <c r="AC2254" s="37">
        <f>(1-EXP(-Info!$B$6*H2254*1000))+(Info!$B$6/(Info!$B$6-Info!$B$7))*(EXP(-Info!$B$7*H2254*1000)-EXP(-Info!$B$6*H2254*1000))*(Info!$B$9-1)</f>
        <v>0.24446294216529607</v>
      </c>
      <c r="AD2254" s="37">
        <f>SQRT((Info!$B$6*EXP(-Info!$B$6*H2254*1000)+(Info!$B$6/(Info!$B$6+Info!$B$7))*(Info!$B$9-1)*(-Info!$B$7*EXP(-Info!$B$7*H2254*1000)+Info!$B$6*EXP(-Info!$B$6*H2254*1000)))^2*(0.01*H2254*1000)^2)</f>
        <v>2.0295222172967858E-3</v>
      </c>
      <c r="AE2254" s="37">
        <f t="shared" si="576"/>
        <v>4.141390188268413E-3</v>
      </c>
      <c r="AF2254" s="37">
        <f t="shared" si="577"/>
        <v>5.7869644254659836</v>
      </c>
      <c r="AG2254" s="37">
        <f t="shared" si="578"/>
        <v>4.13531324954459E-2</v>
      </c>
      <c r="AH2254" s="37">
        <f t="shared" si="579"/>
        <v>0.95550985861786719</v>
      </c>
      <c r="AI2254">
        <f>AF2254*EXP(Info!$B$6*H2254*1000)</f>
        <v>7.3644358406841111</v>
      </c>
      <c r="AJ2254">
        <f>2*SQRT((EXP(Info!$B$6*H2254)*AG2254)^2+(Info!$B$6*H2254*0.01*AI2254)^2)</f>
        <v>8.2726211736262684E-2</v>
      </c>
      <c r="AK2254">
        <f t="shared" si="580"/>
        <v>7.6960222392014971E-2</v>
      </c>
      <c r="AL2254">
        <f t="shared" si="581"/>
        <v>4.5034154900637877E-2</v>
      </c>
      <c r="AM2254">
        <f t="shared" si="582"/>
        <v>1.0868441501371138</v>
      </c>
      <c r="AN2254">
        <f t="shared" si="583"/>
        <v>3.3060810359899551E-2</v>
      </c>
      <c r="AO2254">
        <f t="shared" si="584"/>
        <v>2.7074595129219117</v>
      </c>
      <c r="AP2254">
        <f t="shared" si="585"/>
        <v>0.5681424412881203</v>
      </c>
      <c r="AQ2254">
        <f t="shared" si="586"/>
        <v>5</v>
      </c>
      <c r="AR2254">
        <v>1</v>
      </c>
      <c r="AS2254">
        <v>1</v>
      </c>
      <c r="AT2254">
        <v>1</v>
      </c>
      <c r="AU2254">
        <v>1</v>
      </c>
      <c r="AV2254">
        <v>0</v>
      </c>
      <c r="AW2254">
        <v>0</v>
      </c>
      <c r="AX2254">
        <v>1</v>
      </c>
    </row>
    <row r="2255" spans="1:50">
      <c r="A2255" s="13" t="s">
        <v>194</v>
      </c>
      <c r="B2255" s="13" t="s">
        <v>213</v>
      </c>
      <c r="D2255" s="14">
        <v>-43.23</v>
      </c>
      <c r="E2255" s="14">
        <v>29.21</v>
      </c>
      <c r="F2255" s="14">
        <v>3018</v>
      </c>
      <c r="G2255" s="59">
        <v>61</v>
      </c>
      <c r="H2255">
        <v>28</v>
      </c>
      <c r="J2255">
        <f>(F2255*100*Info!$B$11)/AI2255</f>
        <v>1.1077548560535284</v>
      </c>
      <c r="K2255">
        <f>2*((F2255*100*Info!$B$11)/AI2255^2)*(AJ2255/2)</f>
        <v>1.247094392433172E-2</v>
      </c>
      <c r="L2255">
        <f t="shared" si="571"/>
        <v>0.23097310319742628</v>
      </c>
      <c r="M2255">
        <f t="shared" si="572"/>
        <v>2.737718870526308</v>
      </c>
      <c r="N2255">
        <f t="shared" si="573"/>
        <v>8.9760728384789643E-2</v>
      </c>
      <c r="O2255" s="20">
        <v>0.33386431635521518</v>
      </c>
      <c r="P2255" s="20">
        <v>6.9013583628413644E-3</v>
      </c>
      <c r="Q2255" s="20">
        <v>0.36817756441439115</v>
      </c>
      <c r="R2255" s="20">
        <v>8.372478265409258E-3</v>
      </c>
      <c r="S2255" s="20">
        <v>5.6301451321308358</v>
      </c>
      <c r="T2255" s="20">
        <v>7.0270370238579488E-2</v>
      </c>
      <c r="U2255" s="20">
        <v>0.59939178410274951</v>
      </c>
      <c r="V2255" s="20">
        <v>1.8457252321614603E-2</v>
      </c>
      <c r="W2255" s="37">
        <f>U2255*Info!$B$2</f>
        <v>0.28770805636931973</v>
      </c>
      <c r="X2255" s="37">
        <f>W2255*SQRT((0.5*V2255/U2255)^2+Info!$B$3^2)</f>
        <v>1.505199042165258E-2</v>
      </c>
      <c r="Y2255" s="28">
        <f>W2255*Info!$D$2</f>
        <v>0.23304352565914899</v>
      </c>
      <c r="Z2255" s="28">
        <f>Y2255*SQRT(Info!$D$3^2+(X2255/W2255)^2)</f>
        <v>1.6864780254702141E-2</v>
      </c>
      <c r="AA2255" s="37">
        <f t="shared" si="574"/>
        <v>4.6156259985895454E-2</v>
      </c>
      <c r="AB2255" s="37">
        <f t="shared" si="575"/>
        <v>1.5442461023639047E-2</v>
      </c>
      <c r="AC2255" s="37">
        <f>(1-EXP(-Info!$B$6*H2255*1000))+(Info!$B$6/(Info!$B$6-Info!$B$7))*(EXP(-Info!$B$7*H2255*1000)-EXP(-Info!$B$6*H2255*1000))*(Info!$B$9-1)</f>
        <v>0.25836875922850516</v>
      </c>
      <c r="AD2255" s="37">
        <f>SQRT((Info!$B$6*EXP(-Info!$B$6*H2255*1000)+(Info!$B$6/(Info!$B$6+Info!$B$7))*(Info!$B$9-1)*(-Info!$B$7*EXP(-Info!$B$7*H2255*1000)+Info!$B$6*EXP(-Info!$B$6*H2255*1000)))^2*(0.01*H2255*1000)^2)</f>
        <v>2.1272741049352308E-3</v>
      </c>
      <c r="AE2255" s="37">
        <f t="shared" si="576"/>
        <v>3.9910574633680125E-3</v>
      </c>
      <c r="AF2255" s="37">
        <f t="shared" si="577"/>
        <v>5.3851762708485023</v>
      </c>
      <c r="AG2255" s="37">
        <f t="shared" si="578"/>
        <v>3.9176913942806368E-2</v>
      </c>
      <c r="AH2255" s="37">
        <f t="shared" si="579"/>
        <v>0.956489778587711</v>
      </c>
      <c r="AI2255">
        <f>AF2255*EXP(Info!$B$6*H2255*1000)</f>
        <v>6.9617130070101041</v>
      </c>
      <c r="AJ2255">
        <f>2*SQRT((EXP(Info!$B$6*H2255)*AG2255)^2+(Info!$B$6*H2255*0.01*AI2255)^2)</f>
        <v>7.8373957968475419E-2</v>
      </c>
      <c r="AK2255">
        <f t="shared" si="580"/>
        <v>6.1373978903245183E-2</v>
      </c>
      <c r="AL2255">
        <f t="shared" si="581"/>
        <v>4.1067680846265678E-2</v>
      </c>
      <c r="AM2255">
        <f t="shared" si="582"/>
        <v>1.1027760272010272</v>
      </c>
      <c r="AN2255">
        <f t="shared" si="583"/>
        <v>3.388984853906199E-2</v>
      </c>
      <c r="AO2255">
        <f t="shared" si="584"/>
        <v>2.4714122014523836</v>
      </c>
      <c r="AP2255">
        <f t="shared" si="585"/>
        <v>0.55700515958020402</v>
      </c>
      <c r="AQ2255">
        <f t="shared" si="586"/>
        <v>5</v>
      </c>
      <c r="AR2255">
        <v>1</v>
      </c>
      <c r="AS2255">
        <v>1</v>
      </c>
      <c r="AT2255">
        <v>1</v>
      </c>
      <c r="AU2255">
        <v>1</v>
      </c>
      <c r="AV2255">
        <v>0</v>
      </c>
      <c r="AW2255">
        <v>0</v>
      </c>
      <c r="AX2255">
        <v>1</v>
      </c>
    </row>
    <row r="2256" spans="1:50">
      <c r="A2256" s="13" t="s">
        <v>194</v>
      </c>
      <c r="B2256" s="13" t="s">
        <v>213</v>
      </c>
      <c r="D2256" s="14">
        <v>-43.23</v>
      </c>
      <c r="E2256" s="14">
        <v>29.21</v>
      </c>
      <c r="F2256" s="14">
        <v>3018</v>
      </c>
      <c r="G2256" s="59">
        <v>63</v>
      </c>
      <c r="H2256">
        <v>29.056000000000001</v>
      </c>
      <c r="J2256">
        <f>(F2256*100*Info!$B$11)/AI2256</f>
        <v>1.1421072542179718</v>
      </c>
      <c r="K2256">
        <f>2*((F2256*100*Info!$B$11)/AI2256^2)*(AJ2256/2)</f>
        <v>1.2779548447107896E-2</v>
      </c>
      <c r="L2256">
        <f t="shared" si="571"/>
        <v>0.22148260421352739</v>
      </c>
      <c r="M2256">
        <f t="shared" si="572"/>
        <v>2.7066387118223258</v>
      </c>
      <c r="N2256">
        <f t="shared" si="573"/>
        <v>8.8691092415544417E-2</v>
      </c>
      <c r="O2256" s="20">
        <v>0.32291336371235979</v>
      </c>
      <c r="P2256" s="20">
        <v>6.6768822153530066E-3</v>
      </c>
      <c r="Q2256" s="20">
        <v>0.35311539929684771</v>
      </c>
      <c r="R2256" s="20">
        <v>8.0718703692950373E-3</v>
      </c>
      <c r="S2256" s="20">
        <v>5.4088783610072833</v>
      </c>
      <c r="T2256" s="20">
        <v>6.7799706378581029E-2</v>
      </c>
      <c r="U2256" s="20">
        <v>0.5747632579270322</v>
      </c>
      <c r="V2256" s="20">
        <v>1.77017474148119E-2</v>
      </c>
      <c r="W2256" s="37">
        <f>U2256*Info!$B$2</f>
        <v>0.27588636380497544</v>
      </c>
      <c r="X2256" s="37">
        <f>W2256*SQRT((0.5*V2256/U2256)^2+Info!$B$3^2)</f>
        <v>1.4433720295142395E-2</v>
      </c>
      <c r="Y2256" s="28">
        <f>W2256*Info!$D$2</f>
        <v>0.22346795468203012</v>
      </c>
      <c r="Z2256" s="28">
        <f>Y2256*SQRT(Info!$D$3^2+(X2256/W2256)^2)</f>
        <v>1.6171939489587964E-2</v>
      </c>
      <c r="AA2256" s="37">
        <f t="shared" si="574"/>
        <v>4.7026999907384348E-2</v>
      </c>
      <c r="AB2256" s="37">
        <f t="shared" si="575"/>
        <v>1.481477203968491E-2</v>
      </c>
      <c r="AC2256" s="37">
        <f>(1-EXP(-Info!$B$6*H2256*1000))+(Info!$B$6/(Info!$B$6-Info!$B$7))*(EXP(-Info!$B$7*H2256*1000)-EXP(-Info!$B$6*H2256*1000))*(Info!$B$9-1)</f>
        <v>0.26682145896853837</v>
      </c>
      <c r="AD2256" s="37">
        <f>SQRT((Info!$B$6*EXP(-Info!$B$6*H2256*1000)+(Info!$B$6/(Info!$B$6+Info!$B$7))*(Info!$B$9-1)*(-Info!$B$7*EXP(-Info!$B$7*H2256*1000)+Info!$B$6*EXP(-Info!$B$6*H2256*1000)))^2*(0.01*H2256*1000)^2)</f>
        <v>2.18566161684287E-3</v>
      </c>
      <c r="AE2256" s="37">
        <f t="shared" si="576"/>
        <v>3.95423519705289E-3</v>
      </c>
      <c r="AF2256" s="37">
        <f t="shared" si="577"/>
        <v>5.172862593599052</v>
      </c>
      <c r="AG2256" s="37">
        <f t="shared" si="578"/>
        <v>3.7767282786877278E-2</v>
      </c>
      <c r="AH2256" s="37">
        <f t="shared" si="579"/>
        <v>0.95636511830074167</v>
      </c>
      <c r="AI2256">
        <f>AF2256*EXP(Info!$B$6*H2256*1000)</f>
        <v>6.7523180169685189</v>
      </c>
      <c r="AJ2256">
        <f>2*SQRT((EXP(Info!$B$6*H2256)*AG2256)^2+(Info!$B$6*H2256*0.01*AI2256)^2)</f>
        <v>7.5554703736834775E-2</v>
      </c>
      <c r="AK2256">
        <f t="shared" si="580"/>
        <v>6.2531801776848972E-2</v>
      </c>
      <c r="AL2256">
        <f t="shared" si="581"/>
        <v>3.9398404762338052E-2</v>
      </c>
      <c r="AM2256">
        <f t="shared" si="582"/>
        <v>1.0935298410609939</v>
      </c>
      <c r="AN2256">
        <f t="shared" si="583"/>
        <v>3.3706152686755073E-2</v>
      </c>
      <c r="AO2256">
        <f t="shared" si="584"/>
        <v>2.3698638624380752</v>
      </c>
      <c r="AP2256">
        <f t="shared" si="585"/>
        <v>0.56181977407009986</v>
      </c>
      <c r="AQ2256">
        <f t="shared" si="586"/>
        <v>5</v>
      </c>
      <c r="AR2256">
        <v>1</v>
      </c>
      <c r="AS2256">
        <v>1</v>
      </c>
      <c r="AT2256">
        <v>1</v>
      </c>
      <c r="AU2256">
        <v>1</v>
      </c>
      <c r="AV2256">
        <v>0</v>
      </c>
      <c r="AW2256">
        <v>0</v>
      </c>
      <c r="AX2256">
        <v>1</v>
      </c>
    </row>
    <row r="2257" spans="1:52">
      <c r="A2257" s="13" t="s">
        <v>194</v>
      </c>
      <c r="B2257" s="13" t="s">
        <v>213</v>
      </c>
      <c r="D2257" s="14">
        <v>-43.23</v>
      </c>
      <c r="E2257" s="14">
        <v>29.21</v>
      </c>
      <c r="F2257" s="14">
        <v>3018</v>
      </c>
      <c r="G2257" s="59">
        <v>67</v>
      </c>
      <c r="H2257">
        <v>31.167999999999999</v>
      </c>
      <c r="J2257">
        <f>(F2257*100*Info!$B$11)/AI2257</f>
        <v>1.1689587725545982</v>
      </c>
      <c r="K2257">
        <f>2*((F2257*100*Info!$B$11)/AI2257^2)*(AJ2257/2)</f>
        <v>1.2766972826917333E-2</v>
      </c>
      <c r="L2257">
        <f t="shared" si="571"/>
        <v>0.20539224971855602</v>
      </c>
      <c r="M2257">
        <f t="shared" si="572"/>
        <v>2.5690172717185691</v>
      </c>
      <c r="N2257">
        <f t="shared" si="573"/>
        <v>8.396472939646632E-2</v>
      </c>
      <c r="O2257" s="20">
        <v>0.29865562558384257</v>
      </c>
      <c r="P2257" s="20">
        <v>6.170931975174705E-3</v>
      </c>
      <c r="Q2257" s="20">
        <v>0.32407707347227094</v>
      </c>
      <c r="R2257" s="20">
        <v>7.4076193221520531E-3</v>
      </c>
      <c r="S2257" s="20">
        <v>5.1764630766885507</v>
      </c>
      <c r="T2257" s="20">
        <v>6.5024971833853071E-2</v>
      </c>
      <c r="U2257" s="20">
        <v>0.53300763290370234</v>
      </c>
      <c r="V2257" s="20">
        <v>1.6419186710631382E-2</v>
      </c>
      <c r="W2257" s="37">
        <f>U2257*Info!$B$2</f>
        <v>0.2558436637937771</v>
      </c>
      <c r="X2257" s="37">
        <f>W2257*SQRT((0.5*V2257/U2257)^2+Info!$B$3^2)</f>
        <v>1.3385376985034827E-2</v>
      </c>
      <c r="Y2257" s="28">
        <f>W2257*Info!$D$2</f>
        <v>0.20723336767295947</v>
      </c>
      <c r="Z2257" s="28">
        <f>Y2257*SQRT(Info!$D$3^2+(X2257/W2257)^2)</f>
        <v>1.4997216558316987E-2</v>
      </c>
      <c r="AA2257" s="37">
        <f t="shared" si="574"/>
        <v>4.2811961790065467E-2</v>
      </c>
      <c r="AB2257" s="37">
        <f t="shared" si="575"/>
        <v>1.3736390260620089E-2</v>
      </c>
      <c r="AC2257" s="37">
        <f>(1-EXP(-Info!$B$6*H2257*1000))+(Info!$B$6/(Info!$B$6-Info!$B$7))*(EXP(-Info!$B$7*H2257*1000)-EXP(-Info!$B$6*H2257*1000))*(Info!$B$9-1)</f>
        <v>0.2834716547297117</v>
      </c>
      <c r="AD2257" s="37">
        <f>SQRT((Info!$B$6*EXP(-Info!$B$6*H2257*1000)+(Info!$B$6/(Info!$B$6+Info!$B$7))*(Info!$B$9-1)*(-Info!$B$7*EXP(-Info!$B$7*H2257*1000)+Info!$B$6*EXP(-Info!$B$6*H2257*1000)))^2*(0.01*H2257*1000)^2)</f>
        <v>2.298354530410007E-3</v>
      </c>
      <c r="AE2257" s="37">
        <f t="shared" si="576"/>
        <v>3.8951203103997287E-3</v>
      </c>
      <c r="AF2257" s="37">
        <f t="shared" si="577"/>
        <v>4.9570937313647363</v>
      </c>
      <c r="AG2257" s="37">
        <f t="shared" si="578"/>
        <v>3.6015971557461723E-2</v>
      </c>
      <c r="AH2257" s="37">
        <f t="shared" si="579"/>
        <v>0.95762176952218347</v>
      </c>
      <c r="AI2257">
        <f>AF2257*EXP(Info!$B$6*H2257*1000)</f>
        <v>6.5972141798578781</v>
      </c>
      <c r="AJ2257">
        <f>2*SQRT((EXP(Info!$B$6*H2257)*AG2257)^2+(Info!$B$6*H2257*0.01*AI2257)^2)</f>
        <v>7.2052544662061901E-2</v>
      </c>
      <c r="AK2257">
        <f t="shared" si="580"/>
        <v>5.6927065592250053E-2</v>
      </c>
      <c r="AL2257">
        <f t="shared" si="581"/>
        <v>3.6530556259093065E-2</v>
      </c>
      <c r="AM2257">
        <f t="shared" si="582"/>
        <v>1.0851196016774569</v>
      </c>
      <c r="AN2257">
        <f t="shared" si="583"/>
        <v>3.3435114472402924E-2</v>
      </c>
      <c r="AO2257">
        <f t="shared" si="584"/>
        <v>2.1976970695341573</v>
      </c>
      <c r="AP2257">
        <f t="shared" si="585"/>
        <v>0.56032147974473789</v>
      </c>
      <c r="AQ2257">
        <f t="shared" si="586"/>
        <v>5</v>
      </c>
      <c r="AR2257">
        <v>1</v>
      </c>
      <c r="AS2257">
        <v>1</v>
      </c>
      <c r="AT2257">
        <v>1</v>
      </c>
      <c r="AU2257">
        <v>1</v>
      </c>
      <c r="AV2257">
        <v>0</v>
      </c>
      <c r="AW2257">
        <v>0</v>
      </c>
      <c r="AX2257">
        <v>1</v>
      </c>
    </row>
    <row r="2258" spans="1:52">
      <c r="A2258" s="13" t="s">
        <v>194</v>
      </c>
      <c r="B2258" s="13" t="s">
        <v>213</v>
      </c>
      <c r="D2258" s="14">
        <v>-43.23</v>
      </c>
      <c r="E2258" s="14">
        <v>29.21</v>
      </c>
      <c r="F2258" s="14">
        <v>3018</v>
      </c>
      <c r="G2258" s="59">
        <v>70.5</v>
      </c>
      <c r="H2258">
        <v>33.015999999999998</v>
      </c>
      <c r="J2258">
        <f>(F2258*100*Info!$B$11)/AI2258</f>
        <v>1.4102527991090037</v>
      </c>
      <c r="K2258">
        <f>2*((F2258*100*Info!$B$11)/AI2258^2)*(AJ2258/2)</f>
        <v>1.5146646520753962E-2</v>
      </c>
      <c r="L2258">
        <f t="shared" si="571"/>
        <v>0.15684169492380043</v>
      </c>
      <c r="M2258">
        <f t="shared" si="572"/>
        <v>2.3666949003312023</v>
      </c>
      <c r="N2258">
        <f t="shared" si="573"/>
        <v>7.7162318738322924E-2</v>
      </c>
      <c r="O2258" s="20">
        <v>0.26543730058123938</v>
      </c>
      <c r="P2258" s="20">
        <v>5.4875542737105477E-3</v>
      </c>
      <c r="Q2258" s="20">
        <v>0.2960201918540567</v>
      </c>
      <c r="R2258" s="20">
        <v>6.8763164466893213E-3</v>
      </c>
      <c r="S2258" s="20">
        <v>4.2189996595674195</v>
      </c>
      <c r="T2258" s="20">
        <v>5.3694228512281748E-2</v>
      </c>
      <c r="U2258" s="20">
        <v>0.40701545782030013</v>
      </c>
      <c r="V2258" s="20">
        <v>1.2529377709349577E-2</v>
      </c>
      <c r="W2258" s="37">
        <f>U2258*Info!$B$2</f>
        <v>0.19536741975374405</v>
      </c>
      <c r="X2258" s="37">
        <f>W2258*SQRT((0.5*V2258/U2258)^2+Info!$B$3^2)</f>
        <v>1.0220735069759969E-2</v>
      </c>
      <c r="Y2258" s="28">
        <f>W2258*Info!$D$2</f>
        <v>0.1582476100005327</v>
      </c>
      <c r="Z2258" s="28">
        <f>Y2258*SQRT(Info!$D$3^2+(X2258/W2258)^2)</f>
        <v>1.1451821626273244E-2</v>
      </c>
      <c r="AA2258" s="37">
        <f t="shared" si="574"/>
        <v>7.0069880827495323E-2</v>
      </c>
      <c r="AB2258" s="37">
        <f t="shared" si="575"/>
        <v>1.058261491045342E-2</v>
      </c>
      <c r="AC2258" s="37">
        <f>(1-EXP(-Info!$B$6*H2258*1000))+(Info!$B$6/(Info!$B$6-Info!$B$7))*(EXP(-Info!$B$7*H2258*1000)-EXP(-Info!$B$6*H2258*1000))*(Info!$B$9-1)</f>
        <v>0.29776575140405748</v>
      </c>
      <c r="AD2258" s="37">
        <f>SQRT((Info!$B$6*EXP(-Info!$B$6*H2258*1000)+(Info!$B$6/(Info!$B$6+Info!$B$7))*(Info!$B$9-1)*(-Info!$B$7*EXP(-Info!$B$7*H2258*1000)+Info!$B$6*EXP(-Info!$B$6*H2258*1000)))^2*(0.01*H2258*1000)^2)</f>
        <v>2.3926038011665425E-3</v>
      </c>
      <c r="AE2258" s="37">
        <f t="shared" si="576"/>
        <v>3.1555968390672468E-3</v>
      </c>
      <c r="AF2258" s="37">
        <f t="shared" si="577"/>
        <v>4.0398876388514946</v>
      </c>
      <c r="AG2258" s="37">
        <f t="shared" si="578"/>
        <v>2.9357614921055718E-2</v>
      </c>
      <c r="AH2258" s="37">
        <f t="shared" si="579"/>
        <v>0.95754632965903352</v>
      </c>
      <c r="AI2258">
        <f>AF2258*EXP(Info!$B$6*H2258*1000)</f>
        <v>5.4684318973440842</v>
      </c>
      <c r="AJ2258">
        <f>2*SQRT((EXP(Info!$B$6*H2258)*AG2258)^2+(Info!$B$6*H2258*0.01*AI2258)^2)</f>
        <v>5.8733019373702115E-2</v>
      </c>
      <c r="AK2258">
        <f t="shared" si="580"/>
        <v>9.3171920536320535E-2</v>
      </c>
      <c r="AL2258">
        <f t="shared" si="581"/>
        <v>2.8143406092859823E-2</v>
      </c>
      <c r="AM2258">
        <f t="shared" si="582"/>
        <v>1.115217006825524</v>
      </c>
      <c r="AN2258">
        <f t="shared" si="583"/>
        <v>3.4679405326721514E-2</v>
      </c>
      <c r="AO2258">
        <f t="shared" si="584"/>
        <v>1.6782061338104408</v>
      </c>
      <c r="AP2258">
        <f t="shared" si="585"/>
        <v>0.65215533091234978</v>
      </c>
      <c r="AQ2258">
        <f t="shared" si="586"/>
        <v>5</v>
      </c>
      <c r="AR2258">
        <v>1</v>
      </c>
      <c r="AS2258">
        <v>1</v>
      </c>
      <c r="AT2258">
        <v>1</v>
      </c>
      <c r="AU2258">
        <v>1</v>
      </c>
      <c r="AV2258">
        <v>0</v>
      </c>
      <c r="AW2258">
        <v>0</v>
      </c>
      <c r="AX2258">
        <v>1</v>
      </c>
    </row>
    <row r="2259" spans="1:52">
      <c r="A2259" s="13" t="s">
        <v>194</v>
      </c>
      <c r="B2259" s="13" t="s">
        <v>213</v>
      </c>
      <c r="D2259" s="14">
        <v>-43.23</v>
      </c>
      <c r="E2259" s="14">
        <v>29.21</v>
      </c>
      <c r="F2259" s="14">
        <v>3018</v>
      </c>
      <c r="G2259" s="59">
        <v>72</v>
      </c>
      <c r="H2259">
        <v>33.808</v>
      </c>
      <c r="J2259">
        <f>(F2259*100*Info!$B$11)/AI2259</f>
        <v>2.1303068842860493</v>
      </c>
      <c r="K2259">
        <f>2*((F2259*100*Info!$B$11)/AI2259^2)*(AJ2259/2)</f>
        <v>2.288465301619624E-2</v>
      </c>
      <c r="L2259">
        <f t="shared" si="571"/>
        <v>9.8964454169776714E-2</v>
      </c>
      <c r="M2259">
        <f t="shared" si="572"/>
        <v>2.2558238407871061</v>
      </c>
      <c r="N2259">
        <f t="shared" si="573"/>
        <v>7.3642075515808009E-2</v>
      </c>
      <c r="O2259" s="20">
        <v>0.22696007216806027</v>
      </c>
      <c r="P2259" s="20">
        <v>4.703223416925556E-3</v>
      </c>
      <c r="Q2259" s="20">
        <v>0.26036999906833902</v>
      </c>
      <c r="R2259" s="20">
        <v>6.158710958996028E-3</v>
      </c>
      <c r="S2259" s="20">
        <v>2.7863850946745341</v>
      </c>
      <c r="T2259" s="20">
        <v>3.5844526752534238E-2</v>
      </c>
      <c r="U2259" s="20">
        <v>0.25681986312005456</v>
      </c>
      <c r="V2259" s="20">
        <v>7.9170397865930067E-3</v>
      </c>
      <c r="W2259" s="37">
        <f>U2259*Info!$B$2</f>
        <v>0.12327353429762618</v>
      </c>
      <c r="X2259" s="37">
        <f>W2259*SQRT((0.5*V2259/U2259)^2+Info!$B$3^2)</f>
        <v>6.4499031728361515E-3</v>
      </c>
      <c r="Y2259" s="28">
        <f>W2259*Info!$D$2</f>
        <v>9.9851562781077208E-2</v>
      </c>
      <c r="Z2259" s="28">
        <f>Y2259*SQRT(Info!$D$3^2+(X2259/W2259)^2)</f>
        <v>7.2263695736940678E-3</v>
      </c>
      <c r="AA2259" s="37">
        <f t="shared" si="574"/>
        <v>0.1036865378704341</v>
      </c>
      <c r="AB2259" s="37">
        <f t="shared" si="575"/>
        <v>6.8652260389837913E-3</v>
      </c>
      <c r="AC2259" s="37">
        <f>(1-EXP(-Info!$B$6*H2259*1000))+(Info!$B$6/(Info!$B$6-Info!$B$7))*(EXP(-Info!$B$7*H2259*1000)-EXP(-Info!$B$6*H2259*1000))*(Info!$B$9-1)</f>
        <v>0.30381442115007395</v>
      </c>
      <c r="AD2259" s="37">
        <f>SQRT((Info!$B$6*EXP(-Info!$B$6*H2259*1000)+(Info!$B$6/(Info!$B$6+Info!$B$7))*(Info!$B$9-1)*(-Info!$B$7*EXP(-Info!$B$7*H2259*1000)+Info!$B$6*EXP(-Info!$B$6*H2259*1000)))^2*(0.01*H2259*1000)^2)</f>
        <v>2.4317801255778568E-3</v>
      </c>
      <c r="AE2259" s="37">
        <f t="shared" si="576"/>
        <v>2.1009399295538818E-3</v>
      </c>
      <c r="AF2259" s="37">
        <f t="shared" si="577"/>
        <v>2.6550320664092961</v>
      </c>
      <c r="AG2259" s="37">
        <f t="shared" si="578"/>
        <v>1.9438155528019908E-2</v>
      </c>
      <c r="AH2259" s="37">
        <f t="shared" si="579"/>
        <v>0.95285898258776724</v>
      </c>
      <c r="AI2259">
        <f>AF2259*EXP(Info!$B$6*H2259*1000)</f>
        <v>3.6200753266358667</v>
      </c>
      <c r="AJ2259">
        <f>2*SQRT((EXP(Info!$B$6*H2259)*AG2259)^2+(Info!$B$6*H2259*0.01*AI2259)^2)</f>
        <v>3.8888372540897768E-2</v>
      </c>
      <c r="AK2259">
        <f t="shared" si="580"/>
        <v>0.1378719894063162</v>
      </c>
      <c r="AL2259">
        <f t="shared" si="581"/>
        <v>1.8257382128073495E-2</v>
      </c>
      <c r="AM2259">
        <f t="shared" si="582"/>
        <v>1.1472061873312203</v>
      </c>
      <c r="AN2259">
        <f t="shared" si="583"/>
        <v>3.6076432050613262E-2</v>
      </c>
      <c r="AO2259">
        <f t="shared" si="584"/>
        <v>1.0589196584340075</v>
      </c>
      <c r="AP2259">
        <f t="shared" si="585"/>
        <v>0.88373254860728645</v>
      </c>
      <c r="AQ2259">
        <f t="shared" si="586"/>
        <v>5</v>
      </c>
      <c r="AR2259">
        <v>1</v>
      </c>
      <c r="AS2259">
        <v>1</v>
      </c>
      <c r="AT2259">
        <v>1</v>
      </c>
      <c r="AU2259">
        <v>1</v>
      </c>
      <c r="AV2259">
        <v>0</v>
      </c>
      <c r="AW2259">
        <v>0</v>
      </c>
      <c r="AX2259">
        <v>1</v>
      </c>
    </row>
    <row r="2260" spans="1:52">
      <c r="A2260" s="13" t="s">
        <v>194</v>
      </c>
      <c r="B2260" s="13" t="s">
        <v>213</v>
      </c>
      <c r="D2260" s="14">
        <v>-43.23</v>
      </c>
      <c r="E2260" s="14">
        <v>29.21</v>
      </c>
      <c r="F2260" s="14">
        <v>3018</v>
      </c>
      <c r="G2260" s="59">
        <v>75</v>
      </c>
      <c r="H2260">
        <v>35.367441860465121</v>
      </c>
      <c r="J2260">
        <f>(F2260*100*Info!$B$11)/AI2260</f>
        <v>1.2743491697165139</v>
      </c>
      <c r="K2260">
        <f>2*((F2260*100*Info!$B$11)/AI2260^2)*(AJ2260/2)</f>
        <v>1.3199914298298913E-2</v>
      </c>
      <c r="L2260">
        <f t="shared" si="571"/>
        <v>0.15666542933094899</v>
      </c>
      <c r="M2260">
        <f t="shared" si="572"/>
        <v>2.1362171197655835</v>
      </c>
      <c r="N2260">
        <f t="shared" si="573"/>
        <v>6.9412893400197406E-2</v>
      </c>
      <c r="O2260" s="20">
        <v>0.24921280712688676</v>
      </c>
      <c r="P2260" s="20">
        <v>5.1499617662634396E-3</v>
      </c>
      <c r="Q2260" s="20">
        <v>0.2805536525986263</v>
      </c>
      <c r="R2260" s="20">
        <v>6.521717393408768E-3</v>
      </c>
      <c r="S2260" s="20">
        <v>4.5504809232167061</v>
      </c>
      <c r="T2260" s="20">
        <v>5.7957075874882955E-2</v>
      </c>
      <c r="U2260" s="20">
        <v>0.40655803595293732</v>
      </c>
      <c r="V2260" s="20">
        <v>1.252124559330391E-2</v>
      </c>
      <c r="W2260" s="37">
        <f>U2260*Info!$B$2</f>
        <v>0.19514785725740991</v>
      </c>
      <c r="X2260" s="37">
        <f>W2260*SQRT((0.5*V2260/U2260)^2+Info!$B$3^2)</f>
        <v>1.0209668708335607E-2</v>
      </c>
      <c r="Y2260" s="28">
        <f>W2260*Info!$D$2</f>
        <v>0.15806976437850204</v>
      </c>
      <c r="Z2260" s="28">
        <f>Y2260*SQRT(Info!$D$3^2+(X2260/W2260)^2)</f>
        <v>1.1439197594590444E-2</v>
      </c>
      <c r="AA2260" s="37">
        <f t="shared" si="574"/>
        <v>5.4064949869476853E-2</v>
      </c>
      <c r="AB2260" s="37">
        <f t="shared" si="575"/>
        <v>1.0529380878402161E-2</v>
      </c>
      <c r="AC2260" s="37">
        <f>(1-EXP(-Info!$B$6*H2260*1000))+(Info!$B$6/(Info!$B$6-Info!$B$7))*(EXP(-Info!$B$7*H2260*1000)-EXP(-Info!$B$6*H2260*1000))*(Info!$B$9-1)</f>
        <v>0.31559026835734622</v>
      </c>
      <c r="AD2260" s="37">
        <f>SQRT((Info!$B$6*EXP(-Info!$B$6*H2260*1000)+(Info!$B$6/(Info!$B$6+Info!$B$7))*(Info!$B$9-1)*(-Info!$B$7*EXP(-Info!$B$7*H2260*1000)+Info!$B$6*EXP(-Info!$B$6*H2260*1000)))^2*(0.01*H2260*1000)^2)</f>
        <v>2.5068285469210722E-3</v>
      </c>
      <c r="AE2260" s="37">
        <f t="shared" si="576"/>
        <v>3.3257329019957941E-3</v>
      </c>
      <c r="AF2260" s="37">
        <f t="shared" si="577"/>
        <v>4.3753487868001697</v>
      </c>
      <c r="AG2260" s="37">
        <f t="shared" si="578"/>
        <v>3.1331635800501002E-2</v>
      </c>
      <c r="AH2260" s="37">
        <f t="shared" si="579"/>
        <v>0.96151348849239071</v>
      </c>
      <c r="AI2260">
        <f>AF2260*EXP(Info!$B$6*H2260*1000)</f>
        <v>6.0516156585890846</v>
      </c>
      <c r="AJ2260">
        <f>2*SQRT((EXP(Info!$B$6*H2260)*AG2260)^2+(Info!$B$6*H2260*0.01*AI2260)^2)</f>
        <v>6.2683611335023329E-2</v>
      </c>
      <c r="AK2260">
        <f t="shared" si="580"/>
        <v>7.1890163841443366E-2</v>
      </c>
      <c r="AL2260">
        <f t="shared" si="581"/>
        <v>2.8001835508022706E-2</v>
      </c>
      <c r="AM2260">
        <f t="shared" si="582"/>
        <v>1.1257593694042471</v>
      </c>
      <c r="AN2260">
        <f t="shared" si="583"/>
        <v>3.5014733077394028E-2</v>
      </c>
      <c r="AO2260">
        <f t="shared" si="584"/>
        <v>1.6763200919690369</v>
      </c>
      <c r="AP2260">
        <f t="shared" si="585"/>
        <v>0.61298212084961801</v>
      </c>
      <c r="AQ2260">
        <f t="shared" si="586"/>
        <v>5</v>
      </c>
      <c r="AR2260">
        <v>1</v>
      </c>
      <c r="AS2260">
        <v>1</v>
      </c>
      <c r="AT2260">
        <v>1</v>
      </c>
      <c r="AU2260">
        <v>1</v>
      </c>
      <c r="AV2260">
        <v>0</v>
      </c>
      <c r="AW2260">
        <v>0</v>
      </c>
      <c r="AX2260">
        <v>1</v>
      </c>
    </row>
    <row r="2261" spans="1:52">
      <c r="A2261" s="13" t="s">
        <v>194</v>
      </c>
      <c r="B2261" s="13" t="s">
        <v>213</v>
      </c>
      <c r="D2261" s="14">
        <v>-43.23</v>
      </c>
      <c r="E2261" s="14">
        <v>29.21</v>
      </c>
      <c r="F2261" s="14">
        <v>3018</v>
      </c>
      <c r="G2261" s="59">
        <v>79</v>
      </c>
      <c r="H2261">
        <v>37.413953488372094</v>
      </c>
      <c r="J2261">
        <f>(F2261*100*Info!$B$11)/AI2261</f>
        <v>1.3295466910809992</v>
      </c>
      <c r="K2261">
        <f>2*((F2261*100*Info!$B$11)/AI2261^2)*(AJ2261/2)</f>
        <v>1.3498688157315831E-2</v>
      </c>
      <c r="L2261">
        <f t="shared" si="571"/>
        <v>0.15315133976011688</v>
      </c>
      <c r="M2261">
        <f t="shared" si="572"/>
        <v>2.1787538700357323</v>
      </c>
      <c r="N2261">
        <f t="shared" si="573"/>
        <v>7.0641103812458542E-2</v>
      </c>
      <c r="O2261" s="20">
        <v>0.24097070282155117</v>
      </c>
      <c r="P2261" s="20">
        <v>4.9805145643997293E-3</v>
      </c>
      <c r="Q2261" s="20">
        <v>0.26515673890077662</v>
      </c>
      <c r="R2261" s="20">
        <v>6.0906703652601705E-3</v>
      </c>
      <c r="S2261" s="20">
        <v>4.286858942916151</v>
      </c>
      <c r="T2261" s="20">
        <v>5.4028895630604132E-2</v>
      </c>
      <c r="U2261" s="20">
        <v>0.39743872124399687</v>
      </c>
      <c r="V2261" s="20">
        <v>1.2237961913614074E-2</v>
      </c>
      <c r="W2261" s="37">
        <f>U2261*Info!$B$2</f>
        <v>0.19077058619711848</v>
      </c>
      <c r="X2261" s="37">
        <f>W2261*SQRT((0.5*V2261/U2261)^2+Info!$B$3^2)</f>
        <v>9.9804890458637802E-3</v>
      </c>
      <c r="Y2261" s="28">
        <f>W2261*Info!$D$2</f>
        <v>0.15452417481966599</v>
      </c>
      <c r="Z2261" s="28">
        <f>Y2261*SQRT(Info!$D$3^2+(X2261/W2261)^2)</f>
        <v>1.118250993880481E-2</v>
      </c>
      <c r="AA2261" s="37">
        <f t="shared" si="574"/>
        <v>5.0200116624432689E-2</v>
      </c>
      <c r="AB2261" s="37">
        <f t="shared" si="575"/>
        <v>1.0286473784837852E-2</v>
      </c>
      <c r="AC2261" s="37">
        <f>(1-EXP(-Info!$B$6*H2261*1000))+(Info!$B$6/(Info!$B$6-Info!$B$7))*(EXP(-Info!$B$7*H2261*1000)-EXP(-Info!$B$6*H2261*1000))*(Info!$B$9-1)</f>
        <v>0.33077823990260191</v>
      </c>
      <c r="AD2261" s="37">
        <f>SQRT((Info!$B$6*EXP(-Info!$B$6*H2261*1000)+(Info!$B$6/(Info!$B$6+Info!$B$7))*(Info!$B$9-1)*(-Info!$B$7*EXP(-Info!$B$7*H2261*1000)+Info!$B$6*EXP(-Info!$B$6*H2261*1000)))^2*(0.01*H2261*1000)^2)</f>
        <v>2.6012022398969E-3</v>
      </c>
      <c r="AE2261" s="37">
        <f t="shared" si="576"/>
        <v>3.4050464435416783E-3</v>
      </c>
      <c r="AF2261" s="37">
        <f t="shared" si="577"/>
        <v>4.11572966187655</v>
      </c>
      <c r="AG2261" s="37">
        <f t="shared" si="578"/>
        <v>2.9435068550622109E-2</v>
      </c>
      <c r="AH2261" s="37">
        <f t="shared" si="579"/>
        <v>0.96008049639179649</v>
      </c>
      <c r="AI2261">
        <f>AF2261*EXP(Info!$B$6*H2261*1000)</f>
        <v>5.8003765055413377</v>
      </c>
      <c r="AJ2261">
        <f>2*SQRT((EXP(Info!$B$6*H2261)*AG2261)^2+(Info!$B$6*H2261*0.01*AI2261)^2)</f>
        <v>5.8890352755993414E-2</v>
      </c>
      <c r="AK2261">
        <f t="shared" si="580"/>
        <v>6.6751095075508152E-2</v>
      </c>
      <c r="AL2261">
        <f t="shared" si="581"/>
        <v>2.7355848383397784E-2</v>
      </c>
      <c r="AM2261">
        <f t="shared" si="582"/>
        <v>1.100369197566462</v>
      </c>
      <c r="AN2261">
        <f t="shared" si="583"/>
        <v>3.4001466227048111E-2</v>
      </c>
      <c r="AO2261">
        <f t="shared" si="584"/>
        <v>1.638719333603126</v>
      </c>
      <c r="AP2261">
        <f t="shared" si="585"/>
        <v>0.60630907342723073</v>
      </c>
      <c r="AQ2261">
        <f t="shared" si="586"/>
        <v>5</v>
      </c>
      <c r="AR2261">
        <v>1</v>
      </c>
      <c r="AS2261">
        <v>1</v>
      </c>
      <c r="AT2261">
        <v>1</v>
      </c>
      <c r="AU2261">
        <v>1</v>
      </c>
      <c r="AV2261">
        <v>0</v>
      </c>
      <c r="AW2261">
        <v>0</v>
      </c>
      <c r="AX2261">
        <v>1</v>
      </c>
    </row>
    <row r="2262" spans="1:52">
      <c r="A2262" s="13" t="s">
        <v>194</v>
      </c>
      <c r="B2262" s="13" t="s">
        <v>213</v>
      </c>
      <c r="D2262" s="14">
        <v>-43.23</v>
      </c>
      <c r="E2262" s="14">
        <v>29.21</v>
      </c>
      <c r="F2262" s="14">
        <v>3018</v>
      </c>
      <c r="G2262" s="59">
        <v>83</v>
      </c>
      <c r="H2262">
        <v>39.460465116279067</v>
      </c>
      <c r="J2262">
        <f>(F2262*100*Info!$B$11)/AI2262</f>
        <v>1.1538394055606489</v>
      </c>
      <c r="K2262">
        <f>2*((F2262*100*Info!$B$11)/AI2262^2)*(AJ2262/2)</f>
        <v>1.1560153532343343E-2</v>
      </c>
      <c r="L2262">
        <f t="shared" si="571"/>
        <v>0.17571983077756828</v>
      </c>
      <c r="M2262">
        <f t="shared" si="572"/>
        <v>2.169451376458797</v>
      </c>
      <c r="N2262">
        <f t="shared" si="573"/>
        <v>7.0212095426894064E-2</v>
      </c>
      <c r="O2262" s="20">
        <v>0.2611569225934306</v>
      </c>
      <c r="P2262" s="20">
        <v>5.3915046529569299E-3</v>
      </c>
      <c r="Q2262" s="20">
        <v>0.2868803129419697</v>
      </c>
      <c r="R2262" s="20">
        <v>6.7356162197484831E-3</v>
      </c>
      <c r="S2262" s="20">
        <v>4.8462079921793828</v>
      </c>
      <c r="T2262" s="20">
        <v>6.1287181042981184E-2</v>
      </c>
      <c r="U2262" s="20">
        <v>0.45600557560146909</v>
      </c>
      <c r="V2262" s="20">
        <v>1.4033197341070365E-2</v>
      </c>
      <c r="W2262" s="37">
        <f>U2262*Info!$B$2</f>
        <v>0.21888267628870517</v>
      </c>
      <c r="X2262" s="37">
        <f>W2262*SQRT((0.5*V2262/U2262)^2+Info!$B$3^2)</f>
        <v>1.1450644920649601E-2</v>
      </c>
      <c r="Y2262" s="28">
        <f>W2262*Info!$D$2</f>
        <v>0.1772949677938512</v>
      </c>
      <c r="Z2262" s="28">
        <f>Y2262*SQRT(Info!$D$3^2+(X2262/W2262)^2)</f>
        <v>1.2830035240336582E-2</v>
      </c>
      <c r="AA2262" s="37">
        <f t="shared" si="574"/>
        <v>4.2274246304725427E-2</v>
      </c>
      <c r="AB2262" s="37">
        <f t="shared" si="575"/>
        <v>1.176368775956386E-2</v>
      </c>
      <c r="AC2262" s="37">
        <f>(1-EXP(-Info!$B$6*H2262*1000))+(Info!$B$6/(Info!$B$6-Info!$B$7))*(EXP(-Info!$B$7*H2262*1000)-EXP(-Info!$B$6*H2262*1000))*(Info!$B$9-1)</f>
        <v>0.34566964352540835</v>
      </c>
      <c r="AD2262" s="37">
        <f>SQRT((Info!$B$6*EXP(-Info!$B$6*H2262*1000)+(Info!$B$6/(Info!$B$6+Info!$B$7))*(Info!$B$9-1)*(-Info!$B$7*EXP(-Info!$B$7*H2262*1000)+Info!$B$6*EXP(-Info!$B$6*H2262*1000)))^2*(0.01*H2262*1000)^2)</f>
        <v>2.6910336116824549E-3</v>
      </c>
      <c r="AE2262" s="37">
        <f t="shared" si="576"/>
        <v>4.0679407548794991E-3</v>
      </c>
      <c r="AF2262" s="37">
        <f t="shared" si="577"/>
        <v>4.6543001007350719</v>
      </c>
      <c r="AG2262" s="37">
        <f t="shared" si="578"/>
        <v>3.3469203550462269E-2</v>
      </c>
      <c r="AH2262" s="37">
        <f t="shared" si="579"/>
        <v>0.96040040135421256</v>
      </c>
      <c r="AI2262">
        <f>AF2262*EXP(Info!$B$6*H2262*1000)</f>
        <v>6.6836609607896591</v>
      </c>
      <c r="AJ2262">
        <f>2*SQRT((EXP(Info!$B$6*H2262)*AG2262)^2+(Info!$B$6*H2262*0.01*AI2262)^2)</f>
        <v>6.6962652248226298E-2</v>
      </c>
      <c r="AK2262">
        <f t="shared" si="580"/>
        <v>5.6212065311393403E-2</v>
      </c>
      <c r="AL2262">
        <f t="shared" si="581"/>
        <v>3.1284351227784127E-2</v>
      </c>
      <c r="AM2262">
        <f t="shared" si="582"/>
        <v>1.0984978307030571</v>
      </c>
      <c r="AN2262">
        <f t="shared" si="583"/>
        <v>3.4343813610469065E-2</v>
      </c>
      <c r="AO2262">
        <f t="shared" si="584"/>
        <v>1.8802021872201675</v>
      </c>
      <c r="AP2262">
        <f t="shared" si="585"/>
        <v>0.57270554696390696</v>
      </c>
      <c r="AQ2262">
        <f t="shared" si="586"/>
        <v>5</v>
      </c>
      <c r="AR2262">
        <v>1</v>
      </c>
      <c r="AS2262">
        <v>1</v>
      </c>
      <c r="AT2262">
        <v>1</v>
      </c>
      <c r="AU2262">
        <v>1</v>
      </c>
      <c r="AV2262">
        <v>0</v>
      </c>
      <c r="AW2262">
        <v>0</v>
      </c>
      <c r="AX2262">
        <v>1</v>
      </c>
    </row>
    <row r="2263" spans="1:52">
      <c r="A2263" s="13" t="s">
        <v>194</v>
      </c>
      <c r="B2263" s="13" t="s">
        <v>213</v>
      </c>
      <c r="D2263" s="14">
        <v>-43.23</v>
      </c>
      <c r="E2263" s="14">
        <v>29.21</v>
      </c>
      <c r="F2263" s="14">
        <v>3018</v>
      </c>
      <c r="G2263" s="59">
        <v>87</v>
      </c>
      <c r="H2263">
        <v>41.506976744186048</v>
      </c>
      <c r="J2263">
        <f>(F2263*100*Info!$B$11)/AI2263</f>
        <v>1.0871292301082851</v>
      </c>
      <c r="K2263">
        <f>2*((F2263*100*Info!$B$11)/AI2263^2)*(AJ2263/2)</f>
        <v>1.0674623086393793E-2</v>
      </c>
      <c r="L2263">
        <f t="shared" si="571"/>
        <v>0.20429227689073889</v>
      </c>
      <c r="M2263">
        <f t="shared" si="572"/>
        <v>2.376385530918284</v>
      </c>
      <c r="N2263">
        <f t="shared" si="573"/>
        <v>7.6872324669670505E-2</v>
      </c>
      <c r="O2263" s="20">
        <v>0.28193202499897041</v>
      </c>
      <c r="P2263" s="20">
        <v>5.8216700225159146E-3</v>
      </c>
      <c r="Q2263" s="14">
        <v>0.30761528264257709</v>
      </c>
      <c r="R2263" s="14">
        <v>6.7774274362822802E-3</v>
      </c>
      <c r="S2263" s="20">
        <v>5.064074958802335</v>
      </c>
      <c r="T2263" s="20">
        <v>6.2141076166699998E-2</v>
      </c>
      <c r="U2263" s="20">
        <v>0.53015312444967566</v>
      </c>
      <c r="V2263" s="20">
        <v>1.6340467377440344E-2</v>
      </c>
      <c r="W2263" s="37">
        <f>U2263*Info!$B$2</f>
        <v>0.25447349973584432</v>
      </c>
      <c r="X2263" s="37">
        <f>W2263*SQRT((0.5*V2263/U2263)^2+Info!$B$3^2)</f>
        <v>1.3314343074986532E-2</v>
      </c>
      <c r="Y2263" s="28">
        <f>W2263*Info!$D$2</f>
        <v>0.2061235347860339</v>
      </c>
      <c r="Z2263" s="28">
        <f>Y2263*SQRT(Info!$D$3^2+(X2263/W2263)^2)</f>
        <v>1.4917280651344369E-2</v>
      </c>
      <c r="AA2263" s="37">
        <f t="shared" si="574"/>
        <v>2.7458525263126088E-2</v>
      </c>
      <c r="AB2263" s="37">
        <f t="shared" si="575"/>
        <v>1.3628818436724694E-2</v>
      </c>
      <c r="AC2263" s="37">
        <f>(1-EXP(-Info!$B$6*H2263*1000))+(Info!$B$6/(Info!$B$6-Info!$B$7))*(EXP(-Info!$B$7*H2263*1000)-EXP(-Info!$B$6*H2263*1000))*(Info!$B$9-1)</f>
        <v>0.36027007488215795</v>
      </c>
      <c r="AD2263" s="37">
        <f>SQRT((Info!$B$6*EXP(-Info!$B$6*H2263*1000)+(Info!$B$6/(Info!$B$6+Info!$B$7))*(Info!$B$9-1)*(-Info!$B$7*EXP(-Info!$B$7*H2263*1000)+Info!$B$6*EXP(-Info!$B$6*H2263*1000)))^2*(0.01*H2263*1000)^2)</f>
        <v>2.7764589436269373E-3</v>
      </c>
      <c r="AE2263" s="37">
        <f t="shared" si="576"/>
        <v>4.9106472651956092E-3</v>
      </c>
      <c r="AF2263" s="37">
        <f t="shared" si="577"/>
        <v>4.8480589390636011</v>
      </c>
      <c r="AG2263" s="37">
        <f t="shared" si="578"/>
        <v>3.4814049683756253E-2</v>
      </c>
      <c r="AH2263" s="37">
        <f t="shared" si="579"/>
        <v>0.95734343952329204</v>
      </c>
      <c r="AI2263">
        <f>AF2263*EXP(Info!$B$6*H2263*1000)</f>
        <v>7.0937945336989072</v>
      </c>
      <c r="AJ2263">
        <f>2*SQRT((EXP(Info!$B$6*H2263)*AG2263)^2+(Info!$B$6*H2263*0.01*AI2263)^2)</f>
        <v>6.965462872524722E-2</v>
      </c>
      <c r="AK2263">
        <f t="shared" si="580"/>
        <v>3.6511601042378758E-2</v>
      </c>
      <c r="AL2263">
        <f t="shared" si="581"/>
        <v>3.6244479750625648E-2</v>
      </c>
      <c r="AM2263">
        <f t="shared" si="582"/>
        <v>1.0910973403738027</v>
      </c>
      <c r="AN2263">
        <f t="shared" si="583"/>
        <v>3.2946897554543518E-2</v>
      </c>
      <c r="AO2263">
        <f t="shared" si="584"/>
        <v>2.1859273602896589</v>
      </c>
      <c r="AP2263">
        <f t="shared" si="585"/>
        <v>0.53179357434067631</v>
      </c>
      <c r="AQ2263">
        <f t="shared" si="586"/>
        <v>5</v>
      </c>
      <c r="AR2263">
        <v>1</v>
      </c>
      <c r="AS2263">
        <v>1</v>
      </c>
      <c r="AT2263">
        <v>1</v>
      </c>
      <c r="AU2263">
        <v>1</v>
      </c>
      <c r="AV2263">
        <v>0</v>
      </c>
      <c r="AW2263">
        <v>0</v>
      </c>
      <c r="AX2263">
        <v>1</v>
      </c>
    </row>
    <row r="2264" spans="1:52">
      <c r="A2264" s="13" t="s">
        <v>194</v>
      </c>
      <c r="B2264" s="13" t="s">
        <v>213</v>
      </c>
      <c r="D2264" s="14">
        <v>-43.23</v>
      </c>
      <c r="E2264" s="14">
        <v>29.21</v>
      </c>
      <c r="F2264" s="14">
        <v>3018</v>
      </c>
      <c r="G2264" s="59">
        <v>89</v>
      </c>
      <c r="H2264">
        <v>42.530232558139531</v>
      </c>
      <c r="J2264">
        <f>(F2264*100*Info!$B$11)/AI2264</f>
        <v>1.1120445713127358</v>
      </c>
      <c r="K2264">
        <f>2*((F2264*100*Info!$B$11)/AI2264^2)*(AJ2264/2)</f>
        <v>1.079504246202311E-2</v>
      </c>
      <c r="L2264">
        <f t="shared" si="571"/>
        <v>0.18253798988711631</v>
      </c>
      <c r="M2264">
        <f t="shared" si="572"/>
        <v>2.1719970736216823</v>
      </c>
      <c r="N2264">
        <f t="shared" si="573"/>
        <v>7.0148761325082562E-2</v>
      </c>
      <c r="O2264" s="20">
        <v>0.26791830203233952</v>
      </c>
      <c r="P2264" s="20">
        <v>5.5458338155400695E-3</v>
      </c>
      <c r="Q2264" s="14">
        <v>0.29255648008440865</v>
      </c>
      <c r="R2264" s="14">
        <v>7.2197904508848193E-3</v>
      </c>
      <c r="S2264" s="20">
        <v>4.8942444008158201</v>
      </c>
      <c r="T2264" s="20">
        <v>6.1132051043466286E-2</v>
      </c>
      <c r="U2264" s="20">
        <v>0.47369918795890115</v>
      </c>
      <c r="V2264" s="20">
        <v>1.4591596999789713E-2</v>
      </c>
      <c r="W2264" s="37">
        <f>U2264*Info!$B$2</f>
        <v>0.22737561022027253</v>
      </c>
      <c r="X2264" s="37">
        <f>W2264*SQRT((0.5*V2264/U2264)^2+Info!$B$3^2)</f>
        <v>1.1895926075789532E-2</v>
      </c>
      <c r="Y2264" s="28">
        <f>W2264*Info!$D$2</f>
        <v>0.18417424427842077</v>
      </c>
      <c r="Z2264" s="28">
        <f>Y2264*SQRT(Info!$D$3^2+(X2264/W2264)^2)</f>
        <v>1.3328431920828668E-2</v>
      </c>
      <c r="AA2264" s="37">
        <f t="shared" si="574"/>
        <v>4.0542691812066989E-2</v>
      </c>
      <c r="AB2264" s="37">
        <f t="shared" si="575"/>
        <v>1.2214832187879056E-2</v>
      </c>
      <c r="AC2264" s="37">
        <f>(1-EXP(-Info!$B$6*H2264*1000))+(Info!$B$6/(Info!$B$6-Info!$B$7))*(EXP(-Info!$B$7*H2264*1000)-EXP(-Info!$B$6*H2264*1000))*(Info!$B$9-1)</f>
        <v>0.36746289597343285</v>
      </c>
      <c r="AD2264" s="37">
        <f>SQRT((Info!$B$6*EXP(-Info!$B$6*H2264*1000)+(Info!$B$6/(Info!$B$6+Info!$B$7))*(Info!$B$9-1)*(-Info!$B$7*EXP(-Info!$B$7*H2264*1000)+Info!$B$6*EXP(-Info!$B$6*H2264*1000)))^2*(0.01*H2264*1000)^2)</f>
        <v>2.8175609754921543E-3</v>
      </c>
      <c r="AE2264" s="37">
        <f t="shared" si="576"/>
        <v>4.4899509605676761E-3</v>
      </c>
      <c r="AF2264" s="37">
        <f t="shared" si="577"/>
        <v>4.6951722215935785</v>
      </c>
      <c r="AG2264" s="37">
        <f t="shared" si="578"/>
        <v>3.3646525426731792E-2</v>
      </c>
      <c r="AH2264" s="37">
        <f t="shared" si="579"/>
        <v>0.95932524759305882</v>
      </c>
      <c r="AI2264">
        <f>AF2264*EXP(Info!$B$6*H2264*1000)</f>
        <v>6.9348581782678176</v>
      </c>
      <c r="AJ2264">
        <f>2*SQRT((EXP(Info!$B$6*H2264)*AG2264)^2+(Info!$B$6*H2264*0.01*AI2264)^2)</f>
        <v>6.7319323733703265E-2</v>
      </c>
      <c r="AK2264">
        <f t="shared" si="580"/>
        <v>5.3909617302505472E-2</v>
      </c>
      <c r="AL2264">
        <f t="shared" si="581"/>
        <v>3.248412472044556E-2</v>
      </c>
      <c r="AM2264">
        <f t="shared" si="582"/>
        <v>1.0919615340391906</v>
      </c>
      <c r="AN2264">
        <f t="shared" si="583"/>
        <v>3.5172280376430949E-2</v>
      </c>
      <c r="AO2264">
        <f t="shared" si="584"/>
        <v>1.953156489610856</v>
      </c>
      <c r="AP2264">
        <f t="shared" si="585"/>
        <v>0.56558742096806069</v>
      </c>
      <c r="AQ2264">
        <f t="shared" si="586"/>
        <v>5</v>
      </c>
      <c r="AR2264">
        <v>1</v>
      </c>
      <c r="AS2264">
        <v>1</v>
      </c>
      <c r="AT2264">
        <v>1</v>
      </c>
      <c r="AU2264">
        <v>1</v>
      </c>
      <c r="AV2264">
        <v>0</v>
      </c>
      <c r="AW2264">
        <v>0</v>
      </c>
      <c r="AX2264">
        <v>1</v>
      </c>
    </row>
    <row r="2265" spans="1:52">
      <c r="A2265" s="13" t="s">
        <v>194</v>
      </c>
      <c r="B2265" s="13" t="s">
        <v>213</v>
      </c>
      <c r="D2265" s="14">
        <v>-43.23</v>
      </c>
      <c r="E2265" s="14">
        <v>29.21</v>
      </c>
      <c r="F2265" s="14">
        <v>3018</v>
      </c>
      <c r="G2265" s="59">
        <v>91</v>
      </c>
      <c r="H2265">
        <v>43.553488372093028</v>
      </c>
      <c r="J2265">
        <f>(F2265*100*Info!$B$11)/AI2265</f>
        <v>1.1390523687333203</v>
      </c>
      <c r="K2265">
        <f>2*((F2265*100*Info!$B$11)/AI2265^2)*(AJ2265/2)</f>
        <v>1.0664542436911784E-2</v>
      </c>
      <c r="L2265">
        <f t="shared" si="571"/>
        <v>0.16631038444763502</v>
      </c>
      <c r="M2265">
        <f t="shared" si="572"/>
        <v>2.0269677396452974</v>
      </c>
      <c r="N2265">
        <f t="shared" si="573"/>
        <v>6.5241448577311498E-2</v>
      </c>
      <c r="O2265" s="20">
        <v>0.25558242587935137</v>
      </c>
      <c r="P2265" s="20">
        <v>5.2806969886499012E-3</v>
      </c>
      <c r="Q2265" s="14">
        <v>0.28426289891758089</v>
      </c>
      <c r="R2265" s="14">
        <v>6.2100554519792179E-3</v>
      </c>
      <c r="S2265" s="20">
        <v>4.726972069523713</v>
      </c>
      <c r="T2265" s="20">
        <v>5.792411559994845E-2</v>
      </c>
      <c r="U2265" s="20">
        <v>0.43158738688147347</v>
      </c>
      <c r="V2265" s="20">
        <v>1.3290691401733661E-2</v>
      </c>
      <c r="W2265" s="37">
        <f>U2265*Info!$B$2</f>
        <v>0.20716194570310725</v>
      </c>
      <c r="X2265" s="37">
        <f>W2265*SQRT((0.5*V2265/U2265)^2+Info!$B$3^2)</f>
        <v>1.0838117276439818E-2</v>
      </c>
      <c r="Y2265" s="28">
        <f>W2265*Info!$D$2</f>
        <v>0.16780117601951688</v>
      </c>
      <c r="Z2265" s="28">
        <f>Y2265*SQRT(Info!$D$3^2+(X2265/W2265)^2)</f>
        <v>1.2143382265359199E-2</v>
      </c>
      <c r="AA2265" s="37">
        <f t="shared" si="574"/>
        <v>4.8420480176244118E-2</v>
      </c>
      <c r="AB2265" s="37">
        <f t="shared" si="575"/>
        <v>1.1155098666948101E-2</v>
      </c>
      <c r="AC2265" s="37">
        <f>(1-EXP(-Info!$B$6*H2265*1000))+(Info!$B$6/(Info!$B$6-Info!$B$7))*(EXP(-Info!$B$7*H2265*1000)-EXP(-Info!$B$6*H2265*1000))*(Info!$B$9-1)</f>
        <v>0.37458502512091146</v>
      </c>
      <c r="AD2265" s="37">
        <f>SQRT((Info!$B$6*EXP(-Info!$B$6*H2265*1000)+(Info!$B$6/(Info!$B$6+Info!$B$7))*(Info!$B$9-1)*(-Info!$B$7*EXP(-Info!$B$7*H2265*1000)+Info!$B$6*EXP(-Info!$B$6*H2265*1000)))^2*(0.01*H2265*1000)^2)</f>
        <v>2.8576110251853997E-3</v>
      </c>
      <c r="AE2265" s="37">
        <f t="shared" si="576"/>
        <v>4.1808232102135048E-3</v>
      </c>
      <c r="AF2265" s="37">
        <f t="shared" si="577"/>
        <v>4.5410333067210109</v>
      </c>
      <c r="AG2265" s="37">
        <f t="shared" si="578"/>
        <v>3.1681884533069499E-2</v>
      </c>
      <c r="AH2265" s="37">
        <f t="shared" si="579"/>
        <v>0.96066429839907286</v>
      </c>
      <c r="AI2265">
        <f>AF2265*EXP(Info!$B$6*H2265*1000)</f>
        <v>6.7704274198932737</v>
      </c>
      <c r="AJ2265">
        <f>2*SQRT((EXP(Info!$B$6*H2265)*AG2265)^2+(Info!$B$6*H2265*0.01*AI2265)^2)</f>
        <v>6.3389105292653639E-2</v>
      </c>
      <c r="AK2265">
        <f t="shared" si="580"/>
        <v>6.4384712490351798E-2</v>
      </c>
      <c r="AL2265">
        <f t="shared" si="581"/>
        <v>2.9665869394881781E-2</v>
      </c>
      <c r="AM2265">
        <f t="shared" si="582"/>
        <v>1.1122161390383243</v>
      </c>
      <c r="AN2265">
        <f t="shared" si="583"/>
        <v>3.3443316207372023E-2</v>
      </c>
      <c r="AO2265">
        <f t="shared" si="584"/>
        <v>1.7795211116023222</v>
      </c>
      <c r="AP2265">
        <f t="shared" si="585"/>
        <v>0.5921916016269998</v>
      </c>
      <c r="AQ2265">
        <f t="shared" si="586"/>
        <v>5</v>
      </c>
      <c r="AR2265">
        <v>1</v>
      </c>
      <c r="AS2265">
        <v>1</v>
      </c>
      <c r="AT2265">
        <v>1</v>
      </c>
      <c r="AU2265">
        <v>1</v>
      </c>
      <c r="AV2265">
        <v>0</v>
      </c>
      <c r="AW2265">
        <v>0</v>
      </c>
      <c r="AX2265">
        <v>1</v>
      </c>
    </row>
    <row r="2266" spans="1:52">
      <c r="A2266" s="13" t="s">
        <v>194</v>
      </c>
      <c r="B2266" s="13" t="s">
        <v>213</v>
      </c>
      <c r="D2266" s="14">
        <v>-43.23</v>
      </c>
      <c r="E2266" s="14">
        <v>29.21</v>
      </c>
      <c r="F2266" s="14">
        <v>3018</v>
      </c>
      <c r="G2266" s="59">
        <v>95</v>
      </c>
      <c r="H2266">
        <v>45.6</v>
      </c>
      <c r="J2266">
        <f>(F2266*100*Info!$B$11)/AI2266</f>
        <v>1.1799026119937783</v>
      </c>
      <c r="K2266">
        <f>2*((F2266*100*Info!$B$11)/AI2266^2)*(AJ2266/2)</f>
        <v>1.0727526117009148E-2</v>
      </c>
      <c r="L2266">
        <f t="shared" si="571"/>
        <v>0.14858512806805346</v>
      </c>
      <c r="M2266">
        <f t="shared" si="572"/>
        <v>1.8758809936069119</v>
      </c>
      <c r="N2266">
        <f t="shared" si="573"/>
        <v>6.0213797780024142E-2</v>
      </c>
      <c r="O2266" s="20">
        <v>0.25503051494224455</v>
      </c>
      <c r="P2266" s="20">
        <v>5.2699485210156898E-3</v>
      </c>
      <c r="Q2266" s="14">
        <v>0.27836499464199294</v>
      </c>
      <c r="R2266" s="14">
        <v>6.074788685025285E-3</v>
      </c>
      <c r="S2266" s="20">
        <v>4.4794084494697923</v>
      </c>
      <c r="T2266" s="20">
        <v>5.4740647310336961E-2</v>
      </c>
      <c r="U2266" s="20">
        <v>0.38558907409976945</v>
      </c>
      <c r="V2266" s="20">
        <v>1.1870132711352392E-2</v>
      </c>
      <c r="W2266" s="37">
        <f>U2266*Info!$B$2</f>
        <v>0.18508275556788933</v>
      </c>
      <c r="X2266" s="37">
        <f>W2266*SQRT((0.5*V2266/U2266)^2+Info!$B$3^2)</f>
        <v>9.6827118585244756E-3</v>
      </c>
      <c r="Y2266" s="28">
        <f>W2266*Info!$D$2</f>
        <v>0.14991703200999038</v>
      </c>
      <c r="Z2266" s="28">
        <f>Y2266*SQRT(Info!$D$3^2+(X2266/W2266)^2)</f>
        <v>1.0848980918459707E-2</v>
      </c>
      <c r="AA2266" s="37">
        <f t="shared" si="574"/>
        <v>6.9947759374355212E-2</v>
      </c>
      <c r="AB2266" s="37">
        <f t="shared" si="575"/>
        <v>1.0034839225854561E-2</v>
      </c>
      <c r="AC2266" s="37">
        <f>(1-EXP(-Info!$B$6*H2266*1000))+(Info!$B$6/(Info!$B$6-Info!$B$7))*(EXP(-Info!$B$7*H2266*1000)-EXP(-Info!$B$6*H2266*1000))*(Info!$B$9-1)</f>
        <v>0.38861988282719107</v>
      </c>
      <c r="AD2266" s="37">
        <f>SQRT((Info!$B$6*EXP(-Info!$B$6*H2266*1000)+(Info!$B$6/(Info!$B$6+Info!$B$7))*(Info!$B$9-1)*(-Info!$B$7*EXP(-Info!$B$7*H2266*1000)+Info!$B$6*EXP(-Info!$B$6*H2266*1000)))^2*(0.01*H2266*1000)^2)</f>
        <v>2.9346192365913917E-3</v>
      </c>
      <c r="AE2266" s="37">
        <f t="shared" si="576"/>
        <v>3.9051366944491813E-3</v>
      </c>
      <c r="AF2266" s="37">
        <f t="shared" si="577"/>
        <v>4.3023083274077152</v>
      </c>
      <c r="AG2266" s="37">
        <f t="shared" si="578"/>
        <v>2.9699917450392205E-2</v>
      </c>
      <c r="AH2266" s="37">
        <f t="shared" si="579"/>
        <v>0.960463502254848</v>
      </c>
      <c r="AI2266">
        <f>AF2266*EXP(Info!$B$6*H2266*1000)</f>
        <v>6.5360236612537648</v>
      </c>
      <c r="AJ2266">
        <f>2*SQRT((EXP(Info!$B$6*H2266)*AG2266)^2+(Info!$B$6*H2266*0.01*AI2266)^2)</f>
        <v>5.9424704899169456E-2</v>
      </c>
      <c r="AK2266">
        <f t="shared" si="580"/>
        <v>9.3009535640080118E-2</v>
      </c>
      <c r="AL2266">
        <f t="shared" si="581"/>
        <v>2.668665143723762E-2</v>
      </c>
      <c r="AM2266">
        <f t="shared" si="582"/>
        <v>1.091496814430355</v>
      </c>
      <c r="AN2266">
        <f t="shared" si="583"/>
        <v>3.2803946756518661E-2</v>
      </c>
      <c r="AO2266">
        <f t="shared" si="584"/>
        <v>1.5898608685526128</v>
      </c>
      <c r="AP2266">
        <f t="shared" si="585"/>
        <v>0.6614049309816713</v>
      </c>
      <c r="AQ2266">
        <f t="shared" si="586"/>
        <v>5</v>
      </c>
      <c r="AR2266">
        <v>1</v>
      </c>
      <c r="AS2266">
        <v>1</v>
      </c>
      <c r="AT2266">
        <v>1</v>
      </c>
      <c r="AU2266">
        <v>1</v>
      </c>
      <c r="AV2266">
        <v>0</v>
      </c>
      <c r="AW2266">
        <v>0</v>
      </c>
      <c r="AX2266">
        <v>1</v>
      </c>
    </row>
    <row r="2267" spans="1:52">
      <c r="A2267" s="13" t="s">
        <v>194</v>
      </c>
      <c r="B2267" s="13" t="s">
        <v>213</v>
      </c>
      <c r="D2267" s="14">
        <v>-43.23</v>
      </c>
      <c r="E2267" s="14">
        <v>29.21</v>
      </c>
      <c r="F2267" s="14">
        <v>3018</v>
      </c>
      <c r="G2267" s="59">
        <v>99</v>
      </c>
      <c r="H2267">
        <v>47.56666666666667</v>
      </c>
      <c r="J2267">
        <f>(F2267*100*Info!$B$11)/AI2267</f>
        <v>1.1310885539419278</v>
      </c>
      <c r="K2267">
        <f>2*((F2267*100*Info!$B$11)/AI2267^2)*(AJ2267/2)</f>
        <v>1.0646684975314435E-2</v>
      </c>
      <c r="L2267">
        <f t="shared" si="571"/>
        <v>0.18424665264656134</v>
      </c>
      <c r="M2267">
        <f t="shared" si="572"/>
        <v>2.2298722950438448</v>
      </c>
      <c r="N2267">
        <f t="shared" si="573"/>
        <v>7.1785409007545473E-2</v>
      </c>
      <c r="O2267" s="20">
        <v>0.28303375266988257</v>
      </c>
      <c r="P2267" s="20">
        <v>5.8469538688688686E-3</v>
      </c>
      <c r="Q2267" s="14">
        <v>0.31661370331233185</v>
      </c>
      <c r="R2267" s="14">
        <v>7.1987902349982136E-3</v>
      </c>
      <c r="S2267" s="20">
        <v>4.6151737515912643</v>
      </c>
      <c r="T2267" s="20">
        <v>5.7379999972464998E-2</v>
      </c>
      <c r="U2267" s="20">
        <v>0.47813329048268405</v>
      </c>
      <c r="V2267" s="20">
        <v>1.4719702430415194E-2</v>
      </c>
      <c r="W2267" s="37">
        <f>U2267*Info!$B$2</f>
        <v>0.22950397943168832</v>
      </c>
      <c r="X2267" s="37">
        <f>W2267*SQRT((0.5*V2267/U2267)^2+Info!$B$3^2)</f>
        <v>1.2006679919141445E-2</v>
      </c>
      <c r="Y2267" s="28">
        <f>W2267*Info!$D$2</f>
        <v>0.18589822333966755</v>
      </c>
      <c r="Z2267" s="28">
        <f>Y2267*SQRT(Info!$D$3^2+(X2267/W2267)^2)</f>
        <v>1.3452843103111289E-2</v>
      </c>
      <c r="AA2267" s="37">
        <f t="shared" si="574"/>
        <v>5.3529773238194245E-2</v>
      </c>
      <c r="AB2267" s="37">
        <f t="shared" si="575"/>
        <v>1.235747061768243E-2</v>
      </c>
      <c r="AC2267" s="37">
        <f>(1-EXP(-Info!$B$6*H2267*1000))+(Info!$B$6/(Info!$B$6-Info!$B$7))*(EXP(-Info!$B$7*H2267*1000)-EXP(-Info!$B$6*H2267*1000))*(Info!$B$9-1)</f>
        <v>0.40184817309894205</v>
      </c>
      <c r="AD2267" s="37">
        <f>SQRT((Info!$B$6*EXP(-Info!$B$6*H2267*1000)+(Info!$B$6/(Info!$B$6+Info!$B$7))*(Info!$B$9-1)*(-Info!$B$7*EXP(-Info!$B$7*H2267*1000)+Info!$B$6*EXP(-Info!$B$6*H2267*1000)))^2*(0.01*H2267*1000)^2)</f>
        <v>3.0048357033891078E-3</v>
      </c>
      <c r="AE2267" s="37">
        <f t="shared" si="576"/>
        <v>4.9684313266768121E-3</v>
      </c>
      <c r="AF2267" s="37">
        <f t="shared" si="577"/>
        <v>4.4077646866694273</v>
      </c>
      <c r="AG2267" s="37">
        <f t="shared" si="578"/>
        <v>3.2074606725801848E-2</v>
      </c>
      <c r="AH2267" s="37">
        <f t="shared" si="579"/>
        <v>0.95505931605493199</v>
      </c>
      <c r="AI2267">
        <f>AF2267*EXP(Info!$B$6*H2267*1000)</f>
        <v>6.8180969236139912</v>
      </c>
      <c r="AJ2267">
        <f>2*SQRT((EXP(Info!$B$6*H2267)*AG2267)^2+(Info!$B$6*H2267*0.01*AI2267)^2)</f>
        <v>6.4177229823338455E-2</v>
      </c>
      <c r="AK2267">
        <f t="shared" si="580"/>
        <v>7.1178539474826885E-2</v>
      </c>
      <c r="AL2267">
        <f t="shared" si="581"/>
        <v>3.2863457360664657E-2</v>
      </c>
      <c r="AM2267">
        <f t="shared" si="582"/>
        <v>1.1186429191772593</v>
      </c>
      <c r="AN2267">
        <f t="shared" si="583"/>
        <v>3.4364782866989754E-2</v>
      </c>
      <c r="AO2267">
        <f t="shared" si="584"/>
        <v>1.9714391811164995</v>
      </c>
      <c r="AP2267">
        <f t="shared" si="585"/>
        <v>0.59195575439676029</v>
      </c>
      <c r="AQ2267">
        <f t="shared" si="586"/>
        <v>5</v>
      </c>
      <c r="AR2267">
        <v>1</v>
      </c>
      <c r="AS2267">
        <v>1</v>
      </c>
      <c r="AT2267">
        <v>1</v>
      </c>
      <c r="AU2267">
        <v>1</v>
      </c>
      <c r="AV2267">
        <v>0</v>
      </c>
      <c r="AW2267">
        <v>0</v>
      </c>
      <c r="AX2267">
        <v>1</v>
      </c>
    </row>
    <row r="2268" spans="1:52">
      <c r="A2268" s="13" t="s">
        <v>194</v>
      </c>
      <c r="B2268" s="13" t="s">
        <v>213</v>
      </c>
      <c r="D2268" s="14">
        <v>-43.23</v>
      </c>
      <c r="E2268" s="14">
        <v>29.21</v>
      </c>
      <c r="F2268" s="14">
        <v>3018</v>
      </c>
      <c r="G2268" s="59">
        <v>101</v>
      </c>
      <c r="H2268">
        <v>48.55</v>
      </c>
      <c r="J2268">
        <f>(F2268*100*Info!$B$11)/AI2268</f>
        <v>1.1642060245688914</v>
      </c>
      <c r="K2268">
        <f>2*((F2268*100*Info!$B$11)/AI2268^2)*(AJ2268/2)</f>
        <v>1.1231182717359156E-2</v>
      </c>
      <c r="L2268">
        <f t="shared" si="571"/>
        <v>0.20100567662385752</v>
      </c>
      <c r="M2268">
        <f t="shared" si="572"/>
        <v>2.5039286107690417</v>
      </c>
      <c r="N2268">
        <f t="shared" si="573"/>
        <v>8.0826302882897175E-2</v>
      </c>
      <c r="O2268" s="20">
        <v>0.30359772323476997</v>
      </c>
      <c r="P2268" s="20">
        <v>6.277208607445856E-3</v>
      </c>
      <c r="Q2268" s="14">
        <v>0.32469793825797655</v>
      </c>
      <c r="R2268" s="14">
        <v>7.8990680571674569E-3</v>
      </c>
      <c r="S2268" s="20">
        <v>4.4684760649723607</v>
      </c>
      <c r="T2268" s="20">
        <v>5.5652929168099843E-2</v>
      </c>
      <c r="U2268" s="20">
        <v>0.52162416081569452</v>
      </c>
      <c r="V2268" s="20">
        <v>1.6068387609410175E-2</v>
      </c>
      <c r="W2268" s="37">
        <f>U2268*Info!$B$2</f>
        <v>0.25037959719153335</v>
      </c>
      <c r="X2268" s="37">
        <f>W2268*SQRT((0.5*V2268/U2268)^2+Info!$B$3^2)</f>
        <v>1.3099495339652672E-2</v>
      </c>
      <c r="Y2268" s="28">
        <f>W2268*Info!$D$2</f>
        <v>0.20280747372514202</v>
      </c>
      <c r="Z2268" s="28">
        <f>Y2268*SQRT(Info!$D$3^2+(X2268/W2268)^2)</f>
        <v>1.4676914684071056E-2</v>
      </c>
      <c r="AA2268" s="37">
        <f t="shared" si="574"/>
        <v>5.3218126043236613E-2</v>
      </c>
      <c r="AB2268" s="37">
        <f t="shared" si="575"/>
        <v>1.347024926008907E-2</v>
      </c>
      <c r="AC2268" s="37">
        <f>(1-EXP(-Info!$B$6*H2268*1000))+(Info!$B$6/(Info!$B$6-Info!$B$7))*(EXP(-Info!$B$7*H2268*1000)-EXP(-Info!$B$6*H2268*1000))*(Info!$B$9-1)</f>
        <v>0.40836859391293684</v>
      </c>
      <c r="AD2268" s="37">
        <f>SQRT((Info!$B$6*EXP(-Info!$B$6*H2268*1000)+(Info!$B$6/(Info!$B$6+Info!$B$7))*(Info!$B$9-1)*(-Info!$B$7*EXP(-Info!$B$7*H2268*1000)+Info!$B$6*EXP(-Info!$B$6*H2268*1000)))^2*(0.01*H2268*1000)^2)</f>
        <v>3.0385867161689074E-3</v>
      </c>
      <c r="AE2268" s="37">
        <f t="shared" si="576"/>
        <v>5.5032031014194821E-3</v>
      </c>
      <c r="AF2268" s="37">
        <f t="shared" si="577"/>
        <v>4.2439359799442613</v>
      </c>
      <c r="AG2268" s="37">
        <f t="shared" si="578"/>
        <v>3.1937582880774779E-2</v>
      </c>
      <c r="AH2268" s="37">
        <f t="shared" si="579"/>
        <v>0.94975018736516648</v>
      </c>
      <c r="AI2268">
        <f>AF2268*EXP(Info!$B$6*H2268*1000)</f>
        <v>6.6241466091211656</v>
      </c>
      <c r="AJ2268">
        <f>2*SQRT((EXP(Info!$B$6*H2268)*AG2268)^2+(Info!$B$6*H2268*0.01*AI2268)^2)</f>
        <v>6.3903638482857267E-2</v>
      </c>
      <c r="AK2268">
        <f t="shared" si="580"/>
        <v>7.0764142199691724E-2</v>
      </c>
      <c r="AL2268">
        <f t="shared" si="581"/>
        <v>3.5822780882280872E-2</v>
      </c>
      <c r="AM2268">
        <f t="shared" si="582"/>
        <v>1.0695005706840888</v>
      </c>
      <c r="AN2268">
        <f t="shared" si="583"/>
        <v>3.4145789937586386E-2</v>
      </c>
      <c r="AO2268">
        <f t="shared" si="584"/>
        <v>2.150760737473302</v>
      </c>
      <c r="AP2268">
        <f t="shared" si="585"/>
        <v>0.58202389007444799</v>
      </c>
      <c r="AQ2268">
        <f t="shared" si="586"/>
        <v>5</v>
      </c>
      <c r="AR2268">
        <v>1</v>
      </c>
      <c r="AS2268">
        <v>1</v>
      </c>
      <c r="AT2268">
        <v>1</v>
      </c>
      <c r="AU2268">
        <v>1</v>
      </c>
      <c r="AV2268">
        <v>0</v>
      </c>
      <c r="AW2268">
        <v>0</v>
      </c>
      <c r="AX2268">
        <v>1</v>
      </c>
    </row>
    <row r="2269" spans="1:52">
      <c r="A2269" s="13" t="s">
        <v>194</v>
      </c>
      <c r="B2269" s="13" t="s">
        <v>213</v>
      </c>
      <c r="D2269" s="14">
        <v>-43.23</v>
      </c>
      <c r="E2269" s="14">
        <v>29.21</v>
      </c>
      <c r="F2269" s="14">
        <v>3018</v>
      </c>
      <c r="G2269" s="59">
        <v>105</v>
      </c>
      <c r="H2269">
        <v>50.516666666666666</v>
      </c>
      <c r="J2269">
        <f>(F2269*100*Info!$B$11)/AI2269</f>
        <v>1.2028928153207998</v>
      </c>
      <c r="K2269">
        <f>2*((F2269*100*Info!$B$11)/AI2269^2)*(AJ2269/2)</f>
        <v>1.1013677102341546E-2</v>
      </c>
      <c r="L2269">
        <f t="shared" si="571"/>
        <v>0.15323354748596643</v>
      </c>
      <c r="M2269">
        <f t="shared" si="572"/>
        <v>1.9722618067057676</v>
      </c>
      <c r="N2269">
        <f t="shared" si="573"/>
        <v>6.3360732229878675E-2</v>
      </c>
      <c r="O2269" s="20">
        <v>0.25642972237266615</v>
      </c>
      <c r="P2269" s="20">
        <v>5.3031201507189154E-3</v>
      </c>
      <c r="Q2269" s="14">
        <v>0.28655987845737063</v>
      </c>
      <c r="R2269" s="14">
        <v>6.7844264288658236E-3</v>
      </c>
      <c r="S2269" s="20">
        <v>4.2162505639991048</v>
      </c>
      <c r="T2269" s="20">
        <v>5.3533513081123162E-2</v>
      </c>
      <c r="U2269" s="20">
        <v>0.39765205619417876</v>
      </c>
      <c r="V2269" s="20">
        <v>1.2245118849052578E-2</v>
      </c>
      <c r="W2269" s="37">
        <f>U2269*Info!$B$2</f>
        <v>0.19087298697320579</v>
      </c>
      <c r="X2269" s="37">
        <f>W2269*SQRT((0.5*V2269/U2269)^2+Info!$B$3^2)</f>
        <v>9.9858878414652505E-3</v>
      </c>
      <c r="Y2269" s="28">
        <f>W2269*Info!$D$2</f>
        <v>0.15460711944829669</v>
      </c>
      <c r="Z2269" s="28">
        <f>Y2269*SQRT(Info!$D$3^2+(X2269/W2269)^2)</f>
        <v>1.1188536739907154E-2</v>
      </c>
      <c r="AA2269" s="37">
        <f t="shared" si="574"/>
        <v>6.5556735399460359E-2</v>
      </c>
      <c r="AB2269" s="37">
        <f t="shared" si="575"/>
        <v>1.0331927545988879E-2</v>
      </c>
      <c r="AC2269" s="37">
        <f>(1-EXP(-Info!$B$6*H2269*1000))+(Info!$B$6/(Info!$B$6-Info!$B$7))*(EXP(-Info!$B$7*H2269*1000)-EXP(-Info!$B$6*H2269*1000))*(Info!$B$9-1)</f>
        <v>0.4212248272712234</v>
      </c>
      <c r="AD2269" s="37">
        <f>SQRT((Info!$B$6*EXP(-Info!$B$6*H2269*1000)+(Info!$B$6/(Info!$B$6+Info!$B$7))*(Info!$B$9-1)*(-Info!$B$7*EXP(-Info!$B$7*H2269*1000)+Info!$B$6*EXP(-Info!$B$6*H2269*1000)))^2*(0.01*H2269*1000)^2)</f>
        <v>3.1034411741310518E-3</v>
      </c>
      <c r="AE2269" s="37">
        <f t="shared" si="576"/>
        <v>4.3568173025502347E-3</v>
      </c>
      <c r="AF2269" s="37">
        <f t="shared" si="577"/>
        <v>4.0340293200057049</v>
      </c>
      <c r="AG2269" s="37">
        <f t="shared" si="578"/>
        <v>2.9336401740665975E-2</v>
      </c>
      <c r="AH2269" s="37">
        <f t="shared" si="579"/>
        <v>0.95678121088217216</v>
      </c>
      <c r="AI2269">
        <f>AF2269*EXP(Info!$B$6*H2269*1000)</f>
        <v>6.4111043741746627</v>
      </c>
      <c r="AJ2269">
        <f>2*SQRT((EXP(Info!$B$6*H2269)*AG2269)^2+(Info!$B$6*H2269*0.01*AI2269)^2)</f>
        <v>5.8700020938888264E-2</v>
      </c>
      <c r="AK2269">
        <f t="shared" si="580"/>
        <v>8.7170791060662431E-2</v>
      </c>
      <c r="AL2269">
        <f t="shared" si="581"/>
        <v>2.7476728115802825E-2</v>
      </c>
      <c r="AM2269">
        <f t="shared" si="582"/>
        <v>1.1174986885526348</v>
      </c>
      <c r="AN2269">
        <f t="shared" si="583"/>
        <v>3.5129524019016888E-2</v>
      </c>
      <c r="AO2269">
        <f t="shared" si="584"/>
        <v>1.6395989562687336</v>
      </c>
      <c r="AP2269">
        <f t="shared" si="585"/>
        <v>0.64485954084303321</v>
      </c>
      <c r="AQ2269">
        <f t="shared" si="586"/>
        <v>5</v>
      </c>
      <c r="AR2269">
        <v>1</v>
      </c>
      <c r="AS2269">
        <v>1</v>
      </c>
      <c r="AT2269">
        <v>1</v>
      </c>
      <c r="AU2269">
        <v>1</v>
      </c>
      <c r="AV2269">
        <v>0</v>
      </c>
      <c r="AW2269">
        <v>0</v>
      </c>
      <c r="AX2269">
        <v>1</v>
      </c>
    </row>
    <row r="2270" spans="1:52">
      <c r="A2270" s="13" t="s">
        <v>194</v>
      </c>
      <c r="B2270" s="13" t="s">
        <v>213</v>
      </c>
      <c r="D2270" s="14">
        <v>-43.23</v>
      </c>
      <c r="E2270" s="14">
        <v>29.21</v>
      </c>
      <c r="F2270" s="14">
        <v>3018</v>
      </c>
      <c r="G2270" s="59">
        <v>109</v>
      </c>
      <c r="H2270">
        <v>52.483333333333334</v>
      </c>
      <c r="J2270">
        <f>(F2270*100*Info!$B$11)/AI2270</f>
        <v>1.1728239361938799</v>
      </c>
      <c r="K2270">
        <f>2*((F2270*100*Info!$B$11)/AI2270^2)*(AJ2270/2)</f>
        <v>1.0088262080787169E-2</v>
      </c>
      <c r="L2270">
        <f t="shared" si="571"/>
        <v>0.12689399928768927</v>
      </c>
      <c r="M2270">
        <f t="shared" si="572"/>
        <v>1.5924202210464908</v>
      </c>
      <c r="N2270">
        <f t="shared" si="573"/>
        <v>5.0914613398107572E-2</v>
      </c>
      <c r="O2270" s="20">
        <v>0.232951167521491</v>
      </c>
      <c r="P2270" s="20">
        <v>4.8133732010818917E-3</v>
      </c>
      <c r="Q2270" s="14">
        <v>0.26115885996294369</v>
      </c>
      <c r="R2270" s="14">
        <v>6.1334456253116267E-3</v>
      </c>
      <c r="S2270" s="20">
        <v>4.2240225914204457</v>
      </c>
      <c r="T2270" s="20">
        <v>5.2882071993663828E-2</v>
      </c>
      <c r="U2270" s="20">
        <v>0.32929903773240998</v>
      </c>
      <c r="V2270" s="20">
        <v>1.0140540434030853E-2</v>
      </c>
      <c r="W2270" s="37">
        <f>U2270*Info!$B$2</f>
        <v>0.1580635381115568</v>
      </c>
      <c r="X2270" s="37">
        <f>W2270*SQRT((0.5*V2270/U2270)^2+Info!$B$3^2)</f>
        <v>8.2694162716485439E-3</v>
      </c>
      <c r="Y2270" s="28">
        <f>W2270*Info!$D$2</f>
        <v>0.12803146587036102</v>
      </c>
      <c r="Z2270" s="28">
        <f>Y2270*SQRT(Info!$D$3^2+(X2270/W2270)^2)</f>
        <v>9.2653325891544486E-3</v>
      </c>
      <c r="AA2270" s="37">
        <f t="shared" si="574"/>
        <v>7.4887629409934209E-2</v>
      </c>
      <c r="AB2270" s="37">
        <f t="shared" si="575"/>
        <v>8.6125133304412963E-3</v>
      </c>
      <c r="AC2270" s="37">
        <f>(1-EXP(-Info!$B$6*H2270*1000))+(Info!$B$6/(Info!$B$6-Info!$B$7))*(EXP(-Info!$B$7*H2270*1000)-EXP(-Info!$B$6*H2270*1000))*(Info!$B$9-1)</f>
        <v>0.43383864386724896</v>
      </c>
      <c r="AD2270" s="37">
        <f>SQRT((Info!$B$6*EXP(-Info!$B$6*H2270*1000)+(Info!$B$6/(Info!$B$6+Info!$B$7))*(Info!$B$9-1)*(-Info!$B$7*EXP(-Info!$B$7*H2270*1000)+Info!$B$6*EXP(-Info!$B$6*H2270*1000)))^2*(0.01*H2270*1000)^2)</f>
        <v>3.1648527640399777E-3</v>
      </c>
      <c r="AE2270" s="37">
        <f t="shared" si="576"/>
        <v>3.7439504623615351E-3</v>
      </c>
      <c r="AF2270" s="37">
        <f t="shared" si="577"/>
        <v>4.0635019779644459</v>
      </c>
      <c r="AG2270" s="37">
        <f t="shared" si="578"/>
        <v>2.8266445436913815E-2</v>
      </c>
      <c r="AH2270" s="37">
        <f t="shared" si="579"/>
        <v>0.96199816407657512</v>
      </c>
      <c r="AI2270">
        <f>AF2270*EXP(Info!$B$6*H2270*1000)</f>
        <v>6.5754723722586128</v>
      </c>
      <c r="AJ2270">
        <f>2*SQRT((EXP(Info!$B$6*H2270)*AG2270)^2+(Info!$B$6*H2270*0.01*AI2270)^2)</f>
        <v>5.6560142191158645E-2</v>
      </c>
      <c r="AK2270">
        <f t="shared" si="580"/>
        <v>9.9578080826389512E-2</v>
      </c>
      <c r="AL2270">
        <f t="shared" si="581"/>
        <v>2.2904117950975585E-2</v>
      </c>
      <c r="AM2270">
        <f t="shared" si="582"/>
        <v>1.1210884355788875</v>
      </c>
      <c r="AN2270">
        <f t="shared" si="583"/>
        <v>3.5068946733417219E-2</v>
      </c>
      <c r="AO2270">
        <f t="shared" si="584"/>
        <v>1.3577657908619198</v>
      </c>
      <c r="AP2270">
        <f t="shared" si="585"/>
        <v>0.70741526949370637</v>
      </c>
      <c r="AQ2270">
        <f t="shared" si="586"/>
        <v>5</v>
      </c>
      <c r="AR2270">
        <v>1</v>
      </c>
      <c r="AS2270">
        <v>1</v>
      </c>
      <c r="AT2270">
        <v>1</v>
      </c>
      <c r="AU2270">
        <v>1</v>
      </c>
      <c r="AV2270">
        <v>0</v>
      </c>
      <c r="AW2270">
        <v>0</v>
      </c>
      <c r="AX2270">
        <v>1</v>
      </c>
    </row>
    <row r="2271" spans="1:52">
      <c r="A2271" s="13" t="s">
        <v>194</v>
      </c>
      <c r="B2271" s="13" t="s">
        <v>213</v>
      </c>
      <c r="D2271" s="14">
        <v>-43.23</v>
      </c>
      <c r="E2271" s="14">
        <v>29.21</v>
      </c>
      <c r="F2271" s="14">
        <v>3018</v>
      </c>
      <c r="G2271" s="59">
        <v>113</v>
      </c>
      <c r="H2271">
        <v>54.45</v>
      </c>
      <c r="J2271">
        <f>(F2271*100*Info!$B$11)/AI2271</f>
        <v>1.1222589321088676</v>
      </c>
      <c r="K2271">
        <f>2*((F2271*100*Info!$B$11)/AI2271^2)*(AJ2271/2)</f>
        <v>9.7831888753920817E-3</v>
      </c>
      <c r="L2271">
        <f t="shared" si="571"/>
        <v>0.15484229071018962</v>
      </c>
      <c r="M2271">
        <f t="shared" si="572"/>
        <v>1.8593726388494782</v>
      </c>
      <c r="N2271">
        <f t="shared" si="573"/>
        <v>5.9538632052800064E-2</v>
      </c>
      <c r="O2271" s="20">
        <v>0.24958259434337851</v>
      </c>
      <c r="P2271" s="20">
        <v>5.1597675329898987E-3</v>
      </c>
      <c r="Q2271" s="14">
        <v>0.2796732288362519</v>
      </c>
      <c r="R2271" s="14">
        <v>6.4781594890635794E-3</v>
      </c>
      <c r="S2271" s="20">
        <v>4.3522196342170307</v>
      </c>
      <c r="T2271" s="20">
        <v>5.4653518445609235E-2</v>
      </c>
      <c r="U2271" s="20">
        <v>0.40182686035094739</v>
      </c>
      <c r="V2271" s="20">
        <v>1.2380829782900268E-2</v>
      </c>
      <c r="W2271" s="37">
        <f>U2271*Info!$B$2</f>
        <v>0.19287689296845473</v>
      </c>
      <c r="X2271" s="37">
        <f>W2271*SQRT((0.5*V2271/U2271)^2+Info!$B$3^2)</f>
        <v>1.0091231465932656E-2</v>
      </c>
      <c r="Y2271" s="28">
        <f>W2271*Info!$D$2</f>
        <v>0.15623028330444835</v>
      </c>
      <c r="Z2271" s="28">
        <f>Y2271*SQRT(Info!$D$3^2+(X2271/W2271)^2)</f>
        <v>1.1306297081188152E-2</v>
      </c>
      <c r="AA2271" s="37">
        <f t="shared" si="574"/>
        <v>5.6705701374923784E-2</v>
      </c>
      <c r="AB2271" s="37">
        <f t="shared" si="575"/>
        <v>1.0415793428618557E-2</v>
      </c>
      <c r="AC2271" s="37">
        <f>(1-EXP(-Info!$B$6*H2271*1000))+(Info!$B$6/(Info!$B$6-Info!$B$7))*(EXP(-Info!$B$7*H2271*1000)-EXP(-Info!$B$6*H2271*1000))*(Info!$B$9-1)</f>
        <v>0.44621444648842223</v>
      </c>
      <c r="AD2271" s="37">
        <f>SQRT((Info!$B$6*EXP(-Info!$B$6*H2271*1000)+(Info!$B$6/(Info!$B$6+Info!$B$7))*(Info!$B$9-1)*(-Info!$B$7*EXP(-Info!$B$7*H2271*1000)+Info!$B$6*EXP(-Info!$B$6*H2271*1000)))^2*(0.01*H2271*1000)^2)</f>
        <v>3.2229238691030998E-3</v>
      </c>
      <c r="AE2271" s="37">
        <f t="shared" si="576"/>
        <v>4.6512693626303324E-3</v>
      </c>
      <c r="AF2271" s="37">
        <f t="shared" si="577"/>
        <v>4.1706864477608327</v>
      </c>
      <c r="AG2271" s="37">
        <f t="shared" si="578"/>
        <v>2.9936907488799916E-2</v>
      </c>
      <c r="AH2271" s="37">
        <f t="shared" si="579"/>
        <v>0.95828951622087521</v>
      </c>
      <c r="AI2271">
        <f>AF2271*EXP(Info!$B$6*H2271*1000)</f>
        <v>6.8717398180782272</v>
      </c>
      <c r="AJ2271">
        <f>2*SQRT((EXP(Info!$B$6*H2271)*AG2271)^2+(Info!$B$6*H2271*0.01*AI2271)^2)</f>
        <v>5.9903758944901082E-2</v>
      </c>
      <c r="AK2271">
        <f t="shared" si="580"/>
        <v>7.5401571118236158E-2</v>
      </c>
      <c r="AL2271">
        <f t="shared" si="581"/>
        <v>2.769976104406819E-2</v>
      </c>
      <c r="AM2271">
        <f t="shared" si="582"/>
        <v>1.120563834076804</v>
      </c>
      <c r="AN2271">
        <f t="shared" si="583"/>
        <v>3.4790510364996703E-2</v>
      </c>
      <c r="AO2271">
        <f t="shared" si="584"/>
        <v>1.656812508748698</v>
      </c>
      <c r="AP2271">
        <f t="shared" si="585"/>
        <v>0.62111973830071532</v>
      </c>
      <c r="AQ2271">
        <f t="shared" si="586"/>
        <v>5</v>
      </c>
      <c r="AR2271">
        <v>1</v>
      </c>
      <c r="AS2271">
        <v>1</v>
      </c>
      <c r="AT2271">
        <v>1</v>
      </c>
      <c r="AU2271">
        <v>1</v>
      </c>
      <c r="AV2271">
        <v>0</v>
      </c>
      <c r="AW2271">
        <v>0</v>
      </c>
      <c r="AX2271">
        <v>1</v>
      </c>
      <c r="AZ2271"/>
    </row>
    <row r="2272" spans="1:52">
      <c r="A2272" s="13" t="s">
        <v>194</v>
      </c>
      <c r="B2272" s="13" t="s">
        <v>213</v>
      </c>
      <c r="D2272" s="14">
        <v>-43.23</v>
      </c>
      <c r="E2272" s="14">
        <v>29.21</v>
      </c>
      <c r="F2272" s="14">
        <v>3018</v>
      </c>
      <c r="G2272" s="59">
        <v>117</v>
      </c>
      <c r="H2272">
        <v>56.416666666666664</v>
      </c>
      <c r="J2272">
        <f>(F2272*100*Info!$B$11)/AI2272</f>
        <v>1.1525363103041351</v>
      </c>
      <c r="K2272">
        <f>2*((F2272*100*Info!$B$11)/AI2272^2)*(AJ2272/2)</f>
        <v>1.0352148970969055E-2</v>
      </c>
      <c r="L2272">
        <f t="shared" si="571"/>
        <v>0.17654295274531831</v>
      </c>
      <c r="M2272">
        <f t="shared" si="572"/>
        <v>2.1771521480299647</v>
      </c>
      <c r="N2272">
        <f t="shared" si="573"/>
        <v>6.979778649606419E-2</v>
      </c>
      <c r="O2272" s="20">
        <v>0.2708459472076431</v>
      </c>
      <c r="P2272" s="20">
        <v>5.6020405121352014E-3</v>
      </c>
      <c r="Q2272" s="14">
        <v>0.30151836047947389</v>
      </c>
      <c r="R2272" s="14">
        <v>7.0672272114019894E-3</v>
      </c>
      <c r="S2272" s="20">
        <v>4.1900073219499685</v>
      </c>
      <c r="T2272" s="20">
        <v>5.3158522131368027E-2</v>
      </c>
      <c r="U2272" s="20">
        <v>0.45814163619880255</v>
      </c>
      <c r="V2272" s="20">
        <v>1.4099421935715093E-2</v>
      </c>
      <c r="W2272" s="37">
        <f>U2272*Info!$B$2</f>
        <v>0.21990798537542522</v>
      </c>
      <c r="X2272" s="37">
        <f>W2272*SQRT((0.5*V2272/U2272)^2+Info!$B$3^2)</f>
        <v>1.1504317543321022E-2</v>
      </c>
      <c r="Y2272" s="28">
        <f>W2272*Info!$D$2</f>
        <v>0.17812546815409444</v>
      </c>
      <c r="Z2272" s="28">
        <f>Y2272*SQRT(Info!$D$3^2+(X2272/W2272)^2)</f>
        <v>1.2890155013313221E-2</v>
      </c>
      <c r="AA2272" s="37">
        <f t="shared" si="574"/>
        <v>5.0937961832217882E-2</v>
      </c>
      <c r="AB2272" s="37">
        <f t="shared" si="575"/>
        <v>1.1840398498887817E-2</v>
      </c>
      <c r="AC2272" s="37">
        <f>(1-EXP(-Info!$B$6*H2272*1000))+(Info!$B$6/(Info!$B$6-Info!$B$7))*(EXP(-Info!$B$7*H2272*1000)-EXP(-Info!$B$6*H2272*1000))*(Info!$B$9-1)</f>
        <v>0.45835655884098497</v>
      </c>
      <c r="AD2272" s="37">
        <f>SQRT((Info!$B$6*EXP(-Info!$B$6*H2272*1000)+(Info!$B$6/(Info!$B$6+Info!$B$7))*(Info!$B$9-1)*(-Info!$B$7*EXP(-Info!$B$7*H2272*1000)+Info!$B$6*EXP(-Info!$B$6*H2272*1000)))^2*(0.01*H2272*1000)^2)</f>
        <v>3.2777543168752248E-3</v>
      </c>
      <c r="AE2272" s="37">
        <f t="shared" si="576"/>
        <v>5.429691947134275E-3</v>
      </c>
      <c r="AF2272" s="37">
        <f t="shared" si="577"/>
        <v>3.9885341048960852</v>
      </c>
      <c r="AG2272" s="37">
        <f t="shared" si="578"/>
        <v>3.0034892536944507E-2</v>
      </c>
      <c r="AH2272" s="37">
        <f t="shared" si="579"/>
        <v>0.95191578401344634</v>
      </c>
      <c r="AI2272">
        <f>AF2272*EXP(Info!$B$6*H2272*1000)</f>
        <v>6.691217726521276</v>
      </c>
      <c r="AJ2272">
        <f>2*SQRT((EXP(Info!$B$6*H2272)*AG2272)^2+(Info!$B$6*H2272*0.01*AI2272)^2)</f>
        <v>6.0100911427127472E-2</v>
      </c>
      <c r="AK2272">
        <f t="shared" si="580"/>
        <v>6.7732207848300113E-2</v>
      </c>
      <c r="AL2272">
        <f t="shared" si="581"/>
        <v>3.1488355767942261E-2</v>
      </c>
      <c r="AM2272">
        <f t="shared" si="582"/>
        <v>1.11324671307825</v>
      </c>
      <c r="AN2272">
        <f t="shared" si="583"/>
        <v>3.4800029215485369E-2</v>
      </c>
      <c r="AO2272">
        <f t="shared" si="584"/>
        <v>1.8890095922652566</v>
      </c>
      <c r="AP2272">
        <f t="shared" si="585"/>
        <v>0.59118387373575065</v>
      </c>
      <c r="AQ2272">
        <f t="shared" si="586"/>
        <v>5</v>
      </c>
      <c r="AR2272">
        <v>1</v>
      </c>
      <c r="AS2272">
        <v>1</v>
      </c>
      <c r="AT2272">
        <v>1</v>
      </c>
      <c r="AU2272">
        <v>1</v>
      </c>
      <c r="AV2272">
        <v>0</v>
      </c>
      <c r="AW2272">
        <v>0</v>
      </c>
      <c r="AX2272">
        <v>1</v>
      </c>
      <c r="AZ2272"/>
    </row>
    <row r="2273" spans="1:50">
      <c r="A2273" s="13" t="s">
        <v>194</v>
      </c>
      <c r="B2273" s="13" t="s">
        <v>213</v>
      </c>
      <c r="D2273" s="14">
        <v>-43.23</v>
      </c>
      <c r="E2273" s="14">
        <v>29.21</v>
      </c>
      <c r="F2273" s="14">
        <v>3018</v>
      </c>
      <c r="G2273" s="59">
        <v>123</v>
      </c>
      <c r="H2273">
        <v>59.12</v>
      </c>
      <c r="J2273">
        <f>(F2273*100*Info!$B$11)/AI2273</f>
        <v>1.0678599133851976</v>
      </c>
      <c r="K2273">
        <f>2*((F2273*100*Info!$B$11)/AI2273^2)*(AJ2273/2)</f>
        <v>9.4178757667247228E-3</v>
      </c>
      <c r="L2273">
        <f t="shared" ref="L2273:L2304" si="587">(M2273/10.7)/J2273</f>
        <v>0.20238952754812414</v>
      </c>
      <c r="M2273">
        <f t="shared" ref="M2273:M2304" si="588">((U2273/0.242530073729142))*J2273</f>
        <v>2.3125231979264367</v>
      </c>
      <c r="N2273">
        <f t="shared" ref="N2273:N2304" si="589">2*M2273*SQRT((0.5*K2273/J2273)^2+(0.5*V2273/U2273)^2)</f>
        <v>7.4121835721234444E-2</v>
      </c>
      <c r="O2273" s="20">
        <v>0.2954278505126024</v>
      </c>
      <c r="P2273" s="20">
        <v>6.1133796319854375E-3</v>
      </c>
      <c r="Q2273" s="14">
        <v>0.31782452673892253</v>
      </c>
      <c r="R2273" s="14">
        <v>7.2587164883060849E-3</v>
      </c>
      <c r="S2273" s="20">
        <v>4.4241665343352734</v>
      </c>
      <c r="T2273" s="20">
        <v>5.4894181539552479E-2</v>
      </c>
      <c r="U2273" s="20">
        <v>0.52521535330930458</v>
      </c>
      <c r="V2273" s="20">
        <v>1.6184580479393688E-2</v>
      </c>
      <c r="W2273" s="37">
        <f>U2273*Info!$B$2</f>
        <v>0.25210336958846619</v>
      </c>
      <c r="X2273" s="37">
        <f>W2273*SQRT((0.5*V2273/U2273)^2+Info!$B$3^2)</f>
        <v>1.3190074054514618E-2</v>
      </c>
      <c r="Y2273" s="28">
        <f>W2273*Info!$D$2</f>
        <v>0.20420372936665762</v>
      </c>
      <c r="Z2273" s="28">
        <f>Y2273*SQRT(Info!$D$3^2+(X2273/W2273)^2)</f>
        <v>1.4778190303998408E-2</v>
      </c>
      <c r="AA2273" s="37">
        <f t="shared" ref="AA2273:AA2304" si="590">IF(O2273-W2273&gt;0,O2273-W2273,0)</f>
        <v>4.3324480924136211E-2</v>
      </c>
      <c r="AB2273" s="37">
        <f t="shared" ref="AB2273:AB2304" si="591">SQRT((0.5*P2273)^2+X2273^2)</f>
        <v>1.3539623561782406E-2</v>
      </c>
      <c r="AC2273" s="37">
        <f>(1-EXP(-Info!$B$6*H2273*1000))+(Info!$B$6/(Info!$B$6-Info!$B$7))*(EXP(-Info!$B$7*H2273*1000)-EXP(-Info!$B$6*H2273*1000))*(Info!$B$9-1)</f>
        <v>0.47467321331150059</v>
      </c>
      <c r="AD2273" s="37">
        <f>SQRT((Info!$B$6*EXP(-Info!$B$6*H2273*1000)+(Info!$B$6/(Info!$B$6+Info!$B$7))*(Info!$B$9-1)*(-Info!$B$7*EXP(-Info!$B$7*H2273*1000)+Info!$B$6*EXP(-Info!$B$6*H2273*1000)))^2*(0.01*H2273*1000)^2)</f>
        <v>3.3480123956916258E-3</v>
      </c>
      <c r="AE2273" s="37">
        <f t="shared" ref="AE2273:AE2304" si="592">IF(AA2273&gt;0,AA2273*AC2273*SQRT((AB2273/AA2273)^2+(AD2273/AC2273)^2),AA2273*AC2273*SQRT((AD2273/AC2273)^2))</f>
        <v>6.4285332671890436E-3</v>
      </c>
      <c r="AF2273" s="37">
        <f t="shared" ref="AF2273:AF2304" si="593">IF((S2273-Y2273-AA2273*AC2273)&gt;0,S2273-Y2273-AA2273*AC2273,0)</f>
        <v>4.1993978343933032</v>
      </c>
      <c r="AG2273" s="37">
        <f t="shared" ref="AG2273:AG2304" si="594">SQRT((T2273*0.5)^2+Z2273^2+AE2273^2)</f>
        <v>3.1828662245731991E-2</v>
      </c>
      <c r="AH2273" s="37">
        <f t="shared" ref="AH2273:AH2304" si="595">AF2273/S2273</f>
        <v>0.94919524430249747</v>
      </c>
      <c r="AI2273">
        <f>AF2273*EXP(Info!$B$6*H2273*1000)</f>
        <v>7.2218006250644171</v>
      </c>
      <c r="AJ2273">
        <f>2*SQRT((EXP(Info!$B$6*H2273)*AG2273)^2+(Info!$B$6*H2273*0.01*AI2273)^2)</f>
        <v>6.369189464496515E-2</v>
      </c>
      <c r="AK2273">
        <f t="shared" ref="AK2273:AK2304" si="596">AA2273/0.752049334436339</f>
        <v>5.7608562284823916E-2</v>
      </c>
      <c r="AL2273">
        <f t="shared" ref="AL2273:AL2304" si="597">AB2273/0.752049334436339*2</f>
        <v>3.6007274900204132E-2</v>
      </c>
      <c r="AM2273">
        <f t="shared" ref="AM2273:AM2280" si="598">Q2273/O2273</f>
        <v>1.0758109846023631</v>
      </c>
      <c r="AN2273">
        <f t="shared" ref="AN2273:AN2280" si="599">SQRT((R2273/Q2273)^2+(P2273/O2273)^2)*AM2273</f>
        <v>3.3155610402007263E-2</v>
      </c>
      <c r="AO2273">
        <f t="shared" ref="AO2273:AO2304" si="600">U2273/0.242530074</f>
        <v>2.165567942346418</v>
      </c>
      <c r="AP2273">
        <f t="shared" ref="AP2273:AP2304" si="601">O2273/U2273</f>
        <v>0.56248898409224912</v>
      </c>
      <c r="AQ2273">
        <f t="shared" si="586"/>
        <v>5</v>
      </c>
      <c r="AR2273">
        <v>1</v>
      </c>
      <c r="AS2273">
        <v>1</v>
      </c>
      <c r="AT2273">
        <v>1</v>
      </c>
      <c r="AU2273">
        <v>1</v>
      </c>
      <c r="AV2273">
        <v>0</v>
      </c>
      <c r="AW2273">
        <v>0</v>
      </c>
      <c r="AX2273">
        <v>1</v>
      </c>
    </row>
    <row r="2274" spans="1:50">
      <c r="A2274" s="13" t="s">
        <v>194</v>
      </c>
      <c r="B2274" s="13" t="s">
        <v>213</v>
      </c>
      <c r="D2274" s="14">
        <v>-43.23</v>
      </c>
      <c r="E2274" s="14">
        <v>29.21</v>
      </c>
      <c r="F2274" s="14">
        <v>3018</v>
      </c>
      <c r="G2274" s="59">
        <v>125</v>
      </c>
      <c r="H2274">
        <v>59.980000000000004</v>
      </c>
      <c r="J2274">
        <f>(F2274*100*Info!$B$11)/AI2274</f>
        <v>0.9947941506259772</v>
      </c>
      <c r="K2274">
        <f>2*((F2274*100*Info!$B$11)/AI2274^2)*(AJ2274/2)</f>
        <v>8.7721679403449382E-3</v>
      </c>
      <c r="L2274">
        <f t="shared" si="587"/>
        <v>0.22719147027107167</v>
      </c>
      <c r="M2274">
        <f t="shared" si="588"/>
        <v>2.4182935789662214</v>
      </c>
      <c r="N2274">
        <f t="shared" si="589"/>
        <v>7.7452572980890214E-2</v>
      </c>
      <c r="O2274" s="20">
        <v>0.31398779358038253</v>
      </c>
      <c r="P2274" s="20">
        <v>6.4831906200270911E-3</v>
      </c>
      <c r="Q2274" s="14">
        <v>0.33683177259422253</v>
      </c>
      <c r="R2274" s="14">
        <v>7.3418950496680017E-3</v>
      </c>
      <c r="S2274" s="20">
        <v>4.716520048915565</v>
      </c>
      <c r="T2274" s="20">
        <v>5.7927871426542009E-2</v>
      </c>
      <c r="U2274" s="20">
        <v>0.58957817517958444</v>
      </c>
      <c r="V2274" s="20">
        <v>1.8153074916611542E-2</v>
      </c>
      <c r="W2274" s="37">
        <f>U2274*Info!$B$2</f>
        <v>0.28299752408620055</v>
      </c>
      <c r="X2274" s="37">
        <f>W2274*SQRT((0.5*V2274/U2274)^2+Info!$B$3^2)</f>
        <v>1.4805409903935737E-2</v>
      </c>
      <c r="Y2274" s="28">
        <f>W2274*Info!$D$2</f>
        <v>0.22922799450982245</v>
      </c>
      <c r="Z2274" s="28">
        <f>Y2274*SQRT(Info!$D$3^2+(X2274/W2274)^2)</f>
        <v>1.6588577703757025E-2</v>
      </c>
      <c r="AA2274" s="37">
        <f t="shared" si="590"/>
        <v>3.0990269494181988E-2</v>
      </c>
      <c r="AB2274" s="37">
        <f t="shared" si="591"/>
        <v>1.5156124259765761E-2</v>
      </c>
      <c r="AC2274" s="37">
        <f>(1-EXP(-Info!$B$6*H2274*1000))+(Info!$B$6/(Info!$B$6-Info!$B$7))*(EXP(-Info!$B$7*H2274*1000)-EXP(-Info!$B$6*H2274*1000))*(Info!$B$9-1)</f>
        <v>0.47977482027746249</v>
      </c>
      <c r="AD2274" s="37">
        <f>SQRT((Info!$B$6*EXP(-Info!$B$6*H2274*1000)+(Info!$B$6/(Info!$B$6+Info!$B$7))*(Info!$B$9-1)*(-Info!$B$7*EXP(-Info!$B$7*H2274*1000)+Info!$B$6*EXP(-Info!$B$6*H2274*1000)))^2*(0.01*H2274*1000)^2)</f>
        <v>3.3691579658883565E-3</v>
      </c>
      <c r="AE2274" s="37">
        <f t="shared" si="592"/>
        <v>7.2722763684736859E-3</v>
      </c>
      <c r="AF2274" s="37">
        <f t="shared" si="593"/>
        <v>4.472423703428821</v>
      </c>
      <c r="AG2274" s="37">
        <f t="shared" si="594"/>
        <v>3.4161037540091505E-2</v>
      </c>
      <c r="AH2274" s="37">
        <f t="shared" si="595"/>
        <v>0.94824651587289077</v>
      </c>
      <c r="AI2274">
        <f>AF2274*EXP(Info!$B$6*H2274*1000)</f>
        <v>7.752228322928655</v>
      </c>
      <c r="AJ2274">
        <f>2*SQRT((EXP(Info!$B$6*H2274)*AG2274)^2+(Info!$B$6*H2274*0.01*AI2274)^2)</f>
        <v>6.8359719161835766E-2</v>
      </c>
      <c r="AK2274">
        <f t="shared" si="596"/>
        <v>4.1207761346413789E-2</v>
      </c>
      <c r="AL2274">
        <f t="shared" si="597"/>
        <v>4.0306196856421062E-2</v>
      </c>
      <c r="AM2274">
        <f t="shared" si="598"/>
        <v>1.072754353770736</v>
      </c>
      <c r="AN2274">
        <f t="shared" si="599"/>
        <v>3.2208397635353644E-2</v>
      </c>
      <c r="AO2274">
        <f t="shared" si="600"/>
        <v>2.4309487291855789</v>
      </c>
      <c r="AP2274">
        <f t="shared" si="601"/>
        <v>0.53256346113005693</v>
      </c>
      <c r="AQ2274">
        <f t="shared" si="586"/>
        <v>5</v>
      </c>
      <c r="AR2274">
        <v>1</v>
      </c>
      <c r="AS2274">
        <v>1</v>
      </c>
      <c r="AT2274">
        <v>1</v>
      </c>
      <c r="AU2274">
        <v>1</v>
      </c>
      <c r="AV2274">
        <v>0</v>
      </c>
      <c r="AW2274">
        <v>0</v>
      </c>
      <c r="AX2274">
        <v>1</v>
      </c>
    </row>
    <row r="2275" spans="1:50">
      <c r="A2275" s="13" t="s">
        <v>194</v>
      </c>
      <c r="B2275" s="13" t="s">
        <v>213</v>
      </c>
      <c r="D2275" s="14">
        <v>-43.23</v>
      </c>
      <c r="E2275" s="14">
        <v>29.21</v>
      </c>
      <c r="F2275" s="14">
        <v>3018</v>
      </c>
      <c r="G2275" s="59">
        <v>127</v>
      </c>
      <c r="H2275">
        <v>60.84</v>
      </c>
      <c r="J2275">
        <f>(F2275*100*Info!$B$11)/AI2275</f>
        <v>0.94661083303440807</v>
      </c>
      <c r="K2275">
        <f>2*((F2275*100*Info!$B$11)/AI2275^2)*(AJ2275/2)</f>
        <v>8.5111543071087446E-3</v>
      </c>
      <c r="L2275">
        <f t="shared" si="587"/>
        <v>0.23930294681604691</v>
      </c>
      <c r="M2275">
        <f t="shared" si="588"/>
        <v>2.4238363516144568</v>
      </c>
      <c r="N2275">
        <f t="shared" si="589"/>
        <v>7.7785820429913735E-2</v>
      </c>
      <c r="O2275" s="20">
        <v>0.32302650705987818</v>
      </c>
      <c r="P2275" s="20">
        <v>6.6789235261678348E-3</v>
      </c>
      <c r="Q2275" s="14">
        <v>0.33770424915779018</v>
      </c>
      <c r="R2275" s="14">
        <v>7.9997201729193022E-3</v>
      </c>
      <c r="S2275" s="20">
        <v>4.9166928113671311</v>
      </c>
      <c r="T2275" s="20">
        <v>6.2442308056800143E-2</v>
      </c>
      <c r="U2275" s="20">
        <v>0.62100832628339586</v>
      </c>
      <c r="V2275" s="20">
        <v>1.9131257217775716E-2</v>
      </c>
      <c r="W2275" s="37">
        <f>U2275*Info!$B$2</f>
        <v>0.29808399661603002</v>
      </c>
      <c r="X2275" s="37">
        <f>W2275*SQRT((0.5*V2275/U2275)^2+Info!$B$3^2)</f>
        <v>1.5595417940980832E-2</v>
      </c>
      <c r="Y2275" s="28">
        <f>W2275*Info!$D$2</f>
        <v>0.24144803725898434</v>
      </c>
      <c r="Z2275" s="28">
        <f>Y2275*SQRT(Info!$D$3^2+(X2275/W2275)^2)</f>
        <v>1.7473339700845737E-2</v>
      </c>
      <c r="AA2275" s="37">
        <f t="shared" si="590"/>
        <v>2.4942510443848154E-2</v>
      </c>
      <c r="AB2275" s="37">
        <f t="shared" si="591"/>
        <v>1.5948951865905368E-2</v>
      </c>
      <c r="AC2275" s="37">
        <f>(1-EXP(-Info!$B$6*H2275*1000))+(Info!$B$6/(Info!$B$6-Info!$B$7))*(EXP(-Info!$B$7*H2275*1000)-EXP(-Info!$B$6*H2275*1000))*(Info!$B$9-1)</f>
        <v>0.48483398779603915</v>
      </c>
      <c r="AD2275" s="37">
        <f>SQRT((Info!$B$6*EXP(-Info!$B$6*H2275*1000)+(Info!$B$6/(Info!$B$6+Info!$B$7))*(Info!$B$9-1)*(-Info!$B$7*EXP(-Info!$B$7*H2275*1000)+Info!$B$6*EXP(-Info!$B$6*H2275*1000)))^2*(0.01*H2275*1000)^2)</f>
        <v>3.3897350371405429E-3</v>
      </c>
      <c r="AE2275" s="37">
        <f t="shared" si="592"/>
        <v>7.7330561489042833E-3</v>
      </c>
      <c r="AF2275" s="37">
        <f t="shared" si="593"/>
        <v>4.6631517973040113</v>
      </c>
      <c r="AG2275" s="37">
        <f t="shared" si="594"/>
        <v>3.6604346962735727E-2</v>
      </c>
      <c r="AH2275" s="37">
        <f t="shared" si="595"/>
        <v>0.94843261033576343</v>
      </c>
      <c r="AI2275">
        <f>AF2275*EXP(Info!$B$6*H2275*1000)</f>
        <v>8.1468235106138263</v>
      </c>
      <c r="AJ2275">
        <f>2*SQRT((EXP(Info!$B$6*H2275)*AG2275)^2+(Info!$B$6*H2275*0.01*AI2275)^2)</f>
        <v>7.3249607538661318E-2</v>
      </c>
      <c r="AK2275">
        <f t="shared" si="596"/>
        <v>3.3166056137184888E-2</v>
      </c>
      <c r="AL2275">
        <f t="shared" si="597"/>
        <v>4.2414642592188731E-2</v>
      </c>
      <c r="AM2275">
        <f t="shared" si="598"/>
        <v>1.0454381971049553</v>
      </c>
      <c r="AN2275">
        <f t="shared" si="599"/>
        <v>3.2871465668886372E-2</v>
      </c>
      <c r="AO2275">
        <f t="shared" si="600"/>
        <v>2.5605415280720849</v>
      </c>
      <c r="AP2275">
        <f t="shared" si="601"/>
        <v>0.5201645346578907</v>
      </c>
      <c r="AQ2275">
        <f t="shared" si="586"/>
        <v>5</v>
      </c>
      <c r="AR2275">
        <v>1</v>
      </c>
      <c r="AS2275">
        <v>1</v>
      </c>
      <c r="AT2275">
        <v>1</v>
      </c>
      <c r="AU2275">
        <v>1</v>
      </c>
      <c r="AV2275">
        <v>0</v>
      </c>
      <c r="AW2275">
        <v>0</v>
      </c>
      <c r="AX2275">
        <v>1</v>
      </c>
    </row>
    <row r="2276" spans="1:50">
      <c r="A2276" s="13" t="s">
        <v>194</v>
      </c>
      <c r="B2276" s="13" t="s">
        <v>213</v>
      </c>
      <c r="D2276" s="14">
        <v>-43.23</v>
      </c>
      <c r="E2276" s="14">
        <v>29.21</v>
      </c>
      <c r="F2276" s="14">
        <v>3018</v>
      </c>
      <c r="G2276" s="59">
        <v>131</v>
      </c>
      <c r="H2276">
        <v>62.56</v>
      </c>
      <c r="J2276">
        <f>(F2276*100*Info!$B$11)/AI2276</f>
        <v>0.84501582806896225</v>
      </c>
      <c r="K2276">
        <f>2*((F2276*100*Info!$B$11)/AI2276^2)*(AJ2276/2)</f>
        <v>7.5484604095819013E-3</v>
      </c>
      <c r="L2276">
        <f t="shared" si="587"/>
        <v>0.27811720948962698</v>
      </c>
      <c r="M2276">
        <f t="shared" si="588"/>
        <v>2.5146438516250362</v>
      </c>
      <c r="N2276">
        <f t="shared" si="589"/>
        <v>8.0629800324197975E-2</v>
      </c>
      <c r="O2276" s="20">
        <v>0.35656254338273941</v>
      </c>
      <c r="P2276" s="20">
        <v>7.3686437352413273E-3</v>
      </c>
      <c r="Q2276" s="14">
        <v>0.37658102595989007</v>
      </c>
      <c r="R2276" s="14">
        <v>8.5566724618258566E-3</v>
      </c>
      <c r="S2276" s="20">
        <v>5.4276682083037597</v>
      </c>
      <c r="T2276" s="20">
        <v>6.8220813811749367E-2</v>
      </c>
      <c r="U2276" s="20">
        <v>0.72173412435462847</v>
      </c>
      <c r="V2276" s="20">
        <v>2.2225539914719841E-2</v>
      </c>
      <c r="W2276" s="37">
        <f>U2276*Info!$B$2</f>
        <v>0.34643237969022167</v>
      </c>
      <c r="X2276" s="37">
        <f>W2276*SQRT((0.5*V2276/U2276)^2+Info!$B$3^2)</f>
        <v>1.8124332335725395E-2</v>
      </c>
      <c r="Y2276" s="28">
        <f>W2276*Info!$D$2</f>
        <v>0.28061022754907955</v>
      </c>
      <c r="Z2276" s="28">
        <f>Y2276*SQRT(Info!$D$3^2+(X2276/W2276)^2)</f>
        <v>2.0307103975976137E-2</v>
      </c>
      <c r="AA2276" s="37">
        <f t="shared" si="590"/>
        <v>1.0130163692517735E-2</v>
      </c>
      <c r="AB2276" s="37">
        <f t="shared" si="591"/>
        <v>1.8495016902940344E-2</v>
      </c>
      <c r="AC2276" s="37">
        <f>(1-EXP(-Info!$B$6*H2276*1000))+(Info!$B$6/(Info!$B$6-Info!$B$7))*(EXP(-Info!$B$7*H2276*1000)-EXP(-Info!$B$6*H2276*1000))*(Info!$B$9-1)</f>
        <v>0.49482635828373056</v>
      </c>
      <c r="AD2276" s="37">
        <f>SQRT((Info!$B$6*EXP(-Info!$B$6*H2276*1000)+(Info!$B$6/(Info!$B$6+Info!$B$7))*(Info!$B$9-1)*(-Info!$B$7*EXP(-Info!$B$7*H2276*1000)+Info!$B$6*EXP(-Info!$B$6*H2276*1000)))^2*(0.01*H2276*1000)^2)</f>
        <v>3.4292141221109458E-3</v>
      </c>
      <c r="AE2276" s="37">
        <f t="shared" si="592"/>
        <v>9.151887790468851E-3</v>
      </c>
      <c r="AF2276" s="37">
        <f t="shared" si="593"/>
        <v>5.1420453087458942</v>
      </c>
      <c r="AG2276" s="37">
        <f t="shared" si="594"/>
        <v>4.0738868188804435E-2</v>
      </c>
      <c r="AH2276" s="37">
        <f t="shared" si="595"/>
        <v>0.94737649970554705</v>
      </c>
      <c r="AI2276">
        <f>AF2276*EXP(Info!$B$6*H2276*1000)</f>
        <v>9.1263040688713399</v>
      </c>
      <c r="AJ2276">
        <f>2*SQRT((EXP(Info!$B$6*H2276)*AG2276)^2+(Info!$B$6*H2276*0.01*AI2276)^2)</f>
        <v>8.1524561625204731E-2</v>
      </c>
      <c r="AK2276">
        <f t="shared" si="596"/>
        <v>1.3470078661940832E-2</v>
      </c>
      <c r="AL2276">
        <f t="shared" si="597"/>
        <v>4.9185647951679547E-2</v>
      </c>
      <c r="AM2276">
        <f t="shared" si="598"/>
        <v>1.0561429767334325</v>
      </c>
      <c r="AN2276">
        <f t="shared" si="599"/>
        <v>3.2438613218592496E-2</v>
      </c>
      <c r="AO2276">
        <f t="shared" si="600"/>
        <v>2.9758541382155701</v>
      </c>
      <c r="AP2276">
        <f t="shared" si="601"/>
        <v>0.49403586632622654</v>
      </c>
      <c r="AQ2276">
        <f t="shared" si="586"/>
        <v>5</v>
      </c>
      <c r="AR2276">
        <v>1</v>
      </c>
      <c r="AS2276">
        <v>1</v>
      </c>
      <c r="AT2276">
        <v>1</v>
      </c>
      <c r="AU2276">
        <v>1</v>
      </c>
      <c r="AV2276">
        <v>0</v>
      </c>
      <c r="AW2276">
        <v>0</v>
      </c>
      <c r="AX2276">
        <v>1</v>
      </c>
    </row>
    <row r="2277" spans="1:50">
      <c r="A2277" s="13" t="s">
        <v>194</v>
      </c>
      <c r="B2277" s="13" t="s">
        <v>213</v>
      </c>
      <c r="D2277" s="14">
        <v>-43.23</v>
      </c>
      <c r="E2277" s="14">
        <v>29.21</v>
      </c>
      <c r="F2277" s="14">
        <v>3018</v>
      </c>
      <c r="G2277" s="59">
        <v>135</v>
      </c>
      <c r="H2277">
        <v>64.28</v>
      </c>
      <c r="J2277">
        <f>(F2277*100*Info!$B$11)/AI2277</f>
        <v>0.88638071091356352</v>
      </c>
      <c r="K2277">
        <f>2*((F2277*100*Info!$B$11)/AI2277^2)*(AJ2277/2)</f>
        <v>7.8198340675551727E-3</v>
      </c>
      <c r="L2277">
        <f t="shared" si="587"/>
        <v>0.26664933736172175</v>
      </c>
      <c r="M2277">
        <f t="shared" si="588"/>
        <v>2.528975272603855</v>
      </c>
      <c r="N2277">
        <f t="shared" si="589"/>
        <v>8.1033767875474727E-2</v>
      </c>
      <c r="O2277" s="20">
        <v>0.35926449919527059</v>
      </c>
      <c r="P2277" s="20">
        <v>7.4313498038296203E-3</v>
      </c>
      <c r="Q2277" s="14">
        <v>0.3766418837314312</v>
      </c>
      <c r="R2277" s="14">
        <v>8.6921838943444466E-3</v>
      </c>
      <c r="S2277" s="20">
        <v>5.1080891393097172</v>
      </c>
      <c r="T2277" s="20">
        <v>6.3612905649332516E-2</v>
      </c>
      <c r="U2277" s="20">
        <v>0.6919741729167681</v>
      </c>
      <c r="V2277" s="20">
        <v>2.1315355462256613E-2</v>
      </c>
      <c r="W2277" s="37">
        <f>U2277*Info!$B$2</f>
        <v>0.3321476030000487</v>
      </c>
      <c r="X2277" s="37">
        <f>W2277*SQRT((0.5*V2277/U2277)^2+Info!$B$3^2)</f>
        <v>1.7377436854935726E-2</v>
      </c>
      <c r="Y2277" s="28">
        <f>W2277*Info!$D$2</f>
        <v>0.26903955843003946</v>
      </c>
      <c r="Z2277" s="28">
        <f>Y2277*SQRT(Info!$D$3^2+(X2277/W2277)^2)</f>
        <v>1.9470020851872653E-2</v>
      </c>
      <c r="AA2277" s="37">
        <f t="shared" si="590"/>
        <v>2.7116896195221896E-2</v>
      </c>
      <c r="AB2277" s="37">
        <f t="shared" si="591"/>
        <v>1.7770243431759682E-2</v>
      </c>
      <c r="AC2277" s="37">
        <f>(1-EXP(-Info!$B$6*H2277*1000))+(Info!$B$6/(Info!$B$6-Info!$B$7))*(EXP(-Info!$B$7*H2277*1000)-EXP(-Info!$B$6*H2277*1000))*(Info!$B$9-1)</f>
        <v>0.50465300570744986</v>
      </c>
      <c r="AD2277" s="37">
        <f>SQRT((Info!$B$6*EXP(-Info!$B$6*H2277*1000)+(Info!$B$6/(Info!$B$6+Info!$B$7))*(Info!$B$9-1)*(-Info!$B$7*EXP(-Info!$B$7*H2277*1000)+Info!$B$6*EXP(-Info!$B$6*H2277*1000)))^2*(0.01*H2277*1000)^2)</f>
        <v>3.4665096877906443E-3</v>
      </c>
      <c r="AE2277" s="37">
        <f t="shared" si="592"/>
        <v>8.9682994078814221E-3</v>
      </c>
      <c r="AF2277" s="37">
        <f t="shared" si="593"/>
        <v>4.8253649577093025</v>
      </c>
      <c r="AG2277" s="37">
        <f t="shared" si="594"/>
        <v>3.8355736826835726E-2</v>
      </c>
      <c r="AH2277" s="37">
        <f t="shared" si="595"/>
        <v>0.94465167425824903</v>
      </c>
      <c r="AI2277">
        <f>AF2277*EXP(Info!$B$6*H2277*1000)</f>
        <v>8.70040524913734</v>
      </c>
      <c r="AJ2277">
        <f>2*SQRT((EXP(Info!$B$6*H2277)*AG2277)^2+(Info!$B$6*H2277*0.01*AI2277)^2)</f>
        <v>7.6756775650744749E-2</v>
      </c>
      <c r="AK2277">
        <f t="shared" si="596"/>
        <v>3.6057336870786556E-2</v>
      </c>
      <c r="AL2277">
        <f t="shared" si="597"/>
        <v>4.72581853824217E-2</v>
      </c>
      <c r="AM2277">
        <f t="shared" si="598"/>
        <v>1.0483693339450038</v>
      </c>
      <c r="AN2277">
        <f t="shared" si="599"/>
        <v>3.2490390352349345E-2</v>
      </c>
      <c r="AO2277">
        <f t="shared" si="600"/>
        <v>2.8531479065840224</v>
      </c>
      <c r="AP2277">
        <f t="shared" si="601"/>
        <v>0.51918772875715924</v>
      </c>
      <c r="AQ2277">
        <f t="shared" si="586"/>
        <v>5</v>
      </c>
      <c r="AR2277">
        <v>1</v>
      </c>
      <c r="AS2277">
        <v>1</v>
      </c>
      <c r="AT2277">
        <v>1</v>
      </c>
      <c r="AU2277">
        <v>1</v>
      </c>
      <c r="AV2277">
        <v>0</v>
      </c>
      <c r="AW2277">
        <v>0</v>
      </c>
      <c r="AX2277">
        <v>1</v>
      </c>
    </row>
    <row r="2278" spans="1:50">
      <c r="A2278" s="13" t="s">
        <v>194</v>
      </c>
      <c r="B2278" s="13" t="s">
        <v>213</v>
      </c>
      <c r="D2278" s="14">
        <v>-43.23</v>
      </c>
      <c r="E2278" s="14">
        <v>29.21</v>
      </c>
      <c r="F2278" s="14">
        <v>3018</v>
      </c>
      <c r="G2278" s="59">
        <v>139</v>
      </c>
      <c r="H2278">
        <v>66</v>
      </c>
      <c r="J2278">
        <f>(F2278*100*Info!$B$11)/AI2278</f>
        <v>0.84620919387999527</v>
      </c>
      <c r="K2278">
        <f>2*((F2278*100*Info!$B$11)/AI2278^2)*(AJ2278/2)</f>
        <v>7.3708713802059294E-3</v>
      </c>
      <c r="L2278">
        <f t="shared" si="587"/>
        <v>0.27431871065299868</v>
      </c>
      <c r="M2278">
        <f t="shared" si="588"/>
        <v>2.483801860584248</v>
      </c>
      <c r="N2278">
        <f t="shared" si="589"/>
        <v>7.9508435591719162E-2</v>
      </c>
      <c r="O2278" s="20">
        <v>0.36830573718994497</v>
      </c>
      <c r="P2278" s="20">
        <v>7.6151436330869227E-3</v>
      </c>
      <c r="Q2278" s="14">
        <v>0.39301810763782097</v>
      </c>
      <c r="R2278" s="14">
        <v>8.8925401617831329E-3</v>
      </c>
      <c r="S2278" s="20">
        <v>5.265797331860564</v>
      </c>
      <c r="T2278" s="20">
        <v>6.5844987727306306E-2</v>
      </c>
      <c r="U2278" s="20">
        <v>0.71187674718351779</v>
      </c>
      <c r="V2278" s="20">
        <v>2.1927860059578284E-2</v>
      </c>
      <c r="W2278" s="37">
        <f>U2278*Info!$B$2</f>
        <v>0.34170083864808853</v>
      </c>
      <c r="X2278" s="37">
        <f>W2278*SQRT((0.5*V2278/U2278)^2+Info!$B$3^2)</f>
        <v>1.7877206888305082E-2</v>
      </c>
      <c r="Y2278" s="28">
        <f>W2278*Info!$D$2</f>
        <v>0.27677767930495173</v>
      </c>
      <c r="Z2278" s="28">
        <f>Y2278*SQRT(Info!$D$3^2+(X2278/W2278)^2)</f>
        <v>2.0029994458204026E-2</v>
      </c>
      <c r="AA2278" s="37">
        <f t="shared" si="590"/>
        <v>2.6604898541856437E-2</v>
      </c>
      <c r="AB2278" s="37">
        <f t="shared" si="591"/>
        <v>1.8278187253264442E-2</v>
      </c>
      <c r="AC2278" s="37">
        <f>(1-EXP(-Info!$B$6*H2278*1000))+(Info!$B$6/(Info!$B$6-Info!$B$7))*(EXP(-Info!$B$7*H2278*1000)-EXP(-Info!$B$6*H2278*1000))*(Info!$B$9-1)</f>
        <v>0.51431656882432586</v>
      </c>
      <c r="AD2278" s="37">
        <f>SQRT((Info!$B$6*EXP(-Info!$B$6*H2278*1000)+(Info!$B$6/(Info!$B$6+Info!$B$7))*(Info!$B$9-1)*(-Info!$B$7*EXP(-Info!$B$7*H2278*1000)+Info!$B$6*EXP(-Info!$B$6*H2278*1000)))^2*(0.01*H2278*1000)^2)</f>
        <v>3.5016804441517402E-3</v>
      </c>
      <c r="AE2278" s="37">
        <f t="shared" si="592"/>
        <v>9.4012361589533577E-3</v>
      </c>
      <c r="AF2278" s="37">
        <f t="shared" si="593"/>
        <v>4.9753363124236456</v>
      </c>
      <c r="AG2278" s="37">
        <f t="shared" si="594"/>
        <v>3.9667045787585134E-2</v>
      </c>
      <c r="AH2278" s="37">
        <f t="shared" si="595"/>
        <v>0.94484006862939984</v>
      </c>
      <c r="AI2278">
        <f>AF2278*EXP(Info!$B$6*H2278*1000)</f>
        <v>9.1134337061576645</v>
      </c>
      <c r="AJ2278">
        <f>2*SQRT((EXP(Info!$B$6*H2278)*AG2278)^2+(Info!$B$6*H2278*0.01*AI2278)^2)</f>
        <v>7.9382200247812257E-2</v>
      </c>
      <c r="AK2278">
        <f t="shared" si="596"/>
        <v>3.5376533591106506E-2</v>
      </c>
      <c r="AL2278">
        <f t="shared" si="597"/>
        <v>4.8609011181331457E-2</v>
      </c>
      <c r="AM2278">
        <f t="shared" si="598"/>
        <v>1.0670974355067708</v>
      </c>
      <c r="AN2278">
        <f t="shared" si="599"/>
        <v>3.2707047959296034E-2</v>
      </c>
      <c r="AO2278">
        <f t="shared" si="600"/>
        <v>2.9352102007090375</v>
      </c>
      <c r="AP2278">
        <f t="shared" si="601"/>
        <v>0.51737290008012837</v>
      </c>
      <c r="AQ2278">
        <f t="shared" si="586"/>
        <v>5</v>
      </c>
      <c r="AR2278">
        <v>1</v>
      </c>
      <c r="AS2278">
        <v>1</v>
      </c>
      <c r="AT2278">
        <v>1</v>
      </c>
      <c r="AU2278">
        <v>1</v>
      </c>
      <c r="AV2278">
        <v>0</v>
      </c>
      <c r="AW2278">
        <v>0</v>
      </c>
      <c r="AX2278">
        <v>1</v>
      </c>
    </row>
    <row r="2279" spans="1:50">
      <c r="A2279" s="13" t="s">
        <v>194</v>
      </c>
      <c r="B2279" s="13" t="s">
        <v>213</v>
      </c>
      <c r="D2279" s="14">
        <v>-43.23</v>
      </c>
      <c r="E2279" s="14">
        <v>29.21</v>
      </c>
      <c r="F2279" s="14">
        <v>3018</v>
      </c>
      <c r="G2279" s="59">
        <v>141</v>
      </c>
      <c r="H2279">
        <v>66.860000000000014</v>
      </c>
      <c r="J2279">
        <f>(F2279*100*Info!$B$11)/AI2279</f>
        <v>0.83355385225319267</v>
      </c>
      <c r="K2279">
        <f>2*((F2279*100*Info!$B$11)/AI2279^2)*(AJ2279/2)</f>
        <v>7.1582914489116082E-3</v>
      </c>
      <c r="L2279">
        <f t="shared" si="587"/>
        <v>0.27107733492279368</v>
      </c>
      <c r="M2279">
        <f t="shared" si="588"/>
        <v>2.4177458575826321</v>
      </c>
      <c r="N2279">
        <f t="shared" si="589"/>
        <v>7.7372152676496525E-2</v>
      </c>
      <c r="O2279" s="20">
        <v>0.37709193748576647</v>
      </c>
      <c r="P2279" s="20">
        <v>7.8050168762976531E-3</v>
      </c>
      <c r="Q2279" s="14">
        <v>0.39936715175067794</v>
      </c>
      <c r="R2279" s="14">
        <v>9.3163271449076789E-3</v>
      </c>
      <c r="S2279" s="20">
        <v>5.305170077400212</v>
      </c>
      <c r="T2279" s="20">
        <v>6.6216746739564417E-2</v>
      </c>
      <c r="U2279" s="20">
        <v>0.70346514446883179</v>
      </c>
      <c r="V2279" s="20">
        <v>2.1686419512838926E-2</v>
      </c>
      <c r="W2279" s="37">
        <f>U2279*Info!$B$2</f>
        <v>0.33766326934503926</v>
      </c>
      <c r="X2279" s="37">
        <f>W2279*SQRT((0.5*V2279/U2279)^2+Info!$B$3^2)</f>
        <v>1.7667216369311647E-2</v>
      </c>
      <c r="Y2279" s="28">
        <f>W2279*Info!$D$2</f>
        <v>0.2735072481694818</v>
      </c>
      <c r="Z2279" s="28">
        <f>Y2279*SQRT(Info!$D$3^2+(X2279/W2279)^2)</f>
        <v>1.9794049118813932E-2</v>
      </c>
      <c r="AA2279" s="37">
        <f t="shared" si="590"/>
        <v>3.9428668140727208E-2</v>
      </c>
      <c r="AB2279" s="37">
        <f t="shared" si="591"/>
        <v>1.8093095543601601E-2</v>
      </c>
      <c r="AC2279" s="37">
        <f>(1-EXP(-Info!$B$6*H2279*1000))+(Info!$B$6/(Info!$B$6-Info!$B$7))*(EXP(-Info!$B$7*H2279*1000)-EXP(-Info!$B$6*H2279*1000))*(Info!$B$9-1)</f>
        <v>0.51908800700977509</v>
      </c>
      <c r="AD2279" s="37">
        <f>SQRT((Info!$B$6*EXP(-Info!$B$6*H2279*1000)+(Info!$B$6/(Info!$B$6+Info!$B$7))*(Info!$B$9-1)*(-Info!$B$7*EXP(-Info!$B$7*H2279*1000)+Info!$B$6*EXP(-Info!$B$6*H2279*1000)))^2*(0.01*H2279*1000)^2)</f>
        <v>3.5184870094025857E-3</v>
      </c>
      <c r="AE2279" s="37">
        <f t="shared" si="592"/>
        <v>9.3929334455281031E-3</v>
      </c>
      <c r="AF2279" s="37">
        <f t="shared" si="593"/>
        <v>5.0111958804665102</v>
      </c>
      <c r="AG2279" s="37">
        <f t="shared" si="594"/>
        <v>3.9701334567279256E-2</v>
      </c>
      <c r="AH2279" s="37">
        <f t="shared" si="595"/>
        <v>0.9445872247930337</v>
      </c>
      <c r="AI2279">
        <f>AF2279*EXP(Info!$B$6*H2279*1000)</f>
        <v>9.2517974323079102</v>
      </c>
      <c r="AJ2279">
        <f>2*SQRT((EXP(Info!$B$6*H2279)*AG2279)^2+(Info!$B$6*H2279*0.01*AI2279)^2)</f>
        <v>7.9451450278506489E-2</v>
      </c>
      <c r="AK2279">
        <f t="shared" si="596"/>
        <v>5.2428300026724967E-2</v>
      </c>
      <c r="AL2279">
        <f t="shared" si="597"/>
        <v>4.81167782886541E-2</v>
      </c>
      <c r="AM2279">
        <f t="shared" si="598"/>
        <v>1.0590710435588464</v>
      </c>
      <c r="AN2279">
        <f t="shared" si="599"/>
        <v>3.3028526617359624E-2</v>
      </c>
      <c r="AO2279">
        <f t="shared" si="600"/>
        <v>2.9005274804345782</v>
      </c>
      <c r="AP2279">
        <f t="shared" si="601"/>
        <v>0.53604921359749635</v>
      </c>
      <c r="AQ2279">
        <f t="shared" si="586"/>
        <v>5</v>
      </c>
      <c r="AR2279">
        <v>1</v>
      </c>
      <c r="AS2279">
        <v>1</v>
      </c>
      <c r="AT2279">
        <v>1</v>
      </c>
      <c r="AU2279">
        <v>1</v>
      </c>
      <c r="AV2279">
        <v>0</v>
      </c>
      <c r="AW2279">
        <v>0</v>
      </c>
      <c r="AX2279">
        <v>1</v>
      </c>
    </row>
    <row r="2280" spans="1:50">
      <c r="A2280" s="13" t="s">
        <v>194</v>
      </c>
      <c r="B2280" s="13" t="s">
        <v>213</v>
      </c>
      <c r="D2280" s="14">
        <v>-43.23</v>
      </c>
      <c r="E2280" s="14">
        <v>29.21</v>
      </c>
      <c r="F2280" s="14">
        <v>3018</v>
      </c>
      <c r="G2280" s="59">
        <v>143</v>
      </c>
      <c r="H2280">
        <v>67.720000000000013</v>
      </c>
      <c r="J2280">
        <f>(F2280*100*Info!$B$11)/AI2280</f>
        <v>0.88254444050036363</v>
      </c>
      <c r="K2280">
        <f>2*((F2280*100*Info!$B$11)/AI2280^2)*(AJ2280/2)</f>
        <v>7.5577139888036281E-3</v>
      </c>
      <c r="L2280">
        <f t="shared" si="587"/>
        <v>0.25501126985041772</v>
      </c>
      <c r="M2280">
        <f t="shared" si="588"/>
        <v>2.4081289296442381</v>
      </c>
      <c r="N2280">
        <f t="shared" si="589"/>
        <v>7.7009320169986864E-2</v>
      </c>
      <c r="O2280" s="20">
        <v>0.37079193075441202</v>
      </c>
      <c r="P2280" s="20">
        <v>7.6750306379550926E-3</v>
      </c>
      <c r="Q2280" s="14">
        <v>0.39311138536714763</v>
      </c>
      <c r="R2280" s="14">
        <v>9.2361682453959235E-3</v>
      </c>
      <c r="S2280" s="20">
        <v>4.9809738192761017</v>
      </c>
      <c r="T2280" s="20">
        <v>6.2339939663220233E-2</v>
      </c>
      <c r="U2280" s="20">
        <v>0.66177255224084808</v>
      </c>
      <c r="V2280" s="20">
        <v>2.0389853518190493E-2</v>
      </c>
      <c r="W2280" s="37">
        <f>U2280*Info!$B$2</f>
        <v>0.31765082507560705</v>
      </c>
      <c r="X2280" s="37">
        <f>W2280*SQRT((0.5*V2280/U2280)^2+Info!$B$3^2)</f>
        <v>1.6619328914370967E-2</v>
      </c>
      <c r="Y2280" s="28">
        <f>W2280*Info!$D$2</f>
        <v>0.25729716831124172</v>
      </c>
      <c r="Z2280" s="28">
        <f>Y2280*SQRT(Info!$D$3^2+(X2280/W2280)^2)</f>
        <v>1.8620439727348809E-2</v>
      </c>
      <c r="AA2280" s="37">
        <f t="shared" si="590"/>
        <v>5.3141105678804978E-2</v>
      </c>
      <c r="AB2280" s="37">
        <f t="shared" si="591"/>
        <v>1.7056629719479584E-2</v>
      </c>
      <c r="AC2280" s="37">
        <f>(1-EXP(-Info!$B$6*H2280*1000))+(Info!$B$6/(Info!$B$6-Info!$B$7))*(EXP(-Info!$B$7*H2280*1000)-EXP(-Info!$B$6*H2280*1000))*(Info!$B$9-1)</f>
        <v>0.5238196448768403</v>
      </c>
      <c r="AD2280" s="37">
        <f>SQRT((Info!$B$6*EXP(-Info!$B$6*H2280*1000)+(Info!$B$6/(Info!$B$6+Info!$B$7))*(Info!$B$9-1)*(-Info!$B$7*EXP(-Info!$B$7*H2280*1000)+Info!$B$6*EXP(-Info!$B$6*H2280*1000)))^2*(0.01*H2280*1000)^2)</f>
        <v>3.5347838007633871E-3</v>
      </c>
      <c r="AE2280" s="37">
        <f t="shared" si="592"/>
        <v>8.9365721168169661E-3</v>
      </c>
      <c r="AF2280" s="37">
        <f t="shared" si="593"/>
        <v>4.695840295859826</v>
      </c>
      <c r="AG2280" s="37">
        <f t="shared" si="594"/>
        <v>3.7391845583527768E-2</v>
      </c>
      <c r="AH2280" s="37">
        <f t="shared" si="595"/>
        <v>0.94275546634820195</v>
      </c>
      <c r="AI2280">
        <f>AF2280*EXP(Info!$B$6*H2280*1000)</f>
        <v>8.738224429349037</v>
      </c>
      <c r="AJ2280">
        <f>2*SQRT((EXP(Info!$B$6*H2280)*AG2280)^2+(Info!$B$6*H2280*0.01*AI2280)^2)</f>
        <v>7.4830227211622899E-2</v>
      </c>
      <c r="AK2280">
        <f t="shared" si="596"/>
        <v>7.0661728221106973E-2</v>
      </c>
      <c r="AL2280">
        <f t="shared" si="597"/>
        <v>4.5360401075984005E-2</v>
      </c>
      <c r="AM2280">
        <f t="shared" si="598"/>
        <v>1.0601940138430859</v>
      </c>
      <c r="AN2280">
        <f t="shared" si="599"/>
        <v>3.3197221055520143E-2</v>
      </c>
      <c r="AO2280">
        <f t="shared" si="600"/>
        <v>2.7286205843521412</v>
      </c>
      <c r="AP2280">
        <f t="shared" si="601"/>
        <v>0.56030116313960476</v>
      </c>
      <c r="AQ2280">
        <f t="shared" si="586"/>
        <v>5</v>
      </c>
      <c r="AR2280">
        <v>1</v>
      </c>
      <c r="AS2280">
        <v>1</v>
      </c>
      <c r="AT2280">
        <v>1</v>
      </c>
      <c r="AU2280">
        <v>1</v>
      </c>
      <c r="AV2280">
        <v>0</v>
      </c>
      <c r="AW2280">
        <v>0</v>
      </c>
      <c r="AX2280">
        <v>1</v>
      </c>
    </row>
    <row r="2281" spans="1:50">
      <c r="A2281" s="13" t="s">
        <v>80</v>
      </c>
      <c r="B2281" s="13" t="s">
        <v>214</v>
      </c>
      <c r="D2281" s="14">
        <v>-30.4</v>
      </c>
      <c r="E2281" s="14">
        <v>43.5</v>
      </c>
      <c r="F2281" s="14">
        <v>3080</v>
      </c>
      <c r="G2281" s="16">
        <v>0.03</v>
      </c>
      <c r="H2281">
        <v>2.08</v>
      </c>
      <c r="J2281">
        <f>(F2281*100*Info!$B$11)/AI2281</f>
        <v>1.3161451777751649</v>
      </c>
      <c r="K2281">
        <f>2*((F2281*100*Info!$B$11)/AI2281^2)*(AJ2281/2)</f>
        <v>1.3876241946128158E-2</v>
      </c>
      <c r="L2281">
        <f t="shared" si="587"/>
        <v>0.15529435514018722</v>
      </c>
      <c r="M2281">
        <f t="shared" si="588"/>
        <v>2.1869721081920357</v>
      </c>
      <c r="N2281">
        <f t="shared" si="589"/>
        <v>3.166759270611598E-2</v>
      </c>
      <c r="O2281">
        <v>0.26200000000000001</v>
      </c>
      <c r="P2281">
        <v>1E-3</v>
      </c>
      <c r="S2281">
        <v>6.0250000000000004</v>
      </c>
      <c r="T2281">
        <v>5.8999999999999997E-2</v>
      </c>
      <c r="U2281">
        <v>0.40300000000000002</v>
      </c>
      <c r="V2281">
        <v>4.0000000000000001E-3</v>
      </c>
      <c r="W2281" s="37">
        <f>U2281*Info!$B$2</f>
        <v>0.19344</v>
      </c>
      <c r="X2281" s="37">
        <f>W2281*SQRT((0.5*V2281/U2281)^2+Info!$B$3^2)</f>
        <v>9.7195259143643426E-3</v>
      </c>
      <c r="Y2281" s="28">
        <f>W2281*Info!$D$2</f>
        <v>0.1566864</v>
      </c>
      <c r="Z2281" s="28">
        <f>Y2281*SQRT(Info!$D$3^2+(X2281/W2281)^2)</f>
        <v>1.1106655729102258E-2</v>
      </c>
      <c r="AA2281" s="37">
        <f t="shared" si="590"/>
        <v>6.856000000000001E-2</v>
      </c>
      <c r="AB2281" s="37">
        <f t="shared" si="591"/>
        <v>9.7323781266451023E-3</v>
      </c>
      <c r="AC2281" s="37">
        <f>(1-EXP(-Info!$B$6*H2281*1000))+(Info!$B$6/(Info!$B$6-Info!$B$7))*(EXP(-Info!$B$7*H2281*1000)-EXP(-Info!$B$6*H2281*1000))*(Info!$B$9-1)</f>
        <v>2.1659467338540746E-2</v>
      </c>
      <c r="AD2281" s="37">
        <f>SQRT((Info!$B$6*EXP(-Info!$B$6*H2281*1000)+(Info!$B$6/(Info!$B$6+Info!$B$7))*(Info!$B$9-1)*(-Info!$B$7*EXP(-Info!$B$7*H2281*1000)+Info!$B$6*EXP(-Info!$B$6*H2281*1000)))^2*(0.01*H2281*1000)^2)</f>
        <v>2.0160084748215397E-4</v>
      </c>
      <c r="AE2281" s="37">
        <f t="shared" si="592"/>
        <v>2.1125077722751522E-4</v>
      </c>
      <c r="AF2281" s="37">
        <f t="shared" si="593"/>
        <v>5.8668286269192702</v>
      </c>
      <c r="AG2281" s="37">
        <f t="shared" si="594"/>
        <v>3.1522252907679037E-2</v>
      </c>
      <c r="AH2281" s="37">
        <f t="shared" si="595"/>
        <v>0.97374748994510707</v>
      </c>
      <c r="AI2281">
        <f>AF2281*EXP(Info!$B$6*H2281*1000)</f>
        <v>5.9798110646294171</v>
      </c>
      <c r="AJ2281">
        <f>2*SQRT((EXP(Info!$B$6*H2281)*AG2281)^2+(Info!$B$6*H2281*0.01*AI2281)^2)</f>
        <v>6.3045708426480968E-2</v>
      </c>
      <c r="AK2281">
        <f t="shared" si="596"/>
        <v>9.1164232000000012E-2</v>
      </c>
      <c r="AL2281">
        <f t="shared" si="597"/>
        <v>2.5882286389999985E-2</v>
      </c>
      <c r="AM2281"/>
      <c r="AN2281"/>
      <c r="AO2281">
        <f t="shared" si="600"/>
        <v>1.6616495981442698</v>
      </c>
      <c r="AP2281">
        <f t="shared" si="601"/>
        <v>0.65012406947890822</v>
      </c>
      <c r="AQ2281">
        <f t="shared" si="586"/>
        <v>5</v>
      </c>
      <c r="AR2281">
        <v>1</v>
      </c>
      <c r="AS2281">
        <v>1</v>
      </c>
      <c r="AT2281">
        <v>1</v>
      </c>
      <c r="AU2281">
        <v>0</v>
      </c>
      <c r="AV2281">
        <v>1</v>
      </c>
      <c r="AW2281">
        <v>0</v>
      </c>
      <c r="AX2281">
        <v>1</v>
      </c>
    </row>
    <row r="2282" spans="1:50">
      <c r="A2282" s="13" t="s">
        <v>80</v>
      </c>
      <c r="B2282" s="13" t="s">
        <v>214</v>
      </c>
      <c r="D2282" s="14">
        <v>-30.4</v>
      </c>
      <c r="E2282" s="14">
        <v>43.5</v>
      </c>
      <c r="F2282" s="14">
        <v>3080</v>
      </c>
      <c r="G2282" s="16">
        <v>0.06</v>
      </c>
      <c r="H2282">
        <v>2.7</v>
      </c>
      <c r="J2282">
        <f>(F2282*100*Info!$B$11)/AI2282</f>
        <v>0.92918731213199457</v>
      </c>
      <c r="K2282">
        <f>2*((F2282*100*Info!$B$11)/AI2282^2)*(AJ2282/2)</f>
        <v>4.749774154428653E-3</v>
      </c>
      <c r="L2282">
        <f t="shared" si="587"/>
        <v>0.22504194392523402</v>
      </c>
      <c r="M2282">
        <f t="shared" si="588"/>
        <v>2.2374354732234654</v>
      </c>
      <c r="N2282">
        <f t="shared" si="589"/>
        <v>1.9122301535827214E-2</v>
      </c>
      <c r="O2282">
        <v>0.28000000000000003</v>
      </c>
      <c r="P2282">
        <v>4.0000000000000001E-3</v>
      </c>
      <c r="S2282">
        <v>8.49</v>
      </c>
      <c r="T2282">
        <v>2.9000000000000001E-2</v>
      </c>
      <c r="U2282">
        <v>0.58399999999999996</v>
      </c>
      <c r="V2282">
        <v>4.0000000000000001E-3</v>
      </c>
      <c r="W2282" s="37">
        <f>U2282*Info!$B$2</f>
        <v>0.28031999999999996</v>
      </c>
      <c r="X2282" s="37">
        <f>W2282*SQRT((0.5*V2282/U2282)^2+Info!$B$3^2)</f>
        <v>1.4048838243783718E-2</v>
      </c>
      <c r="Y2282" s="28">
        <f>W2282*Info!$D$2</f>
        <v>0.22705919999999999</v>
      </c>
      <c r="Z2282" s="28">
        <f>Y2282*SQRT(Info!$D$3^2+(X2282/W2282)^2)</f>
        <v>1.6074329326077653E-2</v>
      </c>
      <c r="AA2282" s="37">
        <f t="shared" si="590"/>
        <v>0</v>
      </c>
      <c r="AB2282" s="37">
        <f t="shared" si="591"/>
        <v>1.4190484699262389E-2</v>
      </c>
      <c r="AC2282" s="37">
        <f>(1-EXP(-Info!$B$6*H2282*1000))+(Info!$B$6/(Info!$B$6-Info!$B$7))*(EXP(-Info!$B$7*H2282*1000)-EXP(-Info!$B$6*H2282*1000))*(Info!$B$9-1)</f>
        <v>2.8032980603812586E-2</v>
      </c>
      <c r="AD2282" s="37">
        <f>SQRT((Info!$B$6*EXP(-Info!$B$6*H2282*1000)+(Info!$B$6/(Info!$B$6+Info!$B$7))*(Info!$B$9-1)*(-Info!$B$7*EXP(-Info!$B$7*H2282*1000)+Info!$B$6*EXP(-Info!$B$6*H2282*1000)))^2*(0.01*H2282*1000)^2)</f>
        <v>2.6017636276251923E-4</v>
      </c>
      <c r="AE2282" s="37">
        <f t="shared" si="592"/>
        <v>0</v>
      </c>
      <c r="AF2282" s="37">
        <f t="shared" si="593"/>
        <v>8.2629408000000009</v>
      </c>
      <c r="AG2282" s="37">
        <f t="shared" si="594"/>
        <v>2.1647957485250197E-2</v>
      </c>
      <c r="AH2282" s="37">
        <f t="shared" si="595"/>
        <v>0.97325568904593651</v>
      </c>
      <c r="AI2282">
        <f>AF2282*EXP(Info!$B$6*H2282*1000)</f>
        <v>8.4700892855073509</v>
      </c>
      <c r="AJ2282">
        <f>2*SQRT((EXP(Info!$B$6*H2282)*AG2282)^2+(Info!$B$6*H2282*0.01*AI2282)^2)</f>
        <v>4.3296987215308537E-2</v>
      </c>
      <c r="AK2282">
        <f t="shared" si="596"/>
        <v>0</v>
      </c>
      <c r="AL2282">
        <f t="shared" si="597"/>
        <v>3.7738175009218396E-2</v>
      </c>
      <c r="AM2282"/>
      <c r="AN2282"/>
      <c r="AO2282">
        <f t="shared" si="600"/>
        <v>2.4079487973108025</v>
      </c>
      <c r="AP2282">
        <f t="shared" si="601"/>
        <v>0.47945205479452063</v>
      </c>
      <c r="AQ2282">
        <f t="shared" si="586"/>
        <v>5</v>
      </c>
      <c r="AR2282">
        <v>1</v>
      </c>
      <c r="AS2282">
        <v>1</v>
      </c>
      <c r="AT2282">
        <v>1</v>
      </c>
      <c r="AU2282">
        <v>0</v>
      </c>
      <c r="AV2282">
        <v>1</v>
      </c>
      <c r="AW2282">
        <v>0</v>
      </c>
      <c r="AX2282">
        <v>1</v>
      </c>
    </row>
    <row r="2283" spans="1:50">
      <c r="A2283" s="13" t="s">
        <v>80</v>
      </c>
      <c r="B2283" s="13" t="s">
        <v>214</v>
      </c>
      <c r="D2283" s="14">
        <v>-30.4</v>
      </c>
      <c r="E2283" s="14">
        <v>43.5</v>
      </c>
      <c r="F2283" s="14">
        <v>3080</v>
      </c>
      <c r="G2283" s="16">
        <v>0.06</v>
      </c>
      <c r="H2283">
        <v>2.7</v>
      </c>
      <c r="J2283">
        <f>(F2283*100*Info!$B$11)/AI2283</f>
        <v>1.2851643514859517</v>
      </c>
      <c r="K2283">
        <f>2*((F2283*100*Info!$B$11)/AI2283^2)*(AJ2283/2)</f>
        <v>1.3680551975925088E-2</v>
      </c>
      <c r="L2283">
        <f t="shared" si="587"/>
        <v>0.16068919626168252</v>
      </c>
      <c r="M2283">
        <f t="shared" si="588"/>
        <v>2.209678685737551</v>
      </c>
      <c r="N2283">
        <f t="shared" si="589"/>
        <v>3.1663112844196768E-2</v>
      </c>
      <c r="O2283">
        <v>0.26</v>
      </c>
      <c r="P2283">
        <v>1E-3</v>
      </c>
      <c r="S2283">
        <v>6.1379999999999999</v>
      </c>
      <c r="T2283">
        <v>6.0999999999999999E-2</v>
      </c>
      <c r="U2283">
        <v>0.41699999999999998</v>
      </c>
      <c r="V2283">
        <v>4.0000000000000001E-3</v>
      </c>
      <c r="W2283" s="37">
        <f>U2283*Info!$B$2</f>
        <v>0.20015999999999998</v>
      </c>
      <c r="X2283" s="37">
        <f>W2283*SQRT((0.5*V2283/U2283)^2+Info!$B$3^2)</f>
        <v>1.0053937736031589E-2</v>
      </c>
      <c r="Y2283" s="28">
        <f>W2283*Info!$D$2</f>
        <v>0.16212959999999998</v>
      </c>
      <c r="Z2283" s="28">
        <f>Y2283*SQRT(Info!$D$3^2+(X2283/W2283)^2)</f>
        <v>1.1490635219203507E-2</v>
      </c>
      <c r="AA2283" s="37">
        <f t="shared" si="590"/>
        <v>5.9840000000000032E-2</v>
      </c>
      <c r="AB2283" s="37">
        <f t="shared" si="591"/>
        <v>1.0066362997627296E-2</v>
      </c>
      <c r="AC2283" s="37">
        <f>(1-EXP(-Info!$B$6*H2283*1000))+(Info!$B$6/(Info!$B$6-Info!$B$7))*(EXP(-Info!$B$7*H2283*1000)-EXP(-Info!$B$6*H2283*1000))*(Info!$B$9-1)</f>
        <v>2.8032980603812586E-2</v>
      </c>
      <c r="AD2283" s="37">
        <f>SQRT((Info!$B$6*EXP(-Info!$B$6*H2283*1000)+(Info!$B$6/(Info!$B$6+Info!$B$7))*(Info!$B$9-1)*(-Info!$B$7*EXP(-Info!$B$7*H2283*1000)+Info!$B$6*EXP(-Info!$B$6*H2283*1000)))^2*(0.01*H2283*1000)^2)</f>
        <v>2.6017636276251923E-4</v>
      </c>
      <c r="AE2283" s="37">
        <f t="shared" si="592"/>
        <v>2.8261931632685405E-4</v>
      </c>
      <c r="AF2283" s="37">
        <f t="shared" si="593"/>
        <v>5.9741929064406678</v>
      </c>
      <c r="AG2283" s="37">
        <f t="shared" si="594"/>
        <v>3.2593934580206194E-2</v>
      </c>
      <c r="AH2283" s="37">
        <f t="shared" si="595"/>
        <v>0.9733126273119368</v>
      </c>
      <c r="AI2283">
        <f>AF2283*EXP(Info!$B$6*H2283*1000)</f>
        <v>6.1239634351969601</v>
      </c>
      <c r="AJ2283">
        <f>2*SQRT((EXP(Info!$B$6*H2283)*AG2283)^2+(Info!$B$6*H2283*0.01*AI2283)^2)</f>
        <v>6.5189483334958942E-2</v>
      </c>
      <c r="AK2283">
        <f t="shared" si="596"/>
        <v>7.9569248000000037E-2</v>
      </c>
      <c r="AL2283">
        <f t="shared" si="597"/>
        <v>2.6770485755890031E-2</v>
      </c>
      <c r="AM2283"/>
      <c r="AN2283"/>
      <c r="AO2283">
        <f t="shared" si="600"/>
        <v>1.7193743980798024</v>
      </c>
      <c r="AP2283">
        <f t="shared" si="601"/>
        <v>0.6235011990407674</v>
      </c>
      <c r="AQ2283">
        <f t="shared" si="586"/>
        <v>5</v>
      </c>
      <c r="AR2283">
        <v>1</v>
      </c>
      <c r="AS2283">
        <v>1</v>
      </c>
      <c r="AT2283">
        <v>1</v>
      </c>
      <c r="AU2283">
        <v>0</v>
      </c>
      <c r="AV2283">
        <v>1</v>
      </c>
      <c r="AW2283">
        <v>0</v>
      </c>
      <c r="AX2283">
        <v>1</v>
      </c>
    </row>
    <row r="2284" spans="1:50">
      <c r="A2284" s="13" t="s">
        <v>80</v>
      </c>
      <c r="B2284" s="13" t="s">
        <v>214</v>
      </c>
      <c r="D2284" s="14">
        <v>-30.4</v>
      </c>
      <c r="E2284" s="14">
        <v>43.5</v>
      </c>
      <c r="F2284" s="14">
        <v>3080</v>
      </c>
      <c r="G2284" s="16">
        <v>0.09</v>
      </c>
      <c r="H2284">
        <v>3.31</v>
      </c>
      <c r="J2284">
        <f>(F2284*100*Info!$B$11)/AI2284</f>
        <v>1.2441882276522629</v>
      </c>
      <c r="K2284">
        <f>2*((F2284*100*Info!$B$11)/AI2284^2)*(AJ2284/2)</f>
        <v>1.250267179642778E-2</v>
      </c>
      <c r="L2284">
        <f t="shared" si="587"/>
        <v>0.1653133457943928</v>
      </c>
      <c r="M2284">
        <f t="shared" si="588"/>
        <v>2.2007858302097465</v>
      </c>
      <c r="N2284">
        <f t="shared" si="589"/>
        <v>3.016897008752881E-2</v>
      </c>
      <c r="O2284">
        <v>0.255</v>
      </c>
      <c r="P2284">
        <v>1E-3</v>
      </c>
      <c r="S2284">
        <v>6.3049999999999997</v>
      </c>
      <c r="T2284">
        <v>5.8999999999999997E-2</v>
      </c>
      <c r="U2284">
        <v>0.42899999999999999</v>
      </c>
      <c r="V2284">
        <v>4.0000000000000001E-3</v>
      </c>
      <c r="W2284" s="37">
        <f>U2284*Info!$B$2</f>
        <v>0.20591999999999999</v>
      </c>
      <c r="X2284" s="37">
        <f>W2284*SQRT((0.5*V2284/U2284)^2+Info!$B$3^2)</f>
        <v>1.0340658392965121E-2</v>
      </c>
      <c r="Y2284" s="28">
        <f>W2284*Info!$D$2</f>
        <v>0.1667952</v>
      </c>
      <c r="Z2284" s="28">
        <f>Y2284*SQRT(Info!$D$3^2+(X2284/W2284)^2)</f>
        <v>1.1819807759654979E-2</v>
      </c>
      <c r="AA2284" s="37">
        <f t="shared" si="590"/>
        <v>4.9080000000000013E-2</v>
      </c>
      <c r="AB2284" s="37">
        <f t="shared" si="591"/>
        <v>1.0352739540817205E-2</v>
      </c>
      <c r="AC2284" s="37">
        <f>(1-EXP(-Info!$B$6*H2284*1000))+(Info!$B$6/(Info!$B$6-Info!$B$7))*(EXP(-Info!$B$7*H2284*1000)-EXP(-Info!$B$6*H2284*1000))*(Info!$B$9-1)</f>
        <v>3.4267017931045606E-2</v>
      </c>
      <c r="AD2284" s="37">
        <f>SQRT((Info!$B$6*EXP(-Info!$B$6*H2284*1000)+(Info!$B$6/(Info!$B$6+Info!$B$7))*(Info!$B$9-1)*(-Info!$B$7*EXP(-Info!$B$7*H2284*1000)+Info!$B$6*EXP(-Info!$B$6*H2284*1000)))^2*(0.01*H2284*1000)^2)</f>
        <v>3.171375207070273E-4</v>
      </c>
      <c r="AE2284" s="37">
        <f t="shared" si="592"/>
        <v>3.5509880960963853E-4</v>
      </c>
      <c r="AF2284" s="37">
        <f t="shared" si="593"/>
        <v>6.1365229747599441</v>
      </c>
      <c r="AG2284" s="37">
        <f t="shared" si="594"/>
        <v>3.1781817925345082E-2</v>
      </c>
      <c r="AH2284" s="37">
        <f t="shared" si="595"/>
        <v>0.97327882232512997</v>
      </c>
      <c r="AI2284">
        <f>AF2284*EXP(Info!$B$6*H2284*1000)</f>
        <v>6.3256501884522294</v>
      </c>
      <c r="AJ2284">
        <f>2*SQRT((EXP(Info!$B$6*H2284)*AG2284)^2+(Info!$B$6*H2284*0.01*AI2284)^2)</f>
        <v>6.3565565440580479E-2</v>
      </c>
      <c r="AK2284">
        <f t="shared" si="596"/>
        <v>6.5261676000000018E-2</v>
      </c>
      <c r="AL2284">
        <f t="shared" si="597"/>
        <v>2.7532075534849276E-2</v>
      </c>
      <c r="AM2284"/>
      <c r="AN2284"/>
      <c r="AO2284">
        <f t="shared" si="600"/>
        <v>1.768852798024545</v>
      </c>
      <c r="AP2284">
        <f t="shared" si="601"/>
        <v>0.59440559440559437</v>
      </c>
      <c r="AQ2284">
        <f t="shared" si="586"/>
        <v>5</v>
      </c>
      <c r="AR2284">
        <v>1</v>
      </c>
      <c r="AS2284">
        <v>1</v>
      </c>
      <c r="AT2284">
        <v>1</v>
      </c>
      <c r="AU2284">
        <v>0</v>
      </c>
      <c r="AV2284">
        <v>1</v>
      </c>
      <c r="AW2284">
        <v>0</v>
      </c>
      <c r="AX2284">
        <v>1</v>
      </c>
    </row>
    <row r="2285" spans="1:50">
      <c r="A2285" s="13" t="s">
        <v>80</v>
      </c>
      <c r="B2285" s="13" t="s">
        <v>214</v>
      </c>
      <c r="D2285" s="14">
        <v>-30.4</v>
      </c>
      <c r="E2285" s="14">
        <v>43.5</v>
      </c>
      <c r="F2285" s="14">
        <v>3080</v>
      </c>
      <c r="G2285" s="16">
        <v>0.12</v>
      </c>
      <c r="H2285">
        <v>3.93</v>
      </c>
      <c r="J2285">
        <f>(F2285*100*Info!$B$11)/AI2285</f>
        <v>1.2593101947278444</v>
      </c>
      <c r="K2285">
        <f>2*((F2285*100*Info!$B$11)/AI2285^2)*(AJ2285/2)</f>
        <v>6.4256621646205415E-3</v>
      </c>
      <c r="L2285">
        <f t="shared" si="587"/>
        <v>0.16145988785046755</v>
      </c>
      <c r="M2285">
        <f t="shared" si="588"/>
        <v>2.1756104860638779</v>
      </c>
      <c r="N2285">
        <f t="shared" si="589"/>
        <v>1.9128058167745553E-2</v>
      </c>
      <c r="O2285">
        <v>0.26600000000000001</v>
      </c>
      <c r="P2285">
        <v>5.0000000000000001E-3</v>
      </c>
      <c r="S2285">
        <v>6.194</v>
      </c>
      <c r="T2285">
        <v>2.1999999999999999E-2</v>
      </c>
      <c r="U2285">
        <v>0.41899999999999998</v>
      </c>
      <c r="V2285">
        <v>3.0000000000000001E-3</v>
      </c>
      <c r="W2285" s="37">
        <f>U2285*Info!$B$2</f>
        <v>0.20111999999999999</v>
      </c>
      <c r="X2285" s="37">
        <f>W2285*SQRT((0.5*V2285/U2285)^2+Info!$B$3^2)</f>
        <v>1.008174270649673E-2</v>
      </c>
      <c r="Y2285" s="28">
        <f>W2285*Info!$D$2</f>
        <v>0.1629072</v>
      </c>
      <c r="Z2285" s="28">
        <f>Y2285*SQRT(Info!$D$3^2+(X2285/W2285)^2)</f>
        <v>1.1534032308746148E-2</v>
      </c>
      <c r="AA2285" s="37">
        <f t="shared" si="590"/>
        <v>6.4880000000000021E-2</v>
      </c>
      <c r="AB2285" s="37">
        <f t="shared" si="591"/>
        <v>1.038708505789762E-2</v>
      </c>
      <c r="AC2285" s="37">
        <f>(1-EXP(-Info!$B$6*H2285*1000))+(Info!$B$6/(Info!$B$6-Info!$B$7))*(EXP(-Info!$B$7*H2285*1000)-EXP(-Info!$B$6*H2285*1000))*(Info!$B$9-1)</f>
        <v>4.0566186701363131E-2</v>
      </c>
      <c r="AD2285" s="37">
        <f>SQRT((Info!$B$6*EXP(-Info!$B$6*H2285*1000)+(Info!$B$6/(Info!$B$6+Info!$B$7))*(Info!$B$9-1)*(-Info!$B$7*EXP(-Info!$B$7*H2285*1000)+Info!$B$6*EXP(-Info!$B$6*H2285*1000)))^2*(0.01*H2285*1000)^2)</f>
        <v>3.7435771519882542E-4</v>
      </c>
      <c r="AE2285" s="37">
        <f t="shared" si="592"/>
        <v>4.2206386630612425E-4</v>
      </c>
      <c r="AF2285" s="37">
        <f t="shared" si="593"/>
        <v>6.0284608658068155</v>
      </c>
      <c r="AG2285" s="37">
        <f t="shared" si="594"/>
        <v>1.5944028324311306E-2</v>
      </c>
      <c r="AH2285" s="37">
        <f t="shared" si="595"/>
        <v>0.97327427604243066</v>
      </c>
      <c r="AI2285">
        <f>AF2285*EXP(Info!$B$6*H2285*1000)</f>
        <v>6.2496909257686664</v>
      </c>
      <c r="AJ2285">
        <f>2*SQRT((EXP(Info!$B$6*H2285)*AG2285)^2+(Info!$B$6*H2285*0.01*AI2285)^2)</f>
        <v>3.1889206241963973E-2</v>
      </c>
      <c r="AK2285">
        <f t="shared" si="596"/>
        <v>8.627093600000002E-2</v>
      </c>
      <c r="AL2285">
        <f t="shared" si="597"/>
        <v>2.762341400297293E-2</v>
      </c>
      <c r="AM2285"/>
      <c r="AN2285"/>
      <c r="AO2285">
        <f t="shared" si="600"/>
        <v>1.7276207980705929</v>
      </c>
      <c r="AP2285">
        <f t="shared" si="601"/>
        <v>0.63484486873508361</v>
      </c>
      <c r="AQ2285">
        <f t="shared" si="586"/>
        <v>5</v>
      </c>
      <c r="AR2285">
        <v>1</v>
      </c>
      <c r="AS2285">
        <v>1</v>
      </c>
      <c r="AT2285">
        <v>1</v>
      </c>
      <c r="AU2285">
        <v>0</v>
      </c>
      <c r="AV2285">
        <v>1</v>
      </c>
      <c r="AW2285">
        <v>0</v>
      </c>
      <c r="AX2285">
        <v>1</v>
      </c>
    </row>
    <row r="2286" spans="1:50">
      <c r="A2286" s="13" t="s">
        <v>80</v>
      </c>
      <c r="B2286" s="13" t="s">
        <v>214</v>
      </c>
      <c r="D2286" s="14">
        <v>-30.4</v>
      </c>
      <c r="E2286" s="14">
        <v>43.5</v>
      </c>
      <c r="F2286" s="14">
        <v>3080</v>
      </c>
      <c r="G2286" s="16">
        <v>0.17</v>
      </c>
      <c r="H2286">
        <v>4.95</v>
      </c>
      <c r="J2286">
        <f>(F2286*100*Info!$B$11)/AI2286</f>
        <v>1.2510407409796611</v>
      </c>
      <c r="K2286">
        <f>2*((F2286*100*Info!$B$11)/AI2286^2)*(AJ2286/2)</f>
        <v>6.6663913456935561E-3</v>
      </c>
      <c r="L2286">
        <f t="shared" si="587"/>
        <v>0.17687371962616852</v>
      </c>
      <c r="M2286">
        <f t="shared" si="588"/>
        <v>2.3676556530921724</v>
      </c>
      <c r="N2286">
        <f t="shared" si="589"/>
        <v>1.9966147610332923E-2</v>
      </c>
      <c r="O2286">
        <v>0.27400000000000002</v>
      </c>
      <c r="P2286">
        <v>6.0000000000000001E-3</v>
      </c>
      <c r="S2286">
        <v>6.1929999999999996</v>
      </c>
      <c r="T2286">
        <v>2.1999999999999999E-2</v>
      </c>
      <c r="U2286">
        <v>0.45900000000000002</v>
      </c>
      <c r="V2286">
        <v>3.0000000000000001E-3</v>
      </c>
      <c r="W2286" s="37">
        <f>U2286*Info!$B$2</f>
        <v>0.22031999999999999</v>
      </c>
      <c r="X2286" s="37">
        <f>W2286*SQRT((0.5*V2286/U2286)^2+Info!$B$3^2)</f>
        <v>1.1039504336699181E-2</v>
      </c>
      <c r="Y2286" s="28">
        <f>W2286*Info!$D$2</f>
        <v>0.17845920000000001</v>
      </c>
      <c r="Z2286" s="28">
        <f>Y2286*SQRT(Info!$D$3^2+(X2286/W2286)^2)</f>
        <v>1.2632440483263719E-2</v>
      </c>
      <c r="AA2286" s="37">
        <f t="shared" si="590"/>
        <v>5.3680000000000033E-2</v>
      </c>
      <c r="AB2286" s="37">
        <f t="shared" si="591"/>
        <v>1.1439871327947706E-2</v>
      </c>
      <c r="AC2286" s="37">
        <f>(1-EXP(-Info!$B$6*H2286*1000))+(Info!$B$6/(Info!$B$6-Info!$B$7))*(EXP(-Info!$B$7*H2286*1000)-EXP(-Info!$B$6*H2286*1000))*(Info!$B$9-1)</f>
        <v>5.0848593252158174E-2</v>
      </c>
      <c r="AD2286" s="37">
        <f>SQRT((Info!$B$6*EXP(-Info!$B$6*H2286*1000)+(Info!$B$6/(Info!$B$6+Info!$B$7))*(Info!$B$9-1)*(-Info!$B$7*EXP(-Info!$B$7*H2286*1000)+Info!$B$6*EXP(-Info!$B$6*H2286*1000)))^2*(0.01*H2286*1000)^2)</f>
        <v>4.6702943816423188E-4</v>
      </c>
      <c r="AE2286" s="37">
        <f t="shared" si="592"/>
        <v>5.8224134929161521E-4</v>
      </c>
      <c r="AF2286" s="37">
        <f t="shared" si="593"/>
        <v>6.011811247514224</v>
      </c>
      <c r="AG2286" s="37">
        <f t="shared" si="594"/>
        <v>1.6760595381788351E-2</v>
      </c>
      <c r="AH2286" s="37">
        <f t="shared" si="595"/>
        <v>0.97074297553919331</v>
      </c>
      <c r="AI2286">
        <f>AF2286*EXP(Info!$B$6*H2286*1000)</f>
        <v>6.2910017547114672</v>
      </c>
      <c r="AJ2286">
        <f>2*SQRT((EXP(Info!$B$6*H2286)*AG2286)^2+(Info!$B$6*H2286*0.01*AI2286)^2)</f>
        <v>3.3522712953784867E-2</v>
      </c>
      <c r="AK2286">
        <f t="shared" si="596"/>
        <v>7.1378296000000049E-2</v>
      </c>
      <c r="AL2286">
        <f t="shared" si="597"/>
        <v>3.0423193809544131E-2</v>
      </c>
      <c r="AM2286"/>
      <c r="AN2286"/>
      <c r="AO2286">
        <f t="shared" si="600"/>
        <v>1.8925487978864015</v>
      </c>
      <c r="AP2286">
        <f t="shared" si="601"/>
        <v>0.59694989106753815</v>
      </c>
      <c r="AQ2286">
        <f t="shared" si="586"/>
        <v>5</v>
      </c>
      <c r="AR2286">
        <v>1</v>
      </c>
      <c r="AS2286">
        <v>1</v>
      </c>
      <c r="AT2286">
        <v>1</v>
      </c>
      <c r="AU2286">
        <v>0</v>
      </c>
      <c r="AV2286">
        <v>1</v>
      </c>
      <c r="AW2286">
        <v>0</v>
      </c>
      <c r="AX2286">
        <v>1</v>
      </c>
    </row>
    <row r="2287" spans="1:50">
      <c r="A2287" s="13" t="s">
        <v>80</v>
      </c>
      <c r="B2287" s="13" t="s">
        <v>214</v>
      </c>
      <c r="D2287" s="14">
        <v>-30.4</v>
      </c>
      <c r="E2287" s="14">
        <v>43.5</v>
      </c>
      <c r="F2287" s="14">
        <v>3080</v>
      </c>
      <c r="G2287" s="16">
        <v>0.17</v>
      </c>
      <c r="H2287">
        <v>4.95</v>
      </c>
      <c r="J2287">
        <f>(F2287*100*Info!$B$11)/AI2287</f>
        <v>1.2129008860459851</v>
      </c>
      <c r="K2287">
        <f>2*((F2287*100*Info!$B$11)/AI2287^2)*(AJ2287/2)</f>
        <v>6.2429839260532321E-3</v>
      </c>
      <c r="L2287">
        <f t="shared" si="587"/>
        <v>0.17571768224299097</v>
      </c>
      <c r="M2287">
        <f t="shared" si="588"/>
        <v>2.2804710176052354</v>
      </c>
      <c r="N2287">
        <f t="shared" si="589"/>
        <v>1.9049197873692126E-2</v>
      </c>
      <c r="O2287">
        <v>0.27500000000000002</v>
      </c>
      <c r="P2287">
        <v>7.0000000000000001E-3</v>
      </c>
      <c r="S2287">
        <v>6.3810000000000002</v>
      </c>
      <c r="T2287">
        <v>2.1999999999999999E-2</v>
      </c>
      <c r="U2287">
        <v>0.45600000000000002</v>
      </c>
      <c r="V2287">
        <v>3.0000000000000001E-3</v>
      </c>
      <c r="W2287" s="37">
        <f>U2287*Info!$B$2</f>
        <v>0.21887999999999999</v>
      </c>
      <c r="X2287" s="37">
        <f>W2287*SQRT((0.5*V2287/U2287)^2+Info!$B$3^2)</f>
        <v>1.0967658638013859E-2</v>
      </c>
      <c r="Y2287" s="28">
        <f>W2287*Info!$D$2</f>
        <v>0.1772928</v>
      </c>
      <c r="Z2287" s="28">
        <f>Y2287*SQRT(Info!$D$3^2+(X2287/W2287)^2)</f>
        <v>1.2550052067589202E-2</v>
      </c>
      <c r="AA2287" s="37">
        <f t="shared" si="590"/>
        <v>5.6120000000000031E-2</v>
      </c>
      <c r="AB2287" s="37">
        <f t="shared" si="591"/>
        <v>1.1512581639232793E-2</v>
      </c>
      <c r="AC2287" s="37">
        <f>(1-EXP(-Info!$B$6*H2287*1000))+(Info!$B$6/(Info!$B$6-Info!$B$7))*(EXP(-Info!$B$7*H2287*1000)-EXP(-Info!$B$6*H2287*1000))*(Info!$B$9-1)</f>
        <v>5.0848593252158174E-2</v>
      </c>
      <c r="AD2287" s="37">
        <f>SQRT((Info!$B$6*EXP(-Info!$B$6*H2287*1000)+(Info!$B$6/(Info!$B$6+Info!$B$7))*(Info!$B$9-1)*(-Info!$B$7*EXP(-Info!$B$7*H2287*1000)+Info!$B$6*EXP(-Info!$B$6*H2287*1000)))^2*(0.01*H2287*1000)^2)</f>
        <v>4.6702943816423188E-4</v>
      </c>
      <c r="AE2287" s="37">
        <f t="shared" si="592"/>
        <v>5.859850225563083E-4</v>
      </c>
      <c r="AF2287" s="37">
        <f t="shared" si="593"/>
        <v>6.200853576946689</v>
      </c>
      <c r="AG2287" s="37">
        <f t="shared" si="594"/>
        <v>1.6698718074926001E-2</v>
      </c>
      <c r="AH2287" s="37">
        <f t="shared" si="595"/>
        <v>0.97176830856396945</v>
      </c>
      <c r="AI2287">
        <f>AF2287*EXP(Info!$B$6*H2287*1000)</f>
        <v>6.4888232725886494</v>
      </c>
      <c r="AJ2287">
        <f>2*SQRT((EXP(Info!$B$6*H2287)*AG2287)^2+(Info!$B$6*H2287*0.01*AI2287)^2)</f>
        <v>3.3398952755184327E-2</v>
      </c>
      <c r="AK2287">
        <f t="shared" si="596"/>
        <v>7.4622764000000036E-2</v>
      </c>
      <c r="AL2287">
        <f t="shared" si="597"/>
        <v>3.0616559611375688E-2</v>
      </c>
      <c r="AM2287"/>
      <c r="AN2287"/>
      <c r="AO2287">
        <f t="shared" si="600"/>
        <v>1.8801791979002158</v>
      </c>
      <c r="AP2287">
        <f t="shared" si="601"/>
        <v>0.60307017543859653</v>
      </c>
      <c r="AQ2287">
        <f t="shared" si="586"/>
        <v>5</v>
      </c>
      <c r="AR2287">
        <v>1</v>
      </c>
      <c r="AS2287">
        <v>1</v>
      </c>
      <c r="AT2287">
        <v>1</v>
      </c>
      <c r="AU2287">
        <v>0</v>
      </c>
      <c r="AV2287">
        <v>1</v>
      </c>
      <c r="AW2287">
        <v>0</v>
      </c>
      <c r="AX2287">
        <v>1</v>
      </c>
    </row>
    <row r="2288" spans="1:50">
      <c r="A2288" s="13" t="s">
        <v>80</v>
      </c>
      <c r="B2288" s="13" t="s">
        <v>214</v>
      </c>
      <c r="D2288" s="14">
        <v>-30.4</v>
      </c>
      <c r="E2288" s="14">
        <v>43.5</v>
      </c>
      <c r="F2288" s="14">
        <v>3080</v>
      </c>
      <c r="G2288" s="16">
        <v>0.23</v>
      </c>
      <c r="H2288">
        <v>6.64</v>
      </c>
      <c r="J2288">
        <f>(F2288*100*Info!$B$11)/AI2288</f>
        <v>1.1835589323841083</v>
      </c>
      <c r="K2288">
        <f>2*((F2288*100*Info!$B$11)/AI2288^2)*(AJ2288/2)</f>
        <v>1.2132919398088105E-2</v>
      </c>
      <c r="L2288">
        <f t="shared" si="587"/>
        <v>0.19768239252336484</v>
      </c>
      <c r="M2288">
        <f t="shared" si="588"/>
        <v>2.5034657474731619</v>
      </c>
      <c r="N2288">
        <f t="shared" si="589"/>
        <v>3.5411736732889831E-2</v>
      </c>
      <c r="O2288">
        <v>0.28599999999999998</v>
      </c>
      <c r="P2288">
        <v>1E-3</v>
      </c>
      <c r="S2288">
        <v>6.4589999999999996</v>
      </c>
      <c r="T2288">
        <v>6.2E-2</v>
      </c>
      <c r="U2288">
        <v>0.51300000000000001</v>
      </c>
      <c r="V2288">
        <v>5.0000000000000001E-3</v>
      </c>
      <c r="W2288" s="37">
        <f>U2288*Info!$B$2</f>
        <v>0.24623999999999999</v>
      </c>
      <c r="X2288" s="37">
        <f>W2288*SQRT((0.5*V2288/U2288)^2+Info!$B$3^2)</f>
        <v>1.2370341304911518E-2</v>
      </c>
      <c r="Y2288" s="28">
        <f>W2288*Info!$D$2</f>
        <v>0.1994544</v>
      </c>
      <c r="Z2288" s="28">
        <f>Y2288*SQRT(Info!$D$3^2+(X2288/W2288)^2)</f>
        <v>1.4137010730589409E-2</v>
      </c>
      <c r="AA2288" s="37">
        <f t="shared" si="590"/>
        <v>3.975999999999999E-2</v>
      </c>
      <c r="AB2288" s="37">
        <f t="shared" si="591"/>
        <v>1.2380441995340878E-2</v>
      </c>
      <c r="AC2288" s="37">
        <f>(1-EXP(-Info!$B$6*H2288*1000))+(Info!$B$6/(Info!$B$6-Info!$B$7))*(EXP(-Info!$B$7*H2288*1000)-EXP(-Info!$B$6*H2288*1000))*(Info!$B$9-1)</f>
        <v>6.7666332479960206E-2</v>
      </c>
      <c r="AD2288" s="37">
        <f>SQRT((Info!$B$6*EXP(-Info!$B$6*H2288*1000)+(Info!$B$6/(Info!$B$6+Info!$B$7))*(Info!$B$9-1)*(-Info!$B$7*EXP(-Info!$B$7*H2288*1000)+Info!$B$6*EXP(-Info!$B$6*H2288*1000)))^2*(0.01*H2288*1000)^2)</f>
        <v>6.1662510151086936E-4</v>
      </c>
      <c r="AE2288" s="37">
        <f t="shared" si="592"/>
        <v>8.3809778120455037E-4</v>
      </c>
      <c r="AF2288" s="37">
        <f t="shared" si="593"/>
        <v>6.256855186620597</v>
      </c>
      <c r="AG2288" s="37">
        <f t="shared" si="594"/>
        <v>3.4081629660091962E-2</v>
      </c>
      <c r="AH2288" s="37">
        <f t="shared" si="595"/>
        <v>0.96870338854630711</v>
      </c>
      <c r="AI2288">
        <f>AF2288*EXP(Info!$B$6*H2288*1000)</f>
        <v>6.6496895772355007</v>
      </c>
      <c r="AJ2288">
        <f>2*SQRT((EXP(Info!$B$6*H2288)*AG2288)^2+(Info!$B$6*H2288*0.01*AI2288)^2)</f>
        <v>6.8167410557568434E-2</v>
      </c>
      <c r="AK2288">
        <f t="shared" si="596"/>
        <v>5.2868871999999983E-2</v>
      </c>
      <c r="AL2288">
        <f t="shared" si="597"/>
        <v>3.2924547442409531E-2</v>
      </c>
      <c r="AM2288"/>
      <c r="AN2288"/>
      <c r="AO2288">
        <f t="shared" si="600"/>
        <v>2.1152015976377427</v>
      </c>
      <c r="AP2288">
        <f t="shared" si="601"/>
        <v>0.55750487329434695</v>
      </c>
      <c r="AQ2288">
        <f t="shared" si="586"/>
        <v>5</v>
      </c>
      <c r="AR2288">
        <v>1</v>
      </c>
      <c r="AS2288">
        <v>1</v>
      </c>
      <c r="AT2288">
        <v>1</v>
      </c>
      <c r="AU2288">
        <v>0</v>
      </c>
      <c r="AV2288">
        <v>1</v>
      </c>
      <c r="AW2288">
        <v>0</v>
      </c>
      <c r="AX2288">
        <v>1</v>
      </c>
    </row>
    <row r="2289" spans="1:50">
      <c r="A2289" s="13" t="s">
        <v>80</v>
      </c>
      <c r="B2289" s="13" t="s">
        <v>214</v>
      </c>
      <c r="D2289" s="14">
        <v>-30.4</v>
      </c>
      <c r="E2289" s="14">
        <v>43.5</v>
      </c>
      <c r="F2289" s="14">
        <v>3080</v>
      </c>
      <c r="G2289" s="16">
        <v>0.35</v>
      </c>
      <c r="H2289">
        <v>10.199999999999999</v>
      </c>
      <c r="J2289">
        <f>(F2289*100*Info!$B$11)/AI2289</f>
        <v>1.5191480898633289</v>
      </c>
      <c r="K2289">
        <f>2*((F2289*100*Info!$B$11)/AI2289^2)*(AJ2289/2)</f>
        <v>1.7520721814657317E-2</v>
      </c>
      <c r="L2289">
        <f t="shared" si="587"/>
        <v>0.24777734579439295</v>
      </c>
      <c r="M2289">
        <f t="shared" si="588"/>
        <v>4.027592152852046</v>
      </c>
      <c r="N2289">
        <f t="shared" si="589"/>
        <v>5.9750842656309894E-2</v>
      </c>
      <c r="O2289">
        <v>0.33700000000000002</v>
      </c>
      <c r="P2289">
        <v>1E-3</v>
      </c>
      <c r="S2289">
        <v>4.9710000000000001</v>
      </c>
      <c r="T2289">
        <v>4.8000000000000001E-2</v>
      </c>
      <c r="U2289">
        <v>0.64300000000000002</v>
      </c>
      <c r="V2289">
        <v>6.0000000000000001E-3</v>
      </c>
      <c r="W2289" s="37">
        <f>U2289*Info!$B$2</f>
        <v>0.30863999999999997</v>
      </c>
      <c r="X2289" s="37">
        <f>W2289*SQRT((0.5*V2289/U2289)^2+Info!$B$3^2)</f>
        <v>1.5499039454108115E-2</v>
      </c>
      <c r="Y2289" s="28">
        <f>W2289*Info!$D$2</f>
        <v>0.24999839999999998</v>
      </c>
      <c r="Z2289" s="28">
        <f>Y2289*SQRT(Info!$D$3^2+(X2289/W2289)^2)</f>
        <v>1.7715995285978149E-2</v>
      </c>
      <c r="AA2289" s="37">
        <f t="shared" si="590"/>
        <v>2.8360000000000052E-2</v>
      </c>
      <c r="AB2289" s="37">
        <f t="shared" si="591"/>
        <v>1.5507102372783898E-2</v>
      </c>
      <c r="AC2289" s="37">
        <f>(1-EXP(-Info!$B$6*H2289*1000))+(Info!$B$6/(Info!$B$6-Info!$B$7))*(EXP(-Info!$B$7*H2289*1000)-EXP(-Info!$B$6*H2289*1000))*(Info!$B$9-1)</f>
        <v>0.1022172869193097</v>
      </c>
      <c r="AD2289" s="37">
        <f>SQRT((Info!$B$6*EXP(-Info!$B$6*H2289*1000)+(Info!$B$6/(Info!$B$6+Info!$B$7))*(Info!$B$9-1)*(-Info!$B$7*EXP(-Info!$B$7*H2289*1000)+Info!$B$6*EXP(-Info!$B$6*H2289*1000)))^2*(0.01*H2289*1000)^2)</f>
        <v>9.1609881597605621E-4</v>
      </c>
      <c r="AE2289" s="37">
        <f t="shared" si="592"/>
        <v>1.5853068360902024E-3</v>
      </c>
      <c r="AF2289" s="37">
        <f t="shared" si="593"/>
        <v>4.7181027177429682</v>
      </c>
      <c r="AG2289" s="37">
        <f t="shared" si="594"/>
        <v>2.9872557418764038E-2</v>
      </c>
      <c r="AH2289" s="37">
        <f t="shared" si="595"/>
        <v>0.9491254712820294</v>
      </c>
      <c r="AI2289">
        <f>AF2289*EXP(Info!$B$6*H2289*1000)</f>
        <v>5.1807322467335215</v>
      </c>
      <c r="AJ2289">
        <f>2*SQRT((EXP(Info!$B$6*H2289)*AG2289)^2+(Info!$B$6*H2289*0.01*AI2289)^2)</f>
        <v>5.9750704422377156E-2</v>
      </c>
      <c r="AK2289">
        <f t="shared" si="596"/>
        <v>3.7710292000000069E-2</v>
      </c>
      <c r="AL2289">
        <f t="shared" si="597"/>
        <v>4.1239588050181498E-2</v>
      </c>
      <c r="AM2289"/>
      <c r="AN2289"/>
      <c r="AO2289">
        <f t="shared" si="600"/>
        <v>2.6512175970391203</v>
      </c>
      <c r="AP2289">
        <f t="shared" si="601"/>
        <v>0.52410575427682737</v>
      </c>
      <c r="AQ2289">
        <f t="shared" si="586"/>
        <v>5</v>
      </c>
      <c r="AR2289">
        <v>1</v>
      </c>
      <c r="AS2289">
        <v>1</v>
      </c>
      <c r="AT2289">
        <v>1</v>
      </c>
      <c r="AU2289">
        <v>0</v>
      </c>
      <c r="AV2289">
        <v>1</v>
      </c>
      <c r="AW2289">
        <v>0</v>
      </c>
      <c r="AX2289">
        <v>1</v>
      </c>
    </row>
    <row r="2290" spans="1:50">
      <c r="A2290" s="13" t="s">
        <v>80</v>
      </c>
      <c r="B2290" s="13" t="s">
        <v>214</v>
      </c>
      <c r="D2290" s="14">
        <v>-30.4</v>
      </c>
      <c r="E2290" s="14">
        <v>43.5</v>
      </c>
      <c r="F2290" s="14">
        <v>3080</v>
      </c>
      <c r="G2290" s="16">
        <v>0.35</v>
      </c>
      <c r="H2290">
        <v>10.199999999999999</v>
      </c>
      <c r="J2290">
        <f>(F2290*100*Info!$B$11)/AI2290</f>
        <v>1.5308017347514506</v>
      </c>
      <c r="K2290">
        <f>2*((F2290*100*Info!$B$11)/AI2290^2)*(AJ2290/2)</f>
        <v>1.7626052370737982E-2</v>
      </c>
      <c r="L2290">
        <f t="shared" si="587"/>
        <v>0.24122646728972005</v>
      </c>
      <c r="M2290">
        <f t="shared" si="588"/>
        <v>3.9511878721672224</v>
      </c>
      <c r="N2290">
        <f t="shared" si="589"/>
        <v>5.9194547480552757E-2</v>
      </c>
      <c r="O2290">
        <v>0.33400000000000002</v>
      </c>
      <c r="P2290">
        <v>2E-3</v>
      </c>
      <c r="S2290">
        <v>4.9290000000000003</v>
      </c>
      <c r="T2290">
        <v>4.8000000000000001E-2</v>
      </c>
      <c r="U2290">
        <v>0.626</v>
      </c>
      <c r="V2290">
        <v>6.0000000000000001E-3</v>
      </c>
      <c r="W2290" s="37">
        <f>U2290*Info!$B$2</f>
        <v>0.30047999999999997</v>
      </c>
      <c r="X2290" s="37">
        <f>W2290*SQRT((0.5*V2290/U2290)^2+Info!$B$3^2)</f>
        <v>1.5092851817996491E-2</v>
      </c>
      <c r="Y2290" s="28">
        <f>W2290*Info!$D$2</f>
        <v>0.24338879999999999</v>
      </c>
      <c r="Z2290" s="28">
        <f>Y2290*SQRT(Info!$D$3^2+(X2290/W2290)^2)</f>
        <v>1.7249667497873693E-2</v>
      </c>
      <c r="AA2290" s="37">
        <f t="shared" si="590"/>
        <v>3.352000000000005E-2</v>
      </c>
      <c r="AB2290" s="37">
        <f t="shared" si="591"/>
        <v>1.5125943805263855E-2</v>
      </c>
      <c r="AC2290" s="37">
        <f>(1-EXP(-Info!$B$6*H2290*1000))+(Info!$B$6/(Info!$B$6-Info!$B$7))*(EXP(-Info!$B$7*H2290*1000)-EXP(-Info!$B$6*H2290*1000))*(Info!$B$9-1)</f>
        <v>0.1022172869193097</v>
      </c>
      <c r="AD2290" s="37">
        <f>SQRT((Info!$B$6*EXP(-Info!$B$6*H2290*1000)+(Info!$B$6/(Info!$B$6+Info!$B$7))*(Info!$B$9-1)*(-Info!$B$7*EXP(-Info!$B$7*H2290*1000)+Info!$B$6*EXP(-Info!$B$6*H2290*1000)))^2*(0.01*H2290*1000)^2)</f>
        <v>9.1609881597605621E-4</v>
      </c>
      <c r="AE2290" s="37">
        <f t="shared" si="592"/>
        <v>1.5464378488133769E-3</v>
      </c>
      <c r="AF2290" s="37">
        <f t="shared" si="593"/>
        <v>4.6821848765424647</v>
      </c>
      <c r="AG2290" s="37">
        <f t="shared" si="594"/>
        <v>2.9596325765328415E-2</v>
      </c>
      <c r="AH2290" s="37">
        <f t="shared" si="595"/>
        <v>0.94992592342107207</v>
      </c>
      <c r="AI2290">
        <f>AF2290*EXP(Info!$B$6*H2290*1000)</f>
        <v>5.1412925123163955</v>
      </c>
      <c r="AJ2290">
        <f>2*SQRT((EXP(Info!$B$6*H2290)*AG2290)^2+(Info!$B$6*H2290*0.01*AI2290)^2)</f>
        <v>5.9198189431164651E-2</v>
      </c>
      <c r="AK2290">
        <f t="shared" si="596"/>
        <v>4.4571544000000067E-2</v>
      </c>
      <c r="AL2290">
        <f t="shared" si="597"/>
        <v>4.0225934955718697E-2</v>
      </c>
      <c r="AM2290"/>
      <c r="AN2290"/>
      <c r="AO2290">
        <f t="shared" si="600"/>
        <v>2.5811231971174013</v>
      </c>
      <c r="AP2290">
        <f t="shared" si="601"/>
        <v>0.5335463258785943</v>
      </c>
      <c r="AQ2290">
        <f t="shared" si="586"/>
        <v>5</v>
      </c>
      <c r="AR2290">
        <v>1</v>
      </c>
      <c r="AS2290">
        <v>1</v>
      </c>
      <c r="AT2290">
        <v>1</v>
      </c>
      <c r="AU2290">
        <v>0</v>
      </c>
      <c r="AV2290">
        <v>1</v>
      </c>
      <c r="AW2290">
        <v>0</v>
      </c>
      <c r="AX2290">
        <v>1</v>
      </c>
    </row>
    <row r="2291" spans="1:50">
      <c r="A2291" s="13" t="s">
        <v>80</v>
      </c>
      <c r="B2291" s="13" t="s">
        <v>214</v>
      </c>
      <c r="D2291" s="14">
        <v>-30.4</v>
      </c>
      <c r="E2291" s="14">
        <v>43.5</v>
      </c>
      <c r="F2291" s="14">
        <v>3080</v>
      </c>
      <c r="G2291" s="16">
        <v>0.41</v>
      </c>
      <c r="H2291">
        <v>11.66</v>
      </c>
      <c r="J2291">
        <f>(F2291*100*Info!$B$11)/AI2291</f>
        <v>1.8662976503402109</v>
      </c>
      <c r="K2291">
        <f>2*((F2291*100*Info!$B$11)/AI2291^2)*(AJ2291/2)</f>
        <v>2.5692030763677584E-2</v>
      </c>
      <c r="L2291">
        <f t="shared" si="587"/>
        <v>0.29247745794392577</v>
      </c>
      <c r="M2291">
        <f t="shared" si="588"/>
        <v>5.840594920159023</v>
      </c>
      <c r="N2291">
        <f t="shared" si="589"/>
        <v>0.10126432180305339</v>
      </c>
      <c r="O2291">
        <v>0.40300000000000002</v>
      </c>
      <c r="P2291">
        <v>2E-3</v>
      </c>
      <c r="S2291">
        <v>4.0890000000000004</v>
      </c>
      <c r="T2291">
        <v>0.04</v>
      </c>
      <c r="U2291">
        <v>0.75900000000000001</v>
      </c>
      <c r="V2291">
        <v>8.0000000000000002E-3</v>
      </c>
      <c r="W2291" s="37">
        <f>U2291*Info!$B$2</f>
        <v>0.36431999999999998</v>
      </c>
      <c r="X2291" s="37">
        <f>W2291*SQRT((0.5*V2291/U2291)^2+Info!$B$3^2)</f>
        <v>1.831690628899979E-2</v>
      </c>
      <c r="Y2291" s="28">
        <f>W2291*Info!$D$2</f>
        <v>0.29509920000000001</v>
      </c>
      <c r="Z2291" s="28">
        <f>Y2291*SQRT(Info!$D$3^2+(X2291/W2291)^2)</f>
        <v>2.0924539092730336E-2</v>
      </c>
      <c r="AA2291" s="37">
        <f t="shared" si="590"/>
        <v>3.8680000000000048E-2</v>
      </c>
      <c r="AB2291" s="37">
        <f t="shared" si="591"/>
        <v>1.834418316524342E-2</v>
      </c>
      <c r="AC2291" s="37">
        <f>(1-EXP(-Info!$B$6*H2291*1000))+(Info!$B$6/(Info!$B$6-Info!$B$7))*(EXP(-Info!$B$7*H2291*1000)-EXP(-Info!$B$6*H2291*1000))*(Info!$B$9-1)</f>
        <v>0.1160506925831209</v>
      </c>
      <c r="AD2291" s="37">
        <f>SQRT((Info!$B$6*EXP(-Info!$B$6*H2291*1000)+(Info!$B$6/(Info!$B$6+Info!$B$7))*(Info!$B$9-1)*(-Info!$B$7*EXP(-Info!$B$7*H2291*1000)+Info!$B$6*EXP(-Info!$B$6*H2291*1000)))^2*(0.01*H2291*1000)^2)</f>
        <v>1.0329690497875056E-3</v>
      </c>
      <c r="AE2291" s="37">
        <f t="shared" si="592"/>
        <v>2.1292300765278424E-3</v>
      </c>
      <c r="AF2291" s="37">
        <f t="shared" si="593"/>
        <v>3.7894119592108853</v>
      </c>
      <c r="AG2291" s="37">
        <f t="shared" si="594"/>
        <v>2.902361033644834E-2</v>
      </c>
      <c r="AH2291" s="37">
        <f t="shared" si="595"/>
        <v>0.92673317662286248</v>
      </c>
      <c r="AI2291">
        <f>AF2291*EXP(Info!$B$6*H2291*1000)</f>
        <v>4.2170655336161893</v>
      </c>
      <c r="AJ2291">
        <f>2*SQRT((EXP(Info!$B$6*H2291)*AG2291)^2+(Info!$B$6*H2291*0.01*AI2291)^2)</f>
        <v>5.8053428617006048E-2</v>
      </c>
      <c r="AK2291">
        <f t="shared" si="596"/>
        <v>5.1432796000000065E-2</v>
      </c>
      <c r="AL2291">
        <f t="shared" si="597"/>
        <v>4.8784520709648352E-2</v>
      </c>
      <c r="AM2291"/>
      <c r="AN2291"/>
      <c r="AO2291">
        <f t="shared" si="600"/>
        <v>3.1295087965049646</v>
      </c>
      <c r="AP2291">
        <f t="shared" si="601"/>
        <v>0.53096179183135706</v>
      </c>
      <c r="AQ2291">
        <f t="shared" si="586"/>
        <v>5</v>
      </c>
      <c r="AR2291">
        <v>1</v>
      </c>
      <c r="AS2291">
        <v>1</v>
      </c>
      <c r="AT2291">
        <v>1</v>
      </c>
      <c r="AU2291">
        <v>0</v>
      </c>
      <c r="AV2291">
        <v>1</v>
      </c>
      <c r="AW2291">
        <v>0</v>
      </c>
      <c r="AX2291">
        <v>1</v>
      </c>
    </row>
    <row r="2292" spans="1:50">
      <c r="A2292" s="13" t="s">
        <v>80</v>
      </c>
      <c r="B2292" s="13" t="s">
        <v>214</v>
      </c>
      <c r="D2292" s="14">
        <v>-30.4</v>
      </c>
      <c r="E2292" s="14">
        <v>43.5</v>
      </c>
      <c r="F2292" s="14">
        <v>3080</v>
      </c>
      <c r="G2292" s="16">
        <v>0.41</v>
      </c>
      <c r="H2292">
        <v>11.66</v>
      </c>
      <c r="J2292">
        <f>(F2292*100*Info!$B$11)/AI2292</f>
        <v>1.8288163766259875</v>
      </c>
      <c r="K2292">
        <f>2*((F2292*100*Info!$B$11)/AI2292^2)*(AJ2292/2)</f>
        <v>2.5645777587784618E-2</v>
      </c>
      <c r="L2292">
        <f t="shared" si="587"/>
        <v>0.28708261682243041</v>
      </c>
      <c r="M2292">
        <f t="shared" si="588"/>
        <v>5.6177288846576916</v>
      </c>
      <c r="N2292">
        <f t="shared" si="589"/>
        <v>9.9222360808719059E-2</v>
      </c>
      <c r="O2292">
        <v>0.40300000000000002</v>
      </c>
      <c r="P2292">
        <v>2E-3</v>
      </c>
      <c r="S2292">
        <v>4.1619999999999999</v>
      </c>
      <c r="T2292">
        <v>4.3999999999999997E-2</v>
      </c>
      <c r="U2292">
        <v>0.745</v>
      </c>
      <c r="V2292">
        <v>8.0000000000000002E-3</v>
      </c>
      <c r="W2292" s="37">
        <f>U2292*Info!$B$2</f>
        <v>0.35759999999999997</v>
      </c>
      <c r="X2292" s="37">
        <f>W2292*SQRT((0.5*V2292/U2292)^2+Info!$B$3^2)</f>
        <v>1.7982791774360289E-2</v>
      </c>
      <c r="Y2292" s="28">
        <f>W2292*Info!$D$2</f>
        <v>0.28965600000000002</v>
      </c>
      <c r="Z2292" s="28">
        <f>Y2292*SQRT(Info!$D$3^2+(X2292/W2292)^2)</f>
        <v>2.0540731211911623E-2</v>
      </c>
      <c r="AA2292" s="37">
        <f t="shared" si="590"/>
        <v>4.5400000000000051E-2</v>
      </c>
      <c r="AB2292" s="37">
        <f t="shared" si="591"/>
        <v>1.8010574671564483E-2</v>
      </c>
      <c r="AC2292" s="37">
        <f>(1-EXP(-Info!$B$6*H2292*1000))+(Info!$B$6/(Info!$B$6-Info!$B$7))*(EXP(-Info!$B$7*H2292*1000)-EXP(-Info!$B$6*H2292*1000))*(Info!$B$9-1)</f>
        <v>0.1160506925831209</v>
      </c>
      <c r="AD2292" s="37">
        <f>SQRT((Info!$B$6*EXP(-Info!$B$6*H2292*1000)+(Info!$B$6/(Info!$B$6+Info!$B$7))*(Info!$B$9-1)*(-Info!$B$7*EXP(-Info!$B$7*H2292*1000)+Info!$B$6*EXP(-Info!$B$6*H2292*1000)))^2*(0.01*H2292*1000)^2)</f>
        <v>1.0329690497875056E-3</v>
      </c>
      <c r="AE2292" s="37">
        <f t="shared" si="592"/>
        <v>2.0906657136655158E-3</v>
      </c>
      <c r="AF2292" s="37">
        <f t="shared" si="593"/>
        <v>3.8670752985567263</v>
      </c>
      <c r="AG2292" s="37">
        <f t="shared" si="594"/>
        <v>3.0171054370808737E-2</v>
      </c>
      <c r="AH2292" s="37">
        <f t="shared" si="595"/>
        <v>0.92913870700546042</v>
      </c>
      <c r="AI2292">
        <f>AF2292*EXP(Info!$B$6*H2292*1000)</f>
        <v>4.3034935586254006</v>
      </c>
      <c r="AJ2292">
        <f>2*SQRT((EXP(Info!$B$6*H2292)*AG2292)^2+(Info!$B$6*H2292*0.01*AI2292)^2)</f>
        <v>6.0348562089425052E-2</v>
      </c>
      <c r="AK2292">
        <f t="shared" si="596"/>
        <v>6.0368380000000069E-2</v>
      </c>
      <c r="AL2292">
        <f t="shared" si="597"/>
        <v>4.7897322281558581E-2</v>
      </c>
      <c r="AM2292"/>
      <c r="AN2292"/>
      <c r="AO2292">
        <f t="shared" si="600"/>
        <v>3.0717839965694314</v>
      </c>
      <c r="AP2292">
        <f t="shared" si="601"/>
        <v>0.54093959731543628</v>
      </c>
      <c r="AQ2292">
        <f t="shared" si="586"/>
        <v>5</v>
      </c>
      <c r="AR2292">
        <v>1</v>
      </c>
      <c r="AS2292">
        <v>1</v>
      </c>
      <c r="AT2292">
        <v>1</v>
      </c>
      <c r="AU2292">
        <v>0</v>
      </c>
      <c r="AV2292">
        <v>1</v>
      </c>
      <c r="AW2292">
        <v>0</v>
      </c>
      <c r="AX2292">
        <v>1</v>
      </c>
    </row>
    <row r="2293" spans="1:50">
      <c r="A2293" s="13" t="s">
        <v>80</v>
      </c>
      <c r="B2293" s="13" t="s">
        <v>214</v>
      </c>
      <c r="D2293" s="14">
        <v>-30.4</v>
      </c>
      <c r="E2293" s="14">
        <v>43.5</v>
      </c>
      <c r="F2293" s="14">
        <v>3080</v>
      </c>
      <c r="G2293" s="16">
        <v>0.45</v>
      </c>
      <c r="H2293">
        <v>12.17</v>
      </c>
      <c r="J2293">
        <f>(F2293*100*Info!$B$11)/AI2293</f>
        <v>1.9686782897942612</v>
      </c>
      <c r="K2293">
        <f>2*((F2293*100*Info!$B$11)/AI2293^2)*(AJ2293/2)</f>
        <v>3.1359027653851443E-2</v>
      </c>
      <c r="L2293">
        <f t="shared" si="587"/>
        <v>0.35721555140186978</v>
      </c>
      <c r="M2293">
        <f t="shared" si="588"/>
        <v>7.5246947587926929</v>
      </c>
      <c r="N2293">
        <f t="shared" si="589"/>
        <v>0.1403697151720131</v>
      </c>
      <c r="O2293">
        <v>0.41899999999999998</v>
      </c>
      <c r="P2293">
        <v>2E-3</v>
      </c>
      <c r="S2293">
        <v>3.9359999999999999</v>
      </c>
      <c r="T2293">
        <v>3.7999999999999999E-2</v>
      </c>
      <c r="U2293">
        <v>0.92700000000000005</v>
      </c>
      <c r="V2293">
        <v>8.9999999999999993E-3</v>
      </c>
      <c r="W2293" s="37">
        <f>U2293*Info!$B$2</f>
        <v>0.44496000000000002</v>
      </c>
      <c r="X2293" s="37">
        <f>W2293*SQRT((0.5*V2293/U2293)^2+Info!$B$3^2)</f>
        <v>2.2352608438390365E-2</v>
      </c>
      <c r="Y2293" s="28">
        <f>W2293*Info!$D$2</f>
        <v>0.36041760000000006</v>
      </c>
      <c r="Z2293" s="28">
        <f>Y2293*SQRT(Info!$D$3^2+(X2293/W2293)^2)</f>
        <v>2.5545358328056395E-2</v>
      </c>
      <c r="AA2293" s="37">
        <f t="shared" si="590"/>
        <v>0</v>
      </c>
      <c r="AB2293" s="37">
        <f t="shared" si="591"/>
        <v>2.2374966011147374E-2</v>
      </c>
      <c r="AC2293" s="37">
        <f>(1-EXP(-Info!$B$6*H2293*1000))+(Info!$B$6/(Info!$B$6-Info!$B$7))*(EXP(-Info!$B$7*H2293*1000)-EXP(-Info!$B$6*H2293*1000))*(Info!$B$9-1)</f>
        <v>0.12083758401049323</v>
      </c>
      <c r="AD2293" s="37">
        <f>SQRT((Info!$B$6*EXP(-Info!$B$6*H2293*1000)+(Info!$B$6/(Info!$B$6+Info!$B$7))*(Info!$B$9-1)*(-Info!$B$7*EXP(-Info!$B$7*H2293*1000)+Info!$B$6*EXP(-Info!$B$6*H2293*1000)))^2*(0.01*H2293*1000)^2)</f>
        <v>1.0729992382344563E-3</v>
      </c>
      <c r="AE2293" s="37">
        <f t="shared" si="592"/>
        <v>0</v>
      </c>
      <c r="AF2293" s="37">
        <f t="shared" si="593"/>
        <v>3.5755824</v>
      </c>
      <c r="AG2293" s="37">
        <f t="shared" si="594"/>
        <v>3.1836540831390592E-2</v>
      </c>
      <c r="AH2293" s="37">
        <f t="shared" si="595"/>
        <v>0.90843048780487812</v>
      </c>
      <c r="AI2293">
        <f>AF2293*EXP(Info!$B$6*H2293*1000)</f>
        <v>3.9977580580426251</v>
      </c>
      <c r="AJ2293">
        <f>2*SQRT((EXP(Info!$B$6*H2293)*AG2293)^2+(Info!$B$6*H2293*0.01*AI2293)^2)</f>
        <v>6.3680188960009099E-2</v>
      </c>
      <c r="AK2293">
        <f t="shared" si="596"/>
        <v>0</v>
      </c>
      <c r="AL2293">
        <f t="shared" si="597"/>
        <v>5.950398461004533E-2</v>
      </c>
      <c r="AM2293"/>
      <c r="AN2293"/>
      <c r="AO2293">
        <f t="shared" si="600"/>
        <v>3.8222063957313601</v>
      </c>
      <c r="AP2293">
        <f t="shared" si="601"/>
        <v>0.45199568500539372</v>
      </c>
      <c r="AQ2293">
        <f t="shared" si="586"/>
        <v>5</v>
      </c>
      <c r="AR2293">
        <v>1</v>
      </c>
      <c r="AS2293">
        <v>1</v>
      </c>
      <c r="AT2293">
        <v>1</v>
      </c>
      <c r="AU2293">
        <v>0</v>
      </c>
      <c r="AV2293">
        <v>1</v>
      </c>
      <c r="AW2293">
        <v>0</v>
      </c>
      <c r="AX2293">
        <v>1</v>
      </c>
    </row>
    <row r="2294" spans="1:50">
      <c r="A2294" s="13" t="s">
        <v>80</v>
      </c>
      <c r="B2294" s="13" t="s">
        <v>214</v>
      </c>
      <c r="D2294" s="14">
        <v>-30.4</v>
      </c>
      <c r="E2294" s="14">
        <v>43.5</v>
      </c>
      <c r="F2294" s="14">
        <v>3080</v>
      </c>
      <c r="G2294" s="16">
        <v>0.47</v>
      </c>
      <c r="H2294">
        <v>12.43</v>
      </c>
      <c r="J2294">
        <f>(F2294*100*Info!$B$11)/AI2294</f>
        <v>2.0085040159169552</v>
      </c>
      <c r="K2294">
        <f>2*((F2294*100*Info!$B$11)/AI2294^2)*(AJ2294/2)</f>
        <v>3.1526049880641539E-2</v>
      </c>
      <c r="L2294">
        <f t="shared" si="587"/>
        <v>0.33602153271028096</v>
      </c>
      <c r="M2294">
        <f t="shared" si="588"/>
        <v>7.2214363973499163</v>
      </c>
      <c r="N2294">
        <f t="shared" si="589"/>
        <v>0.13565895695211327</v>
      </c>
      <c r="O2294">
        <v>0.44800000000000001</v>
      </c>
      <c r="P2294">
        <v>2E-3</v>
      </c>
      <c r="S2294">
        <v>3.839</v>
      </c>
      <c r="T2294">
        <v>3.7999999999999999E-2</v>
      </c>
      <c r="U2294">
        <v>0.872</v>
      </c>
      <c r="V2294">
        <v>8.9999999999999993E-3</v>
      </c>
      <c r="W2294" s="37">
        <f>U2294*Info!$B$2</f>
        <v>0.41855999999999999</v>
      </c>
      <c r="X2294" s="37">
        <f>W2294*SQRT((0.5*V2294/U2294)^2+Info!$B$3^2)</f>
        <v>2.1039172607305642E-2</v>
      </c>
      <c r="Y2294" s="28">
        <f>W2294*Info!$D$2</f>
        <v>0.33903359999999999</v>
      </c>
      <c r="Z2294" s="28">
        <f>Y2294*SQRT(Info!$D$3^2+(X2294/W2294)^2)</f>
        <v>2.4037054932016945E-2</v>
      </c>
      <c r="AA2294" s="37">
        <f t="shared" si="590"/>
        <v>2.9440000000000022E-2</v>
      </c>
      <c r="AB2294" s="37">
        <f t="shared" si="591"/>
        <v>2.1062924393350512E-2</v>
      </c>
      <c r="AC2294" s="37">
        <f>(1-EXP(-Info!$B$6*H2294*1000))+(Info!$B$6/(Info!$B$6-Info!$B$7))*(EXP(-Info!$B$7*H2294*1000)-EXP(-Info!$B$6*H2294*1000))*(Info!$B$9-1)</f>
        <v>0.12326899047663771</v>
      </c>
      <c r="AD2294" s="37">
        <f>SQRT((Info!$B$6*EXP(-Info!$B$6*H2294*1000)+(Info!$B$6/(Info!$B$6+Info!$B$7))*(Info!$B$9-1)*(-Info!$B$7*EXP(-Info!$B$7*H2294*1000)+Info!$B$6*EXP(-Info!$B$6*H2294*1000)))^2*(0.01*H2294*1000)^2)</f>
        <v>1.093250156162489E-3</v>
      </c>
      <c r="AE2294" s="37">
        <f t="shared" si="592"/>
        <v>2.5966049046908793E-3</v>
      </c>
      <c r="AF2294" s="37">
        <f t="shared" si="593"/>
        <v>3.4963373609203678</v>
      </c>
      <c r="AG2294" s="37">
        <f t="shared" si="594"/>
        <v>3.0749347421300911E-2</v>
      </c>
      <c r="AH2294" s="37">
        <f t="shared" si="595"/>
        <v>0.91074169338899924</v>
      </c>
      <c r="AI2294">
        <f>AF2294*EXP(Info!$B$6*H2294*1000)</f>
        <v>3.9184883049016475</v>
      </c>
      <c r="AJ2294">
        <f>2*SQRT((EXP(Info!$B$6*H2294)*AG2294)^2+(Info!$B$6*H2294*0.01*AI2294)^2)</f>
        <v>6.1505706126577922E-2</v>
      </c>
      <c r="AK2294">
        <f t="shared" si="596"/>
        <v>3.9146368000000029E-2</v>
      </c>
      <c r="AL2294">
        <f t="shared" si="597"/>
        <v>5.601474113167635E-2</v>
      </c>
      <c r="AM2294"/>
      <c r="AN2294"/>
      <c r="AO2294">
        <f t="shared" si="600"/>
        <v>3.5954303959846232</v>
      </c>
      <c r="AP2294">
        <f t="shared" si="601"/>
        <v>0.51376146788990829</v>
      </c>
      <c r="AQ2294">
        <f t="shared" si="586"/>
        <v>5</v>
      </c>
      <c r="AR2294">
        <v>1</v>
      </c>
      <c r="AS2294">
        <v>1</v>
      </c>
      <c r="AT2294">
        <v>1</v>
      </c>
      <c r="AU2294">
        <v>0</v>
      </c>
      <c r="AV2294">
        <v>1</v>
      </c>
      <c r="AW2294">
        <v>0</v>
      </c>
      <c r="AX2294">
        <v>1</v>
      </c>
    </row>
    <row r="2295" spans="1:50">
      <c r="A2295" s="13" t="s">
        <v>80</v>
      </c>
      <c r="B2295" s="13" t="s">
        <v>214</v>
      </c>
      <c r="D2295" s="14">
        <v>-30.4</v>
      </c>
      <c r="E2295" s="14">
        <v>43.5</v>
      </c>
      <c r="F2295" s="14">
        <v>3080</v>
      </c>
      <c r="G2295" s="16">
        <v>0.5</v>
      </c>
      <c r="H2295">
        <v>12.82</v>
      </c>
      <c r="J2295">
        <f>(F2295*100*Info!$B$11)/AI2295</f>
        <v>2.1200033360015005</v>
      </c>
      <c r="K2295">
        <f>2*((F2295*100*Info!$B$11)/AI2295^2)*(AJ2295/2)</f>
        <v>3.6127159000619538E-2</v>
      </c>
      <c r="L2295">
        <f t="shared" si="587"/>
        <v>0.36145435514018753</v>
      </c>
      <c r="M2295">
        <f t="shared" si="588"/>
        <v>8.1992434941913146</v>
      </c>
      <c r="N2295">
        <f t="shared" si="589"/>
        <v>0.16034927927952114</v>
      </c>
      <c r="O2295">
        <v>0.495</v>
      </c>
      <c r="P2295">
        <v>2E-3</v>
      </c>
      <c r="S2295">
        <v>3.6709999999999998</v>
      </c>
      <c r="T2295">
        <v>3.5999999999999997E-2</v>
      </c>
      <c r="U2295">
        <v>0.93799999999999994</v>
      </c>
      <c r="V2295">
        <v>8.9999999999999993E-3</v>
      </c>
      <c r="W2295" s="37">
        <f>U2295*Info!$B$2</f>
        <v>0.45023999999999997</v>
      </c>
      <c r="X2295" s="37">
        <f>W2295*SQRT((0.5*V2295/U2295)^2+Info!$B$3^2)</f>
        <v>2.2615387328100308E-2</v>
      </c>
      <c r="Y2295" s="28">
        <f>W2295*Info!$D$2</f>
        <v>0.36469440000000003</v>
      </c>
      <c r="Z2295" s="28">
        <f>Y2295*SQRT(Info!$D$3^2+(X2295/W2295)^2)</f>
        <v>2.5847071925399992E-2</v>
      </c>
      <c r="AA2295" s="37">
        <f t="shared" si="590"/>
        <v>4.4760000000000022E-2</v>
      </c>
      <c r="AB2295" s="37">
        <f t="shared" si="591"/>
        <v>2.2637485372717529E-2</v>
      </c>
      <c r="AC2295" s="37">
        <f>(1-EXP(-Info!$B$6*H2295*1000))+(Info!$B$6/(Info!$B$6-Info!$B$7))*(EXP(-Info!$B$7*H2295*1000)-EXP(-Info!$B$6*H2295*1000))*(Info!$B$9-1)</f>
        <v>0.12690478333398778</v>
      </c>
      <c r="AD2295" s="37">
        <f>SQRT((Info!$B$6*EXP(-Info!$B$6*H2295*1000)+(Info!$B$6/(Info!$B$6+Info!$B$7))*(Info!$B$9-1)*(-Info!$B$7*EXP(-Info!$B$7*H2295*1000)+Info!$B$6*EXP(-Info!$B$6*H2295*1000)))^2*(0.01*H2295*1000)^2)</f>
        <v>1.1234292851734658E-3</v>
      </c>
      <c r="AE2295" s="37">
        <f t="shared" si="592"/>
        <v>2.8732452266340635E-3</v>
      </c>
      <c r="AF2295" s="37">
        <f t="shared" si="593"/>
        <v>3.3006253418979705</v>
      </c>
      <c r="AG2295" s="37">
        <f t="shared" si="594"/>
        <v>3.1627941211042739E-2</v>
      </c>
      <c r="AH2295" s="37">
        <f t="shared" si="595"/>
        <v>0.89910796564913398</v>
      </c>
      <c r="AI2295">
        <f>AF2295*EXP(Info!$B$6*H2295*1000)</f>
        <v>3.7123995812018911</v>
      </c>
      <c r="AJ2295">
        <f>2*SQRT((EXP(Info!$B$6*H2295)*AG2295)^2+(Info!$B$6*H2295*0.01*AI2295)^2)</f>
        <v>6.3263320234614576E-2</v>
      </c>
      <c r="AK2295">
        <f t="shared" si="596"/>
        <v>5.9517372000000027E-2</v>
      </c>
      <c r="AL2295">
        <f t="shared" si="597"/>
        <v>6.0202128600204997E-2</v>
      </c>
      <c r="AM2295"/>
      <c r="AN2295"/>
      <c r="AO2295">
        <f t="shared" si="600"/>
        <v>3.8675615956807068</v>
      </c>
      <c r="AP2295">
        <f t="shared" si="601"/>
        <v>0.52771855010660984</v>
      </c>
      <c r="AQ2295">
        <f t="shared" si="586"/>
        <v>5</v>
      </c>
      <c r="AR2295">
        <v>1</v>
      </c>
      <c r="AS2295">
        <v>1</v>
      </c>
      <c r="AT2295">
        <v>1</v>
      </c>
      <c r="AU2295">
        <v>0</v>
      </c>
      <c r="AV2295">
        <v>1</v>
      </c>
      <c r="AW2295">
        <v>0</v>
      </c>
      <c r="AX2295">
        <v>1</v>
      </c>
    </row>
    <row r="2296" spans="1:50">
      <c r="A2296" s="13" t="s">
        <v>80</v>
      </c>
      <c r="B2296" s="13" t="s">
        <v>214</v>
      </c>
      <c r="D2296" s="14">
        <v>-30.4</v>
      </c>
      <c r="E2296" s="14">
        <v>43.5</v>
      </c>
      <c r="F2296" s="14">
        <v>3080</v>
      </c>
      <c r="G2296" s="16">
        <v>0.5</v>
      </c>
      <c r="H2296">
        <v>12.82</v>
      </c>
      <c r="J2296">
        <f>(F2296*100*Info!$B$11)/AI2296</f>
        <v>2.0994215326044481</v>
      </c>
      <c r="K2296">
        <f>2*((F2296*100*Info!$B$11)/AI2296^2)*(AJ2296/2)</f>
        <v>3.5524795077781342E-2</v>
      </c>
      <c r="L2296">
        <f t="shared" si="587"/>
        <v>0.3676198878504679</v>
      </c>
      <c r="M2296">
        <f t="shared" si="588"/>
        <v>8.2581434595258791</v>
      </c>
      <c r="N2296">
        <f t="shared" si="589"/>
        <v>0.15998811371118429</v>
      </c>
      <c r="O2296">
        <v>0.50600000000000001</v>
      </c>
      <c r="P2296">
        <v>2E-3</v>
      </c>
      <c r="S2296">
        <v>3.71</v>
      </c>
      <c r="T2296">
        <v>3.5000000000000003E-2</v>
      </c>
      <c r="U2296">
        <v>0.95399999999999996</v>
      </c>
      <c r="V2296">
        <v>8.9999999999999993E-3</v>
      </c>
      <c r="W2296" s="37">
        <f>U2296*Info!$B$2</f>
        <v>0.45791999999999994</v>
      </c>
      <c r="X2296" s="37">
        <f>W2296*SQRT((0.5*V2296/U2296)^2+Info!$B$3^2)</f>
        <v>2.299766109846825E-2</v>
      </c>
      <c r="Y2296" s="28">
        <f>W2296*Info!$D$2</f>
        <v>0.3709152</v>
      </c>
      <c r="Z2296" s="28">
        <f>Y2296*SQRT(Info!$D$3^2+(X2296/W2296)^2)</f>
        <v>2.6285956861320459E-2</v>
      </c>
      <c r="AA2296" s="37">
        <f t="shared" si="590"/>
        <v>4.8080000000000067E-2</v>
      </c>
      <c r="AB2296" s="37">
        <f t="shared" si="591"/>
        <v>2.3019392172687791E-2</v>
      </c>
      <c r="AC2296" s="37">
        <f>(1-EXP(-Info!$B$6*H2296*1000))+(Info!$B$6/(Info!$B$6-Info!$B$7))*(EXP(-Info!$B$7*H2296*1000)-EXP(-Info!$B$6*H2296*1000))*(Info!$B$9-1)</f>
        <v>0.12690478333398778</v>
      </c>
      <c r="AD2296" s="37">
        <f>SQRT((Info!$B$6*EXP(-Info!$B$6*H2296*1000)+(Info!$B$6/(Info!$B$6+Info!$B$7))*(Info!$B$9-1)*(-Info!$B$7*EXP(-Info!$B$7*H2296*1000)+Info!$B$6*EXP(-Info!$B$6*H2296*1000)))^2*(0.01*H2296*1000)^2)</f>
        <v>1.1234292851734658E-3</v>
      </c>
      <c r="AE2296" s="37">
        <f t="shared" si="592"/>
        <v>2.921770299010318E-3</v>
      </c>
      <c r="AF2296" s="37">
        <f t="shared" si="593"/>
        <v>3.332983218017302</v>
      </c>
      <c r="AG2296" s="37">
        <f t="shared" si="594"/>
        <v>3.1713376827379625E-2</v>
      </c>
      <c r="AH2296" s="37">
        <f t="shared" si="595"/>
        <v>0.8983782258806744</v>
      </c>
      <c r="AI2296">
        <f>AF2296*EXP(Info!$B$6*H2296*1000)</f>
        <v>3.7487943104761059</v>
      </c>
      <c r="AJ2296">
        <f>2*SQRT((EXP(Info!$B$6*H2296)*AG2296)^2+(Info!$B$6*H2296*0.01*AI2296)^2)</f>
        <v>6.343421156741455E-2</v>
      </c>
      <c r="AK2296">
        <f t="shared" si="596"/>
        <v>6.3931976000000085E-2</v>
      </c>
      <c r="AL2296">
        <f t="shared" si="597"/>
        <v>6.121777154404591E-2</v>
      </c>
      <c r="AM2296"/>
      <c r="AN2296"/>
      <c r="AO2296">
        <f t="shared" si="600"/>
        <v>3.9335327956070301</v>
      </c>
      <c r="AP2296">
        <f t="shared" si="601"/>
        <v>0.53039832285115307</v>
      </c>
      <c r="AQ2296">
        <f t="shared" si="586"/>
        <v>5</v>
      </c>
      <c r="AR2296">
        <v>1</v>
      </c>
      <c r="AS2296">
        <v>1</v>
      </c>
      <c r="AT2296">
        <v>1</v>
      </c>
      <c r="AU2296">
        <v>0</v>
      </c>
      <c r="AV2296">
        <v>1</v>
      </c>
      <c r="AW2296">
        <v>0</v>
      </c>
      <c r="AX2296">
        <v>1</v>
      </c>
    </row>
    <row r="2297" spans="1:50">
      <c r="A2297" s="13" t="s">
        <v>80</v>
      </c>
      <c r="B2297" s="13" t="s">
        <v>214</v>
      </c>
      <c r="D2297" s="14">
        <v>-30.4</v>
      </c>
      <c r="E2297" s="14">
        <v>43.5</v>
      </c>
      <c r="F2297" s="14">
        <v>3080</v>
      </c>
      <c r="G2297" s="16">
        <v>0.52</v>
      </c>
      <c r="H2297">
        <v>13.08</v>
      </c>
      <c r="J2297">
        <f>(F2297*100*Info!$B$11)/AI2297</f>
        <v>2.4319876130175566</v>
      </c>
      <c r="K2297">
        <f>2*((F2297*100*Info!$B$11)/AI2297^2)*(AJ2297/2)</f>
        <v>4.9705664195393913E-2</v>
      </c>
      <c r="L2297">
        <f t="shared" si="587"/>
        <v>0.40191566355140251</v>
      </c>
      <c r="M2297">
        <f t="shared" si="588"/>
        <v>10.458756893011747</v>
      </c>
      <c r="N2297">
        <f t="shared" si="589"/>
        <v>0.24054056408007218</v>
      </c>
      <c r="O2297">
        <v>0.54800000000000004</v>
      </c>
      <c r="P2297">
        <v>2E-3</v>
      </c>
      <c r="S2297">
        <v>3.282</v>
      </c>
      <c r="T2297">
        <v>3.2000000000000001E-2</v>
      </c>
      <c r="U2297">
        <v>1.0429999999999999</v>
      </c>
      <c r="V2297">
        <v>1.0999999999999999E-2</v>
      </c>
      <c r="W2297" s="37">
        <f>U2297*Info!$B$2</f>
        <v>0.50063999999999997</v>
      </c>
      <c r="X2297" s="37">
        <f>W2297*SQRT((0.5*V2297/U2297)^2+Info!$B$3^2)</f>
        <v>2.5170828830215347E-2</v>
      </c>
      <c r="Y2297" s="28">
        <f>W2297*Info!$D$2</f>
        <v>0.4055184</v>
      </c>
      <c r="Z2297" s="28">
        <f>Y2297*SQRT(Info!$D$3^2+(X2297/W2297)^2)</f>
        <v>2.8754106111176545E-2</v>
      </c>
      <c r="AA2297" s="37">
        <f t="shared" si="590"/>
        <v>4.7360000000000069E-2</v>
      </c>
      <c r="AB2297" s="37">
        <f t="shared" si="591"/>
        <v>2.519068526261245E-2</v>
      </c>
      <c r="AC2297" s="37">
        <f>(1-EXP(-Info!$B$6*H2297*1000))+(Info!$B$6/(Info!$B$6-Info!$B$7))*(EXP(-Info!$B$7*H2297*1000)-EXP(-Info!$B$6*H2297*1000))*(Info!$B$9-1)</f>
        <v>0.12932112190026451</v>
      </c>
      <c r="AD2297" s="37">
        <f>SQRT((Info!$B$6*EXP(-Info!$B$6*H2297*1000)+(Info!$B$6/(Info!$B$6+Info!$B$7))*(Info!$B$9-1)*(-Info!$B$7*EXP(-Info!$B$7*H2297*1000)+Info!$B$6*EXP(-Info!$B$6*H2297*1000)))^2*(0.01*H2297*1000)^2)</f>
        <v>1.1434177689044326E-3</v>
      </c>
      <c r="AE2297" s="37">
        <f t="shared" si="592"/>
        <v>3.2581377327645252E-3</v>
      </c>
      <c r="AF2297" s="37">
        <f t="shared" si="593"/>
        <v>2.8703569516668033</v>
      </c>
      <c r="AG2297" s="37">
        <f t="shared" si="594"/>
        <v>3.3066812361315756E-2</v>
      </c>
      <c r="AH2297" s="37">
        <f t="shared" si="595"/>
        <v>0.87457554895393153</v>
      </c>
      <c r="AI2297">
        <f>AF2297*EXP(Info!$B$6*H2297*1000)</f>
        <v>3.2361593679966516</v>
      </c>
      <c r="AJ2297">
        <f>2*SQRT((EXP(Info!$B$6*H2297)*AG2297)^2+(Info!$B$6*H2297*0.01*AI2297)^2)</f>
        <v>6.6141558438627832E-2</v>
      </c>
      <c r="AK2297">
        <f t="shared" si="596"/>
        <v>6.2974592000000093E-2</v>
      </c>
      <c r="AL2297">
        <f t="shared" si="597"/>
        <v>6.6992108387391544E-2</v>
      </c>
      <c r="AM2297"/>
      <c r="AN2297"/>
      <c r="AO2297">
        <f t="shared" si="600"/>
        <v>4.3004975951972035</v>
      </c>
      <c r="AP2297">
        <f t="shared" si="601"/>
        <v>0.52540747842761271</v>
      </c>
      <c r="AQ2297">
        <f t="shared" si="586"/>
        <v>5</v>
      </c>
      <c r="AR2297">
        <v>1</v>
      </c>
      <c r="AS2297">
        <v>1</v>
      </c>
      <c r="AT2297">
        <v>1</v>
      </c>
      <c r="AU2297">
        <v>0</v>
      </c>
      <c r="AV2297">
        <v>1</v>
      </c>
      <c r="AW2297">
        <v>0</v>
      </c>
      <c r="AX2297">
        <v>1</v>
      </c>
    </row>
    <row r="2298" spans="1:50">
      <c r="A2298" s="13" t="s">
        <v>80</v>
      </c>
      <c r="B2298" s="13" t="s">
        <v>214</v>
      </c>
      <c r="D2298" s="14">
        <v>-30.4</v>
      </c>
      <c r="E2298" s="14">
        <v>43.5</v>
      </c>
      <c r="F2298" s="14">
        <v>3080</v>
      </c>
      <c r="G2298" s="16">
        <v>0.55000000000000004</v>
      </c>
      <c r="H2298">
        <v>13.47</v>
      </c>
      <c r="J2298">
        <f>(F2298*100*Info!$B$11)/AI2298</f>
        <v>2.4954817391247506</v>
      </c>
      <c r="K2298">
        <f>2*((F2298*100*Info!$B$11)/AI2298^2)*(AJ2298/2)</f>
        <v>5.0188942608672162E-2</v>
      </c>
      <c r="L2298">
        <f t="shared" si="587"/>
        <v>0.38418975700934643</v>
      </c>
      <c r="M2298">
        <f t="shared" si="588"/>
        <v>10.25850219583891</v>
      </c>
      <c r="N2298">
        <f t="shared" si="589"/>
        <v>0.23055222094356986</v>
      </c>
      <c r="O2298">
        <v>0.55400000000000005</v>
      </c>
      <c r="P2298">
        <v>2E-3</v>
      </c>
      <c r="S2298">
        <v>3.1850000000000001</v>
      </c>
      <c r="T2298">
        <v>3.1E-2</v>
      </c>
      <c r="U2298">
        <v>0.997</v>
      </c>
      <c r="V2298">
        <v>0.01</v>
      </c>
      <c r="W2298" s="37">
        <f>U2298*Info!$B$2</f>
        <v>0.47855999999999999</v>
      </c>
      <c r="X2298" s="37">
        <f>W2298*SQRT((0.5*V2298/U2298)^2+Info!$B$3^2)</f>
        <v>2.4048059880164969E-2</v>
      </c>
      <c r="Y2298" s="28">
        <f>W2298*Info!$D$2</f>
        <v>0.38763360000000002</v>
      </c>
      <c r="Z2298" s="28">
        <f>Y2298*SQRT(Info!$D$3^2+(X2298/W2298)^2)</f>
        <v>2.7478685835476198E-2</v>
      </c>
      <c r="AA2298" s="37">
        <f t="shared" si="590"/>
        <v>7.5440000000000063E-2</v>
      </c>
      <c r="AB2298" s="37">
        <f t="shared" si="591"/>
        <v>2.4068842597848365E-2</v>
      </c>
      <c r="AC2298" s="37">
        <f>(1-EXP(-Info!$B$6*H2298*1000))+(Info!$B$6/(Info!$B$6-Info!$B$7))*(EXP(-Info!$B$7*H2298*1000)-EXP(-Info!$B$6*H2298*1000))*(Info!$B$9-1)</f>
        <v>0.13293438101469995</v>
      </c>
      <c r="AD2298" s="37">
        <f>SQRT((Info!$B$6*EXP(-Info!$B$6*H2298*1000)+(Info!$B$6/(Info!$B$6+Info!$B$7))*(Info!$B$9-1)*(-Info!$B$7*EXP(-Info!$B$7*H2298*1000)+Info!$B$6*EXP(-Info!$B$6*H2298*1000)))^2*(0.01*H2298*1000)^2)</f>
        <v>1.1732050523159791E-3</v>
      </c>
      <c r="AE2298" s="37">
        <f t="shared" si="592"/>
        <v>3.2008005916359453E-3</v>
      </c>
      <c r="AF2298" s="37">
        <f t="shared" si="593"/>
        <v>2.7873378302962513</v>
      </c>
      <c r="AG2298" s="37">
        <f t="shared" si="594"/>
        <v>3.1710775765853114E-2</v>
      </c>
      <c r="AH2298" s="37">
        <f t="shared" si="595"/>
        <v>0.87514531563461573</v>
      </c>
      <c r="AI2298">
        <f>AF2298*EXP(Info!$B$6*H2298*1000)</f>
        <v>3.1538197107701378</v>
      </c>
      <c r="AJ2298">
        <f>2*SQRT((EXP(Info!$B$6*H2298)*AG2298)^2+(Info!$B$6*H2298*0.01*AI2298)^2)</f>
        <v>6.3429386791448925E-2</v>
      </c>
      <c r="AK2298">
        <f t="shared" si="596"/>
        <v>0.10031256800000009</v>
      </c>
      <c r="AL2298">
        <f t="shared" si="597"/>
        <v>6.4008680004717947E-2</v>
      </c>
      <c r="AM2298"/>
      <c r="AN2298"/>
      <c r="AO2298">
        <f t="shared" si="600"/>
        <v>4.1108303954090246</v>
      </c>
      <c r="AP2298">
        <f t="shared" si="601"/>
        <v>0.55566700100300903</v>
      </c>
      <c r="AQ2298">
        <f t="shared" si="586"/>
        <v>5</v>
      </c>
      <c r="AR2298">
        <v>1</v>
      </c>
      <c r="AS2298">
        <v>1</v>
      </c>
      <c r="AT2298">
        <v>1</v>
      </c>
      <c r="AU2298">
        <v>0</v>
      </c>
      <c r="AV2298">
        <v>1</v>
      </c>
      <c r="AW2298">
        <v>0</v>
      </c>
      <c r="AX2298">
        <v>1</v>
      </c>
    </row>
    <row r="2299" spans="1:50">
      <c r="A2299" s="13" t="s">
        <v>80</v>
      </c>
      <c r="B2299" s="13" t="s">
        <v>214</v>
      </c>
      <c r="D2299" s="14">
        <v>-30.4</v>
      </c>
      <c r="E2299" s="14">
        <v>43.5</v>
      </c>
      <c r="F2299" s="14">
        <v>3080</v>
      </c>
      <c r="G2299" s="16">
        <v>0.6</v>
      </c>
      <c r="H2299">
        <v>14.11</v>
      </c>
      <c r="J2299">
        <f>(F2299*100*Info!$B$11)/AI2299</f>
        <v>3.2243670736790717</v>
      </c>
      <c r="K2299">
        <f>2*((F2299*100*Info!$B$11)/AI2299^2)*(AJ2299/2)</f>
        <v>9.3485359671176618E-2</v>
      </c>
      <c r="L2299">
        <f t="shared" si="587"/>
        <v>0.47898482242990742</v>
      </c>
      <c r="M2299">
        <f t="shared" si="588"/>
        <v>16.52532492551461</v>
      </c>
      <c r="N2299">
        <f t="shared" si="589"/>
        <v>0.49078818272754415</v>
      </c>
      <c r="O2299">
        <v>0.69099999999999995</v>
      </c>
      <c r="P2299">
        <v>8.0000000000000002E-3</v>
      </c>
      <c r="S2299">
        <v>2.641</v>
      </c>
      <c r="T2299">
        <v>1.6E-2</v>
      </c>
      <c r="U2299">
        <v>1.2430000000000001</v>
      </c>
      <c r="V2299">
        <v>8.0000000000000002E-3</v>
      </c>
      <c r="W2299" s="37">
        <f>U2299*Info!$B$2</f>
        <v>0.59664000000000006</v>
      </c>
      <c r="X2299" s="37">
        <f>W2299*SQRT((0.5*V2299/U2299)^2+Info!$B$3^2)</f>
        <v>2.9893722150311094E-2</v>
      </c>
      <c r="Y2299" s="28">
        <f>W2299*Info!$D$2</f>
        <v>0.48327840000000005</v>
      </c>
      <c r="Z2299" s="28">
        <f>Y2299*SQRT(Info!$D$3^2+(X2299/W2299)^2)</f>
        <v>3.4208313413157339E-2</v>
      </c>
      <c r="AA2299" s="37">
        <f t="shared" si="590"/>
        <v>9.4359999999999888E-2</v>
      </c>
      <c r="AB2299" s="37">
        <f t="shared" si="591"/>
        <v>3.0160149601750987E-2</v>
      </c>
      <c r="AC2299" s="37">
        <f>(1-EXP(-Info!$B$6*H2299*1000))+(Info!$B$6/(Info!$B$6-Info!$B$7))*(EXP(-Info!$B$7*H2299*1000)-EXP(-Info!$B$6*H2299*1000))*(Info!$B$9-1)</f>
        <v>0.13883469726746106</v>
      </c>
      <c r="AD2299" s="37">
        <f>SQRT((Info!$B$6*EXP(-Info!$B$6*H2299*1000)+(Info!$B$6/(Info!$B$6+Info!$B$7))*(Info!$B$9-1)*(-Info!$B$7*EXP(-Info!$B$7*H2299*1000)+Info!$B$6*EXP(-Info!$B$6*H2299*1000)))^2*(0.01*H2299*1000)^2)</f>
        <v>1.2215816057483263E-3</v>
      </c>
      <c r="AE2299" s="37">
        <f t="shared" si="592"/>
        <v>4.1888615093682502E-3</v>
      </c>
      <c r="AF2299" s="37">
        <f t="shared" si="593"/>
        <v>2.1446211579658425</v>
      </c>
      <c r="AG2299" s="37">
        <f t="shared" si="594"/>
        <v>3.5380153579619565E-2</v>
      </c>
      <c r="AH2299" s="37">
        <f t="shared" si="595"/>
        <v>0.81204890494730875</v>
      </c>
      <c r="AI2299">
        <f>AF2299*EXP(Info!$B$6*H2299*1000)</f>
        <v>2.4408819829990391</v>
      </c>
      <c r="AJ2299">
        <f>2*SQRT((EXP(Info!$B$6*H2299)*AG2299)^2+(Info!$B$6*H2299*0.01*AI2299)^2)</f>
        <v>7.0769464171209884E-2</v>
      </c>
      <c r="AK2299">
        <f t="shared" si="596"/>
        <v>0.12547049199999985</v>
      </c>
      <c r="AL2299">
        <f t="shared" si="597"/>
        <v>8.0207901850896574E-2</v>
      </c>
      <c r="AM2299"/>
      <c r="AN2299"/>
      <c r="AO2299">
        <f t="shared" si="600"/>
        <v>5.1251375942762465</v>
      </c>
      <c r="AP2299">
        <f t="shared" si="601"/>
        <v>0.55591311343523719</v>
      </c>
      <c r="AQ2299">
        <f t="shared" si="586"/>
        <v>5</v>
      </c>
      <c r="AR2299">
        <v>1</v>
      </c>
      <c r="AS2299">
        <v>1</v>
      </c>
      <c r="AT2299">
        <v>1</v>
      </c>
      <c r="AU2299">
        <v>0</v>
      </c>
      <c r="AV2299">
        <v>1</v>
      </c>
      <c r="AW2299">
        <v>0</v>
      </c>
      <c r="AX2299">
        <v>1</v>
      </c>
    </row>
    <row r="2300" spans="1:50">
      <c r="A2300" s="13" t="s">
        <v>80</v>
      </c>
      <c r="B2300" s="13" t="s">
        <v>214</v>
      </c>
      <c r="D2300" s="14">
        <v>-30.4</v>
      </c>
      <c r="E2300" s="14">
        <v>43.5</v>
      </c>
      <c r="F2300" s="14">
        <v>3080</v>
      </c>
      <c r="G2300" s="16">
        <v>0.6</v>
      </c>
      <c r="H2300">
        <v>14.11</v>
      </c>
      <c r="J2300">
        <f>(F2300*100*Info!$B$11)/AI2300</f>
        <v>3.203466469259586</v>
      </c>
      <c r="K2300">
        <f>2*((F2300*100*Info!$B$11)/AI2300^2)*(AJ2300/2)</f>
        <v>9.0040803702404845E-2</v>
      </c>
      <c r="L2300">
        <f t="shared" si="587"/>
        <v>0.46819514018691671</v>
      </c>
      <c r="M2300">
        <f t="shared" si="588"/>
        <v>16.048367529452143</v>
      </c>
      <c r="N2300">
        <f t="shared" si="589"/>
        <v>0.4664778147784665</v>
      </c>
      <c r="O2300">
        <v>0.68400000000000005</v>
      </c>
      <c r="P2300">
        <v>7.0000000000000001E-3</v>
      </c>
      <c r="S2300">
        <v>2.645</v>
      </c>
      <c r="T2300">
        <v>1.4999999999999999E-2</v>
      </c>
      <c r="U2300">
        <v>1.2150000000000001</v>
      </c>
      <c r="V2300">
        <v>8.9999999999999993E-3</v>
      </c>
      <c r="W2300" s="37">
        <f>U2300*Info!$B$2</f>
        <v>0.58320000000000005</v>
      </c>
      <c r="X2300" s="37">
        <f>W2300*SQRT((0.5*V2300/U2300)^2+Info!$B$3^2)</f>
        <v>2.9239890560670712E-2</v>
      </c>
      <c r="Y2300" s="28">
        <f>W2300*Info!$D$2</f>
        <v>0.47239200000000009</v>
      </c>
      <c r="Z2300" s="28">
        <f>Y2300*SQRT(Info!$D$3^2+(X2300/W2300)^2)</f>
        <v>3.3448947793316315E-2</v>
      </c>
      <c r="AA2300" s="37">
        <f t="shared" si="590"/>
        <v>0.1008</v>
      </c>
      <c r="AB2300" s="37">
        <f t="shared" si="591"/>
        <v>2.9448619662048682E-2</v>
      </c>
      <c r="AC2300" s="37">
        <f>(1-EXP(-Info!$B$6*H2300*1000))+(Info!$B$6/(Info!$B$6-Info!$B$7))*(EXP(-Info!$B$7*H2300*1000)-EXP(-Info!$B$6*H2300*1000))*(Info!$B$9-1)</f>
        <v>0.13883469726746106</v>
      </c>
      <c r="AD2300" s="37">
        <f>SQRT((Info!$B$6*EXP(-Info!$B$6*H2300*1000)+(Info!$B$6/(Info!$B$6+Info!$B$7))*(Info!$B$9-1)*(-Info!$B$7*EXP(-Info!$B$7*H2300*1000)+Info!$B$6*EXP(-Info!$B$6*H2300*1000)))^2*(0.01*H2300*1000)^2)</f>
        <v>1.2215816057483263E-3</v>
      </c>
      <c r="AE2300" s="37">
        <f t="shared" si="592"/>
        <v>4.0903440458770817E-3</v>
      </c>
      <c r="AF2300" s="37">
        <f t="shared" si="593"/>
        <v>2.1586134625154396</v>
      </c>
      <c r="AG2300" s="37">
        <f t="shared" si="594"/>
        <v>3.4522645073830058E-2</v>
      </c>
      <c r="AH2300" s="37">
        <f t="shared" si="595"/>
        <v>0.81611094991131927</v>
      </c>
      <c r="AI2300">
        <f>AF2300*EXP(Info!$B$6*H2300*1000)</f>
        <v>2.4568072031475441</v>
      </c>
      <c r="AJ2300">
        <f>2*SQRT((EXP(Info!$B$6*H2300)*AG2300)^2+(Info!$B$6*H2300*0.01*AI2300)^2)</f>
        <v>6.9054225238821057E-2</v>
      </c>
      <c r="AK2300">
        <f t="shared" si="596"/>
        <v>0.13403376</v>
      </c>
      <c r="AL2300">
        <f t="shared" si="597"/>
        <v>7.8315659129252257E-2</v>
      </c>
      <c r="AM2300"/>
      <c r="AN2300"/>
      <c r="AO2300">
        <f t="shared" si="600"/>
        <v>5.0096879944051809</v>
      </c>
      <c r="AP2300">
        <f t="shared" si="601"/>
        <v>0.562962962962963</v>
      </c>
      <c r="AQ2300">
        <f t="shared" si="586"/>
        <v>5</v>
      </c>
      <c r="AR2300">
        <v>1</v>
      </c>
      <c r="AS2300">
        <v>1</v>
      </c>
      <c r="AT2300">
        <v>1</v>
      </c>
      <c r="AU2300">
        <v>0</v>
      </c>
      <c r="AV2300">
        <v>1</v>
      </c>
      <c r="AW2300">
        <v>0</v>
      </c>
      <c r="AX2300">
        <v>1</v>
      </c>
    </row>
    <row r="2301" spans="1:50">
      <c r="A2301" s="13" t="s">
        <v>80</v>
      </c>
      <c r="B2301" s="13" t="s">
        <v>214</v>
      </c>
      <c r="D2301" s="14">
        <v>-30.4</v>
      </c>
      <c r="E2301" s="14">
        <v>43.5</v>
      </c>
      <c r="F2301" s="14">
        <v>3080</v>
      </c>
      <c r="G2301" s="16">
        <v>0.63</v>
      </c>
      <c r="H2301">
        <v>14.5</v>
      </c>
      <c r="J2301">
        <f>(F2301*100*Info!$B$11)/AI2301</f>
        <v>4.8003260712428872</v>
      </c>
      <c r="K2301">
        <f>2*((F2301*100*Info!$B$11)/AI2301^2)*(AJ2301/2)</f>
        <v>0.20238588227375617</v>
      </c>
      <c r="L2301">
        <f t="shared" si="587"/>
        <v>0.47012186915887927</v>
      </c>
      <c r="M2301">
        <f t="shared" si="588"/>
        <v>24.147099437477419</v>
      </c>
      <c r="N2301">
        <f t="shared" si="589"/>
        <v>1.0303025547156628</v>
      </c>
      <c r="O2301">
        <v>0.749</v>
      </c>
      <c r="P2301">
        <v>8.0000000000000002E-3</v>
      </c>
      <c r="S2301">
        <v>1.9330000000000001</v>
      </c>
      <c r="T2301">
        <v>1.4E-2</v>
      </c>
      <c r="U2301">
        <v>1.22</v>
      </c>
      <c r="V2301">
        <v>8.0000000000000002E-3</v>
      </c>
      <c r="W2301" s="37">
        <f>U2301*Info!$B$2</f>
        <v>0.58560000000000001</v>
      </c>
      <c r="X2301" s="37">
        <f>W2301*SQRT((0.5*V2301/U2301)^2+Info!$B$3^2)</f>
        <v>2.9342883293909619E-2</v>
      </c>
      <c r="Y2301" s="28">
        <f>W2301*Info!$D$2</f>
        <v>0.47433600000000004</v>
      </c>
      <c r="Z2301" s="28">
        <f>Y2301*SQRT(Info!$D$3^2+(X2301/W2301)^2)</f>
        <v>3.3576656348123769E-2</v>
      </c>
      <c r="AA2301" s="37">
        <f t="shared" si="590"/>
        <v>0.16339999999999999</v>
      </c>
      <c r="AB2301" s="37">
        <f t="shared" si="591"/>
        <v>2.961426683205242E-2</v>
      </c>
      <c r="AC2301" s="37">
        <f>(1-EXP(-Info!$B$6*H2301*1000))+(Info!$B$6/(Info!$B$6-Info!$B$7))*(EXP(-Info!$B$7*H2301*1000)-EXP(-Info!$B$6*H2301*1000))*(Info!$B$9-1)</f>
        <v>0.14241252646214114</v>
      </c>
      <c r="AD2301" s="37">
        <f>SQRT((Info!$B$6*EXP(-Info!$B$6*H2301*1000)+(Info!$B$6/(Info!$B$6+Info!$B$7))*(Info!$B$9-1)*(-Info!$B$7*EXP(-Info!$B$7*H2301*1000)+Info!$B$6*EXP(-Info!$B$6*H2301*1000)))^2*(0.01*H2301*1000)^2)</f>
        <v>1.2507553050367969E-3</v>
      </c>
      <c r="AE2301" s="37">
        <f t="shared" si="592"/>
        <v>4.2223915298010293E-3</v>
      </c>
      <c r="AF2301" s="37">
        <f t="shared" si="593"/>
        <v>1.4353937931760861</v>
      </c>
      <c r="AG2301" s="37">
        <f t="shared" si="594"/>
        <v>3.4557494726194141E-2</v>
      </c>
      <c r="AH2301" s="37">
        <f t="shared" si="595"/>
        <v>0.74257309527992033</v>
      </c>
      <c r="AI2301">
        <f>AF2301*EXP(Info!$B$6*H2301*1000)</f>
        <v>1.6395343524405261</v>
      </c>
      <c r="AJ2301">
        <f>2*SQRT((EXP(Info!$B$6*H2301)*AG2301)^2+(Info!$B$6*H2301*0.01*AI2301)^2)</f>
        <v>6.9124180631107382E-2</v>
      </c>
      <c r="AK2301">
        <f t="shared" si="596"/>
        <v>0.21727297999999998</v>
      </c>
      <c r="AL2301">
        <f t="shared" si="597"/>
        <v>7.8756181213160206E-2</v>
      </c>
      <c r="AM2301"/>
      <c r="AN2301"/>
      <c r="AO2301">
        <f t="shared" si="600"/>
        <v>5.0303039943821561</v>
      </c>
      <c r="AP2301">
        <f t="shared" si="601"/>
        <v>0.61393442622950822</v>
      </c>
      <c r="AQ2301">
        <f t="shared" si="586"/>
        <v>5</v>
      </c>
      <c r="AR2301">
        <v>1</v>
      </c>
      <c r="AS2301">
        <v>1</v>
      </c>
      <c r="AT2301">
        <v>1</v>
      </c>
      <c r="AU2301">
        <v>0</v>
      </c>
      <c r="AV2301">
        <v>1</v>
      </c>
      <c r="AW2301">
        <v>0</v>
      </c>
      <c r="AX2301">
        <v>1</v>
      </c>
    </row>
    <row r="2302" spans="1:50">
      <c r="A2302" s="13" t="s">
        <v>80</v>
      </c>
      <c r="B2302" s="13" t="s">
        <v>214</v>
      </c>
      <c r="D2302" s="14">
        <v>-30.4</v>
      </c>
      <c r="E2302" s="14">
        <v>43.5</v>
      </c>
      <c r="F2302" s="14">
        <v>3080</v>
      </c>
      <c r="G2302" s="16">
        <v>0.69</v>
      </c>
      <c r="H2302">
        <v>15.45</v>
      </c>
      <c r="I2302" s="14" t="s">
        <v>121</v>
      </c>
      <c r="J2302">
        <f>(F2302*100*Info!$B$11)/AI2302</f>
        <v>8.5816780031057753</v>
      </c>
      <c r="K2302">
        <f>2*((F2302*100*Info!$B$11)/AI2302^2)*(AJ2302/2)</f>
        <v>0.68866381586018155</v>
      </c>
      <c r="L2302">
        <f t="shared" si="587"/>
        <v>0.49979349532710371</v>
      </c>
      <c r="M2302">
        <f t="shared" si="588"/>
        <v>45.893015240900311</v>
      </c>
      <c r="N2302">
        <f t="shared" si="589"/>
        <v>3.69657260136669</v>
      </c>
      <c r="O2302">
        <v>1.0049999999999999</v>
      </c>
      <c r="P2302">
        <v>8.9999999999999993E-3</v>
      </c>
      <c r="S2302">
        <v>1.3580000000000001</v>
      </c>
      <c r="T2302">
        <v>1.4999999999999999E-2</v>
      </c>
      <c r="U2302">
        <v>1.2969999999999999</v>
      </c>
      <c r="V2302">
        <v>8.9999999999999993E-3</v>
      </c>
      <c r="W2302" s="37">
        <f>U2302*Info!$B$2</f>
        <v>0.62255999999999989</v>
      </c>
      <c r="X2302" s="37">
        <f>W2302*SQRT((0.5*V2302/U2302)^2+Info!$B$3^2)</f>
        <v>3.1202852177325067E-2</v>
      </c>
      <c r="Y2302" s="28">
        <f>W2302*Info!$D$2</f>
        <v>0.50427359999999999</v>
      </c>
      <c r="Z2302" s="28">
        <f>Y2302*SQRT(Info!$D$3^2+(X2302/W2302)^2)</f>
        <v>3.5700426026096667E-2</v>
      </c>
      <c r="AA2302" s="37">
        <f t="shared" si="590"/>
        <v>0.38244</v>
      </c>
      <c r="AB2302" s="37">
        <f t="shared" si="591"/>
        <v>3.152567182472088E-2</v>
      </c>
      <c r="AC2302" s="37">
        <f>(1-EXP(-Info!$B$6*H2302*1000))+(Info!$B$6/(Info!$B$6-Info!$B$7))*(EXP(-Info!$B$7*H2302*1000)-EXP(-Info!$B$6*H2302*1000))*(Info!$B$9-1)</f>
        <v>0.15107207779816653</v>
      </c>
      <c r="AD2302" s="37">
        <f>SQRT((Info!$B$6*EXP(-Info!$B$6*H2302*1000)+(Info!$B$6/(Info!$B$6+Info!$B$7))*(Info!$B$9-1)*(-Info!$B$7*EXP(-Info!$B$7*H2302*1000)+Info!$B$6*EXP(-Info!$B$6*H2302*1000)))^2*(0.01*H2302*1000)^2)</f>
        <v>1.3208595001055542E-3</v>
      </c>
      <c r="AE2302" s="37">
        <f t="shared" si="592"/>
        <v>4.7893631212927723E-3</v>
      </c>
      <c r="AF2302" s="37">
        <f t="shared" si="593"/>
        <v>0.79595039456686933</v>
      </c>
      <c r="AG2302" s="37">
        <f t="shared" si="594"/>
        <v>3.6792776703483521E-2</v>
      </c>
      <c r="AH2302" s="37">
        <f t="shared" si="595"/>
        <v>0.58611958362803329</v>
      </c>
      <c r="AI2302">
        <f>AF2302*EXP(Info!$B$6*H2302*1000)</f>
        <v>0.91710496407232478</v>
      </c>
      <c r="AJ2302">
        <f>2*SQRT((EXP(Info!$B$6*H2302)*AG2302)^2+(Info!$B$6*H2302*0.01*AI2302)^2)</f>
        <v>7.3595980165392968E-2</v>
      </c>
      <c r="AK2302">
        <f t="shared" si="596"/>
        <v>0.50853046800000001</v>
      </c>
      <c r="AL2302">
        <f t="shared" si="597"/>
        <v>8.3839371650662714E-2</v>
      </c>
      <c r="AM2302"/>
      <c r="AN2302"/>
      <c r="AO2302">
        <f t="shared" si="600"/>
        <v>5.3477903940275873</v>
      </c>
      <c r="AP2302">
        <f t="shared" si="601"/>
        <v>0.77486507324595211</v>
      </c>
      <c r="AQ2302">
        <f t="shared" si="586"/>
        <v>5</v>
      </c>
      <c r="AR2302">
        <v>1</v>
      </c>
      <c r="AS2302">
        <v>1</v>
      </c>
      <c r="AT2302">
        <v>1</v>
      </c>
      <c r="AU2302">
        <v>0</v>
      </c>
      <c r="AV2302">
        <v>1</v>
      </c>
      <c r="AW2302">
        <v>0</v>
      </c>
      <c r="AX2302">
        <v>1</v>
      </c>
    </row>
    <row r="2303" spans="1:50">
      <c r="A2303" s="13" t="s">
        <v>80</v>
      </c>
      <c r="B2303" s="13" t="s">
        <v>214</v>
      </c>
      <c r="D2303" s="14">
        <v>-30.4</v>
      </c>
      <c r="E2303" s="14">
        <v>43.5</v>
      </c>
      <c r="F2303" s="14">
        <v>3080</v>
      </c>
      <c r="G2303" s="16">
        <v>0.72</v>
      </c>
      <c r="H2303">
        <v>15.95</v>
      </c>
      <c r="J2303">
        <f>(F2303*100*Info!$B$11)/AI2303</f>
        <v>2.3052904983338469</v>
      </c>
      <c r="K2303">
        <f>2*((F2303*100*Info!$B$11)/AI2303^2)*(AJ2303/2)</f>
        <v>5.8625044901642526E-2</v>
      </c>
      <c r="L2303">
        <f t="shared" si="587"/>
        <v>0.58572560747663649</v>
      </c>
      <c r="M2303">
        <f t="shared" si="588"/>
        <v>14.447864149749803</v>
      </c>
      <c r="N2303">
        <f t="shared" si="589"/>
        <v>0.37951453864271323</v>
      </c>
      <c r="O2303">
        <v>1.2410000000000001</v>
      </c>
      <c r="P2303">
        <v>1.2999999999999999E-2</v>
      </c>
      <c r="S2303">
        <v>3.62</v>
      </c>
      <c r="T2303">
        <v>0.02</v>
      </c>
      <c r="U2303">
        <v>1.52</v>
      </c>
      <c r="V2303">
        <v>0.01</v>
      </c>
      <c r="W2303" s="37">
        <f>U2303*Info!$B$2</f>
        <v>0.72960000000000003</v>
      </c>
      <c r="X2303" s="37">
        <f>W2303*SQRT((0.5*V2303/U2303)^2+Info!$B$3^2)</f>
        <v>3.6558862126712867E-2</v>
      </c>
      <c r="Y2303" s="28">
        <f>W2303*Info!$D$2</f>
        <v>0.59097600000000006</v>
      </c>
      <c r="Z2303" s="28">
        <f>Y2303*SQRT(Info!$D$3^2+(X2303/W2303)^2)</f>
        <v>4.1833506891964009E-2</v>
      </c>
      <c r="AA2303" s="37">
        <f t="shared" si="590"/>
        <v>0.51140000000000008</v>
      </c>
      <c r="AB2303" s="37">
        <f t="shared" si="591"/>
        <v>3.7132201658398881E-2</v>
      </c>
      <c r="AC2303" s="37">
        <f>(1-EXP(-Info!$B$6*H2303*1000))+(Info!$B$6/(Info!$B$6-Info!$B$7))*(EXP(-Info!$B$7*H2303*1000)-EXP(-Info!$B$6*H2303*1000))*(Info!$B$9-1)</f>
        <v>0.15559820921118148</v>
      </c>
      <c r="AD2303" s="37">
        <f>SQRT((Info!$B$6*EXP(-Info!$B$6*H2303*1000)+(Info!$B$6/(Info!$B$6+Info!$B$7))*(Info!$B$9-1)*(-Info!$B$7*EXP(-Info!$B$7*H2303*1000)+Info!$B$6*EXP(-Info!$B$6*H2303*1000)))^2*(0.01*H2303*1000)^2)</f>
        <v>1.3572144782901766E-3</v>
      </c>
      <c r="AE2303" s="37">
        <f t="shared" si="592"/>
        <v>5.8192448643166871E-3</v>
      </c>
      <c r="AF2303" s="37">
        <f t="shared" si="593"/>
        <v>2.9494510758094021</v>
      </c>
      <c r="AG2303" s="37">
        <f t="shared" si="594"/>
        <v>4.3403984951509655E-2</v>
      </c>
      <c r="AH2303" s="37">
        <f t="shared" si="595"/>
        <v>0.8147654905550834</v>
      </c>
      <c r="AI2303">
        <f>AF2303*EXP(Info!$B$6*H2303*1000)</f>
        <v>3.4140163690462684</v>
      </c>
      <c r="AJ2303">
        <f>2*SQRT((EXP(Info!$B$6*H2303)*AG2303)^2+(Info!$B$6*H2303*0.01*AI2303)^2)</f>
        <v>8.6820668837587545E-2</v>
      </c>
      <c r="AK2303">
        <f t="shared" si="596"/>
        <v>0.68000858000000008</v>
      </c>
      <c r="AL2303">
        <f t="shared" si="597"/>
        <v>9.874937709034598E-2</v>
      </c>
      <c r="AM2303"/>
      <c r="AN2303"/>
      <c r="AO2303">
        <f t="shared" si="600"/>
        <v>6.2672639930007197</v>
      </c>
      <c r="AP2303">
        <f t="shared" si="601"/>
        <v>0.8164473684210527</v>
      </c>
      <c r="AQ2303">
        <f t="shared" si="586"/>
        <v>5</v>
      </c>
      <c r="AR2303">
        <v>1</v>
      </c>
      <c r="AS2303">
        <v>1</v>
      </c>
      <c r="AT2303">
        <v>1</v>
      </c>
      <c r="AU2303">
        <v>0</v>
      </c>
      <c r="AV2303">
        <v>1</v>
      </c>
      <c r="AW2303">
        <v>0</v>
      </c>
      <c r="AX2303">
        <v>1</v>
      </c>
    </row>
    <row r="2304" spans="1:50">
      <c r="A2304" s="13" t="s">
        <v>80</v>
      </c>
      <c r="B2304" s="13" t="s">
        <v>214</v>
      </c>
      <c r="D2304" s="14">
        <v>-30.4</v>
      </c>
      <c r="E2304" s="14">
        <v>43.5</v>
      </c>
      <c r="F2304" s="14">
        <v>3080</v>
      </c>
      <c r="G2304" s="16">
        <v>0.75</v>
      </c>
      <c r="H2304">
        <v>16.440000000000001</v>
      </c>
      <c r="J2304">
        <f>(F2304*100*Info!$B$11)/AI2304</f>
        <v>1.7823293418363118</v>
      </c>
      <c r="K2304">
        <f>2*((F2304*100*Info!$B$11)/AI2304^2)*(AJ2304/2)</f>
        <v>3.3338007048099236E-2</v>
      </c>
      <c r="L2304">
        <f t="shared" si="587"/>
        <v>0.55142983177570193</v>
      </c>
      <c r="M2304">
        <f t="shared" si="588"/>
        <v>10.516276389773335</v>
      </c>
      <c r="N2304">
        <f t="shared" si="589"/>
        <v>0.20998376684958073</v>
      </c>
      <c r="O2304">
        <v>1.411</v>
      </c>
      <c r="P2304">
        <v>1.2999999999999999E-2</v>
      </c>
      <c r="S2304">
        <v>4.47</v>
      </c>
      <c r="T2304">
        <v>2.1999999999999999E-2</v>
      </c>
      <c r="U2304">
        <v>1.431</v>
      </c>
      <c r="V2304">
        <v>0.01</v>
      </c>
      <c r="W2304" s="37">
        <f>U2304*Info!$B$2</f>
        <v>0.68688000000000005</v>
      </c>
      <c r="X2304" s="37">
        <f>W2304*SQRT((0.5*V2304/U2304)^2+Info!$B$3^2)</f>
        <v>3.4427755314571415E-2</v>
      </c>
      <c r="Y2304" s="28">
        <f>W2304*Info!$D$2</f>
        <v>0.55637280000000011</v>
      </c>
      <c r="Z2304" s="28">
        <f>Y2304*SQRT(Info!$D$3^2+(X2304/W2304)^2)</f>
        <v>3.9389498586542088E-2</v>
      </c>
      <c r="AA2304" s="37">
        <f t="shared" si="590"/>
        <v>0.72411999999999999</v>
      </c>
      <c r="AB2304" s="37">
        <f t="shared" si="591"/>
        <v>3.5035986299803243E-2</v>
      </c>
      <c r="AC2304" s="37">
        <f>(1-EXP(-Info!$B$6*H2304*1000))+(Info!$B$6/(Info!$B$6-Info!$B$7))*(EXP(-Info!$B$7*H2304*1000)-EXP(-Info!$B$6*H2304*1000))*(Info!$B$9-1)</f>
        <v>0.16001284942559948</v>
      </c>
      <c r="AD2304" s="37">
        <f>SQRT((Info!$B$6*EXP(-Info!$B$6*H2304*1000)+(Info!$B$6/(Info!$B$6+Info!$B$7))*(Info!$B$9-1)*(-Info!$B$7*EXP(-Info!$B$7*H2304*1000)+Info!$B$6*EXP(-Info!$B$6*H2304*1000)))^2*(0.01*H2304*1000)^2)</f>
        <v>1.3924830461776872E-3</v>
      </c>
      <c r="AE2304" s="37">
        <f t="shared" si="592"/>
        <v>5.6961642437474954E-3</v>
      </c>
      <c r="AF2304" s="37">
        <f t="shared" si="593"/>
        <v>3.7977586954739344</v>
      </c>
      <c r="AG2304" s="37">
        <f t="shared" si="594"/>
        <v>4.1291389974072668E-2</v>
      </c>
      <c r="AH2304" s="37">
        <f t="shared" si="595"/>
        <v>0.84961044641475048</v>
      </c>
      <c r="AI2304">
        <f>AF2304*EXP(Info!$B$6*H2304*1000)</f>
        <v>4.4157380524353096</v>
      </c>
      <c r="AJ2304">
        <f>2*SQRT((EXP(Info!$B$6*H2304)*AG2304)^2+(Info!$B$6*H2304*0.01*AI2304)^2)</f>
        <v>8.2595232463029411E-2</v>
      </c>
      <c r="AK2304">
        <f t="shared" si="596"/>
        <v>0.96286236399999992</v>
      </c>
      <c r="AL2304">
        <f t="shared" si="597"/>
        <v>9.3174701965696743E-2</v>
      </c>
      <c r="AM2304"/>
      <c r="AN2304"/>
      <c r="AO2304">
        <f t="shared" si="600"/>
        <v>5.9002991934105458</v>
      </c>
      <c r="AP2304">
        <f t="shared" si="601"/>
        <v>0.98602375960866528</v>
      </c>
      <c r="AQ2304">
        <f t="shared" si="586"/>
        <v>5</v>
      </c>
      <c r="AR2304">
        <v>1</v>
      </c>
      <c r="AS2304">
        <v>1</v>
      </c>
      <c r="AT2304">
        <v>1</v>
      </c>
      <c r="AU2304">
        <v>0</v>
      </c>
      <c r="AV2304">
        <v>1</v>
      </c>
      <c r="AW2304">
        <v>0</v>
      </c>
      <c r="AX2304">
        <v>1</v>
      </c>
    </row>
    <row r="2305" spans="1:50">
      <c r="A2305" s="13" t="s">
        <v>80</v>
      </c>
      <c r="B2305" s="13" t="s">
        <v>214</v>
      </c>
      <c r="D2305" s="14">
        <v>-30.4</v>
      </c>
      <c r="E2305" s="14">
        <v>43.5</v>
      </c>
      <c r="F2305" s="14">
        <v>3080</v>
      </c>
      <c r="G2305" s="16">
        <v>0.78</v>
      </c>
      <c r="H2305">
        <v>16.93</v>
      </c>
      <c r="J2305">
        <f>(F2305*100*Info!$B$11)/AI2305</f>
        <v>1.8463190793009006</v>
      </c>
      <c r="K2305">
        <f>2*((F2305*100*Info!$B$11)/AI2305^2)*(AJ2305/2)</f>
        <v>3.486578078965686E-2</v>
      </c>
      <c r="L2305">
        <f t="shared" ref="L2305:L2336" si="602">(M2305/10.7)/J2305</f>
        <v>0.53755738317757107</v>
      </c>
      <c r="M2305">
        <f t="shared" ref="M2305:M2336" si="603">((U2305/0.242530073729142))*J2305</f>
        <v>10.619776244744013</v>
      </c>
      <c r="N2305">
        <f t="shared" ref="N2305:N2336" si="604">2*M2305*SQRT((0.5*K2305/J2305)^2+(0.5*V2305/U2305)^2)</f>
        <v>0.21450634530633933</v>
      </c>
      <c r="O2305">
        <v>1.6910000000000001</v>
      </c>
      <c r="P2305">
        <v>1.7000000000000001E-2</v>
      </c>
      <c r="S2305">
        <v>4.3600000000000003</v>
      </c>
      <c r="T2305">
        <v>2.1000000000000001E-2</v>
      </c>
      <c r="U2305">
        <v>1.395</v>
      </c>
      <c r="V2305">
        <v>0.01</v>
      </c>
      <c r="W2305" s="37">
        <f>U2305*Info!$B$2</f>
        <v>0.66959999999999997</v>
      </c>
      <c r="X2305" s="37">
        <f>W2305*SQRT((0.5*V2305/U2305)^2+Info!$B$3^2)</f>
        <v>3.356591127915344E-2</v>
      </c>
      <c r="Y2305" s="28">
        <f>W2305*Info!$D$2</f>
        <v>0.54237599999999997</v>
      </c>
      <c r="Z2305" s="28">
        <f>Y2305*SQRT(Info!$D$3^2+(X2305/W2305)^2)</f>
        <v>3.8401012524150985E-2</v>
      </c>
      <c r="AA2305" s="37">
        <f t="shared" ref="AA2305:AA2336" si="605">IF(O2305-W2305&gt;0,O2305-W2305,0)</f>
        <v>1.0214000000000001</v>
      </c>
      <c r="AB2305" s="37">
        <f t="shared" ref="AB2305:AB2336" si="606">SQRT((0.5*P2305)^2+X2305^2)</f>
        <v>3.4625429961229366E-2</v>
      </c>
      <c r="AC2305" s="37">
        <f>(1-EXP(-Info!$B$6*H2305*1000))+(Info!$B$6/(Info!$B$6-Info!$B$7))*(EXP(-Info!$B$7*H2305*1000)-EXP(-Info!$B$6*H2305*1000))*(Info!$B$9-1)</f>
        <v>0.16440682777902266</v>
      </c>
      <c r="AD2305" s="37">
        <f>SQRT((Info!$B$6*EXP(-Info!$B$6*H2305*1000)+(Info!$B$6/(Info!$B$6+Info!$B$7))*(Info!$B$9-1)*(-Info!$B$7*EXP(-Info!$B$7*H2305*1000)+Info!$B$6*EXP(-Info!$B$6*H2305*1000)))^2*(0.01*H2305*1000)^2)</f>
        <v>1.4273984218250086E-3</v>
      </c>
      <c r="AE2305" s="37">
        <f t="shared" ref="AE2305:AE2336" si="607">IF(AA2305&gt;0,AA2305*AC2305*SQRT((AB2305/AA2305)^2+(AD2305/AC2305)^2),AA2305*AC2305*SQRT((AD2305/AC2305)^2))</f>
        <v>5.8763890061181356E-3</v>
      </c>
      <c r="AF2305" s="37">
        <f t="shared" ref="AF2305:AF2336" si="608">IF((S2305-Y2305-AA2305*AC2305)&gt;0,S2305-Y2305-AA2305*AC2305,0)</f>
        <v>3.6496988661065064</v>
      </c>
      <c r="AG2305" s="37">
        <f t="shared" ref="AG2305:AG2336" si="609">SQRT((T2305*0.5)^2+Z2305^2+AE2305^2)</f>
        <v>4.0242014246695289E-2</v>
      </c>
      <c r="AH2305" s="37">
        <f t="shared" ref="AH2305:AH2336" si="610">AF2305/S2305</f>
        <v>0.83708689589598761</v>
      </c>
      <c r="AI2305">
        <f>AF2305*EXP(Info!$B$6*H2305*1000)</f>
        <v>4.2626973771503414</v>
      </c>
      <c r="AJ2305">
        <f>2*SQRT((EXP(Info!$B$6*H2305)*AG2305)^2+(Info!$B$6*H2305*0.01*AI2305)^2)</f>
        <v>8.0496526299584203E-2</v>
      </c>
      <c r="AK2305">
        <f t="shared" ref="AK2305:AK2336" si="611">AA2305/0.752049334436339</f>
        <v>1.35815558</v>
      </c>
      <c r="AL2305">
        <f t="shared" ref="AL2305:AL2336" si="612">AB2305/0.752049334436339*2</f>
        <v>9.2082868438893378E-2</v>
      </c>
      <c r="AM2305"/>
      <c r="AN2305"/>
      <c r="AO2305">
        <f t="shared" ref="AO2305:AO2336" si="613">U2305/0.242530074</f>
        <v>5.7518639935763183</v>
      </c>
      <c r="AP2305">
        <f t="shared" ref="AP2305:AP2336" si="614">O2305/U2305</f>
        <v>1.2121863799283155</v>
      </c>
      <c r="AQ2305">
        <f t="shared" si="586"/>
        <v>5</v>
      </c>
      <c r="AR2305">
        <v>1</v>
      </c>
      <c r="AS2305">
        <v>1</v>
      </c>
      <c r="AT2305">
        <v>1</v>
      </c>
      <c r="AU2305">
        <v>0</v>
      </c>
      <c r="AV2305">
        <v>1</v>
      </c>
      <c r="AW2305">
        <v>0</v>
      </c>
      <c r="AX2305">
        <v>1</v>
      </c>
    </row>
    <row r="2306" spans="1:50">
      <c r="A2306" s="13" t="s">
        <v>80</v>
      </c>
      <c r="B2306" s="13" t="s">
        <v>214</v>
      </c>
      <c r="D2306" s="14">
        <v>-30.4</v>
      </c>
      <c r="E2306" s="14">
        <v>43.5</v>
      </c>
      <c r="F2306" s="14">
        <v>3080</v>
      </c>
      <c r="G2306" s="16">
        <v>0.79</v>
      </c>
      <c r="H2306">
        <v>17.100000000000001</v>
      </c>
      <c r="J2306">
        <f>(F2306*100*Info!$B$11)/AI2306</f>
        <v>1.6143050297067472</v>
      </c>
      <c r="K2306">
        <f>2*((F2306*100*Info!$B$11)/AI2306^2)*(AJ2306/2)</f>
        <v>3.1573033296693045E-2</v>
      </c>
      <c r="L2306">
        <f t="shared" si="602"/>
        <v>0.57339454205607576</v>
      </c>
      <c r="M2306">
        <f t="shared" si="603"/>
        <v>9.9042805177484627</v>
      </c>
      <c r="N2306">
        <f t="shared" si="604"/>
        <v>0.21792699006741093</v>
      </c>
      <c r="O2306">
        <v>1.7130000000000001</v>
      </c>
      <c r="P2306">
        <v>8.9999999999999993E-3</v>
      </c>
      <c r="S2306">
        <v>4.9119999999999999</v>
      </c>
      <c r="T2306">
        <v>4.7E-2</v>
      </c>
      <c r="U2306">
        <v>1.488</v>
      </c>
      <c r="V2306">
        <v>1.4999999999999999E-2</v>
      </c>
      <c r="W2306" s="37">
        <f>U2306*Info!$B$2</f>
        <v>0.71423999999999999</v>
      </c>
      <c r="X2306" s="37">
        <f>W2306*SQRT((0.5*V2306/U2306)^2+Info!$B$3^2)</f>
        <v>3.5892992965201445E-2</v>
      </c>
      <c r="Y2306" s="28">
        <f>W2306*Info!$D$2</f>
        <v>0.5785344</v>
      </c>
      <c r="Z2306" s="28">
        <f>Y2306*SQRT(Info!$D$3^2+(X2306/W2306)^2)</f>
        <v>4.1012355649447892E-2</v>
      </c>
      <c r="AA2306" s="37">
        <f t="shared" si="605"/>
        <v>0.99876000000000009</v>
      </c>
      <c r="AB2306" s="37">
        <f t="shared" si="606"/>
        <v>3.6173981588981885E-2</v>
      </c>
      <c r="AC2306" s="37">
        <f>(1-EXP(-Info!$B$6*H2306*1000))+(Info!$B$6/(Info!$B$6-Info!$B$7))*(EXP(-Info!$B$7*H2306*1000)-EXP(-Info!$B$6*H2306*1000))*(Info!$B$9-1)</f>
        <v>0.16592645871531445</v>
      </c>
      <c r="AD2306" s="37">
        <f>SQRT((Info!$B$6*EXP(-Info!$B$6*H2306*1000)+(Info!$B$6/(Info!$B$6+Info!$B$7))*(Info!$B$9-1)*(-Info!$B$7*EXP(-Info!$B$7*H2306*1000)+Info!$B$6*EXP(-Info!$B$6*H2306*1000)))^2*(0.01*H2306*1000)^2)</f>
        <v>1.439429844793598E-3</v>
      </c>
      <c r="AE2306" s="37">
        <f t="shared" si="607"/>
        <v>6.1719912419778838E-3</v>
      </c>
      <c r="AF2306" s="37">
        <f t="shared" si="608"/>
        <v>4.167744890093493</v>
      </c>
      <c r="AG2306" s="37">
        <f t="shared" si="609"/>
        <v>4.7669243667252073E-2</v>
      </c>
      <c r="AH2306" s="37">
        <f t="shared" si="610"/>
        <v>0.84848226589851239</v>
      </c>
      <c r="AI2306">
        <f>AF2306*EXP(Info!$B$6*H2306*1000)</f>
        <v>4.8753484328474723</v>
      </c>
      <c r="AJ2306">
        <f>2*SQRT((EXP(Info!$B$6*H2306)*AG2306)^2+(Info!$B$6*H2306*0.01*AI2306)^2)</f>
        <v>9.5353440378759244E-2</v>
      </c>
      <c r="AK2306">
        <f t="shared" si="611"/>
        <v>1.3280511720000001</v>
      </c>
      <c r="AL2306">
        <f t="shared" si="612"/>
        <v>9.6201086637738423E-2</v>
      </c>
      <c r="AM2306"/>
      <c r="AN2306"/>
      <c r="AO2306">
        <f t="shared" si="613"/>
        <v>6.1353215931480722</v>
      </c>
      <c r="AP2306">
        <f t="shared" si="614"/>
        <v>1.151209677419355</v>
      </c>
      <c r="AQ2306">
        <f t="shared" ref="AQ2306:AQ2369" si="615">AR2306+AS2306+AT2306+AU2306+AV2306+AW2306+AX2306</f>
        <v>5</v>
      </c>
      <c r="AR2306">
        <v>1</v>
      </c>
      <c r="AS2306">
        <v>1</v>
      </c>
      <c r="AT2306">
        <v>1</v>
      </c>
      <c r="AU2306">
        <v>0</v>
      </c>
      <c r="AV2306">
        <v>1</v>
      </c>
      <c r="AW2306">
        <v>0</v>
      </c>
      <c r="AX2306">
        <v>1</v>
      </c>
    </row>
    <row r="2307" spans="1:50">
      <c r="A2307" s="13" t="s">
        <v>80</v>
      </c>
      <c r="B2307" s="13" t="s">
        <v>214</v>
      </c>
      <c r="D2307" s="14">
        <v>-30.4</v>
      </c>
      <c r="E2307" s="14">
        <v>43.5</v>
      </c>
      <c r="F2307" s="14">
        <v>3080</v>
      </c>
      <c r="G2307" s="16">
        <v>0.79</v>
      </c>
      <c r="H2307">
        <v>17.100000000000001</v>
      </c>
      <c r="J2307">
        <f>(F2307*100*Info!$B$11)/AI2307</f>
        <v>1.6279221635993726</v>
      </c>
      <c r="K2307">
        <f>2*((F2307*100*Info!$B$11)/AI2307^2)*(AJ2307/2)</f>
        <v>2.9550133148490192E-2</v>
      </c>
      <c r="L2307">
        <f t="shared" si="602"/>
        <v>0.51212456074766444</v>
      </c>
      <c r="M2307">
        <f t="shared" si="603"/>
        <v>8.9205784757224631</v>
      </c>
      <c r="N2307">
        <f t="shared" si="604"/>
        <v>0.18394149397298082</v>
      </c>
      <c r="O2307">
        <v>1.6890000000000001</v>
      </c>
      <c r="P2307">
        <v>8.9999999999999993E-3</v>
      </c>
      <c r="S2307">
        <v>4.8239999999999998</v>
      </c>
      <c r="T2307">
        <v>4.7E-2</v>
      </c>
      <c r="U2307">
        <v>1.329</v>
      </c>
      <c r="V2307">
        <v>1.2999999999999999E-2</v>
      </c>
      <c r="W2307" s="37">
        <f>U2307*Info!$B$2</f>
        <v>0.63791999999999993</v>
      </c>
      <c r="X2307" s="37">
        <f>W2307*SQRT((0.5*V2307/U2307)^2+Info!$B$3^2)</f>
        <v>3.2048232650179011E-2</v>
      </c>
      <c r="Y2307" s="28">
        <f>W2307*Info!$D$2</f>
        <v>0.51671519999999993</v>
      </c>
      <c r="Z2307" s="28">
        <f>Y2307*SQRT(Info!$D$3^2+(X2307/W2307)^2)</f>
        <v>3.6624578214570602E-2</v>
      </c>
      <c r="AA2307" s="37">
        <f t="shared" si="605"/>
        <v>1.0510800000000002</v>
      </c>
      <c r="AB2307" s="37">
        <f t="shared" si="606"/>
        <v>3.2362620660261743E-2</v>
      </c>
      <c r="AC2307" s="37">
        <f>(1-EXP(-Info!$B$6*H2307*1000))+(Info!$B$6/(Info!$B$6-Info!$B$7))*(EXP(-Info!$B$7*H2307*1000)-EXP(-Info!$B$6*H2307*1000))*(Info!$B$9-1)</f>
        <v>0.16592645871531445</v>
      </c>
      <c r="AD2307" s="37">
        <f>SQRT((Info!$B$6*EXP(-Info!$B$6*H2307*1000)+(Info!$B$6/(Info!$B$6+Info!$B$7))*(Info!$B$9-1)*(-Info!$B$7*EXP(-Info!$B$7*H2307*1000)+Info!$B$6*EXP(-Info!$B$6*H2307*1000)))^2*(0.01*H2307*1000)^2)</f>
        <v>1.439429844793598E-3</v>
      </c>
      <c r="AE2307" s="37">
        <f t="shared" si="607"/>
        <v>5.5788842247545233E-3</v>
      </c>
      <c r="AF2307" s="37">
        <f t="shared" si="608"/>
        <v>4.1328828177735071</v>
      </c>
      <c r="AG2307" s="37">
        <f t="shared" si="609"/>
        <v>4.3871786817821931E-2</v>
      </c>
      <c r="AH2307" s="37">
        <f t="shared" si="610"/>
        <v>0.85673358577394432</v>
      </c>
      <c r="AI2307">
        <f>AF2307*EXP(Info!$B$6*H2307*1000)</f>
        <v>4.8345674459749182</v>
      </c>
      <c r="AJ2307">
        <f>2*SQRT((EXP(Info!$B$6*H2307)*AG2307)^2+(Info!$B$6*H2307*0.01*AI2307)^2)</f>
        <v>8.775733566280812E-2</v>
      </c>
      <c r="AK2307">
        <f t="shared" si="611"/>
        <v>1.3976210760000003</v>
      </c>
      <c r="AL2307">
        <f t="shared" si="612"/>
        <v>8.6065153383900084E-2</v>
      </c>
      <c r="AM2307"/>
      <c r="AN2307"/>
      <c r="AO2307">
        <f t="shared" si="613"/>
        <v>5.4797327938802338</v>
      </c>
      <c r="AP2307">
        <f t="shared" si="614"/>
        <v>1.2708803611738151</v>
      </c>
      <c r="AQ2307">
        <f t="shared" si="615"/>
        <v>5</v>
      </c>
      <c r="AR2307">
        <v>1</v>
      </c>
      <c r="AS2307">
        <v>1</v>
      </c>
      <c r="AT2307">
        <v>1</v>
      </c>
      <c r="AU2307">
        <v>0</v>
      </c>
      <c r="AV2307">
        <v>1</v>
      </c>
      <c r="AW2307">
        <v>0</v>
      </c>
      <c r="AX2307">
        <v>1</v>
      </c>
    </row>
    <row r="2308" spans="1:50">
      <c r="A2308" s="13" t="s">
        <v>80</v>
      </c>
      <c r="B2308" s="13" t="s">
        <v>214</v>
      </c>
      <c r="D2308" s="14">
        <v>-30.4</v>
      </c>
      <c r="E2308" s="14">
        <v>43.5</v>
      </c>
      <c r="F2308" s="14">
        <v>3080</v>
      </c>
      <c r="G2308" s="16">
        <v>0.81</v>
      </c>
      <c r="H2308">
        <v>17.43</v>
      </c>
      <c r="J2308">
        <f>(F2308*100*Info!$B$11)/AI2308</f>
        <v>1.4220029574330881</v>
      </c>
      <c r="K2308">
        <f>2*((F2308*100*Info!$B$11)/AI2308^2)*(AJ2308/2)</f>
        <v>2.3421546302590513E-2</v>
      </c>
      <c r="L2308">
        <f t="shared" si="602"/>
        <v>0.51212456074766444</v>
      </c>
      <c r="M2308">
        <f t="shared" si="603"/>
        <v>7.7921962475431092</v>
      </c>
      <c r="N2308">
        <f t="shared" si="604"/>
        <v>0.14927113727973768</v>
      </c>
      <c r="O2308">
        <v>1.9419999999999999</v>
      </c>
      <c r="P2308">
        <v>7.0000000000000001E-3</v>
      </c>
      <c r="S2308">
        <v>5.4539999999999997</v>
      </c>
      <c r="T2308">
        <v>5.2999999999999999E-2</v>
      </c>
      <c r="U2308">
        <v>1.329</v>
      </c>
      <c r="V2308">
        <v>1.2999999999999999E-2</v>
      </c>
      <c r="W2308" s="37">
        <f>U2308*Info!$B$2</f>
        <v>0.63791999999999993</v>
      </c>
      <c r="X2308" s="37">
        <f>W2308*SQRT((0.5*V2308/U2308)^2+Info!$B$3^2)</f>
        <v>3.2048232650179011E-2</v>
      </c>
      <c r="Y2308" s="28">
        <f>W2308*Info!$D$2</f>
        <v>0.51671519999999993</v>
      </c>
      <c r="Z2308" s="28">
        <f>Y2308*SQRT(Info!$D$3^2+(X2308/W2308)^2)</f>
        <v>3.6624578214570602E-2</v>
      </c>
      <c r="AA2308" s="37">
        <f t="shared" si="605"/>
        <v>1.3040799999999999</v>
      </c>
      <c r="AB2308" s="37">
        <f t="shared" si="606"/>
        <v>3.2238784344326636E-2</v>
      </c>
      <c r="AC2308" s="37">
        <f>(1-EXP(-Info!$B$6*H2308*1000))+(Info!$B$6/(Info!$B$6-Info!$B$7))*(EXP(-Info!$B$7*H2308*1000)-EXP(-Info!$B$6*H2308*1000))*(Info!$B$9-1)</f>
        <v>0.16886927787616979</v>
      </c>
      <c r="AD2308" s="37">
        <f>SQRT((Info!$B$6*EXP(-Info!$B$6*H2308*1000)+(Info!$B$6/(Info!$B$6+Info!$B$7))*(Info!$B$9-1)*(-Info!$B$7*EXP(-Info!$B$7*H2308*1000)+Info!$B$6*EXP(-Info!$B$6*H2308*1000)))^2*(0.01*H2308*1000)^2)</f>
        <v>1.4626648284434079E-3</v>
      </c>
      <c r="AE2308" s="37">
        <f t="shared" si="607"/>
        <v>5.7686185092910673E-3</v>
      </c>
      <c r="AF2308" s="37">
        <f t="shared" si="608"/>
        <v>4.7170657521072439</v>
      </c>
      <c r="AG2308" s="37">
        <f t="shared" si="609"/>
        <v>4.5572872291539133E-2</v>
      </c>
      <c r="AH2308" s="37">
        <f t="shared" si="610"/>
        <v>0.86488187607393552</v>
      </c>
      <c r="AI2308">
        <f>AF2308*EXP(Info!$B$6*H2308*1000)</f>
        <v>5.5346576148656963</v>
      </c>
      <c r="AJ2308">
        <f>2*SQRT((EXP(Info!$B$6*H2308)*AG2308)^2+(Info!$B$6*H2308*0.01*AI2308)^2)</f>
        <v>9.1160316452198228E-2</v>
      </c>
      <c r="AK2308">
        <f t="shared" si="611"/>
        <v>1.7340351759999999</v>
      </c>
      <c r="AL2308">
        <f t="shared" si="612"/>
        <v>8.5735823085302254E-2</v>
      </c>
      <c r="AM2308"/>
      <c r="AN2308"/>
      <c r="AO2308">
        <f t="shared" si="613"/>
        <v>5.4797327938802338</v>
      </c>
      <c r="AP2308">
        <f t="shared" si="614"/>
        <v>1.4612490594431904</v>
      </c>
      <c r="AQ2308">
        <f t="shared" si="615"/>
        <v>5</v>
      </c>
      <c r="AR2308">
        <v>1</v>
      </c>
      <c r="AS2308">
        <v>1</v>
      </c>
      <c r="AT2308">
        <v>1</v>
      </c>
      <c r="AU2308">
        <v>0</v>
      </c>
      <c r="AV2308">
        <v>1</v>
      </c>
      <c r="AW2308">
        <v>0</v>
      </c>
      <c r="AX2308">
        <v>1</v>
      </c>
    </row>
    <row r="2309" spans="1:50">
      <c r="A2309" s="13" t="s">
        <v>80</v>
      </c>
      <c r="B2309" s="13" t="s">
        <v>214</v>
      </c>
      <c r="D2309" s="14">
        <v>-30.4</v>
      </c>
      <c r="E2309" s="14">
        <v>43.5</v>
      </c>
      <c r="F2309" s="14">
        <v>3080</v>
      </c>
      <c r="G2309" s="16">
        <v>0.85</v>
      </c>
      <c r="H2309">
        <v>18.079999999999998</v>
      </c>
      <c r="J2309">
        <f>(F2309*100*Info!$B$11)/AI2309</f>
        <v>1.3984517801766696</v>
      </c>
      <c r="K2309">
        <f>2*((F2309*100*Info!$B$11)/AI2309^2)*(AJ2309/2)</f>
        <v>2.3692449429121288E-2</v>
      </c>
      <c r="L2309">
        <f t="shared" si="602"/>
        <v>0.53717203738317842</v>
      </c>
      <c r="M2309">
        <f t="shared" si="603"/>
        <v>8.0379383537540878</v>
      </c>
      <c r="N2309">
        <f t="shared" si="604"/>
        <v>0.15830680834296507</v>
      </c>
      <c r="O2309">
        <v>2.0950000000000002</v>
      </c>
      <c r="P2309">
        <v>8.0000000000000002E-3</v>
      </c>
      <c r="S2309">
        <v>5.5590000000000002</v>
      </c>
      <c r="T2309">
        <v>5.5E-2</v>
      </c>
      <c r="U2309">
        <v>1.3939999999999999</v>
      </c>
      <c r="V2309">
        <v>1.4E-2</v>
      </c>
      <c r="W2309" s="37">
        <f>U2309*Info!$B$2</f>
        <v>0.66911999999999994</v>
      </c>
      <c r="X2309" s="37">
        <f>W2309*SQRT((0.5*V2309/U2309)^2+Info!$B$3^2)</f>
        <v>3.3624299784530833E-2</v>
      </c>
      <c r="Y2309" s="28">
        <f>W2309*Info!$D$2</f>
        <v>0.5419872</v>
      </c>
      <c r="Z2309" s="28">
        <f>Y2309*SQRT(Info!$D$3^2+(X2309/W2309)^2)</f>
        <v>3.8420798161662398E-2</v>
      </c>
      <c r="AA2309" s="37">
        <f t="shared" si="605"/>
        <v>1.4258800000000003</v>
      </c>
      <c r="AB2309" s="37">
        <f t="shared" si="606"/>
        <v>3.3861387095037915E-2</v>
      </c>
      <c r="AC2309" s="37">
        <f>(1-EXP(-Info!$B$6*H2309*1000))+(Info!$B$6/(Info!$B$6-Info!$B$7))*(EXP(-Info!$B$7*H2309*1000)-EXP(-Info!$B$6*H2309*1000))*(Info!$B$9-1)</f>
        <v>0.17463860908638673</v>
      </c>
      <c r="AD2309" s="37">
        <f>SQRT((Info!$B$6*EXP(-Info!$B$6*H2309*1000)+(Info!$B$6/(Info!$B$6+Info!$B$7))*(Info!$B$9-1)*(-Info!$B$7*EXP(-Info!$B$7*H2309*1000)+Info!$B$6*EXP(-Info!$B$6*H2309*1000)))^2*(0.01*H2309*1000)^2)</f>
        <v>1.5079694527400404E-3</v>
      </c>
      <c r="AE2309" s="37">
        <f t="shared" si="607"/>
        <v>6.2922839121271473E-3</v>
      </c>
      <c r="AF2309" s="37">
        <f t="shared" si="608"/>
        <v>4.7679991000759028</v>
      </c>
      <c r="AG2309" s="37">
        <f t="shared" si="609"/>
        <v>4.7665507111642219E-2</v>
      </c>
      <c r="AH2309" s="37">
        <f t="shared" si="610"/>
        <v>0.85770805901707192</v>
      </c>
      <c r="AI2309">
        <f>AF2309*EXP(Info!$B$6*H2309*1000)</f>
        <v>5.6278661933730092</v>
      </c>
      <c r="AJ2309">
        <f>2*SQRT((EXP(Info!$B$6*H2309)*AG2309)^2+(Info!$B$6*H2309*0.01*AI2309)^2)</f>
        <v>9.53468235876581E-2</v>
      </c>
      <c r="AK2309">
        <f t="shared" si="611"/>
        <v>1.8959926360000003</v>
      </c>
      <c r="AL2309">
        <f t="shared" si="612"/>
        <v>9.0050972840543836E-2</v>
      </c>
      <c r="AM2309"/>
      <c r="AN2309"/>
      <c r="AO2309">
        <f t="shared" si="613"/>
        <v>5.7477407935809222</v>
      </c>
      <c r="AP2309">
        <f t="shared" si="614"/>
        <v>1.5028694404591108</v>
      </c>
      <c r="AQ2309">
        <f t="shared" si="615"/>
        <v>5</v>
      </c>
      <c r="AR2309">
        <v>1</v>
      </c>
      <c r="AS2309">
        <v>1</v>
      </c>
      <c r="AT2309">
        <v>1</v>
      </c>
      <c r="AU2309">
        <v>0</v>
      </c>
      <c r="AV2309">
        <v>1</v>
      </c>
      <c r="AW2309">
        <v>0</v>
      </c>
      <c r="AX2309">
        <v>1</v>
      </c>
    </row>
    <row r="2310" spans="1:50">
      <c r="A2310" s="13" t="s">
        <v>80</v>
      </c>
      <c r="B2310" s="13" t="s">
        <v>214</v>
      </c>
      <c r="D2310" s="14">
        <v>-30.4</v>
      </c>
      <c r="E2310" s="14">
        <v>43.5</v>
      </c>
      <c r="F2310" s="14">
        <v>3080</v>
      </c>
      <c r="G2310" s="16">
        <v>0.91</v>
      </c>
      <c r="H2310">
        <v>19.07</v>
      </c>
      <c r="J2310">
        <f>(F2310*100*Info!$B$11)/AI2310</f>
        <v>1.3685534177579879</v>
      </c>
      <c r="K2310">
        <f>2*((F2310*100*Info!$B$11)/AI2310^2)*(AJ2310/2)</f>
        <v>2.2855121185402175E-2</v>
      </c>
      <c r="L2310">
        <f t="shared" si="602"/>
        <v>0.53254788785046814</v>
      </c>
      <c r="M2310">
        <f t="shared" si="603"/>
        <v>7.7983764828018467</v>
      </c>
      <c r="N2310">
        <f t="shared" si="604"/>
        <v>0.1523218165912272</v>
      </c>
      <c r="O2310">
        <v>1.948</v>
      </c>
      <c r="P2310">
        <v>7.0000000000000001E-3</v>
      </c>
      <c r="S2310">
        <v>5.601</v>
      </c>
      <c r="T2310">
        <v>5.7000000000000002E-2</v>
      </c>
      <c r="U2310">
        <v>1.3819999999999999</v>
      </c>
      <c r="V2310">
        <v>1.4E-2</v>
      </c>
      <c r="W2310" s="37">
        <f>U2310*Info!$B$2</f>
        <v>0.66335999999999995</v>
      </c>
      <c r="X2310" s="37">
        <f>W2310*SQRT((0.5*V2310/U2310)^2+Info!$B$3^2)</f>
        <v>3.3337753733567593E-2</v>
      </c>
      <c r="Y2310" s="28">
        <f>W2310*Info!$D$2</f>
        <v>0.53732159999999995</v>
      </c>
      <c r="Z2310" s="28">
        <f>Y2310*SQRT(Info!$D$3^2+(X2310/W2310)^2)</f>
        <v>3.8091726341724134E-2</v>
      </c>
      <c r="AA2310" s="37">
        <f t="shared" si="605"/>
        <v>1.28464</v>
      </c>
      <c r="AB2310" s="37">
        <f t="shared" si="606"/>
        <v>3.3520975880782469E-2</v>
      </c>
      <c r="AC2310" s="37">
        <f>(1-EXP(-Info!$B$6*H2310*1000))+(Info!$B$6/(Info!$B$6-Info!$B$7))*(EXP(-Info!$B$7*H2310*1000)-EXP(-Info!$B$6*H2310*1000))*(Info!$B$9-1)</f>
        <v>0.183357013170623</v>
      </c>
      <c r="AD2310" s="37">
        <f>SQRT((Info!$B$6*EXP(-Info!$B$6*H2310*1000)+(Info!$B$6/(Info!$B$6+Info!$B$7))*(Info!$B$9-1)*(-Info!$B$7*EXP(-Info!$B$7*H2310*1000)+Info!$B$6*EXP(-Info!$B$6*H2310*1000)))^2*(0.01*H2310*1000)^2)</f>
        <v>1.5758071938206384E-3</v>
      </c>
      <c r="AE2310" s="37">
        <f t="shared" si="607"/>
        <v>6.4710934264428895E-3</v>
      </c>
      <c r="AF2310" s="37">
        <f t="shared" si="608"/>
        <v>4.8281306466004903</v>
      </c>
      <c r="AG2310" s="37">
        <f t="shared" si="609"/>
        <v>4.8011505556757463E-2</v>
      </c>
      <c r="AH2310" s="37">
        <f t="shared" si="610"/>
        <v>0.86201225613292098</v>
      </c>
      <c r="AI2310">
        <f>AF2310*EXP(Info!$B$6*H2310*1000)</f>
        <v>5.7508164420881593</v>
      </c>
      <c r="AJ2310">
        <f>2*SQRT((EXP(Info!$B$6*H2310)*AG2310)^2+(Info!$B$6*H2310*0.01*AI2310)^2)</f>
        <v>9.6039807429841265E-2</v>
      </c>
      <c r="AK2310">
        <f t="shared" si="611"/>
        <v>1.7081858080000001</v>
      </c>
      <c r="AL2310">
        <f t="shared" si="612"/>
        <v>8.9145683257352892E-2</v>
      </c>
      <c r="AM2310"/>
      <c r="AN2310"/>
      <c r="AO2310">
        <f t="shared" si="613"/>
        <v>5.6982623936361803</v>
      </c>
      <c r="AP2310">
        <f t="shared" si="614"/>
        <v>1.4095513748191029</v>
      </c>
      <c r="AQ2310">
        <f t="shared" si="615"/>
        <v>5</v>
      </c>
      <c r="AR2310">
        <v>1</v>
      </c>
      <c r="AS2310">
        <v>1</v>
      </c>
      <c r="AT2310">
        <v>1</v>
      </c>
      <c r="AU2310">
        <v>0</v>
      </c>
      <c r="AV2310">
        <v>1</v>
      </c>
      <c r="AW2310">
        <v>0</v>
      </c>
      <c r="AX2310">
        <v>1</v>
      </c>
    </row>
    <row r="2311" spans="1:50">
      <c r="A2311" s="13" t="s">
        <v>80</v>
      </c>
      <c r="B2311" s="13" t="s">
        <v>214</v>
      </c>
      <c r="D2311" s="14">
        <v>-30.4</v>
      </c>
      <c r="E2311" s="14">
        <v>43.5</v>
      </c>
      <c r="F2311" s="14">
        <v>3080</v>
      </c>
      <c r="G2311" s="16">
        <v>0.96</v>
      </c>
      <c r="H2311">
        <v>19.89</v>
      </c>
      <c r="J2311">
        <f>(F2311*100*Info!$B$11)/AI2311</f>
        <v>1.7535268794970944</v>
      </c>
      <c r="K2311">
        <f>2*((F2311*100*Info!$B$11)/AI2311^2)*(AJ2311/2)</f>
        <v>2.8564222177659589E-2</v>
      </c>
      <c r="L2311">
        <f t="shared" si="602"/>
        <v>0.48437966355140266</v>
      </c>
      <c r="M2311">
        <f t="shared" si="603"/>
        <v>9.088288531134836</v>
      </c>
      <c r="N2311">
        <f t="shared" si="604"/>
        <v>0.16171402360330164</v>
      </c>
      <c r="O2311">
        <v>1.718</v>
      </c>
      <c r="P2311">
        <v>1.4999999999999999E-2</v>
      </c>
      <c r="S2311">
        <v>4.4409999999999998</v>
      </c>
      <c r="T2311">
        <v>0.02</v>
      </c>
      <c r="U2311">
        <v>1.2569999999999999</v>
      </c>
      <c r="V2311">
        <v>8.9999999999999993E-3</v>
      </c>
      <c r="W2311" s="37">
        <f>U2311*Info!$B$2</f>
        <v>0.6033599999999999</v>
      </c>
      <c r="X2311" s="37">
        <f>W2311*SQRT((0.5*V2311/U2311)^2+Info!$B$3^2)</f>
        <v>3.0245228119490188E-2</v>
      </c>
      <c r="Y2311" s="28">
        <f>W2311*Info!$D$2</f>
        <v>0.48872159999999992</v>
      </c>
      <c r="Z2311" s="28">
        <f>Y2311*SQRT(Info!$D$3^2+(X2311/W2311)^2)</f>
        <v>3.4602096926238439E-2</v>
      </c>
      <c r="AA2311" s="37">
        <f t="shared" si="605"/>
        <v>1.1146400000000001</v>
      </c>
      <c r="AB2311" s="37">
        <f t="shared" si="606"/>
        <v>3.1161255173692858E-2</v>
      </c>
      <c r="AC2311" s="37">
        <f>(1-EXP(-Info!$B$6*H2311*1000))+(Info!$B$6/(Info!$B$6-Info!$B$7))*(EXP(-Info!$B$7*H2311*1000)-EXP(-Info!$B$6*H2311*1000))*(Info!$B$9-1)</f>
        <v>0.19051596438427093</v>
      </c>
      <c r="AD2311" s="37">
        <f>SQRT((Info!$B$6*EXP(-Info!$B$6*H2311*1000)+(Info!$B$6/(Info!$B$6+Info!$B$7))*(Info!$B$9-1)*(-Info!$B$7*EXP(-Info!$B$7*H2311*1000)+Info!$B$6*EXP(-Info!$B$6*H2311*1000)))^2*(0.01*H2311*1000)^2)</f>
        <v>1.6309437494380109E-3</v>
      </c>
      <c r="AE2311" s="37">
        <f t="shared" si="607"/>
        <v>6.2088178601601221E-3</v>
      </c>
      <c r="AF2311" s="37">
        <f t="shared" si="608"/>
        <v>3.7399216854587163</v>
      </c>
      <c r="AG2311" s="37">
        <f t="shared" si="609"/>
        <v>3.6549343782254738E-2</v>
      </c>
      <c r="AH2311" s="37">
        <f t="shared" si="610"/>
        <v>0.84213503387946775</v>
      </c>
      <c r="AI2311">
        <f>AF2311*EXP(Info!$B$6*H2311*1000)</f>
        <v>4.4882685225650816</v>
      </c>
      <c r="AJ2311">
        <f>2*SQRT((EXP(Info!$B$6*H2311)*AG2311)^2+(Info!$B$6*H2311*0.01*AI2311)^2)</f>
        <v>7.3112023984664196E-2</v>
      </c>
      <c r="AK2311">
        <f t="shared" si="611"/>
        <v>1.4821368080000001</v>
      </c>
      <c r="AL2311">
        <f t="shared" si="612"/>
        <v>8.2870242008918779E-2</v>
      </c>
      <c r="AM2311"/>
      <c r="AN2311"/>
      <c r="AO2311">
        <f t="shared" si="613"/>
        <v>5.1828623942117789</v>
      </c>
      <c r="AP2311">
        <f t="shared" si="614"/>
        <v>1.3667462211614958</v>
      </c>
      <c r="AQ2311">
        <f t="shared" si="615"/>
        <v>5</v>
      </c>
      <c r="AR2311">
        <v>1</v>
      </c>
      <c r="AS2311">
        <v>1</v>
      </c>
      <c r="AT2311">
        <v>1</v>
      </c>
      <c r="AU2311">
        <v>0</v>
      </c>
      <c r="AV2311">
        <v>1</v>
      </c>
      <c r="AW2311">
        <v>0</v>
      </c>
      <c r="AX2311">
        <v>1</v>
      </c>
    </row>
    <row r="2312" spans="1:50">
      <c r="A2312" s="13" t="s">
        <v>80</v>
      </c>
      <c r="B2312" s="13" t="s">
        <v>214</v>
      </c>
      <c r="D2312" s="14">
        <v>-30.4</v>
      </c>
      <c r="E2312" s="14">
        <v>43.5</v>
      </c>
      <c r="F2312" s="14">
        <v>3080</v>
      </c>
      <c r="G2312" s="16">
        <v>0.98</v>
      </c>
      <c r="H2312">
        <v>20.22</v>
      </c>
      <c r="J2312">
        <f>(F2312*100*Info!$B$11)/AI2312</f>
        <v>1.4163616791413156</v>
      </c>
      <c r="K2312">
        <f>2*((F2312*100*Info!$B$11)/AI2312^2)*(AJ2312/2)</f>
        <v>2.0614390962438063E-2</v>
      </c>
      <c r="L2312">
        <f t="shared" si="602"/>
        <v>0.53139185046729065</v>
      </c>
      <c r="M2312">
        <f t="shared" si="603"/>
        <v>8.0532806736255296</v>
      </c>
      <c r="N2312">
        <f t="shared" si="604"/>
        <v>0.13095404628096244</v>
      </c>
      <c r="O2312">
        <v>1.839</v>
      </c>
      <c r="P2312">
        <v>2.1999999999999999E-2</v>
      </c>
      <c r="S2312">
        <v>5.38</v>
      </c>
      <c r="T2312">
        <v>2.4E-2</v>
      </c>
      <c r="U2312">
        <v>1.379</v>
      </c>
      <c r="V2312">
        <v>0.01</v>
      </c>
      <c r="W2312" s="37">
        <f>U2312*Info!$B$2</f>
        <v>0.66191999999999995</v>
      </c>
      <c r="X2312" s="37">
        <f>W2312*SQRT((0.5*V2312/U2312)^2+Info!$B$3^2)</f>
        <v>3.3182905478574359E-2</v>
      </c>
      <c r="Y2312" s="28">
        <f>W2312*Info!$D$2</f>
        <v>0.53615519999999994</v>
      </c>
      <c r="Z2312" s="28">
        <f>Y2312*SQRT(Info!$D$3^2+(X2312/W2312)^2)</f>
        <v>3.7961706079089753E-2</v>
      </c>
      <c r="AA2312" s="37">
        <f t="shared" si="605"/>
        <v>1.1770800000000001</v>
      </c>
      <c r="AB2312" s="37">
        <f t="shared" si="606"/>
        <v>3.4958621483119158E-2</v>
      </c>
      <c r="AC2312" s="37">
        <f>(1-EXP(-Info!$B$6*H2312*1000))+(Info!$B$6/(Info!$B$6-Info!$B$7))*(EXP(-Info!$B$7*H2312*1000)-EXP(-Info!$B$6*H2312*1000))*(Info!$B$9-1)</f>
        <v>0.19338116781386161</v>
      </c>
      <c r="AD2312" s="37">
        <f>SQRT((Info!$B$6*EXP(-Info!$B$6*H2312*1000)+(Info!$B$6/(Info!$B$6+Info!$B$7))*(Info!$B$9-1)*(-Info!$B$7*EXP(-Info!$B$7*H2312*1000)+Info!$B$6*EXP(-Info!$B$6*H2312*1000)))^2*(0.01*H2312*1000)^2)</f>
        <v>1.6528665260898787E-3</v>
      </c>
      <c r="AE2312" s="37">
        <f t="shared" si="607"/>
        <v>7.0347261990158158E-3</v>
      </c>
      <c r="AF2312" s="37">
        <f t="shared" si="608"/>
        <v>4.6162196949896597</v>
      </c>
      <c r="AG2312" s="37">
        <f t="shared" si="609"/>
        <v>4.0429920864754602E-2</v>
      </c>
      <c r="AH2312" s="37">
        <f t="shared" si="610"/>
        <v>0.85803340055569888</v>
      </c>
      <c r="AI2312">
        <f>AF2312*EXP(Info!$B$6*H2312*1000)</f>
        <v>5.5567018033769697</v>
      </c>
      <c r="AJ2312">
        <f>2*SQRT((EXP(Info!$B$6*H2312)*AG2312)^2+(Info!$B$6*H2312*0.01*AI2312)^2)</f>
        <v>8.0874839473165816E-2</v>
      </c>
      <c r="AK2312">
        <f t="shared" si="611"/>
        <v>1.565163276</v>
      </c>
      <c r="AL2312">
        <f t="shared" si="612"/>
        <v>9.2968957972207084E-2</v>
      </c>
      <c r="AM2312"/>
      <c r="AN2312"/>
      <c r="AO2312">
        <f t="shared" si="613"/>
        <v>5.6858927936499946</v>
      </c>
      <c r="AP2312">
        <f t="shared" si="614"/>
        <v>1.3335750543872371</v>
      </c>
      <c r="AQ2312">
        <f t="shared" si="615"/>
        <v>5</v>
      </c>
      <c r="AR2312">
        <v>1</v>
      </c>
      <c r="AS2312">
        <v>1</v>
      </c>
      <c r="AT2312">
        <v>1</v>
      </c>
      <c r="AU2312">
        <v>0</v>
      </c>
      <c r="AV2312">
        <v>1</v>
      </c>
      <c r="AW2312">
        <v>0</v>
      </c>
      <c r="AX2312">
        <v>1</v>
      </c>
    </row>
    <row r="2313" spans="1:50">
      <c r="A2313" s="13" t="s">
        <v>80</v>
      </c>
      <c r="B2313" s="13" t="s">
        <v>214</v>
      </c>
      <c r="D2313" s="14">
        <v>-30.4</v>
      </c>
      <c r="E2313" s="14">
        <v>43.5</v>
      </c>
      <c r="F2313" s="14">
        <v>3080</v>
      </c>
      <c r="G2313" s="16">
        <v>0.98</v>
      </c>
      <c r="H2313">
        <v>20.22</v>
      </c>
      <c r="J2313">
        <f>(F2313*100*Info!$B$11)/AI2313</f>
        <v>1.3854776742729771</v>
      </c>
      <c r="K2313">
        <f>2*((F2313*100*Info!$B$11)/AI2313^2)*(AJ2313/2)</f>
        <v>1.9944852960719576E-2</v>
      </c>
      <c r="L2313">
        <f t="shared" si="602"/>
        <v>0.53601600000000094</v>
      </c>
      <c r="M2313">
        <f t="shared" si="603"/>
        <v>7.9462287512682268</v>
      </c>
      <c r="N2313">
        <f t="shared" si="604"/>
        <v>0.12786208769160187</v>
      </c>
      <c r="O2313">
        <v>1.847</v>
      </c>
      <c r="P2313">
        <v>1.7999999999999999E-2</v>
      </c>
      <c r="S2313">
        <v>5.4880000000000004</v>
      </c>
      <c r="T2313">
        <v>2.5000000000000001E-2</v>
      </c>
      <c r="U2313">
        <v>1.391</v>
      </c>
      <c r="V2313">
        <v>0.01</v>
      </c>
      <c r="W2313" s="37">
        <f>U2313*Info!$B$2</f>
        <v>0.66767999999999994</v>
      </c>
      <c r="X2313" s="37">
        <f>W2313*SQRT((0.5*V2313/U2313)^2+Info!$B$3^2)</f>
        <v>3.347015769308534E-2</v>
      </c>
      <c r="Y2313" s="28">
        <f>W2313*Info!$D$2</f>
        <v>0.54082079999999999</v>
      </c>
      <c r="Z2313" s="28">
        <f>Y2313*SQRT(Info!$D$3^2+(X2313/W2313)^2)</f>
        <v>3.8291184684770461E-2</v>
      </c>
      <c r="AA2313" s="37">
        <f t="shared" si="605"/>
        <v>1.1793200000000001</v>
      </c>
      <c r="AB2313" s="37">
        <f t="shared" si="606"/>
        <v>3.4659074655853113E-2</v>
      </c>
      <c r="AC2313" s="37">
        <f>(1-EXP(-Info!$B$6*H2313*1000))+(Info!$B$6/(Info!$B$6-Info!$B$7))*(EXP(-Info!$B$7*H2313*1000)-EXP(-Info!$B$6*H2313*1000))*(Info!$B$9-1)</f>
        <v>0.19338116781386161</v>
      </c>
      <c r="AD2313" s="37">
        <f>SQRT((Info!$B$6*EXP(-Info!$B$6*H2313*1000)+(Info!$B$6/(Info!$B$6+Info!$B$7))*(Info!$B$9-1)*(-Info!$B$7*EXP(-Info!$B$7*H2313*1000)+Info!$B$6*EXP(-Info!$B$6*H2313*1000)))^2*(0.01*H2313*1000)^2)</f>
        <v>1.6528665260898787E-3</v>
      </c>
      <c r="AE2313" s="37">
        <f t="shared" si="607"/>
        <v>6.9801103123737938E-3</v>
      </c>
      <c r="AF2313" s="37">
        <f t="shared" si="608"/>
        <v>4.7191209211737579</v>
      </c>
      <c r="AG2313" s="37">
        <f t="shared" si="609"/>
        <v>4.0880151229369333E-2</v>
      </c>
      <c r="AH2313" s="37">
        <f t="shared" si="610"/>
        <v>0.85989812703603452</v>
      </c>
      <c r="AI2313">
        <f>AF2313*EXP(Info!$B$6*H2313*1000)</f>
        <v>5.6805675348384703</v>
      </c>
      <c r="AJ2313">
        <f>2*SQRT((EXP(Info!$B$6*H2313)*AG2313)^2+(Info!$B$6*H2313*0.01*AI2313)^2)</f>
        <v>8.1775467277192468E-2</v>
      </c>
      <c r="AK2313">
        <f t="shared" si="611"/>
        <v>1.5681418040000001</v>
      </c>
      <c r="AL2313">
        <f t="shared" si="612"/>
        <v>9.2172343139775764E-2</v>
      </c>
      <c r="AM2313"/>
      <c r="AN2313"/>
      <c r="AO2313">
        <f t="shared" si="613"/>
        <v>5.7353711935947373</v>
      </c>
      <c r="AP2313">
        <f t="shared" si="614"/>
        <v>1.3278217109992811</v>
      </c>
      <c r="AQ2313">
        <f t="shared" si="615"/>
        <v>5</v>
      </c>
      <c r="AR2313">
        <v>1</v>
      </c>
      <c r="AS2313">
        <v>1</v>
      </c>
      <c r="AT2313">
        <v>1</v>
      </c>
      <c r="AU2313">
        <v>0</v>
      </c>
      <c r="AV2313">
        <v>1</v>
      </c>
      <c r="AW2313">
        <v>0</v>
      </c>
      <c r="AX2313">
        <v>1</v>
      </c>
    </row>
    <row r="2314" spans="1:50">
      <c r="A2314" s="13" t="s">
        <v>80</v>
      </c>
      <c r="B2314" s="13" t="s">
        <v>214</v>
      </c>
      <c r="D2314" s="14">
        <v>-30.4</v>
      </c>
      <c r="E2314" s="14">
        <v>43.5</v>
      </c>
      <c r="F2314" s="14">
        <v>3080</v>
      </c>
      <c r="G2314" s="16">
        <v>1</v>
      </c>
      <c r="H2314">
        <v>20.55</v>
      </c>
      <c r="J2314">
        <f>(F2314*100*Info!$B$11)/AI2314</f>
        <v>1.57850386499976</v>
      </c>
      <c r="K2314">
        <f>2*((F2314*100*Info!$B$11)/AI2314^2)*(AJ2314/2)</f>
        <v>2.3278558366145258E-2</v>
      </c>
      <c r="L2314">
        <f t="shared" si="602"/>
        <v>0.48515035514018778</v>
      </c>
      <c r="M2314">
        <f t="shared" si="603"/>
        <v>8.1941853044342796</v>
      </c>
      <c r="N2314">
        <f t="shared" si="604"/>
        <v>0.13429023778703672</v>
      </c>
      <c r="O2314">
        <v>1.552</v>
      </c>
      <c r="P2314">
        <v>1.4E-2</v>
      </c>
      <c r="S2314">
        <v>4.8049999999999997</v>
      </c>
      <c r="T2314">
        <v>2.1000000000000001E-2</v>
      </c>
      <c r="U2314">
        <v>1.2589999999999999</v>
      </c>
      <c r="V2314">
        <v>8.9999999999999993E-3</v>
      </c>
      <c r="W2314" s="37">
        <f>U2314*Info!$B$2</f>
        <v>0.60431999999999997</v>
      </c>
      <c r="X2314" s="37">
        <f>W2314*SQRT((0.5*V2314/U2314)^2+Info!$B$3^2)</f>
        <v>3.0293105750318832E-2</v>
      </c>
      <c r="Y2314" s="28">
        <f>W2314*Info!$D$2</f>
        <v>0.48949920000000002</v>
      </c>
      <c r="Z2314" s="28">
        <f>Y2314*SQRT(Info!$D$3^2+(X2314/W2314)^2)</f>
        <v>3.4657011327626046E-2</v>
      </c>
      <c r="AA2314" s="37">
        <f t="shared" si="605"/>
        <v>0.94768000000000008</v>
      </c>
      <c r="AB2314" s="37">
        <f t="shared" si="606"/>
        <v>3.1091353396081038E-2</v>
      </c>
      <c r="AC2314" s="37">
        <f>(1-EXP(-Info!$B$6*H2314*1000))+(Info!$B$6/(Info!$B$6-Info!$B$7))*(EXP(-Info!$B$7*H2314*1000)-EXP(-Info!$B$6*H2314*1000))*(Info!$B$9-1)</f>
        <v>0.1962373232473586</v>
      </c>
      <c r="AD2314" s="37">
        <f>SQRT((Info!$B$6*EXP(-Info!$B$6*H2314*1000)+(Info!$B$6/(Info!$B$6+Info!$B$7))*(Info!$B$9-1)*(-Info!$B$7*EXP(-Info!$B$7*H2314*1000)+Info!$B$6*EXP(-Info!$B$6*H2314*1000)))^2*(0.01*H2314*1000)^2)</f>
        <v>1.6746375330008131E-3</v>
      </c>
      <c r="AE2314" s="37">
        <f t="shared" si="607"/>
        <v>6.3043080587540283E-3</v>
      </c>
      <c r="AF2314" s="37">
        <f t="shared" si="608"/>
        <v>4.1295306135049428</v>
      </c>
      <c r="AG2314" s="37">
        <f t="shared" si="609"/>
        <v>3.675734939114722E-2</v>
      </c>
      <c r="AH2314" s="37">
        <f t="shared" si="610"/>
        <v>0.85942364485014422</v>
      </c>
      <c r="AI2314">
        <f>AF2314*EXP(Info!$B$6*H2314*1000)</f>
        <v>4.9859234882011378</v>
      </c>
      <c r="AJ2314">
        <f>2*SQRT((EXP(Info!$B$6*H2314)*AG2314)^2+(Info!$B$6*H2314*0.01*AI2314)^2)</f>
        <v>7.3528556693931435E-2</v>
      </c>
      <c r="AK2314">
        <f t="shared" si="611"/>
        <v>1.2601300960000001</v>
      </c>
      <c r="AL2314">
        <f t="shared" si="612"/>
        <v>8.2684345221537905E-2</v>
      </c>
      <c r="AM2314"/>
      <c r="AN2314"/>
      <c r="AO2314">
        <f t="shared" si="613"/>
        <v>5.1911087942025693</v>
      </c>
      <c r="AP2314">
        <f t="shared" si="614"/>
        <v>1.2327243844320892</v>
      </c>
      <c r="AQ2314">
        <f t="shared" si="615"/>
        <v>5</v>
      </c>
      <c r="AR2314">
        <v>1</v>
      </c>
      <c r="AS2314">
        <v>1</v>
      </c>
      <c r="AT2314">
        <v>1</v>
      </c>
      <c r="AU2314">
        <v>0</v>
      </c>
      <c r="AV2314">
        <v>1</v>
      </c>
      <c r="AW2314">
        <v>0</v>
      </c>
      <c r="AX2314">
        <v>1</v>
      </c>
    </row>
    <row r="2315" spans="1:50">
      <c r="A2315" s="13" t="s">
        <v>80</v>
      </c>
      <c r="B2315" s="13" t="s">
        <v>214</v>
      </c>
      <c r="D2315" s="14">
        <v>-30.4</v>
      </c>
      <c r="E2315" s="14">
        <v>43.5</v>
      </c>
      <c r="F2315" s="14">
        <v>3080</v>
      </c>
      <c r="G2315" s="16">
        <v>1.02</v>
      </c>
      <c r="H2315">
        <v>20.88</v>
      </c>
      <c r="J2315">
        <f>(F2315*100*Info!$B$11)/AI2315</f>
        <v>1.8253467027322392</v>
      </c>
      <c r="K2315">
        <f>2*((F2315*100*Info!$B$11)/AI2315^2)*(AJ2315/2)</f>
        <v>3.7291680803144663E-2</v>
      </c>
      <c r="L2315">
        <f t="shared" si="602"/>
        <v>0.53640134579439336</v>
      </c>
      <c r="M2315">
        <f t="shared" si="603"/>
        <v>10.476567178390168</v>
      </c>
      <c r="N2315">
        <f t="shared" si="604"/>
        <v>0.23856554062741692</v>
      </c>
      <c r="O2315">
        <v>1.409</v>
      </c>
      <c r="P2315">
        <v>8.0000000000000002E-3</v>
      </c>
      <c r="S2315">
        <v>4.2489999999999997</v>
      </c>
      <c r="T2315">
        <v>4.1000000000000002E-2</v>
      </c>
      <c r="U2315">
        <v>1.3919999999999999</v>
      </c>
      <c r="V2315">
        <v>1.4E-2</v>
      </c>
      <c r="W2315" s="37">
        <f>U2315*Info!$B$2</f>
        <v>0.66815999999999998</v>
      </c>
      <c r="X2315" s="37">
        <f>W2315*SQRT((0.5*V2315/U2315)^2+Info!$B$3^2)</f>
        <v>3.357654038164147E-2</v>
      </c>
      <c r="Y2315" s="28">
        <f>W2315*Info!$D$2</f>
        <v>0.54120960000000007</v>
      </c>
      <c r="Z2315" s="28">
        <f>Y2315*SQRT(Info!$D$3^2+(X2315/W2315)^2)</f>
        <v>3.836595186126366E-2</v>
      </c>
      <c r="AA2315" s="37">
        <f t="shared" si="605"/>
        <v>0.74084000000000005</v>
      </c>
      <c r="AB2315" s="37">
        <f t="shared" si="606"/>
        <v>3.3813962559865712E-2</v>
      </c>
      <c r="AC2315" s="37">
        <f>(1-EXP(-Info!$B$6*H2315*1000))+(Info!$B$6/(Info!$B$6-Info!$B$7))*(EXP(-Info!$B$7*H2315*1000)-EXP(-Info!$B$6*H2315*1000))*(Info!$B$9-1)</f>
        <v>0.19908445838836761</v>
      </c>
      <c r="AD2315" s="37">
        <f>SQRT((Info!$B$6*EXP(-Info!$B$6*H2315*1000)+(Info!$B$6/(Info!$B$6+Info!$B$7))*(Info!$B$9-1)*(-Info!$B$7*EXP(-Info!$B$7*H2315*1000)+Info!$B$6*EXP(-Info!$B$6*H2315*1000)))^2*(0.01*H2315*1000)^2)</f>
        <v>1.6962574869770512E-3</v>
      </c>
      <c r="AE2315" s="37">
        <f t="shared" si="607"/>
        <v>6.8481221859565079E-3</v>
      </c>
      <c r="AF2315" s="37">
        <f t="shared" si="608"/>
        <v>3.5603006698475612</v>
      </c>
      <c r="AG2315" s="37">
        <f t="shared" si="609"/>
        <v>4.403513415097756E-2</v>
      </c>
      <c r="AH2315" s="37">
        <f t="shared" si="610"/>
        <v>0.83791496113145714</v>
      </c>
      <c r="AI2315">
        <f>AF2315*EXP(Info!$B$6*H2315*1000)</f>
        <v>4.3116737685712296</v>
      </c>
      <c r="AJ2315">
        <f>2*SQRT((EXP(Info!$B$6*H2315)*AG2315)^2+(Info!$B$6*H2315*0.01*AI2315)^2)</f>
        <v>8.8087135262673658E-2</v>
      </c>
      <c r="AK2315">
        <f t="shared" si="611"/>
        <v>0.98509494800000008</v>
      </c>
      <c r="AL2315">
        <f t="shared" si="612"/>
        <v>8.9924852031706873E-2</v>
      </c>
      <c r="AM2315"/>
      <c r="AN2315"/>
      <c r="AO2315">
        <f t="shared" si="613"/>
        <v>5.7394943935901317</v>
      </c>
      <c r="AP2315">
        <f t="shared" si="614"/>
        <v>1.0122126436781611</v>
      </c>
      <c r="AQ2315">
        <f t="shared" si="615"/>
        <v>5</v>
      </c>
      <c r="AR2315">
        <v>1</v>
      </c>
      <c r="AS2315">
        <v>1</v>
      </c>
      <c r="AT2315">
        <v>1</v>
      </c>
      <c r="AU2315">
        <v>0</v>
      </c>
      <c r="AV2315">
        <v>1</v>
      </c>
      <c r="AW2315">
        <v>0</v>
      </c>
      <c r="AX2315">
        <v>1</v>
      </c>
    </row>
    <row r="2316" spans="1:50">
      <c r="A2316" s="13" t="s">
        <v>80</v>
      </c>
      <c r="B2316" s="13" t="s">
        <v>214</v>
      </c>
      <c r="D2316" s="14">
        <v>-30.4</v>
      </c>
      <c r="E2316" s="14">
        <v>43.5</v>
      </c>
      <c r="F2316" s="14">
        <v>3080</v>
      </c>
      <c r="G2316" s="16">
        <v>1.02</v>
      </c>
      <c r="H2316">
        <v>20.88</v>
      </c>
      <c r="J2316">
        <f>(F2316*100*Info!$B$11)/AI2316</f>
        <v>1.7890742244702309</v>
      </c>
      <c r="K2316">
        <f>2*((F2316*100*Info!$B$11)/AI2316^2)*(AJ2316/2)</f>
        <v>3.1622988374562684E-2</v>
      </c>
      <c r="L2316">
        <f t="shared" si="602"/>
        <v>0.51520732710280459</v>
      </c>
      <c r="M2316">
        <f t="shared" si="603"/>
        <v>9.8626623962027882</v>
      </c>
      <c r="N2316">
        <f t="shared" si="604"/>
        <v>0.18654263878591815</v>
      </c>
      <c r="O2316">
        <v>1.4690000000000001</v>
      </c>
      <c r="P2316">
        <v>1.9E-2</v>
      </c>
      <c r="S2316">
        <v>4.3170000000000002</v>
      </c>
      <c r="T2316">
        <v>2.1000000000000001E-2</v>
      </c>
      <c r="U2316">
        <v>1.337</v>
      </c>
      <c r="V2316">
        <v>8.9999999999999993E-3</v>
      </c>
      <c r="W2316" s="37">
        <f>U2316*Info!$B$2</f>
        <v>0.64176</v>
      </c>
      <c r="X2316" s="37">
        <f>W2316*SQRT((0.5*V2316/U2316)^2+Info!$B$3^2)</f>
        <v>3.2160617904511725E-2</v>
      </c>
      <c r="Y2316" s="28">
        <f>W2316*Info!$D$2</f>
        <v>0.5198256</v>
      </c>
      <c r="Z2316" s="28">
        <f>Y2316*SQRT(Info!$D$3^2+(X2316/W2316)^2)</f>
        <v>3.6798836560913178E-2</v>
      </c>
      <c r="AA2316" s="37">
        <f t="shared" si="605"/>
        <v>0.82724000000000009</v>
      </c>
      <c r="AB2316" s="37">
        <f t="shared" si="606"/>
        <v>3.3534390467101084E-2</v>
      </c>
      <c r="AC2316" s="37">
        <f>(1-EXP(-Info!$B$6*H2316*1000))+(Info!$B$6/(Info!$B$6-Info!$B$7))*(EXP(-Info!$B$7*H2316*1000)-EXP(-Info!$B$6*H2316*1000))*(Info!$B$9-1)</f>
        <v>0.19908445838836761</v>
      </c>
      <c r="AD2316" s="37">
        <f>SQRT((Info!$B$6*EXP(-Info!$B$6*H2316*1000)+(Info!$B$6/(Info!$B$6+Info!$B$7))*(Info!$B$9-1)*(-Info!$B$7*EXP(-Info!$B$7*H2316*1000)+Info!$B$6*EXP(-Info!$B$6*H2316*1000)))^2*(0.01*H2316*1000)^2)</f>
        <v>1.6962574869770512E-3</v>
      </c>
      <c r="AE2316" s="37">
        <f t="shared" si="607"/>
        <v>6.8220473125794635E-3</v>
      </c>
      <c r="AF2316" s="37">
        <f t="shared" si="608"/>
        <v>3.6324837726428072</v>
      </c>
      <c r="AG2316" s="37">
        <f t="shared" si="609"/>
        <v>3.8870872150903346E-2</v>
      </c>
      <c r="AH2316" s="37">
        <f t="shared" si="610"/>
        <v>0.84143705643799094</v>
      </c>
      <c r="AI2316">
        <f>AF2316*EXP(Info!$B$6*H2316*1000)</f>
        <v>4.3990905402759823</v>
      </c>
      <c r="AJ2316">
        <f>2*SQRT((EXP(Info!$B$6*H2316)*AG2316)^2+(Info!$B$6*H2316*0.01*AI2316)^2)</f>
        <v>7.7756633632676223E-2</v>
      </c>
      <c r="AK2316">
        <f t="shared" si="611"/>
        <v>1.0999810280000002</v>
      </c>
      <c r="AL2316">
        <f t="shared" si="612"/>
        <v>8.9181358008208617E-2</v>
      </c>
      <c r="AM2316"/>
      <c r="AN2316"/>
      <c r="AO2316">
        <f t="shared" si="613"/>
        <v>5.5127183938433957</v>
      </c>
      <c r="AP2316">
        <f t="shared" si="614"/>
        <v>1.0987284966342559</v>
      </c>
      <c r="AQ2316">
        <f t="shared" si="615"/>
        <v>5</v>
      </c>
      <c r="AR2316">
        <v>1</v>
      </c>
      <c r="AS2316">
        <v>1</v>
      </c>
      <c r="AT2316">
        <v>1</v>
      </c>
      <c r="AU2316">
        <v>0</v>
      </c>
      <c r="AV2316">
        <v>1</v>
      </c>
      <c r="AW2316">
        <v>0</v>
      </c>
      <c r="AX2316">
        <v>1</v>
      </c>
    </row>
    <row r="2317" spans="1:50">
      <c r="A2317" s="13" t="s">
        <v>80</v>
      </c>
      <c r="B2317" s="13" t="s">
        <v>214</v>
      </c>
      <c r="D2317" s="14">
        <v>-30.4</v>
      </c>
      <c r="E2317" s="14">
        <v>43.5</v>
      </c>
      <c r="F2317" s="14">
        <v>3080</v>
      </c>
      <c r="G2317" s="16">
        <v>1.04</v>
      </c>
      <c r="H2317">
        <v>21.21</v>
      </c>
      <c r="J2317">
        <f>(F2317*100*Info!$B$11)/AI2317</f>
        <v>1.835467705896467</v>
      </c>
      <c r="K2317">
        <f>2*((F2317*100*Info!$B$11)/AI2317^2)*(AJ2317/2)</f>
        <v>3.4155386806901535E-2</v>
      </c>
      <c r="L2317">
        <f t="shared" si="602"/>
        <v>0.53177719626168307</v>
      </c>
      <c r="M2317">
        <f t="shared" si="603"/>
        <v>10.443840614034208</v>
      </c>
      <c r="N2317">
        <f t="shared" si="604"/>
        <v>0.20593471417855308</v>
      </c>
      <c r="O2317">
        <v>1.4770000000000001</v>
      </c>
      <c r="P2317">
        <v>1.2999999999999999E-2</v>
      </c>
      <c r="S2317">
        <v>4.2309999999999999</v>
      </c>
      <c r="T2317">
        <v>0.02</v>
      </c>
      <c r="U2317">
        <v>1.38</v>
      </c>
      <c r="V2317">
        <v>8.9999999999999993E-3</v>
      </c>
      <c r="W2317" s="37">
        <f>U2317*Info!$B$2</f>
        <v>0.66239999999999988</v>
      </c>
      <c r="X2317" s="37">
        <f>W2317*SQRT((0.5*V2317/U2317)^2+Info!$B$3^2)</f>
        <v>3.3190360046254391E-2</v>
      </c>
      <c r="Y2317" s="28">
        <f>W2317*Info!$D$2</f>
        <v>0.53654399999999991</v>
      </c>
      <c r="Z2317" s="28">
        <f>Y2317*SQRT(Info!$D$3^2+(X2317/W2317)^2)</f>
        <v>3.7979710633968766E-2</v>
      </c>
      <c r="AA2317" s="37">
        <f t="shared" si="605"/>
        <v>0.81460000000000021</v>
      </c>
      <c r="AB2317" s="37">
        <f t="shared" si="606"/>
        <v>3.3820851556399342E-2</v>
      </c>
      <c r="AC2317" s="37">
        <f>(1-EXP(-Info!$B$6*H2317*1000))+(Info!$B$6/(Info!$B$6-Info!$B$7))*(EXP(-Info!$B$7*H2317*1000)-EXP(-Info!$B$6*H2317*1000))*(Info!$B$9-1)</f>
        <v>0.20192260085644395</v>
      </c>
      <c r="AD2317" s="37">
        <f>SQRT((Info!$B$6*EXP(-Info!$B$6*H2317*1000)+(Info!$B$6/(Info!$B$6+Info!$B$7))*(Info!$B$9-1)*(-Info!$B$7*EXP(-Info!$B$7*H2317*1000)+Info!$B$6*EXP(-Info!$B$6*H2317*1000)))^2*(0.01*H2317*1000)^2)</f>
        <v>1.7177271018828781E-3</v>
      </c>
      <c r="AE2317" s="37">
        <f t="shared" si="607"/>
        <v>6.9710705673664015E-3</v>
      </c>
      <c r="AF2317" s="37">
        <f t="shared" si="608"/>
        <v>3.5299698493423404</v>
      </c>
      <c r="AG2317" s="37">
        <f t="shared" si="609"/>
        <v>3.9888021318375801E-2</v>
      </c>
      <c r="AH2317" s="37">
        <f t="shared" si="610"/>
        <v>0.83431100197171837</v>
      </c>
      <c r="AI2317">
        <f>AF2317*EXP(Info!$B$6*H2317*1000)</f>
        <v>4.2878986491754274</v>
      </c>
      <c r="AJ2317">
        <f>2*SQRT((EXP(Info!$B$6*H2317)*AG2317)^2+(Info!$B$6*H2317*0.01*AI2317)^2)</f>
        <v>7.9791562924746096E-2</v>
      </c>
      <c r="AK2317">
        <f t="shared" si="611"/>
        <v>1.0831736200000002</v>
      </c>
      <c r="AL2317">
        <f t="shared" si="612"/>
        <v>8.9943172629088408E-2</v>
      </c>
      <c r="AM2317"/>
      <c r="AN2317"/>
      <c r="AO2317">
        <f t="shared" si="613"/>
        <v>5.6900159936453898</v>
      </c>
      <c r="AP2317">
        <f t="shared" si="614"/>
        <v>1.070289855072464</v>
      </c>
      <c r="AQ2317">
        <f t="shared" si="615"/>
        <v>5</v>
      </c>
      <c r="AR2317">
        <v>1</v>
      </c>
      <c r="AS2317">
        <v>1</v>
      </c>
      <c r="AT2317">
        <v>1</v>
      </c>
      <c r="AU2317">
        <v>0</v>
      </c>
      <c r="AV2317">
        <v>1</v>
      </c>
      <c r="AW2317">
        <v>0</v>
      </c>
      <c r="AX2317">
        <v>1</v>
      </c>
    </row>
    <row r="2318" spans="1:50">
      <c r="A2318" s="13" t="s">
        <v>80</v>
      </c>
      <c r="B2318" s="13" t="s">
        <v>214</v>
      </c>
      <c r="D2318" s="14">
        <v>-30.4</v>
      </c>
      <c r="E2318" s="14">
        <v>43.5</v>
      </c>
      <c r="F2318" s="14">
        <v>3080</v>
      </c>
      <c r="G2318" s="16">
        <v>1.06</v>
      </c>
      <c r="H2318">
        <v>21.54</v>
      </c>
      <c r="J2318">
        <f>(F2318*100*Info!$B$11)/AI2318</f>
        <v>1.7667364718013365</v>
      </c>
      <c r="K2318">
        <f>2*((F2318*100*Info!$B$11)/AI2318^2)*(AJ2318/2)</f>
        <v>3.0555760532335229E-2</v>
      </c>
      <c r="L2318">
        <f t="shared" si="602"/>
        <v>0.5117392149532719</v>
      </c>
      <c r="M2318">
        <f t="shared" si="603"/>
        <v>9.6739591856655434</v>
      </c>
      <c r="N2318">
        <f t="shared" si="604"/>
        <v>0.17969812526738499</v>
      </c>
      <c r="O2318">
        <v>1.4259999999999999</v>
      </c>
      <c r="P2318">
        <v>1.6E-2</v>
      </c>
      <c r="S2318">
        <v>4.3339999999999996</v>
      </c>
      <c r="T2318">
        <v>0.02</v>
      </c>
      <c r="U2318">
        <v>1.3280000000000001</v>
      </c>
      <c r="V2318">
        <v>8.9999999999999993E-3</v>
      </c>
      <c r="W2318" s="37">
        <f>U2318*Info!$B$2</f>
        <v>0.63744000000000001</v>
      </c>
      <c r="X2318" s="37">
        <f>W2318*SQRT((0.5*V2318/U2318)^2+Info!$B$3^2)</f>
        <v>3.1945108921398284E-2</v>
      </c>
      <c r="Y2318" s="28">
        <f>W2318*Info!$D$2</f>
        <v>0.51632640000000007</v>
      </c>
      <c r="Z2318" s="28">
        <f>Y2318*SQRT(Info!$D$3^2+(X2318/W2318)^2)</f>
        <v>3.6551687469182602E-2</v>
      </c>
      <c r="AA2318" s="37">
        <f t="shared" si="605"/>
        <v>0.78855999999999993</v>
      </c>
      <c r="AB2318" s="37">
        <f t="shared" si="606"/>
        <v>3.2931595527699538E-2</v>
      </c>
      <c r="AC2318" s="37">
        <f>(1-EXP(-Info!$B$6*H2318*1000))+(Info!$B$6/(Info!$B$6-Info!$B$7))*(EXP(-Info!$B$7*H2318*1000)-EXP(-Info!$B$6*H2318*1000))*(Info!$B$9-1)</f>
        <v>0.20475177818734727</v>
      </c>
      <c r="AD2318" s="37">
        <f>SQRT((Info!$B$6*EXP(-Info!$B$6*H2318*1000)+(Info!$B$6/(Info!$B$6+Info!$B$7))*(Info!$B$9-1)*(-Info!$B$7*EXP(-Info!$B$7*H2318*1000)+Info!$B$6*EXP(-Info!$B$6*H2318*1000)))^2*(0.01*H2318*1000)^2)</f>
        <v>1.7390470886518403E-3</v>
      </c>
      <c r="AE2318" s="37">
        <f t="shared" si="607"/>
        <v>6.8808408189964627E-3</v>
      </c>
      <c r="AF2318" s="37">
        <f t="shared" si="608"/>
        <v>3.656214537792585</v>
      </c>
      <c r="AG2318" s="37">
        <f t="shared" si="609"/>
        <v>3.8514566429094961E-2</v>
      </c>
      <c r="AH2318" s="37">
        <f t="shared" si="610"/>
        <v>0.84361202994752771</v>
      </c>
      <c r="AI2318">
        <f>AF2318*EXP(Info!$B$6*H2318*1000)</f>
        <v>4.4547104915393234</v>
      </c>
      <c r="AJ2318">
        <f>2*SQRT((EXP(Info!$B$6*H2318)*AG2318)^2+(Info!$B$6*H2318*0.01*AI2318)^2)</f>
        <v>7.7044352223947773E-2</v>
      </c>
      <c r="AK2318">
        <f t="shared" si="611"/>
        <v>1.0485482319999999</v>
      </c>
      <c r="AL2318">
        <f t="shared" si="612"/>
        <v>8.7578285146364149E-2</v>
      </c>
      <c r="AM2318"/>
      <c r="AN2318"/>
      <c r="AO2318">
        <f t="shared" si="613"/>
        <v>5.4756095938848395</v>
      </c>
      <c r="AP2318">
        <f t="shared" si="614"/>
        <v>1.0737951807228914</v>
      </c>
      <c r="AQ2318">
        <f t="shared" si="615"/>
        <v>5</v>
      </c>
      <c r="AR2318">
        <v>1</v>
      </c>
      <c r="AS2318">
        <v>1</v>
      </c>
      <c r="AT2318">
        <v>1</v>
      </c>
      <c r="AU2318">
        <v>0</v>
      </c>
      <c r="AV2318">
        <v>1</v>
      </c>
      <c r="AW2318">
        <v>0</v>
      </c>
      <c r="AX2318">
        <v>1</v>
      </c>
    </row>
    <row r="2319" spans="1:50">
      <c r="A2319" s="13" t="s">
        <v>80</v>
      </c>
      <c r="B2319" s="13" t="s">
        <v>214</v>
      </c>
      <c r="D2319" s="14">
        <v>-30.4</v>
      </c>
      <c r="E2319" s="14">
        <v>43.5</v>
      </c>
      <c r="F2319" s="14">
        <v>3080</v>
      </c>
      <c r="G2319" s="16">
        <v>1.08</v>
      </c>
      <c r="H2319">
        <v>21.87</v>
      </c>
      <c r="J2319">
        <f>(F2319*100*Info!$B$11)/AI2319</f>
        <v>1.9239319322199309</v>
      </c>
      <c r="K2319">
        <f>2*((F2319*100*Info!$B$11)/AI2319^2)*(AJ2319/2)</f>
        <v>4.0861604829598018E-2</v>
      </c>
      <c r="L2319">
        <f t="shared" si="602"/>
        <v>0.57994542056074871</v>
      </c>
      <c r="M2319">
        <f t="shared" si="603"/>
        <v>11.938797995108494</v>
      </c>
      <c r="N2319">
        <f t="shared" si="604"/>
        <v>0.26568249282948464</v>
      </c>
      <c r="O2319">
        <v>1.409</v>
      </c>
      <c r="P2319">
        <v>1.4999999999999999E-2</v>
      </c>
      <c r="S2319">
        <v>4.0750000000000002</v>
      </c>
      <c r="T2319">
        <v>2.1000000000000001E-2</v>
      </c>
      <c r="U2319">
        <v>1.5049999999999999</v>
      </c>
      <c r="V2319">
        <v>0.01</v>
      </c>
      <c r="W2319" s="37">
        <f>U2319*Info!$B$2</f>
        <v>0.72239999999999993</v>
      </c>
      <c r="X2319" s="37">
        <f>W2319*SQRT((0.5*V2319/U2319)^2+Info!$B$3^2)</f>
        <v>3.619964640711288E-2</v>
      </c>
      <c r="Y2319" s="28">
        <f>W2319*Info!$D$2</f>
        <v>0.585144</v>
      </c>
      <c r="Z2319" s="28">
        <f>Y2319*SQRT(Info!$D$3^2+(X2319/W2319)^2)</f>
        <v>4.1421572153649611E-2</v>
      </c>
      <c r="AA2319" s="37">
        <f t="shared" si="605"/>
        <v>0.6866000000000001</v>
      </c>
      <c r="AB2319" s="37">
        <f t="shared" si="606"/>
        <v>3.6968424364584446E-2</v>
      </c>
      <c r="AC2319" s="37">
        <f>(1-EXP(-Info!$B$6*H2319*1000))+(Info!$B$6/(Info!$B$6-Info!$B$7))*(EXP(-Info!$B$7*H2319*1000)-EXP(-Info!$B$6*H2319*1000))*(Info!$B$9-1)</f>
        <v>0.20757201783329449</v>
      </c>
      <c r="AD2319" s="37">
        <f>SQRT((Info!$B$6*EXP(-Info!$B$6*H2319*1000)+(Info!$B$6/(Info!$B$6+Info!$B$7))*(Info!$B$9-1)*(-Info!$B$7*EXP(-Info!$B$7*H2319*1000)+Info!$B$6*EXP(-Info!$B$6*H2319*1000)))^2*(0.01*H2319*1000)^2)</f>
        <v>1.7602181552979429E-3</v>
      </c>
      <c r="AE2319" s="37">
        <f t="shared" si="607"/>
        <v>7.7681998214007017E-3</v>
      </c>
      <c r="AF2319" s="37">
        <f t="shared" si="608"/>
        <v>3.3473370525556598</v>
      </c>
      <c r="AG2319" s="37">
        <f t="shared" si="609"/>
        <v>4.3432033893719628E-2</v>
      </c>
      <c r="AH2319" s="37">
        <f t="shared" si="610"/>
        <v>0.82143240553513119</v>
      </c>
      <c r="AI2319">
        <f>AF2319*EXP(Info!$B$6*H2319*1000)</f>
        <v>4.0907369771847533</v>
      </c>
      <c r="AJ2319">
        <f>2*SQRT((EXP(Info!$B$6*H2319)*AG2319)^2+(Info!$B$6*H2319*0.01*AI2319)^2)</f>
        <v>8.6881492543593689E-2</v>
      </c>
      <c r="AK2319">
        <f t="shared" si="611"/>
        <v>0.91297202000000011</v>
      </c>
      <c r="AL2319">
        <f t="shared" si="612"/>
        <v>9.8313827755175873E-2</v>
      </c>
      <c r="AM2319"/>
      <c r="AN2319"/>
      <c r="AO2319">
        <f t="shared" si="613"/>
        <v>6.2054159930697903</v>
      </c>
      <c r="AP2319">
        <f t="shared" si="614"/>
        <v>0.93621262458471766</v>
      </c>
      <c r="AQ2319">
        <f t="shared" si="615"/>
        <v>5</v>
      </c>
      <c r="AR2319">
        <v>1</v>
      </c>
      <c r="AS2319">
        <v>1</v>
      </c>
      <c r="AT2319">
        <v>1</v>
      </c>
      <c r="AU2319">
        <v>0</v>
      </c>
      <c r="AV2319">
        <v>1</v>
      </c>
      <c r="AW2319">
        <v>0</v>
      </c>
      <c r="AX2319">
        <v>1</v>
      </c>
    </row>
    <row r="2320" spans="1:50">
      <c r="A2320" s="13" t="s">
        <v>80</v>
      </c>
      <c r="B2320" s="13" t="s">
        <v>214</v>
      </c>
      <c r="D2320" s="14">
        <v>-30.4</v>
      </c>
      <c r="E2320" s="14">
        <v>43.5</v>
      </c>
      <c r="F2320" s="14">
        <v>3080</v>
      </c>
      <c r="G2320" s="16">
        <v>1.1299999999999999</v>
      </c>
      <c r="H2320">
        <v>22.69</v>
      </c>
      <c r="J2320">
        <f>(F2320*100*Info!$B$11)/AI2320</f>
        <v>2.9852038042380422</v>
      </c>
      <c r="K2320">
        <f>2*((F2320*100*Info!$B$11)/AI2320^2)*(AJ2320/2)</f>
        <v>9.6208931948891907E-2</v>
      </c>
      <c r="L2320">
        <f t="shared" si="602"/>
        <v>0.55065914018691686</v>
      </c>
      <c r="M2320">
        <f t="shared" si="603"/>
        <v>17.588978433331437</v>
      </c>
      <c r="N2320">
        <f t="shared" si="604"/>
        <v>0.59617721838825333</v>
      </c>
      <c r="O2320">
        <v>1.2929999999999999</v>
      </c>
      <c r="P2320">
        <v>5.0000000000000001E-3</v>
      </c>
      <c r="S2320">
        <v>2.827</v>
      </c>
      <c r="T2320">
        <v>2.8000000000000001E-2</v>
      </c>
      <c r="U2320">
        <v>1.429</v>
      </c>
      <c r="V2320">
        <v>1.4999999999999999E-2</v>
      </c>
      <c r="W2320" s="37">
        <f>U2320*Info!$B$2</f>
        <v>0.68591999999999997</v>
      </c>
      <c r="X2320" s="37">
        <f>W2320*SQRT((0.5*V2320/U2320)^2+Info!$B$3^2)</f>
        <v>3.448442570204701E-2</v>
      </c>
      <c r="Y2320" s="28">
        <f>W2320*Info!$D$2</f>
        <v>0.55559520000000007</v>
      </c>
      <c r="Z2320" s="28">
        <f>Y2320*SQRT(Info!$D$3^2+(X2320/W2320)^2)</f>
        <v>3.9394583223016852E-2</v>
      </c>
      <c r="AA2320" s="37">
        <f t="shared" si="605"/>
        <v>0.60707999999999995</v>
      </c>
      <c r="AB2320" s="37">
        <f t="shared" si="606"/>
        <v>3.457492756319238E-2</v>
      </c>
      <c r="AC2320" s="37">
        <f>(1-EXP(-Info!$B$6*H2320*1000))+(Info!$B$6/(Info!$B$6-Info!$B$7))*(EXP(-Info!$B$7*H2320*1000)-EXP(-Info!$B$6*H2320*1000))*(Info!$B$9-1)</f>
        <v>0.21454136585455524</v>
      </c>
      <c r="AD2320" s="37">
        <f>SQRT((Info!$B$6*EXP(-Info!$B$6*H2320*1000)+(Info!$B$6/(Info!$B$6+Info!$B$7))*(Info!$B$9-1)*(-Info!$B$7*EXP(-Info!$B$7*H2320*1000)+Info!$B$6*EXP(-Info!$B$6*H2320*1000)))^2*(0.01*H2320*1000)^2)</f>
        <v>1.812184831565655E-3</v>
      </c>
      <c r="AE2320" s="37">
        <f t="shared" si="607"/>
        <v>7.4988904544443574E-3</v>
      </c>
      <c r="AF2320" s="37">
        <f t="shared" si="608"/>
        <v>2.1411610276170165</v>
      </c>
      <c r="AG2320" s="37">
        <f t="shared" si="609"/>
        <v>4.2475481696655985E-2</v>
      </c>
      <c r="AH2320" s="37">
        <f t="shared" si="610"/>
        <v>0.75739689692855205</v>
      </c>
      <c r="AI2320">
        <f>AF2320*EXP(Info!$B$6*H2320*1000)</f>
        <v>2.6364362411521967</v>
      </c>
      <c r="AJ2320">
        <f>2*SQRT((EXP(Info!$B$6*H2320)*AG2320)^2+(Info!$B$6*H2320*0.01*AI2320)^2)</f>
        <v>8.4968642527020563E-2</v>
      </c>
      <c r="AK2320">
        <f t="shared" si="611"/>
        <v>0.80723427599999997</v>
      </c>
      <c r="AL2320">
        <f t="shared" si="612"/>
        <v>9.1948562361553812E-2</v>
      </c>
      <c r="AM2320"/>
      <c r="AN2320"/>
      <c r="AO2320">
        <f t="shared" si="613"/>
        <v>5.8920527934197553</v>
      </c>
      <c r="AP2320">
        <f t="shared" si="614"/>
        <v>0.90482855143456953</v>
      </c>
      <c r="AQ2320">
        <f t="shared" si="615"/>
        <v>5</v>
      </c>
      <c r="AR2320">
        <v>1</v>
      </c>
      <c r="AS2320">
        <v>1</v>
      </c>
      <c r="AT2320">
        <v>1</v>
      </c>
      <c r="AU2320">
        <v>0</v>
      </c>
      <c r="AV2320">
        <v>1</v>
      </c>
      <c r="AW2320">
        <v>0</v>
      </c>
      <c r="AX2320">
        <v>1</v>
      </c>
    </row>
    <row r="2321" spans="1:52">
      <c r="A2321" s="13" t="s">
        <v>80</v>
      </c>
      <c r="B2321" s="13" t="s">
        <v>214</v>
      </c>
      <c r="D2321" s="14">
        <v>-30.4</v>
      </c>
      <c r="E2321" s="14">
        <v>43.5</v>
      </c>
      <c r="F2321" s="14">
        <v>3080</v>
      </c>
      <c r="G2321" s="16">
        <v>1.1499999999999999</v>
      </c>
      <c r="H2321">
        <v>23.02</v>
      </c>
      <c r="J2321">
        <f>(F2321*100*Info!$B$11)/AI2321</f>
        <v>3.376831405406</v>
      </c>
      <c r="K2321">
        <f>2*((F2321*100*Info!$B$11)/AI2321^2)*(AJ2321/2)</f>
        <v>0.12075780975643073</v>
      </c>
      <c r="L2321">
        <f t="shared" si="602"/>
        <v>0.54564964485981393</v>
      </c>
      <c r="M2321">
        <f t="shared" si="603"/>
        <v>19.715465371090378</v>
      </c>
      <c r="N2321">
        <f t="shared" si="604"/>
        <v>0.73148882523655934</v>
      </c>
      <c r="O2321">
        <v>1.2609999999999999</v>
      </c>
      <c r="P2321">
        <v>7.0000000000000001E-3</v>
      </c>
      <c r="S2321">
        <v>2.5640000000000001</v>
      </c>
      <c r="T2321">
        <v>2.5000000000000001E-2</v>
      </c>
      <c r="U2321">
        <v>1.4159999999999999</v>
      </c>
      <c r="V2321">
        <v>1.4E-2</v>
      </c>
      <c r="W2321" s="37">
        <f>U2321*Info!$B$2</f>
        <v>0.67967999999999995</v>
      </c>
      <c r="X2321" s="37">
        <f>W2321*SQRT((0.5*V2321/U2321)^2+Info!$B$3^2)</f>
        <v>3.4149697743903973E-2</v>
      </c>
      <c r="Y2321" s="28">
        <f>W2321*Info!$D$2</f>
        <v>0.55054079999999994</v>
      </c>
      <c r="Z2321" s="28">
        <f>Y2321*SQRT(Info!$D$3^2+(X2321/W2321)^2)</f>
        <v>3.9024133159920413E-2</v>
      </c>
      <c r="AA2321" s="37">
        <f t="shared" si="605"/>
        <v>0.58131999999999995</v>
      </c>
      <c r="AB2321" s="37">
        <f t="shared" si="606"/>
        <v>3.4328586571544133E-2</v>
      </c>
      <c r="AC2321" s="37">
        <f>(1-EXP(-Info!$B$6*H2321*1000))+(Info!$B$6/(Info!$B$6-Info!$B$7))*(EXP(-Info!$B$7*H2321*1000)-EXP(-Info!$B$6*H2321*1000))*(Info!$B$9-1)</f>
        <v>0.21733067236047662</v>
      </c>
      <c r="AD2321" s="37">
        <f>SQRT((Info!$B$6*EXP(-Info!$B$6*H2321*1000)+(Info!$B$6/(Info!$B$6+Info!$B$7))*(Info!$B$9-1)*(-Info!$B$7*EXP(-Info!$B$7*H2321*1000)+Info!$B$6*EXP(-Info!$B$6*H2321*1000)))^2*(0.01*H2321*1000)^2)</f>
        <v>1.8328424254745964E-3</v>
      </c>
      <c r="AE2321" s="37">
        <f t="shared" si="607"/>
        <v>7.5363513736794209E-3</v>
      </c>
      <c r="AF2321" s="37">
        <f t="shared" si="608"/>
        <v>1.887120533543408</v>
      </c>
      <c r="AG2321" s="37">
        <f t="shared" si="609"/>
        <v>4.1664488007303775E-2</v>
      </c>
      <c r="AH2321" s="37">
        <f t="shared" si="610"/>
        <v>0.73600644833986273</v>
      </c>
      <c r="AI2321">
        <f>AF2321*EXP(Info!$B$6*H2321*1000)</f>
        <v>2.3306758768349964</v>
      </c>
      <c r="AJ2321">
        <f>2*SQRT((EXP(Info!$B$6*H2321)*AG2321)^2+(Info!$B$6*H2321*0.01*AI2321)^2)</f>
        <v>8.3346569712710955E-2</v>
      </c>
      <c r="AK2321">
        <f t="shared" si="611"/>
        <v>0.77298120399999992</v>
      </c>
      <c r="AL2321">
        <f t="shared" si="612"/>
        <v>9.129344312836446E-2</v>
      </c>
      <c r="AM2321"/>
      <c r="AN2321"/>
      <c r="AO2321">
        <f t="shared" si="613"/>
        <v>5.8384511934796173</v>
      </c>
      <c r="AP2321">
        <f t="shared" si="614"/>
        <v>0.8905367231638418</v>
      </c>
      <c r="AQ2321">
        <f t="shared" si="615"/>
        <v>5</v>
      </c>
      <c r="AR2321">
        <v>1</v>
      </c>
      <c r="AS2321">
        <v>1</v>
      </c>
      <c r="AT2321">
        <v>1</v>
      </c>
      <c r="AU2321">
        <v>0</v>
      </c>
      <c r="AV2321">
        <v>1</v>
      </c>
      <c r="AW2321">
        <v>0</v>
      </c>
      <c r="AX2321">
        <v>1</v>
      </c>
    </row>
    <row r="2322" spans="1:52">
      <c r="A2322" s="13" t="s">
        <v>80</v>
      </c>
      <c r="B2322" s="13" t="s">
        <v>214</v>
      </c>
      <c r="D2322" s="14">
        <v>-30.4</v>
      </c>
      <c r="E2322" s="14">
        <v>43.5</v>
      </c>
      <c r="F2322" s="14">
        <v>3080</v>
      </c>
      <c r="G2322" s="16">
        <v>1.17</v>
      </c>
      <c r="H2322">
        <v>23.35</v>
      </c>
      <c r="J2322">
        <f>(F2322*100*Info!$B$11)/AI2322</f>
        <v>3.5335210722744974</v>
      </c>
      <c r="K2322">
        <f>2*((F2322*100*Info!$B$11)/AI2322^2)*(AJ2322/2)</f>
        <v>0.15067436672477216</v>
      </c>
      <c r="L2322">
        <f t="shared" si="602"/>
        <v>0.50403229906542146</v>
      </c>
      <c r="M2322">
        <f t="shared" si="603"/>
        <v>19.05679362344452</v>
      </c>
      <c r="N2322">
        <f t="shared" si="604"/>
        <v>0.9368539443848739</v>
      </c>
      <c r="O2322">
        <v>1.216</v>
      </c>
      <c r="P2322">
        <v>5.0000000000000001E-3</v>
      </c>
      <c r="S2322">
        <v>2.4359999999999999</v>
      </c>
      <c r="T2322">
        <v>5.8999999999999997E-2</v>
      </c>
      <c r="U2322">
        <v>1.3080000000000001</v>
      </c>
      <c r="V2322">
        <v>3.2000000000000001E-2</v>
      </c>
      <c r="W2322" s="37">
        <f>U2322*Info!$B$2</f>
        <v>0.62783999999999995</v>
      </c>
      <c r="X2322" s="37">
        <f>W2322*SQRT((0.5*V2322/U2322)^2+Info!$B$3^2)</f>
        <v>3.231779794478578E-2</v>
      </c>
      <c r="Y2322" s="28">
        <f>W2322*Info!$D$2</f>
        <v>0.50855039999999996</v>
      </c>
      <c r="Z2322" s="28">
        <f>Y2322*SQRT(Info!$D$3^2+(X2322/W2322)^2)</f>
        <v>3.6494052931139338E-2</v>
      </c>
      <c r="AA2322" s="37">
        <f t="shared" si="605"/>
        <v>0.58816000000000002</v>
      </c>
      <c r="AB2322" s="37">
        <f t="shared" si="606"/>
        <v>3.2414349661839585E-2</v>
      </c>
      <c r="AC2322" s="37">
        <f>(1-EXP(-Info!$B$6*H2322*1000))+(Info!$B$6/(Info!$B$6-Info!$B$7))*(EXP(-Info!$B$7*H2322*1000)-EXP(-Info!$B$6*H2322*1000))*(Info!$B$9-1)</f>
        <v>0.22011116327965885</v>
      </c>
      <c r="AD2322" s="37">
        <f>SQRT((Info!$B$6*EXP(-Info!$B$6*H2322*1000)+(Info!$B$6/(Info!$B$6+Info!$B$7))*(Info!$B$9-1)*(-Info!$B$7*EXP(-Info!$B$7*H2322*1000)+Info!$B$6*EXP(-Info!$B$6*H2322*1000)))^2*(0.01*H2322*1000)^2)</f>
        <v>1.8533542389830389E-3</v>
      </c>
      <c r="AE2322" s="37">
        <f t="shared" si="607"/>
        <v>7.2175517539650718E-3</v>
      </c>
      <c r="AF2322" s="37">
        <f t="shared" si="608"/>
        <v>1.7979890182054359</v>
      </c>
      <c r="AG2322" s="37">
        <f t="shared" si="609"/>
        <v>4.7477983873180252E-2</v>
      </c>
      <c r="AH2322" s="37">
        <f t="shared" si="610"/>
        <v>0.73809072996939074</v>
      </c>
      <c r="AI2322">
        <f>AF2322*EXP(Info!$B$6*H2322*1000)</f>
        <v>2.2273249078581374</v>
      </c>
      <c r="AJ2322">
        <f>2*SQRT((EXP(Info!$B$6*H2322)*AG2322)^2+(Info!$B$6*H2322*0.01*AI2322)^2)</f>
        <v>9.4976303555991806E-2</v>
      </c>
      <c r="AK2322">
        <f t="shared" si="611"/>
        <v>0.78207635200000003</v>
      </c>
      <c r="AL2322">
        <f t="shared" si="612"/>
        <v>8.6202721490696188E-2</v>
      </c>
      <c r="AM2322"/>
      <c r="AN2322"/>
      <c r="AO2322">
        <f t="shared" si="613"/>
        <v>5.3931455939769348</v>
      </c>
      <c r="AP2322">
        <f t="shared" si="614"/>
        <v>0.92966360856269104</v>
      </c>
      <c r="AQ2322">
        <f t="shared" si="615"/>
        <v>5</v>
      </c>
      <c r="AR2322">
        <v>1</v>
      </c>
      <c r="AS2322">
        <v>1</v>
      </c>
      <c r="AT2322">
        <v>1</v>
      </c>
      <c r="AU2322">
        <v>0</v>
      </c>
      <c r="AV2322">
        <v>1</v>
      </c>
      <c r="AW2322">
        <v>0</v>
      </c>
      <c r="AX2322">
        <v>1</v>
      </c>
    </row>
    <row r="2323" spans="1:52">
      <c r="A2323" s="13" t="s">
        <v>80</v>
      </c>
      <c r="B2323" s="13" t="s">
        <v>214</v>
      </c>
      <c r="D2323" s="14">
        <v>-30.4</v>
      </c>
      <c r="E2323" s="14">
        <v>43.5</v>
      </c>
      <c r="F2323" s="14">
        <v>3080</v>
      </c>
      <c r="G2323" s="16">
        <v>1.17</v>
      </c>
      <c r="H2323">
        <v>23.35</v>
      </c>
      <c r="J2323">
        <f>(F2323*100*Info!$B$11)/AI2323</f>
        <v>3.4572384189866754</v>
      </c>
      <c r="K2323">
        <f>2*((F2323*100*Info!$B$11)/AI2323^2)*(AJ2323/2)</f>
        <v>0.1225703414800258</v>
      </c>
      <c r="L2323">
        <f t="shared" si="602"/>
        <v>0.52869442990654303</v>
      </c>
      <c r="M2323">
        <f t="shared" si="603"/>
        <v>19.557702836255594</v>
      </c>
      <c r="N2323">
        <f t="shared" si="604"/>
        <v>0.71772047054957777</v>
      </c>
      <c r="O2323">
        <v>1.276</v>
      </c>
      <c r="P2323">
        <v>5.0000000000000001E-3</v>
      </c>
      <c r="S2323">
        <v>2.5070000000000001</v>
      </c>
      <c r="T2323">
        <v>2.4E-2</v>
      </c>
      <c r="U2323">
        <v>1.3720000000000001</v>
      </c>
      <c r="V2323">
        <v>1.2999999999999999E-2</v>
      </c>
      <c r="W2323" s="37">
        <f>U2323*Info!$B$2</f>
        <v>0.65856000000000003</v>
      </c>
      <c r="X2323" s="37">
        <f>W2323*SQRT((0.5*V2323/U2323)^2+Info!$B$3^2)</f>
        <v>3.3075483125723198E-2</v>
      </c>
      <c r="Y2323" s="28">
        <f>W2323*Info!$D$2</f>
        <v>0.53343360000000006</v>
      </c>
      <c r="Z2323" s="28">
        <f>Y2323*SQRT(Info!$D$3^2+(X2323/W2323)^2)</f>
        <v>3.7804017880177766E-2</v>
      </c>
      <c r="AA2323" s="37">
        <f t="shared" si="605"/>
        <v>0.61743999999999999</v>
      </c>
      <c r="AB2323" s="37">
        <f t="shared" si="606"/>
        <v>3.3169829423739881E-2</v>
      </c>
      <c r="AC2323" s="37">
        <f>(1-EXP(-Info!$B$6*H2323*1000))+(Info!$B$6/(Info!$B$6-Info!$B$7))*(EXP(-Info!$B$7*H2323*1000)-EXP(-Info!$B$6*H2323*1000))*(Info!$B$9-1)</f>
        <v>0.22011116327965885</v>
      </c>
      <c r="AD2323" s="37">
        <f>SQRT((Info!$B$6*EXP(-Info!$B$6*H2323*1000)+(Info!$B$6/(Info!$B$6+Info!$B$7))*(Info!$B$9-1)*(-Info!$B$7*EXP(-Info!$B$7*H2323*1000)+Info!$B$6*EXP(-Info!$B$6*H2323*1000)))^2*(0.01*H2323*1000)^2)</f>
        <v>1.8533542389830389E-3</v>
      </c>
      <c r="AE2323" s="37">
        <f t="shared" si="607"/>
        <v>7.39018470651119E-3</v>
      </c>
      <c r="AF2323" s="37">
        <f t="shared" si="608"/>
        <v>1.8376609633446077</v>
      </c>
      <c r="AG2323" s="37">
        <f t="shared" si="609"/>
        <v>4.0345490428065837E-2</v>
      </c>
      <c r="AH2323" s="37">
        <f t="shared" si="610"/>
        <v>0.73301195187259982</v>
      </c>
      <c r="AI2323">
        <f>AF2323*EXP(Info!$B$6*H2323*1000)</f>
        <v>2.2764699864192139</v>
      </c>
      <c r="AJ2323">
        <f>2*SQRT((EXP(Info!$B$6*H2323)*AG2323)^2+(Info!$B$6*H2323*0.01*AI2323)^2)</f>
        <v>8.0708261852017821E-2</v>
      </c>
      <c r="AK2323">
        <f t="shared" si="611"/>
        <v>0.82100996799999992</v>
      </c>
      <c r="AL2323">
        <f t="shared" si="612"/>
        <v>8.8211844369493836E-2</v>
      </c>
      <c r="AM2323"/>
      <c r="AN2323"/>
      <c r="AO2323">
        <f t="shared" si="613"/>
        <v>5.6570303936822288</v>
      </c>
      <c r="AP2323">
        <f t="shared" si="614"/>
        <v>0.93002915451895041</v>
      </c>
      <c r="AQ2323">
        <f t="shared" si="615"/>
        <v>5</v>
      </c>
      <c r="AR2323">
        <v>1</v>
      </c>
      <c r="AS2323">
        <v>1</v>
      </c>
      <c r="AT2323">
        <v>1</v>
      </c>
      <c r="AU2323">
        <v>0</v>
      </c>
      <c r="AV2323">
        <v>1</v>
      </c>
      <c r="AW2323">
        <v>0</v>
      </c>
      <c r="AX2323">
        <v>1</v>
      </c>
      <c r="AZ2323"/>
    </row>
    <row r="2324" spans="1:52">
      <c r="A2324" s="13" t="s">
        <v>80</v>
      </c>
      <c r="B2324" s="13" t="s">
        <v>214</v>
      </c>
      <c r="D2324" s="14">
        <v>-30.4</v>
      </c>
      <c r="E2324" s="14">
        <v>43.5</v>
      </c>
      <c r="F2324" s="14">
        <v>3080</v>
      </c>
      <c r="G2324" s="16">
        <v>1.21</v>
      </c>
      <c r="H2324">
        <v>23.95</v>
      </c>
      <c r="I2324" s="14" t="s">
        <v>122</v>
      </c>
      <c r="J2324">
        <f>(F2324*100*Info!$B$11)/AI2324</f>
        <v>7.698593904442669</v>
      </c>
      <c r="K2324">
        <f>2*((F2324*100*Info!$B$11)/AI2324^2)*(AJ2324/2)</f>
        <v>0.71234480509830345</v>
      </c>
      <c r="L2324">
        <f t="shared" si="602"/>
        <v>0.63928867289719737</v>
      </c>
      <c r="M2324">
        <f t="shared" si="603"/>
        <v>52.661375519697998</v>
      </c>
      <c r="N2324">
        <f t="shared" si="604"/>
        <v>4.8991124999252733</v>
      </c>
      <c r="O2324">
        <v>1.2150000000000001</v>
      </c>
      <c r="P2324">
        <v>5.0000000000000001E-3</v>
      </c>
      <c r="S2324">
        <v>1.56</v>
      </c>
      <c r="T2324">
        <v>1.6E-2</v>
      </c>
      <c r="U2324">
        <v>1.659</v>
      </c>
      <c r="V2324">
        <v>1.6E-2</v>
      </c>
      <c r="W2324" s="37">
        <f>U2324*Info!$B$2</f>
        <v>0.79632000000000003</v>
      </c>
      <c r="X2324" s="37">
        <f>W2324*SQRT((0.5*V2324/U2324)^2+Info!$B$3^2)</f>
        <v>4.0000743193095802E-2</v>
      </c>
      <c r="Y2324" s="28">
        <f>W2324*Info!$D$2</f>
        <v>0.64501920000000001</v>
      </c>
      <c r="Z2324" s="28">
        <f>Y2324*SQRT(Info!$D$3^2+(X2324/W2324)^2)</f>
        <v>4.5715680351529286E-2</v>
      </c>
      <c r="AA2324" s="37">
        <f t="shared" si="605"/>
        <v>0.41868000000000005</v>
      </c>
      <c r="AB2324" s="37">
        <f t="shared" si="606"/>
        <v>4.0078790600515883E-2</v>
      </c>
      <c r="AC2324" s="37">
        <f>(1-EXP(-Info!$B$6*H2324*1000))+(Info!$B$6/(Info!$B$6-Info!$B$7))*(EXP(-Info!$B$7*H2324*1000)-EXP(-Info!$B$6*H2324*1000))*(Info!$B$9-1)</f>
        <v>0.22514410390647185</v>
      </c>
      <c r="AD2324" s="37">
        <f>SQRT((Info!$B$6*EXP(-Info!$B$6*H2324*1000)+(Info!$B$6/(Info!$B$6+Info!$B$7))*(Info!$B$9-1)*(-Info!$B$7*EXP(-Info!$B$7*H2324*1000)+Info!$B$6*EXP(-Info!$B$6*H2324*1000)))^2*(0.01*H2324*1000)^2)</f>
        <v>1.8902772135396659E-3</v>
      </c>
      <c r="AE2324" s="37">
        <f t="shared" si="607"/>
        <v>9.0581433607381003E-3</v>
      </c>
      <c r="AF2324" s="37">
        <f t="shared" si="608"/>
        <v>0.8207174665764384</v>
      </c>
      <c r="AG2324" s="37">
        <f t="shared" si="609"/>
        <v>4.7286080310667368E-2</v>
      </c>
      <c r="AH2324" s="37">
        <f t="shared" si="610"/>
        <v>0.52610094011310149</v>
      </c>
      <c r="AI2324">
        <f>AF2324*EXP(Info!$B$6*H2324*1000)</f>
        <v>1.0223035004063308</v>
      </c>
      <c r="AJ2324">
        <f>2*SQRT((EXP(Info!$B$6*H2324)*AG2324)^2+(Info!$B$6*H2324*0.01*AI2324)^2)</f>
        <v>9.4592934344545174E-2</v>
      </c>
      <c r="AK2324">
        <f t="shared" si="611"/>
        <v>0.55671879600000007</v>
      </c>
      <c r="AL2324">
        <f t="shared" si="612"/>
        <v>0.10658553572301194</v>
      </c>
      <c r="AM2324"/>
      <c r="AN2324"/>
      <c r="AO2324">
        <f t="shared" si="613"/>
        <v>6.8403887923606534</v>
      </c>
      <c r="AP2324">
        <f t="shared" si="614"/>
        <v>0.73236889692585894</v>
      </c>
      <c r="AQ2324">
        <f t="shared" si="615"/>
        <v>5</v>
      </c>
      <c r="AR2324">
        <v>1</v>
      </c>
      <c r="AS2324">
        <v>1</v>
      </c>
      <c r="AT2324">
        <v>1</v>
      </c>
      <c r="AU2324">
        <v>0</v>
      </c>
      <c r="AV2324">
        <v>1</v>
      </c>
      <c r="AW2324">
        <v>0</v>
      </c>
      <c r="AX2324">
        <v>1</v>
      </c>
    </row>
    <row r="2325" spans="1:52">
      <c r="A2325" s="13" t="s">
        <v>80</v>
      </c>
      <c r="B2325" s="13" t="s">
        <v>214</v>
      </c>
      <c r="D2325" s="14">
        <v>-30.4</v>
      </c>
      <c r="E2325" s="14">
        <v>43.5</v>
      </c>
      <c r="F2325" s="14">
        <v>3080</v>
      </c>
      <c r="G2325" s="16">
        <v>1.23</v>
      </c>
      <c r="H2325">
        <v>24.25</v>
      </c>
      <c r="J2325">
        <f>(F2325*100*Info!$B$11)/AI2325</f>
        <v>6.8525069761422515</v>
      </c>
      <c r="K2325">
        <f>2*((F2325*100*Info!$B$11)/AI2325^2)*(AJ2325/2)</f>
        <v>0.55764612706053196</v>
      </c>
      <c r="L2325">
        <f t="shared" si="602"/>
        <v>0.62849899065420667</v>
      </c>
      <c r="M2325">
        <f t="shared" si="603"/>
        <v>46.082692782132568</v>
      </c>
      <c r="N2325">
        <f t="shared" si="604"/>
        <v>3.7772857768552446</v>
      </c>
      <c r="O2325">
        <v>1.272</v>
      </c>
      <c r="P2325">
        <v>7.0000000000000001E-3</v>
      </c>
      <c r="S2325">
        <v>1.665</v>
      </c>
      <c r="T2325">
        <v>1.7999999999999999E-2</v>
      </c>
      <c r="U2325">
        <v>1.631</v>
      </c>
      <c r="V2325">
        <v>1.6E-2</v>
      </c>
      <c r="W2325" s="37">
        <f>U2325*Info!$B$2</f>
        <v>0.78288000000000002</v>
      </c>
      <c r="X2325" s="37">
        <f>W2325*SQRT((0.5*V2325/U2325)^2+Info!$B$3^2)</f>
        <v>3.9331899725286605E-2</v>
      </c>
      <c r="Y2325" s="28">
        <f>W2325*Info!$D$2</f>
        <v>0.63413280000000005</v>
      </c>
      <c r="Z2325" s="28">
        <f>Y2325*SQRT(Info!$D$3^2+(X2325/W2325)^2)</f>
        <v>4.4947709934313677E-2</v>
      </c>
      <c r="AA2325" s="37">
        <f t="shared" si="605"/>
        <v>0.48912</v>
      </c>
      <c r="AB2325" s="37">
        <f t="shared" si="606"/>
        <v>3.9487318673214575E-2</v>
      </c>
      <c r="AC2325" s="37">
        <f>(1-EXP(-Info!$B$6*H2325*1000))+(Info!$B$6/(Info!$B$6-Info!$B$7))*(EXP(-Info!$B$7*H2325*1000)-EXP(-Info!$B$6*H2325*1000))*(Info!$B$9-1)</f>
        <v>0.22764972978541256</v>
      </c>
      <c r="AD2325" s="37">
        <f>SQRT((Info!$B$6*EXP(-Info!$B$6*H2325*1000)+(Info!$B$6/(Info!$B$6+Info!$B$7))*(Info!$B$9-1)*(-Info!$B$7*EXP(-Info!$B$7*H2325*1000)+Info!$B$6*EXP(-Info!$B$6*H2325*1000)))^2*(0.01*H2325*1000)^2)</f>
        <v>1.9085601325615302E-3</v>
      </c>
      <c r="AE2325" s="37">
        <f t="shared" si="607"/>
        <v>9.0376190873633269E-3</v>
      </c>
      <c r="AF2325" s="37">
        <f t="shared" si="608"/>
        <v>0.9195191641673589</v>
      </c>
      <c r="AG2325" s="37">
        <f t="shared" si="609"/>
        <v>4.6722320009899704E-2</v>
      </c>
      <c r="AH2325" s="37">
        <f t="shared" si="610"/>
        <v>0.55226376226267804</v>
      </c>
      <c r="AI2325">
        <f>AF2325*EXP(Info!$B$6*H2325*1000)</f>
        <v>1.1485284909770812</v>
      </c>
      <c r="AJ2325">
        <f>2*SQRT((EXP(Info!$B$6*H2325)*AG2325)^2+(Info!$B$6*H2325*0.01*AI2325)^2)</f>
        <v>9.3465423244649154E-2</v>
      </c>
      <c r="AK2325">
        <f t="shared" si="611"/>
        <v>0.650382864</v>
      </c>
      <c r="AL2325">
        <f t="shared" si="612"/>
        <v>0.10501257527954684</v>
      </c>
      <c r="AM2325"/>
      <c r="AN2325"/>
      <c r="AO2325">
        <f t="shared" si="613"/>
        <v>6.7249391924895878</v>
      </c>
      <c r="AP2325">
        <f t="shared" si="614"/>
        <v>0.77988963825873703</v>
      </c>
      <c r="AQ2325">
        <f t="shared" si="615"/>
        <v>5</v>
      </c>
      <c r="AR2325">
        <v>1</v>
      </c>
      <c r="AS2325">
        <v>1</v>
      </c>
      <c r="AT2325">
        <v>1</v>
      </c>
      <c r="AU2325">
        <v>0</v>
      </c>
      <c r="AV2325">
        <v>1</v>
      </c>
      <c r="AW2325">
        <v>0</v>
      </c>
      <c r="AX2325">
        <v>1</v>
      </c>
    </row>
    <row r="2326" spans="1:52">
      <c r="A2326" s="13" t="s">
        <v>80</v>
      </c>
      <c r="B2326" s="13" t="s">
        <v>214</v>
      </c>
      <c r="D2326" s="14">
        <v>-30.4</v>
      </c>
      <c r="E2326" s="14">
        <v>43.5</v>
      </c>
      <c r="F2326" s="14">
        <v>3080</v>
      </c>
      <c r="G2326" s="16">
        <v>1.27</v>
      </c>
      <c r="H2326">
        <v>24.86</v>
      </c>
      <c r="J2326">
        <f>(F2326*100*Info!$B$11)/AI2326</f>
        <v>2.3224061403243486</v>
      </c>
      <c r="K2326">
        <f>2*((F2326*100*Info!$B$11)/AI2326^2)*(AJ2326/2)</f>
        <v>6.657187434968688E-2</v>
      </c>
      <c r="L2326">
        <f t="shared" si="602"/>
        <v>0.62002138317757127</v>
      </c>
      <c r="M2326">
        <f t="shared" si="603"/>
        <v>15.407373701436661</v>
      </c>
      <c r="N2326">
        <f t="shared" si="604"/>
        <v>0.47069866897648371</v>
      </c>
      <c r="O2326">
        <v>1.496</v>
      </c>
      <c r="P2326">
        <v>6.0000000000000001E-3</v>
      </c>
      <c r="S2326">
        <v>3.492</v>
      </c>
      <c r="T2326">
        <v>3.5000000000000003E-2</v>
      </c>
      <c r="U2326">
        <v>1.609</v>
      </c>
      <c r="V2326">
        <v>1.7000000000000001E-2</v>
      </c>
      <c r="W2326" s="37">
        <f>U2326*Info!$B$2</f>
        <v>0.77232000000000001</v>
      </c>
      <c r="X2326" s="37">
        <f>W2326*SQRT((0.5*V2326/U2326)^2+Info!$B$3^2)</f>
        <v>3.8830939416913415E-2</v>
      </c>
      <c r="Y2326" s="28">
        <f>W2326*Info!$D$2</f>
        <v>0.6255792</v>
      </c>
      <c r="Z2326" s="28">
        <f>Y2326*SQRT(Info!$D$3^2+(X2326/W2326)^2)</f>
        <v>4.4358408226662059E-2</v>
      </c>
      <c r="AA2326" s="37">
        <f t="shared" si="605"/>
        <v>0.72367999999999999</v>
      </c>
      <c r="AB2326" s="37">
        <f t="shared" si="606"/>
        <v>3.8946653976946466E-2</v>
      </c>
      <c r="AC2326" s="37">
        <f>(1-EXP(-Info!$B$6*H2326*1000))+(Info!$B$6/(Info!$B$6-Info!$B$7))*(EXP(-Info!$B$7*H2326*1000)-EXP(-Info!$B$6*H2326*1000))*(Info!$B$9-1)</f>
        <v>0.23272231112198655</v>
      </c>
      <c r="AD2326" s="37">
        <f>SQRT((Info!$B$6*EXP(-Info!$B$6*H2326*1000)+(Info!$B$6/(Info!$B$6+Info!$B$7))*(Info!$B$9-1)*(-Info!$B$7*EXP(-Info!$B$7*H2326*1000)+Info!$B$6*EXP(-Info!$B$6*H2326*1000)))^2*(0.01*H2326*1000)^2)</f>
        <v>1.9453709382853178E-3</v>
      </c>
      <c r="AE2326" s="37">
        <f t="shared" si="607"/>
        <v>9.172438865082639E-3</v>
      </c>
      <c r="AF2326" s="37">
        <f t="shared" si="608"/>
        <v>2.698004317887241</v>
      </c>
      <c r="AG2326" s="37">
        <f t="shared" si="609"/>
        <v>4.8559777750077061E-2</v>
      </c>
      <c r="AH2326" s="37">
        <f t="shared" si="610"/>
        <v>0.77262437511089377</v>
      </c>
      <c r="AI2326">
        <f>AF2326*EXP(Info!$B$6*H2326*1000)</f>
        <v>3.388855790580803</v>
      </c>
      <c r="AJ2326">
        <f>2*SQRT((EXP(Info!$B$6*H2326)*AG2326)^2+(Info!$B$6*H2326*0.01*AI2326)^2)</f>
        <v>9.7141700567604516E-2</v>
      </c>
      <c r="AK2326">
        <f t="shared" si="611"/>
        <v>0.962277296</v>
      </c>
      <c r="AL2326">
        <f t="shared" si="612"/>
        <v>0.10357473158629144</v>
      </c>
      <c r="AM2326"/>
      <c r="AN2326"/>
      <c r="AO2326">
        <f t="shared" si="613"/>
        <v>6.6342287925908927</v>
      </c>
      <c r="AP2326">
        <f t="shared" si="614"/>
        <v>0.92977004350528281</v>
      </c>
      <c r="AQ2326">
        <f t="shared" si="615"/>
        <v>5</v>
      </c>
      <c r="AR2326">
        <v>1</v>
      </c>
      <c r="AS2326">
        <v>1</v>
      </c>
      <c r="AT2326">
        <v>1</v>
      </c>
      <c r="AU2326">
        <v>0</v>
      </c>
      <c r="AV2326">
        <v>1</v>
      </c>
      <c r="AW2326">
        <v>0</v>
      </c>
      <c r="AX2326">
        <v>1</v>
      </c>
    </row>
    <row r="2327" spans="1:52">
      <c r="A2327" s="13" t="s">
        <v>80</v>
      </c>
      <c r="B2327" s="13" t="s">
        <v>214</v>
      </c>
      <c r="D2327" s="14">
        <v>-30.4</v>
      </c>
      <c r="E2327" s="14">
        <v>43.5</v>
      </c>
      <c r="F2327" s="14">
        <v>3080</v>
      </c>
      <c r="G2327" s="16">
        <v>1.31</v>
      </c>
      <c r="H2327">
        <v>25.46</v>
      </c>
      <c r="J2327">
        <f>(F2327*100*Info!$B$11)/AI2327</f>
        <v>2.2606322636276737</v>
      </c>
      <c r="K2327">
        <f>2*((F2327*100*Info!$B$11)/AI2327^2)*(AJ2327/2)</f>
        <v>6.0706840119752886E-2</v>
      </c>
      <c r="L2327">
        <f t="shared" si="602"/>
        <v>0.59535925233644948</v>
      </c>
      <c r="M2327">
        <f t="shared" si="603"/>
        <v>14.401005176806992</v>
      </c>
      <c r="N2327">
        <f t="shared" si="604"/>
        <v>0.41448373044539483</v>
      </c>
      <c r="O2327">
        <v>1.498</v>
      </c>
      <c r="P2327">
        <v>6.0000000000000001E-3</v>
      </c>
      <c r="S2327">
        <v>3.5369999999999999</v>
      </c>
      <c r="T2327">
        <v>3.4000000000000002E-2</v>
      </c>
      <c r="U2327">
        <v>1.5449999999999999</v>
      </c>
      <c r="V2327">
        <v>1.6E-2</v>
      </c>
      <c r="W2327" s="37">
        <f>U2327*Info!$B$2</f>
        <v>0.74159999999999993</v>
      </c>
      <c r="X2327" s="37">
        <f>W2327*SQRT((0.5*V2327/U2327)^2+Info!$B$3^2)</f>
        <v>3.7278304682482541E-2</v>
      </c>
      <c r="Y2327" s="28">
        <f>W2327*Info!$D$2</f>
        <v>0.60069600000000001</v>
      </c>
      <c r="Z2327" s="28">
        <f>Y2327*SQRT(Info!$D$3^2+(X2327/W2327)^2)</f>
        <v>4.2589353249844031E-2</v>
      </c>
      <c r="AA2327" s="37">
        <f t="shared" si="605"/>
        <v>0.75640000000000007</v>
      </c>
      <c r="AB2327" s="37">
        <f t="shared" si="606"/>
        <v>3.7398823510907397E-2</v>
      </c>
      <c r="AC2327" s="37">
        <f>(1-EXP(-Info!$B$6*H2327*1000))+(Info!$B$6/(Info!$B$6-Info!$B$7))*(EXP(-Info!$B$7*H2327*1000)-EXP(-Info!$B$6*H2327*1000))*(Info!$B$9-1)</f>
        <v>0.23768284746927501</v>
      </c>
      <c r="AD2327" s="37">
        <f>SQRT((Info!$B$6*EXP(-Info!$B$6*H2327*1000)+(Info!$B$6/(Info!$B$6+Info!$B$7))*(Info!$B$9-1)*(-Info!$B$7*EXP(-Info!$B$7*H2327*1000)+Info!$B$6*EXP(-Info!$B$6*H2327*1000)))^2*(0.01*H2327*1000)^2)</f>
        <v>1.9811050733888986E-3</v>
      </c>
      <c r="AE2327" s="37">
        <f t="shared" si="607"/>
        <v>9.0144824226310628E-3</v>
      </c>
      <c r="AF2327" s="37">
        <f t="shared" si="608"/>
        <v>2.7565206941742399</v>
      </c>
      <c r="AG2327" s="37">
        <f t="shared" si="609"/>
        <v>4.6734504422192437E-2</v>
      </c>
      <c r="AH2327" s="37">
        <f t="shared" si="610"/>
        <v>0.77933861865259824</v>
      </c>
      <c r="AI2327">
        <f>AF2327*EXP(Info!$B$6*H2327*1000)</f>
        <v>3.4814594232539986</v>
      </c>
      <c r="AJ2327">
        <f>2*SQRT((EXP(Info!$B$6*H2327)*AG2327)^2+(Info!$B$6*H2327*0.01*AI2327)^2)</f>
        <v>9.3490836166220753E-2</v>
      </c>
      <c r="AK2327">
        <f t="shared" si="611"/>
        <v>1.0057850800000001</v>
      </c>
      <c r="AL2327">
        <f t="shared" si="612"/>
        <v>9.9458431244907136E-2</v>
      </c>
      <c r="AM2327"/>
      <c r="AN2327"/>
      <c r="AO2327">
        <f t="shared" si="613"/>
        <v>6.3703439928855996</v>
      </c>
      <c r="AP2327">
        <f t="shared" si="614"/>
        <v>0.96957928802589</v>
      </c>
      <c r="AQ2327">
        <f t="shared" si="615"/>
        <v>5</v>
      </c>
      <c r="AR2327">
        <v>1</v>
      </c>
      <c r="AS2327">
        <v>1</v>
      </c>
      <c r="AT2327">
        <v>1</v>
      </c>
      <c r="AU2327">
        <v>0</v>
      </c>
      <c r="AV2327">
        <v>1</v>
      </c>
      <c r="AW2327">
        <v>0</v>
      </c>
      <c r="AX2327">
        <v>1</v>
      </c>
    </row>
    <row r="2328" spans="1:52">
      <c r="A2328" s="13" t="s">
        <v>80</v>
      </c>
      <c r="B2328" s="13" t="s">
        <v>214</v>
      </c>
      <c r="D2328" s="14">
        <v>-30.4</v>
      </c>
      <c r="E2328" s="14">
        <v>43.5</v>
      </c>
      <c r="F2328" s="14">
        <v>3080</v>
      </c>
      <c r="G2328" s="16">
        <v>1.31</v>
      </c>
      <c r="H2328">
        <v>25.46</v>
      </c>
      <c r="J2328">
        <f>(F2328*100*Info!$B$11)/AI2328</f>
        <v>2.2707550210497058</v>
      </c>
      <c r="K2328">
        <f>2*((F2328*100*Info!$B$11)/AI2328^2)*(AJ2328/2)</f>
        <v>5.9195776279714278E-2</v>
      </c>
      <c r="L2328">
        <f t="shared" si="602"/>
        <v>0.57223850467289816</v>
      </c>
      <c r="M2328">
        <f t="shared" si="603"/>
        <v>13.903723997646361</v>
      </c>
      <c r="N2328">
        <f t="shared" si="604"/>
        <v>0.38871063950505591</v>
      </c>
      <c r="O2328">
        <v>1.476</v>
      </c>
      <c r="P2328">
        <v>8.0000000000000002E-3</v>
      </c>
      <c r="S2328">
        <v>3.5030000000000001</v>
      </c>
      <c r="T2328">
        <v>3.4000000000000002E-2</v>
      </c>
      <c r="U2328">
        <v>1.4850000000000001</v>
      </c>
      <c r="V2328">
        <v>1.4999999999999999E-2</v>
      </c>
      <c r="W2328" s="37">
        <f>U2328*Info!$B$2</f>
        <v>0.71279999999999999</v>
      </c>
      <c r="X2328" s="37">
        <f>W2328*SQRT((0.5*V2328/U2328)^2+Info!$B$3^2)</f>
        <v>3.5821356758224558E-2</v>
      </c>
      <c r="Y2328" s="28">
        <f>W2328*Info!$D$2</f>
        <v>0.57736799999999999</v>
      </c>
      <c r="Z2328" s="28">
        <f>Y2328*SQRT(Info!$D$3^2+(X2328/W2328)^2)</f>
        <v>4.0930087870904949E-2</v>
      </c>
      <c r="AA2328" s="37">
        <f t="shared" si="605"/>
        <v>0.76319999999999999</v>
      </c>
      <c r="AB2328" s="37">
        <f t="shared" si="606"/>
        <v>3.6043995339029779E-2</v>
      </c>
      <c r="AC2328" s="37">
        <f>(1-EXP(-Info!$B$6*H2328*1000))+(Info!$B$6/(Info!$B$6-Info!$B$7))*(EXP(-Info!$B$7*H2328*1000)-EXP(-Info!$B$6*H2328*1000))*(Info!$B$9-1)</f>
        <v>0.23768284746927501</v>
      </c>
      <c r="AD2328" s="37">
        <f>SQRT((Info!$B$6*EXP(-Info!$B$6*H2328*1000)+(Info!$B$6/(Info!$B$6+Info!$B$7))*(Info!$B$9-1)*(-Info!$B$7*EXP(-Info!$B$7*H2328*1000)+Info!$B$6*EXP(-Info!$B$6*H2328*1000)))^2*(0.01*H2328*1000)^2)</f>
        <v>1.9811050733888986E-3</v>
      </c>
      <c r="AE2328" s="37">
        <f t="shared" si="607"/>
        <v>8.699439439250032E-3</v>
      </c>
      <c r="AF2328" s="37">
        <f t="shared" si="608"/>
        <v>2.7442324508114497</v>
      </c>
      <c r="AG2328" s="37">
        <f t="shared" si="609"/>
        <v>4.5165831550821461E-2</v>
      </c>
      <c r="AH2328" s="37">
        <f t="shared" si="610"/>
        <v>0.78339493314628883</v>
      </c>
      <c r="AI2328">
        <f>AF2328*EXP(Info!$B$6*H2328*1000)</f>
        <v>3.4659394887434249</v>
      </c>
      <c r="AJ2328">
        <f>2*SQRT((EXP(Info!$B$6*H2328)*AG2328)^2+(Info!$B$6*H2328*0.01*AI2328)^2)</f>
        <v>9.0352757859295307E-2</v>
      </c>
      <c r="AK2328">
        <f t="shared" si="611"/>
        <v>1.0148270399999999</v>
      </c>
      <c r="AL2328">
        <f t="shared" si="612"/>
        <v>9.5855401204615789E-2</v>
      </c>
      <c r="AM2328"/>
      <c r="AN2328"/>
      <c r="AO2328">
        <f t="shared" si="613"/>
        <v>6.1229519931618874</v>
      </c>
      <c r="AP2328">
        <f t="shared" si="614"/>
        <v>0.9939393939393939</v>
      </c>
      <c r="AQ2328">
        <f t="shared" si="615"/>
        <v>5</v>
      </c>
      <c r="AR2328">
        <v>1</v>
      </c>
      <c r="AS2328">
        <v>1</v>
      </c>
      <c r="AT2328">
        <v>1</v>
      </c>
      <c r="AU2328">
        <v>0</v>
      </c>
      <c r="AV2328">
        <v>1</v>
      </c>
      <c r="AW2328">
        <v>0</v>
      </c>
      <c r="AX2328">
        <v>1</v>
      </c>
    </row>
    <row r="2329" spans="1:52">
      <c r="A2329" s="13" t="s">
        <v>80</v>
      </c>
      <c r="B2329" s="13" t="s">
        <v>214</v>
      </c>
      <c r="D2329" s="14">
        <v>-30.4</v>
      </c>
      <c r="E2329" s="14">
        <v>43.5</v>
      </c>
      <c r="F2329" s="14">
        <v>3080</v>
      </c>
      <c r="G2329" s="16">
        <v>1.35</v>
      </c>
      <c r="H2329">
        <v>26.07</v>
      </c>
      <c r="J2329">
        <f>(F2329*100*Info!$B$11)/AI2329</f>
        <v>1.6770550792922643</v>
      </c>
      <c r="K2329">
        <f>2*((F2329*100*Info!$B$11)/AI2329^2)*(AJ2329/2)</f>
        <v>3.4609336736252494E-2</v>
      </c>
      <c r="L2329">
        <f t="shared" si="602"/>
        <v>0.58919371962616929</v>
      </c>
      <c r="M2329">
        <f t="shared" si="603"/>
        <v>10.572780425992011</v>
      </c>
      <c r="N2329">
        <f t="shared" si="604"/>
        <v>0.24158912217844747</v>
      </c>
      <c r="O2329">
        <v>1.589</v>
      </c>
      <c r="P2329">
        <v>8.9999999999999993E-3</v>
      </c>
      <c r="S2329">
        <v>4.4969999999999999</v>
      </c>
      <c r="T2329">
        <v>4.3999999999999997E-2</v>
      </c>
      <c r="U2329">
        <v>1.5289999999999999</v>
      </c>
      <c r="V2329">
        <v>1.4999999999999999E-2</v>
      </c>
      <c r="W2329" s="37">
        <f>U2329*Info!$B$2</f>
        <v>0.73391999999999991</v>
      </c>
      <c r="X2329" s="37">
        <f>W2329*SQRT((0.5*V2329/U2329)^2+Info!$B$3^2)</f>
        <v>3.6872163158675676E-2</v>
      </c>
      <c r="Y2329" s="28">
        <f>W2329*Info!$D$2</f>
        <v>0.59447519999999998</v>
      </c>
      <c r="Z2329" s="28">
        <f>Y2329*SQRT(Info!$D$3^2+(X2329/W2329)^2)</f>
        <v>4.2136763913181566E-2</v>
      </c>
      <c r="AA2329" s="37">
        <f t="shared" si="605"/>
        <v>0.85508000000000006</v>
      </c>
      <c r="AB2329" s="37">
        <f t="shared" si="606"/>
        <v>3.7145745597578196E-2</v>
      </c>
      <c r="AC2329" s="37">
        <f>(1-EXP(-Info!$B$6*H2329*1000))+(Info!$B$6/(Info!$B$6-Info!$B$7))*(EXP(-Info!$B$7*H2329*1000)-EXP(-Info!$B$6*H2329*1000))*(Info!$B$9-1)</f>
        <v>0.24269685521049758</v>
      </c>
      <c r="AD2329" s="37">
        <f>SQRT((Info!$B$6*EXP(-Info!$B$6*H2329*1000)+(Info!$B$6/(Info!$B$6+Info!$B$7))*(Info!$B$9-1)*(-Info!$B$7*EXP(-Info!$B$7*H2329*1000)+Info!$B$6*EXP(-Info!$B$6*H2329*1000)))^2*(0.01*H2329*1000)^2)</f>
        <v>2.0169578829920031E-3</v>
      </c>
      <c r="AE2329" s="37">
        <f t="shared" si="607"/>
        <v>9.1786428486032075E-3</v>
      </c>
      <c r="AF2329" s="37">
        <f t="shared" si="608"/>
        <v>3.6949995730466076</v>
      </c>
      <c r="AG2329" s="37">
        <f t="shared" si="609"/>
        <v>4.8412336832850934E-2</v>
      </c>
      <c r="AH2329" s="37">
        <f t="shared" si="610"/>
        <v>0.82165878875841847</v>
      </c>
      <c r="AI2329">
        <f>AF2329*EXP(Info!$B$6*H2329*1000)</f>
        <v>4.6929284517238008</v>
      </c>
      <c r="AJ2329">
        <f>2*SQRT((EXP(Info!$B$6*H2329)*AG2329)^2+(Info!$B$6*H2329*0.01*AI2329)^2)</f>
        <v>9.6847827522392252E-2</v>
      </c>
      <c r="AK2329">
        <f t="shared" si="611"/>
        <v>1.136999876</v>
      </c>
      <c r="AL2329">
        <f t="shared" si="612"/>
        <v>9.8785395842199447E-2</v>
      </c>
      <c r="AM2329"/>
      <c r="AN2329"/>
      <c r="AO2329">
        <f t="shared" si="613"/>
        <v>6.3043727929592759</v>
      </c>
      <c r="AP2329">
        <f t="shared" si="614"/>
        <v>1.039241334205363</v>
      </c>
      <c r="AQ2329">
        <f t="shared" si="615"/>
        <v>5</v>
      </c>
      <c r="AR2329">
        <v>1</v>
      </c>
      <c r="AS2329">
        <v>1</v>
      </c>
      <c r="AT2329">
        <v>1</v>
      </c>
      <c r="AU2329">
        <v>0</v>
      </c>
      <c r="AV2329">
        <v>1</v>
      </c>
      <c r="AW2329">
        <v>0</v>
      </c>
      <c r="AX2329">
        <v>1</v>
      </c>
    </row>
    <row r="2330" spans="1:52">
      <c r="A2330" s="13" t="s">
        <v>80</v>
      </c>
      <c r="B2330" s="13" t="s">
        <v>214</v>
      </c>
      <c r="D2330" s="14">
        <v>-30.4</v>
      </c>
      <c r="E2330" s="14">
        <v>43.5</v>
      </c>
      <c r="F2330" s="14">
        <v>3080</v>
      </c>
      <c r="G2330" s="16">
        <v>1.39</v>
      </c>
      <c r="H2330">
        <v>26.67</v>
      </c>
      <c r="J2330">
        <f>(F2330*100*Info!$B$11)/AI2330</f>
        <v>1.3798517064105422</v>
      </c>
      <c r="K2330">
        <f>2*((F2330*100*Info!$B$11)/AI2330^2)*(AJ2330/2)</f>
        <v>2.5084731119201103E-2</v>
      </c>
      <c r="L2330">
        <f t="shared" si="602"/>
        <v>0.61616792523364583</v>
      </c>
      <c r="M2330">
        <f t="shared" si="603"/>
        <v>9.0973578848392584</v>
      </c>
      <c r="N2330">
        <f t="shared" si="604"/>
        <v>0.18610431810271996</v>
      </c>
      <c r="O2330">
        <v>1.6120000000000001</v>
      </c>
      <c r="P2330">
        <v>8.9999999999999993E-3</v>
      </c>
      <c r="S2330">
        <v>5.2969999999999997</v>
      </c>
      <c r="T2330">
        <v>5.0999999999999997E-2</v>
      </c>
      <c r="U2330">
        <v>1.599</v>
      </c>
      <c r="V2330">
        <v>1.4999999999999999E-2</v>
      </c>
      <c r="W2330" s="37">
        <f>U2330*Info!$B$2</f>
        <v>0.76751999999999998</v>
      </c>
      <c r="X2330" s="37">
        <f>W2330*SQRT((0.5*V2330/U2330)^2+Info!$B$3^2)</f>
        <v>3.8544485675644967E-2</v>
      </c>
      <c r="Y2330" s="28">
        <f>W2330*Info!$D$2</f>
        <v>0.6216912</v>
      </c>
      <c r="Z2330" s="28">
        <f>Y2330*SQRT(Info!$D$3^2+(X2330/W2330)^2)</f>
        <v>4.4056813284521615E-2</v>
      </c>
      <c r="AA2330" s="37">
        <f t="shared" si="605"/>
        <v>0.84448000000000012</v>
      </c>
      <c r="AB2330" s="37">
        <f t="shared" si="606"/>
        <v>3.8806280110312043E-2</v>
      </c>
      <c r="AC2330" s="37">
        <f>(1-EXP(-Info!$B$6*H2330*1000))+(Info!$B$6/(Info!$B$6-Info!$B$7))*(EXP(-Info!$B$7*H2330*1000)-EXP(-Info!$B$6*H2330*1000))*(Info!$B$9-1)</f>
        <v>0.24760010132280369</v>
      </c>
      <c r="AD2330" s="37">
        <f>SQRT((Info!$B$6*EXP(-Info!$B$6*H2330*1000)+(Info!$B$6/(Info!$B$6+Info!$B$7))*(Info!$B$9-1)*(-Info!$B$7*EXP(-Info!$B$7*H2330*1000)+Info!$B$6*EXP(-Info!$B$6*H2330*1000)))^2*(0.01*H2330*1000)^2)</f>
        <v>2.0517579496638423E-3</v>
      </c>
      <c r="AE2330" s="37">
        <f t="shared" si="607"/>
        <v>9.763413243645493E-3</v>
      </c>
      <c r="AF2330" s="37">
        <f t="shared" si="608"/>
        <v>4.4662154664349183</v>
      </c>
      <c r="AG2330" s="37">
        <f t="shared" si="609"/>
        <v>5.1832200753521865E-2</v>
      </c>
      <c r="AH2330" s="37">
        <f t="shared" si="610"/>
        <v>0.84315942352934081</v>
      </c>
      <c r="AI2330">
        <f>AF2330*EXP(Info!$B$6*H2330*1000)</f>
        <v>5.7037284949930411</v>
      </c>
      <c r="AJ2330">
        <f>2*SQRT((EXP(Info!$B$6*H2330)*AG2330)^2+(Info!$B$6*H2330*0.01*AI2330)^2)</f>
        <v>0.10368976246441441</v>
      </c>
      <c r="AK2330">
        <f t="shared" si="611"/>
        <v>1.1229050560000002</v>
      </c>
      <c r="AL2330">
        <f t="shared" si="612"/>
        <v>0.10320142132536385</v>
      </c>
      <c r="AM2330"/>
      <c r="AN2330"/>
      <c r="AO2330">
        <f t="shared" si="613"/>
        <v>6.5929967926369404</v>
      </c>
      <c r="AP2330">
        <f t="shared" si="614"/>
        <v>1.0081300813008132</v>
      </c>
      <c r="AQ2330">
        <f t="shared" si="615"/>
        <v>5</v>
      </c>
      <c r="AR2330">
        <v>1</v>
      </c>
      <c r="AS2330">
        <v>1</v>
      </c>
      <c r="AT2330">
        <v>1</v>
      </c>
      <c r="AU2330">
        <v>0</v>
      </c>
      <c r="AV2330">
        <v>1</v>
      </c>
      <c r="AW2330">
        <v>0</v>
      </c>
      <c r="AX2330">
        <v>1</v>
      </c>
    </row>
    <row r="2331" spans="1:52">
      <c r="A2331" s="13" t="s">
        <v>80</v>
      </c>
      <c r="B2331" s="13" t="s">
        <v>214</v>
      </c>
      <c r="D2331" s="14">
        <v>-30.4</v>
      </c>
      <c r="E2331" s="14">
        <v>43.5</v>
      </c>
      <c r="F2331" s="14">
        <v>3080</v>
      </c>
      <c r="G2331" s="16">
        <v>1.43</v>
      </c>
      <c r="H2331">
        <v>27.28</v>
      </c>
      <c r="J2331">
        <f>(F2331*100*Info!$B$11)/AI2331</f>
        <v>1.4410465979960227</v>
      </c>
      <c r="K2331">
        <f>2*((F2331*100*Info!$B$11)/AI2331^2)*(AJ2331/2)</f>
        <v>2.6857647328771123E-2</v>
      </c>
      <c r="L2331">
        <f t="shared" si="602"/>
        <v>0.60846100934579539</v>
      </c>
      <c r="M2331">
        <f t="shared" si="603"/>
        <v>9.3819811425815356</v>
      </c>
      <c r="N2331">
        <f t="shared" si="604"/>
        <v>0.19626154811662874</v>
      </c>
      <c r="O2331">
        <v>1.488</v>
      </c>
      <c r="P2331">
        <v>8.0000000000000002E-3</v>
      </c>
      <c r="S2331">
        <v>5.0510000000000002</v>
      </c>
      <c r="T2331">
        <v>4.9000000000000002E-2</v>
      </c>
      <c r="U2331">
        <v>1.579</v>
      </c>
      <c r="V2331">
        <v>1.4999999999999999E-2</v>
      </c>
      <c r="W2331" s="37">
        <f>U2331*Info!$B$2</f>
        <v>0.75791999999999993</v>
      </c>
      <c r="X2331" s="37">
        <f>W2331*SQRT((0.5*V2331/U2331)^2+Info!$B$3^2)</f>
        <v>3.8066610250979793E-2</v>
      </c>
      <c r="Y2331" s="28">
        <f>W2331*Info!$D$2</f>
        <v>0.61391519999999999</v>
      </c>
      <c r="Z2331" s="28">
        <f>Y2331*SQRT(Info!$D$3^2+(X2331/W2331)^2)</f>
        <v>4.3508187964510774E-2</v>
      </c>
      <c r="AA2331" s="37">
        <f t="shared" si="605"/>
        <v>0.73008000000000006</v>
      </c>
      <c r="AB2331" s="37">
        <f t="shared" si="606"/>
        <v>3.8276191242076318E-2</v>
      </c>
      <c r="AC2331" s="37">
        <f>(1-EXP(-Info!$B$6*H2331*1000))+(Info!$B$6/(Info!$B$6-Info!$B$7))*(EXP(-Info!$B$7*H2331*1000)-EXP(-Info!$B$6*H2331*1000))*(Info!$B$9-1)</f>
        <v>0.2525561906846599</v>
      </c>
      <c r="AD2331" s="37">
        <f>SQRT((Info!$B$6*EXP(-Info!$B$6*H2331*1000)+(Info!$B$6/(Info!$B$6+Info!$B$7))*(Info!$B$9-1)*(-Info!$B$7*EXP(-Info!$B$7*H2331*1000)+Info!$B$6*EXP(-Info!$B$6*H2331*1000)))^2*(0.01*H2331*1000)^2)</f>
        <v>2.0866694196491936E-3</v>
      </c>
      <c r="AE2331" s="37">
        <f t="shared" si="607"/>
        <v>9.7861943594108394E-3</v>
      </c>
      <c r="AF2331" s="37">
        <f t="shared" si="608"/>
        <v>4.2526985763049439</v>
      </c>
      <c r="AG2331" s="37">
        <f t="shared" si="609"/>
        <v>5.0882040249928706E-2</v>
      </c>
      <c r="AH2331" s="37">
        <f t="shared" si="610"/>
        <v>0.84195180683130943</v>
      </c>
      <c r="AI2331">
        <f>AF2331*EXP(Info!$B$6*H2331*1000)</f>
        <v>5.4615163088156455</v>
      </c>
      <c r="AJ2331">
        <f>2*SQRT((EXP(Info!$B$6*H2331)*AG2331)^2+(Info!$B$6*H2331*0.01*AI2331)^2)</f>
        <v>0.10178954594978841</v>
      </c>
      <c r="AK2331">
        <f t="shared" si="611"/>
        <v>0.97078737600000009</v>
      </c>
      <c r="AL2331">
        <f t="shared" si="612"/>
        <v>0.10179170298917777</v>
      </c>
      <c r="AM2331"/>
      <c r="AN2331"/>
      <c r="AO2331">
        <f t="shared" si="613"/>
        <v>6.5105327927290366</v>
      </c>
      <c r="AP2331">
        <f t="shared" si="614"/>
        <v>0.94236858771374288</v>
      </c>
      <c r="AQ2331">
        <f t="shared" si="615"/>
        <v>5</v>
      </c>
      <c r="AR2331">
        <v>1</v>
      </c>
      <c r="AS2331">
        <v>1</v>
      </c>
      <c r="AT2331">
        <v>1</v>
      </c>
      <c r="AU2331">
        <v>0</v>
      </c>
      <c r="AV2331">
        <v>1</v>
      </c>
      <c r="AW2331">
        <v>0</v>
      </c>
      <c r="AX2331">
        <v>1</v>
      </c>
      <c r="AZ2331"/>
    </row>
    <row r="2332" spans="1:52">
      <c r="A2332" s="13" t="s">
        <v>80</v>
      </c>
      <c r="B2332" s="13" t="s">
        <v>214</v>
      </c>
      <c r="D2332" s="14">
        <v>-30.4</v>
      </c>
      <c r="E2332" s="14">
        <v>43.5</v>
      </c>
      <c r="F2332" s="14">
        <v>3080</v>
      </c>
      <c r="G2332" s="16">
        <v>1.83</v>
      </c>
      <c r="H2332">
        <v>35.28</v>
      </c>
      <c r="J2332">
        <f>(F2332*100*Info!$B$11)/AI2332</f>
        <v>1.7683424825168106</v>
      </c>
      <c r="K2332">
        <f>2*((F2332*100*Info!$B$11)/AI2332^2)*(AJ2332/2)</f>
        <v>3.5024394787137064E-2</v>
      </c>
      <c r="L2332">
        <f t="shared" si="602"/>
        <v>0.53871342056074867</v>
      </c>
      <c r="M2332">
        <f t="shared" si="603"/>
        <v>10.193139154030829</v>
      </c>
      <c r="N2332">
        <f t="shared" si="604"/>
        <v>0.22960954202769365</v>
      </c>
      <c r="O2332">
        <v>0.81399999999999995</v>
      </c>
      <c r="P2332">
        <v>4.0000000000000001E-3</v>
      </c>
      <c r="S2332">
        <v>3.8090000000000002</v>
      </c>
      <c r="T2332">
        <v>3.6999999999999998E-2</v>
      </c>
      <c r="U2332">
        <v>1.3979999999999999</v>
      </c>
      <c r="V2332">
        <v>1.4999999999999999E-2</v>
      </c>
      <c r="W2332" s="37">
        <f>U2332*Info!$B$2</f>
        <v>0.67103999999999997</v>
      </c>
      <c r="X2332" s="37">
        <f>W2332*SQRT((0.5*V2332/U2332)^2+Info!$B$3^2)</f>
        <v>3.3744580364852665E-2</v>
      </c>
      <c r="Y2332" s="28">
        <f>W2332*Info!$D$2</f>
        <v>0.54354239999999998</v>
      </c>
      <c r="Z2332" s="28">
        <f>Y2332*SQRT(Info!$D$3^2+(X2332/W2332)^2)</f>
        <v>3.8544711167536334E-2</v>
      </c>
      <c r="AA2332" s="37">
        <f t="shared" si="605"/>
        <v>0.14295999999999998</v>
      </c>
      <c r="AB2332" s="37">
        <f t="shared" si="606"/>
        <v>3.3803797183156806E-2</v>
      </c>
      <c r="AC2332" s="37">
        <f>(1-EXP(-Info!$B$6*H2332*1000))+(Info!$B$6/(Info!$B$6-Info!$B$7))*(EXP(-Info!$B$7*H2332*1000)-EXP(-Info!$B$6*H2332*1000))*(Info!$B$9-1)</f>
        <v>0.31493463517505593</v>
      </c>
      <c r="AD2332" s="37">
        <f>SQRT((Info!$B$6*EXP(-Info!$B$6*H2332*1000)+(Info!$B$6/(Info!$B$6+Info!$B$7))*(Info!$B$9-1)*(-Info!$B$7*EXP(-Info!$B$7*H2332*1000)+Info!$B$6*EXP(-Info!$B$6*H2332*1000)))^2*(0.01*H2332*1000)^2)</f>
        <v>2.5026929214051678E-3</v>
      </c>
      <c r="AE2332" s="37">
        <f t="shared" si="607"/>
        <v>1.0651996965896698E-2</v>
      </c>
      <c r="AF2332" s="37">
        <f t="shared" si="608"/>
        <v>3.2204345445553746</v>
      </c>
      <c r="AG2332" s="37">
        <f t="shared" si="609"/>
        <v>4.4061432095998339E-2</v>
      </c>
      <c r="AH2332" s="37">
        <f t="shared" si="610"/>
        <v>0.84548032148999064</v>
      </c>
      <c r="AI2332">
        <f>AF2332*EXP(Info!$B$6*H2332*1000)</f>
        <v>4.4506647182490928</v>
      </c>
      <c r="AJ2332">
        <f>2*SQRT((EXP(Info!$B$6*H2332)*AG2332)^2+(Info!$B$6*H2332*0.01*AI2332)^2)</f>
        <v>8.8151384530036292E-2</v>
      </c>
      <c r="AK2332">
        <f t="shared" si="611"/>
        <v>0.19009391199999998</v>
      </c>
      <c r="AL2332">
        <f t="shared" si="612"/>
        <v>8.9897818228887205E-2</v>
      </c>
      <c r="AM2332"/>
      <c r="AN2332"/>
      <c r="AO2332">
        <f t="shared" si="613"/>
        <v>5.7642335935625031</v>
      </c>
      <c r="AP2332">
        <f t="shared" si="614"/>
        <v>0.58226037195994274</v>
      </c>
      <c r="AQ2332">
        <f t="shared" si="615"/>
        <v>5</v>
      </c>
      <c r="AR2332">
        <v>1</v>
      </c>
      <c r="AS2332">
        <v>1</v>
      </c>
      <c r="AT2332">
        <v>1</v>
      </c>
      <c r="AU2332">
        <v>0</v>
      </c>
      <c r="AV2332">
        <v>1</v>
      </c>
      <c r="AW2332">
        <v>0</v>
      </c>
      <c r="AX2332">
        <v>1</v>
      </c>
    </row>
    <row r="2333" spans="1:52">
      <c r="A2333" s="13" t="s">
        <v>80</v>
      </c>
      <c r="B2333" s="13" t="s">
        <v>214</v>
      </c>
      <c r="D2333" s="14">
        <v>-30.4</v>
      </c>
      <c r="E2333" s="14">
        <v>43.5</v>
      </c>
      <c r="F2333" s="14">
        <v>3080</v>
      </c>
      <c r="G2333" s="16">
        <v>1.87</v>
      </c>
      <c r="H2333">
        <v>36.770000000000003</v>
      </c>
      <c r="J2333">
        <f>(F2333*100*Info!$B$11)/AI2333</f>
        <v>1.9546636159764568</v>
      </c>
      <c r="K2333">
        <f>2*((F2333*100*Info!$B$11)/AI2333^2)*(AJ2333/2)</f>
        <v>3.9230958185696892E-2</v>
      </c>
      <c r="L2333">
        <f t="shared" si="602"/>
        <v>0.49247192523364575</v>
      </c>
      <c r="M2333">
        <f t="shared" si="603"/>
        <v>10.300001409341711</v>
      </c>
      <c r="N2333">
        <f t="shared" si="604"/>
        <v>0.23176034560903669</v>
      </c>
      <c r="O2333">
        <v>0.79500000000000004</v>
      </c>
      <c r="P2333">
        <v>4.0000000000000001E-3</v>
      </c>
      <c r="S2333">
        <v>3.43</v>
      </c>
      <c r="T2333">
        <v>3.4000000000000002E-2</v>
      </c>
      <c r="U2333">
        <v>1.278</v>
      </c>
      <c r="V2333">
        <v>1.2999999999999999E-2</v>
      </c>
      <c r="W2333" s="37">
        <f>U2333*Info!$B$2</f>
        <v>0.61343999999999999</v>
      </c>
      <c r="X2333" s="37">
        <f>W2333*SQRT((0.5*V2333/U2333)^2+Info!$B$3^2)</f>
        <v>3.0830277066546126E-2</v>
      </c>
      <c r="Y2333" s="28">
        <f>W2333*Info!$D$2</f>
        <v>0.49688640000000001</v>
      </c>
      <c r="Z2333" s="28">
        <f>Y2333*SQRT(Info!$D$3^2+(X2333/W2333)^2)</f>
        <v>3.5225945159282811E-2</v>
      </c>
      <c r="AA2333" s="37">
        <f t="shared" si="605"/>
        <v>0.18156000000000005</v>
      </c>
      <c r="AB2333" s="37">
        <f t="shared" si="606"/>
        <v>3.0895080255600567E-2</v>
      </c>
      <c r="AC2333" s="37">
        <f>(1-EXP(-Info!$B$6*H2333*1000))+(Info!$B$6/(Info!$B$6-Info!$B$7))*(EXP(-Info!$B$7*H2333*1000)-EXP(-Info!$B$6*H2333*1000))*(Info!$B$9-1)</f>
        <v>0.3260314511262124</v>
      </c>
      <c r="AD2333" s="37">
        <f>SQRT((Info!$B$6*EXP(-Info!$B$6*H2333*1000)+(Info!$B$6/(Info!$B$6+Info!$B$7))*(Info!$B$9-1)*(-Info!$B$7*EXP(-Info!$B$7*H2333*1000)+Info!$B$6*EXP(-Info!$B$6*H2333*1000)))^2*(0.01*H2333*1000)^2)</f>
        <v>2.5720030087947139E-3</v>
      </c>
      <c r="AE2333" s="37">
        <f t="shared" si="607"/>
        <v>1.008358645450534E-2</v>
      </c>
      <c r="AF2333" s="37">
        <f t="shared" si="608"/>
        <v>2.8739193297335248</v>
      </c>
      <c r="AG2333" s="37">
        <f t="shared" si="609"/>
        <v>4.0392399385902833E-2</v>
      </c>
      <c r="AH2333" s="37">
        <f t="shared" si="610"/>
        <v>0.83787735560744159</v>
      </c>
      <c r="AI2333">
        <f>AF2333*EXP(Info!$B$6*H2333*1000)</f>
        <v>4.0264214427437199</v>
      </c>
      <c r="AJ2333">
        <f>2*SQRT((EXP(Info!$B$6*H2333)*AG2333)^2+(Info!$B$6*H2333*0.01*AI2333)^2)</f>
        <v>8.0812048665142203E-2</v>
      </c>
      <c r="AK2333">
        <f t="shared" si="611"/>
        <v>0.24142033200000007</v>
      </c>
      <c r="AL2333">
        <f t="shared" si="612"/>
        <v>8.216237643174415E-2</v>
      </c>
      <c r="AM2333"/>
      <c r="AN2333"/>
      <c r="AO2333">
        <f t="shared" si="613"/>
        <v>5.2694495941150787</v>
      </c>
      <c r="AP2333">
        <f t="shared" si="614"/>
        <v>0.6220657276995305</v>
      </c>
      <c r="AQ2333">
        <f t="shared" si="615"/>
        <v>5</v>
      </c>
      <c r="AR2333">
        <v>1</v>
      </c>
      <c r="AS2333">
        <v>1</v>
      </c>
      <c r="AT2333">
        <v>1</v>
      </c>
      <c r="AU2333">
        <v>0</v>
      </c>
      <c r="AV2333">
        <v>1</v>
      </c>
      <c r="AW2333">
        <v>0</v>
      </c>
      <c r="AX2333">
        <v>1</v>
      </c>
    </row>
    <row r="2334" spans="1:52">
      <c r="A2334" s="13" t="s">
        <v>80</v>
      </c>
      <c r="B2334" s="13" t="s">
        <v>214</v>
      </c>
      <c r="D2334" s="14">
        <v>-30.4</v>
      </c>
      <c r="E2334" s="14">
        <v>43.5</v>
      </c>
      <c r="F2334" s="14">
        <v>3080</v>
      </c>
      <c r="G2334" s="16">
        <v>1.87</v>
      </c>
      <c r="H2334">
        <v>36.770000000000003</v>
      </c>
      <c r="J2334">
        <f>(F2334*100*Info!$B$11)/AI2334</f>
        <v>1.9664478058007706</v>
      </c>
      <c r="K2334">
        <f>2*((F2334*100*Info!$B$11)/AI2334^2)*(AJ2334/2)</f>
        <v>3.8494652808662627E-2</v>
      </c>
      <c r="L2334">
        <f t="shared" si="602"/>
        <v>0.4774434392523374</v>
      </c>
      <c r="M2334">
        <f t="shared" si="603"/>
        <v>10.045883357575535</v>
      </c>
      <c r="N2334">
        <f t="shared" si="604"/>
        <v>0.21940837470061161</v>
      </c>
      <c r="O2334">
        <v>0.80200000000000005</v>
      </c>
      <c r="P2334">
        <v>4.0000000000000001E-3</v>
      </c>
      <c r="S2334">
        <v>3.4060000000000001</v>
      </c>
      <c r="T2334">
        <v>3.3000000000000002E-2</v>
      </c>
      <c r="U2334">
        <v>1.2390000000000001</v>
      </c>
      <c r="V2334">
        <v>1.2E-2</v>
      </c>
      <c r="W2334" s="37">
        <f>U2334*Info!$B$2</f>
        <v>0.59472000000000003</v>
      </c>
      <c r="X2334" s="37">
        <f>W2334*SQRT((0.5*V2334/U2334)^2+Info!$B$3^2)</f>
        <v>2.9875141773722184E-2</v>
      </c>
      <c r="Y2334" s="28">
        <f>W2334*Info!$D$2</f>
        <v>0.48172320000000007</v>
      </c>
      <c r="Z2334" s="28">
        <f>Y2334*SQRT(Info!$D$3^2+(X2334/W2334)^2)</f>
        <v>3.4142761501249438E-2</v>
      </c>
      <c r="AA2334" s="37">
        <f t="shared" si="605"/>
        <v>0.20728000000000002</v>
      </c>
      <c r="AB2334" s="37">
        <f t="shared" si="606"/>
        <v>2.9942012223629865E-2</v>
      </c>
      <c r="AC2334" s="37">
        <f>(1-EXP(-Info!$B$6*H2334*1000))+(Info!$B$6/(Info!$B$6-Info!$B$7))*(EXP(-Info!$B$7*H2334*1000)-EXP(-Info!$B$6*H2334*1000))*(Info!$B$9-1)</f>
        <v>0.3260314511262124</v>
      </c>
      <c r="AD2334" s="37">
        <f>SQRT((Info!$B$6*EXP(-Info!$B$6*H2334*1000)+(Info!$B$6/(Info!$B$6+Info!$B$7))*(Info!$B$9-1)*(-Info!$B$7*EXP(-Info!$B$7*H2334*1000)+Info!$B$6*EXP(-Info!$B$6*H2334*1000)))^2*(0.01*H2334*1000)^2)</f>
        <v>2.5720030087947139E-3</v>
      </c>
      <c r="AE2334" s="37">
        <f t="shared" si="607"/>
        <v>9.7765843724573216E-3</v>
      </c>
      <c r="AF2334" s="37">
        <f t="shared" si="608"/>
        <v>2.8566970008105588</v>
      </c>
      <c r="AG2334" s="37">
        <f t="shared" si="609"/>
        <v>3.9160691578711652E-2</v>
      </c>
      <c r="AH2334" s="37">
        <f t="shared" si="610"/>
        <v>0.83872489747814405</v>
      </c>
      <c r="AI2334">
        <f>AF2334*EXP(Info!$B$6*H2334*1000)</f>
        <v>4.0022925975976582</v>
      </c>
      <c r="AJ2334">
        <f>2*SQRT((EXP(Info!$B$6*H2334)*AG2334)^2+(Info!$B$6*H2334*0.01*AI2334)^2)</f>
        <v>7.8347802331048252E-2</v>
      </c>
      <c r="AK2334">
        <f t="shared" si="611"/>
        <v>0.27562021600000003</v>
      </c>
      <c r="AL2334">
        <f t="shared" si="612"/>
        <v>7.9627787307521264E-2</v>
      </c>
      <c r="AM2334"/>
      <c r="AN2334"/>
      <c r="AO2334">
        <f t="shared" si="613"/>
        <v>5.1086447942946656</v>
      </c>
      <c r="AP2334">
        <f t="shared" si="614"/>
        <v>0.6472962066182405</v>
      </c>
      <c r="AQ2334">
        <f t="shared" si="615"/>
        <v>5</v>
      </c>
      <c r="AR2334">
        <v>1</v>
      </c>
      <c r="AS2334">
        <v>1</v>
      </c>
      <c r="AT2334">
        <v>1</v>
      </c>
      <c r="AU2334">
        <v>0</v>
      </c>
      <c r="AV2334">
        <v>1</v>
      </c>
      <c r="AW2334">
        <v>0</v>
      </c>
      <c r="AX2334">
        <v>1</v>
      </c>
    </row>
    <row r="2335" spans="1:52">
      <c r="A2335" s="13" t="s">
        <v>80</v>
      </c>
      <c r="B2335" s="13" t="s">
        <v>214</v>
      </c>
      <c r="D2335" s="14">
        <v>-30.4</v>
      </c>
      <c r="E2335" s="14">
        <v>43.5</v>
      </c>
      <c r="F2335" s="14">
        <v>3080</v>
      </c>
      <c r="G2335" s="16">
        <v>1.91</v>
      </c>
      <c r="H2335">
        <v>38.29</v>
      </c>
      <c r="J2335">
        <f>(F2335*100*Info!$B$11)/AI2335</f>
        <v>2.6387925642214873</v>
      </c>
      <c r="K2335">
        <f>2*((F2335*100*Info!$B$11)/AI2335^2)*(AJ2335/2)</f>
        <v>8.6235103606835214E-2</v>
      </c>
      <c r="L2335">
        <f t="shared" si="602"/>
        <v>0.6277282990654216</v>
      </c>
      <c r="M2335">
        <f t="shared" si="603"/>
        <v>17.72395901680003</v>
      </c>
      <c r="N2335">
        <f t="shared" si="604"/>
        <v>0.60480990055524053</v>
      </c>
      <c r="O2335">
        <v>0.84799999999999998</v>
      </c>
      <c r="P2335">
        <v>3.0000000000000001E-3</v>
      </c>
      <c r="S2335">
        <v>2.7549999999999999</v>
      </c>
      <c r="T2335">
        <v>2.7E-2</v>
      </c>
      <c r="U2335">
        <v>1.629</v>
      </c>
      <c r="V2335">
        <v>1.6E-2</v>
      </c>
      <c r="W2335" s="37">
        <f>U2335*Info!$B$2</f>
        <v>0.78191999999999995</v>
      </c>
      <c r="X2335" s="37">
        <f>W2335*SQRT((0.5*V2335/U2335)^2+Info!$B$3^2)</f>
        <v>3.9284129314520896E-2</v>
      </c>
      <c r="Y2335" s="28">
        <f>W2335*Info!$D$2</f>
        <v>0.63335520000000001</v>
      </c>
      <c r="Z2335" s="28">
        <f>Y2335*SQRT(Info!$D$3^2+(X2335/W2335)^2)</f>
        <v>4.4892857282592298E-2</v>
      </c>
      <c r="AA2335" s="37">
        <f t="shared" si="605"/>
        <v>6.6080000000000028E-2</v>
      </c>
      <c r="AB2335" s="37">
        <f t="shared" si="606"/>
        <v>3.9312756402979432E-2</v>
      </c>
      <c r="AC2335" s="37">
        <f>(1-EXP(-Info!$B$6*H2335*1000))+(Info!$B$6/(Info!$B$6-Info!$B$7))*(EXP(-Info!$B$7*H2335*1000)-EXP(-Info!$B$6*H2335*1000))*(Info!$B$9-1)</f>
        <v>0.3371887512348819</v>
      </c>
      <c r="AD2335" s="37">
        <f>SQRT((Info!$B$6*EXP(-Info!$B$6*H2335*1000)+(Info!$B$6/(Info!$B$6+Info!$B$7))*(Info!$B$9-1)*(-Info!$B$7*EXP(-Info!$B$7*H2335*1000)+Info!$B$6*EXP(-Info!$B$6*H2335*1000)))^2*(0.01*H2335*1000)^2)</f>
        <v>2.6402042083826412E-3</v>
      </c>
      <c r="AE2335" s="37">
        <f t="shared" si="607"/>
        <v>1.3256967286289651E-2</v>
      </c>
      <c r="AF2335" s="37">
        <f t="shared" si="608"/>
        <v>2.0993633673183987</v>
      </c>
      <c r="AG2335" s="37">
        <f t="shared" si="609"/>
        <v>4.8717202471251927E-2</v>
      </c>
      <c r="AH2335" s="37">
        <f t="shared" si="610"/>
        <v>0.76201937107745876</v>
      </c>
      <c r="AI2335">
        <f>AF2335*EXP(Info!$B$6*H2335*1000)</f>
        <v>2.9825381515126885</v>
      </c>
      <c r="AJ2335">
        <f>2*SQRT((EXP(Info!$B$6*H2335)*AG2335)^2+(Info!$B$6*H2335*0.01*AI2335)^2)</f>
        <v>9.7468626368862027E-2</v>
      </c>
      <c r="AK2335">
        <f t="shared" si="611"/>
        <v>8.786657600000003E-2</v>
      </c>
      <c r="AL2335">
        <f t="shared" si="612"/>
        <v>0.1045483443780835</v>
      </c>
      <c r="AM2335"/>
      <c r="AN2335"/>
      <c r="AO2335">
        <f t="shared" si="613"/>
        <v>6.7166927924987974</v>
      </c>
      <c r="AP2335">
        <f t="shared" si="614"/>
        <v>0.52056476365868631</v>
      </c>
      <c r="AQ2335">
        <f t="shared" si="615"/>
        <v>5</v>
      </c>
      <c r="AR2335">
        <v>1</v>
      </c>
      <c r="AS2335">
        <v>1</v>
      </c>
      <c r="AT2335">
        <v>1</v>
      </c>
      <c r="AU2335">
        <v>0</v>
      </c>
      <c r="AV2335">
        <v>1</v>
      </c>
      <c r="AW2335">
        <v>0</v>
      </c>
      <c r="AX2335">
        <v>1</v>
      </c>
    </row>
    <row r="2336" spans="1:52">
      <c r="A2336" s="13" t="s">
        <v>80</v>
      </c>
      <c r="B2336" s="13" t="s">
        <v>214</v>
      </c>
      <c r="D2336" s="14">
        <v>-30.4</v>
      </c>
      <c r="E2336" s="14">
        <v>43.5</v>
      </c>
      <c r="F2336" s="14">
        <v>3080</v>
      </c>
      <c r="G2336" s="16">
        <v>1.96</v>
      </c>
      <c r="H2336">
        <v>39.06</v>
      </c>
      <c r="J2336">
        <f>(F2336*100*Info!$B$11)/AI2336</f>
        <v>3.3154863120532836</v>
      </c>
      <c r="K2336">
        <f>2*((F2336*100*Info!$B$11)/AI2336^2)*(AJ2336/2)</f>
        <v>0.12221614382077374</v>
      </c>
      <c r="L2336">
        <f t="shared" si="602"/>
        <v>0.56491693457944026</v>
      </c>
      <c r="M2336">
        <f t="shared" si="603"/>
        <v>20.040825695284006</v>
      </c>
      <c r="N2336">
        <f t="shared" si="604"/>
        <v>0.76668000830179106</v>
      </c>
      <c r="O2336">
        <v>0.89300000000000002</v>
      </c>
      <c r="P2336">
        <v>4.0000000000000001E-3</v>
      </c>
      <c r="S2336">
        <v>2.294</v>
      </c>
      <c r="T2336">
        <v>2.3E-2</v>
      </c>
      <c r="U2336">
        <v>1.466</v>
      </c>
      <c r="V2336">
        <v>1.4999999999999999E-2</v>
      </c>
      <c r="W2336" s="37">
        <f>U2336*Info!$B$2</f>
        <v>0.70367999999999997</v>
      </c>
      <c r="X2336" s="37">
        <f>W2336*SQRT((0.5*V2336/U2336)^2+Info!$B$3^2)</f>
        <v>3.5367695090293916E-2</v>
      </c>
      <c r="Y2336" s="28">
        <f>W2336*Info!$D$2</f>
        <v>0.56998080000000007</v>
      </c>
      <c r="Z2336" s="28">
        <f>Y2336*SQRT(Info!$D$3^2+(X2336/W2336)^2)</f>
        <v>4.0409078408733853E-2</v>
      </c>
      <c r="AA2336" s="37">
        <f t="shared" si="605"/>
        <v>0.18932000000000004</v>
      </c>
      <c r="AB2336" s="37">
        <f t="shared" si="606"/>
        <v>3.5424198734763226E-2</v>
      </c>
      <c r="AC2336" s="37">
        <f>(1-EXP(-Info!$B$6*H2336*1000))+(Info!$B$6/(Info!$B$6-Info!$B$7))*(EXP(-Info!$B$7*H2336*1000)-EXP(-Info!$B$6*H2336*1000))*(Info!$B$9-1)</f>
        <v>0.34277873873225573</v>
      </c>
      <c r="AD2336" s="37">
        <f>SQRT((Info!$B$6*EXP(-Info!$B$6*H2336*1000)+(Info!$B$6/(Info!$B$6+Info!$B$7))*(Info!$B$9-1)*(-Info!$B$7*EXP(-Info!$B$7*H2336*1000)+Info!$B$6*EXP(-Info!$B$6*H2336*1000)))^2*(0.01*H2336*1000)^2)</f>
        <v>2.6738062043216533E-3</v>
      </c>
      <c r="AE2336" s="37">
        <f t="shared" si="607"/>
        <v>1.2153208954630233E-2</v>
      </c>
      <c r="AF2336" s="37">
        <f t="shared" si="608"/>
        <v>1.6591243291832092</v>
      </c>
      <c r="AG2336" s="37">
        <f t="shared" si="609"/>
        <v>4.3736073277537216E-2</v>
      </c>
      <c r="AH2336" s="37">
        <f t="shared" si="610"/>
        <v>0.72324513041988192</v>
      </c>
      <c r="AI2336">
        <f>AF2336*EXP(Info!$B$6*H2336*1000)</f>
        <v>2.3737994236641859</v>
      </c>
      <c r="AJ2336">
        <f>2*SQRT((EXP(Info!$B$6*H2336)*AG2336)^2+(Info!$B$6*H2336*0.01*AI2336)^2)</f>
        <v>8.7503486504983477E-2</v>
      </c>
      <c r="AK2336">
        <f t="shared" si="611"/>
        <v>0.25173880400000004</v>
      </c>
      <c r="AL2336">
        <f t="shared" si="612"/>
        <v>9.4207114115229321E-2</v>
      </c>
      <c r="AM2336"/>
      <c r="AN2336"/>
      <c r="AO2336">
        <f t="shared" si="613"/>
        <v>6.044611193249378</v>
      </c>
      <c r="AP2336">
        <f t="shared" si="614"/>
        <v>0.60914051841746253</v>
      </c>
      <c r="AQ2336">
        <f t="shared" si="615"/>
        <v>5</v>
      </c>
      <c r="AR2336">
        <v>1</v>
      </c>
      <c r="AS2336">
        <v>1</v>
      </c>
      <c r="AT2336">
        <v>1</v>
      </c>
      <c r="AU2336">
        <v>0</v>
      </c>
      <c r="AV2336">
        <v>1</v>
      </c>
      <c r="AW2336">
        <v>0</v>
      </c>
      <c r="AX2336">
        <v>1</v>
      </c>
    </row>
    <row r="2337" spans="1:58">
      <c r="A2337" s="13" t="s">
        <v>80</v>
      </c>
      <c r="B2337" s="13" t="s">
        <v>214</v>
      </c>
      <c r="D2337" s="14">
        <v>-30.4</v>
      </c>
      <c r="E2337" s="14">
        <v>43.5</v>
      </c>
      <c r="F2337" s="14">
        <v>3080</v>
      </c>
      <c r="G2337" s="16">
        <v>1.96</v>
      </c>
      <c r="H2337">
        <v>39.06</v>
      </c>
      <c r="J2337">
        <f>(F2337*100*Info!$B$11)/AI2337</f>
        <v>3.3003130326279071</v>
      </c>
      <c r="K2337">
        <f>2*((F2337*100*Info!$B$11)/AI2337^2)*(AJ2337/2)</f>
        <v>0.11804792135763252</v>
      </c>
      <c r="L2337">
        <f t="shared" ref="L2337:L2368" si="616">(M2337/10.7)/J2337</f>
        <v>0.54950310280373926</v>
      </c>
      <c r="M2337">
        <f t="shared" ref="M2337:M2344" si="617">((U2337/0.242530073729142))*J2337</f>
        <v>19.40479509268339</v>
      </c>
      <c r="N2337">
        <f t="shared" ref="N2337:N2368" si="618">2*M2337*SQRT((0.5*K2337/J2337)^2+(0.5*V2337/U2337)^2)</f>
        <v>0.72347576786632317</v>
      </c>
      <c r="O2337">
        <v>0.89400000000000002</v>
      </c>
      <c r="P2337">
        <v>4.0000000000000001E-3</v>
      </c>
      <c r="S2337">
        <v>2.2930000000000001</v>
      </c>
      <c r="T2337">
        <v>2.3E-2</v>
      </c>
      <c r="U2337">
        <v>1.4259999999999999</v>
      </c>
      <c r="V2337">
        <v>1.4999999999999999E-2</v>
      </c>
      <c r="W2337" s="37">
        <f>U2337*Info!$B$2</f>
        <v>0.68447999999999998</v>
      </c>
      <c r="X2337" s="37">
        <f>W2337*SQRT((0.5*V2337/U2337)^2+Info!$B$3^2)</f>
        <v>3.4412819936761943E-2</v>
      </c>
      <c r="Y2337" s="28">
        <f>W2337*Info!$D$2</f>
        <v>0.55442880000000005</v>
      </c>
      <c r="Z2337" s="28">
        <f>Y2337*SQRT(Info!$D$3^2+(X2337/W2337)^2)</f>
        <v>3.9312333018369706E-2</v>
      </c>
      <c r="AA2337" s="37">
        <f t="shared" ref="AA2337:AA2368" si="619">IF(O2337-W2337&gt;0,O2337-W2337,0)</f>
        <v>0.20952000000000004</v>
      </c>
      <c r="AB2337" s="37">
        <f t="shared" ref="AB2337:AB2344" si="620">SQRT((0.5*P2337)^2+X2337^2)</f>
        <v>3.4470888819408185E-2</v>
      </c>
      <c r="AC2337" s="37">
        <f>(1-EXP(-Info!$B$6*H2337*1000))+(Info!$B$6/(Info!$B$6-Info!$B$7))*(EXP(-Info!$B$7*H2337*1000)-EXP(-Info!$B$6*H2337*1000))*(Info!$B$9-1)</f>
        <v>0.34277873873225573</v>
      </c>
      <c r="AD2337" s="37">
        <f>SQRT((Info!$B$6*EXP(-Info!$B$6*H2337*1000)+(Info!$B$6/(Info!$B$6+Info!$B$7))*(Info!$B$9-1)*(-Info!$B$7*EXP(-Info!$B$7*H2337*1000)+Info!$B$6*EXP(-Info!$B$6*H2337*1000)))^2*(0.01*H2337*1000)^2)</f>
        <v>2.6738062043216533E-3</v>
      </c>
      <c r="AE2337" s="37">
        <f t="shared" ref="AE2337:AE2344" si="621">IF(AA2337&gt;0,AA2337*AC2337*SQRT((AB2337/AA2337)^2+(AD2337/AC2337)^2),AA2337*AC2337*SQRT((AD2337/AC2337)^2))</f>
        <v>1.1829160838897766E-2</v>
      </c>
      <c r="AF2337" s="37">
        <f t="shared" ref="AF2337:AF2368" si="622">IF((S2337-Y2337-AA2337*AC2337)&gt;0,S2337-Y2337-AA2337*AC2337,0)</f>
        <v>1.6667521986608178</v>
      </c>
      <c r="AG2337" s="37">
        <f t="shared" ref="AG2337:AG2344" si="623">SQRT((T2337*0.5)^2+Z2337^2+AE2337^2)</f>
        <v>4.2633772686682482E-2</v>
      </c>
      <c r="AH2337" s="37">
        <f t="shared" ref="AH2337:AH2368" si="624">AF2337/S2337</f>
        <v>0.72688713417392836</v>
      </c>
      <c r="AI2337">
        <f>AF2337*EXP(Info!$B$6*H2337*1000)</f>
        <v>2.3847130314338023</v>
      </c>
      <c r="AJ2337">
        <f>2*SQRT((EXP(Info!$B$6*H2337)*AG2337)^2+(Info!$B$6*H2337*0.01*AI2337)^2)</f>
        <v>8.5298095547943653E-2</v>
      </c>
      <c r="AK2337">
        <f t="shared" ref="AK2337:AK2368" si="625">AA2337/0.752049334436339</f>
        <v>0.27859874400000006</v>
      </c>
      <c r="AL2337">
        <f t="shared" ref="AL2337:AL2344" si="626">AB2337/0.752049334436339*2</f>
        <v>9.1671881726334128E-2</v>
      </c>
      <c r="AM2337"/>
      <c r="AN2337"/>
      <c r="AO2337">
        <f t="shared" ref="AO2337:AO2368" si="627">U2337/0.242530074</f>
        <v>5.8796831934335696</v>
      </c>
      <c r="AP2337">
        <f t="shared" ref="AP2337:AP2368" si="628">O2337/U2337</f>
        <v>0.62692847124824691</v>
      </c>
      <c r="AQ2337">
        <f t="shared" si="615"/>
        <v>5</v>
      </c>
      <c r="AR2337">
        <v>1</v>
      </c>
      <c r="AS2337">
        <v>1</v>
      </c>
      <c r="AT2337">
        <v>1</v>
      </c>
      <c r="AU2337">
        <v>0</v>
      </c>
      <c r="AV2337">
        <v>1</v>
      </c>
      <c r="AW2337">
        <v>0</v>
      </c>
      <c r="AX2337">
        <v>1</v>
      </c>
    </row>
    <row r="2338" spans="1:58">
      <c r="A2338" s="13" t="s">
        <v>80</v>
      </c>
      <c r="B2338" s="13" t="s">
        <v>214</v>
      </c>
      <c r="D2338" s="14">
        <v>-30.4</v>
      </c>
      <c r="E2338" s="14">
        <v>43.5</v>
      </c>
      <c r="F2338" s="14">
        <v>3080</v>
      </c>
      <c r="G2338" s="16">
        <v>2</v>
      </c>
      <c r="H2338">
        <v>39.67</v>
      </c>
      <c r="J2338">
        <f>(F2338*100*Info!$B$11)/AI2338</f>
        <v>6.6791570625297974</v>
      </c>
      <c r="K2338">
        <f>2*((F2338*100*Info!$B$11)/AI2338^2)*(AJ2338/2)</f>
        <v>0.64728859529030458</v>
      </c>
      <c r="L2338">
        <f t="shared" si="616"/>
        <v>0.75489241121495443</v>
      </c>
      <c r="M2338">
        <f t="shared" si="617"/>
        <v>53.949881284036671</v>
      </c>
      <c r="N2338">
        <f t="shared" si="618"/>
        <v>5.2573075527470001</v>
      </c>
      <c r="O2338">
        <v>1.022</v>
      </c>
      <c r="P2338">
        <v>4.0000000000000001E-3</v>
      </c>
      <c r="S2338">
        <v>1.609</v>
      </c>
      <c r="T2338">
        <v>1.7000000000000001E-2</v>
      </c>
      <c r="U2338">
        <v>1.9590000000000001</v>
      </c>
      <c r="V2338">
        <v>0.02</v>
      </c>
      <c r="W2338" s="37">
        <f>U2338*Info!$B$2</f>
        <v>0.94032000000000004</v>
      </c>
      <c r="X2338" s="37">
        <f>W2338*SQRT((0.5*V2338/U2338)^2+Info!$B$3^2)</f>
        <v>4.7260387810512103E-2</v>
      </c>
      <c r="Y2338" s="28">
        <f>W2338*Info!$D$2</f>
        <v>0.76165920000000009</v>
      </c>
      <c r="Z2338" s="28">
        <f>Y2338*SQRT(Info!$D$3^2+(X2338/W2338)^2)</f>
        <v>5.3997594656828934E-2</v>
      </c>
      <c r="AA2338" s="37">
        <f t="shared" si="619"/>
        <v>8.1679999999999975E-2</v>
      </c>
      <c r="AB2338" s="37">
        <f t="shared" si="620"/>
        <v>4.7302687619204059E-2</v>
      </c>
      <c r="AC2338" s="37">
        <f>(1-EXP(-Info!$B$6*H2338*1000))+(Info!$B$6/(Info!$B$6-Info!$B$7))*(EXP(-Info!$B$7*H2338*1000)-EXP(-Info!$B$6*H2338*1000))*(Info!$B$9-1)</f>
        <v>0.34717780571788825</v>
      </c>
      <c r="AD2338" s="37">
        <f>SQRT((Info!$B$6*EXP(-Info!$B$6*H2338*1000)+(Info!$B$6/(Info!$B$6+Info!$B$7))*(Info!$B$9-1)*(-Info!$B$7*EXP(-Info!$B$7*H2338*1000)+Info!$B$6*EXP(-Info!$B$6*H2338*1000)))^2*(0.01*H2338*1000)^2)</f>
        <v>2.6999801958873275E-3</v>
      </c>
      <c r="AE2338" s="37">
        <f t="shared" si="621"/>
        <v>1.64239239860378E-2</v>
      </c>
      <c r="AF2338" s="37">
        <f t="shared" si="622"/>
        <v>0.81898331682896275</v>
      </c>
      <c r="AG2338" s="37">
        <f t="shared" si="623"/>
        <v>5.7076575824258659E-2</v>
      </c>
      <c r="AH2338" s="37">
        <f t="shared" si="624"/>
        <v>0.50900143991855984</v>
      </c>
      <c r="AI2338">
        <f>AF2338*EXP(Info!$B$6*H2338*1000)</f>
        <v>1.1783372397201313</v>
      </c>
      <c r="AJ2338">
        <f>2*SQRT((EXP(Info!$B$6*H2338)*AG2338)^2+(Info!$B$6*H2338*0.01*AI2338)^2)</f>
        <v>0.11419468797276781</v>
      </c>
      <c r="AK2338">
        <f t="shared" si="625"/>
        <v>0.10860989599999997</v>
      </c>
      <c r="AL2338">
        <f t="shared" si="626"/>
        <v>0.12579676745451127</v>
      </c>
      <c r="AM2338"/>
      <c r="AN2338"/>
      <c r="AO2338">
        <f t="shared" si="627"/>
        <v>8.077348790979217</v>
      </c>
      <c r="AP2338">
        <f t="shared" si="628"/>
        <v>0.52169474221541601</v>
      </c>
      <c r="AQ2338">
        <f t="shared" si="615"/>
        <v>5</v>
      </c>
      <c r="AR2338">
        <v>1</v>
      </c>
      <c r="AS2338">
        <v>1</v>
      </c>
      <c r="AT2338">
        <v>1</v>
      </c>
      <c r="AU2338">
        <v>0</v>
      </c>
      <c r="AV2338">
        <v>1</v>
      </c>
      <c r="AW2338">
        <v>0</v>
      </c>
      <c r="AX2338">
        <v>1</v>
      </c>
    </row>
    <row r="2339" spans="1:58">
      <c r="A2339" s="13" t="s">
        <v>80</v>
      </c>
      <c r="B2339" s="13" t="s">
        <v>214</v>
      </c>
      <c r="D2339" s="14">
        <v>-30.4</v>
      </c>
      <c r="E2339" s="14">
        <v>43.5</v>
      </c>
      <c r="F2339" s="14">
        <v>3080</v>
      </c>
      <c r="G2339" s="16">
        <v>2.0299999999999998</v>
      </c>
      <c r="H2339">
        <v>40.130000000000003</v>
      </c>
      <c r="I2339" s="14" t="s">
        <v>124</v>
      </c>
      <c r="J2339">
        <f>(F2339*100*Info!$B$11)/AI2339</f>
        <v>18.119316193119154</v>
      </c>
      <c r="K2339">
        <f>2*((F2339*100*Info!$B$11)/AI2339^2)*(AJ2339/2)</f>
        <v>4.5244763047722554</v>
      </c>
      <c r="L2339">
        <f t="shared" si="616"/>
        <v>0.71944059813084227</v>
      </c>
      <c r="M2339">
        <f t="shared" si="617"/>
        <v>139.48275697278464</v>
      </c>
      <c r="N2339">
        <f t="shared" si="618"/>
        <v>34.855435016948242</v>
      </c>
      <c r="O2339">
        <v>0.98599999999999999</v>
      </c>
      <c r="P2339">
        <v>5.0000000000000001E-3</v>
      </c>
      <c r="S2339">
        <v>1.0580000000000001</v>
      </c>
      <c r="T2339">
        <v>1.2999999999999999E-2</v>
      </c>
      <c r="U2339">
        <v>1.867</v>
      </c>
      <c r="V2339">
        <v>1.7999999999999999E-2</v>
      </c>
      <c r="W2339" s="37">
        <f>U2339*Info!$B$2</f>
        <v>0.89615999999999996</v>
      </c>
      <c r="X2339" s="37">
        <f>W2339*SQRT((0.5*V2339/U2339)^2+Info!$B$3^2)</f>
        <v>4.5015766837853605E-2</v>
      </c>
      <c r="Y2339" s="28">
        <f>W2339*Info!$D$2</f>
        <v>0.72588960000000002</v>
      </c>
      <c r="Z2339" s="28">
        <f>Y2339*SQRT(Info!$D$3^2+(X2339/W2339)^2)</f>
        <v>5.1447283286688725E-2</v>
      </c>
      <c r="AA2339" s="37">
        <f t="shared" si="619"/>
        <v>8.9840000000000031E-2</v>
      </c>
      <c r="AB2339" s="37">
        <f t="shared" si="620"/>
        <v>4.5085133514274976E-2</v>
      </c>
      <c r="AC2339" s="37">
        <f>(1-EXP(-Info!$B$6*H2339*1000))+(Info!$B$6/(Info!$B$6-Info!$B$7))*(EXP(-Info!$B$7*H2339*1000)-EXP(-Info!$B$6*H2339*1000))*(Info!$B$9-1)</f>
        <v>0.35047806318286778</v>
      </c>
      <c r="AD2339" s="37">
        <f>SQRT((Info!$B$6*EXP(-Info!$B$6*H2339*1000)+(Info!$B$6/(Info!$B$6+Info!$B$7))*(Info!$B$9-1)*(-Info!$B$7*EXP(-Info!$B$7*H2339*1000)+Info!$B$6*EXP(-Info!$B$6*H2339*1000)))^2*(0.01*H2339*1000)^2)</f>
        <v>2.7194596917478071E-3</v>
      </c>
      <c r="AE2339" s="37">
        <f t="shared" si="621"/>
        <v>1.5803238935930365E-2</v>
      </c>
      <c r="AF2339" s="37">
        <f t="shared" si="622"/>
        <v>0.30062345080365116</v>
      </c>
      <c r="AG2339" s="37">
        <f t="shared" si="623"/>
        <v>5.4210841336829546E-2</v>
      </c>
      <c r="AH2339" s="37">
        <f t="shared" si="624"/>
        <v>0.28414314820760977</v>
      </c>
      <c r="AI2339">
        <f>AF2339*EXP(Info!$B$6*H2339*1000)</f>
        <v>0.43435963106087544</v>
      </c>
      <c r="AJ2339">
        <f>2*SQRT((EXP(Info!$B$6*H2339)*AG2339)^2+(Info!$B$6*H2339*0.01*AI2339)^2)</f>
        <v>0.10846159079838</v>
      </c>
      <c r="AK2339">
        <f t="shared" si="625"/>
        <v>0.11946024800000003</v>
      </c>
      <c r="AL2339">
        <f t="shared" si="626"/>
        <v>0.11989940406786287</v>
      </c>
      <c r="AM2339"/>
      <c r="AN2339"/>
      <c r="AO2339">
        <f t="shared" si="627"/>
        <v>7.6980143914028574</v>
      </c>
      <c r="AP2339">
        <f t="shared" si="628"/>
        <v>0.52811997857525439</v>
      </c>
      <c r="AQ2339">
        <f t="shared" si="615"/>
        <v>5</v>
      </c>
      <c r="AR2339">
        <v>1</v>
      </c>
      <c r="AS2339">
        <v>1</v>
      </c>
      <c r="AT2339">
        <v>1</v>
      </c>
      <c r="AU2339">
        <v>0</v>
      </c>
      <c r="AV2339">
        <v>1</v>
      </c>
      <c r="AW2339">
        <v>0</v>
      </c>
      <c r="AX2339">
        <v>1</v>
      </c>
    </row>
    <row r="2340" spans="1:58">
      <c r="A2340" s="13" t="s">
        <v>80</v>
      </c>
      <c r="B2340" s="13" t="s">
        <v>214</v>
      </c>
      <c r="D2340" s="14">
        <v>-30.4</v>
      </c>
      <c r="E2340" s="14">
        <v>43.5</v>
      </c>
      <c r="F2340" s="14">
        <v>3080</v>
      </c>
      <c r="G2340" s="16">
        <v>2.0699999999999998</v>
      </c>
      <c r="H2340">
        <v>40.75</v>
      </c>
      <c r="J2340">
        <f>(F2340*100*Info!$B$11)/AI2340</f>
        <v>2.2114540427797369</v>
      </c>
      <c r="K2340">
        <f>2*((F2340*100*Info!$B$11)/AI2340^2)*(AJ2340/2)</f>
        <v>6.3883445569665742E-2</v>
      </c>
      <c r="L2340">
        <f t="shared" si="616"/>
        <v>0.64892231775701048</v>
      </c>
      <c r="M2340">
        <f t="shared" si="617"/>
        <v>15.355162148674994</v>
      </c>
      <c r="N2340">
        <f t="shared" si="618"/>
        <v>0.46987766376696766</v>
      </c>
      <c r="O2340">
        <v>1.6060000000000001</v>
      </c>
      <c r="P2340">
        <v>6.0000000000000001E-3</v>
      </c>
      <c r="S2340">
        <v>3.387</v>
      </c>
      <c r="T2340">
        <v>3.3000000000000002E-2</v>
      </c>
      <c r="U2340">
        <v>1.6839999999999999</v>
      </c>
      <c r="V2340">
        <v>1.7000000000000001E-2</v>
      </c>
      <c r="W2340" s="37">
        <f>U2340*Info!$B$2</f>
        <v>0.80831999999999993</v>
      </c>
      <c r="X2340" s="37">
        <f>W2340*SQRT((0.5*V2340/U2340)^2+Info!$B$3^2)</f>
        <v>4.0621416223465177E-2</v>
      </c>
      <c r="Y2340" s="28">
        <f>W2340*Info!$D$2</f>
        <v>0.65473919999999997</v>
      </c>
      <c r="Z2340" s="28">
        <f>Y2340*SQRT(Info!$D$3^2+(X2340/W2340)^2)</f>
        <v>4.6414855414222717E-2</v>
      </c>
      <c r="AA2340" s="37">
        <f t="shared" si="619"/>
        <v>0.79768000000000017</v>
      </c>
      <c r="AB2340" s="37">
        <f t="shared" si="620"/>
        <v>4.0732044584086372E-2</v>
      </c>
      <c r="AC2340" s="37">
        <f>(1-EXP(-Info!$B$6*H2340*1000))+(Info!$B$6/(Info!$B$6-Info!$B$7))*(EXP(-Info!$B$7*H2340*1000)-EXP(-Info!$B$6*H2340*1000))*(Info!$B$9-1)</f>
        <v>0.35490313298352094</v>
      </c>
      <c r="AD2340" s="37">
        <f>SQRT((Info!$B$6*EXP(-Info!$B$6*H2340*1000)+(Info!$B$6/(Info!$B$6+Info!$B$7))*(Info!$B$9-1)*(-Info!$B$7*EXP(-Info!$B$7*H2340*1000)+Info!$B$6*EXP(-Info!$B$6*H2340*1000)))^2*(0.01*H2340*1000)^2)</f>
        <v>2.7453662538054159E-3</v>
      </c>
      <c r="AE2340" s="37">
        <f t="shared" si="621"/>
        <v>1.462086471537616E-2</v>
      </c>
      <c r="AF2340" s="37">
        <f t="shared" si="622"/>
        <v>2.4491616688817053</v>
      </c>
      <c r="AG2340" s="37">
        <f t="shared" si="623"/>
        <v>5.1384418729304812E-2</v>
      </c>
      <c r="AH2340" s="37">
        <f t="shared" si="624"/>
        <v>0.72310648623611018</v>
      </c>
      <c r="AI2340">
        <f>AF2340*EXP(Info!$B$6*H2340*1000)</f>
        <v>3.5588799696808677</v>
      </c>
      <c r="AJ2340">
        <f>2*SQRT((EXP(Info!$B$6*H2340)*AG2340)^2+(Info!$B$6*H2340*0.01*AI2340)^2)</f>
        <v>0.10280725280020031</v>
      </c>
      <c r="AK2340">
        <f t="shared" si="625"/>
        <v>1.0606750960000002</v>
      </c>
      <c r="AL2340">
        <f t="shared" si="626"/>
        <v>0.1083227993669193</v>
      </c>
      <c r="AM2340"/>
      <c r="AN2340"/>
      <c r="AO2340">
        <f t="shared" si="627"/>
        <v>6.9434687922455334</v>
      </c>
      <c r="AP2340">
        <f t="shared" si="628"/>
        <v>0.95368171021377679</v>
      </c>
      <c r="AQ2340">
        <f t="shared" si="615"/>
        <v>5</v>
      </c>
      <c r="AR2340">
        <v>1</v>
      </c>
      <c r="AS2340">
        <v>1</v>
      </c>
      <c r="AT2340">
        <v>1</v>
      </c>
      <c r="AU2340">
        <v>0</v>
      </c>
      <c r="AV2340">
        <v>1</v>
      </c>
      <c r="AW2340">
        <v>0</v>
      </c>
      <c r="AX2340">
        <v>1</v>
      </c>
      <c r="AY2340"/>
      <c r="AZ2340"/>
      <c r="BB2340"/>
      <c r="BC2340"/>
      <c r="BD2340"/>
      <c r="BE2340"/>
      <c r="BF2340"/>
    </row>
    <row r="2341" spans="1:58">
      <c r="A2341" s="13" t="s">
        <v>80</v>
      </c>
      <c r="B2341" s="13" t="s">
        <v>214</v>
      </c>
      <c r="D2341" s="14">
        <v>-30.4</v>
      </c>
      <c r="E2341" s="14">
        <v>43.5</v>
      </c>
      <c r="F2341" s="14">
        <v>3080</v>
      </c>
      <c r="G2341" s="16">
        <v>2.11</v>
      </c>
      <c r="H2341">
        <v>41.36</v>
      </c>
      <c r="J2341">
        <f>(F2341*100*Info!$B$11)/AI2341</f>
        <v>1.705149092046166</v>
      </c>
      <c r="K2341">
        <f>2*((F2341*100*Info!$B$11)/AI2341^2)*(AJ2341/2)</f>
        <v>2.8657186438119851E-2</v>
      </c>
      <c r="L2341">
        <f t="shared" si="616"/>
        <v>0.4489278504672905</v>
      </c>
      <c r="M2341">
        <f t="shared" si="617"/>
        <v>8.1907314078183493</v>
      </c>
      <c r="N2341">
        <f t="shared" si="618"/>
        <v>0.15789279135693715</v>
      </c>
      <c r="O2341">
        <v>1.6319999999999999</v>
      </c>
      <c r="P2341">
        <v>6.0000000000000001E-3</v>
      </c>
      <c r="S2341">
        <v>3.9969999999999999</v>
      </c>
      <c r="T2341">
        <v>3.7999999999999999E-2</v>
      </c>
      <c r="U2341">
        <v>1.165</v>
      </c>
      <c r="V2341">
        <v>1.0999999999999999E-2</v>
      </c>
      <c r="W2341" s="37">
        <f>U2341*Info!$B$2</f>
        <v>0.55920000000000003</v>
      </c>
      <c r="X2341" s="37">
        <f>W2341*SQRT((0.5*V2341/U2341)^2+Info!$B$3^2)</f>
        <v>2.8084358636080692E-2</v>
      </c>
      <c r="Y2341" s="28">
        <f>W2341*Info!$D$2</f>
        <v>0.45295200000000008</v>
      </c>
      <c r="Z2341" s="28">
        <f>Y2341*SQRT(Info!$D$3^2+(X2341/W2341)^2)</f>
        <v>3.2099849315534189E-2</v>
      </c>
      <c r="AA2341" s="37">
        <f t="shared" si="619"/>
        <v>1.0728</v>
      </c>
      <c r="AB2341" s="37">
        <f t="shared" si="620"/>
        <v>2.8244135674507728E-2</v>
      </c>
      <c r="AC2341" s="37">
        <f>(1-EXP(-Info!$B$6*H2341*1000))+(Info!$B$6/(Info!$B$6-Info!$B$7))*(EXP(-Info!$B$7*H2341*1000)-EXP(-Info!$B$6*H2341*1000))*(Info!$B$9-1)</f>
        <v>0.35923107837625817</v>
      </c>
      <c r="AD2341" s="37">
        <f>SQRT((Info!$B$6*EXP(-Info!$B$6*H2341*1000)+(Info!$B$6/(Info!$B$6+Info!$B$7))*(Info!$B$9-1)*(-Info!$B$7*EXP(-Info!$B$7*H2341*1000)+Info!$B$6*EXP(-Info!$B$6*H2341*1000)))^2*(0.01*H2341*1000)^2)</f>
        <v>2.7704678412345646E-3</v>
      </c>
      <c r="AE2341" s="37">
        <f t="shared" si="621"/>
        <v>1.0572535881226862E-2</v>
      </c>
      <c r="AF2341" s="37">
        <f t="shared" si="622"/>
        <v>3.1586648991179498</v>
      </c>
      <c r="AG2341" s="37">
        <f t="shared" si="623"/>
        <v>3.8770850403877267E-2</v>
      </c>
      <c r="AH2341" s="37">
        <f t="shared" si="624"/>
        <v>0.79025891896871403</v>
      </c>
      <c r="AI2341">
        <f>AF2341*EXP(Info!$B$6*H2341*1000)</f>
        <v>4.6156078277438377</v>
      </c>
      <c r="AJ2341">
        <f>2*SQRT((EXP(Info!$B$6*H2341)*AG2341)^2+(Info!$B$6*H2341*0.01*AI2341)^2)</f>
        <v>7.7571125400053495E-2</v>
      </c>
      <c r="AK2341">
        <f t="shared" si="625"/>
        <v>1.4265021599999999</v>
      </c>
      <c r="AL2341">
        <f t="shared" si="626"/>
        <v>7.5112454412785856E-2</v>
      </c>
      <c r="AM2341"/>
      <c r="AN2341"/>
      <c r="AO2341">
        <f t="shared" si="627"/>
        <v>4.8035279946354201</v>
      </c>
      <c r="AP2341">
        <f t="shared" si="628"/>
        <v>1.4008583690987124</v>
      </c>
      <c r="AQ2341">
        <f t="shared" si="615"/>
        <v>5</v>
      </c>
      <c r="AR2341">
        <v>1</v>
      </c>
      <c r="AS2341">
        <v>1</v>
      </c>
      <c r="AT2341">
        <v>1</v>
      </c>
      <c r="AU2341">
        <v>0</v>
      </c>
      <c r="AV2341">
        <v>1</v>
      </c>
      <c r="AW2341">
        <v>0</v>
      </c>
      <c r="AX2341">
        <v>1</v>
      </c>
    </row>
    <row r="2342" spans="1:58">
      <c r="A2342" s="13" t="s">
        <v>80</v>
      </c>
      <c r="B2342" s="13" t="s">
        <v>214</v>
      </c>
      <c r="D2342" s="14">
        <v>-30.4</v>
      </c>
      <c r="E2342" s="14">
        <v>43.5</v>
      </c>
      <c r="F2342" s="14">
        <v>3080</v>
      </c>
      <c r="G2342" s="16">
        <v>2.15</v>
      </c>
      <c r="H2342">
        <v>41.97</v>
      </c>
      <c r="J2342">
        <f>(F2342*100*Info!$B$11)/AI2342</f>
        <v>1.3660634270219458</v>
      </c>
      <c r="K2342">
        <f>2*((F2342*100*Info!$B$11)/AI2342^2)*(AJ2342/2)</f>
        <v>1.888286449413757E-2</v>
      </c>
      <c r="L2342">
        <f t="shared" si="616"/>
        <v>0.4196415700934587</v>
      </c>
      <c r="M2342">
        <f t="shared" si="617"/>
        <v>6.1338499145813206</v>
      </c>
      <c r="N2342">
        <f t="shared" si="618"/>
        <v>0.10501270616616214</v>
      </c>
      <c r="O2342">
        <v>1.8069999999999999</v>
      </c>
      <c r="P2342">
        <v>0.01</v>
      </c>
      <c r="S2342">
        <v>4.8109999999999999</v>
      </c>
      <c r="T2342">
        <v>4.8000000000000001E-2</v>
      </c>
      <c r="U2342">
        <v>1.089</v>
      </c>
      <c r="V2342">
        <v>1.0999999999999999E-2</v>
      </c>
      <c r="W2342" s="37">
        <f>U2342*Info!$B$2</f>
        <v>0.52271999999999996</v>
      </c>
      <c r="X2342" s="37">
        <f>W2342*SQRT((0.5*V2342/U2342)^2+Info!$B$3^2)</f>
        <v>2.6268994956031341E-2</v>
      </c>
      <c r="Y2342" s="28">
        <f>W2342*Info!$D$2</f>
        <v>0.42340319999999998</v>
      </c>
      <c r="Z2342" s="28">
        <f>Y2342*SQRT(Info!$D$3^2+(X2342/W2342)^2)</f>
        <v>3.0015397771996959E-2</v>
      </c>
      <c r="AA2342" s="37">
        <f t="shared" si="619"/>
        <v>1.2842799999999999</v>
      </c>
      <c r="AB2342" s="37">
        <f t="shared" si="620"/>
        <v>2.6740607622116594E-2</v>
      </c>
      <c r="AC2342" s="37">
        <f>(1-EXP(-Info!$B$6*H2342*1000))+(Info!$B$6/(Info!$B$6-Info!$B$7))*(EXP(-Info!$B$7*H2342*1000)-EXP(-Info!$B$6*H2342*1000))*(Info!$B$9-1)</f>
        <v>0.36353362626293129</v>
      </c>
      <c r="AD2342" s="37">
        <f>SQRT((Info!$B$6*EXP(-Info!$B$6*H2342*1000)+(Info!$B$6/(Info!$B$6+Info!$B$7))*(Info!$B$9-1)*(-Info!$B$7*EXP(-Info!$B$7*H2342*1000)+Info!$B$6*EXP(-Info!$B$6*H2342*1000)))^2*(0.01*H2342*1000)^2)</f>
        <v>2.7951889592010707E-3</v>
      </c>
      <c r="AE2342" s="37">
        <f t="shared" si="621"/>
        <v>1.0362754588926187E-2</v>
      </c>
      <c r="AF2342" s="37">
        <f t="shared" si="622"/>
        <v>3.9207178344630425</v>
      </c>
      <c r="AG2342" s="37">
        <f t="shared" si="623"/>
        <v>3.9803401689824332E-2</v>
      </c>
      <c r="AH2342" s="37">
        <f t="shared" si="624"/>
        <v>0.8149486249143717</v>
      </c>
      <c r="AI2342">
        <f>AF2342*EXP(Info!$B$6*H2342*1000)</f>
        <v>5.7612987369671709</v>
      </c>
      <c r="AJ2342">
        <f>2*SQRT((EXP(Info!$B$6*H2342)*AG2342)^2+(Info!$B$6*H2342*0.01*AI2342)^2)</f>
        <v>7.9637461342158669E-2</v>
      </c>
      <c r="AK2342">
        <f t="shared" si="625"/>
        <v>1.7077071159999997</v>
      </c>
      <c r="AL2342">
        <f t="shared" si="626"/>
        <v>7.1113971910256868E-2</v>
      </c>
      <c r="AM2342"/>
      <c r="AN2342"/>
      <c r="AO2342">
        <f t="shared" si="627"/>
        <v>4.4901647949853833</v>
      </c>
      <c r="AP2342">
        <f t="shared" si="628"/>
        <v>1.6593204775022956</v>
      </c>
      <c r="AQ2342">
        <f t="shared" si="615"/>
        <v>5</v>
      </c>
      <c r="AR2342">
        <v>1</v>
      </c>
      <c r="AS2342">
        <v>1</v>
      </c>
      <c r="AT2342">
        <v>1</v>
      </c>
      <c r="AU2342">
        <v>0</v>
      </c>
      <c r="AV2342">
        <v>1</v>
      </c>
      <c r="AW2342">
        <v>0</v>
      </c>
      <c r="AX2342">
        <v>1</v>
      </c>
    </row>
    <row r="2343" spans="1:58">
      <c r="A2343" s="13" t="s">
        <v>80</v>
      </c>
      <c r="B2343" s="13" t="s">
        <v>214</v>
      </c>
      <c r="D2343" s="14">
        <v>-30.4</v>
      </c>
      <c r="E2343" s="14">
        <v>43.5</v>
      </c>
      <c r="F2343" s="14">
        <v>3080</v>
      </c>
      <c r="G2343" s="16">
        <v>2.19</v>
      </c>
      <c r="H2343">
        <v>42.59</v>
      </c>
      <c r="J2343">
        <f>(F2343*100*Info!$B$11)/AI2343</f>
        <v>1.6636180409599592</v>
      </c>
      <c r="K2343">
        <f>2*((F2343*100*Info!$B$11)/AI2343^2)*(AJ2343/2)</f>
        <v>2.6236835575990623E-2</v>
      </c>
      <c r="L2343">
        <f t="shared" si="616"/>
        <v>0.42426571962616894</v>
      </c>
      <c r="M2343">
        <f t="shared" si="617"/>
        <v>7.5522323270412128</v>
      </c>
      <c r="N2343">
        <f t="shared" si="618"/>
        <v>0.14099458858792446</v>
      </c>
      <c r="O2343">
        <v>1.6830000000000001</v>
      </c>
      <c r="P2343">
        <v>8.9999999999999993E-3</v>
      </c>
      <c r="S2343">
        <v>4.0540000000000003</v>
      </c>
      <c r="T2343">
        <v>3.7999999999999999E-2</v>
      </c>
      <c r="U2343">
        <v>1.101</v>
      </c>
      <c r="V2343">
        <v>1.0999999999999999E-2</v>
      </c>
      <c r="W2343" s="37">
        <f>U2343*Info!$B$2</f>
        <v>0.52847999999999995</v>
      </c>
      <c r="X2343" s="37">
        <f>W2343*SQRT((0.5*V2343/U2343)^2+Info!$B$3^2)</f>
        <v>2.6555552639702305E-2</v>
      </c>
      <c r="Y2343" s="28">
        <f>W2343*Info!$D$2</f>
        <v>0.42806879999999997</v>
      </c>
      <c r="Z2343" s="28">
        <f>Y2343*SQRT(Info!$D$3^2+(X2343/W2343)^2)</f>
        <v>3.0344476305041092E-2</v>
      </c>
      <c r="AA2343" s="37">
        <f t="shared" si="619"/>
        <v>1.1545200000000002</v>
      </c>
      <c r="AB2343" s="37">
        <f t="shared" si="620"/>
        <v>2.6934130318241205E-2</v>
      </c>
      <c r="AC2343" s="37">
        <f>(1-EXP(-Info!$B$6*H2343*1000))+(Info!$B$6/(Info!$B$6-Info!$B$7))*(EXP(-Info!$B$7*H2343*1000)-EXP(-Info!$B$6*H2343*1000))*(Info!$B$9-1)</f>
        <v>0.36788083046766573</v>
      </c>
      <c r="AD2343" s="37">
        <f>SQRT((Info!$B$6*EXP(-Info!$B$6*H2343*1000)+(Info!$B$6/(Info!$B$6+Info!$B$7))*(Info!$B$9-1)*(-Info!$B$7*EXP(-Info!$B$7*H2343*1000)+Info!$B$6*EXP(-Info!$B$6*H2343*1000)))^2*(0.01*H2343*1000)^2)</f>
        <v>2.8199290338048891E-3</v>
      </c>
      <c r="AE2343" s="37">
        <f t="shared" si="621"/>
        <v>1.0429703676395837E-2</v>
      </c>
      <c r="AF2343" s="37">
        <f t="shared" si="622"/>
        <v>3.2012054236084708</v>
      </c>
      <c r="AG2343" s="37">
        <f t="shared" si="623"/>
        <v>3.7290293120390262E-2</v>
      </c>
      <c r="AH2343" s="37">
        <f t="shared" si="624"/>
        <v>0.78964119970608548</v>
      </c>
      <c r="AI2343">
        <f>AF2343*EXP(Info!$B$6*H2343*1000)</f>
        <v>4.7308332218957991</v>
      </c>
      <c r="AJ2343">
        <f>2*SQRT((EXP(Info!$B$6*H2343)*AG2343)^2+(Info!$B$6*H2343*0.01*AI2343)^2)</f>
        <v>7.4609730313270547E-2</v>
      </c>
      <c r="AK2343">
        <f t="shared" si="625"/>
        <v>1.5351652440000003</v>
      </c>
      <c r="AL2343">
        <f t="shared" si="626"/>
        <v>7.1628626168330656E-2</v>
      </c>
      <c r="AM2343"/>
      <c r="AN2343"/>
      <c r="AO2343">
        <f t="shared" si="627"/>
        <v>4.5396431949301261</v>
      </c>
      <c r="AP2343">
        <f t="shared" si="628"/>
        <v>1.5286103542234333</v>
      </c>
      <c r="AQ2343">
        <f t="shared" si="615"/>
        <v>5</v>
      </c>
      <c r="AR2343">
        <v>1</v>
      </c>
      <c r="AS2343">
        <v>1</v>
      </c>
      <c r="AT2343">
        <v>1</v>
      </c>
      <c r="AU2343">
        <v>0</v>
      </c>
      <c r="AV2343">
        <v>1</v>
      </c>
      <c r="AW2343">
        <v>0</v>
      </c>
      <c r="AX2343">
        <v>1</v>
      </c>
    </row>
    <row r="2344" spans="1:58">
      <c r="A2344" s="13" t="s">
        <v>80</v>
      </c>
      <c r="B2344" s="13" t="s">
        <v>214</v>
      </c>
      <c r="D2344" s="14">
        <v>-30.4</v>
      </c>
      <c r="E2344" s="14">
        <v>43.5</v>
      </c>
      <c r="F2344" s="14">
        <v>3080</v>
      </c>
      <c r="G2344" s="16">
        <v>2.23</v>
      </c>
      <c r="H2344">
        <v>43.2</v>
      </c>
      <c r="J2344">
        <f>(F2344*100*Info!$B$11)/AI2344</f>
        <v>1.9090785776744084</v>
      </c>
      <c r="K2344">
        <f>2*((F2344*100*Info!$B$11)/AI2344^2)*(AJ2344/2)</f>
        <v>3.0317708535948999E-2</v>
      </c>
      <c r="L2344">
        <f t="shared" si="616"/>
        <v>0.36530781308411275</v>
      </c>
      <c r="M2344">
        <f t="shared" si="617"/>
        <v>7.462194126310842</v>
      </c>
      <c r="N2344">
        <f t="shared" si="618"/>
        <v>0.14226617314567896</v>
      </c>
      <c r="O2344">
        <v>1.367</v>
      </c>
      <c r="P2344">
        <v>8.0000000000000002E-3</v>
      </c>
      <c r="S2344">
        <v>3.4820000000000002</v>
      </c>
      <c r="T2344">
        <v>3.5000000000000003E-2</v>
      </c>
      <c r="U2344">
        <v>0.94799999999999995</v>
      </c>
      <c r="V2344">
        <v>0.01</v>
      </c>
      <c r="W2344" s="37">
        <f>U2344*Info!$B$2</f>
        <v>0.45503999999999994</v>
      </c>
      <c r="X2344" s="37">
        <f>W2344*SQRT((0.5*V2344/U2344)^2+Info!$B$3^2)</f>
        <v>2.2878232099530767E-2</v>
      </c>
      <c r="Y2344" s="28">
        <f>W2344*Info!$D$2</f>
        <v>0.36858239999999998</v>
      </c>
      <c r="Z2344" s="28">
        <f>Y2344*SQRT(Info!$D$3^2+(X2344/W2344)^2)</f>
        <v>2.6135111707218699E-2</v>
      </c>
      <c r="AA2344" s="37">
        <f t="shared" si="619"/>
        <v>0.9119600000000001</v>
      </c>
      <c r="AB2344" s="37">
        <f t="shared" si="620"/>
        <v>2.3225277264222272E-2</v>
      </c>
      <c r="AC2344" s="37">
        <f>(1-EXP(-Info!$B$6*H2344*1000))+(Info!$B$6/(Info!$B$6-Info!$B$7))*(EXP(-Info!$B$7*H2344*1000)-EXP(-Info!$B$6*H2344*1000))*(Info!$B$9-1)</f>
        <v>0.37213260357986139</v>
      </c>
      <c r="AD2344" s="37">
        <f>SQRT((Info!$B$6*EXP(-Info!$B$6*H2344*1000)+(Info!$B$6/(Info!$B$6+Info!$B$7))*(Info!$B$9-1)*(-Info!$B$7*EXP(-Info!$B$7*H2344*1000)+Info!$B$6*EXP(-Info!$B$6*H2344*1000)))^2*(0.01*H2344*1000)^2)</f>
        <v>2.8438934821249234E-3</v>
      </c>
      <c r="AE2344" s="37">
        <f t="shared" si="621"/>
        <v>9.023622095504457E-3</v>
      </c>
      <c r="AF2344" s="37">
        <f t="shared" si="622"/>
        <v>2.7740475508393097</v>
      </c>
      <c r="AG2344" s="37">
        <f t="shared" si="623"/>
        <v>3.2721855382469932E-2</v>
      </c>
      <c r="AH2344" s="37">
        <f t="shared" si="624"/>
        <v>0.79668223746103084</v>
      </c>
      <c r="AI2344">
        <f>AF2344*EXP(Info!$B$6*H2344*1000)</f>
        <v>4.1225644605503788</v>
      </c>
      <c r="AJ2344">
        <f>2*SQRT((EXP(Info!$B$6*H2344)*AG2344)^2+(Info!$B$6*H2344*0.01*AI2344)^2)</f>
        <v>6.5469650750512254E-2</v>
      </c>
      <c r="AK2344">
        <f t="shared" si="625"/>
        <v>1.2126332120000001</v>
      </c>
      <c r="AL2344">
        <f t="shared" si="626"/>
        <v>6.1765302356472707E-2</v>
      </c>
      <c r="AM2344"/>
      <c r="AN2344"/>
      <c r="AO2344">
        <f t="shared" si="627"/>
        <v>3.9087935956346591</v>
      </c>
      <c r="AP2344">
        <f t="shared" si="628"/>
        <v>1.4419831223628692</v>
      </c>
      <c r="AQ2344">
        <f t="shared" si="615"/>
        <v>5</v>
      </c>
      <c r="AR2344">
        <v>1</v>
      </c>
      <c r="AS2344">
        <v>1</v>
      </c>
      <c r="AT2344">
        <v>1</v>
      </c>
      <c r="AU2344">
        <v>0</v>
      </c>
      <c r="AV2344">
        <v>1</v>
      </c>
      <c r="AW2344">
        <v>0</v>
      </c>
      <c r="AX2344">
        <v>1</v>
      </c>
    </row>
    <row r="2345" spans="1:58">
      <c r="A2345" s="13" t="s">
        <v>78</v>
      </c>
      <c r="B2345" s="13" t="s">
        <v>288</v>
      </c>
      <c r="D2345" s="14">
        <v>-32.049999999999997</v>
      </c>
      <c r="E2345" s="14">
        <v>40.5</v>
      </c>
      <c r="F2345" s="14">
        <v>2475</v>
      </c>
      <c r="G2345">
        <v>3</v>
      </c>
      <c r="H2345">
        <v>2.0842499999999999</v>
      </c>
      <c r="J2345">
        <f>(F2345*100*Info!$B$11)/AI2345</f>
        <v>1.2601737590909037</v>
      </c>
      <c r="O2345">
        <v>0.29399999999999998</v>
      </c>
      <c r="S2345">
        <v>5.07</v>
      </c>
      <c r="T2345" s="23">
        <v>0.16</v>
      </c>
      <c r="U2345">
        <v>0.37</v>
      </c>
      <c r="V2345"/>
      <c r="W2345" s="37">
        <f>U2345*Info!$B$2</f>
        <v>0.17759999999999998</v>
      </c>
      <c r="X2345" s="37"/>
      <c r="Y2345" s="28">
        <f>W2345*Info!$D$2</f>
        <v>0.14385599999999998</v>
      </c>
      <c r="Z2345" s="28"/>
      <c r="AA2345" s="37">
        <f t="shared" si="619"/>
        <v>0.1164</v>
      </c>
      <c r="AB2345" s="37"/>
      <c r="AC2345" s="37">
        <f>(1-EXP(-Info!$B$6*H2345*1000))+(Info!$B$6/(Info!$B$6-Info!$B$7))*(EXP(-Info!$B$7*H2345*1000)-EXP(-Info!$B$6*H2345*1000))*(Info!$B$9-1)</f>
        <v>2.1703285154915701E-2</v>
      </c>
      <c r="AD2345" s="37">
        <f>SQRT((Info!$B$6*EXP(-Info!$B$6*H2345*1000)+(Info!$B$6/(Info!$B$6+Info!$B$7))*(Info!$B$9-1)*(-Info!$B$7*EXP(-Info!$B$7*H2345*1000)+Info!$B$6*EXP(-Info!$B$6*H2345*1000)))^2*(0.01*H2345*1000)^2)</f>
        <v>2.0200472192412564E-4</v>
      </c>
      <c r="AE2345" s="37"/>
      <c r="AF2345" s="37">
        <f t="shared" si="622"/>
        <v>4.9236177376079686</v>
      </c>
      <c r="AG2345" s="37"/>
      <c r="AH2345" s="37">
        <f t="shared" si="624"/>
        <v>0.97112775889703518</v>
      </c>
      <c r="AI2345">
        <f>AF2345*EXP(Info!$B$6*H2345*1000)</f>
        <v>5.0186315690508954</v>
      </c>
      <c r="AJ2345"/>
      <c r="AK2345">
        <f t="shared" si="625"/>
        <v>0.15477708000000001</v>
      </c>
      <c r="AL2345"/>
      <c r="AM2345"/>
      <c r="AN2345"/>
      <c r="AO2345">
        <f t="shared" si="627"/>
        <v>1.5255839982962276</v>
      </c>
      <c r="AP2345">
        <f t="shared" si="628"/>
        <v>0.79459459459459458</v>
      </c>
      <c r="AQ2345">
        <f t="shared" si="615"/>
        <v>5</v>
      </c>
      <c r="AR2345">
        <v>0</v>
      </c>
      <c r="AS2345">
        <v>1</v>
      </c>
      <c r="AT2345">
        <v>1</v>
      </c>
      <c r="AU2345">
        <v>1</v>
      </c>
      <c r="AV2345">
        <v>1</v>
      </c>
      <c r="AW2345">
        <v>0</v>
      </c>
      <c r="AX2345">
        <v>1</v>
      </c>
    </row>
    <row r="2346" spans="1:58">
      <c r="A2346" s="13" t="s">
        <v>78</v>
      </c>
      <c r="B2346" s="13" t="s">
        <v>288</v>
      </c>
      <c r="D2346" s="14">
        <v>-32.049999999999997</v>
      </c>
      <c r="E2346" s="14">
        <v>40.5</v>
      </c>
      <c r="F2346" s="14">
        <v>2475</v>
      </c>
      <c r="G2346">
        <v>7</v>
      </c>
      <c r="H2346">
        <v>2.9027500000000002</v>
      </c>
      <c r="J2346">
        <f>(F2346*100*Info!$B$11)/AI2346</f>
        <v>1.2560790093815</v>
      </c>
      <c r="O2346">
        <v>0.29099999999999998</v>
      </c>
      <c r="S2346">
        <v>5.05</v>
      </c>
      <c r="T2346" s="23">
        <v>0.12</v>
      </c>
      <c r="U2346">
        <v>0.37</v>
      </c>
      <c r="V2346"/>
      <c r="W2346" s="37">
        <f>U2346*Info!$B$2</f>
        <v>0.17759999999999998</v>
      </c>
      <c r="X2346" s="37"/>
      <c r="Y2346" s="28">
        <f>W2346*Info!$D$2</f>
        <v>0.14385599999999998</v>
      </c>
      <c r="Z2346" s="28"/>
      <c r="AA2346" s="37">
        <f t="shared" si="619"/>
        <v>0.1134</v>
      </c>
      <c r="AB2346" s="37"/>
      <c r="AC2346" s="37">
        <f>(1-EXP(-Info!$B$6*H2346*1000))+(Info!$B$6/(Info!$B$6-Info!$B$7))*(EXP(-Info!$B$7*H2346*1000)-EXP(-Info!$B$6*H2346*1000))*(Info!$B$9-1)</f>
        <v>3.0109057580807785E-2</v>
      </c>
      <c r="AD2346" s="37">
        <f>SQRT((Info!$B$6*EXP(-Info!$B$6*H2346*1000)+(Info!$B$6/(Info!$B$6+Info!$B$7))*(Info!$B$9-1)*(-Info!$B$7*EXP(-Info!$B$7*H2346*1000)+Info!$B$6*EXP(-Info!$B$6*H2346*1000)))^2*(0.01*H2346*1000)^2)</f>
        <v>2.7918235143925595E-4</v>
      </c>
      <c r="AE2346" s="37"/>
      <c r="AF2346" s="37">
        <f t="shared" si="622"/>
        <v>4.9027296328703356</v>
      </c>
      <c r="AG2346" s="37"/>
      <c r="AH2346" s="37">
        <f t="shared" si="624"/>
        <v>0.97083755106343284</v>
      </c>
      <c r="AI2346">
        <f>AF2346*EXP(Info!$B$6*H2346*1000)</f>
        <v>5.0349920368283918</v>
      </c>
      <c r="AJ2346"/>
      <c r="AK2346">
        <f t="shared" si="625"/>
        <v>0.15078797999999999</v>
      </c>
      <c r="AL2346"/>
      <c r="AM2346"/>
      <c r="AN2346"/>
      <c r="AO2346">
        <f t="shared" si="627"/>
        <v>1.5255839982962276</v>
      </c>
      <c r="AP2346">
        <f t="shared" si="628"/>
        <v>0.78648648648648645</v>
      </c>
      <c r="AQ2346">
        <f t="shared" si="615"/>
        <v>5</v>
      </c>
      <c r="AR2346">
        <v>0</v>
      </c>
      <c r="AS2346">
        <v>1</v>
      </c>
      <c r="AT2346">
        <v>1</v>
      </c>
      <c r="AU2346">
        <v>1</v>
      </c>
      <c r="AV2346">
        <v>1</v>
      </c>
      <c r="AW2346">
        <v>0</v>
      </c>
      <c r="AX2346">
        <v>1</v>
      </c>
    </row>
    <row r="2347" spans="1:58">
      <c r="A2347" s="13" t="s">
        <v>78</v>
      </c>
      <c r="B2347" s="13" t="s">
        <v>288</v>
      </c>
      <c r="D2347" s="14">
        <v>-32.049999999999997</v>
      </c>
      <c r="E2347" s="14">
        <v>40.5</v>
      </c>
      <c r="F2347" s="14">
        <v>2475</v>
      </c>
      <c r="G2347">
        <v>11</v>
      </c>
      <c r="H2347">
        <v>3.7212499999999999</v>
      </c>
      <c r="J2347">
        <f>(F2347*100*Info!$B$11)/AI2347</f>
        <v>1.2352789696713673</v>
      </c>
      <c r="O2347">
        <v>0.29299999999999998</v>
      </c>
      <c r="S2347">
        <v>5.0999999999999996</v>
      </c>
      <c r="T2347" s="23">
        <v>0.12</v>
      </c>
      <c r="U2347">
        <v>0.38</v>
      </c>
      <c r="V2347"/>
      <c r="W2347" s="37">
        <f>U2347*Info!$B$2</f>
        <v>0.18240000000000001</v>
      </c>
      <c r="X2347" s="37"/>
      <c r="Y2347" s="28">
        <f>W2347*Info!$D$2</f>
        <v>0.14774400000000001</v>
      </c>
      <c r="Z2347" s="28"/>
      <c r="AA2347" s="37">
        <f t="shared" si="619"/>
        <v>0.11059999999999998</v>
      </c>
      <c r="AB2347" s="37"/>
      <c r="AC2347" s="37">
        <f>(1-EXP(-Info!$B$6*H2347*1000))+(Info!$B$6/(Info!$B$6-Info!$B$7))*(EXP(-Info!$B$7*H2347*1000)-EXP(-Info!$B$6*H2347*1000))*(Info!$B$9-1)</f>
        <v>3.8449456678672764E-2</v>
      </c>
      <c r="AD2347" s="37">
        <f>SQRT((Info!$B$6*EXP(-Info!$B$6*H2347*1000)+(Info!$B$6/(Info!$B$6+Info!$B$7))*(Info!$B$9-1)*(-Info!$B$7*EXP(-Info!$B$7*H2347*1000)+Info!$B$6*EXP(-Info!$B$6*H2347*1000)))^2*(0.01*H2347*1000)^2)</f>
        <v>3.551676445315523E-4</v>
      </c>
      <c r="AE2347" s="37"/>
      <c r="AF2347" s="37">
        <f t="shared" si="622"/>
        <v>4.9480034900913381</v>
      </c>
      <c r="AG2347" s="37"/>
      <c r="AH2347" s="37">
        <f t="shared" si="624"/>
        <v>0.97019676276300759</v>
      </c>
      <c r="AI2347">
        <f>AF2347*EXP(Info!$B$6*H2347*1000)</f>
        <v>5.1197729137618779</v>
      </c>
      <c r="AJ2347"/>
      <c r="AK2347">
        <f t="shared" si="625"/>
        <v>0.14706481999999996</v>
      </c>
      <c r="AL2347"/>
      <c r="AM2347"/>
      <c r="AN2347"/>
      <c r="AO2347">
        <f t="shared" si="627"/>
        <v>1.5668159982501799</v>
      </c>
      <c r="AP2347">
        <f t="shared" si="628"/>
        <v>0.77105263157894732</v>
      </c>
      <c r="AQ2347">
        <f t="shared" si="615"/>
        <v>5</v>
      </c>
      <c r="AR2347">
        <v>0</v>
      </c>
      <c r="AS2347">
        <v>1</v>
      </c>
      <c r="AT2347">
        <v>1</v>
      </c>
      <c r="AU2347">
        <v>1</v>
      </c>
      <c r="AV2347">
        <v>1</v>
      </c>
      <c r="AW2347">
        <v>0</v>
      </c>
      <c r="AX2347">
        <v>1</v>
      </c>
    </row>
    <row r="2348" spans="1:58">
      <c r="A2348" s="13" t="s">
        <v>78</v>
      </c>
      <c r="B2348" s="13" t="s">
        <v>288</v>
      </c>
      <c r="D2348" s="14">
        <v>-32.049999999999997</v>
      </c>
      <c r="E2348" s="14">
        <v>40.5</v>
      </c>
      <c r="F2348" s="14">
        <v>2475</v>
      </c>
      <c r="G2348">
        <v>15</v>
      </c>
      <c r="H2348">
        <v>4.5397499999999997</v>
      </c>
      <c r="J2348">
        <f>(F2348*100*Info!$B$11)/AI2348</f>
        <v>1.2672047766742012</v>
      </c>
      <c r="O2348">
        <v>0.28899999999999998</v>
      </c>
      <c r="S2348">
        <v>4.9400000000000004</v>
      </c>
      <c r="T2348" s="23">
        <v>0.1</v>
      </c>
      <c r="U2348">
        <v>0.38</v>
      </c>
      <c r="V2348"/>
      <c r="W2348" s="37">
        <f>U2348*Info!$B$2</f>
        <v>0.18240000000000001</v>
      </c>
      <c r="X2348" s="37"/>
      <c r="Y2348" s="28">
        <f>W2348*Info!$D$2</f>
        <v>0.14774400000000001</v>
      </c>
      <c r="Z2348" s="28"/>
      <c r="AA2348" s="37">
        <f t="shared" si="619"/>
        <v>0.10659999999999997</v>
      </c>
      <c r="AB2348" s="37"/>
      <c r="AC2348" s="37">
        <f>(1-EXP(-Info!$B$6*H2348*1000))+(Info!$B$6/(Info!$B$6-Info!$B$7))*(EXP(-Info!$B$7*H2348*1000)-EXP(-Info!$B$6*H2348*1000))*(Info!$B$9-1)</f>
        <v>4.6724977112617139E-2</v>
      </c>
      <c r="AD2348" s="37">
        <f>SQRT((Info!$B$6*EXP(-Info!$B$6*H2348*1000)+(Info!$B$6/(Info!$B$6+Info!$B$7))*(Info!$B$9-1)*(-Info!$B$7*EXP(-Info!$B$7*H2348*1000)+Info!$B$6*EXP(-Info!$B$6*H2348*1000)))^2*(0.01*H2348*1000)^2)</f>
        <v>4.2997411097660677E-4</v>
      </c>
      <c r="AE2348" s="37"/>
      <c r="AF2348" s="37">
        <f t="shared" si="622"/>
        <v>4.7872751174397949</v>
      </c>
      <c r="AG2348" s="37"/>
      <c r="AH2348" s="37">
        <f t="shared" si="624"/>
        <v>0.96908403187040371</v>
      </c>
      <c r="AI2348">
        <f>AF2348*EXP(Info!$B$6*H2348*1000)</f>
        <v>4.9907859615724437</v>
      </c>
      <c r="AJ2348"/>
      <c r="AK2348">
        <f t="shared" si="625"/>
        <v>0.14174601999999997</v>
      </c>
      <c r="AL2348"/>
      <c r="AM2348"/>
      <c r="AN2348"/>
      <c r="AO2348">
        <f t="shared" si="627"/>
        <v>1.5668159982501799</v>
      </c>
      <c r="AP2348">
        <f t="shared" si="628"/>
        <v>0.76052631578947361</v>
      </c>
      <c r="AQ2348">
        <f t="shared" si="615"/>
        <v>5</v>
      </c>
      <c r="AR2348">
        <v>0</v>
      </c>
      <c r="AS2348">
        <v>1</v>
      </c>
      <c r="AT2348">
        <v>1</v>
      </c>
      <c r="AU2348">
        <v>1</v>
      </c>
      <c r="AV2348">
        <v>1</v>
      </c>
      <c r="AW2348">
        <v>0</v>
      </c>
      <c r="AX2348">
        <v>1</v>
      </c>
    </row>
    <row r="2349" spans="1:58">
      <c r="A2349" s="13" t="s">
        <v>78</v>
      </c>
      <c r="B2349" s="13" t="s">
        <v>288</v>
      </c>
      <c r="D2349" s="14">
        <v>-32.049999999999997</v>
      </c>
      <c r="E2349" s="14">
        <v>40.5</v>
      </c>
      <c r="F2349" s="14">
        <v>2475</v>
      </c>
      <c r="G2349">
        <v>17</v>
      </c>
      <c r="H2349">
        <v>4.9489999999999998</v>
      </c>
      <c r="J2349">
        <f>(F2349*100*Info!$B$11)/AI2349</f>
        <v>1.2897360091394843</v>
      </c>
      <c r="O2349">
        <v>0.30499999999999999</v>
      </c>
      <c r="S2349">
        <v>4.84</v>
      </c>
      <c r="T2349" s="23">
        <v>0.2</v>
      </c>
      <c r="U2349">
        <v>0.38</v>
      </c>
      <c r="V2349"/>
      <c r="W2349" s="37">
        <f>U2349*Info!$B$2</f>
        <v>0.18240000000000001</v>
      </c>
      <c r="X2349" s="37"/>
      <c r="Y2349" s="28">
        <f>W2349*Info!$D$2</f>
        <v>0.14774400000000001</v>
      </c>
      <c r="Z2349" s="28"/>
      <c r="AA2349" s="37">
        <f t="shared" si="619"/>
        <v>0.12259999999999999</v>
      </c>
      <c r="AB2349" s="37"/>
      <c r="AC2349" s="37">
        <f>(1-EXP(-Info!$B$6*H2349*1000))+(Info!$B$6/(Info!$B$6-Info!$B$7))*(EXP(-Info!$B$7*H2349*1000)-EXP(-Info!$B$6*H2349*1000))*(Info!$B$9-1)</f>
        <v>5.0838561397258147E-2</v>
      </c>
      <c r="AD2349" s="37">
        <f>SQRT((Info!$B$6*EXP(-Info!$B$6*H2349*1000)+(Info!$B$6/(Info!$B$6+Info!$B$7))*(Info!$B$9-1)*(-Info!$B$7*EXP(-Info!$B$7*H2349*1000)+Info!$B$6*EXP(-Info!$B$6*H2349*1000)))^2*(0.01*H2349*1000)^2)</f>
        <v>4.6693946900747536E-4</v>
      </c>
      <c r="AE2349" s="37"/>
      <c r="AF2349" s="37">
        <f t="shared" si="622"/>
        <v>4.686023192372696</v>
      </c>
      <c r="AG2349" s="37"/>
      <c r="AH2349" s="37">
        <f t="shared" si="624"/>
        <v>0.96818660999435868</v>
      </c>
      <c r="AI2349">
        <f>AF2349*EXP(Info!$B$6*H2349*1000)</f>
        <v>4.9035986938774938</v>
      </c>
      <c r="AJ2349"/>
      <c r="AK2349">
        <f t="shared" si="625"/>
        <v>0.16302121999999997</v>
      </c>
      <c r="AL2349"/>
      <c r="AM2349"/>
      <c r="AN2349"/>
      <c r="AO2349">
        <f t="shared" si="627"/>
        <v>1.5668159982501799</v>
      </c>
      <c r="AP2349">
        <f t="shared" si="628"/>
        <v>0.80263157894736836</v>
      </c>
      <c r="AQ2349">
        <f t="shared" si="615"/>
        <v>5</v>
      </c>
      <c r="AR2349">
        <v>0</v>
      </c>
      <c r="AS2349">
        <v>1</v>
      </c>
      <c r="AT2349">
        <v>1</v>
      </c>
      <c r="AU2349">
        <v>1</v>
      </c>
      <c r="AV2349">
        <v>1</v>
      </c>
      <c r="AW2349">
        <v>0</v>
      </c>
      <c r="AX2349">
        <v>1</v>
      </c>
    </row>
    <row r="2350" spans="1:58">
      <c r="A2350" s="13" t="s">
        <v>78</v>
      </c>
      <c r="B2350" s="13" t="s">
        <v>288</v>
      </c>
      <c r="D2350" s="14">
        <v>-32.049999999999997</v>
      </c>
      <c r="E2350" s="14">
        <v>40.5</v>
      </c>
      <c r="F2350" s="14">
        <v>2475</v>
      </c>
      <c r="G2350">
        <v>19</v>
      </c>
      <c r="H2350">
        <v>5.5110000000000001</v>
      </c>
      <c r="J2350">
        <f>(F2350*100*Info!$B$11)/AI2350</f>
        <v>1.2802383659519716</v>
      </c>
      <c r="O2350">
        <v>0.28399999999999997</v>
      </c>
      <c r="S2350">
        <v>4.8499999999999996</v>
      </c>
      <c r="T2350" s="23">
        <v>0.1</v>
      </c>
      <c r="U2350">
        <v>0.38</v>
      </c>
      <c r="V2350"/>
      <c r="W2350" s="37">
        <f>U2350*Info!$B$2</f>
        <v>0.18240000000000001</v>
      </c>
      <c r="X2350" s="37"/>
      <c r="Y2350" s="28">
        <f>W2350*Info!$D$2</f>
        <v>0.14774400000000001</v>
      </c>
      <c r="Z2350" s="28"/>
      <c r="AA2350" s="37">
        <f t="shared" si="619"/>
        <v>0.10159999999999997</v>
      </c>
      <c r="AB2350" s="37"/>
      <c r="AC2350" s="37">
        <f>(1-EXP(-Info!$B$6*H2350*1000))+(Info!$B$6/(Info!$B$6-Info!$B$7))*(EXP(-Info!$B$7*H2350*1000)-EXP(-Info!$B$6*H2350*1000))*(Info!$B$9-1)</f>
        <v>5.6461396840110332E-2</v>
      </c>
      <c r="AD2350" s="37">
        <f>SQRT((Info!$B$6*EXP(-Info!$B$6*H2350*1000)+(Info!$B$6/(Info!$B$6+Info!$B$7))*(Info!$B$9-1)*(-Info!$B$7*EXP(-Info!$B$7*H2350*1000)+Info!$B$6*EXP(-Info!$B$6*H2350*1000)))^2*(0.01*H2350*1000)^2)</f>
        <v>5.172301754261476E-4</v>
      </c>
      <c r="AE2350" s="37"/>
      <c r="AF2350" s="37">
        <f t="shared" si="622"/>
        <v>4.6965195220810445</v>
      </c>
      <c r="AG2350" s="37"/>
      <c r="AH2350" s="37">
        <f t="shared" si="624"/>
        <v>0.96835454063526694</v>
      </c>
      <c r="AI2350">
        <f>AF2350*EXP(Info!$B$6*H2350*1000)</f>
        <v>4.9399767871824629</v>
      </c>
      <c r="AJ2350"/>
      <c r="AK2350">
        <f t="shared" si="625"/>
        <v>0.13509751999999994</v>
      </c>
      <c r="AL2350"/>
      <c r="AM2350"/>
      <c r="AN2350"/>
      <c r="AO2350">
        <f t="shared" si="627"/>
        <v>1.5668159982501799</v>
      </c>
      <c r="AP2350">
        <f t="shared" si="628"/>
        <v>0.74736842105263146</v>
      </c>
      <c r="AQ2350">
        <f t="shared" si="615"/>
        <v>5</v>
      </c>
      <c r="AR2350">
        <v>0</v>
      </c>
      <c r="AS2350">
        <v>1</v>
      </c>
      <c r="AT2350">
        <v>1</v>
      </c>
      <c r="AU2350">
        <v>1</v>
      </c>
      <c r="AV2350">
        <v>1</v>
      </c>
      <c r="AW2350">
        <v>0</v>
      </c>
      <c r="AX2350">
        <v>1</v>
      </c>
    </row>
    <row r="2351" spans="1:58">
      <c r="A2351" s="13" t="s">
        <v>78</v>
      </c>
      <c r="B2351" s="13" t="s">
        <v>288</v>
      </c>
      <c r="D2351" s="14">
        <v>-32.049999999999997</v>
      </c>
      <c r="E2351" s="14">
        <v>40.5</v>
      </c>
      <c r="F2351" s="14">
        <v>2475</v>
      </c>
      <c r="G2351">
        <v>21</v>
      </c>
      <c r="H2351">
        <v>6.0730000000000004</v>
      </c>
      <c r="J2351">
        <f>(F2351*100*Info!$B$11)/AI2351</f>
        <v>1.2998722987182902</v>
      </c>
      <c r="O2351">
        <v>0.29299999999999998</v>
      </c>
      <c r="S2351">
        <v>4.76</v>
      </c>
      <c r="T2351" s="23">
        <v>0.14000000000000001</v>
      </c>
      <c r="U2351">
        <v>0.39</v>
      </c>
      <c r="V2351"/>
      <c r="W2351" s="37">
        <f>U2351*Info!$B$2</f>
        <v>0.18720000000000001</v>
      </c>
      <c r="X2351" s="37"/>
      <c r="Y2351" s="28">
        <f>W2351*Info!$D$2</f>
        <v>0.15163200000000002</v>
      </c>
      <c r="Z2351" s="28"/>
      <c r="AA2351" s="37">
        <f t="shared" si="619"/>
        <v>0.10579999999999998</v>
      </c>
      <c r="AB2351" s="37"/>
      <c r="AC2351" s="37">
        <f>(1-EXP(-Info!$B$6*H2351*1000))+(Info!$B$6/(Info!$B$6-Info!$B$7))*(EXP(-Info!$B$7*H2351*1000)-EXP(-Info!$B$6*H2351*1000))*(Info!$B$9-1)</f>
        <v>6.2054149199756242E-2</v>
      </c>
      <c r="AD2351" s="37">
        <f>SQRT((Info!$B$6*EXP(-Info!$B$6*H2351*1000)+(Info!$B$6/(Info!$B$6+Info!$B$7))*(Info!$B$9-1)*(-Info!$B$7*EXP(-Info!$B$7*H2351*1000)+Info!$B$6*EXP(-Info!$B$6*H2351*1000)))^2*(0.01*H2351*1000)^2)</f>
        <v>5.6697883298999154E-4</v>
      </c>
      <c r="AE2351" s="37"/>
      <c r="AF2351" s="37">
        <f t="shared" si="622"/>
        <v>4.6018026710146653</v>
      </c>
      <c r="AG2351" s="37"/>
      <c r="AH2351" s="37">
        <f t="shared" si="624"/>
        <v>0.96676526701988774</v>
      </c>
      <c r="AI2351">
        <f>AF2351*EXP(Info!$B$6*H2351*1000)</f>
        <v>4.8653608636010839</v>
      </c>
      <c r="AJ2351"/>
      <c r="AK2351">
        <f t="shared" si="625"/>
        <v>0.14068225999999998</v>
      </c>
      <c r="AL2351"/>
      <c r="AM2351"/>
      <c r="AN2351"/>
      <c r="AO2351">
        <f t="shared" si="627"/>
        <v>1.608047998204132</v>
      </c>
      <c r="AP2351">
        <f t="shared" si="628"/>
        <v>0.75128205128205117</v>
      </c>
      <c r="AQ2351">
        <f t="shared" si="615"/>
        <v>5</v>
      </c>
      <c r="AR2351">
        <v>0</v>
      </c>
      <c r="AS2351">
        <v>1</v>
      </c>
      <c r="AT2351">
        <v>1</v>
      </c>
      <c r="AU2351">
        <v>1</v>
      </c>
      <c r="AV2351">
        <v>1</v>
      </c>
      <c r="AW2351">
        <v>0</v>
      </c>
      <c r="AX2351">
        <v>1</v>
      </c>
      <c r="AZ2351"/>
    </row>
    <row r="2352" spans="1:58">
      <c r="A2352" s="13" t="s">
        <v>78</v>
      </c>
      <c r="B2352" s="13" t="s">
        <v>288</v>
      </c>
      <c r="D2352" s="14">
        <v>-32.049999999999997</v>
      </c>
      <c r="E2352" s="14">
        <v>40.5</v>
      </c>
      <c r="F2352" s="14">
        <v>2475</v>
      </c>
      <c r="G2352">
        <v>23</v>
      </c>
      <c r="H2352">
        <v>6.6349999999999998</v>
      </c>
      <c r="J2352">
        <f>(F2352*100*Info!$B$11)/AI2352</f>
        <v>1.2296025885334587</v>
      </c>
      <c r="O2352">
        <v>0.30399999999999999</v>
      </c>
      <c r="S2352">
        <v>5.01</v>
      </c>
      <c r="T2352" s="23">
        <v>0.2</v>
      </c>
      <c r="U2352">
        <v>0.42</v>
      </c>
      <c r="V2352"/>
      <c r="W2352" s="37">
        <f>U2352*Info!$B$2</f>
        <v>0.20159999999999997</v>
      </c>
      <c r="X2352" s="37"/>
      <c r="Y2352" s="28">
        <f>W2352*Info!$D$2</f>
        <v>0.163296</v>
      </c>
      <c r="Z2352" s="28"/>
      <c r="AA2352" s="37">
        <f t="shared" si="619"/>
        <v>0.10240000000000002</v>
      </c>
      <c r="AB2352" s="37"/>
      <c r="AC2352" s="37">
        <f>(1-EXP(-Info!$B$6*H2352*1000))+(Info!$B$6/(Info!$B$6-Info!$B$7))*(EXP(-Info!$B$7*H2352*1000)-EXP(-Info!$B$6*H2352*1000))*(Info!$B$9-1)</f>
        <v>6.7616974988486803E-2</v>
      </c>
      <c r="AD2352" s="37">
        <f>SQRT((Info!$B$6*EXP(-Info!$B$6*H2352*1000)+(Info!$B$6/(Info!$B$6+Info!$B$7))*(Info!$B$9-1)*(-Info!$B$7*EXP(-Info!$B$7*H2352*1000)+Info!$B$6*EXP(-Info!$B$6*H2352*1000)))^2*(0.01*H2352*1000)^2)</f>
        <v>6.1618968353852727E-4</v>
      </c>
      <c r="AE2352" s="37"/>
      <c r="AF2352" s="37">
        <f t="shared" si="622"/>
        <v>4.8397800217611788</v>
      </c>
      <c r="AG2352" s="37"/>
      <c r="AH2352" s="37">
        <f t="shared" si="624"/>
        <v>0.96602395643935712</v>
      </c>
      <c r="AI2352">
        <f>AF2352*EXP(Info!$B$6*H2352*1000)</f>
        <v>5.1434080155980864</v>
      </c>
      <c r="AJ2352"/>
      <c r="AK2352">
        <f t="shared" si="625"/>
        <v>0.13616128000000002</v>
      </c>
      <c r="AL2352"/>
      <c r="AM2352"/>
      <c r="AN2352"/>
      <c r="AO2352">
        <f t="shared" si="627"/>
        <v>1.7317439980659881</v>
      </c>
      <c r="AP2352">
        <f t="shared" si="628"/>
        <v>0.72380952380952379</v>
      </c>
      <c r="AQ2352">
        <f t="shared" si="615"/>
        <v>5</v>
      </c>
      <c r="AR2352">
        <v>0</v>
      </c>
      <c r="AS2352">
        <v>1</v>
      </c>
      <c r="AT2352">
        <v>1</v>
      </c>
      <c r="AU2352">
        <v>1</v>
      </c>
      <c r="AV2352">
        <v>1</v>
      </c>
      <c r="AW2352">
        <v>0</v>
      </c>
      <c r="AX2352">
        <v>1</v>
      </c>
    </row>
    <row r="2353" spans="1:52">
      <c r="A2353" s="13" t="s">
        <v>78</v>
      </c>
      <c r="B2353" s="13" t="s">
        <v>288</v>
      </c>
      <c r="D2353" s="14">
        <v>-32.049999999999997</v>
      </c>
      <c r="E2353" s="14">
        <v>40.5</v>
      </c>
      <c r="F2353" s="14">
        <v>2475</v>
      </c>
      <c r="G2353">
        <v>27</v>
      </c>
      <c r="H2353">
        <v>7.8216700000000001</v>
      </c>
      <c r="J2353">
        <f>(F2353*100*Info!$B$11)/AI2353</f>
        <v>1.2078325832010151</v>
      </c>
      <c r="O2353">
        <v>0.315</v>
      </c>
      <c r="S2353">
        <v>5.0599999999999996</v>
      </c>
      <c r="T2353" s="23">
        <v>0.12</v>
      </c>
      <c r="U2353">
        <v>0.46</v>
      </c>
      <c r="V2353"/>
      <c r="W2353" s="37">
        <f>U2353*Info!$B$2</f>
        <v>0.2208</v>
      </c>
      <c r="X2353" s="37"/>
      <c r="Y2353" s="28">
        <f>W2353*Info!$D$2</f>
        <v>0.17884800000000001</v>
      </c>
      <c r="Z2353" s="28"/>
      <c r="AA2353" s="37">
        <f t="shared" si="619"/>
        <v>9.4200000000000006E-2</v>
      </c>
      <c r="AB2353" s="37"/>
      <c r="AC2353" s="37">
        <f>(1-EXP(-Info!$B$6*H2353*1000))+(Info!$B$6/(Info!$B$6-Info!$B$7))*(EXP(-Info!$B$7*H2353*1000)-EXP(-Info!$B$6*H2353*1000))*(Info!$B$9-1)</f>
        <v>7.9265342178286749E-2</v>
      </c>
      <c r="AD2353" s="37">
        <f>SQRT((Info!$B$6*EXP(-Info!$B$6*H2353*1000)+(Info!$B$6/(Info!$B$6+Info!$B$7))*(Info!$B$9-1)*(-Info!$B$7*EXP(-Info!$B$7*H2353*1000)+Info!$B$6*EXP(-Info!$B$6*H2353*1000)))^2*(0.01*H2353*1000)^2)</f>
        <v>7.1835124127085528E-4</v>
      </c>
      <c r="AE2353" s="37"/>
      <c r="AF2353" s="37">
        <f t="shared" si="622"/>
        <v>4.8736852047668044</v>
      </c>
      <c r="AG2353" s="37"/>
      <c r="AH2353" s="37">
        <f t="shared" si="624"/>
        <v>0.96317889422268865</v>
      </c>
      <c r="AI2353">
        <f>AF2353*EXP(Info!$B$6*H2353*1000)</f>
        <v>5.2361129330542404</v>
      </c>
      <c r="AJ2353"/>
      <c r="AK2353">
        <f t="shared" si="625"/>
        <v>0.12525774000000001</v>
      </c>
      <c r="AL2353"/>
      <c r="AM2353"/>
      <c r="AN2353"/>
      <c r="AO2353">
        <f t="shared" si="627"/>
        <v>1.8966719978817967</v>
      </c>
      <c r="AP2353">
        <f t="shared" si="628"/>
        <v>0.68478260869565211</v>
      </c>
      <c r="AQ2353">
        <f t="shared" si="615"/>
        <v>5</v>
      </c>
      <c r="AR2353">
        <v>0</v>
      </c>
      <c r="AS2353">
        <v>1</v>
      </c>
      <c r="AT2353">
        <v>1</v>
      </c>
      <c r="AU2353">
        <v>1</v>
      </c>
      <c r="AV2353">
        <v>1</v>
      </c>
      <c r="AW2353">
        <v>0</v>
      </c>
      <c r="AX2353">
        <v>1</v>
      </c>
    </row>
    <row r="2354" spans="1:52">
      <c r="A2354" s="13" t="s">
        <v>78</v>
      </c>
      <c r="B2354" s="13" t="s">
        <v>288</v>
      </c>
      <c r="D2354" s="14">
        <v>-32.049999999999997</v>
      </c>
      <c r="E2354" s="14">
        <v>40.5</v>
      </c>
      <c r="F2354" s="14">
        <v>2475</v>
      </c>
      <c r="G2354">
        <v>29</v>
      </c>
      <c r="H2354">
        <v>8.4149999999999991</v>
      </c>
      <c r="J2354">
        <f>(F2354*100*Info!$B$11)/AI2354</f>
        <v>1.1344836042449977</v>
      </c>
      <c r="O2354">
        <v>0.32900000000000001</v>
      </c>
      <c r="S2354">
        <v>5.38</v>
      </c>
      <c r="T2354" s="23">
        <v>0.18</v>
      </c>
      <c r="U2354">
        <v>0.55000000000000004</v>
      </c>
      <c r="V2354"/>
      <c r="W2354" s="37">
        <f>U2354*Info!$B$2</f>
        <v>0.26400000000000001</v>
      </c>
      <c r="X2354" s="37"/>
      <c r="Y2354" s="28">
        <f>W2354*Info!$D$2</f>
        <v>0.21384000000000003</v>
      </c>
      <c r="Z2354" s="28"/>
      <c r="AA2354" s="37">
        <f t="shared" si="619"/>
        <v>6.5000000000000002E-2</v>
      </c>
      <c r="AB2354" s="37"/>
      <c r="AC2354" s="37">
        <f>(1-EXP(-Info!$B$6*H2354*1000))+(Info!$B$6/(Info!$B$6-Info!$B$7))*(EXP(-Info!$B$7*H2354*1000)-EXP(-Info!$B$6*H2354*1000))*(Info!$B$9-1)</f>
        <v>8.5040157024724491E-2</v>
      </c>
      <c r="AD2354" s="37">
        <f>SQRT((Info!$B$6*EXP(-Info!$B$6*H2354*1000)+(Info!$B$6/(Info!$B$6+Info!$B$7))*(Info!$B$9-1)*(-Info!$B$7*EXP(-Info!$B$7*H2354*1000)+Info!$B$6*EXP(-Info!$B$6*H2354*1000)))^2*(0.01*H2354*1000)^2)</f>
        <v>7.6855173497702089E-4</v>
      </c>
      <c r="AE2354" s="37"/>
      <c r="AF2354" s="37">
        <f t="shared" si="622"/>
        <v>5.1606323897933928</v>
      </c>
      <c r="AG2354" s="37"/>
      <c r="AH2354" s="37">
        <f t="shared" si="624"/>
        <v>0.95922535126271247</v>
      </c>
      <c r="AI2354">
        <f>AF2354*EXP(Info!$B$6*H2354*1000)</f>
        <v>5.5746489294325405</v>
      </c>
      <c r="AJ2354"/>
      <c r="AK2354">
        <f t="shared" si="625"/>
        <v>8.6430500000000007E-2</v>
      </c>
      <c r="AL2354"/>
      <c r="AM2354"/>
      <c r="AN2354"/>
      <c r="AO2354">
        <f t="shared" si="627"/>
        <v>2.2677599974673659</v>
      </c>
      <c r="AP2354">
        <f t="shared" si="628"/>
        <v>0.59818181818181815</v>
      </c>
      <c r="AQ2354">
        <f t="shared" si="615"/>
        <v>5</v>
      </c>
      <c r="AR2354">
        <v>0</v>
      </c>
      <c r="AS2354">
        <v>1</v>
      </c>
      <c r="AT2354">
        <v>1</v>
      </c>
      <c r="AU2354">
        <v>1</v>
      </c>
      <c r="AV2354">
        <v>1</v>
      </c>
      <c r="AW2354">
        <v>0</v>
      </c>
      <c r="AX2354">
        <v>1</v>
      </c>
    </row>
    <row r="2355" spans="1:52">
      <c r="A2355" s="13" t="s">
        <v>78</v>
      </c>
      <c r="B2355" s="13" t="s">
        <v>288</v>
      </c>
      <c r="D2355" s="14">
        <v>-32.049999999999997</v>
      </c>
      <c r="E2355" s="14">
        <v>40.5</v>
      </c>
      <c r="F2355" s="14">
        <v>2475</v>
      </c>
      <c r="G2355">
        <v>31</v>
      </c>
      <c r="H2355">
        <v>9.0083300000000008</v>
      </c>
      <c r="J2355">
        <f>(F2355*100*Info!$B$11)/AI2355</f>
        <v>1.1448073310194051</v>
      </c>
      <c r="O2355">
        <v>0.34</v>
      </c>
      <c r="S2355">
        <v>5.2949999999999999</v>
      </c>
      <c r="T2355" s="23">
        <v>0.18</v>
      </c>
      <c r="U2355">
        <v>0.51500000000000001</v>
      </c>
      <c r="V2355"/>
      <c r="W2355" s="37">
        <f>U2355*Info!$B$2</f>
        <v>0.2472</v>
      </c>
      <c r="X2355" s="37"/>
      <c r="Y2355" s="28">
        <f>W2355*Info!$D$2</f>
        <v>0.20023200000000002</v>
      </c>
      <c r="Z2355" s="28"/>
      <c r="AA2355" s="37">
        <f t="shared" si="619"/>
        <v>9.2800000000000021E-2</v>
      </c>
      <c r="AB2355" s="37"/>
      <c r="AC2355" s="37">
        <f>(1-EXP(-Info!$B$6*H2355*1000))+(Info!$B$6/(Info!$B$6-Info!$B$7))*(EXP(-Info!$B$7*H2355*1000)-EXP(-Info!$B$6*H2355*1000))*(Info!$B$9-1)</f>
        <v>9.0782332970161875E-2</v>
      </c>
      <c r="AD2355" s="37">
        <f>SQRT((Info!$B$6*EXP(-Info!$B$6*H2355*1000)+(Info!$B$6/(Info!$B$6+Info!$B$7))*(Info!$B$9-1)*(-Info!$B$7*EXP(-Info!$B$7*H2355*1000)+Info!$B$6*EXP(-Info!$B$6*H2355*1000)))^2*(0.01*H2355*1000)^2)</f>
        <v>8.1817214141285499E-4</v>
      </c>
      <c r="AE2355" s="37"/>
      <c r="AF2355" s="37">
        <f t="shared" si="622"/>
        <v>5.0863433995003691</v>
      </c>
      <c r="AG2355" s="37"/>
      <c r="AH2355" s="37">
        <f t="shared" si="624"/>
        <v>0.96059365429657584</v>
      </c>
      <c r="AI2355">
        <f>AF2355*EXP(Info!$B$6*H2355*1000)</f>
        <v>5.5243774550531297</v>
      </c>
      <c r="AJ2355"/>
      <c r="AK2355">
        <f t="shared" si="625"/>
        <v>0.12339616000000003</v>
      </c>
      <c r="AL2355"/>
      <c r="AM2355"/>
      <c r="AN2355"/>
      <c r="AO2355">
        <f t="shared" si="627"/>
        <v>2.1234479976285332</v>
      </c>
      <c r="AP2355">
        <f t="shared" si="628"/>
        <v>0.66019417475728159</v>
      </c>
      <c r="AQ2355">
        <f t="shared" si="615"/>
        <v>5</v>
      </c>
      <c r="AR2355">
        <v>0</v>
      </c>
      <c r="AS2355">
        <v>1</v>
      </c>
      <c r="AT2355">
        <v>1</v>
      </c>
      <c r="AU2355">
        <v>1</v>
      </c>
      <c r="AV2355">
        <v>1</v>
      </c>
      <c r="AW2355">
        <v>0</v>
      </c>
      <c r="AX2355">
        <v>1</v>
      </c>
    </row>
    <row r="2356" spans="1:52">
      <c r="A2356" s="13" t="s">
        <v>78</v>
      </c>
      <c r="B2356" s="13" t="s">
        <v>288</v>
      </c>
      <c r="D2356" s="14">
        <v>-32.049999999999997</v>
      </c>
      <c r="E2356" s="14">
        <v>40.5</v>
      </c>
      <c r="F2356" s="14">
        <v>2475</v>
      </c>
      <c r="G2356">
        <v>35</v>
      </c>
      <c r="H2356">
        <v>10.195</v>
      </c>
      <c r="J2356">
        <f>(F2356*100*Info!$B$11)/AI2356</f>
        <v>1.1673387451672017</v>
      </c>
      <c r="O2356">
        <v>0.34799999999999998</v>
      </c>
      <c r="S2356">
        <v>5.16</v>
      </c>
      <c r="T2356" s="23">
        <v>0.14000000000000001</v>
      </c>
      <c r="U2356">
        <v>0.56000000000000005</v>
      </c>
      <c r="V2356"/>
      <c r="W2356" s="37">
        <f>U2356*Info!$B$2</f>
        <v>0.26880000000000004</v>
      </c>
      <c r="X2356" s="37"/>
      <c r="Y2356" s="28">
        <f>W2356*Info!$D$2</f>
        <v>0.21772800000000003</v>
      </c>
      <c r="Z2356" s="28"/>
      <c r="AA2356" s="37">
        <f t="shared" si="619"/>
        <v>7.9199999999999937E-2</v>
      </c>
      <c r="AB2356" s="37"/>
      <c r="AC2356" s="37">
        <f>(1-EXP(-Info!$B$6*H2356*1000))+(Info!$B$6/(Info!$B$6-Info!$B$7))*(EXP(-Info!$B$7*H2356*1000)-EXP(-Info!$B$6*H2356*1000))*(Info!$B$9-1)</f>
        <v>0.10216957975992137</v>
      </c>
      <c r="AD2356" s="37">
        <f>SQRT((Info!$B$6*EXP(-Info!$B$6*H2356*1000)+(Info!$B$6/(Info!$B$6+Info!$B$7))*(Info!$B$9-1)*(-Info!$B$7*EXP(-Info!$B$7*H2356*1000)+Info!$B$6*EXP(-Info!$B$6*H2356*1000)))^2*(0.01*H2356*1000)^2)</f>
        <v>9.1569273009250811E-4</v>
      </c>
      <c r="AE2356" s="37"/>
      <c r="AF2356" s="37">
        <f t="shared" si="622"/>
        <v>4.9341801692830138</v>
      </c>
      <c r="AG2356" s="37"/>
      <c r="AH2356" s="37">
        <f t="shared" si="624"/>
        <v>0.95623646691531272</v>
      </c>
      <c r="AI2356">
        <f>AF2356*EXP(Info!$B$6*H2356*1000)</f>
        <v>5.4177485635990692</v>
      </c>
      <c r="AJ2356"/>
      <c r="AK2356">
        <f t="shared" si="625"/>
        <v>0.10531223999999992</v>
      </c>
      <c r="AL2356"/>
      <c r="AM2356"/>
      <c r="AN2356"/>
      <c r="AO2356">
        <f t="shared" si="627"/>
        <v>2.3089919974213178</v>
      </c>
      <c r="AP2356">
        <f t="shared" si="628"/>
        <v>0.62142857142857133</v>
      </c>
      <c r="AQ2356">
        <f t="shared" si="615"/>
        <v>5</v>
      </c>
      <c r="AR2356">
        <v>0</v>
      </c>
      <c r="AS2356">
        <v>1</v>
      </c>
      <c r="AT2356">
        <v>1</v>
      </c>
      <c r="AU2356">
        <v>1</v>
      </c>
      <c r="AV2356">
        <v>1</v>
      </c>
      <c r="AW2356">
        <v>0</v>
      </c>
      <c r="AX2356">
        <v>1</v>
      </c>
    </row>
    <row r="2357" spans="1:52">
      <c r="A2357" s="13" t="s">
        <v>78</v>
      </c>
      <c r="B2357" s="13" t="s">
        <v>288</v>
      </c>
      <c r="D2357" s="14">
        <v>-32.049999999999997</v>
      </c>
      <c r="E2357" s="14">
        <v>40.5</v>
      </c>
      <c r="F2357" s="14">
        <v>2475</v>
      </c>
      <c r="G2357">
        <v>37</v>
      </c>
      <c r="H2357">
        <v>10.6873</v>
      </c>
      <c r="J2357">
        <f>(F2357*100*Info!$B$11)/AI2357</f>
        <v>1.1464324978503411</v>
      </c>
      <c r="O2357">
        <v>0.36699999999999999</v>
      </c>
      <c r="S2357">
        <v>5.25</v>
      </c>
      <c r="T2357" s="23">
        <v>0.14000000000000001</v>
      </c>
      <c r="U2357">
        <v>0.62</v>
      </c>
      <c r="V2357"/>
      <c r="W2357" s="37">
        <f>U2357*Info!$B$2</f>
        <v>0.29759999999999998</v>
      </c>
      <c r="X2357" s="37"/>
      <c r="Y2357" s="28">
        <f>W2357*Info!$D$2</f>
        <v>0.24105599999999999</v>
      </c>
      <c r="Z2357" s="28"/>
      <c r="AA2357" s="37">
        <f t="shared" si="619"/>
        <v>6.9400000000000017E-2</v>
      </c>
      <c r="AB2357" s="37"/>
      <c r="AC2357" s="37">
        <f>(1-EXP(-Info!$B$6*H2357*1000))+(Info!$B$6/(Info!$B$6-Info!$B$7))*(EXP(-Info!$B$7*H2357*1000)-EXP(-Info!$B$6*H2357*1000))*(Info!$B$9-1)</f>
        <v>0.106855904907802</v>
      </c>
      <c r="AD2357" s="37">
        <f>SQRT((Info!$B$6*EXP(-Info!$B$6*H2357*1000)+(Info!$B$6/(Info!$B$6+Info!$B$7))*(Info!$B$9-1)*(-Info!$B$7*EXP(-Info!$B$7*H2357*1000)+Info!$B$6*EXP(-Info!$B$6*H2357*1000)))^2*(0.01*H2357*1000)^2)</f>
        <v>9.5548363256951448E-4</v>
      </c>
      <c r="AE2357" s="37"/>
      <c r="AF2357" s="37">
        <f t="shared" si="622"/>
        <v>5.0015282001993979</v>
      </c>
      <c r="AG2357" s="37"/>
      <c r="AH2357" s="37">
        <f t="shared" si="624"/>
        <v>0.95267203813321866</v>
      </c>
      <c r="AI2357">
        <f>AF2357*EXP(Info!$B$6*H2357*1000)</f>
        <v>5.5165461740851205</v>
      </c>
      <c r="AJ2357"/>
      <c r="AK2357">
        <f t="shared" si="625"/>
        <v>9.2281180000000018E-2</v>
      </c>
      <c r="AL2357"/>
      <c r="AM2357"/>
      <c r="AN2357"/>
      <c r="AO2357">
        <f t="shared" si="627"/>
        <v>2.5563839971450304</v>
      </c>
      <c r="AP2357">
        <f t="shared" si="628"/>
        <v>0.59193548387096773</v>
      </c>
      <c r="AQ2357">
        <f t="shared" si="615"/>
        <v>5</v>
      </c>
      <c r="AR2357">
        <v>0</v>
      </c>
      <c r="AS2357">
        <v>1</v>
      </c>
      <c r="AT2357">
        <v>1</v>
      </c>
      <c r="AU2357">
        <v>1</v>
      </c>
      <c r="AV2357">
        <v>1</v>
      </c>
      <c r="AW2357">
        <v>0</v>
      </c>
      <c r="AX2357">
        <v>1</v>
      </c>
    </row>
    <row r="2358" spans="1:52">
      <c r="A2358" s="13" t="s">
        <v>78</v>
      </c>
      <c r="B2358" s="13" t="s">
        <v>288</v>
      </c>
      <c r="D2358" s="14">
        <v>-32.049999999999997</v>
      </c>
      <c r="E2358" s="14">
        <v>40.5</v>
      </c>
      <c r="F2358" s="14">
        <v>2475</v>
      </c>
      <c r="G2358">
        <v>39</v>
      </c>
      <c r="H2358">
        <v>11.179600000000001</v>
      </c>
      <c r="J2358">
        <f>(F2358*100*Info!$B$11)/AI2358</f>
        <v>1.1079756462986399</v>
      </c>
      <c r="O2358">
        <v>0.36099999999999999</v>
      </c>
      <c r="S2358">
        <v>5.41</v>
      </c>
      <c r="T2358" s="23">
        <v>0.18</v>
      </c>
      <c r="U2358">
        <v>0.65</v>
      </c>
      <c r="V2358"/>
      <c r="W2358" s="37">
        <f>U2358*Info!$B$2</f>
        <v>0.312</v>
      </c>
      <c r="X2358" s="37"/>
      <c r="Y2358" s="28">
        <f>W2358*Info!$D$2</f>
        <v>0.25272</v>
      </c>
      <c r="Z2358" s="28"/>
      <c r="AA2358" s="37">
        <f t="shared" si="619"/>
        <v>4.8999999999999988E-2</v>
      </c>
      <c r="AB2358" s="37"/>
      <c r="AC2358" s="37">
        <f>(1-EXP(-Info!$B$6*H2358*1000))+(Info!$B$6/(Info!$B$6-Info!$B$7))*(EXP(-Info!$B$7*H2358*1000)-EXP(-Info!$B$6*H2358*1000))*(Info!$B$9-1)</f>
        <v>0.11152022917605503</v>
      </c>
      <c r="AD2358" s="37">
        <f>SQRT((Info!$B$6*EXP(-Info!$B$6*H2358*1000)+(Info!$B$6/(Info!$B$6+Info!$B$7))*(Info!$B$9-1)*(-Info!$B$7*EXP(-Info!$B$7*H2358*1000)+Info!$B$6*EXP(-Info!$B$6*H2358*1000)))^2*(0.01*H2358*1000)^2)</f>
        <v>9.9488774435014431E-4</v>
      </c>
      <c r="AE2358" s="37"/>
      <c r="AF2358" s="37">
        <f t="shared" si="622"/>
        <v>5.1518155087703734</v>
      </c>
      <c r="AG2358" s="37"/>
      <c r="AH2358" s="37">
        <f t="shared" si="624"/>
        <v>0.95227643415348862</v>
      </c>
      <c r="AI2358">
        <f>AF2358*EXP(Info!$B$6*H2358*1000)</f>
        <v>5.7080205968340429</v>
      </c>
      <c r="AJ2358"/>
      <c r="AK2358">
        <f t="shared" si="625"/>
        <v>6.5155299999999985E-2</v>
      </c>
      <c r="AL2358"/>
      <c r="AM2358"/>
      <c r="AN2358"/>
      <c r="AO2358">
        <f t="shared" si="627"/>
        <v>2.6800799970068865</v>
      </c>
      <c r="AP2358">
        <f t="shared" si="628"/>
        <v>0.55538461538461537</v>
      </c>
      <c r="AQ2358">
        <f t="shared" si="615"/>
        <v>5</v>
      </c>
      <c r="AR2358">
        <v>0</v>
      </c>
      <c r="AS2358">
        <v>1</v>
      </c>
      <c r="AT2358">
        <v>1</v>
      </c>
      <c r="AU2358">
        <v>1</v>
      </c>
      <c r="AV2358">
        <v>1</v>
      </c>
      <c r="AW2358">
        <v>0</v>
      </c>
      <c r="AX2358">
        <v>1</v>
      </c>
    </row>
    <row r="2359" spans="1:52">
      <c r="A2359" s="13" t="s">
        <v>78</v>
      </c>
      <c r="B2359" s="13" t="s">
        <v>288</v>
      </c>
      <c r="D2359" s="14">
        <v>-32.049999999999997</v>
      </c>
      <c r="E2359" s="14">
        <v>40.5</v>
      </c>
      <c r="F2359" s="14">
        <v>2475</v>
      </c>
      <c r="G2359">
        <v>41</v>
      </c>
      <c r="H2359">
        <v>11.662800000000001</v>
      </c>
      <c r="J2359">
        <f>(F2359*100*Info!$B$11)/AI2359</f>
        <v>1.1346702379535478</v>
      </c>
      <c r="O2359">
        <v>0.36</v>
      </c>
      <c r="S2359">
        <v>5.26</v>
      </c>
      <c r="T2359" s="23">
        <v>0.1</v>
      </c>
      <c r="U2359">
        <v>0.63</v>
      </c>
      <c r="V2359"/>
      <c r="W2359" s="37">
        <f>U2359*Info!$B$2</f>
        <v>0.3024</v>
      </c>
      <c r="X2359" s="37"/>
      <c r="Y2359" s="28">
        <f>W2359*Info!$D$2</f>
        <v>0.24494400000000002</v>
      </c>
      <c r="Z2359" s="28"/>
      <c r="AA2359" s="37">
        <f t="shared" si="619"/>
        <v>5.7599999999999985E-2</v>
      </c>
      <c r="AB2359" s="37"/>
      <c r="AC2359" s="37">
        <f>(1-EXP(-Info!$B$6*H2359*1000))+(Info!$B$6/(Info!$B$6-Info!$B$7))*(EXP(-Info!$B$7*H2359*1000)-EXP(-Info!$B$6*H2359*1000))*(Info!$B$9-1)</f>
        <v>0.11607703733430579</v>
      </c>
      <c r="AD2359" s="37">
        <f>SQRT((Info!$B$6*EXP(-Info!$B$6*H2359*1000)+(Info!$B$6/(Info!$B$6+Info!$B$7))*(Info!$B$9-1)*(-Info!$B$7*EXP(-Info!$B$7*H2359*1000)+Info!$B$6*EXP(-Info!$B$6*H2359*1000)))^2*(0.01*H2359*1000)^2)</f>
        <v>1.0331899384725556E-3</v>
      </c>
      <c r="AE2359" s="37"/>
      <c r="AF2359" s="37">
        <f t="shared" si="622"/>
        <v>5.0083699626495433</v>
      </c>
      <c r="AG2359" s="37"/>
      <c r="AH2359" s="37">
        <f t="shared" si="624"/>
        <v>0.95216158985732768</v>
      </c>
      <c r="AI2359">
        <f>AF2359*EXP(Info!$B$6*H2359*1000)</f>
        <v>5.5737319957113902</v>
      </c>
      <c r="AJ2359"/>
      <c r="AK2359">
        <f t="shared" si="625"/>
        <v>7.6590719999999973E-2</v>
      </c>
      <c r="AL2359"/>
      <c r="AM2359"/>
      <c r="AN2359"/>
      <c r="AO2359">
        <f t="shared" si="627"/>
        <v>2.5976159970989823</v>
      </c>
      <c r="AP2359">
        <f t="shared" si="628"/>
        <v>0.5714285714285714</v>
      </c>
      <c r="AQ2359">
        <f t="shared" si="615"/>
        <v>5</v>
      </c>
      <c r="AR2359">
        <v>0</v>
      </c>
      <c r="AS2359">
        <v>1</v>
      </c>
      <c r="AT2359">
        <v>1</v>
      </c>
      <c r="AU2359">
        <v>1</v>
      </c>
      <c r="AV2359">
        <v>1</v>
      </c>
      <c r="AW2359">
        <v>0</v>
      </c>
      <c r="AX2359">
        <v>1</v>
      </c>
    </row>
    <row r="2360" spans="1:52">
      <c r="A2360" s="13" t="s">
        <v>78</v>
      </c>
      <c r="B2360" s="13" t="s">
        <v>288</v>
      </c>
      <c r="D2360" s="14">
        <v>-32.049999999999997</v>
      </c>
      <c r="E2360" s="14">
        <v>40.5</v>
      </c>
      <c r="F2360" s="14">
        <v>2475</v>
      </c>
      <c r="G2360">
        <v>43</v>
      </c>
      <c r="H2360">
        <v>12.0113</v>
      </c>
      <c r="J2360">
        <f>(F2360*100*Info!$B$11)/AI2360</f>
        <v>1.1563526880472861</v>
      </c>
      <c r="O2360">
        <v>0.35499999999999998</v>
      </c>
      <c r="S2360">
        <v>5.15</v>
      </c>
      <c r="T2360" s="23">
        <v>0.14000000000000001</v>
      </c>
      <c r="U2360">
        <v>0.63</v>
      </c>
      <c r="V2360"/>
      <c r="W2360" s="37">
        <f>U2360*Info!$B$2</f>
        <v>0.3024</v>
      </c>
      <c r="X2360" s="37"/>
      <c r="Y2360" s="28">
        <f>W2360*Info!$D$2</f>
        <v>0.24494400000000002</v>
      </c>
      <c r="Z2360" s="28"/>
      <c r="AA2360" s="37">
        <f t="shared" si="619"/>
        <v>5.259999999999998E-2</v>
      </c>
      <c r="AB2360" s="37"/>
      <c r="AC2360" s="37">
        <f>(1-EXP(-Info!$B$6*H2360*1000))+(Info!$B$6/(Info!$B$6-Info!$B$7))*(EXP(-Info!$B$7*H2360*1000)-EXP(-Info!$B$6*H2360*1000))*(Info!$B$9-1)</f>
        <v>0.11935051709344618</v>
      </c>
      <c r="AD2360" s="37">
        <f>SQRT((Info!$B$6*EXP(-Info!$B$6*H2360*1000)+(Info!$B$6/(Info!$B$6+Info!$B$7))*(Info!$B$9-1)*(-Info!$B$7*EXP(-Info!$B$7*H2360*1000)+Info!$B$6*EXP(-Info!$B$6*H2360*1000)))^2*(0.01*H2360*1000)^2)</f>
        <v>1.0605864892958088E-3</v>
      </c>
      <c r="AE2360" s="37"/>
      <c r="AF2360" s="37">
        <f t="shared" si="622"/>
        <v>4.8987781628008849</v>
      </c>
      <c r="AG2360" s="37"/>
      <c r="AH2360" s="37">
        <f t="shared" si="624"/>
        <v>0.95121906073803586</v>
      </c>
      <c r="AI2360">
        <f>AF2360*EXP(Info!$B$6*H2360*1000)</f>
        <v>5.4692204854411415</v>
      </c>
      <c r="AJ2360"/>
      <c r="AK2360">
        <f t="shared" si="625"/>
        <v>6.9942219999999972E-2</v>
      </c>
      <c r="AL2360"/>
      <c r="AM2360"/>
      <c r="AN2360"/>
      <c r="AO2360">
        <f t="shared" si="627"/>
        <v>2.5976159970989823</v>
      </c>
      <c r="AP2360">
        <f t="shared" si="628"/>
        <v>0.56349206349206349</v>
      </c>
      <c r="AQ2360">
        <f t="shared" si="615"/>
        <v>5</v>
      </c>
      <c r="AR2360">
        <v>0</v>
      </c>
      <c r="AS2360">
        <v>1</v>
      </c>
      <c r="AT2360">
        <v>1</v>
      </c>
      <c r="AU2360">
        <v>1</v>
      </c>
      <c r="AV2360">
        <v>1</v>
      </c>
      <c r="AW2360">
        <v>0</v>
      </c>
      <c r="AX2360">
        <v>1</v>
      </c>
    </row>
    <row r="2361" spans="1:52">
      <c r="A2361" s="13" t="s">
        <v>78</v>
      </c>
      <c r="B2361" s="13" t="s">
        <v>288</v>
      </c>
      <c r="D2361" s="14">
        <v>-32.049999999999997</v>
      </c>
      <c r="E2361" s="14">
        <v>40.5</v>
      </c>
      <c r="F2361" s="14">
        <v>2475</v>
      </c>
      <c r="G2361">
        <v>45</v>
      </c>
      <c r="H2361">
        <v>12.338100000000001</v>
      </c>
      <c r="J2361">
        <f>(F2361*100*Info!$B$11)/AI2361</f>
        <v>1.1423539381190582</v>
      </c>
      <c r="O2361">
        <v>0.36599999999999999</v>
      </c>
      <c r="S2361">
        <v>5.2</v>
      </c>
      <c r="T2361" s="23">
        <v>0.14000000000000001</v>
      </c>
      <c r="U2361">
        <v>0.64</v>
      </c>
      <c r="V2361"/>
      <c r="W2361" s="37">
        <f>U2361*Info!$B$2</f>
        <v>0.30719999999999997</v>
      </c>
      <c r="X2361" s="37"/>
      <c r="Y2361" s="28">
        <f>W2361*Info!$D$2</f>
        <v>0.248832</v>
      </c>
      <c r="Z2361" s="28"/>
      <c r="AA2361" s="37">
        <f t="shared" si="619"/>
        <v>5.8800000000000019E-2</v>
      </c>
      <c r="AB2361" s="37"/>
      <c r="AC2361" s="37">
        <f>(1-EXP(-Info!$B$6*H2361*1000))+(Info!$B$6/(Info!$B$6-Info!$B$7))*(EXP(-Info!$B$7*H2361*1000)-EXP(-Info!$B$6*H2361*1000))*(Info!$B$9-1)</f>
        <v>0.12241027248838428</v>
      </c>
      <c r="AD2361" s="37">
        <f>SQRT((Info!$B$6*EXP(-Info!$B$6*H2361*1000)+(Info!$B$6/(Info!$B$6+Info!$B$7))*(Info!$B$9-1)*(-Info!$B$7*EXP(-Info!$B$7*H2361*1000)+Info!$B$6*EXP(-Info!$B$6*H2361*1000)))^2*(0.01*H2361*1000)^2)</f>
        <v>1.0861042832349848E-3</v>
      </c>
      <c r="AE2361" s="37"/>
      <c r="AF2361" s="37">
        <f t="shared" si="622"/>
        <v>4.9439702759776827</v>
      </c>
      <c r="AG2361" s="37"/>
      <c r="AH2361" s="37">
        <f t="shared" si="624"/>
        <v>0.95076351461109276</v>
      </c>
      <c r="AI2361">
        <f>AF2361*EXP(Info!$B$6*H2361*1000)</f>
        <v>5.5362419639192524</v>
      </c>
      <c r="AJ2361"/>
      <c r="AK2361">
        <f t="shared" si="625"/>
        <v>7.8186360000000024E-2</v>
      </c>
      <c r="AL2361"/>
      <c r="AM2361"/>
      <c r="AN2361"/>
      <c r="AO2361">
        <f t="shared" si="627"/>
        <v>2.6388479970529346</v>
      </c>
      <c r="AP2361">
        <f t="shared" si="628"/>
        <v>0.57187500000000002</v>
      </c>
      <c r="AQ2361">
        <f t="shared" si="615"/>
        <v>5</v>
      </c>
      <c r="AR2361">
        <v>0</v>
      </c>
      <c r="AS2361">
        <v>1</v>
      </c>
      <c r="AT2361">
        <v>1</v>
      </c>
      <c r="AU2361">
        <v>1</v>
      </c>
      <c r="AV2361">
        <v>1</v>
      </c>
      <c r="AW2361">
        <v>0</v>
      </c>
      <c r="AX2361">
        <v>1</v>
      </c>
    </row>
    <row r="2362" spans="1:52">
      <c r="A2362" s="13" t="s">
        <v>78</v>
      </c>
      <c r="B2362" s="13" t="s">
        <v>288</v>
      </c>
      <c r="D2362" s="14">
        <v>-32.049999999999997</v>
      </c>
      <c r="E2362" s="14">
        <v>40.5</v>
      </c>
      <c r="F2362" s="14">
        <v>2475</v>
      </c>
      <c r="G2362">
        <v>47</v>
      </c>
      <c r="H2362">
        <v>12.6615</v>
      </c>
      <c r="J2362">
        <f>(F2362*100*Info!$B$11)/AI2362</f>
        <v>1.1397539726762356</v>
      </c>
      <c r="O2362">
        <v>0.33700000000000002</v>
      </c>
      <c r="S2362">
        <v>5.18</v>
      </c>
      <c r="T2362" s="23">
        <v>0.14000000000000001</v>
      </c>
      <c r="U2362">
        <v>0.6</v>
      </c>
      <c r="V2362"/>
      <c r="W2362" s="37">
        <f>U2362*Info!$B$2</f>
        <v>0.28799999999999998</v>
      </c>
      <c r="X2362" s="37"/>
      <c r="Y2362" s="28">
        <f>W2362*Info!$D$2</f>
        <v>0.23327999999999999</v>
      </c>
      <c r="Z2362" s="28"/>
      <c r="AA2362" s="37">
        <f t="shared" si="619"/>
        <v>4.9000000000000044E-2</v>
      </c>
      <c r="AB2362" s="37"/>
      <c r="AC2362" s="37">
        <f>(1-EXP(-Info!$B$6*H2362*1000))+(Info!$B$6/(Info!$B$6-Info!$B$7))*(EXP(-Info!$B$7*H2362*1000)-EXP(-Info!$B$6*H2362*1000))*(Info!$B$9-1)</f>
        <v>0.12542879538694526</v>
      </c>
      <c r="AD2362" s="37">
        <f>SQRT((Info!$B$6*EXP(-Info!$B$6*H2362*1000)+(Info!$B$6/(Info!$B$6+Info!$B$7))*(Info!$B$9-1)*(-Info!$B$7*EXP(-Info!$B$7*H2362*1000)+Info!$B$6*EXP(-Info!$B$6*H2362*1000)))^2*(0.01*H2362*1000)^2)</f>
        <v>1.1111926620705984E-3</v>
      </c>
      <c r="AE2362" s="37"/>
      <c r="AF2362" s="37">
        <f t="shared" si="622"/>
        <v>4.9405739890260394</v>
      </c>
      <c r="AG2362" s="37"/>
      <c r="AH2362" s="37">
        <f t="shared" si="624"/>
        <v>0.95377876236023929</v>
      </c>
      <c r="AI2362">
        <f>AF2362*EXP(Info!$B$6*H2362*1000)</f>
        <v>5.5488710383812574</v>
      </c>
      <c r="AJ2362"/>
      <c r="AK2362">
        <f t="shared" si="625"/>
        <v>6.5155300000000055E-2</v>
      </c>
      <c r="AL2362"/>
      <c r="AM2362"/>
      <c r="AN2362"/>
      <c r="AO2362">
        <f t="shared" si="627"/>
        <v>2.4739199972371257</v>
      </c>
      <c r="AP2362">
        <f t="shared" si="628"/>
        <v>0.56166666666666676</v>
      </c>
      <c r="AQ2362">
        <f t="shared" si="615"/>
        <v>5</v>
      </c>
      <c r="AR2362">
        <v>0</v>
      </c>
      <c r="AS2362">
        <v>1</v>
      </c>
      <c r="AT2362">
        <v>1</v>
      </c>
      <c r="AU2362">
        <v>1</v>
      </c>
      <c r="AV2362">
        <v>1</v>
      </c>
      <c r="AW2362">
        <v>0</v>
      </c>
      <c r="AX2362">
        <v>1</v>
      </c>
      <c r="AZ2362"/>
    </row>
    <row r="2363" spans="1:52">
      <c r="A2363" s="13" t="s">
        <v>78</v>
      </c>
      <c r="B2363" s="13" t="s">
        <v>288</v>
      </c>
      <c r="D2363" s="14">
        <v>-32.049999999999997</v>
      </c>
      <c r="E2363" s="14">
        <v>40.5</v>
      </c>
      <c r="F2363" s="14">
        <v>2475</v>
      </c>
      <c r="G2363">
        <v>49</v>
      </c>
      <c r="H2363">
        <v>12.976900000000001</v>
      </c>
      <c r="J2363">
        <f>(F2363*100*Info!$B$11)/AI2363</f>
        <v>1.1493339999326082</v>
      </c>
      <c r="O2363">
        <v>0.32500000000000001</v>
      </c>
      <c r="S2363">
        <v>5.12</v>
      </c>
      <c r="T2363" s="23">
        <v>0.12</v>
      </c>
      <c r="U2363">
        <v>0.59</v>
      </c>
      <c r="V2363"/>
      <c r="W2363" s="37">
        <f>U2363*Info!$B$2</f>
        <v>0.28319999999999995</v>
      </c>
      <c r="X2363" s="37"/>
      <c r="Y2363" s="28">
        <f>W2363*Info!$D$2</f>
        <v>0.22939199999999998</v>
      </c>
      <c r="Z2363" s="28"/>
      <c r="AA2363" s="37">
        <f t="shared" si="619"/>
        <v>4.1800000000000059E-2</v>
      </c>
      <c r="AB2363" s="37"/>
      <c r="AC2363" s="37">
        <f>(1-EXP(-Info!$B$6*H2363*1000))+(Info!$B$6/(Info!$B$6-Info!$B$7))*(EXP(-Info!$B$7*H2363*1000)-EXP(-Info!$B$6*H2363*1000))*(Info!$B$9-1)</f>
        <v>0.12836366962512116</v>
      </c>
      <c r="AD2363" s="37">
        <f>SQRT((Info!$B$6*EXP(-Info!$B$6*H2363*1000)+(Info!$B$6/(Info!$B$6+Info!$B$7))*(Info!$B$9-1)*(-Info!$B$7*EXP(-Info!$B$7*H2363*1000)+Info!$B$6*EXP(-Info!$B$6*H2363*1000)))^2*(0.01*H2363*1000)^2)</f>
        <v>1.1355040669442961E-3</v>
      </c>
      <c r="AE2363" s="37"/>
      <c r="AF2363" s="37">
        <f t="shared" si="622"/>
        <v>4.8852423986096705</v>
      </c>
      <c r="AG2363" s="37"/>
      <c r="AH2363" s="37">
        <f t="shared" si="624"/>
        <v>0.95414890597845126</v>
      </c>
      <c r="AI2363">
        <f>AF2363*EXP(Info!$B$6*H2363*1000)</f>
        <v>5.5026196129532217</v>
      </c>
      <c r="AJ2363"/>
      <c r="AK2363">
        <f t="shared" si="625"/>
        <v>5.5581460000000076E-2</v>
      </c>
      <c r="AL2363"/>
      <c r="AM2363"/>
      <c r="AN2363"/>
      <c r="AO2363">
        <f t="shared" si="627"/>
        <v>2.4326879972831739</v>
      </c>
      <c r="AP2363">
        <f t="shared" si="628"/>
        <v>0.55084745762711873</v>
      </c>
      <c r="AQ2363">
        <f t="shared" si="615"/>
        <v>5</v>
      </c>
      <c r="AR2363">
        <v>0</v>
      </c>
      <c r="AS2363">
        <v>1</v>
      </c>
      <c r="AT2363">
        <v>1</v>
      </c>
      <c r="AU2363">
        <v>1</v>
      </c>
      <c r="AV2363">
        <v>1</v>
      </c>
      <c r="AW2363">
        <v>0</v>
      </c>
      <c r="AX2363">
        <v>1</v>
      </c>
    </row>
    <row r="2364" spans="1:52">
      <c r="A2364" s="13" t="s">
        <v>78</v>
      </c>
      <c r="B2364" s="13" t="s">
        <v>288</v>
      </c>
      <c r="D2364" s="14">
        <v>-32.049999999999997</v>
      </c>
      <c r="E2364" s="14">
        <v>40.5</v>
      </c>
      <c r="F2364" s="14">
        <v>2475</v>
      </c>
      <c r="G2364">
        <v>51</v>
      </c>
      <c r="H2364">
        <v>13.278600000000001</v>
      </c>
      <c r="J2364">
        <f>(F2364*100*Info!$B$11)/AI2364</f>
        <v>1.1431841496321047</v>
      </c>
      <c r="O2364">
        <v>0.33</v>
      </c>
      <c r="S2364">
        <v>5.14</v>
      </c>
      <c r="T2364" s="23">
        <v>0.16</v>
      </c>
      <c r="U2364">
        <v>0.61</v>
      </c>
      <c r="V2364"/>
      <c r="W2364" s="37">
        <f>U2364*Info!$B$2</f>
        <v>0.2928</v>
      </c>
      <c r="X2364" s="37"/>
      <c r="Y2364" s="28">
        <f>W2364*Info!$D$2</f>
        <v>0.23716800000000002</v>
      </c>
      <c r="Z2364" s="28"/>
      <c r="AA2364" s="37">
        <f t="shared" si="619"/>
        <v>3.7200000000000011E-2</v>
      </c>
      <c r="AB2364" s="37"/>
      <c r="AC2364" s="37">
        <f>(1-EXP(-Info!$B$6*H2364*1000))+(Info!$B$6/(Info!$B$6-Info!$B$7))*(EXP(-Info!$B$7*H2364*1000)-EXP(-Info!$B$6*H2364*1000))*(Info!$B$9-1)</f>
        <v>0.13116278895995459</v>
      </c>
      <c r="AD2364" s="37">
        <f>SQRT((Info!$B$6*EXP(-Info!$B$6*H2364*1000)+(Info!$B$6/(Info!$B$6+Info!$B$7))*(Info!$B$9-1)*(-Info!$B$7*EXP(-Info!$B$7*H2364*1000)+Info!$B$6*EXP(-Info!$B$6*H2364*1000)))^2*(0.01*H2364*1000)^2)</f>
        <v>1.1586156130939894E-3</v>
      </c>
      <c r="AE2364" s="37"/>
      <c r="AF2364" s="37">
        <f t="shared" si="622"/>
        <v>4.8979527442506896</v>
      </c>
      <c r="AG2364" s="37"/>
      <c r="AH2364" s="37">
        <f t="shared" si="624"/>
        <v>0.95290909421219649</v>
      </c>
      <c r="AI2364">
        <f>AF2364*EXP(Info!$B$6*H2364*1000)</f>
        <v>5.5322213939883831</v>
      </c>
      <c r="AJ2364"/>
      <c r="AK2364">
        <f t="shared" si="625"/>
        <v>4.9464840000000017E-2</v>
      </c>
      <c r="AL2364"/>
      <c r="AM2364"/>
      <c r="AN2364"/>
      <c r="AO2364">
        <f t="shared" si="627"/>
        <v>2.5151519971910781</v>
      </c>
      <c r="AP2364">
        <f t="shared" si="628"/>
        <v>0.54098360655737709</v>
      </c>
      <c r="AQ2364">
        <f t="shared" si="615"/>
        <v>5</v>
      </c>
      <c r="AR2364">
        <v>0</v>
      </c>
      <c r="AS2364">
        <v>1</v>
      </c>
      <c r="AT2364">
        <v>1</v>
      </c>
      <c r="AU2364">
        <v>1</v>
      </c>
      <c r="AV2364">
        <v>1</v>
      </c>
      <c r="AW2364">
        <v>0</v>
      </c>
      <c r="AX2364">
        <v>1</v>
      </c>
    </row>
    <row r="2365" spans="1:52">
      <c r="A2365" s="13" t="s">
        <v>78</v>
      </c>
      <c r="B2365" s="13" t="s">
        <v>288</v>
      </c>
      <c r="D2365" s="14">
        <v>-32.049999999999997</v>
      </c>
      <c r="E2365" s="14">
        <v>40.5</v>
      </c>
      <c r="F2365" s="14">
        <v>2475</v>
      </c>
      <c r="G2365">
        <v>53</v>
      </c>
      <c r="H2365">
        <v>13.5364</v>
      </c>
      <c r="J2365">
        <f>(F2365*100*Info!$B$11)/AI2365</f>
        <v>1.1108945586204111</v>
      </c>
      <c r="O2365">
        <v>0.35599999999999998</v>
      </c>
      <c r="S2365">
        <v>5.3</v>
      </c>
      <c r="T2365" s="23">
        <v>0.12</v>
      </c>
      <c r="U2365">
        <v>0.69</v>
      </c>
      <c r="V2365"/>
      <c r="W2365" s="37">
        <f>U2365*Info!$B$2</f>
        <v>0.33119999999999994</v>
      </c>
      <c r="X2365" s="37"/>
      <c r="Y2365" s="28">
        <f>W2365*Info!$D$2</f>
        <v>0.26827199999999995</v>
      </c>
      <c r="Z2365" s="28"/>
      <c r="AA2365" s="37">
        <f t="shared" si="619"/>
        <v>2.4800000000000044E-2</v>
      </c>
      <c r="AB2365" s="37"/>
      <c r="AC2365" s="37">
        <f>(1-EXP(-Info!$B$6*H2365*1000))+(Info!$B$6/(Info!$B$6-Info!$B$7))*(EXP(-Info!$B$7*H2365*1000)-EXP(-Info!$B$6*H2365*1000))*(Info!$B$9-1)</f>
        <v>0.13354821977684506</v>
      </c>
      <c r="AD2365" s="37">
        <f>SQRT((Info!$B$6*EXP(-Info!$B$6*H2365*1000)+(Info!$B$6/(Info!$B$6+Info!$B$7))*(Info!$B$9-1)*(-Info!$B$7*EXP(-Info!$B$7*H2365*1000)+Info!$B$6*EXP(-Info!$B$6*H2365*1000)))^2*(0.01*H2365*1000)^2)</f>
        <v>1.1782532427772163E-3</v>
      </c>
      <c r="AE2365" s="37"/>
      <c r="AF2365" s="37">
        <f t="shared" si="622"/>
        <v>5.028416004149534</v>
      </c>
      <c r="AG2365" s="37"/>
      <c r="AH2365" s="37">
        <f t="shared" si="624"/>
        <v>0.94875773663198759</v>
      </c>
      <c r="AI2365">
        <f>AF2365*EXP(Info!$B$6*H2365*1000)</f>
        <v>5.6930225832748498</v>
      </c>
      <c r="AJ2365"/>
      <c r="AK2365">
        <f t="shared" si="625"/>
        <v>3.2976560000000057E-2</v>
      </c>
      <c r="AL2365"/>
      <c r="AM2365"/>
      <c r="AN2365"/>
      <c r="AO2365">
        <f t="shared" si="627"/>
        <v>2.8450079968226949</v>
      </c>
      <c r="AP2365">
        <f t="shared" si="628"/>
        <v>0.51594202898550723</v>
      </c>
      <c r="AQ2365">
        <f t="shared" si="615"/>
        <v>5</v>
      </c>
      <c r="AR2365">
        <v>0</v>
      </c>
      <c r="AS2365">
        <v>1</v>
      </c>
      <c r="AT2365">
        <v>1</v>
      </c>
      <c r="AU2365">
        <v>1</v>
      </c>
      <c r="AV2365">
        <v>1</v>
      </c>
      <c r="AW2365">
        <v>0</v>
      </c>
      <c r="AX2365">
        <v>1</v>
      </c>
    </row>
    <row r="2366" spans="1:52">
      <c r="A2366" s="13" t="s">
        <v>78</v>
      </c>
      <c r="B2366" s="13" t="s">
        <v>288</v>
      </c>
      <c r="D2366" s="14">
        <v>-32.049999999999997</v>
      </c>
      <c r="E2366" s="14">
        <v>40.5</v>
      </c>
      <c r="F2366" s="14">
        <v>2475</v>
      </c>
      <c r="G2366">
        <v>55</v>
      </c>
      <c r="H2366">
        <v>13.7897</v>
      </c>
      <c r="J2366">
        <f>(F2366*100*Info!$B$11)/AI2366</f>
        <v>1.1643146019549939</v>
      </c>
      <c r="O2366">
        <v>0.34100000000000003</v>
      </c>
      <c r="S2366">
        <v>5.04</v>
      </c>
      <c r="T2366" s="23">
        <v>0.16</v>
      </c>
      <c r="U2366">
        <v>0.64</v>
      </c>
      <c r="V2366"/>
      <c r="W2366" s="37">
        <f>U2366*Info!$B$2</f>
        <v>0.30719999999999997</v>
      </c>
      <c r="X2366" s="37"/>
      <c r="Y2366" s="28">
        <f>W2366*Info!$D$2</f>
        <v>0.248832</v>
      </c>
      <c r="Z2366" s="28"/>
      <c r="AA2366" s="37">
        <f t="shared" si="619"/>
        <v>3.3800000000000052E-2</v>
      </c>
      <c r="AB2366" s="37"/>
      <c r="AC2366" s="37">
        <f>(1-EXP(-Info!$B$6*H2366*1000))+(Info!$B$6/(Info!$B$6-Info!$B$7))*(EXP(-Info!$B$7*H2366*1000)-EXP(-Info!$B$6*H2366*1000))*(Info!$B$9-1)</f>
        <v>0.13588628918926188</v>
      </c>
      <c r="AD2366" s="37">
        <f>SQRT((Info!$B$6*EXP(-Info!$B$6*H2366*1000)+(Info!$B$6/(Info!$B$6+Info!$B$7))*(Info!$B$9-1)*(-Info!$B$7*EXP(-Info!$B$7*H2366*1000)+Info!$B$6*EXP(-Info!$B$6*H2366*1000)))^2*(0.01*H2366*1000)^2)</f>
        <v>1.1974488583784816E-3</v>
      </c>
      <c r="AE2366" s="37"/>
      <c r="AF2366" s="37">
        <f t="shared" si="622"/>
        <v>4.7865750434254029</v>
      </c>
      <c r="AG2366" s="37"/>
      <c r="AH2366" s="37">
        <f t="shared" si="624"/>
        <v>0.94971727052091326</v>
      </c>
      <c r="AI2366">
        <f>AF2366*EXP(Info!$B$6*H2366*1000)</f>
        <v>5.4318204025303567</v>
      </c>
      <c r="AJ2366"/>
      <c r="AK2366">
        <f t="shared" si="625"/>
        <v>4.4943860000000072E-2</v>
      </c>
      <c r="AL2366"/>
      <c r="AM2366"/>
      <c r="AN2366"/>
      <c r="AO2366">
        <f t="shared" si="627"/>
        <v>2.6388479970529346</v>
      </c>
      <c r="AP2366">
        <f t="shared" si="628"/>
        <v>0.53281250000000002</v>
      </c>
      <c r="AQ2366">
        <f t="shared" si="615"/>
        <v>5</v>
      </c>
      <c r="AR2366">
        <v>0</v>
      </c>
      <c r="AS2366">
        <v>1</v>
      </c>
      <c r="AT2366">
        <v>1</v>
      </c>
      <c r="AU2366">
        <v>1</v>
      </c>
      <c r="AV2366">
        <v>1</v>
      </c>
      <c r="AW2366">
        <v>0</v>
      </c>
      <c r="AX2366">
        <v>1</v>
      </c>
      <c r="AZ2366"/>
    </row>
    <row r="2367" spans="1:52">
      <c r="A2367" s="13" t="s">
        <v>78</v>
      </c>
      <c r="B2367" s="13" t="s">
        <v>288</v>
      </c>
      <c r="D2367" s="14">
        <v>-32.049999999999997</v>
      </c>
      <c r="E2367" s="14">
        <v>40.5</v>
      </c>
      <c r="F2367" s="14">
        <v>2475</v>
      </c>
      <c r="G2367">
        <v>57</v>
      </c>
      <c r="H2367">
        <v>14.041499999999999</v>
      </c>
      <c r="J2367">
        <f>(F2367*100*Info!$B$11)/AI2367</f>
        <v>1.1324815304569213</v>
      </c>
      <c r="O2367">
        <v>0.34300000000000003</v>
      </c>
      <c r="S2367">
        <v>5.17</v>
      </c>
      <c r="T2367" s="23">
        <v>0.16</v>
      </c>
      <c r="U2367">
        <v>0.66</v>
      </c>
      <c r="V2367"/>
      <c r="W2367" s="37">
        <f>U2367*Info!$B$2</f>
        <v>0.31680000000000003</v>
      </c>
      <c r="X2367" s="37"/>
      <c r="Y2367" s="28">
        <f>W2367*Info!$D$2</f>
        <v>0.25660800000000006</v>
      </c>
      <c r="Z2367" s="28"/>
      <c r="AA2367" s="37">
        <f t="shared" si="619"/>
        <v>2.6200000000000001E-2</v>
      </c>
      <c r="AB2367" s="37"/>
      <c r="AC2367" s="37">
        <f>(1-EXP(-Info!$B$6*H2367*1000))+(Info!$B$6/(Info!$B$6-Info!$B$7))*(EXP(-Info!$B$7*H2367*1000)-EXP(-Info!$B$6*H2367*1000))*(Info!$B$9-1)</f>
        <v>0.13820490410871727</v>
      </c>
      <c r="AD2367" s="37">
        <f>SQRT((Info!$B$6*EXP(-Info!$B$6*H2367*1000)+(Info!$B$6/(Info!$B$6+Info!$B$7))*(Info!$B$9-1)*(-Info!$B$7*EXP(-Info!$B$7*H2367*1000)+Info!$B$6*EXP(-Info!$B$6*H2367*1000)))^2*(0.01*H2367*1000)^2)</f>
        <v>1.2164336655240331E-3</v>
      </c>
      <c r="AE2367" s="37"/>
      <c r="AF2367" s="37">
        <f t="shared" si="622"/>
        <v>4.9097710315123519</v>
      </c>
      <c r="AG2367" s="37"/>
      <c r="AH2367" s="37">
        <f t="shared" si="624"/>
        <v>0.94966557669484564</v>
      </c>
      <c r="AI2367">
        <f>AF2367*EXP(Info!$B$6*H2367*1000)</f>
        <v>5.5845041528504815</v>
      </c>
      <c r="AJ2367"/>
      <c r="AK2367">
        <f t="shared" si="625"/>
        <v>3.4838140000000004E-2</v>
      </c>
      <c r="AL2367"/>
      <c r="AM2367"/>
      <c r="AN2367"/>
      <c r="AO2367">
        <f t="shared" si="627"/>
        <v>2.7213119969608388</v>
      </c>
      <c r="AP2367">
        <f t="shared" si="628"/>
        <v>0.51969696969696977</v>
      </c>
      <c r="AQ2367">
        <f t="shared" si="615"/>
        <v>5</v>
      </c>
      <c r="AR2367">
        <v>0</v>
      </c>
      <c r="AS2367">
        <v>1</v>
      </c>
      <c r="AT2367">
        <v>1</v>
      </c>
      <c r="AU2367">
        <v>1</v>
      </c>
      <c r="AV2367">
        <v>1</v>
      </c>
      <c r="AW2367">
        <v>0</v>
      </c>
      <c r="AX2367">
        <v>1</v>
      </c>
    </row>
    <row r="2368" spans="1:52">
      <c r="A2368" s="13" t="s">
        <v>78</v>
      </c>
      <c r="B2368" s="13" t="s">
        <v>288</v>
      </c>
      <c r="D2368" s="14">
        <v>-32.049999999999997</v>
      </c>
      <c r="E2368" s="14">
        <v>40.5</v>
      </c>
      <c r="F2368" s="14">
        <v>2475</v>
      </c>
      <c r="G2368">
        <v>59</v>
      </c>
      <c r="H2368">
        <v>14.245799999999999</v>
      </c>
      <c r="J2368">
        <f>(F2368*100*Info!$B$11)/AI2368</f>
        <v>1.1253881537763348</v>
      </c>
      <c r="O2368">
        <v>0.35599999999999998</v>
      </c>
      <c r="S2368">
        <v>5.2</v>
      </c>
      <c r="T2368" s="23">
        <v>0.14000000000000001</v>
      </c>
      <c r="U2368">
        <v>0.68</v>
      </c>
      <c r="V2368"/>
      <c r="W2368" s="37">
        <f>U2368*Info!$B$2</f>
        <v>0.32640000000000002</v>
      </c>
      <c r="X2368" s="37"/>
      <c r="Y2368" s="28">
        <f>W2368*Info!$D$2</f>
        <v>0.26438400000000006</v>
      </c>
      <c r="Z2368" s="28"/>
      <c r="AA2368" s="37">
        <f t="shared" si="619"/>
        <v>2.959999999999996E-2</v>
      </c>
      <c r="AB2368" s="37"/>
      <c r="AC2368" s="37">
        <f>(1-EXP(-Info!$B$6*H2368*1000))+(Info!$B$6/(Info!$B$6-Info!$B$7))*(EXP(-Info!$B$7*H2368*1000)-EXP(-Info!$B$6*H2368*1000))*(Info!$B$9-1)</f>
        <v>0.14008203109525744</v>
      </c>
      <c r="AD2368" s="37">
        <f>SQRT((Info!$B$6*EXP(-Info!$B$6*H2368*1000)+(Info!$B$6/(Info!$B$6+Info!$B$7))*(Info!$B$9-1)*(-Info!$B$7*EXP(-Info!$B$7*H2368*1000)+Info!$B$6*EXP(-Info!$B$6*H2368*1000)))^2*(0.01*H2368*1000)^2)</f>
        <v>1.2317662171111451E-3</v>
      </c>
      <c r="AE2368" s="37"/>
      <c r="AF2368" s="37">
        <f t="shared" si="622"/>
        <v>4.9314695718795809</v>
      </c>
      <c r="AG2368" s="37"/>
      <c r="AH2368" s="37">
        <f t="shared" si="624"/>
        <v>0.94835953305376552</v>
      </c>
      <c r="AI2368">
        <f>AF2368*EXP(Info!$B$6*H2368*1000)</f>
        <v>5.6197035561830511</v>
      </c>
      <c r="AJ2368"/>
      <c r="AK2368">
        <f t="shared" si="625"/>
        <v>3.9359119999999949E-2</v>
      </c>
      <c r="AL2368"/>
      <c r="AM2368"/>
      <c r="AN2368"/>
      <c r="AO2368">
        <f t="shared" si="627"/>
        <v>2.803775996868743</v>
      </c>
      <c r="AP2368">
        <f t="shared" si="628"/>
        <v>0.5235294117647058</v>
      </c>
      <c r="AQ2368">
        <f t="shared" si="615"/>
        <v>5</v>
      </c>
      <c r="AR2368">
        <v>0</v>
      </c>
      <c r="AS2368">
        <v>1</v>
      </c>
      <c r="AT2368">
        <v>1</v>
      </c>
      <c r="AU2368">
        <v>1</v>
      </c>
      <c r="AV2368">
        <v>1</v>
      </c>
      <c r="AW2368">
        <v>0</v>
      </c>
      <c r="AX2368">
        <v>1</v>
      </c>
    </row>
    <row r="2369" spans="1:52">
      <c r="A2369" s="13" t="s">
        <v>78</v>
      </c>
      <c r="B2369" s="13" t="s">
        <v>288</v>
      </c>
      <c r="D2369" s="14">
        <v>-32.049999999999997</v>
      </c>
      <c r="E2369" s="14">
        <v>40.5</v>
      </c>
      <c r="F2369" s="14">
        <v>2475</v>
      </c>
      <c r="G2369">
        <v>61</v>
      </c>
      <c r="H2369">
        <v>14.434200000000001</v>
      </c>
      <c r="J2369">
        <f>(F2369*100*Info!$B$11)/AI2369</f>
        <v>1.1019326757058898</v>
      </c>
      <c r="O2369">
        <v>0.33400000000000002</v>
      </c>
      <c r="S2369">
        <v>5.29</v>
      </c>
      <c r="T2369" s="23">
        <v>0.14000000000000001</v>
      </c>
      <c r="U2369">
        <v>0.67</v>
      </c>
      <c r="V2369"/>
      <c r="W2369" s="37">
        <f>U2369*Info!$B$2</f>
        <v>0.3216</v>
      </c>
      <c r="X2369" s="37"/>
      <c r="Y2369" s="28">
        <f>W2369*Info!$D$2</f>
        <v>0.26049600000000001</v>
      </c>
      <c r="Z2369" s="28"/>
      <c r="AA2369" s="37">
        <f t="shared" ref="AA2369:AA2405" si="629">IF(O2369-W2369&gt;0,O2369-W2369,0)</f>
        <v>1.2400000000000022E-2</v>
      </c>
      <c r="AB2369" s="37"/>
      <c r="AC2369" s="37">
        <f>(1-EXP(-Info!$B$6*H2369*1000))+(Info!$B$6/(Info!$B$6-Info!$B$7))*(EXP(-Info!$B$7*H2369*1000)-EXP(-Info!$B$6*H2369*1000))*(Info!$B$9-1)</f>
        <v>0.14180981834887285</v>
      </c>
      <c r="AD2369" s="37">
        <f>SQRT((Info!$B$6*EXP(-Info!$B$6*H2369*1000)+(Info!$B$6/(Info!$B$6+Info!$B$7))*(Info!$B$9-1)*(-Info!$B$7*EXP(-Info!$B$7*H2369*1000)+Info!$B$6*EXP(-Info!$B$6*H2369*1000)))^2*(0.01*H2369*1000)^2)</f>
        <v>1.2458493420340235E-3</v>
      </c>
      <c r="AE2369" s="37"/>
      <c r="AF2369" s="37">
        <f t="shared" ref="AF2369:AF2405" si="630">IF((S2369-Y2369-AA2369*AC2369)&gt;0,S2369-Y2369-AA2369*AC2369,0)</f>
        <v>5.0277455582524739</v>
      </c>
      <c r="AG2369" s="37"/>
      <c r="AH2369" s="37">
        <f t="shared" ref="AH2369:AH2405" si="631">AF2369/S2369</f>
        <v>0.95042449116303851</v>
      </c>
      <c r="AI2369">
        <f>AF2369*EXP(Info!$B$6*H2369*1000)</f>
        <v>5.7393232357065891</v>
      </c>
      <c r="AJ2369"/>
      <c r="AK2369">
        <f t="shared" ref="AK2369:AK2405" si="632">AA2369/0.752049334436339</f>
        <v>1.6488280000000029E-2</v>
      </c>
      <c r="AL2369"/>
      <c r="AM2369"/>
      <c r="AN2369"/>
      <c r="AO2369">
        <f t="shared" ref="AO2369:AO2405" si="633">U2369/0.242530074</f>
        <v>2.7625439969147907</v>
      </c>
      <c r="AP2369">
        <f t="shared" ref="AP2369:AP2405" si="634">O2369/U2369</f>
        <v>0.49850746268656715</v>
      </c>
      <c r="AQ2369">
        <f t="shared" si="615"/>
        <v>5</v>
      </c>
      <c r="AR2369">
        <v>0</v>
      </c>
      <c r="AS2369">
        <v>1</v>
      </c>
      <c r="AT2369">
        <v>1</v>
      </c>
      <c r="AU2369">
        <v>1</v>
      </c>
      <c r="AV2369">
        <v>1</v>
      </c>
      <c r="AW2369">
        <v>0</v>
      </c>
      <c r="AX2369">
        <v>1</v>
      </c>
    </row>
    <row r="2370" spans="1:52">
      <c r="A2370" s="13" t="s">
        <v>78</v>
      </c>
      <c r="B2370" s="13" t="s">
        <v>288</v>
      </c>
      <c r="D2370" s="14">
        <v>-32.049999999999997</v>
      </c>
      <c r="E2370" s="14">
        <v>40.5</v>
      </c>
      <c r="F2370" s="14">
        <v>2475</v>
      </c>
      <c r="G2370">
        <v>63</v>
      </c>
      <c r="H2370">
        <v>14.571199999999999</v>
      </c>
      <c r="J2370">
        <f>(F2370*100*Info!$B$11)/AI2370</f>
        <v>1.0782988031304119</v>
      </c>
      <c r="O2370">
        <v>0.35799999999999998</v>
      </c>
      <c r="S2370">
        <v>5.41</v>
      </c>
      <c r="T2370" s="23">
        <v>0.14000000000000001</v>
      </c>
      <c r="U2370">
        <v>0.71</v>
      </c>
      <c r="V2370"/>
      <c r="W2370" s="37">
        <f>U2370*Info!$B$2</f>
        <v>0.34079999999999999</v>
      </c>
      <c r="X2370" s="37"/>
      <c r="Y2370" s="28">
        <f>W2370*Info!$D$2</f>
        <v>0.27604800000000002</v>
      </c>
      <c r="Z2370" s="28"/>
      <c r="AA2370" s="37">
        <f t="shared" si="629"/>
        <v>1.7199999999999993E-2</v>
      </c>
      <c r="AB2370" s="37"/>
      <c r="AC2370" s="37">
        <f>(1-EXP(-Info!$B$6*H2370*1000))+(Info!$B$6/(Info!$B$6-Info!$B$7))*(EXP(-Info!$B$7*H2370*1000)-EXP(-Info!$B$6*H2370*1000))*(Info!$B$9-1)</f>
        <v>0.14306426961087818</v>
      </c>
      <c r="AD2370" s="37">
        <f>SQRT((Info!$B$6*EXP(-Info!$B$6*H2370*1000)+(Info!$B$6/(Info!$B$6+Info!$B$7))*(Info!$B$9-1)*(-Info!$B$7*EXP(-Info!$B$7*H2370*1000)+Info!$B$6*EXP(-Info!$B$6*H2370*1000)))^2*(0.01*H2370*1000)^2)</f>
        <v>1.2560565101876907E-3</v>
      </c>
      <c r="AE2370" s="37"/>
      <c r="AF2370" s="37">
        <f t="shared" si="630"/>
        <v>5.1314912945626929</v>
      </c>
      <c r="AG2370" s="37"/>
      <c r="AH2370" s="37">
        <f t="shared" si="631"/>
        <v>0.94851964779347375</v>
      </c>
      <c r="AI2370">
        <f>AF2370*EXP(Info!$B$6*H2370*1000)</f>
        <v>5.8651162289181045</v>
      </c>
      <c r="AJ2370"/>
      <c r="AK2370">
        <f t="shared" si="632"/>
        <v>2.287083999999999E-2</v>
      </c>
      <c r="AL2370"/>
      <c r="AM2370"/>
      <c r="AN2370"/>
      <c r="AO2370">
        <f t="shared" si="633"/>
        <v>2.9274719967305991</v>
      </c>
      <c r="AP2370">
        <f t="shared" si="634"/>
        <v>0.50422535211267605</v>
      </c>
      <c r="AQ2370">
        <f t="shared" ref="AQ2370:AQ2433" si="635">AR2370+AS2370+AT2370+AU2370+AV2370+AW2370+AX2370</f>
        <v>5</v>
      </c>
      <c r="AR2370">
        <v>0</v>
      </c>
      <c r="AS2370">
        <v>1</v>
      </c>
      <c r="AT2370">
        <v>1</v>
      </c>
      <c r="AU2370">
        <v>1</v>
      </c>
      <c r="AV2370">
        <v>1</v>
      </c>
      <c r="AW2370">
        <v>0</v>
      </c>
      <c r="AX2370">
        <v>1</v>
      </c>
    </row>
    <row r="2371" spans="1:52">
      <c r="A2371" s="13" t="s">
        <v>78</v>
      </c>
      <c r="B2371" s="13" t="s">
        <v>288</v>
      </c>
      <c r="D2371" s="14">
        <v>-32.049999999999997</v>
      </c>
      <c r="E2371" s="14">
        <v>40.5</v>
      </c>
      <c r="F2371" s="14">
        <v>2475</v>
      </c>
      <c r="G2371">
        <v>65</v>
      </c>
      <c r="H2371">
        <v>14.660299999999999</v>
      </c>
      <c r="J2371">
        <f>(F2371*100*Info!$B$11)/AI2371</f>
        <v>1.0555147422234563</v>
      </c>
      <c r="O2371">
        <v>0.38800000000000001</v>
      </c>
      <c r="S2371">
        <v>5.54</v>
      </c>
      <c r="T2371" s="23">
        <v>0.14000000000000001</v>
      </c>
      <c r="U2371">
        <v>0.77</v>
      </c>
      <c r="V2371"/>
      <c r="W2371" s="37">
        <f>U2371*Info!$B$2</f>
        <v>0.36959999999999998</v>
      </c>
      <c r="X2371" s="37"/>
      <c r="Y2371" s="28">
        <f>W2371*Info!$D$2</f>
        <v>0.29937600000000003</v>
      </c>
      <c r="Z2371" s="28"/>
      <c r="AA2371" s="37">
        <f t="shared" si="629"/>
        <v>1.8400000000000027E-2</v>
      </c>
      <c r="AB2371" s="37"/>
      <c r="AC2371" s="37">
        <f>(1-EXP(-Info!$B$6*H2371*1000))+(Info!$B$6/(Info!$B$6-Info!$B$7))*(EXP(-Info!$B$7*H2371*1000)-EXP(-Info!$B$6*H2371*1000))*(Info!$B$9-1)</f>
        <v>0.14387923863921737</v>
      </c>
      <c r="AD2371" s="37">
        <f>SQRT((Info!$B$6*EXP(-Info!$B$6*H2371*1000)+(Info!$B$6/(Info!$B$6+Info!$B$7))*(Info!$B$9-1)*(-Info!$B$7*EXP(-Info!$B$7*H2371*1000)+Info!$B$6*EXP(-Info!$B$6*H2371*1000)))^2*(0.01*H2371*1000)^2)</f>
        <v>1.2626796751341075E-3</v>
      </c>
      <c r="AE2371" s="37"/>
      <c r="AF2371" s="37">
        <f t="shared" si="630"/>
        <v>5.2379766220090387</v>
      </c>
      <c r="AG2371" s="37"/>
      <c r="AH2371" s="37">
        <f t="shared" si="631"/>
        <v>0.94548314476697448</v>
      </c>
      <c r="AI2371">
        <f>AF2371*EXP(Info!$B$6*H2371*1000)</f>
        <v>5.9917190702053302</v>
      </c>
      <c r="AJ2371"/>
      <c r="AK2371">
        <f t="shared" si="632"/>
        <v>2.4466480000000037E-2</v>
      </c>
      <c r="AL2371"/>
      <c r="AM2371"/>
      <c r="AN2371"/>
      <c r="AO2371">
        <f t="shared" si="633"/>
        <v>3.1748639964543117</v>
      </c>
      <c r="AP2371">
        <f t="shared" si="634"/>
        <v>0.50389610389610395</v>
      </c>
      <c r="AQ2371">
        <f t="shared" si="635"/>
        <v>5</v>
      </c>
      <c r="AR2371">
        <v>0</v>
      </c>
      <c r="AS2371">
        <v>1</v>
      </c>
      <c r="AT2371">
        <v>1</v>
      </c>
      <c r="AU2371">
        <v>1</v>
      </c>
      <c r="AV2371">
        <v>1</v>
      </c>
      <c r="AW2371">
        <v>0</v>
      </c>
      <c r="AX2371">
        <v>1</v>
      </c>
    </row>
    <row r="2372" spans="1:52">
      <c r="A2372" s="13" t="s">
        <v>78</v>
      </c>
      <c r="B2372" s="13" t="s">
        <v>288</v>
      </c>
      <c r="D2372" s="14">
        <v>-32.049999999999997</v>
      </c>
      <c r="E2372" s="14">
        <v>40.5</v>
      </c>
      <c r="F2372" s="14">
        <v>2475</v>
      </c>
      <c r="G2372">
        <v>67</v>
      </c>
      <c r="H2372">
        <v>14.7188</v>
      </c>
      <c r="J2372">
        <f>(F2372*100*Info!$B$11)/AI2372</f>
        <v>1.0924000135145493</v>
      </c>
      <c r="O2372">
        <v>0.41</v>
      </c>
      <c r="S2372">
        <v>5.37</v>
      </c>
      <c r="T2372" s="23">
        <v>0.18</v>
      </c>
      <c r="U2372">
        <v>0.79</v>
      </c>
      <c r="V2372"/>
      <c r="W2372" s="37">
        <f>U2372*Info!$B$2</f>
        <v>0.37919999999999998</v>
      </c>
      <c r="X2372" s="37"/>
      <c r="Y2372" s="28">
        <f>W2372*Info!$D$2</f>
        <v>0.30715199999999998</v>
      </c>
      <c r="Z2372" s="28"/>
      <c r="AA2372" s="37">
        <f t="shared" si="629"/>
        <v>3.0799999999999994E-2</v>
      </c>
      <c r="AB2372" s="37"/>
      <c r="AC2372" s="37">
        <f>(1-EXP(-Info!$B$6*H2372*1000))+(Info!$B$6/(Info!$B$6-Info!$B$7))*(EXP(-Info!$B$7*H2372*1000)-EXP(-Info!$B$6*H2372*1000))*(Info!$B$9-1)</f>
        <v>0.1444139415601281</v>
      </c>
      <c r="AD2372" s="37">
        <f>SQRT((Info!$B$6*EXP(-Info!$B$6*H2372*1000)+(Info!$B$6/(Info!$B$6+Info!$B$7))*(Info!$B$9-1)*(-Info!$B$7*EXP(-Info!$B$7*H2372*1000)+Info!$B$6*EXP(-Info!$B$6*H2372*1000)))^2*(0.01*H2372*1000)^2)</f>
        <v>1.2670217032579706E-3</v>
      </c>
      <c r="AE2372" s="37"/>
      <c r="AF2372" s="37">
        <f t="shared" si="630"/>
        <v>5.058400050599948</v>
      </c>
      <c r="AG2372" s="37"/>
      <c r="AH2372" s="37">
        <f t="shared" si="631"/>
        <v>0.9419739386592082</v>
      </c>
      <c r="AI2372">
        <f>AF2372*EXP(Info!$B$6*H2372*1000)</f>
        <v>5.7894065650145796</v>
      </c>
      <c r="AJ2372"/>
      <c r="AK2372">
        <f t="shared" si="632"/>
        <v>4.0954759999999993E-2</v>
      </c>
      <c r="AL2372"/>
      <c r="AM2372"/>
      <c r="AN2372"/>
      <c r="AO2372">
        <f t="shared" si="633"/>
        <v>3.2573279963622159</v>
      </c>
      <c r="AP2372">
        <f t="shared" si="634"/>
        <v>0.51898734177215189</v>
      </c>
      <c r="AQ2372">
        <f t="shared" si="635"/>
        <v>5</v>
      </c>
      <c r="AR2372">
        <v>0</v>
      </c>
      <c r="AS2372">
        <v>1</v>
      </c>
      <c r="AT2372">
        <v>1</v>
      </c>
      <c r="AU2372">
        <v>1</v>
      </c>
      <c r="AV2372">
        <v>1</v>
      </c>
      <c r="AW2372">
        <v>0</v>
      </c>
      <c r="AX2372">
        <v>1</v>
      </c>
      <c r="AZ2372" s="45"/>
    </row>
    <row r="2373" spans="1:52">
      <c r="A2373" s="13" t="s">
        <v>78</v>
      </c>
      <c r="B2373" s="13" t="s">
        <v>288</v>
      </c>
      <c r="D2373" s="14">
        <v>-32.049999999999997</v>
      </c>
      <c r="E2373" s="14">
        <v>40.5</v>
      </c>
      <c r="F2373" s="14">
        <v>2475</v>
      </c>
      <c r="G2373">
        <v>69</v>
      </c>
      <c r="H2373">
        <v>14.7773</v>
      </c>
      <c r="J2373">
        <f>(F2373*100*Info!$B$11)/AI2373</f>
        <v>1.2181979572299764</v>
      </c>
      <c r="O2373">
        <v>0.41799999999999998</v>
      </c>
      <c r="S2373">
        <v>4.84</v>
      </c>
      <c r="T2373" s="23">
        <v>0.14000000000000001</v>
      </c>
      <c r="U2373">
        <v>0.77</v>
      </c>
      <c r="V2373"/>
      <c r="W2373" s="37">
        <f>U2373*Info!$B$2</f>
        <v>0.36959999999999998</v>
      </c>
      <c r="X2373" s="37"/>
      <c r="Y2373" s="28">
        <f>W2373*Info!$D$2</f>
        <v>0.29937600000000003</v>
      </c>
      <c r="Z2373" s="28"/>
      <c r="AA2373" s="37">
        <f t="shared" si="629"/>
        <v>4.8399999999999999E-2</v>
      </c>
      <c r="AB2373" s="37"/>
      <c r="AC2373" s="37">
        <f>(1-EXP(-Info!$B$6*H2373*1000))+(Info!$B$6/(Info!$B$6-Info!$B$7))*(EXP(-Info!$B$7*H2373*1000)-EXP(-Info!$B$6*H2373*1000))*(Info!$B$9-1)</f>
        <v>0.14494834523269975</v>
      </c>
      <c r="AD2373" s="37">
        <f>SQRT((Info!$B$6*EXP(-Info!$B$6*H2373*1000)+(Info!$B$6/(Info!$B$6+Info!$B$7))*(Info!$B$9-1)*(-Info!$B$7*EXP(-Info!$B$7*H2373*1000)+Info!$B$6*EXP(-Info!$B$6*H2373*1000)))^2*(0.01*H2373*1000)^2)</f>
        <v>1.2713585724688789E-3</v>
      </c>
      <c r="AE2373" s="37"/>
      <c r="AF2373" s="37">
        <f t="shared" si="630"/>
        <v>4.5336085000907378</v>
      </c>
      <c r="AG2373" s="37"/>
      <c r="AH2373" s="37">
        <f t="shared" si="631"/>
        <v>0.93669597109312763</v>
      </c>
      <c r="AI2373">
        <f>AF2373*EXP(Info!$B$6*H2373*1000)</f>
        <v>5.191560018901928</v>
      </c>
      <c r="AJ2373"/>
      <c r="AK2373">
        <f t="shared" si="632"/>
        <v>6.4357479999999995E-2</v>
      </c>
      <c r="AL2373"/>
      <c r="AM2373"/>
      <c r="AN2373"/>
      <c r="AO2373">
        <f t="shared" si="633"/>
        <v>3.1748639964543117</v>
      </c>
      <c r="AP2373">
        <f t="shared" si="634"/>
        <v>0.54285714285714282</v>
      </c>
      <c r="AQ2373">
        <f t="shared" si="635"/>
        <v>5</v>
      </c>
      <c r="AR2373">
        <v>0</v>
      </c>
      <c r="AS2373">
        <v>1</v>
      </c>
      <c r="AT2373">
        <v>1</v>
      </c>
      <c r="AU2373">
        <v>1</v>
      </c>
      <c r="AV2373">
        <v>1</v>
      </c>
      <c r="AW2373">
        <v>0</v>
      </c>
      <c r="AX2373">
        <v>1</v>
      </c>
    </row>
    <row r="2374" spans="1:52">
      <c r="A2374" s="13" t="s">
        <v>78</v>
      </c>
      <c r="B2374" s="13" t="s">
        <v>288</v>
      </c>
      <c r="D2374" s="14">
        <v>-32.049999999999997</v>
      </c>
      <c r="E2374" s="14">
        <v>40.5</v>
      </c>
      <c r="F2374" s="14">
        <v>2475</v>
      </c>
      <c r="G2374">
        <v>71</v>
      </c>
      <c r="H2374">
        <v>14.889099999999999</v>
      </c>
      <c r="J2374">
        <f>(F2374*100*Info!$B$11)/AI2374</f>
        <v>1.3526653426644739</v>
      </c>
      <c r="O2374">
        <v>0.45100000000000001</v>
      </c>
      <c r="S2374">
        <v>4.3899999999999997</v>
      </c>
      <c r="T2374" s="23">
        <v>0.12</v>
      </c>
      <c r="U2374">
        <v>0.77</v>
      </c>
      <c r="V2374"/>
      <c r="W2374" s="37">
        <f>U2374*Info!$B$2</f>
        <v>0.36959999999999998</v>
      </c>
      <c r="X2374" s="37"/>
      <c r="Y2374" s="28">
        <f>W2374*Info!$D$2</f>
        <v>0.29937600000000003</v>
      </c>
      <c r="Z2374" s="28"/>
      <c r="AA2374" s="37">
        <f t="shared" si="629"/>
        <v>8.1400000000000028E-2</v>
      </c>
      <c r="AB2374" s="37"/>
      <c r="AC2374" s="37">
        <f>(1-EXP(-Info!$B$6*H2374*1000))+(Info!$B$6/(Info!$B$6-Info!$B$7))*(EXP(-Info!$B$7*H2374*1000)-EXP(-Info!$B$6*H2374*1000))*(Info!$B$9-1)</f>
        <v>0.14596881819101076</v>
      </c>
      <c r="AD2374" s="37">
        <f>SQRT((Info!$B$6*EXP(-Info!$B$6*H2374*1000)+(Info!$B$6/(Info!$B$6+Info!$B$7))*(Info!$B$9-1)*(-Info!$B$7*EXP(-Info!$B$7*H2374*1000)+Info!$B$6*EXP(-Info!$B$6*H2374*1000)))^2*(0.01*H2374*1000)^2)</f>
        <v>1.2796324762409206E-3</v>
      </c>
      <c r="AE2374" s="37"/>
      <c r="AF2374" s="37">
        <f t="shared" si="630"/>
        <v>4.0787421381992521</v>
      </c>
      <c r="AG2374" s="37"/>
      <c r="AH2374" s="37">
        <f t="shared" si="631"/>
        <v>0.92909843694743788</v>
      </c>
      <c r="AI2374">
        <f>AF2374*EXP(Info!$B$6*H2374*1000)</f>
        <v>4.6754711682088903</v>
      </c>
      <c r="AJ2374"/>
      <c r="AK2374">
        <f t="shared" si="632"/>
        <v>0.10823758000000004</v>
      </c>
      <c r="AL2374"/>
      <c r="AM2374"/>
      <c r="AN2374"/>
      <c r="AO2374">
        <f t="shared" si="633"/>
        <v>3.1748639964543117</v>
      </c>
      <c r="AP2374">
        <f t="shared" si="634"/>
        <v>0.58571428571428574</v>
      </c>
      <c r="AQ2374">
        <f t="shared" si="635"/>
        <v>5</v>
      </c>
      <c r="AR2374">
        <v>0</v>
      </c>
      <c r="AS2374">
        <v>1</v>
      </c>
      <c r="AT2374">
        <v>1</v>
      </c>
      <c r="AU2374">
        <v>1</v>
      </c>
      <c r="AV2374">
        <v>1</v>
      </c>
      <c r="AW2374">
        <v>0</v>
      </c>
      <c r="AX2374">
        <v>1</v>
      </c>
    </row>
    <row r="2375" spans="1:52">
      <c r="A2375" s="13" t="s">
        <v>78</v>
      </c>
      <c r="B2375" s="13" t="s">
        <v>288</v>
      </c>
      <c r="D2375" s="14">
        <v>-32.049999999999997</v>
      </c>
      <c r="E2375" s="14">
        <v>40.5</v>
      </c>
      <c r="F2375" s="14">
        <v>2475</v>
      </c>
      <c r="G2375">
        <v>73</v>
      </c>
      <c r="H2375">
        <v>15.160600000000001</v>
      </c>
      <c r="J2375">
        <f>(F2375*100*Info!$B$11)/AI2375</f>
        <v>1.4417744772019585</v>
      </c>
      <c r="O2375">
        <v>0.53100000000000003</v>
      </c>
      <c r="S2375">
        <v>4.1500000000000004</v>
      </c>
      <c r="T2375" s="23">
        <v>0.12</v>
      </c>
      <c r="U2375">
        <v>0.8</v>
      </c>
      <c r="V2375"/>
      <c r="W2375" s="37">
        <f>U2375*Info!$B$2</f>
        <v>0.38400000000000001</v>
      </c>
      <c r="X2375" s="37"/>
      <c r="Y2375" s="28">
        <f>W2375*Info!$D$2</f>
        <v>0.31104000000000004</v>
      </c>
      <c r="Z2375" s="28"/>
      <c r="AA2375" s="37">
        <f t="shared" si="629"/>
        <v>0.14700000000000002</v>
      </c>
      <c r="AB2375" s="37"/>
      <c r="AC2375" s="37">
        <f>(1-EXP(-Info!$B$6*H2375*1000))+(Info!$B$6/(Info!$B$6-Info!$B$7))*(EXP(-Info!$B$7*H2375*1000)-EXP(-Info!$B$6*H2375*1000))*(Info!$B$9-1)</f>
        <v>0.14844243883492042</v>
      </c>
      <c r="AD2375" s="37">
        <f>SQRT((Info!$B$6*EXP(-Info!$B$6*H2375*1000)+(Info!$B$6/(Info!$B$6+Info!$B$7))*(Info!$B$9-1)*(-Info!$B$7*EXP(-Info!$B$7*H2375*1000)+Info!$B$6*EXP(-Info!$B$6*H2375*1000)))^2*(0.01*H2375*1000)^2)</f>
        <v>1.2996469961017469E-3</v>
      </c>
      <c r="AE2375" s="37"/>
      <c r="AF2375" s="37">
        <f t="shared" si="630"/>
        <v>3.817138961491267</v>
      </c>
      <c r="AG2375" s="37"/>
      <c r="AH2375" s="37">
        <f t="shared" si="631"/>
        <v>0.91979252084126906</v>
      </c>
      <c r="AI2375">
        <f>AF2375*EXP(Info!$B$6*H2375*1000)</f>
        <v>4.3865028198701115</v>
      </c>
      <c r="AJ2375"/>
      <c r="AK2375">
        <f t="shared" si="632"/>
        <v>0.19546590000000003</v>
      </c>
      <c r="AL2375"/>
      <c r="AM2375"/>
      <c r="AN2375"/>
      <c r="AO2375">
        <f t="shared" si="633"/>
        <v>3.2985599963161683</v>
      </c>
      <c r="AP2375">
        <f t="shared" si="634"/>
        <v>0.66374999999999995</v>
      </c>
      <c r="AQ2375">
        <f t="shared" si="635"/>
        <v>5</v>
      </c>
      <c r="AR2375">
        <v>0</v>
      </c>
      <c r="AS2375">
        <v>1</v>
      </c>
      <c r="AT2375">
        <v>1</v>
      </c>
      <c r="AU2375">
        <v>1</v>
      </c>
      <c r="AV2375">
        <v>1</v>
      </c>
      <c r="AW2375">
        <v>0</v>
      </c>
      <c r="AX2375">
        <v>1</v>
      </c>
    </row>
    <row r="2376" spans="1:52">
      <c r="A2376" s="13" t="s">
        <v>78</v>
      </c>
      <c r="B2376" s="13" t="s">
        <v>288</v>
      </c>
      <c r="D2376" s="14">
        <v>-32.049999999999997</v>
      </c>
      <c r="E2376" s="14">
        <v>40.5</v>
      </c>
      <c r="F2376" s="14">
        <v>2475</v>
      </c>
      <c r="G2376">
        <v>75</v>
      </c>
      <c r="H2376">
        <v>15.4971</v>
      </c>
      <c r="J2376">
        <f>(F2376*100*Info!$B$11)/AI2376</f>
        <v>1.3196854821081927</v>
      </c>
      <c r="O2376">
        <v>0.61299999999999999</v>
      </c>
      <c r="S2376">
        <v>4.5</v>
      </c>
      <c r="T2376" s="23">
        <v>0.14000000000000001</v>
      </c>
      <c r="U2376">
        <v>0.79</v>
      </c>
      <c r="V2376"/>
      <c r="W2376" s="37">
        <f>U2376*Info!$B$2</f>
        <v>0.37919999999999998</v>
      </c>
      <c r="X2376" s="37"/>
      <c r="Y2376" s="28">
        <f>W2376*Info!$D$2</f>
        <v>0.30715199999999998</v>
      </c>
      <c r="Z2376" s="28"/>
      <c r="AA2376" s="37">
        <f t="shared" si="629"/>
        <v>0.23380000000000001</v>
      </c>
      <c r="AB2376" s="37"/>
      <c r="AC2376" s="37">
        <f>(1-EXP(-Info!$B$6*H2376*1000))+(Info!$B$6/(Info!$B$6-Info!$B$7))*(EXP(-Info!$B$7*H2376*1000)-EXP(-Info!$B$6*H2376*1000))*(Info!$B$9-1)</f>
        <v>0.15149936413546486</v>
      </c>
      <c r="AD2376" s="37">
        <f>SQRT((Info!$B$6*EXP(-Info!$B$6*H2376*1000)+(Info!$B$6/(Info!$B$6+Info!$B$7))*(Info!$B$9-1)*(-Info!$B$7*EXP(-Info!$B$7*H2376*1000)+Info!$B$6*EXP(-Info!$B$6*H2376*1000)))^2*(0.01*H2376*1000)^2)</f>
        <v>1.3243000099926489E-3</v>
      </c>
      <c r="AE2376" s="37"/>
      <c r="AF2376" s="37">
        <f t="shared" si="630"/>
        <v>4.1574274486651284</v>
      </c>
      <c r="AG2376" s="37"/>
      <c r="AH2376" s="37">
        <f t="shared" si="631"/>
        <v>0.92387276637002858</v>
      </c>
      <c r="AI2376">
        <f>AF2376*EXP(Info!$B$6*H2376*1000)</f>
        <v>4.7923144534105386</v>
      </c>
      <c r="AJ2376"/>
      <c r="AK2376">
        <f t="shared" si="632"/>
        <v>0.31088386000000001</v>
      </c>
      <c r="AL2376"/>
      <c r="AM2376"/>
      <c r="AN2376"/>
      <c r="AO2376">
        <f t="shared" si="633"/>
        <v>3.2573279963622159</v>
      </c>
      <c r="AP2376">
        <f t="shared" si="634"/>
        <v>0.77594936708860751</v>
      </c>
      <c r="AQ2376">
        <f t="shared" si="635"/>
        <v>5</v>
      </c>
      <c r="AR2376">
        <v>0</v>
      </c>
      <c r="AS2376">
        <v>1</v>
      </c>
      <c r="AT2376">
        <v>1</v>
      </c>
      <c r="AU2376">
        <v>1</v>
      </c>
      <c r="AV2376">
        <v>1</v>
      </c>
      <c r="AW2376">
        <v>0</v>
      </c>
      <c r="AX2376">
        <v>1</v>
      </c>
    </row>
    <row r="2377" spans="1:52">
      <c r="A2377" s="13" t="s">
        <v>78</v>
      </c>
      <c r="B2377" s="13" t="s">
        <v>288</v>
      </c>
      <c r="D2377" s="14">
        <v>-32.049999999999997</v>
      </c>
      <c r="E2377" s="14">
        <v>40.5</v>
      </c>
      <c r="F2377" s="14">
        <v>2475</v>
      </c>
      <c r="G2377">
        <v>77</v>
      </c>
      <c r="H2377">
        <v>15.851900000000001</v>
      </c>
      <c r="J2377">
        <f>(F2377*100*Info!$B$11)/AI2377</f>
        <v>1.4949046422947512</v>
      </c>
      <c r="O2377">
        <v>0.79700000000000004</v>
      </c>
      <c r="S2377">
        <v>4.03</v>
      </c>
      <c r="T2377" s="23">
        <v>0.12</v>
      </c>
      <c r="U2377">
        <v>0.79</v>
      </c>
      <c r="V2377"/>
      <c r="W2377" s="37">
        <f>U2377*Info!$B$2</f>
        <v>0.37919999999999998</v>
      </c>
      <c r="X2377" s="37"/>
      <c r="Y2377" s="28">
        <f>W2377*Info!$D$2</f>
        <v>0.30715199999999998</v>
      </c>
      <c r="Z2377" s="28"/>
      <c r="AA2377" s="37">
        <f t="shared" si="629"/>
        <v>0.41780000000000006</v>
      </c>
      <c r="AB2377" s="37"/>
      <c r="AC2377" s="37">
        <f>(1-EXP(-Info!$B$6*H2377*1000))+(Info!$B$6/(Info!$B$6-Info!$B$7))*(EXP(-Info!$B$7*H2377*1000)-EXP(-Info!$B$6*H2377*1000))*(Info!$B$9-1)</f>
        <v>0.15471188954764964</v>
      </c>
      <c r="AD2377" s="37">
        <f>SQRT((Info!$B$6*EXP(-Info!$B$6*H2377*1000)+(Info!$B$6/(Info!$B$6+Info!$B$7))*(Info!$B$9-1)*(-Info!$B$7*EXP(-Info!$B$7*H2377*1000)+Info!$B$6*EXP(-Info!$B$6*H2377*1000)))^2*(0.01*H2377*1000)^2)</f>
        <v>1.3501109159461805E-3</v>
      </c>
      <c r="AE2377" s="37"/>
      <c r="AF2377" s="37">
        <f t="shared" si="630"/>
        <v>3.6582093725469922</v>
      </c>
      <c r="AG2377" s="37"/>
      <c r="AH2377" s="37">
        <f t="shared" si="631"/>
        <v>0.90774426117791363</v>
      </c>
      <c r="AI2377">
        <f>AF2377*EXP(Info!$B$6*H2377*1000)</f>
        <v>4.2306028297262932</v>
      </c>
      <c r="AJ2377"/>
      <c r="AK2377">
        <f t="shared" si="632"/>
        <v>0.55554866000000003</v>
      </c>
      <c r="AL2377"/>
      <c r="AM2377"/>
      <c r="AN2377"/>
      <c r="AO2377">
        <f t="shared" si="633"/>
        <v>3.2573279963622159</v>
      </c>
      <c r="AP2377">
        <f t="shared" si="634"/>
        <v>1.0088607594936709</v>
      </c>
      <c r="AQ2377">
        <f t="shared" si="635"/>
        <v>5</v>
      </c>
      <c r="AR2377">
        <v>0</v>
      </c>
      <c r="AS2377">
        <v>1</v>
      </c>
      <c r="AT2377">
        <v>1</v>
      </c>
      <c r="AU2377">
        <v>1</v>
      </c>
      <c r="AV2377">
        <v>1</v>
      </c>
      <c r="AW2377">
        <v>0</v>
      </c>
      <c r="AX2377">
        <v>1</v>
      </c>
    </row>
    <row r="2378" spans="1:52">
      <c r="A2378" s="13" t="s">
        <v>78</v>
      </c>
      <c r="B2378" s="13" t="s">
        <v>288</v>
      </c>
      <c r="D2378" s="14">
        <v>-32.049999999999997</v>
      </c>
      <c r="E2378" s="14">
        <v>40.5</v>
      </c>
      <c r="F2378" s="14">
        <v>2475</v>
      </c>
      <c r="G2378">
        <v>79</v>
      </c>
      <c r="H2378">
        <v>16.209099999999999</v>
      </c>
      <c r="J2378">
        <f>(F2378*100*Info!$B$11)/AI2378</f>
        <v>1.4553298918716675</v>
      </c>
      <c r="O2378">
        <v>0.98799999999999999</v>
      </c>
      <c r="S2378">
        <v>4.18</v>
      </c>
      <c r="T2378" s="23">
        <v>0.12</v>
      </c>
      <c r="U2378">
        <v>0.89</v>
      </c>
      <c r="V2378"/>
      <c r="W2378" s="37">
        <f>U2378*Info!$B$2</f>
        <v>0.42719999999999997</v>
      </c>
      <c r="X2378" s="37"/>
      <c r="Y2378" s="28">
        <f>W2378*Info!$D$2</f>
        <v>0.34603200000000001</v>
      </c>
      <c r="Z2378" s="28"/>
      <c r="AA2378" s="37">
        <f t="shared" si="629"/>
        <v>0.56079999999999997</v>
      </c>
      <c r="AB2378" s="37"/>
      <c r="AC2378" s="37">
        <f>(1-EXP(-Info!$B$6*H2378*1000))+(Info!$B$6/(Info!$B$6-Info!$B$7))*(EXP(-Info!$B$7*H2378*1000)-EXP(-Info!$B$6*H2378*1000))*(Info!$B$9-1)</f>
        <v>0.15793514277053114</v>
      </c>
      <c r="AD2378" s="37">
        <f>SQRT((Info!$B$6*EXP(-Info!$B$6*H2378*1000)+(Info!$B$6/(Info!$B$6+Info!$B$7))*(Info!$B$9-1)*(-Info!$B$7*EXP(-Info!$B$7*H2378*1000)+Info!$B$6*EXP(-Info!$B$6*H2378*1000)))^2*(0.01*H2378*1000)^2)</f>
        <v>1.3759077867672492E-3</v>
      </c>
      <c r="AE2378" s="37"/>
      <c r="AF2378" s="37">
        <f t="shared" si="630"/>
        <v>3.7453979719342856</v>
      </c>
      <c r="AG2378" s="37"/>
      <c r="AH2378" s="37">
        <f t="shared" si="631"/>
        <v>0.8960282229507861</v>
      </c>
      <c r="AI2378">
        <f>AF2378*EXP(Info!$B$6*H2378*1000)</f>
        <v>4.3456455097816642</v>
      </c>
      <c r="AJ2378"/>
      <c r="AK2378">
        <f t="shared" si="632"/>
        <v>0.74569575999999993</v>
      </c>
      <c r="AL2378"/>
      <c r="AM2378"/>
      <c r="AN2378"/>
      <c r="AO2378">
        <f t="shared" si="633"/>
        <v>3.669647995901737</v>
      </c>
      <c r="AP2378">
        <f t="shared" si="634"/>
        <v>1.1101123595505618</v>
      </c>
      <c r="AQ2378">
        <f t="shared" si="635"/>
        <v>5</v>
      </c>
      <c r="AR2378">
        <v>0</v>
      </c>
      <c r="AS2378">
        <v>1</v>
      </c>
      <c r="AT2378">
        <v>1</v>
      </c>
      <c r="AU2378">
        <v>1</v>
      </c>
      <c r="AV2378">
        <v>1</v>
      </c>
      <c r="AW2378">
        <v>0</v>
      </c>
      <c r="AX2378">
        <v>1</v>
      </c>
    </row>
    <row r="2379" spans="1:52">
      <c r="A2379" s="13" t="s">
        <v>78</v>
      </c>
      <c r="B2379" s="13" t="s">
        <v>288</v>
      </c>
      <c r="D2379" s="14">
        <v>-32.049999999999997</v>
      </c>
      <c r="E2379" s="14">
        <v>40.5</v>
      </c>
      <c r="F2379" s="14">
        <v>2475</v>
      </c>
      <c r="G2379">
        <v>81</v>
      </c>
      <c r="H2379">
        <v>16.6343</v>
      </c>
      <c r="J2379">
        <f>(F2379*100*Info!$B$11)/AI2379</f>
        <v>1.4405269732261006</v>
      </c>
      <c r="O2379">
        <v>1.2070000000000001</v>
      </c>
      <c r="S2379">
        <v>4.26</v>
      </c>
      <c r="T2379" s="23">
        <v>0.12</v>
      </c>
      <c r="U2379">
        <v>0.95</v>
      </c>
      <c r="V2379"/>
      <c r="W2379" s="37">
        <f>U2379*Info!$B$2</f>
        <v>0.45599999999999996</v>
      </c>
      <c r="X2379" s="37"/>
      <c r="Y2379" s="28">
        <f>W2379*Info!$D$2</f>
        <v>0.36935999999999997</v>
      </c>
      <c r="Z2379" s="28"/>
      <c r="AA2379" s="37">
        <f t="shared" si="629"/>
        <v>0.75100000000000011</v>
      </c>
      <c r="AB2379" s="37"/>
      <c r="AC2379" s="37">
        <f>(1-EXP(-Info!$B$6*H2379*1000))+(Info!$B$6/(Info!$B$6-Info!$B$7))*(EXP(-Info!$B$7*H2379*1000)-EXP(-Info!$B$6*H2379*1000))*(Info!$B$9-1)</f>
        <v>0.1617576632469081</v>
      </c>
      <c r="AD2379" s="37">
        <f>SQRT((Info!$B$6*EXP(-Info!$B$6*H2379*1000)+(Info!$B$6/(Info!$B$6+Info!$B$7))*(Info!$B$9-1)*(-Info!$B$7*EXP(-Info!$B$7*H2379*1000)+Info!$B$6*EXP(-Info!$B$6*H2379*1000)))^2*(0.01*H2379*1000)^2)</f>
        <v>1.4063701826746249E-3</v>
      </c>
      <c r="AE2379" s="37"/>
      <c r="AF2379" s="37">
        <f t="shared" si="630"/>
        <v>3.7691599949015719</v>
      </c>
      <c r="AG2379" s="37"/>
      <c r="AH2379" s="37">
        <f t="shared" si="631"/>
        <v>0.88477934152619064</v>
      </c>
      <c r="AI2379">
        <f>AF2379*EXP(Info!$B$6*H2379*1000)</f>
        <v>4.3903015545065376</v>
      </c>
      <c r="AJ2379"/>
      <c r="AK2379">
        <f t="shared" si="632"/>
        <v>0.99860470000000012</v>
      </c>
      <c r="AL2379"/>
      <c r="AM2379"/>
      <c r="AN2379"/>
      <c r="AO2379">
        <f t="shared" si="633"/>
        <v>3.9170399956254491</v>
      </c>
      <c r="AP2379">
        <f t="shared" si="634"/>
        <v>1.2705263157894737</v>
      </c>
      <c r="AQ2379">
        <f t="shared" si="635"/>
        <v>5</v>
      </c>
      <c r="AR2379">
        <v>0</v>
      </c>
      <c r="AS2379">
        <v>1</v>
      </c>
      <c r="AT2379">
        <v>1</v>
      </c>
      <c r="AU2379">
        <v>1</v>
      </c>
      <c r="AV2379">
        <v>1</v>
      </c>
      <c r="AW2379">
        <v>0</v>
      </c>
      <c r="AX2379">
        <v>1</v>
      </c>
      <c r="AZ2379"/>
    </row>
    <row r="2380" spans="1:52">
      <c r="A2380" s="13" t="s">
        <v>78</v>
      </c>
      <c r="B2380" s="13" t="s">
        <v>288</v>
      </c>
      <c r="D2380" s="14">
        <v>-32.049999999999997</v>
      </c>
      <c r="E2380" s="14">
        <v>40.5</v>
      </c>
      <c r="F2380" s="14">
        <v>2475</v>
      </c>
      <c r="G2380">
        <v>83</v>
      </c>
      <c r="H2380">
        <v>17.089700000000001</v>
      </c>
      <c r="J2380">
        <f>(F2380*100*Info!$B$11)/AI2380</f>
        <v>1.5395667999135099</v>
      </c>
      <c r="O2380">
        <v>1.371</v>
      </c>
      <c r="S2380">
        <v>4.03</v>
      </c>
      <c r="T2380" s="23">
        <v>0.1</v>
      </c>
      <c r="U2380">
        <v>0.94</v>
      </c>
      <c r="V2380"/>
      <c r="W2380" s="37">
        <f>U2380*Info!$B$2</f>
        <v>0.45119999999999993</v>
      </c>
      <c r="X2380" s="37"/>
      <c r="Y2380" s="28">
        <f>W2380*Info!$D$2</f>
        <v>0.36547199999999996</v>
      </c>
      <c r="Z2380" s="28"/>
      <c r="AA2380" s="37">
        <f t="shared" si="629"/>
        <v>0.91980000000000006</v>
      </c>
      <c r="AB2380" s="37"/>
      <c r="AC2380" s="37">
        <f>(1-EXP(-Info!$B$6*H2380*1000))+(Info!$B$6/(Info!$B$6-Info!$B$7))*(EXP(-Info!$B$7*H2380*1000)-EXP(-Info!$B$6*H2380*1000))*(Info!$B$9-1)</f>
        <v>0.1658344573416915</v>
      </c>
      <c r="AD2380" s="37">
        <f>SQRT((Info!$B$6*EXP(-Info!$B$6*H2380*1000)+(Info!$B$6/(Info!$B$6+Info!$B$7))*(Info!$B$9-1)*(-Info!$B$7*EXP(-Info!$B$7*H2380*1000)+Info!$B$6*EXP(-Info!$B$6*H2380*1000)))^2*(0.01*H2380*1000)^2)</f>
        <v>1.4387020816548153E-3</v>
      </c>
      <c r="AE2380" s="37"/>
      <c r="AF2380" s="37">
        <f t="shared" si="630"/>
        <v>3.5119934661371124</v>
      </c>
      <c r="AG2380" s="37"/>
      <c r="AH2380" s="37">
        <f t="shared" si="631"/>
        <v>0.87146239854518914</v>
      </c>
      <c r="AI2380">
        <f>AF2380*EXP(Info!$B$6*H2380*1000)</f>
        <v>4.1078748971583678</v>
      </c>
      <c r="AJ2380"/>
      <c r="AK2380">
        <f t="shared" si="632"/>
        <v>1.2230580600000001</v>
      </c>
      <c r="AL2380"/>
      <c r="AM2380"/>
      <c r="AN2380"/>
      <c r="AO2380">
        <f t="shared" si="633"/>
        <v>3.8758079956714973</v>
      </c>
      <c r="AP2380">
        <f t="shared" si="634"/>
        <v>1.4585106382978723</v>
      </c>
      <c r="AQ2380">
        <f t="shared" si="635"/>
        <v>5</v>
      </c>
      <c r="AR2380">
        <v>0</v>
      </c>
      <c r="AS2380">
        <v>1</v>
      </c>
      <c r="AT2380">
        <v>1</v>
      </c>
      <c r="AU2380">
        <v>1</v>
      </c>
      <c r="AV2380">
        <v>1</v>
      </c>
      <c r="AW2380">
        <v>0</v>
      </c>
      <c r="AX2380">
        <v>1</v>
      </c>
    </row>
    <row r="2381" spans="1:52">
      <c r="A2381" s="13" t="s">
        <v>78</v>
      </c>
      <c r="B2381" s="13" t="s">
        <v>288</v>
      </c>
      <c r="D2381" s="14">
        <v>-32.049999999999997</v>
      </c>
      <c r="E2381" s="14">
        <v>40.5</v>
      </c>
      <c r="F2381" s="14">
        <v>2475</v>
      </c>
      <c r="G2381">
        <v>85</v>
      </c>
      <c r="H2381">
        <v>17.5503</v>
      </c>
      <c r="J2381">
        <f>(F2381*100*Info!$B$11)/AI2381</f>
        <v>1.6516996513344171</v>
      </c>
      <c r="O2381">
        <v>1.6879999999999999</v>
      </c>
      <c r="S2381">
        <v>3.86</v>
      </c>
      <c r="T2381" s="23">
        <v>0.14000000000000001</v>
      </c>
      <c r="U2381">
        <v>1.02</v>
      </c>
      <c r="V2381"/>
      <c r="W2381" s="37">
        <f>U2381*Info!$B$2</f>
        <v>0.48959999999999998</v>
      </c>
      <c r="X2381" s="37"/>
      <c r="Y2381" s="28">
        <f>W2381*Info!$D$2</f>
        <v>0.39657599999999998</v>
      </c>
      <c r="Z2381" s="28"/>
      <c r="AA2381" s="37">
        <f t="shared" si="629"/>
        <v>1.1983999999999999</v>
      </c>
      <c r="AB2381" s="37"/>
      <c r="AC2381" s="37">
        <f>(1-EXP(-Info!$B$6*H2381*1000))+(Info!$B$6/(Info!$B$6-Info!$B$7))*(EXP(-Info!$B$7*H2381*1000)-EXP(-Info!$B$6*H2381*1000))*(Info!$B$9-1)</f>
        <v>0.1699397582132969</v>
      </c>
      <c r="AD2381" s="37">
        <f>SQRT((Info!$B$6*EXP(-Info!$B$6*H2381*1000)+(Info!$B$6/(Info!$B$6+Info!$B$7))*(Info!$B$9-1)*(-Info!$B$7*EXP(-Info!$B$7*H2381*1000)+Info!$B$6*EXP(-Info!$B$6*H2381*1000)))^2*(0.01*H2381*1000)^2)</f>
        <v>1.4710957119287956E-3</v>
      </c>
      <c r="AE2381" s="37"/>
      <c r="AF2381" s="37">
        <f t="shared" si="630"/>
        <v>3.2597681937571847</v>
      </c>
      <c r="AG2381" s="37"/>
      <c r="AH2381" s="37">
        <f t="shared" si="631"/>
        <v>0.8444995320614469</v>
      </c>
      <c r="AI2381">
        <f>AF2381*EXP(Info!$B$6*H2381*1000)</f>
        <v>3.8289938517294422</v>
      </c>
      <c r="AJ2381"/>
      <c r="AK2381">
        <f t="shared" si="632"/>
        <v>1.5935124799999998</v>
      </c>
      <c r="AL2381"/>
      <c r="AM2381"/>
      <c r="AN2381"/>
      <c r="AO2381">
        <f t="shared" si="633"/>
        <v>4.2056639953031141</v>
      </c>
      <c r="AP2381">
        <f t="shared" si="634"/>
        <v>1.6549019607843136</v>
      </c>
      <c r="AQ2381">
        <f t="shared" si="635"/>
        <v>5</v>
      </c>
      <c r="AR2381">
        <v>0</v>
      </c>
      <c r="AS2381">
        <v>1</v>
      </c>
      <c r="AT2381">
        <v>1</v>
      </c>
      <c r="AU2381">
        <v>1</v>
      </c>
      <c r="AV2381">
        <v>1</v>
      </c>
      <c r="AW2381">
        <v>0</v>
      </c>
      <c r="AX2381">
        <v>1</v>
      </c>
    </row>
    <row r="2382" spans="1:52">
      <c r="A2382" s="13" t="s">
        <v>78</v>
      </c>
      <c r="B2382" s="13" t="s">
        <v>288</v>
      </c>
      <c r="D2382" s="14">
        <v>-32.049999999999997</v>
      </c>
      <c r="E2382" s="14">
        <v>40.5</v>
      </c>
      <c r="F2382" s="14">
        <v>2475</v>
      </c>
      <c r="G2382">
        <v>87</v>
      </c>
      <c r="H2382">
        <v>18.010999999999999</v>
      </c>
      <c r="J2382">
        <f>(F2382*100*Info!$B$11)/AI2382</f>
        <v>1.6583366044351271</v>
      </c>
      <c r="O2382">
        <v>2.2029999999999998</v>
      </c>
      <c r="S2382">
        <v>3.94</v>
      </c>
      <c r="T2382" s="23">
        <v>0.18</v>
      </c>
      <c r="U2382">
        <v>1.06</v>
      </c>
      <c r="V2382"/>
      <c r="W2382" s="37">
        <f>U2382*Info!$B$2</f>
        <v>0.50880000000000003</v>
      </c>
      <c r="X2382" s="37"/>
      <c r="Y2382" s="28">
        <f>W2382*Info!$D$2</f>
        <v>0.41212800000000005</v>
      </c>
      <c r="Z2382" s="28"/>
      <c r="AA2382" s="37">
        <f t="shared" si="629"/>
        <v>1.6941999999999999</v>
      </c>
      <c r="AB2382" s="37"/>
      <c r="AC2382" s="37">
        <f>(1-EXP(-Info!$B$6*H2382*1000))+(Info!$B$6/(Info!$B$6-Info!$B$7))*(EXP(-Info!$B$7*H2382*1000)-EXP(-Info!$B$6*H2382*1000))*(Info!$B$9-1)</f>
        <v>0.17402787502681979</v>
      </c>
      <c r="AD2382" s="37">
        <f>SQRT((Info!$B$6*EXP(-Info!$B$6*H2382*1000)+(Info!$B$6/(Info!$B$6+Info!$B$7))*(Info!$B$9-1)*(-Info!$B$7*EXP(-Info!$B$7*H2382*1000)+Info!$B$6*EXP(-Info!$B$6*H2382*1000)))^2*(0.01*H2382*1000)^2)</f>
        <v>1.5031890955180861E-3</v>
      </c>
      <c r="AE2382" s="37"/>
      <c r="AF2382" s="37">
        <f t="shared" si="630"/>
        <v>3.2330339741295617</v>
      </c>
      <c r="AG2382" s="37"/>
      <c r="AH2382" s="37">
        <f t="shared" si="631"/>
        <v>0.82056699851004111</v>
      </c>
      <c r="AI2382">
        <f>AF2382*EXP(Info!$B$6*H2382*1000)</f>
        <v>3.8136695487207106</v>
      </c>
      <c r="AJ2382"/>
      <c r="AK2382">
        <f t="shared" si="632"/>
        <v>2.25277774</v>
      </c>
      <c r="AL2382"/>
      <c r="AM2382"/>
      <c r="AN2382"/>
      <c r="AO2382">
        <f t="shared" si="633"/>
        <v>4.3705919951189225</v>
      </c>
      <c r="AP2382">
        <f t="shared" si="634"/>
        <v>2.0783018867924525</v>
      </c>
      <c r="AQ2382">
        <f t="shared" si="635"/>
        <v>5</v>
      </c>
      <c r="AR2382">
        <v>0</v>
      </c>
      <c r="AS2382">
        <v>1</v>
      </c>
      <c r="AT2382">
        <v>1</v>
      </c>
      <c r="AU2382">
        <v>1</v>
      </c>
      <c r="AV2382">
        <v>1</v>
      </c>
      <c r="AW2382">
        <v>0</v>
      </c>
      <c r="AX2382">
        <v>1</v>
      </c>
    </row>
    <row r="2383" spans="1:52">
      <c r="A2383" s="13" t="s">
        <v>78</v>
      </c>
      <c r="B2383" s="13" t="s">
        <v>288</v>
      </c>
      <c r="D2383" s="14">
        <v>-32.049999999999997</v>
      </c>
      <c r="E2383" s="14">
        <v>40.5</v>
      </c>
      <c r="F2383" s="14">
        <v>2475</v>
      </c>
      <c r="G2383">
        <v>89</v>
      </c>
      <c r="H2383">
        <v>18.475899999999999</v>
      </c>
      <c r="J2383">
        <f>(F2383*100*Info!$B$11)/AI2383</f>
        <v>1.5034649705510745</v>
      </c>
      <c r="O2383">
        <v>2.4180000000000001</v>
      </c>
      <c r="S2383">
        <v>4.2</v>
      </c>
      <c r="T2383" s="23">
        <v>0.22</v>
      </c>
      <c r="U2383">
        <v>0.72</v>
      </c>
      <c r="V2383"/>
      <c r="W2383" s="37">
        <f>U2383*Info!$B$2</f>
        <v>0.34559999999999996</v>
      </c>
      <c r="X2383" s="37"/>
      <c r="Y2383" s="28">
        <f>W2383*Info!$D$2</f>
        <v>0.27993599999999996</v>
      </c>
      <c r="Z2383" s="28"/>
      <c r="AA2383" s="37">
        <f t="shared" si="629"/>
        <v>2.0724</v>
      </c>
      <c r="AB2383" s="37"/>
      <c r="AC2383" s="37">
        <f>(1-EXP(-Info!$B$6*H2383*1000))+(Info!$B$6/(Info!$B$6-Info!$B$7))*(EXP(-Info!$B$7*H2383*1000)-EXP(-Info!$B$6*H2383*1000))*(Info!$B$9-1)</f>
        <v>0.1781350146385538</v>
      </c>
      <c r="AD2383" s="37">
        <f>SQRT((Info!$B$6*EXP(-Info!$B$6*H2383*1000)+(Info!$B$6/(Info!$B$6+Info!$B$7))*(Info!$B$9-1)*(-Info!$B$7*EXP(-Info!$B$7*H2383*1000)+Info!$B$6*EXP(-Info!$B$6*H2383*1000)))^2*(0.01*H2383*1000)^2)</f>
        <v>1.5352655805216829E-3</v>
      </c>
      <c r="AE2383" s="37"/>
      <c r="AF2383" s="37">
        <f t="shared" si="630"/>
        <v>3.5508969956630612</v>
      </c>
      <c r="AG2383" s="37"/>
      <c r="AH2383" s="37">
        <f t="shared" si="631"/>
        <v>0.84545166563406215</v>
      </c>
      <c r="AI2383">
        <f>AF2383*EXP(Info!$B$6*H2383*1000)</f>
        <v>4.2065149063932257</v>
      </c>
      <c r="AJ2383"/>
      <c r="AK2383">
        <f t="shared" si="632"/>
        <v>2.7556702799999999</v>
      </c>
      <c r="AL2383"/>
      <c r="AM2383"/>
      <c r="AN2383"/>
      <c r="AO2383">
        <f t="shared" si="633"/>
        <v>2.968703996684551</v>
      </c>
      <c r="AP2383">
        <f t="shared" si="634"/>
        <v>3.3583333333333338</v>
      </c>
      <c r="AQ2383">
        <f t="shared" si="635"/>
        <v>5</v>
      </c>
      <c r="AR2383">
        <v>0</v>
      </c>
      <c r="AS2383">
        <v>1</v>
      </c>
      <c r="AT2383">
        <v>1</v>
      </c>
      <c r="AU2383">
        <v>1</v>
      </c>
      <c r="AV2383">
        <v>1</v>
      </c>
      <c r="AW2383">
        <v>0</v>
      </c>
      <c r="AX2383">
        <v>1</v>
      </c>
      <c r="AZ2383"/>
    </row>
    <row r="2384" spans="1:52">
      <c r="A2384" s="13" t="s">
        <v>78</v>
      </c>
      <c r="B2384" s="13" t="s">
        <v>288</v>
      </c>
      <c r="D2384" s="14">
        <v>-32.049999999999997</v>
      </c>
      <c r="E2384" s="14">
        <v>40.5</v>
      </c>
      <c r="F2384" s="14">
        <v>2475</v>
      </c>
      <c r="G2384">
        <v>91</v>
      </c>
      <c r="H2384">
        <v>18.9452</v>
      </c>
      <c r="J2384">
        <f>(F2384*100*Info!$B$11)/AI2384</f>
        <v>1.3831555881753712</v>
      </c>
      <c r="O2384">
        <v>2.681</v>
      </c>
      <c r="S2384">
        <v>4.5999999999999996</v>
      </c>
      <c r="T2384" s="23">
        <v>0.2</v>
      </c>
      <c r="U2384">
        <v>0.89</v>
      </c>
      <c r="V2384"/>
      <c r="W2384" s="37">
        <f>U2384*Info!$B$2</f>
        <v>0.42719999999999997</v>
      </c>
      <c r="X2384" s="37"/>
      <c r="Y2384" s="28">
        <f>W2384*Info!$D$2</f>
        <v>0.34603200000000001</v>
      </c>
      <c r="Z2384" s="28"/>
      <c r="AA2384" s="37">
        <f t="shared" si="629"/>
        <v>2.2538</v>
      </c>
      <c r="AB2384" s="37"/>
      <c r="AC2384" s="37">
        <f>(1-EXP(-Info!$B$6*H2384*1000))+(Info!$B$6/(Info!$B$6-Info!$B$7))*(EXP(-Info!$B$7*H2384*1000)-EXP(-Info!$B$6*H2384*1000))*(Info!$B$9-1)</f>
        <v>0.18226251539694843</v>
      </c>
      <c r="AD2384" s="37">
        <f>SQRT((Info!$B$6*EXP(-Info!$B$6*H2384*1000)+(Info!$B$6/(Info!$B$6+Info!$B$7))*(Info!$B$9-1)*(-Info!$B$7*EXP(-Info!$B$7*H2384*1000)+Info!$B$6*EXP(-Info!$B$6*H2384*1000)))^2*(0.01*H2384*1000)^2)</f>
        <v>1.5673324265251328E-3</v>
      </c>
      <c r="AE2384" s="37"/>
      <c r="AF2384" s="37">
        <f t="shared" si="630"/>
        <v>3.843184742798357</v>
      </c>
      <c r="AG2384" s="37"/>
      <c r="AH2384" s="37">
        <f t="shared" si="631"/>
        <v>0.83547494408659939</v>
      </c>
      <c r="AI2384">
        <f>AF2384*EXP(Info!$B$6*H2384*1000)</f>
        <v>4.5724052043964836</v>
      </c>
      <c r="AJ2384"/>
      <c r="AK2384">
        <f t="shared" si="632"/>
        <v>2.9968778600000001</v>
      </c>
      <c r="AL2384"/>
      <c r="AM2384"/>
      <c r="AN2384"/>
      <c r="AO2384">
        <f t="shared" si="633"/>
        <v>3.669647995901737</v>
      </c>
      <c r="AP2384">
        <f t="shared" si="634"/>
        <v>3.0123595505617979</v>
      </c>
      <c r="AQ2384">
        <f t="shared" si="635"/>
        <v>5</v>
      </c>
      <c r="AR2384">
        <v>0</v>
      </c>
      <c r="AS2384">
        <v>1</v>
      </c>
      <c r="AT2384">
        <v>1</v>
      </c>
      <c r="AU2384">
        <v>1</v>
      </c>
      <c r="AV2384">
        <v>1</v>
      </c>
      <c r="AW2384">
        <v>0</v>
      </c>
      <c r="AX2384">
        <v>1</v>
      </c>
    </row>
    <row r="2385" spans="1:50">
      <c r="A2385" s="13" t="s">
        <v>78</v>
      </c>
      <c r="B2385" s="13" t="s">
        <v>288</v>
      </c>
      <c r="D2385" s="14">
        <v>-32.049999999999997</v>
      </c>
      <c r="E2385" s="14">
        <v>40.5</v>
      </c>
      <c r="F2385" s="14">
        <v>2475</v>
      </c>
      <c r="G2385">
        <v>93</v>
      </c>
      <c r="H2385">
        <v>19.414400000000001</v>
      </c>
      <c r="J2385">
        <f>(F2385*100*Info!$B$11)/AI2385</f>
        <v>1.3730424196772495</v>
      </c>
      <c r="O2385">
        <v>2.6920000000000002</v>
      </c>
      <c r="S2385">
        <v>4.62</v>
      </c>
      <c r="T2385" s="23">
        <v>0.24</v>
      </c>
      <c r="U2385">
        <v>0.88</v>
      </c>
      <c r="V2385"/>
      <c r="W2385" s="37">
        <f>U2385*Info!$B$2</f>
        <v>0.4224</v>
      </c>
      <c r="X2385" s="37"/>
      <c r="Y2385" s="28">
        <f>W2385*Info!$D$2</f>
        <v>0.342144</v>
      </c>
      <c r="Z2385" s="28"/>
      <c r="AA2385" s="37">
        <f t="shared" si="629"/>
        <v>2.2696000000000001</v>
      </c>
      <c r="AB2385" s="37"/>
      <c r="AC2385" s="37">
        <f>(1-EXP(-Info!$B$6*H2385*1000))+(Info!$B$6/(Info!$B$6-Info!$B$7))*(EXP(-Info!$B$7*H2385*1000)-EXP(-Info!$B$6*H2385*1000))*(Info!$B$9-1)</f>
        <v>0.18637062557785886</v>
      </c>
      <c r="AD2385" s="37">
        <f>SQRT((Info!$B$6*EXP(-Info!$B$6*H2385*1000)+(Info!$B$6/(Info!$B$6+Info!$B$7))*(Info!$B$9-1)*(-Info!$B$7*EXP(-Info!$B$7*H2385*1000)+Info!$B$6*EXP(-Info!$B$6*H2385*1000)))^2*(0.01*H2385*1000)^2)</f>
        <v>1.5990799388734599E-3</v>
      </c>
      <c r="AE2385" s="37"/>
      <c r="AF2385" s="37">
        <f t="shared" si="630"/>
        <v>3.8548692281884915</v>
      </c>
      <c r="AG2385" s="37"/>
      <c r="AH2385" s="37">
        <f t="shared" si="631"/>
        <v>0.8343872788286778</v>
      </c>
      <c r="AI2385">
        <f>AF2385*EXP(Info!$B$6*H2385*1000)</f>
        <v>4.6060833367040201</v>
      </c>
      <c r="AJ2385"/>
      <c r="AK2385">
        <f t="shared" si="632"/>
        <v>3.0178871200000001</v>
      </c>
      <c r="AL2385"/>
      <c r="AM2385"/>
      <c r="AN2385"/>
      <c r="AO2385">
        <f t="shared" si="633"/>
        <v>3.6284159959477846</v>
      </c>
      <c r="AP2385">
        <f t="shared" si="634"/>
        <v>3.0590909090909091</v>
      </c>
      <c r="AQ2385">
        <f t="shared" si="635"/>
        <v>5</v>
      </c>
      <c r="AR2385">
        <v>0</v>
      </c>
      <c r="AS2385">
        <v>1</v>
      </c>
      <c r="AT2385">
        <v>1</v>
      </c>
      <c r="AU2385">
        <v>1</v>
      </c>
      <c r="AV2385">
        <v>1</v>
      </c>
      <c r="AW2385">
        <v>0</v>
      </c>
      <c r="AX2385">
        <v>1</v>
      </c>
    </row>
    <row r="2386" spans="1:50">
      <c r="A2386" s="13" t="s">
        <v>78</v>
      </c>
      <c r="B2386" s="13" t="s">
        <v>288</v>
      </c>
      <c r="D2386" s="14">
        <v>-32.049999999999997</v>
      </c>
      <c r="E2386" s="14">
        <v>40.5</v>
      </c>
      <c r="F2386" s="14">
        <v>2475</v>
      </c>
      <c r="G2386">
        <v>95</v>
      </c>
      <c r="H2386">
        <v>19.8017</v>
      </c>
      <c r="J2386">
        <f>(F2386*100*Info!$B$11)/AI2386</f>
        <v>1.4439382114417696</v>
      </c>
      <c r="O2386">
        <v>2.742</v>
      </c>
      <c r="S2386">
        <v>4.42</v>
      </c>
      <c r="T2386" s="23">
        <v>0.2</v>
      </c>
      <c r="U2386">
        <v>0.83</v>
      </c>
      <c r="V2386"/>
      <c r="W2386" s="37">
        <f>U2386*Info!$B$2</f>
        <v>0.39839999999999998</v>
      </c>
      <c r="X2386" s="37"/>
      <c r="Y2386" s="28">
        <f>W2386*Info!$D$2</f>
        <v>0.32270399999999999</v>
      </c>
      <c r="Z2386" s="28"/>
      <c r="AA2386" s="37">
        <f t="shared" si="629"/>
        <v>2.3435999999999999</v>
      </c>
      <c r="AB2386" s="37"/>
      <c r="AC2386" s="37">
        <f>(1-EXP(-Info!$B$6*H2386*1000))+(Info!$B$6/(Info!$B$6-Info!$B$7))*(EXP(-Info!$B$7*H2386*1000)-EXP(-Info!$B$6*H2386*1000))*(Info!$B$9-1)</f>
        <v>0.18974776743010291</v>
      </c>
      <c r="AD2386" s="37">
        <f>SQRT((Info!$B$6*EXP(-Info!$B$6*H2386*1000)+(Info!$B$6/(Info!$B$6+Info!$B$7))*(Info!$B$9-1)*(-Info!$B$7*EXP(-Info!$B$7*H2386*1000)+Info!$B$6*EXP(-Info!$B$6*H2386*1000)))^2*(0.01*H2386*1000)^2)</f>
        <v>1.6250519156110735E-3</v>
      </c>
      <c r="AE2386" s="37"/>
      <c r="AF2386" s="37">
        <f t="shared" si="630"/>
        <v>3.6526031322508108</v>
      </c>
      <c r="AG2386" s="37"/>
      <c r="AH2386" s="37">
        <f t="shared" si="631"/>
        <v>0.82638079915176721</v>
      </c>
      <c r="AI2386">
        <f>AF2386*EXP(Info!$B$6*H2386*1000)</f>
        <v>4.3799296671761994</v>
      </c>
      <c r="AJ2386"/>
      <c r="AK2386">
        <f t="shared" si="632"/>
        <v>3.11628492</v>
      </c>
      <c r="AL2386"/>
      <c r="AM2386"/>
      <c r="AN2386"/>
      <c r="AO2386">
        <f t="shared" si="633"/>
        <v>3.4222559961780243</v>
      </c>
      <c r="AP2386">
        <f t="shared" si="634"/>
        <v>3.3036144578313253</v>
      </c>
      <c r="AQ2386">
        <f t="shared" si="635"/>
        <v>5</v>
      </c>
      <c r="AR2386">
        <v>0</v>
      </c>
      <c r="AS2386">
        <v>1</v>
      </c>
      <c r="AT2386">
        <v>1</v>
      </c>
      <c r="AU2386">
        <v>1</v>
      </c>
      <c r="AV2386">
        <v>1</v>
      </c>
      <c r="AW2386">
        <v>0</v>
      </c>
      <c r="AX2386">
        <v>1</v>
      </c>
    </row>
    <row r="2387" spans="1:50">
      <c r="A2387" s="13" t="s">
        <v>78</v>
      </c>
      <c r="B2387" s="13" t="s">
        <v>288</v>
      </c>
      <c r="D2387" s="14">
        <v>-32.049999999999997</v>
      </c>
      <c r="E2387" s="14">
        <v>40.5</v>
      </c>
      <c r="F2387" s="14">
        <v>2475</v>
      </c>
      <c r="G2387">
        <v>97</v>
      </c>
      <c r="H2387">
        <v>20.1616</v>
      </c>
      <c r="J2387">
        <f>(F2387*100*Info!$B$11)/AI2387</f>
        <v>1.4407015803614172</v>
      </c>
      <c r="O2387">
        <v>2.7240000000000002</v>
      </c>
      <c r="S2387">
        <v>4.42</v>
      </c>
      <c r="T2387" s="23">
        <v>0.22</v>
      </c>
      <c r="U2387">
        <v>0.83</v>
      </c>
      <c r="V2387"/>
      <c r="W2387" s="37">
        <f>U2387*Info!$B$2</f>
        <v>0.39839999999999998</v>
      </c>
      <c r="X2387" s="37"/>
      <c r="Y2387" s="28">
        <f>W2387*Info!$D$2</f>
        <v>0.32270399999999999</v>
      </c>
      <c r="Z2387" s="28"/>
      <c r="AA2387" s="37">
        <f t="shared" si="629"/>
        <v>2.3256000000000001</v>
      </c>
      <c r="AB2387" s="37"/>
      <c r="AC2387" s="37">
        <f>(1-EXP(-Info!$B$6*H2387*1000))+(Info!$B$6/(Info!$B$6-Info!$B$7))*(EXP(-Info!$B$7*H2387*1000)-EXP(-Info!$B$6*H2387*1000))*(Info!$B$9-1)</f>
        <v>0.19287477335076036</v>
      </c>
      <c r="AD2387" s="37">
        <f>SQRT((Info!$B$6*EXP(-Info!$B$6*H2387*1000)+(Info!$B$6/(Info!$B$6+Info!$B$7))*(Info!$B$9-1)*(-Info!$B$7*EXP(-Info!$B$7*H2387*1000)+Info!$B$6*EXP(-Info!$B$6*H2387*1000)))^2*(0.01*H2387*1000)^2)</f>
        <v>1.6489979322143417E-3</v>
      </c>
      <c r="AE2387" s="37"/>
      <c r="AF2387" s="37">
        <f t="shared" si="630"/>
        <v>3.6487464270954719</v>
      </c>
      <c r="AG2387" s="37"/>
      <c r="AH2387" s="37">
        <f t="shared" si="631"/>
        <v>0.82550824142431489</v>
      </c>
      <c r="AI2387">
        <f>AF2387*EXP(Info!$B$6*H2387*1000)</f>
        <v>4.3897694679259036</v>
      </c>
      <c r="AJ2387"/>
      <c r="AK2387">
        <f t="shared" si="632"/>
        <v>3.09235032</v>
      </c>
      <c r="AL2387"/>
      <c r="AM2387"/>
      <c r="AN2387"/>
      <c r="AO2387">
        <f t="shared" si="633"/>
        <v>3.4222559961780243</v>
      </c>
      <c r="AP2387">
        <f t="shared" si="634"/>
        <v>3.281927710843374</v>
      </c>
      <c r="AQ2387">
        <f t="shared" si="635"/>
        <v>5</v>
      </c>
      <c r="AR2387">
        <v>0</v>
      </c>
      <c r="AS2387">
        <v>1</v>
      </c>
      <c r="AT2387">
        <v>1</v>
      </c>
      <c r="AU2387">
        <v>1</v>
      </c>
      <c r="AV2387">
        <v>1</v>
      </c>
      <c r="AW2387">
        <v>0</v>
      </c>
      <c r="AX2387">
        <v>1</v>
      </c>
    </row>
    <row r="2388" spans="1:50">
      <c r="A2388" s="13" t="s">
        <v>78</v>
      </c>
      <c r="B2388" s="13" t="s">
        <v>288</v>
      </c>
      <c r="D2388" s="14">
        <v>-32.049999999999997</v>
      </c>
      <c r="E2388" s="14">
        <v>40.5</v>
      </c>
      <c r="F2388" s="14">
        <v>2475</v>
      </c>
      <c r="G2388">
        <v>99</v>
      </c>
      <c r="H2388">
        <v>20.623699999999999</v>
      </c>
      <c r="J2388">
        <f>(F2388*100*Info!$B$11)/AI2388</f>
        <v>1.5201851262234187</v>
      </c>
      <c r="O2388">
        <v>3.012</v>
      </c>
      <c r="S2388">
        <v>4.26</v>
      </c>
      <c r="T2388" s="23">
        <v>0.18</v>
      </c>
      <c r="U2388">
        <v>0.76</v>
      </c>
      <c r="V2388"/>
      <c r="W2388" s="37">
        <f>U2388*Info!$B$2</f>
        <v>0.36480000000000001</v>
      </c>
      <c r="X2388" s="37"/>
      <c r="Y2388" s="28">
        <f>W2388*Info!$D$2</f>
        <v>0.29548800000000003</v>
      </c>
      <c r="Z2388" s="28"/>
      <c r="AA2388" s="37">
        <f t="shared" si="629"/>
        <v>2.6471999999999998</v>
      </c>
      <c r="AB2388" s="37"/>
      <c r="AC2388" s="37">
        <f>(1-EXP(-Info!$B$6*H2388*1000))+(Info!$B$6/(Info!$B$6-Info!$B$7))*(EXP(-Info!$B$7*H2388*1000)-EXP(-Info!$B$6*H2388*1000))*(Info!$B$9-1)</f>
        <v>0.19687396476067057</v>
      </c>
      <c r="AD2388" s="37">
        <f>SQRT((Info!$B$6*EXP(-Info!$B$6*H2388*1000)+(Info!$B$6/(Info!$B$6+Info!$B$7))*(Info!$B$9-1)*(-Info!$B$7*EXP(-Info!$B$7*H2388*1000)+Info!$B$6*EXP(-Info!$B$6*H2388*1000)))^2*(0.01*H2388*1000)^2)</f>
        <v>1.6794790645817761E-3</v>
      </c>
      <c r="AE2388" s="37"/>
      <c r="AF2388" s="37">
        <f t="shared" si="630"/>
        <v>3.4433472404855525</v>
      </c>
      <c r="AG2388" s="37"/>
      <c r="AH2388" s="37">
        <f t="shared" si="631"/>
        <v>0.8082974742923833</v>
      </c>
      <c r="AI2388">
        <f>AF2388*EXP(Info!$B$6*H2388*1000)</f>
        <v>4.1602484465656255</v>
      </c>
      <c r="AJ2388"/>
      <c r="AK2388">
        <f t="shared" si="632"/>
        <v>3.5199818399999998</v>
      </c>
      <c r="AL2388"/>
      <c r="AM2388"/>
      <c r="AN2388"/>
      <c r="AO2388">
        <f t="shared" si="633"/>
        <v>3.1336319965003598</v>
      </c>
      <c r="AP2388">
        <f t="shared" si="634"/>
        <v>3.9631578947368422</v>
      </c>
      <c r="AQ2388">
        <f t="shared" si="635"/>
        <v>5</v>
      </c>
      <c r="AR2388">
        <v>0</v>
      </c>
      <c r="AS2388">
        <v>1</v>
      </c>
      <c r="AT2388">
        <v>1</v>
      </c>
      <c r="AU2388">
        <v>1</v>
      </c>
      <c r="AV2388">
        <v>1</v>
      </c>
      <c r="AW2388">
        <v>0</v>
      </c>
      <c r="AX2388">
        <v>1</v>
      </c>
    </row>
    <row r="2389" spans="1:50">
      <c r="A2389" s="13" t="s">
        <v>78</v>
      </c>
      <c r="B2389" s="13" t="s">
        <v>288</v>
      </c>
      <c r="D2389" s="14">
        <v>-32.049999999999997</v>
      </c>
      <c r="E2389" s="14">
        <v>40.5</v>
      </c>
      <c r="F2389" s="14">
        <v>2475</v>
      </c>
      <c r="G2389">
        <v>101</v>
      </c>
      <c r="H2389">
        <v>21.033300000000001</v>
      </c>
      <c r="J2389">
        <f>(F2389*100*Info!$B$11)/AI2389</f>
        <v>1.3912296487612446</v>
      </c>
      <c r="O2389">
        <v>3.3039999999999998</v>
      </c>
      <c r="S2389">
        <v>4.63</v>
      </c>
      <c r="T2389" s="23">
        <v>0.16</v>
      </c>
      <c r="U2389">
        <v>0.75</v>
      </c>
      <c r="V2389"/>
      <c r="W2389" s="37">
        <f>U2389*Info!$B$2</f>
        <v>0.36</v>
      </c>
      <c r="X2389" s="37"/>
      <c r="Y2389" s="28">
        <f>W2389*Info!$D$2</f>
        <v>0.29160000000000003</v>
      </c>
      <c r="Z2389" s="28"/>
      <c r="AA2389" s="37">
        <f t="shared" si="629"/>
        <v>2.944</v>
      </c>
      <c r="AB2389" s="37"/>
      <c r="AC2389" s="37">
        <f>(1-EXP(-Info!$B$6*H2389*1000))+(Info!$B$6/(Info!$B$6-Info!$B$7))*(EXP(-Info!$B$7*H2389*1000)-EXP(-Info!$B$6*H2389*1000))*(Info!$B$9-1)</f>
        <v>0.20040402132956658</v>
      </c>
      <c r="AD2389" s="37">
        <f>SQRT((Info!$B$6*EXP(-Info!$B$6*H2389*1000)+(Info!$B$6/(Info!$B$6+Info!$B$7))*(Info!$B$9-1)*(-Info!$B$7*EXP(-Info!$B$7*H2389*1000)+Info!$B$6*EXP(-Info!$B$6*H2389*1000)))^2*(0.01*H2389*1000)^2)</f>
        <v>1.7062497536530807E-3</v>
      </c>
      <c r="AE2389" s="37"/>
      <c r="AF2389" s="37">
        <f t="shared" si="630"/>
        <v>3.7484105612057559</v>
      </c>
      <c r="AG2389" s="37"/>
      <c r="AH2389" s="37">
        <f t="shared" si="631"/>
        <v>0.80959191386733387</v>
      </c>
      <c r="AI2389">
        <f>AF2389*EXP(Info!$B$6*H2389*1000)</f>
        <v>4.5458690558344319</v>
      </c>
      <c r="AJ2389"/>
      <c r="AK2389">
        <f t="shared" si="632"/>
        <v>3.9146367999999998</v>
      </c>
      <c r="AL2389"/>
      <c r="AM2389"/>
      <c r="AN2389"/>
      <c r="AO2389">
        <f t="shared" si="633"/>
        <v>3.0923999965464075</v>
      </c>
      <c r="AP2389">
        <f t="shared" si="634"/>
        <v>4.4053333333333331</v>
      </c>
      <c r="AQ2389">
        <f t="shared" si="635"/>
        <v>5</v>
      </c>
      <c r="AR2389">
        <v>0</v>
      </c>
      <c r="AS2389">
        <v>1</v>
      </c>
      <c r="AT2389">
        <v>1</v>
      </c>
      <c r="AU2389">
        <v>1</v>
      </c>
      <c r="AV2389">
        <v>1</v>
      </c>
      <c r="AW2389">
        <v>0</v>
      </c>
      <c r="AX2389">
        <v>1</v>
      </c>
    </row>
    <row r="2390" spans="1:50">
      <c r="A2390" s="13" t="s">
        <v>78</v>
      </c>
      <c r="B2390" s="13" t="s">
        <v>288</v>
      </c>
      <c r="D2390" s="14">
        <v>-32.049999999999997</v>
      </c>
      <c r="E2390" s="14">
        <v>40.5</v>
      </c>
      <c r="F2390" s="14">
        <v>2475</v>
      </c>
      <c r="G2390">
        <v>103</v>
      </c>
      <c r="H2390">
        <v>21.389500000000002</v>
      </c>
      <c r="J2390">
        <f>(F2390*100*Info!$B$11)/AI2390</f>
        <v>1.5045108829201368</v>
      </c>
      <c r="O2390">
        <v>3.2789999999999999</v>
      </c>
      <c r="S2390">
        <v>4.32</v>
      </c>
      <c r="T2390" s="23">
        <v>0.2</v>
      </c>
      <c r="U2390">
        <v>0.68</v>
      </c>
      <c r="V2390"/>
      <c r="W2390" s="37">
        <f>U2390*Info!$B$2</f>
        <v>0.32640000000000002</v>
      </c>
      <c r="X2390" s="37"/>
      <c r="Y2390" s="28">
        <f>W2390*Info!$D$2</f>
        <v>0.26438400000000006</v>
      </c>
      <c r="Z2390" s="28"/>
      <c r="AA2390" s="37">
        <f t="shared" si="629"/>
        <v>2.9525999999999999</v>
      </c>
      <c r="AB2390" s="37"/>
      <c r="AC2390" s="37">
        <f>(1-EXP(-Info!$B$6*H2390*1000))+(Info!$B$6/(Info!$B$6-Info!$B$7))*(EXP(-Info!$B$7*H2390*1000)-EXP(-Info!$B$6*H2390*1000))*(Info!$B$9-1)</f>
        <v>0.20346261209262392</v>
      </c>
      <c r="AD2390" s="37">
        <f>SQRT((Info!$B$6*EXP(-Info!$B$6*H2390*1000)+(Info!$B$6/(Info!$B$6+Info!$B$7))*(Info!$B$9-1)*(-Info!$B$7*EXP(-Info!$B$7*H2390*1000)+Info!$B$6*EXP(-Info!$B$6*H2390*1000)))^2*(0.01*H2390*1000)^2)</f>
        <v>1.7293423963775131E-3</v>
      </c>
      <c r="AE2390" s="37"/>
      <c r="AF2390" s="37">
        <f t="shared" si="630"/>
        <v>3.4548722915353194</v>
      </c>
      <c r="AG2390" s="37"/>
      <c r="AH2390" s="37">
        <f t="shared" si="631"/>
        <v>0.79973895637391645</v>
      </c>
      <c r="AI2390">
        <f>AF2390*EXP(Info!$B$6*H2390*1000)</f>
        <v>4.2035906032052672</v>
      </c>
      <c r="AJ2390"/>
      <c r="AK2390">
        <f t="shared" si="632"/>
        <v>3.92607222</v>
      </c>
      <c r="AL2390"/>
      <c r="AM2390"/>
      <c r="AN2390"/>
      <c r="AO2390">
        <f t="shared" si="633"/>
        <v>2.803775996868743</v>
      </c>
      <c r="AP2390">
        <f t="shared" si="634"/>
        <v>4.8220588235294111</v>
      </c>
      <c r="AQ2390">
        <f t="shared" si="635"/>
        <v>5</v>
      </c>
      <c r="AR2390">
        <v>0</v>
      </c>
      <c r="AS2390">
        <v>1</v>
      </c>
      <c r="AT2390">
        <v>1</v>
      </c>
      <c r="AU2390">
        <v>1</v>
      </c>
      <c r="AV2390">
        <v>1</v>
      </c>
      <c r="AW2390">
        <v>0</v>
      </c>
      <c r="AX2390">
        <v>1</v>
      </c>
    </row>
    <row r="2391" spans="1:50">
      <c r="A2391" s="13" t="s">
        <v>78</v>
      </c>
      <c r="B2391" s="13" t="s">
        <v>288</v>
      </c>
      <c r="D2391" s="14">
        <v>-32.049999999999997</v>
      </c>
      <c r="E2391" s="14">
        <v>40.5</v>
      </c>
      <c r="F2391" s="14">
        <v>2475</v>
      </c>
      <c r="G2391">
        <v>105</v>
      </c>
      <c r="H2391">
        <v>21.740600000000001</v>
      </c>
      <c r="J2391">
        <f>(F2391*100*Info!$B$11)/AI2391</f>
        <v>1.3495258552354843</v>
      </c>
      <c r="O2391">
        <v>3.3370000000000002</v>
      </c>
      <c r="S2391">
        <v>4.76</v>
      </c>
      <c r="T2391" s="23">
        <v>0.18</v>
      </c>
      <c r="U2391">
        <v>0.8</v>
      </c>
      <c r="V2391"/>
      <c r="W2391" s="37">
        <f>U2391*Info!$B$2</f>
        <v>0.38400000000000001</v>
      </c>
      <c r="X2391" s="37"/>
      <c r="Y2391" s="28">
        <f>W2391*Info!$D$2</f>
        <v>0.31104000000000004</v>
      </c>
      <c r="Z2391" s="28"/>
      <c r="AA2391" s="37">
        <f t="shared" si="629"/>
        <v>2.9530000000000003</v>
      </c>
      <c r="AB2391" s="37"/>
      <c r="AC2391" s="37">
        <f>(1-EXP(-Info!$B$6*H2391*1000))+(Info!$B$6/(Info!$B$6-Info!$B$7))*(EXP(-Info!$B$7*H2391*1000)-EXP(-Info!$B$6*H2391*1000))*(Info!$B$9-1)</f>
        <v>0.20646720549775804</v>
      </c>
      <c r="AD2391" s="37">
        <f>SQRT((Info!$B$6*EXP(-Info!$B$6*H2391*1000)+(Info!$B$6/(Info!$B$6+Info!$B$7))*(Info!$B$9-1)*(-Info!$B$7*EXP(-Info!$B$7*H2391*1000)+Info!$B$6*EXP(-Info!$B$6*H2391*1000)))^2*(0.01*H2391*1000)^2)</f>
        <v>1.751934234340355E-3</v>
      </c>
      <c r="AE2391" s="37"/>
      <c r="AF2391" s="37">
        <f t="shared" si="630"/>
        <v>3.83926234216512</v>
      </c>
      <c r="AG2391" s="37"/>
      <c r="AH2391" s="37">
        <f t="shared" si="631"/>
        <v>0.8065677189422521</v>
      </c>
      <c r="AI2391">
        <f>AF2391*EXP(Info!$B$6*H2391*1000)</f>
        <v>4.6863480127689625</v>
      </c>
      <c r="AJ2391"/>
      <c r="AK2391">
        <f t="shared" si="632"/>
        <v>3.9266041000000005</v>
      </c>
      <c r="AL2391"/>
      <c r="AM2391"/>
      <c r="AN2391"/>
      <c r="AO2391">
        <f t="shared" si="633"/>
        <v>3.2985599963161683</v>
      </c>
      <c r="AP2391">
        <f t="shared" si="634"/>
        <v>4.1712499999999997</v>
      </c>
      <c r="AQ2391">
        <f t="shared" si="635"/>
        <v>5</v>
      </c>
      <c r="AR2391">
        <v>0</v>
      </c>
      <c r="AS2391">
        <v>1</v>
      </c>
      <c r="AT2391">
        <v>1</v>
      </c>
      <c r="AU2391">
        <v>1</v>
      </c>
      <c r="AV2391">
        <v>1</v>
      </c>
      <c r="AW2391">
        <v>0</v>
      </c>
      <c r="AX2391">
        <v>1</v>
      </c>
    </row>
    <row r="2392" spans="1:50">
      <c r="A2392" s="13" t="s">
        <v>78</v>
      </c>
      <c r="B2392" s="13" t="s">
        <v>288</v>
      </c>
      <c r="D2392" s="14">
        <v>-32.049999999999997</v>
      </c>
      <c r="E2392" s="14">
        <v>40.5</v>
      </c>
      <c r="F2392" s="14">
        <v>2475</v>
      </c>
      <c r="G2392">
        <v>107</v>
      </c>
      <c r="H2392">
        <v>22.107600000000001</v>
      </c>
      <c r="J2392">
        <f>(F2392*100*Info!$B$11)/AI2392</f>
        <v>1.5646495772662905</v>
      </c>
      <c r="O2392">
        <v>2.887</v>
      </c>
      <c r="S2392">
        <v>4.1100000000000003</v>
      </c>
      <c r="T2392" s="23">
        <v>0.2</v>
      </c>
      <c r="U2392">
        <v>0.71</v>
      </c>
      <c r="V2392"/>
      <c r="W2392" s="37">
        <f>U2392*Info!$B$2</f>
        <v>0.34079999999999999</v>
      </c>
      <c r="X2392" s="37"/>
      <c r="Y2392" s="28">
        <f>W2392*Info!$D$2</f>
        <v>0.27604800000000002</v>
      </c>
      <c r="Z2392" s="28"/>
      <c r="AA2392" s="37">
        <f t="shared" si="629"/>
        <v>2.5461999999999998</v>
      </c>
      <c r="AB2392" s="37"/>
      <c r="AC2392" s="37">
        <f>(1-EXP(-Info!$B$6*H2392*1000))+(Info!$B$6/(Info!$B$6-Info!$B$7))*(EXP(-Info!$B$7*H2392*1000)-EXP(-Info!$B$6*H2392*1000))*(Info!$B$9-1)</f>
        <v>0.20959707153225199</v>
      </c>
      <c r="AD2392" s="37">
        <f>SQRT((Info!$B$6*EXP(-Info!$B$6*H2392*1000)+(Info!$B$6/(Info!$B$6+Info!$B$7))*(Info!$B$9-1)*(-Info!$B$7*EXP(-Info!$B$7*H2392*1000)+Info!$B$6*EXP(-Info!$B$6*H2392*1000)))^2*(0.01*H2392*1000)^2)</f>
        <v>1.7753695079089594E-3</v>
      </c>
      <c r="AE2392" s="37"/>
      <c r="AF2392" s="37">
        <f t="shared" si="630"/>
        <v>3.3002759364645806</v>
      </c>
      <c r="AG2392" s="37"/>
      <c r="AH2392" s="37">
        <f t="shared" si="631"/>
        <v>0.80298684585512903</v>
      </c>
      <c r="AI2392">
        <f>AF2392*EXP(Info!$B$6*H2392*1000)</f>
        <v>4.0420218697868826</v>
      </c>
      <c r="AJ2392"/>
      <c r="AK2392">
        <f t="shared" si="632"/>
        <v>3.3856821399999997</v>
      </c>
      <c r="AL2392"/>
      <c r="AM2392"/>
      <c r="AN2392"/>
      <c r="AO2392">
        <f t="shared" si="633"/>
        <v>2.9274719967305991</v>
      </c>
      <c r="AP2392">
        <f t="shared" si="634"/>
        <v>4.0661971830985921</v>
      </c>
      <c r="AQ2392">
        <f t="shared" si="635"/>
        <v>5</v>
      </c>
      <c r="AR2392">
        <v>0</v>
      </c>
      <c r="AS2392">
        <v>1</v>
      </c>
      <c r="AT2392">
        <v>1</v>
      </c>
      <c r="AU2392">
        <v>1</v>
      </c>
      <c r="AV2392">
        <v>1</v>
      </c>
      <c r="AW2392">
        <v>0</v>
      </c>
      <c r="AX2392">
        <v>1</v>
      </c>
    </row>
    <row r="2393" spans="1:50">
      <c r="A2393" s="13" t="s">
        <v>78</v>
      </c>
      <c r="B2393" s="13" t="s">
        <v>288</v>
      </c>
      <c r="D2393" s="14">
        <v>-32.049999999999997</v>
      </c>
      <c r="E2393" s="14">
        <v>40.5</v>
      </c>
      <c r="F2393" s="14">
        <v>2475</v>
      </c>
      <c r="G2393">
        <v>109</v>
      </c>
      <c r="H2393">
        <v>22.440100000000001</v>
      </c>
      <c r="J2393">
        <f>(F2393*100*Info!$B$11)/AI2393</f>
        <v>1.5551343315462109</v>
      </c>
      <c r="O2393">
        <v>2.698</v>
      </c>
      <c r="S2393">
        <v>4.09</v>
      </c>
      <c r="T2393" s="23">
        <v>0.2</v>
      </c>
      <c r="U2393">
        <v>0.72</v>
      </c>
      <c r="V2393"/>
      <c r="W2393" s="37">
        <f>U2393*Info!$B$2</f>
        <v>0.34559999999999996</v>
      </c>
      <c r="X2393" s="37"/>
      <c r="Y2393" s="28">
        <f>W2393*Info!$D$2</f>
        <v>0.27993599999999996</v>
      </c>
      <c r="Z2393" s="28"/>
      <c r="AA2393" s="37">
        <f t="shared" si="629"/>
        <v>2.3523999999999998</v>
      </c>
      <c r="AB2393" s="37"/>
      <c r="AC2393" s="37">
        <f>(1-EXP(-Info!$B$6*H2393*1000))+(Info!$B$6/(Info!$B$6-Info!$B$7))*(EXP(-Info!$B$7*H2393*1000)-EXP(-Info!$B$6*H2393*1000))*(Info!$B$9-1)</f>
        <v>0.2124232179483308</v>
      </c>
      <c r="AD2393" s="37">
        <f>SQRT((Info!$B$6*EXP(-Info!$B$6*H2393*1000)+(Info!$B$6/(Info!$B$6+Info!$B$7))*(Info!$B$9-1)*(-Info!$B$7*EXP(-Info!$B$7*H2393*1000)+Info!$B$6*EXP(-Info!$B$6*H2393*1000)))^2*(0.01*H2393*1000)^2)</f>
        <v>1.796443976623972E-3</v>
      </c>
      <c r="AE2393" s="37"/>
      <c r="AF2393" s="37">
        <f t="shared" si="630"/>
        <v>3.3103596220983462</v>
      </c>
      <c r="AG2393" s="37"/>
      <c r="AH2393" s="37">
        <f t="shared" si="631"/>
        <v>0.80937888070864217</v>
      </c>
      <c r="AI2393">
        <f>AF2393*EXP(Info!$B$6*H2393*1000)</f>
        <v>4.0667533868762886</v>
      </c>
      <c r="AJ2393"/>
      <c r="AK2393">
        <f t="shared" si="632"/>
        <v>3.1279862799999996</v>
      </c>
      <c r="AL2393"/>
      <c r="AM2393"/>
      <c r="AN2393"/>
      <c r="AO2393">
        <f t="shared" si="633"/>
        <v>2.968703996684551</v>
      </c>
      <c r="AP2393">
        <f t="shared" si="634"/>
        <v>3.7472222222222222</v>
      </c>
      <c r="AQ2393">
        <f t="shared" si="635"/>
        <v>5</v>
      </c>
      <c r="AR2393">
        <v>0</v>
      </c>
      <c r="AS2393">
        <v>1</v>
      </c>
      <c r="AT2393">
        <v>1</v>
      </c>
      <c r="AU2393">
        <v>1</v>
      </c>
      <c r="AV2393">
        <v>1</v>
      </c>
      <c r="AW2393">
        <v>0</v>
      </c>
      <c r="AX2393">
        <v>1</v>
      </c>
    </row>
    <row r="2394" spans="1:50">
      <c r="A2394" s="13" t="s">
        <v>78</v>
      </c>
      <c r="B2394" s="13" t="s">
        <v>288</v>
      </c>
      <c r="D2394" s="14">
        <v>-32.049999999999997</v>
      </c>
      <c r="E2394" s="14">
        <v>40.5</v>
      </c>
      <c r="F2394" s="14">
        <v>2475</v>
      </c>
      <c r="G2394">
        <v>111</v>
      </c>
      <c r="H2394">
        <v>22.741399999999999</v>
      </c>
      <c r="J2394">
        <f>(F2394*100*Info!$B$11)/AI2394</f>
        <v>1.5819942544982544</v>
      </c>
      <c r="O2394">
        <v>2.641</v>
      </c>
      <c r="S2394">
        <v>4.01</v>
      </c>
      <c r="T2394" s="23">
        <v>0.18</v>
      </c>
      <c r="U2394">
        <v>0.69</v>
      </c>
      <c r="V2394"/>
      <c r="W2394" s="37">
        <f>U2394*Info!$B$2</f>
        <v>0.33119999999999994</v>
      </c>
      <c r="X2394" s="37"/>
      <c r="Y2394" s="28">
        <f>W2394*Info!$D$2</f>
        <v>0.26827199999999995</v>
      </c>
      <c r="Z2394" s="28"/>
      <c r="AA2394" s="37">
        <f t="shared" si="629"/>
        <v>2.3098000000000001</v>
      </c>
      <c r="AB2394" s="37"/>
      <c r="AC2394" s="37">
        <f>(1-EXP(-Info!$B$6*H2394*1000))+(Info!$B$6/(Info!$B$6-Info!$B$7))*(EXP(-Info!$B$7*H2394*1000)-EXP(-Info!$B$6*H2394*1000))*(Info!$B$9-1)</f>
        <v>0.21497640217984809</v>
      </c>
      <c r="AD2394" s="37">
        <f>SQRT((Info!$B$6*EXP(-Info!$B$6*H2394*1000)+(Info!$B$6/(Info!$B$6+Info!$B$7))*(Info!$B$9-1)*(-Info!$B$7*EXP(-Info!$B$7*H2394*1000)+Info!$B$6*EXP(-Info!$B$6*H2394*1000)))^2*(0.01*H2394*1000)^2)</f>
        <v>1.8154120212276164E-3</v>
      </c>
      <c r="AE2394" s="37"/>
      <c r="AF2394" s="37">
        <f t="shared" si="630"/>
        <v>3.2451755062449865</v>
      </c>
      <c r="AG2394" s="37"/>
      <c r="AH2394" s="37">
        <f t="shared" si="631"/>
        <v>0.8092706998117174</v>
      </c>
      <c r="AI2394">
        <f>AF2394*EXP(Info!$B$6*H2394*1000)</f>
        <v>3.9977059283751815</v>
      </c>
      <c r="AJ2394"/>
      <c r="AK2394">
        <f t="shared" si="632"/>
        <v>3.07134106</v>
      </c>
      <c r="AL2394"/>
      <c r="AM2394"/>
      <c r="AN2394"/>
      <c r="AO2394">
        <f t="shared" si="633"/>
        <v>2.8450079968226949</v>
      </c>
      <c r="AP2394">
        <f t="shared" si="634"/>
        <v>3.8275362318840584</v>
      </c>
      <c r="AQ2394">
        <f t="shared" si="635"/>
        <v>5</v>
      </c>
      <c r="AR2394">
        <v>0</v>
      </c>
      <c r="AS2394">
        <v>1</v>
      </c>
      <c r="AT2394">
        <v>1</v>
      </c>
      <c r="AU2394">
        <v>1</v>
      </c>
      <c r="AV2394">
        <v>1</v>
      </c>
      <c r="AW2394">
        <v>0</v>
      </c>
      <c r="AX2394">
        <v>1</v>
      </c>
    </row>
    <row r="2395" spans="1:50">
      <c r="A2395" s="13" t="s">
        <v>78</v>
      </c>
      <c r="B2395" s="13" t="s">
        <v>288</v>
      </c>
      <c r="D2395" s="14">
        <v>-32.049999999999997</v>
      </c>
      <c r="E2395" s="14">
        <v>40.5</v>
      </c>
      <c r="F2395" s="14">
        <v>2475</v>
      </c>
      <c r="G2395">
        <v>113</v>
      </c>
      <c r="H2395">
        <v>22.949000000000002</v>
      </c>
      <c r="J2395">
        <f>(F2395*100*Info!$B$11)/AI2395</f>
        <v>1.5572043704626299</v>
      </c>
      <c r="O2395">
        <v>2.327</v>
      </c>
      <c r="S2395">
        <v>3.98</v>
      </c>
      <c r="T2395" s="23">
        <v>0.18</v>
      </c>
      <c r="U2395">
        <v>0.65</v>
      </c>
      <c r="V2395"/>
      <c r="W2395" s="37">
        <f>U2395*Info!$B$2</f>
        <v>0.312</v>
      </c>
      <c r="X2395" s="37"/>
      <c r="Y2395" s="28">
        <f>W2395*Info!$D$2</f>
        <v>0.25272</v>
      </c>
      <c r="Z2395" s="28"/>
      <c r="AA2395" s="37">
        <f t="shared" si="629"/>
        <v>2.0150000000000001</v>
      </c>
      <c r="AB2395" s="37"/>
      <c r="AC2395" s="37">
        <f>(1-EXP(-Info!$B$6*H2395*1000))+(Info!$B$6/(Info!$B$6-Info!$B$7))*(EXP(-Info!$B$7*H2395*1000)-EXP(-Info!$B$6*H2395*1000))*(Info!$B$9-1)</f>
        <v>0.21673129407027039</v>
      </c>
      <c r="AD2395" s="37">
        <f>SQRT((Info!$B$6*EXP(-Info!$B$6*H2395*1000)+(Info!$B$6/(Info!$B$6+Info!$B$7))*(Info!$B$9-1)*(-Info!$B$7*EXP(-Info!$B$7*H2395*1000)+Info!$B$6*EXP(-Info!$B$6*H2395*1000)))^2*(0.01*H2395*1000)^2)</f>
        <v>1.828410244908967E-3</v>
      </c>
      <c r="AE2395" s="37"/>
      <c r="AF2395" s="37">
        <f t="shared" si="630"/>
        <v>3.2905664424484051</v>
      </c>
      <c r="AG2395" s="37"/>
      <c r="AH2395" s="37">
        <f t="shared" si="631"/>
        <v>0.82677548805236312</v>
      </c>
      <c r="AI2395">
        <f>AF2395*EXP(Info!$B$6*H2395*1000)</f>
        <v>4.0613473284718857</v>
      </c>
      <c r="AJ2395"/>
      <c r="AK2395">
        <f t="shared" si="632"/>
        <v>2.6793455000000002</v>
      </c>
      <c r="AL2395"/>
      <c r="AM2395"/>
      <c r="AN2395"/>
      <c r="AO2395">
        <f t="shared" si="633"/>
        <v>2.6800799970068865</v>
      </c>
      <c r="AP2395">
        <f t="shared" si="634"/>
        <v>3.5799999999999996</v>
      </c>
      <c r="AQ2395">
        <f t="shared" si="635"/>
        <v>5</v>
      </c>
      <c r="AR2395">
        <v>0</v>
      </c>
      <c r="AS2395">
        <v>1</v>
      </c>
      <c r="AT2395">
        <v>1</v>
      </c>
      <c r="AU2395">
        <v>1</v>
      </c>
      <c r="AV2395">
        <v>1</v>
      </c>
      <c r="AW2395">
        <v>0</v>
      </c>
      <c r="AX2395">
        <v>1</v>
      </c>
    </row>
    <row r="2396" spans="1:50">
      <c r="A2396" s="13" t="s">
        <v>78</v>
      </c>
      <c r="B2396" s="13" t="s">
        <v>288</v>
      </c>
      <c r="D2396" s="14">
        <v>-32.049999999999997</v>
      </c>
      <c r="E2396" s="14">
        <v>40.5</v>
      </c>
      <c r="F2396" s="14">
        <v>2475</v>
      </c>
      <c r="G2396">
        <v>115</v>
      </c>
      <c r="H2396">
        <v>23.143699999999999</v>
      </c>
      <c r="J2396">
        <f>(F2396*100*Info!$B$11)/AI2396</f>
        <v>1.6644024088588929</v>
      </c>
      <c r="O2396">
        <v>2.4769999999999999</v>
      </c>
      <c r="S2396">
        <v>3.81</v>
      </c>
      <c r="T2396" s="23">
        <v>0.14000000000000001</v>
      </c>
      <c r="U2396">
        <v>0.69</v>
      </c>
      <c r="V2396"/>
      <c r="W2396" s="37">
        <f>U2396*Info!$B$2</f>
        <v>0.33119999999999994</v>
      </c>
      <c r="X2396" s="37"/>
      <c r="Y2396" s="28">
        <f>W2396*Info!$D$2</f>
        <v>0.26827199999999995</v>
      </c>
      <c r="Z2396" s="28"/>
      <c r="AA2396" s="37">
        <f t="shared" si="629"/>
        <v>2.1457999999999999</v>
      </c>
      <c r="AB2396" s="37"/>
      <c r="AC2396" s="37">
        <f>(1-EXP(-Info!$B$6*H2396*1000))+(Info!$B$6/(Info!$B$6-Info!$B$7))*(EXP(-Info!$B$7*H2396*1000)-EXP(-Info!$B$6*H2396*1000))*(Info!$B$9-1)</f>
        <v>0.21837396662666597</v>
      </c>
      <c r="AD2396" s="37">
        <f>SQRT((Info!$B$6*EXP(-Info!$B$6*H2396*1000)+(Info!$B$6/(Info!$B$6+Info!$B$7))*(Info!$B$9-1)*(-Info!$B$7*EXP(-Info!$B$7*H2396*1000)+Info!$B$6*EXP(-Info!$B$6*H2396*1000)))^2*(0.01*H2396*1000)^2)</f>
        <v>1.8405482913370034E-3</v>
      </c>
      <c r="AE2396" s="37"/>
      <c r="AF2396" s="37">
        <f t="shared" si="630"/>
        <v>3.0731411424125001</v>
      </c>
      <c r="AG2396" s="37"/>
      <c r="AH2396" s="37">
        <f t="shared" si="631"/>
        <v>0.80659872504265095</v>
      </c>
      <c r="AI2396">
        <f>AF2396*EXP(Info!$B$6*H2396*1000)</f>
        <v>3.7997708824508925</v>
      </c>
      <c r="AJ2396"/>
      <c r="AK2396">
        <f t="shared" si="632"/>
        <v>2.8532702599999999</v>
      </c>
      <c r="AL2396"/>
      <c r="AM2396"/>
      <c r="AN2396"/>
      <c r="AO2396">
        <f t="shared" si="633"/>
        <v>2.8450079968226949</v>
      </c>
      <c r="AP2396">
        <f t="shared" si="634"/>
        <v>3.5898550724637683</v>
      </c>
      <c r="AQ2396">
        <f t="shared" si="635"/>
        <v>5</v>
      </c>
      <c r="AR2396">
        <v>0</v>
      </c>
      <c r="AS2396">
        <v>1</v>
      </c>
      <c r="AT2396">
        <v>1</v>
      </c>
      <c r="AU2396">
        <v>1</v>
      </c>
      <c r="AV2396">
        <v>1</v>
      </c>
      <c r="AW2396">
        <v>0</v>
      </c>
      <c r="AX2396">
        <v>1</v>
      </c>
    </row>
    <row r="2397" spans="1:50">
      <c r="A2397" s="13" t="s">
        <v>78</v>
      </c>
      <c r="B2397" s="13" t="s">
        <v>288</v>
      </c>
      <c r="D2397" s="14">
        <v>-32.049999999999997</v>
      </c>
      <c r="E2397" s="14">
        <v>40.5</v>
      </c>
      <c r="F2397" s="14">
        <v>2475</v>
      </c>
      <c r="G2397">
        <v>117</v>
      </c>
      <c r="H2397">
        <v>23.327000000000002</v>
      </c>
      <c r="J2397">
        <f>(F2397*100*Info!$B$11)/AI2397</f>
        <v>1.5623833765030177</v>
      </c>
      <c r="O2397">
        <v>2.5369999999999999</v>
      </c>
      <c r="S2397">
        <v>4.05</v>
      </c>
      <c r="T2397" s="23">
        <v>0.24</v>
      </c>
      <c r="U2397">
        <v>0.79</v>
      </c>
      <c r="V2397"/>
      <c r="W2397" s="37">
        <f>U2397*Info!$B$2</f>
        <v>0.37919999999999998</v>
      </c>
      <c r="X2397" s="37"/>
      <c r="Y2397" s="28">
        <f>W2397*Info!$D$2</f>
        <v>0.30715199999999998</v>
      </c>
      <c r="Z2397" s="28"/>
      <c r="AA2397" s="37">
        <f t="shared" si="629"/>
        <v>2.1577999999999999</v>
      </c>
      <c r="AB2397" s="37"/>
      <c r="AC2397" s="37">
        <f>(1-EXP(-Info!$B$6*H2397*1000))+(Info!$B$6/(Info!$B$6-Info!$B$7))*(EXP(-Info!$B$7*H2397*1000)-EXP(-Info!$B$6*H2397*1000))*(Info!$B$9-1)</f>
        <v>0.21991765672292435</v>
      </c>
      <c r="AD2397" s="37">
        <f>SQRT((Info!$B$6*EXP(-Info!$B$6*H2397*1000)+(Info!$B$6/(Info!$B$6+Info!$B$7))*(Info!$B$9-1)*(-Info!$B$7*EXP(-Info!$B$7*H2397*1000)+Info!$B$6*EXP(-Info!$B$6*H2397*1000)))^2*(0.01*H2397*1000)^2)</f>
        <v>1.8519293394331242E-3</v>
      </c>
      <c r="AE2397" s="37"/>
      <c r="AF2397" s="37">
        <f t="shared" si="630"/>
        <v>3.2683096803232736</v>
      </c>
      <c r="AG2397" s="37"/>
      <c r="AH2397" s="37">
        <f t="shared" si="631"/>
        <v>0.80699004452426515</v>
      </c>
      <c r="AI2397">
        <f>AF2397*EXP(Info!$B$6*H2397*1000)</f>
        <v>4.0478847285347648</v>
      </c>
      <c r="AJ2397"/>
      <c r="AK2397">
        <f t="shared" si="632"/>
        <v>2.8692266599999998</v>
      </c>
      <c r="AL2397"/>
      <c r="AM2397"/>
      <c r="AN2397"/>
      <c r="AO2397">
        <f t="shared" si="633"/>
        <v>3.2573279963622159</v>
      </c>
      <c r="AP2397">
        <f t="shared" si="634"/>
        <v>3.2113924050632909</v>
      </c>
      <c r="AQ2397">
        <f t="shared" si="635"/>
        <v>5</v>
      </c>
      <c r="AR2397">
        <v>0</v>
      </c>
      <c r="AS2397">
        <v>1</v>
      </c>
      <c r="AT2397">
        <v>1</v>
      </c>
      <c r="AU2397">
        <v>1</v>
      </c>
      <c r="AV2397">
        <v>1</v>
      </c>
      <c r="AW2397">
        <v>0</v>
      </c>
      <c r="AX2397">
        <v>1</v>
      </c>
    </row>
    <row r="2398" spans="1:50">
      <c r="A2398" s="13" t="s">
        <v>78</v>
      </c>
      <c r="B2398" s="13" t="s">
        <v>288</v>
      </c>
      <c r="D2398" s="14">
        <v>-32.049999999999997</v>
      </c>
      <c r="E2398" s="14">
        <v>40.5</v>
      </c>
      <c r="F2398" s="14">
        <v>2475</v>
      </c>
      <c r="G2398">
        <v>119</v>
      </c>
      <c r="H2398">
        <v>23.518899999999999</v>
      </c>
      <c r="J2398">
        <f>(F2398*100*Info!$B$11)/AI2398</f>
        <v>1.5948729839421718</v>
      </c>
      <c r="O2398">
        <v>2.2269999999999999</v>
      </c>
      <c r="S2398">
        <v>3.89</v>
      </c>
      <c r="T2398" s="23">
        <v>0.18</v>
      </c>
      <c r="U2398">
        <v>0.71</v>
      </c>
      <c r="V2398"/>
      <c r="W2398" s="37">
        <f>U2398*Info!$B$2</f>
        <v>0.34079999999999999</v>
      </c>
      <c r="X2398" s="37"/>
      <c r="Y2398" s="28">
        <f>W2398*Info!$D$2</f>
        <v>0.27604800000000002</v>
      </c>
      <c r="Z2398" s="28"/>
      <c r="AA2398" s="37">
        <f t="shared" si="629"/>
        <v>1.8861999999999999</v>
      </c>
      <c r="AB2398" s="37"/>
      <c r="AC2398" s="37">
        <f>(1-EXP(-Info!$B$6*H2398*1000))+(Info!$B$6/(Info!$B$6-Info!$B$7))*(EXP(-Info!$B$7*H2398*1000)-EXP(-Info!$B$6*H2398*1000))*(Info!$B$9-1)</f>
        <v>0.22153086719048659</v>
      </c>
      <c r="AD2398" s="37">
        <f>SQRT((Info!$B$6*EXP(-Info!$B$6*H2398*1000)+(Info!$B$6/(Info!$B$6+Info!$B$7))*(Info!$B$9-1)*(-Info!$B$7*EXP(-Info!$B$7*H2398*1000)+Info!$B$6*EXP(-Info!$B$6*H2398*1000)))^2*(0.01*H2398*1000)^2)</f>
        <v>1.8637963817256448E-3</v>
      </c>
      <c r="AE2398" s="37"/>
      <c r="AF2398" s="37">
        <f t="shared" si="630"/>
        <v>3.1961004783053046</v>
      </c>
      <c r="AG2398" s="37"/>
      <c r="AH2398" s="37">
        <f t="shared" si="631"/>
        <v>0.82161966023272615</v>
      </c>
      <c r="AI2398">
        <f>AF2398*EXP(Info!$B$6*H2398*1000)</f>
        <v>3.9654241268986596</v>
      </c>
      <c r="AJ2398"/>
      <c r="AK2398">
        <f t="shared" si="632"/>
        <v>2.5080801399999997</v>
      </c>
      <c r="AL2398"/>
      <c r="AM2398"/>
      <c r="AN2398"/>
      <c r="AO2398">
        <f t="shared" si="633"/>
        <v>2.9274719967305991</v>
      </c>
      <c r="AP2398">
        <f t="shared" si="634"/>
        <v>3.1366197183098592</v>
      </c>
      <c r="AQ2398">
        <f t="shared" si="635"/>
        <v>5</v>
      </c>
      <c r="AR2398">
        <v>0</v>
      </c>
      <c r="AS2398">
        <v>1</v>
      </c>
      <c r="AT2398">
        <v>1</v>
      </c>
      <c r="AU2398">
        <v>1</v>
      </c>
      <c r="AV2398">
        <v>1</v>
      </c>
      <c r="AW2398">
        <v>0</v>
      </c>
      <c r="AX2398">
        <v>1</v>
      </c>
    </row>
    <row r="2399" spans="1:50">
      <c r="A2399" s="13" t="s">
        <v>78</v>
      </c>
      <c r="B2399" s="13" t="s">
        <v>288</v>
      </c>
      <c r="D2399" s="14">
        <v>-32.049999999999997</v>
      </c>
      <c r="E2399" s="14">
        <v>40.5</v>
      </c>
      <c r="F2399" s="14">
        <v>2475</v>
      </c>
      <c r="G2399">
        <v>121</v>
      </c>
      <c r="H2399">
        <v>23.589200000000002</v>
      </c>
      <c r="J2399">
        <f>(F2399*100*Info!$B$11)/AI2399</f>
        <v>1.5511128808154717</v>
      </c>
      <c r="O2399">
        <v>2.5019999999999998</v>
      </c>
      <c r="S2399">
        <v>4.0599999999999996</v>
      </c>
      <c r="T2399" s="23">
        <v>0.22</v>
      </c>
      <c r="U2399">
        <v>0.78</v>
      </c>
      <c r="V2399"/>
      <c r="W2399" s="37">
        <f>U2399*Info!$B$2</f>
        <v>0.37440000000000001</v>
      </c>
      <c r="X2399" s="37"/>
      <c r="Y2399" s="28">
        <f>W2399*Info!$D$2</f>
        <v>0.30326400000000003</v>
      </c>
      <c r="Z2399" s="28"/>
      <c r="AA2399" s="37">
        <f t="shared" si="629"/>
        <v>2.1275999999999997</v>
      </c>
      <c r="AB2399" s="37"/>
      <c r="AC2399" s="37">
        <f>(1-EXP(-Info!$B$6*H2399*1000))+(Info!$B$6/(Info!$B$6-Info!$B$7))*(EXP(-Info!$B$7*H2399*1000)-EXP(-Info!$B$6*H2399*1000))*(Info!$B$9-1)</f>
        <v>0.22212110238182536</v>
      </c>
      <c r="AD2399" s="37">
        <f>SQRT((Info!$B$6*EXP(-Info!$B$6*H2399*1000)+(Info!$B$6/(Info!$B$6+Info!$B$7))*(Info!$B$9-1)*(-Info!$B$7*EXP(-Info!$B$7*H2399*1000)+Info!$B$6*EXP(-Info!$B$6*H2399*1000)))^2*(0.01*H2399*1000)^2)</f>
        <v>1.8681314578112703E-3</v>
      </c>
      <c r="AE2399" s="37"/>
      <c r="AF2399" s="37">
        <f t="shared" si="630"/>
        <v>3.2841511425724281</v>
      </c>
      <c r="AG2399" s="37"/>
      <c r="AH2399" s="37">
        <f t="shared" si="631"/>
        <v>0.80890422230847991</v>
      </c>
      <c r="AI2399">
        <f>AF2399*EXP(Info!$B$6*H2399*1000)</f>
        <v>4.0772969447189595</v>
      </c>
      <c r="AJ2399"/>
      <c r="AK2399">
        <f t="shared" si="632"/>
        <v>2.8290697199999997</v>
      </c>
      <c r="AL2399"/>
      <c r="AM2399"/>
      <c r="AN2399"/>
      <c r="AO2399">
        <f t="shared" si="633"/>
        <v>3.216095996408264</v>
      </c>
      <c r="AP2399">
        <f t="shared" si="634"/>
        <v>3.2076923076923074</v>
      </c>
      <c r="AQ2399">
        <f t="shared" si="635"/>
        <v>5</v>
      </c>
      <c r="AR2399">
        <v>0</v>
      </c>
      <c r="AS2399">
        <v>1</v>
      </c>
      <c r="AT2399">
        <v>1</v>
      </c>
      <c r="AU2399">
        <v>1</v>
      </c>
      <c r="AV2399">
        <v>1</v>
      </c>
      <c r="AW2399">
        <v>0</v>
      </c>
      <c r="AX2399">
        <v>1</v>
      </c>
    </row>
    <row r="2400" spans="1:50">
      <c r="A2400" s="13" t="s">
        <v>78</v>
      </c>
      <c r="B2400" s="13" t="s">
        <v>288</v>
      </c>
      <c r="D2400" s="14">
        <v>-32.049999999999997</v>
      </c>
      <c r="E2400" s="14">
        <v>40.5</v>
      </c>
      <c r="F2400" s="14">
        <v>2475</v>
      </c>
      <c r="G2400">
        <v>123</v>
      </c>
      <c r="H2400">
        <v>23.664999999999999</v>
      </c>
      <c r="J2400">
        <f>(F2400*100*Info!$B$11)/AI2400</f>
        <v>1.4912565056429956</v>
      </c>
      <c r="O2400">
        <v>2.145</v>
      </c>
      <c r="S2400">
        <v>4.0999999999999996</v>
      </c>
      <c r="T2400" s="23">
        <v>0.18</v>
      </c>
      <c r="U2400">
        <v>0.74</v>
      </c>
      <c r="V2400"/>
      <c r="W2400" s="37">
        <f>U2400*Info!$B$2</f>
        <v>0.35519999999999996</v>
      </c>
      <c r="X2400" s="37"/>
      <c r="Y2400" s="28">
        <f>W2400*Info!$D$2</f>
        <v>0.28771199999999997</v>
      </c>
      <c r="Z2400" s="28"/>
      <c r="AA2400" s="37">
        <f t="shared" si="629"/>
        <v>1.7898000000000001</v>
      </c>
      <c r="AB2400" s="37"/>
      <c r="AC2400" s="37">
        <f>(1-EXP(-Info!$B$6*H2400*1000))+(Info!$B$6/(Info!$B$6-Info!$B$7))*(EXP(-Info!$B$7*H2400*1000)-EXP(-Info!$B$6*H2400*1000))*(Info!$B$9-1)</f>
        <v>0.22275706942176698</v>
      </c>
      <c r="AD2400" s="37">
        <f>SQRT((Info!$B$6*EXP(-Info!$B$6*H2400*1000)+(Info!$B$6/(Info!$B$6+Info!$B$7))*(Info!$B$9-1)*(-Info!$B$7*EXP(-Info!$B$7*H2400*1000)+Info!$B$6*EXP(-Info!$B$6*H2400*1000)))^2*(0.01*H2400*1000)^2)</f>
        <v>1.8727983418684742E-3</v>
      </c>
      <c r="AE2400" s="37"/>
      <c r="AF2400" s="37">
        <f t="shared" si="630"/>
        <v>3.4135973971489211</v>
      </c>
      <c r="AG2400" s="37"/>
      <c r="AH2400" s="37">
        <f t="shared" si="631"/>
        <v>0.83258473101193209</v>
      </c>
      <c r="AI2400">
        <f>AF2400*EXP(Info!$B$6*H2400*1000)</f>
        <v>4.2409523686444759</v>
      </c>
      <c r="AJ2400"/>
      <c r="AK2400">
        <f t="shared" si="632"/>
        <v>2.3798970600000002</v>
      </c>
      <c r="AL2400"/>
      <c r="AM2400"/>
      <c r="AN2400"/>
      <c r="AO2400">
        <f t="shared" si="633"/>
        <v>3.0511679965924552</v>
      </c>
      <c r="AP2400">
        <f t="shared" si="634"/>
        <v>2.8986486486486487</v>
      </c>
      <c r="AQ2400">
        <f t="shared" si="635"/>
        <v>5</v>
      </c>
      <c r="AR2400">
        <v>0</v>
      </c>
      <c r="AS2400">
        <v>1</v>
      </c>
      <c r="AT2400">
        <v>1</v>
      </c>
      <c r="AU2400">
        <v>1</v>
      </c>
      <c r="AV2400">
        <v>1</v>
      </c>
      <c r="AW2400">
        <v>0</v>
      </c>
      <c r="AX2400">
        <v>1</v>
      </c>
    </row>
    <row r="2401" spans="1:58">
      <c r="A2401" s="13" t="s">
        <v>78</v>
      </c>
      <c r="B2401" s="13" t="s">
        <v>288</v>
      </c>
      <c r="D2401" s="14">
        <v>-32.049999999999997</v>
      </c>
      <c r="E2401" s="14">
        <v>40.5</v>
      </c>
      <c r="F2401" s="14">
        <v>2475</v>
      </c>
      <c r="G2401">
        <v>125</v>
      </c>
      <c r="H2401">
        <v>23.746200000000002</v>
      </c>
      <c r="J2401">
        <f>(F2401*100*Info!$B$11)/AI2401</f>
        <v>1.5668440211006371</v>
      </c>
      <c r="O2401">
        <v>2.1070000000000002</v>
      </c>
      <c r="S2401">
        <v>3.92</v>
      </c>
      <c r="T2401" s="23">
        <v>0.22</v>
      </c>
      <c r="U2401">
        <v>0.72</v>
      </c>
      <c r="V2401"/>
      <c r="W2401" s="37">
        <f>U2401*Info!$B$2</f>
        <v>0.34559999999999996</v>
      </c>
      <c r="X2401" s="37"/>
      <c r="Y2401" s="28">
        <f>W2401*Info!$D$2</f>
        <v>0.27993599999999996</v>
      </c>
      <c r="Z2401" s="28"/>
      <c r="AA2401" s="37">
        <f t="shared" si="629"/>
        <v>1.7614000000000003</v>
      </c>
      <c r="AB2401" s="37"/>
      <c r="AC2401" s="37">
        <f>(1-EXP(-Info!$B$6*H2401*1000))+(Info!$B$6/(Info!$B$6-Info!$B$7))*(EXP(-Info!$B$7*H2401*1000)-EXP(-Info!$B$6*H2401*1000))*(Info!$B$9-1)</f>
        <v>0.22343782991478822</v>
      </c>
      <c r="AD2401" s="37">
        <f>SQRT((Info!$B$6*EXP(-Info!$B$6*H2401*1000)+(Info!$B$6/(Info!$B$6+Info!$B$7))*(Info!$B$9-1)*(-Info!$B$7*EXP(-Info!$B$7*H2401*1000)+Info!$B$6*EXP(-Info!$B$6*H2401*1000)))^2*(0.01*H2401*1000)^2)</f>
        <v>1.8777892416006298E-3</v>
      </c>
      <c r="AE2401" s="37"/>
      <c r="AF2401" s="37">
        <f t="shared" si="630"/>
        <v>3.2465006063880919</v>
      </c>
      <c r="AG2401" s="37"/>
      <c r="AH2401" s="37">
        <f t="shared" si="631"/>
        <v>0.82818893020104389</v>
      </c>
      <c r="AI2401">
        <f>AF2401*EXP(Info!$B$6*H2401*1000)</f>
        <v>4.0363608149205419</v>
      </c>
      <c r="AJ2401"/>
      <c r="AK2401">
        <f t="shared" si="632"/>
        <v>2.3421335800000005</v>
      </c>
      <c r="AL2401"/>
      <c r="AM2401"/>
      <c r="AN2401"/>
      <c r="AO2401">
        <f t="shared" si="633"/>
        <v>2.968703996684551</v>
      </c>
      <c r="AP2401">
        <f t="shared" si="634"/>
        <v>2.9263888888888894</v>
      </c>
      <c r="AQ2401">
        <f t="shared" si="635"/>
        <v>5</v>
      </c>
      <c r="AR2401">
        <v>0</v>
      </c>
      <c r="AS2401">
        <v>1</v>
      </c>
      <c r="AT2401">
        <v>1</v>
      </c>
      <c r="AU2401">
        <v>1</v>
      </c>
      <c r="AV2401">
        <v>1</v>
      </c>
      <c r="AW2401">
        <v>0</v>
      </c>
      <c r="AX2401">
        <v>1</v>
      </c>
    </row>
    <row r="2402" spans="1:58">
      <c r="A2402" s="13" t="s">
        <v>78</v>
      </c>
      <c r="B2402" s="13" t="s">
        <v>288</v>
      </c>
      <c r="D2402" s="14">
        <v>-32.049999999999997</v>
      </c>
      <c r="E2402" s="14">
        <v>40.5</v>
      </c>
      <c r="F2402" s="14">
        <v>2475</v>
      </c>
      <c r="G2402">
        <v>127</v>
      </c>
      <c r="H2402">
        <v>24.016400000000001</v>
      </c>
      <c r="J2402">
        <f>(F2402*100*Info!$B$11)/AI2402</f>
        <v>1.5038549524904778</v>
      </c>
      <c r="O2402">
        <v>2.1139999999999999</v>
      </c>
      <c r="S2402">
        <v>4.07</v>
      </c>
      <c r="T2402" s="23">
        <v>0.24</v>
      </c>
      <c r="U2402">
        <v>0.78</v>
      </c>
      <c r="V2402"/>
      <c r="W2402" s="37">
        <f>U2402*Info!$B$2</f>
        <v>0.37440000000000001</v>
      </c>
      <c r="X2402" s="37"/>
      <c r="Y2402" s="28">
        <f>W2402*Info!$D$2</f>
        <v>0.30326400000000003</v>
      </c>
      <c r="Z2402" s="28"/>
      <c r="AA2402" s="37">
        <f t="shared" si="629"/>
        <v>1.7395999999999998</v>
      </c>
      <c r="AB2402" s="37"/>
      <c r="AC2402" s="37">
        <f>(1-EXP(-Info!$B$6*H2402*1000))+(Info!$B$6/(Info!$B$6-Info!$B$7))*(EXP(-Info!$B$7*H2402*1000)-EXP(-Info!$B$6*H2402*1000))*(Info!$B$9-1)</f>
        <v>0.22569930414276121</v>
      </c>
      <c r="AD2402" s="37">
        <f>SQRT((Info!$B$6*EXP(-Info!$B$6*H2402*1000)+(Info!$B$6/(Info!$B$6+Info!$B$7))*(Info!$B$9-1)*(-Info!$B$7*EXP(-Info!$B$7*H2402*1000)+Info!$B$6*EXP(-Info!$B$6*H2402*1000)))^2*(0.01*H2402*1000)^2)</f>
        <v>1.8943340585008499E-3</v>
      </c>
      <c r="AE2402" s="37"/>
      <c r="AF2402" s="37">
        <f t="shared" si="630"/>
        <v>3.3741094905132529</v>
      </c>
      <c r="AG2402" s="37"/>
      <c r="AH2402" s="37">
        <f t="shared" si="631"/>
        <v>0.829019530838637</v>
      </c>
      <c r="AI2402">
        <f>AF2402*EXP(Info!$B$6*H2402*1000)</f>
        <v>4.2054240665894218</v>
      </c>
      <c r="AJ2402"/>
      <c r="AK2402">
        <f t="shared" si="632"/>
        <v>2.3131461199999999</v>
      </c>
      <c r="AL2402"/>
      <c r="AM2402"/>
      <c r="AN2402"/>
      <c r="AO2402">
        <f t="shared" si="633"/>
        <v>3.216095996408264</v>
      </c>
      <c r="AP2402">
        <f t="shared" si="634"/>
        <v>2.71025641025641</v>
      </c>
      <c r="AQ2402">
        <f t="shared" si="635"/>
        <v>5</v>
      </c>
      <c r="AR2402">
        <v>0</v>
      </c>
      <c r="AS2402">
        <v>1</v>
      </c>
      <c r="AT2402">
        <v>1</v>
      </c>
      <c r="AU2402">
        <v>1</v>
      </c>
      <c r="AV2402">
        <v>1</v>
      </c>
      <c r="AW2402">
        <v>0</v>
      </c>
      <c r="AX2402">
        <v>1</v>
      </c>
      <c r="AZ2402"/>
    </row>
    <row r="2403" spans="1:58">
      <c r="A2403" s="13" t="s">
        <v>78</v>
      </c>
      <c r="B2403" s="13" t="s">
        <v>288</v>
      </c>
      <c r="D2403" s="14">
        <v>-32.049999999999997</v>
      </c>
      <c r="E2403" s="14">
        <v>40.5</v>
      </c>
      <c r="F2403" s="14">
        <v>2475</v>
      </c>
      <c r="G2403">
        <v>129</v>
      </c>
      <c r="H2403">
        <v>24.2866</v>
      </c>
      <c r="J2403">
        <f>(F2403*100*Info!$B$11)/AI2403</f>
        <v>1.5328988250360676</v>
      </c>
      <c r="O2403">
        <v>1.9990000000000001</v>
      </c>
      <c r="S2403">
        <v>3.97</v>
      </c>
      <c r="T2403" s="23">
        <v>0.18</v>
      </c>
      <c r="U2403">
        <v>0.76</v>
      </c>
      <c r="V2403"/>
      <c r="W2403" s="37">
        <f>U2403*Info!$B$2</f>
        <v>0.36480000000000001</v>
      </c>
      <c r="X2403" s="37"/>
      <c r="Y2403" s="28">
        <f>W2403*Info!$D$2</f>
        <v>0.29548800000000003</v>
      </c>
      <c r="Z2403" s="28"/>
      <c r="AA2403" s="37">
        <f t="shared" si="629"/>
        <v>1.6342000000000001</v>
      </c>
      <c r="AB2403" s="37"/>
      <c r="AC2403" s="37">
        <f>(1-EXP(-Info!$B$6*H2403*1000))+(Info!$B$6/(Info!$B$6-Info!$B$7))*(EXP(-Info!$B$7*H2403*1000)-EXP(-Info!$B$6*H2403*1000))*(Info!$B$9-1)</f>
        <v>0.22795492276728432</v>
      </c>
      <c r="AD2403" s="37">
        <f>SQRT((Info!$B$6*EXP(-Info!$B$6*H2403*1000)+(Info!$B$6/(Info!$B$6+Info!$B$7))*(Info!$B$9-1)*(-Info!$B$7*EXP(-Info!$B$7*H2403*1000)+Info!$B$6*EXP(-Info!$B$6*H2403*1000)))^2*(0.01*H2403*1000)^2)</f>
        <v>1.9107825376545162E-3</v>
      </c>
      <c r="AE2403" s="37"/>
      <c r="AF2403" s="37">
        <f t="shared" si="630"/>
        <v>3.3019880652137039</v>
      </c>
      <c r="AG2403" s="37"/>
      <c r="AH2403" s="37">
        <f t="shared" si="631"/>
        <v>0.83173502902108409</v>
      </c>
      <c r="AI2403">
        <f>AF2403*EXP(Info!$B$6*H2403*1000)</f>
        <v>4.1257437911561716</v>
      </c>
      <c r="AJ2403"/>
      <c r="AK2403">
        <f t="shared" si="632"/>
        <v>2.1729957400000002</v>
      </c>
      <c r="AL2403"/>
      <c r="AM2403"/>
      <c r="AN2403"/>
      <c r="AO2403">
        <f t="shared" si="633"/>
        <v>3.1336319965003598</v>
      </c>
      <c r="AP2403">
        <f t="shared" si="634"/>
        <v>2.6302631578947371</v>
      </c>
      <c r="AQ2403">
        <f t="shared" si="635"/>
        <v>5</v>
      </c>
      <c r="AR2403">
        <v>0</v>
      </c>
      <c r="AS2403">
        <v>1</v>
      </c>
      <c r="AT2403">
        <v>1</v>
      </c>
      <c r="AU2403">
        <v>1</v>
      </c>
      <c r="AV2403">
        <v>1</v>
      </c>
      <c r="AW2403">
        <v>0</v>
      </c>
      <c r="AX2403">
        <v>1</v>
      </c>
    </row>
    <row r="2404" spans="1:58">
      <c r="A2404" s="13" t="s">
        <v>78</v>
      </c>
      <c r="B2404" s="13" t="s">
        <v>288</v>
      </c>
      <c r="D2404" s="14">
        <v>-32.049999999999997</v>
      </c>
      <c r="E2404" s="14">
        <v>40.5</v>
      </c>
      <c r="F2404" s="14">
        <v>2475</v>
      </c>
      <c r="G2404">
        <v>131</v>
      </c>
      <c r="H2404">
        <v>24.5686</v>
      </c>
      <c r="J2404">
        <f>(F2404*100*Info!$B$11)/AI2404</f>
        <v>1.4944479823891175</v>
      </c>
      <c r="O2404">
        <v>2.0830000000000002</v>
      </c>
      <c r="S2404">
        <v>4.0999999999999996</v>
      </c>
      <c r="T2404" s="23">
        <v>0.16</v>
      </c>
      <c r="U2404">
        <v>0.87</v>
      </c>
      <c r="V2404"/>
      <c r="W2404" s="37">
        <f>U2404*Info!$B$2</f>
        <v>0.41759999999999997</v>
      </c>
      <c r="X2404" s="37"/>
      <c r="Y2404" s="28">
        <f>W2404*Info!$D$2</f>
        <v>0.338256</v>
      </c>
      <c r="Z2404" s="28"/>
      <c r="AA2404" s="37">
        <f t="shared" si="629"/>
        <v>1.6654000000000002</v>
      </c>
      <c r="AB2404" s="37"/>
      <c r="AC2404" s="37">
        <f>(1-EXP(-Info!$B$6*H2404*1000))+(Info!$B$6/(Info!$B$6-Info!$B$7))*(EXP(-Info!$B$7*H2404*1000)-EXP(-Info!$B$6*H2404*1000))*(Info!$B$9-1)</f>
        <v>0.23030281843467387</v>
      </c>
      <c r="AD2404" s="37">
        <f>SQRT((Info!$B$6*EXP(-Info!$B$6*H2404*1000)+(Info!$B$6/(Info!$B$6+Info!$B$7))*(Info!$B$9-1)*(-Info!$B$7*EXP(-Info!$B$7*H2404*1000)+Info!$B$6*EXP(-Info!$B$6*H2404*1000)))^2*(0.01*H2404*1000)^2)</f>
        <v>1.927847009925982E-3</v>
      </c>
      <c r="AE2404" s="37"/>
      <c r="AF2404" s="37">
        <f t="shared" si="630"/>
        <v>3.3781976861788938</v>
      </c>
      <c r="AG2404" s="37"/>
      <c r="AH2404" s="37">
        <f t="shared" si="631"/>
        <v>0.82395065516558397</v>
      </c>
      <c r="AI2404">
        <f>AF2404*EXP(Info!$B$6*H2404*1000)</f>
        <v>4.2318955790971398</v>
      </c>
      <c r="AJ2404"/>
      <c r="AK2404">
        <f t="shared" si="632"/>
        <v>2.2144823800000002</v>
      </c>
      <c r="AL2404"/>
      <c r="AM2404"/>
      <c r="AN2404"/>
      <c r="AO2404">
        <f t="shared" si="633"/>
        <v>3.5871839959938328</v>
      </c>
      <c r="AP2404">
        <f t="shared" si="634"/>
        <v>2.3942528735632185</v>
      </c>
      <c r="AQ2404">
        <f t="shared" si="635"/>
        <v>5</v>
      </c>
      <c r="AR2404">
        <v>0</v>
      </c>
      <c r="AS2404">
        <v>1</v>
      </c>
      <c r="AT2404">
        <v>1</v>
      </c>
      <c r="AU2404">
        <v>1</v>
      </c>
      <c r="AV2404">
        <v>1</v>
      </c>
      <c r="AW2404">
        <v>0</v>
      </c>
      <c r="AX2404">
        <v>1</v>
      </c>
    </row>
    <row r="2405" spans="1:58">
      <c r="A2405" s="13" t="s">
        <v>78</v>
      </c>
      <c r="B2405" s="13" t="s">
        <v>288</v>
      </c>
      <c r="D2405" s="14">
        <v>-32.049999999999997</v>
      </c>
      <c r="E2405" s="14">
        <v>40.5</v>
      </c>
      <c r="F2405" s="14">
        <v>2475</v>
      </c>
      <c r="G2405">
        <v>133</v>
      </c>
      <c r="H2405">
        <v>24.8505</v>
      </c>
      <c r="J2405">
        <f>(F2405*100*Info!$B$11)/AI2405</f>
        <v>1.5555847595241463</v>
      </c>
      <c r="O2405">
        <v>2.0950000000000002</v>
      </c>
      <c r="S2405">
        <v>3.96</v>
      </c>
      <c r="T2405" s="23">
        <v>0.23</v>
      </c>
      <c r="U2405">
        <v>0.85</v>
      </c>
      <c r="V2405"/>
      <c r="W2405" s="37">
        <f>U2405*Info!$B$2</f>
        <v>0.40799999999999997</v>
      </c>
      <c r="X2405" s="37"/>
      <c r="Y2405" s="28">
        <f>W2405*Info!$D$2</f>
        <v>0.33048</v>
      </c>
      <c r="Z2405" s="28"/>
      <c r="AA2405" s="37">
        <f t="shared" si="629"/>
        <v>1.6870000000000003</v>
      </c>
      <c r="AB2405" s="37"/>
      <c r="AC2405" s="37">
        <f>(1-EXP(-Info!$B$6*H2405*1000))+(Info!$B$6/(Info!$B$6-Info!$B$7))*(EXP(-Info!$B$7*H2405*1000)-EXP(-Info!$B$6*H2405*1000))*(Info!$B$9-1)</f>
        <v>0.23264353932814774</v>
      </c>
      <c r="AD2405" s="37">
        <f>SQRT((Info!$B$6*EXP(-Info!$B$6*H2405*1000)+(Info!$B$6/(Info!$B$6+Info!$B$7))*(Info!$B$9-1)*(-Info!$B$7*EXP(-Info!$B$7*H2405*1000)+Info!$B$6*EXP(-Info!$B$6*H2405*1000)))^2*(0.01*H2405*1000)^2)</f>
        <v>1.9448013845956961E-3</v>
      </c>
      <c r="AE2405" s="37"/>
      <c r="AF2405" s="37">
        <f t="shared" si="630"/>
        <v>3.2370503491534146</v>
      </c>
      <c r="AG2405" s="37"/>
      <c r="AH2405" s="37">
        <f t="shared" si="631"/>
        <v>0.81743695685692286</v>
      </c>
      <c r="AI2405">
        <f>AF2405*EXP(Info!$B$6*H2405*1000)</f>
        <v>4.0655758364447889</v>
      </c>
      <c r="AJ2405"/>
      <c r="AK2405">
        <f t="shared" si="632"/>
        <v>2.2432039000000001</v>
      </c>
      <c r="AL2405"/>
      <c r="AM2405"/>
      <c r="AN2405"/>
      <c r="AO2405">
        <f t="shared" si="633"/>
        <v>3.5047199960859285</v>
      </c>
      <c r="AP2405">
        <f t="shared" si="634"/>
        <v>2.4647058823529413</v>
      </c>
      <c r="AQ2405">
        <f t="shared" si="635"/>
        <v>5</v>
      </c>
      <c r="AR2405">
        <v>0</v>
      </c>
      <c r="AS2405">
        <v>1</v>
      </c>
      <c r="AT2405">
        <v>1</v>
      </c>
      <c r="AU2405">
        <v>1</v>
      </c>
      <c r="AV2405">
        <v>1</v>
      </c>
      <c r="AW2405">
        <v>0</v>
      </c>
      <c r="AX2405">
        <v>1</v>
      </c>
    </row>
    <row r="2406" spans="1:58">
      <c r="A2406" s="13" t="s">
        <v>284</v>
      </c>
      <c r="B2406" s="13" t="s">
        <v>281</v>
      </c>
      <c r="D2406" s="13">
        <v>-24.0822</v>
      </c>
      <c r="E2406" s="13">
        <v>61.245100000000001</v>
      </c>
      <c r="F2406" s="13">
        <v>1649</v>
      </c>
      <c r="G2406">
        <v>55.000000000000007</v>
      </c>
      <c r="H2406">
        <v>1.7050000000000001</v>
      </c>
      <c r="I2406"/>
      <c r="J2406">
        <f>(F2406*100*Info!$B$11)/AI2406</f>
        <v>3.0982916038218442</v>
      </c>
      <c r="AI2406">
        <v>1.36</v>
      </c>
      <c r="AQ2406">
        <f t="shared" si="635"/>
        <v>3</v>
      </c>
      <c r="AR2406">
        <v>0</v>
      </c>
      <c r="AS2406">
        <v>0</v>
      </c>
      <c r="AT2406">
        <v>1</v>
      </c>
      <c r="AU2406">
        <v>1</v>
      </c>
      <c r="AV2406">
        <v>0</v>
      </c>
      <c r="AW2406">
        <v>0</v>
      </c>
      <c r="AX2406">
        <v>1</v>
      </c>
    </row>
    <row r="2407" spans="1:58">
      <c r="A2407" s="13" t="s">
        <v>284</v>
      </c>
      <c r="B2407" s="13" t="s">
        <v>281</v>
      </c>
      <c r="D2407" s="13">
        <v>-24.0822</v>
      </c>
      <c r="E2407" s="13">
        <v>61.245100000000001</v>
      </c>
      <c r="F2407" s="13">
        <v>1649</v>
      </c>
      <c r="G2407">
        <v>105</v>
      </c>
      <c r="H2407">
        <v>3.5529999999999999</v>
      </c>
      <c r="I2407"/>
      <c r="J2407">
        <f>(F2407*100*Info!$B$11)/AI2407</f>
        <v>2.6838704338838903</v>
      </c>
      <c r="AI2407">
        <v>1.57</v>
      </c>
      <c r="AQ2407">
        <f t="shared" si="635"/>
        <v>3</v>
      </c>
      <c r="AR2407">
        <v>0</v>
      </c>
      <c r="AS2407">
        <v>0</v>
      </c>
      <c r="AT2407">
        <v>1</v>
      </c>
      <c r="AU2407">
        <v>1</v>
      </c>
      <c r="AV2407">
        <v>0</v>
      </c>
      <c r="AW2407">
        <v>0</v>
      </c>
      <c r="AX2407">
        <v>1</v>
      </c>
    </row>
    <row r="2408" spans="1:58">
      <c r="A2408" s="13" t="s">
        <v>284</v>
      </c>
      <c r="B2408" s="13" t="s">
        <v>281</v>
      </c>
      <c r="D2408" s="13">
        <v>-24.0822</v>
      </c>
      <c r="E2408" s="13">
        <v>61.245100000000001</v>
      </c>
      <c r="F2408" s="13">
        <v>1649</v>
      </c>
      <c r="G2408">
        <v>204.99999999999997</v>
      </c>
      <c r="H2408">
        <v>7.44</v>
      </c>
      <c r="I2408"/>
      <c r="J2408">
        <f>(F2408*100*Info!$B$11)/AI2408</f>
        <v>2.2533029845977048</v>
      </c>
      <c r="AI2408">
        <v>1.87</v>
      </c>
      <c r="AQ2408">
        <f t="shared" si="635"/>
        <v>3</v>
      </c>
      <c r="AR2408">
        <v>0</v>
      </c>
      <c r="AS2408">
        <v>0</v>
      </c>
      <c r="AT2408">
        <v>1</v>
      </c>
      <c r="AU2408">
        <v>1</v>
      </c>
      <c r="AV2408">
        <v>0</v>
      </c>
      <c r="AW2408">
        <v>0</v>
      </c>
      <c r="AX2408">
        <v>1</v>
      </c>
    </row>
    <row r="2409" spans="1:58">
      <c r="A2409" s="13" t="s">
        <v>284</v>
      </c>
      <c r="B2409" s="13" t="s">
        <v>281</v>
      </c>
      <c r="D2409" s="13">
        <v>-24.0822</v>
      </c>
      <c r="E2409" s="13">
        <v>61.245100000000001</v>
      </c>
      <c r="F2409" s="13">
        <v>1649</v>
      </c>
      <c r="G2409">
        <v>254.99999999999997</v>
      </c>
      <c r="H2409">
        <v>9.3339999999999996</v>
      </c>
      <c r="I2409"/>
      <c r="J2409">
        <f>(F2409*100*Info!$B$11)/AI2409</f>
        <v>2.6010349266652519</v>
      </c>
      <c r="AI2409">
        <v>1.62</v>
      </c>
      <c r="AQ2409">
        <f t="shared" si="635"/>
        <v>3</v>
      </c>
      <c r="AR2409">
        <v>0</v>
      </c>
      <c r="AS2409">
        <v>0</v>
      </c>
      <c r="AT2409">
        <v>1</v>
      </c>
      <c r="AU2409">
        <v>1</v>
      </c>
      <c r="AV2409">
        <v>0</v>
      </c>
      <c r="AW2409">
        <v>0</v>
      </c>
      <c r="AX2409">
        <v>1</v>
      </c>
      <c r="AY2409"/>
      <c r="AZ2409"/>
      <c r="BB2409"/>
      <c r="BC2409"/>
      <c r="BD2409"/>
      <c r="BE2409"/>
      <c r="BF2409"/>
    </row>
    <row r="2410" spans="1:58">
      <c r="A2410" s="13" t="s">
        <v>284</v>
      </c>
      <c r="B2410" s="13" t="s">
        <v>281</v>
      </c>
      <c r="D2410" s="13">
        <v>-24.0822</v>
      </c>
      <c r="E2410" s="13">
        <v>61.245100000000001</v>
      </c>
      <c r="F2410" s="13">
        <v>1649</v>
      </c>
      <c r="G2410">
        <v>355</v>
      </c>
      <c r="H2410">
        <v>18.710999999999999</v>
      </c>
      <c r="I2410"/>
      <c r="J2410">
        <f>(F2410*100*Info!$B$11)/AI2410</f>
        <v>3.5113971509980901</v>
      </c>
      <c r="AI2410">
        <v>1.2</v>
      </c>
      <c r="AQ2410">
        <f t="shared" si="635"/>
        <v>3</v>
      </c>
      <c r="AR2410">
        <v>0</v>
      </c>
      <c r="AS2410">
        <v>0</v>
      </c>
      <c r="AT2410">
        <v>1</v>
      </c>
      <c r="AU2410">
        <v>1</v>
      </c>
      <c r="AV2410">
        <v>0</v>
      </c>
      <c r="AW2410">
        <v>0</v>
      </c>
      <c r="AX2410">
        <v>1</v>
      </c>
    </row>
    <row r="2411" spans="1:58">
      <c r="A2411" s="13" t="s">
        <v>284</v>
      </c>
      <c r="B2411" s="13" t="s">
        <v>281</v>
      </c>
      <c r="D2411" s="13">
        <v>-24.0822</v>
      </c>
      <c r="E2411" s="13">
        <v>61.245100000000001</v>
      </c>
      <c r="F2411" s="13">
        <v>1649</v>
      </c>
      <c r="G2411">
        <v>405</v>
      </c>
      <c r="H2411">
        <v>22.113</v>
      </c>
      <c r="I2411"/>
      <c r="J2411">
        <f>(F2411*100*Info!$B$11)/AI2411</f>
        <v>3.1445347620878419</v>
      </c>
      <c r="AI2411">
        <v>1.34</v>
      </c>
      <c r="AQ2411">
        <f t="shared" si="635"/>
        <v>3</v>
      </c>
      <c r="AR2411">
        <v>0</v>
      </c>
      <c r="AS2411">
        <v>0</v>
      </c>
      <c r="AT2411">
        <v>1</v>
      </c>
      <c r="AU2411">
        <v>1</v>
      </c>
      <c r="AV2411">
        <v>0</v>
      </c>
      <c r="AW2411">
        <v>0</v>
      </c>
      <c r="AX2411">
        <v>1</v>
      </c>
    </row>
    <row r="2412" spans="1:58">
      <c r="A2412" s="13" t="s">
        <v>283</v>
      </c>
      <c r="B2412" s="13" t="s">
        <v>281</v>
      </c>
      <c r="D2412" s="13">
        <v>-24.53</v>
      </c>
      <c r="E2412" s="13">
        <v>61.075000000000003</v>
      </c>
      <c r="F2412" s="13">
        <v>1826</v>
      </c>
      <c r="G2412">
        <v>0</v>
      </c>
      <c r="H2412">
        <v>0.36</v>
      </c>
      <c r="J2412">
        <f>(F2412*100*Info!$B$11)/AI2412</f>
        <v>2.8450995567406028</v>
      </c>
      <c r="AI2412">
        <v>1.64</v>
      </c>
      <c r="AQ2412">
        <f t="shared" si="635"/>
        <v>3</v>
      </c>
      <c r="AR2412">
        <v>0</v>
      </c>
      <c r="AS2412">
        <v>0</v>
      </c>
      <c r="AT2412">
        <v>1</v>
      </c>
      <c r="AU2412">
        <v>1</v>
      </c>
      <c r="AV2412">
        <v>0</v>
      </c>
      <c r="AW2412">
        <v>0</v>
      </c>
      <c r="AX2412">
        <v>1</v>
      </c>
    </row>
    <row r="2413" spans="1:58">
      <c r="A2413" s="13" t="s">
        <v>283</v>
      </c>
      <c r="B2413" s="13" t="s">
        <v>281</v>
      </c>
      <c r="D2413" s="13">
        <v>-24.53</v>
      </c>
      <c r="E2413" s="13">
        <v>61.075000000000003</v>
      </c>
      <c r="F2413" s="13">
        <v>1826</v>
      </c>
      <c r="G2413">
        <v>37</v>
      </c>
      <c r="H2413">
        <v>1.641</v>
      </c>
      <c r="J2413">
        <f>(F2413*100*Info!$B$11)/AI2413</f>
        <v>2.953141312059866</v>
      </c>
      <c r="AI2413">
        <v>1.58</v>
      </c>
      <c r="AQ2413">
        <f t="shared" si="635"/>
        <v>3</v>
      </c>
      <c r="AR2413">
        <v>0</v>
      </c>
      <c r="AS2413">
        <v>0</v>
      </c>
      <c r="AT2413">
        <v>1</v>
      </c>
      <c r="AU2413">
        <v>1</v>
      </c>
      <c r="AV2413">
        <v>0</v>
      </c>
      <c r="AW2413">
        <v>0</v>
      </c>
      <c r="AX2413">
        <v>1</v>
      </c>
    </row>
    <row r="2414" spans="1:58">
      <c r="A2414" s="13" t="s">
        <v>282</v>
      </c>
      <c r="B2414" s="13" t="s">
        <v>281</v>
      </c>
      <c r="D2414" s="13">
        <v>-22.652999999999999</v>
      </c>
      <c r="E2414" s="13">
        <v>59.792000000000002</v>
      </c>
      <c r="F2414" s="13">
        <v>2484</v>
      </c>
      <c r="G2414" s="13">
        <v>0</v>
      </c>
      <c r="H2414">
        <v>1.427</v>
      </c>
      <c r="J2414">
        <f>(F2414*100*Info!$B$11)/AI2414</f>
        <v>3.9424505827718317</v>
      </c>
      <c r="AI2414">
        <v>1.61</v>
      </c>
      <c r="AQ2414">
        <f t="shared" si="635"/>
        <v>3</v>
      </c>
      <c r="AR2414">
        <v>0</v>
      </c>
      <c r="AS2414">
        <v>0</v>
      </c>
      <c r="AT2414">
        <v>1</v>
      </c>
      <c r="AU2414">
        <v>1</v>
      </c>
      <c r="AV2414">
        <v>0</v>
      </c>
      <c r="AW2414">
        <v>0</v>
      </c>
      <c r="AX2414">
        <v>1</v>
      </c>
      <c r="AZ2414"/>
    </row>
    <row r="2415" spans="1:58">
      <c r="A2415" s="13" t="s">
        <v>282</v>
      </c>
      <c r="B2415" s="13" t="s">
        <v>281</v>
      </c>
      <c r="D2415" s="13">
        <v>-22.652999999999999</v>
      </c>
      <c r="E2415" s="13">
        <v>59.792000000000002</v>
      </c>
      <c r="F2415" s="13">
        <v>2484</v>
      </c>
      <c r="G2415" s="13">
        <v>38</v>
      </c>
      <c r="H2415">
        <v>8.85</v>
      </c>
      <c r="J2415">
        <f>(F2415*100*Info!$B$11)/AI2415</f>
        <v>3.586070869074943</v>
      </c>
      <c r="AI2415">
        <v>1.77</v>
      </c>
      <c r="AQ2415">
        <f t="shared" si="635"/>
        <v>3</v>
      </c>
      <c r="AR2415">
        <v>0</v>
      </c>
      <c r="AS2415">
        <v>0</v>
      </c>
      <c r="AT2415">
        <v>1</v>
      </c>
      <c r="AU2415">
        <v>1</v>
      </c>
      <c r="AV2415">
        <v>0</v>
      </c>
      <c r="AW2415">
        <v>0</v>
      </c>
      <c r="AX2415">
        <v>1</v>
      </c>
    </row>
    <row r="2416" spans="1:58">
      <c r="A2416" s="13" t="s">
        <v>280</v>
      </c>
      <c r="B2416" s="13" t="s">
        <v>281</v>
      </c>
      <c r="D2416" s="13">
        <v>-28.35</v>
      </c>
      <c r="E2416" s="13">
        <v>54.692999999999998</v>
      </c>
      <c r="F2416" s="13">
        <v>2879</v>
      </c>
      <c r="G2416">
        <v>0</v>
      </c>
      <c r="H2416">
        <v>0.33900000000000002</v>
      </c>
      <c r="J2416">
        <f>(F2416*100*Info!$B$11)/AI2416</f>
        <v>2.4041456849007723</v>
      </c>
      <c r="AI2416">
        <v>3.06</v>
      </c>
      <c r="AQ2416">
        <f t="shared" si="635"/>
        <v>3</v>
      </c>
      <c r="AR2416">
        <v>0</v>
      </c>
      <c r="AS2416">
        <v>0</v>
      </c>
      <c r="AT2416">
        <v>1</v>
      </c>
      <c r="AU2416">
        <v>1</v>
      </c>
      <c r="AV2416">
        <v>0</v>
      </c>
      <c r="AW2416">
        <v>0</v>
      </c>
      <c r="AX2416">
        <v>1</v>
      </c>
    </row>
    <row r="2417" spans="1:52">
      <c r="A2417" s="13" t="s">
        <v>280</v>
      </c>
      <c r="B2417" s="13" t="s">
        <v>281</v>
      </c>
      <c r="D2417" s="13">
        <v>-28.35</v>
      </c>
      <c r="E2417" s="13">
        <v>54.692999999999998</v>
      </c>
      <c r="F2417" s="13">
        <v>2879</v>
      </c>
      <c r="G2417">
        <v>36</v>
      </c>
      <c r="H2417">
        <v>1.9119999999999999</v>
      </c>
      <c r="J2417">
        <f>(F2417*100*Info!$B$11)/AI2417</f>
        <v>2.3885343492845332</v>
      </c>
      <c r="AI2417">
        <v>3.08</v>
      </c>
      <c r="AQ2417">
        <f t="shared" si="635"/>
        <v>3</v>
      </c>
      <c r="AR2417">
        <v>0</v>
      </c>
      <c r="AS2417">
        <v>0</v>
      </c>
      <c r="AT2417">
        <v>1</v>
      </c>
      <c r="AU2417">
        <v>1</v>
      </c>
      <c r="AV2417">
        <v>0</v>
      </c>
      <c r="AW2417">
        <v>0</v>
      </c>
      <c r="AX2417">
        <v>1</v>
      </c>
    </row>
    <row r="2418" spans="1:52">
      <c r="A2418" s="13" t="s">
        <v>381</v>
      </c>
      <c r="B2418" s="13" t="s">
        <v>236</v>
      </c>
      <c r="D2418" s="13">
        <v>-159.0513</v>
      </c>
      <c r="E2418" s="13">
        <v>73.775999999999996</v>
      </c>
      <c r="F2418" s="13">
        <v>3124</v>
      </c>
      <c r="G2418" s="13">
        <v>0</v>
      </c>
      <c r="H2418" s="13">
        <v>1</v>
      </c>
      <c r="J2418">
        <f>(F2418*100*Info!$B$11)/AI2418</f>
        <v>0.8137341841663307</v>
      </c>
      <c r="K2418">
        <f>2*((F2418*100*Info!$B$11)/AI2418^2)*(AJ2418/2)</f>
        <v>2.3225848273860615E-2</v>
      </c>
      <c r="L2418">
        <f t="shared" ref="L2418:L2432" si="636">(M2418/10.7)/J2418</f>
        <v>0.95527222429906711</v>
      </c>
      <c r="M2418">
        <f t="shared" ref="M2418:M2432" si="637">((U2418/0.242530073729142))*J2418</f>
        <v>8.3175130058353037</v>
      </c>
      <c r="N2418">
        <f t="shared" ref="N2418:N2432" si="638">2*M2418*SQRT((0.5*K2418/J2418)^2+(0.5*V2418/U2418)^2)</f>
        <v>0.2407909397629269</v>
      </c>
      <c r="O2418" s="23">
        <v>1.94</v>
      </c>
      <c r="P2418" s="23">
        <v>4.0000000000000001E-3</v>
      </c>
      <c r="Q2418" s="23">
        <v>1.7809999999999999</v>
      </c>
      <c r="R2418" s="23">
        <v>4.0000000000000001E-3</v>
      </c>
      <c r="U2418" s="23">
        <v>2.4790000000000001</v>
      </c>
      <c r="V2418" s="23">
        <v>1.2E-2</v>
      </c>
      <c r="W2418" s="37">
        <f>U2418*Info!$B$2</f>
        <v>1.1899200000000001</v>
      </c>
      <c r="X2418" s="37">
        <f>W2418*SQRT((0.5*V2418/U2418)^2+Info!$B$3^2)</f>
        <v>5.9565664740687654E-2</v>
      </c>
      <c r="Y2418" s="28">
        <f>W2418*Info!$D$2</f>
        <v>0.96383520000000011</v>
      </c>
      <c r="Z2418" s="28">
        <f>Y2418*SQRT(Info!$D$3^2+(X2418/W2418)^2)</f>
        <v>6.8193353192486442E-2</v>
      </c>
      <c r="AA2418" s="37">
        <f t="shared" ref="AA2418:AA2432" si="639">IF(O2418-W2418&gt;0,O2418-W2418,0)</f>
        <v>0.75007999999999986</v>
      </c>
      <c r="AB2418" s="37">
        <f t="shared" ref="AB2418:AB2432" si="640">SQRT((0.5*P2418)^2+X2418^2)</f>
        <v>5.9599231672899954E-2</v>
      </c>
      <c r="AC2418" s="37">
        <f>(1-EXP(-Info!$B$6*H2418*1000))+(Info!$B$6/(Info!$B$6-Info!$B$7))*(EXP(-Info!$B$7*H2418*1000)-EXP(-Info!$B$6*H2418*1000))*(Info!$B$9-1)</f>
        <v>1.0466824416776932E-2</v>
      </c>
      <c r="AD2418" s="37">
        <f>SQRT((Info!$B$6*EXP(-Info!$B$6*H2418*1000)+(Info!$B$6/(Info!$B$6+Info!$B$7))*(Info!$B$9-1)*(-Info!$B$7*EXP(-Info!$B$7*H2418*1000)+Info!$B$6*EXP(-Info!$B$6*H2418*1000)))^2*(0.01*H2418*1000)^2)</f>
        <v>9.7909936888290202E-5</v>
      </c>
      <c r="AE2418" s="37">
        <f t="shared" ref="AE2418:AE2432" si="641">IF(AA2418&gt;0,AA2418*AC2418*SQRT((AB2418/AA2418)^2+(AD2418/AC2418)^2),AA2418*AC2418*SQRT((AD2418/AC2418)^2))</f>
        <v>6.2812279619467773E-4</v>
      </c>
      <c r="AI2418" s="14">
        <v>9.81</v>
      </c>
      <c r="AJ2418" s="14">
        <v>0.28000000000000003</v>
      </c>
      <c r="AK2418">
        <f t="shared" ref="AK2418:AK2432" si="642">AA2418/0.752049334436339</f>
        <v>0.99738137599999976</v>
      </c>
      <c r="AL2418">
        <f t="shared" ref="AL2418:AL2432" si="643">AB2418/0.752049334436339*2</f>
        <v>0.15849819671091014</v>
      </c>
      <c r="AM2418">
        <f t="shared" ref="AM2418:AM2432" si="644">Q2418/O2418</f>
        <v>0.91804123711340202</v>
      </c>
      <c r="AN2418">
        <f t="shared" ref="AN2418:AN2432" si="645">SQRT((R2418/Q2418)^2+(P2418/O2418)^2)*AM2418</f>
        <v>2.7989641077897963E-3</v>
      </c>
      <c r="AO2418">
        <f t="shared" ref="AO2418:AO2432" si="646">U2418/0.242530074</f>
        <v>10.221412788584725</v>
      </c>
      <c r="AP2418">
        <f t="shared" ref="AP2418:AP2432" si="647">O2418/U2418</f>
        <v>0.78257361839451389</v>
      </c>
      <c r="AQ2418">
        <f t="shared" si="635"/>
        <v>2</v>
      </c>
      <c r="AR2418">
        <v>1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1</v>
      </c>
    </row>
    <row r="2419" spans="1:52">
      <c r="A2419" s="13" t="s">
        <v>380</v>
      </c>
      <c r="B2419" s="13" t="s">
        <v>236</v>
      </c>
      <c r="D2419" s="13">
        <v>-157.53516999999999</v>
      </c>
      <c r="E2419" s="13">
        <v>73.437700000000007</v>
      </c>
      <c r="F2419" s="13">
        <v>2855</v>
      </c>
      <c r="G2419" s="13">
        <v>0</v>
      </c>
      <c r="H2419" s="13">
        <v>1</v>
      </c>
      <c r="J2419">
        <f>(F2419*100*Info!$B$11)/AI2419</f>
        <v>1.057298374888554</v>
      </c>
      <c r="K2419">
        <f>2*((F2419*100*Info!$B$11)/AI2419^2)*(AJ2419/2)</f>
        <v>3.8307912133643263E-2</v>
      </c>
      <c r="L2419">
        <f t="shared" si="636"/>
        <v>0.84968747663551536</v>
      </c>
      <c r="M2419">
        <f t="shared" si="637"/>
        <v>9.6125931138457865</v>
      </c>
      <c r="N2419">
        <f t="shared" si="638"/>
        <v>0.35218929127170417</v>
      </c>
      <c r="O2419" s="23">
        <v>1.75</v>
      </c>
      <c r="P2419" s="23">
        <v>4.0000000000000001E-3</v>
      </c>
      <c r="Q2419" s="23">
        <v>1.6080000000000001</v>
      </c>
      <c r="R2419" s="23">
        <v>4.0000000000000001E-3</v>
      </c>
      <c r="U2419" s="23">
        <v>2.2050000000000001</v>
      </c>
      <c r="V2419" s="23">
        <v>1.2E-2</v>
      </c>
      <c r="W2419" s="37">
        <f>U2419*Info!$B$2</f>
        <v>1.0584</v>
      </c>
      <c r="X2419" s="37">
        <f>W2419*SQRT((0.5*V2419/U2419)^2+Info!$B$3^2)</f>
        <v>5.2998309406999018E-2</v>
      </c>
      <c r="Y2419" s="28">
        <f>W2419*Info!$D$2</f>
        <v>0.85730400000000007</v>
      </c>
      <c r="Z2419" s="28">
        <f>Y2419*SQRT(Info!$D$3^2+(X2419/W2419)^2)</f>
        <v>6.0665415995606604E-2</v>
      </c>
      <c r="AA2419" s="37">
        <f t="shared" si="639"/>
        <v>0.69159999999999999</v>
      </c>
      <c r="AB2419" s="37">
        <f t="shared" si="640"/>
        <v>5.3036033034155196E-2</v>
      </c>
      <c r="AC2419" s="37">
        <f>(1-EXP(-Info!$B$6*H2419*1000))+(Info!$B$6/(Info!$B$6-Info!$B$7))*(EXP(-Info!$B$7*H2419*1000)-EXP(-Info!$B$6*H2419*1000))*(Info!$B$9-1)</f>
        <v>1.0466824416776932E-2</v>
      </c>
      <c r="AD2419" s="37">
        <f>SQRT((Info!$B$6*EXP(-Info!$B$6*H2419*1000)+(Info!$B$6/(Info!$B$6+Info!$B$7))*(Info!$B$9-1)*(-Info!$B$7*EXP(-Info!$B$7*H2419*1000)+Info!$B$6*EXP(-Info!$B$6*H2419*1000)))^2*(0.01*H2419*1000)^2)</f>
        <v>9.7909936888290202E-5</v>
      </c>
      <c r="AE2419" s="37">
        <f t="shared" si="641"/>
        <v>5.5923357181646583E-4</v>
      </c>
      <c r="AI2419" s="14">
        <v>6.9</v>
      </c>
      <c r="AJ2419" s="14">
        <v>0.25</v>
      </c>
      <c r="AK2419">
        <f t="shared" si="642"/>
        <v>0.91962051999999994</v>
      </c>
      <c r="AL2419">
        <f t="shared" si="643"/>
        <v>0.14104402625103232</v>
      </c>
      <c r="AM2419">
        <f t="shared" si="644"/>
        <v>0.91885714285714293</v>
      </c>
      <c r="AN2419">
        <f t="shared" si="645"/>
        <v>3.1041131466687795E-3</v>
      </c>
      <c r="AO2419">
        <f t="shared" si="646"/>
        <v>9.0916559898464389</v>
      </c>
      <c r="AP2419">
        <f t="shared" si="647"/>
        <v>0.79365079365079361</v>
      </c>
      <c r="AQ2419">
        <f t="shared" si="635"/>
        <v>2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1</v>
      </c>
    </row>
    <row r="2420" spans="1:52">
      <c r="A2420" s="13" t="s">
        <v>378</v>
      </c>
      <c r="B2420" s="13" t="s">
        <v>236</v>
      </c>
      <c r="D2420" s="13">
        <v>-158.18217000000001</v>
      </c>
      <c r="E2420" s="13">
        <v>73.091170000000005</v>
      </c>
      <c r="F2420" s="13">
        <v>2152</v>
      </c>
      <c r="G2420" s="13">
        <v>0</v>
      </c>
      <c r="H2420" s="13">
        <v>1</v>
      </c>
      <c r="J2420">
        <f>(F2420*100*Info!$B$11)/AI2420</f>
        <v>7.2355111572703299</v>
      </c>
      <c r="K2420">
        <f>2*((F2420*100*Info!$B$11)/AI2420^2)*(AJ2420/2)</f>
        <v>2.0944900718414114</v>
      </c>
      <c r="L2420">
        <f t="shared" si="636"/>
        <v>0.78764680373831908</v>
      </c>
      <c r="M2420">
        <f t="shared" si="637"/>
        <v>60.979591429875057</v>
      </c>
      <c r="N2420">
        <f t="shared" si="638"/>
        <v>17.658439733903457</v>
      </c>
      <c r="O2420" s="23">
        <v>1.679</v>
      </c>
      <c r="P2420" s="23">
        <v>3.0000000000000001E-3</v>
      </c>
      <c r="Q2420" s="23">
        <v>1.58</v>
      </c>
      <c r="R2420" s="23">
        <v>3.0000000000000001E-3</v>
      </c>
      <c r="U2420" s="23">
        <v>2.044</v>
      </c>
      <c r="V2420" s="23">
        <v>1.6E-2</v>
      </c>
      <c r="W2420" s="37">
        <f>U2420*Info!$B$2</f>
        <v>0.98111999999999999</v>
      </c>
      <c r="X2420" s="37">
        <f>W2420*SQRT((0.5*V2420/U2420)^2+Info!$B$3^2)</f>
        <v>4.9206064016541706E-2</v>
      </c>
      <c r="Y2420" s="28">
        <f>W2420*Info!$D$2</f>
        <v>0.79470720000000006</v>
      </c>
      <c r="Z2420" s="28">
        <f>Y2420*SQRT(Info!$D$3^2+(X2420/W2420)^2)</f>
        <v>5.6280300788279385E-2</v>
      </c>
      <c r="AA2420" s="37">
        <f t="shared" si="639"/>
        <v>0.69788000000000006</v>
      </c>
      <c r="AB2420" s="37">
        <f t="shared" si="640"/>
        <v>4.9228921743219203E-2</v>
      </c>
      <c r="AC2420" s="37">
        <f>(1-EXP(-Info!$B$6*H2420*1000))+(Info!$B$6/(Info!$B$6-Info!$B$7))*(EXP(-Info!$B$7*H2420*1000)-EXP(-Info!$B$6*H2420*1000))*(Info!$B$9-1)</f>
        <v>1.0466824416776932E-2</v>
      </c>
      <c r="AD2420" s="37">
        <f>SQRT((Info!$B$6*EXP(-Info!$B$6*H2420*1000)+(Info!$B$6/(Info!$B$6+Info!$B$7))*(Info!$B$9-1)*(-Info!$B$7*EXP(-Info!$B$7*H2420*1000)+Info!$B$6*EXP(-Info!$B$6*H2420*1000)))^2*(0.01*H2420*1000)^2)</f>
        <v>9.7909936888290202E-5</v>
      </c>
      <c r="AE2420" s="37">
        <f t="shared" si="641"/>
        <v>5.197812739709093E-4</v>
      </c>
      <c r="AI2420" s="14">
        <v>0.76</v>
      </c>
      <c r="AJ2420" s="14">
        <v>0.22</v>
      </c>
      <c r="AK2420">
        <f t="shared" si="642"/>
        <v>0.92797103600000008</v>
      </c>
      <c r="AL2420">
        <f t="shared" si="643"/>
        <v>0.13091939448391715</v>
      </c>
      <c r="AM2420">
        <f t="shared" si="644"/>
        <v>0.94103633114949381</v>
      </c>
      <c r="AN2420">
        <f t="shared" si="645"/>
        <v>2.4535194967287882E-3</v>
      </c>
      <c r="AO2420">
        <f t="shared" si="646"/>
        <v>8.4278207905878091</v>
      </c>
      <c r="AP2420">
        <f t="shared" si="647"/>
        <v>0.8214285714285714</v>
      </c>
      <c r="AQ2420">
        <f t="shared" si="635"/>
        <v>2</v>
      </c>
      <c r="AR2420">
        <v>1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1</v>
      </c>
    </row>
    <row r="2421" spans="1:52">
      <c r="A2421" s="13" t="s">
        <v>377</v>
      </c>
      <c r="B2421" s="13" t="s">
        <v>236</v>
      </c>
      <c r="D2421" s="13">
        <v>-158.36116999999999</v>
      </c>
      <c r="E2421" s="13">
        <v>72.873000000000005</v>
      </c>
      <c r="F2421" s="13">
        <v>1017</v>
      </c>
      <c r="G2421" s="13">
        <v>0</v>
      </c>
      <c r="H2421" s="13">
        <v>1</v>
      </c>
      <c r="J2421">
        <f>(F2421*100*Info!$B$11)/AI2421</f>
        <v>2.2597669644728402</v>
      </c>
      <c r="K2421">
        <f>2*((F2421*100*Info!$B$11)/AI2421^2)*(AJ2421/2)</f>
        <v>0.43230324537741288</v>
      </c>
      <c r="L2421">
        <f t="shared" si="636"/>
        <v>0.80884082242990796</v>
      </c>
      <c r="M2421">
        <f t="shared" si="637"/>
        <v>19.557371939472389</v>
      </c>
      <c r="N2421">
        <f t="shared" si="638"/>
        <v>3.7433704991837411</v>
      </c>
      <c r="O2421" s="23">
        <v>2.0179999999999998</v>
      </c>
      <c r="P2421" s="23">
        <v>4.0000000000000001E-3</v>
      </c>
      <c r="Q2421" s="23">
        <v>1.95</v>
      </c>
      <c r="R2421" s="23">
        <v>3.0000000000000001E-3</v>
      </c>
      <c r="U2421" s="23">
        <v>2.0990000000000002</v>
      </c>
      <c r="V2421" s="23">
        <v>1.2999999999999999E-2</v>
      </c>
      <c r="W2421" s="37">
        <f>U2421*Info!$B$2</f>
        <v>1.00752</v>
      </c>
      <c r="X2421" s="37">
        <f>W2421*SQRT((0.5*V2421/U2421)^2+Info!$B$3^2)</f>
        <v>5.0472524961606591E-2</v>
      </c>
      <c r="Y2421" s="28">
        <f>W2421*Info!$D$2</f>
        <v>0.81609120000000002</v>
      </c>
      <c r="Z2421" s="28">
        <f>Y2421*SQRT(Info!$D$3^2+(X2421/W2421)^2)</f>
        <v>5.7761673914691912E-2</v>
      </c>
      <c r="AA2421" s="37">
        <f t="shared" si="639"/>
        <v>1.0104799999999998</v>
      </c>
      <c r="AB2421" s="37">
        <f t="shared" si="640"/>
        <v>5.0512134938052268E-2</v>
      </c>
      <c r="AC2421" s="37">
        <f>(1-EXP(-Info!$B$6*H2421*1000))+(Info!$B$6/(Info!$B$6-Info!$B$7))*(EXP(-Info!$B$7*H2421*1000)-EXP(-Info!$B$6*H2421*1000))*(Info!$B$9-1)</f>
        <v>1.0466824416776932E-2</v>
      </c>
      <c r="AD2421" s="37">
        <f>SQRT((Info!$B$6*EXP(-Info!$B$6*H2421*1000)+(Info!$B$6/(Info!$B$6+Info!$B$7))*(Info!$B$9-1)*(-Info!$B$7*EXP(-Info!$B$7*H2421*1000)+Info!$B$6*EXP(-Info!$B$6*H2421*1000)))^2*(0.01*H2421*1000)^2)</f>
        <v>9.7909936888290202E-5</v>
      </c>
      <c r="AE2421" s="37">
        <f t="shared" si="641"/>
        <v>5.3787895525175562E-4</v>
      </c>
      <c r="AI2421" s="14">
        <v>1.1499999999999999</v>
      </c>
      <c r="AJ2421" s="14">
        <v>0.22</v>
      </c>
      <c r="AK2421">
        <f t="shared" si="642"/>
        <v>1.3436352559999998</v>
      </c>
      <c r="AL2421">
        <f t="shared" si="643"/>
        <v>0.1343319716542562</v>
      </c>
      <c r="AM2421">
        <f t="shared" si="644"/>
        <v>0.96630327056491583</v>
      </c>
      <c r="AN2421">
        <f t="shared" si="645"/>
        <v>2.4245980506783305E-3</v>
      </c>
      <c r="AO2421">
        <f t="shared" si="646"/>
        <v>8.654596790334546</v>
      </c>
      <c r="AP2421">
        <f t="shared" si="647"/>
        <v>0.96141019533110983</v>
      </c>
      <c r="AQ2421">
        <f t="shared" si="635"/>
        <v>2</v>
      </c>
      <c r="AR2421">
        <v>1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</row>
    <row r="2422" spans="1:52">
      <c r="A2422" s="13" t="s">
        <v>376</v>
      </c>
      <c r="B2422" s="13" t="s">
        <v>236</v>
      </c>
      <c r="D2422" s="13">
        <v>-154.61250000000001</v>
      </c>
      <c r="E2422" s="13">
        <v>72.108699999999999</v>
      </c>
      <c r="F2422" s="13">
        <v>1690</v>
      </c>
      <c r="G2422" s="13">
        <v>0</v>
      </c>
      <c r="H2422" s="13">
        <v>1</v>
      </c>
      <c r="J2422">
        <f>(F2422*100*Info!$B$11)/AI2422</f>
        <v>3.8216314646174014</v>
      </c>
      <c r="K2422">
        <f>2*((F2422*100*Info!$B$11)/AI2422^2)*(AJ2422/2)</f>
        <v>0.67639494948980572</v>
      </c>
      <c r="L2422">
        <f t="shared" si="636"/>
        <v>0.70556814953271163</v>
      </c>
      <c r="M2422">
        <f t="shared" si="637"/>
        <v>28.851709415341119</v>
      </c>
      <c r="N2422">
        <f t="shared" si="638"/>
        <v>5.1094380968786055</v>
      </c>
      <c r="O2422" s="23">
        <v>1.633</v>
      </c>
      <c r="P2422" s="23">
        <v>3.0000000000000001E-3</v>
      </c>
      <c r="Q2422" s="23">
        <v>1.4830000000000001</v>
      </c>
      <c r="R2422" s="23">
        <v>3.0000000000000001E-3</v>
      </c>
      <c r="U2422" s="23">
        <v>1.831</v>
      </c>
      <c r="V2422" s="23">
        <v>1.0999999999999999E-2</v>
      </c>
      <c r="W2422" s="37">
        <f>U2422*Info!$B$2</f>
        <v>0.87887999999999999</v>
      </c>
      <c r="X2422" s="37">
        <f>W2422*SQRT((0.5*V2422/U2422)^2+Info!$B$3^2)</f>
        <v>4.4023229504433228E-2</v>
      </c>
      <c r="Y2422" s="28">
        <f>W2422*Info!$D$2</f>
        <v>0.71189279999999999</v>
      </c>
      <c r="Z2422" s="28">
        <f>Y2422*SQRT(Info!$D$3^2+(X2422/W2422)^2)</f>
        <v>5.0383822284729457E-2</v>
      </c>
      <c r="AA2422" s="37">
        <f t="shared" si="639"/>
        <v>0.75412000000000001</v>
      </c>
      <c r="AB2422" s="37">
        <f t="shared" si="640"/>
        <v>4.4048776782108272E-2</v>
      </c>
      <c r="AC2422" s="37">
        <f>(1-EXP(-Info!$B$6*H2422*1000))+(Info!$B$6/(Info!$B$6-Info!$B$7))*(EXP(-Info!$B$7*H2422*1000)-EXP(-Info!$B$6*H2422*1000))*(Info!$B$9-1)</f>
        <v>1.0466824416776932E-2</v>
      </c>
      <c r="AD2422" s="37">
        <f>SQRT((Info!$B$6*EXP(-Info!$B$6*H2422*1000)+(Info!$B$6/(Info!$B$6+Info!$B$7))*(Info!$B$9-1)*(-Info!$B$7*EXP(-Info!$B$7*H2422*1000)+Info!$B$6*EXP(-Info!$B$6*H2422*1000)))^2*(0.01*H2422*1000)^2)</f>
        <v>9.7909936888290202E-5</v>
      </c>
      <c r="AE2422" s="37">
        <f t="shared" si="641"/>
        <v>4.669256718967723E-4</v>
      </c>
      <c r="AI2422" s="14">
        <v>1.1299999999999999</v>
      </c>
      <c r="AJ2422" s="14">
        <v>0.2</v>
      </c>
      <c r="AK2422">
        <f t="shared" si="642"/>
        <v>1.0027533639999999</v>
      </c>
      <c r="AL2422">
        <f t="shared" si="643"/>
        <v>0.11714331697433873</v>
      </c>
      <c r="AM2422">
        <f t="shared" si="644"/>
        <v>0.90814451928965101</v>
      </c>
      <c r="AN2422">
        <f t="shared" si="645"/>
        <v>2.4816124299764895E-3</v>
      </c>
      <c r="AO2422">
        <f t="shared" si="646"/>
        <v>7.549579191568629</v>
      </c>
      <c r="AP2422">
        <f t="shared" si="647"/>
        <v>0.89186237028945936</v>
      </c>
      <c r="AQ2422">
        <f t="shared" si="635"/>
        <v>2</v>
      </c>
      <c r="AR2422">
        <v>1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1</v>
      </c>
    </row>
    <row r="2423" spans="1:52">
      <c r="A2423" s="13" t="s">
        <v>379</v>
      </c>
      <c r="B2423" s="13" t="s">
        <v>236</v>
      </c>
      <c r="D2423" s="13">
        <v>-154.25299999999999</v>
      </c>
      <c r="E2423" s="13">
        <v>72.181830000000005</v>
      </c>
      <c r="F2423" s="13">
        <v>1975</v>
      </c>
      <c r="G2423" s="13">
        <v>0</v>
      </c>
      <c r="H2423" s="13">
        <v>1</v>
      </c>
      <c r="J2423">
        <f>(F2423*100*Info!$B$11)/AI2423</f>
        <v>3.9737809351721038</v>
      </c>
      <c r="K2423">
        <f>2*((F2423*100*Info!$B$11)/AI2423^2)*(AJ2423/2)</f>
        <v>0.65708188691822189</v>
      </c>
      <c r="L2423">
        <f t="shared" si="636"/>
        <v>0.76529674766355271</v>
      </c>
      <c r="M2423">
        <f t="shared" si="637"/>
        <v>32.540001394076668</v>
      </c>
      <c r="N2423">
        <f t="shared" si="638"/>
        <v>5.3831242460568296</v>
      </c>
      <c r="O2423" s="23">
        <v>1.7450000000000001</v>
      </c>
      <c r="P2423" s="23">
        <v>4.0000000000000001E-3</v>
      </c>
      <c r="Q2423" s="23">
        <v>1.59</v>
      </c>
      <c r="R2423" s="23">
        <v>4.0000000000000001E-3</v>
      </c>
      <c r="U2423" s="23">
        <v>1.986</v>
      </c>
      <c r="V2423" s="23">
        <v>0.01</v>
      </c>
      <c r="W2423" s="37">
        <f>U2423*Info!$B$2</f>
        <v>0.95327999999999991</v>
      </c>
      <c r="X2423" s="37">
        <f>W2423*SQRT((0.5*V2423/U2423)^2+Info!$B$3^2)</f>
        <v>4.7724384710543938E-2</v>
      </c>
      <c r="Y2423" s="28">
        <f>W2423*Info!$D$2</f>
        <v>0.77215679999999998</v>
      </c>
      <c r="Z2423" s="28">
        <f>Y2423*SQRT(Info!$D$3^2+(X2423/W2423)^2)</f>
        <v>5.4634327624042384E-2</v>
      </c>
      <c r="AA2423" s="37">
        <f t="shared" si="639"/>
        <v>0.7917200000000002</v>
      </c>
      <c r="AB2423" s="37">
        <f t="shared" si="640"/>
        <v>4.7766273624807704E-2</v>
      </c>
      <c r="AC2423" s="37">
        <f>(1-EXP(-Info!$B$6*H2423*1000))+(Info!$B$6/(Info!$B$6-Info!$B$7))*(EXP(-Info!$B$7*H2423*1000)-EXP(-Info!$B$6*H2423*1000))*(Info!$B$9-1)</f>
        <v>1.0466824416776932E-2</v>
      </c>
      <c r="AD2423" s="37">
        <f>SQRT((Info!$B$6*EXP(-Info!$B$6*H2423*1000)+(Info!$B$6/(Info!$B$6+Info!$B$7))*(Info!$B$9-1)*(-Info!$B$7*EXP(-Info!$B$7*H2423*1000)+Info!$B$6*EXP(-Info!$B$6*H2423*1000)))^2*(0.01*H2423*1000)^2)</f>
        <v>9.7909936888290202E-5</v>
      </c>
      <c r="AE2423" s="37">
        <f t="shared" si="641"/>
        <v>5.059349023728109E-4</v>
      </c>
      <c r="AI2423" s="14">
        <v>1.27</v>
      </c>
      <c r="AJ2423" s="14">
        <v>0.21</v>
      </c>
      <c r="AK2423">
        <f t="shared" si="642"/>
        <v>1.0527500840000004</v>
      </c>
      <c r="AL2423">
        <f t="shared" si="643"/>
        <v>0.12702962807781359</v>
      </c>
      <c r="AM2423">
        <f t="shared" si="644"/>
        <v>0.91117478510028649</v>
      </c>
      <c r="AN2423">
        <f t="shared" si="645"/>
        <v>3.101119634689837E-3</v>
      </c>
      <c r="AO2423">
        <f t="shared" si="646"/>
        <v>8.1886751908548874</v>
      </c>
      <c r="AP2423">
        <f t="shared" si="647"/>
        <v>0.87865055387714008</v>
      </c>
      <c r="AQ2423">
        <f t="shared" si="635"/>
        <v>2</v>
      </c>
      <c r="AR2423">
        <v>1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1</v>
      </c>
    </row>
    <row r="2424" spans="1:52">
      <c r="A2424" s="13" t="s">
        <v>382</v>
      </c>
      <c r="B2424" s="13" t="s">
        <v>236</v>
      </c>
      <c r="D2424" s="13">
        <v>-157.191</v>
      </c>
      <c r="E2424" s="13">
        <v>72.560699999999997</v>
      </c>
      <c r="F2424" s="13">
        <v>2907</v>
      </c>
      <c r="G2424" s="13">
        <v>0</v>
      </c>
      <c r="H2424" s="13">
        <v>1</v>
      </c>
      <c r="J2424">
        <f>(F2424*100*Info!$B$11)/AI2424</f>
        <v>2.6913891206663987</v>
      </c>
      <c r="K2424">
        <f>2*((F2424*100*Info!$B$11)/AI2424^2)*(AJ2424/2)</f>
        <v>0.23403383657968685</v>
      </c>
      <c r="L2424">
        <f t="shared" si="636"/>
        <v>0.88167117757009483</v>
      </c>
      <c r="M2424">
        <f t="shared" si="637"/>
        <v>25.390246303894958</v>
      </c>
      <c r="N2424">
        <f t="shared" si="638"/>
        <v>2.2125556148411132</v>
      </c>
      <c r="O2424" s="23">
        <v>1.8140000000000001</v>
      </c>
      <c r="P2424" s="23">
        <v>4.0000000000000001E-3</v>
      </c>
      <c r="Q2424" s="23">
        <v>1.6639999999999999</v>
      </c>
      <c r="R2424" s="23">
        <v>4.0000000000000001E-3</v>
      </c>
      <c r="U2424" s="23">
        <v>2.2879999999999998</v>
      </c>
      <c r="V2424" s="23">
        <v>1.2999999999999999E-2</v>
      </c>
      <c r="W2424" s="37">
        <f>U2424*Info!$B$2</f>
        <v>1.0982399999999999</v>
      </c>
      <c r="X2424" s="37">
        <f>W2424*SQRT((0.5*V2424/U2424)^2+Info!$B$3^2)</f>
        <v>5.5000564942553093E-2</v>
      </c>
      <c r="Y2424" s="28">
        <f>W2424*Info!$D$2</f>
        <v>0.88957439999999999</v>
      </c>
      <c r="Z2424" s="28">
        <f>Y2424*SQRT(Info!$D$3^2+(X2424/W2424)^2)</f>
        <v>6.2953155643834094E-2</v>
      </c>
      <c r="AA2424" s="37">
        <f t="shared" si="639"/>
        <v>0.71576000000000017</v>
      </c>
      <c r="AB2424" s="37">
        <f t="shared" si="640"/>
        <v>5.503691619267926E-2</v>
      </c>
      <c r="AC2424" s="37">
        <f>(1-EXP(-Info!$B$6*H2424*1000))+(Info!$B$6/(Info!$B$6-Info!$B$7))*(EXP(-Info!$B$7*H2424*1000)-EXP(-Info!$B$6*H2424*1000))*(Info!$B$9-1)</f>
        <v>1.0466824416776932E-2</v>
      </c>
      <c r="AD2424" s="37">
        <f>SQRT((Info!$B$6*EXP(-Info!$B$6*H2424*1000)+(Info!$B$6/(Info!$B$6+Info!$B$7))*(Info!$B$9-1)*(-Info!$B$7*EXP(-Info!$B$7*H2424*1000)+Info!$B$6*EXP(-Info!$B$6*H2424*1000)))^2*(0.01*H2424*1000)^2)</f>
        <v>9.7909936888290202E-5</v>
      </c>
      <c r="AE2424" s="37">
        <f t="shared" si="641"/>
        <v>5.8030882722442435E-4</v>
      </c>
      <c r="AI2424" s="14">
        <v>2.76</v>
      </c>
      <c r="AJ2424" s="14">
        <v>0.24</v>
      </c>
      <c r="AK2424">
        <f t="shared" si="642"/>
        <v>0.95174607200000017</v>
      </c>
      <c r="AL2424">
        <f t="shared" si="643"/>
        <v>0.14636517492281123</v>
      </c>
      <c r="AM2424">
        <f t="shared" si="644"/>
        <v>0.91730981256890842</v>
      </c>
      <c r="AN2424">
        <f t="shared" si="645"/>
        <v>2.9922889864436603E-3</v>
      </c>
      <c r="AO2424">
        <f t="shared" si="646"/>
        <v>9.4338815894642405</v>
      </c>
      <c r="AP2424">
        <f t="shared" si="647"/>
        <v>0.79283216783216792</v>
      </c>
      <c r="AQ2424">
        <f t="shared" si="635"/>
        <v>2</v>
      </c>
      <c r="AR2424">
        <v>1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1</v>
      </c>
    </row>
    <row r="2425" spans="1:52">
      <c r="A2425" s="13" t="s">
        <v>375</v>
      </c>
      <c r="B2425" s="13" t="s">
        <v>236</v>
      </c>
      <c r="D2425" s="13">
        <v>-160.38016999999999</v>
      </c>
      <c r="E2425" s="13">
        <v>73.355829999999997</v>
      </c>
      <c r="F2425" s="13">
        <v>1151</v>
      </c>
      <c r="G2425" s="13">
        <v>0</v>
      </c>
      <c r="H2425" s="13">
        <v>1</v>
      </c>
      <c r="J2425">
        <f>(F2425*100*Info!$B$11)/AI2425</f>
        <v>1.5812586790816729</v>
      </c>
      <c r="K2425">
        <f>2*((F2425*100*Info!$B$11)/AI2425^2)*(AJ2425/2)</f>
        <v>0.18703059645052042</v>
      </c>
      <c r="L2425">
        <f t="shared" si="636"/>
        <v>0.80961151401869291</v>
      </c>
      <c r="M2425">
        <f t="shared" si="637"/>
        <v>13.698195995523674</v>
      </c>
      <c r="N2425">
        <f t="shared" si="638"/>
        <v>1.6218032461942484</v>
      </c>
      <c r="O2425" s="23">
        <v>2.3140000000000001</v>
      </c>
      <c r="P2425" s="23">
        <v>6.0000000000000001E-3</v>
      </c>
      <c r="Q2425" s="23">
        <v>2.286</v>
      </c>
      <c r="R2425" s="23">
        <v>6.0000000000000001E-3</v>
      </c>
      <c r="U2425" s="23">
        <v>2.101</v>
      </c>
      <c r="V2425" s="23">
        <v>1.0999999999999999E-2</v>
      </c>
      <c r="W2425" s="37">
        <f>U2425*Info!$B$2</f>
        <v>1.00848</v>
      </c>
      <c r="X2425" s="37">
        <f>W2425*SQRT((0.5*V2425/U2425)^2+Info!$B$3^2)</f>
        <v>5.0493062652209965E-2</v>
      </c>
      <c r="Y2425" s="28">
        <f>W2425*Info!$D$2</f>
        <v>0.81686880000000006</v>
      </c>
      <c r="Z2425" s="28">
        <f>Y2425*SQRT(Info!$D$3^2+(X2425/W2425)^2)</f>
        <v>5.7800916399545092E-2</v>
      </c>
      <c r="AA2425" s="37">
        <f t="shared" si="639"/>
        <v>1.30552</v>
      </c>
      <c r="AB2425" s="37">
        <f t="shared" si="640"/>
        <v>5.0582105294263907E-2</v>
      </c>
      <c r="AC2425" s="37">
        <f>(1-EXP(-Info!$B$6*H2425*1000))+(Info!$B$6/(Info!$B$6-Info!$B$7))*(EXP(-Info!$B$7*H2425*1000)-EXP(-Info!$B$6*H2425*1000))*(Info!$B$9-1)</f>
        <v>1.0466824416776932E-2</v>
      </c>
      <c r="AD2425" s="37">
        <f>SQRT((Info!$B$6*EXP(-Info!$B$6*H2425*1000)+(Info!$B$6/(Info!$B$6+Info!$B$7))*(Info!$B$9-1)*(-Info!$B$7*EXP(-Info!$B$7*H2425*1000)+Info!$B$6*EXP(-Info!$B$6*H2425*1000)))^2*(0.01*H2425*1000)^2)</f>
        <v>9.7909936888290202E-5</v>
      </c>
      <c r="AE2425" s="37">
        <f t="shared" si="641"/>
        <v>5.4464593329137058E-4</v>
      </c>
      <c r="AI2425" s="14">
        <v>1.86</v>
      </c>
      <c r="AJ2425" s="14">
        <v>0.22</v>
      </c>
      <c r="AK2425">
        <f t="shared" si="642"/>
        <v>1.7359499439999999</v>
      </c>
      <c r="AL2425">
        <f t="shared" si="643"/>
        <v>0.13451805081956544</v>
      </c>
      <c r="AM2425">
        <f t="shared" si="644"/>
        <v>0.98789974070872943</v>
      </c>
      <c r="AN2425">
        <f t="shared" si="645"/>
        <v>3.6448144181505846E-3</v>
      </c>
      <c r="AO2425">
        <f t="shared" si="646"/>
        <v>8.6628431903253365</v>
      </c>
      <c r="AP2425">
        <f t="shared" si="647"/>
        <v>1.1013802950975726</v>
      </c>
      <c r="AQ2425">
        <f t="shared" si="635"/>
        <v>2</v>
      </c>
      <c r="AR2425">
        <v>1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1</v>
      </c>
    </row>
    <row r="2426" spans="1:52">
      <c r="A2426" s="13" t="s">
        <v>359</v>
      </c>
      <c r="B2426" s="13" t="s">
        <v>236</v>
      </c>
      <c r="D2426" s="13">
        <v>-173.31700000000001</v>
      </c>
      <c r="E2426" s="13">
        <v>76.63</v>
      </c>
      <c r="F2426" s="13">
        <v>2227</v>
      </c>
      <c r="G2426" s="13">
        <v>0</v>
      </c>
      <c r="H2426" s="13">
        <v>1</v>
      </c>
      <c r="J2426">
        <f>(F2426*100*Info!$B$11)/AI2426</f>
        <v>0.43539673931558048</v>
      </c>
      <c r="K2426">
        <f>2*((F2426*100*Info!$B$11)/AI2426^2)*(AJ2426/2)</f>
        <v>1.1659438313730156E-2</v>
      </c>
      <c r="L2426">
        <f t="shared" si="636"/>
        <v>0.89862639252336596</v>
      </c>
      <c r="M2426">
        <f t="shared" si="637"/>
        <v>4.186471312493282</v>
      </c>
      <c r="N2426">
        <f t="shared" si="638"/>
        <v>0.12940339267380693</v>
      </c>
      <c r="O2426" s="23">
        <v>1.8560000000000001</v>
      </c>
      <c r="P2426" s="23">
        <v>6.0000000000000001E-3</v>
      </c>
      <c r="Q2426" s="23">
        <v>1.7270000000000001</v>
      </c>
      <c r="R2426" s="23">
        <v>5.0000000000000001E-3</v>
      </c>
      <c r="U2426" s="23">
        <v>2.3319999999999999</v>
      </c>
      <c r="V2426" s="23">
        <v>3.5999999999999997E-2</v>
      </c>
      <c r="W2426" s="37">
        <f>U2426*Info!$B$2</f>
        <v>1.1193599999999999</v>
      </c>
      <c r="X2426" s="37">
        <f>W2426*SQRT((0.5*V2426/U2426)^2+Info!$B$3^2)</f>
        <v>5.6630968771512295E-2</v>
      </c>
      <c r="Y2426" s="28">
        <f>W2426*Info!$D$2</f>
        <v>0.90668159999999998</v>
      </c>
      <c r="Z2426" s="28">
        <f>Y2426*SQRT(Info!$D$3^2+(X2426/W2426)^2)</f>
        <v>6.4492908303570878E-2</v>
      </c>
      <c r="AA2426" s="37">
        <f t="shared" si="639"/>
        <v>0.73664000000000018</v>
      </c>
      <c r="AB2426" s="37">
        <f t="shared" si="640"/>
        <v>5.6710374923817961E-2</v>
      </c>
      <c r="AC2426" s="37">
        <f>(1-EXP(-Info!$B$6*H2426*1000))+(Info!$B$6/(Info!$B$6-Info!$B$7))*(EXP(-Info!$B$7*H2426*1000)-EXP(-Info!$B$6*H2426*1000))*(Info!$B$9-1)</f>
        <v>1.0466824416776932E-2</v>
      </c>
      <c r="AD2426" s="37">
        <f>SQRT((Info!$B$6*EXP(-Info!$B$6*H2426*1000)+(Info!$B$6/(Info!$B$6+Info!$B$7))*(Info!$B$9-1)*(-Info!$B$7*EXP(-Info!$B$7*H2426*1000)+Info!$B$6*EXP(-Info!$B$6*H2426*1000)))^2*(0.01*H2426*1000)^2)</f>
        <v>9.7909936888290202E-5</v>
      </c>
      <c r="AE2426" s="37">
        <f t="shared" si="641"/>
        <v>5.9794332336496792E-4</v>
      </c>
      <c r="AI2426" s="14">
        <v>13.07</v>
      </c>
      <c r="AJ2426" s="14">
        <v>0.35</v>
      </c>
      <c r="AK2426">
        <f t="shared" si="642"/>
        <v>0.97951020800000022</v>
      </c>
      <c r="AL2426">
        <f t="shared" si="643"/>
        <v>0.15081557107240148</v>
      </c>
      <c r="AM2426">
        <f t="shared" si="644"/>
        <v>0.93049568965517238</v>
      </c>
      <c r="AN2426">
        <f t="shared" si="645"/>
        <v>4.0380593202161341E-3</v>
      </c>
      <c r="AO2426">
        <f t="shared" si="646"/>
        <v>9.6153023892616289</v>
      </c>
      <c r="AP2426">
        <f t="shared" si="647"/>
        <v>0.79588336192109788</v>
      </c>
      <c r="AQ2426">
        <f t="shared" si="635"/>
        <v>2</v>
      </c>
      <c r="AR2426">
        <v>1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1</v>
      </c>
      <c r="AZ2426"/>
    </row>
    <row r="2427" spans="1:52">
      <c r="A2427" s="13" t="s">
        <v>360</v>
      </c>
      <c r="B2427" s="13" t="s">
        <v>236</v>
      </c>
      <c r="D2427" s="13">
        <v>-173.25</v>
      </c>
      <c r="E2427" s="13">
        <v>80.150000000000006</v>
      </c>
      <c r="F2427" s="13">
        <v>2655</v>
      </c>
      <c r="G2427" s="13">
        <v>0</v>
      </c>
      <c r="H2427" s="13">
        <v>1</v>
      </c>
      <c r="J2427">
        <f>(F2427*100*Info!$B$11)/AI2427</f>
        <v>0.31321793064880854</v>
      </c>
      <c r="K2427">
        <f>2*((F2427*100*Info!$B$11)/AI2427^2)*(AJ2427/2)</f>
        <v>5.4950514148913781E-3</v>
      </c>
      <c r="L2427">
        <f t="shared" si="636"/>
        <v>0.94409719626168387</v>
      </c>
      <c r="M2427">
        <f t="shared" si="637"/>
        <v>3.1640774205453654</v>
      </c>
      <c r="N2427">
        <f t="shared" si="638"/>
        <v>9.014809710922464E-2</v>
      </c>
      <c r="O2427" s="23">
        <v>1.744</v>
      </c>
      <c r="P2427" s="23">
        <v>7.0000000000000001E-3</v>
      </c>
      <c r="Q2427" s="23">
        <v>1.611</v>
      </c>
      <c r="R2427" s="23">
        <v>8.0000000000000002E-3</v>
      </c>
      <c r="U2427" s="23">
        <v>2.4500000000000002</v>
      </c>
      <c r="V2427" s="23">
        <v>5.5E-2</v>
      </c>
      <c r="W2427" s="37">
        <f>U2427*Info!$B$2</f>
        <v>1.1759999999999999</v>
      </c>
      <c r="X2427" s="37">
        <f>W2427*SQRT((0.5*V2427/U2427)^2+Info!$B$3^2)</f>
        <v>6.0263421741550652E-2</v>
      </c>
      <c r="Y2427" s="28">
        <f>W2427*Info!$D$2</f>
        <v>0.95255999999999996</v>
      </c>
      <c r="Z2427" s="28">
        <f>Y2427*SQRT(Info!$D$3^2+(X2427/W2427)^2)</f>
        <v>6.8199498766486552E-2</v>
      </c>
      <c r="AA2427" s="37">
        <f t="shared" si="639"/>
        <v>0.56800000000000006</v>
      </c>
      <c r="AB2427" s="37">
        <f t="shared" si="640"/>
        <v>6.0364973287495127E-2</v>
      </c>
      <c r="AC2427" s="37">
        <f>(1-EXP(-Info!$B$6*H2427*1000))+(Info!$B$6/(Info!$B$6-Info!$B$7))*(EXP(-Info!$B$7*H2427*1000)-EXP(-Info!$B$6*H2427*1000))*(Info!$B$9-1)</f>
        <v>1.0466824416776932E-2</v>
      </c>
      <c r="AD2427" s="37">
        <f>SQRT((Info!$B$6*EXP(-Info!$B$6*H2427*1000)+(Info!$B$6/(Info!$B$6+Info!$B$7))*(Info!$B$9-1)*(-Info!$B$7*EXP(-Info!$B$7*H2427*1000)+Info!$B$6*EXP(-Info!$B$6*H2427*1000)))^2*(0.01*H2427*1000)^2)</f>
        <v>9.7909936888290202E-5</v>
      </c>
      <c r="AE2427" s="37">
        <f t="shared" si="641"/>
        <v>6.3427234052262416E-4</v>
      </c>
      <c r="AI2427" s="14">
        <v>21.66</v>
      </c>
      <c r="AJ2427" s="14">
        <v>0.38</v>
      </c>
      <c r="AK2427">
        <f t="shared" si="642"/>
        <v>0.7552696000000001</v>
      </c>
      <c r="AL2427">
        <f t="shared" si="643"/>
        <v>0.16053460996076455</v>
      </c>
      <c r="AM2427">
        <f t="shared" si="644"/>
        <v>0.92373853211009171</v>
      </c>
      <c r="AN2427">
        <f t="shared" si="645"/>
        <v>5.8982020936821965E-3</v>
      </c>
      <c r="AO2427">
        <f t="shared" si="646"/>
        <v>10.101839988718265</v>
      </c>
      <c r="AP2427">
        <f t="shared" si="647"/>
        <v>0.71183673469387754</v>
      </c>
      <c r="AQ2427">
        <f t="shared" si="635"/>
        <v>2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1</v>
      </c>
    </row>
    <row r="2428" spans="1:52">
      <c r="A2428" s="13" t="s">
        <v>358</v>
      </c>
      <c r="B2428" s="13" t="s">
        <v>236</v>
      </c>
      <c r="D2428" s="13">
        <v>-168.83</v>
      </c>
      <c r="E2428" s="13">
        <v>72.13</v>
      </c>
      <c r="F2428" s="13">
        <v>53</v>
      </c>
      <c r="G2428" s="13">
        <v>0</v>
      </c>
      <c r="H2428" s="13">
        <v>1</v>
      </c>
      <c r="J2428">
        <f>(F2428*100*Info!$B$11)/AI2428</f>
        <v>0.16515911994222557</v>
      </c>
      <c r="K2428">
        <f>2*((F2428*100*Info!$B$11)/AI2428^2)*(AJ2428/2)</f>
        <v>3.8268576571979095E-2</v>
      </c>
      <c r="L2428">
        <f t="shared" si="636"/>
        <v>0.66202407476635639</v>
      </c>
      <c r="M2428">
        <f t="shared" si="637"/>
        <v>1.1699306551880597</v>
      </c>
      <c r="N2428">
        <f t="shared" si="638"/>
        <v>0.27132857693274487</v>
      </c>
      <c r="O2428" s="23">
        <v>1.6339999999999999</v>
      </c>
      <c r="P2428" s="23">
        <v>5.0000000000000001E-3</v>
      </c>
      <c r="Q2428" s="23">
        <v>1.5549999999999999</v>
      </c>
      <c r="R2428" s="23">
        <v>4.0000000000000001E-3</v>
      </c>
      <c r="U2428" s="23">
        <v>1.718</v>
      </c>
      <c r="V2428" s="23">
        <v>1.7000000000000001E-2</v>
      </c>
      <c r="W2428" s="37">
        <f>U2428*Info!$B$2</f>
        <v>0.82463999999999993</v>
      </c>
      <c r="X2428" s="37">
        <f>W2428*SQRT((0.5*V2428/U2428)^2+Info!$B$3^2)</f>
        <v>4.1433370898347144E-2</v>
      </c>
      <c r="Y2428" s="28">
        <f>W2428*Info!$D$2</f>
        <v>0.66795839999999995</v>
      </c>
      <c r="Z2428" s="28">
        <f>Y2428*SQRT(Info!$D$3^2+(X2428/W2428)^2)</f>
        <v>4.7347268386811928E-2</v>
      </c>
      <c r="AA2428" s="37">
        <f t="shared" si="639"/>
        <v>0.80935999999999997</v>
      </c>
      <c r="AB2428" s="37">
        <f t="shared" si="640"/>
        <v>4.1508724673253936E-2</v>
      </c>
      <c r="AC2428" s="37">
        <f>(1-EXP(-Info!$B$6*H2428*1000))+(Info!$B$6/(Info!$B$6-Info!$B$7))*(EXP(-Info!$B$7*H2428*1000)-EXP(-Info!$B$6*H2428*1000))*(Info!$B$9-1)</f>
        <v>1.0466824416776932E-2</v>
      </c>
      <c r="AD2428" s="37">
        <f>SQRT((Info!$B$6*EXP(-Info!$B$6*H2428*1000)+(Info!$B$6/(Info!$B$6+Info!$B$7))*(Info!$B$9-1)*(-Info!$B$7*EXP(-Info!$B$7*H2428*1000)+Info!$B$6*EXP(-Info!$B$6*H2428*1000)))^2*(0.01*H2428*1000)^2)</f>
        <v>9.7909936888290202E-5</v>
      </c>
      <c r="AE2428" s="37">
        <f t="shared" si="641"/>
        <v>4.4163231670665712E-4</v>
      </c>
      <c r="AI2428" s="14">
        <v>0.82</v>
      </c>
      <c r="AJ2428" s="14">
        <v>0.19</v>
      </c>
      <c r="AK2428">
        <f t="shared" si="642"/>
        <v>1.076205992</v>
      </c>
      <c r="AL2428">
        <f t="shared" si="643"/>
        <v>0.11038830239605152</v>
      </c>
      <c r="AM2428">
        <f t="shared" si="644"/>
        <v>0.9516523867809058</v>
      </c>
      <c r="AN2428">
        <f t="shared" si="645"/>
        <v>3.8042797417391513E-3</v>
      </c>
      <c r="AO2428">
        <f t="shared" si="646"/>
        <v>7.0836575920889704</v>
      </c>
      <c r="AP2428">
        <f t="shared" si="647"/>
        <v>0.95110593713620484</v>
      </c>
      <c r="AQ2428">
        <f t="shared" si="635"/>
        <v>2</v>
      </c>
      <c r="AR2428">
        <v>1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1</v>
      </c>
    </row>
    <row r="2429" spans="1:52">
      <c r="A2429" s="13" t="s">
        <v>361</v>
      </c>
      <c r="B2429" s="13" t="s">
        <v>236</v>
      </c>
      <c r="D2429" s="13">
        <v>175.06700000000001</v>
      </c>
      <c r="E2429" s="13">
        <v>84.066999999999993</v>
      </c>
      <c r="F2429" s="13">
        <v>3135</v>
      </c>
      <c r="G2429" s="13">
        <v>0</v>
      </c>
      <c r="H2429" s="13">
        <v>1</v>
      </c>
      <c r="J2429">
        <f>(F2429*100*Info!$B$11)/AI2429</f>
        <v>0.29429980011609058</v>
      </c>
      <c r="K2429">
        <f>2*((F2429*100*Info!$B$11)/AI2429^2)*(AJ2429/2)</f>
        <v>4.8653530511477147E-3</v>
      </c>
      <c r="L2429">
        <f t="shared" si="636"/>
        <v>0.98764127102803911</v>
      </c>
      <c r="M2429">
        <f t="shared" si="637"/>
        <v>3.1100901265545029</v>
      </c>
      <c r="N2429">
        <f t="shared" si="638"/>
        <v>0.11308179773736196</v>
      </c>
      <c r="O2429" s="23">
        <v>1.744</v>
      </c>
      <c r="P2429" s="23">
        <v>5.0000000000000001E-3</v>
      </c>
      <c r="Q2429" s="23">
        <v>1.603</v>
      </c>
      <c r="R2429" s="23">
        <v>6.0000000000000001E-3</v>
      </c>
      <c r="U2429" s="23">
        <v>2.5630000000000002</v>
      </c>
      <c r="V2429" s="23">
        <v>8.3000000000000004E-2</v>
      </c>
      <c r="W2429" s="37">
        <f>U2429*Info!$B$2</f>
        <v>1.23024</v>
      </c>
      <c r="X2429" s="37">
        <f>W2429*SQRT((0.5*V2429/U2429)^2+Info!$B$3^2)</f>
        <v>6.4657037853585592E-2</v>
      </c>
      <c r="Y2429" s="28">
        <f>W2429*Info!$D$2</f>
        <v>0.99649440000000011</v>
      </c>
      <c r="Z2429" s="28">
        <f>Y2429*SQRT(Info!$D$3^2+(X2429/W2429)^2)</f>
        <v>7.2286583300061991E-2</v>
      </c>
      <c r="AA2429" s="37">
        <f t="shared" si="639"/>
        <v>0.51375999999999999</v>
      </c>
      <c r="AB2429" s="37">
        <f t="shared" si="640"/>
        <v>6.4705351741567718E-2</v>
      </c>
      <c r="AC2429" s="37">
        <f>(1-EXP(-Info!$B$6*H2429*1000))+(Info!$B$6/(Info!$B$6-Info!$B$7))*(EXP(-Info!$B$7*H2429*1000)-EXP(-Info!$B$6*H2429*1000))*(Info!$B$9-1)</f>
        <v>1.0466824416776932E-2</v>
      </c>
      <c r="AD2429" s="37">
        <f>SQRT((Info!$B$6*EXP(-Info!$B$6*H2429*1000)+(Info!$B$6/(Info!$B$6+Info!$B$7))*(Info!$B$9-1)*(-Info!$B$7*EXP(-Info!$B$7*H2429*1000)+Info!$B$6*EXP(-Info!$B$6*H2429*1000)))^2*(0.01*H2429*1000)^2)</f>
        <v>9.7909936888290202E-5</v>
      </c>
      <c r="AE2429" s="37">
        <f t="shared" si="641"/>
        <v>6.7912503839167356E-4</v>
      </c>
      <c r="AI2429" s="14">
        <v>27.22</v>
      </c>
      <c r="AJ2429" s="14">
        <v>0.45</v>
      </c>
      <c r="AK2429">
        <f t="shared" si="642"/>
        <v>0.68314667200000001</v>
      </c>
      <c r="AL2429">
        <f t="shared" si="643"/>
        <v>0.17207741242152519</v>
      </c>
      <c r="AM2429">
        <f t="shared" si="644"/>
        <v>0.91915137614678899</v>
      </c>
      <c r="AN2429">
        <f t="shared" si="645"/>
        <v>4.3336252128025887E-3</v>
      </c>
      <c r="AO2429">
        <f t="shared" si="646"/>
        <v>10.567761588197923</v>
      </c>
      <c r="AP2429">
        <f t="shared" si="647"/>
        <v>0.68045259461568475</v>
      </c>
      <c r="AQ2429">
        <f t="shared" si="635"/>
        <v>2</v>
      </c>
      <c r="AR2429">
        <v>1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1</v>
      </c>
    </row>
    <row r="2430" spans="1:52">
      <c r="A2430" s="13" t="s">
        <v>362</v>
      </c>
      <c r="B2430" s="13" t="s">
        <v>236</v>
      </c>
      <c r="D2430" s="13">
        <v>0</v>
      </c>
      <c r="E2430" s="13">
        <v>90</v>
      </c>
      <c r="F2430" s="13">
        <v>4215</v>
      </c>
      <c r="G2430" s="13">
        <v>0</v>
      </c>
      <c r="H2430" s="13">
        <v>1</v>
      </c>
      <c r="J2430">
        <f>(F2430*100*Info!$B$11)/AI2430</f>
        <v>0.62042373082374824</v>
      </c>
      <c r="K2430">
        <f>2*((F2430*100*Info!$B$11)/AI2430^2)*(AJ2430/2)</f>
        <v>1.358070378531246E-2</v>
      </c>
      <c r="L2430">
        <f t="shared" si="636"/>
        <v>1.0076792523364504</v>
      </c>
      <c r="M2430">
        <f t="shared" si="637"/>
        <v>6.6895128969284432</v>
      </c>
      <c r="N2430">
        <f t="shared" si="638"/>
        <v>0.23131655524377318</v>
      </c>
      <c r="O2430" s="23">
        <v>1.69</v>
      </c>
      <c r="P2430" s="23">
        <v>6.0000000000000001E-3</v>
      </c>
      <c r="Q2430" s="23">
        <v>1.5449999999999999</v>
      </c>
      <c r="R2430" s="23">
        <v>6.0000000000000001E-3</v>
      </c>
      <c r="U2430" s="23">
        <v>2.6150000000000002</v>
      </c>
      <c r="V2430" s="23">
        <v>7.0000000000000007E-2</v>
      </c>
      <c r="W2430" s="37">
        <f>U2430*Info!$B$2</f>
        <v>1.2552000000000001</v>
      </c>
      <c r="X2430" s="37">
        <f>W2430*SQRT((0.5*V2430/U2430)^2+Info!$B$3^2)</f>
        <v>6.496966676842357E-2</v>
      </c>
      <c r="Y2430" s="28">
        <f>W2430*Info!$D$2</f>
        <v>1.0167120000000001</v>
      </c>
      <c r="Z2430" s="28">
        <f>Y2430*SQRT(Info!$D$3^2+(X2430/W2430)^2)</f>
        <v>7.3168942309698601E-2</v>
      </c>
      <c r="AA2430" s="37">
        <f t="shared" si="639"/>
        <v>0.43479999999999985</v>
      </c>
      <c r="AB2430" s="37">
        <f t="shared" si="640"/>
        <v>6.5038892979508822E-2</v>
      </c>
      <c r="AC2430" s="37">
        <f>(1-EXP(-Info!$B$6*H2430*1000))+(Info!$B$6/(Info!$B$6-Info!$B$7))*(EXP(-Info!$B$7*H2430*1000)-EXP(-Info!$B$6*H2430*1000))*(Info!$B$9-1)</f>
        <v>1.0466824416776932E-2</v>
      </c>
      <c r="AD2430" s="37">
        <f>SQRT((Info!$B$6*EXP(-Info!$B$6*H2430*1000)+(Info!$B$6/(Info!$B$6+Info!$B$7))*(Info!$B$9-1)*(-Info!$B$7*EXP(-Info!$B$7*H2430*1000)+Info!$B$6*EXP(-Info!$B$6*H2430*1000)))^2*(0.01*H2430*1000)^2)</f>
        <v>9.7909936888290202E-5</v>
      </c>
      <c r="AE2430" s="37">
        <f t="shared" si="641"/>
        <v>6.8208048602710577E-4</v>
      </c>
      <c r="AI2430" s="14">
        <v>17.36</v>
      </c>
      <c r="AJ2430" s="14">
        <v>0.38</v>
      </c>
      <c r="AK2430">
        <f t="shared" si="642"/>
        <v>0.57815355999999984</v>
      </c>
      <c r="AL2430">
        <f t="shared" si="643"/>
        <v>0.17296443198970576</v>
      </c>
      <c r="AM2430">
        <f t="shared" si="644"/>
        <v>0.91420118343195267</v>
      </c>
      <c r="AN2430">
        <f t="shared" si="645"/>
        <v>4.8103086894886295E-3</v>
      </c>
      <c r="AO2430">
        <f t="shared" si="646"/>
        <v>10.782167987958475</v>
      </c>
      <c r="AP2430">
        <f t="shared" si="647"/>
        <v>0.64627151051625231</v>
      </c>
      <c r="AQ2430">
        <f t="shared" si="635"/>
        <v>2</v>
      </c>
      <c r="AR2430">
        <v>1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1</v>
      </c>
    </row>
    <row r="2431" spans="1:52">
      <c r="A2431" s="13" t="s">
        <v>363</v>
      </c>
      <c r="B2431" s="13" t="s">
        <v>236</v>
      </c>
      <c r="D2431" s="13">
        <v>37.75</v>
      </c>
      <c r="E2431" s="13">
        <v>85.73</v>
      </c>
      <c r="F2431" s="13">
        <v>3471</v>
      </c>
      <c r="G2431" s="13">
        <v>0</v>
      </c>
      <c r="H2431" s="13">
        <v>1</v>
      </c>
      <c r="J2431">
        <f>(F2431*100*Info!$B$11)/AI2431</f>
        <v>0.5248176737322332</v>
      </c>
      <c r="K2431">
        <f>2*((F2431*100*Info!$B$11)/AI2431^2)*(AJ2431/2)</f>
        <v>1.1800634083920037E-2</v>
      </c>
      <c r="L2431">
        <f t="shared" si="636"/>
        <v>0.98417315887850632</v>
      </c>
      <c r="M2431">
        <f t="shared" si="637"/>
        <v>5.5266727053778366</v>
      </c>
      <c r="N2431">
        <f t="shared" si="638"/>
        <v>0.14332468681813687</v>
      </c>
      <c r="O2431" s="23">
        <v>1.6759999999999999</v>
      </c>
      <c r="P2431" s="23">
        <v>6.0000000000000001E-3</v>
      </c>
      <c r="Q2431" s="23">
        <v>1.5389999999999999</v>
      </c>
      <c r="R2431" s="23">
        <v>6.0000000000000001E-3</v>
      </c>
      <c r="U2431" s="23">
        <v>2.5539999999999998</v>
      </c>
      <c r="V2431" s="23">
        <v>3.3000000000000002E-2</v>
      </c>
      <c r="W2431" s="37">
        <f>U2431*Info!$B$2</f>
        <v>1.2259199999999999</v>
      </c>
      <c r="X2431" s="37">
        <f>W2431*SQRT((0.5*V2431/U2431)^2+Info!$B$3^2)</f>
        <v>6.1805550042047193E-2</v>
      </c>
      <c r="Y2431" s="28">
        <f>W2431*Info!$D$2</f>
        <v>0.99299519999999997</v>
      </c>
      <c r="Z2431" s="28">
        <f>Y2431*SQRT(Info!$D$3^2+(X2431/W2431)^2)</f>
        <v>7.0507816071377502E-2</v>
      </c>
      <c r="AA2431" s="37">
        <f t="shared" si="639"/>
        <v>0.45008000000000004</v>
      </c>
      <c r="AB2431" s="37">
        <f t="shared" si="640"/>
        <v>6.1878316202042857E-2</v>
      </c>
      <c r="AC2431" s="37">
        <f>(1-EXP(-Info!$B$6*H2431*1000))+(Info!$B$6/(Info!$B$6-Info!$B$7))*(EXP(-Info!$B$7*H2431*1000)-EXP(-Info!$B$6*H2431*1000))*(Info!$B$9-1)</f>
        <v>1.0466824416776932E-2</v>
      </c>
      <c r="AD2431" s="37">
        <f>SQRT((Info!$B$6*EXP(-Info!$B$6*H2431*1000)+(Info!$B$6/(Info!$B$6+Info!$B$7))*(Info!$B$9-1)*(-Info!$B$7*EXP(-Info!$B$7*H2431*1000)+Info!$B$6*EXP(-Info!$B$6*H2431*1000)))^2*(0.01*H2431*1000)^2)</f>
        <v>9.7909936888290202E-5</v>
      </c>
      <c r="AE2431" s="37">
        <f t="shared" si="641"/>
        <v>6.4916690522768921E-4</v>
      </c>
      <c r="AI2431" s="14">
        <v>16.899999999999999</v>
      </c>
      <c r="AJ2431" s="14">
        <v>0.38</v>
      </c>
      <c r="AK2431">
        <f t="shared" si="642"/>
        <v>0.598471376</v>
      </c>
      <c r="AL2431">
        <f t="shared" si="643"/>
        <v>0.16455919410771278</v>
      </c>
      <c r="AM2431">
        <f t="shared" si="644"/>
        <v>0.91825775656324582</v>
      </c>
      <c r="AN2431">
        <f t="shared" si="645"/>
        <v>4.8603008171843294E-3</v>
      </c>
      <c r="AO2431">
        <f t="shared" si="646"/>
        <v>10.530652788239365</v>
      </c>
      <c r="AP2431">
        <f t="shared" si="647"/>
        <v>0.65622552858261551</v>
      </c>
      <c r="AQ2431">
        <f t="shared" si="635"/>
        <v>2</v>
      </c>
      <c r="AR2431">
        <v>1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1</v>
      </c>
    </row>
    <row r="2432" spans="1:52">
      <c r="A2432" s="13" t="s">
        <v>364</v>
      </c>
      <c r="B2432" s="13" t="s">
        <v>236</v>
      </c>
      <c r="D2432" s="13">
        <v>-6.05</v>
      </c>
      <c r="E2432" s="13">
        <v>75</v>
      </c>
      <c r="F2432" s="13">
        <v>3979</v>
      </c>
      <c r="G2432" s="13">
        <v>0</v>
      </c>
      <c r="H2432" s="13">
        <v>1</v>
      </c>
      <c r="J2432">
        <f>(F2432*100*Info!$B$11)/AI2432</f>
        <v>0.56833465872691036</v>
      </c>
      <c r="K2432">
        <f>2*((F2432*100*Info!$B$11)/AI2432^2)*(AJ2432/2)</f>
        <v>1.3342680640877718E-2</v>
      </c>
      <c r="L2432">
        <f t="shared" si="636"/>
        <v>1.0974648224299084</v>
      </c>
      <c r="M2432">
        <f t="shared" si="637"/>
        <v>6.6738820599292561</v>
      </c>
      <c r="N2432">
        <f t="shared" si="638"/>
        <v>0.19993547620569535</v>
      </c>
      <c r="O2432" s="23">
        <v>1.696</v>
      </c>
      <c r="P2432" s="23">
        <v>7.0000000000000001E-3</v>
      </c>
      <c r="Q2432" s="23">
        <v>1.5580000000000001</v>
      </c>
      <c r="R2432" s="23">
        <v>6.0000000000000001E-3</v>
      </c>
      <c r="U2432" s="23">
        <v>2.8479999999999999</v>
      </c>
      <c r="V2432" s="23">
        <v>5.2999999999999999E-2</v>
      </c>
      <c r="W2432" s="37">
        <f>U2432*Info!$B$2</f>
        <v>1.3670399999999998</v>
      </c>
      <c r="X2432" s="37">
        <f>W2432*SQRT((0.5*V2432/U2432)^2+Info!$B$3^2)</f>
        <v>6.952549391410319E-2</v>
      </c>
      <c r="Y2432" s="28">
        <f>W2432*Info!$D$2</f>
        <v>1.1073024</v>
      </c>
      <c r="Z2432" s="28">
        <f>Y2432*SQRT(Info!$D$3^2+(X2432/W2432)^2)</f>
        <v>7.8973090071674426E-2</v>
      </c>
      <c r="AA2432" s="37">
        <f t="shared" si="639"/>
        <v>0.32896000000000014</v>
      </c>
      <c r="AB2432" s="37">
        <f t="shared" si="640"/>
        <v>6.9613535350533662E-2</v>
      </c>
      <c r="AC2432" s="37">
        <f>(1-EXP(-Info!$B$6*H2432*1000))+(Info!$B$6/(Info!$B$6-Info!$B$7))*(EXP(-Info!$B$7*H2432*1000)-EXP(-Info!$B$6*H2432*1000))*(Info!$B$9-1)</f>
        <v>1.0466824416776932E-2</v>
      </c>
      <c r="AD2432" s="37">
        <f>SQRT((Info!$B$6*EXP(-Info!$B$6*H2432*1000)+(Info!$B$6/(Info!$B$6+Info!$B$7))*(Info!$B$9-1)*(-Info!$B$7*EXP(-Info!$B$7*H2432*1000)+Info!$B$6*EXP(-Info!$B$6*H2432*1000)))^2*(0.01*H2432*1000)^2)</f>
        <v>9.7909936888290202E-5</v>
      </c>
      <c r="AE2432" s="37">
        <f t="shared" si="641"/>
        <v>7.2934417481183324E-4</v>
      </c>
      <c r="AI2432" s="14">
        <v>17.89</v>
      </c>
      <c r="AJ2432" s="14">
        <v>0.42</v>
      </c>
      <c r="AK2432">
        <f t="shared" si="642"/>
        <v>0.43741811200000019</v>
      </c>
      <c r="AL2432">
        <f t="shared" si="643"/>
        <v>0.18513023591120922</v>
      </c>
      <c r="AM2432">
        <f t="shared" si="644"/>
        <v>0.91863207547169812</v>
      </c>
      <c r="AN2432">
        <f t="shared" si="645"/>
        <v>5.1856753074894651E-3</v>
      </c>
      <c r="AO2432">
        <f t="shared" si="646"/>
        <v>11.742873586885558</v>
      </c>
      <c r="AP2432">
        <f t="shared" si="647"/>
        <v>0.5955056179775281</v>
      </c>
      <c r="AQ2432">
        <f t="shared" si="635"/>
        <v>2</v>
      </c>
      <c r="AR2432">
        <v>1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1</v>
      </c>
    </row>
    <row r="2433" spans="1:50">
      <c r="A2433" s="13" t="s">
        <v>235</v>
      </c>
      <c r="B2433" s="13" t="s">
        <v>236</v>
      </c>
      <c r="D2433" s="62">
        <v>-6.05</v>
      </c>
      <c r="E2433" s="13">
        <v>75</v>
      </c>
      <c r="F2433" s="13">
        <v>3448</v>
      </c>
      <c r="G2433" s="67">
        <v>0</v>
      </c>
      <c r="H2433">
        <v>1</v>
      </c>
      <c r="J2433">
        <f>(F2433*100*Info!$B$11)/AI2433</f>
        <v>1.8548730461165874</v>
      </c>
      <c r="O2433" s="23">
        <v>1.083</v>
      </c>
      <c r="P2433" s="23">
        <v>5.0000000000000001E-3</v>
      </c>
      <c r="Q2433" s="23">
        <v>0.99399999999999999</v>
      </c>
      <c r="R2433" s="23">
        <v>6.0000000000000001E-3</v>
      </c>
      <c r="U2433" s="23">
        <v>1.665</v>
      </c>
      <c r="V2433" s="23">
        <v>0.03</v>
      </c>
      <c r="AI2433" s="14">
        <v>4.75</v>
      </c>
      <c r="AJ2433" s="14">
        <v>0.2</v>
      </c>
      <c r="AQ2433">
        <f t="shared" si="635"/>
        <v>2</v>
      </c>
      <c r="AR2433">
        <v>1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1</v>
      </c>
    </row>
    <row r="2434" spans="1:50">
      <c r="A2434" s="13" t="s">
        <v>365</v>
      </c>
      <c r="B2434" s="13" t="s">
        <v>236</v>
      </c>
      <c r="D2434" s="13">
        <v>-168.75</v>
      </c>
      <c r="E2434" s="13">
        <v>70</v>
      </c>
      <c r="F2434" s="13">
        <v>40</v>
      </c>
      <c r="G2434" s="13">
        <v>0</v>
      </c>
      <c r="H2434" s="13">
        <v>1</v>
      </c>
      <c r="J2434">
        <f>(F2434*100*Info!$B$11)/AI2434</f>
        <v>0.13104061766098205</v>
      </c>
      <c r="K2434">
        <f>2*((F2434*100*Info!$B$11)/AI2434^2)*(AJ2434/2)</f>
        <v>3.0240142537149697E-2</v>
      </c>
      <c r="L2434">
        <f t="shared" ref="L2434:L2465" si="648">(M2434/10.7)/J2434</f>
        <v>0.61578257943925341</v>
      </c>
      <c r="M2434">
        <f t="shared" ref="M2434:M2465" si="649">((U2434/0.242530073729142))*J2434</f>
        <v>0.86341006623413974</v>
      </c>
      <c r="N2434">
        <f t="shared" ref="N2434:N2465" si="650">2*M2434*SQRT((0.5*K2434/J2434)^2+(0.5*V2434/U2434)^2)</f>
        <v>0.19963563603614165</v>
      </c>
      <c r="O2434" s="23">
        <v>1.494</v>
      </c>
      <c r="P2434" s="23">
        <v>8.0000000000000002E-3</v>
      </c>
      <c r="Q2434" s="23">
        <v>1.4410000000000001</v>
      </c>
      <c r="R2434" s="23">
        <v>8.0000000000000002E-3</v>
      </c>
      <c r="U2434" s="23">
        <v>1.5980000000000001</v>
      </c>
      <c r="V2434" s="23">
        <v>2.3E-2</v>
      </c>
      <c r="W2434" s="37">
        <f>U2434*Info!$B$2</f>
        <v>0.76704000000000006</v>
      </c>
      <c r="X2434" s="37">
        <f>W2434*SQRT((0.5*V2434/U2434)^2+Info!$B$3^2)</f>
        <v>3.8747210273773265E-2</v>
      </c>
      <c r="Y2434" s="28">
        <f>W2434*Info!$D$2</f>
        <v>0.62130240000000003</v>
      </c>
      <c r="Z2434" s="28">
        <f>Y2434*SQRT(Info!$D$3^2+(X2434/W2434)^2)</f>
        <v>4.4159653425596544E-2</v>
      </c>
      <c r="AA2434" s="37">
        <f t="shared" ref="AA2434:AA2465" si="651">IF(O2434-W2434&gt;0,O2434-W2434,0)</f>
        <v>0.72695999999999994</v>
      </c>
      <c r="AB2434" s="37">
        <f t="shared" ref="AB2434:AB2465" si="652">SQRT((0.5*P2434)^2+X2434^2)</f>
        <v>3.8953129579020994E-2</v>
      </c>
      <c r="AC2434" s="37">
        <f>(1-EXP(-Info!$B$6*H2434*1000))+(Info!$B$6/(Info!$B$6-Info!$B$7))*(EXP(-Info!$B$7*H2434*1000)-EXP(-Info!$B$6*H2434*1000))*(Info!$B$9-1)</f>
        <v>1.0466824416776932E-2</v>
      </c>
      <c r="AD2434" s="37">
        <f>SQRT((Info!$B$6*EXP(-Info!$B$6*H2434*1000)+(Info!$B$6/(Info!$B$6+Info!$B$7))*(Info!$B$9-1)*(-Info!$B$7*EXP(-Info!$B$7*H2434*1000)+Info!$B$6*EXP(-Info!$B$6*H2434*1000)))^2*(0.01*H2434*1000)^2)</f>
        <v>9.7909936888290202E-5</v>
      </c>
      <c r="AE2434" s="37">
        <f t="shared" ref="AE2434:AE2465" si="653">IF(AA2434&gt;0,AA2434*AC2434*SQRT((AB2434/AA2434)^2+(AD2434/AC2434)^2),AA2434*AC2434*SQRT((AD2434/AC2434)^2))</f>
        <v>4.1388173878888868E-4</v>
      </c>
      <c r="AI2434" s="14">
        <v>0.78</v>
      </c>
      <c r="AJ2434" s="14">
        <v>0.18</v>
      </c>
      <c r="AK2434">
        <f t="shared" ref="AK2434:AK2465" si="654">AA2434/0.752049334436339</f>
        <v>0.96663871199999996</v>
      </c>
      <c r="AL2434">
        <f t="shared" ref="AL2434:AL2465" si="655">AB2434/0.752049334436339*2</f>
        <v>0.10359195280244843</v>
      </c>
      <c r="AM2434">
        <f t="shared" ref="AM2434:AM2443" si="656">Q2434/O2434</f>
        <v>0.96452476572958501</v>
      </c>
      <c r="AN2434">
        <f t="shared" ref="AN2434:AN2443" si="657">SQRT((R2434/Q2434)^2+(P2434/O2434)^2)*AM2434</f>
        <v>7.439653304843705E-3</v>
      </c>
      <c r="AO2434">
        <f t="shared" ref="AO2434:AO2465" si="658">U2434/0.242530074</f>
        <v>6.588873592641546</v>
      </c>
      <c r="AP2434">
        <f t="shared" ref="AP2434:AP2465" si="659">O2434/U2434</f>
        <v>0.93491864831038796</v>
      </c>
      <c r="AQ2434">
        <f t="shared" ref="AQ2434:AQ2497" si="660">AR2434+AS2434+AT2434+AU2434+AV2434+AW2434+AX2434</f>
        <v>2</v>
      </c>
      <c r="AR2434">
        <v>1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1</v>
      </c>
    </row>
    <row r="2435" spans="1:50">
      <c r="A2435" s="13" t="s">
        <v>368</v>
      </c>
      <c r="B2435" s="13" t="s">
        <v>236</v>
      </c>
      <c r="D2435" s="13">
        <v>-173.28299999999999</v>
      </c>
      <c r="E2435" s="13">
        <v>80.150000000000006</v>
      </c>
      <c r="F2435" s="13">
        <v>2654</v>
      </c>
      <c r="G2435" s="13">
        <v>0</v>
      </c>
      <c r="H2435" s="13">
        <v>1</v>
      </c>
      <c r="J2435">
        <f>(F2435*100*Info!$B$11)/AI2435</f>
        <v>0.36402281727368785</v>
      </c>
      <c r="K2435">
        <f>2*((F2435*100*Info!$B$11)/AI2435^2)*(AJ2435/2)</f>
        <v>7.0342573386219867E-3</v>
      </c>
      <c r="L2435">
        <f t="shared" si="648"/>
        <v>0.9182790280373847</v>
      </c>
      <c r="M2435">
        <f t="shared" si="649"/>
        <v>3.5767373514757845</v>
      </c>
      <c r="N2435">
        <f t="shared" si="650"/>
        <v>0.12827932682556079</v>
      </c>
      <c r="O2435" s="23">
        <v>1.6120000000000001</v>
      </c>
      <c r="P2435" s="23">
        <v>5.0000000000000001E-3</v>
      </c>
      <c r="Q2435" s="23">
        <v>1.4870000000000001</v>
      </c>
      <c r="R2435" s="23">
        <v>5.0000000000000001E-3</v>
      </c>
      <c r="U2435" s="23">
        <v>2.383</v>
      </c>
      <c r="V2435" s="23">
        <v>7.1999999999999995E-2</v>
      </c>
      <c r="W2435" s="37">
        <f>U2435*Info!$B$2</f>
        <v>1.14384</v>
      </c>
      <c r="X2435" s="37">
        <f>W2435*SQRT((0.5*V2435/U2435)^2+Info!$B$3^2)</f>
        <v>5.9745487394446795E-2</v>
      </c>
      <c r="Y2435" s="28">
        <f>W2435*Info!$D$2</f>
        <v>0.92651040000000007</v>
      </c>
      <c r="Z2435" s="28">
        <f>Y2435*SQRT(Info!$D$3^2+(X2435/W2435)^2)</f>
        <v>6.6992671366208414E-2</v>
      </c>
      <c r="AA2435" s="37">
        <f t="shared" si="651"/>
        <v>0.46816000000000013</v>
      </c>
      <c r="AB2435" s="37">
        <f t="shared" si="652"/>
        <v>5.9797769724296582E-2</v>
      </c>
      <c r="AC2435" s="37">
        <f>(1-EXP(-Info!$B$6*H2435*1000))+(Info!$B$6/(Info!$B$6-Info!$B$7))*(EXP(-Info!$B$7*H2435*1000)-EXP(-Info!$B$6*H2435*1000))*(Info!$B$9-1)</f>
        <v>1.0466824416776932E-2</v>
      </c>
      <c r="AD2435" s="37">
        <f>SQRT((Info!$B$6*EXP(-Info!$B$6*H2435*1000)+(Info!$B$6/(Info!$B$6+Info!$B$7))*(Info!$B$9-1)*(-Info!$B$7*EXP(-Info!$B$7*H2435*1000)+Info!$B$6*EXP(-Info!$B$6*H2435*1000)))^2*(0.01*H2435*1000)^2)</f>
        <v>9.7909936888290202E-5</v>
      </c>
      <c r="AE2435" s="37">
        <f t="shared" si="653"/>
        <v>6.2756897642049861E-4</v>
      </c>
      <c r="AI2435" s="14">
        <v>18.63</v>
      </c>
      <c r="AJ2435" s="14">
        <v>0.36</v>
      </c>
      <c r="AK2435">
        <f t="shared" si="654"/>
        <v>0.62251235200000021</v>
      </c>
      <c r="AL2435">
        <f t="shared" si="655"/>
        <v>0.15902618880479433</v>
      </c>
      <c r="AM2435">
        <f t="shared" si="656"/>
        <v>0.92245657568238215</v>
      </c>
      <c r="AN2435">
        <f t="shared" si="657"/>
        <v>4.2198742615135463E-3</v>
      </c>
      <c r="AO2435">
        <f t="shared" si="658"/>
        <v>9.8255855890267849</v>
      </c>
      <c r="AP2435">
        <f t="shared" si="659"/>
        <v>0.67645824590851866</v>
      </c>
      <c r="AQ2435">
        <f t="shared" si="660"/>
        <v>2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1</v>
      </c>
    </row>
    <row r="2436" spans="1:50">
      <c r="A2436" s="13" t="s">
        <v>369</v>
      </c>
      <c r="B2436" s="13" t="s">
        <v>236</v>
      </c>
      <c r="D2436" s="13">
        <v>-178.71700000000001</v>
      </c>
      <c r="E2436" s="13">
        <v>80.33</v>
      </c>
      <c r="F2436" s="13">
        <v>1568</v>
      </c>
      <c r="G2436" s="13">
        <v>0</v>
      </c>
      <c r="H2436" s="13">
        <v>1</v>
      </c>
      <c r="J2436">
        <f>(F2436*100*Info!$B$11)/AI2436</f>
        <v>0.42669839463282083</v>
      </c>
      <c r="K2436">
        <f>2*((F2436*100*Info!$B$11)/AI2436^2)*(AJ2436/2)</f>
        <v>1.2723700798422772E-2</v>
      </c>
      <c r="L2436">
        <f t="shared" si="648"/>
        <v>0.91519626168224466</v>
      </c>
      <c r="M2436">
        <f t="shared" si="649"/>
        <v>4.1784866992813683</v>
      </c>
      <c r="N2436">
        <f t="shared" si="650"/>
        <v>0.14309878294147316</v>
      </c>
      <c r="O2436" s="23">
        <v>1.6659999999999999</v>
      </c>
      <c r="P2436" s="23">
        <v>5.0000000000000001E-3</v>
      </c>
      <c r="Q2436" s="23">
        <v>1.5269999999999999</v>
      </c>
      <c r="R2436" s="23">
        <v>4.0000000000000001E-3</v>
      </c>
      <c r="U2436" s="23">
        <v>2.375</v>
      </c>
      <c r="V2436" s="23">
        <v>0.04</v>
      </c>
      <c r="W2436" s="37">
        <f>U2436*Info!$B$2</f>
        <v>1.1399999999999999</v>
      </c>
      <c r="X2436" s="37">
        <f>W2436*SQRT((0.5*V2436/U2436)^2+Info!$B$3^2)</f>
        <v>5.7802768099806431E-2</v>
      </c>
      <c r="Y2436" s="28">
        <f>W2436*Info!$D$2</f>
        <v>0.9234</v>
      </c>
      <c r="Z2436" s="28">
        <f>Y2436*SQRT(Info!$D$3^2+(X2436/W2436)^2)</f>
        <v>6.575563835900311E-2</v>
      </c>
      <c r="AA2436" s="37">
        <f t="shared" si="651"/>
        <v>0.52600000000000002</v>
      </c>
      <c r="AB2436" s="37">
        <f t="shared" si="652"/>
        <v>5.7856805995492012E-2</v>
      </c>
      <c r="AC2436" s="37">
        <f>(1-EXP(-Info!$B$6*H2436*1000))+(Info!$B$6/(Info!$B$6-Info!$B$7))*(EXP(-Info!$B$7*H2436*1000)-EXP(-Info!$B$6*H2436*1000))*(Info!$B$9-1)</f>
        <v>1.0466824416776932E-2</v>
      </c>
      <c r="AD2436" s="37">
        <f>SQRT((Info!$B$6*EXP(-Info!$B$6*H2436*1000)+(Info!$B$6/(Info!$B$6+Info!$B$7))*(Info!$B$9-1)*(-Info!$B$7*EXP(-Info!$B$7*H2436*1000)+Info!$B$6*EXP(-Info!$B$6*H2436*1000)))^2*(0.01*H2436*1000)^2)</f>
        <v>9.7909936888290202E-5</v>
      </c>
      <c r="AE2436" s="37">
        <f t="shared" si="653"/>
        <v>6.0776299116142363E-4</v>
      </c>
      <c r="AI2436" s="14">
        <v>9.39</v>
      </c>
      <c r="AJ2436" s="14">
        <v>0.28000000000000003</v>
      </c>
      <c r="AK2436">
        <f t="shared" si="654"/>
        <v>0.69942219999999999</v>
      </c>
      <c r="AL2436">
        <f t="shared" si="655"/>
        <v>0.15386438986441145</v>
      </c>
      <c r="AM2436">
        <f t="shared" si="656"/>
        <v>0.91656662665066024</v>
      </c>
      <c r="AN2436">
        <f t="shared" si="657"/>
        <v>3.6512343812430551E-3</v>
      </c>
      <c r="AO2436">
        <f t="shared" si="658"/>
        <v>9.7925999890636231</v>
      </c>
      <c r="AP2436">
        <f t="shared" si="659"/>
        <v>0.70147368421052625</v>
      </c>
      <c r="AQ2436">
        <f t="shared" si="660"/>
        <v>2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1</v>
      </c>
    </row>
    <row r="2437" spans="1:50">
      <c r="A2437" s="13" t="s">
        <v>370</v>
      </c>
      <c r="B2437" s="13" t="s">
        <v>236</v>
      </c>
      <c r="D2437" s="13">
        <v>179</v>
      </c>
      <c r="E2437" s="13">
        <v>80.25</v>
      </c>
      <c r="F2437" s="13">
        <v>2255</v>
      </c>
      <c r="G2437" s="13">
        <v>0</v>
      </c>
      <c r="H2437" s="13">
        <v>1</v>
      </c>
      <c r="J2437">
        <f>(F2437*100*Info!$B$11)/AI2437</f>
        <v>0.35437783272432549</v>
      </c>
      <c r="K2437">
        <f>2*((F2437*100*Info!$B$11)/AI2437^2)*(AJ2437/2)</f>
        <v>7.6280591299824037E-3</v>
      </c>
      <c r="L2437">
        <f t="shared" si="648"/>
        <v>1.0246344672897214</v>
      </c>
      <c r="M2437">
        <f t="shared" si="649"/>
        <v>3.8852528378246949</v>
      </c>
      <c r="N2437">
        <f t="shared" si="650"/>
        <v>0.1355420537053475</v>
      </c>
      <c r="O2437" s="23">
        <v>1.829</v>
      </c>
      <c r="P2437" s="23">
        <v>5.0000000000000001E-3</v>
      </c>
      <c r="Q2437" s="23">
        <v>1.681</v>
      </c>
      <c r="R2437" s="23">
        <v>5.0000000000000001E-3</v>
      </c>
      <c r="U2437" s="23">
        <v>2.6589999999999998</v>
      </c>
      <c r="V2437" s="23">
        <v>7.2999999999999995E-2</v>
      </c>
      <c r="W2437" s="37">
        <f>U2437*Info!$B$2</f>
        <v>1.2763199999999999</v>
      </c>
      <c r="X2437" s="37">
        <f>W2437*SQRT((0.5*V2437/U2437)^2+Info!$B$3^2)</f>
        <v>6.6177279001179853E-2</v>
      </c>
      <c r="Y2437" s="28">
        <f>W2437*Info!$D$2</f>
        <v>1.0338191999999999</v>
      </c>
      <c r="Z2437" s="28">
        <f>Y2437*SQRT(Info!$D$3^2+(X2437/W2437)^2)</f>
        <v>7.4466776812772015E-2</v>
      </c>
      <c r="AA2437" s="37">
        <f t="shared" si="651"/>
        <v>0.55268000000000006</v>
      </c>
      <c r="AB2437" s="37">
        <f t="shared" si="652"/>
        <v>6.6224483810747817E-2</v>
      </c>
      <c r="AC2437" s="37">
        <f>(1-EXP(-Info!$B$6*H2437*1000))+(Info!$B$6/(Info!$B$6-Info!$B$7))*(EXP(-Info!$B$7*H2437*1000)-EXP(-Info!$B$6*H2437*1000))*(Info!$B$9-1)</f>
        <v>1.0466824416776932E-2</v>
      </c>
      <c r="AD2437" s="37">
        <f>SQRT((Info!$B$6*EXP(-Info!$B$6*H2437*1000)+(Info!$B$6/(Info!$B$6+Info!$B$7))*(Info!$B$9-1)*(-Info!$B$7*EXP(-Info!$B$7*H2437*1000)+Info!$B$6*EXP(-Info!$B$6*H2437*1000)))^2*(0.01*H2437*1000)^2)</f>
        <v>9.7909936888290202E-5</v>
      </c>
      <c r="AE2437" s="37">
        <f t="shared" si="653"/>
        <v>6.952690478023904E-4</v>
      </c>
      <c r="AI2437" s="14">
        <v>16.260000000000002</v>
      </c>
      <c r="AJ2437" s="14">
        <v>0.35</v>
      </c>
      <c r="AK2437">
        <f t="shared" si="654"/>
        <v>0.73489859600000007</v>
      </c>
      <c r="AL2437">
        <f t="shared" si="655"/>
        <v>0.17611739224630274</v>
      </c>
      <c r="AM2437">
        <f t="shared" si="656"/>
        <v>0.91908146528157464</v>
      </c>
      <c r="AN2437">
        <f t="shared" si="657"/>
        <v>3.7129614226481069E-3</v>
      </c>
      <c r="AO2437">
        <f t="shared" si="658"/>
        <v>10.963588787755862</v>
      </c>
      <c r="AP2437">
        <f t="shared" si="659"/>
        <v>0.68785257615644979</v>
      </c>
      <c r="AQ2437">
        <f t="shared" si="660"/>
        <v>2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1</v>
      </c>
    </row>
    <row r="2438" spans="1:50">
      <c r="A2438" s="13" t="s">
        <v>371</v>
      </c>
      <c r="B2438" s="13" t="s">
        <v>236</v>
      </c>
      <c r="D2438" s="13">
        <v>175.83</v>
      </c>
      <c r="E2438" s="13">
        <v>82.43</v>
      </c>
      <c r="F2438" s="13">
        <v>2414</v>
      </c>
      <c r="G2438" s="13">
        <v>0</v>
      </c>
      <c r="H2438" s="13">
        <v>1</v>
      </c>
      <c r="J2438">
        <f>(F2438*100*Info!$B$11)/AI2438</f>
        <v>0.34557282886024693</v>
      </c>
      <c r="K2438">
        <f>2*((F2438*100*Info!$B$11)/AI2438^2)*(AJ2438/2)</f>
        <v>6.7759378207891546E-3</v>
      </c>
      <c r="L2438">
        <f t="shared" si="648"/>
        <v>0.96220844859813248</v>
      </c>
      <c r="M2438">
        <f t="shared" si="649"/>
        <v>3.5578901222275614</v>
      </c>
      <c r="N2438">
        <f t="shared" si="650"/>
        <v>9.1913882939096414E-2</v>
      </c>
      <c r="O2438" s="23">
        <v>1.7470000000000001</v>
      </c>
      <c r="P2438" s="23">
        <v>7.0000000000000001E-3</v>
      </c>
      <c r="Q2438" s="23">
        <v>1.6020000000000001</v>
      </c>
      <c r="R2438" s="23">
        <v>8.9999999999999993E-3</v>
      </c>
      <c r="U2438" s="23">
        <v>2.4969999999999999</v>
      </c>
      <c r="V2438" s="23">
        <v>4.2000000000000003E-2</v>
      </c>
      <c r="W2438" s="37">
        <f>U2438*Info!$B$2</f>
        <v>1.1985599999999998</v>
      </c>
      <c r="X2438" s="37">
        <f>W2438*SQRT((0.5*V2438/U2438)^2+Info!$B$3^2)</f>
        <v>6.0769824617156833E-2</v>
      </c>
      <c r="Y2438" s="28">
        <f>W2438*Info!$D$2</f>
        <v>0.97083359999999996</v>
      </c>
      <c r="Z2438" s="28">
        <f>Y2438*SQRT(Info!$D$3^2+(X2438/W2438)^2)</f>
        <v>6.913214414065863E-2</v>
      </c>
      <c r="AA2438" s="37">
        <f t="shared" si="651"/>
        <v>0.54844000000000026</v>
      </c>
      <c r="AB2438" s="37">
        <f t="shared" si="652"/>
        <v>6.0870531326742999E-2</v>
      </c>
      <c r="AC2438" s="37">
        <f>(1-EXP(-Info!$B$6*H2438*1000))+(Info!$B$6/(Info!$B$6-Info!$B$7))*(EXP(-Info!$B$7*H2438*1000)-EXP(-Info!$B$6*H2438*1000))*(Info!$B$9-1)</f>
        <v>1.0466824416776932E-2</v>
      </c>
      <c r="AD2438" s="37">
        <f>SQRT((Info!$B$6*EXP(-Info!$B$6*H2438*1000)+(Info!$B$6/(Info!$B$6+Info!$B$7))*(Info!$B$9-1)*(-Info!$B$7*EXP(-Info!$B$7*H2438*1000)+Info!$B$6*EXP(-Info!$B$6*H2438*1000)))^2*(0.01*H2438*1000)^2)</f>
        <v>9.7909936888290202E-5</v>
      </c>
      <c r="AE2438" s="37">
        <f t="shared" si="653"/>
        <v>6.3938003003045679E-4</v>
      </c>
      <c r="AI2438" s="14">
        <v>17.850000000000001</v>
      </c>
      <c r="AJ2438" s="14">
        <v>0.35</v>
      </c>
      <c r="AK2438">
        <f t="shared" si="654"/>
        <v>0.72926066800000033</v>
      </c>
      <c r="AL2438">
        <f t="shared" si="655"/>
        <v>0.16187909101034034</v>
      </c>
      <c r="AM2438">
        <f t="shared" si="656"/>
        <v>0.91700057240984545</v>
      </c>
      <c r="AN2438">
        <f t="shared" si="657"/>
        <v>6.3277471532631616E-3</v>
      </c>
      <c r="AO2438">
        <f t="shared" si="658"/>
        <v>10.29563038850184</v>
      </c>
      <c r="AP2438">
        <f t="shared" si="659"/>
        <v>0.69963956748097722</v>
      </c>
      <c r="AQ2438">
        <f t="shared" si="660"/>
        <v>2</v>
      </c>
      <c r="AR2438">
        <v>1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1</v>
      </c>
    </row>
    <row r="2439" spans="1:50">
      <c r="A2439" s="13" t="s">
        <v>372</v>
      </c>
      <c r="B2439" s="13" t="s">
        <v>236</v>
      </c>
      <c r="D2439" s="13">
        <v>166.83</v>
      </c>
      <c r="E2439" s="13">
        <v>85.9</v>
      </c>
      <c r="F2439" s="13">
        <v>3535</v>
      </c>
      <c r="G2439" s="13">
        <v>0</v>
      </c>
      <c r="H2439" s="13">
        <v>1</v>
      </c>
      <c r="J2439">
        <f>(F2439*100*Info!$B$11)/AI2439</f>
        <v>0.51794480372222729</v>
      </c>
      <c r="K2439">
        <f>2*((F2439*100*Info!$B$11)/AI2439^2)*(AJ2439/2)</f>
        <v>9.8005610796063659E-3</v>
      </c>
      <c r="L2439">
        <f t="shared" si="648"/>
        <v>0.82695207476635635</v>
      </c>
      <c r="M2439">
        <f t="shared" si="649"/>
        <v>4.582976171562275</v>
      </c>
      <c r="N2439">
        <f t="shared" si="650"/>
        <v>0.12023770323541619</v>
      </c>
      <c r="O2439" s="23">
        <v>1.516</v>
      </c>
      <c r="P2439" s="23">
        <v>4.0000000000000001E-3</v>
      </c>
      <c r="Q2439" s="23">
        <v>1.3859999999999999</v>
      </c>
      <c r="R2439" s="23">
        <v>4.0000000000000001E-3</v>
      </c>
      <c r="U2439" s="23">
        <v>2.1459999999999999</v>
      </c>
      <c r="V2439" s="23">
        <v>3.9E-2</v>
      </c>
      <c r="W2439" s="37">
        <f>U2439*Info!$B$2</f>
        <v>1.0300799999999999</v>
      </c>
      <c r="X2439" s="37">
        <f>W2439*SQRT((0.5*V2439/U2439)^2+Info!$B$3^2)</f>
        <v>5.2347603727391383E-2</v>
      </c>
      <c r="Y2439" s="28">
        <f>W2439*Info!$D$2</f>
        <v>0.83436479999999991</v>
      </c>
      <c r="Z2439" s="28">
        <f>Y2439*SQRT(Info!$D$3^2+(X2439/W2439)^2)</f>
        <v>5.9483642759629293E-2</v>
      </c>
      <c r="AA2439" s="37">
        <f t="shared" si="651"/>
        <v>0.48592000000000013</v>
      </c>
      <c r="AB2439" s="37">
        <f t="shared" si="652"/>
        <v>5.2385795937448541E-2</v>
      </c>
      <c r="AC2439" s="37">
        <f>(1-EXP(-Info!$B$6*H2439*1000))+(Info!$B$6/(Info!$B$6-Info!$B$7))*(EXP(-Info!$B$7*H2439*1000)-EXP(-Info!$B$6*H2439*1000))*(Info!$B$9-1)</f>
        <v>1.0466824416776932E-2</v>
      </c>
      <c r="AD2439" s="37">
        <f>SQRT((Info!$B$6*EXP(-Info!$B$6*H2439*1000)+(Info!$B$6/(Info!$B$6+Info!$B$7))*(Info!$B$9-1)*(-Info!$B$7*EXP(-Info!$B$7*H2439*1000)+Info!$B$6*EXP(-Info!$B$6*H2439*1000)))^2*(0.01*H2439*1000)^2)</f>
        <v>9.7909936888290202E-5</v>
      </c>
      <c r="AE2439" s="37">
        <f t="shared" si="653"/>
        <v>5.5037312845955576E-4</v>
      </c>
      <c r="AI2439" s="14">
        <v>17.440000000000001</v>
      </c>
      <c r="AJ2439" s="14">
        <v>0.33</v>
      </c>
      <c r="AK2439">
        <f t="shared" si="654"/>
        <v>0.64612782400000013</v>
      </c>
      <c r="AL2439">
        <f t="shared" si="655"/>
        <v>0.13931478571605066</v>
      </c>
      <c r="AM2439">
        <f t="shared" si="656"/>
        <v>0.91424802110817938</v>
      </c>
      <c r="AN2439">
        <f t="shared" si="657"/>
        <v>3.5750269595687554E-3</v>
      </c>
      <c r="AO2439">
        <f t="shared" si="658"/>
        <v>8.848387190118121</v>
      </c>
      <c r="AP2439">
        <f t="shared" si="659"/>
        <v>0.70643056849953401</v>
      </c>
      <c r="AQ2439">
        <f t="shared" si="660"/>
        <v>2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1</v>
      </c>
    </row>
    <row r="2440" spans="1:50">
      <c r="A2440" s="13" t="s">
        <v>373</v>
      </c>
      <c r="B2440" s="13" t="s">
        <v>236</v>
      </c>
      <c r="D2440" s="13">
        <v>143.483</v>
      </c>
      <c r="E2440" s="13">
        <v>88.8</v>
      </c>
      <c r="F2440" s="13">
        <v>1034</v>
      </c>
      <c r="G2440" s="13">
        <v>0</v>
      </c>
      <c r="H2440" s="13">
        <v>1</v>
      </c>
      <c r="J2440">
        <f>(F2440*100*Info!$B$11)/AI2440</f>
        <v>0.42615676998360985</v>
      </c>
      <c r="K2440">
        <f>2*((F2440*100*Info!$B$11)/AI2440^2)*(AJ2440/2)</f>
        <v>1.8558439983157204E-2</v>
      </c>
      <c r="L2440">
        <f t="shared" si="648"/>
        <v>0.88937809345794538</v>
      </c>
      <c r="M2440">
        <f t="shared" si="649"/>
        <v>4.0554551029437444</v>
      </c>
      <c r="N2440">
        <f t="shared" si="650"/>
        <v>0.18819502102534874</v>
      </c>
      <c r="O2440" s="23">
        <v>1.5529999999999999</v>
      </c>
      <c r="P2440" s="23">
        <v>4.0000000000000001E-3</v>
      </c>
      <c r="Q2440" s="23">
        <v>1.417</v>
      </c>
      <c r="R2440" s="23">
        <v>4.0000000000000001E-3</v>
      </c>
      <c r="U2440" s="23">
        <v>2.3079999999999998</v>
      </c>
      <c r="V2440" s="23">
        <v>3.6999999999999998E-2</v>
      </c>
      <c r="W2440" s="37">
        <f>U2440*Info!$B$2</f>
        <v>1.1078399999999999</v>
      </c>
      <c r="X2440" s="37">
        <f>W2440*SQRT((0.5*V2440/U2440)^2+Info!$B$3^2)</f>
        <v>5.6099269727867232E-2</v>
      </c>
      <c r="Y2440" s="28">
        <f>W2440*Info!$D$2</f>
        <v>0.89735039999999999</v>
      </c>
      <c r="Z2440" s="28">
        <f>Y2440*SQRT(Info!$D$3^2+(X2440/W2440)^2)</f>
        <v>6.385863350981448E-2</v>
      </c>
      <c r="AA2440" s="37">
        <f t="shared" si="651"/>
        <v>0.44516</v>
      </c>
      <c r="AB2440" s="37">
        <f t="shared" si="652"/>
        <v>5.6134909494894539E-2</v>
      </c>
      <c r="AC2440" s="37">
        <f>(1-EXP(-Info!$B$6*H2440*1000))+(Info!$B$6/(Info!$B$6-Info!$B$7))*(EXP(-Info!$B$7*H2440*1000)-EXP(-Info!$B$6*H2440*1000))*(Info!$B$9-1)</f>
        <v>1.0466824416776932E-2</v>
      </c>
      <c r="AD2440" s="37">
        <f>SQRT((Info!$B$6*EXP(-Info!$B$6*H2440*1000)+(Info!$B$6/(Info!$B$6+Info!$B$7))*(Info!$B$9-1)*(-Info!$B$7*EXP(-Info!$B$7*H2440*1000)+Info!$B$6*EXP(-Info!$B$6*H2440*1000)))^2*(0.01*H2440*1000)^2)</f>
        <v>9.7909936888290202E-5</v>
      </c>
      <c r="AE2440" s="37">
        <f t="shared" si="653"/>
        <v>5.891686430459425E-4</v>
      </c>
      <c r="AI2440" s="14">
        <v>6.2</v>
      </c>
      <c r="AJ2440" s="14">
        <v>0.27</v>
      </c>
      <c r="AK2440">
        <f t="shared" si="654"/>
        <v>0.59192925200000002</v>
      </c>
      <c r="AL2440">
        <f t="shared" si="655"/>
        <v>0.14928517831072252</v>
      </c>
      <c r="AM2440">
        <f t="shared" si="656"/>
        <v>0.91242755956213784</v>
      </c>
      <c r="AN2440">
        <f t="shared" si="657"/>
        <v>3.4866903300557507E-3</v>
      </c>
      <c r="AO2440">
        <f t="shared" si="658"/>
        <v>9.5163455893721434</v>
      </c>
      <c r="AP2440">
        <f t="shared" si="659"/>
        <v>0.67287694974003465</v>
      </c>
      <c r="AQ2440">
        <f t="shared" si="660"/>
        <v>2</v>
      </c>
      <c r="AR2440">
        <v>1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1</v>
      </c>
    </row>
    <row r="2441" spans="1:50">
      <c r="A2441" s="13" t="s">
        <v>374</v>
      </c>
      <c r="B2441" s="13" t="s">
        <v>236</v>
      </c>
      <c r="D2441" s="13">
        <v>137.68299999999999</v>
      </c>
      <c r="E2441" s="13">
        <v>89.016999999999996</v>
      </c>
      <c r="F2441" s="13">
        <v>4064</v>
      </c>
      <c r="G2441" s="13">
        <v>0</v>
      </c>
      <c r="H2441" s="13">
        <v>1</v>
      </c>
      <c r="J2441">
        <f>(F2441*100*Info!$B$11)/AI2441</f>
        <v>0.85682399904269857</v>
      </c>
      <c r="K2441">
        <f>2*((F2441*100*Info!$B$11)/AI2441^2)*(AJ2441/2)</f>
        <v>2.2622415816308875E-2</v>
      </c>
      <c r="L2441">
        <f t="shared" si="648"/>
        <v>1.0103766728971979</v>
      </c>
      <c r="M2441">
        <f t="shared" si="649"/>
        <v>9.2631503011002003</v>
      </c>
      <c r="N2441">
        <f t="shared" si="650"/>
        <v>0.32597141847938976</v>
      </c>
      <c r="O2441" s="23">
        <v>1.7250000000000001</v>
      </c>
      <c r="P2441" s="23">
        <v>5.0000000000000001E-3</v>
      </c>
      <c r="Q2441" s="23">
        <v>1.5740000000000001</v>
      </c>
      <c r="R2441" s="23">
        <v>3.0000000000000001E-3</v>
      </c>
      <c r="U2441" s="23">
        <v>2.6219999999999999</v>
      </c>
      <c r="V2441" s="23">
        <v>6.0999999999999999E-2</v>
      </c>
      <c r="W2441" s="37">
        <f>U2441*Info!$B$2</f>
        <v>1.2585599999999999</v>
      </c>
      <c r="X2441" s="37">
        <f>W2441*SQRT((0.5*V2441/U2441)^2+Info!$B$3^2)</f>
        <v>6.4608534916061972E-2</v>
      </c>
      <c r="Y2441" s="28">
        <f>W2441*Info!$D$2</f>
        <v>1.0194335999999999</v>
      </c>
      <c r="Z2441" s="28">
        <f>Y2441*SQRT(Info!$D$3^2+(X2441/W2441)^2)</f>
        <v>7.3053719786228544E-2</v>
      </c>
      <c r="AA2441" s="37">
        <f t="shared" si="651"/>
        <v>0.46644000000000019</v>
      </c>
      <c r="AB2441" s="37">
        <f t="shared" si="652"/>
        <v>6.4656885047147145E-2</v>
      </c>
      <c r="AC2441" s="37">
        <f>(1-EXP(-Info!$B$6*H2441*1000))+(Info!$B$6/(Info!$B$6-Info!$B$7))*(EXP(-Info!$B$7*H2441*1000)-EXP(-Info!$B$6*H2441*1000))*(Info!$B$9-1)</f>
        <v>1.0466824416776932E-2</v>
      </c>
      <c r="AD2441" s="37">
        <f>SQRT((Info!$B$6*EXP(-Info!$B$6*H2441*1000)+(Info!$B$6/(Info!$B$6+Info!$B$7))*(Info!$B$9-1)*(-Info!$B$7*EXP(-Info!$B$7*H2441*1000)+Info!$B$6*EXP(-Info!$B$6*H2441*1000)))^2*(0.01*H2441*1000)^2)</f>
        <v>9.7909936888290202E-5</v>
      </c>
      <c r="AE2441" s="37">
        <f t="shared" si="653"/>
        <v>6.7829145161930773E-4</v>
      </c>
      <c r="AI2441" s="14">
        <v>12.12</v>
      </c>
      <c r="AJ2441" s="14">
        <v>0.32</v>
      </c>
      <c r="AK2441">
        <f t="shared" si="654"/>
        <v>0.62022526800000022</v>
      </c>
      <c r="AL2441">
        <f t="shared" si="655"/>
        <v>0.17194852009438311</v>
      </c>
      <c r="AM2441">
        <f t="shared" si="656"/>
        <v>0.91246376811594199</v>
      </c>
      <c r="AN2441">
        <f t="shared" si="657"/>
        <v>3.1653847810019444E-3</v>
      </c>
      <c r="AO2441">
        <f t="shared" si="658"/>
        <v>10.811030387926241</v>
      </c>
      <c r="AP2441">
        <f t="shared" si="659"/>
        <v>0.65789473684210531</v>
      </c>
      <c r="AQ2441">
        <f t="shared" si="660"/>
        <v>2</v>
      </c>
      <c r="AR2441">
        <v>1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1</v>
      </c>
    </row>
    <row r="2442" spans="1:50">
      <c r="A2442" s="13" t="s">
        <v>366</v>
      </c>
      <c r="B2442" s="13" t="s">
        <v>236</v>
      </c>
      <c r="D2442" s="13">
        <v>-170.5</v>
      </c>
      <c r="E2442" s="13">
        <v>75.349999999999994</v>
      </c>
      <c r="F2442" s="13">
        <v>525</v>
      </c>
      <c r="G2442" s="13">
        <v>0</v>
      </c>
      <c r="H2442" s="13">
        <v>1</v>
      </c>
      <c r="J2442">
        <f>(F2442*100*Info!$B$11)/AI2442</f>
        <v>0.59098164022216026</v>
      </c>
      <c r="K2442">
        <f>2*((F2442*100*Info!$B$11)/AI2442^2)*(AJ2442/2)</f>
        <v>7.8103300469889031E-2</v>
      </c>
      <c r="L2442">
        <f t="shared" si="648"/>
        <v>1.0423603738317777</v>
      </c>
      <c r="M2442">
        <f t="shared" si="649"/>
        <v>6.5913695246976616</v>
      </c>
      <c r="N2442">
        <f t="shared" si="650"/>
        <v>0.87860240173102222</v>
      </c>
      <c r="O2442" s="23">
        <v>1.8640000000000001</v>
      </c>
      <c r="P2442" s="23">
        <v>8.9999999999999993E-3</v>
      </c>
      <c r="Q2442" s="23">
        <v>1.6970000000000001</v>
      </c>
      <c r="R2442" s="23">
        <v>8.9999999999999993E-3</v>
      </c>
      <c r="U2442" s="23">
        <v>2.7050000000000001</v>
      </c>
      <c r="V2442" s="23">
        <v>4.7E-2</v>
      </c>
      <c r="W2442" s="37">
        <f>U2442*Info!$B$2</f>
        <v>1.2984</v>
      </c>
      <c r="X2442" s="37">
        <f>W2442*SQRT((0.5*V2442/U2442)^2+Info!$B$3^2)</f>
        <v>6.5892676376058668E-2</v>
      </c>
      <c r="Y2442" s="28">
        <f>W2442*Info!$D$2</f>
        <v>1.051704</v>
      </c>
      <c r="Z2442" s="28">
        <f>Y2442*SQRT(Info!$D$3^2+(X2442/W2442)^2)</f>
        <v>7.4925880924551033E-2</v>
      </c>
      <c r="AA2442" s="37">
        <f t="shared" si="651"/>
        <v>0.5656000000000001</v>
      </c>
      <c r="AB2442" s="37">
        <f t="shared" si="652"/>
        <v>6.6046156587647106E-2</v>
      </c>
      <c r="AC2442" s="37">
        <f>(1-EXP(-Info!$B$6*H2442*1000))+(Info!$B$6/(Info!$B$6-Info!$B$7))*(EXP(-Info!$B$7*H2442*1000)-EXP(-Info!$B$6*H2442*1000))*(Info!$B$9-1)</f>
        <v>1.0466824416776932E-2</v>
      </c>
      <c r="AD2442" s="37">
        <f>SQRT((Info!$B$6*EXP(-Info!$B$6*H2442*1000)+(Info!$B$6/(Info!$B$6+Info!$B$7))*(Info!$B$9-1)*(-Info!$B$7*EXP(-Info!$B$7*H2442*1000)+Info!$B$6*EXP(-Info!$B$6*H2442*1000)))^2*(0.01*H2442*1000)^2)</f>
        <v>9.7909936888290202E-5</v>
      </c>
      <c r="AE2442" s="37">
        <f t="shared" si="653"/>
        <v>6.9350807082349292E-4</v>
      </c>
      <c r="AI2442" s="14">
        <v>2.27</v>
      </c>
      <c r="AJ2442" s="14">
        <v>0.3</v>
      </c>
      <c r="AK2442">
        <f t="shared" si="654"/>
        <v>0.75207832000000008</v>
      </c>
      <c r="AL2442">
        <f t="shared" si="655"/>
        <v>0.17564314882918872</v>
      </c>
      <c r="AM2442">
        <f t="shared" si="656"/>
        <v>0.91040772532188841</v>
      </c>
      <c r="AN2442">
        <f t="shared" si="657"/>
        <v>6.5295720998440193E-3</v>
      </c>
      <c r="AO2442">
        <f t="shared" si="658"/>
        <v>11.153255987544043</v>
      </c>
      <c r="AP2442">
        <f t="shared" si="659"/>
        <v>0.68909426987060995</v>
      </c>
      <c r="AQ2442">
        <f t="shared" si="660"/>
        <v>2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1</v>
      </c>
    </row>
    <row r="2443" spans="1:50">
      <c r="A2443" s="13" t="s">
        <v>367</v>
      </c>
      <c r="B2443" s="13" t="s">
        <v>236</v>
      </c>
      <c r="D2443" s="13">
        <v>-176.8</v>
      </c>
      <c r="E2443" s="13">
        <v>78.13</v>
      </c>
      <c r="F2443" s="13">
        <v>1047</v>
      </c>
      <c r="G2443" s="13">
        <v>0</v>
      </c>
      <c r="H2443" s="13">
        <v>1</v>
      </c>
      <c r="J2443">
        <f>(F2443*100*Info!$B$11)/AI2443</f>
        <v>0.50862942404476053</v>
      </c>
      <c r="K2443">
        <f>2*((F2443*100*Info!$B$11)/AI2443^2)*(AJ2443/2)</f>
        <v>2.9976258831535318E-2</v>
      </c>
      <c r="L2443">
        <f t="shared" si="648"/>
        <v>1.0392776074766374</v>
      </c>
      <c r="M2443">
        <f t="shared" si="649"/>
        <v>5.656096728774008</v>
      </c>
      <c r="N2443">
        <f t="shared" si="650"/>
        <v>0.34702278587859636</v>
      </c>
      <c r="O2443" s="23">
        <v>1.718</v>
      </c>
      <c r="P2443" s="23">
        <v>8.0000000000000002E-3</v>
      </c>
      <c r="Q2443" s="23">
        <v>1.5580000000000001</v>
      </c>
      <c r="R2443" s="23">
        <v>7.0000000000000001E-3</v>
      </c>
      <c r="U2443" s="23">
        <v>2.6970000000000001</v>
      </c>
      <c r="V2443" s="23">
        <v>4.5999999999999999E-2</v>
      </c>
      <c r="W2443" s="37">
        <f>U2443*Info!$B$2</f>
        <v>1.2945599999999999</v>
      </c>
      <c r="X2443" s="37">
        <f>W2443*SQRT((0.5*V2443/U2443)^2+Info!$B$3^2)</f>
        <v>6.5662741216004683E-2</v>
      </c>
      <c r="Y2443" s="28">
        <f>W2443*Info!$D$2</f>
        <v>1.0485936</v>
      </c>
      <c r="Z2443" s="28">
        <f>Y2443*SQRT(Info!$D$3^2+(X2443/W2443)^2)</f>
        <v>7.4684062607525581E-2</v>
      </c>
      <c r="AA2443" s="37">
        <f t="shared" si="651"/>
        <v>0.42344000000000004</v>
      </c>
      <c r="AB2443" s="37">
        <f t="shared" si="652"/>
        <v>6.5784463089699236E-2</v>
      </c>
      <c r="AC2443" s="37">
        <f>(1-EXP(-Info!$B$6*H2443*1000))+(Info!$B$6/(Info!$B$6-Info!$B$7))*(EXP(-Info!$B$7*H2443*1000)-EXP(-Info!$B$6*H2443*1000))*(Info!$B$9-1)</f>
        <v>1.0466824416776932E-2</v>
      </c>
      <c r="AD2443" s="37">
        <f>SQRT((Info!$B$6*EXP(-Info!$B$6*H2443*1000)+(Info!$B$6/(Info!$B$6+Info!$B$7))*(Info!$B$9-1)*(-Info!$B$7*EXP(-Info!$B$7*H2443*1000)+Info!$B$6*EXP(-Info!$B$6*H2443*1000)))^2*(0.01*H2443*1000)^2)</f>
        <v>9.7909936888290202E-5</v>
      </c>
      <c r="AE2443" s="37">
        <f t="shared" si="653"/>
        <v>6.898014517542387E-4</v>
      </c>
      <c r="AI2443" s="14">
        <v>5.26</v>
      </c>
      <c r="AJ2443" s="14">
        <v>0.31</v>
      </c>
      <c r="AK2443">
        <f t="shared" si="654"/>
        <v>0.56304816800000002</v>
      </c>
      <c r="AL2443">
        <f t="shared" si="655"/>
        <v>0.17494720114074613</v>
      </c>
      <c r="AM2443">
        <f t="shared" si="656"/>
        <v>0.90686845168800934</v>
      </c>
      <c r="AN2443">
        <f t="shared" si="657"/>
        <v>5.8680920206598533E-3</v>
      </c>
      <c r="AO2443">
        <f t="shared" si="658"/>
        <v>11.120270387580883</v>
      </c>
      <c r="AP2443">
        <f t="shared" si="659"/>
        <v>0.63700407860585828</v>
      </c>
      <c r="AQ2443">
        <f t="shared" si="660"/>
        <v>2</v>
      </c>
      <c r="AR2443">
        <v>1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1</v>
      </c>
    </row>
    <row r="2444" spans="1:50">
      <c r="A2444" s="13" t="s">
        <v>144</v>
      </c>
      <c r="B2444" s="13" t="s">
        <v>215</v>
      </c>
      <c r="D2444" s="14">
        <v>-51</v>
      </c>
      <c r="E2444" s="14">
        <v>15.5</v>
      </c>
      <c r="F2444" s="14">
        <v>2714</v>
      </c>
      <c r="G2444" s="16">
        <v>0.05</v>
      </c>
      <c r="H2444">
        <v>4.4249999999999998</v>
      </c>
      <c r="J2444">
        <f>(F2444*100*Info!$B$11)/AI2444</f>
        <v>1.2900617898027293</v>
      </c>
      <c r="K2444">
        <f>2*((F2444*100*Info!$B$11)/AI2444^2)*(AJ2444/2)</f>
        <v>1.0388139863166069E-2</v>
      </c>
      <c r="L2444">
        <f t="shared" si="648"/>
        <v>0.1572210841121498</v>
      </c>
      <c r="M2444">
        <f t="shared" si="649"/>
        <v>2.1702265708595658</v>
      </c>
      <c r="N2444">
        <f t="shared" si="650"/>
        <v>2.0459026814193853E-2</v>
      </c>
      <c r="O2444">
        <v>0.35799999999999998</v>
      </c>
      <c r="P2444">
        <v>1E-3</v>
      </c>
      <c r="S2444">
        <v>5.3280000000000003</v>
      </c>
      <c r="T2444">
        <v>3.6999999999999998E-2</v>
      </c>
      <c r="U2444">
        <v>0.40799999999999997</v>
      </c>
      <c r="V2444">
        <v>2E-3</v>
      </c>
      <c r="W2444" s="37">
        <f>U2444*Info!$B$2</f>
        <v>0.19583999999999999</v>
      </c>
      <c r="X2444" s="37">
        <f>W2444*SQRT((0.5*V2444/U2444)^2+Info!$B$3^2)</f>
        <v>9.8037576469433389E-3</v>
      </c>
      <c r="Y2444" s="28">
        <f>W2444*Info!$D$2</f>
        <v>0.1586304</v>
      </c>
      <c r="Z2444" s="28">
        <f>Y2444*SQRT(Info!$D$3^2+(X2444/W2444)^2)</f>
        <v>1.1223599443173303E-2</v>
      </c>
      <c r="AA2444" s="37">
        <f t="shared" si="651"/>
        <v>0.16216</v>
      </c>
      <c r="AB2444" s="37">
        <f t="shared" si="652"/>
        <v>9.8164995797891223E-3</v>
      </c>
      <c r="AC2444" s="37">
        <f>(1-EXP(-Info!$B$6*H2444*1000))+(Info!$B$6/(Info!$B$6-Info!$B$7))*(EXP(-Info!$B$7*H2444*1000)-EXP(-Info!$B$6*H2444*1000))*(Info!$B$9-1)</f>
        <v>4.5568678433848223E-2</v>
      </c>
      <c r="AD2444" s="37">
        <f>SQRT((Info!$B$6*EXP(-Info!$B$6*H2444*1000)+(Info!$B$6/(Info!$B$6+Info!$B$7))*(Info!$B$9-1)*(-Info!$B$7*EXP(-Info!$B$7*H2444*1000)+Info!$B$6*EXP(-Info!$B$6*H2444*1000)))^2*(0.01*H2444*1000)^2)</f>
        <v>4.195571296840494E-4</v>
      </c>
      <c r="AE2444" s="37">
        <f t="shared" si="653"/>
        <v>4.5246921554524614E-4</v>
      </c>
      <c r="AF2444" s="37">
        <f t="shared" ref="AF2444:AF2465" si="661">IF((S2444-Y2444-AA2444*AC2444)&gt;0,S2444-Y2444-AA2444*AC2444,0)</f>
        <v>5.1619801831051673</v>
      </c>
      <c r="AG2444" s="37">
        <f t="shared" ref="AG2444:AG2465" si="662">SQRT((T2444*0.5)^2+Z2444^2+AE2444^2)</f>
        <v>2.1643103124363107E-2</v>
      </c>
      <c r="AH2444" s="37">
        <f t="shared" ref="AH2444:AH2465" si="663">AF2444/S2444</f>
        <v>0.96884012445667544</v>
      </c>
      <c r="AI2444">
        <f>AF2444*EXP(Info!$B$6*H2444*1000)</f>
        <v>5.375760032031204</v>
      </c>
      <c r="AJ2444">
        <f>2*SQRT((EXP(Info!$B$6*H2444)*AG2444)^2+(Info!$B$6*H2444*0.01*AI2444)^2)</f>
        <v>4.3287963045628763E-2</v>
      </c>
      <c r="AK2444">
        <f t="shared" si="654"/>
        <v>0.21562415199999999</v>
      </c>
      <c r="AL2444">
        <f t="shared" si="655"/>
        <v>2.6105998982491191E-2</v>
      </c>
      <c r="AM2444"/>
      <c r="AN2444"/>
      <c r="AO2444">
        <f t="shared" si="658"/>
        <v>1.6822655981212455</v>
      </c>
      <c r="AP2444">
        <f t="shared" si="659"/>
        <v>0.87745098039215685</v>
      </c>
      <c r="AQ2444">
        <f t="shared" si="660"/>
        <v>6</v>
      </c>
      <c r="AR2444">
        <v>1</v>
      </c>
      <c r="AS2444">
        <v>1</v>
      </c>
      <c r="AT2444">
        <v>1</v>
      </c>
      <c r="AU2444">
        <v>1</v>
      </c>
      <c r="AV2444">
        <v>1</v>
      </c>
      <c r="AW2444">
        <v>0</v>
      </c>
      <c r="AX2444">
        <v>1</v>
      </c>
    </row>
    <row r="2445" spans="1:50">
      <c r="A2445" s="13" t="s">
        <v>144</v>
      </c>
      <c r="B2445" s="13" t="s">
        <v>215</v>
      </c>
      <c r="D2445" s="14">
        <v>-51</v>
      </c>
      <c r="E2445" s="14">
        <v>15.5</v>
      </c>
      <c r="F2445" s="14">
        <v>2714</v>
      </c>
      <c r="G2445" s="16">
        <v>0.09</v>
      </c>
      <c r="H2445">
        <v>5.5469999999999997</v>
      </c>
      <c r="J2445">
        <f>(F2445*100*Info!$B$11)/AI2445</f>
        <v>0.99932769073154593</v>
      </c>
      <c r="K2445">
        <f>2*((F2445*100*Info!$B$11)/AI2445^2)*(AJ2445/2)</f>
        <v>1.1416275662854148E-2</v>
      </c>
      <c r="L2445">
        <f t="shared" si="648"/>
        <v>0.17957114018691619</v>
      </c>
      <c r="M2445">
        <f t="shared" si="649"/>
        <v>1.9201194174417318</v>
      </c>
      <c r="N2445">
        <f t="shared" si="650"/>
        <v>2.5178589160719137E-2</v>
      </c>
      <c r="O2445">
        <v>0.38700000000000001</v>
      </c>
      <c r="P2445">
        <v>1E-3</v>
      </c>
      <c r="S2445">
        <v>6.7859999999999996</v>
      </c>
      <c r="T2445">
        <v>7.4999999999999997E-2</v>
      </c>
      <c r="U2445">
        <v>0.46600000000000003</v>
      </c>
      <c r="V2445">
        <v>3.0000000000000001E-3</v>
      </c>
      <c r="W2445" s="37">
        <f>U2445*Info!$B$2</f>
        <v>0.22368000000000002</v>
      </c>
      <c r="X2445" s="37">
        <f>W2445*SQRT((0.5*V2445/U2445)^2+Info!$B$3^2)</f>
        <v>1.1207152002181467E-2</v>
      </c>
      <c r="Y2445" s="28">
        <f>W2445*Info!$D$2</f>
        <v>0.18118080000000003</v>
      </c>
      <c r="Z2445" s="28">
        <f>Y2445*SQRT(Info!$D$3^2+(X2445/W2445)^2)</f>
        <v>1.2824684545173035E-2</v>
      </c>
      <c r="AA2445" s="37">
        <f t="shared" si="651"/>
        <v>0.16331999999999999</v>
      </c>
      <c r="AB2445" s="37">
        <f t="shared" si="652"/>
        <v>1.1218300049472739E-2</v>
      </c>
      <c r="AC2445" s="37">
        <f>(1-EXP(-Info!$B$6*H2445*1000))+(Info!$B$6/(Info!$B$6-Info!$B$7))*(EXP(-Info!$B$7*H2445*1000)-EXP(-Info!$B$6*H2445*1000))*(Info!$B$9-1)</f>
        <v>5.6820551566689942E-2</v>
      </c>
      <c r="AD2445" s="37">
        <f>SQRT((Info!$B$6*EXP(-Info!$B$6*H2445*1000)+(Info!$B$6/(Info!$B$6+Info!$B$7))*(Info!$B$9-1)*(-Info!$B$7*EXP(-Info!$B$7*H2445*1000)+Info!$B$6*EXP(-Info!$B$6*H2445*1000)))^2*(0.01*H2445*1000)^2)</f>
        <v>5.2043312582532926E-4</v>
      </c>
      <c r="AE2445" s="37">
        <f t="shared" si="653"/>
        <v>6.4307193521660245E-4</v>
      </c>
      <c r="AF2445" s="37">
        <f t="shared" si="661"/>
        <v>6.5955392675181281</v>
      </c>
      <c r="AG2445" s="37">
        <f t="shared" si="662"/>
        <v>3.9637558895535725E-2</v>
      </c>
      <c r="AH2445" s="37">
        <f t="shared" si="663"/>
        <v>0.97193328433806792</v>
      </c>
      <c r="AI2445">
        <f>AF2445*EXP(Info!$B$6*H2445*1000)</f>
        <v>6.9397282520965904</v>
      </c>
      <c r="AJ2445">
        <f>2*SQRT((EXP(Info!$B$6*H2445)*AG2445)^2+(Info!$B$6*H2445*0.01*AI2445)^2)</f>
        <v>7.9279150859149439E-2</v>
      </c>
      <c r="AK2445">
        <f t="shared" si="654"/>
        <v>0.21716660399999999</v>
      </c>
      <c r="AL2445">
        <f t="shared" si="655"/>
        <v>2.9833947151567803E-2</v>
      </c>
      <c r="AM2445"/>
      <c r="AN2445"/>
      <c r="AO2445">
        <f t="shared" si="658"/>
        <v>1.9214111978541679</v>
      </c>
      <c r="AP2445">
        <f t="shared" si="659"/>
        <v>0.83047210300429186</v>
      </c>
      <c r="AQ2445">
        <f t="shared" si="660"/>
        <v>6</v>
      </c>
      <c r="AR2445">
        <v>1</v>
      </c>
      <c r="AS2445">
        <v>1</v>
      </c>
      <c r="AT2445">
        <v>1</v>
      </c>
      <c r="AU2445">
        <v>1</v>
      </c>
      <c r="AV2445">
        <v>1</v>
      </c>
      <c r="AW2445">
        <v>0</v>
      </c>
      <c r="AX2445">
        <v>1</v>
      </c>
    </row>
    <row r="2446" spans="1:50">
      <c r="A2446" s="13" t="s">
        <v>144</v>
      </c>
      <c r="B2446" s="13" t="s">
        <v>215</v>
      </c>
      <c r="D2446" s="14">
        <v>-51</v>
      </c>
      <c r="E2446" s="14">
        <v>15.5</v>
      </c>
      <c r="F2446" s="14">
        <v>2714</v>
      </c>
      <c r="G2446" s="16">
        <v>0.13</v>
      </c>
      <c r="H2446">
        <v>7.6559999999999997</v>
      </c>
      <c r="J2446">
        <f>(F2446*100*Info!$B$11)/AI2446</f>
        <v>0.84284154814129097</v>
      </c>
      <c r="K2446">
        <f>2*((F2446*100*Info!$B$11)/AI2446^2)*(AJ2446/2)</f>
        <v>6.2953360517198102E-3</v>
      </c>
      <c r="L2446">
        <f t="shared" si="648"/>
        <v>0.17687371962616855</v>
      </c>
      <c r="M2446">
        <f t="shared" si="649"/>
        <v>1.5951187605249453</v>
      </c>
      <c r="N2446">
        <f t="shared" si="650"/>
        <v>1.37933705761184E-2</v>
      </c>
      <c r="O2446">
        <v>0.36499999999999999</v>
      </c>
      <c r="P2446">
        <v>1E-3</v>
      </c>
      <c r="S2446">
        <v>7.86</v>
      </c>
      <c r="T2446">
        <v>5.6000000000000001E-2</v>
      </c>
      <c r="U2446">
        <v>0.45900000000000002</v>
      </c>
      <c r="V2446">
        <v>2E-3</v>
      </c>
      <c r="W2446" s="37">
        <f>U2446*Info!$B$2</f>
        <v>0.22031999999999999</v>
      </c>
      <c r="X2446" s="37">
        <f>W2446*SQRT((0.5*V2446/U2446)^2+Info!$B$3^2)</f>
        <v>1.102645255737311E-2</v>
      </c>
      <c r="Y2446" s="28">
        <f>W2446*Info!$D$2</f>
        <v>0.17845920000000001</v>
      </c>
      <c r="Z2446" s="28">
        <f>Y2446*SQRT(Info!$D$3^2+(X2446/W2446)^2)</f>
        <v>1.2624959238080734E-2</v>
      </c>
      <c r="AA2446" s="37">
        <f t="shared" si="651"/>
        <v>0.14468</v>
      </c>
      <c r="AB2446" s="37">
        <f t="shared" si="652"/>
        <v>1.1037783110751907E-2</v>
      </c>
      <c r="AC2446" s="37">
        <f>(1-EXP(-Info!$B$6*H2446*1000))+(Info!$B$6/(Info!$B$6-Info!$B$7))*(EXP(-Info!$B$7*H2446*1000)-EXP(-Info!$B$6*H2446*1000))*(Info!$B$9-1)</f>
        <v>7.7647041012547116E-2</v>
      </c>
      <c r="AD2446" s="37">
        <f>SQRT((Info!$B$6*EXP(-Info!$B$6*H2446*1000)+(Info!$B$6/(Info!$B$6+Info!$B$7))*(Info!$B$9-1)*(-Info!$B$7*EXP(-Info!$B$7*H2446*1000)+Info!$B$6*EXP(-Info!$B$6*H2446*1000)))^2*(0.01*H2446*1000)^2)</f>
        <v>7.0422996933556484E-4</v>
      </c>
      <c r="AE2446" s="37">
        <f t="shared" si="653"/>
        <v>8.6308627535598465E-4</v>
      </c>
      <c r="AF2446" s="37">
        <f t="shared" si="661"/>
        <v>7.6703068261063052</v>
      </c>
      <c r="AG2446" s="37">
        <f t="shared" si="662"/>
        <v>3.0726771937219635E-2</v>
      </c>
      <c r="AH2446" s="37">
        <f t="shared" si="663"/>
        <v>0.97586600841047133</v>
      </c>
      <c r="AI2446">
        <f>AF2446*EXP(Info!$B$6*H2446*1000)</f>
        <v>8.228192622641787</v>
      </c>
      <c r="AJ2446">
        <f>2*SQRT((EXP(Info!$B$6*H2446)*AG2446)^2+(Info!$B$6*H2446*0.01*AI2446)^2)</f>
        <v>6.1457859750796699E-2</v>
      </c>
      <c r="AK2446">
        <f t="shared" si="654"/>
        <v>0.192380996</v>
      </c>
      <c r="AL2446">
        <f t="shared" si="655"/>
        <v>2.935388040473362E-2</v>
      </c>
      <c r="AM2446"/>
      <c r="AN2446"/>
      <c r="AO2446">
        <f t="shared" si="658"/>
        <v>1.8925487978864015</v>
      </c>
      <c r="AP2446">
        <f t="shared" si="659"/>
        <v>0.79520697167755983</v>
      </c>
      <c r="AQ2446">
        <f t="shared" si="660"/>
        <v>6</v>
      </c>
      <c r="AR2446">
        <v>1</v>
      </c>
      <c r="AS2446">
        <v>1</v>
      </c>
      <c r="AT2446">
        <v>1</v>
      </c>
      <c r="AU2446">
        <v>1</v>
      </c>
      <c r="AV2446">
        <v>1</v>
      </c>
      <c r="AW2446">
        <v>0</v>
      </c>
      <c r="AX2446">
        <v>1</v>
      </c>
    </row>
    <row r="2447" spans="1:50">
      <c r="A2447" s="13" t="s">
        <v>144</v>
      </c>
      <c r="B2447" s="13" t="s">
        <v>215</v>
      </c>
      <c r="D2447" s="14">
        <v>-51</v>
      </c>
      <c r="E2447" s="14">
        <v>15.5</v>
      </c>
      <c r="F2447" s="14">
        <v>2714</v>
      </c>
      <c r="G2447" s="16">
        <v>0.14799999999999999</v>
      </c>
      <c r="H2447">
        <v>8.5679999999999996</v>
      </c>
      <c r="J2447">
        <f>(F2447*100*Info!$B$11)/AI2447</f>
        <v>0.89515321822807092</v>
      </c>
      <c r="K2447">
        <f>2*((F2447*100*Info!$B$11)/AI2447^2)*(AJ2447/2)</f>
        <v>6.2035485801325632E-3</v>
      </c>
      <c r="L2447">
        <f t="shared" si="648"/>
        <v>0.16801076635514048</v>
      </c>
      <c r="M2447">
        <f t="shared" si="649"/>
        <v>1.6092305467375227</v>
      </c>
      <c r="N2447">
        <f t="shared" si="650"/>
        <v>1.1747109392847161E-2</v>
      </c>
      <c r="O2447">
        <v>0.34300000000000003</v>
      </c>
      <c r="P2447">
        <v>2.9999999999999997E-4</v>
      </c>
      <c r="S2447">
        <v>7.343</v>
      </c>
      <c r="T2447">
        <v>4.8000000000000001E-2</v>
      </c>
      <c r="U2447">
        <v>0.436</v>
      </c>
      <c r="V2447">
        <v>1E-3</v>
      </c>
      <c r="W2447" s="37">
        <f>U2447*Info!$B$2</f>
        <v>0.20927999999999999</v>
      </c>
      <c r="X2447" s="37">
        <f>W2447*SQRT((0.5*V2447/U2447)^2+Info!$B$3^2)</f>
        <v>1.046675193171215E-2</v>
      </c>
      <c r="Y2447" s="28">
        <f>W2447*Info!$D$2</f>
        <v>0.1695168</v>
      </c>
      <c r="Z2447" s="28">
        <f>Y2447*SQRT(Info!$D$3^2+(X2447/W2447)^2)</f>
        <v>1.198822417087702E-2</v>
      </c>
      <c r="AA2447" s="37">
        <f t="shared" si="651"/>
        <v>0.13372000000000003</v>
      </c>
      <c r="AB2447" s="37">
        <f t="shared" si="652"/>
        <v>1.0467826708538885E-2</v>
      </c>
      <c r="AC2447" s="37">
        <f>(1-EXP(-Info!$B$6*H2447*1000))+(Info!$B$6/(Info!$B$6-Info!$B$7))*(EXP(-Info!$B$7*H2447*1000)-EXP(-Info!$B$6*H2447*1000))*(Info!$B$9-1)</f>
        <v>8.6523988377560396E-2</v>
      </c>
      <c r="AD2447" s="37">
        <f>SQRT((Info!$B$6*EXP(-Info!$B$6*H2447*1000)+(Info!$B$6/(Info!$B$6+Info!$B$7))*(Info!$B$9-1)*(-Info!$B$7*EXP(-Info!$B$7*H2447*1000)+Info!$B$6*EXP(-Info!$B$6*H2447*1000)))^2*(0.01*H2447*1000)^2)</f>
        <v>7.8140249359477329E-4</v>
      </c>
      <c r="AE2447" s="37">
        <f t="shared" si="653"/>
        <v>9.117254450643691E-4</v>
      </c>
      <c r="AF2447" s="37">
        <f t="shared" si="661"/>
        <v>7.1619132122741522</v>
      </c>
      <c r="AG2447" s="37">
        <f t="shared" si="662"/>
        <v>2.684303935955051E-2</v>
      </c>
      <c r="AH2447" s="37">
        <f t="shared" si="663"/>
        <v>0.9753388550012464</v>
      </c>
      <c r="AI2447">
        <f>AF2447*EXP(Info!$B$6*H2447*1000)</f>
        <v>7.7473470097106976</v>
      </c>
      <c r="AJ2447">
        <f>2*SQRT((EXP(Info!$B$6*H2447)*AG2447)^2+(Info!$B$6*H2447*0.01*AI2447)^2)</f>
        <v>5.3690298558073057E-2</v>
      </c>
      <c r="AK2447">
        <f t="shared" si="654"/>
        <v>0.17780748400000004</v>
      </c>
      <c r="AL2447">
        <f t="shared" si="655"/>
        <v>2.7838138348688309E-2</v>
      </c>
      <c r="AM2447"/>
      <c r="AN2447"/>
      <c r="AO2447">
        <f t="shared" si="658"/>
        <v>1.7977151979923116</v>
      </c>
      <c r="AP2447">
        <f t="shared" si="659"/>
        <v>0.78669724770642213</v>
      </c>
      <c r="AQ2447">
        <f t="shared" si="660"/>
        <v>6</v>
      </c>
      <c r="AR2447">
        <v>1</v>
      </c>
      <c r="AS2447">
        <v>1</v>
      </c>
      <c r="AT2447">
        <v>1</v>
      </c>
      <c r="AU2447">
        <v>1</v>
      </c>
      <c r="AV2447">
        <v>1</v>
      </c>
      <c r="AW2447">
        <v>0</v>
      </c>
      <c r="AX2447">
        <v>1</v>
      </c>
    </row>
    <row r="2448" spans="1:50">
      <c r="A2448" s="13" t="s">
        <v>144</v>
      </c>
      <c r="B2448" s="13" t="s">
        <v>215</v>
      </c>
      <c r="D2448" s="14">
        <v>-51</v>
      </c>
      <c r="E2448" s="14">
        <v>15.5</v>
      </c>
      <c r="F2448" s="14">
        <v>2714</v>
      </c>
      <c r="G2448" s="16">
        <v>0.17</v>
      </c>
      <c r="H2448">
        <v>9.7629999999999999</v>
      </c>
      <c r="J2448">
        <f>(F2448*100*Info!$B$11)/AI2448</f>
        <v>1.054630421193455</v>
      </c>
      <c r="K2448">
        <f>2*((F2448*100*Info!$B$11)/AI2448^2)*(AJ2448/2)</f>
        <v>1.188258437214936E-2</v>
      </c>
      <c r="L2448">
        <f t="shared" si="648"/>
        <v>0.16916680373831805</v>
      </c>
      <c r="M2448">
        <f t="shared" si="649"/>
        <v>1.9089704950198738</v>
      </c>
      <c r="N2448">
        <f t="shared" si="650"/>
        <v>2.5155442104194087E-2</v>
      </c>
      <c r="O2448">
        <v>0.35</v>
      </c>
      <c r="P2448">
        <v>1E-3</v>
      </c>
      <c r="S2448">
        <v>6.1970000000000001</v>
      </c>
      <c r="T2448">
        <v>7.0000000000000007E-2</v>
      </c>
      <c r="U2448">
        <v>0.439</v>
      </c>
      <c r="V2448">
        <v>3.0000000000000001E-3</v>
      </c>
      <c r="W2448" s="37">
        <f>U2448*Info!$B$2</f>
        <v>0.21071999999999999</v>
      </c>
      <c r="X2448" s="37">
        <f>W2448*SQRT((0.5*V2448/U2448)^2+Info!$B$3^2)</f>
        <v>1.0560572711742483E-2</v>
      </c>
      <c r="Y2448" s="28">
        <f>W2448*Info!$D$2</f>
        <v>0.17068320000000001</v>
      </c>
      <c r="Z2448" s="28">
        <f>Y2448*SQRT(Info!$D$3^2+(X2448/W2448)^2)</f>
        <v>1.208320719226481E-2</v>
      </c>
      <c r="AA2448" s="37">
        <f t="shared" si="651"/>
        <v>0.13927999999999999</v>
      </c>
      <c r="AB2448" s="37">
        <f t="shared" si="652"/>
        <v>1.0572402565169375E-2</v>
      </c>
      <c r="AC2448" s="37">
        <f>(1-EXP(-Info!$B$6*H2448*1000))+(Info!$B$6/(Info!$B$6-Info!$B$7))*(EXP(-Info!$B$7*H2448*1000)-EXP(-Info!$B$6*H2448*1000))*(Info!$B$9-1)</f>
        <v>9.8039061847147183E-2</v>
      </c>
      <c r="AD2448" s="37">
        <f>SQRT((Info!$B$6*EXP(-Info!$B$6*H2448*1000)+(Info!$B$6/(Info!$B$6+Info!$B$7))*(Info!$B$9-1)*(-Info!$B$7*EXP(-Info!$B$7*H2448*1000)+Info!$B$6*EXP(-Info!$B$6*H2448*1000)))^2*(0.01*H2448*1000)^2)</f>
        <v>8.8045491329384292E-4</v>
      </c>
      <c r="AE2448" s="37">
        <f t="shared" si="653"/>
        <v>1.0437374101857552E-3</v>
      </c>
      <c r="AF2448" s="37">
        <f t="shared" si="661"/>
        <v>6.0126619194659296</v>
      </c>
      <c r="AG2448" s="37">
        <f t="shared" si="662"/>
        <v>3.7041777546881052E-2</v>
      </c>
      <c r="AH2448" s="37">
        <f t="shared" si="663"/>
        <v>0.9702536581355381</v>
      </c>
      <c r="AI2448">
        <f>AF2448*EXP(Info!$B$6*H2448*1000)</f>
        <v>6.5758226475433972</v>
      </c>
      <c r="AJ2448">
        <f>2*SQRT((EXP(Info!$B$6*H2448)*AG2448)^2+(Info!$B$6*H2448*0.01*AI2448)^2)</f>
        <v>7.4090189184284755E-2</v>
      </c>
      <c r="AK2448">
        <f t="shared" si="654"/>
        <v>0.18520061599999998</v>
      </c>
      <c r="AL2448">
        <f t="shared" si="655"/>
        <v>2.8116247381811434E-2</v>
      </c>
      <c r="AM2448"/>
      <c r="AN2448"/>
      <c r="AO2448">
        <f t="shared" si="658"/>
        <v>1.8100847979784973</v>
      </c>
      <c r="AP2448">
        <f t="shared" si="659"/>
        <v>0.79726651480637811</v>
      </c>
      <c r="AQ2448">
        <f t="shared" si="660"/>
        <v>6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0</v>
      </c>
      <c r="AX2448">
        <v>1</v>
      </c>
    </row>
    <row r="2449" spans="1:50">
      <c r="A2449" s="13" t="s">
        <v>144</v>
      </c>
      <c r="B2449" s="13" t="s">
        <v>215</v>
      </c>
      <c r="D2449" s="14">
        <v>-51</v>
      </c>
      <c r="E2449" s="14">
        <v>15.5</v>
      </c>
      <c r="F2449" s="14">
        <v>2714</v>
      </c>
      <c r="G2449" s="16">
        <v>0.183</v>
      </c>
      <c r="H2449">
        <v>10.686</v>
      </c>
      <c r="J2449">
        <f>(F2449*100*Info!$B$11)/AI2449</f>
        <v>1.0778954931201292</v>
      </c>
      <c r="K2449">
        <f>2*((F2449*100*Info!$B$11)/AI2449^2)*(AJ2449/2)</f>
        <v>8.2294071887770905E-3</v>
      </c>
      <c r="L2449">
        <f t="shared" si="648"/>
        <v>0.17764441121495361</v>
      </c>
      <c r="M2449">
        <f t="shared" si="649"/>
        <v>2.0488585794243783</v>
      </c>
      <c r="N2449">
        <f t="shared" si="650"/>
        <v>1.6261541531551987E-2</v>
      </c>
      <c r="O2449">
        <v>0.36599999999999999</v>
      </c>
      <c r="P2449">
        <v>2E-3</v>
      </c>
      <c r="S2449">
        <v>6.0279999999999996</v>
      </c>
      <c r="T2449">
        <v>4.2000000000000003E-2</v>
      </c>
      <c r="U2449">
        <v>0.46100000000000002</v>
      </c>
      <c r="V2449">
        <v>1E-3</v>
      </c>
      <c r="W2449" s="37">
        <f>U2449*Info!$B$2</f>
        <v>0.22128</v>
      </c>
      <c r="X2449" s="37">
        <f>W2449*SQRT((0.5*V2449/U2449)^2+Info!$B$3^2)</f>
        <v>1.1066602730739006E-2</v>
      </c>
      <c r="Y2449" s="28">
        <f>W2449*Info!$D$2</f>
        <v>0.1792368</v>
      </c>
      <c r="Z2449" s="28">
        <f>Y2449*SQRT(Info!$D$3^2+(X2449/W2449)^2)</f>
        <v>1.2675446490408139E-2</v>
      </c>
      <c r="AA2449" s="37">
        <f t="shared" si="651"/>
        <v>0.14471999999999999</v>
      </c>
      <c r="AB2449" s="37">
        <f t="shared" si="652"/>
        <v>1.1111691860378419E-2</v>
      </c>
      <c r="AC2449" s="37">
        <f>(1-EXP(-Info!$B$6*H2449*1000))+(Info!$B$6/(Info!$B$6-Info!$B$7))*(EXP(-Info!$B$7*H2449*1000)-EXP(-Info!$B$6*H2449*1000))*(Info!$B$9-1)</f>
        <v>0.10684355890314236</v>
      </c>
      <c r="AD2449" s="37">
        <f>SQRT((Info!$B$6*EXP(-Info!$B$6*H2449*1000)+(Info!$B$6/(Info!$B$6+Info!$B$7))*(Info!$B$9-1)*(-Info!$B$7*EXP(-Info!$B$7*H2449*1000)+Info!$B$6*EXP(-Info!$B$6*H2449*1000)))^2*(0.01*H2449*1000)^2)</f>
        <v>9.5537906860120958E-4</v>
      </c>
      <c r="AE2449" s="37">
        <f t="shared" si="653"/>
        <v>1.1952365923007741E-3</v>
      </c>
      <c r="AF2449" s="37">
        <f t="shared" si="661"/>
        <v>5.8333008001555369</v>
      </c>
      <c r="AG2449" s="37">
        <f t="shared" si="662"/>
        <v>2.4558003466136551E-2</v>
      </c>
      <c r="AH2449" s="37">
        <f t="shared" si="663"/>
        <v>0.9677008626668111</v>
      </c>
      <c r="AI2449">
        <f>AF2449*EXP(Info!$B$6*H2449*1000)</f>
        <v>6.4338914604769153</v>
      </c>
      <c r="AJ2449">
        <f>2*SQRT((EXP(Info!$B$6*H2449)*AG2449)^2+(Info!$B$6*H2449*0.01*AI2449)^2)</f>
        <v>4.9120821985623994E-2</v>
      </c>
      <c r="AK2449">
        <f t="shared" si="654"/>
        <v>0.19243418399999998</v>
      </c>
      <c r="AL2449">
        <f t="shared" si="655"/>
        <v>2.9550433333490368E-2</v>
      </c>
      <c r="AM2449"/>
      <c r="AN2449"/>
      <c r="AO2449">
        <f t="shared" si="658"/>
        <v>1.900795197877192</v>
      </c>
      <c r="AP2449">
        <f t="shared" si="659"/>
        <v>0.79392624728850325</v>
      </c>
      <c r="AQ2449">
        <f t="shared" si="660"/>
        <v>6</v>
      </c>
      <c r="AR2449">
        <v>1</v>
      </c>
      <c r="AS2449">
        <v>1</v>
      </c>
      <c r="AT2449">
        <v>1</v>
      </c>
      <c r="AU2449">
        <v>1</v>
      </c>
      <c r="AV2449">
        <v>1</v>
      </c>
      <c r="AW2449">
        <v>0</v>
      </c>
      <c r="AX2449">
        <v>1</v>
      </c>
    </row>
    <row r="2450" spans="1:50">
      <c r="A2450" s="13" t="s">
        <v>144</v>
      </c>
      <c r="B2450" s="13" t="s">
        <v>215</v>
      </c>
      <c r="D2450" s="14">
        <v>-51</v>
      </c>
      <c r="E2450" s="14">
        <v>15.5</v>
      </c>
      <c r="F2450" s="14">
        <v>2714</v>
      </c>
      <c r="G2450" s="16">
        <v>0.193</v>
      </c>
      <c r="H2450">
        <v>11.375999999999999</v>
      </c>
      <c r="J2450">
        <f>(F2450*100*Info!$B$11)/AI2450</f>
        <v>1.085560145276669</v>
      </c>
      <c r="K2450">
        <f>2*((F2450*100*Info!$B$11)/AI2450^2)*(AJ2450/2)</f>
        <v>1.0482646415462159E-2</v>
      </c>
      <c r="L2450">
        <f t="shared" si="648"/>
        <v>0.2196471028037387</v>
      </c>
      <c r="M2450">
        <f t="shared" si="649"/>
        <v>2.5513095068727183</v>
      </c>
      <c r="N2450">
        <f t="shared" si="650"/>
        <v>3.3283940916604408E-2</v>
      </c>
      <c r="O2450">
        <v>0.41299999999999998</v>
      </c>
      <c r="P2450">
        <v>1E-3</v>
      </c>
      <c r="S2450">
        <v>5.9930000000000003</v>
      </c>
      <c r="T2450">
        <v>5.2999999999999999E-2</v>
      </c>
      <c r="U2450">
        <v>0.56999999999999995</v>
      </c>
      <c r="V2450">
        <v>5.0000000000000001E-3</v>
      </c>
      <c r="W2450" s="37">
        <f>U2450*Info!$B$2</f>
        <v>0.27359999999999995</v>
      </c>
      <c r="X2450" s="37">
        <f>W2450*SQRT((0.5*V2450/U2450)^2+Info!$B$3^2)</f>
        <v>1.3732530720883169E-2</v>
      </c>
      <c r="Y2450" s="28">
        <f>W2450*Info!$D$2</f>
        <v>0.22161599999999998</v>
      </c>
      <c r="Z2450" s="28">
        <f>Y2450*SQRT(Info!$D$3^2+(X2450/W2450)^2)</f>
        <v>1.5700733781578491E-2</v>
      </c>
      <c r="AA2450" s="37">
        <f t="shared" si="651"/>
        <v>0.13940000000000002</v>
      </c>
      <c r="AB2450" s="37">
        <f t="shared" si="652"/>
        <v>1.3741630179858575E-2</v>
      </c>
      <c r="AC2450" s="37">
        <f>(1-EXP(-Info!$B$6*H2450*1000))+(Info!$B$6/(Info!$B$6-Info!$B$7))*(EXP(-Info!$B$7*H2450*1000)-EXP(-Info!$B$6*H2450*1000))*(Info!$B$9-1)</f>
        <v>0.11337491517553346</v>
      </c>
      <c r="AD2450" s="37">
        <f>SQRT((Info!$B$6*EXP(-Info!$B$6*H2450*1000)+(Info!$B$6/(Info!$B$6+Info!$B$7))*(Info!$B$9-1)*(-Info!$B$7*EXP(-Info!$B$7*H2450*1000)+Info!$B$6*EXP(-Info!$B$6*H2450*1000)))^2*(0.01*H2450*1000)^2)</f>
        <v>1.0105004315876141E-3</v>
      </c>
      <c r="AE2450" s="37">
        <f t="shared" si="653"/>
        <v>1.5643113446473611E-3</v>
      </c>
      <c r="AF2450" s="37">
        <f t="shared" si="661"/>
        <v>5.7555795368245306</v>
      </c>
      <c r="AG2450" s="37">
        <f t="shared" si="662"/>
        <v>3.0841694364334014E-2</v>
      </c>
      <c r="AH2450" s="37">
        <f t="shared" si="663"/>
        <v>0.96038370379184557</v>
      </c>
      <c r="AI2450">
        <f>AF2450*EXP(Info!$B$6*H2450*1000)</f>
        <v>6.3884646453234177</v>
      </c>
      <c r="AJ2450">
        <f>2*SQRT((EXP(Info!$B$6*H2450)*AG2450)^2+(Info!$B$6*H2450*0.01*AI2450)^2)</f>
        <v>6.1689825576213102E-2</v>
      </c>
      <c r="AK2450">
        <f t="shared" si="654"/>
        <v>0.18536018000000004</v>
      </c>
      <c r="AL2450">
        <f t="shared" si="655"/>
        <v>3.6544491300315896E-2</v>
      </c>
      <c r="AM2450"/>
      <c r="AN2450"/>
      <c r="AO2450">
        <f t="shared" si="658"/>
        <v>2.3502239973752697</v>
      </c>
      <c r="AP2450">
        <f t="shared" si="659"/>
        <v>0.72456140350877196</v>
      </c>
      <c r="AQ2450">
        <f t="shared" si="660"/>
        <v>6</v>
      </c>
      <c r="AR2450">
        <v>1</v>
      </c>
      <c r="AS2450">
        <v>1</v>
      </c>
      <c r="AT2450">
        <v>1</v>
      </c>
      <c r="AU2450">
        <v>1</v>
      </c>
      <c r="AV2450">
        <v>1</v>
      </c>
      <c r="AW2450">
        <v>0</v>
      </c>
      <c r="AX2450">
        <v>1</v>
      </c>
    </row>
    <row r="2451" spans="1:50">
      <c r="A2451" s="13" t="s">
        <v>144</v>
      </c>
      <c r="B2451" s="13" t="s">
        <v>215</v>
      </c>
      <c r="D2451" s="14">
        <v>-51</v>
      </c>
      <c r="E2451" s="14">
        <v>15.5</v>
      </c>
      <c r="F2451" s="14">
        <v>2714</v>
      </c>
      <c r="G2451" s="16">
        <v>0.20300000000000001</v>
      </c>
      <c r="H2451">
        <v>12.077</v>
      </c>
      <c r="J2451">
        <f>(F2451*100*Info!$B$11)/AI2451</f>
        <v>1.036535303992794</v>
      </c>
      <c r="K2451">
        <f>2*((F2451*100*Info!$B$11)/AI2451^2)*(AJ2451/2)</f>
        <v>7.3965148450603514E-3</v>
      </c>
      <c r="L2451">
        <f t="shared" si="648"/>
        <v>0.21849106542056115</v>
      </c>
      <c r="M2451">
        <f t="shared" si="649"/>
        <v>2.4232686211948953</v>
      </c>
      <c r="N2451">
        <f t="shared" si="650"/>
        <v>1.7812302495474355E-2</v>
      </c>
      <c r="O2451">
        <v>0.41699999999999998</v>
      </c>
      <c r="P2451">
        <v>1E-3</v>
      </c>
      <c r="S2451">
        <v>6.2270000000000003</v>
      </c>
      <c r="T2451">
        <v>3.5999999999999997E-2</v>
      </c>
      <c r="U2451">
        <v>0.56699999999999995</v>
      </c>
      <c r="V2451">
        <v>1E-3</v>
      </c>
      <c r="W2451" s="37">
        <f>U2451*Info!$B$2</f>
        <v>0.27215999999999996</v>
      </c>
      <c r="X2451" s="37">
        <f>W2451*SQRT((0.5*V2451/U2451)^2+Info!$B$3^2)</f>
        <v>1.361011623756388E-2</v>
      </c>
      <c r="Y2451" s="28">
        <f>W2451*Info!$D$2</f>
        <v>0.22044959999999997</v>
      </c>
      <c r="Z2451" s="28">
        <f>Y2451*SQRT(Info!$D$3^2+(X2451/W2451)^2)</f>
        <v>1.5589352842911729E-2</v>
      </c>
      <c r="AA2451" s="37">
        <f t="shared" si="651"/>
        <v>0.14484000000000002</v>
      </c>
      <c r="AB2451" s="37">
        <f t="shared" si="652"/>
        <v>1.3619297485553357E-2</v>
      </c>
      <c r="AC2451" s="37">
        <f>(1-EXP(-Info!$B$6*H2451*1000))+(Info!$B$6/(Info!$B$6-Info!$B$7))*(EXP(-Info!$B$7*H2451*1000)-EXP(-Info!$B$6*H2451*1000))*(Info!$B$9-1)</f>
        <v>0.1199664196823732</v>
      </c>
      <c r="AD2451" s="37">
        <f>SQRT((Info!$B$6*EXP(-Info!$B$6*H2451*1000)+(Info!$B$6/(Info!$B$6+Info!$B$7))*(Info!$B$9-1)*(-Info!$B$7*EXP(-Info!$B$7*H2451*1000)+Info!$B$6*EXP(-Info!$B$6*H2451*1000)))^2*(0.01*H2451*1000)^2)</f>
        <v>1.0657300069148346E-3</v>
      </c>
      <c r="AE2451" s="37">
        <f t="shared" si="653"/>
        <v>1.6411338295689796E-3</v>
      </c>
      <c r="AF2451" s="37">
        <f t="shared" si="661"/>
        <v>5.9891744637732049</v>
      </c>
      <c r="AG2451" s="37">
        <f t="shared" si="662"/>
        <v>2.3868834121241779E-2</v>
      </c>
      <c r="AH2451" s="37">
        <f t="shared" si="663"/>
        <v>0.96180736530804634</v>
      </c>
      <c r="AI2451">
        <f>AF2451*EXP(Info!$B$6*H2451*1000)</f>
        <v>6.6906188161251148</v>
      </c>
      <c r="AJ2451">
        <f>2*SQRT((EXP(Info!$B$6*H2451)*AG2451)^2+(Info!$B$6*H2451*0.01*AI2451)^2)</f>
        <v>4.7742957915163843E-2</v>
      </c>
      <c r="AK2451">
        <f t="shared" si="654"/>
        <v>0.19259374800000004</v>
      </c>
      <c r="AL2451">
        <f t="shared" si="655"/>
        <v>3.6219159733080597E-2</v>
      </c>
      <c r="AM2451"/>
      <c r="AN2451"/>
      <c r="AO2451">
        <f t="shared" si="658"/>
        <v>2.337854397389084</v>
      </c>
      <c r="AP2451">
        <f t="shared" si="659"/>
        <v>0.73544973544973546</v>
      </c>
      <c r="AQ2451">
        <f t="shared" si="660"/>
        <v>6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0</v>
      </c>
      <c r="AX2451">
        <v>1</v>
      </c>
    </row>
    <row r="2452" spans="1:50">
      <c r="A2452" s="13" t="s">
        <v>144</v>
      </c>
      <c r="B2452" s="13" t="s">
        <v>215</v>
      </c>
      <c r="D2452" s="14">
        <v>-51</v>
      </c>
      <c r="E2452" s="14">
        <v>15.5</v>
      </c>
      <c r="F2452" s="14">
        <v>2714</v>
      </c>
      <c r="G2452" s="16">
        <v>0.20799999999999999</v>
      </c>
      <c r="H2452">
        <v>12.403</v>
      </c>
      <c r="J2452">
        <f>(F2452*100*Info!$B$11)/AI2452</f>
        <v>1.0183206060952219</v>
      </c>
      <c r="K2452">
        <f>2*((F2452*100*Info!$B$11)/AI2452^2)*(AJ2452/2)</f>
        <v>9.9609361548992584E-3</v>
      </c>
      <c r="L2452">
        <f t="shared" si="648"/>
        <v>0.25124545794392572</v>
      </c>
      <c r="M2452">
        <f t="shared" si="649"/>
        <v>2.7375781690297907</v>
      </c>
      <c r="N2452">
        <f t="shared" si="650"/>
        <v>2.8064073130496199E-2</v>
      </c>
      <c r="O2452">
        <v>0.43</v>
      </c>
      <c r="P2452">
        <v>1E-3</v>
      </c>
      <c r="S2452">
        <v>6.3460000000000001</v>
      </c>
      <c r="T2452">
        <v>5.6000000000000001E-2</v>
      </c>
      <c r="U2452">
        <v>0.65200000000000002</v>
      </c>
      <c r="V2452">
        <v>2E-3</v>
      </c>
      <c r="W2452" s="37">
        <f>U2452*Info!$B$2</f>
        <v>0.31296000000000002</v>
      </c>
      <c r="X2452" s="37">
        <f>W2452*SQRT((0.5*V2452/U2452)^2+Info!$B$3^2)</f>
        <v>1.5655360232201623E-2</v>
      </c>
      <c r="Y2452" s="28">
        <f>W2452*Info!$D$2</f>
        <v>0.25349760000000005</v>
      </c>
      <c r="Z2452" s="28">
        <f>Y2452*SQRT(Info!$D$3^2+(X2452/W2452)^2)</f>
        <v>1.7929203313834116E-2</v>
      </c>
      <c r="AA2452" s="37">
        <f t="shared" si="651"/>
        <v>0.11703999999999998</v>
      </c>
      <c r="AB2452" s="37">
        <f t="shared" si="652"/>
        <v>1.566334268283753E-2</v>
      </c>
      <c r="AC2452" s="37">
        <f>(1-EXP(-Info!$B$6*H2452*1000))+(Info!$B$6/(Info!$B$6-Info!$B$7))*(EXP(-Info!$B$7*H2452*1000)-EXP(-Info!$B$6*H2452*1000))*(Info!$B$9-1)</f>
        <v>0.12301677947444761</v>
      </c>
      <c r="AD2452" s="37">
        <f>SQRT((Info!$B$6*EXP(-Info!$B$6*H2452*1000)+(Info!$B$6/(Info!$B$6+Info!$B$7))*(Info!$B$9-1)*(-Info!$B$7*EXP(-Info!$B$7*H2452*1000)+Info!$B$6*EXP(-Info!$B$6*H2452*1000)))^2*(0.01*H2452*1000)^2)</f>
        <v>1.091152080862664E-3</v>
      </c>
      <c r="AE2452" s="37">
        <f t="shared" si="653"/>
        <v>1.9310814787153834E-3</v>
      </c>
      <c r="AF2452" s="37">
        <f t="shared" si="661"/>
        <v>6.0781045161303107</v>
      </c>
      <c r="AG2452" s="37">
        <f t="shared" si="662"/>
        <v>3.3304435247369653E-2</v>
      </c>
      <c r="AH2452" s="37">
        <f t="shared" si="663"/>
        <v>0.95778514278763172</v>
      </c>
      <c r="AI2452">
        <f>AF2452*EXP(Info!$B$6*H2452*1000)</f>
        <v>6.8102938965998527</v>
      </c>
      <c r="AJ2452">
        <f>2*SQRT((EXP(Info!$B$6*H2452)*AG2452)^2+(Info!$B$6*H2452*0.01*AI2452)^2)</f>
        <v>6.661644897892588E-2</v>
      </c>
      <c r="AK2452">
        <f t="shared" si="654"/>
        <v>0.15562808799999997</v>
      </c>
      <c r="AL2452">
        <f t="shared" si="655"/>
        <v>4.1655093530738124E-2</v>
      </c>
      <c r="AM2452"/>
      <c r="AN2452"/>
      <c r="AO2452">
        <f t="shared" si="658"/>
        <v>2.6883263969976769</v>
      </c>
      <c r="AP2452">
        <f t="shared" si="659"/>
        <v>0.6595092024539877</v>
      </c>
      <c r="AQ2452">
        <f t="shared" si="660"/>
        <v>6</v>
      </c>
      <c r="AR2452">
        <v>1</v>
      </c>
      <c r="AS2452">
        <v>1</v>
      </c>
      <c r="AT2452">
        <v>1</v>
      </c>
      <c r="AU2452">
        <v>1</v>
      </c>
      <c r="AV2452">
        <v>1</v>
      </c>
      <c r="AW2452">
        <v>0</v>
      </c>
      <c r="AX2452">
        <v>1</v>
      </c>
    </row>
    <row r="2453" spans="1:50">
      <c r="A2453" s="13" t="s">
        <v>144</v>
      </c>
      <c r="B2453" s="13" t="s">
        <v>215</v>
      </c>
      <c r="D2453" s="14">
        <v>-51</v>
      </c>
      <c r="E2453" s="14">
        <v>15.5</v>
      </c>
      <c r="F2453" s="14">
        <v>2714</v>
      </c>
      <c r="G2453" s="16">
        <v>0.21</v>
      </c>
      <c r="H2453">
        <v>12.647</v>
      </c>
      <c r="J2453">
        <f>(F2453*100*Info!$B$11)/AI2453</f>
        <v>1.0202814075405227</v>
      </c>
      <c r="K2453">
        <f>2*((F2453*100*Info!$B$11)/AI2453^2)*(AJ2453/2)</f>
        <v>8.1926990982687155E-3</v>
      </c>
      <c r="L2453">
        <f t="shared" si="648"/>
        <v>0.21502295327102841</v>
      </c>
      <c r="M2453">
        <f t="shared" si="649"/>
        <v>2.3474079591606682</v>
      </c>
      <c r="N2453">
        <f t="shared" si="650"/>
        <v>2.0641855817491589E-2</v>
      </c>
      <c r="O2453">
        <v>0.40500000000000003</v>
      </c>
      <c r="P2453">
        <v>1E-3</v>
      </c>
      <c r="S2453">
        <v>6.2869999999999999</v>
      </c>
      <c r="T2453">
        <v>4.4999999999999998E-2</v>
      </c>
      <c r="U2453">
        <v>0.55800000000000005</v>
      </c>
      <c r="V2453">
        <v>2E-3</v>
      </c>
      <c r="W2453" s="37">
        <f>U2453*Info!$B$2</f>
        <v>0.26784000000000002</v>
      </c>
      <c r="X2453" s="37">
        <f>W2453*SQRT((0.5*V2453/U2453)^2+Info!$B$3^2)</f>
        <v>1.340059938957956E-2</v>
      </c>
      <c r="Y2453" s="28">
        <f>W2453*Info!$D$2</f>
        <v>0.21695040000000004</v>
      </c>
      <c r="Z2453" s="28">
        <f>Y2453*SQRT(Info!$D$3^2+(X2453/W2453)^2)</f>
        <v>1.5345636048753409E-2</v>
      </c>
      <c r="AA2453" s="37">
        <f t="shared" si="651"/>
        <v>0.13716</v>
      </c>
      <c r="AB2453" s="37">
        <f t="shared" si="652"/>
        <v>1.3409924086287741E-2</v>
      </c>
      <c r="AC2453" s="37">
        <f>(1-EXP(-Info!$B$6*H2453*1000))+(Info!$B$6/(Info!$B$6-Info!$B$7))*(EXP(-Info!$B$7*H2453*1000)-EXP(-Info!$B$6*H2453*1000))*(Info!$B$9-1)</f>
        <v>0.12529365635843151</v>
      </c>
      <c r="AD2453" s="37">
        <f>SQRT((Info!$B$6*EXP(-Info!$B$6*H2453*1000)+(Info!$B$6/(Info!$B$6+Info!$B$7))*(Info!$B$9-1)*(-Info!$B$7*EXP(-Info!$B$7*H2453*1000)+Info!$B$6*EXP(-Info!$B$6*H2453*1000)))^2*(0.01*H2453*1000)^2)</f>
        <v>1.110071278016343E-3</v>
      </c>
      <c r="AE2453" s="37">
        <f t="shared" si="653"/>
        <v>1.6870630790233666E-3</v>
      </c>
      <c r="AF2453" s="37">
        <f t="shared" si="661"/>
        <v>6.0528643220938774</v>
      </c>
      <c r="AG2453" s="37">
        <f t="shared" si="662"/>
        <v>2.7287079865265979E-2</v>
      </c>
      <c r="AH2453" s="37">
        <f t="shared" si="663"/>
        <v>0.96275875967772828</v>
      </c>
      <c r="AI2453">
        <f>AF2453*EXP(Info!$B$6*H2453*1000)</f>
        <v>6.7972057093441762</v>
      </c>
      <c r="AJ2453">
        <f>2*SQRT((EXP(Info!$B$6*H2453)*AG2453)^2+(Info!$B$6*H2453*0.01*AI2453)^2)</f>
        <v>5.4580491885989055E-2</v>
      </c>
      <c r="AK2453">
        <f t="shared" si="654"/>
        <v>0.18238165200000001</v>
      </c>
      <c r="AL2453">
        <f t="shared" si="655"/>
        <v>3.5662352115073619E-2</v>
      </c>
      <c r="AM2453"/>
      <c r="AN2453"/>
      <c r="AO2453">
        <f t="shared" si="658"/>
        <v>2.3007455974305273</v>
      </c>
      <c r="AP2453">
        <f t="shared" si="659"/>
        <v>0.72580645161290325</v>
      </c>
      <c r="AQ2453">
        <f t="shared" si="660"/>
        <v>6</v>
      </c>
      <c r="AR2453">
        <v>1</v>
      </c>
      <c r="AS2453">
        <v>1</v>
      </c>
      <c r="AT2453">
        <v>1</v>
      </c>
      <c r="AU2453">
        <v>1</v>
      </c>
      <c r="AV2453">
        <v>1</v>
      </c>
      <c r="AW2453">
        <v>0</v>
      </c>
      <c r="AX2453">
        <v>1</v>
      </c>
    </row>
    <row r="2454" spans="1:50">
      <c r="A2454" s="13" t="s">
        <v>144</v>
      </c>
      <c r="B2454" s="13" t="s">
        <v>215</v>
      </c>
      <c r="D2454" s="14">
        <v>-51</v>
      </c>
      <c r="E2454" s="14">
        <v>15.5</v>
      </c>
      <c r="F2454" s="14">
        <v>2714</v>
      </c>
      <c r="G2454" s="16">
        <v>0.21299999999999999</v>
      </c>
      <c r="H2454">
        <v>12.686</v>
      </c>
      <c r="J2454">
        <f>(F2454*100*Info!$B$11)/AI2454</f>
        <v>0.94318707977363614</v>
      </c>
      <c r="K2454">
        <f>2*((F2454*100*Info!$B$11)/AI2454^2)*(AJ2454/2)</f>
        <v>9.9297535380690333E-3</v>
      </c>
      <c r="L2454">
        <f t="shared" si="648"/>
        <v>0.25741099065420608</v>
      </c>
      <c r="M2454">
        <f t="shared" si="649"/>
        <v>2.5978179101715391</v>
      </c>
      <c r="N2454">
        <f t="shared" si="650"/>
        <v>2.9733991770418525E-2</v>
      </c>
      <c r="O2454">
        <v>0.45600000000000002</v>
      </c>
      <c r="P2454">
        <v>1E-3</v>
      </c>
      <c r="S2454">
        <v>6.8220000000000001</v>
      </c>
      <c r="T2454">
        <v>6.8000000000000005E-2</v>
      </c>
      <c r="U2454">
        <v>0.66800000000000004</v>
      </c>
      <c r="V2454">
        <v>3.0000000000000001E-3</v>
      </c>
      <c r="W2454" s="37">
        <f>U2454*Info!$B$2</f>
        <v>0.32063999999999998</v>
      </c>
      <c r="X2454" s="37">
        <f>W2454*SQRT((0.5*V2454/U2454)^2+Info!$B$3^2)</f>
        <v>1.6048159520642858E-2</v>
      </c>
      <c r="Y2454" s="28">
        <f>W2454*Info!$D$2</f>
        <v>0.25971840000000002</v>
      </c>
      <c r="Z2454" s="28">
        <f>Y2454*SQRT(Info!$D$3^2+(X2454/W2454)^2)</f>
        <v>1.8374121985357563E-2</v>
      </c>
      <c r="AA2454" s="37">
        <f t="shared" si="651"/>
        <v>0.13536000000000004</v>
      </c>
      <c r="AB2454" s="37">
        <f t="shared" si="652"/>
        <v>1.6055946686508397E-2</v>
      </c>
      <c r="AC2454" s="37">
        <f>(1-EXP(-Info!$B$6*H2454*1000))+(Info!$B$6/(Info!$B$6-Info!$B$7))*(EXP(-Info!$B$7*H2454*1000)-EXP(-Info!$B$6*H2454*1000))*(Info!$B$9-1)</f>
        <v>0.12565709116550294</v>
      </c>
      <c r="AD2454" s="37">
        <f>SQRT((Info!$B$6*EXP(-Info!$B$6*H2454*1000)+(Info!$B$6/(Info!$B$6+Info!$B$7))*(Info!$B$9-1)*(-Info!$B$7*EXP(-Info!$B$7*H2454*1000)+Info!$B$6*EXP(-Info!$B$6*H2454*1000)))^2*(0.01*H2454*1000)^2)</f>
        <v>1.1130866729773758E-3</v>
      </c>
      <c r="AE2454" s="37">
        <f t="shared" si="653"/>
        <v>2.0231615535026299E-3</v>
      </c>
      <c r="AF2454" s="37">
        <f t="shared" si="661"/>
        <v>6.5452726561398382</v>
      </c>
      <c r="AG2454" s="37">
        <f t="shared" si="662"/>
        <v>3.8700149113464297E-2</v>
      </c>
      <c r="AH2454" s="37">
        <f t="shared" si="663"/>
        <v>0.9594360387188271</v>
      </c>
      <c r="AI2454">
        <f>AF2454*EXP(Info!$B$6*H2454*1000)</f>
        <v>7.3527964464235032</v>
      </c>
      <c r="AJ2454">
        <f>2*SQRT((EXP(Info!$B$6*H2454)*AG2454)^2+(Info!$B$6*H2454*0.01*AI2454)^2)</f>
        <v>7.7409305210264193E-2</v>
      </c>
      <c r="AK2454">
        <f t="shared" si="654"/>
        <v>0.17998819200000005</v>
      </c>
      <c r="AL2454">
        <f t="shared" si="655"/>
        <v>4.2699184618100433E-2</v>
      </c>
      <c r="AM2454"/>
      <c r="AN2454"/>
      <c r="AO2454">
        <f t="shared" si="658"/>
        <v>2.7542975969240007</v>
      </c>
      <c r="AP2454">
        <f t="shared" si="659"/>
        <v>0.6826347305389221</v>
      </c>
      <c r="AQ2454">
        <f t="shared" si="660"/>
        <v>6</v>
      </c>
      <c r="AR2454">
        <v>1</v>
      </c>
      <c r="AS2454">
        <v>1</v>
      </c>
      <c r="AT2454">
        <v>1</v>
      </c>
      <c r="AU2454">
        <v>1</v>
      </c>
      <c r="AV2454">
        <v>1</v>
      </c>
      <c r="AW2454">
        <v>0</v>
      </c>
      <c r="AX2454">
        <v>1</v>
      </c>
    </row>
    <row r="2455" spans="1:50">
      <c r="A2455" s="13" t="s">
        <v>144</v>
      </c>
      <c r="B2455" s="13" t="s">
        <v>215</v>
      </c>
      <c r="D2455" s="14">
        <v>-51</v>
      </c>
      <c r="E2455" s="14">
        <v>15.5</v>
      </c>
      <c r="F2455" s="14">
        <v>2714</v>
      </c>
      <c r="G2455" s="16">
        <v>0.218</v>
      </c>
      <c r="H2455">
        <v>12.742000000000001</v>
      </c>
      <c r="J2455">
        <f>(F2455*100*Info!$B$11)/AI2455</f>
        <v>0.98132019720561392</v>
      </c>
      <c r="K2455">
        <f>2*((F2455*100*Info!$B$11)/AI2455^2)*(AJ2455/2)</f>
        <v>8.8682521218065059E-3</v>
      </c>
      <c r="L2455">
        <f t="shared" si="648"/>
        <v>0.25818168224299115</v>
      </c>
      <c r="M2455">
        <f t="shared" si="649"/>
        <v>2.7109402228691901</v>
      </c>
      <c r="N2455">
        <f t="shared" si="650"/>
        <v>2.48308168805941E-2</v>
      </c>
      <c r="O2455">
        <v>0.43099999999999999</v>
      </c>
      <c r="P2455">
        <v>1E-3</v>
      </c>
      <c r="S2455">
        <v>6.5620000000000003</v>
      </c>
      <c r="T2455">
        <v>5.1999999999999998E-2</v>
      </c>
      <c r="U2455">
        <v>0.67</v>
      </c>
      <c r="V2455">
        <v>1E-3</v>
      </c>
      <c r="W2455" s="37">
        <f>U2455*Info!$B$2</f>
        <v>0.3216</v>
      </c>
      <c r="X2455" s="37">
        <f>W2455*SQRT((0.5*V2455/U2455)^2+Info!$B$3^2)</f>
        <v>1.6081790945040919E-2</v>
      </c>
      <c r="Y2455" s="28">
        <f>W2455*Info!$D$2</f>
        <v>0.26049600000000001</v>
      </c>
      <c r="Z2455" s="28">
        <f>Y2455*SQRT(Info!$D$3^2+(X2455/W2455)^2)</f>
        <v>1.8420874611157857E-2</v>
      </c>
      <c r="AA2455" s="37">
        <f t="shared" si="651"/>
        <v>0.1094</v>
      </c>
      <c r="AB2455" s="37">
        <f t="shared" si="652"/>
        <v>1.6089561833685841E-2</v>
      </c>
      <c r="AC2455" s="37">
        <f>(1-EXP(-Info!$B$6*H2455*1000))+(Info!$B$6/(Info!$B$6-Info!$B$7))*(EXP(-Info!$B$7*H2455*1000)-EXP(-Info!$B$6*H2455*1000))*(Info!$B$9-1)</f>
        <v>0.12617870925689267</v>
      </c>
      <c r="AD2455" s="37">
        <f>SQRT((Info!$B$6*EXP(-Info!$B$6*H2455*1000)+(Info!$B$6/(Info!$B$6+Info!$B$7))*(Info!$B$9-1)*(-Info!$B$7*EXP(-Info!$B$7*H2455*1000)+Info!$B$6*EXP(-Info!$B$6*H2455*1000)))^2*(0.01*H2455*1000)^2)</f>
        <v>1.1174123441570437E-3</v>
      </c>
      <c r="AE2455" s="37">
        <f t="shared" si="653"/>
        <v>2.033837267627923E-3</v>
      </c>
      <c r="AF2455" s="37">
        <f t="shared" si="661"/>
        <v>6.2877000492072961</v>
      </c>
      <c r="AG2455" s="37">
        <f t="shared" si="662"/>
        <v>3.192906380511637E-2</v>
      </c>
      <c r="AH2455" s="37">
        <f t="shared" si="663"/>
        <v>0.95819872740129475</v>
      </c>
      <c r="AI2455">
        <f>AF2455*EXP(Info!$B$6*H2455*1000)</f>
        <v>7.0670741601164293</v>
      </c>
      <c r="AJ2455">
        <f>2*SQRT((EXP(Info!$B$6*H2455)*AG2455)^2+(Info!$B$6*H2455*0.01*AI2455)^2)</f>
        <v>6.3865592080833131E-2</v>
      </c>
      <c r="AK2455">
        <f t="shared" si="654"/>
        <v>0.14546918</v>
      </c>
      <c r="AL2455">
        <f t="shared" si="655"/>
        <v>4.2788580740504123E-2</v>
      </c>
      <c r="AM2455"/>
      <c r="AN2455"/>
      <c r="AO2455">
        <f t="shared" si="658"/>
        <v>2.7625439969147907</v>
      </c>
      <c r="AP2455">
        <f t="shared" si="659"/>
        <v>0.64328358208955216</v>
      </c>
      <c r="AQ2455">
        <f t="shared" si="660"/>
        <v>6</v>
      </c>
      <c r="AR2455">
        <v>1</v>
      </c>
      <c r="AS2455">
        <v>1</v>
      </c>
      <c r="AT2455">
        <v>1</v>
      </c>
      <c r="AU2455">
        <v>1</v>
      </c>
      <c r="AV2455">
        <v>1</v>
      </c>
      <c r="AW2455">
        <v>0</v>
      </c>
      <c r="AX2455">
        <v>1</v>
      </c>
    </row>
    <row r="2456" spans="1:50">
      <c r="A2456" s="13" t="s">
        <v>144</v>
      </c>
      <c r="B2456" s="13" t="s">
        <v>215</v>
      </c>
      <c r="D2456" s="14">
        <v>-51</v>
      </c>
      <c r="E2456" s="14">
        <v>15.5</v>
      </c>
      <c r="F2456" s="14">
        <v>2714</v>
      </c>
      <c r="G2456" s="16">
        <v>0.22800000000000001</v>
      </c>
      <c r="H2456">
        <v>12.862</v>
      </c>
      <c r="J2456">
        <f>(F2456*100*Info!$B$11)/AI2456</f>
        <v>0.94954191006093869</v>
      </c>
      <c r="K2456">
        <f>2*((F2456*100*Info!$B$11)/AI2456^2)*(AJ2456/2)</f>
        <v>7.9211087608410825E-3</v>
      </c>
      <c r="L2456">
        <f t="shared" si="648"/>
        <v>0.28554123364486028</v>
      </c>
      <c r="M2456">
        <f t="shared" si="649"/>
        <v>2.9011270418403821</v>
      </c>
      <c r="N2456">
        <f t="shared" si="650"/>
        <v>3.3727219691128851E-2</v>
      </c>
      <c r="O2456">
        <v>0.46500000000000002</v>
      </c>
      <c r="P2456">
        <v>1E-3</v>
      </c>
      <c r="S2456">
        <v>6.7930000000000001</v>
      </c>
      <c r="T2456">
        <v>4.4999999999999998E-2</v>
      </c>
      <c r="U2456">
        <v>0.74099999999999999</v>
      </c>
      <c r="V2456">
        <v>6.0000000000000001E-3</v>
      </c>
      <c r="W2456" s="37">
        <f>U2456*Info!$B$2</f>
        <v>0.35568</v>
      </c>
      <c r="X2456" s="37">
        <f>W2456*SQRT((0.5*V2456/U2456)^2+Info!$B$3^2)</f>
        <v>1.7842204348117976E-2</v>
      </c>
      <c r="Y2456" s="28">
        <f>W2456*Info!$D$2</f>
        <v>0.28810079999999999</v>
      </c>
      <c r="Z2456" s="28">
        <f>Y2456*SQRT(Info!$D$3^2+(X2456/W2456)^2)</f>
        <v>2.0405167084912586E-2</v>
      </c>
      <c r="AA2456" s="37">
        <f t="shared" si="651"/>
        <v>0.10932000000000003</v>
      </c>
      <c r="AB2456" s="37">
        <f t="shared" si="652"/>
        <v>1.7849208834007181E-2</v>
      </c>
      <c r="AC2456" s="37">
        <f>(1-EXP(-Info!$B$6*H2456*1000))+(Info!$B$6/(Info!$B$6-Info!$B$7))*(EXP(-Info!$B$7*H2456*1000)-EXP(-Info!$B$6*H2456*1000))*(Info!$B$9-1)</f>
        <v>0.12729552199936478</v>
      </c>
      <c r="AD2456" s="37">
        <f>SQRT((Info!$B$6*EXP(-Info!$B$6*H2456*1000)+(Info!$B$6/(Info!$B$6+Info!$B$7))*(Info!$B$9-1)*(-Info!$B$7*EXP(-Info!$B$7*H2456*1000)+Info!$B$6*EXP(-Info!$B$6*H2456*1000)))^2*(0.01*H2456*1000)^2)</f>
        <v>1.1266652734013046E-3</v>
      </c>
      <c r="AE2456" s="37">
        <f t="shared" si="653"/>
        <v>2.2754602193531324E-3</v>
      </c>
      <c r="AF2456" s="37">
        <f t="shared" si="661"/>
        <v>6.4909832535350303</v>
      </c>
      <c r="AG2456" s="37">
        <f t="shared" si="662"/>
        <v>3.04597859968362E-2</v>
      </c>
      <c r="AH2456" s="37">
        <f t="shared" si="663"/>
        <v>0.95554000493670399</v>
      </c>
      <c r="AI2456">
        <f>AF2456*EXP(Info!$B$6*H2456*1000)</f>
        <v>7.3035876931720498</v>
      </c>
      <c r="AJ2456">
        <f>2*SQRT((EXP(Info!$B$6*H2456)*AG2456)^2+(Info!$B$6*H2456*0.01*AI2456)^2)</f>
        <v>6.0926760418867069E-2</v>
      </c>
      <c r="AK2456">
        <f t="shared" si="654"/>
        <v>0.14536280400000004</v>
      </c>
      <c r="AL2456">
        <f t="shared" si="655"/>
        <v>4.7468185973158696E-2</v>
      </c>
      <c r="AM2456"/>
      <c r="AN2456"/>
      <c r="AO2456">
        <f t="shared" si="658"/>
        <v>3.0552911965878504</v>
      </c>
      <c r="AP2456">
        <f t="shared" si="659"/>
        <v>0.62753036437246967</v>
      </c>
      <c r="AQ2456">
        <f t="shared" si="660"/>
        <v>6</v>
      </c>
      <c r="AR2456">
        <v>1</v>
      </c>
      <c r="AS2456">
        <v>1</v>
      </c>
      <c r="AT2456">
        <v>1</v>
      </c>
      <c r="AU2456">
        <v>1</v>
      </c>
      <c r="AV2456">
        <v>1</v>
      </c>
      <c r="AW2456">
        <v>0</v>
      </c>
      <c r="AX2456">
        <v>1</v>
      </c>
    </row>
    <row r="2457" spans="1:50">
      <c r="A2457" s="13" t="s">
        <v>144</v>
      </c>
      <c r="B2457" s="13" t="s">
        <v>215</v>
      </c>
      <c r="D2457" s="14">
        <v>-51</v>
      </c>
      <c r="E2457" s="14">
        <v>15.5</v>
      </c>
      <c r="F2457" s="14">
        <v>2714</v>
      </c>
      <c r="G2457" s="16">
        <v>0.24</v>
      </c>
      <c r="H2457">
        <v>13.01</v>
      </c>
      <c r="J2457">
        <f>(F2457*100*Info!$B$11)/AI2457</f>
        <v>0.99036835519793331</v>
      </c>
      <c r="K2457">
        <f>2*((F2457*100*Info!$B$11)/AI2457^2)*(AJ2457/2)</f>
        <v>1.2212936759258042E-2</v>
      </c>
      <c r="L2457">
        <f t="shared" si="648"/>
        <v>0.28515588785046775</v>
      </c>
      <c r="M2457">
        <f t="shared" si="649"/>
        <v>3.0217802335925725</v>
      </c>
      <c r="N2457">
        <f t="shared" si="650"/>
        <v>4.0686395708265571E-2</v>
      </c>
      <c r="O2457">
        <v>0.45100000000000001</v>
      </c>
      <c r="P2457">
        <v>2E-3</v>
      </c>
      <c r="S2457">
        <v>6.5149999999999997</v>
      </c>
      <c r="T2457">
        <v>7.5999999999999998E-2</v>
      </c>
      <c r="U2457">
        <v>0.74</v>
      </c>
      <c r="V2457">
        <v>4.0000000000000001E-3</v>
      </c>
      <c r="W2457" s="37">
        <f>U2457*Info!$B$2</f>
        <v>0.35519999999999996</v>
      </c>
      <c r="X2457" s="37">
        <f>W2457*SQRT((0.5*V2457/U2457)^2+Info!$B$3^2)</f>
        <v>1.7785927021102946E-2</v>
      </c>
      <c r="Y2457" s="28">
        <f>W2457*Info!$D$2</f>
        <v>0.28771199999999997</v>
      </c>
      <c r="Z2457" s="28">
        <f>Y2457*SQRT(Info!$D$3^2+(X2457/W2457)^2)</f>
        <v>2.0359165908258616E-2</v>
      </c>
      <c r="AA2457" s="37">
        <f t="shared" si="651"/>
        <v>9.5800000000000052E-2</v>
      </c>
      <c r="AB2457" s="37">
        <f t="shared" si="652"/>
        <v>1.781401695295028E-2</v>
      </c>
      <c r="AC2457" s="37">
        <f>(1-EXP(-Info!$B$6*H2457*1000))+(Info!$B$6/(Info!$B$6-Info!$B$7))*(EXP(-Info!$B$7*H2457*1000)-EXP(-Info!$B$6*H2457*1000))*(Info!$B$9-1)</f>
        <v>0.12867116022028302</v>
      </c>
      <c r="AD2457" s="37">
        <f>SQRT((Info!$B$6*EXP(-Info!$B$6*H2457*1000)+(Info!$B$6/(Info!$B$6+Info!$B$7))*(Info!$B$9-1)*(-Info!$B$7*EXP(-Info!$B$7*H2457*1000)+Info!$B$6*EXP(-Info!$B$6*H2457*1000)))^2*(0.01*H2457*1000)^2)</f>
        <v>1.1380465302886071E-3</v>
      </c>
      <c r="AE2457" s="37">
        <f t="shared" si="653"/>
        <v>2.294741618192167E-3</v>
      </c>
      <c r="AF2457" s="37">
        <f t="shared" si="661"/>
        <v>6.214961302850897</v>
      </c>
      <c r="AG2457" s="37">
        <f t="shared" si="662"/>
        <v>4.3171303843806512E-2</v>
      </c>
      <c r="AH2457" s="37">
        <f t="shared" si="663"/>
        <v>0.95394647779752839</v>
      </c>
      <c r="AI2457">
        <f>AF2457*EXP(Info!$B$6*H2457*1000)</f>
        <v>7.00250828095787</v>
      </c>
      <c r="AJ2457">
        <f>2*SQRT((EXP(Info!$B$6*H2457)*AG2457)^2+(Info!$B$6*H2457*0.01*AI2457)^2)</f>
        <v>8.6352911361376336E-2</v>
      </c>
      <c r="AK2457">
        <f t="shared" si="654"/>
        <v>0.12738526000000006</v>
      </c>
      <c r="AL2457">
        <f t="shared" si="655"/>
        <v>4.7374596684675974E-2</v>
      </c>
      <c r="AM2457"/>
      <c r="AN2457"/>
      <c r="AO2457">
        <f t="shared" si="658"/>
        <v>3.0511679965924552</v>
      </c>
      <c r="AP2457">
        <f t="shared" si="659"/>
        <v>0.60945945945945945</v>
      </c>
      <c r="AQ2457">
        <f t="shared" si="660"/>
        <v>6</v>
      </c>
      <c r="AR2457">
        <v>1</v>
      </c>
      <c r="AS2457">
        <v>1</v>
      </c>
      <c r="AT2457">
        <v>1</v>
      </c>
      <c r="AU2457">
        <v>1</v>
      </c>
      <c r="AV2457">
        <v>1</v>
      </c>
      <c r="AW2457">
        <v>0</v>
      </c>
      <c r="AX2457">
        <v>1</v>
      </c>
    </row>
    <row r="2458" spans="1:50">
      <c r="A2458" s="13" t="s">
        <v>144</v>
      </c>
      <c r="B2458" s="13" t="s">
        <v>215</v>
      </c>
      <c r="D2458" s="14">
        <v>-51</v>
      </c>
      <c r="E2458" s="14">
        <v>15.5</v>
      </c>
      <c r="F2458" s="14">
        <v>2714</v>
      </c>
      <c r="G2458" s="16">
        <v>0.27</v>
      </c>
      <c r="H2458">
        <v>13.372999999999999</v>
      </c>
      <c r="J2458">
        <f>(F2458*100*Info!$B$11)/AI2458</f>
        <v>0.81629469271572608</v>
      </c>
      <c r="K2458">
        <f>2*((F2458*100*Info!$B$11)/AI2458^2)*(AJ2458/2)</f>
        <v>7.884361028744338E-3</v>
      </c>
      <c r="L2458">
        <f t="shared" si="648"/>
        <v>0.36569315887850529</v>
      </c>
      <c r="M2458">
        <f t="shared" si="649"/>
        <v>3.1940932168782075</v>
      </c>
      <c r="N2458">
        <f t="shared" si="650"/>
        <v>3.5142297409010897E-2</v>
      </c>
      <c r="O2458">
        <v>0.56000000000000005</v>
      </c>
      <c r="P2458">
        <v>1E-3</v>
      </c>
      <c r="S2458">
        <v>7.8979999999999997</v>
      </c>
      <c r="T2458">
        <v>6.3E-2</v>
      </c>
      <c r="U2458">
        <v>0.94899999999999995</v>
      </c>
      <c r="V2458">
        <v>5.0000000000000001E-3</v>
      </c>
      <c r="W2458" s="37">
        <f>U2458*Info!$B$2</f>
        <v>0.45551999999999998</v>
      </c>
      <c r="X2458" s="37">
        <f>W2458*SQRT((0.5*V2458/U2458)^2+Info!$B$3^2)</f>
        <v>2.2807590315506811E-2</v>
      </c>
      <c r="Y2458" s="28">
        <f>W2458*Info!$D$2</f>
        <v>0.3689712</v>
      </c>
      <c r="Z2458" s="28">
        <f>Y2458*SQRT(Info!$D$3^2+(X2458/W2458)^2)</f>
        <v>2.6108303586162011E-2</v>
      </c>
      <c r="AA2458" s="37">
        <f t="shared" si="651"/>
        <v>0.10448000000000007</v>
      </c>
      <c r="AB2458" s="37">
        <f t="shared" si="652"/>
        <v>2.2813070288762099E-2</v>
      </c>
      <c r="AC2458" s="37">
        <f>(1-EXP(-Info!$B$6*H2458*1000))+(Info!$B$6/(Info!$B$6-Info!$B$7))*(EXP(-Info!$B$7*H2458*1000)-EXP(-Info!$B$6*H2458*1000))*(Info!$B$9-1)</f>
        <v>0.13203695760701539</v>
      </c>
      <c r="AD2458" s="37">
        <f>SQRT((Info!$B$6*EXP(-Info!$B$6*H2458*1000)+(Info!$B$6/(Info!$B$6+Info!$B$7))*(Info!$B$9-1)*(-Info!$B$7*EXP(-Info!$B$7*H2458*1000)+Info!$B$6*EXP(-Info!$B$6*H2458*1000)))^2*(0.01*H2458*1000)^2)</f>
        <v>1.1658182750346781E-3</v>
      </c>
      <c r="AE2458" s="37">
        <f t="shared" si="653"/>
        <v>3.0146301300117079E-3</v>
      </c>
      <c r="AF2458" s="37">
        <f t="shared" si="661"/>
        <v>7.5152335786692186</v>
      </c>
      <c r="AG2458" s="37">
        <f t="shared" si="662"/>
        <v>4.1024157650925319E-2</v>
      </c>
      <c r="AH2458" s="37">
        <f t="shared" si="663"/>
        <v>0.95153628496698139</v>
      </c>
      <c r="AI2458">
        <f>AF2458*EXP(Info!$B$6*H2458*1000)</f>
        <v>8.495783043008565</v>
      </c>
      <c r="AJ2458">
        <f>2*SQRT((EXP(Info!$B$6*H2458)*AG2458)^2+(Info!$B$6*H2458*0.01*AI2458)^2)</f>
        <v>8.2058380791519808E-2</v>
      </c>
      <c r="AK2458">
        <f t="shared" si="654"/>
        <v>0.1389270560000001</v>
      </c>
      <c r="AL2458">
        <f t="shared" si="655"/>
        <v>6.0669079125933924E-2</v>
      </c>
      <c r="AM2458"/>
      <c r="AN2458"/>
      <c r="AO2458">
        <f t="shared" si="658"/>
        <v>3.9129167956300543</v>
      </c>
      <c r="AP2458">
        <f t="shared" si="659"/>
        <v>0.59009483667017926</v>
      </c>
      <c r="AQ2458">
        <f t="shared" si="660"/>
        <v>6</v>
      </c>
      <c r="AR2458">
        <v>1</v>
      </c>
      <c r="AS2458">
        <v>1</v>
      </c>
      <c r="AT2458">
        <v>1</v>
      </c>
      <c r="AU2458">
        <v>1</v>
      </c>
      <c r="AV2458">
        <v>1</v>
      </c>
      <c r="AW2458">
        <v>0</v>
      </c>
      <c r="AX2458">
        <v>1</v>
      </c>
    </row>
    <row r="2459" spans="1:50">
      <c r="A2459" s="13" t="s">
        <v>144</v>
      </c>
      <c r="B2459" s="13" t="s">
        <v>215</v>
      </c>
      <c r="D2459" s="14">
        <v>-51</v>
      </c>
      <c r="E2459" s="14">
        <v>15.5</v>
      </c>
      <c r="F2459" s="14">
        <v>2714</v>
      </c>
      <c r="G2459" s="16">
        <v>0.27800000000000002</v>
      </c>
      <c r="H2459">
        <v>16.616</v>
      </c>
      <c r="J2459">
        <f>(F2459*100*Info!$B$11)/AI2459</f>
        <v>0.81300197345455416</v>
      </c>
      <c r="K2459">
        <f>2*((F2459*100*Info!$B$11)/AI2459^2)*(AJ2459/2)</f>
        <v>8.0180763988067106E-3</v>
      </c>
      <c r="L2459">
        <f t="shared" si="648"/>
        <v>0.35259140186915949</v>
      </c>
      <c r="M2459">
        <f t="shared" si="649"/>
        <v>3.0672353093072586</v>
      </c>
      <c r="N2459">
        <f t="shared" si="650"/>
        <v>3.458308603141387E-2</v>
      </c>
      <c r="O2459">
        <v>0.56100000000000005</v>
      </c>
      <c r="P2459">
        <v>5.0000000000000001E-3</v>
      </c>
      <c r="S2459">
        <v>7.7</v>
      </c>
      <c r="T2459">
        <v>6.7000000000000004E-2</v>
      </c>
      <c r="U2459">
        <v>0.91500000000000004</v>
      </c>
      <c r="V2459">
        <v>5.0000000000000001E-3</v>
      </c>
      <c r="W2459" s="37">
        <f>U2459*Info!$B$2</f>
        <v>0.43919999999999998</v>
      </c>
      <c r="X2459" s="37">
        <f>W2459*SQRT((0.5*V2459/U2459)^2+Info!$B$3^2)</f>
        <v>2.1992762445859321E-2</v>
      </c>
      <c r="Y2459" s="28">
        <f>W2459*Info!$D$2</f>
        <v>0.35575200000000001</v>
      </c>
      <c r="Z2459" s="28">
        <f>Y2459*SQRT(Info!$D$3^2+(X2459/W2459)^2)</f>
        <v>2.5174237059343036E-2</v>
      </c>
      <c r="AA2459" s="37">
        <f t="shared" si="651"/>
        <v>0.12180000000000007</v>
      </c>
      <c r="AB2459" s="37">
        <f t="shared" si="652"/>
        <v>2.2134398568743632E-2</v>
      </c>
      <c r="AC2459" s="37">
        <f>(1-EXP(-Info!$B$6*H2459*1000))+(Info!$B$6/(Info!$B$6-Info!$B$7))*(EXP(-Info!$B$7*H2459*1000)-EXP(-Info!$B$6*H2459*1000))*(Info!$B$9-1)</f>
        <v>0.16159346768804275</v>
      </c>
      <c r="AD2459" s="37">
        <f>SQRT((Info!$B$6*EXP(-Info!$B$6*H2459*1000)+(Info!$B$6/(Info!$B$6+Info!$B$7))*(Info!$B$9-1)*(-Info!$B$7*EXP(-Info!$B$7*H2459*1000)+Info!$B$6*EXP(-Info!$B$6*H2459*1000)))^2*(0.01*H2459*1000)^2)</f>
        <v>1.4050645978867561E-3</v>
      </c>
      <c r="AE2459" s="37">
        <f t="shared" si="653"/>
        <v>3.5808660471773452E-3</v>
      </c>
      <c r="AF2459" s="37">
        <f t="shared" si="661"/>
        <v>7.3245659156355964</v>
      </c>
      <c r="AG2459" s="37">
        <f t="shared" si="662"/>
        <v>4.2057280144676829E-2</v>
      </c>
      <c r="AH2459" s="37">
        <f t="shared" si="663"/>
        <v>0.95124232670592157</v>
      </c>
      <c r="AI2459">
        <f>AF2459*EXP(Info!$B$6*H2459*1000)</f>
        <v>8.5301916045838659</v>
      </c>
      <c r="AJ2459">
        <f>2*SQRT((EXP(Info!$B$6*H2459)*AG2459)^2+(Info!$B$6*H2459*0.01*AI2459)^2)</f>
        <v>8.4127382485174595E-2</v>
      </c>
      <c r="AK2459">
        <f t="shared" si="654"/>
        <v>0.16195746000000011</v>
      </c>
      <c r="AL2459">
        <f t="shared" si="655"/>
        <v>5.8864219553716811E-2</v>
      </c>
      <c r="AM2459"/>
      <c r="AN2459"/>
      <c r="AO2459">
        <f t="shared" si="658"/>
        <v>3.7727279957866173</v>
      </c>
      <c r="AP2459">
        <f t="shared" si="659"/>
        <v>0.61311475409836069</v>
      </c>
      <c r="AQ2459">
        <f t="shared" si="660"/>
        <v>6</v>
      </c>
      <c r="AR2459">
        <v>1</v>
      </c>
      <c r="AS2459">
        <v>1</v>
      </c>
      <c r="AT2459">
        <v>1</v>
      </c>
      <c r="AU2459">
        <v>1</v>
      </c>
      <c r="AV2459">
        <v>1</v>
      </c>
      <c r="AW2459">
        <v>0</v>
      </c>
      <c r="AX2459">
        <v>1</v>
      </c>
    </row>
    <row r="2460" spans="1:50">
      <c r="A2460" s="13" t="s">
        <v>144</v>
      </c>
      <c r="B2460" s="13" t="s">
        <v>215</v>
      </c>
      <c r="D2460" s="14">
        <v>-51</v>
      </c>
      <c r="E2460" s="14">
        <v>15.5</v>
      </c>
      <c r="F2460" s="14">
        <v>2714</v>
      </c>
      <c r="G2460" s="16">
        <v>0.28299999999999997</v>
      </c>
      <c r="H2460">
        <v>18.849</v>
      </c>
      <c r="J2460">
        <f>(F2460*100*Info!$B$11)/AI2460</f>
        <v>0.74376198986919395</v>
      </c>
      <c r="K2460">
        <f>2*((F2460*100*Info!$B$11)/AI2460^2)*(AJ2460/2)</f>
        <v>7.4029583854598249E-3</v>
      </c>
      <c r="L2460">
        <f t="shared" si="648"/>
        <v>0.37802422429906601</v>
      </c>
      <c r="M2460">
        <f t="shared" si="649"/>
        <v>3.0084125273327209</v>
      </c>
      <c r="N2460">
        <f t="shared" si="650"/>
        <v>3.2359094065065999E-2</v>
      </c>
      <c r="O2460">
        <v>0.57799999999999996</v>
      </c>
      <c r="P2460">
        <v>3.0000000000000001E-3</v>
      </c>
      <c r="S2460">
        <v>8.2449999999999992</v>
      </c>
      <c r="T2460">
        <v>7.4999999999999997E-2</v>
      </c>
      <c r="U2460">
        <v>0.98099999999999998</v>
      </c>
      <c r="V2460">
        <v>4.0000000000000001E-3</v>
      </c>
      <c r="W2460" s="37">
        <f>U2460*Info!$B$2</f>
        <v>0.47087999999999997</v>
      </c>
      <c r="X2460" s="37">
        <f>W2460*SQRT((0.5*V2460/U2460)^2+Info!$B$3^2)</f>
        <v>2.3563563737261813E-2</v>
      </c>
      <c r="Y2460" s="28">
        <f>W2460*Info!$D$2</f>
        <v>0.3814128</v>
      </c>
      <c r="Z2460" s="28">
        <f>Y2460*SQRT(Info!$D$3^2+(X2460/W2460)^2)</f>
        <v>2.6981165315441806E-2</v>
      </c>
      <c r="AA2460" s="37">
        <f t="shared" si="651"/>
        <v>0.10711999999999999</v>
      </c>
      <c r="AB2460" s="37">
        <f t="shared" si="652"/>
        <v>2.3611258670388581E-2</v>
      </c>
      <c r="AC2460" s="37">
        <f>(1-EXP(-Info!$B$6*H2460*1000))+(Info!$B$6/(Info!$B$6-Info!$B$7))*(EXP(-Info!$B$7*H2460*1000)-EXP(-Info!$B$6*H2460*1000))*(Info!$B$9-1)</f>
        <v>0.18141794637969841</v>
      </c>
      <c r="AD2460" s="37">
        <f>SQRT((Info!$B$6*EXP(-Info!$B$6*H2460*1000)+(Info!$B$6/(Info!$B$6+Info!$B$7))*(Info!$B$9-1)*(-Info!$B$7*EXP(-Info!$B$7*H2460*1000)+Info!$B$6*EXP(-Info!$B$6*H2460*1000)))^2*(0.01*H2460*1000)^2)</f>
        <v>1.5607847077059598E-3</v>
      </c>
      <c r="AE2460" s="37">
        <f t="shared" si="653"/>
        <v>4.2867676724797511E-3</v>
      </c>
      <c r="AF2460" s="37">
        <f t="shared" si="661"/>
        <v>7.8441537095838063</v>
      </c>
      <c r="AG2460" s="37">
        <f t="shared" si="662"/>
        <v>4.6396224618572332E-2</v>
      </c>
      <c r="AH2460" s="37">
        <f t="shared" si="663"/>
        <v>0.95138310607444598</v>
      </c>
      <c r="AI2460">
        <f>AF2460*EXP(Info!$B$6*H2460*1000)</f>
        <v>9.3243036118205342</v>
      </c>
      <c r="AJ2460">
        <f>2*SQRT((EXP(Info!$B$6*H2460)*AG2460)^2+(Info!$B$6*H2460*0.01*AI2460)^2)</f>
        <v>9.2808495932737933E-2</v>
      </c>
      <c r="AK2460">
        <f t="shared" si="654"/>
        <v>0.14243746399999999</v>
      </c>
      <c r="AL2460">
        <f t="shared" si="655"/>
        <v>6.2791781308031397E-2</v>
      </c>
      <c r="AM2460"/>
      <c r="AN2460"/>
      <c r="AO2460">
        <f t="shared" si="658"/>
        <v>4.0448591954827009</v>
      </c>
      <c r="AP2460">
        <f t="shared" si="659"/>
        <v>0.58919469928644241</v>
      </c>
      <c r="AQ2460">
        <f t="shared" si="660"/>
        <v>6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0</v>
      </c>
      <c r="AX2460">
        <v>1</v>
      </c>
    </row>
    <row r="2461" spans="1:50">
      <c r="A2461" s="13" t="s">
        <v>144</v>
      </c>
      <c r="B2461" s="13" t="s">
        <v>215</v>
      </c>
      <c r="D2461" s="14">
        <v>-51</v>
      </c>
      <c r="E2461" s="14">
        <v>15.5</v>
      </c>
      <c r="F2461" s="14">
        <v>2714</v>
      </c>
      <c r="G2461" s="16">
        <v>0.28799999999999998</v>
      </c>
      <c r="H2461">
        <v>20.257000000000001</v>
      </c>
      <c r="J2461">
        <f>(F2461*100*Info!$B$11)/AI2461</f>
        <v>0.6850577565638486</v>
      </c>
      <c r="K2461">
        <f>2*((F2461*100*Info!$B$11)/AI2461^2)*(AJ2461/2)</f>
        <v>6.1209178650788645E-3</v>
      </c>
      <c r="L2461">
        <f t="shared" si="648"/>
        <v>0.40384239252336523</v>
      </c>
      <c r="M2461">
        <f t="shared" si="649"/>
        <v>2.9602123886735408</v>
      </c>
      <c r="N2461">
        <f t="shared" si="650"/>
        <v>2.7773476867858315E-2</v>
      </c>
      <c r="O2461">
        <v>0.58799999999999997</v>
      </c>
      <c r="P2461">
        <v>3.0000000000000001E-3</v>
      </c>
      <c r="S2461">
        <v>8.8309999999999995</v>
      </c>
      <c r="T2461">
        <v>6.9000000000000006E-2</v>
      </c>
      <c r="U2461">
        <v>1.048</v>
      </c>
      <c r="V2461">
        <v>3.0000000000000001E-3</v>
      </c>
      <c r="W2461" s="37">
        <f>U2461*Info!$B$2</f>
        <v>0.50304000000000004</v>
      </c>
      <c r="X2461" s="37">
        <f>W2461*SQRT((0.5*V2461/U2461)^2+Info!$B$3^2)</f>
        <v>2.5162303233209799E-2</v>
      </c>
      <c r="Y2461" s="28">
        <f>W2461*Info!$D$2</f>
        <v>0.40746240000000006</v>
      </c>
      <c r="Z2461" s="28">
        <f>Y2461*SQRT(Info!$D$3^2+(X2461/W2461)^2)</f>
        <v>2.8817844459792626E-2</v>
      </c>
      <c r="AA2461" s="37">
        <f t="shared" si="651"/>
        <v>8.4959999999999924E-2</v>
      </c>
      <c r="AB2461" s="37">
        <f t="shared" si="652"/>
        <v>2.5206973320888809E-2</v>
      </c>
      <c r="AC2461" s="37">
        <f>(1-EXP(-Info!$B$6*H2461*1000))+(Info!$B$6/(Info!$B$6-Info!$B$7))*(EXP(-Info!$B$7*H2461*1000)-EXP(-Info!$B$6*H2461*1000))*(Info!$B$9-1)</f>
        <v>0.19370185327536626</v>
      </c>
      <c r="AD2461" s="37">
        <f>SQRT((Info!$B$6*EXP(-Info!$B$6*H2461*1000)+(Info!$B$6/(Info!$B$6+Info!$B$7))*(Info!$B$9-1)*(-Info!$B$7*EXP(-Info!$B$7*H2461*1000)+Info!$B$6*EXP(-Info!$B$6*H2461*1000)))^2*(0.01*H2461*1000)^2)</f>
        <v>1.655315058864019E-3</v>
      </c>
      <c r="AE2461" s="37">
        <f t="shared" si="653"/>
        <v>4.8846624047814112E-3</v>
      </c>
      <c r="AF2461" s="37">
        <f t="shared" si="661"/>
        <v>8.4070806905457243</v>
      </c>
      <c r="AG2461" s="37">
        <f t="shared" si="662"/>
        <v>4.5217011025912426E-2</v>
      </c>
      <c r="AH2461" s="37">
        <f t="shared" si="663"/>
        <v>0.9519964545969567</v>
      </c>
      <c r="AI2461">
        <f>AF2461*EXP(Info!$B$6*H2461*1000)</f>
        <v>10.123325430628553</v>
      </c>
      <c r="AJ2461">
        <f>2*SQRT((EXP(Info!$B$6*H2461)*AG2461)^2+(Info!$B$6*H2461*0.01*AI2461)^2)</f>
        <v>9.0450831172460902E-2</v>
      </c>
      <c r="AK2461">
        <f t="shared" si="654"/>
        <v>0.11297131199999989</v>
      </c>
      <c r="AL2461">
        <f t="shared" si="655"/>
        <v>6.7035424849571701E-2</v>
      </c>
      <c r="AM2461"/>
      <c r="AN2461"/>
      <c r="AO2461">
        <f t="shared" si="658"/>
        <v>4.3211135951741806</v>
      </c>
      <c r="AP2461">
        <f t="shared" si="659"/>
        <v>0.56106870229007633</v>
      </c>
      <c r="AQ2461">
        <f t="shared" si="660"/>
        <v>6</v>
      </c>
      <c r="AR2461">
        <v>1</v>
      </c>
      <c r="AS2461">
        <v>1</v>
      </c>
      <c r="AT2461">
        <v>1</v>
      </c>
      <c r="AU2461">
        <v>1</v>
      </c>
      <c r="AV2461">
        <v>1</v>
      </c>
      <c r="AW2461">
        <v>0</v>
      </c>
      <c r="AX2461">
        <v>1</v>
      </c>
    </row>
    <row r="2462" spans="1:50">
      <c r="A2462" s="13" t="s">
        <v>144</v>
      </c>
      <c r="B2462" s="13" t="s">
        <v>215</v>
      </c>
      <c r="D2462" s="14">
        <v>-51</v>
      </c>
      <c r="E2462" s="14">
        <v>15.5</v>
      </c>
      <c r="F2462" s="14">
        <v>2714</v>
      </c>
      <c r="G2462" s="16">
        <v>0.29299999999999998</v>
      </c>
      <c r="H2462">
        <v>21.648</v>
      </c>
      <c r="J2462">
        <f>(F2462*100*Info!$B$11)/AI2462</f>
        <v>0.62804712198610901</v>
      </c>
      <c r="K2462">
        <f>2*((F2462*100*Info!$B$11)/AI2462^2)*(AJ2462/2)</f>
        <v>5.7555330321128169E-3</v>
      </c>
      <c r="L2462">
        <f t="shared" si="648"/>
        <v>0.43582609345794476</v>
      </c>
      <c r="M2462">
        <f t="shared" si="649"/>
        <v>2.9287967634050092</v>
      </c>
      <c r="N2462">
        <f t="shared" si="650"/>
        <v>2.8769414473143844E-2</v>
      </c>
      <c r="O2462">
        <v>0.622</v>
      </c>
      <c r="P2462">
        <v>3.0000000000000001E-3</v>
      </c>
      <c r="S2462">
        <v>9.51</v>
      </c>
      <c r="T2462">
        <v>7.9000000000000001E-2</v>
      </c>
      <c r="U2462">
        <v>1.131</v>
      </c>
      <c r="V2462">
        <v>4.0000000000000001E-3</v>
      </c>
      <c r="W2462" s="37">
        <f>U2462*Info!$B$2</f>
        <v>0.54288000000000003</v>
      </c>
      <c r="X2462" s="37">
        <f>W2462*SQRT((0.5*V2462/U2462)^2+Info!$B$3^2)</f>
        <v>2.7160970822119011E-2</v>
      </c>
      <c r="Y2462" s="28">
        <f>W2462*Info!$D$2</f>
        <v>0.43973280000000003</v>
      </c>
      <c r="Z2462" s="28">
        <f>Y2462*SQRT(Info!$D$3^2+(X2462/W2462)^2)</f>
        <v>3.1103526146390545E-2</v>
      </c>
      <c r="AA2462" s="37">
        <f t="shared" si="651"/>
        <v>7.9119999999999968E-2</v>
      </c>
      <c r="AB2462" s="37">
        <f t="shared" si="652"/>
        <v>2.7202359015350126E-2</v>
      </c>
      <c r="AC2462" s="37">
        <f>(1-EXP(-Info!$B$6*H2462*1000))+(Info!$B$6/(Info!$B$6-Info!$B$7))*(EXP(-Info!$B$7*H2462*1000)-EXP(-Info!$B$6*H2462*1000))*(Info!$B$9-1)</f>
        <v>0.20567574825718685</v>
      </c>
      <c r="AD2462" s="37">
        <f>SQRT((Info!$B$6*EXP(-Info!$B$6*H2462*1000)+(Info!$B$6/(Info!$B$6+Info!$B$7))*(Info!$B$9-1)*(-Info!$B$7*EXP(-Info!$B$7*H2462*1000)+Info!$B$6*EXP(-Info!$B$6*H2462*1000)))^2*(0.01*H2462*1000)^2)</f>
        <v>1.7459921604932955E-3</v>
      </c>
      <c r="AE2462" s="37">
        <f t="shared" si="653"/>
        <v>5.5965707290819506E-3</v>
      </c>
      <c r="AF2462" s="37">
        <f t="shared" si="661"/>
        <v>9.0539941347978914</v>
      </c>
      <c r="AG2462" s="37">
        <f t="shared" si="662"/>
        <v>5.0586568797110737E-2</v>
      </c>
      <c r="AH2462" s="37">
        <f t="shared" si="663"/>
        <v>0.95204985644562479</v>
      </c>
      <c r="AI2462">
        <f>AF2462*EXP(Info!$B$6*H2462*1000)</f>
        <v>11.042264769148231</v>
      </c>
      <c r="AJ2462">
        <f>2*SQRT((EXP(Info!$B$6*H2462)*AG2462)^2+(Info!$B$6*H2462*0.01*AI2462)^2)</f>
        <v>0.10119323439806149</v>
      </c>
      <c r="AK2462">
        <f t="shared" si="654"/>
        <v>0.10520586399999995</v>
      </c>
      <c r="AL2462">
        <f t="shared" si="655"/>
        <v>7.2341953565422126E-2</v>
      </c>
      <c r="AM2462"/>
      <c r="AN2462"/>
      <c r="AO2462">
        <f t="shared" si="658"/>
        <v>4.6633391947919822</v>
      </c>
      <c r="AP2462">
        <f t="shared" si="659"/>
        <v>0.54995579133510164</v>
      </c>
      <c r="AQ2462">
        <f t="shared" si="660"/>
        <v>6</v>
      </c>
      <c r="AR2462">
        <v>1</v>
      </c>
      <c r="AS2462">
        <v>1</v>
      </c>
      <c r="AT2462">
        <v>1</v>
      </c>
      <c r="AU2462">
        <v>1</v>
      </c>
      <c r="AV2462">
        <v>1</v>
      </c>
      <c r="AW2462">
        <v>0</v>
      </c>
      <c r="AX2462">
        <v>1</v>
      </c>
    </row>
    <row r="2463" spans="1:50">
      <c r="A2463" s="13" t="s">
        <v>144</v>
      </c>
      <c r="B2463" s="13" t="s">
        <v>215</v>
      </c>
      <c r="D2463" s="14">
        <v>-51</v>
      </c>
      <c r="E2463" s="14">
        <v>15.5</v>
      </c>
      <c r="F2463" s="14">
        <v>2714</v>
      </c>
      <c r="G2463" s="16">
        <v>0.3</v>
      </c>
      <c r="H2463">
        <v>22.251000000000001</v>
      </c>
      <c r="J2463">
        <f>(F2463*100*Info!$B$11)/AI2463</f>
        <v>0.79105474752397287</v>
      </c>
      <c r="K2463">
        <f>2*((F2463*100*Info!$B$11)/AI2463^2)*(AJ2463/2)</f>
        <v>9.7367443406859225E-3</v>
      </c>
      <c r="L2463">
        <f t="shared" si="648"/>
        <v>0.36453712149532769</v>
      </c>
      <c r="M2463">
        <f t="shared" si="649"/>
        <v>3.0855463805013441</v>
      </c>
      <c r="N2463">
        <f t="shared" si="650"/>
        <v>4.2724275471564162E-2</v>
      </c>
      <c r="O2463">
        <v>0.56100000000000005</v>
      </c>
      <c r="P2463">
        <v>1E-3</v>
      </c>
      <c r="S2463">
        <v>7.5389999999999997</v>
      </c>
      <c r="T2463">
        <v>9.4E-2</v>
      </c>
      <c r="U2463">
        <v>0.94599999999999995</v>
      </c>
      <c r="V2463">
        <v>6.0000000000000001E-3</v>
      </c>
      <c r="W2463" s="37">
        <f>U2463*Info!$B$2</f>
        <v>0.45407999999999998</v>
      </c>
      <c r="X2463" s="37">
        <f>W2463*SQRT((0.5*V2463/U2463)^2+Info!$B$3^2)</f>
        <v>2.2749620128696656E-2</v>
      </c>
      <c r="Y2463" s="28">
        <f>W2463*Info!$D$2</f>
        <v>0.36780479999999999</v>
      </c>
      <c r="Z2463" s="28">
        <f>Y2463*SQRT(Info!$D$3^2+(X2463/W2463)^2)</f>
        <v>2.6033869160676064E-2</v>
      </c>
      <c r="AA2463" s="37">
        <f t="shared" si="651"/>
        <v>0.10692000000000007</v>
      </c>
      <c r="AB2463" s="37">
        <f t="shared" si="652"/>
        <v>2.2755114062557456E-2</v>
      </c>
      <c r="AC2463" s="37">
        <f>(1-EXP(-Info!$B$6*H2463*1000))+(Info!$B$6/(Info!$B$6-Info!$B$7))*(EXP(-Info!$B$7*H2463*1000)-EXP(-Info!$B$6*H2463*1000))*(Info!$B$9-1)</f>
        <v>0.21081703214903946</v>
      </c>
      <c r="AD2463" s="37">
        <f>SQRT((Info!$B$6*EXP(-Info!$B$6*H2463*1000)+(Info!$B$6/(Info!$B$6+Info!$B$7))*(Info!$B$9-1)*(-Info!$B$7*EXP(-Info!$B$7*H2463*1000)+Info!$B$6*EXP(-Info!$B$6*H2463*1000)))^2*(0.01*H2463*1000)^2)</f>
        <v>1.7844768151346051E-3</v>
      </c>
      <c r="AE2463" s="37">
        <f t="shared" si="653"/>
        <v>4.8009583554380142E-3</v>
      </c>
      <c r="AF2463" s="37">
        <f t="shared" si="661"/>
        <v>7.1486546429226241</v>
      </c>
      <c r="AG2463" s="37">
        <f t="shared" si="662"/>
        <v>5.3942669053411239E-2</v>
      </c>
      <c r="AH2463" s="37">
        <f t="shared" si="663"/>
        <v>0.94822319179236292</v>
      </c>
      <c r="AI2463">
        <f>AF2463*EXP(Info!$B$6*H2463*1000)</f>
        <v>8.766855429638877</v>
      </c>
      <c r="AJ2463">
        <f>2*SQRT((EXP(Info!$B$6*H2463)*AG2463)^2+(Info!$B$6*H2463*0.01*AI2463)^2)</f>
        <v>0.10790736071975997</v>
      </c>
      <c r="AK2463">
        <f t="shared" si="654"/>
        <v>0.1421715240000001</v>
      </c>
      <c r="AL2463">
        <f t="shared" si="655"/>
        <v>6.0514950337965299E-2</v>
      </c>
      <c r="AM2463"/>
      <c r="AN2463"/>
      <c r="AO2463">
        <f t="shared" si="658"/>
        <v>3.9005471956438686</v>
      </c>
      <c r="AP2463">
        <f t="shared" si="659"/>
        <v>0.59302325581395354</v>
      </c>
      <c r="AQ2463">
        <f t="shared" si="660"/>
        <v>6</v>
      </c>
      <c r="AR2463">
        <v>1</v>
      </c>
      <c r="AS2463">
        <v>1</v>
      </c>
      <c r="AT2463">
        <v>1</v>
      </c>
      <c r="AU2463">
        <v>1</v>
      </c>
      <c r="AV2463">
        <v>1</v>
      </c>
      <c r="AW2463">
        <v>0</v>
      </c>
      <c r="AX2463">
        <v>1</v>
      </c>
    </row>
    <row r="2464" spans="1:50">
      <c r="A2464" s="13" t="s">
        <v>144</v>
      </c>
      <c r="B2464" s="13" t="s">
        <v>215</v>
      </c>
      <c r="D2464" s="14">
        <v>-51</v>
      </c>
      <c r="E2464" s="14">
        <v>15.5</v>
      </c>
      <c r="F2464" s="14">
        <v>2714</v>
      </c>
      <c r="G2464" s="16">
        <v>0.308</v>
      </c>
      <c r="H2464">
        <v>23.140999999999998</v>
      </c>
      <c r="J2464">
        <f>(F2464*100*Info!$B$11)/AI2464</f>
        <v>0.73605611409562821</v>
      </c>
      <c r="K2464">
        <f>2*((F2464*100*Info!$B$11)/AI2464^2)*(AJ2464/2)</f>
        <v>9.2723738682906655E-3</v>
      </c>
      <c r="L2464">
        <f t="shared" si="648"/>
        <v>0.41732949532710351</v>
      </c>
      <c r="M2464">
        <f t="shared" si="649"/>
        <v>3.2868038149191445</v>
      </c>
      <c r="N2464">
        <f t="shared" si="650"/>
        <v>4.314802975213778E-2</v>
      </c>
      <c r="O2464">
        <v>0.58199999999999996</v>
      </c>
      <c r="P2464">
        <v>2E-3</v>
      </c>
      <c r="S2464">
        <v>8.0549999999999997</v>
      </c>
      <c r="T2464">
        <v>0.10199999999999999</v>
      </c>
      <c r="U2464">
        <v>1.083</v>
      </c>
      <c r="V2464">
        <v>4.0000000000000001E-3</v>
      </c>
      <c r="W2464" s="37">
        <f>U2464*Info!$B$2</f>
        <v>0.51983999999999997</v>
      </c>
      <c r="X2464" s="37">
        <f>W2464*SQRT((0.5*V2464/U2464)^2+Info!$B$3^2)</f>
        <v>2.6009722489869054E-2</v>
      </c>
      <c r="Y2464" s="28">
        <f>W2464*Info!$D$2</f>
        <v>0.42107040000000001</v>
      </c>
      <c r="Z2464" s="28">
        <f>Y2464*SQRT(Info!$D$3^2+(X2464/W2464)^2)</f>
        <v>2.978432592053747E-2</v>
      </c>
      <c r="AA2464" s="37">
        <f t="shared" si="651"/>
        <v>6.2159999999999993E-2</v>
      </c>
      <c r="AB2464" s="37">
        <f t="shared" si="652"/>
        <v>2.6028938971844398E-2</v>
      </c>
      <c r="AC2464" s="37">
        <f>(1-EXP(-Info!$B$6*H2464*1000))+(Info!$B$6/(Info!$B$6-Info!$B$7))*(EXP(-Info!$B$7*H2464*1000)-EXP(-Info!$B$6*H2464*1000))*(Info!$B$9-1)</f>
        <v>0.21835120785522347</v>
      </c>
      <c r="AD2464" s="37">
        <f>SQRT((Info!$B$6*EXP(-Info!$B$6*H2464*1000)+(Info!$B$6/(Info!$B$6+Info!$B$7))*(Info!$B$9-1)*(-Info!$B$7*EXP(-Info!$B$7*H2464*1000)+Info!$B$6*EXP(-Info!$B$6*H2464*1000)))^2*(0.01*H2464*1000)^2)</f>
        <v>1.8403803138098188E-3</v>
      </c>
      <c r="AE2464" s="37">
        <f t="shared" si="653"/>
        <v>5.6846014646136818E-3</v>
      </c>
      <c r="AF2464" s="37">
        <f t="shared" si="661"/>
        <v>7.6203568889197193</v>
      </c>
      <c r="AG2464" s="37">
        <f t="shared" si="662"/>
        <v>5.9333133781659365E-2</v>
      </c>
      <c r="AH2464" s="37">
        <f t="shared" si="663"/>
        <v>0.94604058211293851</v>
      </c>
      <c r="AI2464">
        <f>AF2464*EXP(Info!$B$6*H2464*1000)</f>
        <v>9.4219210677885243</v>
      </c>
      <c r="AJ2464">
        <f>2*SQRT((EXP(Info!$B$6*H2464)*AG2464)^2+(Info!$B$6*H2464*0.01*AI2464)^2)</f>
        <v>0.11869145982898437</v>
      </c>
      <c r="AK2464">
        <f t="shared" si="654"/>
        <v>8.2654151999999995E-2</v>
      </c>
      <c r="AL2464">
        <f t="shared" si="655"/>
        <v>6.9221360301722989E-2</v>
      </c>
      <c r="AM2464"/>
      <c r="AN2464"/>
      <c r="AO2464">
        <f t="shared" si="658"/>
        <v>4.465425595013012</v>
      </c>
      <c r="AP2464">
        <f t="shared" si="659"/>
        <v>0.53739612188365649</v>
      </c>
      <c r="AQ2464">
        <f t="shared" si="660"/>
        <v>6</v>
      </c>
      <c r="AR2464">
        <v>1</v>
      </c>
      <c r="AS2464">
        <v>1</v>
      </c>
      <c r="AT2464">
        <v>1</v>
      </c>
      <c r="AU2464">
        <v>1</v>
      </c>
      <c r="AV2464">
        <v>1</v>
      </c>
      <c r="AW2464">
        <v>0</v>
      </c>
      <c r="AX2464">
        <v>1</v>
      </c>
    </row>
    <row r="2465" spans="1:58">
      <c r="A2465" s="13" t="s">
        <v>144</v>
      </c>
      <c r="B2465" s="13" t="s">
        <v>215</v>
      </c>
      <c r="D2465" s="14">
        <v>-51</v>
      </c>
      <c r="E2465" s="14">
        <v>15.5</v>
      </c>
      <c r="F2465" s="14">
        <v>2714</v>
      </c>
      <c r="G2465" s="16">
        <v>0.318</v>
      </c>
      <c r="H2465">
        <v>24.21</v>
      </c>
      <c r="J2465">
        <f>(F2465*100*Info!$B$11)/AI2465</f>
        <v>0.63995608054573661</v>
      </c>
      <c r="K2465">
        <f>2*((F2465*100*Info!$B$11)/AI2465^2)*(AJ2465/2)</f>
        <v>6.5150152578705095E-3</v>
      </c>
      <c r="L2465">
        <f t="shared" si="648"/>
        <v>0.51443663551401952</v>
      </c>
      <c r="M2465">
        <f t="shared" si="649"/>
        <v>3.5226203265937572</v>
      </c>
      <c r="N2465">
        <f t="shared" si="650"/>
        <v>3.8211607806092542E-2</v>
      </c>
      <c r="O2465">
        <v>0.69699999999999995</v>
      </c>
      <c r="P2465">
        <v>2E-3</v>
      </c>
      <c r="S2465">
        <v>9.2110000000000003</v>
      </c>
      <c r="T2465">
        <v>8.1000000000000003E-2</v>
      </c>
      <c r="U2465">
        <v>1.335</v>
      </c>
      <c r="V2465">
        <v>5.0000000000000001E-3</v>
      </c>
      <c r="W2465" s="37">
        <f>U2465*Info!$B$2</f>
        <v>0.64079999999999993</v>
      </c>
      <c r="X2465" s="37">
        <f>W2465*SQRT((0.5*V2465/U2465)^2+Info!$B$3^2)</f>
        <v>3.2062464035067552E-2</v>
      </c>
      <c r="Y2465" s="28">
        <f>W2465*Info!$D$2</f>
        <v>0.51904799999999995</v>
      </c>
      <c r="Z2465" s="28">
        <f>Y2465*SQRT(Info!$D$3^2+(X2465/W2465)^2)</f>
        <v>3.6715104732521195E-2</v>
      </c>
      <c r="AA2465" s="37">
        <f t="shared" si="651"/>
        <v>5.6200000000000028E-2</v>
      </c>
      <c r="AB2465" s="37">
        <f t="shared" si="652"/>
        <v>3.207805480386864E-2</v>
      </c>
      <c r="AC2465" s="37">
        <f>(1-EXP(-Info!$B$6*H2465*1000))+(Info!$B$6/(Info!$B$6-Info!$B$7))*(EXP(-Info!$B$7*H2465*1000)-EXP(-Info!$B$6*H2465*1000))*(Info!$B$9-1)</f>
        <v>0.22731606293429929</v>
      </c>
      <c r="AD2465" s="37">
        <f>SQRT((Info!$B$6*EXP(-Info!$B$6*H2465*1000)+(Info!$B$6/(Info!$B$6+Info!$B$7))*(Info!$B$9-1)*(-Info!$B$7*EXP(-Info!$B$7*H2465*1000)+Info!$B$6*EXP(-Info!$B$6*H2465*1000)))^2*(0.01*H2465*1000)^2)</f>
        <v>1.9061292597672248E-3</v>
      </c>
      <c r="AE2465" s="37">
        <f t="shared" si="653"/>
        <v>7.2926439633744337E-3</v>
      </c>
      <c r="AF2465" s="37">
        <f t="shared" si="661"/>
        <v>8.6791768372630926</v>
      </c>
      <c r="AG2465" s="37">
        <f t="shared" si="662"/>
        <v>5.5149175619373873E-2</v>
      </c>
      <c r="AH2465" s="37">
        <f t="shared" si="663"/>
        <v>0.94226216884845215</v>
      </c>
      <c r="AI2465">
        <f>AF2465*EXP(Info!$B$6*H2465*1000)</f>
        <v>10.836778990455292</v>
      </c>
      <c r="AJ2465">
        <f>2*SQRT((EXP(Info!$B$6*H2465)*AG2465)^2+(Info!$B$6*H2465*0.01*AI2465)^2)</f>
        <v>0.11032285279449112</v>
      </c>
      <c r="AK2465">
        <f t="shared" si="654"/>
        <v>7.4729140000000041E-2</v>
      </c>
      <c r="AL2465">
        <f t="shared" si="655"/>
        <v>8.5308378945408256E-2</v>
      </c>
      <c r="AM2465"/>
      <c r="AN2465"/>
      <c r="AO2465">
        <f t="shared" si="658"/>
        <v>5.5044719938526052</v>
      </c>
      <c r="AP2465">
        <f t="shared" si="659"/>
        <v>0.52209737827715352</v>
      </c>
      <c r="AQ2465">
        <f t="shared" si="660"/>
        <v>6</v>
      </c>
      <c r="AR2465">
        <v>1</v>
      </c>
      <c r="AS2465">
        <v>1</v>
      </c>
      <c r="AT2465">
        <v>1</v>
      </c>
      <c r="AU2465">
        <v>1</v>
      </c>
      <c r="AV2465">
        <v>1</v>
      </c>
      <c r="AW2465">
        <v>0</v>
      </c>
      <c r="AX2465">
        <v>1</v>
      </c>
    </row>
    <row r="2466" spans="1:58">
      <c r="A2466" s="13" t="s">
        <v>354</v>
      </c>
      <c r="B2466" s="13" t="s">
        <v>353</v>
      </c>
      <c r="D2466" s="13">
        <v>-174.69282999999999</v>
      </c>
      <c r="E2466" s="13">
        <v>83.128829999999994</v>
      </c>
      <c r="F2466" s="13">
        <v>2570</v>
      </c>
      <c r="G2466">
        <v>0.25</v>
      </c>
      <c r="H2466">
        <v>1.6666666666666667</v>
      </c>
      <c r="J2466">
        <f>(F2466*100*Info!$B$11)/AI2466</f>
        <v>0.29735588376747446</v>
      </c>
      <c r="K2466">
        <f>2*((F2466*100*Info!$B$11)/AI2466^2)*(AJ2466/2)</f>
        <v>4.9548882371220501E-2</v>
      </c>
      <c r="AF2466" s="29">
        <v>21.75</v>
      </c>
      <c r="AG2466" s="29">
        <v>1.84</v>
      </c>
      <c r="AI2466">
        <f>AF2466*EXP(Info!$B$6*H2466*1000)</f>
        <v>22.084986080905797</v>
      </c>
      <c r="AJ2466">
        <f>2*SQRT((EXP(Info!$B$6*H2466)*AG2466)^2+(Info!$B$6*H2466*0.01*AI2466)^2)</f>
        <v>3.6800562465027609</v>
      </c>
      <c r="AL2466"/>
      <c r="AQ2466">
        <f t="shared" si="660"/>
        <v>1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1</v>
      </c>
    </row>
    <row r="2467" spans="1:58">
      <c r="A2467" s="13" t="s">
        <v>354</v>
      </c>
      <c r="B2467" s="13" t="s">
        <v>353</v>
      </c>
      <c r="D2467" s="13">
        <v>-174.69282999999999</v>
      </c>
      <c r="E2467" s="13">
        <v>83.128829999999994</v>
      </c>
      <c r="F2467" s="13">
        <v>2570</v>
      </c>
      <c r="G2467">
        <v>1.25</v>
      </c>
      <c r="H2467">
        <v>8.3333333333333339</v>
      </c>
      <c r="J2467">
        <f>(F2467*100*Info!$B$11)/AI2467</f>
        <v>0.26133726832226206</v>
      </c>
      <c r="K2467">
        <f>2*((F2467*100*Info!$B$11)/AI2467^2)*(AJ2467/2)</f>
        <v>4.1602766281207654E-2</v>
      </c>
      <c r="AF2467" s="29">
        <v>23.28</v>
      </c>
      <c r="AG2467" s="29">
        <v>2</v>
      </c>
      <c r="AI2467">
        <f>AF2467*EXP(Info!$B$6*H2467*1000)</f>
        <v>25.128832930104888</v>
      </c>
      <c r="AJ2467">
        <f>2*SQRT((EXP(Info!$B$6*H2467)*AG2467)^2+(Info!$B$6*H2467*0.01*AI2467)^2)</f>
        <v>4.0003056970103534</v>
      </c>
      <c r="AL2467"/>
      <c r="AQ2467">
        <f t="shared" si="660"/>
        <v>1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1</v>
      </c>
    </row>
    <row r="2468" spans="1:58">
      <c r="A2468" s="13" t="s">
        <v>354</v>
      </c>
      <c r="B2468" s="13" t="s">
        <v>353</v>
      </c>
      <c r="D2468" s="13">
        <v>-174.69282999999999</v>
      </c>
      <c r="E2468" s="13">
        <v>83.128829999999994</v>
      </c>
      <c r="F2468" s="13">
        <v>2570</v>
      </c>
      <c r="G2468">
        <v>2.25</v>
      </c>
      <c r="H2468">
        <v>15</v>
      </c>
      <c r="J2468">
        <f>(F2468*100*Info!$B$11)/AI2468</f>
        <v>0.20468955497914101</v>
      </c>
      <c r="K2468">
        <f>2*((F2468*100*Info!$B$11)/AI2468^2)*(AJ2468/2)</f>
        <v>3.011753591731009E-2</v>
      </c>
      <c r="AF2468" s="29">
        <v>27.96</v>
      </c>
      <c r="AG2468" s="29">
        <v>2.36</v>
      </c>
      <c r="AI2468">
        <f>AF2468*EXP(Info!$B$6*H2468*1000)</f>
        <v>32.083222589200211</v>
      </c>
      <c r="AJ2468">
        <f>2*SQRT((EXP(Info!$B$6*H2468)*AG2468)^2+(Info!$B$6*H2468*0.01*AI2468)^2)</f>
        <v>4.7206493207323632</v>
      </c>
      <c r="AL2468"/>
      <c r="AQ2468">
        <f t="shared" si="660"/>
        <v>1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1</v>
      </c>
    </row>
    <row r="2469" spans="1:58">
      <c r="A2469" s="13" t="s">
        <v>354</v>
      </c>
      <c r="B2469" s="13" t="s">
        <v>353</v>
      </c>
      <c r="D2469" s="13">
        <v>-174.69282999999999</v>
      </c>
      <c r="E2469" s="13">
        <v>83.128829999999994</v>
      </c>
      <c r="F2469" s="13">
        <v>2570</v>
      </c>
      <c r="G2469">
        <v>3.25</v>
      </c>
      <c r="H2469">
        <v>21.666666666666668</v>
      </c>
      <c r="J2469">
        <f>(F2469*100*Info!$B$11)/AI2469</f>
        <v>0.19220658639921137</v>
      </c>
      <c r="K2469">
        <f>2*((F2469*100*Info!$B$11)/AI2469^2)*(AJ2469/2)</f>
        <v>2.6557742535177033E-2</v>
      </c>
      <c r="AF2469" s="29">
        <v>28.01</v>
      </c>
      <c r="AG2469" s="29">
        <v>2.36</v>
      </c>
      <c r="AI2469">
        <f>AF2469*EXP(Info!$B$6*H2469*1000)</f>
        <v>34.166886146348318</v>
      </c>
      <c r="AJ2469">
        <f>2*SQRT((EXP(Info!$B$6*H2469)*AG2469)^2+(Info!$B$6*H2469*0.01*AI2469)^2)</f>
        <v>4.7209379371567088</v>
      </c>
      <c r="AL2469"/>
      <c r="AQ2469">
        <f t="shared" si="660"/>
        <v>1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1</v>
      </c>
    </row>
    <row r="2470" spans="1:58">
      <c r="A2470" s="13" t="s">
        <v>354</v>
      </c>
      <c r="B2470" s="13" t="s">
        <v>353</v>
      </c>
      <c r="D2470" s="13">
        <v>-174.69282999999999</v>
      </c>
      <c r="E2470" s="13">
        <v>83.128829999999994</v>
      </c>
      <c r="F2470" s="13">
        <v>2570</v>
      </c>
      <c r="G2470">
        <v>4.25</v>
      </c>
      <c r="H2470">
        <v>28.333333333333332</v>
      </c>
      <c r="J2470">
        <f>(F2470*100*Info!$B$11)/AI2470</f>
        <v>0.19508559925857916</v>
      </c>
      <c r="K2470">
        <f>2*((F2470*100*Info!$B$11)/AI2470^2)*(AJ2470/2)</f>
        <v>2.5505995485047547E-2</v>
      </c>
      <c r="AF2470" s="29">
        <v>25.96</v>
      </c>
      <c r="AG2470" s="29">
        <v>2.2000000000000002</v>
      </c>
      <c r="AI2470">
        <f>AF2470*EXP(Info!$B$6*H2470*1000)</f>
        <v>33.662661821468703</v>
      </c>
      <c r="AJ2470">
        <f>2*SQRT((EXP(Info!$B$6*H2470)*AG2470)^2+(Info!$B$6*H2470*0.01*AI2470)^2)</f>
        <v>4.4011434144609476</v>
      </c>
      <c r="AL2470"/>
      <c r="AQ2470">
        <f t="shared" si="660"/>
        <v>1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1</v>
      </c>
    </row>
    <row r="2471" spans="1:58">
      <c r="A2471" s="13" t="s">
        <v>354</v>
      </c>
      <c r="B2471" s="13" t="s">
        <v>353</v>
      </c>
      <c r="D2471" s="13">
        <v>-174.69282999999999</v>
      </c>
      <c r="E2471" s="13">
        <v>83.128829999999994</v>
      </c>
      <c r="F2471" s="13">
        <v>2570</v>
      </c>
      <c r="G2471">
        <v>5.25</v>
      </c>
      <c r="H2471">
        <v>35</v>
      </c>
      <c r="J2471">
        <f>(F2471*100*Info!$B$11)/AI2471</f>
        <v>0.26839849013826511</v>
      </c>
      <c r="K2471">
        <f>2*((F2471*100*Info!$B$11)/AI2471^2)*(AJ2471/2)</f>
        <v>3.4235798408793906E-2</v>
      </c>
      <c r="AF2471" s="29">
        <v>17.75</v>
      </c>
      <c r="AG2471" s="29">
        <v>1.56</v>
      </c>
      <c r="AI2471">
        <f>AF2471*EXP(Info!$B$6*H2471*1000)</f>
        <v>24.467725398518759</v>
      </c>
      <c r="AJ2471">
        <f>2*SQRT((EXP(Info!$B$6*H2471)*AG2471)^2+(Info!$B$6*H2471*0.01*AI2471)^2)</f>
        <v>3.1210015892186616</v>
      </c>
      <c r="AL2471"/>
      <c r="AQ2471">
        <f t="shared" si="660"/>
        <v>1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1</v>
      </c>
    </row>
    <row r="2472" spans="1:58">
      <c r="A2472" s="13" t="s">
        <v>354</v>
      </c>
      <c r="B2472" s="13" t="s">
        <v>353</v>
      </c>
      <c r="D2472" s="13">
        <v>-174.69282999999999</v>
      </c>
      <c r="E2472" s="13">
        <v>83.128829999999994</v>
      </c>
      <c r="F2472" s="13">
        <v>2570</v>
      </c>
      <c r="G2472">
        <v>6.25</v>
      </c>
      <c r="H2472">
        <v>41.666666666666664</v>
      </c>
      <c r="J2472">
        <f>(F2472*100*Info!$B$11)/AI2472</f>
        <v>0.36643799180089143</v>
      </c>
      <c r="K2472">
        <f>2*((F2472*100*Info!$B$11)/AI2472^2)*(AJ2472/2)</f>
        <v>4.4182167865001599E-2</v>
      </c>
      <c r="AF2472" s="29">
        <v>12.23</v>
      </c>
      <c r="AG2472" s="29">
        <v>1.08</v>
      </c>
      <c r="AI2472">
        <f>AF2472*EXP(Info!$B$6*H2472*1000)</f>
        <v>17.921451107745483</v>
      </c>
      <c r="AJ2472">
        <f>2*SQRT((EXP(Info!$B$6*H2472)*AG2472)^2+(Info!$B$6*H2472*0.01*AI2472)^2)</f>
        <v>2.1608255119383712</v>
      </c>
      <c r="AL2472"/>
      <c r="AQ2472">
        <f t="shared" si="660"/>
        <v>1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1</v>
      </c>
    </row>
    <row r="2473" spans="1:58">
      <c r="A2473" s="13" t="s">
        <v>354</v>
      </c>
      <c r="B2473" s="13" t="s">
        <v>353</v>
      </c>
      <c r="D2473" s="13">
        <v>-174.69282999999999</v>
      </c>
      <c r="E2473" s="13">
        <v>83.128829999999994</v>
      </c>
      <c r="F2473" s="13">
        <v>2570</v>
      </c>
      <c r="G2473">
        <v>7.2499999999999991</v>
      </c>
      <c r="H2473">
        <v>48.333333333333321</v>
      </c>
      <c r="J2473">
        <f>(F2473*100*Info!$B$11)/AI2473</f>
        <v>0.43959917621742739</v>
      </c>
      <c r="K2473">
        <f>2*((F2473*100*Info!$B$11)/AI2473^2)*(AJ2473/2)</f>
        <v>5.1813775718469214E-2</v>
      </c>
      <c r="AF2473" s="29">
        <v>9.59</v>
      </c>
      <c r="AG2473" s="29">
        <v>0.88</v>
      </c>
      <c r="AI2473">
        <f>AF2473*EXP(Info!$B$6*H2473*1000)</f>
        <v>14.938837262133548</v>
      </c>
      <c r="AJ2473">
        <f>2*SQRT((EXP(Info!$B$6*H2473)*AG2473)^2+(Info!$B$6*H2473*0.01*AI2473)^2)</f>
        <v>1.7607802863853788</v>
      </c>
      <c r="AL2473"/>
      <c r="AQ2473">
        <f t="shared" si="660"/>
        <v>1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1</v>
      </c>
    </row>
    <row r="2474" spans="1:58">
      <c r="A2474" s="13" t="s">
        <v>354</v>
      </c>
      <c r="B2474" s="13" t="s">
        <v>353</v>
      </c>
      <c r="D2474" s="13">
        <v>-174.69282999999999</v>
      </c>
      <c r="E2474" s="13">
        <v>83.128829999999994</v>
      </c>
      <c r="F2474" s="13">
        <v>2570</v>
      </c>
      <c r="G2474">
        <v>8.25</v>
      </c>
      <c r="H2474">
        <v>55</v>
      </c>
      <c r="J2474">
        <f>(F2474*100*Info!$B$11)/AI2474</f>
        <v>0.92012479199803565</v>
      </c>
      <c r="K2474">
        <f>2*((F2474*100*Info!$B$11)/AI2474^2)*(AJ2474/2)</f>
        <v>0.12382549788212319</v>
      </c>
      <c r="AF2474" s="29">
        <v>4.3099999999999996</v>
      </c>
      <c r="AG2474" s="29">
        <v>0.48</v>
      </c>
      <c r="AI2474">
        <f>AF2474*EXP(Info!$B$6*H2474*1000)</f>
        <v>7.1371846636365124</v>
      </c>
      <c r="AJ2474">
        <f>2*SQRT((EXP(Info!$B$6*H2474)*AG2474)^2+(Info!$B$6*H2474*0.01*AI2474)^2)</f>
        <v>0.96048433010088008</v>
      </c>
      <c r="AL2474"/>
      <c r="AQ2474">
        <f t="shared" si="660"/>
        <v>1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1</v>
      </c>
    </row>
    <row r="2475" spans="1:58">
      <c r="A2475" s="13" t="s">
        <v>354</v>
      </c>
      <c r="B2475" s="13" t="s">
        <v>353</v>
      </c>
      <c r="D2475" s="13">
        <v>-174.69282999999999</v>
      </c>
      <c r="E2475" s="13">
        <v>83.128829999999994</v>
      </c>
      <c r="F2475" s="13">
        <v>2570</v>
      </c>
      <c r="G2475">
        <v>9.25</v>
      </c>
      <c r="H2475">
        <v>61.666666666666664</v>
      </c>
      <c r="J2475">
        <f>(F2475*100*Info!$B$11)/AI2475</f>
        <v>3.9686671352025216</v>
      </c>
      <c r="K2475">
        <f>2*((F2475*100*Info!$B$11)/AI2475^2)*(AJ2475/2)</f>
        <v>10.558785345661137</v>
      </c>
      <c r="AF2475" s="29">
        <v>0.94</v>
      </c>
      <c r="AG2475" s="29">
        <v>2.2000000000000002</v>
      </c>
      <c r="AI2475">
        <f>AF2475*EXP(Info!$B$6*H2475*1000)</f>
        <v>1.654737051598306</v>
      </c>
      <c r="AJ2475">
        <f>2*SQRT((EXP(Info!$B$6*H2475)*AG2475)^2+(Info!$B$6*H2475*0.01*AI2475)^2)</f>
        <v>4.4024889808369156</v>
      </c>
      <c r="AL2475"/>
      <c r="AQ2475">
        <f t="shared" si="660"/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1</v>
      </c>
    </row>
    <row r="2476" spans="1:58">
      <c r="A2476" s="13" t="s">
        <v>354</v>
      </c>
      <c r="B2476" s="13" t="s">
        <v>353</v>
      </c>
      <c r="D2476" s="13">
        <v>-174.69282999999999</v>
      </c>
      <c r="E2476" s="13">
        <v>83.128829999999994</v>
      </c>
      <c r="F2476" s="13">
        <v>2570</v>
      </c>
      <c r="G2476">
        <v>10.25</v>
      </c>
      <c r="H2476">
        <v>68.333333333333329</v>
      </c>
      <c r="J2476">
        <f>(F2476*100*Info!$B$11)/AI2476</f>
        <v>3.3421947674455468</v>
      </c>
      <c r="K2476">
        <f>2*((F2476*100*Info!$B$11)/AI2476^2)*(AJ2476/2)</f>
        <v>0.34040191551024224</v>
      </c>
      <c r="AF2476" s="29">
        <v>1.05</v>
      </c>
      <c r="AG2476" s="29">
        <v>0.1</v>
      </c>
      <c r="AI2476">
        <f>AF2476*EXP(Info!$B$6*H2476*1000)</f>
        <v>1.9649065991146226</v>
      </c>
      <c r="AJ2476">
        <f>2*SQRT((EXP(Info!$B$6*H2476)*AG2476)^2+(Info!$B$6*H2476*0.01*AI2476)^2)</f>
        <v>0.20012537170254269</v>
      </c>
      <c r="AL2476"/>
      <c r="AQ2476">
        <f t="shared" si="660"/>
        <v>1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1</v>
      </c>
    </row>
    <row r="2477" spans="1:58">
      <c r="A2477" s="13" t="s">
        <v>354</v>
      </c>
      <c r="B2477" s="13" t="s">
        <v>353</v>
      </c>
      <c r="D2477" s="13">
        <v>-174.69282999999999</v>
      </c>
      <c r="E2477" s="13">
        <v>83.128829999999994</v>
      </c>
      <c r="F2477" s="13">
        <v>2570</v>
      </c>
      <c r="G2477">
        <v>11.25</v>
      </c>
      <c r="H2477">
        <v>75</v>
      </c>
      <c r="J2477">
        <f>(F2477*100*Info!$B$11)/AI2477</f>
        <v>1.6423795251639732</v>
      </c>
      <c r="K2477">
        <f>2*((F2477*100*Info!$B$11)/AI2477^2)*(AJ2477/2)</f>
        <v>0.23017603861989117</v>
      </c>
      <c r="AF2477" s="29">
        <v>2.0099999999999998</v>
      </c>
      <c r="AG2477" s="29">
        <v>0.28000000000000003</v>
      </c>
      <c r="AI2477">
        <f>AF2477*EXP(Info!$B$6*H2477*1000)</f>
        <v>3.9985280219713313</v>
      </c>
      <c r="AJ2477">
        <f>2*SQRT((EXP(Info!$B$6*H2477)*AG2477)^2+(Info!$B$6*H2477*0.01*AI2477)^2)</f>
        <v>0.56038529846875806</v>
      </c>
      <c r="AL2477"/>
      <c r="AQ2477">
        <f t="shared" si="660"/>
        <v>1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1</v>
      </c>
    </row>
    <row r="2478" spans="1:58">
      <c r="A2478" s="13" t="s">
        <v>354</v>
      </c>
      <c r="B2478" s="13" t="s">
        <v>353</v>
      </c>
      <c r="D2478" s="13">
        <v>-174.69282999999999</v>
      </c>
      <c r="E2478" s="13">
        <v>83.128829999999994</v>
      </c>
      <c r="F2478" s="13">
        <v>2570</v>
      </c>
      <c r="G2478">
        <v>12.25</v>
      </c>
      <c r="H2478">
        <v>81.666666666666671</v>
      </c>
      <c r="J2478">
        <f>(F2478*100*Info!$B$11)/AI2478</f>
        <v>2.5878366501306833</v>
      </c>
      <c r="K2478">
        <f>2*((F2478*100*Info!$B$11)/AI2478^2)*(AJ2478/2)</f>
        <v>0.40821156187610402</v>
      </c>
      <c r="AF2478" s="29">
        <v>1.2</v>
      </c>
      <c r="AG2478" s="29">
        <v>0.2</v>
      </c>
      <c r="AI2478">
        <f>AF2478*EXP(Info!$B$6*H2478*1000)</f>
        <v>2.5376797077777238</v>
      </c>
      <c r="AJ2478">
        <f>2*SQRT((EXP(Info!$B$6*H2478)*AG2478)^2+(Info!$B$6*H2478*0.01*AI2478)^2)</f>
        <v>0.4002996854538432</v>
      </c>
      <c r="AL2478"/>
      <c r="AQ2478">
        <f t="shared" si="660"/>
        <v>1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1</v>
      </c>
    </row>
    <row r="2479" spans="1:58">
      <c r="A2479" s="13" t="s">
        <v>354</v>
      </c>
      <c r="B2479" s="13" t="s">
        <v>353</v>
      </c>
      <c r="D2479" s="13">
        <v>-174.69282999999999</v>
      </c>
      <c r="E2479" s="13">
        <v>83.128829999999994</v>
      </c>
      <c r="F2479" s="13">
        <v>2570</v>
      </c>
      <c r="G2479">
        <v>13.25</v>
      </c>
      <c r="H2479">
        <v>88.333333333333329</v>
      </c>
      <c r="J2479">
        <f>(F2479*100*Info!$B$11)/AI2479</f>
        <v>3.4776617997794377</v>
      </c>
      <c r="K2479">
        <f>2*((F2479*100*Info!$B$11)/AI2479^2)*(AJ2479/2)</f>
        <v>0.73724667614868289</v>
      </c>
      <c r="AF2479" s="29">
        <v>0.84</v>
      </c>
      <c r="AG2479" s="29">
        <v>0.2</v>
      </c>
      <c r="AI2479">
        <f>AF2479*EXP(Info!$B$6*H2479*1000)</f>
        <v>1.8883666475263978</v>
      </c>
      <c r="AJ2479">
        <f>2*SQRT((EXP(Info!$B$6*H2479)*AG2479)^2+(Info!$B$6*H2479*0.01*AI2479)^2)</f>
        <v>0.4003241586997231</v>
      </c>
      <c r="AL2479"/>
      <c r="AQ2479">
        <f t="shared" si="660"/>
        <v>1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1</v>
      </c>
      <c r="AY2479"/>
      <c r="AZ2479"/>
      <c r="BB2479"/>
      <c r="BC2479"/>
      <c r="BD2479"/>
      <c r="BE2479"/>
      <c r="BF2479"/>
    </row>
    <row r="2480" spans="1:58">
      <c r="A2480" s="13" t="s">
        <v>354</v>
      </c>
      <c r="B2480" s="13" t="s">
        <v>353</v>
      </c>
      <c r="D2480" s="13">
        <v>-174.69282999999999</v>
      </c>
      <c r="E2480" s="13">
        <v>83.128829999999994</v>
      </c>
      <c r="F2480" s="13">
        <v>2570</v>
      </c>
      <c r="G2480">
        <v>14.249999999999998</v>
      </c>
      <c r="H2480">
        <v>94.999999999999986</v>
      </c>
      <c r="J2480">
        <f>(F2480*100*Info!$B$11)/AI2480</f>
        <v>2.9548280155222733</v>
      </c>
      <c r="K2480">
        <f>2*((F2480*100*Info!$B$11)/AI2480^2)*(AJ2480/2)</f>
        <v>0.53226646143394651</v>
      </c>
      <c r="AF2480" s="29">
        <v>0.93</v>
      </c>
      <c r="AG2480" s="29">
        <v>0.2</v>
      </c>
      <c r="AI2480">
        <f>AF2480*EXP(Info!$B$6*H2480*1000)</f>
        <v>2.2224984058570882</v>
      </c>
      <c r="AJ2480">
        <f>2*SQRT((EXP(Info!$B$6*H2480)*AG2480)^2+(Info!$B$6*H2480*0.01*AI2480)^2)</f>
        <v>0.40034863478138782</v>
      </c>
      <c r="AL2480"/>
      <c r="AQ2480">
        <f t="shared" si="660"/>
        <v>1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1</v>
      </c>
    </row>
    <row r="2481" spans="1:58">
      <c r="A2481" s="13" t="s">
        <v>354</v>
      </c>
      <c r="B2481" s="13" t="s">
        <v>353</v>
      </c>
      <c r="D2481" s="13">
        <v>-174.69282999999999</v>
      </c>
      <c r="E2481" s="13">
        <v>83.128829999999994</v>
      </c>
      <c r="F2481" s="13">
        <v>2570</v>
      </c>
      <c r="G2481">
        <v>15.25</v>
      </c>
      <c r="H2481">
        <v>101.66666666666667</v>
      </c>
      <c r="J2481">
        <f>(F2481*100*Info!$B$11)/AI2481</f>
        <v>3.4932684580598359</v>
      </c>
      <c r="K2481">
        <f>2*((F2481*100*Info!$B$11)/AI2481^2)*(AJ2481/2)</f>
        <v>0.74396955201753345</v>
      </c>
      <c r="AF2481" s="29">
        <v>0.74</v>
      </c>
      <c r="AG2481" s="29">
        <v>0.2</v>
      </c>
      <c r="AI2481">
        <f>AF2481*EXP(Info!$B$6*H2481*1000)</f>
        <v>1.8799301092729326</v>
      </c>
      <c r="AJ2481">
        <f>2*SQRT((EXP(Info!$B$6*H2481)*AG2481)^2+(Info!$B$6*H2481*0.01*AI2481)^2)</f>
        <v>0.40037311131731507</v>
      </c>
      <c r="AL2481"/>
      <c r="AQ2481">
        <f t="shared" si="660"/>
        <v>1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1</v>
      </c>
    </row>
    <row r="2482" spans="1:58">
      <c r="A2482" s="13" t="s">
        <v>354</v>
      </c>
      <c r="B2482" s="13" t="s">
        <v>353</v>
      </c>
      <c r="D2482" s="13">
        <v>-174.69282999999999</v>
      </c>
      <c r="E2482" s="13">
        <v>83.128829999999994</v>
      </c>
      <c r="F2482" s="13">
        <v>2570</v>
      </c>
      <c r="G2482">
        <v>16.25</v>
      </c>
      <c r="H2482">
        <v>108.33333333333333</v>
      </c>
      <c r="J2482">
        <f>(F2482*100*Info!$B$11)/AI2482</f>
        <v>0.47309579601899321</v>
      </c>
      <c r="K2482">
        <f>2*((F2482*100*Info!$B$11)/AI2482^2)*(AJ2482/2)</f>
        <v>3.5480467010856137E-2</v>
      </c>
      <c r="AF2482" s="29">
        <v>5.14</v>
      </c>
      <c r="AG2482" s="29">
        <v>0.52</v>
      </c>
      <c r="AI2482">
        <f>AF2482*EXP(Info!$B$6*H2482*1000)</f>
        <v>13.881122194153821</v>
      </c>
      <c r="AJ2482">
        <f>2*SQRT((EXP(Info!$B$6*H2482)*AG2482)^2+(Info!$B$6*H2482*0.01*AI2482)^2)</f>
        <v>1.0410337657356081</v>
      </c>
      <c r="AL2482"/>
      <c r="AQ2482">
        <f t="shared" si="660"/>
        <v>1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1</v>
      </c>
    </row>
    <row r="2483" spans="1:58">
      <c r="A2483" s="13" t="s">
        <v>354</v>
      </c>
      <c r="B2483" s="13" t="s">
        <v>353</v>
      </c>
      <c r="D2483" s="13">
        <v>-174.69282999999999</v>
      </c>
      <c r="E2483" s="13">
        <v>83.128829999999994</v>
      </c>
      <c r="F2483" s="13">
        <v>2570</v>
      </c>
      <c r="G2483">
        <v>17.25</v>
      </c>
      <c r="H2483">
        <v>115</v>
      </c>
      <c r="J2483">
        <f>(F2483*100*Info!$B$11)/AI2483</f>
        <v>0.29364544996750447</v>
      </c>
      <c r="K2483">
        <f>2*((F2483*100*Info!$B$11)/AI2483^2)*(AJ2483/2)</f>
        <v>1.8927506927194134E-2</v>
      </c>
      <c r="AF2483" s="29">
        <v>7.79</v>
      </c>
      <c r="AG2483" s="29">
        <v>0.72</v>
      </c>
      <c r="AI2483">
        <f>AF2483*EXP(Info!$B$6*H2483*1000)</f>
        <v>22.364046692386506</v>
      </c>
      <c r="AJ2483">
        <f>2*SQRT((EXP(Info!$B$6*H2483)*AG2483)^2+(Info!$B$6*H2483*0.01*AI2483)^2)</f>
        <v>1.441519522053148</v>
      </c>
      <c r="AL2483"/>
      <c r="AQ2483">
        <f t="shared" si="660"/>
        <v>1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1</v>
      </c>
    </row>
    <row r="2484" spans="1:58">
      <c r="A2484" s="13" t="s">
        <v>354</v>
      </c>
      <c r="B2484" s="13" t="s">
        <v>353</v>
      </c>
      <c r="D2484" s="13">
        <v>-174.69282999999999</v>
      </c>
      <c r="E2484" s="13">
        <v>83.128829999999994</v>
      </c>
      <c r="F2484" s="13">
        <v>2570</v>
      </c>
      <c r="G2484">
        <v>18.25</v>
      </c>
      <c r="H2484">
        <v>121.66666666666667</v>
      </c>
      <c r="J2484">
        <f>(F2484*100*Info!$B$11)/AI2484</f>
        <v>0.75768888979249316</v>
      </c>
      <c r="K2484">
        <f>2*((F2484*100*Info!$B$11)/AI2484^2)*(AJ2484/2)</f>
        <v>5.6010923103518774E-2</v>
      </c>
      <c r="AF2484" s="29">
        <v>2.84</v>
      </c>
      <c r="AG2484" s="29">
        <v>0.32</v>
      </c>
      <c r="AI2484">
        <f>AF2484*EXP(Info!$B$6*H2484*1000)</f>
        <v>8.6672784074722742</v>
      </c>
      <c r="AJ2484">
        <f>2*SQRT((EXP(Info!$B$6*H2484)*AG2484)^2+(Info!$B$6*H2484*0.01*AI2484)^2)</f>
        <v>0.64071450820754516</v>
      </c>
      <c r="AL2484"/>
      <c r="AQ2484">
        <f t="shared" si="660"/>
        <v>1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1</v>
      </c>
    </row>
    <row r="2485" spans="1:58">
      <c r="A2485" s="13" t="s">
        <v>354</v>
      </c>
      <c r="B2485" s="13" t="s">
        <v>353</v>
      </c>
      <c r="D2485" s="13">
        <v>-174.69282999999999</v>
      </c>
      <c r="E2485" s="13">
        <v>83.128829999999994</v>
      </c>
      <c r="F2485" s="13">
        <v>2570</v>
      </c>
      <c r="G2485">
        <v>19.25</v>
      </c>
      <c r="H2485">
        <v>128.33333333333334</v>
      </c>
      <c r="J2485">
        <f>(F2485*100*Info!$B$11)/AI2485</f>
        <v>4.400479003366514</v>
      </c>
      <c r="K2485">
        <f>2*((F2485*100*Info!$B$11)/AI2485^2)*(AJ2485/2)</f>
        <v>0.94468569028494176</v>
      </c>
      <c r="AF2485" s="29">
        <v>0.46</v>
      </c>
      <c r="AG2485" s="29">
        <v>0.16</v>
      </c>
      <c r="AI2485">
        <f>AF2485*EXP(Info!$B$6*H2485*1000)</f>
        <v>1.4923603882795631</v>
      </c>
      <c r="AJ2485">
        <f>2*SQRT((EXP(Info!$B$6*H2485)*AG2485)^2+(Info!$B$6*H2485*0.01*AI2485)^2)</f>
        <v>0.32037682772198878</v>
      </c>
      <c r="AL2485"/>
      <c r="AQ2485">
        <f t="shared" si="660"/>
        <v>1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1</v>
      </c>
      <c r="AZ2485"/>
    </row>
    <row r="2486" spans="1:58">
      <c r="A2486" s="13" t="s">
        <v>354</v>
      </c>
      <c r="B2486" s="13" t="s">
        <v>353</v>
      </c>
      <c r="D2486" s="13">
        <v>-174.69282999999999</v>
      </c>
      <c r="E2486" s="13">
        <v>83.128829999999994</v>
      </c>
      <c r="F2486" s="13">
        <v>2570</v>
      </c>
      <c r="G2486">
        <v>20.25</v>
      </c>
      <c r="H2486">
        <v>135</v>
      </c>
      <c r="J2486">
        <f>(F2486*100*Info!$B$11)/AI2486</f>
        <v>7.9340524788165947</v>
      </c>
      <c r="K2486">
        <f>2*((F2486*100*Info!$B$11)/AI2486^2)*(AJ2486/2)</f>
        <v>3.0711718459948063</v>
      </c>
      <c r="AF2486" s="29">
        <v>0.24</v>
      </c>
      <c r="AG2486" s="29">
        <v>0.16</v>
      </c>
      <c r="AI2486">
        <f>AF2486*EXP(Info!$B$6*H2486*1000)</f>
        <v>0.82771075331475918</v>
      </c>
      <c r="AJ2486">
        <f>2*SQRT((EXP(Info!$B$6*H2486)*AG2486)^2+(Info!$B$6*H2486*0.01*AI2486)^2)</f>
        <v>0.32039641393783663</v>
      </c>
      <c r="AL2486"/>
      <c r="AQ2486">
        <f t="shared" si="660"/>
        <v>1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1</v>
      </c>
      <c r="AY2486"/>
      <c r="AZ2486"/>
      <c r="BB2486"/>
      <c r="BC2486"/>
      <c r="BD2486"/>
      <c r="BE2486"/>
      <c r="BF2486"/>
    </row>
    <row r="2487" spans="1:58">
      <c r="A2487" s="13" t="s">
        <v>354</v>
      </c>
      <c r="B2487" s="13" t="s">
        <v>353</v>
      </c>
      <c r="D2487" s="13">
        <v>-174.69282999999999</v>
      </c>
      <c r="E2487" s="13">
        <v>83.128829999999994</v>
      </c>
      <c r="F2487" s="13">
        <v>2570</v>
      </c>
      <c r="G2487">
        <v>21.25</v>
      </c>
      <c r="H2487">
        <v>141.66666666666666</v>
      </c>
      <c r="J2487">
        <f>(F2487*100*Info!$B$11)/AI2487</f>
        <v>9.4276018974224023</v>
      </c>
      <c r="K2487">
        <f>2*((F2487*100*Info!$B$11)/AI2487^2)*(AJ2487/2)</f>
        <v>4.336536458230734</v>
      </c>
      <c r="AF2487" s="29">
        <v>0.19</v>
      </c>
      <c r="AG2487" s="29">
        <v>0.16</v>
      </c>
      <c r="AI2487">
        <f>AF2487*EXP(Info!$B$6*H2487*1000)</f>
        <v>0.69658229373003377</v>
      </c>
      <c r="AJ2487">
        <f>2*SQRT((EXP(Info!$B$6*H2487)*AG2487)^2+(Info!$B$6*H2487*0.01*AI2487)^2)</f>
        <v>0.32041600247717134</v>
      </c>
      <c r="AL2487"/>
      <c r="AQ2487">
        <f t="shared" si="660"/>
        <v>1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1</v>
      </c>
    </row>
    <row r="2488" spans="1:58">
      <c r="A2488" s="13" t="s">
        <v>354</v>
      </c>
      <c r="B2488" s="13" t="s">
        <v>353</v>
      </c>
      <c r="D2488" s="13">
        <v>-174.69282999999999</v>
      </c>
      <c r="E2488" s="13">
        <v>83.128829999999994</v>
      </c>
      <c r="F2488" s="13">
        <v>2570</v>
      </c>
      <c r="G2488">
        <v>22.25</v>
      </c>
      <c r="H2488">
        <v>148.33333333333334</v>
      </c>
      <c r="J2488">
        <f>(F2488*100*Info!$B$11)/AI2488</f>
        <v>84.2506705439001</v>
      </c>
      <c r="K2488">
        <f>2*((F2488*100*Info!$B$11)/AI2488^2)*(AJ2488/2)</f>
        <v>259.76167616910334</v>
      </c>
      <c r="AF2488" s="29">
        <v>0.02</v>
      </c>
      <c r="AG2488" s="29">
        <v>0.12</v>
      </c>
      <c r="AI2488">
        <f>AF2488*EXP(Info!$B$6*H2488*1000)</f>
        <v>7.794716067759043E-2</v>
      </c>
      <c r="AJ2488">
        <f>2*SQRT((EXP(Info!$B$6*H2488)*AG2488)^2+(Info!$B$6*H2488*0.01*AI2488)^2)</f>
        <v>0.24032669389477376</v>
      </c>
      <c r="AL2488"/>
      <c r="AQ2488">
        <f t="shared" si="660"/>
        <v>1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1</v>
      </c>
    </row>
    <row r="2489" spans="1:58">
      <c r="A2489" s="13" t="s">
        <v>354</v>
      </c>
      <c r="B2489" s="13" t="s">
        <v>353</v>
      </c>
      <c r="D2489" s="13">
        <v>-174.69282999999999</v>
      </c>
      <c r="E2489" s="13">
        <v>83.128829999999994</v>
      </c>
      <c r="F2489" s="13">
        <v>2570</v>
      </c>
      <c r="G2489">
        <v>23.25</v>
      </c>
      <c r="H2489">
        <v>155</v>
      </c>
      <c r="J2489" t="e">
        <f>(F2489*100*Info!$B$11)/AI2489</f>
        <v>#DIV/0!</v>
      </c>
      <c r="K2489" t="e">
        <f>2*((F2489*100*Info!$B$11)/AI2489^2)*(AJ2489/2)</f>
        <v>#DIV/0!</v>
      </c>
      <c r="AF2489" s="29">
        <v>0</v>
      </c>
      <c r="AG2489" s="29">
        <v>0</v>
      </c>
      <c r="AI2489">
        <f>AF2489*EXP(Info!$B$6*H2489*1000)</f>
        <v>0</v>
      </c>
      <c r="AJ2489">
        <f>2*SQRT((EXP(Info!$B$6*H2489)*AG2489)^2+(Info!$B$6*H2489*0.01*AI2489)^2)</f>
        <v>0</v>
      </c>
      <c r="AL2489"/>
      <c r="AQ2489">
        <f t="shared" si="660"/>
        <v>1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1</v>
      </c>
    </row>
    <row r="2490" spans="1:58">
      <c r="A2490" s="13" t="s">
        <v>354</v>
      </c>
      <c r="B2490" s="13" t="s">
        <v>353</v>
      </c>
      <c r="D2490" s="13">
        <v>-174.69282999999999</v>
      </c>
      <c r="E2490" s="13">
        <v>83.128829999999994</v>
      </c>
      <c r="F2490" s="13">
        <v>2570</v>
      </c>
      <c r="G2490">
        <v>24.25</v>
      </c>
      <c r="H2490">
        <v>161.66666666666666</v>
      </c>
      <c r="J2490" t="e">
        <f>(F2490*100*Info!$B$11)/AI2490</f>
        <v>#DIV/0!</v>
      </c>
      <c r="K2490" t="e">
        <f>2*((F2490*100*Info!$B$11)/AI2490^2)*(AJ2490/2)</f>
        <v>#DIV/0!</v>
      </c>
      <c r="AF2490" s="29">
        <v>0</v>
      </c>
      <c r="AG2490" s="29">
        <v>0</v>
      </c>
      <c r="AI2490">
        <f>AF2490*EXP(Info!$B$6*H2490*1000)</f>
        <v>0</v>
      </c>
      <c r="AJ2490">
        <f>2*SQRT((EXP(Info!$B$6*H2490)*AG2490)^2+(Info!$B$6*H2490*0.01*AI2490)^2)</f>
        <v>0</v>
      </c>
      <c r="AL2490"/>
      <c r="AQ2490">
        <f t="shared" si="660"/>
        <v>1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1</v>
      </c>
    </row>
    <row r="2491" spans="1:58">
      <c r="A2491" s="13" t="s">
        <v>354</v>
      </c>
      <c r="B2491" s="13" t="s">
        <v>353</v>
      </c>
      <c r="D2491" s="13">
        <v>-174.69282999999999</v>
      </c>
      <c r="E2491" s="13">
        <v>83.128829999999994</v>
      </c>
      <c r="F2491" s="13">
        <v>2570</v>
      </c>
      <c r="G2491">
        <v>25.25</v>
      </c>
      <c r="H2491">
        <v>168.33333333333334</v>
      </c>
      <c r="J2491">
        <f>(F2491*100*Info!$B$11)/AI2491</f>
        <v>140.2648781143352</v>
      </c>
      <c r="K2491">
        <f>2*((F2491*100*Info!$B$11)/AI2491^2)*(AJ2491/2)</f>
        <v>720.12166609299709</v>
      </c>
      <c r="AF2491" s="29">
        <v>0.01</v>
      </c>
      <c r="AG2491" s="29">
        <v>0.12</v>
      </c>
      <c r="AI2491">
        <f>AF2491*EXP(Info!$B$6*H2491*1000)</f>
        <v>4.6819279654077221E-2</v>
      </c>
      <c r="AJ2491">
        <f>2*SQRT((EXP(Info!$B$6*H2491)*AG2491)^2+(Info!$B$6*H2491*0.01*AI2491)^2)</f>
        <v>0.24037077651245814</v>
      </c>
      <c r="AL2491"/>
      <c r="AQ2491">
        <f t="shared" si="660"/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1</v>
      </c>
    </row>
    <row r="2492" spans="1:58">
      <c r="A2492" s="13" t="s">
        <v>354</v>
      </c>
      <c r="B2492" s="13" t="s">
        <v>353</v>
      </c>
      <c r="D2492" s="13">
        <v>-174.69282999999999</v>
      </c>
      <c r="E2492" s="13">
        <v>83.128829999999994</v>
      </c>
      <c r="F2492" s="13">
        <v>2570</v>
      </c>
      <c r="G2492">
        <v>26.25</v>
      </c>
      <c r="H2492">
        <v>175</v>
      </c>
      <c r="J2492">
        <f>(F2492*100*Info!$B$11)/AI2492</f>
        <v>0.49603900499620363</v>
      </c>
      <c r="K2492">
        <f>2*((F2492*100*Info!$B$11)/AI2492^2)*(AJ2492/2)</f>
        <v>2.1015664035163008E-2</v>
      </c>
      <c r="AF2492" s="29">
        <v>2.66</v>
      </c>
      <c r="AG2492" s="29">
        <v>0.28000000000000003</v>
      </c>
      <c r="AI2492">
        <f>AF2492*EXP(Info!$B$6*H2492*1000)</f>
        <v>13.239080975356719</v>
      </c>
      <c r="AJ2492">
        <f>2*SQRT((EXP(Info!$B$6*H2492)*AG2492)^2+(Info!$B$6*H2492*0.01*AI2492)^2)</f>
        <v>0.56089959682614954</v>
      </c>
      <c r="AL2492"/>
      <c r="AQ2492">
        <f t="shared" si="660"/>
        <v>1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1</v>
      </c>
    </row>
    <row r="2493" spans="1:58">
      <c r="A2493" s="13" t="s">
        <v>354</v>
      </c>
      <c r="B2493" s="13" t="s">
        <v>353</v>
      </c>
      <c r="D2493" s="13">
        <v>-174.69282999999999</v>
      </c>
      <c r="E2493" s="13">
        <v>83.128829999999994</v>
      </c>
      <c r="F2493" s="13">
        <v>2570</v>
      </c>
      <c r="G2493">
        <v>27.250000000000004</v>
      </c>
      <c r="H2493">
        <v>181.66666666666671</v>
      </c>
      <c r="J2493">
        <f>(F2493*100*Info!$B$11)/AI2493</f>
        <v>0.27705626548495188</v>
      </c>
      <c r="K2493">
        <f>2*((F2493*100*Info!$B$11)/AI2493^2)*(AJ2493/2)</f>
        <v>1.1239764011337099E-2</v>
      </c>
      <c r="AF2493" s="29">
        <v>4.4800000000000004</v>
      </c>
      <c r="AG2493" s="29">
        <v>0.48</v>
      </c>
      <c r="AI2493">
        <f>AF2493*EXP(Info!$B$6*H2493*1000)</f>
        <v>23.703129552350092</v>
      </c>
      <c r="AJ2493">
        <f>2*SQRT((EXP(Info!$B$6*H2493)*AG2493)^2+(Info!$B$6*H2493*0.01*AI2493)^2)</f>
        <v>0.96160100199226728</v>
      </c>
      <c r="AL2493"/>
      <c r="AQ2493">
        <f t="shared" si="660"/>
        <v>1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1</v>
      </c>
    </row>
    <row r="2494" spans="1:58">
      <c r="A2494" s="13" t="s">
        <v>354</v>
      </c>
      <c r="B2494" s="13" t="s">
        <v>353</v>
      </c>
      <c r="D2494" s="13">
        <v>-174.69282999999999</v>
      </c>
      <c r="E2494" s="13">
        <v>83.128829999999994</v>
      </c>
      <c r="F2494" s="13">
        <v>2570</v>
      </c>
      <c r="G2494">
        <v>28.249999999999996</v>
      </c>
      <c r="H2494">
        <v>188.33333333333329</v>
      </c>
      <c r="J2494">
        <f>(F2494*100*Info!$B$11)/AI2494</f>
        <v>0.3105322218394943</v>
      </c>
      <c r="K2494">
        <f>2*((F2494*100*Info!$B$11)/AI2494^2)*(AJ2494/2)</f>
        <v>1.2944121344857088E-2</v>
      </c>
      <c r="AF2494" s="29">
        <v>3.76</v>
      </c>
      <c r="AG2494" s="29">
        <v>0.44</v>
      </c>
      <c r="AI2494">
        <f>AF2494*EXP(Info!$B$6*H2494*1000)</f>
        <v>21.147887698025979</v>
      </c>
      <c r="AJ2494">
        <f>2*SQRT((EXP(Info!$B$6*H2494)*AG2494)^2+(Info!$B$6*H2494*0.01*AI2494)^2)</f>
        <v>0.88152148247001538</v>
      </c>
      <c r="AL2494"/>
      <c r="AQ2494">
        <f t="shared" si="660"/>
        <v>1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1</v>
      </c>
    </row>
    <row r="2495" spans="1:58">
      <c r="A2495" s="13" t="s">
        <v>354</v>
      </c>
      <c r="B2495" s="13" t="s">
        <v>353</v>
      </c>
      <c r="D2495" s="13">
        <v>-174.69282999999999</v>
      </c>
      <c r="E2495" s="13">
        <v>83.128829999999994</v>
      </c>
      <c r="F2495" s="13">
        <v>2570</v>
      </c>
      <c r="G2495">
        <v>29.25</v>
      </c>
      <c r="H2495">
        <v>195</v>
      </c>
      <c r="J2495">
        <f>(F2495*100*Info!$B$11)/AI2495</f>
        <v>0.30009720863931122</v>
      </c>
      <c r="K2495">
        <f>2*((F2495*100*Info!$B$11)/AI2495^2)*(AJ2495/2)</f>
        <v>1.099049037434E-2</v>
      </c>
      <c r="AF2495" s="29">
        <v>3.66</v>
      </c>
      <c r="AG2495" s="29">
        <v>0.4</v>
      </c>
      <c r="AI2495">
        <f>AF2495*EXP(Info!$B$6*H2495*1000)</f>
        <v>21.883244378901093</v>
      </c>
      <c r="AJ2495">
        <f>2*SQRT((EXP(Info!$B$6*H2495)*AG2495)^2+(Info!$B$6*H2495*0.01*AI2495)^2)</f>
        <v>0.80143226855105476</v>
      </c>
      <c r="AL2495"/>
      <c r="AQ2495">
        <f t="shared" si="660"/>
        <v>1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1</v>
      </c>
    </row>
    <row r="2496" spans="1:58">
      <c r="A2496" s="13" t="s">
        <v>354</v>
      </c>
      <c r="B2496" s="13" t="s">
        <v>353</v>
      </c>
      <c r="D2496" s="13">
        <v>-174.69282999999999</v>
      </c>
      <c r="E2496" s="13">
        <v>83.128829999999994</v>
      </c>
      <c r="F2496" s="13">
        <v>2570</v>
      </c>
      <c r="G2496">
        <v>30.25</v>
      </c>
      <c r="H2496">
        <v>201.66666666666666</v>
      </c>
      <c r="J2496">
        <f>(F2496*100*Info!$B$11)/AI2496</f>
        <v>0.3169377473372017</v>
      </c>
      <c r="K2496">
        <f>2*((F2496*100*Info!$B$11)/AI2496^2)*(AJ2496/2)</f>
        <v>1.2259355389903919E-2</v>
      </c>
      <c r="AF2496" s="29">
        <v>3.26</v>
      </c>
      <c r="AG2496" s="29">
        <v>0.4</v>
      </c>
      <c r="AI2496">
        <f>AF2496*EXP(Info!$B$6*H2496*1000)</f>
        <v>20.720474633440038</v>
      </c>
      <c r="AJ2496">
        <f>2*SQRT((EXP(Info!$B$6*H2496)*AG2496)^2+(Info!$B$6*H2496*0.01*AI2496)^2)</f>
        <v>0.80148125148554716</v>
      </c>
      <c r="AL2496"/>
      <c r="AQ2496">
        <f t="shared" si="660"/>
        <v>1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1</v>
      </c>
    </row>
    <row r="2497" spans="1:50">
      <c r="A2497" s="13" t="s">
        <v>354</v>
      </c>
      <c r="B2497" s="13" t="s">
        <v>353</v>
      </c>
      <c r="D2497" s="13">
        <v>-174.69282999999999</v>
      </c>
      <c r="E2497" s="13">
        <v>83.128829999999994</v>
      </c>
      <c r="F2497" s="13">
        <v>2570</v>
      </c>
      <c r="G2497">
        <v>31.25</v>
      </c>
      <c r="H2497">
        <v>208.33333333333334</v>
      </c>
      <c r="J2497">
        <f>(F2497*100*Info!$B$11)/AI2497</f>
        <v>0.35864997231819751</v>
      </c>
      <c r="K2497">
        <f>2*((F2497*100*Info!$B$11)/AI2497^2)*(AJ2497/2)</f>
        <v>1.4129616397121156E-2</v>
      </c>
      <c r="AF2497" s="29">
        <v>2.71</v>
      </c>
      <c r="AG2497" s="29">
        <v>0.36</v>
      </c>
      <c r="AI2497">
        <f>AF2497*EXP(Info!$B$6*H2497*1000)</f>
        <v>18.310612187232305</v>
      </c>
      <c r="AJ2497">
        <f>2*SQRT((EXP(Info!$B$6*H2497)*AG2497)^2+(Info!$B$6*H2497*0.01*AI2497)^2)</f>
        <v>0.72137723733742165</v>
      </c>
      <c r="AL2497"/>
      <c r="AQ2497">
        <f t="shared" si="660"/>
        <v>1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1</v>
      </c>
    </row>
    <row r="2498" spans="1:50">
      <c r="A2498" s="13" t="s">
        <v>354</v>
      </c>
      <c r="B2498" s="13" t="s">
        <v>353</v>
      </c>
      <c r="D2498" s="13">
        <v>-174.69282999999999</v>
      </c>
      <c r="E2498" s="13">
        <v>83.128829999999994</v>
      </c>
      <c r="F2498" s="13">
        <v>2570</v>
      </c>
      <c r="G2498">
        <v>32.25</v>
      </c>
      <c r="H2498">
        <v>215</v>
      </c>
      <c r="J2498">
        <f>(F2498*100*Info!$B$11)/AI2498</f>
        <v>0.52545964718895122</v>
      </c>
      <c r="K2498">
        <f>2*((F2498*100*Info!$B$11)/AI2498^2)*(AJ2498/2)</f>
        <v>2.3591173965437352E-2</v>
      </c>
      <c r="AF2498" s="29">
        <v>1.74</v>
      </c>
      <c r="AG2498" s="29">
        <v>0.28000000000000003</v>
      </c>
      <c r="AI2498">
        <f>AF2498*EXP(Info!$B$6*H2498*1000)</f>
        <v>12.497820887316658</v>
      </c>
      <c r="AJ2498">
        <f>2*SQRT((EXP(Info!$B$6*H2498)*AG2498)^2+(Info!$B$6*H2498*0.01*AI2498)^2)</f>
        <v>0.56110544038701859</v>
      </c>
      <c r="AL2498"/>
      <c r="AQ2498">
        <f t="shared" ref="AQ2498:AQ2561" si="664">AR2498+AS2498+AT2498+AU2498+AV2498+AW2498+AX2498</f>
        <v>1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1</v>
      </c>
    </row>
    <row r="2499" spans="1:50">
      <c r="A2499" s="13" t="s">
        <v>354</v>
      </c>
      <c r="B2499" s="13" t="s">
        <v>353</v>
      </c>
      <c r="D2499" s="13">
        <v>-174.69282999999999</v>
      </c>
      <c r="E2499" s="13">
        <v>83.128829999999994</v>
      </c>
      <c r="F2499" s="13">
        <v>2570</v>
      </c>
      <c r="G2499">
        <v>33.25</v>
      </c>
      <c r="H2499">
        <v>221.66666666666666</v>
      </c>
      <c r="J2499">
        <f>(F2499*100*Info!$B$11)/AI2499</f>
        <v>0.60145218415060453</v>
      </c>
      <c r="K2499">
        <f>2*((F2499*100*Info!$B$11)/AI2499^2)*(AJ2499/2)</f>
        <v>2.6494321705370329E-2</v>
      </c>
      <c r="AF2499" s="29">
        <v>1.43</v>
      </c>
      <c r="AG2499" s="29">
        <v>0.24</v>
      </c>
      <c r="AI2499">
        <f>AF2499*EXP(Info!$B$6*H2499*1000)</f>
        <v>10.918740886034763</v>
      </c>
      <c r="AJ2499">
        <f>2*SQRT((EXP(Info!$B$6*H2499)*AG2499)^2+(Info!$B$6*H2499*0.01*AI2499)^2)</f>
        <v>0.48097694426153742</v>
      </c>
      <c r="AL2499"/>
      <c r="AQ2499">
        <f t="shared" si="664"/>
        <v>1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1</v>
      </c>
    </row>
    <row r="2500" spans="1:50">
      <c r="A2500" s="13" t="s">
        <v>354</v>
      </c>
      <c r="B2500" s="13" t="s">
        <v>353</v>
      </c>
      <c r="D2500" s="13">
        <v>-174.69282999999999</v>
      </c>
      <c r="E2500" s="13">
        <v>83.128829999999994</v>
      </c>
      <c r="F2500" s="13">
        <v>2570</v>
      </c>
      <c r="G2500">
        <v>34.25</v>
      </c>
      <c r="H2500">
        <v>228.33333333333334</v>
      </c>
      <c r="J2500">
        <f>(F2500*100*Info!$B$11)/AI2500</f>
        <v>0.69151213815507306</v>
      </c>
      <c r="K2500">
        <f>2*((F2500*100*Info!$B$11)/AI2500^2)*(AJ2500/2)</f>
        <v>3.5024885409197661E-2</v>
      </c>
      <c r="AF2500" s="29">
        <v>1.17</v>
      </c>
      <c r="AG2500" s="29">
        <v>0.24</v>
      </c>
      <c r="AI2500">
        <f>AF2500*EXP(Info!$B$6*H2500*1000)</f>
        <v>9.4967249188146994</v>
      </c>
      <c r="AJ2500">
        <f>2*SQRT((EXP(Info!$B$6*H2500)*AG2500)^2+(Info!$B$6*H2500*0.01*AI2500)^2)</f>
        <v>0.48100631021687956</v>
      </c>
      <c r="AL2500"/>
      <c r="AQ2500">
        <f t="shared" si="664"/>
        <v>1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1</v>
      </c>
    </row>
    <row r="2501" spans="1:50">
      <c r="A2501" s="13" t="s">
        <v>354</v>
      </c>
      <c r="B2501" s="13" t="s">
        <v>353</v>
      </c>
      <c r="D2501" s="13">
        <v>-174.69282999999999</v>
      </c>
      <c r="E2501" s="13">
        <v>83.128829999999994</v>
      </c>
      <c r="F2501" s="13">
        <v>2570</v>
      </c>
      <c r="G2501">
        <v>35.25</v>
      </c>
      <c r="H2501">
        <v>235</v>
      </c>
      <c r="J2501">
        <f>(F2501*100*Info!$B$11)/AI2501</f>
        <v>0.91697205944925242</v>
      </c>
      <c r="K2501">
        <f>2*((F2501*100*Info!$B$11)/AI2501^2)*(AJ2501/2)</f>
        <v>5.1325666634986188E-2</v>
      </c>
      <c r="AF2501" s="29">
        <v>0.83</v>
      </c>
      <c r="AG2501" s="29">
        <v>0.2</v>
      </c>
      <c r="AI2501">
        <f>AF2501*EXP(Info!$B$6*H2501*1000)</f>
        <v>7.1617237258291357</v>
      </c>
      <c r="AJ2501">
        <f>2*SQRT((EXP(Info!$B$6*H2501)*AG2501)^2+(Info!$B$6*H2501*0.01*AI2501)^2)</f>
        <v>0.40086308050056818</v>
      </c>
      <c r="AL2501"/>
      <c r="AQ2501">
        <f t="shared" si="664"/>
        <v>1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1</v>
      </c>
    </row>
    <row r="2502" spans="1:50">
      <c r="A2502" s="13" t="s">
        <v>354</v>
      </c>
      <c r="B2502" s="13" t="s">
        <v>353</v>
      </c>
      <c r="D2502" s="13">
        <v>-174.69282999999999</v>
      </c>
      <c r="E2502" s="13">
        <v>83.128829999999994</v>
      </c>
      <c r="F2502" s="13">
        <v>2570</v>
      </c>
      <c r="G2502">
        <v>36.25</v>
      </c>
      <c r="H2502">
        <v>241.66666666666666</v>
      </c>
      <c r="J2502">
        <f>(F2502*100*Info!$B$11)/AI2502</f>
        <v>1.6271591932729013</v>
      </c>
      <c r="K2502">
        <f>2*((F2502*100*Info!$B$11)/AI2502^2)*(AJ2502/2)</f>
        <v>0.12930012930030688</v>
      </c>
      <c r="AF2502" s="29">
        <v>0.44</v>
      </c>
      <c r="AG2502" s="29">
        <v>0.16</v>
      </c>
      <c r="AI2502">
        <f>AF2502*EXP(Info!$B$6*H2502*1000)</f>
        <v>4.0359299699932345</v>
      </c>
      <c r="AJ2502">
        <f>2*SQRT((EXP(Info!$B$6*H2502)*AG2502)^2+(Info!$B$6*H2502*0.01*AI2502)^2)</f>
        <v>0.32071002586873909</v>
      </c>
      <c r="AL2502"/>
      <c r="AQ2502">
        <f t="shared" si="664"/>
        <v>1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1</v>
      </c>
    </row>
    <row r="2503" spans="1:50">
      <c r="A2503" s="13" t="s">
        <v>354</v>
      </c>
      <c r="B2503" s="13" t="s">
        <v>353</v>
      </c>
      <c r="D2503" s="13">
        <v>-174.69282999999999</v>
      </c>
      <c r="E2503" s="13">
        <v>83.128829999999994</v>
      </c>
      <c r="F2503" s="13">
        <v>2570</v>
      </c>
      <c r="G2503">
        <v>37.25</v>
      </c>
      <c r="H2503">
        <v>248.33333333333334</v>
      </c>
      <c r="J2503">
        <f>(F2503*100*Info!$B$11)/AI2503</f>
        <v>3.0613188493358239</v>
      </c>
      <c r="K2503">
        <f>2*((F2503*100*Info!$B$11)/AI2503^2)*(AJ2503/2)</f>
        <v>0.45770167930642736</v>
      </c>
      <c r="AF2503" s="29">
        <v>0.22</v>
      </c>
      <c r="AG2503" s="29">
        <v>0.16</v>
      </c>
      <c r="AI2503">
        <f>AF2503*EXP(Info!$B$6*H2503*1000)</f>
        <v>2.1451867241809515</v>
      </c>
      <c r="AJ2503">
        <f>2*SQRT((EXP(Info!$B$6*H2503)*AG2503)^2+(Info!$B$6*H2503*0.01*AI2503)^2)</f>
        <v>0.32072959871412815</v>
      </c>
      <c r="AL2503"/>
      <c r="AQ2503">
        <f t="shared" si="664"/>
        <v>1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1</v>
      </c>
    </row>
    <row r="2504" spans="1:50">
      <c r="A2504" s="13" t="s">
        <v>355</v>
      </c>
      <c r="B2504" s="13" t="s">
        <v>353</v>
      </c>
      <c r="D2504" s="13">
        <v>-171.91657000000001</v>
      </c>
      <c r="E2504" s="13">
        <v>83.296616999999998</v>
      </c>
      <c r="F2504" s="13">
        <v>1586</v>
      </c>
      <c r="G2504">
        <v>0.25</v>
      </c>
      <c r="H2504">
        <v>1.6666666666666667</v>
      </c>
      <c r="J2504">
        <f>(F2504*100*Info!$B$11)/AI2504</f>
        <v>0.25503014354622427</v>
      </c>
      <c r="K2504">
        <f>2*((F2504*100*Info!$B$11)/AI2504^2)*(AJ2504/2)</f>
        <v>4.3653075521028276E-2</v>
      </c>
      <c r="AF2504" s="29">
        <v>15.65</v>
      </c>
      <c r="AG2504" s="29">
        <v>1.36</v>
      </c>
      <c r="AI2504">
        <f>AF2504*EXP(Info!$B$6*H2504*1000)</f>
        <v>15.891035961663253</v>
      </c>
      <c r="AJ2504">
        <f>2*SQRT((EXP(Info!$B$6*H2504)*AG2504)^2+(Info!$B$6*H2504*0.01*AI2504)^2)</f>
        <v>2.7200415735018013</v>
      </c>
      <c r="AQ2504">
        <f t="shared" si="664"/>
        <v>1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1</v>
      </c>
    </row>
    <row r="2505" spans="1:50">
      <c r="A2505" s="13" t="s">
        <v>355</v>
      </c>
      <c r="B2505" s="13" t="s">
        <v>353</v>
      </c>
      <c r="D2505" s="13">
        <v>-171.91657000000001</v>
      </c>
      <c r="E2505" s="13">
        <v>83.296616999999998</v>
      </c>
      <c r="F2505" s="13">
        <v>1586</v>
      </c>
      <c r="G2505">
        <v>1.25</v>
      </c>
      <c r="H2505">
        <v>8.3333333333333339</v>
      </c>
      <c r="J2505">
        <f>(F2505*100*Info!$B$11)/AI2505</f>
        <v>0.20416093859113976</v>
      </c>
      <c r="K2505">
        <f>2*((F2505*100*Info!$B$11)/AI2505^2)*(AJ2505/2)</f>
        <v>3.2914309541556469E-2</v>
      </c>
      <c r="AF2505" s="29">
        <v>18.39</v>
      </c>
      <c r="AG2505" s="29">
        <v>1.6</v>
      </c>
      <c r="AI2505">
        <f>AF2505*EXP(Info!$B$6*H2505*1000)</f>
        <v>19.85048271411636</v>
      </c>
      <c r="AJ2505">
        <f>2*SQRT((EXP(Info!$B$6*H2505)*AG2505)^2+(Info!$B$6*H2505*0.01*AI2505)^2)</f>
        <v>3.2002445576045995</v>
      </c>
      <c r="AQ2505">
        <f t="shared" si="664"/>
        <v>1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1</v>
      </c>
    </row>
    <row r="2506" spans="1:50">
      <c r="A2506" s="13" t="s">
        <v>355</v>
      </c>
      <c r="B2506" s="13" t="s">
        <v>353</v>
      </c>
      <c r="D2506" s="13">
        <v>-171.91657000000001</v>
      </c>
      <c r="E2506" s="13">
        <v>83.296616999999998</v>
      </c>
      <c r="F2506" s="13">
        <v>1586</v>
      </c>
      <c r="G2506">
        <v>2.25</v>
      </c>
      <c r="H2506">
        <v>15</v>
      </c>
      <c r="J2506">
        <f>(F2506*100*Info!$B$11)/AI2506</f>
        <v>0.12511000180763374</v>
      </c>
      <c r="K2506">
        <f>2*((F2506*100*Info!$B$11)/AI2506^2)*(AJ2506/2)</f>
        <v>1.8232325868860866E-2</v>
      </c>
      <c r="AF2506" s="29">
        <v>28.23</v>
      </c>
      <c r="AG2506" s="29">
        <v>2.36</v>
      </c>
      <c r="AI2506">
        <f>AF2506*EXP(Info!$B$6*H2506*1000)</f>
        <v>32.393039116349144</v>
      </c>
      <c r="AJ2506">
        <f>2*SQRT((EXP(Info!$B$6*H2506)*AG2506)^2+(Info!$B$6*H2506*0.01*AI2506)^2)</f>
        <v>4.7206493207483771</v>
      </c>
      <c r="AQ2506">
        <f t="shared" si="664"/>
        <v>1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1</v>
      </c>
    </row>
    <row r="2507" spans="1:50">
      <c r="A2507" s="13" t="s">
        <v>355</v>
      </c>
      <c r="B2507" s="13" t="s">
        <v>353</v>
      </c>
      <c r="D2507" s="13">
        <v>-171.91657000000001</v>
      </c>
      <c r="E2507" s="13">
        <v>83.296616999999998</v>
      </c>
      <c r="F2507" s="13">
        <v>1586</v>
      </c>
      <c r="G2507">
        <v>3.25</v>
      </c>
      <c r="H2507">
        <v>21.666666666666668</v>
      </c>
      <c r="J2507">
        <f>(F2507*100*Info!$B$11)/AI2507</f>
        <v>0.14812288443035868</v>
      </c>
      <c r="K2507">
        <f>2*((F2507*100*Info!$B$11)/AI2507^2)*(AJ2507/2)</f>
        <v>2.0793045895527041E-2</v>
      </c>
      <c r="AF2507" s="29">
        <v>22.43</v>
      </c>
      <c r="AG2507" s="29">
        <v>1.92</v>
      </c>
      <c r="AI2507">
        <f>AF2507*EXP(Info!$B$6*H2507*1000)</f>
        <v>27.360344743398528</v>
      </c>
      <c r="AJ2507">
        <f>2*SQRT((EXP(Info!$B$6*H2507)*AG2507)^2+(Info!$B$6*H2507*0.01*AI2507)^2)</f>
        <v>3.840763067467833</v>
      </c>
      <c r="AQ2507">
        <f t="shared" si="664"/>
        <v>1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1</v>
      </c>
    </row>
    <row r="2508" spans="1:50">
      <c r="A2508" s="13" t="s">
        <v>355</v>
      </c>
      <c r="B2508" s="13" t="s">
        <v>353</v>
      </c>
      <c r="D2508" s="13">
        <v>-171.91657000000001</v>
      </c>
      <c r="E2508" s="13">
        <v>83.296616999999998</v>
      </c>
      <c r="F2508" s="13">
        <v>1586</v>
      </c>
      <c r="G2508">
        <v>4.25</v>
      </c>
      <c r="H2508">
        <v>28.333333333333332</v>
      </c>
      <c r="J2508">
        <f>(F2508*100*Info!$B$11)/AI2508</f>
        <v>0.1847139098299575</v>
      </c>
      <c r="K2508">
        <f>2*((F2508*100*Info!$B$11)/AI2508^2)*(AJ2508/2)</f>
        <v>2.4926427065045387E-2</v>
      </c>
      <c r="AF2508" s="29">
        <v>16.920000000000002</v>
      </c>
      <c r="AG2508" s="29">
        <v>1.48</v>
      </c>
      <c r="AI2508">
        <f>AF2508*EXP(Info!$B$6*H2508*1000)</f>
        <v>21.940378968384074</v>
      </c>
      <c r="AJ2508">
        <f>2*SQRT((EXP(Info!$B$6*H2508)*AG2508)^2+(Info!$B$6*H2508*0.01*AI2508)^2)</f>
        <v>2.9607692059484747</v>
      </c>
      <c r="AQ2508">
        <f t="shared" si="664"/>
        <v>1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1</v>
      </c>
    </row>
    <row r="2509" spans="1:50">
      <c r="A2509" s="13" t="s">
        <v>355</v>
      </c>
      <c r="B2509" s="13" t="s">
        <v>353</v>
      </c>
      <c r="D2509" s="13">
        <v>-171.91657000000001</v>
      </c>
      <c r="E2509" s="13">
        <v>83.296616999999998</v>
      </c>
      <c r="F2509" s="13">
        <v>1586</v>
      </c>
      <c r="G2509">
        <v>5.25</v>
      </c>
      <c r="H2509">
        <v>35</v>
      </c>
      <c r="J2509">
        <f>(F2509*100*Info!$B$11)/AI2509</f>
        <v>0.23960943921073413</v>
      </c>
      <c r="K2509">
        <f>2*((F2509*100*Info!$B$11)/AI2509^2)*(AJ2509/2)</f>
        <v>3.0609572667082516E-2</v>
      </c>
      <c r="AF2509" s="29">
        <v>12.27</v>
      </c>
      <c r="AG2509" s="29">
        <v>1.08</v>
      </c>
      <c r="AI2509">
        <f>AF2509*EXP(Info!$B$6*H2509*1000)</f>
        <v>16.913745951539447</v>
      </c>
      <c r="AJ2509">
        <f>2*SQRT((EXP(Info!$B$6*H2509)*AG2509)^2+(Info!$B$6*H2509*0.01*AI2509)^2)</f>
        <v>2.1606934079123965</v>
      </c>
      <c r="AQ2509">
        <f t="shared" si="664"/>
        <v>1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1</v>
      </c>
    </row>
    <row r="2510" spans="1:50">
      <c r="A2510" s="13" t="s">
        <v>355</v>
      </c>
      <c r="B2510" s="13" t="s">
        <v>353</v>
      </c>
      <c r="D2510" s="13">
        <v>-171.91657000000001</v>
      </c>
      <c r="E2510" s="13">
        <v>83.296616999999998</v>
      </c>
      <c r="F2510" s="13">
        <v>1586</v>
      </c>
      <c r="G2510">
        <v>6.25</v>
      </c>
      <c r="H2510">
        <v>41.666666666666664</v>
      </c>
      <c r="J2510">
        <f>(F2510*100*Info!$B$11)/AI2510</f>
        <v>0.30832203803442054</v>
      </c>
      <c r="K2510">
        <f>2*((F2510*100*Info!$B$11)/AI2510^2)*(AJ2510/2)</f>
        <v>3.7544933591644077E-2</v>
      </c>
      <c r="AF2510" s="29">
        <v>8.9700000000000006</v>
      </c>
      <c r="AG2510" s="29">
        <v>0.8</v>
      </c>
      <c r="AI2510">
        <f>AF2510*EXP(Info!$B$6*H2510*1000)</f>
        <v>13.144351303064349</v>
      </c>
      <c r="AJ2510">
        <f>2*SQRT((EXP(Info!$B$6*H2510)*AG2510)^2+(Info!$B$6*H2510*0.01*AI2510)^2)</f>
        <v>1.6006114902616768</v>
      </c>
      <c r="AQ2510">
        <f t="shared" si="664"/>
        <v>1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1</v>
      </c>
    </row>
    <row r="2511" spans="1:50">
      <c r="A2511" s="13" t="s">
        <v>355</v>
      </c>
      <c r="B2511" s="13" t="s">
        <v>353</v>
      </c>
      <c r="D2511" s="13">
        <v>-171.91657000000001</v>
      </c>
      <c r="E2511" s="13">
        <v>83.296616999999998</v>
      </c>
      <c r="F2511" s="13">
        <v>1586</v>
      </c>
      <c r="G2511">
        <v>7.2499999999999991</v>
      </c>
      <c r="H2511">
        <v>48.333333333333321</v>
      </c>
      <c r="J2511">
        <f>(F2511*100*Info!$B$11)/AI2511</f>
        <v>0.33141783808675573</v>
      </c>
      <c r="K2511">
        <f>2*((F2511*100*Info!$B$11)/AI2511^2)*(AJ2511/2)</f>
        <v>4.121393875558374E-2</v>
      </c>
      <c r="AF2511" s="29">
        <v>7.85</v>
      </c>
      <c r="AG2511" s="29">
        <v>0.76</v>
      </c>
      <c r="AI2511">
        <f>AF2511*EXP(Info!$B$6*H2511*1000)</f>
        <v>12.228349583706814</v>
      </c>
      <c r="AJ2511">
        <f>2*SQRT((EXP(Info!$B$6*H2511)*AG2511)^2+(Info!$B$6*H2511*0.01*AI2511)^2)</f>
        <v>1.520673883259215</v>
      </c>
      <c r="AQ2511">
        <f t="shared" si="664"/>
        <v>1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1</v>
      </c>
    </row>
    <row r="2512" spans="1:50">
      <c r="A2512" s="13" t="s">
        <v>355</v>
      </c>
      <c r="B2512" s="13" t="s">
        <v>353</v>
      </c>
      <c r="D2512" s="13">
        <v>-171.91657000000001</v>
      </c>
      <c r="E2512" s="13">
        <v>83.296616999999998</v>
      </c>
      <c r="F2512" s="13">
        <v>1586</v>
      </c>
      <c r="G2512">
        <v>8.25</v>
      </c>
      <c r="H2512">
        <v>55</v>
      </c>
      <c r="J2512">
        <f>(F2512*100*Info!$B$11)/AI2512</f>
        <v>0.52405537753766418</v>
      </c>
      <c r="K2512">
        <f>2*((F2512*100*Info!$B$11)/AI2512^2)*(AJ2512/2)</f>
        <v>6.5087999255216397E-2</v>
      </c>
      <c r="AF2512" s="29">
        <v>4.67</v>
      </c>
      <c r="AG2512" s="29">
        <v>0.48</v>
      </c>
      <c r="AI2512">
        <f>AF2512*EXP(Info!$B$6*H2512*1000)</f>
        <v>7.733330018371813</v>
      </c>
      <c r="AJ2512">
        <f>2*SQRT((EXP(Info!$B$6*H2512)*AG2512)^2+(Info!$B$6*H2512*0.01*AI2512)^2)</f>
        <v>0.96048433057048688</v>
      </c>
      <c r="AQ2512">
        <f t="shared" si="664"/>
        <v>1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1</v>
      </c>
    </row>
    <row r="2513" spans="1:52">
      <c r="A2513" s="13" t="s">
        <v>355</v>
      </c>
      <c r="B2513" s="13" t="s">
        <v>353</v>
      </c>
      <c r="D2513" s="13">
        <v>-171.91657000000001</v>
      </c>
      <c r="E2513" s="13">
        <v>83.296616999999998</v>
      </c>
      <c r="F2513" s="13">
        <v>1586</v>
      </c>
      <c r="G2513">
        <v>9.25</v>
      </c>
      <c r="H2513">
        <v>61.666666666666664</v>
      </c>
      <c r="J2513">
        <f>(F2513*100*Info!$B$11)/AI2513</f>
        <v>1.6099283589141318</v>
      </c>
      <c r="K2513">
        <f>2*((F2513*100*Info!$B$11)/AI2513^2)*(AJ2513/2)</f>
        <v>0.30715402769016087</v>
      </c>
      <c r="AF2513" s="29">
        <v>1.43</v>
      </c>
      <c r="AG2513" s="29">
        <v>0.24</v>
      </c>
      <c r="AI2513">
        <f>AF2513*EXP(Info!$B$6*H2513*1000)</f>
        <v>2.5173127487080613</v>
      </c>
      <c r="AJ2513">
        <f>2*SQRT((EXP(Info!$B$6*H2513)*AG2513)^2+(Info!$B$6*H2513*0.01*AI2513)^2)</f>
        <v>0.48027152602180534</v>
      </c>
      <c r="AQ2513">
        <f t="shared" si="664"/>
        <v>1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1</v>
      </c>
    </row>
    <row r="2514" spans="1:52">
      <c r="A2514" s="13" t="s">
        <v>355</v>
      </c>
      <c r="B2514" s="13" t="s">
        <v>353</v>
      </c>
      <c r="D2514" s="13">
        <v>-171.91657000000001</v>
      </c>
      <c r="E2514" s="13">
        <v>83.296616999999998</v>
      </c>
      <c r="F2514" s="13">
        <v>1586</v>
      </c>
      <c r="G2514">
        <v>10.25</v>
      </c>
      <c r="H2514">
        <v>68.333333333333329</v>
      </c>
      <c r="J2514">
        <f>(F2514*100*Info!$B$11)/AI2514</f>
        <v>4.7079656117637185</v>
      </c>
      <c r="K2514">
        <f>2*((F2514*100*Info!$B$11)/AI2514^2)*(AJ2514/2)</f>
        <v>2.1890464760023458</v>
      </c>
      <c r="AF2514" s="29">
        <v>0.46</v>
      </c>
      <c r="AG2514" s="29">
        <v>0.2</v>
      </c>
      <c r="AI2514">
        <f>AF2514*EXP(Info!$B$6*H2514*1000)</f>
        <v>0.86081622437402516</v>
      </c>
      <c r="AJ2514">
        <f>2*SQRT((EXP(Info!$B$6*H2514)*AG2514)^2+(Info!$B$6*H2514*0.01*AI2514)^2)</f>
        <v>0.40025074052010223</v>
      </c>
      <c r="AQ2514">
        <f t="shared" si="664"/>
        <v>1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1</v>
      </c>
      <c r="AZ2514" s="15"/>
    </row>
    <row r="2515" spans="1:52">
      <c r="A2515" s="13" t="s">
        <v>355</v>
      </c>
      <c r="B2515" s="13" t="s">
        <v>353</v>
      </c>
      <c r="D2515" s="13">
        <v>-171.91657000000001</v>
      </c>
      <c r="E2515" s="13">
        <v>83.296616999999998</v>
      </c>
      <c r="F2515" s="13">
        <v>1586</v>
      </c>
      <c r="G2515">
        <v>11.25</v>
      </c>
      <c r="H2515">
        <v>75</v>
      </c>
      <c r="J2515">
        <f>(F2515*100*Info!$B$11)/AI2515</f>
        <v>12.732675080469898</v>
      </c>
      <c r="K2515">
        <f>2*((F2515*100*Info!$B$11)/AI2515^2)*(AJ2515/2)</f>
        <v>12.809856655154316</v>
      </c>
      <c r="AF2515" s="29">
        <v>0.16</v>
      </c>
      <c r="AG2515" s="29">
        <v>0.16</v>
      </c>
      <c r="AI2515">
        <f>AF2515*EXP(Info!$B$6*H2515*1000)</f>
        <v>0.31829078781861347</v>
      </c>
      <c r="AJ2515">
        <f>2*SQRT((EXP(Info!$B$6*H2515)*AG2515)^2+(Info!$B$6*H2515*0.01*AI2515)^2)</f>
        <v>0.32022016904102968</v>
      </c>
      <c r="AQ2515">
        <f t="shared" si="664"/>
        <v>1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1</v>
      </c>
    </row>
    <row r="2516" spans="1:52">
      <c r="A2516" s="13" t="s">
        <v>355</v>
      </c>
      <c r="B2516" s="13" t="s">
        <v>353</v>
      </c>
      <c r="D2516" s="13">
        <v>-171.91657000000001</v>
      </c>
      <c r="E2516" s="13">
        <v>83.296616999999998</v>
      </c>
      <c r="F2516" s="13">
        <v>1586</v>
      </c>
      <c r="G2516">
        <v>12.25</v>
      </c>
      <c r="H2516">
        <v>81.666666666666671</v>
      </c>
      <c r="J2516">
        <f>(F2516*100*Info!$B$11)/AI2516</f>
        <v>11.272993162116535</v>
      </c>
      <c r="K2516">
        <f>2*((F2516*100*Info!$B$11)/AI2516^2)*(AJ2516/2)</f>
        <v>10.041763649281634</v>
      </c>
      <c r="AF2516" s="29">
        <v>0.17</v>
      </c>
      <c r="AG2516" s="29">
        <v>0.16</v>
      </c>
      <c r="AI2516">
        <f>AF2516*EXP(Info!$B$6*H2516*1000)</f>
        <v>0.35950462526851096</v>
      </c>
      <c r="AJ2516">
        <f>2*SQRT((EXP(Info!$B$6*H2516)*AG2516)^2+(Info!$B$6*H2516*0.01*AI2516)^2)</f>
        <v>0.32023974696460744</v>
      </c>
      <c r="AQ2516">
        <f t="shared" si="664"/>
        <v>1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1</v>
      </c>
    </row>
    <row r="2517" spans="1:52">
      <c r="A2517" s="13" t="s">
        <v>355</v>
      </c>
      <c r="B2517" s="13" t="s">
        <v>353</v>
      </c>
      <c r="D2517" s="13">
        <v>-171.91657000000001</v>
      </c>
      <c r="E2517" s="13">
        <v>83.296616999999998</v>
      </c>
      <c r="F2517" s="13">
        <v>1586</v>
      </c>
      <c r="G2517">
        <v>13.25</v>
      </c>
      <c r="H2517">
        <v>88.333333333333329</v>
      </c>
      <c r="J2517">
        <f>(F2517*100*Info!$B$11)/AI2517</f>
        <v>9.0137746228368822</v>
      </c>
      <c r="K2517">
        <f>2*((F2517*100*Info!$B$11)/AI2517^2)*(AJ2517/2)</f>
        <v>6.4205384260174521</v>
      </c>
      <c r="AF2517" s="29">
        <v>0.2</v>
      </c>
      <c r="AG2517" s="29">
        <v>0.16</v>
      </c>
      <c r="AI2517">
        <f>AF2517*EXP(Info!$B$6*H2517*1000)</f>
        <v>0.44961110655390429</v>
      </c>
      <c r="AJ2517">
        <f>2*SQRT((EXP(Info!$B$6*H2517)*AG2517)^2+(Info!$B$6*H2517*0.01*AI2517)^2)</f>
        <v>0.32025932610738295</v>
      </c>
      <c r="AQ2517">
        <f t="shared" si="664"/>
        <v>1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1</v>
      </c>
    </row>
    <row r="2518" spans="1:52">
      <c r="A2518" s="13" t="s">
        <v>355</v>
      </c>
      <c r="B2518" s="13" t="s">
        <v>353</v>
      </c>
      <c r="D2518" s="13">
        <v>-171.91657000000001</v>
      </c>
      <c r="E2518" s="13">
        <v>83.296616999999998</v>
      </c>
      <c r="F2518" s="13">
        <v>1586</v>
      </c>
      <c r="G2518">
        <v>14.249999999999998</v>
      </c>
      <c r="H2518">
        <v>94.999999999999986</v>
      </c>
      <c r="J2518">
        <f>(F2518*100*Info!$B$11)/AI2518</f>
        <v>4.4627403505376231</v>
      </c>
      <c r="K2518">
        <f>2*((F2518*100*Info!$B$11)/AI2518^2)*(AJ2518/2)</f>
        <v>1.9674235410458669</v>
      </c>
      <c r="AF2518" s="29">
        <v>0.38</v>
      </c>
      <c r="AG2518" s="29">
        <v>0.2</v>
      </c>
      <c r="AI2518">
        <f>AF2518*EXP(Info!$B$6*H2518*1000)</f>
        <v>0.90811762819967035</v>
      </c>
      <c r="AJ2518">
        <f>2*SQRT((EXP(Info!$B$6*H2518)*AG2518)^2+(Info!$B$6*H2518*0.01*AI2518)^2)</f>
        <v>0.40034863322118502</v>
      </c>
      <c r="AQ2518">
        <f t="shared" si="664"/>
        <v>1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1</v>
      </c>
    </row>
    <row r="2519" spans="1:52">
      <c r="A2519" s="13" t="s">
        <v>355</v>
      </c>
      <c r="B2519" s="13" t="s">
        <v>353</v>
      </c>
      <c r="D2519" s="13">
        <v>-171.91657000000001</v>
      </c>
      <c r="E2519" s="13">
        <v>83.296616999999998</v>
      </c>
      <c r="F2519" s="13">
        <v>1586</v>
      </c>
      <c r="G2519">
        <v>15.25</v>
      </c>
      <c r="H2519">
        <v>101.66666666666667</v>
      </c>
      <c r="J2519">
        <f>(F2519*100*Info!$B$11)/AI2519</f>
        <v>3.3941879237663262</v>
      </c>
      <c r="K2519">
        <f>2*((F2519*100*Info!$B$11)/AI2519^2)*(AJ2519/2)</f>
        <v>0.68287968901959772</v>
      </c>
      <c r="AF2519" s="29">
        <v>0.47</v>
      </c>
      <c r="AG2519" s="29">
        <v>0.12</v>
      </c>
      <c r="AI2519">
        <f>AF2519*EXP(Info!$B$6*H2519*1000)</f>
        <v>1.1940096639976734</v>
      </c>
      <c r="AJ2519">
        <f>2*SQRT((EXP(Info!$B$6*H2519)*AG2519)^2+(Info!$B$6*H2519*0.01*AI2519)^2)</f>
        <v>0.24022386690138359</v>
      </c>
      <c r="AQ2519">
        <f t="shared" si="664"/>
        <v>1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1</v>
      </c>
    </row>
    <row r="2520" spans="1:52">
      <c r="A2520" s="13" t="s">
        <v>355</v>
      </c>
      <c r="B2520" s="13" t="s">
        <v>353</v>
      </c>
      <c r="D2520" s="13">
        <v>-171.91657000000001</v>
      </c>
      <c r="E2520" s="13">
        <v>83.296616999999998</v>
      </c>
      <c r="F2520" s="13">
        <v>1586</v>
      </c>
      <c r="G2520">
        <v>16.25</v>
      </c>
      <c r="H2520">
        <v>108.33333333333333</v>
      </c>
      <c r="J2520">
        <f>(F2520*100*Info!$B$11)/AI2520</f>
        <v>4.168499624922906</v>
      </c>
      <c r="K2520">
        <f>2*((F2520*100*Info!$B$11)/AI2520^2)*(AJ2520/2)</f>
        <v>1.3734006489358108</v>
      </c>
      <c r="AF2520" s="29">
        <v>0.36</v>
      </c>
      <c r="AG2520" s="29">
        <v>0.16</v>
      </c>
      <c r="AI2520">
        <f>AF2520*EXP(Info!$B$6*H2520*1000)</f>
        <v>0.97221867507692139</v>
      </c>
      <c r="AJ2520">
        <f>2*SQRT((EXP(Info!$B$6*H2520)*AG2520)^2+(Info!$B$6*H2520*0.01*AI2520)^2)</f>
        <v>0.3203180711052247</v>
      </c>
      <c r="AQ2520">
        <f t="shared" si="664"/>
        <v>1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1</v>
      </c>
    </row>
    <row r="2521" spans="1:52">
      <c r="A2521" s="13" t="s">
        <v>355</v>
      </c>
      <c r="B2521" s="13" t="s">
        <v>353</v>
      </c>
      <c r="D2521" s="13">
        <v>-171.91657000000001</v>
      </c>
      <c r="E2521" s="13">
        <v>83.296616999999998</v>
      </c>
      <c r="F2521" s="13">
        <v>1586</v>
      </c>
      <c r="G2521">
        <v>17.25</v>
      </c>
      <c r="H2521">
        <v>115</v>
      </c>
      <c r="J2521">
        <f>(F2521*100*Info!$B$11)/AI2521</f>
        <v>0.39877463954159459</v>
      </c>
      <c r="K2521">
        <f>2*((F2521*100*Info!$B$11)/AI2521^2)*(AJ2521/2)</f>
        <v>3.1423847027358218E-2</v>
      </c>
      <c r="AF2521" s="29">
        <v>3.54</v>
      </c>
      <c r="AG2521" s="29">
        <v>0.4</v>
      </c>
      <c r="AI2521">
        <f>AF2521*EXP(Info!$B$6*H2521*1000)</f>
        <v>10.162865891020312</v>
      </c>
      <c r="AJ2521">
        <f>2*SQRT((EXP(Info!$B$6*H2521)*AG2521)^2+(Info!$B$6*H2521*0.01*AI2521)^2)</f>
        <v>0.80084416472945741</v>
      </c>
      <c r="AQ2521">
        <f t="shared" si="664"/>
        <v>1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1</v>
      </c>
    </row>
    <row r="2522" spans="1:52">
      <c r="A2522" s="13" t="s">
        <v>355</v>
      </c>
      <c r="B2522" s="13" t="s">
        <v>353</v>
      </c>
      <c r="D2522" s="13">
        <v>-171.91657000000001</v>
      </c>
      <c r="E2522" s="13">
        <v>83.296616999999998</v>
      </c>
      <c r="F2522" s="13">
        <v>1586</v>
      </c>
      <c r="G2522">
        <v>18.25</v>
      </c>
      <c r="H2522">
        <v>121.66666666666667</v>
      </c>
      <c r="J2522">
        <f>(F2522*100*Info!$B$11)/AI2522</f>
        <v>0.22318363829309998</v>
      </c>
      <c r="K2522">
        <f>2*((F2522*100*Info!$B$11)/AI2522^2)*(AJ2522/2)</f>
        <v>1.4765454358824565E-2</v>
      </c>
      <c r="AF2522" s="29">
        <v>5.95</v>
      </c>
      <c r="AG2522" s="29">
        <v>0.6</v>
      </c>
      <c r="AI2522">
        <f>AF2522*EXP(Info!$B$6*H2522*1000)</f>
        <v>18.158558635373254</v>
      </c>
      <c r="AJ2522">
        <f>2*SQRT((EXP(Info!$B$6*H2522)*AG2522)^2+(Info!$B$6*H2522*0.01*AI2522)^2)</f>
        <v>1.20133971649181</v>
      </c>
      <c r="AQ2522">
        <f t="shared" si="664"/>
        <v>1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1</v>
      </c>
    </row>
    <row r="2523" spans="1:52">
      <c r="A2523" s="13" t="s">
        <v>355</v>
      </c>
      <c r="B2523" s="13" t="s">
        <v>353</v>
      </c>
      <c r="D2523" s="13">
        <v>-171.91657000000001</v>
      </c>
      <c r="E2523" s="13">
        <v>83.296616999999998</v>
      </c>
      <c r="F2523" s="13">
        <v>1586</v>
      </c>
      <c r="G2523">
        <v>19.25</v>
      </c>
      <c r="H2523">
        <v>128.33333333333334</v>
      </c>
      <c r="J2523">
        <f>(F2523*100*Info!$B$11)/AI2523</f>
        <v>1.9828382815737593</v>
      </c>
      <c r="K2523">
        <f>2*((F2523*100*Info!$B$11)/AI2523^2)*(AJ2523/2)</f>
        <v>0.31080783865102379</v>
      </c>
      <c r="AF2523" s="29">
        <v>0.63</v>
      </c>
      <c r="AG2523" s="29">
        <v>0.16</v>
      </c>
      <c r="AI2523">
        <f>AF2523*EXP(Info!$B$6*H2523*1000)</f>
        <v>2.0438848796002711</v>
      </c>
      <c r="AJ2523">
        <f>2*SQRT((EXP(Info!$B$6*H2523)*AG2523)^2+(Info!$B$6*H2523*0.01*AI2523)^2)</f>
        <v>0.3203768294083329</v>
      </c>
      <c r="AQ2523">
        <f t="shared" si="664"/>
        <v>1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1</v>
      </c>
    </row>
    <row r="2524" spans="1:52">
      <c r="A2524" s="13" t="s">
        <v>355</v>
      </c>
      <c r="B2524" s="13" t="s">
        <v>353</v>
      </c>
      <c r="D2524" s="13">
        <v>-171.91657000000001</v>
      </c>
      <c r="E2524" s="13">
        <v>83.296616999999998</v>
      </c>
      <c r="F2524" s="13">
        <v>1586</v>
      </c>
      <c r="G2524">
        <v>20.25</v>
      </c>
      <c r="H2524">
        <v>135</v>
      </c>
      <c r="J2524">
        <f>(F2524*100*Info!$B$11)/AI2524</f>
        <v>10.682765247742299</v>
      </c>
      <c r="K2524">
        <f>2*((F2524*100*Info!$B$11)/AI2524^2)*(AJ2524/2)</f>
        <v>9.0221758978957087</v>
      </c>
      <c r="AF2524" s="29">
        <v>0.11</v>
      </c>
      <c r="AG2524" s="29">
        <v>0.16</v>
      </c>
      <c r="AI2524">
        <f>AF2524*EXP(Info!$B$6*H2524*1000)</f>
        <v>0.37936742860259798</v>
      </c>
      <c r="AJ2524">
        <f>2*SQRT((EXP(Info!$B$6*H2524)*AG2524)^2+(Info!$B$6*H2524*0.01*AI2524)^2)</f>
        <v>0.32039641342005432</v>
      </c>
      <c r="AQ2524">
        <f t="shared" si="664"/>
        <v>1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1</v>
      </c>
    </row>
    <row r="2525" spans="1:52">
      <c r="A2525" s="13" t="s">
        <v>355</v>
      </c>
      <c r="B2525" s="13" t="s">
        <v>353</v>
      </c>
      <c r="D2525" s="13">
        <v>-171.91657000000001</v>
      </c>
      <c r="E2525" s="13">
        <v>83.296616999999998</v>
      </c>
      <c r="F2525" s="13">
        <v>1586</v>
      </c>
      <c r="G2525">
        <v>22.25</v>
      </c>
      <c r="H2525">
        <v>148.33333333333334</v>
      </c>
      <c r="J2525">
        <f>(F2525*100*Info!$B$11)/AI2525</f>
        <v>14.855093216523128</v>
      </c>
      <c r="K2525">
        <f>2*((F2525*100*Info!$B$11)/AI2525^2)*(AJ2525/2)</f>
        <v>13.086064276491227</v>
      </c>
      <c r="AF2525" s="29">
        <v>7.0000000000000007E-2</v>
      </c>
      <c r="AG2525" s="29">
        <v>0.12</v>
      </c>
      <c r="AI2525">
        <f>AF2525*EXP(Info!$B$6*H2525*1000)</f>
        <v>0.2728150623715665</v>
      </c>
      <c r="AJ2525">
        <f>2*SQRT((EXP(Info!$B$6*H2525)*AG2525)^2+(Info!$B$6*H2525*0.01*AI2525)^2)</f>
        <v>0.24032669400003048</v>
      </c>
      <c r="AQ2525">
        <f t="shared" si="664"/>
        <v>1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1</v>
      </c>
    </row>
    <row r="2526" spans="1:52">
      <c r="A2526" s="13" t="s">
        <v>355</v>
      </c>
      <c r="B2526" s="13" t="s">
        <v>353</v>
      </c>
      <c r="D2526" s="13">
        <v>-171.91657000000001</v>
      </c>
      <c r="E2526" s="13">
        <v>83.296616999999998</v>
      </c>
      <c r="F2526" s="13">
        <v>1586</v>
      </c>
      <c r="G2526">
        <v>23.25</v>
      </c>
      <c r="H2526">
        <v>155</v>
      </c>
      <c r="J2526">
        <f>(F2526*100*Info!$B$11)/AI2526</f>
        <v>8.8926103241982908</v>
      </c>
      <c r="K2526">
        <f>2*((F2526*100*Info!$B$11)/AI2526^2)*(AJ2526/2)</f>
        <v>6.2529088565401372</v>
      </c>
      <c r="AF2526" s="29">
        <v>0.11</v>
      </c>
      <c r="AG2526" s="29">
        <v>0.16</v>
      </c>
      <c r="AI2526">
        <f>AF2526*EXP(Info!$B$6*H2526*1000)</f>
        <v>0.45573718341993807</v>
      </c>
      <c r="AJ2526">
        <f>2*SQRT((EXP(Info!$B$6*H2526)*AG2526)^2+(Info!$B$6*H2526*0.01*AI2526)^2)</f>
        <v>0.32045518318808147</v>
      </c>
      <c r="AQ2526">
        <f t="shared" si="664"/>
        <v>1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1</v>
      </c>
    </row>
    <row r="2527" spans="1:52">
      <c r="A2527" s="13" t="s">
        <v>355</v>
      </c>
      <c r="B2527" s="13" t="s">
        <v>353</v>
      </c>
      <c r="D2527" s="13">
        <v>-171.91657000000001</v>
      </c>
      <c r="E2527" s="13">
        <v>83.296616999999998</v>
      </c>
      <c r="F2527" s="13">
        <v>1586</v>
      </c>
      <c r="G2527">
        <v>24.25</v>
      </c>
      <c r="H2527">
        <v>161.66666666666666</v>
      </c>
      <c r="J2527">
        <f>(F2527*100*Info!$B$11)/AI2527</f>
        <v>30.672503024079653</v>
      </c>
      <c r="K2527">
        <f>2*((F2527*100*Info!$B$11)/AI2527^2)*(AJ2527/2)</f>
        <v>55.796868434934822</v>
      </c>
      <c r="AF2527" s="29">
        <v>0.03</v>
      </c>
      <c r="AG2527" s="29">
        <v>0.12</v>
      </c>
      <c r="AI2527">
        <f>AF2527*EXP(Info!$B$6*H2527*1000)</f>
        <v>0.13212789250422757</v>
      </c>
      <c r="AJ2527">
        <f>2*SQRT((EXP(Info!$B$6*H2527)*AG2527)^2+(Info!$B$6*H2527*0.01*AI2527)^2)</f>
        <v>0.24035608143410747</v>
      </c>
      <c r="AQ2527">
        <f t="shared" si="664"/>
        <v>1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1</v>
      </c>
    </row>
    <row r="2528" spans="1:52">
      <c r="A2528" s="13" t="s">
        <v>355</v>
      </c>
      <c r="B2528" s="13" t="s">
        <v>353</v>
      </c>
      <c r="D2528" s="13">
        <v>-171.91657000000001</v>
      </c>
      <c r="E2528" s="13">
        <v>83.296616999999998</v>
      </c>
      <c r="F2528" s="13">
        <v>1586</v>
      </c>
      <c r="G2528">
        <v>25.25</v>
      </c>
      <c r="H2528">
        <v>168.33333333333334</v>
      </c>
      <c r="J2528">
        <f>(F2528*100*Info!$B$11)/AI2528</f>
        <v>43.280174453178134</v>
      </c>
      <c r="K2528">
        <f>2*((F2528*100*Info!$B$11)/AI2528^2)*(AJ2528/2)</f>
        <v>111.10048273204754</v>
      </c>
      <c r="AF2528" s="29">
        <v>0.02</v>
      </c>
      <c r="AG2528" s="29">
        <v>0.12</v>
      </c>
      <c r="AI2528">
        <f>AF2528*EXP(Info!$B$6*H2528*1000)</f>
        <v>9.3638559308154443E-2</v>
      </c>
      <c r="AJ2528">
        <f>2*SQRT((EXP(Info!$B$6*H2528)*AG2528)^2+(Info!$B$6*H2528*0.01*AI2528)^2)</f>
        <v>0.24037077652549735</v>
      </c>
      <c r="AQ2528">
        <f t="shared" si="664"/>
        <v>1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1</v>
      </c>
    </row>
    <row r="2529" spans="1:52">
      <c r="A2529" s="13" t="s">
        <v>355</v>
      </c>
      <c r="B2529" s="13" t="s">
        <v>353</v>
      </c>
      <c r="D2529" s="13">
        <v>-171.91657000000001</v>
      </c>
      <c r="E2529" s="13">
        <v>83.296616999999998</v>
      </c>
      <c r="F2529" s="13">
        <v>1586</v>
      </c>
      <c r="G2529">
        <v>26.25</v>
      </c>
      <c r="H2529">
        <v>175</v>
      </c>
      <c r="J2529">
        <f>(F2529*100*Info!$B$11)/AI2529</f>
        <v>40.713414644314859</v>
      </c>
      <c r="K2529">
        <f>2*((F2529*100*Info!$B$11)/AI2529^2)*(AJ2529/2)</f>
        <v>65.5463163505773</v>
      </c>
      <c r="AF2529" s="29">
        <v>0.02</v>
      </c>
      <c r="AG2529" s="29">
        <v>0.08</v>
      </c>
      <c r="AI2529">
        <f>AF2529*EXP(Info!$B$6*H2529*1000)</f>
        <v>9.9541962220727212E-2</v>
      </c>
      <c r="AJ2529">
        <f>2*SQRT((EXP(Info!$B$6*H2529)*AG2529)^2+(Info!$B$6*H2529*0.01*AI2529)^2)</f>
        <v>0.16025698170684102</v>
      </c>
      <c r="AQ2529">
        <f t="shared" si="664"/>
        <v>1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1</v>
      </c>
    </row>
    <row r="2530" spans="1:52">
      <c r="A2530" s="13" t="s">
        <v>355</v>
      </c>
      <c r="B2530" s="13" t="s">
        <v>353</v>
      </c>
      <c r="D2530" s="13">
        <v>-171.91657000000001</v>
      </c>
      <c r="E2530" s="13">
        <v>83.296616999999998</v>
      </c>
      <c r="F2530" s="13">
        <v>1586</v>
      </c>
      <c r="G2530">
        <v>27.250000000000004</v>
      </c>
      <c r="H2530">
        <v>181.66666666666671</v>
      </c>
      <c r="J2530">
        <f>(F2530*100*Info!$B$11)/AI2530</f>
        <v>0.29689052906598479</v>
      </c>
      <c r="K2530">
        <f>2*((F2530*100*Info!$B$11)/AI2530^2)*(AJ2530/2)</f>
        <v>1.3942882658822769E-2</v>
      </c>
      <c r="AF2530" s="29">
        <v>2.58</v>
      </c>
      <c r="AG2530" s="29">
        <v>0.32</v>
      </c>
      <c r="AI2530">
        <f>AF2530*EXP(Info!$B$6*H2530*1000)</f>
        <v>13.650463001130186</v>
      </c>
      <c r="AJ2530">
        <f>2*SQRT((EXP(Info!$B$6*H2530)*AG2530)^2+(Info!$B$6*H2530*0.01*AI2530)^2)</f>
        <v>0.64106727978870348</v>
      </c>
      <c r="AQ2530">
        <f t="shared" si="664"/>
        <v>1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1</v>
      </c>
    </row>
    <row r="2531" spans="1:52">
      <c r="A2531" s="13" t="s">
        <v>355</v>
      </c>
      <c r="B2531" s="13" t="s">
        <v>353</v>
      </c>
      <c r="D2531" s="13">
        <v>-171.91657000000001</v>
      </c>
      <c r="E2531" s="13">
        <v>83.296616999999998</v>
      </c>
      <c r="F2531" s="13">
        <v>1586</v>
      </c>
      <c r="G2531">
        <v>28.249999999999996</v>
      </c>
      <c r="H2531">
        <v>188.33333333333329</v>
      </c>
      <c r="J2531">
        <f>(F2531*100*Info!$B$11)/AI2531</f>
        <v>0.19474344625394535</v>
      </c>
      <c r="K2531">
        <f>2*((F2531*100*Info!$B$11)/AI2531^2)*(AJ2531/2)</f>
        <v>7.4993257299719347E-3</v>
      </c>
      <c r="AF2531" s="29">
        <v>3.7</v>
      </c>
      <c r="AG2531" s="29">
        <v>0.4</v>
      </c>
      <c r="AI2531">
        <f>AF2531*EXP(Info!$B$6*H2531*1000)</f>
        <v>20.810421404972374</v>
      </c>
      <c r="AJ2531">
        <f>2*SQRT((EXP(Info!$B$6*H2531)*AG2531)^2+(Info!$B$6*H2531*0.01*AI2531)^2)</f>
        <v>0.80138321312420691</v>
      </c>
      <c r="AQ2531">
        <f t="shared" si="664"/>
        <v>1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1</v>
      </c>
      <c r="AZ2531"/>
    </row>
    <row r="2532" spans="1:52">
      <c r="A2532" s="13" t="s">
        <v>355</v>
      </c>
      <c r="B2532" s="13" t="s">
        <v>353</v>
      </c>
      <c r="D2532" s="13">
        <v>-171.91657000000001</v>
      </c>
      <c r="E2532" s="13">
        <v>83.296616999999998</v>
      </c>
      <c r="F2532" s="13">
        <v>1586</v>
      </c>
      <c r="G2532">
        <v>29.25</v>
      </c>
      <c r="H2532">
        <v>195</v>
      </c>
      <c r="J2532">
        <f>(F2532*100*Info!$B$11)/AI2532</f>
        <v>0.20173154910379931</v>
      </c>
      <c r="K2532">
        <f>2*((F2532*100*Info!$B$11)/AI2532^2)*(AJ2532/2)</f>
        <v>7.242912918515111E-3</v>
      </c>
      <c r="AF2532" s="29">
        <v>3.36</v>
      </c>
      <c r="AG2532" s="29">
        <v>0.36</v>
      </c>
      <c r="AI2532">
        <f>AF2532*EXP(Info!$B$6*H2532*1000)</f>
        <v>20.089535823253463</v>
      </c>
      <c r="AJ2532">
        <f>2*SQRT((EXP(Info!$B$6*H2532)*AG2532)^2+(Info!$B$6*H2532*0.01*AI2532)^2)</f>
        <v>0.7212890556169046</v>
      </c>
      <c r="AQ2532">
        <f t="shared" si="664"/>
        <v>1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1</v>
      </c>
    </row>
    <row r="2533" spans="1:52">
      <c r="A2533" s="13" t="s">
        <v>355</v>
      </c>
      <c r="B2533" s="13" t="s">
        <v>353</v>
      </c>
      <c r="D2533" s="13">
        <v>-171.91657000000001</v>
      </c>
      <c r="E2533" s="13">
        <v>83.296616999999998</v>
      </c>
      <c r="F2533" s="13">
        <v>1586</v>
      </c>
      <c r="G2533">
        <v>30.25</v>
      </c>
      <c r="H2533">
        <v>201.66666666666666</v>
      </c>
      <c r="J2533">
        <f>(F2533*100*Info!$B$11)/AI2533</f>
        <v>0.23270786607435226</v>
      </c>
      <c r="K2533">
        <f>2*((F2533*100*Info!$B$11)/AI2533^2)*(AJ2533/2)</f>
        <v>9.6386065648289831E-3</v>
      </c>
      <c r="AF2533" s="29">
        <v>2.74</v>
      </c>
      <c r="AG2533" s="29">
        <v>0.36</v>
      </c>
      <c r="AI2533">
        <f>AF2533*EXP(Info!$B$6*H2533*1000)</f>
        <v>17.415368250191936</v>
      </c>
      <c r="AJ2533">
        <f>2*SQRT((EXP(Info!$B$6*H2533)*AG2533)^2+(Info!$B$6*H2533*0.01*AI2533)^2)</f>
        <v>0.72133308416648656</v>
      </c>
      <c r="AQ2533">
        <f t="shared" si="664"/>
        <v>1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1</v>
      </c>
    </row>
    <row r="2534" spans="1:52">
      <c r="A2534" s="13" t="s">
        <v>355</v>
      </c>
      <c r="B2534" s="13" t="s">
        <v>353</v>
      </c>
      <c r="D2534" s="13">
        <v>-171.91657000000001</v>
      </c>
      <c r="E2534" s="13">
        <v>83.296616999999998</v>
      </c>
      <c r="F2534" s="13">
        <v>1586</v>
      </c>
      <c r="G2534">
        <v>31.25</v>
      </c>
      <c r="H2534">
        <v>208.33333333333334</v>
      </c>
      <c r="J2534">
        <f>(F2534*100*Info!$B$11)/AI2534</f>
        <v>0.22981038210145827</v>
      </c>
      <c r="K2534">
        <f>2*((F2534*100*Info!$B$11)/AI2534^2)*(AJ2534/2)</f>
        <v>8.3561362214174522E-3</v>
      </c>
      <c r="AF2534" s="29">
        <v>2.61</v>
      </c>
      <c r="AG2534" s="29">
        <v>0.32</v>
      </c>
      <c r="AI2534">
        <f>AF2534*EXP(Info!$B$6*H2534*1000)</f>
        <v>17.63494384083997</v>
      </c>
      <c r="AJ2534">
        <f>2*SQRT((EXP(Info!$B$6*H2534)*AG2534)^2+(Info!$B$6*H2534*0.01*AI2534)^2)</f>
        <v>0.64122426342795935</v>
      </c>
      <c r="AQ2534">
        <f t="shared" si="664"/>
        <v>1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1</v>
      </c>
    </row>
    <row r="2535" spans="1:52">
      <c r="A2535" s="13" t="s">
        <v>355</v>
      </c>
      <c r="B2535" s="13" t="s">
        <v>353</v>
      </c>
      <c r="D2535" s="13">
        <v>-171.91657000000001</v>
      </c>
      <c r="E2535" s="13">
        <v>83.296616999999998</v>
      </c>
      <c r="F2535" s="13">
        <v>1586</v>
      </c>
      <c r="G2535">
        <v>32.25</v>
      </c>
      <c r="H2535">
        <v>215</v>
      </c>
      <c r="J2535">
        <f>(F2535*100*Info!$B$11)/AI2535</f>
        <v>0.18378933329554456</v>
      </c>
      <c r="K2535">
        <f>2*((F2535*100*Info!$B$11)/AI2535^2)*(AJ2535/2)</f>
        <v>5.3448255788217632E-3</v>
      </c>
      <c r="AF2535" s="29">
        <v>3.07</v>
      </c>
      <c r="AG2535" s="29">
        <v>0.32</v>
      </c>
      <c r="AI2535">
        <f>AF2535*EXP(Info!$B$6*H2535*1000)</f>
        <v>22.050752944863298</v>
      </c>
      <c r="AJ2535">
        <f>2*SQRT((EXP(Info!$B$6*H2535)*AG2535)^2+(Info!$B$6*H2535*0.01*AI2535)^2)</f>
        <v>0.64126370262447541</v>
      </c>
      <c r="AQ2535">
        <f t="shared" si="664"/>
        <v>1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1</v>
      </c>
    </row>
    <row r="2536" spans="1:52">
      <c r="A2536" s="13" t="s">
        <v>355</v>
      </c>
      <c r="B2536" s="13" t="s">
        <v>353</v>
      </c>
      <c r="D2536" s="13">
        <v>-171.91657000000001</v>
      </c>
      <c r="E2536" s="13">
        <v>83.296616999999998</v>
      </c>
      <c r="F2536" s="13">
        <v>1586</v>
      </c>
      <c r="G2536">
        <v>33.25</v>
      </c>
      <c r="H2536">
        <v>221.66666666666666</v>
      </c>
      <c r="J2536">
        <f>(F2536*100*Info!$B$11)/AI2536</f>
        <v>0.17517195420758538</v>
      </c>
      <c r="K2536">
        <f>2*((F2536*100*Info!$B$11)/AI2536^2)*(AJ2536/2)</f>
        <v>5.462621706995666E-3</v>
      </c>
      <c r="AF2536" s="29">
        <v>3.03</v>
      </c>
      <c r="AG2536" s="29">
        <v>0.36</v>
      </c>
      <c r="AI2536">
        <f>AF2536*EXP(Info!$B$6*H2536*1000)</f>
        <v>23.135513905374356</v>
      </c>
      <c r="AJ2536">
        <f>2*SQRT((EXP(Info!$B$6*H2536)*AG2536)^2+(Info!$B$6*H2536*0.01*AI2536)^2)</f>
        <v>0.72146572225958205</v>
      </c>
      <c r="AQ2536">
        <f t="shared" si="664"/>
        <v>1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1</v>
      </c>
    </row>
    <row r="2537" spans="1:52">
      <c r="A2537" s="13" t="s">
        <v>355</v>
      </c>
      <c r="B2537" s="13" t="s">
        <v>353</v>
      </c>
      <c r="D2537" s="13">
        <v>-171.91657000000001</v>
      </c>
      <c r="E2537" s="13">
        <v>83.296616999999998</v>
      </c>
      <c r="F2537" s="13">
        <v>1586</v>
      </c>
      <c r="G2537">
        <v>34.25</v>
      </c>
      <c r="H2537">
        <v>228.33333333333334</v>
      </c>
      <c r="J2537">
        <f>(F2537*100*Info!$B$11)/AI2537</f>
        <v>0.23775870924649181</v>
      </c>
      <c r="K2537">
        <f>2*((F2537*100*Info!$B$11)/AI2537^2)*(AJ2537/2)</f>
        <v>6.7093468898063637E-3</v>
      </c>
      <c r="AF2537" s="29">
        <v>2.1</v>
      </c>
      <c r="AG2537" s="29">
        <v>0.24</v>
      </c>
      <c r="AI2537">
        <f>AF2537*EXP(Info!$B$6*H2537*1000)</f>
        <v>17.045403700436644</v>
      </c>
      <c r="AJ2537">
        <f>2*SQRT((EXP(Info!$B$6*H2537)*AG2537)^2+(Info!$B$6*H2537*0.01*AI2537)^2)</f>
        <v>0.48100667548819115</v>
      </c>
      <c r="AQ2537">
        <f t="shared" si="664"/>
        <v>1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1</v>
      </c>
    </row>
    <row r="2538" spans="1:52">
      <c r="A2538" s="46" t="s">
        <v>189</v>
      </c>
      <c r="B2538" s="13" t="s">
        <v>216</v>
      </c>
      <c r="C2538" s="13" t="s">
        <v>350</v>
      </c>
      <c r="D2538" s="47">
        <v>-58.033299999999997</v>
      </c>
      <c r="E2538" s="47">
        <v>61.45</v>
      </c>
      <c r="F2538" s="57">
        <v>2674</v>
      </c>
      <c r="G2538" s="16">
        <v>0.5</v>
      </c>
      <c r="H2538">
        <v>4.87E-2</v>
      </c>
      <c r="J2538">
        <f>(F2538*100*Info!$B$11)/AI2538</f>
        <v>2.1677073689041952</v>
      </c>
      <c r="K2538">
        <f>2*((F2538*100*Info!$B$11)/AI2538^2)*(AJ2538/2)</f>
        <v>0.14456171793929204</v>
      </c>
      <c r="L2538">
        <f t="shared" ref="L2538:L2601" si="665">(M2538/10.7)/J2538</f>
        <v>0.48560747717784136</v>
      </c>
      <c r="M2538">
        <f t="shared" ref="M2538:M2601" si="666">((U2538/0.242530073729142))*J2538</f>
        <v>11.263407501405192</v>
      </c>
      <c r="N2538">
        <f t="shared" ref="N2538:N2601" si="667">2*M2538*SQRT((0.5*K2538/J2538)^2+(0.5*V2538/U2538)^2)</f>
        <v>0.75955336323466172</v>
      </c>
      <c r="O2538" s="23">
        <v>0.63548168759870649</v>
      </c>
      <c r="P2538" s="23">
        <v>3.0081973377453562E-3</v>
      </c>
      <c r="Q2538" s="23">
        <v>0.64564939460028581</v>
      </c>
      <c r="R2538" s="23">
        <v>1.2371307579347393E-2</v>
      </c>
      <c r="S2538" s="23">
        <v>3.640678118152056</v>
      </c>
      <c r="T2538" s="23">
        <v>0.19840123876299812</v>
      </c>
      <c r="U2538" s="23">
        <v>1.2601862645040001</v>
      </c>
      <c r="V2538" s="23">
        <v>1.2611563847999999E-2</v>
      </c>
      <c r="W2538" s="37">
        <f>U2538*Info!$B$2</f>
        <v>0.60488940696192006</v>
      </c>
      <c r="X2538" s="37">
        <f>W2538*SQRT((0.5*V2538/U2538)^2+Info!$B$3^2)</f>
        <v>3.0395548284180174E-2</v>
      </c>
      <c r="Y2538" s="28">
        <f>W2538*Info!$D$2</f>
        <v>0.48996041963915526</v>
      </c>
      <c r="Z2538" s="28">
        <f>Y2538*SQRT(Info!$D$3^2+(X2538/W2538)^2)</f>
        <v>3.4732072183693875E-2</v>
      </c>
      <c r="AA2538" s="37">
        <f t="shared" ref="AA2538:AA2601" si="668">IF(O2538-W2538&gt;0,O2538-W2538,0)</f>
        <v>3.0592280636786429E-2</v>
      </c>
      <c r="AB2538" s="37">
        <f t="shared" ref="AB2538:AB2601" si="669">SQRT((0.5*P2538)^2+X2538^2)</f>
        <v>3.0432740072192526E-2</v>
      </c>
      <c r="AC2538" s="37">
        <f>(1-EXP(-Info!$B$6*H2538*1000))+(Info!$B$6/(Info!$B$6-Info!$B$7))*(EXP(-Info!$B$7*H2538*1000)-EXP(-Info!$B$6*H2538*1000))*(Info!$B$9-1)</f>
        <v>5.1204890173623633E-4</v>
      </c>
      <c r="AD2538" s="37">
        <f>SQRT((Info!$B$6*EXP(-Info!$B$6*H2538*1000)+(Info!$B$6/(Info!$B$6+Info!$B$7))*(Info!$B$9-1)*(-Info!$B$7*EXP(-Info!$B$7*H2538*1000)+Info!$B$6*EXP(-Info!$B$6*H2538*1000)))^2*(0.01*H2538*1000)^2)</f>
        <v>4.8109279753139692E-6</v>
      </c>
      <c r="AE2538" s="37">
        <f t="shared" ref="AE2538:AE2601" si="670">IF(AA2538&gt;0,AA2538*AC2538*SQRT((AB2538/AA2538)^2+(AD2538/AC2538)^2),AA2538*AC2538*SQRT((AD2538/AC2538)^2))</f>
        <v>1.5583746137893918E-5</v>
      </c>
      <c r="AF2538" s="37">
        <f t="shared" ref="AF2538:AF2601" si="671">IF((S2538-Y2538-AA2538*AC2538)&gt;0,S2538-Y2538-AA2538*AC2538,0)</f>
        <v>3.1507020337691989</v>
      </c>
      <c r="AG2538" s="37">
        <f t="shared" ref="AG2538:AG2601" si="672">SQRT((T2538*0.5)^2+Z2538^2+AE2538^2)</f>
        <v>0.10510509010842202</v>
      </c>
      <c r="AH2538" s="37">
        <f t="shared" ref="AH2538:AH2601" si="673">AF2538/S2538</f>
        <v>0.86541625804822309</v>
      </c>
      <c r="AI2538">
        <f>AF2538*EXP(Info!$B$6*H2538*1000)</f>
        <v>3.1521094704543464</v>
      </c>
      <c r="AJ2538">
        <f>2*SQRT((EXP(Info!$B$6*H2538)*AG2538)^2+(Info!$B$6*H2538*0.01*AI2538)^2)</f>
        <v>0.21021027409799406</v>
      </c>
      <c r="AK2538">
        <f t="shared" ref="AK2538:AK2601" si="674">AA2538/0.752049334436339</f>
        <v>4.0678555562734912E-2</v>
      </c>
      <c r="AL2538">
        <f t="shared" ref="AL2538:AL2601" si="675">AB2538/0.752049334436339*2</f>
        <v>8.0932828947988797E-2</v>
      </c>
      <c r="AM2538">
        <f t="shared" ref="AM2538:AM2569" si="676">Q2538/O2538</f>
        <v>1.016</v>
      </c>
      <c r="AN2538">
        <f t="shared" ref="AN2538:AN2569" si="677">SQRT((R2538/Q2538)^2+(P2538/O2538)^2)*AM2538</f>
        <v>2.0052897273598866E-2</v>
      </c>
      <c r="AO2538">
        <f t="shared" ref="AO2538:AO2601" si="678">U2538/0.242530074</f>
        <v>5.1959999999999997</v>
      </c>
      <c r="AP2538">
        <f t="shared" ref="AP2538:AP2601" si="679">O2538/U2538</f>
        <v>0.50427599911099441</v>
      </c>
      <c r="AQ2538">
        <f t="shared" si="664"/>
        <v>4</v>
      </c>
      <c r="AR2538">
        <v>1</v>
      </c>
      <c r="AS2538">
        <v>1</v>
      </c>
      <c r="AT2538">
        <v>1</v>
      </c>
      <c r="AU2538">
        <v>0</v>
      </c>
      <c r="AV2538">
        <v>0</v>
      </c>
      <c r="AW2538">
        <v>0</v>
      </c>
      <c r="AX2538">
        <v>1</v>
      </c>
    </row>
    <row r="2539" spans="1:52">
      <c r="A2539" s="46" t="s">
        <v>189</v>
      </c>
      <c r="B2539" s="13" t="s">
        <v>216</v>
      </c>
      <c r="C2539" s="13" t="s">
        <v>350</v>
      </c>
      <c r="D2539" s="47">
        <v>-58.033299999999997</v>
      </c>
      <c r="E2539" s="47">
        <v>61.45</v>
      </c>
      <c r="F2539" s="57">
        <v>2674</v>
      </c>
      <c r="G2539" s="16">
        <v>4.5</v>
      </c>
      <c r="H2539">
        <v>0.43860000000000005</v>
      </c>
      <c r="J2539">
        <f>(F2539*100*Info!$B$11)/AI2539</f>
        <v>2.3514208441957285</v>
      </c>
      <c r="K2539">
        <f>2*((F2539*100*Info!$B$11)/AI2539^2)*(AJ2539/2)</f>
        <v>0.16468527966013019</v>
      </c>
      <c r="L2539">
        <f t="shared" si="665"/>
        <v>0.46523364537938688</v>
      </c>
      <c r="M2539">
        <f t="shared" si="666"/>
        <v>11.705372975478918</v>
      </c>
      <c r="N2539">
        <f t="shared" si="667"/>
        <v>0.86398966114822917</v>
      </c>
      <c r="O2539" s="23">
        <v>0.53470707678423701</v>
      </c>
      <c r="P2539" s="23">
        <v>3.0081973377453562E-3</v>
      </c>
      <c r="Q2539" s="23">
        <v>0.53898473339851094</v>
      </c>
      <c r="R2539" s="23">
        <v>1.6280333265102965E-2</v>
      </c>
      <c r="S2539" s="23">
        <v>3.3635787775243919</v>
      </c>
      <c r="T2539" s="23">
        <v>0.19207158347841582</v>
      </c>
      <c r="U2539" s="23">
        <v>1.2073147083719999</v>
      </c>
      <c r="V2539" s="23">
        <v>2.8133488584000003E-2</v>
      </c>
      <c r="W2539" s="37">
        <f>U2539*Info!$B$2</f>
        <v>0.5795110600185599</v>
      </c>
      <c r="X2539" s="37">
        <f>W2539*SQRT((0.5*V2539/U2539)^2+Info!$B$3^2)</f>
        <v>2.9751851688124834E-2</v>
      </c>
      <c r="Y2539" s="28">
        <f>W2539*Info!$D$2</f>
        <v>0.46940395861503353</v>
      </c>
      <c r="Z2539" s="28">
        <f>Y2539*SQRT(Info!$D$3^2+(X2539/W2539)^2)</f>
        <v>3.3639440921583337E-2</v>
      </c>
      <c r="AA2539" s="37">
        <f t="shared" si="668"/>
        <v>0</v>
      </c>
      <c r="AB2539" s="37">
        <f t="shared" si="669"/>
        <v>2.9789847124110608E-2</v>
      </c>
      <c r="AC2539" s="37">
        <f>(1-EXP(-Info!$B$6*H2539*1000))+(Info!$B$6/(Info!$B$6-Info!$B$7))*(EXP(-Info!$B$7*H2539*1000)-EXP(-Info!$B$6*H2539*1000))*(Info!$B$9-1)</f>
        <v>4.6030359600984219E-3</v>
      </c>
      <c r="AD2539" s="37">
        <f>SQRT((Info!$B$6*EXP(-Info!$B$6*H2539*1000)+(Info!$B$6/(Info!$B$6+Info!$B$7))*(Info!$B$9-1)*(-Info!$B$7*EXP(-Info!$B$7*H2539*1000)+Info!$B$6*EXP(-Info!$B$6*H2539*1000)))^2*(0.01*H2539*1000)^2)</f>
        <v>4.3169910251207206E-5</v>
      </c>
      <c r="AE2539" s="37">
        <f t="shared" si="670"/>
        <v>0</v>
      </c>
      <c r="AF2539" s="37">
        <f t="shared" si="671"/>
        <v>2.8941748189093586</v>
      </c>
      <c r="AG2539" s="37">
        <f t="shared" si="672"/>
        <v>0.1017569913101464</v>
      </c>
      <c r="AH2539" s="37">
        <f t="shared" si="673"/>
        <v>0.86044508255563534</v>
      </c>
      <c r="AI2539">
        <f>AF2539*EXP(Info!$B$6*H2539*1000)</f>
        <v>2.9058392263396269</v>
      </c>
      <c r="AJ2539">
        <f>2*SQRT((EXP(Info!$B$6*H2539)*AG2539)^2+(Info!$B$6*H2539*0.01*AI2539)^2)</f>
        <v>0.2035148011970605</v>
      </c>
      <c r="AK2539">
        <f t="shared" si="674"/>
        <v>0</v>
      </c>
      <c r="AL2539">
        <f t="shared" si="675"/>
        <v>7.9223119441859752E-2</v>
      </c>
      <c r="AM2539">
        <f t="shared" si="676"/>
        <v>1.008</v>
      </c>
      <c r="AN2539">
        <f t="shared" si="677"/>
        <v>3.0970807735849305E-2</v>
      </c>
      <c r="AO2539">
        <f t="shared" si="678"/>
        <v>4.9779999999999998</v>
      </c>
      <c r="AP2539">
        <f t="shared" si="679"/>
        <v>0.44288955735929136</v>
      </c>
      <c r="AQ2539">
        <f t="shared" si="664"/>
        <v>4</v>
      </c>
      <c r="AR2539">
        <v>1</v>
      </c>
      <c r="AS2539">
        <v>1</v>
      </c>
      <c r="AT2539">
        <v>1</v>
      </c>
      <c r="AU2539">
        <v>0</v>
      </c>
      <c r="AV2539">
        <v>0</v>
      </c>
      <c r="AW2539">
        <v>0</v>
      </c>
      <c r="AX2539">
        <v>1</v>
      </c>
    </row>
    <row r="2540" spans="1:52">
      <c r="A2540" s="46" t="s">
        <v>189</v>
      </c>
      <c r="B2540" s="13" t="s">
        <v>216</v>
      </c>
      <c r="C2540" s="13" t="s">
        <v>350</v>
      </c>
      <c r="D2540" s="47">
        <v>-58.033299999999997</v>
      </c>
      <c r="E2540" s="47">
        <v>61.45</v>
      </c>
      <c r="F2540" s="57">
        <v>2674</v>
      </c>
      <c r="G2540" s="16">
        <v>8.5</v>
      </c>
      <c r="H2540">
        <v>0.82840000000000003</v>
      </c>
      <c r="J2540">
        <f>(F2540*100*Info!$B$11)/AI2540</f>
        <v>2.5429761842710308</v>
      </c>
      <c r="K2540">
        <f>2*((F2540*100*Info!$B$11)/AI2540^2)*(AJ2540/2)</f>
        <v>0.18093207941096273</v>
      </c>
      <c r="L2540">
        <f t="shared" si="665"/>
        <v>0.44598130890928772</v>
      </c>
      <c r="M2540">
        <f t="shared" si="666"/>
        <v>12.13508236489384</v>
      </c>
      <c r="N2540">
        <f t="shared" si="667"/>
        <v>0.86879867004637112</v>
      </c>
      <c r="O2540" s="23">
        <v>0.5738136421749267</v>
      </c>
      <c r="P2540" s="23">
        <v>3.0081973377453562E-3</v>
      </c>
      <c r="Q2540" s="23">
        <v>0.61225915620064675</v>
      </c>
      <c r="R2540" s="23">
        <v>1.2371307579347393E-2</v>
      </c>
      <c r="S2540" s="23">
        <v>3.1167530108537047</v>
      </c>
      <c r="T2540" s="23">
        <v>0.18023578248597358</v>
      </c>
      <c r="U2540" s="23">
        <v>1.1573535131280002</v>
      </c>
      <c r="V2540" s="23">
        <v>9.2161428120000003E-3</v>
      </c>
      <c r="W2540" s="37">
        <f>U2540*Info!$B$2</f>
        <v>0.55552968630144006</v>
      </c>
      <c r="X2540" s="37">
        <f>W2540*SQRT((0.5*V2540/U2540)^2+Info!$B$3^2)</f>
        <v>2.7864412226230741E-2</v>
      </c>
      <c r="Y2540" s="28">
        <f>W2540*Info!$D$2</f>
        <v>0.44997904590416649</v>
      </c>
      <c r="Z2540" s="28">
        <f>Y2540*SQRT(Info!$D$3^2+(X2540/W2540)^2)</f>
        <v>3.1868724549389604E-2</v>
      </c>
      <c r="AA2540" s="37">
        <f t="shared" si="668"/>
        <v>1.8283955873486635E-2</v>
      </c>
      <c r="AB2540" s="37">
        <f t="shared" si="669"/>
        <v>2.79049777193787E-2</v>
      </c>
      <c r="AC2540" s="37">
        <f>(1-EXP(-Info!$B$6*H2540*1000))+(Info!$B$6/(Info!$B$6-Info!$B$7))*(EXP(-Info!$B$7*H2540*1000)-EXP(-Info!$B$6*H2540*1000))*(Info!$B$9-1)</f>
        <v>8.6778021968842867E-3</v>
      </c>
      <c r="AD2540" s="37">
        <f>SQRT((Info!$B$6*EXP(-Info!$B$6*H2540*1000)+(Info!$B$6/(Info!$B$6+Info!$B$7))*(Info!$B$9-1)*(-Info!$B$7*EXP(-Info!$B$7*H2540*1000)+Info!$B$6*EXP(-Info!$B$6*H2540*1000)))^2*(0.01*H2540*1000)^2)</f>
        <v>8.1239183915187197E-5</v>
      </c>
      <c r="AE2540" s="37">
        <f t="shared" si="670"/>
        <v>2.4215843256081287E-4</v>
      </c>
      <c r="AF2540" s="37">
        <f t="shared" si="671"/>
        <v>2.6666153003970914</v>
      </c>
      <c r="AG2540" s="37">
        <f t="shared" si="672"/>
        <v>9.5587177838840506E-2</v>
      </c>
      <c r="AH2540" s="37">
        <f t="shared" si="673"/>
        <v>0.85557478924731456</v>
      </c>
      <c r="AI2540">
        <f>AF2540*EXP(Info!$B$6*H2540*1000)</f>
        <v>2.6869504201256573</v>
      </c>
      <c r="AJ2540">
        <f>2*SQRT((EXP(Info!$B$6*H2540)*AG2540)^2+(Info!$B$6*H2540*0.01*AI2540)^2)</f>
        <v>0.19117580801365483</v>
      </c>
      <c r="AK2540">
        <f t="shared" si="674"/>
        <v>2.4312176124975177E-2</v>
      </c>
      <c r="AL2540">
        <f t="shared" si="675"/>
        <v>7.421049774691571E-2</v>
      </c>
      <c r="AM2540">
        <f t="shared" si="676"/>
        <v>1.0669999999999999</v>
      </c>
      <c r="AN2540">
        <f t="shared" si="677"/>
        <v>2.22736295468643E-2</v>
      </c>
      <c r="AO2540">
        <f t="shared" si="678"/>
        <v>4.7720000000000002</v>
      </c>
      <c r="AP2540">
        <f t="shared" si="679"/>
        <v>0.49579807350657296</v>
      </c>
      <c r="AQ2540">
        <f t="shared" si="664"/>
        <v>4</v>
      </c>
      <c r="AR2540">
        <v>1</v>
      </c>
      <c r="AS2540">
        <v>1</v>
      </c>
      <c r="AT2540">
        <v>1</v>
      </c>
      <c r="AU2540">
        <v>0</v>
      </c>
      <c r="AV2540">
        <v>0</v>
      </c>
      <c r="AW2540">
        <v>0</v>
      </c>
      <c r="AX2540">
        <v>1</v>
      </c>
      <c r="AZ2540" s="15"/>
    </row>
    <row r="2541" spans="1:52">
      <c r="A2541" s="46" t="s">
        <v>189</v>
      </c>
      <c r="B2541" s="13" t="s">
        <v>216</v>
      </c>
      <c r="C2541" s="13" t="s">
        <v>350</v>
      </c>
      <c r="D2541" s="47">
        <v>-58.033299999999997</v>
      </c>
      <c r="E2541" s="47">
        <v>61.45</v>
      </c>
      <c r="F2541" s="57">
        <v>2674</v>
      </c>
      <c r="G2541" s="16">
        <v>12.5</v>
      </c>
      <c r="H2541">
        <v>1.2182999999999999</v>
      </c>
      <c r="J2541">
        <f>(F2541*100*Info!$B$11)/AI2541</f>
        <v>2.2620259399105529</v>
      </c>
      <c r="K2541">
        <f>2*((F2541*100*Info!$B$11)/AI2541^2)*(AJ2541/2)</f>
        <v>0.15472314790534428</v>
      </c>
      <c r="L2541">
        <f t="shared" si="665"/>
        <v>0.45280373882344904</v>
      </c>
      <c r="M2541">
        <f t="shared" si="666"/>
        <v>10.959515691106235</v>
      </c>
      <c r="N2541">
        <f t="shared" si="667"/>
        <v>0.75454570191500048</v>
      </c>
      <c r="O2541" s="23">
        <v>1.6800782131307814</v>
      </c>
      <c r="P2541" s="23">
        <v>9.0245920132360682E-3</v>
      </c>
      <c r="Q2541" s="23">
        <v>1.8917680679852598</v>
      </c>
      <c r="R2541" s="23">
        <v>1.205998594548784E-2</v>
      </c>
      <c r="S2541" s="23">
        <v>3.4581963077037905</v>
      </c>
      <c r="T2541" s="23">
        <v>0.1962165571207771</v>
      </c>
      <c r="U2541" s="23">
        <v>1.1750582085300001</v>
      </c>
      <c r="V2541" s="23">
        <v>9.2161428120000003E-3</v>
      </c>
      <c r="W2541" s="37">
        <f>U2541*Info!$B$2</f>
        <v>0.56402794009440005</v>
      </c>
      <c r="X2541" s="37">
        <f>W2541*SQRT((0.5*V2541/U2541)^2+Info!$B$3^2)</f>
        <v>2.8288004185974422E-2</v>
      </c>
      <c r="Y2541" s="28">
        <f>W2541*Info!$D$2</f>
        <v>0.45686263147646405</v>
      </c>
      <c r="Z2541" s="28">
        <f>Y2541*SQRT(Info!$D$3^2+(X2541/W2541)^2)</f>
        <v>3.2354709330153851E-2</v>
      </c>
      <c r="AA2541" s="37">
        <f t="shared" si="668"/>
        <v>1.1160502730363815</v>
      </c>
      <c r="AB2541" s="37">
        <f t="shared" si="669"/>
        <v>2.8645627870183741E-2</v>
      </c>
      <c r="AC2541" s="37">
        <f>(1-EXP(-Info!$B$6*H2541*1000))+(Info!$B$6/(Info!$B$6-Info!$B$7))*(EXP(-Info!$B$7*H2541*1000)-EXP(-Info!$B$6*H2541*1000))*(Info!$B$9-1)</f>
        <v>1.2738493100933232E-2</v>
      </c>
      <c r="AD2541" s="37">
        <f>SQRT((Info!$B$6*EXP(-Info!$B$6*H2541*1000)+(Info!$B$6/(Info!$B$6+Info!$B$7))*(Info!$B$9-1)*(-Info!$B$7*EXP(-Info!$B$7*H2541*1000)+Info!$B$6*EXP(-Info!$B$6*H2541*1000)))^2*(0.01*H2541*1000)^2)</f>
        <v>1.1903979048197767E-4</v>
      </c>
      <c r="AE2541" s="37">
        <f t="shared" si="670"/>
        <v>3.8833472132349291E-4</v>
      </c>
      <c r="AF2541" s="37">
        <f t="shared" si="671"/>
        <v>2.9871168775239578</v>
      </c>
      <c r="AG2541" s="37">
        <f t="shared" si="672"/>
        <v>0.1033064002943541</v>
      </c>
      <c r="AH2541" s="37">
        <f t="shared" si="673"/>
        <v>0.86377886381683611</v>
      </c>
      <c r="AI2541">
        <f>AF2541*EXP(Info!$B$6*H2541*1000)</f>
        <v>3.0206775289972043</v>
      </c>
      <c r="AJ2541">
        <f>2*SQRT((EXP(Info!$B$6*H2541)*AG2541)^2+(Info!$B$6*H2541*0.01*AI2541)^2)</f>
        <v>0.20661510898140517</v>
      </c>
      <c r="AK2541">
        <f t="shared" si="674"/>
        <v>1.4840120480564765</v>
      </c>
      <c r="AL2541">
        <f t="shared" si="675"/>
        <v>7.6180182757966633E-2</v>
      </c>
      <c r="AM2541">
        <f t="shared" si="676"/>
        <v>1.1259999999999999</v>
      </c>
      <c r="AN2541">
        <f t="shared" si="677"/>
        <v>9.3866624670529974E-3</v>
      </c>
      <c r="AO2541">
        <f t="shared" si="678"/>
        <v>4.8449999999999998</v>
      </c>
      <c r="AP2541">
        <f t="shared" si="679"/>
        <v>1.4297829681412653</v>
      </c>
      <c r="AQ2541">
        <f t="shared" si="664"/>
        <v>4</v>
      </c>
      <c r="AR2541">
        <v>1</v>
      </c>
      <c r="AS2541">
        <v>1</v>
      </c>
      <c r="AT2541">
        <v>1</v>
      </c>
      <c r="AU2541">
        <v>0</v>
      </c>
      <c r="AV2541">
        <v>0</v>
      </c>
      <c r="AW2541">
        <v>0</v>
      </c>
      <c r="AX2541">
        <v>1</v>
      </c>
    </row>
    <row r="2542" spans="1:52">
      <c r="A2542" s="46" t="s">
        <v>189</v>
      </c>
      <c r="B2542" s="13" t="s">
        <v>216</v>
      </c>
      <c r="C2542" s="13" t="s">
        <v>350</v>
      </c>
      <c r="D2542" s="47">
        <v>-58.033299999999997</v>
      </c>
      <c r="E2542" s="47">
        <v>61.45</v>
      </c>
      <c r="F2542" s="57">
        <v>2674</v>
      </c>
      <c r="G2542" s="16">
        <v>16.5</v>
      </c>
      <c r="H2542">
        <v>1.6080999999999999</v>
      </c>
      <c r="J2542">
        <f>(F2542*100*Info!$B$11)/AI2542</f>
        <v>2.2972741143722</v>
      </c>
      <c r="K2542">
        <f>2*((F2542*100*Info!$B$11)/AI2542^2)*(AJ2542/2)</f>
        <v>0.10249750614653269</v>
      </c>
      <c r="L2542">
        <f t="shared" si="665"/>
        <v>0.44738317806973188</v>
      </c>
      <c r="M2542">
        <f t="shared" si="666"/>
        <v>10.997051197781248</v>
      </c>
      <c r="N2542">
        <f t="shared" si="667"/>
        <v>0.49683360838207985</v>
      </c>
      <c r="O2542" s="23">
        <v>0.75204933443633903</v>
      </c>
      <c r="P2542" s="23">
        <v>4.5122960066180341E-3</v>
      </c>
      <c r="Q2542" s="23">
        <v>0.81822967586673689</v>
      </c>
      <c r="R2542" s="23">
        <v>1.0970907676730356E-2</v>
      </c>
      <c r="S2542" s="23">
        <v>3.3854511097180082</v>
      </c>
      <c r="T2542" s="23">
        <v>0.11629272069796277</v>
      </c>
      <c r="U2542" s="23">
        <v>1.1609914642380001</v>
      </c>
      <c r="V2542" s="23">
        <v>8.2460225160000018E-3</v>
      </c>
      <c r="W2542" s="37">
        <f>U2542*Info!$B$2</f>
        <v>0.55727590283424</v>
      </c>
      <c r="X2542" s="37">
        <f>W2542*SQRT((0.5*V2542/U2542)^2+Info!$B$3^2)</f>
        <v>2.7933988265368657E-2</v>
      </c>
      <c r="Y2542" s="28">
        <f>W2542*Info!$D$2</f>
        <v>0.45139348129573442</v>
      </c>
      <c r="Z2542" s="28">
        <f>Y2542*SQRT(Info!$D$3^2+(X2542/W2542)^2)</f>
        <v>3.195856801594129E-2</v>
      </c>
      <c r="AA2542" s="37">
        <f t="shared" si="668"/>
        <v>0.19477343160209903</v>
      </c>
      <c r="AB2542" s="37">
        <f t="shared" si="669"/>
        <v>2.8024951457988095E-2</v>
      </c>
      <c r="AC2542" s="37">
        <f>(1-EXP(-Info!$B$6*H2542*1000))+(Info!$B$6/(Info!$B$6-Info!$B$7))*(EXP(-Info!$B$7*H2542*1000)-EXP(-Info!$B$6*H2542*1000))*(Info!$B$9-1)</f>
        <v>1.6783080310634229E-2</v>
      </c>
      <c r="AD2542" s="37">
        <f>SQRT((Info!$B$6*EXP(-Info!$B$6*H2542*1000)+(Info!$B$6/(Info!$B$6+Info!$B$7))*(Info!$B$9-1)*(-Info!$B$7*EXP(-Info!$B$7*H2542*1000)+Info!$B$6*EXP(-Info!$B$6*H2542*1000)))^2*(0.01*H2542*1000)^2)</f>
        <v>1.5655384113903131E-4</v>
      </c>
      <c r="AE2542" s="37">
        <f t="shared" si="670"/>
        <v>4.7133239195839015E-4</v>
      </c>
      <c r="AF2542" s="37">
        <f t="shared" si="671"/>
        <v>2.9307887302773179</v>
      </c>
      <c r="AG2542" s="37">
        <f t="shared" si="672"/>
        <v>6.6351875977148145E-2</v>
      </c>
      <c r="AH2542" s="37">
        <f t="shared" si="673"/>
        <v>0.86570109426907027</v>
      </c>
      <c r="AI2542">
        <f>AF2542*EXP(Info!$B$6*H2542*1000)</f>
        <v>2.9743298302753356</v>
      </c>
      <c r="AJ2542">
        <f>2*SQRT((EXP(Info!$B$6*H2542)*AG2542)^2+(Info!$B$6*H2542*0.01*AI2542)^2)</f>
        <v>0.13270570897621173</v>
      </c>
      <c r="AK2542">
        <f t="shared" si="674"/>
        <v>0.2589902320013111</v>
      </c>
      <c r="AL2542">
        <f t="shared" si="675"/>
        <v>7.4529555907373535E-2</v>
      </c>
      <c r="AM2542">
        <f t="shared" si="676"/>
        <v>1.0880000000000001</v>
      </c>
      <c r="AN2542">
        <f t="shared" si="677"/>
        <v>1.5982020929782317E-2</v>
      </c>
      <c r="AO2542">
        <f t="shared" si="678"/>
        <v>4.7870000000000008</v>
      </c>
      <c r="AP2542">
        <f t="shared" si="679"/>
        <v>0.64776474039792853</v>
      </c>
      <c r="AQ2542">
        <f t="shared" si="664"/>
        <v>4</v>
      </c>
      <c r="AR2542">
        <v>1</v>
      </c>
      <c r="AS2542">
        <v>1</v>
      </c>
      <c r="AT2542">
        <v>1</v>
      </c>
      <c r="AU2542">
        <v>0</v>
      </c>
      <c r="AV2542">
        <v>0</v>
      </c>
      <c r="AW2542">
        <v>0</v>
      </c>
      <c r="AX2542">
        <v>1</v>
      </c>
    </row>
    <row r="2543" spans="1:52">
      <c r="A2543" s="46" t="s">
        <v>189</v>
      </c>
      <c r="B2543" s="13" t="s">
        <v>216</v>
      </c>
      <c r="C2543" s="13" t="s">
        <v>350</v>
      </c>
      <c r="D2543" s="47">
        <v>-58.033299999999997</v>
      </c>
      <c r="E2543" s="47">
        <v>61.45</v>
      </c>
      <c r="F2543" s="57">
        <v>2674</v>
      </c>
      <c r="G2543" s="16">
        <v>20.5</v>
      </c>
      <c r="H2543">
        <v>1.998</v>
      </c>
      <c r="J2543">
        <f>(F2543*100*Info!$B$11)/AI2543</f>
        <v>2.3307591673673027</v>
      </c>
      <c r="K2543">
        <f>2*((F2543*100*Info!$B$11)/AI2543^2)*(AJ2543/2)</f>
        <v>0.11523778164578174</v>
      </c>
      <c r="L2543">
        <f t="shared" si="665"/>
        <v>0.44121495376377767</v>
      </c>
      <c r="M2543">
        <f t="shared" si="666"/>
        <v>11.00351404142978</v>
      </c>
      <c r="N2543">
        <f t="shared" si="667"/>
        <v>0.5545015009825256</v>
      </c>
      <c r="O2543" s="23">
        <v>0.95134240806196879</v>
      </c>
      <c r="P2543" s="23">
        <v>6.0163946754907124E-3</v>
      </c>
      <c r="Q2543" s="23">
        <v>1.0293524855230503</v>
      </c>
      <c r="R2543" s="23">
        <v>1.7093770938305948E-2</v>
      </c>
      <c r="S2543" s="23">
        <v>3.3319048349201403</v>
      </c>
      <c r="T2543" s="23">
        <v>0.13047783294742846</v>
      </c>
      <c r="U2543" s="23">
        <v>1.1449844793540001</v>
      </c>
      <c r="V2543" s="23">
        <v>1.1156383404000001E-2</v>
      </c>
      <c r="W2543" s="37">
        <f>U2543*Info!$B$2</f>
        <v>0.54959255008992003</v>
      </c>
      <c r="X2543" s="37">
        <f>W2543*SQRT((0.5*V2543/U2543)^2+Info!$B$3^2)</f>
        <v>2.7609764676427419E-2</v>
      </c>
      <c r="Y2543" s="28">
        <f>W2543*Info!$D$2</f>
        <v>0.44516996557283528</v>
      </c>
      <c r="Z2543" s="28">
        <f>Y2543*SQRT(Info!$D$3^2+(X2543/W2543)^2)</f>
        <v>3.1552895092697569E-2</v>
      </c>
      <c r="AA2543" s="37">
        <f t="shared" si="668"/>
        <v>0.40174985797204876</v>
      </c>
      <c r="AB2543" s="37">
        <f t="shared" si="669"/>
        <v>2.7773158925669901E-2</v>
      </c>
      <c r="AC2543" s="37">
        <f>(1-EXP(-Info!$B$6*H2543*1000))+(Info!$B$6/(Info!$B$6-Info!$B$7))*(EXP(-Info!$B$7*H2543*1000)-EXP(-Info!$B$6*H2543*1000))*(Info!$B$9-1)</f>
        <v>2.0813693438684701E-2</v>
      </c>
      <c r="AD2543" s="37">
        <f>SQRT((Info!$B$6*EXP(-Info!$B$6*H2543*1000)+(Info!$B$6/(Info!$B$6+Info!$B$7))*(Info!$B$9-1)*(-Info!$B$7*EXP(-Info!$B$7*H2543*1000)+Info!$B$6*EXP(-Info!$B$6*H2543*1000)))^2*(0.01*H2543*1000)^2)</f>
        <v>1.9380207816863489E-4</v>
      </c>
      <c r="AE2543" s="37">
        <f t="shared" si="670"/>
        <v>5.8328197894448217E-4</v>
      </c>
      <c r="AF2543" s="37">
        <f t="shared" si="671"/>
        <v>2.8783729709644397</v>
      </c>
      <c r="AG2543" s="37">
        <f t="shared" si="672"/>
        <v>7.2470970941901983E-2</v>
      </c>
      <c r="AH2543" s="37">
        <f t="shared" si="673"/>
        <v>0.8638821075552805</v>
      </c>
      <c r="AI2543">
        <f>AF2543*EXP(Info!$B$6*H2543*1000)</f>
        <v>2.9315988637361445</v>
      </c>
      <c r="AJ2543">
        <f>2*SQRT((EXP(Info!$B$6*H2543)*AG2543)^2+(Info!$B$6*H2543*0.01*AI2543)^2)</f>
        <v>0.14494459764963316</v>
      </c>
      <c r="AK2543">
        <f t="shared" si="674"/>
        <v>0.53420678614543327</v>
      </c>
      <c r="AL2543">
        <f t="shared" si="675"/>
        <v>7.3859938846926529E-2</v>
      </c>
      <c r="AM2543">
        <f t="shared" si="676"/>
        <v>1.0820000000000001</v>
      </c>
      <c r="AN2543">
        <f t="shared" si="677"/>
        <v>1.9226890260541595E-2</v>
      </c>
      <c r="AO2543">
        <f t="shared" si="678"/>
        <v>4.7210000000000001</v>
      </c>
      <c r="AP2543">
        <f t="shared" si="679"/>
        <v>0.83087799460715484</v>
      </c>
      <c r="AQ2543">
        <f t="shared" si="664"/>
        <v>4</v>
      </c>
      <c r="AR2543">
        <v>1</v>
      </c>
      <c r="AS2543">
        <v>1</v>
      </c>
      <c r="AT2543">
        <v>1</v>
      </c>
      <c r="AU2543">
        <v>0</v>
      </c>
      <c r="AV2543">
        <v>0</v>
      </c>
      <c r="AW2543">
        <v>0</v>
      </c>
      <c r="AX2543">
        <v>1</v>
      </c>
    </row>
    <row r="2544" spans="1:52">
      <c r="A2544" s="46" t="s">
        <v>189</v>
      </c>
      <c r="B2544" s="13" t="s">
        <v>216</v>
      </c>
      <c r="C2544" s="13" t="s">
        <v>350</v>
      </c>
      <c r="D2544" s="47">
        <v>-58.033299999999997</v>
      </c>
      <c r="E2544" s="47">
        <v>61.45</v>
      </c>
      <c r="F2544" s="57">
        <v>2674</v>
      </c>
      <c r="G2544" s="16">
        <v>24.5</v>
      </c>
      <c r="H2544">
        <v>2.9239999999999999</v>
      </c>
      <c r="J2544">
        <f>(F2544*100*Info!$B$11)/AI2544</f>
        <v>2.3308032280108582</v>
      </c>
      <c r="K2544">
        <f>2*((F2544*100*Info!$B$11)/AI2544^2)*(AJ2544/2)</f>
        <v>0.10987088566739744</v>
      </c>
      <c r="L2544">
        <f t="shared" si="665"/>
        <v>0.44214953320407369</v>
      </c>
      <c r="M2544">
        <f t="shared" si="666"/>
        <v>11.027030084034376</v>
      </c>
      <c r="N2544">
        <f t="shared" si="667"/>
        <v>0.53709084971035059</v>
      </c>
      <c r="O2544" s="23">
        <v>1.2649469805219222</v>
      </c>
      <c r="P2544" s="23">
        <v>7.5204933443633907E-3</v>
      </c>
      <c r="Q2544" s="23">
        <v>1.3813221027299392</v>
      </c>
      <c r="R2544" s="23">
        <v>1.4161843811545657E-2</v>
      </c>
      <c r="S2544" s="23">
        <v>3.3217513133721299</v>
      </c>
      <c r="T2544" s="23">
        <v>0.12280827860928804</v>
      </c>
      <c r="U2544" s="23">
        <v>1.147409780094</v>
      </c>
      <c r="V2544" s="23">
        <v>1.4066744292000001E-2</v>
      </c>
      <c r="W2544" s="37">
        <f>U2544*Info!$B$2</f>
        <v>0.55075669444511999</v>
      </c>
      <c r="X2544" s="37">
        <f>W2544*SQRT((0.5*V2544/U2544)^2+Info!$B$3^2)</f>
        <v>2.7744005532383667E-2</v>
      </c>
      <c r="Y2544" s="28">
        <f>W2544*Info!$D$2</f>
        <v>0.44611292250054724</v>
      </c>
      <c r="Z2544" s="28">
        <f>Y2544*SQRT(Info!$D$3^2+(X2544/W2544)^2)</f>
        <v>3.1663253134110211E-2</v>
      </c>
      <c r="AA2544" s="37">
        <f t="shared" si="668"/>
        <v>0.71419028607680224</v>
      </c>
      <c r="AB2544" s="37">
        <f t="shared" si="669"/>
        <v>2.7997665938727625E-2</v>
      </c>
      <c r="AC2544" s="37">
        <f>(1-EXP(-Info!$B$6*H2544*1000))+(Info!$B$6/(Info!$B$6-Info!$B$7))*(EXP(-Info!$B$7*H2544*1000)-EXP(-Info!$B$6*H2544*1000))*(Info!$B$9-1)</f>
        <v>3.0326416508232392E-2</v>
      </c>
      <c r="AD2544" s="37">
        <f>SQRT((Info!$B$6*EXP(-Info!$B$6*H2544*1000)+(Info!$B$6/(Info!$B$6+Info!$B$7))*(Info!$B$9-1)*(-Info!$B$7*EXP(-Info!$B$7*H2544*1000)+Info!$B$6*EXP(-Info!$B$6*H2544*1000)))^2*(0.01*H2544*1000)^2)</f>
        <v>2.8117010843037689E-4</v>
      </c>
      <c r="AE2544" s="37">
        <f t="shared" si="670"/>
        <v>8.7249194778621754E-4</v>
      </c>
      <c r="AF2544" s="37">
        <f t="shared" si="671"/>
        <v>2.853979558789884</v>
      </c>
      <c r="AG2544" s="37">
        <f t="shared" si="672"/>
        <v>6.9092627428531186E-2</v>
      </c>
      <c r="AH2544" s="37">
        <f t="shared" si="673"/>
        <v>0.85917917674957434</v>
      </c>
      <c r="AI2544">
        <f>AF2544*EXP(Info!$B$6*H2544*1000)</f>
        <v>2.9315434458737402</v>
      </c>
      <c r="AJ2544">
        <f>2*SQRT((EXP(Info!$B$6*H2544)*AG2544)^2+(Info!$B$6*H2544*0.01*AI2544)^2)</f>
        <v>0.13818896031196914</v>
      </c>
      <c r="AK2544">
        <f t="shared" si="674"/>
        <v>0.9496588233963239</v>
      </c>
      <c r="AL2544">
        <f t="shared" si="675"/>
        <v>7.4456992797452243E-2</v>
      </c>
      <c r="AM2544">
        <f t="shared" si="676"/>
        <v>1.0920000000000001</v>
      </c>
      <c r="AN2544">
        <f t="shared" si="677"/>
        <v>1.2941835402773832E-2</v>
      </c>
      <c r="AO2544">
        <f t="shared" si="678"/>
        <v>4.7309999999999999</v>
      </c>
      <c r="AP2544">
        <f t="shared" si="679"/>
        <v>1.1024369867392041</v>
      </c>
      <c r="AQ2544">
        <f t="shared" si="664"/>
        <v>4</v>
      </c>
      <c r="AR2544">
        <v>1</v>
      </c>
      <c r="AS2544">
        <v>1</v>
      </c>
      <c r="AT2544">
        <v>1</v>
      </c>
      <c r="AU2544">
        <v>0</v>
      </c>
      <c r="AV2544">
        <v>0</v>
      </c>
      <c r="AW2544">
        <v>0</v>
      </c>
      <c r="AX2544">
        <v>1</v>
      </c>
    </row>
    <row r="2545" spans="1:58">
      <c r="A2545" s="46" t="s">
        <v>189</v>
      </c>
      <c r="B2545" s="13" t="s">
        <v>216</v>
      </c>
      <c r="C2545" s="13" t="s">
        <v>350</v>
      </c>
      <c r="D2545" s="47">
        <v>-58.033299999999997</v>
      </c>
      <c r="E2545" s="47">
        <v>61.45</v>
      </c>
      <c r="F2545" s="57">
        <v>2674</v>
      </c>
      <c r="G2545" s="16">
        <v>28.5</v>
      </c>
      <c r="H2545">
        <v>3.85</v>
      </c>
      <c r="J2545">
        <f>(F2545*100*Info!$B$11)/AI2545</f>
        <v>2.1562128896754142</v>
      </c>
      <c r="K2545">
        <f>2*((F2545*100*Info!$B$11)/AI2545^2)*(AJ2545/2)</f>
        <v>0.11045619916706453</v>
      </c>
      <c r="L2545">
        <f t="shared" si="665"/>
        <v>0.45654205658463332</v>
      </c>
      <c r="M2545">
        <f t="shared" si="666"/>
        <v>10.533099977827783</v>
      </c>
      <c r="N2545">
        <f t="shared" si="667"/>
        <v>0.55199838642819399</v>
      </c>
      <c r="O2545" s="23">
        <v>0.84455140257200878</v>
      </c>
      <c r="P2545" s="23">
        <v>4.5122960066180341E-3</v>
      </c>
      <c r="Q2545" s="23">
        <v>0.91464916898548543</v>
      </c>
      <c r="R2545" s="23">
        <v>1.2820328203729461E-2</v>
      </c>
      <c r="S2545" s="23">
        <v>3.5305830462401997</v>
      </c>
      <c r="T2545" s="23">
        <v>0.1485783347601278</v>
      </c>
      <c r="U2545" s="23">
        <v>1.18475941149</v>
      </c>
      <c r="V2545" s="23">
        <v>1.3096623996000001E-2</v>
      </c>
      <c r="W2545" s="37">
        <f>U2545*Info!$B$2</f>
        <v>0.56868451751519999</v>
      </c>
      <c r="X2545" s="37">
        <f>W2545*SQRT((0.5*V2545/U2545)^2+Info!$B$3^2)</f>
        <v>2.8607426361262799E-2</v>
      </c>
      <c r="Y2545" s="28">
        <f>W2545*Info!$D$2</f>
        <v>0.46063445918731205</v>
      </c>
      <c r="Z2545" s="28">
        <f>Y2545*SQRT(Info!$D$3^2+(X2545/W2545)^2)</f>
        <v>3.2671127283568878E-2</v>
      </c>
      <c r="AA2545" s="37">
        <f t="shared" si="668"/>
        <v>0.27586688505680879</v>
      </c>
      <c r="AB2545" s="37">
        <f t="shared" si="669"/>
        <v>2.8696254926869967E-2</v>
      </c>
      <c r="AC2545" s="37">
        <f>(1-EXP(-Info!$B$6*H2545*1000))+(Info!$B$6/(Info!$B$6-Info!$B$7))*(EXP(-Info!$B$7*H2545*1000)-EXP(-Info!$B$6*H2545*1000))*(Info!$B$9-1)</f>
        <v>3.9755482990941102E-2</v>
      </c>
      <c r="AD2545" s="37">
        <f>SQRT((Info!$B$6*EXP(-Info!$B$6*H2545*1000)+(Info!$B$6/(Info!$B$6+Info!$B$7))*(Info!$B$9-1)*(-Info!$B$7*EXP(-Info!$B$7*H2545*1000)+Info!$B$6*EXP(-Info!$B$6*H2545*1000)))^2*(0.01*H2545*1000)^2)</f>
        <v>3.6701248425322763E-4</v>
      </c>
      <c r="AE2545" s="37">
        <f t="shared" si="670"/>
        <v>1.1453173748047652E-3</v>
      </c>
      <c r="AF2545" s="37">
        <f t="shared" si="671"/>
        <v>3.0589813657962477</v>
      </c>
      <c r="AG2545" s="37">
        <f t="shared" si="672"/>
        <v>8.1163998791898728E-2</v>
      </c>
      <c r="AH2545" s="37">
        <f t="shared" si="673"/>
        <v>0.8664238528686723</v>
      </c>
      <c r="AI2545">
        <f>AF2545*EXP(Info!$B$6*H2545*1000)</f>
        <v>3.1689129396333269</v>
      </c>
      <c r="AJ2545">
        <f>2*SQRT((EXP(Info!$B$6*H2545)*AG2545)^2+(Info!$B$6*H2545*0.01*AI2545)^2)</f>
        <v>0.16233372895564033</v>
      </c>
      <c r="AK2545">
        <f t="shared" si="674"/>
        <v>0.36682019706003866</v>
      </c>
      <c r="AL2545">
        <f t="shared" si="675"/>
        <v>7.6314820352517992E-2</v>
      </c>
      <c r="AM2545">
        <f t="shared" si="676"/>
        <v>1.083</v>
      </c>
      <c r="AN2545">
        <f t="shared" si="677"/>
        <v>1.6245457119908442E-2</v>
      </c>
      <c r="AO2545">
        <f t="shared" si="678"/>
        <v>4.8849999999999998</v>
      </c>
      <c r="AP2545">
        <f t="shared" si="679"/>
        <v>0.712846333509913</v>
      </c>
      <c r="AQ2545">
        <f t="shared" si="664"/>
        <v>4</v>
      </c>
      <c r="AR2545">
        <v>1</v>
      </c>
      <c r="AS2545">
        <v>1</v>
      </c>
      <c r="AT2545">
        <v>1</v>
      </c>
      <c r="AU2545">
        <v>0</v>
      </c>
      <c r="AV2545">
        <v>0</v>
      </c>
      <c r="AW2545">
        <v>0</v>
      </c>
      <c r="AX2545">
        <v>1</v>
      </c>
    </row>
    <row r="2546" spans="1:58">
      <c r="A2546" s="46" t="s">
        <v>189</v>
      </c>
      <c r="B2546" s="13" t="s">
        <v>216</v>
      </c>
      <c r="C2546" s="13" t="s">
        <v>350</v>
      </c>
      <c r="D2546" s="47">
        <v>-58.033299999999997</v>
      </c>
      <c r="E2546" s="47">
        <v>61.45</v>
      </c>
      <c r="F2546" s="57">
        <v>2674</v>
      </c>
      <c r="G2546" s="16">
        <v>32.5</v>
      </c>
      <c r="H2546">
        <v>6.0845000000000002</v>
      </c>
      <c r="J2546">
        <f>(F2546*100*Info!$B$11)/AI2546</f>
        <v>2.9134374674467769</v>
      </c>
      <c r="K2546">
        <f>2*((F2546*100*Info!$B$11)/AI2546^2)*(AJ2546/2)</f>
        <v>0.16771139759135795</v>
      </c>
      <c r="L2546">
        <f t="shared" si="665"/>
        <v>0.50579439308823648</v>
      </c>
      <c r="M2546">
        <f t="shared" si="666"/>
        <v>15.767523591431154</v>
      </c>
      <c r="N2546">
        <f t="shared" si="667"/>
        <v>0.93856808082575049</v>
      </c>
      <c r="O2546" s="23">
        <v>1.3559449499887193</v>
      </c>
      <c r="P2546" s="23">
        <v>7.5204933443633907E-3</v>
      </c>
      <c r="Q2546" s="23">
        <v>1.5267940136872977</v>
      </c>
      <c r="R2546" s="23">
        <v>1.2512306747463238E-2</v>
      </c>
      <c r="S2546" s="23">
        <v>2.7734662429111441</v>
      </c>
      <c r="T2546" s="23">
        <v>0.11375197275918274</v>
      </c>
      <c r="U2546" s="23">
        <v>1.312572760488</v>
      </c>
      <c r="V2546" s="23">
        <v>1.9887466068000001E-2</v>
      </c>
      <c r="W2546" s="37">
        <f>U2546*Info!$B$2</f>
        <v>0.63003492503423997</v>
      </c>
      <c r="X2546" s="37">
        <f>W2546*SQRT((0.5*V2546/U2546)^2+Info!$B$3^2)</f>
        <v>3.1861284785264829E-2</v>
      </c>
      <c r="Y2546" s="28">
        <f>W2546*Info!$D$2</f>
        <v>0.51032828927773444</v>
      </c>
      <c r="Z2546" s="28">
        <f>Y2546*SQRT(Info!$D$3^2+(X2546/W2546)^2)</f>
        <v>3.6292171667698631E-2</v>
      </c>
      <c r="AA2546" s="37">
        <f t="shared" si="668"/>
        <v>0.72591002495447932</v>
      </c>
      <c r="AB2546" s="37">
        <f t="shared" si="669"/>
        <v>3.2082408313644437E-2</v>
      </c>
      <c r="AC2546" s="37">
        <f>(1-EXP(-Info!$B$6*H2546*1000))+(Info!$B$6/(Info!$B$6-Info!$B$7))*(EXP(-Info!$B$7*H2546*1000)-EXP(-Info!$B$6*H2546*1000))*(Info!$B$9-1)</f>
        <v>6.2168278655477478E-2</v>
      </c>
      <c r="AD2546" s="37">
        <f>SQRT((Info!$B$6*EXP(-Info!$B$6*H2546*1000)+(Info!$B$6/(Info!$B$6+Info!$B$7))*(Info!$B$9-1)*(-Info!$B$7*EXP(-Info!$B$7*H2546*1000)+Info!$B$6*EXP(-Info!$B$6*H2546*1000)))^2*(0.01*H2546*1000)^2)</f>
        <v>5.6799119205544609E-4</v>
      </c>
      <c r="AE2546" s="37">
        <f t="shared" si="670"/>
        <v>2.036679284922105E-3</v>
      </c>
      <c r="AF2546" s="37">
        <f t="shared" si="671"/>
        <v>2.2180093769232347</v>
      </c>
      <c r="AG2546" s="37">
        <f t="shared" si="672"/>
        <v>6.7499241577359967E-2</v>
      </c>
      <c r="AH2546" s="37">
        <f t="shared" si="673"/>
        <v>0.79972467038038331</v>
      </c>
      <c r="AI2546">
        <f>AF2546*EXP(Info!$B$6*H2546*1000)</f>
        <v>2.3452883417074442</v>
      </c>
      <c r="AJ2546">
        <f>2*SQRT((EXP(Info!$B$6*H2546)*AG2546)^2+(Info!$B$6*H2546*0.01*AI2546)^2)</f>
        <v>0.13500601606773946</v>
      </c>
      <c r="AK2546">
        <f t="shared" si="674"/>
        <v>0.96524256018197119</v>
      </c>
      <c r="AL2546">
        <f t="shared" si="675"/>
        <v>8.5319956669306016E-2</v>
      </c>
      <c r="AM2546">
        <f t="shared" si="676"/>
        <v>1.1259999999999999</v>
      </c>
      <c r="AN2546">
        <f t="shared" si="677"/>
        <v>1.1142398156360721E-2</v>
      </c>
      <c r="AO2546">
        <f t="shared" si="678"/>
        <v>5.4119999999999999</v>
      </c>
      <c r="AP2546">
        <f t="shared" si="679"/>
        <v>1.0330436458887002</v>
      </c>
      <c r="AQ2546">
        <f t="shared" si="664"/>
        <v>4</v>
      </c>
      <c r="AR2546">
        <v>1</v>
      </c>
      <c r="AS2546">
        <v>1</v>
      </c>
      <c r="AT2546">
        <v>1</v>
      </c>
      <c r="AU2546">
        <v>0</v>
      </c>
      <c r="AV2546">
        <v>0</v>
      </c>
      <c r="AW2546">
        <v>0</v>
      </c>
      <c r="AX2546">
        <v>1</v>
      </c>
    </row>
    <row r="2547" spans="1:58">
      <c r="A2547" s="46" t="s">
        <v>189</v>
      </c>
      <c r="B2547" s="13" t="s">
        <v>216</v>
      </c>
      <c r="C2547" s="13" t="s">
        <v>350</v>
      </c>
      <c r="D2547" s="47">
        <v>-58.033299999999997</v>
      </c>
      <c r="E2547" s="47">
        <v>61.45</v>
      </c>
      <c r="F2547" s="57">
        <v>2674</v>
      </c>
      <c r="G2547" s="16">
        <v>36.5</v>
      </c>
      <c r="H2547">
        <v>8.3190000000000008</v>
      </c>
      <c r="J2547">
        <f>(F2547*100*Info!$B$11)/AI2547</f>
        <v>3.2806134067378583</v>
      </c>
      <c r="K2547">
        <f>2*((F2547*100*Info!$B$11)/AI2547^2)*(AJ2547/2)</f>
        <v>0.21588032746202945</v>
      </c>
      <c r="L2547">
        <f t="shared" si="665"/>
        <v>0.51943925291655924</v>
      </c>
      <c r="M2547">
        <f t="shared" si="666"/>
        <v>18.233649335012387</v>
      </c>
      <c r="N2547">
        <f t="shared" si="667"/>
        <v>1.2169805443392219</v>
      </c>
      <c r="O2547" s="23">
        <v>1.5056027675415506</v>
      </c>
      <c r="P2547" s="23">
        <v>9.0245920132360682E-3</v>
      </c>
      <c r="Q2547" s="23">
        <v>1.6682078664360382</v>
      </c>
      <c r="R2547" s="23">
        <v>1.5014768096955884E-2</v>
      </c>
      <c r="S2547" s="23">
        <v>2.5261185515212081</v>
      </c>
      <c r="T2547" s="23">
        <v>0.11498742234104498</v>
      </c>
      <c r="U2547" s="23">
        <v>1.3479821512920001</v>
      </c>
      <c r="V2547" s="23">
        <v>1.5036864588E-2</v>
      </c>
      <c r="W2547" s="37">
        <f>U2547*Info!$B$2</f>
        <v>0.64703143262016005</v>
      </c>
      <c r="X2547" s="37">
        <f>W2547*SQRT((0.5*V2547/U2547)^2+Info!$B$3^2)</f>
        <v>3.2552234443776397E-2</v>
      </c>
      <c r="Y2547" s="28">
        <f>W2547*Info!$D$2</f>
        <v>0.52409546042232968</v>
      </c>
      <c r="Z2547" s="28">
        <f>Y2547*SQRT(Info!$D$3^2+(X2547/W2547)^2)</f>
        <v>3.7174253999540288E-2</v>
      </c>
      <c r="AA2547" s="37">
        <f t="shared" si="668"/>
        <v>0.85857133492139059</v>
      </c>
      <c r="AB2547" s="37">
        <f t="shared" si="669"/>
        <v>3.2863487072036707E-2</v>
      </c>
      <c r="AC2547" s="37">
        <f>(1-EXP(-Info!$B$6*H2547*1000))+(Info!$B$6/(Info!$B$6-Info!$B$7))*(EXP(-Info!$B$7*H2547*1000)-EXP(-Info!$B$6*H2547*1000))*(Info!$B$9-1)</f>
        <v>8.4108017674155738E-2</v>
      </c>
      <c r="AD2547" s="37">
        <f>SQRT((Info!$B$6*EXP(-Info!$B$6*H2547*1000)+(Info!$B$6/(Info!$B$6+Info!$B$7))*(Info!$B$9-1)*(-Info!$B$7*EXP(-Info!$B$7*H2547*1000)+Info!$B$6*EXP(-Info!$B$6*H2547*1000)))^2*(0.01*H2547*1000)^2)</f>
        <v>7.6046882489838499E-4</v>
      </c>
      <c r="AE2547" s="37">
        <f t="shared" si="670"/>
        <v>2.8401502986330472E-3</v>
      </c>
      <c r="AF2547" s="37">
        <f t="shared" si="671"/>
        <v>1.9298103580867867</v>
      </c>
      <c r="AG2547" s="37">
        <f t="shared" si="672"/>
        <v>6.852385306081836E-2</v>
      </c>
      <c r="AH2547" s="37">
        <f t="shared" si="673"/>
        <v>0.76394291032963224</v>
      </c>
      <c r="AI2547">
        <f>AF2547*EXP(Info!$B$6*H2547*1000)</f>
        <v>2.0827967454693073</v>
      </c>
      <c r="AJ2547">
        <f>2*SQRT((EXP(Info!$B$6*H2547)*AG2547)^2+(Info!$B$6*H2547*0.01*AI2547)^2)</f>
        <v>0.13705816190511347</v>
      </c>
      <c r="AK2547">
        <f t="shared" si="674"/>
        <v>1.141642304044973</v>
      </c>
      <c r="AL2547">
        <f t="shared" si="675"/>
        <v>8.7397157519374422E-2</v>
      </c>
      <c r="AM2547">
        <f t="shared" si="676"/>
        <v>1.1080000000000001</v>
      </c>
      <c r="AN2547">
        <f t="shared" si="677"/>
        <v>1.1981665787760307E-2</v>
      </c>
      <c r="AO2547">
        <f t="shared" si="678"/>
        <v>5.5579999999999998</v>
      </c>
      <c r="AP2547">
        <f t="shared" si="679"/>
        <v>1.1169307888079052</v>
      </c>
      <c r="AQ2547">
        <f t="shared" si="664"/>
        <v>4</v>
      </c>
      <c r="AR2547">
        <v>1</v>
      </c>
      <c r="AS2547">
        <v>1</v>
      </c>
      <c r="AT2547">
        <v>1</v>
      </c>
      <c r="AU2547">
        <v>0</v>
      </c>
      <c r="AV2547">
        <v>0</v>
      </c>
      <c r="AW2547">
        <v>0</v>
      </c>
      <c r="AX2547">
        <v>1</v>
      </c>
    </row>
    <row r="2548" spans="1:58">
      <c r="A2548" s="46" t="s">
        <v>189</v>
      </c>
      <c r="B2548" s="13" t="s">
        <v>216</v>
      </c>
      <c r="C2548" s="13" t="s">
        <v>350</v>
      </c>
      <c r="D2548" s="47">
        <v>-58.033299999999997</v>
      </c>
      <c r="E2548" s="47">
        <v>61.45</v>
      </c>
      <c r="F2548" s="57">
        <v>2674</v>
      </c>
      <c r="G2548" s="16">
        <v>56.5</v>
      </c>
      <c r="H2548">
        <v>8.327</v>
      </c>
      <c r="J2548">
        <f>(F2548*100*Info!$B$11)/AI2548</f>
        <v>2.2706561920257622</v>
      </c>
      <c r="K2548">
        <f>2*((F2548*100*Info!$B$11)/AI2548^2)*(AJ2548/2)</f>
        <v>0.12271716367168127</v>
      </c>
      <c r="L2548">
        <f t="shared" si="665"/>
        <v>0.49130841176364742</v>
      </c>
      <c r="M2548">
        <f t="shared" si="666"/>
        <v>11.936839614810516</v>
      </c>
      <c r="N2548">
        <f t="shared" si="667"/>
        <v>0.82716889812306094</v>
      </c>
      <c r="O2548" s="23">
        <v>1.2258404151312325</v>
      </c>
      <c r="P2548" s="23">
        <v>5.5651650748289087E-2</v>
      </c>
      <c r="Q2548" s="23">
        <v>1.2748740317364819</v>
      </c>
      <c r="R2548" s="23">
        <v>8.6331374546045225E-2</v>
      </c>
      <c r="S2548" s="23">
        <v>3.3353492470310884</v>
      </c>
      <c r="T2548" s="23">
        <v>0.1449611754226712</v>
      </c>
      <c r="U2548" s="23">
        <v>1.2749805990180001</v>
      </c>
      <c r="V2548" s="23">
        <v>5.5296856872000005E-2</v>
      </c>
      <c r="W2548" s="37">
        <f>U2548*Info!$B$2</f>
        <v>0.61199068752864005</v>
      </c>
      <c r="X2548" s="37">
        <f>W2548*SQRT((0.5*V2548/U2548)^2+Info!$B$3^2)</f>
        <v>3.3353522529681587E-2</v>
      </c>
      <c r="Y2548" s="28">
        <f>W2548*Info!$D$2</f>
        <v>0.49571245689819848</v>
      </c>
      <c r="Z2548" s="28">
        <f>Y2548*SQRT(Info!$D$3^2+(X2548/W2548)^2)</f>
        <v>3.6663475594754351E-2</v>
      </c>
      <c r="AA2548" s="37">
        <f t="shared" si="668"/>
        <v>0.61384972760259249</v>
      </c>
      <c r="AB2548" s="37">
        <f t="shared" si="669"/>
        <v>4.3436551691983606E-2</v>
      </c>
      <c r="AC2548" s="37">
        <f>(1-EXP(-Info!$B$6*H2548*1000))+(Info!$B$6/(Info!$B$6-Info!$B$7))*(EXP(-Info!$B$7*H2548*1000)-EXP(-Info!$B$6*H2548*1000))*(Info!$B$9-1)</f>
        <v>8.4185728607022933E-2</v>
      </c>
      <c r="AD2548" s="37">
        <f>SQRT((Info!$B$6*EXP(-Info!$B$6*H2548*1000)+(Info!$B$6/(Info!$B$6+Info!$B$7))*(Info!$B$9-1)*(-Info!$B$7*EXP(-Info!$B$7*H2548*1000)+Info!$B$6*EXP(-Info!$B$6*H2548*1000)))^2*(0.01*H2548*1000)^2)</f>
        <v>7.6114298125560165E-4</v>
      </c>
      <c r="AE2548" s="37">
        <f t="shared" si="670"/>
        <v>3.6864661186336955E-3</v>
      </c>
      <c r="AF2548" s="37">
        <f t="shared" si="671"/>
        <v>2.7879594035594431</v>
      </c>
      <c r="AG2548" s="37">
        <f t="shared" si="672"/>
        <v>8.1309507870307496E-2</v>
      </c>
      <c r="AH2548" s="37">
        <f t="shared" si="673"/>
        <v>0.83588230109368722</v>
      </c>
      <c r="AI2548">
        <f>AF2548*EXP(Info!$B$6*H2548*1000)</f>
        <v>3.0091966149224341</v>
      </c>
      <c r="AJ2548">
        <f>2*SQRT((EXP(Info!$B$6*H2548)*AG2548)^2+(Info!$B$6*H2548*0.01*AI2548)^2)</f>
        <v>0.16263143438912828</v>
      </c>
      <c r="AK2548">
        <f t="shared" si="674"/>
        <v>0.81623598279316723</v>
      </c>
      <c r="AL2548">
        <f t="shared" si="675"/>
        <v>0.1155151655696612</v>
      </c>
      <c r="AM2548">
        <f t="shared" si="676"/>
        <v>1.04</v>
      </c>
      <c r="AN2548">
        <f t="shared" si="677"/>
        <v>8.4788503982750854E-2</v>
      </c>
      <c r="AO2548">
        <f t="shared" si="678"/>
        <v>5.2570000000000006</v>
      </c>
      <c r="AP2548">
        <f t="shared" si="679"/>
        <v>0.96145809283324335</v>
      </c>
      <c r="AQ2548">
        <f t="shared" si="664"/>
        <v>4</v>
      </c>
      <c r="AR2548">
        <v>1</v>
      </c>
      <c r="AS2548">
        <v>1</v>
      </c>
      <c r="AT2548">
        <v>1</v>
      </c>
      <c r="AU2548">
        <v>0</v>
      </c>
      <c r="AV2548">
        <v>0</v>
      </c>
      <c r="AW2548">
        <v>0</v>
      </c>
      <c r="AX2548">
        <v>1</v>
      </c>
    </row>
    <row r="2549" spans="1:58">
      <c r="A2549" s="46" t="s">
        <v>189</v>
      </c>
      <c r="B2549" s="13" t="s">
        <v>216</v>
      </c>
      <c r="C2549" s="13" t="s">
        <v>350</v>
      </c>
      <c r="D2549" s="47">
        <v>-58.033299999999997</v>
      </c>
      <c r="E2549" s="47">
        <v>61.45</v>
      </c>
      <c r="F2549" s="57">
        <v>2674</v>
      </c>
      <c r="G2549" s="16">
        <v>80.5</v>
      </c>
      <c r="H2549">
        <v>8.327</v>
      </c>
      <c r="J2549">
        <f>(F2549*100*Info!$B$11)/AI2549</f>
        <v>5.1563535174126338</v>
      </c>
      <c r="K2549">
        <f>2*((F2549*100*Info!$B$11)/AI2549^2)*(AJ2549/2)</f>
        <v>0.45247694380424702</v>
      </c>
      <c r="L2549">
        <f t="shared" si="665"/>
        <v>0.45682243041672216</v>
      </c>
      <c r="M2549">
        <f t="shared" si="666"/>
        <v>25.204256021261109</v>
      </c>
      <c r="N2549">
        <f t="shared" si="667"/>
        <v>2.4491089486197999</v>
      </c>
      <c r="O2549" s="23">
        <v>1.3236068286079568</v>
      </c>
      <c r="P2549" s="23">
        <v>5.8659848086034444E-2</v>
      </c>
      <c r="Q2549" s="23">
        <v>1.4215537339249456</v>
      </c>
      <c r="R2549" s="23">
        <v>8.8300497039805151E-2</v>
      </c>
      <c r="S2549" s="23">
        <v>1.7521497885303361</v>
      </c>
      <c r="T2549" s="23">
        <v>9.4063212490524906E-2</v>
      </c>
      <c r="U2549" s="23">
        <v>1.1854870017120001</v>
      </c>
      <c r="V2549" s="23">
        <v>4.9476135095999997E-2</v>
      </c>
      <c r="W2549" s="37">
        <f>U2549*Info!$B$2</f>
        <v>0.56903376082176005</v>
      </c>
      <c r="X2549" s="37">
        <f>W2549*SQRT((0.5*V2549/U2549)^2+Info!$B$3^2)</f>
        <v>3.0830129710462756E-2</v>
      </c>
      <c r="Y2549" s="28">
        <f>W2549*Info!$D$2</f>
        <v>0.46091734626562569</v>
      </c>
      <c r="Z2549" s="28">
        <f>Y2549*SQRT(Info!$D$3^2+(X2549/W2549)^2)</f>
        <v>3.3981362759246722E-2</v>
      </c>
      <c r="AA2549" s="37">
        <f t="shared" si="668"/>
        <v>0.75457306778619671</v>
      </c>
      <c r="AB2549" s="37">
        <f t="shared" si="669"/>
        <v>4.2552806515353578E-2</v>
      </c>
      <c r="AC2549" s="37">
        <f>(1-EXP(-Info!$B$6*H2549*1000))+(Info!$B$6/(Info!$B$6-Info!$B$7))*(EXP(-Info!$B$7*H2549*1000)-EXP(-Info!$B$6*H2549*1000))*(Info!$B$9-1)</f>
        <v>8.4185728607022933E-2</v>
      </c>
      <c r="AD2549" s="37">
        <f>SQRT((Info!$B$6*EXP(-Info!$B$6*H2549*1000)+(Info!$B$6/(Info!$B$6+Info!$B$7))*(Info!$B$9-1)*(-Info!$B$7*EXP(-Info!$B$7*H2549*1000)+Info!$B$6*EXP(-Info!$B$6*H2549*1000)))^2*(0.01*H2549*1000)^2)</f>
        <v>7.6114298125560165E-4</v>
      </c>
      <c r="AE2549" s="37">
        <f t="shared" si="670"/>
        <v>3.6280872359305306E-3</v>
      </c>
      <c r="AF2549" s="37">
        <f t="shared" si="671"/>
        <v>1.2277081587658929</v>
      </c>
      <c r="AG2549" s="37">
        <f t="shared" si="672"/>
        <v>5.813663232400422E-2</v>
      </c>
      <c r="AH2549" s="37">
        <f t="shared" si="673"/>
        <v>0.70068676023165055</v>
      </c>
      <c r="AI2549">
        <f>AF2549*EXP(Info!$B$6*H2549*1000)</f>
        <v>1.3251323641062513</v>
      </c>
      <c r="AJ2549">
        <f>2*SQRT((EXP(Info!$B$6*H2549)*AG2549)^2+(Info!$B$6*H2549*0.01*AI2549)^2)</f>
        <v>0.11628214400391962</v>
      </c>
      <c r="AK2549">
        <f t="shared" si="674"/>
        <v>1.0033558082353058</v>
      </c>
      <c r="AL2549">
        <f t="shared" si="675"/>
        <v>0.11316493364693131</v>
      </c>
      <c r="AM2549">
        <f t="shared" si="676"/>
        <v>1.0740000000000001</v>
      </c>
      <c r="AN2549">
        <f t="shared" si="677"/>
        <v>8.1951439555756733E-2</v>
      </c>
      <c r="AO2549">
        <f t="shared" si="678"/>
        <v>4.8879999999999999</v>
      </c>
      <c r="AP2549">
        <f t="shared" si="679"/>
        <v>1.1165089340469305</v>
      </c>
      <c r="AQ2549">
        <f t="shared" si="664"/>
        <v>4</v>
      </c>
      <c r="AR2549">
        <v>1</v>
      </c>
      <c r="AS2549">
        <v>1</v>
      </c>
      <c r="AT2549">
        <v>1</v>
      </c>
      <c r="AU2549">
        <v>0</v>
      </c>
      <c r="AV2549">
        <v>0</v>
      </c>
      <c r="AW2549">
        <v>0</v>
      </c>
      <c r="AX2549">
        <v>1</v>
      </c>
    </row>
    <row r="2550" spans="1:58">
      <c r="A2550" s="46" t="s">
        <v>189</v>
      </c>
      <c r="B2550" s="13" t="s">
        <v>216</v>
      </c>
      <c r="C2550" s="13" t="s">
        <v>350</v>
      </c>
      <c r="D2550" s="47">
        <v>-58.033299999999997</v>
      </c>
      <c r="E2550" s="47">
        <v>61.45</v>
      </c>
      <c r="F2550" s="57">
        <v>2674</v>
      </c>
      <c r="G2550" s="16">
        <v>40.5</v>
      </c>
      <c r="H2550">
        <v>8.327</v>
      </c>
      <c r="J2550">
        <f>(F2550*100*Info!$B$11)/AI2550</f>
        <v>3.0746585982770562</v>
      </c>
      <c r="K2550">
        <f>2*((F2550*100*Info!$B$11)/AI2550^2)*(AJ2550/2)</f>
        <v>0.19853780415096561</v>
      </c>
      <c r="L2550">
        <f t="shared" si="665"/>
        <v>0.49177570148379529</v>
      </c>
      <c r="M2550">
        <f t="shared" si="666"/>
        <v>16.178853562202438</v>
      </c>
      <c r="N2550">
        <f t="shared" si="667"/>
        <v>1.0619556606468246</v>
      </c>
      <c r="O2550" s="23">
        <v>1.3988117620515907</v>
      </c>
      <c r="P2550" s="23">
        <v>7.5204933443633907E-3</v>
      </c>
      <c r="Q2550" s="23">
        <v>1.6128299616454842</v>
      </c>
      <c r="R2550" s="23">
        <v>9.6206974873246105E-3</v>
      </c>
      <c r="S2550" s="23">
        <v>2.6213009342429516</v>
      </c>
      <c r="T2550" s="23">
        <v>0.12490839562110245</v>
      </c>
      <c r="U2550" s="23">
        <v>1.2761932493879999</v>
      </c>
      <c r="V2550" s="23">
        <v>1.5036864588E-2</v>
      </c>
      <c r="W2550" s="37">
        <f>U2550*Info!$B$2</f>
        <v>0.61257275970623992</v>
      </c>
      <c r="X2550" s="37">
        <f>W2550*SQRT((0.5*V2550/U2550)^2+Info!$B$3^2)</f>
        <v>3.084051304893674E-2</v>
      </c>
      <c r="Y2550" s="28">
        <f>W2550*Info!$D$2</f>
        <v>0.49618393536205435</v>
      </c>
      <c r="Z2550" s="28">
        <f>Y2550*SQRT(Info!$D$3^2+(X2550/W2550)^2)</f>
        <v>3.5207064501357459E-2</v>
      </c>
      <c r="AA2550" s="37">
        <f t="shared" si="668"/>
        <v>0.78623900234535082</v>
      </c>
      <c r="AB2550" s="37">
        <f t="shared" si="669"/>
        <v>3.1068902461420984E-2</v>
      </c>
      <c r="AC2550" s="37">
        <f>(1-EXP(-Info!$B$6*H2550*1000))+(Info!$B$6/(Info!$B$6-Info!$B$7))*(EXP(-Info!$B$7*H2550*1000)-EXP(-Info!$B$6*H2550*1000))*(Info!$B$9-1)</f>
        <v>8.4185728607022933E-2</v>
      </c>
      <c r="AD2550" s="37">
        <f>SQRT((Info!$B$6*EXP(-Info!$B$6*H2550*1000)+(Info!$B$6/(Info!$B$6+Info!$B$7))*(Info!$B$9-1)*(-Info!$B$7*EXP(-Info!$B$7*H2550*1000)+Info!$B$6*EXP(-Info!$B$6*H2550*1000)))^2*(0.01*H2550*1000)^2)</f>
        <v>7.6114298125560165E-4</v>
      </c>
      <c r="AE2550" s="37">
        <f t="shared" si="670"/>
        <v>2.6831465557552738E-3</v>
      </c>
      <c r="AF2550" s="37">
        <f t="shared" si="671"/>
        <v>2.0589268956091953</v>
      </c>
      <c r="AG2550" s="37">
        <f t="shared" si="672"/>
        <v>7.1744431772799391E-2</v>
      </c>
      <c r="AH2550" s="37">
        <f t="shared" si="673"/>
        <v>0.78545994804058106</v>
      </c>
      <c r="AI2550">
        <f>AF2550*EXP(Info!$B$6*H2550*1000)</f>
        <v>2.2223120741032862</v>
      </c>
      <c r="AJ2550">
        <f>2*SQRT((EXP(Info!$B$6*H2550)*AG2550)^2+(Info!$B$6*H2550*0.01*AI2550)^2)</f>
        <v>0.14349982127377869</v>
      </c>
      <c r="AK2550">
        <f t="shared" si="674"/>
        <v>1.0454620014186129</v>
      </c>
      <c r="AL2550">
        <f t="shared" si="675"/>
        <v>8.2624639205902961E-2</v>
      </c>
      <c r="AM2550">
        <f t="shared" si="676"/>
        <v>1.153</v>
      </c>
      <c r="AN2550">
        <f t="shared" si="677"/>
        <v>9.2590662858913712E-3</v>
      </c>
      <c r="AO2550">
        <f t="shared" si="678"/>
        <v>5.2619999999999996</v>
      </c>
      <c r="AP2550">
        <f t="shared" si="679"/>
        <v>1.0960814615830266</v>
      </c>
      <c r="AQ2550">
        <f t="shared" si="664"/>
        <v>4</v>
      </c>
      <c r="AR2550">
        <v>1</v>
      </c>
      <c r="AS2550">
        <v>1</v>
      </c>
      <c r="AT2550">
        <v>1</v>
      </c>
      <c r="AU2550">
        <v>0</v>
      </c>
      <c r="AV2550">
        <v>0</v>
      </c>
      <c r="AW2550">
        <v>0</v>
      </c>
      <c r="AX2550">
        <v>1</v>
      </c>
    </row>
    <row r="2551" spans="1:58">
      <c r="A2551" s="46" t="s">
        <v>189</v>
      </c>
      <c r="B2551" s="13" t="s">
        <v>216</v>
      </c>
      <c r="C2551" s="13" t="s">
        <v>350</v>
      </c>
      <c r="D2551" s="47">
        <v>-58.033299999999997</v>
      </c>
      <c r="E2551" s="47">
        <v>61.45</v>
      </c>
      <c r="F2551" s="57">
        <v>2674</v>
      </c>
      <c r="G2551" s="16">
        <v>52.5</v>
      </c>
      <c r="H2551">
        <v>8.327</v>
      </c>
      <c r="J2551">
        <f>(F2551*100*Info!$B$11)/AI2551</f>
        <v>2.4661477231835516</v>
      </c>
      <c r="K2551">
        <f>2*((F2551*100*Info!$B$11)/AI2551^2)*(AJ2551/2)</f>
        <v>0.14615135150725844</v>
      </c>
      <c r="L2551">
        <f t="shared" si="665"/>
        <v>0.49130841176364737</v>
      </c>
      <c r="M2551">
        <f t="shared" si="666"/>
        <v>12.96453859525475</v>
      </c>
      <c r="N2551">
        <f t="shared" si="667"/>
        <v>0.97591142119595209</v>
      </c>
      <c r="O2551" s="23">
        <v>1.4732646461607881</v>
      </c>
      <c r="P2551" s="23">
        <v>5.4147552079416406E-2</v>
      </c>
      <c r="Q2551" s="23">
        <v>1.6014386703767767</v>
      </c>
      <c r="R2551" s="23">
        <v>7.7897094914978135E-2</v>
      </c>
      <c r="S2551" s="23">
        <v>3.1351772929852624</v>
      </c>
      <c r="T2551" s="23">
        <v>0.1464853485485634</v>
      </c>
      <c r="U2551" s="23">
        <v>1.2749805990180001</v>
      </c>
      <c r="V2551" s="23">
        <v>5.9177338055999999E-2</v>
      </c>
      <c r="W2551" s="37">
        <f>U2551*Info!$B$2</f>
        <v>0.61199068752864005</v>
      </c>
      <c r="X2551" s="37">
        <f>W2551*SQRT((0.5*V2551/U2551)^2+Info!$B$3^2)</f>
        <v>3.3734911394630113E-2</v>
      </c>
      <c r="Y2551" s="28">
        <f>W2551*Info!$D$2</f>
        <v>0.49571245689819848</v>
      </c>
      <c r="Z2551" s="28">
        <f>Y2551*SQRT(Info!$D$3^2+(X2551/W2551)^2)</f>
        <v>3.6891705438186595E-2</v>
      </c>
      <c r="AA2551" s="37">
        <f t="shared" si="668"/>
        <v>0.86127395863214806</v>
      </c>
      <c r="AB2551" s="37">
        <f t="shared" si="669"/>
        <v>4.3255445851959756E-2</v>
      </c>
      <c r="AC2551" s="37">
        <f>(1-EXP(-Info!$B$6*H2551*1000))+(Info!$B$6/(Info!$B$6-Info!$B$7))*(EXP(-Info!$B$7*H2551*1000)-EXP(-Info!$B$6*H2551*1000))*(Info!$B$9-1)</f>
        <v>8.4185728607022933E-2</v>
      </c>
      <c r="AD2551" s="37">
        <f>SQRT((Info!$B$6*EXP(-Info!$B$6*H2551*1000)+(Info!$B$6/(Info!$B$6+Info!$B$7))*(Info!$B$9-1)*(-Info!$B$7*EXP(-Info!$B$7*H2551*1000)+Info!$B$6*EXP(-Info!$B$6*H2551*1000)))^2*(0.01*H2551*1000)^2)</f>
        <v>7.6114298125560165E-4</v>
      </c>
      <c r="AE2551" s="37">
        <f t="shared" si="670"/>
        <v>3.7000280529355914E-3</v>
      </c>
      <c r="AF2551" s="37">
        <f t="shared" si="671"/>
        <v>2.5669578603493615</v>
      </c>
      <c r="AG2551" s="37">
        <f t="shared" si="672"/>
        <v>8.2092493399694974E-2</v>
      </c>
      <c r="AH2551" s="37">
        <f t="shared" si="673"/>
        <v>0.81876003187849955</v>
      </c>
      <c r="AI2551">
        <f>AF2551*EXP(Info!$B$6*H2551*1000)</f>
        <v>2.770657597865247</v>
      </c>
      <c r="AJ2551">
        <f>2*SQRT((EXP(Info!$B$6*H2551)*AG2551)^2+(Info!$B$6*H2551*0.01*AI2551)^2)</f>
        <v>0.16419752502462778</v>
      </c>
      <c r="AK2551">
        <f t="shared" si="674"/>
        <v>1.1452359827931673</v>
      </c>
      <c r="AL2551">
        <f t="shared" si="675"/>
        <v>0.11503353269870177</v>
      </c>
      <c r="AM2551">
        <f t="shared" si="676"/>
        <v>1.087</v>
      </c>
      <c r="AN2551">
        <f t="shared" si="677"/>
        <v>6.6270056417290932E-2</v>
      </c>
      <c r="AO2551">
        <f t="shared" si="678"/>
        <v>5.2570000000000006</v>
      </c>
      <c r="AP2551">
        <f t="shared" si="679"/>
        <v>1.1555192661719778</v>
      </c>
      <c r="AQ2551">
        <f t="shared" si="664"/>
        <v>4</v>
      </c>
      <c r="AR2551">
        <v>1</v>
      </c>
      <c r="AS2551">
        <v>1</v>
      </c>
      <c r="AT2551">
        <v>1</v>
      </c>
      <c r="AU2551">
        <v>0</v>
      </c>
      <c r="AV2551">
        <v>0</v>
      </c>
      <c r="AW2551">
        <v>0</v>
      </c>
      <c r="AX2551">
        <v>1</v>
      </c>
    </row>
    <row r="2552" spans="1:58">
      <c r="A2552" s="46" t="s">
        <v>189</v>
      </c>
      <c r="B2552" s="13" t="s">
        <v>216</v>
      </c>
      <c r="C2552" s="13" t="s">
        <v>350</v>
      </c>
      <c r="D2552" s="47">
        <v>-58.033299999999997</v>
      </c>
      <c r="E2552" s="47">
        <v>61.45</v>
      </c>
      <c r="F2552" s="57">
        <v>2674</v>
      </c>
      <c r="G2552" s="16">
        <v>48.5</v>
      </c>
      <c r="H2552">
        <v>8.327</v>
      </c>
      <c r="J2552">
        <f>(F2552*100*Info!$B$11)/AI2552</f>
        <v>2.2437383459093603</v>
      </c>
      <c r="K2552">
        <f>2*((F2552*100*Info!$B$11)/AI2552^2)*(AJ2552/2)</f>
        <v>9.5482749046322285E-2</v>
      </c>
      <c r="L2552">
        <f t="shared" si="665"/>
        <v>0.49130841176364737</v>
      </c>
      <c r="M2552">
        <f t="shared" si="666"/>
        <v>11.795332497618555</v>
      </c>
      <c r="N2552">
        <f t="shared" si="667"/>
        <v>0.51533439630561451</v>
      </c>
      <c r="O2552" s="23">
        <v>1.7372339625479432</v>
      </c>
      <c r="P2552" s="23">
        <v>7.5204933443633907E-3</v>
      </c>
      <c r="Q2552" s="23">
        <v>1.9074828908776418</v>
      </c>
      <c r="R2552" s="23">
        <v>1.0979882519526977E-2</v>
      </c>
      <c r="S2552" s="23">
        <v>3.4118480829721682</v>
      </c>
      <c r="T2552" s="23">
        <v>0.10873385646932687</v>
      </c>
      <c r="U2552" s="23">
        <v>1.2749805990180001</v>
      </c>
      <c r="V2552" s="23">
        <v>1.2611563847999999E-2</v>
      </c>
      <c r="W2552" s="37">
        <f>U2552*Info!$B$2</f>
        <v>0.61199068752864005</v>
      </c>
      <c r="X2552" s="37">
        <f>W2552*SQRT((0.5*V2552/U2552)^2+Info!$B$3^2)</f>
        <v>3.0748867831409885E-2</v>
      </c>
      <c r="Y2552" s="28">
        <f>W2552*Info!$D$2</f>
        <v>0.49571245689819848</v>
      </c>
      <c r="Z2552" s="28">
        <f>Y2552*SQRT(Info!$D$3^2+(X2552/W2552)^2)</f>
        <v>3.5137799784970565E-2</v>
      </c>
      <c r="AA2552" s="37">
        <f t="shared" si="668"/>
        <v>1.1252432750193031</v>
      </c>
      <c r="AB2552" s="37">
        <f t="shared" si="669"/>
        <v>3.0977932919243775E-2</v>
      </c>
      <c r="AC2552" s="37">
        <f>(1-EXP(-Info!$B$6*H2552*1000))+(Info!$B$6/(Info!$B$6-Info!$B$7))*(EXP(-Info!$B$7*H2552*1000)-EXP(-Info!$B$6*H2552*1000))*(Info!$B$9-1)</f>
        <v>8.4185728607022933E-2</v>
      </c>
      <c r="AD2552" s="37">
        <f>SQRT((Info!$B$6*EXP(-Info!$B$6*H2552*1000)+(Info!$B$6/(Info!$B$6+Info!$B$7))*(Info!$B$9-1)*(-Info!$B$7*EXP(-Info!$B$7*H2552*1000)+Info!$B$6*EXP(-Info!$B$6*H2552*1000)))^2*(0.01*H2552*1000)^2)</f>
        <v>7.6114298125560165E-4</v>
      </c>
      <c r="AE2552" s="37">
        <f t="shared" si="670"/>
        <v>2.7449379329802996E-3</v>
      </c>
      <c r="AF2552" s="37">
        <f t="shared" si="671"/>
        <v>2.821406201106317</v>
      </c>
      <c r="AG2552" s="37">
        <f t="shared" si="672"/>
        <v>6.4791685760270473E-2</v>
      </c>
      <c r="AH2552" s="37">
        <f t="shared" si="673"/>
        <v>0.82694367758851128</v>
      </c>
      <c r="AI2552">
        <f>AF2552*EXP(Info!$B$6*H2552*1000)</f>
        <v>3.0452975674074487</v>
      </c>
      <c r="AJ2552">
        <f>2*SQRT((EXP(Info!$B$6*H2552)*AG2552)^2+(Info!$B$6*H2552*0.01*AI2552)^2)</f>
        <v>0.1295932673835434</v>
      </c>
      <c r="AK2552">
        <f t="shared" si="674"/>
        <v>1.4962359827931673</v>
      </c>
      <c r="AL2552">
        <f t="shared" si="675"/>
        <v>8.2382714805436894E-2</v>
      </c>
      <c r="AM2552">
        <f t="shared" si="676"/>
        <v>1.0980000000000001</v>
      </c>
      <c r="AN2552">
        <f t="shared" si="677"/>
        <v>7.9082145601208163E-3</v>
      </c>
      <c r="AO2552">
        <f t="shared" si="678"/>
        <v>5.2570000000000006</v>
      </c>
      <c r="AP2552">
        <f t="shared" si="679"/>
        <v>1.3625571745060074</v>
      </c>
      <c r="AQ2552">
        <f t="shared" si="664"/>
        <v>4</v>
      </c>
      <c r="AR2552">
        <v>1</v>
      </c>
      <c r="AS2552">
        <v>1</v>
      </c>
      <c r="AT2552">
        <v>1</v>
      </c>
      <c r="AU2552">
        <v>0</v>
      </c>
      <c r="AV2552">
        <v>0</v>
      </c>
      <c r="AW2552">
        <v>0</v>
      </c>
      <c r="AX2552">
        <v>1</v>
      </c>
    </row>
    <row r="2553" spans="1:58">
      <c r="A2553" s="46" t="s">
        <v>189</v>
      </c>
      <c r="B2553" s="13" t="s">
        <v>216</v>
      </c>
      <c r="C2553" s="13" t="s">
        <v>350</v>
      </c>
      <c r="D2553" s="47">
        <v>-58.033299999999997</v>
      </c>
      <c r="E2553" s="47">
        <v>61.45</v>
      </c>
      <c r="F2553" s="57">
        <v>2674</v>
      </c>
      <c r="G2553" s="16">
        <v>72.5</v>
      </c>
      <c r="H2553">
        <v>8.327</v>
      </c>
      <c r="J2553">
        <f>(F2553*100*Info!$B$11)/AI2553</f>
        <v>3.96667261415244</v>
      </c>
      <c r="K2553">
        <f>2*((F2553*100*Info!$B$11)/AI2553^2)*(AJ2553/2)</f>
        <v>0.27777245986982224</v>
      </c>
      <c r="L2553">
        <f t="shared" si="665"/>
        <v>0.44579439302122842</v>
      </c>
      <c r="M2553">
        <f t="shared" si="666"/>
        <v>18.921028390638174</v>
      </c>
      <c r="N2553">
        <f t="shared" si="667"/>
        <v>1.5165448417777534</v>
      </c>
      <c r="O2553" s="23">
        <v>1.732721666541325</v>
      </c>
      <c r="P2553" s="23">
        <v>6.6180341430397832E-2</v>
      </c>
      <c r="Q2553" s="23">
        <v>1.8644085131984658</v>
      </c>
      <c r="R2553" s="23">
        <v>8.6693930536364719E-2</v>
      </c>
      <c r="S2553" s="23">
        <v>2.1448341118249199</v>
      </c>
      <c r="T2553" s="23">
        <v>0.10067256661941541</v>
      </c>
      <c r="U2553" s="23">
        <v>1.15686845298</v>
      </c>
      <c r="V2553" s="23">
        <v>4.5110593764E-2</v>
      </c>
      <c r="W2553" s="37">
        <f>U2553*Info!$B$2</f>
        <v>0.55529685743039991</v>
      </c>
      <c r="X2553" s="37">
        <f>W2553*SQRT((0.5*V2553/U2553)^2+Info!$B$3^2)</f>
        <v>2.9801015456813806E-2</v>
      </c>
      <c r="Y2553" s="28">
        <f>W2553*Info!$D$2</f>
        <v>0.44979045451862398</v>
      </c>
      <c r="Z2553" s="28">
        <f>Y2553*SQRT(Info!$D$3^2+(X2553/W2553)^2)</f>
        <v>3.2991838158750134E-2</v>
      </c>
      <c r="AA2553" s="37">
        <f t="shared" si="668"/>
        <v>1.1774248091109252</v>
      </c>
      <c r="AB2553" s="37">
        <f t="shared" si="669"/>
        <v>4.4531560945224716E-2</v>
      </c>
      <c r="AC2553" s="37">
        <f>(1-EXP(-Info!$B$6*H2553*1000))+(Info!$B$6/(Info!$B$6-Info!$B$7))*(EXP(-Info!$B$7*H2553*1000)-EXP(-Info!$B$6*H2553*1000))*(Info!$B$9-1)</f>
        <v>8.4185728607022933E-2</v>
      </c>
      <c r="AD2553" s="37">
        <f>SQRT((Info!$B$6*EXP(-Info!$B$6*H2553*1000)+(Info!$B$6/(Info!$B$6+Info!$B$7))*(Info!$B$9-1)*(-Info!$B$7*EXP(-Info!$B$7*H2553*1000)+Info!$B$6*EXP(-Info!$B$6*H2553*1000)))^2*(0.01*H2553*1000)^2)</f>
        <v>7.6114298125560165E-4</v>
      </c>
      <c r="AE2553" s="37">
        <f t="shared" si="670"/>
        <v>3.8545517901747766E-3</v>
      </c>
      <c r="AF2553" s="37">
        <f t="shared" si="671"/>
        <v>1.5959212918713077</v>
      </c>
      <c r="AG2553" s="37">
        <f t="shared" si="672"/>
        <v>6.030804566582687E-2</v>
      </c>
      <c r="AH2553" s="37">
        <f t="shared" si="673"/>
        <v>0.74407679506431723</v>
      </c>
      <c r="AI2553">
        <f>AF2553*EXP(Info!$B$6*H2553*1000)</f>
        <v>1.7225648777562563</v>
      </c>
      <c r="AJ2553">
        <f>2*SQRT((EXP(Info!$B$6*H2553)*AG2553)^2+(Info!$B$6*H2553*0.01*AI2553)^2)</f>
        <v>0.12062530234347364</v>
      </c>
      <c r="AK2553">
        <f t="shared" si="674"/>
        <v>1.5656217686747971</v>
      </c>
      <c r="AL2553">
        <f t="shared" si="675"/>
        <v>0.1184272331777306</v>
      </c>
      <c r="AM2553">
        <f t="shared" si="676"/>
        <v>1.0760000000000001</v>
      </c>
      <c r="AN2553">
        <f t="shared" si="677"/>
        <v>6.474813747175992E-2</v>
      </c>
      <c r="AO2553">
        <f t="shared" si="678"/>
        <v>4.7699999999999996</v>
      </c>
      <c r="AP2553">
        <f t="shared" si="679"/>
        <v>1.4977689659338307</v>
      </c>
      <c r="AQ2553">
        <f t="shared" si="664"/>
        <v>4</v>
      </c>
      <c r="AR2553">
        <v>1</v>
      </c>
      <c r="AS2553">
        <v>1</v>
      </c>
      <c r="AT2553">
        <v>1</v>
      </c>
      <c r="AU2553">
        <v>0</v>
      </c>
      <c r="AV2553">
        <v>0</v>
      </c>
      <c r="AW2553">
        <v>0</v>
      </c>
      <c r="AX2553">
        <v>1</v>
      </c>
      <c r="AY2553"/>
      <c r="AZ2553"/>
      <c r="BB2553"/>
      <c r="BC2553"/>
      <c r="BD2553"/>
      <c r="BE2553"/>
      <c r="BF2553"/>
    </row>
    <row r="2554" spans="1:58">
      <c r="A2554" s="46" t="s">
        <v>189</v>
      </c>
      <c r="B2554" s="13" t="s">
        <v>216</v>
      </c>
      <c r="C2554" s="13" t="s">
        <v>350</v>
      </c>
      <c r="D2554" s="47">
        <v>-58.033299999999997</v>
      </c>
      <c r="E2554" s="47">
        <v>61.45</v>
      </c>
      <c r="F2554" s="57">
        <v>2674</v>
      </c>
      <c r="G2554" s="16">
        <v>68.5</v>
      </c>
      <c r="H2554">
        <v>8.327</v>
      </c>
      <c r="J2554">
        <f>(F2554*100*Info!$B$11)/AI2554</f>
        <v>3.278269830971337</v>
      </c>
      <c r="K2554">
        <f>2*((F2554*100*Info!$B$11)/AI2554^2)*(AJ2554/2)</f>
        <v>0.26084773790986243</v>
      </c>
      <c r="L2554">
        <f t="shared" si="665"/>
        <v>0.53532710340159251</v>
      </c>
      <c r="M2554">
        <f t="shared" si="666"/>
        <v>18.77792961277504</v>
      </c>
      <c r="N2554">
        <f t="shared" si="667"/>
        <v>1.5106741194394628</v>
      </c>
      <c r="O2554" s="23">
        <v>1.9237421974881552</v>
      </c>
      <c r="P2554" s="23">
        <v>9.0245920132360682E-3</v>
      </c>
      <c r="Q2554" s="23">
        <v>2.1218876438294352</v>
      </c>
      <c r="R2554" s="23">
        <v>1.5014768096955884E-2</v>
      </c>
      <c r="S2554" s="23">
        <v>2.5769887494825596</v>
      </c>
      <c r="T2554" s="23">
        <v>0.14692851169646248</v>
      </c>
      <c r="U2554" s="23">
        <v>1.3892122638719999</v>
      </c>
      <c r="V2554" s="23">
        <v>1.6492045032000004E-2</v>
      </c>
      <c r="W2554" s="37">
        <f>U2554*Info!$B$2</f>
        <v>0.6668218866585599</v>
      </c>
      <c r="X2554" s="37">
        <f>W2554*SQRT((0.5*V2554/U2554)^2+Info!$B$3^2)</f>
        <v>3.3575214878821619E-2</v>
      </c>
      <c r="Y2554" s="28">
        <f>W2554*Info!$D$2</f>
        <v>0.54012572819343352</v>
      </c>
      <c r="Z2554" s="28">
        <f>Y2554*SQRT(Info!$D$3^2+(X2554/W2554)^2)</f>
        <v>3.8326985149825785E-2</v>
      </c>
      <c r="AA2554" s="37">
        <f t="shared" si="668"/>
        <v>1.2569203108295954</v>
      </c>
      <c r="AB2554" s="37">
        <f t="shared" si="669"/>
        <v>3.387706996495396E-2</v>
      </c>
      <c r="AC2554" s="37">
        <f>(1-EXP(-Info!$B$6*H2554*1000))+(Info!$B$6/(Info!$B$6-Info!$B$7))*(EXP(-Info!$B$7*H2554*1000)-EXP(-Info!$B$6*H2554*1000))*(Info!$B$9-1)</f>
        <v>8.4185728607022933E-2</v>
      </c>
      <c r="AD2554" s="37">
        <f>SQRT((Info!$B$6*EXP(-Info!$B$6*H2554*1000)+(Info!$B$6/(Info!$B$6+Info!$B$7))*(Info!$B$9-1)*(-Info!$B$7*EXP(-Info!$B$7*H2554*1000)+Info!$B$6*EXP(-Info!$B$6*H2554*1000)))^2*(0.01*H2554*1000)^2)</f>
        <v>7.6114298125560165E-4</v>
      </c>
      <c r="AE2554" s="37">
        <f t="shared" si="670"/>
        <v>3.0081516588670431E-3</v>
      </c>
      <c r="AF2554" s="37">
        <f t="shared" si="671"/>
        <v>1.9310482691209712</v>
      </c>
      <c r="AG2554" s="37">
        <f t="shared" si="672"/>
        <v>8.291564179581612E-2</v>
      </c>
      <c r="AH2554" s="37">
        <f t="shared" si="673"/>
        <v>0.74934291797304564</v>
      </c>
      <c r="AI2554">
        <f>AF2554*EXP(Info!$B$6*H2554*1000)</f>
        <v>2.0842856991646852</v>
      </c>
      <c r="AJ2554">
        <f>2*SQRT((EXP(Info!$B$6*H2554)*AG2554)^2+(Info!$B$6*H2554*0.01*AI2554)^2)</f>
        <v>0.16584394751419648</v>
      </c>
      <c r="AK2554">
        <f t="shared" si="674"/>
        <v>1.6713269373101129</v>
      </c>
      <c r="AL2554">
        <f t="shared" si="675"/>
        <v>9.0092679864798561E-2</v>
      </c>
      <c r="AM2554">
        <f t="shared" si="676"/>
        <v>1.103</v>
      </c>
      <c r="AN2554">
        <f t="shared" si="677"/>
        <v>9.3643820788777855E-3</v>
      </c>
      <c r="AO2554">
        <f t="shared" si="678"/>
        <v>5.7279999999999998</v>
      </c>
      <c r="AP2554">
        <f t="shared" si="679"/>
        <v>1.3847719657515247</v>
      </c>
      <c r="AQ2554">
        <f t="shared" si="664"/>
        <v>4</v>
      </c>
      <c r="AR2554">
        <v>1</v>
      </c>
      <c r="AS2554">
        <v>1</v>
      </c>
      <c r="AT2554">
        <v>1</v>
      </c>
      <c r="AU2554">
        <v>0</v>
      </c>
      <c r="AV2554">
        <v>0</v>
      </c>
      <c r="AW2554">
        <v>0</v>
      </c>
      <c r="AX2554">
        <v>1</v>
      </c>
    </row>
    <row r="2555" spans="1:58">
      <c r="A2555" s="46" t="s">
        <v>189</v>
      </c>
      <c r="B2555" s="13" t="s">
        <v>216</v>
      </c>
      <c r="C2555" s="13" t="s">
        <v>350</v>
      </c>
      <c r="D2555" s="47">
        <v>-58.033299999999997</v>
      </c>
      <c r="E2555" s="47">
        <v>61.45</v>
      </c>
      <c r="F2555" s="57">
        <v>2674</v>
      </c>
      <c r="G2555" s="16">
        <v>88.5</v>
      </c>
      <c r="H2555">
        <v>8.7057000000000002</v>
      </c>
      <c r="J2555">
        <f>(F2555*100*Info!$B$11)/AI2555</f>
        <v>4.4918689198618607</v>
      </c>
      <c r="K2555">
        <f>2*((F2555*100*Info!$B$11)/AI2555^2)*(AJ2555/2)</f>
        <v>0.30118656658279275</v>
      </c>
      <c r="L2555">
        <f t="shared" si="665"/>
        <v>0.50598130897629578</v>
      </c>
      <c r="M2555">
        <f t="shared" si="666"/>
        <v>24.318978359291588</v>
      </c>
      <c r="N2555">
        <f t="shared" si="667"/>
        <v>1.7856251219427255</v>
      </c>
      <c r="O2555" s="23">
        <v>1.4762728434985335</v>
      </c>
      <c r="P2555" s="23">
        <v>4.0610664059562304E-2</v>
      </c>
      <c r="Q2555" s="23">
        <v>1.5810882153869292</v>
      </c>
      <c r="R2555" s="23">
        <v>5.7001982731819299E-2</v>
      </c>
      <c r="S2555" s="23">
        <v>1.9892825982635398</v>
      </c>
      <c r="T2555" s="23">
        <v>7.0054935877734037E-2</v>
      </c>
      <c r="U2555" s="23">
        <v>1.313057820636</v>
      </c>
      <c r="V2555" s="23">
        <v>3.9289871988000005E-2</v>
      </c>
      <c r="W2555" s="37">
        <f>U2555*Info!$B$2</f>
        <v>0.63026775390528</v>
      </c>
      <c r="X2555" s="37">
        <f>W2555*SQRT((0.5*V2555/U2555)^2+Info!$B$3^2)</f>
        <v>3.2893926198981203E-2</v>
      </c>
      <c r="Y2555" s="28">
        <f>W2555*Info!$D$2</f>
        <v>0.51051688066327683</v>
      </c>
      <c r="Z2555" s="28">
        <f>Y2555*SQRT(Info!$D$3^2+(X2555/W2555)^2)</f>
        <v>3.6898180503079053E-2</v>
      </c>
      <c r="AA2555" s="37">
        <f t="shared" si="668"/>
        <v>0.84600508959325349</v>
      </c>
      <c r="AB2555" s="37">
        <f t="shared" si="669"/>
        <v>3.8656395196961631E-2</v>
      </c>
      <c r="AC2555" s="37">
        <f>(1-EXP(-Info!$B$6*H2555*1000))+(Info!$B$6/(Info!$B$6-Info!$B$7))*(EXP(-Info!$B$7*H2555*1000)-EXP(-Info!$B$6*H2555*1000))*(Info!$B$9-1)</f>
        <v>8.7857583513429663E-2</v>
      </c>
      <c r="AD2555" s="37">
        <f>SQRT((Info!$B$6*EXP(-Info!$B$6*H2555*1000)+(Info!$B$6/(Info!$B$6+Info!$B$7))*(Info!$B$9-1)*(-Info!$B$7*EXP(-Info!$B$7*H2555*1000)+Info!$B$6*EXP(-Info!$B$6*H2555*1000)))^2*(0.01*H2555*1000)^2)</f>
        <v>7.9293526500777152E-4</v>
      </c>
      <c r="AE2555" s="37">
        <f t="shared" si="670"/>
        <v>3.4618743512935379E-3</v>
      </c>
      <c r="AF2555" s="37">
        <f t="shared" si="671"/>
        <v>1.4044377547885372</v>
      </c>
      <c r="AG2555" s="37">
        <f t="shared" si="672"/>
        <v>5.0993958550697986E-2</v>
      </c>
      <c r="AH2555" s="37">
        <f t="shared" si="673"/>
        <v>0.70600213163000658</v>
      </c>
      <c r="AI2555">
        <f>AF2555*EXP(Info!$B$6*H2555*1000)</f>
        <v>1.5211599110747691</v>
      </c>
      <c r="AJ2555">
        <f>2*SQRT((EXP(Info!$B$6*H2555)*AG2555)^2+(Info!$B$6*H2555*0.01*AI2555)^2)</f>
        <v>0.10199605977239552</v>
      </c>
      <c r="AK2555">
        <f t="shared" si="674"/>
        <v>1.1249329676321491</v>
      </c>
      <c r="AL2555">
        <f t="shared" si="675"/>
        <v>0.10280281738679976</v>
      </c>
      <c r="AM2555">
        <f t="shared" si="676"/>
        <v>1.071</v>
      </c>
      <c r="AN2555">
        <f t="shared" si="677"/>
        <v>4.8568569137363425E-2</v>
      </c>
      <c r="AO2555">
        <f t="shared" si="678"/>
        <v>5.4139999999999997</v>
      </c>
      <c r="AP2555">
        <f t="shared" si="679"/>
        <v>1.1243014742362814</v>
      </c>
      <c r="AQ2555">
        <f t="shared" si="664"/>
        <v>4</v>
      </c>
      <c r="AR2555">
        <v>1</v>
      </c>
      <c r="AS2555">
        <v>1</v>
      </c>
      <c r="AT2555">
        <v>1</v>
      </c>
      <c r="AU2555">
        <v>0</v>
      </c>
      <c r="AV2555">
        <v>0</v>
      </c>
      <c r="AW2555">
        <v>0</v>
      </c>
      <c r="AX2555">
        <v>1</v>
      </c>
    </row>
    <row r="2556" spans="1:58">
      <c r="A2556" s="46" t="s">
        <v>189</v>
      </c>
      <c r="B2556" s="13" t="s">
        <v>216</v>
      </c>
      <c r="C2556" s="13" t="s">
        <v>350</v>
      </c>
      <c r="D2556" s="47">
        <v>-58.033299999999997</v>
      </c>
      <c r="E2556" s="47">
        <v>61.45</v>
      </c>
      <c r="F2556" s="57">
        <v>2674</v>
      </c>
      <c r="G2556" s="16">
        <v>96.5</v>
      </c>
      <c r="H2556">
        <v>9.4469999999999992</v>
      </c>
      <c r="J2556">
        <f>(F2556*100*Info!$B$11)/AI2556</f>
        <v>4.9021437444083231</v>
      </c>
      <c r="K2556">
        <f>2*((F2556*100*Info!$B$11)/AI2556^2)*(AJ2556/2)</f>
        <v>0.36492644022786197</v>
      </c>
      <c r="L2556">
        <f t="shared" si="665"/>
        <v>0.45317757059956748</v>
      </c>
      <c r="M2556">
        <f t="shared" si="666"/>
        <v>23.770495043182887</v>
      </c>
      <c r="N2556">
        <f t="shared" si="667"/>
        <v>1.9517893745986161</v>
      </c>
      <c r="O2556" s="23">
        <v>1.3980597127171543</v>
      </c>
      <c r="P2556" s="23">
        <v>3.9106565390689629E-2</v>
      </c>
      <c r="Q2556" s="23">
        <v>1.4819432954801837</v>
      </c>
      <c r="R2556" s="23">
        <v>5.7387485191950027E-2</v>
      </c>
      <c r="S2556" s="23">
        <v>1.8146117113785181</v>
      </c>
      <c r="T2556" s="23">
        <v>7.9272689481853897E-2</v>
      </c>
      <c r="U2556" s="23">
        <v>1.1760283288260001</v>
      </c>
      <c r="V2556" s="23">
        <v>4.0745052432000002E-2</v>
      </c>
      <c r="W2556" s="37">
        <f>U2556*Info!$B$2</f>
        <v>0.56449359783648001</v>
      </c>
      <c r="X2556" s="37">
        <f>W2556*SQRT((0.5*V2556/U2556)^2+Info!$B$3^2)</f>
        <v>2.9870683462931889E-2</v>
      </c>
      <c r="Y2556" s="28">
        <f>W2556*Info!$D$2</f>
        <v>0.45723981424754884</v>
      </c>
      <c r="Z2556" s="28">
        <f>Y2556*SQRT(Info!$D$3^2+(X2556/W2556)^2)</f>
        <v>3.3287849379944626E-2</v>
      </c>
      <c r="AA2556" s="37">
        <f t="shared" si="668"/>
        <v>0.83356611488067434</v>
      </c>
      <c r="AB2556" s="37">
        <f t="shared" si="669"/>
        <v>3.570138085154051E-2</v>
      </c>
      <c r="AC2556" s="37">
        <f>(1-EXP(-Info!$B$6*H2556*1000))+(Info!$B$6/(Info!$B$6-Info!$B$7))*(EXP(-Info!$B$7*H2556*1000)-EXP(-Info!$B$6*H2556*1000))*(Info!$B$9-1)</f>
        <v>9.5006847407915471E-2</v>
      </c>
      <c r="AD2556" s="37">
        <f>SQRT((Info!$B$6*EXP(-Info!$B$6*H2556*1000)+(Info!$B$6/(Info!$B$6+Info!$B$7))*(Info!$B$9-1)*(-Info!$B$7*EXP(-Info!$B$7*H2556*1000)+Info!$B$6*EXP(-Info!$B$6*H2556*1000)))^2*(0.01*H2556*1000)^2)</f>
        <v>8.5448812102634686E-4</v>
      </c>
      <c r="AE2556" s="37">
        <f t="shared" si="670"/>
        <v>3.4658551999878742E-3</v>
      </c>
      <c r="AF2556" s="37">
        <f t="shared" si="671"/>
        <v>1.2781774084500921</v>
      </c>
      <c r="AG2556" s="37">
        <f t="shared" si="672"/>
        <v>5.1876130281958872E-2</v>
      </c>
      <c r="AH2556" s="37">
        <f t="shared" si="673"/>
        <v>0.7043806674647165</v>
      </c>
      <c r="AI2556">
        <f>AF2556*EXP(Info!$B$6*H2556*1000)</f>
        <v>1.3938495652010499</v>
      </c>
      <c r="AJ2556">
        <f>2*SQRT((EXP(Info!$B$6*H2556)*AG2556)^2+(Info!$B$6*H2556*0.01*AI2556)^2)</f>
        <v>0.10376124947828626</v>
      </c>
      <c r="AK2556">
        <f t="shared" si="674"/>
        <v>1.1083928629568327</v>
      </c>
      <c r="AL2556">
        <f t="shared" si="675"/>
        <v>9.4944252236586826E-2</v>
      </c>
      <c r="AM2556">
        <f t="shared" si="676"/>
        <v>1.06</v>
      </c>
      <c r="AN2556">
        <f t="shared" si="677"/>
        <v>5.063672021389657E-2</v>
      </c>
      <c r="AO2556">
        <f t="shared" si="678"/>
        <v>4.8490000000000002</v>
      </c>
      <c r="AP2556">
        <f t="shared" si="679"/>
        <v>1.188797649213776</v>
      </c>
      <c r="AQ2556">
        <f t="shared" si="664"/>
        <v>4</v>
      </c>
      <c r="AR2556">
        <v>1</v>
      </c>
      <c r="AS2556">
        <v>1</v>
      </c>
      <c r="AT2556">
        <v>1</v>
      </c>
      <c r="AU2556">
        <v>0</v>
      </c>
      <c r="AV2556">
        <v>0</v>
      </c>
      <c r="AW2556">
        <v>0</v>
      </c>
      <c r="AX2556">
        <v>1</v>
      </c>
    </row>
    <row r="2557" spans="1:58">
      <c r="A2557" s="46" t="s">
        <v>189</v>
      </c>
      <c r="B2557" s="13" t="s">
        <v>216</v>
      </c>
      <c r="C2557" s="13" t="s">
        <v>350</v>
      </c>
      <c r="D2557" s="47">
        <v>-58.033299999999997</v>
      </c>
      <c r="E2557" s="47">
        <v>61.45</v>
      </c>
      <c r="F2557" s="57">
        <v>2674</v>
      </c>
      <c r="G2557" s="16">
        <v>104.5</v>
      </c>
      <c r="H2557">
        <v>9.7270000000000003</v>
      </c>
      <c r="J2557">
        <f>(F2557*100*Info!$B$11)/AI2557</f>
        <v>5.5640031429192627</v>
      </c>
      <c r="K2557">
        <f>2*((F2557*100*Info!$B$11)/AI2557^2)*(AJ2557/2)</f>
        <v>0.4589354311185892</v>
      </c>
      <c r="L2557">
        <f t="shared" si="665"/>
        <v>0.50700934636062134</v>
      </c>
      <c r="M2557">
        <f t="shared" si="666"/>
        <v>30.184717084047339</v>
      </c>
      <c r="N2557">
        <f t="shared" si="667"/>
        <v>2.6713325401226777</v>
      </c>
      <c r="O2557" s="23">
        <v>1.1634203203730165</v>
      </c>
      <c r="P2557" s="23">
        <v>4.0610664059562304E-2</v>
      </c>
      <c r="Q2557" s="23">
        <v>1.21112055350831</v>
      </c>
      <c r="R2557" s="23">
        <v>6.4414486222887993E-2</v>
      </c>
      <c r="S2557" s="23">
        <v>1.6867602851589001</v>
      </c>
      <c r="T2557" s="23">
        <v>6.8533638855591425E-2</v>
      </c>
      <c r="U2557" s="23">
        <v>1.31572565145</v>
      </c>
      <c r="V2557" s="23">
        <v>4.2200232875999999E-2</v>
      </c>
      <c r="W2557" s="37">
        <f>U2557*Info!$B$2</f>
        <v>0.63154831269599998</v>
      </c>
      <c r="X2557" s="37">
        <f>W2557*SQRT((0.5*V2557/U2557)^2+Info!$B$3^2)</f>
        <v>3.3161886169045585E-2</v>
      </c>
      <c r="Y2557" s="28">
        <f>W2557*Info!$D$2</f>
        <v>0.51155413328375998</v>
      </c>
      <c r="Z2557" s="28">
        <f>Y2557*SQRT(Info!$D$3^2+(X2557/W2557)^2)</f>
        <v>3.7090959339468259E-2</v>
      </c>
      <c r="AA2557" s="37">
        <f t="shared" si="668"/>
        <v>0.53187200767701648</v>
      </c>
      <c r="AB2557" s="37">
        <f t="shared" si="669"/>
        <v>3.8884665398179689E-2</v>
      </c>
      <c r="AC2557" s="37">
        <f>(1-EXP(-Info!$B$6*H2557*1000))+(Info!$B$6/(Info!$B$6-Info!$B$7))*(EXP(-Info!$B$7*H2557*1000)-EXP(-Info!$B$6*H2557*1000))*(Info!$B$9-1)</f>
        <v>9.7694081662310861E-2</v>
      </c>
      <c r="AD2557" s="37">
        <f>SQRT((Info!$B$6*EXP(-Info!$B$6*H2557*1000)+(Info!$B$6/(Info!$B$6+Info!$B$7))*(Info!$B$9-1)*(-Info!$B$7*EXP(-Info!$B$7*H2557*1000)+Info!$B$6*EXP(-Info!$B$6*H2557*1000)))^2*(0.01*H2557*1000)^2)</f>
        <v>8.7750483351364795E-4</v>
      </c>
      <c r="AE2557" s="37">
        <f t="shared" si="670"/>
        <v>3.827364887050357E-3</v>
      </c>
      <c r="AF2557" s="37">
        <f t="shared" si="671"/>
        <v>1.1232454045232445</v>
      </c>
      <c r="AG2557" s="37">
        <f t="shared" si="672"/>
        <v>5.0641908538263759E-2</v>
      </c>
      <c r="AH2557" s="37">
        <f t="shared" si="673"/>
        <v>0.66591881158586208</v>
      </c>
      <c r="AI2557">
        <f>AF2557*EXP(Info!$B$6*H2557*1000)</f>
        <v>1.2280458423881477</v>
      </c>
      <c r="AJ2557">
        <f>2*SQRT((EXP(Info!$B$6*H2557)*AG2557)^2+(Info!$B$6*H2557*0.01*AI2557)^2)</f>
        <v>0.10129285222044197</v>
      </c>
      <c r="AK2557">
        <f t="shared" si="674"/>
        <v>0.7072302086081288</v>
      </c>
      <c r="AL2557">
        <f t="shared" si="675"/>
        <v>0.10340987915991906</v>
      </c>
      <c r="AM2557">
        <f t="shared" si="676"/>
        <v>1.0409999999999999</v>
      </c>
      <c r="AN2557">
        <f t="shared" si="677"/>
        <v>6.6225792326236377E-2</v>
      </c>
      <c r="AO2557">
        <f t="shared" si="678"/>
        <v>5.4249999999999998</v>
      </c>
      <c r="AP2557">
        <f t="shared" si="679"/>
        <v>0.88424233356768955</v>
      </c>
      <c r="AQ2557">
        <f t="shared" si="664"/>
        <v>4</v>
      </c>
      <c r="AR2557">
        <v>1</v>
      </c>
      <c r="AS2557">
        <v>1</v>
      </c>
      <c r="AT2557">
        <v>1</v>
      </c>
      <c r="AU2557">
        <v>0</v>
      </c>
      <c r="AV2557">
        <v>0</v>
      </c>
      <c r="AW2557">
        <v>0</v>
      </c>
      <c r="AX2557">
        <v>1</v>
      </c>
    </row>
    <row r="2558" spans="1:58">
      <c r="A2558" s="46" t="s">
        <v>189</v>
      </c>
      <c r="B2558" s="13" t="s">
        <v>216</v>
      </c>
      <c r="C2558" s="13" t="s">
        <v>350</v>
      </c>
      <c r="D2558" s="47">
        <v>-58.033299999999997</v>
      </c>
      <c r="E2558" s="47">
        <v>61.45</v>
      </c>
      <c r="F2558" s="57">
        <v>2674</v>
      </c>
      <c r="G2558" s="16">
        <v>112.5</v>
      </c>
      <c r="H2558">
        <v>10.007</v>
      </c>
      <c r="J2558">
        <f>(F2558*100*Info!$B$11)/AI2558</f>
        <v>5.5138777729776685</v>
      </c>
      <c r="K2558">
        <f>2*((F2558*100*Info!$B$11)/AI2558^2)*(AJ2558/2)</f>
        <v>0.54745463246902526</v>
      </c>
      <c r="L2558">
        <f t="shared" si="665"/>
        <v>0.53252336508070441</v>
      </c>
      <c r="M2558">
        <f t="shared" si="666"/>
        <v>31.418075585514519</v>
      </c>
      <c r="N2558">
        <f t="shared" si="667"/>
        <v>3.4015427792758546</v>
      </c>
      <c r="O2558" s="23">
        <v>1.2017748364292697</v>
      </c>
      <c r="P2558" s="23">
        <v>5.1139354741671056E-2</v>
      </c>
      <c r="Q2558" s="23">
        <v>1.2414334060314356</v>
      </c>
      <c r="R2558" s="23">
        <v>8.0369357365817434E-2</v>
      </c>
      <c r="S2558" s="23">
        <v>1.7218927066183922</v>
      </c>
      <c r="T2558" s="23">
        <v>9.3507228380765639E-2</v>
      </c>
      <c r="U2558" s="23">
        <v>1.3819363616520002</v>
      </c>
      <c r="V2558" s="23">
        <v>5.9662398204000003E-2</v>
      </c>
      <c r="W2558" s="37">
        <f>U2558*Info!$B$2</f>
        <v>0.66332945359296003</v>
      </c>
      <c r="X2558" s="37">
        <f>W2558*SQRT((0.5*V2558/U2558)^2+Info!$B$3^2)</f>
        <v>3.612544769763152E-2</v>
      </c>
      <c r="Y2558" s="28">
        <f>W2558*Info!$D$2</f>
        <v>0.53729685741029765</v>
      </c>
      <c r="Z2558" s="28">
        <f>Y2558*SQRT(Info!$D$3^2+(X2558/W2558)^2)</f>
        <v>3.9723566764113941E-2</v>
      </c>
      <c r="AA2558" s="37">
        <f t="shared" si="668"/>
        <v>0.53844538283630972</v>
      </c>
      <c r="AB2558" s="37">
        <f t="shared" si="669"/>
        <v>4.4258969398336977E-2</v>
      </c>
      <c r="AC2558" s="37">
        <f>(1-EXP(-Info!$B$6*H2558*1000))+(Info!$B$6/(Info!$B$6-Info!$B$7))*(EXP(-Info!$B$7*H2558*1000)-EXP(-Info!$B$6*H2558*1000))*(Info!$B$9-1)</f>
        <v>0.10037413519360064</v>
      </c>
      <c r="AD2558" s="37">
        <f>SQRT((Info!$B$6*EXP(-Info!$B$6*H2558*1000)+(Info!$B$6/(Info!$B$6+Info!$B$7))*(Info!$B$9-1)*(-Info!$B$7*EXP(-Info!$B$7*H2558*1000)+Info!$B$6*EXP(-Info!$B$6*H2558*1000)))^2*(0.01*H2558*1000)^2)</f>
        <v>9.0039472084203602E-4</v>
      </c>
      <c r="AE2558" s="37">
        <f t="shared" si="670"/>
        <v>4.4688317659481776E-3</v>
      </c>
      <c r="AF2558" s="37">
        <f t="shared" si="671"/>
        <v>1.1305498595569128</v>
      </c>
      <c r="AG2558" s="37">
        <f t="shared" si="672"/>
        <v>6.1512865757323738E-2</v>
      </c>
      <c r="AH2558" s="37">
        <f t="shared" si="673"/>
        <v>0.65657392891638888</v>
      </c>
      <c r="AI2558">
        <f>AF2558*EXP(Info!$B$6*H2558*1000)</f>
        <v>1.2392097191894467</v>
      </c>
      <c r="AJ2558">
        <f>2*SQRT((EXP(Info!$B$6*H2558)*AG2558)^2+(Info!$B$6*H2558*0.01*AI2558)^2)</f>
        <v>0.12303702209280912</v>
      </c>
      <c r="AK2558">
        <f t="shared" si="674"/>
        <v>0.71597082555744107</v>
      </c>
      <c r="AL2558">
        <f t="shared" si="675"/>
        <v>0.11770230321793736</v>
      </c>
      <c r="AM2558">
        <f t="shared" si="676"/>
        <v>1.0329999999999999</v>
      </c>
      <c r="AN2558">
        <f t="shared" si="677"/>
        <v>8.0028724752722477E-2</v>
      </c>
      <c r="AO2558">
        <f t="shared" si="678"/>
        <v>5.6980000000000004</v>
      </c>
      <c r="AP2558">
        <f t="shared" si="679"/>
        <v>0.86963109863658195</v>
      </c>
      <c r="AQ2558">
        <f t="shared" si="664"/>
        <v>4</v>
      </c>
      <c r="AR2558">
        <v>1</v>
      </c>
      <c r="AS2558">
        <v>1</v>
      </c>
      <c r="AT2558">
        <v>1</v>
      </c>
      <c r="AU2558">
        <v>0</v>
      </c>
      <c r="AV2558">
        <v>0</v>
      </c>
      <c r="AW2558">
        <v>0</v>
      </c>
      <c r="AX2558">
        <v>1</v>
      </c>
    </row>
    <row r="2559" spans="1:58">
      <c r="A2559" s="46" t="s">
        <v>189</v>
      </c>
      <c r="B2559" s="13" t="s">
        <v>216</v>
      </c>
      <c r="C2559" s="13" t="s">
        <v>350</v>
      </c>
      <c r="D2559" s="47">
        <v>-58.033299999999997</v>
      </c>
      <c r="E2559" s="47">
        <v>61.45</v>
      </c>
      <c r="F2559" s="57">
        <v>2674</v>
      </c>
      <c r="G2559" s="16">
        <v>120.5</v>
      </c>
      <c r="H2559">
        <v>10.24</v>
      </c>
      <c r="J2559">
        <f>(F2559*100*Info!$B$11)/AI2559</f>
        <v>5.2524210595439005</v>
      </c>
      <c r="K2559">
        <f>2*((F2559*100*Info!$B$11)/AI2559^2)*(AJ2559/2)</f>
        <v>0.50918481762587875</v>
      </c>
      <c r="L2559">
        <f t="shared" si="665"/>
        <v>0.5417757015396355</v>
      </c>
      <c r="M2559">
        <f t="shared" si="666"/>
        <v>30.44828491618069</v>
      </c>
      <c r="N2559">
        <f t="shared" si="667"/>
        <v>3.2392372021337494</v>
      </c>
      <c r="O2559" s="23">
        <v>1.1250658043167632</v>
      </c>
      <c r="P2559" s="23">
        <v>4.6627058735053017E-2</v>
      </c>
      <c r="Q2559" s="23">
        <v>1.1666932390764833</v>
      </c>
      <c r="R2559" s="23">
        <v>7.5987384520603704E-2</v>
      </c>
      <c r="S2559" s="23">
        <v>1.7771168044681922</v>
      </c>
      <c r="T2559" s="23">
        <v>9.6285435589347795E-2</v>
      </c>
      <c r="U2559" s="23">
        <v>1.4059468389780001</v>
      </c>
      <c r="V2559" s="23">
        <v>6.1602638796000003E-2</v>
      </c>
      <c r="W2559" s="37">
        <f>U2559*Info!$B$2</f>
        <v>0.67485448270944004</v>
      </c>
      <c r="X2559" s="37">
        <f>W2559*SQRT((0.5*V2559/U2559)^2+Info!$B$3^2)</f>
        <v>3.6839609311507072E-2</v>
      </c>
      <c r="Y2559" s="28">
        <f>W2559*Info!$D$2</f>
        <v>0.54663213099464647</v>
      </c>
      <c r="Z2559" s="28">
        <f>Y2559*SQRT(Info!$D$3^2+(X2559/W2559)^2)</f>
        <v>4.0465384001663093E-2</v>
      </c>
      <c r="AA2559" s="37">
        <f t="shared" si="668"/>
        <v>0.45021132160732313</v>
      </c>
      <c r="AB2559" s="37">
        <f t="shared" si="669"/>
        <v>4.359675980844218E-2</v>
      </c>
      <c r="AC2559" s="37">
        <f>(1-EXP(-Info!$B$6*H2559*1000))+(Info!$B$6/(Info!$B$6-Info!$B$7))*(EXP(-Info!$B$7*H2559*1000)-EXP(-Info!$B$6*H2559*1000))*(Info!$B$9-1)</f>
        <v>0.10259886213279681</v>
      </c>
      <c r="AD2559" s="37">
        <f>SQRT((Info!$B$6*EXP(-Info!$B$6*H2559*1000)+(Info!$B$6/(Info!$B$6+Info!$B$7))*(Info!$B$9-1)*(-Info!$B$7*EXP(-Info!$B$7*H2559*1000)+Info!$B$6*EXP(-Info!$B$6*H2559*1000)))^2*(0.01*H2559*1000)^2)</f>
        <v>9.1934605704559636E-4</v>
      </c>
      <c r="AE2559" s="37">
        <f t="shared" si="670"/>
        <v>4.4920869253861351E-3</v>
      </c>
      <c r="AF2559" s="37">
        <f t="shared" si="671"/>
        <v>1.1842935041573317</v>
      </c>
      <c r="AG2559" s="37">
        <f t="shared" si="672"/>
        <v>6.3050356255971204E-2</v>
      </c>
      <c r="AH2559" s="37">
        <f t="shared" si="673"/>
        <v>0.6664128667174104</v>
      </c>
      <c r="AI2559">
        <f>AF2559*EXP(Info!$B$6*H2559*1000)</f>
        <v>1.300895501186252</v>
      </c>
      <c r="AJ2559">
        <f>2*SQRT((EXP(Info!$B$6*H2559)*AG2559)^2+(Info!$B$6*H2559*0.01*AI2559)^2)</f>
        <v>0.12611255476524338</v>
      </c>
      <c r="AK2559">
        <f t="shared" si="674"/>
        <v>0.59864599434125754</v>
      </c>
      <c r="AL2559">
        <f t="shared" si="675"/>
        <v>0.11594122303457113</v>
      </c>
      <c r="AM2559">
        <f t="shared" si="676"/>
        <v>1.0369999999999999</v>
      </c>
      <c r="AN2559">
        <f t="shared" si="677"/>
        <v>8.0054671388235576E-2</v>
      </c>
      <c r="AO2559">
        <f t="shared" si="678"/>
        <v>5.7969999999999997</v>
      </c>
      <c r="AP2559">
        <f t="shared" si="679"/>
        <v>0.80021930639609906</v>
      </c>
      <c r="AQ2559">
        <f t="shared" si="664"/>
        <v>4</v>
      </c>
      <c r="AR2559">
        <v>1</v>
      </c>
      <c r="AS2559">
        <v>1</v>
      </c>
      <c r="AT2559">
        <v>1</v>
      </c>
      <c r="AU2559">
        <v>0</v>
      </c>
      <c r="AV2559">
        <v>0</v>
      </c>
      <c r="AW2559">
        <v>0</v>
      </c>
      <c r="AX2559">
        <v>1</v>
      </c>
    </row>
    <row r="2560" spans="1:58">
      <c r="A2560" s="46" t="s">
        <v>189</v>
      </c>
      <c r="B2560" s="13" t="s">
        <v>216</v>
      </c>
      <c r="C2560" s="13" t="s">
        <v>350</v>
      </c>
      <c r="D2560" s="47">
        <v>-58.033299999999997</v>
      </c>
      <c r="E2560" s="47">
        <v>61.45</v>
      </c>
      <c r="F2560" s="57">
        <v>2674</v>
      </c>
      <c r="G2560" s="16">
        <v>128.5</v>
      </c>
      <c r="H2560">
        <v>10.4261</v>
      </c>
      <c r="J2560">
        <f>(F2560*100*Info!$B$11)/AI2560</f>
        <v>6.0376024859977404</v>
      </c>
      <c r="K2560">
        <f>2*((F2560*100*Info!$B$11)/AI2560^2)*(AJ2560/2)</f>
        <v>0.619711044103334</v>
      </c>
      <c r="L2560">
        <f t="shared" si="665"/>
        <v>0.46308411266670585</v>
      </c>
      <c r="M2560">
        <f t="shared" si="666"/>
        <v>29.9163203515294</v>
      </c>
      <c r="N2560">
        <f t="shared" si="667"/>
        <v>3.3456406446166227</v>
      </c>
      <c r="O2560" s="23">
        <v>1.1679326163796344</v>
      </c>
      <c r="P2560" s="23">
        <v>4.9635256072798381E-2</v>
      </c>
      <c r="Q2560" s="23">
        <v>1.2543596299917275</v>
      </c>
      <c r="R2560" s="23">
        <v>8.0991719610169211E-2</v>
      </c>
      <c r="S2560" s="23">
        <v>1.5574505256043201</v>
      </c>
      <c r="T2560" s="23">
        <v>9.2859724858795276E-2</v>
      </c>
      <c r="U2560" s="23">
        <v>1.20173651667</v>
      </c>
      <c r="V2560" s="23">
        <v>5.3356616280000005E-2</v>
      </c>
      <c r="W2560" s="37">
        <f>U2560*Info!$B$2</f>
        <v>0.57683352800160004</v>
      </c>
      <c r="X2560" s="37">
        <f>W2560*SQRT((0.5*V2560/U2560)^2+Info!$B$3^2)</f>
        <v>3.1556701019212367E-2</v>
      </c>
      <c r="Y2560" s="28">
        <f>W2560*Info!$D$2</f>
        <v>0.46723515768129609</v>
      </c>
      <c r="Z2560" s="28">
        <f>Y2560*SQRT(Info!$D$3^2+(X2560/W2560)^2)</f>
        <v>3.4628496397291854E-2</v>
      </c>
      <c r="AA2560" s="37">
        <f t="shared" si="668"/>
        <v>0.59109908837803438</v>
      </c>
      <c r="AB2560" s="37">
        <f t="shared" si="669"/>
        <v>4.014648229383274E-2</v>
      </c>
      <c r="AC2560" s="37">
        <f>(1-EXP(-Info!$B$6*H2560*1000))+(Info!$B$6/(Info!$B$6-Info!$B$7))*(EXP(-Info!$B$7*H2560*1000)-EXP(-Info!$B$6*H2560*1000))*(Info!$B$9-1)</f>
        <v>0.10437222389379008</v>
      </c>
      <c r="AD2560" s="37">
        <f>SQRT((Info!$B$6*EXP(-Info!$B$6*H2560*1000)+(Info!$B$6/(Info!$B$6+Info!$B$7))*(Info!$B$9-1)*(-Info!$B$7*EXP(-Info!$B$7*H2560*1000)+Info!$B$6*EXP(-Info!$B$6*H2560*1000)))^2*(0.01*H2560*1000)^2)</f>
        <v>9.3442008077400265E-4</v>
      </c>
      <c r="AE2560" s="37">
        <f t="shared" si="670"/>
        <v>4.2264243087523539E-3</v>
      </c>
      <c r="AF2560" s="37">
        <f t="shared" si="671"/>
        <v>1.0285210415274166</v>
      </c>
      <c r="AG2560" s="37">
        <f t="shared" si="672"/>
        <v>5.8075188767559405E-2</v>
      </c>
      <c r="AH2560" s="37">
        <f t="shared" si="673"/>
        <v>0.66038761721071759</v>
      </c>
      <c r="AI2560">
        <f>AF2560*EXP(Info!$B$6*H2560*1000)</f>
        <v>1.1317159323660622</v>
      </c>
      <c r="AJ2560">
        <f>2*SQRT((EXP(Info!$B$6*H2560)*AG2560)^2+(Info!$B$6*H2560*0.01*AI2560)^2)</f>
        <v>0.11616148358582298</v>
      </c>
      <c r="AK2560">
        <f t="shared" si="674"/>
        <v>0.78598445781627235</v>
      </c>
      <c r="AL2560">
        <f t="shared" si="675"/>
        <v>0.10676555501221879</v>
      </c>
      <c r="AM2560">
        <f t="shared" si="676"/>
        <v>1.0740000000000001</v>
      </c>
      <c r="AN2560">
        <f t="shared" si="677"/>
        <v>8.3019318887566945E-2</v>
      </c>
      <c r="AO2560">
        <f t="shared" si="678"/>
        <v>4.9550000000000001</v>
      </c>
      <c r="AP2560">
        <f t="shared" si="679"/>
        <v>0.97187078879483846</v>
      </c>
      <c r="AQ2560">
        <f t="shared" si="664"/>
        <v>4</v>
      </c>
      <c r="AR2560">
        <v>1</v>
      </c>
      <c r="AS2560">
        <v>1</v>
      </c>
      <c r="AT2560">
        <v>1</v>
      </c>
      <c r="AU2560">
        <v>0</v>
      </c>
      <c r="AV2560">
        <v>0</v>
      </c>
      <c r="AW2560">
        <v>0</v>
      </c>
      <c r="AX2560">
        <v>1</v>
      </c>
    </row>
    <row r="2561" spans="1:57">
      <c r="A2561" s="46" t="s">
        <v>189</v>
      </c>
      <c r="B2561" s="13" t="s">
        <v>216</v>
      </c>
      <c r="C2561" s="13" t="s">
        <v>350</v>
      </c>
      <c r="D2561" s="47">
        <v>-58.033299999999997</v>
      </c>
      <c r="E2561" s="47">
        <v>61.45</v>
      </c>
      <c r="F2561" s="57">
        <v>2674</v>
      </c>
      <c r="G2561" s="16">
        <v>136.5</v>
      </c>
      <c r="H2561">
        <v>10.612200000000001</v>
      </c>
      <c r="J2561">
        <f>(F2561*100*Info!$B$11)/AI2561</f>
        <v>5.8751849780020811</v>
      </c>
      <c r="K2561">
        <f>2*((F2561*100*Info!$B$11)/AI2561^2)*(AJ2561/2)</f>
        <v>0.54372826421128673</v>
      </c>
      <c r="L2561">
        <f t="shared" si="665"/>
        <v>0.48616822484201899</v>
      </c>
      <c r="M2561">
        <f t="shared" si="666"/>
        <v>30.562712289699316</v>
      </c>
      <c r="N2561">
        <f t="shared" si="667"/>
        <v>3.0538996991676277</v>
      </c>
      <c r="O2561" s="23">
        <v>1.1626682710385803</v>
      </c>
      <c r="P2561" s="23">
        <v>4.6627058735053017E-2</v>
      </c>
      <c r="Q2561" s="23">
        <v>1.2091750018801235</v>
      </c>
      <c r="R2561" s="23">
        <v>7.4418294835894253E-2</v>
      </c>
      <c r="S2561" s="23">
        <v>1.6048079179738561</v>
      </c>
      <c r="T2561" s="23">
        <v>7.9722401282797659E-2</v>
      </c>
      <c r="U2561" s="23">
        <v>1.261641444948</v>
      </c>
      <c r="V2561" s="23">
        <v>4.7535894504000004E-2</v>
      </c>
      <c r="W2561" s="37">
        <f>U2561*Info!$B$2</f>
        <v>0.60558789357503995</v>
      </c>
      <c r="X2561" s="37">
        <f>W2561*SQRT((0.5*V2561/U2561)^2+Info!$B$3^2)</f>
        <v>3.2357352040150798E-2</v>
      </c>
      <c r="Y2561" s="28">
        <f>W2561*Info!$D$2</f>
        <v>0.49052619379578238</v>
      </c>
      <c r="Z2561" s="28">
        <f>Y2561*SQRT(Info!$D$3^2+(X2561/W2561)^2)</f>
        <v>3.5895339619392286E-2</v>
      </c>
      <c r="AA2561" s="37">
        <f t="shared" si="668"/>
        <v>0.55708037746354033</v>
      </c>
      <c r="AB2561" s="37">
        <f t="shared" si="669"/>
        <v>3.988130994113373E-2</v>
      </c>
      <c r="AC2561" s="37">
        <f>(1-EXP(-Info!$B$6*H2561*1000))+(Info!$B$6/(Info!$B$6-Info!$B$7))*(EXP(-Info!$B$7*H2561*1000)-EXP(-Info!$B$6*H2561*1000))*(Info!$B$9-1)</f>
        <v>0.10614243409353126</v>
      </c>
      <c r="AD2561" s="37">
        <f>SQRT((Info!$B$6*EXP(-Info!$B$6*H2561*1000)+(Info!$B$6/(Info!$B$6+Info!$B$7))*(Info!$B$9-1)*(-Info!$B$7*EXP(-Info!$B$7*H2561*1000)+Info!$B$6*EXP(-Info!$B$6*H2561*1000)))^2*(0.01*H2561*1000)^2)</f>
        <v>9.4943862833107471E-4</v>
      </c>
      <c r="AE2561" s="37">
        <f t="shared" si="670"/>
        <v>4.2660144646486306E-3</v>
      </c>
      <c r="AF2561" s="37">
        <f t="shared" si="671"/>
        <v>1.0551518569283505</v>
      </c>
      <c r="AG2561" s="37">
        <f t="shared" si="672"/>
        <v>5.3810682976319482E-2</v>
      </c>
      <c r="AH2561" s="37">
        <f t="shared" si="673"/>
        <v>0.65749417429378598</v>
      </c>
      <c r="AI2561">
        <f>AF2561*EXP(Info!$B$6*H2561*1000)</f>
        <v>1.1630018377770586</v>
      </c>
      <c r="AJ2561">
        <f>2*SQRT((EXP(Info!$B$6*H2561)*AG2561)^2+(Info!$B$6*H2561*0.01*AI2561)^2)</f>
        <v>0.10763184017128534</v>
      </c>
      <c r="AK2561">
        <f t="shared" si="674"/>
        <v>0.74074977791326957</v>
      </c>
      <c r="AL2561">
        <f t="shared" si="675"/>
        <v>0.10606035565745105</v>
      </c>
      <c r="AM2561">
        <f t="shared" si="676"/>
        <v>1.04</v>
      </c>
      <c r="AN2561">
        <f t="shared" si="677"/>
        <v>7.6396041468901638E-2</v>
      </c>
      <c r="AO2561">
        <f t="shared" si="678"/>
        <v>5.202</v>
      </c>
      <c r="AP2561">
        <f t="shared" si="679"/>
        <v>0.92155205878362767</v>
      </c>
      <c r="AQ2561">
        <f t="shared" si="664"/>
        <v>4</v>
      </c>
      <c r="AR2561">
        <v>1</v>
      </c>
      <c r="AS2561">
        <v>1</v>
      </c>
      <c r="AT2561">
        <v>1</v>
      </c>
      <c r="AU2561">
        <v>0</v>
      </c>
      <c r="AV2561">
        <v>0</v>
      </c>
      <c r="AW2561">
        <v>0</v>
      </c>
      <c r="AX2561">
        <v>1</v>
      </c>
    </row>
    <row r="2562" spans="1:57">
      <c r="A2562" s="46" t="s">
        <v>189</v>
      </c>
      <c r="B2562" s="13" t="s">
        <v>216</v>
      </c>
      <c r="C2562" s="13" t="s">
        <v>350</v>
      </c>
      <c r="D2562" s="47">
        <v>-58.033299999999997</v>
      </c>
      <c r="E2562" s="47">
        <v>61.45</v>
      </c>
      <c r="F2562" s="57">
        <v>2674</v>
      </c>
      <c r="G2562" s="16">
        <v>148.5</v>
      </c>
      <c r="H2562">
        <v>10.891299999999999</v>
      </c>
      <c r="J2562">
        <f>(F2562*100*Info!$B$11)/AI2562</f>
        <v>4.732563241511599</v>
      </c>
      <c r="K2562">
        <f>2*((F2562*100*Info!$B$11)/AI2562^2)*(AJ2562/2)</f>
        <v>0.38673657309397841</v>
      </c>
      <c r="L2562">
        <f t="shared" si="665"/>
        <v>0.52710280432698708</v>
      </c>
      <c r="M2562">
        <f t="shared" si="666"/>
        <v>26.691656711934705</v>
      </c>
      <c r="N2562">
        <f t="shared" si="667"/>
        <v>2.4169465778857728</v>
      </c>
      <c r="O2562" s="23">
        <v>1.0340678348499661</v>
      </c>
      <c r="P2562" s="23">
        <v>4.5122960066180343E-2</v>
      </c>
      <c r="Q2562" s="23">
        <v>1.0351019026848161</v>
      </c>
      <c r="R2562" s="23">
        <v>7.6681689634058692E-2</v>
      </c>
      <c r="S2562" s="23">
        <v>1.8794528542526401</v>
      </c>
      <c r="T2562" s="23">
        <v>8.8016637636592107E-2</v>
      </c>
      <c r="U2562" s="23">
        <v>1.36786961736</v>
      </c>
      <c r="V2562" s="23">
        <v>5.3356616280000005E-2</v>
      </c>
      <c r="W2562" s="37">
        <f>U2562*Info!$B$2</f>
        <v>0.65657741633279998</v>
      </c>
      <c r="X2562" s="37">
        <f>W2562*SQRT((0.5*V2562/U2562)^2+Info!$B$3^2)</f>
        <v>3.5238016980878258E-2</v>
      </c>
      <c r="Y2562" s="28">
        <f>W2562*Info!$D$2</f>
        <v>0.53182770722956807</v>
      </c>
      <c r="Z2562" s="28">
        <f>Y2562*SQRT(Info!$D$3^2+(X2562/W2562)^2)</f>
        <v>3.901016342897351E-2</v>
      </c>
      <c r="AA2562" s="37">
        <f t="shared" si="668"/>
        <v>0.37749041851716614</v>
      </c>
      <c r="AB2562" s="37">
        <f t="shared" si="669"/>
        <v>4.1841823837258707E-2</v>
      </c>
      <c r="AC2562" s="37">
        <f>(1-EXP(-Info!$B$6*H2562*1000))+(Info!$B$6/(Info!$B$6-Info!$B$7))*(EXP(-Info!$B$7*H2562*1000)-EXP(-Info!$B$6*H2562*1000))*(Info!$B$9-1)</f>
        <v>0.10879137819725945</v>
      </c>
      <c r="AD2562" s="37">
        <f>SQRT((Info!$B$6*EXP(-Info!$B$6*H2562*1000)+(Info!$B$6/(Info!$B$6+Info!$B$7))*(Info!$B$9-1)*(-Info!$B$7*EXP(-Info!$B$7*H2562*1000)+Info!$B$6*EXP(-Info!$B$6*H2562*1000)))^2*(0.01*H2562*1000)^2)</f>
        <v>9.7185874421440064E-4</v>
      </c>
      <c r="AE2562" s="37">
        <f t="shared" si="670"/>
        <v>4.5667894504212532E-3</v>
      </c>
      <c r="AF2562" s="37">
        <f t="shared" si="671"/>
        <v>1.3065574441363292</v>
      </c>
      <c r="AG2562" s="37">
        <f t="shared" si="672"/>
        <v>5.8986274181817004E-2</v>
      </c>
      <c r="AH2562" s="37">
        <f t="shared" si="673"/>
        <v>0.695179685502608</v>
      </c>
      <c r="AI2562">
        <f>AF2562*EXP(Info!$B$6*H2562*1000)</f>
        <v>1.4437949538132635</v>
      </c>
      <c r="AJ2562">
        <f>2*SQRT((EXP(Info!$B$6*H2562)*AG2562)^2+(Info!$B$6*H2562*0.01*AI2562)^2)</f>
        <v>0.11798433199801792</v>
      </c>
      <c r="AK2562">
        <f t="shared" si="674"/>
        <v>0.50194900950227583</v>
      </c>
      <c r="AL2562">
        <f t="shared" si="675"/>
        <v>0.1112741463128058</v>
      </c>
      <c r="AM2562">
        <f t="shared" si="676"/>
        <v>1.0009999999999999</v>
      </c>
      <c r="AN2562">
        <f t="shared" si="677"/>
        <v>8.6063710505045007E-2</v>
      </c>
      <c r="AO2562">
        <f t="shared" si="678"/>
        <v>5.64</v>
      </c>
      <c r="AP2562">
        <f t="shared" si="679"/>
        <v>0.75596959076094239</v>
      </c>
      <c r="AQ2562">
        <f t="shared" ref="AQ2562:AQ2625" si="680">AR2562+AS2562+AT2562+AU2562+AV2562+AW2562+AX2562</f>
        <v>4</v>
      </c>
      <c r="AR2562">
        <v>1</v>
      </c>
      <c r="AS2562">
        <v>1</v>
      </c>
      <c r="AT2562">
        <v>1</v>
      </c>
      <c r="AU2562">
        <v>0</v>
      </c>
      <c r="AV2562">
        <v>0</v>
      </c>
      <c r="AW2562">
        <v>0</v>
      </c>
      <c r="AX2562">
        <v>1</v>
      </c>
    </row>
    <row r="2563" spans="1:57">
      <c r="A2563" s="46" t="s">
        <v>189</v>
      </c>
      <c r="B2563" s="13" t="s">
        <v>216</v>
      </c>
      <c r="C2563" s="13" t="s">
        <v>350</v>
      </c>
      <c r="D2563" s="47">
        <v>-58.033299999999997</v>
      </c>
      <c r="E2563" s="47">
        <v>61.45</v>
      </c>
      <c r="F2563" s="57">
        <v>2674</v>
      </c>
      <c r="G2563" s="16">
        <v>160.5</v>
      </c>
      <c r="H2563">
        <v>11.170399999999999</v>
      </c>
      <c r="J2563">
        <f>(F2563*100*Info!$B$11)/AI2563</f>
        <v>4.0578360542320677</v>
      </c>
      <c r="K2563">
        <f>2*((F2563*100*Info!$B$11)/AI2563^2)*(AJ2563/2)</f>
        <v>0.28154450198945674</v>
      </c>
      <c r="L2563">
        <f t="shared" si="665"/>
        <v>0.53523364545756291</v>
      </c>
      <c r="M2563">
        <f t="shared" si="666"/>
        <v>23.239227108540661</v>
      </c>
      <c r="N2563">
        <f t="shared" si="667"/>
        <v>1.8124848990793476</v>
      </c>
      <c r="O2563" s="23">
        <v>1.289012559223885</v>
      </c>
      <c r="P2563" s="23">
        <v>5.1139354741671056E-2</v>
      </c>
      <c r="Q2563" s="23">
        <v>1.322526885763706</v>
      </c>
      <c r="R2563" s="23">
        <v>7.5836888144190581E-2</v>
      </c>
      <c r="S2563" s="23">
        <v>2.1292906019123339</v>
      </c>
      <c r="T2563" s="23">
        <v>8.5719822351878694E-2</v>
      </c>
      <c r="U2563" s="23">
        <v>1.388969733798</v>
      </c>
      <c r="V2563" s="23">
        <v>4.9476135095999997E-2</v>
      </c>
      <c r="W2563" s="37">
        <f>U2563*Info!$B$2</f>
        <v>0.66670547222304</v>
      </c>
      <c r="X2563" s="37">
        <f>W2563*SQRT((0.5*V2563/U2563)^2+Info!$B$3^2)</f>
        <v>3.5386986482419426E-2</v>
      </c>
      <c r="Y2563" s="28">
        <f>W2563*Info!$D$2</f>
        <v>0.54003143250066243</v>
      </c>
      <c r="Z2563" s="28">
        <f>Y2563*SQRT(Info!$D$3^2+(X2563/W2563)^2)</f>
        <v>3.9378658623375862E-2</v>
      </c>
      <c r="AA2563" s="37">
        <f t="shared" si="668"/>
        <v>0.62230708700084503</v>
      </c>
      <c r="AB2563" s="37">
        <f t="shared" si="669"/>
        <v>4.3658300621480371E-2</v>
      </c>
      <c r="AC2563" s="37">
        <f>(1-EXP(-Info!$B$6*H2563*1000))+(Info!$B$6/(Info!$B$6-Info!$B$7))*(EXP(-Info!$B$7*H2563*1000)-EXP(-Info!$B$6*H2563*1000))*(Info!$B$9-1)</f>
        <v>0.11143326437819795</v>
      </c>
      <c r="AD2563" s="37">
        <f>SQRT((Info!$B$6*EXP(-Info!$B$6*H2563*1000)+(Info!$B$6/(Info!$B$6+Info!$B$7))*(Info!$B$9-1)*(-Info!$B$7*EXP(-Info!$B$7*H2563*1000)+Info!$B$6*EXP(-Info!$B$6*H2563*1000)))^2*(0.01*H2563*1000)^2)</f>
        <v>9.941548988667958E-4</v>
      </c>
      <c r="AE2563" s="37">
        <f t="shared" si="670"/>
        <v>4.9041666161698666E-3</v>
      </c>
      <c r="AF2563" s="37">
        <f t="shared" si="671"/>
        <v>1.5199134592614802</v>
      </c>
      <c r="AG2563" s="37">
        <f t="shared" si="672"/>
        <v>5.8409773079382353E-2</v>
      </c>
      <c r="AH2563" s="37">
        <f t="shared" si="673"/>
        <v>0.71381212968132823</v>
      </c>
      <c r="AI2563">
        <f>AF2563*EXP(Info!$B$6*H2563*1000)</f>
        <v>1.6838656947636794</v>
      </c>
      <c r="AJ2563">
        <f>2*SQRT((EXP(Info!$B$6*H2563)*AG2563)^2+(Info!$B$6*H2563*0.01*AI2563)^2)</f>
        <v>0.11683151367215339</v>
      </c>
      <c r="AK2563">
        <f t="shared" si="674"/>
        <v>0.82748173358502364</v>
      </c>
      <c r="AL2563">
        <f t="shared" si="675"/>
        <v>0.11610488467276489</v>
      </c>
      <c r="AM2563">
        <f t="shared" si="676"/>
        <v>1.026</v>
      </c>
      <c r="AN2563">
        <f t="shared" si="677"/>
        <v>7.1541868662666097E-2</v>
      </c>
      <c r="AO2563">
        <f t="shared" si="678"/>
        <v>5.7270000000000003</v>
      </c>
      <c r="AP2563">
        <f t="shared" si="679"/>
        <v>0.92803502326807941</v>
      </c>
      <c r="AQ2563">
        <f t="shared" si="680"/>
        <v>4</v>
      </c>
      <c r="AR2563">
        <v>1</v>
      </c>
      <c r="AS2563">
        <v>1</v>
      </c>
      <c r="AT2563">
        <v>1</v>
      </c>
      <c r="AU2563">
        <v>0</v>
      </c>
      <c r="AV2563">
        <v>0</v>
      </c>
      <c r="AW2563">
        <v>0</v>
      </c>
      <c r="AX2563">
        <v>1</v>
      </c>
    </row>
    <row r="2564" spans="1:57">
      <c r="A2564" s="46" t="s">
        <v>189</v>
      </c>
      <c r="B2564" s="13" t="s">
        <v>216</v>
      </c>
      <c r="C2564" s="13" t="s">
        <v>350</v>
      </c>
      <c r="D2564" s="47">
        <v>-58.033299999999997</v>
      </c>
      <c r="E2564" s="47">
        <v>61.45</v>
      </c>
      <c r="F2564" s="57">
        <v>2674</v>
      </c>
      <c r="G2564" s="16">
        <v>172.5</v>
      </c>
      <c r="H2564">
        <v>11.4496</v>
      </c>
      <c r="J2564">
        <f>(F2564*100*Info!$B$11)/AI2564</f>
        <v>4.25162567624698</v>
      </c>
      <c r="K2564">
        <f>2*((F2564*100*Info!$B$11)/AI2564^2)*(AJ2564/2)</f>
        <v>0.28105320269666978</v>
      </c>
      <c r="L2564">
        <f t="shared" si="665"/>
        <v>0.54682243051723434</v>
      </c>
      <c r="M2564">
        <f t="shared" si="666"/>
        <v>24.876261859502932</v>
      </c>
      <c r="N2564">
        <f t="shared" si="667"/>
        <v>1.7962728419520546</v>
      </c>
      <c r="O2564" s="23">
        <v>1.3348875686245016</v>
      </c>
      <c r="P2564" s="23">
        <v>5.2643453410543738E-2</v>
      </c>
      <c r="Q2564" s="23">
        <v>1.400297059487102</v>
      </c>
      <c r="R2564" s="23">
        <v>7.8328367702819451E-2</v>
      </c>
      <c r="S2564" s="23">
        <v>2.0732224994050141</v>
      </c>
      <c r="T2564" s="23">
        <v>6.9540795101576708E-2</v>
      </c>
      <c r="U2564" s="23">
        <v>1.4190434629740001</v>
      </c>
      <c r="V2564" s="23">
        <v>4.1230112580000006E-2</v>
      </c>
      <c r="W2564" s="37">
        <f>U2564*Info!$B$2</f>
        <v>0.68114086222752002</v>
      </c>
      <c r="X2564" s="37">
        <f>W2564*SQRT((0.5*V2564/U2564)^2+Info!$B$3^2)</f>
        <v>3.5465443790422664E-2</v>
      </c>
      <c r="Y2564" s="28">
        <f>W2564*Info!$D$2</f>
        <v>0.55172409840429126</v>
      </c>
      <c r="Z2564" s="28">
        <f>Y2564*SQRT(Info!$D$3^2+(X2564/W2564)^2)</f>
        <v>3.9827625776632285E-2</v>
      </c>
      <c r="AA2564" s="37">
        <f t="shared" si="668"/>
        <v>0.65374670639698162</v>
      </c>
      <c r="AB2564" s="37">
        <f t="shared" si="669"/>
        <v>4.4165948421817591E-2</v>
      </c>
      <c r="AC2564" s="37">
        <f>(1-EXP(-Info!$B$6*H2564*1000))+(Info!$B$6/(Info!$B$6-Info!$B$7))*(EXP(-Info!$B$7*H2564*1000)-EXP(-Info!$B$6*H2564*1000))*(Info!$B$9-1)</f>
        <v>0.11406905369532895</v>
      </c>
      <c r="AD2564" s="37">
        <f>SQRT((Info!$B$6*EXP(-Info!$B$6*H2564*1000)+(Info!$B$6/(Info!$B$6+Info!$B$7))*(Info!$B$9-1)*(-Info!$B$7*EXP(-Info!$B$7*H2564*1000)+Info!$B$6*EXP(-Info!$B$6*H2564*1000)))^2*(0.01*H2564*1000)^2)</f>
        <v>1.0163355016005794E-3</v>
      </c>
      <c r="AE2564" s="37">
        <f t="shared" si="670"/>
        <v>5.0815925532106797E-3</v>
      </c>
      <c r="AF2564" s="37">
        <f t="shared" si="671"/>
        <v>1.4469261328455811</v>
      </c>
      <c r="AG2564" s="37">
        <f t="shared" si="672"/>
        <v>5.3113490788312713E-2</v>
      </c>
      <c r="AH2564" s="37">
        <f t="shared" si="673"/>
        <v>0.69791164877905232</v>
      </c>
      <c r="AI2564">
        <f>AF2564*EXP(Info!$B$6*H2564*1000)</f>
        <v>1.6071148889871514</v>
      </c>
      <c r="AJ2564">
        <f>2*SQRT((EXP(Info!$B$6*H2564)*AG2564)^2+(Info!$B$6*H2564*0.01*AI2564)^2)</f>
        <v>0.1062381359616907</v>
      </c>
      <c r="AK2564">
        <f t="shared" si="674"/>
        <v>0.86928699549606647</v>
      </c>
      <c r="AL2564">
        <f t="shared" si="675"/>
        <v>0.11745492323298171</v>
      </c>
      <c r="AM2564">
        <f t="shared" si="676"/>
        <v>1.0489999999999999</v>
      </c>
      <c r="AN2564">
        <f t="shared" si="677"/>
        <v>7.1794766523347917E-2</v>
      </c>
      <c r="AO2564">
        <f t="shared" si="678"/>
        <v>5.851</v>
      </c>
      <c r="AP2564">
        <f t="shared" si="679"/>
        <v>0.94069533700319063</v>
      </c>
      <c r="AQ2564">
        <f t="shared" si="680"/>
        <v>4</v>
      </c>
      <c r="AR2564">
        <v>1</v>
      </c>
      <c r="AS2564">
        <v>1</v>
      </c>
      <c r="AT2564">
        <v>1</v>
      </c>
      <c r="AU2564">
        <v>0</v>
      </c>
      <c r="AV2564">
        <v>0</v>
      </c>
      <c r="AW2564">
        <v>0</v>
      </c>
      <c r="AX2564">
        <v>1</v>
      </c>
    </row>
    <row r="2565" spans="1:57">
      <c r="A2565" s="46" t="s">
        <v>189</v>
      </c>
      <c r="B2565" s="13" t="s">
        <v>216</v>
      </c>
      <c r="C2565" s="13" t="s">
        <v>350</v>
      </c>
      <c r="D2565" s="47">
        <v>-58.033299999999997</v>
      </c>
      <c r="E2565" s="47">
        <v>61.45</v>
      </c>
      <c r="F2565" s="57">
        <v>2674</v>
      </c>
      <c r="G2565" s="16">
        <v>184.5</v>
      </c>
      <c r="H2565">
        <v>11.7287</v>
      </c>
      <c r="J2565">
        <f>(F2565*100*Info!$B$11)/AI2565</f>
        <v>4.0968244645443415</v>
      </c>
      <c r="K2565">
        <f>2*((F2565*100*Info!$B$11)/AI2565^2)*(AJ2565/2)</f>
        <v>0.27968733454130973</v>
      </c>
      <c r="L2565">
        <f t="shared" si="665"/>
        <v>0.61467289788272939</v>
      </c>
      <c r="M2565">
        <f t="shared" si="666"/>
        <v>26.944814533400148</v>
      </c>
      <c r="N2565">
        <f t="shared" si="667"/>
        <v>1.9974170427570994</v>
      </c>
      <c r="O2565" s="23">
        <v>1.2062871324358879</v>
      </c>
      <c r="P2565" s="23">
        <v>4.9635256072798381E-2</v>
      </c>
      <c r="Q2565" s="23">
        <v>1.2074934195683236</v>
      </c>
      <c r="R2565" s="23">
        <v>7.6339102990618565E-2</v>
      </c>
      <c r="S2565" s="23">
        <v>2.16936360350928</v>
      </c>
      <c r="T2565" s="23">
        <v>6.9479725159786593E-2</v>
      </c>
      <c r="U2565" s="23">
        <v>1.595120296698</v>
      </c>
      <c r="V2565" s="23">
        <v>4.608071406E-2</v>
      </c>
      <c r="W2565" s="37">
        <f>U2565*Info!$B$2</f>
        <v>0.76565774241504003</v>
      </c>
      <c r="X2565" s="37">
        <f>W2565*SQRT((0.5*V2565/U2565)^2+Info!$B$3^2)</f>
        <v>3.9848326708873713E-2</v>
      </c>
      <c r="Y2565" s="28">
        <f>W2565*Info!$D$2</f>
        <v>0.62018277135618249</v>
      </c>
      <c r="Z2565" s="28">
        <f>Y2565*SQRT(Info!$D$3^2+(X2565/W2565)^2)</f>
        <v>4.4759141417746839E-2</v>
      </c>
      <c r="AA2565" s="37">
        <f t="shared" si="668"/>
        <v>0.44062939002084789</v>
      </c>
      <c r="AB2565" s="37">
        <f t="shared" si="669"/>
        <v>4.694468876081942E-2</v>
      </c>
      <c r="AC2565" s="37">
        <f>(1-EXP(-Info!$B$6*H2565*1000))+(Info!$B$6/(Info!$B$6-Info!$B$7))*(EXP(-Info!$B$7*H2565*1000)-EXP(-Info!$B$6*H2565*1000))*(Info!$B$9-1)</f>
        <v>0.11669687627330569</v>
      </c>
      <c r="AD2565" s="37">
        <f>SQRT((Info!$B$6*EXP(-Info!$B$6*H2565*1000)+(Info!$B$6/(Info!$B$6+Info!$B$7))*(Info!$B$9-1)*(-Info!$B$7*EXP(-Info!$B$7*H2565*1000)+Info!$B$6*EXP(-Info!$B$6*H2565*1000)))^2*(0.01*H2565*1000)^2)</f>
        <v>1.0383851492312243E-3</v>
      </c>
      <c r="AE2565" s="37">
        <f t="shared" si="670"/>
        <v>5.4973721413186646E-3</v>
      </c>
      <c r="AF2565" s="37">
        <f t="shared" si="671"/>
        <v>1.4977607587434525</v>
      </c>
      <c r="AG2565" s="37">
        <f t="shared" si="672"/>
        <v>5.6925037487768754E-2</v>
      </c>
      <c r="AH2565" s="37">
        <f t="shared" si="673"/>
        <v>0.69041480935726662</v>
      </c>
      <c r="AI2565">
        <f>AF2565*EXP(Info!$B$6*H2565*1000)</f>
        <v>1.6678407839610851</v>
      </c>
      <c r="AJ2565">
        <f>2*SQRT((EXP(Info!$B$6*H2565)*AG2565)^2+(Info!$B$6*H2565*0.01*AI2565)^2)</f>
        <v>0.11386232125452966</v>
      </c>
      <c r="AK2565">
        <f t="shared" si="674"/>
        <v>0.58590489991072148</v>
      </c>
      <c r="AL2565">
        <f t="shared" si="675"/>
        <v>0.12484470529052316</v>
      </c>
      <c r="AM2565">
        <f t="shared" si="676"/>
        <v>1.0009999999999999</v>
      </c>
      <c r="AN2565">
        <f t="shared" si="677"/>
        <v>7.550750906978701E-2</v>
      </c>
      <c r="AO2565">
        <f t="shared" si="678"/>
        <v>6.577</v>
      </c>
      <c r="AP2565">
        <f t="shared" si="679"/>
        <v>0.75623583684125806</v>
      </c>
      <c r="AQ2565">
        <f t="shared" si="680"/>
        <v>4</v>
      </c>
      <c r="AR2565">
        <v>1</v>
      </c>
      <c r="AS2565">
        <v>1</v>
      </c>
      <c r="AT2565">
        <v>1</v>
      </c>
      <c r="AU2565">
        <v>0</v>
      </c>
      <c r="AV2565">
        <v>0</v>
      </c>
      <c r="AW2565">
        <v>0</v>
      </c>
      <c r="AX2565">
        <v>1</v>
      </c>
    </row>
    <row r="2566" spans="1:57">
      <c r="A2566" s="46" t="s">
        <v>189</v>
      </c>
      <c r="B2566" s="13" t="s">
        <v>216</v>
      </c>
      <c r="C2566" s="13" t="s">
        <v>350</v>
      </c>
      <c r="D2566" s="47">
        <v>-58.033299999999997</v>
      </c>
      <c r="E2566" s="47">
        <v>61.45</v>
      </c>
      <c r="F2566" s="57">
        <v>2674</v>
      </c>
      <c r="G2566" s="16">
        <v>196.5</v>
      </c>
      <c r="H2566">
        <v>12.0078</v>
      </c>
      <c r="J2566">
        <f>(F2566*100*Info!$B$11)/AI2566</f>
        <v>4.2382061132264521</v>
      </c>
      <c r="K2566">
        <f>2*((F2566*100*Info!$B$11)/AI2566^2)*(AJ2566/2)</f>
        <v>0.27267363283759999</v>
      </c>
      <c r="L2566">
        <f t="shared" si="665"/>
        <v>0.52747663610310558</v>
      </c>
      <c r="M2566">
        <f t="shared" si="666"/>
        <v>23.92043532976448</v>
      </c>
      <c r="N2566">
        <f t="shared" si="667"/>
        <v>1.6921584633933573</v>
      </c>
      <c r="O2566" s="23">
        <v>1.1528916296909077</v>
      </c>
      <c r="P2566" s="23">
        <v>3.9106565390689629E-2</v>
      </c>
      <c r="Q2566" s="23">
        <v>1.2151477776942168</v>
      </c>
      <c r="R2566" s="23">
        <v>6.3476952168927306E-2</v>
      </c>
      <c r="S2566" s="23">
        <v>2.0354646898944724</v>
      </c>
      <c r="T2566" s="23">
        <v>6.8970044067752631E-2</v>
      </c>
      <c r="U2566" s="23">
        <v>1.3688397376560002</v>
      </c>
      <c r="V2566" s="23">
        <v>4.0259992284000005E-2</v>
      </c>
      <c r="W2566" s="37">
        <f>U2566*Info!$B$2</f>
        <v>0.65704307407488005</v>
      </c>
      <c r="X2566" s="37">
        <f>W2566*SQRT((0.5*V2566/U2566)^2+Info!$B$3^2)</f>
        <v>3.4243626282097914E-2</v>
      </c>
      <c r="Y2566" s="28">
        <f>W2566*Info!$D$2</f>
        <v>0.53220489000065285</v>
      </c>
      <c r="Z2566" s="28">
        <f>Y2566*SQRT(Info!$D$3^2+(X2566/W2566)^2)</f>
        <v>3.8437806807978675E-2</v>
      </c>
      <c r="AA2566" s="37">
        <f t="shared" si="668"/>
        <v>0.4958485556160277</v>
      </c>
      <c r="AB2566" s="37">
        <f t="shared" si="669"/>
        <v>3.9432940609496245E-2</v>
      </c>
      <c r="AC2566" s="37">
        <f>(1-EXP(-Info!$B$6*H2566*1000))+(Info!$B$6/(Info!$B$6-Info!$B$7))*(EXP(-Info!$B$7*H2566*1000)-EXP(-Info!$B$6*H2566*1000))*(Info!$B$9-1)</f>
        <v>0.11931769559646918</v>
      </c>
      <c r="AD2566" s="37">
        <f>SQRT((Info!$B$6*EXP(-Info!$B$6*H2566*1000)+(Info!$B$6/(Info!$B$6+Info!$B$7))*(Info!$B$9-1)*(-Info!$B$7*EXP(-Info!$B$7*H2566*1000)+Info!$B$6*EXP(-Info!$B$6*H2566*1000)))^2*(0.01*H2566*1000)^2)</f>
        <v>1.060312291873587E-3</v>
      </c>
      <c r="AE2566" s="37">
        <f t="shared" si="670"/>
        <v>4.7343310573255354E-3</v>
      </c>
      <c r="AF2566" s="37">
        <f t="shared" si="671"/>
        <v>1.4440962928728773</v>
      </c>
      <c r="AG2566" s="37">
        <f t="shared" si="672"/>
        <v>5.1856490697354207E-2</v>
      </c>
      <c r="AH2566" s="37">
        <f t="shared" si="673"/>
        <v>0.70946762183712742</v>
      </c>
      <c r="AI2566">
        <f>AF2566*EXP(Info!$B$6*H2566*1000)</f>
        <v>1.6122035465365534</v>
      </c>
      <c r="AJ2566">
        <f>2*SQRT((EXP(Info!$B$6*H2566)*AG2566)^2+(Info!$B$6*H2566*0.01*AI2566)^2)</f>
        <v>0.10372440276934122</v>
      </c>
      <c r="AK2566">
        <f t="shared" si="674"/>
        <v>0.65932982440263199</v>
      </c>
      <c r="AL2566">
        <f t="shared" si="675"/>
        <v>0.10486796225689431</v>
      </c>
      <c r="AM2566">
        <f t="shared" si="676"/>
        <v>1.054</v>
      </c>
      <c r="AN2566">
        <f t="shared" si="677"/>
        <v>6.5648284403197157E-2</v>
      </c>
      <c r="AO2566">
        <f t="shared" si="678"/>
        <v>5.6440000000000001</v>
      </c>
      <c r="AP2566">
        <f t="shared" si="679"/>
        <v>0.84224003583145401</v>
      </c>
      <c r="AQ2566">
        <f t="shared" si="680"/>
        <v>4</v>
      </c>
      <c r="AR2566">
        <v>1</v>
      </c>
      <c r="AS2566">
        <v>1</v>
      </c>
      <c r="AT2566">
        <v>1</v>
      </c>
      <c r="AU2566">
        <v>0</v>
      </c>
      <c r="AV2566">
        <v>0</v>
      </c>
      <c r="AW2566">
        <v>0</v>
      </c>
      <c r="AX2566">
        <v>1</v>
      </c>
    </row>
    <row r="2567" spans="1:57">
      <c r="A2567" s="46" t="s">
        <v>189</v>
      </c>
      <c r="B2567" s="13" t="s">
        <v>216</v>
      </c>
      <c r="C2567" s="13" t="s">
        <v>350</v>
      </c>
      <c r="D2567" s="47">
        <v>-58.033299999999997</v>
      </c>
      <c r="E2567" s="47">
        <v>61.45</v>
      </c>
      <c r="F2567" s="57">
        <v>2674</v>
      </c>
      <c r="G2567" s="16">
        <v>208.5</v>
      </c>
      <c r="H2567">
        <v>12.286899999999999</v>
      </c>
      <c r="J2567">
        <f>(F2567*100*Info!$B$11)/AI2567</f>
        <v>4.0064093783171906</v>
      </c>
      <c r="K2567">
        <f>2*((F2567*100*Info!$B$11)/AI2567^2)*(AJ2567/2)</f>
        <v>0.24340025846027033</v>
      </c>
      <c r="L2567">
        <f t="shared" si="665"/>
        <v>0.5083177575770359</v>
      </c>
      <c r="M2567">
        <f t="shared" si="666"/>
        <v>21.79086063300327</v>
      </c>
      <c r="N2567">
        <f t="shared" si="667"/>
        <v>1.4743948498757085</v>
      </c>
      <c r="O2567" s="23">
        <v>1.3048055952470483</v>
      </c>
      <c r="P2567" s="23">
        <v>4.3618861397307668E-2</v>
      </c>
      <c r="Q2567" s="23">
        <v>1.3713506806046476</v>
      </c>
      <c r="R2567" s="23">
        <v>6.485834618302827E-2</v>
      </c>
      <c r="S2567" s="23">
        <v>2.1185084424125162</v>
      </c>
      <c r="T2567" s="23">
        <v>7.1719551315059318E-2</v>
      </c>
      <c r="U2567" s="23">
        <v>1.3191210724860001</v>
      </c>
      <c r="V2567" s="23">
        <v>3.9289871988000005E-2</v>
      </c>
      <c r="W2567" s="37">
        <f>U2567*Info!$B$2</f>
        <v>0.63317811479328001</v>
      </c>
      <c r="X2567" s="37">
        <f>W2567*SQRT((0.5*V2567/U2567)^2+Info!$B$3^2)</f>
        <v>3.3033363276919532E-2</v>
      </c>
      <c r="Y2567" s="28">
        <f>W2567*Info!$D$2</f>
        <v>0.51287427298255683</v>
      </c>
      <c r="Z2567" s="28">
        <f>Y2567*SQRT(Info!$D$3^2+(X2567/W2567)^2)</f>
        <v>3.7061278939938408E-2</v>
      </c>
      <c r="AA2567" s="37">
        <f t="shared" si="668"/>
        <v>0.6716274804537683</v>
      </c>
      <c r="AB2567" s="37">
        <f t="shared" si="669"/>
        <v>3.9583511173016478E-2</v>
      </c>
      <c r="AC2567" s="37">
        <f>(1-EXP(-Info!$B$6*H2567*1000))+(Info!$B$6/(Info!$B$6-Info!$B$7))*(EXP(-Info!$B$7*H2567*1000)-EXP(-Info!$B$6*H2567*1000))*(Info!$B$9-1)</f>
        <v>0.12193152979186717</v>
      </c>
      <c r="AD2567" s="37">
        <f>SQRT((Info!$B$6*EXP(-Info!$B$6*H2567*1000)+(Info!$B$6/(Info!$B$6+Info!$B$7))*(Info!$B$9-1)*(-Info!$B$7*EXP(-Info!$B$7*H2567*1000)+Info!$B$6*EXP(-Info!$B$6*H2567*1000)))^2*(0.01*H2567*1000)^2)</f>
        <v>1.0821174115426776E-3</v>
      </c>
      <c r="AE2567" s="37">
        <f t="shared" si="670"/>
        <v>4.8808912549108277E-3</v>
      </c>
      <c r="AF2567" s="37">
        <f t="shared" si="671"/>
        <v>1.523741603287974</v>
      </c>
      <c r="AG2567" s="37">
        <f t="shared" si="672"/>
        <v>5.1800434422063911E-2</v>
      </c>
      <c r="AH2567" s="37">
        <f t="shared" si="673"/>
        <v>0.71925207980420736</v>
      </c>
      <c r="AI2567">
        <f>AF2567*EXP(Info!$B$6*H2567*1000)</f>
        <v>1.7054799650969732</v>
      </c>
      <c r="AJ2567">
        <f>2*SQRT((EXP(Info!$B$6*H2567)*AG2567)^2+(Info!$B$6*H2567*0.01*AI2567)^2)</f>
        <v>0.10361254307910399</v>
      </c>
      <c r="AK2567">
        <f t="shared" si="674"/>
        <v>0.89306306075937569</v>
      </c>
      <c r="AL2567">
        <f t="shared" si="675"/>
        <v>0.10526838961352002</v>
      </c>
      <c r="AM2567">
        <f t="shared" si="676"/>
        <v>1.0509999999999999</v>
      </c>
      <c r="AN2567">
        <f t="shared" si="677"/>
        <v>6.0870625022885858E-2</v>
      </c>
      <c r="AO2567">
        <f t="shared" si="678"/>
        <v>5.4390000000000001</v>
      </c>
      <c r="AP2567">
        <f t="shared" si="679"/>
        <v>0.98914771544663982</v>
      </c>
      <c r="AQ2567">
        <f t="shared" si="680"/>
        <v>4</v>
      </c>
      <c r="AR2567">
        <v>1</v>
      </c>
      <c r="AS2567">
        <v>1</v>
      </c>
      <c r="AT2567">
        <v>1</v>
      </c>
      <c r="AU2567">
        <v>0</v>
      </c>
      <c r="AV2567">
        <v>0</v>
      </c>
      <c r="AW2567">
        <v>0</v>
      </c>
      <c r="AX2567">
        <v>1</v>
      </c>
    </row>
    <row r="2568" spans="1:57">
      <c r="A2568" s="46" t="s">
        <v>189</v>
      </c>
      <c r="B2568" s="13" t="s">
        <v>216</v>
      </c>
      <c r="C2568" s="13" t="s">
        <v>350</v>
      </c>
      <c r="D2568" s="47">
        <v>-58.033299999999997</v>
      </c>
      <c r="E2568" s="47">
        <v>61.45</v>
      </c>
      <c r="F2568" s="57">
        <v>2674</v>
      </c>
      <c r="G2568" s="16">
        <v>220.5</v>
      </c>
      <c r="H2568">
        <v>12.522</v>
      </c>
      <c r="J2568">
        <f>(F2568*100*Info!$B$11)/AI2568</f>
        <v>4.1922522183757787</v>
      </c>
      <c r="K2568">
        <f>2*((F2568*100*Info!$B$11)/AI2568^2)*(AJ2568/2)</f>
        <v>0.28341582419147826</v>
      </c>
      <c r="L2568">
        <f t="shared" si="665"/>
        <v>0.59168224365144595</v>
      </c>
      <c r="M2568">
        <f t="shared" si="666"/>
        <v>26.541148824178254</v>
      </c>
      <c r="N2568">
        <f t="shared" si="667"/>
        <v>1.9465255821990228</v>
      </c>
      <c r="O2568" s="23">
        <v>1.0445965255320748</v>
      </c>
      <c r="P2568" s="23">
        <v>3.7602466721816954E-2</v>
      </c>
      <c r="Q2568" s="23">
        <v>1.1124952996916597</v>
      </c>
      <c r="R2568" s="23">
        <v>6.5802321414714163E-2</v>
      </c>
      <c r="S2568" s="23">
        <v>2.0882227419518404</v>
      </c>
      <c r="T2568" s="23">
        <v>6.7895471956088749E-2</v>
      </c>
      <c r="U2568" s="23">
        <v>1.5354578984940002</v>
      </c>
      <c r="V2568" s="23">
        <v>4.3655413320000003E-2</v>
      </c>
      <c r="W2568" s="37">
        <f>U2568*Info!$B$2</f>
        <v>0.73701979127712003</v>
      </c>
      <c r="X2568" s="37">
        <f>W2568*SQRT((0.5*V2568/U2568)^2+Info!$B$3^2)</f>
        <v>3.8311476482833319E-2</v>
      </c>
      <c r="Y2568" s="28">
        <f>W2568*Info!$D$2</f>
        <v>0.59698603093446723</v>
      </c>
      <c r="Z2568" s="28">
        <f>Y2568*SQRT(Info!$D$3^2+(X2568/W2568)^2)</f>
        <v>4.3057916749693871E-2</v>
      </c>
      <c r="AA2568" s="37">
        <f t="shared" si="668"/>
        <v>0.3075767342549548</v>
      </c>
      <c r="AB2568" s="37">
        <f t="shared" si="669"/>
        <v>4.2676171409652346E-2</v>
      </c>
      <c r="AC2568" s="37">
        <f>(1-EXP(-Info!$B$6*H2568*1000))+(Info!$B$6/(Info!$B$6-Info!$B$7))*(EXP(-Info!$B$7*H2568*1000)-EXP(-Info!$B$6*H2568*1000))*(Info!$B$9-1)</f>
        <v>0.12412788727102747</v>
      </c>
      <c r="AD2568" s="37">
        <f>SQRT((Info!$B$6*EXP(-Info!$B$6*H2568*1000)+(Info!$B$6/(Info!$B$6+Info!$B$7))*(Info!$B$9-1)*(-Info!$B$7*EXP(-Info!$B$7*H2568*1000)+Info!$B$6*EXP(-Info!$B$6*H2568*1000)))^2*(0.01*H2568*1000)^2)</f>
        <v>1.1003906322644139E-3</v>
      </c>
      <c r="AE2568" s="37">
        <f t="shared" si="670"/>
        <v>5.3081042280977682E-3</v>
      </c>
      <c r="AF2568" s="37">
        <f t="shared" si="671"/>
        <v>1.4530578608205833</v>
      </c>
      <c r="AG2568" s="37">
        <f t="shared" si="672"/>
        <v>5.5087284770216495E-2</v>
      </c>
      <c r="AH2568" s="37">
        <f t="shared" si="673"/>
        <v>0.69583470749026755</v>
      </c>
      <c r="AI2568">
        <f>AF2568*EXP(Info!$B$6*H2568*1000)</f>
        <v>1.6298759165172241</v>
      </c>
      <c r="AJ2568">
        <f>2*SQRT((EXP(Info!$B$6*H2568)*AG2568)^2+(Info!$B$6*H2568*0.01*AI2568)^2)</f>
        <v>0.11018722208191437</v>
      </c>
      <c r="AK2568">
        <f t="shared" si="674"/>
        <v>0.4089847835388134</v>
      </c>
      <c r="AL2568">
        <f t="shared" si="675"/>
        <v>0.11349301024682945</v>
      </c>
      <c r="AM2568">
        <f t="shared" si="676"/>
        <v>1.0649999999999999</v>
      </c>
      <c r="AN2568">
        <f t="shared" si="677"/>
        <v>7.3741744039758403E-2</v>
      </c>
      <c r="AO2568">
        <f t="shared" si="678"/>
        <v>6.3310000000000004</v>
      </c>
      <c r="AP2568">
        <f t="shared" si="679"/>
        <v>0.68031596734539612</v>
      </c>
      <c r="AQ2568">
        <f t="shared" si="680"/>
        <v>4</v>
      </c>
      <c r="AR2568">
        <v>1</v>
      </c>
      <c r="AS2568">
        <v>1</v>
      </c>
      <c r="AT2568">
        <v>1</v>
      </c>
      <c r="AU2568">
        <v>0</v>
      </c>
      <c r="AV2568">
        <v>0</v>
      </c>
      <c r="AW2568">
        <v>0</v>
      </c>
      <c r="AX2568">
        <v>1</v>
      </c>
    </row>
    <row r="2569" spans="1:57">
      <c r="A2569" s="46" t="s">
        <v>189</v>
      </c>
      <c r="B2569" s="13" t="s">
        <v>216</v>
      </c>
      <c r="C2569" s="13" t="s">
        <v>350</v>
      </c>
      <c r="D2569" s="47">
        <v>-58.033299999999997</v>
      </c>
      <c r="E2569" s="47">
        <v>61.45</v>
      </c>
      <c r="F2569" s="57">
        <v>2674</v>
      </c>
      <c r="G2569" s="16">
        <v>232.5</v>
      </c>
      <c r="H2569">
        <v>12.669</v>
      </c>
      <c r="J2569">
        <f>(F2569*100*Info!$B$11)/AI2569</f>
        <v>5.0144606598410819</v>
      </c>
      <c r="K2569">
        <f>2*((F2569*100*Info!$B$11)/AI2569^2)*(AJ2569/2)</f>
        <v>0.38461058689934358</v>
      </c>
      <c r="L2569">
        <f t="shared" si="665"/>
        <v>0.57383177634179083</v>
      </c>
      <c r="M2569">
        <f t="shared" si="666"/>
        <v>30.78878848580921</v>
      </c>
      <c r="N2569">
        <f t="shared" si="667"/>
        <v>2.514082141848156</v>
      </c>
      <c r="O2569" s="23">
        <v>0.86335263593291711</v>
      </c>
      <c r="P2569" s="23">
        <v>2.5569677370835528E-2</v>
      </c>
      <c r="Q2569" s="23">
        <v>0.85299240430172207</v>
      </c>
      <c r="R2569" s="23">
        <v>4.9171215165466658E-2</v>
      </c>
      <c r="S2569" s="23">
        <v>1.8107877397017598</v>
      </c>
      <c r="T2569" s="23">
        <v>6.2097951944704861E-2</v>
      </c>
      <c r="U2569" s="23">
        <v>1.4891346543599999</v>
      </c>
      <c r="V2569" s="23">
        <v>4.1715172727999995E-2</v>
      </c>
      <c r="W2569" s="37">
        <f>U2569*Info!$B$2</f>
        <v>0.71478463409279991</v>
      </c>
      <c r="X2569" s="37">
        <f>W2569*SQRT((0.5*V2569/U2569)^2+Info!$B$3^2)</f>
        <v>3.7115032634443594E-2</v>
      </c>
      <c r="Y2569" s="28">
        <f>W2569*Info!$D$2</f>
        <v>0.57897555361516795</v>
      </c>
      <c r="Z2569" s="28">
        <f>Y2569*SQRT(Info!$D$3^2+(X2569/W2569)^2)</f>
        <v>4.1735192661658274E-2</v>
      </c>
      <c r="AA2569" s="37">
        <f t="shared" si="668"/>
        <v>0.1485680018401172</v>
      </c>
      <c r="AB2569" s="37">
        <f t="shared" si="669"/>
        <v>3.9255289422802216E-2</v>
      </c>
      <c r="AC2569" s="37">
        <f>(1-EXP(-Info!$B$6*H2569*1000))+(Info!$B$6/(Info!$B$6-Info!$B$7))*(EXP(-Info!$B$7*H2569*1000)-EXP(-Info!$B$6*H2569*1000))*(Info!$B$9-1)</f>
        <v>0.12549868753116722</v>
      </c>
      <c r="AD2569" s="37">
        <f>SQRT((Info!$B$6*EXP(-Info!$B$6*H2569*1000)+(Info!$B$6/(Info!$B$6+Info!$B$7))*(Info!$B$9-1)*(-Info!$B$7*EXP(-Info!$B$7*H2569*1000)+Info!$B$6*EXP(-Info!$B$6*H2569*1000)))^2*(0.01*H2569*1000)^2)</f>
        <v>1.1117725602565454E-3</v>
      </c>
      <c r="AE2569" s="37">
        <f t="shared" si="670"/>
        <v>4.9292554734404817E-3</v>
      </c>
      <c r="AF2569" s="37">
        <f t="shared" si="671"/>
        <v>1.2131670968465291</v>
      </c>
      <c r="AG2569" s="37">
        <f t="shared" si="672"/>
        <v>5.2250959560183163E-2</v>
      </c>
      <c r="AH2569" s="37">
        <f t="shared" si="673"/>
        <v>0.66996648488814048</v>
      </c>
      <c r="AI2569">
        <f>AF2569*EXP(Info!$B$6*H2569*1000)</f>
        <v>1.3626292816330787</v>
      </c>
      <c r="AJ2569">
        <f>2*SQRT((EXP(Info!$B$6*H2569)*AG2569)^2+(Info!$B$6*H2569*0.01*AI2569)^2)</f>
        <v>0.10451406108981988</v>
      </c>
      <c r="AK2569">
        <f t="shared" si="674"/>
        <v>0.19755087204680385</v>
      </c>
      <c r="AL2569">
        <f t="shared" si="675"/>
        <v>0.10439551669100021</v>
      </c>
      <c r="AM2569">
        <f t="shared" si="676"/>
        <v>0.98799999999999999</v>
      </c>
      <c r="AN2569">
        <f t="shared" si="677"/>
        <v>6.4030935162639052E-2</v>
      </c>
      <c r="AO2569">
        <f t="shared" si="678"/>
        <v>6.14</v>
      </c>
      <c r="AP2569">
        <f t="shared" si="679"/>
        <v>0.57976801050538218</v>
      </c>
      <c r="AQ2569">
        <f t="shared" si="680"/>
        <v>4</v>
      </c>
      <c r="AR2569">
        <v>1</v>
      </c>
      <c r="AS2569">
        <v>1</v>
      </c>
      <c r="AT2569">
        <v>1</v>
      </c>
      <c r="AU2569">
        <v>0</v>
      </c>
      <c r="AV2569">
        <v>0</v>
      </c>
      <c r="AW2569">
        <v>0</v>
      </c>
      <c r="AX2569">
        <v>1</v>
      </c>
    </row>
    <row r="2570" spans="1:57">
      <c r="A2570" s="46" t="s">
        <v>189</v>
      </c>
      <c r="B2570" s="13" t="s">
        <v>216</v>
      </c>
      <c r="C2570" s="13" t="s">
        <v>350</v>
      </c>
      <c r="D2570" s="47">
        <v>-58.033299999999997</v>
      </c>
      <c r="E2570" s="47">
        <v>61.45</v>
      </c>
      <c r="F2570" s="57">
        <v>2674</v>
      </c>
      <c r="G2570" s="16">
        <v>244.5</v>
      </c>
      <c r="H2570">
        <v>12.816000000000001</v>
      </c>
      <c r="J2570">
        <f>(F2570*100*Info!$B$11)/AI2570</f>
        <v>5.1518142954597934</v>
      </c>
      <c r="K2570">
        <f>2*((F2570*100*Info!$B$11)/AI2570^2)*(AJ2570/2)</f>
        <v>0.49978569112812804</v>
      </c>
      <c r="L2570">
        <f t="shared" si="665"/>
        <v>0.64644859885279615</v>
      </c>
      <c r="M2570">
        <f t="shared" si="666"/>
        <v>35.635099521492734</v>
      </c>
      <c r="N2570">
        <f t="shared" si="667"/>
        <v>3.7037357763011101</v>
      </c>
      <c r="O2570" s="23">
        <v>1.5492216289388585</v>
      </c>
      <c r="P2570" s="23">
        <v>5.5651650748289087E-2</v>
      </c>
      <c r="Q2570" s="23">
        <v>1.6545686997067011</v>
      </c>
      <c r="R2570" s="23">
        <v>7.6164993474755485E-2</v>
      </c>
      <c r="S2570" s="23">
        <v>1.9258624390929839</v>
      </c>
      <c r="T2570" s="23">
        <v>8.5319107944149708E-2</v>
      </c>
      <c r="U2570" s="23">
        <v>1.677580521858</v>
      </c>
      <c r="V2570" s="23">
        <v>6.257275909200001E-2</v>
      </c>
      <c r="W2570" s="37">
        <f>U2570*Info!$B$2</f>
        <v>0.80523865049183996</v>
      </c>
      <c r="X2570" s="37">
        <f>W2570*SQRT((0.5*V2570/U2570)^2+Info!$B$3^2)</f>
        <v>4.2971471710950303E-2</v>
      </c>
      <c r="Y2570" s="28">
        <f>W2570*Info!$D$2</f>
        <v>0.65224330689839038</v>
      </c>
      <c r="Z2570" s="28">
        <f>Y2570*SQRT(Info!$D$3^2+(X2570/W2570)^2)</f>
        <v>4.7697725995709185E-2</v>
      </c>
      <c r="AA2570" s="37">
        <f t="shared" si="668"/>
        <v>0.74398297844701855</v>
      </c>
      <c r="AB2570" s="37">
        <f t="shared" si="669"/>
        <v>5.1193983423419867E-2</v>
      </c>
      <c r="AC2570" s="37">
        <f>(1-EXP(-Info!$B$6*H2570*1000))+(Info!$B$6/(Info!$B$6-Info!$B$7))*(EXP(-Info!$B$7*H2570*1000)-EXP(-Info!$B$6*H2570*1000))*(Info!$B$9-1)</f>
        <v>0.12686756194093579</v>
      </c>
      <c r="AD2570" s="37">
        <f>SQRT((Info!$B$6*EXP(-Info!$B$6*H2570*1000)+(Info!$B$6/(Info!$B$6+Info!$B$7))*(Info!$B$9-1)*(-Info!$B$7*EXP(-Info!$B$7*H2570*1000)+Info!$B$6*EXP(-Info!$B$6*H2570*1000)))^2*(0.01*H2570*1000)^2)</f>
        <v>1.1231209533744489E-3</v>
      </c>
      <c r="AE2570" s="37">
        <f t="shared" si="670"/>
        <v>6.5483854053397655E-3</v>
      </c>
      <c r="AF2570" s="37">
        <f t="shared" si="671"/>
        <v>1.1792318255934646</v>
      </c>
      <c r="AG2570" s="37">
        <f t="shared" si="672"/>
        <v>6.4325671093856354E-2</v>
      </c>
      <c r="AH2570" s="37">
        <f t="shared" si="673"/>
        <v>0.61231363240504499</v>
      </c>
      <c r="AI2570">
        <f>AF2570*EXP(Info!$B$6*H2570*1000)</f>
        <v>1.3262999275261655</v>
      </c>
      <c r="AJ2570">
        <f>2*SQRT((EXP(Info!$B$6*H2570)*AG2570)^2+(Info!$B$6*H2570*0.01*AI2570)^2)</f>
        <v>0.12866646348375232</v>
      </c>
      <c r="AK2570">
        <f t="shared" si="674"/>
        <v>0.98927416644100052</v>
      </c>
      <c r="AL2570">
        <f t="shared" si="675"/>
        <v>0.13614527951624281</v>
      </c>
      <c r="AM2570">
        <f t="shared" ref="AM2570:AM2601" si="681">Q2570/O2570</f>
        <v>1.0680000000000001</v>
      </c>
      <c r="AN2570">
        <f t="shared" ref="AN2570:AN2601" si="682">SQRT((R2570/Q2570)^2+(P2570/O2570)^2)*AM2570</f>
        <v>6.2361175968000955E-2</v>
      </c>
      <c r="AO2570">
        <f t="shared" si="678"/>
        <v>6.9169999999999998</v>
      </c>
      <c r="AP2570">
        <f t="shared" si="679"/>
        <v>0.92348570381767547</v>
      </c>
      <c r="AQ2570">
        <f t="shared" si="680"/>
        <v>4</v>
      </c>
      <c r="AR2570">
        <v>1</v>
      </c>
      <c r="AS2570">
        <v>1</v>
      </c>
      <c r="AT2570">
        <v>1</v>
      </c>
      <c r="AU2570">
        <v>0</v>
      </c>
      <c r="AV2570">
        <v>0</v>
      </c>
      <c r="AW2570">
        <v>0</v>
      </c>
      <c r="AX2570">
        <v>1</v>
      </c>
    </row>
    <row r="2571" spans="1:57">
      <c r="A2571" s="46" t="s">
        <v>189</v>
      </c>
      <c r="B2571" s="13" t="s">
        <v>216</v>
      </c>
      <c r="C2571" s="13" t="s">
        <v>350</v>
      </c>
      <c r="D2571" s="47">
        <v>-58.033299999999997</v>
      </c>
      <c r="E2571" s="47">
        <v>61.45</v>
      </c>
      <c r="F2571" s="57">
        <v>2674</v>
      </c>
      <c r="G2571" s="16">
        <v>256.5</v>
      </c>
      <c r="H2571">
        <v>12.944900000000001</v>
      </c>
      <c r="J2571">
        <f>(F2571*100*Info!$B$11)/AI2571</f>
        <v>5.6450139133985342</v>
      </c>
      <c r="K2571">
        <f>2*((F2571*100*Info!$B$11)/AI2571^2)*(AJ2571/2)</f>
        <v>0.48680246073817762</v>
      </c>
      <c r="L2571">
        <f t="shared" si="665"/>
        <v>0.51317757066657554</v>
      </c>
      <c r="M2571">
        <f t="shared" si="666"/>
        <v>30.9967714330886</v>
      </c>
      <c r="N2571">
        <f t="shared" si="667"/>
        <v>2.867745319843741</v>
      </c>
      <c r="O2571" s="23">
        <v>1.0867112882605099</v>
      </c>
      <c r="P2571" s="23">
        <v>4.0610664059562304E-2</v>
      </c>
      <c r="Q2571" s="23">
        <v>1.146480409114838</v>
      </c>
      <c r="R2571" s="23">
        <v>6.7566456436301478E-2</v>
      </c>
      <c r="S2571" s="23">
        <v>1.6500167364178262</v>
      </c>
      <c r="T2571" s="23">
        <v>7.1606132771661016E-2</v>
      </c>
      <c r="U2571" s="23">
        <v>1.3317326363340001</v>
      </c>
      <c r="V2571" s="23">
        <v>4.4625533616000003E-2</v>
      </c>
      <c r="W2571" s="37">
        <f>U2571*Info!$B$2</f>
        <v>0.63923166544032006</v>
      </c>
      <c r="X2571" s="37">
        <f>W2571*SQRT((0.5*V2571/U2571)^2+Info!$B$3^2)</f>
        <v>3.3708302367273672E-2</v>
      </c>
      <c r="Y2571" s="28">
        <f>W2571*Info!$D$2</f>
        <v>0.51777764900665924</v>
      </c>
      <c r="Z2571" s="28">
        <f>Y2571*SQRT(Info!$D$3^2+(X2571/W2571)^2)</f>
        <v>3.7626156180205463E-2</v>
      </c>
      <c r="AA2571" s="37">
        <f t="shared" si="668"/>
        <v>0.44747962282018983</v>
      </c>
      <c r="AB2571" s="37">
        <f t="shared" si="669"/>
        <v>3.9351698277497557E-2</v>
      </c>
      <c r="AC2571" s="37">
        <f>(1-EXP(-Info!$B$6*H2571*1000))+(Info!$B$6/(Info!$B$6-Info!$B$7))*(EXP(-Info!$B$7*H2571*1000)-EXP(-Info!$B$6*H2571*1000))*(Info!$B$9-1)</f>
        <v>0.12806630518592604</v>
      </c>
      <c r="AD2571" s="37">
        <f>SQRT((Info!$B$6*EXP(-Info!$B$6*H2571*1000)+(Info!$B$6/(Info!$B$6+Info!$B$7))*(Info!$B$9-1)*(-Info!$B$7*EXP(-Info!$B$7*H2571*1000)+Info!$B$6*EXP(-Info!$B$6*H2571*1000)))^2*(0.01*H2571*1000)^2)</f>
        <v>1.1330444869225688E-3</v>
      </c>
      <c r="AE2571" s="37">
        <f t="shared" si="670"/>
        <v>5.0650666135553879E-3</v>
      </c>
      <c r="AF2571" s="37">
        <f t="shared" si="671"/>
        <v>1.0749320254705934</v>
      </c>
      <c r="AG2571" s="37">
        <f t="shared" si="672"/>
        <v>5.2184692116799478E-2</v>
      </c>
      <c r="AH2571" s="37">
        <f t="shared" si="673"/>
        <v>0.65146734681265273</v>
      </c>
      <c r="AI2571">
        <f>AF2571*EXP(Info!$B$6*H2571*1000)</f>
        <v>1.210422335803053</v>
      </c>
      <c r="AJ2571">
        <f>2*SQRT((EXP(Info!$B$6*H2571)*AG2571)^2+(Info!$B$6*H2571*0.01*AI2571)^2)</f>
        <v>0.10438177489745705</v>
      </c>
      <c r="AK2571">
        <f t="shared" si="674"/>
        <v>0.59501365446400645</v>
      </c>
      <c r="AL2571">
        <f t="shared" si="675"/>
        <v>0.104651906399177</v>
      </c>
      <c r="AM2571">
        <f t="shared" si="681"/>
        <v>1.0549999999999999</v>
      </c>
      <c r="AN2571">
        <f t="shared" si="682"/>
        <v>7.3621531041858965E-2</v>
      </c>
      <c r="AO2571">
        <f t="shared" si="678"/>
        <v>5.4909999999999997</v>
      </c>
      <c r="AP2571">
        <f t="shared" si="679"/>
        <v>0.81601310849602204</v>
      </c>
      <c r="AQ2571">
        <f t="shared" si="680"/>
        <v>4</v>
      </c>
      <c r="AR2571">
        <v>1</v>
      </c>
      <c r="AS2571">
        <v>1</v>
      </c>
      <c r="AT2571">
        <v>1</v>
      </c>
      <c r="AU2571">
        <v>0</v>
      </c>
      <c r="AV2571">
        <v>0</v>
      </c>
      <c r="AW2571">
        <v>0</v>
      </c>
      <c r="AX2571">
        <v>1</v>
      </c>
      <c r="BE2571"/>
    </row>
    <row r="2572" spans="1:57">
      <c r="A2572" s="46" t="s">
        <v>189</v>
      </c>
      <c r="B2572" s="13" t="s">
        <v>216</v>
      </c>
      <c r="C2572" s="13" t="s">
        <v>350</v>
      </c>
      <c r="D2572" s="47">
        <v>-58.033299999999997</v>
      </c>
      <c r="E2572" s="47">
        <v>61.45</v>
      </c>
      <c r="F2572" s="57">
        <v>2674</v>
      </c>
      <c r="G2572" s="16">
        <v>268.5</v>
      </c>
      <c r="H2572">
        <v>13.073799999999999</v>
      </c>
      <c r="J2572">
        <f>(F2572*100*Info!$B$11)/AI2572</f>
        <v>6.1127919983913959</v>
      </c>
      <c r="K2572">
        <f>2*((F2572*100*Info!$B$11)/AI2572^2)*(AJ2572/2)</f>
        <v>0.56491364856648241</v>
      </c>
      <c r="L2572">
        <f t="shared" si="665"/>
        <v>0.52046729030088501</v>
      </c>
      <c r="M2572">
        <f t="shared" si="666"/>
        <v>34.042138677060002</v>
      </c>
      <c r="N2572">
        <f t="shared" si="667"/>
        <v>3.3451552778961098</v>
      </c>
      <c r="O2572" s="23">
        <v>1.0987440776114914</v>
      </c>
      <c r="P2572" s="23">
        <v>4.0610664059562304E-2</v>
      </c>
      <c r="Q2572" s="23">
        <v>1.1536812814920661</v>
      </c>
      <c r="R2572" s="23">
        <v>6.9175328227328456E-2</v>
      </c>
      <c r="S2572" s="23">
        <v>1.5748578791355961</v>
      </c>
      <c r="T2572" s="23">
        <v>6.8840145770768357E-2</v>
      </c>
      <c r="U2572" s="23">
        <v>1.3506499821060001</v>
      </c>
      <c r="V2572" s="23">
        <v>4.5110593764E-2</v>
      </c>
      <c r="W2572" s="37">
        <f>U2572*Info!$B$2</f>
        <v>0.64831199141088003</v>
      </c>
      <c r="X2572" s="37">
        <f>W2572*SQRT((0.5*V2572/U2572)^2+Info!$B$3^2)</f>
        <v>3.4175797256171113E-2</v>
      </c>
      <c r="Y2572" s="28">
        <f>W2572*Info!$D$2</f>
        <v>0.52513271304281284</v>
      </c>
      <c r="Z2572" s="28">
        <f>Y2572*SQRT(Info!$D$3^2+(X2572/W2572)^2)</f>
        <v>3.8153976879892026E-2</v>
      </c>
      <c r="AA2572" s="37">
        <f t="shared" si="668"/>
        <v>0.45043208620061137</v>
      </c>
      <c r="AB2572" s="37">
        <f t="shared" si="669"/>
        <v>3.9752881995329212E-2</v>
      </c>
      <c r="AC2572" s="37">
        <f>(1-EXP(-Info!$B$6*H2572*1000))+(Info!$B$6/(Info!$B$6-Info!$B$7))*(EXP(-Info!$B$7*H2572*1000)-EXP(-Info!$B$6*H2572*1000))*(Info!$B$9-1)</f>
        <v>0.12926357142941036</v>
      </c>
      <c r="AD2572" s="37">
        <f>SQRT((Info!$B$6*EXP(-Info!$B$6*H2572*1000)+(Info!$B$6/(Info!$B$6+Info!$B$7))*(Info!$B$9-1)*(-Info!$B$7*EXP(-Info!$B$7*H2572*1000)+Info!$B$6*EXP(-Info!$B$6*H2572*1000)))^2*(0.01*H2572*1000)^2)</f>
        <v>1.1429423358903382E-3</v>
      </c>
      <c r="AE2572" s="37">
        <f t="shared" si="670"/>
        <v>5.1643239931277625E-3</v>
      </c>
      <c r="AF2572" s="37">
        <f t="shared" si="671"/>
        <v>0.99150070594409201</v>
      </c>
      <c r="AG2572" s="37">
        <f t="shared" si="672"/>
        <v>5.1644337651793826E-2</v>
      </c>
      <c r="AH2572" s="37">
        <f t="shared" si="673"/>
        <v>0.62958106828554228</v>
      </c>
      <c r="AI2572">
        <f>AF2572*EXP(Info!$B$6*H2572*1000)</f>
        <v>1.1177954244958241</v>
      </c>
      <c r="AJ2572">
        <f>2*SQRT((EXP(Info!$B$6*H2572)*AG2572)^2+(Info!$B$6*H2572*0.01*AI2572)^2)</f>
        <v>0.10330105977252728</v>
      </c>
      <c r="AK2572">
        <f t="shared" si="674"/>
        <v>0.59893954502095292</v>
      </c>
      <c r="AL2572">
        <f t="shared" si="675"/>
        <v>0.1057188143783785</v>
      </c>
      <c r="AM2572">
        <f t="shared" si="681"/>
        <v>1.05</v>
      </c>
      <c r="AN2572">
        <f t="shared" si="682"/>
        <v>7.3958904487721008E-2</v>
      </c>
      <c r="AO2572">
        <f t="shared" si="678"/>
        <v>5.569</v>
      </c>
      <c r="AP2572">
        <f t="shared" si="679"/>
        <v>0.81349283098369829</v>
      </c>
      <c r="AQ2572">
        <f t="shared" si="680"/>
        <v>4</v>
      </c>
      <c r="AR2572">
        <v>1</v>
      </c>
      <c r="AS2572">
        <v>1</v>
      </c>
      <c r="AT2572">
        <v>1</v>
      </c>
      <c r="AU2572">
        <v>0</v>
      </c>
      <c r="AV2572">
        <v>0</v>
      </c>
      <c r="AW2572">
        <v>0</v>
      </c>
      <c r="AX2572">
        <v>1</v>
      </c>
    </row>
    <row r="2573" spans="1:57">
      <c r="A2573" s="46" t="s">
        <v>189</v>
      </c>
      <c r="B2573" s="13" t="s">
        <v>216</v>
      </c>
      <c r="C2573" s="13" t="s">
        <v>350</v>
      </c>
      <c r="D2573" s="47">
        <v>-58.033299999999997</v>
      </c>
      <c r="E2573" s="47">
        <v>61.45</v>
      </c>
      <c r="F2573" s="57">
        <v>2674</v>
      </c>
      <c r="G2573" s="16">
        <v>280.5</v>
      </c>
      <c r="H2573">
        <v>13.2028</v>
      </c>
      <c r="J2573">
        <f>(F2573*100*Info!$B$11)/AI2573</f>
        <v>6.0637461110731889</v>
      </c>
      <c r="K2573">
        <f>2*((F2573*100*Info!$B$11)/AI2573^2)*(AJ2573/2)</f>
        <v>0.60130887123607235</v>
      </c>
      <c r="L2573">
        <f t="shared" si="665"/>
        <v>0.56074766417764577</v>
      </c>
      <c r="M2573">
        <f t="shared" si="666"/>
        <v>36.382476707071142</v>
      </c>
      <c r="N2573">
        <f t="shared" si="667"/>
        <v>3.8300328508875552</v>
      </c>
      <c r="O2573" s="23">
        <v>1.0235391441678574</v>
      </c>
      <c r="P2573" s="23">
        <v>4.0610664059562304E-2</v>
      </c>
      <c r="Q2573" s="23">
        <v>0.98873881326615021</v>
      </c>
      <c r="R2573" s="23">
        <v>6.7566456436301478E-2</v>
      </c>
      <c r="S2573" s="23">
        <v>1.6065192101760002</v>
      </c>
      <c r="T2573" s="23">
        <v>7.456301823886663E-2</v>
      </c>
      <c r="U2573" s="23">
        <v>1.455180444</v>
      </c>
      <c r="V2573" s="23">
        <v>5.1416375688000004E-2</v>
      </c>
      <c r="W2573" s="37">
        <f>U2573*Info!$B$2</f>
        <v>0.69848661311999993</v>
      </c>
      <c r="X2573" s="37">
        <f>W2573*SQRT((0.5*V2573/U2573)^2+Info!$B$3^2)</f>
        <v>3.7040285477432003E-2</v>
      </c>
      <c r="Y2573" s="28">
        <f>W2573*Info!$D$2</f>
        <v>0.56577415662719999</v>
      </c>
      <c r="Z2573" s="28">
        <f>Y2573*SQRT(Info!$D$3^2+(X2573/W2573)^2)</f>
        <v>4.123601425810515E-2</v>
      </c>
      <c r="AA2573" s="37">
        <f t="shared" si="668"/>
        <v>0.32505253104785747</v>
      </c>
      <c r="AB2573" s="37">
        <f t="shared" si="669"/>
        <v>4.2240848205135705E-2</v>
      </c>
      <c r="AC2573" s="37">
        <f>(1-EXP(-Info!$B$6*H2573*1000))+(Info!$B$6/(Info!$B$6-Info!$B$7))*(EXP(-Info!$B$7*H2573*1000)-EXP(-Info!$B$6*H2573*1000))*(Info!$B$9-1)</f>
        <v>0.130460289555105</v>
      </c>
      <c r="AD2573" s="37">
        <f>SQRT((Info!$B$6*EXP(-Info!$B$6*H2573*1000)+(Info!$B$6/(Info!$B$6+Info!$B$7))*(Info!$B$9-1)*(-Info!$B$7*EXP(-Info!$B$7*H2573*1000)+Info!$B$6*EXP(-Info!$B$6*H2573*1000)))^2*(0.01*H2573*1000)^2)</f>
        <v>1.1528221959685445E-3</v>
      </c>
      <c r="AE2573" s="37">
        <f t="shared" si="670"/>
        <v>5.5234792208934532E-3</v>
      </c>
      <c r="AF2573" s="37">
        <f t="shared" si="671"/>
        <v>0.99833860622767712</v>
      </c>
      <c r="AG2573" s="37">
        <f t="shared" si="672"/>
        <v>5.5864376993041656E-2</v>
      </c>
      <c r="AH2573" s="37">
        <f t="shared" si="673"/>
        <v>0.62142960999408492</v>
      </c>
      <c r="AI2573">
        <f>AF2573*EXP(Info!$B$6*H2573*1000)</f>
        <v>1.1268365794898492</v>
      </c>
      <c r="AJ2573">
        <f>2*SQRT((EXP(Info!$B$6*H2573)*AG2573)^2+(Info!$B$6*H2573*0.01*AI2573)^2)</f>
        <v>0.11174228262018004</v>
      </c>
      <c r="AK2573">
        <f t="shared" si="674"/>
        <v>0.43222235053433605</v>
      </c>
      <c r="AL2573">
        <f t="shared" si="675"/>
        <v>0.11233531171673788</v>
      </c>
      <c r="AM2573">
        <f t="shared" si="681"/>
        <v>0.96599999999999997</v>
      </c>
      <c r="AN2573">
        <f t="shared" si="682"/>
        <v>7.6332646420274847E-2</v>
      </c>
      <c r="AO2573">
        <f t="shared" si="678"/>
        <v>6</v>
      </c>
      <c r="AP2573">
        <f t="shared" si="679"/>
        <v>0.70337609908662113</v>
      </c>
      <c r="AQ2573">
        <f t="shared" si="680"/>
        <v>4</v>
      </c>
      <c r="AR2573">
        <v>1</v>
      </c>
      <c r="AS2573">
        <v>1</v>
      </c>
      <c r="AT2573">
        <v>1</v>
      </c>
      <c r="AU2573">
        <v>0</v>
      </c>
      <c r="AV2573">
        <v>0</v>
      </c>
      <c r="AW2573">
        <v>0</v>
      </c>
      <c r="AX2573">
        <v>1</v>
      </c>
    </row>
    <row r="2574" spans="1:57">
      <c r="A2574" s="46" t="s">
        <v>189</v>
      </c>
      <c r="B2574" s="13" t="s">
        <v>216</v>
      </c>
      <c r="C2574" s="13" t="s">
        <v>350</v>
      </c>
      <c r="D2574" s="47">
        <v>-58.033299999999997</v>
      </c>
      <c r="E2574" s="47">
        <v>61.45</v>
      </c>
      <c r="F2574" s="57">
        <v>2674</v>
      </c>
      <c r="G2574" s="16">
        <v>292.5</v>
      </c>
      <c r="H2574">
        <v>13.331700000000001</v>
      </c>
      <c r="J2574">
        <f>(F2574*100*Info!$B$11)/AI2574</f>
        <v>5.7911475898517297</v>
      </c>
      <c r="K2574">
        <f>2*((F2574*100*Info!$B$11)/AI2574^2)*(AJ2574/2)</f>
        <v>0.55994795423345134</v>
      </c>
      <c r="L2574">
        <f t="shared" si="665"/>
        <v>0.56373831838659338</v>
      </c>
      <c r="M2574">
        <f t="shared" si="666"/>
        <v>34.932202300997979</v>
      </c>
      <c r="N2574">
        <f t="shared" si="667"/>
        <v>3.6099075363428645</v>
      </c>
      <c r="O2574" s="23">
        <v>0.96337519741295019</v>
      </c>
      <c r="P2574" s="23">
        <v>4.2114762728434986E-2</v>
      </c>
      <c r="Q2574" s="23">
        <v>0.97589907497931849</v>
      </c>
      <c r="R2574" s="23">
        <v>7.4951005594804235E-2</v>
      </c>
      <c r="S2574" s="23">
        <v>1.6472720235703679</v>
      </c>
      <c r="T2574" s="23">
        <v>7.7349392375448967E-2</v>
      </c>
      <c r="U2574" s="23">
        <v>1.4629414063680002</v>
      </c>
      <c r="V2574" s="23">
        <v>5.3356616280000005E-2</v>
      </c>
      <c r="W2574" s="37">
        <f>U2574*Info!$B$2</f>
        <v>0.70221187505664007</v>
      </c>
      <c r="X2574" s="37">
        <f>W2574*SQRT((0.5*V2574/U2574)^2+Info!$B$3^2)</f>
        <v>3.7372943091566024E-2</v>
      </c>
      <c r="Y2574" s="28">
        <f>W2574*Info!$D$2</f>
        <v>0.56879161879587847</v>
      </c>
      <c r="Z2574" s="28">
        <f>Y2574*SQRT(Info!$D$3^2+(X2574/W2574)^2)</f>
        <v>4.1535633231384671E-2</v>
      </c>
      <c r="AA2574" s="37">
        <f t="shared" si="668"/>
        <v>0.26116332235631012</v>
      </c>
      <c r="AB2574" s="37">
        <f t="shared" si="669"/>
        <v>4.2896971749105166E-2</v>
      </c>
      <c r="AC2574" s="37">
        <f>(1-EXP(-Info!$B$6*H2574*1000))+(Info!$B$6/(Info!$B$6-Info!$B$7))*(EXP(-Info!$B$7*H2574*1000)-EXP(-Info!$B$6*H2574*1000))*(Info!$B$9-1)</f>
        <v>0.13165460595214543</v>
      </c>
      <c r="AD2574" s="37">
        <f>SQRT((Info!$B$6*EXP(-Info!$B$6*H2574*1000)+(Info!$B$6/(Info!$B$6+Info!$B$7))*(Info!$B$9-1)*(-Info!$B$7*EXP(-Info!$B$7*H2574*1000)+Info!$B$6*EXP(-Info!$B$6*H2574*1000)))^2*(0.01*H2574*1000)^2)</f>
        <v>1.1626687963174423E-3</v>
      </c>
      <c r="AE2574" s="37">
        <f t="shared" si="670"/>
        <v>5.6557409071615857E-3</v>
      </c>
      <c r="AF2574" s="37">
        <f t="shared" si="671"/>
        <v>1.0440970504805163</v>
      </c>
      <c r="AG2574" s="37">
        <f t="shared" si="672"/>
        <v>5.7034448873937917E-2</v>
      </c>
      <c r="AH2574" s="37">
        <f t="shared" si="673"/>
        <v>0.63383402106076903</v>
      </c>
      <c r="AI2574">
        <f>AF2574*EXP(Info!$B$6*H2574*1000)</f>
        <v>1.1798785682254609</v>
      </c>
      <c r="AJ2574">
        <f>2*SQRT((EXP(Info!$B$6*H2574)*AG2574)^2+(Info!$B$6*H2574*0.01*AI2574)^2)</f>
        <v>0.11408284459534135</v>
      </c>
      <c r="AK2574">
        <f t="shared" si="674"/>
        <v>0.34726886973718557</v>
      </c>
      <c r="AL2574">
        <f t="shared" si="675"/>
        <v>0.11408020666957028</v>
      </c>
      <c r="AM2574">
        <f t="shared" si="681"/>
        <v>1.0129999999999999</v>
      </c>
      <c r="AN2574">
        <f t="shared" si="682"/>
        <v>8.9520909706326202E-2</v>
      </c>
      <c r="AO2574">
        <f t="shared" si="678"/>
        <v>6.032</v>
      </c>
      <c r="AP2574">
        <f t="shared" si="679"/>
        <v>0.65851933181978373</v>
      </c>
      <c r="AQ2574">
        <f t="shared" si="680"/>
        <v>4</v>
      </c>
      <c r="AR2574">
        <v>1</v>
      </c>
      <c r="AS2574">
        <v>1</v>
      </c>
      <c r="AT2574">
        <v>1</v>
      </c>
      <c r="AU2574">
        <v>0</v>
      </c>
      <c r="AV2574">
        <v>0</v>
      </c>
      <c r="AW2574">
        <v>0</v>
      </c>
      <c r="AX2574">
        <v>1</v>
      </c>
    </row>
    <row r="2575" spans="1:57">
      <c r="A2575" s="46" t="s">
        <v>189</v>
      </c>
      <c r="B2575" s="13" t="s">
        <v>216</v>
      </c>
      <c r="C2575" s="13" t="s">
        <v>350</v>
      </c>
      <c r="D2575" s="47">
        <v>-58.033299999999997</v>
      </c>
      <c r="E2575" s="47">
        <v>61.45</v>
      </c>
      <c r="F2575" s="57">
        <v>2674</v>
      </c>
      <c r="G2575" s="16">
        <v>304.5</v>
      </c>
      <c r="H2575">
        <v>13.460600000000001</v>
      </c>
      <c r="J2575">
        <f>(F2575*100*Info!$B$11)/AI2575</f>
        <v>5.3717481696917355</v>
      </c>
      <c r="K2575">
        <f>2*((F2575*100*Info!$B$11)/AI2575^2)*(AJ2575/2)</f>
        <v>0.45731277656245756</v>
      </c>
      <c r="L2575">
        <f t="shared" si="665"/>
        <v>0.54682243051723423</v>
      </c>
      <c r="M2575">
        <f t="shared" si="666"/>
        <v>31.430098575967531</v>
      </c>
      <c r="N2575">
        <f t="shared" si="667"/>
        <v>2.8754284117148372</v>
      </c>
      <c r="O2575" s="23">
        <v>0.91524404000902471</v>
      </c>
      <c r="P2575" s="23">
        <v>3.9106565390689629E-2</v>
      </c>
      <c r="Q2575" s="23">
        <v>0.8475159810483569</v>
      </c>
      <c r="R2575" s="23">
        <v>6.8303173108255261E-2</v>
      </c>
      <c r="S2575" s="23">
        <v>1.7071092859577222</v>
      </c>
      <c r="T2575" s="23">
        <v>7.1942068821346933E-2</v>
      </c>
      <c r="U2575" s="23">
        <v>1.4190434629740001</v>
      </c>
      <c r="V2575" s="23">
        <v>4.7535894504000004E-2</v>
      </c>
      <c r="W2575" s="37">
        <f>U2575*Info!$B$2</f>
        <v>0.68114086222752002</v>
      </c>
      <c r="X2575" s="37">
        <f>W2575*SQRT((0.5*V2575/U2575)^2+Info!$B$3^2)</f>
        <v>3.5917108380669228E-2</v>
      </c>
      <c r="Y2575" s="28">
        <f>W2575*Info!$D$2</f>
        <v>0.55172409840429126</v>
      </c>
      <c r="Z2575" s="28">
        <f>Y2575*SQRT(Info!$D$3^2+(X2575/W2575)^2)</f>
        <v>4.0092306945257797E-2</v>
      </c>
      <c r="AA2575" s="37">
        <f t="shared" si="668"/>
        <v>0.23410317778150469</v>
      </c>
      <c r="AB2575" s="37">
        <f t="shared" si="669"/>
        <v>4.0894615031722828E-2</v>
      </c>
      <c r="AC2575" s="37">
        <f>(1-EXP(-Info!$B$6*H2575*1000))+(Info!$B$6/(Info!$B$6-Info!$B$7))*(EXP(-Info!$B$7*H2575*1000)-EXP(-Info!$B$6*H2575*1000))*(Info!$B$9-1)</f>
        <v>0.13284745064385226</v>
      </c>
      <c r="AD2575" s="37">
        <f>SQRT((Info!$B$6*EXP(-Info!$B$6*H2575*1000)+(Info!$B$6/(Info!$B$6+Info!$B$7))*(Info!$B$9-1)*(-Info!$B$7*EXP(-Info!$B$7*H2575*1000)+Info!$B$6*EXP(-Info!$B$6*H2575*1000)))^2*(0.01*H2575*1000)^2)</f>
        <v>1.1724898523500329E-3</v>
      </c>
      <c r="AE2575" s="37">
        <f t="shared" si="670"/>
        <v>5.4396749265763688E-3</v>
      </c>
      <c r="AF2575" s="37">
        <f t="shared" si="671"/>
        <v>1.1242851771975335</v>
      </c>
      <c r="AG2575" s="37">
        <f t="shared" si="672"/>
        <v>5.4137772913867128E-2</v>
      </c>
      <c r="AH2575" s="37">
        <f t="shared" si="673"/>
        <v>0.65859004250380326</v>
      </c>
      <c r="AI2575">
        <f>AF2575*EXP(Info!$B$6*H2575*1000)</f>
        <v>1.2719976273736413</v>
      </c>
      <c r="AJ2575">
        <f>2*SQRT((EXP(Info!$B$6*H2575)*AG2575)^2+(Info!$B$6*H2575*0.01*AI2575)^2)</f>
        <v>0.10828891235764686</v>
      </c>
      <c r="AK2575">
        <f t="shared" si="674"/>
        <v>0.31128699549606681</v>
      </c>
      <c r="AL2575">
        <f t="shared" si="675"/>
        <v>0.10875513921536369</v>
      </c>
      <c r="AM2575">
        <f t="shared" si="681"/>
        <v>0.92600000000000005</v>
      </c>
      <c r="AN2575">
        <f t="shared" si="682"/>
        <v>8.4468182801463704E-2</v>
      </c>
      <c r="AO2575">
        <f t="shared" si="678"/>
        <v>5.851</v>
      </c>
      <c r="AP2575">
        <f t="shared" si="679"/>
        <v>0.6449725212016244</v>
      </c>
      <c r="AQ2575">
        <f t="shared" si="680"/>
        <v>4</v>
      </c>
      <c r="AR2575">
        <v>1</v>
      </c>
      <c r="AS2575">
        <v>1</v>
      </c>
      <c r="AT2575">
        <v>1</v>
      </c>
      <c r="AU2575">
        <v>0</v>
      </c>
      <c r="AV2575">
        <v>0</v>
      </c>
      <c r="AW2575">
        <v>0</v>
      </c>
      <c r="AX2575">
        <v>1</v>
      </c>
    </row>
    <row r="2576" spans="1:57">
      <c r="A2576" s="46" t="s">
        <v>189</v>
      </c>
      <c r="B2576" s="13" t="s">
        <v>216</v>
      </c>
      <c r="C2576" s="13" t="s">
        <v>350</v>
      </c>
      <c r="D2576" s="47">
        <v>-58.033299999999997</v>
      </c>
      <c r="E2576" s="47">
        <v>61.45</v>
      </c>
      <c r="F2576" s="57">
        <v>2674</v>
      </c>
      <c r="G2576" s="16">
        <v>316.5</v>
      </c>
      <c r="H2576">
        <v>13.589499999999999</v>
      </c>
      <c r="J2576">
        <f>(F2576*100*Info!$B$11)/AI2576</f>
        <v>6.2165834542306735</v>
      </c>
      <c r="K2576">
        <f>2*((F2576*100*Info!$B$11)/AI2576^2)*(AJ2576/2)</f>
        <v>0.59718715151032487</v>
      </c>
      <c r="L2576">
        <f t="shared" si="665"/>
        <v>0.542149533315754</v>
      </c>
      <c r="M2576">
        <f t="shared" si="666"/>
        <v>36.062400658266689</v>
      </c>
      <c r="N2576">
        <f t="shared" si="667"/>
        <v>3.6682055398049438</v>
      </c>
      <c r="O2576" s="23">
        <v>0.92201248401895164</v>
      </c>
      <c r="P2576" s="23">
        <v>3.4594269384071598E-2</v>
      </c>
      <c r="Q2576" s="23">
        <v>0.85470557268556824</v>
      </c>
      <c r="R2576" s="23">
        <v>6.0801015404495624E-2</v>
      </c>
      <c r="S2576" s="23">
        <v>1.5504224891199483</v>
      </c>
      <c r="T2576" s="23">
        <v>6.865698080745869E-2</v>
      </c>
      <c r="U2576" s="23">
        <v>1.4069169592740001</v>
      </c>
      <c r="V2576" s="23">
        <v>4.7050834356000007E-2</v>
      </c>
      <c r="W2576" s="37">
        <f>U2576*Info!$B$2</f>
        <v>0.67532014045152</v>
      </c>
      <c r="X2576" s="37">
        <f>W2576*SQRT((0.5*V2576/U2576)^2+Info!$B$3^2)</f>
        <v>3.5604171337524027E-2</v>
      </c>
      <c r="Y2576" s="28">
        <f>W2576*Info!$D$2</f>
        <v>0.54700931376573125</v>
      </c>
      <c r="Z2576" s="28">
        <f>Y2576*SQRT(Info!$D$3^2+(X2576/W2576)^2)</f>
        <v>3.9746166380900727E-2</v>
      </c>
      <c r="AA2576" s="37">
        <f t="shared" si="668"/>
        <v>0.24669234356743164</v>
      </c>
      <c r="AB2576" s="37">
        <f t="shared" si="669"/>
        <v>3.9583429426796712E-2</v>
      </c>
      <c r="AC2576" s="37">
        <f>(1-EXP(-Info!$B$6*H2576*1000))+(Info!$B$6/(Info!$B$6-Info!$B$7))*(EXP(-Info!$B$7*H2576*1000)-EXP(-Info!$B$6*H2576*1000))*(Info!$B$9-1)</f>
        <v>0.13403882539097436</v>
      </c>
      <c r="AD2576" s="37">
        <f>SQRT((Info!$B$6*EXP(-Info!$B$6*H2576*1000)+(Info!$B$6/(Info!$B$6+Info!$B$7))*(Info!$B$9-1)*(-Info!$B$7*EXP(-Info!$B$7*H2576*1000)+Info!$B$6*EXP(-Info!$B$6*H2576*1000)))^2*(0.01*H2576*1000)^2)</f>
        <v>1.1822854106598396E-3</v>
      </c>
      <c r="AE2576" s="37">
        <f t="shared" si="670"/>
        <v>5.3137267863121408E-3</v>
      </c>
      <c r="AF2576" s="37">
        <f t="shared" si="671"/>
        <v>0.97034682338949185</v>
      </c>
      <c r="AG2576" s="37">
        <f t="shared" si="672"/>
        <v>5.2786728329540865E-2</v>
      </c>
      <c r="AH2576" s="37">
        <f t="shared" si="673"/>
        <v>0.62585961581367455</v>
      </c>
      <c r="AI2576">
        <f>AF2576*EXP(Info!$B$6*H2576*1000)</f>
        <v>1.0991328238417704</v>
      </c>
      <c r="AJ2576">
        <f>2*SQRT((EXP(Info!$B$6*H2576)*AG2576)^2+(Info!$B$6*H2576*0.01*AI2576)^2)</f>
        <v>0.10558661442160228</v>
      </c>
      <c r="AK2576">
        <f t="shared" si="674"/>
        <v>0.32802680924161387</v>
      </c>
      <c r="AL2576">
        <f t="shared" si="675"/>
        <v>0.10526817221762318</v>
      </c>
      <c r="AM2576">
        <f t="shared" si="681"/>
        <v>0.92700000000000005</v>
      </c>
      <c r="AN2576">
        <f t="shared" si="682"/>
        <v>7.4554221699603004E-2</v>
      </c>
      <c r="AO2576">
        <f t="shared" si="678"/>
        <v>5.8010000000000002</v>
      </c>
      <c r="AP2576">
        <f t="shared" si="679"/>
        <v>0.65534250471664668</v>
      </c>
      <c r="AQ2576">
        <f t="shared" si="680"/>
        <v>4</v>
      </c>
      <c r="AR2576">
        <v>1</v>
      </c>
      <c r="AS2576">
        <v>1</v>
      </c>
      <c r="AT2576">
        <v>1</v>
      </c>
      <c r="AU2576">
        <v>0</v>
      </c>
      <c r="AV2576">
        <v>0</v>
      </c>
      <c r="AW2576">
        <v>0</v>
      </c>
      <c r="AX2576">
        <v>1</v>
      </c>
    </row>
    <row r="2577" spans="1:50">
      <c r="A2577" s="46" t="s">
        <v>189</v>
      </c>
      <c r="B2577" s="13" t="s">
        <v>216</v>
      </c>
      <c r="C2577" s="13" t="s">
        <v>350</v>
      </c>
      <c r="D2577" s="47">
        <v>-58.033299999999997</v>
      </c>
      <c r="E2577" s="47">
        <v>61.45</v>
      </c>
      <c r="F2577" s="57">
        <v>2674</v>
      </c>
      <c r="G2577" s="16">
        <v>328.5</v>
      </c>
      <c r="H2577">
        <v>13.718399999999999</v>
      </c>
      <c r="J2577">
        <f>(F2577*100*Info!$B$11)/AI2577</f>
        <v>5.8180376669746154</v>
      </c>
      <c r="K2577">
        <f>2*((F2577*100*Info!$B$11)/AI2577^2)*(AJ2577/2)</f>
        <v>0.52376513249570533</v>
      </c>
      <c r="L2577">
        <f t="shared" si="665"/>
        <v>0.51813084170014478</v>
      </c>
      <c r="M2577">
        <f t="shared" si="666"/>
        <v>32.255200861729932</v>
      </c>
      <c r="N2577">
        <f t="shared" si="667"/>
        <v>3.1070493881717445</v>
      </c>
      <c r="O2577" s="23">
        <v>1.1724449123862526</v>
      </c>
      <c r="P2577" s="23">
        <v>4.8131157403925699E-2</v>
      </c>
      <c r="Q2577" s="23">
        <v>1.1314093404527337</v>
      </c>
      <c r="R2577" s="23">
        <v>7.3841778913034534E-2</v>
      </c>
      <c r="S2577" s="23">
        <v>1.629639117070272</v>
      </c>
      <c r="T2577" s="23">
        <v>7.2521942943356676E-2</v>
      </c>
      <c r="U2577" s="23">
        <v>1.344586730256</v>
      </c>
      <c r="V2577" s="23">
        <v>4.608071406E-2</v>
      </c>
      <c r="W2577" s="37">
        <f>U2577*Info!$B$2</f>
        <v>0.64540163052287991</v>
      </c>
      <c r="X2577" s="37">
        <f>W2577*SQRT((0.5*V2577/U2577)^2+Info!$B$3^2)</f>
        <v>3.4112576227850022E-2</v>
      </c>
      <c r="Y2577" s="28">
        <f>W2577*Info!$D$2</f>
        <v>0.52277532072353272</v>
      </c>
      <c r="Z2577" s="28">
        <f>Y2577*SQRT(Info!$D$3^2+(X2577/W2577)^2)</f>
        <v>3.803574070274756E-2</v>
      </c>
      <c r="AA2577" s="37">
        <f t="shared" si="668"/>
        <v>0.52704328186337268</v>
      </c>
      <c r="AB2577" s="37">
        <f t="shared" si="669"/>
        <v>4.1747094930800234E-2</v>
      </c>
      <c r="AC2577" s="37">
        <f>(1-EXP(-Info!$B$6*H2577*1000))+(Info!$B$6/(Info!$B$6-Info!$B$7))*(EXP(-Info!$B$7*H2577*1000)-EXP(-Info!$B$6*H2577*1000))*(Info!$B$9-1)</f>
        <v>0.1352287319521725</v>
      </c>
      <c r="AD2577" s="37">
        <f>SQRT((Info!$B$6*EXP(-Info!$B$6*H2577*1000)+(Info!$B$6/(Info!$B$6+Info!$B$7))*(Info!$B$9-1)*(-Info!$B$7*EXP(-Info!$B$7*H2577*1000)+Info!$B$6*EXP(-Info!$B$6*H2577*1000)))^2*(0.01*H2577*1000)^2)</f>
        <v>1.1920555177660508E-3</v>
      </c>
      <c r="AE2577" s="37">
        <f t="shared" si="670"/>
        <v>5.68025823778318E-3</v>
      </c>
      <c r="AF2577" s="37">
        <f t="shared" si="671"/>
        <v>1.035592401656444</v>
      </c>
      <c r="AG2577" s="37">
        <f t="shared" si="672"/>
        <v>5.2856796691858103E-2</v>
      </c>
      <c r="AH2577" s="37">
        <f t="shared" si="673"/>
        <v>0.63547345593802895</v>
      </c>
      <c r="AI2577">
        <f>AF2577*EXP(Info!$B$6*H2577*1000)</f>
        <v>1.1744253505752353</v>
      </c>
      <c r="AJ2577">
        <f>2*SQRT((EXP(Info!$B$6*H2577)*AG2577)^2+(Info!$B$6*H2577*0.01*AI2577)^2)</f>
        <v>0.105726893595417</v>
      </c>
      <c r="AK2577">
        <f t="shared" si="674"/>
        <v>0.70080945189372668</v>
      </c>
      <c r="AL2577">
        <f t="shared" si="675"/>
        <v>0.11102222425897014</v>
      </c>
      <c r="AM2577">
        <f t="shared" si="681"/>
        <v>0.96499999999999997</v>
      </c>
      <c r="AN2577">
        <f t="shared" si="682"/>
        <v>7.4404087882438283E-2</v>
      </c>
      <c r="AO2577">
        <f t="shared" si="678"/>
        <v>5.5439999999999996</v>
      </c>
      <c r="AP2577">
        <f t="shared" si="679"/>
        <v>0.87197418061907184</v>
      </c>
      <c r="AQ2577">
        <f t="shared" si="680"/>
        <v>4</v>
      </c>
      <c r="AR2577">
        <v>1</v>
      </c>
      <c r="AS2577">
        <v>1</v>
      </c>
      <c r="AT2577">
        <v>1</v>
      </c>
      <c r="AU2577">
        <v>0</v>
      </c>
      <c r="AV2577">
        <v>0</v>
      </c>
      <c r="AW2577">
        <v>0</v>
      </c>
      <c r="AX2577">
        <v>1</v>
      </c>
    </row>
    <row r="2578" spans="1:50">
      <c r="A2578" s="46" t="s">
        <v>189</v>
      </c>
      <c r="B2578" s="13" t="s">
        <v>216</v>
      </c>
      <c r="C2578" s="13" t="s">
        <v>350</v>
      </c>
      <c r="D2578" s="47">
        <v>-58.033299999999997</v>
      </c>
      <c r="E2578" s="47">
        <v>61.45</v>
      </c>
      <c r="F2578" s="57">
        <v>2674</v>
      </c>
      <c r="G2578" s="16">
        <v>340.5</v>
      </c>
      <c r="H2578">
        <v>13.847299999999999</v>
      </c>
      <c r="J2578">
        <f>(F2578*100*Info!$B$11)/AI2578</f>
        <v>5.7468572574247636</v>
      </c>
      <c r="K2578">
        <f>2*((F2578*100*Info!$B$11)/AI2578^2)*(AJ2578/2)</f>
        <v>0.53134183955302505</v>
      </c>
      <c r="L2578">
        <f t="shared" si="665"/>
        <v>0.56448598193883026</v>
      </c>
      <c r="M2578">
        <f t="shared" si="666"/>
        <v>34.711017873610899</v>
      </c>
      <c r="N2578">
        <f t="shared" si="667"/>
        <v>3.4128059843849532</v>
      </c>
      <c r="O2578" s="23">
        <v>0.94306986538316917</v>
      </c>
      <c r="P2578" s="23">
        <v>3.6098368052944273E-2</v>
      </c>
      <c r="Q2578" s="23">
        <v>0.91100548996014141</v>
      </c>
      <c r="R2578" s="23">
        <v>6.4954539303160544E-2</v>
      </c>
      <c r="S2578" s="23">
        <v>1.64945673447696</v>
      </c>
      <c r="T2578" s="23">
        <v>7.1443162195976129E-2</v>
      </c>
      <c r="U2578" s="23">
        <v>1.4648816469600001</v>
      </c>
      <c r="V2578" s="23">
        <v>4.8991074948000007E-2</v>
      </c>
      <c r="W2578" s="37">
        <f>U2578*Info!$B$2</f>
        <v>0.70314319054079999</v>
      </c>
      <c r="X2578" s="37">
        <f>W2578*SQRT((0.5*V2578/U2578)^2+Info!$B$3^2)</f>
        <v>3.7071189493519459E-2</v>
      </c>
      <c r="Y2578" s="28">
        <f>W2578*Info!$D$2</f>
        <v>0.56954598433804804</v>
      </c>
      <c r="Z2578" s="28">
        <f>Y2578*SQRT(Info!$D$3^2+(X2578/W2578)^2)</f>
        <v>4.1383778770705572E-2</v>
      </c>
      <c r="AA2578" s="37">
        <f t="shared" si="668"/>
        <v>0.23992667484236918</v>
      </c>
      <c r="AB2578" s="37">
        <f t="shared" si="669"/>
        <v>4.1231615715199475E-2</v>
      </c>
      <c r="AC2578" s="37">
        <f>(1-EXP(-Info!$B$6*H2578*1000))+(Info!$B$6/(Info!$B$6-Info!$B$7))*(EXP(-Info!$B$7*H2578*1000)-EXP(-Info!$B$6*H2578*1000))*(Info!$B$9-1)</f>
        <v>0.13641717208402168</v>
      </c>
      <c r="AD2578" s="37">
        <f>SQRT((Info!$B$6*EXP(-Info!$B$6*H2578*1000)+(Info!$B$6/(Info!$B$6+Info!$B$7))*(Info!$B$9-1)*(-Info!$B$7*EXP(-Info!$B$7*H2578*1000)+Info!$B$6*EXP(-Info!$B$6*H2578*1000)))^2*(0.01*H2578*1000)^2)</f>
        <v>1.2018002201136285E-3</v>
      </c>
      <c r="AE2578" s="37">
        <f t="shared" si="670"/>
        <v>5.6320863803491919E-3</v>
      </c>
      <c r="AF2578" s="37">
        <f t="shared" si="671"/>
        <v>1.0471806316493932</v>
      </c>
      <c r="AG2578" s="37">
        <f t="shared" si="672"/>
        <v>5.495788295120687E-2</v>
      </c>
      <c r="AH2578" s="37">
        <f t="shared" si="673"/>
        <v>0.63486395839382381</v>
      </c>
      <c r="AI2578">
        <f>AF2578*EXP(Info!$B$6*H2578*1000)</f>
        <v>1.1889717493624457</v>
      </c>
      <c r="AJ2578">
        <f>2*SQRT((EXP(Info!$B$6*H2578)*AG2578)^2+(Info!$B$6*H2578*0.01*AI2578)^2)</f>
        <v>0.10992972474940418</v>
      </c>
      <c r="AK2578">
        <f t="shared" si="674"/>
        <v>0.3190304995378983</v>
      </c>
      <c r="AL2578">
        <f t="shared" si="675"/>
        <v>0.10965135883300148</v>
      </c>
      <c r="AM2578">
        <f t="shared" si="681"/>
        <v>0.96599999999999997</v>
      </c>
      <c r="AN2578">
        <f t="shared" si="682"/>
        <v>7.8173421581225921E-2</v>
      </c>
      <c r="AO2578">
        <f t="shared" si="678"/>
        <v>6.04</v>
      </c>
      <c r="AP2578">
        <f t="shared" si="679"/>
        <v>0.64378570606047092</v>
      </c>
      <c r="AQ2578">
        <f t="shared" si="680"/>
        <v>4</v>
      </c>
      <c r="AR2578">
        <v>1</v>
      </c>
      <c r="AS2578">
        <v>1</v>
      </c>
      <c r="AT2578">
        <v>1</v>
      </c>
      <c r="AU2578">
        <v>0</v>
      </c>
      <c r="AV2578">
        <v>0</v>
      </c>
      <c r="AW2578">
        <v>0</v>
      </c>
      <c r="AX2578">
        <v>1</v>
      </c>
    </row>
    <row r="2579" spans="1:50">
      <c r="A2579" s="46" t="s">
        <v>189</v>
      </c>
      <c r="B2579" s="13" t="s">
        <v>216</v>
      </c>
      <c r="C2579" s="13" t="s">
        <v>350</v>
      </c>
      <c r="D2579" s="47">
        <v>-58.033299999999997</v>
      </c>
      <c r="E2579" s="47">
        <v>61.45</v>
      </c>
      <c r="F2579" s="57">
        <v>2674</v>
      </c>
      <c r="G2579" s="16">
        <v>352.5</v>
      </c>
      <c r="H2579">
        <v>13.976299999999998</v>
      </c>
      <c r="J2579">
        <f>(F2579*100*Info!$B$11)/AI2579</f>
        <v>5.7612424162649241</v>
      </c>
      <c r="K2579">
        <f>2*((F2579*100*Info!$B$11)/AI2579^2)*(AJ2579/2)</f>
        <v>0.58632018873784819</v>
      </c>
      <c r="L2579">
        <f t="shared" si="665"/>
        <v>0.56747663614777766</v>
      </c>
      <c r="M2579">
        <f t="shared" si="666"/>
        <v>34.982263990628873</v>
      </c>
      <c r="N2579">
        <f t="shared" si="667"/>
        <v>3.8276211278371135</v>
      </c>
      <c r="O2579" s="23">
        <v>0.84304730390313609</v>
      </c>
      <c r="P2579" s="23">
        <v>3.4594269384071598E-2</v>
      </c>
      <c r="Q2579" s="23">
        <v>0.8245002632172671</v>
      </c>
      <c r="R2579" s="23">
        <v>6.7533424866637062E-2</v>
      </c>
      <c r="S2579" s="23">
        <v>1.6346332963540802</v>
      </c>
      <c r="T2579" s="23">
        <v>8.5708560479068274E-2</v>
      </c>
      <c r="U2579" s="23">
        <v>1.4726426093280001</v>
      </c>
      <c r="V2579" s="23">
        <v>5.9177338055999999E-2</v>
      </c>
      <c r="W2579" s="37">
        <f>U2579*Info!$B$2</f>
        <v>0.70686845247744001</v>
      </c>
      <c r="X2579" s="37">
        <f>W2579*SQRT((0.5*V2579/U2579)^2+Info!$B$3^2)</f>
        <v>3.8090290961329348E-2</v>
      </c>
      <c r="Y2579" s="28">
        <f>W2579*Info!$D$2</f>
        <v>0.57256344650672641</v>
      </c>
      <c r="Z2579" s="28">
        <f>Y2579*SQRT(Info!$D$3^2+(X2579/W2579)^2)</f>
        <v>4.2089051211639229E-2</v>
      </c>
      <c r="AA2579" s="37">
        <f t="shared" si="668"/>
        <v>0.13617885142569608</v>
      </c>
      <c r="AB2579" s="37">
        <f t="shared" si="669"/>
        <v>4.1833732012254855E-2</v>
      </c>
      <c r="AC2579" s="37">
        <f>(1-EXP(-Info!$B$6*H2579*1000))+(Info!$B$6/(Info!$B$6-Info!$B$7))*(EXP(-Info!$B$7*H2579*1000)-EXP(-Info!$B$6*H2579*1000))*(Info!$B$9-1)</f>
        <v>0.13760506782273346</v>
      </c>
      <c r="AD2579" s="37">
        <f>SQRT((Info!$B$6*EXP(-Info!$B$6*H2579*1000)+(Info!$B$6/(Info!$B$6+Info!$B$7))*(Info!$B$9-1)*(-Info!$B$7*EXP(-Info!$B$7*H2579*1000)+Info!$B$6*EXP(-Info!$B$6*H2579*1000)))^2*(0.01*H2579*1000)^2)</f>
        <v>1.2115270944616178E-3</v>
      </c>
      <c r="AE2579" s="37">
        <f t="shared" si="670"/>
        <v>5.7588973018499068E-3</v>
      </c>
      <c r="AF2579" s="37">
        <f t="shared" si="671"/>
        <v>1.0433309497608989</v>
      </c>
      <c r="AG2579" s="37">
        <f t="shared" si="672"/>
        <v>6.0341879858666736E-2</v>
      </c>
      <c r="AH2579" s="37">
        <f t="shared" si="673"/>
        <v>0.63826605764605782</v>
      </c>
      <c r="AI2579">
        <f>AF2579*EXP(Info!$B$6*H2579*1000)</f>
        <v>1.1860030238280441</v>
      </c>
      <c r="AJ2579">
        <f>2*SQRT((EXP(Info!$B$6*H2579)*AG2579)^2+(Info!$B$6*H2579*0.01*AI2579)^2)</f>
        <v>0.1206992288349738</v>
      </c>
      <c r="AK2579">
        <f t="shared" si="674"/>
        <v>0.18107701874074808</v>
      </c>
      <c r="AL2579">
        <f t="shared" si="675"/>
        <v>0.11125262691339056</v>
      </c>
      <c r="AM2579">
        <f t="shared" si="681"/>
        <v>0.97799999999999998</v>
      </c>
      <c r="AN2579">
        <f t="shared" si="682"/>
        <v>8.9596893966363306E-2</v>
      </c>
      <c r="AO2579">
        <f t="shared" si="678"/>
        <v>6.0720000000000001</v>
      </c>
      <c r="AP2579">
        <f t="shared" si="679"/>
        <v>0.5724724373470611</v>
      </c>
      <c r="AQ2579">
        <f t="shared" si="680"/>
        <v>4</v>
      </c>
      <c r="AR2579">
        <v>1</v>
      </c>
      <c r="AS2579">
        <v>1</v>
      </c>
      <c r="AT2579">
        <v>1</v>
      </c>
      <c r="AU2579">
        <v>0</v>
      </c>
      <c r="AV2579">
        <v>0</v>
      </c>
      <c r="AW2579">
        <v>0</v>
      </c>
      <c r="AX2579">
        <v>1</v>
      </c>
    </row>
    <row r="2580" spans="1:50">
      <c r="A2580" s="46" t="s">
        <v>189</v>
      </c>
      <c r="B2580" s="13" t="s">
        <v>216</v>
      </c>
      <c r="C2580" s="13" t="s">
        <v>350</v>
      </c>
      <c r="D2580" s="47">
        <v>-58.033299999999997</v>
      </c>
      <c r="E2580" s="47">
        <v>61.45</v>
      </c>
      <c r="F2580" s="57">
        <v>2674</v>
      </c>
      <c r="G2580" s="16">
        <v>364.5</v>
      </c>
      <c r="H2580">
        <v>14.1052</v>
      </c>
      <c r="J2580">
        <f>(F2580*100*Info!$B$11)/AI2580</f>
        <v>5.921784859746829</v>
      </c>
      <c r="K2580">
        <f>2*((F2580*100*Info!$B$11)/AI2580^2)*(AJ2580/2)</f>
        <v>0.611434784276084</v>
      </c>
      <c r="L2580">
        <f t="shared" si="665"/>
        <v>0.5569158884724319</v>
      </c>
      <c r="M2580">
        <f t="shared" si="666"/>
        <v>35.287916018640956</v>
      </c>
      <c r="N2580">
        <f t="shared" si="667"/>
        <v>3.9109171503582614</v>
      </c>
      <c r="O2580" s="23">
        <v>0.83627885989320905</v>
      </c>
      <c r="P2580" s="23">
        <v>3.4594269384071598E-2</v>
      </c>
      <c r="Q2580" s="23">
        <v>0.81871700383545165</v>
      </c>
      <c r="R2580" s="23">
        <v>6.7533424866637062E-2</v>
      </c>
      <c r="S2580" s="23">
        <v>1.5955413289064642</v>
      </c>
      <c r="T2580" s="23">
        <v>8.5041638033142672E-2</v>
      </c>
      <c r="U2580" s="23">
        <v>1.445236710966</v>
      </c>
      <c r="V2580" s="23">
        <v>5.8207217759999999E-2</v>
      </c>
      <c r="W2580" s="37">
        <f>U2580*Info!$B$2</f>
        <v>0.69371362126367997</v>
      </c>
      <c r="X2580" s="37">
        <f>W2580*SQRT((0.5*V2580/U2580)^2+Info!$B$3^2)</f>
        <v>3.7393179729732273E-2</v>
      </c>
      <c r="Y2580" s="28">
        <f>W2580*Info!$D$2</f>
        <v>0.56190803322358085</v>
      </c>
      <c r="Z2580" s="28">
        <f>Y2580*SQRT(Info!$D$3^2+(X2580/W2580)^2)</f>
        <v>4.1312750423190804E-2</v>
      </c>
      <c r="AA2580" s="37">
        <f t="shared" si="668"/>
        <v>0.14256523862952908</v>
      </c>
      <c r="AB2580" s="37">
        <f t="shared" si="669"/>
        <v>4.1200009209398106E-2</v>
      </c>
      <c r="AC2580" s="37">
        <f>(1-EXP(-Info!$B$6*H2580*1000))+(Info!$B$6/(Info!$B$6-Info!$B$7))*(EXP(-Info!$B$7*H2580*1000)-EXP(-Info!$B$6*H2580*1000))*(Info!$B$9-1)</f>
        <v>0.13879057922303156</v>
      </c>
      <c r="AD2580" s="37">
        <f>SQRT((Info!$B$6*EXP(-Info!$B$6*H2580*1000)+(Info!$B$6/(Info!$B$6+Info!$B$7))*(Info!$B$9-1)*(-Info!$B$7*EXP(-Info!$B$7*H2580*1000)+Info!$B$6*EXP(-Info!$B$6*H2580*1000)))^2*(0.01*H2580*1000)^2)</f>
        <v>1.2212211067114231E-3</v>
      </c>
      <c r="AE2580" s="37">
        <f t="shared" si="670"/>
        <v>5.7208230329788964E-3</v>
      </c>
      <c r="AF2580" s="37">
        <f t="shared" si="671"/>
        <v>1.0138465836364212</v>
      </c>
      <c r="AG2580" s="37">
        <f t="shared" si="672"/>
        <v>5.9560819449899514E-2</v>
      </c>
      <c r="AH2580" s="37">
        <f t="shared" si="673"/>
        <v>0.63542483373419167</v>
      </c>
      <c r="AI2580">
        <f>AF2580*EXP(Info!$B$6*H2580*1000)</f>
        <v>1.153849909871381</v>
      </c>
      <c r="AJ2580">
        <f>2*SQRT((EXP(Info!$B$6*H2580)*AG2580)^2+(Info!$B$6*H2580*0.01*AI2580)^2)</f>
        <v>0.11913704861600609</v>
      </c>
      <c r="AK2580">
        <f t="shared" si="674"/>
        <v>0.18956899780568481</v>
      </c>
      <c r="AL2580">
        <f t="shared" si="675"/>
        <v>0.10956730449147332</v>
      </c>
      <c r="AM2580">
        <f t="shared" si="681"/>
        <v>0.97899999999999998</v>
      </c>
      <c r="AN2580">
        <f t="shared" si="682"/>
        <v>9.0340585219631064E-2</v>
      </c>
      <c r="AO2580">
        <f t="shared" si="678"/>
        <v>5.9589999999999996</v>
      </c>
      <c r="AP2580">
        <f t="shared" si="679"/>
        <v>0.57864490539701141</v>
      </c>
      <c r="AQ2580">
        <f t="shared" si="680"/>
        <v>4</v>
      </c>
      <c r="AR2580">
        <v>1</v>
      </c>
      <c r="AS2580">
        <v>1</v>
      </c>
      <c r="AT2580">
        <v>1</v>
      </c>
      <c r="AU2580">
        <v>0</v>
      </c>
      <c r="AV2580">
        <v>0</v>
      </c>
      <c r="AW2580">
        <v>0</v>
      </c>
      <c r="AX2580">
        <v>1</v>
      </c>
    </row>
    <row r="2581" spans="1:50">
      <c r="A2581" s="46" t="s">
        <v>189</v>
      </c>
      <c r="B2581" s="13" t="s">
        <v>216</v>
      </c>
      <c r="C2581" s="13" t="s">
        <v>350</v>
      </c>
      <c r="D2581" s="47">
        <v>-58.033299999999997</v>
      </c>
      <c r="E2581" s="47">
        <v>61.45</v>
      </c>
      <c r="F2581" s="57">
        <v>2674</v>
      </c>
      <c r="G2581" s="16">
        <v>376.5</v>
      </c>
      <c r="H2581">
        <v>14.2341</v>
      </c>
      <c r="J2581">
        <f>(F2581*100*Info!$B$11)/AI2581</f>
        <v>5.3864946088916055</v>
      </c>
      <c r="K2581">
        <f>2*((F2581*100*Info!$B$11)/AI2581^2)*(AJ2581/2)</f>
        <v>0.513591697514726</v>
      </c>
      <c r="L2581">
        <f t="shared" si="665"/>
        <v>0.62682243060657838</v>
      </c>
      <c r="M2581">
        <f t="shared" si="666"/>
        <v>36.127219382182936</v>
      </c>
      <c r="N2581">
        <f t="shared" si="667"/>
        <v>3.6717381449455848</v>
      </c>
      <c r="O2581" s="23">
        <v>0.80168459050913743</v>
      </c>
      <c r="P2581" s="23">
        <v>2.8577874708580881E-2</v>
      </c>
      <c r="Q2581" s="23">
        <v>0.81050312100473787</v>
      </c>
      <c r="R2581" s="23">
        <v>5.9335444068948758E-2</v>
      </c>
      <c r="S2581" s="23">
        <v>1.74864789679185</v>
      </c>
      <c r="T2581" s="23">
        <v>7.7331011412650197E-2</v>
      </c>
      <c r="U2581" s="23">
        <v>1.626649206318</v>
      </c>
      <c r="V2581" s="23">
        <v>5.7237097463999999E-2</v>
      </c>
      <c r="W2581" s="37">
        <f>U2581*Info!$B$2</f>
        <v>0.78079161903263994</v>
      </c>
      <c r="X2581" s="37">
        <f>W2581*SQRT((0.5*V2581/U2581)^2+Info!$B$3^2)</f>
        <v>4.1385884014511348E-2</v>
      </c>
      <c r="Y2581" s="28">
        <f>W2581*Info!$D$2</f>
        <v>0.63244121141643839</v>
      </c>
      <c r="Z2581" s="28">
        <f>Y2581*SQRT(Info!$D$3^2+(X2581/W2581)^2)</f>
        <v>4.6083805717832736E-2</v>
      </c>
      <c r="AA2581" s="37">
        <f t="shared" si="668"/>
        <v>2.0892971476497491E-2</v>
      </c>
      <c r="AB2581" s="37">
        <f t="shared" si="669"/>
        <v>4.3783160305960356E-2</v>
      </c>
      <c r="AC2581" s="37">
        <f>(1-EXP(-Info!$B$6*H2581*1000))+(Info!$B$6/(Info!$B$6-Info!$B$7))*(EXP(-Info!$B$7*H2581*1000)-EXP(-Info!$B$6*H2581*1000))*(Info!$B$9-1)</f>
        <v>0.13997462945257361</v>
      </c>
      <c r="AD2581" s="37">
        <f>SQRT((Info!$B$6*EXP(-Info!$B$6*H2581*1000)+(Info!$B$6/(Info!$B$6+Info!$B$7))*(Info!$B$9-1)*(-Info!$B$7*EXP(-Info!$B$7*H2581*1000)+Info!$B$6*EXP(-Info!$B$6*H2581*1000)))^2*(0.01*H2581*1000)^2)</f>
        <v>1.2308898531290652E-3</v>
      </c>
      <c r="AE2581" s="37">
        <f t="shared" si="670"/>
        <v>6.1285855974212555E-3</v>
      </c>
      <c r="AF2581" s="37">
        <f t="shared" si="671"/>
        <v>1.1132821994348256</v>
      </c>
      <c r="AG2581" s="37">
        <f t="shared" si="672"/>
        <v>6.0467330372604766E-2</v>
      </c>
      <c r="AH2581" s="37">
        <f t="shared" si="673"/>
        <v>0.63665315440421399</v>
      </c>
      <c r="AI2581">
        <f>AF2581*EXP(Info!$B$6*H2581*1000)</f>
        <v>1.2685153189269789</v>
      </c>
      <c r="AJ2581">
        <f>2*SQRT((EXP(Info!$B$6*H2581)*AG2581)^2+(Info!$B$6*H2581*0.01*AI2581)^2)</f>
        <v>0.12095044797700112</v>
      </c>
      <c r="AK2581">
        <f t="shared" si="674"/>
        <v>2.7781384172298713E-2</v>
      </c>
      <c r="AL2581">
        <f t="shared" si="675"/>
        <v>0.11643693651767097</v>
      </c>
      <c r="AM2581">
        <f t="shared" si="681"/>
        <v>1.0109999999999999</v>
      </c>
      <c r="AN2581">
        <f t="shared" si="682"/>
        <v>8.2321500366614536E-2</v>
      </c>
      <c r="AO2581">
        <f t="shared" si="678"/>
        <v>6.7069999999999999</v>
      </c>
      <c r="AP2581">
        <f t="shared" si="679"/>
        <v>0.49284417770921224</v>
      </c>
      <c r="AQ2581">
        <f t="shared" si="680"/>
        <v>4</v>
      </c>
      <c r="AR2581">
        <v>1</v>
      </c>
      <c r="AS2581">
        <v>1</v>
      </c>
      <c r="AT2581">
        <v>1</v>
      </c>
      <c r="AU2581">
        <v>0</v>
      </c>
      <c r="AV2581">
        <v>0</v>
      </c>
      <c r="AW2581">
        <v>0</v>
      </c>
      <c r="AX2581">
        <v>1</v>
      </c>
    </row>
    <row r="2582" spans="1:50">
      <c r="A2582" s="46" t="s">
        <v>189</v>
      </c>
      <c r="B2582" s="13" t="s">
        <v>216</v>
      </c>
      <c r="C2582" s="13" t="s">
        <v>350</v>
      </c>
      <c r="D2582" s="47">
        <v>-58.033299999999997</v>
      </c>
      <c r="E2582" s="47">
        <v>61.45</v>
      </c>
      <c r="F2582" s="57">
        <v>2674</v>
      </c>
      <c r="G2582" s="16">
        <v>388.5</v>
      </c>
      <c r="H2582">
        <v>14.363</v>
      </c>
      <c r="J2582">
        <f>(F2582*100*Info!$B$11)/AI2582</f>
        <v>5.7150871225171258</v>
      </c>
      <c r="K2582">
        <f>2*((F2582*100*Info!$B$11)/AI2582^2)*(AJ2582/2)</f>
        <v>0.60807704525677153</v>
      </c>
      <c r="L2582">
        <f t="shared" si="665"/>
        <v>0.6598130848490299</v>
      </c>
      <c r="M2582">
        <f t="shared" si="666"/>
        <v>40.348515130032197</v>
      </c>
      <c r="N2582">
        <f t="shared" si="667"/>
        <v>4.5354829836195538</v>
      </c>
      <c r="O2582" s="23">
        <v>0.83552681055877265</v>
      </c>
      <c r="P2582" s="23">
        <v>3.1586072046326241E-2</v>
      </c>
      <c r="Q2582" s="23">
        <v>0.8363623373693313</v>
      </c>
      <c r="R2582" s="23">
        <v>6.2559411340866303E-2</v>
      </c>
      <c r="S2582" s="23">
        <v>1.7156868470848801</v>
      </c>
      <c r="T2582" s="23">
        <v>8.0986927094196998E-2</v>
      </c>
      <c r="U2582" s="23">
        <v>1.71226232244</v>
      </c>
      <c r="V2582" s="23">
        <v>6.2087698944000007E-2</v>
      </c>
      <c r="W2582" s="37">
        <f>U2582*Info!$B$2</f>
        <v>0.82188591477119999</v>
      </c>
      <c r="X2582" s="37">
        <f>W2582*SQRT((0.5*V2582/U2582)^2+Info!$B$3^2)</f>
        <v>4.3712496682224544E-2</v>
      </c>
      <c r="Y2582" s="28">
        <f>W2582*Info!$D$2</f>
        <v>0.66572759096467204</v>
      </c>
      <c r="Z2582" s="28">
        <f>Y2582*SQRT(Info!$D$3^2+(X2582/W2582)^2)</f>
        <v>4.8596783575547614E-2</v>
      </c>
      <c r="AA2582" s="37">
        <f t="shared" si="668"/>
        <v>1.364089578757266E-2</v>
      </c>
      <c r="AB2582" s="37">
        <f t="shared" si="669"/>
        <v>4.6477977075410883E-2</v>
      </c>
      <c r="AC2582" s="37">
        <f>(1-EXP(-Info!$B$6*H2582*1000))+(Info!$B$6/(Info!$B$6-Info!$B$7))*(EXP(-Info!$B$7*H2582*1000)-EXP(-Info!$B$6*H2582*1000))*(Info!$B$9-1)</f>
        <v>0.14115722025961513</v>
      </c>
      <c r="AD2582" s="37">
        <f>SQRT((Info!$B$6*EXP(-Info!$B$6*H2582*1000)+(Info!$B$6/(Info!$B$6+Info!$B$7))*(Info!$B$9-1)*(-Info!$B$7*EXP(-Info!$B$7*H2582*1000)+Info!$B$6*EXP(-Info!$B$6*H2582*1000)))^2*(0.01*H2582*1000)^2)</f>
        <v>1.2405333798636516E-3</v>
      </c>
      <c r="AE2582" s="37">
        <f t="shared" si="670"/>
        <v>6.5607238706172095E-3</v>
      </c>
      <c r="AF2582" s="37">
        <f t="shared" si="671"/>
        <v>1.0480337451889832</v>
      </c>
      <c r="AG2582" s="37">
        <f t="shared" si="672"/>
        <v>6.3595684300393335E-2</v>
      </c>
      <c r="AH2582" s="37">
        <f t="shared" si="673"/>
        <v>0.6108537504788214</v>
      </c>
      <c r="AI2582">
        <f>AF2582*EXP(Info!$B$6*H2582*1000)</f>
        <v>1.1955812361592064</v>
      </c>
      <c r="AJ2582">
        <f>2*SQRT((EXP(Info!$B$6*H2582)*AG2582)^2+(Info!$B$6*H2582*0.01*AI2582)^2)</f>
        <v>0.12720812296697409</v>
      </c>
      <c r="AK2582">
        <f t="shared" si="674"/>
        <v>1.8138299128735366E-2</v>
      </c>
      <c r="AL2582">
        <f t="shared" si="675"/>
        <v>0.1236035322343477</v>
      </c>
      <c r="AM2582">
        <f t="shared" si="681"/>
        <v>1.0009999999999999</v>
      </c>
      <c r="AN2582">
        <f t="shared" si="682"/>
        <v>8.3893581861609542E-2</v>
      </c>
      <c r="AO2582">
        <f t="shared" si="678"/>
        <v>7.06</v>
      </c>
      <c r="AP2582">
        <f t="shared" si="679"/>
        <v>0.48796659227315953</v>
      </c>
      <c r="AQ2582">
        <f t="shared" si="680"/>
        <v>4</v>
      </c>
      <c r="AR2582">
        <v>1</v>
      </c>
      <c r="AS2582">
        <v>1</v>
      </c>
      <c r="AT2582">
        <v>1</v>
      </c>
      <c r="AU2582">
        <v>0</v>
      </c>
      <c r="AV2582">
        <v>0</v>
      </c>
      <c r="AW2582">
        <v>0</v>
      </c>
      <c r="AX2582">
        <v>1</v>
      </c>
    </row>
    <row r="2583" spans="1:50">
      <c r="A2583" s="46" t="s">
        <v>189</v>
      </c>
      <c r="B2583" s="13" t="s">
        <v>216</v>
      </c>
      <c r="C2583" s="13" t="s">
        <v>350</v>
      </c>
      <c r="D2583" s="47">
        <v>-58.033299999999997</v>
      </c>
      <c r="E2583" s="47">
        <v>61.45</v>
      </c>
      <c r="F2583" s="57">
        <v>2674</v>
      </c>
      <c r="G2583" s="16">
        <v>400.5</v>
      </c>
      <c r="H2583">
        <v>14.5267</v>
      </c>
      <c r="J2583">
        <f>(F2583*100*Info!$B$11)/AI2583</f>
        <v>6.0132112830196309</v>
      </c>
      <c r="K2583">
        <f>2*((F2583*100*Info!$B$11)/AI2583^2)*(AJ2583/2)</f>
        <v>0.63558704375634212</v>
      </c>
      <c r="L2583">
        <f t="shared" si="665"/>
        <v>0.57429906606193903</v>
      </c>
      <c r="M2583">
        <f t="shared" si="666"/>
        <v>36.951183375422779</v>
      </c>
      <c r="N2583">
        <f t="shared" si="667"/>
        <v>4.1679675635928835</v>
      </c>
      <c r="O2583" s="23">
        <v>0.92276453335338804</v>
      </c>
      <c r="P2583" s="23">
        <v>3.1586072046326241E-2</v>
      </c>
      <c r="Q2583" s="23">
        <v>0.89969542001955327</v>
      </c>
      <c r="R2583" s="23">
        <v>5.5800357949709535E-2</v>
      </c>
      <c r="S2583" s="23">
        <v>1.6036136998894801</v>
      </c>
      <c r="T2583" s="23">
        <v>8.3933208481684438E-2</v>
      </c>
      <c r="U2583" s="23">
        <v>1.49034730473</v>
      </c>
      <c r="V2583" s="23">
        <v>5.8692277908000003E-2</v>
      </c>
      <c r="W2583" s="37">
        <f>U2583*Info!$B$2</f>
        <v>0.7153667062704</v>
      </c>
      <c r="X2583" s="37">
        <f>W2583*SQRT((0.5*V2583/U2583)^2+Info!$B$3^2)</f>
        <v>3.8442077726050718E-2</v>
      </c>
      <c r="Y2583" s="28">
        <f>W2583*Info!$D$2</f>
        <v>0.57944703207902404</v>
      </c>
      <c r="Z2583" s="28">
        <f>Y2583*SQRT(Info!$D$3^2+(X2583/W2583)^2)</f>
        <v>4.2532074576354245E-2</v>
      </c>
      <c r="AA2583" s="37">
        <f t="shared" si="668"/>
        <v>0.20739782708298804</v>
      </c>
      <c r="AB2583" s="37">
        <f t="shared" si="669"/>
        <v>4.155975609558666E-2</v>
      </c>
      <c r="AC2583" s="37">
        <f>(1-EXP(-Info!$B$6*H2583*1000))+(Info!$B$6/(Info!$B$6-Info!$B$7))*(EXP(-Info!$B$7*H2583*1000)-EXP(-Info!$B$6*H2583*1000))*(Info!$B$9-1)</f>
        <v>0.14265698217991638</v>
      </c>
      <c r="AD2583" s="37">
        <f>SQRT((Info!$B$6*EXP(-Info!$B$6*H2583*1000)+(Info!$B$6/(Info!$B$6+Info!$B$7))*(Info!$B$9-1)*(-Info!$B$7*EXP(-Info!$B$7*H2583*1000)+Info!$B$6*EXP(-Info!$B$6*H2583*1000)))^2*(0.01*H2583*1000)^2)</f>
        <v>1.2527441548837314E-3</v>
      </c>
      <c r="AE2583" s="37">
        <f t="shared" si="670"/>
        <v>5.9344796013051466E-3</v>
      </c>
      <c r="AF2583" s="37">
        <f t="shared" si="671"/>
        <v>0.99457991968812476</v>
      </c>
      <c r="AG2583" s="37">
        <f t="shared" si="672"/>
        <v>6.004491058711256E-2</v>
      </c>
      <c r="AH2583" s="37">
        <f t="shared" si="673"/>
        <v>0.6202116630437059</v>
      </c>
      <c r="AI2583">
        <f>AF2583*EXP(Info!$B$6*H2583*1000)</f>
        <v>1.1363064767059643</v>
      </c>
      <c r="AJ2583">
        <f>2*SQRT((EXP(Info!$B$6*H2583)*AG2583)^2+(Info!$B$6*H2583*0.01*AI2583)^2)</f>
        <v>0.12010582039087334</v>
      </c>
      <c r="AK2583">
        <f t="shared" si="674"/>
        <v>0.2757768906722492</v>
      </c>
      <c r="AL2583">
        <f t="shared" si="675"/>
        <v>0.11052401536060316</v>
      </c>
      <c r="AM2583">
        <f t="shared" si="681"/>
        <v>0.97499999999999998</v>
      </c>
      <c r="AN2583">
        <f t="shared" si="682"/>
        <v>6.9069193000311127E-2</v>
      </c>
      <c r="AO2583">
        <f t="shared" si="678"/>
        <v>6.1449999999999996</v>
      </c>
      <c r="AP2583">
        <f t="shared" si="679"/>
        <v>0.61916073550423967</v>
      </c>
      <c r="AQ2583">
        <f t="shared" si="680"/>
        <v>4</v>
      </c>
      <c r="AR2583">
        <v>1</v>
      </c>
      <c r="AS2583">
        <v>1</v>
      </c>
      <c r="AT2583">
        <v>1</v>
      </c>
      <c r="AU2583">
        <v>0</v>
      </c>
      <c r="AV2583">
        <v>0</v>
      </c>
      <c r="AW2583">
        <v>0</v>
      </c>
      <c r="AX2583">
        <v>1</v>
      </c>
    </row>
    <row r="2584" spans="1:50">
      <c r="A2584" s="46" t="s">
        <v>189</v>
      </c>
      <c r="B2584" s="13" t="s">
        <v>216</v>
      </c>
      <c r="C2584" s="13" t="s">
        <v>350</v>
      </c>
      <c r="D2584" s="47">
        <v>-58.033299999999997</v>
      </c>
      <c r="E2584" s="47">
        <v>61.45</v>
      </c>
      <c r="F2584" s="57">
        <v>2674</v>
      </c>
      <c r="G2584" s="16">
        <v>412.5</v>
      </c>
      <c r="H2584">
        <v>14.6904</v>
      </c>
      <c r="J2584">
        <f>(F2584*100*Info!$B$11)/AI2584</f>
        <v>5.9636009099971004</v>
      </c>
      <c r="K2584">
        <f>2*((F2584*100*Info!$B$11)/AI2584^2)*(AJ2584/2)</f>
        <v>0.59924157235060693</v>
      </c>
      <c r="L2584">
        <f t="shared" si="665"/>
        <v>0.56841121558807373</v>
      </c>
      <c r="M2584">
        <f t="shared" si="666"/>
        <v>36.270620775109457</v>
      </c>
      <c r="N2584">
        <f t="shared" si="667"/>
        <v>3.8816880805581939</v>
      </c>
      <c r="O2584" s="23">
        <v>0.97766413476724079</v>
      </c>
      <c r="P2584" s="23">
        <v>3.1586072046326241E-2</v>
      </c>
      <c r="Q2584" s="23">
        <v>0.9864631119801458</v>
      </c>
      <c r="R2584" s="23">
        <v>5.5800357949709535E-2</v>
      </c>
      <c r="S2584" s="23">
        <v>1.6137242936143921</v>
      </c>
      <c r="T2584" s="23">
        <v>7.8021755344250598E-2</v>
      </c>
      <c r="U2584" s="23">
        <v>1.475067910068</v>
      </c>
      <c r="V2584" s="23">
        <v>5.4326736576000005E-2</v>
      </c>
      <c r="W2584" s="37">
        <f>U2584*Info!$B$2</f>
        <v>0.70803259683263997</v>
      </c>
      <c r="X2584" s="37">
        <f>W2584*SQRT((0.5*V2584/U2584)^2+Info!$B$3^2)</f>
        <v>3.7726326451524801E-2</v>
      </c>
      <c r="Y2584" s="28">
        <f>W2584*Info!$D$2</f>
        <v>0.57350640343443837</v>
      </c>
      <c r="Z2584" s="28">
        <f>Y2584*SQRT(Info!$D$3^2+(X2584/W2584)^2)</f>
        <v>4.1905670006089149E-2</v>
      </c>
      <c r="AA2584" s="37">
        <f t="shared" si="668"/>
        <v>0.26963153793460082</v>
      </c>
      <c r="AB2584" s="37">
        <f t="shared" si="669"/>
        <v>4.0898602596616276E-2</v>
      </c>
      <c r="AC2584" s="37">
        <f>(1-EXP(-Info!$B$6*H2584*1000))+(Info!$B$6/(Info!$B$6-Info!$B$7))*(EXP(-Info!$B$7*H2584*1000)-EXP(-Info!$B$6*H2584*1000))*(Info!$B$9-1)</f>
        <v>0.14415439667192254</v>
      </c>
      <c r="AD2584" s="37">
        <f>SQRT((Info!$B$6*EXP(-Info!$B$6*H2584*1000)+(Info!$B$6/(Info!$B$6+Info!$B$7))*(Info!$B$9-1)*(-Info!$B$7*EXP(-Info!$B$7*H2584*1000)+Info!$B$6*EXP(-Info!$B$6*H2584*1000)))^2*(0.01*H2584*1000)^2)</f>
        <v>1.2649144230781103E-3</v>
      </c>
      <c r="AE2584" s="37">
        <f t="shared" si="670"/>
        <v>5.905570147492681E-3</v>
      </c>
      <c r="AF2584" s="37">
        <f t="shared" si="671"/>
        <v>1.0013493185052686</v>
      </c>
      <c r="AG2584" s="37">
        <f t="shared" si="672"/>
        <v>5.7557010990631888E-2</v>
      </c>
      <c r="AH2584" s="37">
        <f t="shared" si="673"/>
        <v>0.6205206939423733</v>
      </c>
      <c r="AI2584">
        <f>AF2584*EXP(Info!$B$6*H2584*1000)</f>
        <v>1.1457592534809493</v>
      </c>
      <c r="AJ2584">
        <f>2*SQRT((EXP(Info!$B$6*H2584)*AG2584)^2+(Info!$B$6*H2584*0.01*AI2584)^2)</f>
        <v>0.11512953112610541</v>
      </c>
      <c r="AK2584">
        <f t="shared" si="674"/>
        <v>0.3585290559916387</v>
      </c>
      <c r="AL2584">
        <f t="shared" si="675"/>
        <v>0.10876574374544132</v>
      </c>
      <c r="AM2584">
        <f t="shared" si="681"/>
        <v>1.0089999999999999</v>
      </c>
      <c r="AN2584">
        <f t="shared" si="682"/>
        <v>6.572850248798924E-2</v>
      </c>
      <c r="AO2584">
        <f t="shared" si="678"/>
        <v>6.0819999999999999</v>
      </c>
      <c r="AP2584">
        <f t="shared" si="679"/>
        <v>0.66279262676263562</v>
      </c>
      <c r="AQ2584">
        <f t="shared" si="680"/>
        <v>4</v>
      </c>
      <c r="AR2584">
        <v>1</v>
      </c>
      <c r="AS2584">
        <v>1</v>
      </c>
      <c r="AT2584">
        <v>1</v>
      </c>
      <c r="AU2584">
        <v>0</v>
      </c>
      <c r="AV2584">
        <v>0</v>
      </c>
      <c r="AW2584">
        <v>0</v>
      </c>
      <c r="AX2584">
        <v>1</v>
      </c>
    </row>
    <row r="2585" spans="1:50">
      <c r="A2585" s="46" t="s">
        <v>189</v>
      </c>
      <c r="B2585" s="13" t="s">
        <v>216</v>
      </c>
      <c r="C2585" s="13" t="s">
        <v>350</v>
      </c>
      <c r="D2585" s="47">
        <v>-58.033299999999997</v>
      </c>
      <c r="E2585" s="47">
        <v>61.45</v>
      </c>
      <c r="F2585" s="57">
        <v>2674</v>
      </c>
      <c r="G2585" s="16">
        <v>424.5</v>
      </c>
      <c r="H2585">
        <v>14.854100000000001</v>
      </c>
      <c r="J2585">
        <f>(F2585*100*Info!$B$11)/AI2585</f>
        <v>5.6221509056550465</v>
      </c>
      <c r="K2585">
        <f>2*((F2585*100*Info!$B$11)/AI2585^2)*(AJ2585/2)</f>
        <v>0.57123738978132188</v>
      </c>
      <c r="L2585">
        <f t="shared" si="665"/>
        <v>0.62046729041256521</v>
      </c>
      <c r="M2585">
        <f t="shared" si="666"/>
        <v>37.325459904328994</v>
      </c>
      <c r="N2585">
        <f t="shared" si="667"/>
        <v>4.0367640782901208</v>
      </c>
      <c r="O2585" s="23">
        <v>1.0882153869293827</v>
      </c>
      <c r="P2585" s="23">
        <v>3.6098368052944273E-2</v>
      </c>
      <c r="Q2585" s="23">
        <v>1.0838625253816652</v>
      </c>
      <c r="R2585" s="23">
        <v>5.8473003823010732E-2</v>
      </c>
      <c r="S2585" s="23">
        <v>1.7325291055437364</v>
      </c>
      <c r="T2585" s="23">
        <v>8.182665677792697E-2</v>
      </c>
      <c r="U2585" s="23">
        <v>1.6101571612860002</v>
      </c>
      <c r="V2585" s="23">
        <v>5.9662398204000003E-2</v>
      </c>
      <c r="W2585" s="37">
        <f>U2585*Info!$B$2</f>
        <v>0.77287543741728004</v>
      </c>
      <c r="X2585" s="37">
        <f>W2585*SQRT((0.5*V2585/U2585)^2+Info!$B$3^2)</f>
        <v>4.1211335403646576E-2</v>
      </c>
      <c r="Y2585" s="28">
        <f>W2585*Info!$D$2</f>
        <v>0.62602910430799685</v>
      </c>
      <c r="Z2585" s="28">
        <f>Y2585*SQRT(Info!$D$3^2+(X2585/W2585)^2)</f>
        <v>4.5761166820257916E-2</v>
      </c>
      <c r="AA2585" s="37">
        <f t="shared" si="668"/>
        <v>0.31533994951210265</v>
      </c>
      <c r="AB2585" s="37">
        <f t="shared" si="669"/>
        <v>4.4990523555225613E-2</v>
      </c>
      <c r="AC2585" s="37">
        <f>(1-EXP(-Info!$B$6*H2585*1000))+(Info!$B$6/(Info!$B$6-Info!$B$7))*(EXP(-Info!$B$7*H2585*1000)-EXP(-Info!$B$6*H2585*1000))*(Info!$B$9-1)</f>
        <v>0.14564946730209413</v>
      </c>
      <c r="AD2585" s="37">
        <f>SQRT((Info!$B$6*EXP(-Info!$B$6*H2585*1000)+(Info!$B$6/(Info!$B$6+Info!$B$7))*(Info!$B$9-1)*(-Info!$B$7*EXP(-Info!$B$7*H2585*1000)+Info!$B$6*EXP(-Info!$B$6*H2585*1000)))^2*(0.01*H2585*1000)^2)</f>
        <v>1.2770442784597435E-3</v>
      </c>
      <c r="AE2585" s="37">
        <f t="shared" si="670"/>
        <v>6.5652081238696059E-3</v>
      </c>
      <c r="AF2585" s="37">
        <f t="shared" si="671"/>
        <v>1.0605709055702326</v>
      </c>
      <c r="AG2585" s="37">
        <f t="shared" si="672"/>
        <v>6.173400024560504E-2</v>
      </c>
      <c r="AH2585" s="37">
        <f t="shared" si="673"/>
        <v>0.61215185486732893</v>
      </c>
      <c r="AI2585">
        <f>AF2585*EXP(Info!$B$6*H2585*1000)</f>
        <v>1.2153446325718076</v>
      </c>
      <c r="AJ2585">
        <f>2*SQRT((EXP(Info!$B$6*H2585)*AG2585)^2+(Info!$B$6*H2585*0.01*AI2585)^2)</f>
        <v>0.12348482053314271</v>
      </c>
      <c r="AK2585">
        <f t="shared" si="674"/>
        <v>0.41930753086624289</v>
      </c>
      <c r="AL2585">
        <f t="shared" si="675"/>
        <v>0.11964779834276699</v>
      </c>
      <c r="AM2585">
        <f t="shared" si="681"/>
        <v>0.996</v>
      </c>
      <c r="AN2585">
        <f t="shared" si="682"/>
        <v>6.3077963171398119E-2</v>
      </c>
      <c r="AO2585">
        <f t="shared" si="678"/>
        <v>6.6390000000000002</v>
      </c>
      <c r="AP2585">
        <f t="shared" si="679"/>
        <v>0.67584420520804744</v>
      </c>
      <c r="AQ2585">
        <f t="shared" si="680"/>
        <v>4</v>
      </c>
      <c r="AR2585">
        <v>1</v>
      </c>
      <c r="AS2585">
        <v>1</v>
      </c>
      <c r="AT2585">
        <v>1</v>
      </c>
      <c r="AU2585">
        <v>0</v>
      </c>
      <c r="AV2585">
        <v>0</v>
      </c>
      <c r="AW2585">
        <v>0</v>
      </c>
      <c r="AX2585">
        <v>1</v>
      </c>
    </row>
    <row r="2586" spans="1:50">
      <c r="A2586" s="46" t="s">
        <v>189</v>
      </c>
      <c r="B2586" s="13" t="s">
        <v>216</v>
      </c>
      <c r="C2586" s="13" t="s">
        <v>350</v>
      </c>
      <c r="D2586" s="47">
        <v>-58.033299999999997</v>
      </c>
      <c r="E2586" s="47">
        <v>61.45</v>
      </c>
      <c r="F2586" s="57">
        <v>2674</v>
      </c>
      <c r="G2586" s="16">
        <v>432.5</v>
      </c>
      <c r="H2586">
        <v>14.963299999999998</v>
      </c>
      <c r="J2586">
        <f>(F2586*100*Info!$B$11)/AI2586</f>
        <v>5.8604463688575343</v>
      </c>
      <c r="K2586">
        <f>2*((F2586*100*Info!$B$11)/AI2586^2)*(AJ2586/2)</f>
        <v>0.58571059214139976</v>
      </c>
      <c r="L2586">
        <f t="shared" si="665"/>
        <v>0.57906542120744897</v>
      </c>
      <c r="M2586">
        <f t="shared" si="666"/>
        <v>36.311325741993834</v>
      </c>
      <c r="N2586">
        <f t="shared" si="667"/>
        <v>3.8631973377575921</v>
      </c>
      <c r="O2586" s="23">
        <v>1.0062420094758218</v>
      </c>
      <c r="P2586" s="23">
        <v>3.4594269384071598E-2</v>
      </c>
      <c r="Q2586" s="23">
        <v>1.0293855756937655</v>
      </c>
      <c r="R2586" s="23">
        <v>5.916725001398758E-2</v>
      </c>
      <c r="S2586" s="23">
        <v>1.6424689579848721</v>
      </c>
      <c r="T2586" s="23">
        <v>7.8360277310082938E-2</v>
      </c>
      <c r="U2586" s="23">
        <v>1.5027163385040001</v>
      </c>
      <c r="V2586" s="23">
        <v>5.4811796724000002E-2</v>
      </c>
      <c r="W2586" s="37">
        <f>U2586*Info!$B$2</f>
        <v>0.72130384248192003</v>
      </c>
      <c r="X2586" s="37">
        <f>W2586*SQRT((0.5*V2586/U2586)^2+Info!$B$3^2)</f>
        <v>3.8389421292987357E-2</v>
      </c>
      <c r="Y2586" s="28">
        <f>W2586*Info!$D$2</f>
        <v>0.58425611241035524</v>
      </c>
      <c r="Z2586" s="28">
        <f>Y2586*SQRT(Info!$D$3^2+(X2586/W2586)^2)</f>
        <v>4.2665136313844637E-2</v>
      </c>
      <c r="AA2586" s="37">
        <f t="shared" si="668"/>
        <v>0.28493816699390173</v>
      </c>
      <c r="AB2586" s="37">
        <f t="shared" si="669"/>
        <v>4.210627667895725E-2</v>
      </c>
      <c r="AC2586" s="37">
        <f>(1-EXP(-Info!$B$6*H2586*1000))+(Info!$B$6/(Info!$B$6-Info!$B$7))*(EXP(-Info!$B$7*H2586*1000)-EXP(-Info!$B$6*H2586*1000))*(Info!$B$9-1)</f>
        <v>0.14664548842288355</v>
      </c>
      <c r="AD2586" s="37">
        <f>SQRT((Info!$B$6*EXP(-Info!$B$6*H2586*1000)+(Info!$B$6/(Info!$B$6+Info!$B$7))*(Info!$B$9-1)*(-Info!$B$7*EXP(-Info!$B$7*H2586*1000)+Info!$B$6*EXP(-Info!$B$6*H2586*1000)))^2*(0.01*H2586*1000)^2)</f>
        <v>1.2851133642055115E-3</v>
      </c>
      <c r="AE2586" s="37">
        <f t="shared" si="670"/>
        <v>6.1855436985917001E-3</v>
      </c>
      <c r="AF2586" s="37">
        <f t="shared" si="671"/>
        <v>1.0164279489053749</v>
      </c>
      <c r="AG2586" s="37">
        <f t="shared" si="672"/>
        <v>5.8255111986454944E-2</v>
      </c>
      <c r="AH2586" s="37">
        <f t="shared" si="673"/>
        <v>0.61884149710349456</v>
      </c>
      <c r="AI2586">
        <f>AF2586*EXP(Info!$B$6*H2586*1000)</f>
        <v>1.1659267053455893</v>
      </c>
      <c r="AJ2586">
        <f>2*SQRT((EXP(Info!$B$6*H2586)*AG2586)^2+(Info!$B$6*H2586*0.01*AI2586)^2)</f>
        <v>0.1165262128513538</v>
      </c>
      <c r="AK2586">
        <f t="shared" si="674"/>
        <v>0.37888228065179114</v>
      </c>
      <c r="AL2586">
        <f t="shared" si="675"/>
        <v>0.11197743220001891</v>
      </c>
      <c r="AM2586">
        <f t="shared" si="681"/>
        <v>1.0229999999999999</v>
      </c>
      <c r="AN2586">
        <f t="shared" si="682"/>
        <v>6.8515859356248154E-2</v>
      </c>
      <c r="AO2586">
        <f t="shared" si="678"/>
        <v>6.1959999999999997</v>
      </c>
      <c r="AP2586">
        <f t="shared" si="679"/>
        <v>0.66961540491239113</v>
      </c>
      <c r="AQ2586">
        <f t="shared" si="680"/>
        <v>4</v>
      </c>
      <c r="AR2586">
        <v>1</v>
      </c>
      <c r="AS2586">
        <v>1</v>
      </c>
      <c r="AT2586">
        <v>1</v>
      </c>
      <c r="AU2586">
        <v>0</v>
      </c>
      <c r="AV2586">
        <v>0</v>
      </c>
      <c r="AW2586">
        <v>0</v>
      </c>
      <c r="AX2586">
        <v>1</v>
      </c>
    </row>
    <row r="2587" spans="1:50">
      <c r="A2587" s="46" t="s">
        <v>189</v>
      </c>
      <c r="B2587" s="13" t="s">
        <v>216</v>
      </c>
      <c r="C2587" s="13" t="s">
        <v>350</v>
      </c>
      <c r="D2587" s="47">
        <v>-58.033299999999997</v>
      </c>
      <c r="E2587" s="47">
        <v>61.45</v>
      </c>
      <c r="F2587" s="57">
        <v>2674</v>
      </c>
      <c r="G2587" s="16">
        <v>444.5</v>
      </c>
      <c r="H2587">
        <v>15.127000000000001</v>
      </c>
      <c r="J2587">
        <f>(F2587*100*Info!$B$11)/AI2587</f>
        <v>6.6999682119065875</v>
      </c>
      <c r="K2587">
        <f>2*((F2587*100*Info!$B$11)/AI2587^2)*(AJ2587/2)</f>
        <v>0.76554921556141575</v>
      </c>
      <c r="L2587">
        <f t="shared" si="665"/>
        <v>0.52158878562924027</v>
      </c>
      <c r="M2587">
        <f t="shared" si="666"/>
        <v>37.392522632410703</v>
      </c>
      <c r="N2587">
        <f t="shared" si="667"/>
        <v>4.555730878046182</v>
      </c>
      <c r="O2587" s="23">
        <v>1.1919981950815974</v>
      </c>
      <c r="P2587" s="23">
        <v>5.1139354741671056E-2</v>
      </c>
      <c r="Q2587" s="23">
        <v>1.1621982402045574</v>
      </c>
      <c r="R2587" s="23">
        <v>7.7325504223344541E-2</v>
      </c>
      <c r="S2587" s="23">
        <v>1.4943306186653764</v>
      </c>
      <c r="T2587" s="23">
        <v>8.586084862207824E-2</v>
      </c>
      <c r="U2587" s="23">
        <v>1.3535603429940002</v>
      </c>
      <c r="V2587" s="23">
        <v>5.7237097463999999E-2</v>
      </c>
      <c r="W2587" s="37">
        <f>U2587*Info!$B$2</f>
        <v>0.64970896463712002</v>
      </c>
      <c r="X2587" s="37">
        <f>W2587*SQRT((0.5*V2587/U2587)^2+Info!$B$3^2)</f>
        <v>3.5270481448488253E-2</v>
      </c>
      <c r="Y2587" s="28">
        <f>W2587*Info!$D$2</f>
        <v>0.5262642613560673</v>
      </c>
      <c r="Z2587" s="28">
        <f>Y2587*SQRT(Info!$D$3^2+(X2587/W2587)^2)</f>
        <v>3.884041817298995E-2</v>
      </c>
      <c r="AA2587" s="37">
        <f t="shared" si="668"/>
        <v>0.54228923044447741</v>
      </c>
      <c r="AB2587" s="37">
        <f t="shared" si="669"/>
        <v>4.356392156884837E-2</v>
      </c>
      <c r="AC2587" s="37">
        <f>(1-EXP(-Info!$B$6*H2587*1000))+(Info!$B$6/(Info!$B$6-Info!$B$7))*(EXP(-Info!$B$7*H2587*1000)-EXP(-Info!$B$6*H2587*1000))*(Info!$B$9-1)</f>
        <v>0.14813665957615171</v>
      </c>
      <c r="AD2587" s="37">
        <f>SQRT((Info!$B$6*EXP(-Info!$B$6*H2587*1000)+(Info!$B$6/(Info!$B$6+Info!$B$7))*(Info!$B$9-1)*(-Info!$B$7*EXP(-Info!$B$7*H2587*1000)+Info!$B$6*EXP(-Info!$B$6*H2587*1000)))^2*(0.01*H2587*1000)^2)</f>
        <v>1.2971760569239119E-3</v>
      </c>
      <c r="AE2587" s="37">
        <f t="shared" si="670"/>
        <v>6.4916395645226912E-3</v>
      </c>
      <c r="AF2587" s="37">
        <f t="shared" si="671"/>
        <v>0.88773344218714234</v>
      </c>
      <c r="AG2587" s="37">
        <f t="shared" si="672"/>
        <v>5.8255822023333112E-2</v>
      </c>
      <c r="AH2587" s="37">
        <f t="shared" si="673"/>
        <v>0.59406762539604452</v>
      </c>
      <c r="AI2587">
        <f>AF2587*EXP(Info!$B$6*H2587*1000)</f>
        <v>1.0198333351125237</v>
      </c>
      <c r="AJ2587">
        <f>2*SQRT((EXP(Info!$B$6*H2587)*AG2587)^2+(Info!$B$6*H2587*0.01*AI2587)^2)</f>
        <v>0.11652780804412272</v>
      </c>
      <c r="AK2587">
        <f t="shared" si="674"/>
        <v>0.72108198972202164</v>
      </c>
      <c r="AL2587">
        <f t="shared" si="675"/>
        <v>0.11585389302019536</v>
      </c>
      <c r="AM2587">
        <f t="shared" si="681"/>
        <v>0.97499999999999998</v>
      </c>
      <c r="AN2587">
        <f t="shared" si="682"/>
        <v>7.7187434476752803E-2</v>
      </c>
      <c r="AO2587">
        <f t="shared" si="678"/>
        <v>5.5810000000000004</v>
      </c>
      <c r="AP2587">
        <f t="shared" si="679"/>
        <v>0.88063912425578583</v>
      </c>
      <c r="AQ2587">
        <f t="shared" si="680"/>
        <v>4</v>
      </c>
      <c r="AR2587">
        <v>1</v>
      </c>
      <c r="AS2587">
        <v>1</v>
      </c>
      <c r="AT2587">
        <v>1</v>
      </c>
      <c r="AU2587">
        <v>0</v>
      </c>
      <c r="AV2587">
        <v>0</v>
      </c>
      <c r="AW2587">
        <v>0</v>
      </c>
      <c r="AX2587">
        <v>1</v>
      </c>
    </row>
    <row r="2588" spans="1:50">
      <c r="A2588" s="46" t="s">
        <v>189</v>
      </c>
      <c r="B2588" s="13" t="s">
        <v>216</v>
      </c>
      <c r="C2588" s="13" t="s">
        <v>350</v>
      </c>
      <c r="D2588" s="47">
        <v>-58.033299999999997</v>
      </c>
      <c r="E2588" s="47">
        <v>61.45</v>
      </c>
      <c r="F2588" s="57">
        <v>2674</v>
      </c>
      <c r="G2588" s="16">
        <v>456.5</v>
      </c>
      <c r="H2588">
        <v>15.290700000000001</v>
      </c>
      <c r="J2588">
        <f>(F2588*100*Info!$B$11)/AI2588</f>
        <v>6.128976666988021</v>
      </c>
      <c r="K2588">
        <f>2*((F2588*100*Info!$B$11)/AI2588^2)*(AJ2588/2)</f>
        <v>0.62442677238259847</v>
      </c>
      <c r="L2588">
        <f t="shared" si="665"/>
        <v>0.58728972028205439</v>
      </c>
      <c r="M2588">
        <f t="shared" si="666"/>
        <v>38.51448941836577</v>
      </c>
      <c r="N2588">
        <f t="shared" si="667"/>
        <v>4.1451396460183068</v>
      </c>
      <c r="O2588" s="23">
        <v>0.89869895465142524</v>
      </c>
      <c r="P2588" s="23">
        <v>3.1586072046326241E-2</v>
      </c>
      <c r="Q2588" s="23">
        <v>0.87353538392118535</v>
      </c>
      <c r="R2588" s="23">
        <v>5.9141186556542068E-2</v>
      </c>
      <c r="S2588" s="23">
        <v>1.586545403401656</v>
      </c>
      <c r="T2588" s="23">
        <v>7.2769509053031464E-2</v>
      </c>
      <c r="U2588" s="23">
        <v>1.524058985016</v>
      </c>
      <c r="V2588" s="23">
        <v>5.2871556132000001E-2</v>
      </c>
      <c r="W2588" s="37">
        <f>U2588*Info!$B$2</f>
        <v>0.73154831280767996</v>
      </c>
      <c r="X2588" s="37">
        <f>W2588*SQRT((0.5*V2588/U2588)^2+Info!$B$3^2)</f>
        <v>3.8715919959672863E-2</v>
      </c>
      <c r="Y2588" s="28">
        <f>W2588*Info!$D$2</f>
        <v>0.5925541333742208</v>
      </c>
      <c r="Z2588" s="28">
        <f>Y2588*SQRT(Info!$D$3^2+(X2588/W2588)^2)</f>
        <v>4.3142137491707887E-2</v>
      </c>
      <c r="AA2588" s="37">
        <f t="shared" si="668"/>
        <v>0.16715064184374528</v>
      </c>
      <c r="AB2588" s="37">
        <f t="shared" si="669"/>
        <v>4.1813185063478767E-2</v>
      </c>
      <c r="AC2588" s="37">
        <f>(1-EXP(-Info!$B$6*H2588*1000))+(Info!$B$6/(Info!$B$6-Info!$B$7))*(EXP(-Info!$B$7*H2588*1000)-EXP(-Info!$B$6*H2588*1000))*(Info!$B$9-1)</f>
        <v>0.14962549635335598</v>
      </c>
      <c r="AD2588" s="37">
        <f>SQRT((Info!$B$6*EXP(-Info!$B$6*H2588*1000)+(Info!$B$6/(Info!$B$6+Info!$B$7))*(Info!$B$9-1)*(-Info!$B$7*EXP(-Info!$B$7*H2588*1000)+Info!$B$6*EXP(-Info!$B$6*H2588*1000)))^2*(0.01*H2588*1000)^2)</f>
        <v>1.3091985866377847E-3</v>
      </c>
      <c r="AE2588" s="37">
        <f t="shared" si="670"/>
        <v>6.2601445741905185E-3</v>
      </c>
      <c r="AF2588" s="37">
        <f t="shared" si="671"/>
        <v>0.96898127227578268</v>
      </c>
      <c r="AG2588" s="37">
        <f t="shared" si="672"/>
        <v>5.6782777313178344E-2</v>
      </c>
      <c r="AH2588" s="37">
        <f t="shared" si="673"/>
        <v>0.61074915990316081</v>
      </c>
      <c r="AI2588">
        <f>AF2588*EXP(Info!$B$6*H2588*1000)</f>
        <v>1.1148436840198437</v>
      </c>
      <c r="AJ2588">
        <f>2*SQRT((EXP(Info!$B$6*H2588)*AG2588)^2+(Info!$B$6*H2588*0.01*AI2588)^2)</f>
        <v>0.11358148042448685</v>
      </c>
      <c r="AK2588">
        <f t="shared" si="674"/>
        <v>0.2222602084596281</v>
      </c>
      <c r="AL2588">
        <f t="shared" si="675"/>
        <v>0.11119798435781543</v>
      </c>
      <c r="AM2588">
        <f t="shared" si="681"/>
        <v>0.97199999999999998</v>
      </c>
      <c r="AN2588">
        <f t="shared" si="682"/>
        <v>7.4146482123296345E-2</v>
      </c>
      <c r="AO2588">
        <f t="shared" si="678"/>
        <v>6.2839999999999998</v>
      </c>
      <c r="AP2588">
        <f t="shared" si="679"/>
        <v>0.58967465399115804</v>
      </c>
      <c r="AQ2588">
        <f t="shared" si="680"/>
        <v>4</v>
      </c>
      <c r="AR2588">
        <v>1</v>
      </c>
      <c r="AS2588">
        <v>1</v>
      </c>
      <c r="AT2588">
        <v>1</v>
      </c>
      <c r="AU2588">
        <v>0</v>
      </c>
      <c r="AV2588">
        <v>0</v>
      </c>
      <c r="AW2588">
        <v>0</v>
      </c>
      <c r="AX2588">
        <v>1</v>
      </c>
    </row>
    <row r="2589" spans="1:50">
      <c r="A2589" s="46" t="s">
        <v>189</v>
      </c>
      <c r="B2589" s="13" t="s">
        <v>216</v>
      </c>
      <c r="C2589" s="13" t="s">
        <v>350</v>
      </c>
      <c r="D2589" s="47">
        <v>-58.033299999999997</v>
      </c>
      <c r="E2589" s="47">
        <v>61.45</v>
      </c>
      <c r="F2589" s="57">
        <v>2674</v>
      </c>
      <c r="G2589" s="16">
        <v>464.5</v>
      </c>
      <c r="H2589">
        <v>15.399899999999999</v>
      </c>
      <c r="J2589">
        <f>(F2589*100*Info!$B$11)/AI2589</f>
        <v>5.5140742589223297</v>
      </c>
      <c r="K2589">
        <f>2*((F2589*100*Info!$B$11)/AI2589^2)*(AJ2589/2)</f>
        <v>0.49623290580840501</v>
      </c>
      <c r="L2589">
        <f t="shared" si="665"/>
        <v>0.54018691649113215</v>
      </c>
      <c r="M2589">
        <f t="shared" si="666"/>
        <v>31.871349252165043</v>
      </c>
      <c r="N2589">
        <f t="shared" si="667"/>
        <v>3.0931509321208801</v>
      </c>
      <c r="O2589" s="23">
        <v>0.85583214258855378</v>
      </c>
      <c r="P2589" s="23">
        <v>3.3090170715198916E-2</v>
      </c>
      <c r="Q2589" s="23">
        <v>0.83700383545160562</v>
      </c>
      <c r="R2589" s="23">
        <v>6.3332135586612007E-2</v>
      </c>
      <c r="S2589" s="23">
        <v>1.6485448213987202</v>
      </c>
      <c r="T2589" s="23">
        <v>7.7188074873227958E-2</v>
      </c>
      <c r="U2589" s="23">
        <v>1.4018238277200001</v>
      </c>
      <c r="V2589" s="23">
        <v>5.0931315540000001E-2</v>
      </c>
      <c r="W2589" s="37">
        <f>U2589*Info!$B$2</f>
        <v>0.67287543730560007</v>
      </c>
      <c r="X2589" s="37">
        <f>W2589*SQRT((0.5*V2589/U2589)^2+Info!$B$3^2)</f>
        <v>3.5795498629224112E-2</v>
      </c>
      <c r="Y2589" s="28">
        <f>W2589*Info!$D$2</f>
        <v>0.54502910421753614</v>
      </c>
      <c r="Z2589" s="28">
        <f>Y2589*SQRT(Info!$D$3^2+(X2589/W2589)^2)</f>
        <v>3.9790882983290733E-2</v>
      </c>
      <c r="AA2589" s="37">
        <f t="shared" si="668"/>
        <v>0.18295670528295371</v>
      </c>
      <c r="AB2589" s="37">
        <f t="shared" si="669"/>
        <v>3.9434218283174283E-2</v>
      </c>
      <c r="AC2589" s="37">
        <f>(1-EXP(-Info!$B$6*H2589*1000))+(Info!$B$6/(Info!$B$6-Info!$B$7))*(EXP(-Info!$B$7*H2589*1000)-EXP(-Info!$B$6*H2589*1000))*(Info!$B$9-1)</f>
        <v>0.15061736430075437</v>
      </c>
      <c r="AD2589" s="37">
        <f>SQRT((Info!$B$6*EXP(-Info!$B$6*H2589*1000)+(Info!$B$6/(Info!$B$6+Info!$B$7))*(Info!$B$9-1)*(-Info!$B$7*EXP(-Info!$B$7*H2589*1000)+Info!$B$6*EXP(-Info!$B$6*H2589*1000)))^2*(0.01*H2589*1000)^2)</f>
        <v>1.3171962168806489E-3</v>
      </c>
      <c r="AE2589" s="37">
        <f t="shared" si="670"/>
        <v>5.9443650026801504E-3</v>
      </c>
      <c r="AF2589" s="37">
        <f t="shared" si="671"/>
        <v>1.0759592604503156</v>
      </c>
      <c r="AG2589" s="37">
        <f t="shared" si="672"/>
        <v>5.5750780887210777E-2</v>
      </c>
      <c r="AH2589" s="37">
        <f t="shared" si="673"/>
        <v>0.65267213028360971</v>
      </c>
      <c r="AI2589">
        <f>AF2589*EXP(Info!$B$6*H2589*1000)</f>
        <v>1.2391655617695652</v>
      </c>
      <c r="AJ2589">
        <f>2*SQRT((EXP(Info!$B$6*H2589)*AG2589)^2+(Info!$B$6*H2589*0.01*AI2589)^2)</f>
        <v>0.1115173098185288</v>
      </c>
      <c r="AK2589">
        <f t="shared" si="674"/>
        <v>0.24327753101474356</v>
      </c>
      <c r="AL2589">
        <f t="shared" si="675"/>
        <v>0.10487136010227369</v>
      </c>
      <c r="AM2589">
        <f t="shared" si="681"/>
        <v>0.97799999999999998</v>
      </c>
      <c r="AN2589">
        <f t="shared" si="682"/>
        <v>8.3102183253471185E-2</v>
      </c>
      <c r="AO2589">
        <f t="shared" si="678"/>
        <v>5.78</v>
      </c>
      <c r="AP2589">
        <f t="shared" si="679"/>
        <v>0.61051333674397879</v>
      </c>
      <c r="AQ2589">
        <f t="shared" si="680"/>
        <v>4</v>
      </c>
      <c r="AR2589">
        <v>1</v>
      </c>
      <c r="AS2589">
        <v>1</v>
      </c>
      <c r="AT2589">
        <v>1</v>
      </c>
      <c r="AU2589">
        <v>0</v>
      </c>
      <c r="AV2589">
        <v>0</v>
      </c>
      <c r="AW2589">
        <v>0</v>
      </c>
      <c r="AX2589">
        <v>1</v>
      </c>
    </row>
    <row r="2590" spans="1:50">
      <c r="A2590" s="46" t="s">
        <v>189</v>
      </c>
      <c r="B2590" s="13" t="s">
        <v>216</v>
      </c>
      <c r="C2590" s="13" t="s">
        <v>350</v>
      </c>
      <c r="D2590" s="47">
        <v>-58.033299999999997</v>
      </c>
      <c r="E2590" s="47">
        <v>61.45</v>
      </c>
      <c r="F2590" s="57">
        <v>2674</v>
      </c>
      <c r="G2590" s="16">
        <v>476.5</v>
      </c>
      <c r="H2590">
        <v>15.563600000000001</v>
      </c>
      <c r="J2590">
        <f>(F2590*100*Info!$B$11)/AI2590</f>
        <v>4.7162882101907231</v>
      </c>
      <c r="K2590">
        <f>2*((F2590*100*Info!$B$11)/AI2590^2)*(AJ2590/2)</f>
        <v>0.43161632908279574</v>
      </c>
      <c r="L2590">
        <f t="shared" si="665"/>
        <v>0.58878504738652815</v>
      </c>
      <c r="M2590">
        <f t="shared" si="666"/>
        <v>29.712615757384654</v>
      </c>
      <c r="N2590">
        <f t="shared" si="667"/>
        <v>3.0146918271741634</v>
      </c>
      <c r="O2590" s="23">
        <v>0.90546739866135217</v>
      </c>
      <c r="P2590" s="23">
        <v>3.3090170715198916E-2</v>
      </c>
      <c r="Q2590" s="23">
        <v>0.90275099646536816</v>
      </c>
      <c r="R2590" s="23">
        <v>6.1635699054695632E-2</v>
      </c>
      <c r="S2590" s="23">
        <v>1.8763096644936001</v>
      </c>
      <c r="T2590" s="23">
        <v>9.8309389498936875E-2</v>
      </c>
      <c r="U2590" s="23">
        <v>1.5279394662000001</v>
      </c>
      <c r="V2590" s="23">
        <v>6.6938300424000008E-2</v>
      </c>
      <c r="W2590" s="37">
        <f>U2590*Info!$B$2</f>
        <v>0.73341094377600002</v>
      </c>
      <c r="X2590" s="37">
        <f>W2590*SQRT((0.5*V2590/U2590)^2+Info!$B$3^2)</f>
        <v>4.0035227342834712E-2</v>
      </c>
      <c r="Y2590" s="28">
        <f>W2590*Info!$D$2</f>
        <v>0.59406286445856005</v>
      </c>
      <c r="Z2590" s="28">
        <f>Y2590*SQRT(Info!$D$3^2+(X2590/W2590)^2)</f>
        <v>4.3975976899780944E-2</v>
      </c>
      <c r="AA2590" s="37">
        <f t="shared" si="668"/>
        <v>0.17205645488535215</v>
      </c>
      <c r="AB2590" s="37">
        <f t="shared" si="669"/>
        <v>4.3319271437579743E-2</v>
      </c>
      <c r="AC2590" s="37">
        <f>(1-EXP(-Info!$B$6*H2590*1000))+(Info!$B$6/(Info!$B$6-Info!$B$7))*(EXP(-Info!$B$7*H2590*1000)-EXP(-Info!$B$6*H2590*1000))*(Info!$B$9-1)</f>
        <v>0.15210231738278956</v>
      </c>
      <c r="AD2590" s="37">
        <f>SQRT((Info!$B$6*EXP(-Info!$B$6*H2590*1000)+(Info!$B$6/(Info!$B$6+Info!$B$7))*(Info!$B$9-1)*(-Info!$B$7*EXP(-Info!$B$7*H2590*1000)+Info!$B$6*EXP(-Info!$B$6*H2590*1000)))^2*(0.01*H2590*1000)^2)</f>
        <v>1.3291519992540992E-3</v>
      </c>
      <c r="AE2590" s="37">
        <f t="shared" si="670"/>
        <v>6.5929290419238359E-3</v>
      </c>
      <c r="AF2590" s="37">
        <f t="shared" si="671"/>
        <v>1.2560766145263107</v>
      </c>
      <c r="AG2590" s="37">
        <f t="shared" si="672"/>
        <v>6.6283763272428409E-2</v>
      </c>
      <c r="AH2590" s="37">
        <f t="shared" si="673"/>
        <v>0.66943993216882725</v>
      </c>
      <c r="AI2590">
        <f>AF2590*EXP(Info!$B$6*H2590*1000)</f>
        <v>1.4487772210215015</v>
      </c>
      <c r="AJ2590">
        <f>2*SQRT((EXP(Info!$B$6*H2590)*AG2590)^2+(Info!$B$6*H2590*0.01*AI2590)^2)</f>
        <v>0.13258644890380591</v>
      </c>
      <c r="AK2590">
        <f t="shared" si="674"/>
        <v>0.22878346806105276</v>
      </c>
      <c r="AL2590">
        <f t="shared" si="675"/>
        <v>0.11520327046109957</v>
      </c>
      <c r="AM2590">
        <f t="shared" si="681"/>
        <v>0.997</v>
      </c>
      <c r="AN2590">
        <f t="shared" si="682"/>
        <v>7.720835469037797E-2</v>
      </c>
      <c r="AO2590">
        <f t="shared" si="678"/>
        <v>6.3</v>
      </c>
      <c r="AP2590">
        <f t="shared" si="679"/>
        <v>0.59260685301444449</v>
      </c>
      <c r="AQ2590">
        <f t="shared" si="680"/>
        <v>4</v>
      </c>
      <c r="AR2590">
        <v>1</v>
      </c>
      <c r="AS2590">
        <v>1</v>
      </c>
      <c r="AT2590">
        <v>1</v>
      </c>
      <c r="AU2590">
        <v>0</v>
      </c>
      <c r="AV2590">
        <v>0</v>
      </c>
      <c r="AW2590">
        <v>0</v>
      </c>
      <c r="AX2590">
        <v>1</v>
      </c>
    </row>
    <row r="2591" spans="1:50">
      <c r="A2591" s="46" t="s">
        <v>189</v>
      </c>
      <c r="B2591" s="13" t="s">
        <v>216</v>
      </c>
      <c r="C2591" s="13" t="s">
        <v>350</v>
      </c>
      <c r="D2591" s="47">
        <v>-58.033299999999997</v>
      </c>
      <c r="E2591" s="47">
        <v>61.45</v>
      </c>
      <c r="F2591" s="57">
        <v>2674</v>
      </c>
      <c r="G2591" s="16">
        <v>488.5</v>
      </c>
      <c r="H2591">
        <v>15.734</v>
      </c>
      <c r="J2591">
        <f>(F2591*100*Info!$B$11)/AI2591</f>
        <v>3.4044690754448581</v>
      </c>
      <c r="K2591">
        <f>2*((F2591*100*Info!$B$11)/AI2591^2)*(AJ2591/2)</f>
        <v>0.22853451496437144</v>
      </c>
      <c r="L2591">
        <f t="shared" si="665"/>
        <v>0.55794392585675767</v>
      </c>
      <c r="M2591">
        <f t="shared" si="666"/>
        <v>20.324680403104441</v>
      </c>
      <c r="N2591">
        <f t="shared" si="667"/>
        <v>1.6080592061864021</v>
      </c>
      <c r="O2591" s="23">
        <v>1.0746784989095286</v>
      </c>
      <c r="P2591" s="23">
        <v>4.3618861397307668E-2</v>
      </c>
      <c r="Q2591" s="23">
        <v>1.0177205384673236</v>
      </c>
      <c r="R2591" s="23">
        <v>6.9416172968534764E-2</v>
      </c>
      <c r="S2591" s="23">
        <v>2.35863649855962</v>
      </c>
      <c r="T2591" s="23">
        <v>0.10522500795748528</v>
      </c>
      <c r="U2591" s="23">
        <v>1.4479045417800001</v>
      </c>
      <c r="V2591" s="23">
        <v>6.0632518500000003E-2</v>
      </c>
      <c r="W2591" s="37">
        <f>U2591*Info!$B$2</f>
        <v>0.69499418005439995</v>
      </c>
      <c r="X2591" s="37">
        <f>W2591*SQRT((0.5*V2591/U2591)^2+Info!$B$3^2)</f>
        <v>3.76735621919898E-2</v>
      </c>
      <c r="Y2591" s="28">
        <f>W2591*Info!$D$2</f>
        <v>0.562945285844064</v>
      </c>
      <c r="Z2591" s="28">
        <f>Y2591*SQRT(Info!$D$3^2+(X2591/W2591)^2)</f>
        <v>4.1514689423688134E-2</v>
      </c>
      <c r="AA2591" s="37">
        <f t="shared" si="668"/>
        <v>0.37968431885512866</v>
      </c>
      <c r="AB2591" s="37">
        <f t="shared" si="669"/>
        <v>4.3531006829995417E-2</v>
      </c>
      <c r="AC2591" s="37">
        <f>(1-EXP(-Info!$B$6*H2591*1000))+(Info!$B$6/(Info!$B$6-Info!$B$7))*(EXP(-Info!$B$7*H2591*1000)-EXP(-Info!$B$6*H2591*1000))*(Info!$B$9-1)</f>
        <v>0.15364557785004693</v>
      </c>
      <c r="AD2591" s="37">
        <f>SQRT((Info!$B$6*EXP(-Info!$B$6*H2591*1000)+(Info!$B$6/(Info!$B$6+Info!$B$7))*(Info!$B$9-1)*(-Info!$B$7*EXP(-Info!$B$7*H2591*1000)+Info!$B$6*EXP(-Info!$B$6*H2591*1000)))^2*(0.01*H2591*1000)^2)</f>
        <v>1.3415547171021344E-3</v>
      </c>
      <c r="AE2591" s="37">
        <f t="shared" si="670"/>
        <v>6.707714707579175E-3</v>
      </c>
      <c r="AF2591" s="37">
        <f t="shared" si="671"/>
        <v>1.7373543961444582</v>
      </c>
      <c r="AG2591" s="37">
        <f t="shared" si="672"/>
        <v>6.7353830250823657E-2</v>
      </c>
      <c r="AH2591" s="37">
        <f t="shared" si="673"/>
        <v>0.73659268700600178</v>
      </c>
      <c r="AI2591">
        <f>AF2591*EXP(Info!$B$6*H2591*1000)</f>
        <v>2.007023936853868</v>
      </c>
      <c r="AJ2591">
        <f>2*SQRT((EXP(Info!$B$6*H2591)*AG2591)^2+(Info!$B$6*H2591*0.01*AI2591)^2)</f>
        <v>0.13472709892976412</v>
      </c>
      <c r="AK2591">
        <f t="shared" si="674"/>
        <v>0.50486623878166459</v>
      </c>
      <c r="AL2591">
        <f t="shared" si="675"/>
        <v>0.11576635956368982</v>
      </c>
      <c r="AM2591">
        <f t="shared" si="681"/>
        <v>0.94699999999999995</v>
      </c>
      <c r="AN2591">
        <f t="shared" si="682"/>
        <v>7.5163613695458709E-2</v>
      </c>
      <c r="AO2591">
        <f t="shared" si="678"/>
        <v>5.97</v>
      </c>
      <c r="AP2591">
        <f t="shared" si="679"/>
        <v>0.74223021469934669</v>
      </c>
      <c r="AQ2591">
        <f t="shared" si="680"/>
        <v>4</v>
      </c>
      <c r="AR2591">
        <v>1</v>
      </c>
      <c r="AS2591">
        <v>1</v>
      </c>
      <c r="AT2591">
        <v>1</v>
      </c>
      <c r="AU2591">
        <v>0</v>
      </c>
      <c r="AV2591">
        <v>0</v>
      </c>
      <c r="AW2591">
        <v>0</v>
      </c>
      <c r="AX2591">
        <v>1</v>
      </c>
    </row>
    <row r="2592" spans="1:50">
      <c r="A2592" s="46" t="s">
        <v>189</v>
      </c>
      <c r="B2592" s="13" t="s">
        <v>216</v>
      </c>
      <c r="C2592" s="13" t="s">
        <v>350</v>
      </c>
      <c r="D2592" s="47">
        <v>-58.033299999999997</v>
      </c>
      <c r="E2592" s="47">
        <v>61.45</v>
      </c>
      <c r="F2592" s="57">
        <v>2674</v>
      </c>
      <c r="G2592" s="16">
        <v>500.5</v>
      </c>
      <c r="H2592">
        <v>15.980600000000001</v>
      </c>
      <c r="J2592">
        <f>(F2592*100*Info!$B$11)/AI2592</f>
        <v>7.5432748345465699</v>
      </c>
      <c r="K2592">
        <f>2*((F2592*100*Info!$B$11)/AI2592^2)*(AJ2592/2)</f>
        <v>0.97937876146200031</v>
      </c>
      <c r="L2592">
        <f t="shared" si="665"/>
        <v>0.58299065485669266</v>
      </c>
      <c r="M2592">
        <f t="shared" si="666"/>
        <v>47.054948470452558</v>
      </c>
      <c r="N2592">
        <f t="shared" si="667"/>
        <v>6.3805951878791038</v>
      </c>
      <c r="O2592" s="23">
        <v>0.80469278784688281</v>
      </c>
      <c r="P2592" s="23">
        <v>3.1586072046326241E-2</v>
      </c>
      <c r="Q2592" s="23">
        <v>0.76848161239377299</v>
      </c>
      <c r="R2592" s="23">
        <v>6.2559411340866303E-2</v>
      </c>
      <c r="S2592" s="23">
        <v>1.3827929778733683</v>
      </c>
      <c r="T2592" s="23">
        <v>7.8777898800324098E-2</v>
      </c>
      <c r="U2592" s="23">
        <v>1.5129026016120002</v>
      </c>
      <c r="V2592" s="23">
        <v>5.9177338055999999E-2</v>
      </c>
      <c r="W2592" s="37">
        <f>U2592*Info!$B$2</f>
        <v>0.72619324877376001</v>
      </c>
      <c r="X2592" s="37">
        <f>W2592*SQRT((0.5*V2592/U2592)^2+Info!$B$3^2)</f>
        <v>3.8988515349530441E-2</v>
      </c>
      <c r="Y2592" s="28">
        <f>W2592*Info!$D$2</f>
        <v>0.58821653150674569</v>
      </c>
      <c r="Z2592" s="28">
        <f>Y2592*SQRT(Info!$D$3^2+(X2592/W2592)^2)</f>
        <v>4.315480471751456E-2</v>
      </c>
      <c r="AA2592" s="37">
        <f t="shared" si="668"/>
        <v>7.8499539073122793E-2</v>
      </c>
      <c r="AB2592" s="37">
        <f t="shared" si="669"/>
        <v>4.2065714257450787E-2</v>
      </c>
      <c r="AC2592" s="37">
        <f>(1-EXP(-Info!$B$6*H2592*1000))+(Info!$B$6/(Info!$B$6-Info!$B$7))*(EXP(-Info!$B$7*H2592*1000)-EXP(-Info!$B$6*H2592*1000))*(Info!$B$9-1)</f>
        <v>0.15587450563464331</v>
      </c>
      <c r="AD2592" s="37">
        <f>SQRT((Info!$B$6*EXP(-Info!$B$6*H2592*1000)+(Info!$B$6/(Info!$B$6+Info!$B$7))*(Info!$B$9-1)*(-Info!$B$7*EXP(-Info!$B$7*H2592*1000)+Info!$B$6*EXP(-Info!$B$6*H2592*1000)))^2*(0.01*H2592*1000)^2)</f>
        <v>1.3594273505773205E-3</v>
      </c>
      <c r="AE2592" s="37">
        <f t="shared" si="670"/>
        <v>6.557840742661936E-3</v>
      </c>
      <c r="AF2592" s="37">
        <f t="shared" si="671"/>
        <v>0.78234036952105224</v>
      </c>
      <c r="AG2592" s="37">
        <f t="shared" si="672"/>
        <v>5.8794827835970911E-2</v>
      </c>
      <c r="AH2592" s="37">
        <f t="shared" si="673"/>
        <v>0.56576825456854207</v>
      </c>
      <c r="AI2592">
        <f>AF2592*EXP(Info!$B$6*H2592*1000)</f>
        <v>0.90582022749636615</v>
      </c>
      <c r="AJ2592">
        <f>2*SQRT((EXP(Info!$B$6*H2592)*AG2592)^2+(Info!$B$6*H2592*0.01*AI2592)^2)</f>
        <v>0.11760688984175729</v>
      </c>
      <c r="AK2592">
        <f t="shared" si="674"/>
        <v>0.10438083710553138</v>
      </c>
      <c r="AL2592">
        <f t="shared" si="675"/>
        <v>0.11186956049626462</v>
      </c>
      <c r="AM2592">
        <f t="shared" si="681"/>
        <v>0.95499999999999985</v>
      </c>
      <c r="AN2592">
        <f t="shared" si="682"/>
        <v>8.6308792202934859E-2</v>
      </c>
      <c r="AO2592">
        <f t="shared" si="678"/>
        <v>6.2380000000000004</v>
      </c>
      <c r="AP2592">
        <f t="shared" si="679"/>
        <v>0.53188671034703838</v>
      </c>
      <c r="AQ2592">
        <f t="shared" si="680"/>
        <v>4</v>
      </c>
      <c r="AR2592">
        <v>1</v>
      </c>
      <c r="AS2592">
        <v>1</v>
      </c>
      <c r="AT2592">
        <v>1</v>
      </c>
      <c r="AU2592">
        <v>0</v>
      </c>
      <c r="AV2592">
        <v>0</v>
      </c>
      <c r="AW2592">
        <v>0</v>
      </c>
      <c r="AX2592">
        <v>1</v>
      </c>
    </row>
    <row r="2593" spans="1:50">
      <c r="A2593" s="46" t="s">
        <v>189</v>
      </c>
      <c r="B2593" s="13" t="s">
        <v>216</v>
      </c>
      <c r="C2593" s="13" t="s">
        <v>350</v>
      </c>
      <c r="D2593" s="47">
        <v>-58.033299999999997</v>
      </c>
      <c r="E2593" s="47">
        <v>61.45</v>
      </c>
      <c r="F2593" s="57">
        <v>2674</v>
      </c>
      <c r="G2593" s="16">
        <v>512.5</v>
      </c>
      <c r="H2593">
        <v>16.2272</v>
      </c>
      <c r="J2593">
        <f>(F2593*100*Info!$B$11)/AI2593</f>
        <v>10.742080110185391</v>
      </c>
      <c r="K2593">
        <f>2*((F2593*100*Info!$B$11)/AI2593^2)*(AJ2593/2)</f>
        <v>1.6996898240025309</v>
      </c>
      <c r="L2593">
        <f t="shared" si="665"/>
        <v>0.50355140243152596</v>
      </c>
      <c r="M2593">
        <f t="shared" si="666"/>
        <v>57.878327698317499</v>
      </c>
      <c r="N2593">
        <f t="shared" si="667"/>
        <v>9.4065589345617013</v>
      </c>
      <c r="O2593" s="23">
        <v>0.77385876513499285</v>
      </c>
      <c r="P2593" s="23">
        <v>3.3090170715198916E-2</v>
      </c>
      <c r="Q2593" s="23">
        <v>0.68486500714446863</v>
      </c>
      <c r="R2593" s="23">
        <v>6.3332135586612007E-2</v>
      </c>
      <c r="S2593" s="23">
        <v>1.0793771839761119</v>
      </c>
      <c r="T2593" s="23">
        <v>6.6849334116188611E-2</v>
      </c>
      <c r="U2593" s="23">
        <v>1.306752038712</v>
      </c>
      <c r="V2593" s="23">
        <v>4.8506014800000004E-2</v>
      </c>
      <c r="W2593" s="37">
        <f>U2593*Info!$B$2</f>
        <v>0.62724097858175998</v>
      </c>
      <c r="X2593" s="37">
        <f>W2593*SQRT((0.5*V2593/U2593)^2+Info!$B$3^2)</f>
        <v>3.3452971781366636E-2</v>
      </c>
      <c r="Y2593" s="28">
        <f>W2593*Info!$D$2</f>
        <v>0.50806519265122563</v>
      </c>
      <c r="Z2593" s="28">
        <f>Y2593*SQRT(Info!$D$3^2+(X2593/W2593)^2)</f>
        <v>3.7142535948298423E-2</v>
      </c>
      <c r="AA2593" s="37">
        <f t="shared" si="668"/>
        <v>0.14661778655323288</v>
      </c>
      <c r="AB2593" s="37">
        <f t="shared" si="669"/>
        <v>3.7320787377749208E-2</v>
      </c>
      <c r="AC2593" s="37">
        <f>(1-EXP(-Info!$B$6*H2593*1000))+(Info!$B$6/(Info!$B$6-Info!$B$7))*(EXP(-Info!$B$7*H2593*1000)-EXP(-Info!$B$6*H2593*1000))*(Info!$B$9-1)</f>
        <v>0.15809817789284369</v>
      </c>
      <c r="AD2593" s="37">
        <f>SQRT((Info!$B$6*EXP(-Info!$B$6*H2593*1000)+(Info!$B$6/(Info!$B$6+Info!$B$7))*(Info!$B$9-1)*(-Info!$B$7*EXP(-Info!$B$7*H2593*1000)+Info!$B$6*EXP(-Info!$B$6*H2593*1000)))^2*(0.01*H2593*1000)^2)</f>
        <v>1.3772099422493598E-3</v>
      </c>
      <c r="AE2593" s="37">
        <f t="shared" si="670"/>
        <v>5.9038026133603995E-3</v>
      </c>
      <c r="AF2593" s="37">
        <f t="shared" si="671"/>
        <v>0.5481319864241383</v>
      </c>
      <c r="AG2593" s="37">
        <f t="shared" si="672"/>
        <v>5.0315318044434704E-2</v>
      </c>
      <c r="AH2593" s="37">
        <f t="shared" si="673"/>
        <v>0.50782246888430538</v>
      </c>
      <c r="AI2593">
        <f>AF2593*EXP(Info!$B$6*H2593*1000)</f>
        <v>0.63608266337707131</v>
      </c>
      <c r="AJ2593">
        <f>2*SQRT((EXP(Info!$B$6*H2593)*AG2593)^2+(Info!$B$6*H2593*0.01*AI2593)^2)</f>
        <v>0.10064561230941858</v>
      </c>
      <c r="AK2593">
        <f t="shared" si="674"/>
        <v>0.19495767077983375</v>
      </c>
      <c r="AL2593">
        <f t="shared" si="675"/>
        <v>9.9250901952386242E-2</v>
      </c>
      <c r="AM2593">
        <f t="shared" si="681"/>
        <v>0.8849999999999999</v>
      </c>
      <c r="AN2593">
        <f t="shared" si="682"/>
        <v>9.0165108880770839E-2</v>
      </c>
      <c r="AO2593">
        <f t="shared" si="678"/>
        <v>5.3879999999999999</v>
      </c>
      <c r="AP2593">
        <f t="shared" si="679"/>
        <v>0.59220015902768108</v>
      </c>
      <c r="AQ2593">
        <f t="shared" si="680"/>
        <v>4</v>
      </c>
      <c r="AR2593">
        <v>1</v>
      </c>
      <c r="AS2593">
        <v>1</v>
      </c>
      <c r="AT2593">
        <v>1</v>
      </c>
      <c r="AU2593">
        <v>0</v>
      </c>
      <c r="AV2593">
        <v>0</v>
      </c>
      <c r="AW2593">
        <v>0</v>
      </c>
      <c r="AX2593">
        <v>1</v>
      </c>
    </row>
    <row r="2594" spans="1:50">
      <c r="A2594" s="46" t="s">
        <v>189</v>
      </c>
      <c r="B2594" s="13" t="s">
        <v>216</v>
      </c>
      <c r="C2594" s="13" t="s">
        <v>350</v>
      </c>
      <c r="D2594" s="47">
        <v>-58.033299999999997</v>
      </c>
      <c r="E2594" s="47">
        <v>61.45</v>
      </c>
      <c r="F2594" s="57">
        <v>2674</v>
      </c>
      <c r="G2594" s="16">
        <v>524.5</v>
      </c>
      <c r="H2594">
        <v>16.473800000000001</v>
      </c>
      <c r="I2594" s="14" t="s">
        <v>121</v>
      </c>
      <c r="J2594">
        <f>(F2594*100*Info!$B$11)/AI2594</f>
        <v>19.881365049780918</v>
      </c>
      <c r="K2594">
        <f>2*((F2594*100*Info!$B$11)/AI2594^2)*(AJ2594/2)</f>
        <v>4.1039205909407457</v>
      </c>
      <c r="L2594">
        <f t="shared" si="665"/>
        <v>0.38411214996168735</v>
      </c>
      <c r="M2594">
        <f t="shared" si="666"/>
        <v>81.712410445856122</v>
      </c>
      <c r="N2594">
        <f t="shared" si="667"/>
        <v>17.024049404315633</v>
      </c>
      <c r="O2594" s="23">
        <v>0.75054523576746635</v>
      </c>
      <c r="P2594" s="23">
        <v>3.3090170715198916E-2</v>
      </c>
      <c r="Q2594" s="23">
        <v>0.73403324058058206</v>
      </c>
      <c r="R2594" s="23">
        <v>6.8519773773422582E-2</v>
      </c>
      <c r="S2594" s="23">
        <v>0.72666618241806002</v>
      </c>
      <c r="T2594" s="23">
        <v>4.2608604528968773E-2</v>
      </c>
      <c r="U2594" s="23">
        <v>0.9967986041400001</v>
      </c>
      <c r="V2594" s="23">
        <v>2.8133488584000003E-2</v>
      </c>
      <c r="W2594" s="37">
        <f>U2594*Info!$B$2</f>
        <v>0.47846332998720004</v>
      </c>
      <c r="X2594" s="37">
        <f>W2594*SQRT((0.5*V2594/U2594)^2+Info!$B$3^2)</f>
        <v>2.4857753368289132E-2</v>
      </c>
      <c r="Y2594" s="28">
        <f>W2594*Info!$D$2</f>
        <v>0.38755529728963206</v>
      </c>
      <c r="Z2594" s="28">
        <f>Y2594*SQRT(Info!$D$3^2+(X2594/W2594)^2)</f>
        <v>2.7944715886651095E-2</v>
      </c>
      <c r="AA2594" s="37">
        <f t="shared" si="668"/>
        <v>0.27208190578026631</v>
      </c>
      <c r="AB2594" s="37">
        <f t="shared" si="669"/>
        <v>2.986047139629483E-2</v>
      </c>
      <c r="AC2594" s="37">
        <f>(1-EXP(-Info!$B$6*H2594*1000))+(Info!$B$6/(Info!$B$6-Info!$B$7))*(EXP(-Info!$B$7*H2594*1000)-EXP(-Info!$B$6*H2594*1000))*(Info!$B$9-1)</f>
        <v>0.16031660664983538</v>
      </c>
      <c r="AD2594" s="37">
        <f>SQRT((Info!$B$6*EXP(-Info!$B$6*H2594*1000)+(Info!$B$6/(Info!$B$6+Info!$B$7))*(Info!$B$9-1)*(-Info!$B$7*EXP(-Info!$B$7*H2594*1000)+Info!$B$6*EXP(-Info!$B$6*H2594*1000)))^2*(0.01*H2594*1000)^2)</f>
        <v>1.3949028075924371E-3</v>
      </c>
      <c r="AE2594" s="37">
        <f t="shared" si="670"/>
        <v>4.8021505293179998E-3</v>
      </c>
      <c r="AF2594" s="37">
        <f t="shared" si="671"/>
        <v>0.29549163726291544</v>
      </c>
      <c r="AG2594" s="37">
        <f t="shared" si="672"/>
        <v>3.5466055470948471E-2</v>
      </c>
      <c r="AH2594" s="37">
        <f t="shared" si="673"/>
        <v>0.40664013877683858</v>
      </c>
      <c r="AI2594">
        <f>AF2594*EXP(Info!$B$6*H2594*1000)</f>
        <v>0.34368117629689021</v>
      </c>
      <c r="AJ2594">
        <f>2*SQRT((EXP(Info!$B$6*H2594)*AG2594)^2+(Info!$B$6*H2594*0.01*AI2594)^2)</f>
        <v>7.0942827748092005E-2</v>
      </c>
      <c r="AK2594">
        <f t="shared" si="674"/>
        <v>0.36178731011602011</v>
      </c>
      <c r="AL2594">
        <f t="shared" si="675"/>
        <v>7.9410937631306466E-2</v>
      </c>
      <c r="AM2594">
        <f t="shared" si="681"/>
        <v>0.97799999999999998</v>
      </c>
      <c r="AN2594">
        <f t="shared" si="682"/>
        <v>0.10096362905000109</v>
      </c>
      <c r="AO2594">
        <f t="shared" si="678"/>
        <v>4.1100000000000003</v>
      </c>
      <c r="AP2594">
        <f t="shared" si="679"/>
        <v>0.75295574517282582</v>
      </c>
      <c r="AQ2594">
        <f t="shared" si="680"/>
        <v>4</v>
      </c>
      <c r="AR2594">
        <v>1</v>
      </c>
      <c r="AS2594">
        <v>1</v>
      </c>
      <c r="AT2594">
        <v>1</v>
      </c>
      <c r="AU2594">
        <v>0</v>
      </c>
      <c r="AV2594">
        <v>0</v>
      </c>
      <c r="AW2594">
        <v>0</v>
      </c>
      <c r="AX2594">
        <v>1</v>
      </c>
    </row>
    <row r="2595" spans="1:50">
      <c r="A2595" s="46" t="s">
        <v>189</v>
      </c>
      <c r="B2595" s="13" t="s">
        <v>216</v>
      </c>
      <c r="C2595" s="13" t="s">
        <v>350</v>
      </c>
      <c r="D2595" s="47">
        <v>-58.033299999999997</v>
      </c>
      <c r="E2595" s="47">
        <v>61.45</v>
      </c>
      <c r="F2595" s="57">
        <v>2674</v>
      </c>
      <c r="G2595" s="16">
        <v>536.5</v>
      </c>
      <c r="H2595">
        <v>16.720400000000001</v>
      </c>
      <c r="J2595">
        <f>(F2595*100*Info!$B$11)/AI2595</f>
        <v>15.199291978608814</v>
      </c>
      <c r="K2595">
        <f>2*((F2595*100*Info!$B$11)/AI2595^2)*(AJ2595/2)</f>
        <v>3.7237211170329569</v>
      </c>
      <c r="L2595">
        <f t="shared" si="665"/>
        <v>0.58504672962534376</v>
      </c>
      <c r="M2595">
        <f t="shared" si="666"/>
        <v>95.147567892352129</v>
      </c>
      <c r="N2595">
        <f t="shared" si="667"/>
        <v>23.566679979055341</v>
      </c>
      <c r="O2595" s="23">
        <v>0.89869895465142524</v>
      </c>
      <c r="P2595" s="23">
        <v>3.6098368052944273E-2</v>
      </c>
      <c r="Q2595" s="23">
        <v>0.83309393096187123</v>
      </c>
      <c r="R2595" s="23">
        <v>6.4954539303160544E-2</v>
      </c>
      <c r="S2595" s="23">
        <v>1.0035554920016401</v>
      </c>
      <c r="T2595" s="23">
        <v>6.7095025001280492E-2</v>
      </c>
      <c r="U2595" s="23">
        <v>1.51823826324</v>
      </c>
      <c r="V2595" s="23">
        <v>5.5296856872000005E-2</v>
      </c>
      <c r="W2595" s="37">
        <f>U2595*Info!$B$2</f>
        <v>0.72875436635519997</v>
      </c>
      <c r="X2595" s="37">
        <f>W2595*SQRT((0.5*V2595/U2595)^2+Info!$B$3^2)</f>
        <v>3.8779289282914353E-2</v>
      </c>
      <c r="Y2595" s="28">
        <f>W2595*Info!$D$2</f>
        <v>0.59029103674771199</v>
      </c>
      <c r="Z2595" s="28">
        <f>Y2595*SQRT(Info!$D$3^2+(X2595/W2595)^2)</f>
        <v>4.3101899997451967E-2</v>
      </c>
      <c r="AA2595" s="37">
        <f t="shared" si="668"/>
        <v>0.16994458829622527</v>
      </c>
      <c r="AB2595" s="37">
        <f t="shared" si="669"/>
        <v>4.2773897663287749E-2</v>
      </c>
      <c r="AC2595" s="37">
        <f>(1-EXP(-Info!$B$6*H2595*1000))+(Info!$B$6/(Info!$B$6-Info!$B$7))*(EXP(-Info!$B$7*H2595*1000)-EXP(-Info!$B$6*H2595*1000))*(Info!$B$9-1)</f>
        <v>0.16252980390353572</v>
      </c>
      <c r="AD2595" s="37">
        <f>SQRT((Info!$B$6*EXP(-Info!$B$6*H2595*1000)+(Info!$B$6/(Info!$B$6+Info!$B$7))*(Info!$B$9-1)*(-Info!$B$7*EXP(-Info!$B$7*H2595*1000)+Info!$B$6*EXP(-Info!$B$6*H2595*1000)))^2*(0.01*H2595*1000)^2)</f>
        <v>1.4125062611162885E-3</v>
      </c>
      <c r="AE2595" s="37">
        <f t="shared" si="670"/>
        <v>6.956176287983654E-3</v>
      </c>
      <c r="AF2595" s="37">
        <f t="shared" si="671"/>
        <v>0.38564339464367547</v>
      </c>
      <c r="AG2595" s="37">
        <f t="shared" si="672"/>
        <v>5.5059947029764474E-2</v>
      </c>
      <c r="AH2595" s="37">
        <f t="shared" si="673"/>
        <v>0.38427710048648234</v>
      </c>
      <c r="AI2595">
        <f>AF2595*EXP(Info!$B$6*H2595*1000)</f>
        <v>0.4495506064567355</v>
      </c>
      <c r="AJ2595">
        <f>2*SQRT((EXP(Info!$B$6*H2595)*AG2595)^2+(Info!$B$6*H2595*0.01*AI2595)^2)</f>
        <v>0.11013678063385286</v>
      </c>
      <c r="AK2595">
        <f t="shared" si="674"/>
        <v>0.22597531905749074</v>
      </c>
      <c r="AL2595">
        <f t="shared" si="675"/>
        <v>0.11375290344574744</v>
      </c>
      <c r="AM2595">
        <f t="shared" si="681"/>
        <v>0.92700000000000005</v>
      </c>
      <c r="AN2595">
        <f t="shared" si="682"/>
        <v>8.130377751789454E-2</v>
      </c>
      <c r="AO2595">
        <f t="shared" si="678"/>
        <v>6.26</v>
      </c>
      <c r="AP2595">
        <f t="shared" si="679"/>
        <v>0.59193538748888763</v>
      </c>
      <c r="AQ2595">
        <f t="shared" si="680"/>
        <v>4</v>
      </c>
      <c r="AR2595">
        <v>1</v>
      </c>
      <c r="AS2595">
        <v>1</v>
      </c>
      <c r="AT2595">
        <v>1</v>
      </c>
      <c r="AU2595">
        <v>0</v>
      </c>
      <c r="AV2595">
        <v>0</v>
      </c>
      <c r="AW2595">
        <v>0</v>
      </c>
      <c r="AX2595">
        <v>1</v>
      </c>
    </row>
    <row r="2596" spans="1:50">
      <c r="A2596" s="46" t="s">
        <v>189</v>
      </c>
      <c r="B2596" s="13" t="s">
        <v>216</v>
      </c>
      <c r="C2596" s="13" t="s">
        <v>350</v>
      </c>
      <c r="D2596" s="47">
        <v>-58.033299999999997</v>
      </c>
      <c r="E2596" s="47">
        <v>61.45</v>
      </c>
      <c r="F2596" s="57">
        <v>2674</v>
      </c>
      <c r="G2596" s="16">
        <v>548.5</v>
      </c>
      <c r="H2596">
        <v>16.966900000000003</v>
      </c>
      <c r="J2596">
        <f>(F2596*100*Info!$B$11)/AI2596</f>
        <v>16.531983081224759</v>
      </c>
      <c r="K2596">
        <f>2*((F2596*100*Info!$B$11)/AI2596^2)*(AJ2596/2)</f>
        <v>3.1776601057149754</v>
      </c>
      <c r="L2596">
        <f t="shared" si="665"/>
        <v>0.46280373883461706</v>
      </c>
      <c r="M2596">
        <f t="shared" si="666"/>
        <v>81.866380309653522</v>
      </c>
      <c r="N2596">
        <f t="shared" si="667"/>
        <v>15.868739954525882</v>
      </c>
      <c r="O2596" s="23">
        <v>0.79265999849590141</v>
      </c>
      <c r="P2596" s="23">
        <v>3.1586072046326241E-2</v>
      </c>
      <c r="Q2596" s="23">
        <v>0.75461231856809807</v>
      </c>
      <c r="R2596" s="23">
        <v>6.2559411340866303E-2</v>
      </c>
      <c r="S2596" s="23">
        <v>0.85631936455742397</v>
      </c>
      <c r="T2596" s="23">
        <v>4.1090499954994385E-2</v>
      </c>
      <c r="U2596" s="23">
        <v>1.2010089264479999</v>
      </c>
      <c r="V2596" s="23">
        <v>3.0073729176E-2</v>
      </c>
      <c r="W2596" s="37">
        <f>U2596*Info!$B$2</f>
        <v>0.57648428469503998</v>
      </c>
      <c r="X2596" s="37">
        <f>W2596*SQRT((0.5*V2596/U2596)^2+Info!$B$3^2)</f>
        <v>2.9714145577422219E-2</v>
      </c>
      <c r="Y2596" s="28">
        <f>W2596*Info!$D$2</f>
        <v>0.46695227060298244</v>
      </c>
      <c r="Z2596" s="28">
        <f>Y2596*SQRT(Info!$D$3^2+(X2596/W2596)^2)</f>
        <v>3.3532099905760088E-2</v>
      </c>
      <c r="AA2596" s="37">
        <f t="shared" si="668"/>
        <v>0.21617571380086142</v>
      </c>
      <c r="AB2596" s="37">
        <f t="shared" si="669"/>
        <v>3.3650415067650624E-2</v>
      </c>
      <c r="AC2596" s="37">
        <f>(1-EXP(-Info!$B$6*H2596*1000))+(Info!$B$6/(Info!$B$6-Info!$B$7))*(EXP(-Info!$B$7*H2596*1000)-EXP(-Info!$B$6*H2596*1000))*(Info!$B$9-1)</f>
        <v>0.16473688731281419</v>
      </c>
      <c r="AD2596" s="37">
        <f>SQRT((Info!$B$6*EXP(-Info!$B$6*H2596*1000)+(Info!$B$6/(Info!$B$6+Info!$B$7))*(Info!$B$9-1)*(-Info!$B$7*EXP(-Info!$B$7*H2596*1000)+Info!$B$6*EXP(-Info!$B$6*H2596*1000)))^2*(0.01*H2596*1000)^2)</f>
        <v>1.4300135320508664E-3</v>
      </c>
      <c r="AE2596" s="37">
        <f t="shared" si="670"/>
        <v>5.5520774590216105E-3</v>
      </c>
      <c r="AF2596" s="37">
        <f t="shared" si="671"/>
        <v>0.35375497975026182</v>
      </c>
      <c r="AG2596" s="37">
        <f t="shared" si="672"/>
        <v>3.9715671778766372E-2</v>
      </c>
      <c r="AH2596" s="37">
        <f t="shared" si="673"/>
        <v>0.41311103589616344</v>
      </c>
      <c r="AI2596">
        <f>AF2596*EXP(Info!$B$6*H2596*1000)</f>
        <v>0.41331102827322641</v>
      </c>
      <c r="AJ2596">
        <f>2*SQRT((EXP(Info!$B$6*H2596)*AG2596)^2+(Info!$B$6*H2596*0.01*AI2596)^2)</f>
        <v>7.9443703719213235E-2</v>
      </c>
      <c r="AK2596">
        <f t="shared" si="674"/>
        <v>0.28744884664100545</v>
      </c>
      <c r="AL2596">
        <f t="shared" si="675"/>
        <v>8.9489913830910067E-2</v>
      </c>
      <c r="AM2596">
        <f t="shared" si="681"/>
        <v>0.95199999999999996</v>
      </c>
      <c r="AN2596">
        <f t="shared" si="682"/>
        <v>8.7567127716523877E-2</v>
      </c>
      <c r="AO2596">
        <f t="shared" si="678"/>
        <v>4.952</v>
      </c>
      <c r="AP2596">
        <f t="shared" si="679"/>
        <v>0.65999509332557915</v>
      </c>
      <c r="AQ2596">
        <f t="shared" si="680"/>
        <v>4</v>
      </c>
      <c r="AR2596">
        <v>1</v>
      </c>
      <c r="AS2596">
        <v>1</v>
      </c>
      <c r="AT2596">
        <v>1</v>
      </c>
      <c r="AU2596">
        <v>0</v>
      </c>
      <c r="AV2596">
        <v>0</v>
      </c>
      <c r="AW2596">
        <v>0</v>
      </c>
      <c r="AX2596">
        <v>1</v>
      </c>
    </row>
    <row r="2597" spans="1:50">
      <c r="A2597" s="46" t="s">
        <v>189</v>
      </c>
      <c r="B2597" s="13" t="s">
        <v>216</v>
      </c>
      <c r="C2597" s="13" t="s">
        <v>350</v>
      </c>
      <c r="D2597" s="47">
        <v>-58.033299999999997</v>
      </c>
      <c r="E2597" s="47">
        <v>61.45</v>
      </c>
      <c r="F2597" s="57">
        <v>2674</v>
      </c>
      <c r="G2597" s="16">
        <v>560.5</v>
      </c>
      <c r="H2597">
        <v>17.2135</v>
      </c>
      <c r="J2597">
        <f>(F2597*100*Info!$B$11)/AI2597</f>
        <v>13.51100598434677</v>
      </c>
      <c r="K2597">
        <f>2*((F2597*100*Info!$B$11)/AI2597^2)*(AJ2597/2)</f>
        <v>2.8708416572395006</v>
      </c>
      <c r="L2597">
        <f t="shared" si="665"/>
        <v>0.56654205670748159</v>
      </c>
      <c r="M2597">
        <f t="shared" si="666"/>
        <v>81.903718368580343</v>
      </c>
      <c r="N2597">
        <f t="shared" si="667"/>
        <v>17.650531238609339</v>
      </c>
      <c r="O2597" s="23">
        <v>0.91223584267127933</v>
      </c>
      <c r="P2597" s="23">
        <v>3.4594269384071598E-2</v>
      </c>
      <c r="Q2597" s="23">
        <v>0.84108144694291953</v>
      </c>
      <c r="R2597" s="23">
        <v>6.0801015404495624E-2</v>
      </c>
      <c r="S2597" s="23">
        <v>1.0379734198631281</v>
      </c>
      <c r="T2597" s="23">
        <v>6.6297823854325921E-2</v>
      </c>
      <c r="U2597" s="23">
        <v>1.4702173085880001</v>
      </c>
      <c r="V2597" s="23">
        <v>5.2871556132000001E-2</v>
      </c>
      <c r="W2597" s="37">
        <f>U2597*Info!$B$2</f>
        <v>0.70570430812224005</v>
      </c>
      <c r="X2597" s="37">
        <f>W2597*SQRT((0.5*V2597/U2597)^2+Info!$B$3^2)</f>
        <v>3.7497487244482285E-2</v>
      </c>
      <c r="Y2597" s="28">
        <f>W2597*Info!$D$2</f>
        <v>0.57162048957901446</v>
      </c>
      <c r="Z2597" s="28">
        <f>Y2597*SQRT(Info!$D$3^2+(X2597/W2597)^2)</f>
        <v>4.1706018066842807E-2</v>
      </c>
      <c r="AA2597" s="37">
        <f t="shared" si="668"/>
        <v>0.20653153454903928</v>
      </c>
      <c r="AB2597" s="37">
        <f t="shared" si="669"/>
        <v>4.1294702059762337E-2</v>
      </c>
      <c r="AC2597" s="37">
        <f>(1-EXP(-Info!$B$6*H2597*1000))+(Info!$B$6/(Info!$B$6-Info!$B$7))*(EXP(-Info!$B$7*H2597*1000)-EXP(-Info!$B$6*H2597*1000))*(Info!$B$9-1)</f>
        <v>0.16693965955424764</v>
      </c>
      <c r="AD2597" s="37">
        <f>SQRT((Info!$B$6*EXP(-Info!$B$6*H2597*1000)+(Info!$B$6/(Info!$B$6+Info!$B$7))*(Info!$B$9-1)*(-Info!$B$7*EXP(-Info!$B$7*H2597*1000)+Info!$B$6*EXP(-Info!$B$6*H2597*1000)))^2*(0.01*H2597*1000)^2)</f>
        <v>1.4474391375621104E-3</v>
      </c>
      <c r="AE2597" s="37">
        <f t="shared" si="670"/>
        <v>6.9002021676725228E-3</v>
      </c>
      <c r="AF2597" s="37">
        <f t="shared" si="671"/>
        <v>0.43187462621928069</v>
      </c>
      <c r="AG2597" s="37">
        <f t="shared" si="672"/>
        <v>5.3720155387911694E-2</v>
      </c>
      <c r="AH2597" s="37">
        <f t="shared" si="673"/>
        <v>0.4160748415660101</v>
      </c>
      <c r="AI2597">
        <f>AF2597*EXP(Info!$B$6*H2597*1000)</f>
        <v>0.5057248094340876</v>
      </c>
      <c r="AJ2597">
        <f>2*SQRT((EXP(Info!$B$6*H2597)*AG2597)^2+(Info!$B$6*H2597*0.01*AI2597)^2)</f>
        <v>0.10745727236779705</v>
      </c>
      <c r="AK2597">
        <f t="shared" si="674"/>
        <v>0.27462498148985753</v>
      </c>
      <c r="AL2597">
        <f t="shared" si="675"/>
        <v>0.10981913065773195</v>
      </c>
      <c r="AM2597">
        <f t="shared" si="681"/>
        <v>0.92200000000000004</v>
      </c>
      <c r="AN2597">
        <f t="shared" si="682"/>
        <v>7.5264964328809483E-2</v>
      </c>
      <c r="AO2597">
        <f t="shared" si="678"/>
        <v>6.0620000000000003</v>
      </c>
      <c r="AP2597">
        <f t="shared" si="679"/>
        <v>0.6204768759982785</v>
      </c>
      <c r="AQ2597">
        <f t="shared" si="680"/>
        <v>4</v>
      </c>
      <c r="AR2597">
        <v>1</v>
      </c>
      <c r="AS2597">
        <v>1</v>
      </c>
      <c r="AT2597">
        <v>1</v>
      </c>
      <c r="AU2597">
        <v>0</v>
      </c>
      <c r="AV2597">
        <v>0</v>
      </c>
      <c r="AW2597">
        <v>0</v>
      </c>
      <c r="AX2597">
        <v>1</v>
      </c>
    </row>
    <row r="2598" spans="1:50">
      <c r="A2598" s="46" t="s">
        <v>189</v>
      </c>
      <c r="B2598" s="13" t="s">
        <v>216</v>
      </c>
      <c r="C2598" s="13" t="s">
        <v>350</v>
      </c>
      <c r="D2598" s="47">
        <v>-58.033299999999997</v>
      </c>
      <c r="E2598" s="47">
        <v>61.45</v>
      </c>
      <c r="F2598" s="57">
        <v>2674</v>
      </c>
      <c r="G2598" s="16">
        <v>572.5</v>
      </c>
      <c r="H2598">
        <v>17.460099999999997</v>
      </c>
      <c r="J2598">
        <f>(F2598*100*Info!$B$11)/AI2598</f>
        <v>11.296492686013488</v>
      </c>
      <c r="K2598">
        <f>2*((F2598*100*Info!$B$11)/AI2598^2)*(AJ2598/2)</f>
        <v>2.0599592330576364</v>
      </c>
      <c r="L2598">
        <f t="shared" si="665"/>
        <v>0.60289719693499888</v>
      </c>
      <c r="M2598">
        <f t="shared" si="666"/>
        <v>72.873674398858455</v>
      </c>
      <c r="N2598">
        <f t="shared" si="667"/>
        <v>13.506894099516963</v>
      </c>
      <c r="O2598" s="23">
        <v>0.86936903060840787</v>
      </c>
      <c r="P2598" s="23">
        <v>3.6098368052944273E-2</v>
      </c>
      <c r="Q2598" s="23">
        <v>0.77286906821087464</v>
      </c>
      <c r="R2598" s="23">
        <v>6.4954539303160544E-2</v>
      </c>
      <c r="S2598" s="23">
        <v>1.1436944618903939</v>
      </c>
      <c r="T2598" s="23">
        <v>6.4325415209219014E-2</v>
      </c>
      <c r="U2598" s="23">
        <v>1.564561507374</v>
      </c>
      <c r="V2598" s="23">
        <v>5.1901435836000001E-2</v>
      </c>
      <c r="W2598" s="37">
        <f>U2598*Info!$B$2</f>
        <v>0.75098952353951998</v>
      </c>
      <c r="X2598" s="37">
        <f>W2598*SQRT((0.5*V2598/U2598)^2+Info!$B$3^2)</f>
        <v>3.956164407573555E-2</v>
      </c>
      <c r="Y2598" s="28">
        <f>W2598*Info!$D$2</f>
        <v>0.60830151406701127</v>
      </c>
      <c r="Z2598" s="28">
        <f>Y2598*SQRT(Info!$D$3^2+(X2598/W2598)^2)</f>
        <v>4.4180928892277295E-2</v>
      </c>
      <c r="AA2598" s="37">
        <f t="shared" si="668"/>
        <v>0.11837950706888789</v>
      </c>
      <c r="AB2598" s="37">
        <f t="shared" si="669"/>
        <v>4.3484442344321708E-2</v>
      </c>
      <c r="AC2598" s="37">
        <f>(1-EXP(-Info!$B$6*H2598*1000))+(Info!$B$6/(Info!$B$6-Info!$B$7))*(EXP(-Info!$B$7*H2598*1000)-EXP(-Info!$B$6*H2598*1000))*(Info!$B$9-1)</f>
        <v>0.16913723611830733</v>
      </c>
      <c r="AD2598" s="37">
        <f>SQRT((Info!$B$6*EXP(-Info!$B$6*H2598*1000)+(Info!$B$6/(Info!$B$6+Info!$B$7))*(Info!$B$9-1)*(-Info!$B$7*EXP(-Info!$B$7*H2598*1000)+Info!$B$6*EXP(-Info!$B$6*H2598*1000)))^2*(0.01*H2598*1000)^2)</f>
        <v>1.4647762688978952E-3</v>
      </c>
      <c r="AE2598" s="37">
        <f t="shared" si="670"/>
        <v>7.356882163008214E-3</v>
      </c>
      <c r="AF2598" s="37">
        <f t="shared" si="671"/>
        <v>0.51537056518470337</v>
      </c>
      <c r="AG2598" s="37">
        <f t="shared" si="672"/>
        <v>5.5140891844478332E-2</v>
      </c>
      <c r="AH2598" s="37">
        <f t="shared" si="673"/>
        <v>0.45061909658358906</v>
      </c>
      <c r="AI2598">
        <f>AF2598*EXP(Info!$B$6*H2598*1000)</f>
        <v>0.60486481216922627</v>
      </c>
      <c r="AJ2598">
        <f>2*SQRT((EXP(Info!$B$6*H2598)*AG2598)^2+(Info!$B$6*H2598*0.01*AI2598)^2)</f>
        <v>0.11029944330618431</v>
      </c>
      <c r="AK2598">
        <f t="shared" si="674"/>
        <v>0.15740923054950023</v>
      </c>
      <c r="AL2598">
        <f t="shared" si="675"/>
        <v>0.11564252597048914</v>
      </c>
      <c r="AM2598">
        <f t="shared" si="681"/>
        <v>0.88900000000000001</v>
      </c>
      <c r="AN2598">
        <f t="shared" si="682"/>
        <v>8.3335911240902047E-2</v>
      </c>
      <c r="AO2598">
        <f t="shared" si="678"/>
        <v>6.4509999999999996</v>
      </c>
      <c r="AP2598">
        <f t="shared" si="679"/>
        <v>0.55566305735565424</v>
      </c>
      <c r="AQ2598">
        <f t="shared" si="680"/>
        <v>4</v>
      </c>
      <c r="AR2598">
        <v>1</v>
      </c>
      <c r="AS2598">
        <v>1</v>
      </c>
      <c r="AT2598">
        <v>1</v>
      </c>
      <c r="AU2598">
        <v>0</v>
      </c>
      <c r="AV2598">
        <v>0</v>
      </c>
      <c r="AW2598">
        <v>0</v>
      </c>
      <c r="AX2598">
        <v>1</v>
      </c>
    </row>
    <row r="2599" spans="1:50">
      <c r="A2599" s="46" t="s">
        <v>189</v>
      </c>
      <c r="B2599" s="13" t="s">
        <v>216</v>
      </c>
      <c r="C2599" s="13" t="s">
        <v>350</v>
      </c>
      <c r="D2599" s="47">
        <v>-58.033299999999997</v>
      </c>
      <c r="E2599" s="47">
        <v>61.45</v>
      </c>
      <c r="F2599" s="57">
        <v>2674</v>
      </c>
      <c r="G2599" s="16">
        <v>576.5</v>
      </c>
      <c r="H2599">
        <v>17.542300000000001</v>
      </c>
      <c r="J2599">
        <f>(F2599*100*Info!$B$11)/AI2599</f>
        <v>12.557349410889403</v>
      </c>
      <c r="K2599">
        <f>2*((F2599*100*Info!$B$11)/AI2599^2)*(AJ2599/2)</f>
        <v>2.2961552718608376</v>
      </c>
      <c r="L2599">
        <f t="shared" si="665"/>
        <v>0.48869158933081841</v>
      </c>
      <c r="M2599">
        <f t="shared" si="666"/>
        <v>65.66238014287255</v>
      </c>
      <c r="N2599">
        <f t="shared" si="667"/>
        <v>12.271617952678136</v>
      </c>
      <c r="O2599" s="23">
        <v>0.85432804391968109</v>
      </c>
      <c r="P2599" s="23">
        <v>3.3090170715198916E-2</v>
      </c>
      <c r="Q2599" s="23">
        <v>0.83040685868993003</v>
      </c>
      <c r="R2599" s="23">
        <v>6.3332135586612007E-2</v>
      </c>
      <c r="S2599" s="23">
        <v>0.99806533871650216</v>
      </c>
      <c r="T2599" s="23">
        <v>6.7202123661090907E-2</v>
      </c>
      <c r="U2599" s="23">
        <v>1.2681897569460001</v>
      </c>
      <c r="V2599" s="23">
        <v>4.8991074948000007E-2</v>
      </c>
      <c r="W2599" s="37">
        <f>U2599*Info!$B$2</f>
        <v>0.60873108333407999</v>
      </c>
      <c r="X2599" s="37">
        <f>W2599*SQRT((0.5*V2599/U2599)^2+Info!$B$3^2)</f>
        <v>3.2628684527534889E-2</v>
      </c>
      <c r="Y2599" s="28">
        <f>W2599*Info!$D$2</f>
        <v>0.49307217750060484</v>
      </c>
      <c r="Z2599" s="28">
        <f>Y2599*SQRT(Info!$D$3^2+(X2599/W2599)^2)</f>
        <v>3.6142839748567919E-2</v>
      </c>
      <c r="AA2599" s="37">
        <f t="shared" si="668"/>
        <v>0.2455969605856011</v>
      </c>
      <c r="AB2599" s="37">
        <f t="shared" si="669"/>
        <v>3.6583751905561117E-2</v>
      </c>
      <c r="AC2599" s="37">
        <f>(1-EXP(-Info!$B$6*H2599*1000))+(Info!$B$6/(Info!$B$6-Info!$B$7))*(EXP(-Info!$B$7*H2599*1000)-EXP(-Info!$B$6*H2599*1000))*(Info!$B$9-1)</f>
        <v>0.16986860910043461</v>
      </c>
      <c r="AD2599" s="37">
        <f>SQRT((Info!$B$6*EXP(-Info!$B$6*H2599*1000)+(Info!$B$6/(Info!$B$6+Info!$B$7))*(Info!$B$9-1)*(-Info!$B$7*EXP(-Info!$B$7*H2599*1000)+Info!$B$6*EXP(-Info!$B$6*H2599*1000)))^2*(0.01*H2599*1000)^2)</f>
        <v>1.4705357054737547E-3</v>
      </c>
      <c r="AE2599" s="37">
        <f t="shared" si="670"/>
        <v>6.2249168021571016E-3</v>
      </c>
      <c r="AF2599" s="37">
        <f t="shared" si="671"/>
        <v>0.46327394712192699</v>
      </c>
      <c r="AG2599" s="37">
        <f t="shared" si="672"/>
        <v>4.974018305580085E-2</v>
      </c>
      <c r="AH2599" s="37">
        <f t="shared" si="673"/>
        <v>0.46417196264694521</v>
      </c>
      <c r="AI2599">
        <f>AF2599*EXP(Info!$B$6*H2599*1000)</f>
        <v>0.54413162388961789</v>
      </c>
      <c r="AJ2599">
        <f>2*SQRT((EXP(Info!$B$6*H2599)*AG2599)^2+(Info!$B$6*H2599*0.01*AI2599)^2)</f>
        <v>9.9496371081057008E-2</v>
      </c>
      <c r="AK2599">
        <f t="shared" si="674"/>
        <v>0.32657027849067377</v>
      </c>
      <c r="AL2599">
        <f t="shared" si="675"/>
        <v>9.7290829817649235E-2</v>
      </c>
      <c r="AM2599">
        <f t="shared" si="681"/>
        <v>0.97199999999999998</v>
      </c>
      <c r="AN2599">
        <f t="shared" si="682"/>
        <v>8.3143001822250373E-2</v>
      </c>
      <c r="AO2599">
        <f t="shared" si="678"/>
        <v>5.2290000000000001</v>
      </c>
      <c r="AP2599">
        <f t="shared" si="679"/>
        <v>0.67365947346636601</v>
      </c>
      <c r="AQ2599">
        <f t="shared" si="680"/>
        <v>4</v>
      </c>
      <c r="AR2599">
        <v>1</v>
      </c>
      <c r="AS2599">
        <v>1</v>
      </c>
      <c r="AT2599">
        <v>1</v>
      </c>
      <c r="AU2599">
        <v>0</v>
      </c>
      <c r="AV2599">
        <v>0</v>
      </c>
      <c r="AW2599">
        <v>0</v>
      </c>
      <c r="AX2599">
        <v>1</v>
      </c>
    </row>
    <row r="2600" spans="1:50">
      <c r="A2600" s="46" t="s">
        <v>189</v>
      </c>
      <c r="B2600" s="13" t="s">
        <v>216</v>
      </c>
      <c r="C2600" s="13" t="s">
        <v>350</v>
      </c>
      <c r="D2600" s="47">
        <v>-58.033299999999997</v>
      </c>
      <c r="E2600" s="47">
        <v>61.45</v>
      </c>
      <c r="F2600" s="57">
        <v>2674</v>
      </c>
      <c r="G2600" s="16">
        <v>580.5</v>
      </c>
      <c r="H2600">
        <v>17.624500000000001</v>
      </c>
      <c r="J2600">
        <f>(F2600*100*Info!$B$11)/AI2600</f>
        <v>12.908710635297336</v>
      </c>
      <c r="K2600">
        <f>2*((F2600*100*Info!$B$11)/AI2600^2)*(AJ2600/2)</f>
        <v>2.4545324071418797</v>
      </c>
      <c r="L2600">
        <f t="shared" si="665"/>
        <v>0.49429906597259488</v>
      </c>
      <c r="M2600">
        <f t="shared" si="666"/>
        <v>68.274170626336328</v>
      </c>
      <c r="N2600">
        <f t="shared" si="667"/>
        <v>13.251573787607644</v>
      </c>
      <c r="O2600" s="23">
        <v>0.90997969466797024</v>
      </c>
      <c r="P2600" s="23">
        <v>3.4594269384071598E-2</v>
      </c>
      <c r="Q2600" s="23">
        <v>0.86721064901857559</v>
      </c>
      <c r="R2600" s="23">
        <v>6.2456092370702425E-2</v>
      </c>
      <c r="S2600" s="23">
        <v>0.99925567631969403</v>
      </c>
      <c r="T2600" s="23">
        <v>6.7912598464563906E-2</v>
      </c>
      <c r="U2600" s="23">
        <v>1.282741561386</v>
      </c>
      <c r="V2600" s="23">
        <v>4.9961195244000001E-2</v>
      </c>
      <c r="W2600" s="37">
        <f>U2600*Info!$B$2</f>
        <v>0.61571594946527997</v>
      </c>
      <c r="X2600" s="37">
        <f>W2600*SQRT((0.5*V2600/U2600)^2+Info!$B$3^2)</f>
        <v>3.3038491149035114E-2</v>
      </c>
      <c r="Y2600" s="28">
        <f>W2600*Info!$D$2</f>
        <v>0.4987299190668768</v>
      </c>
      <c r="Z2600" s="28">
        <f>Y2600*SQRT(Info!$D$3^2+(X2600/W2600)^2)</f>
        <v>3.6578538370449824E-2</v>
      </c>
      <c r="AA2600" s="37">
        <f t="shared" si="668"/>
        <v>0.29426374520269027</v>
      </c>
      <c r="AB2600" s="37">
        <f t="shared" si="669"/>
        <v>3.7292529626713443E-2</v>
      </c>
      <c r="AC2600" s="37">
        <f>(1-EXP(-Info!$B$6*H2600*1000))+(Info!$B$6/(Info!$B$6-Info!$B$7))*(EXP(-Info!$B$7*H2600*1000)-EXP(-Info!$B$6*H2600*1000))*(Info!$B$9-1)</f>
        <v>0.17059940654603306</v>
      </c>
      <c r="AD2600" s="37">
        <f>SQRT((Info!$B$6*EXP(-Info!$B$6*H2600*1000)+(Info!$B$6/(Info!$B$6+Info!$B$7))*(Info!$B$9-1)*(-Info!$B$7*EXP(-Info!$B$7*H2600*1000)+Info!$B$6*EXP(-Info!$B$6*H2600*1000)))^2*(0.01*H2600*1000)^2)</f>
        <v>1.4762853575966248E-3</v>
      </c>
      <c r="AE2600" s="37">
        <f t="shared" si="670"/>
        <v>6.3768976653608847E-3</v>
      </c>
      <c r="AF2600" s="37">
        <f t="shared" si="671"/>
        <v>0.45032453695322516</v>
      </c>
      <c r="AG2600" s="37">
        <f t="shared" si="672"/>
        <v>5.0315847908042124E-2</v>
      </c>
      <c r="AH2600" s="37">
        <f t="shared" si="673"/>
        <v>0.45065997384352297</v>
      </c>
      <c r="AI2600">
        <f>AF2600*EXP(Info!$B$6*H2600*1000)</f>
        <v>0.52932094612245539</v>
      </c>
      <c r="AJ2600">
        <f>2*SQRT((EXP(Info!$B$6*H2600)*AG2600)^2+(Info!$B$6*H2600*0.01*AI2600)^2)</f>
        <v>0.10064796188737572</v>
      </c>
      <c r="AK2600">
        <f t="shared" si="674"/>
        <v>0.39128250199601727</v>
      </c>
      <c r="AL2600">
        <f t="shared" si="675"/>
        <v>9.9175753289281729E-2</v>
      </c>
      <c r="AM2600">
        <f t="shared" si="681"/>
        <v>0.95299999999999996</v>
      </c>
      <c r="AN2600">
        <f t="shared" si="682"/>
        <v>7.7609943015086669E-2</v>
      </c>
      <c r="AO2600">
        <f t="shared" si="678"/>
        <v>5.2889999999999997</v>
      </c>
      <c r="AP2600">
        <f t="shared" si="679"/>
        <v>0.70940220700788614</v>
      </c>
      <c r="AQ2600">
        <f t="shared" si="680"/>
        <v>4</v>
      </c>
      <c r="AR2600">
        <v>1</v>
      </c>
      <c r="AS2600">
        <v>1</v>
      </c>
      <c r="AT2600">
        <v>1</v>
      </c>
      <c r="AU2600">
        <v>0</v>
      </c>
      <c r="AV2600">
        <v>0</v>
      </c>
      <c r="AW2600">
        <v>0</v>
      </c>
      <c r="AX2600">
        <v>1</v>
      </c>
    </row>
    <row r="2601" spans="1:50">
      <c r="A2601" s="46" t="s">
        <v>189</v>
      </c>
      <c r="B2601" s="13" t="s">
        <v>216</v>
      </c>
      <c r="C2601" s="13" t="s">
        <v>350</v>
      </c>
      <c r="D2601" s="47">
        <v>-58.033299999999997</v>
      </c>
      <c r="E2601" s="47">
        <v>61.45</v>
      </c>
      <c r="F2601" s="57">
        <v>2674</v>
      </c>
      <c r="G2601" s="16">
        <v>584.5</v>
      </c>
      <c r="H2601">
        <v>17.706700000000001</v>
      </c>
      <c r="J2601">
        <f>(F2601*100*Info!$B$11)/AI2601</f>
        <v>9.9000931376137196</v>
      </c>
      <c r="K2601">
        <f>2*((F2601*100*Info!$B$11)/AI2601^2)*(AJ2601/2)</f>
        <v>1.4491364169576306</v>
      </c>
      <c r="L2601">
        <f t="shared" si="665"/>
        <v>0.46579439304356457</v>
      </c>
      <c r="M2601">
        <f t="shared" si="666"/>
        <v>49.342064252972087</v>
      </c>
      <c r="N2601">
        <f t="shared" si="667"/>
        <v>7.4889866435121215</v>
      </c>
      <c r="O2601" s="23">
        <v>0.97390388809505901</v>
      </c>
      <c r="P2601" s="23">
        <v>3.9106565390689629E-2</v>
      </c>
      <c r="Q2601" s="23">
        <v>0.91839136647364061</v>
      </c>
      <c r="R2601" s="23">
        <v>6.6673258932320706E-2</v>
      </c>
      <c r="S2601" s="23">
        <v>1.1241559965988801</v>
      </c>
      <c r="T2601" s="23">
        <v>7.2586730686660758E-2</v>
      </c>
      <c r="U2601" s="23">
        <v>1.2087698888160001</v>
      </c>
      <c r="V2601" s="23">
        <v>4.8506014800000004E-2</v>
      </c>
      <c r="W2601" s="37">
        <f>U2601*Info!$B$2</f>
        <v>0.58020954663168001</v>
      </c>
      <c r="X2601" s="37">
        <f>W2601*SQRT((0.5*V2601/U2601)^2+Info!$B$3^2)</f>
        <v>3.1259094724267876E-2</v>
      </c>
      <c r="Y2601" s="28">
        <f>W2601*Info!$D$2</f>
        <v>0.46996973277166082</v>
      </c>
      <c r="Z2601" s="28">
        <f>Y2601*SQRT(Info!$D$3^2+(X2601/W2601)^2)</f>
        <v>3.4543805889903578E-2</v>
      </c>
      <c r="AA2601" s="37">
        <f t="shared" si="668"/>
        <v>0.39369434146337901</v>
      </c>
      <c r="AB2601" s="37">
        <f t="shared" si="669"/>
        <v>3.6870881019373851E-2</v>
      </c>
      <c r="AC2601" s="37">
        <f>(1-EXP(-Info!$B$6*H2601*1000))+(Info!$B$6/(Info!$B$6-Info!$B$7))*(EXP(-Info!$B$7*H2601*1000)-EXP(-Info!$B$6*H2601*1000))*(Info!$B$9-1)</f>
        <v>0.17132962889445461</v>
      </c>
      <c r="AD2601" s="37">
        <f>SQRT((Info!$B$6*EXP(-Info!$B$6*H2601*1000)+(Info!$B$6/(Info!$B$6+Info!$B$7))*(Info!$B$9-1)*(-Info!$B$7*EXP(-Info!$B$7*H2601*1000)+Info!$B$6*EXP(-Info!$B$6*H2601*1000)))^2*(0.01*H2601*1000)^2)</f>
        <v>1.4820252367379373E-3</v>
      </c>
      <c r="AE2601" s="37">
        <f t="shared" si="670"/>
        <v>6.3439624717703267E-3</v>
      </c>
      <c r="AF2601" s="37">
        <f t="shared" si="671"/>
        <v>0.58673475840645195</v>
      </c>
      <c r="AG2601" s="37">
        <f t="shared" si="672"/>
        <v>5.0504739907725714E-2</v>
      </c>
      <c r="AH2601" s="37">
        <f t="shared" si="673"/>
        <v>0.52193357521697226</v>
      </c>
      <c r="AI2601">
        <f>AF2601*EXP(Info!$B$6*H2601*1000)</f>
        <v>0.69018046918531839</v>
      </c>
      <c r="AJ2601">
        <f>2*SQRT((EXP(Info!$B$6*H2601)*AG2601)^2+(Info!$B$6*H2601*0.01*AI2601)^2)</f>
        <v>0.1010258831171385</v>
      </c>
      <c r="AK2601">
        <f t="shared" si="674"/>
        <v>0.52349536584385503</v>
      </c>
      <c r="AL2601">
        <f t="shared" si="675"/>
        <v>9.8054420982922816E-2</v>
      </c>
      <c r="AM2601">
        <f t="shared" si="681"/>
        <v>0.94299999999999995</v>
      </c>
      <c r="AN2601">
        <f t="shared" si="682"/>
        <v>7.8233942616983548E-2</v>
      </c>
      <c r="AO2601">
        <f t="shared" si="678"/>
        <v>4.984</v>
      </c>
      <c r="AP2601">
        <f t="shared" si="679"/>
        <v>0.80569833605716779</v>
      </c>
      <c r="AQ2601">
        <f t="shared" si="680"/>
        <v>4</v>
      </c>
      <c r="AR2601">
        <v>1</v>
      </c>
      <c r="AS2601">
        <v>1</v>
      </c>
      <c r="AT2601">
        <v>1</v>
      </c>
      <c r="AU2601">
        <v>0</v>
      </c>
      <c r="AV2601">
        <v>0</v>
      </c>
      <c r="AW2601">
        <v>0</v>
      </c>
      <c r="AX2601">
        <v>1</v>
      </c>
    </row>
    <row r="2602" spans="1:50">
      <c r="A2602" s="46" t="s">
        <v>189</v>
      </c>
      <c r="B2602" s="13" t="s">
        <v>216</v>
      </c>
      <c r="C2602" s="13" t="s">
        <v>350</v>
      </c>
      <c r="D2602" s="47">
        <v>-58.033299999999997</v>
      </c>
      <c r="E2602" s="47">
        <v>61.45</v>
      </c>
      <c r="F2602" s="57">
        <v>2674</v>
      </c>
      <c r="G2602" s="16">
        <v>592.5</v>
      </c>
      <c r="H2602">
        <v>17.898</v>
      </c>
      <c r="J2602">
        <f>(F2602*100*Info!$B$11)/AI2602</f>
        <v>2.7938110629790138</v>
      </c>
      <c r="K2602">
        <f>2*((F2602*100*Info!$B$11)/AI2602^2)*(AJ2602/2)</f>
        <v>0.13411051855913123</v>
      </c>
      <c r="L2602">
        <f t="shared" ref="L2602:L2665" si="683">(M2602/10.7)/J2602</f>
        <v>0.65065420633412829</v>
      </c>
      <c r="M2602">
        <f t="shared" ref="M2602:M2665" si="684">((U2602/0.242530073729142))*J2602</f>
        <v>19.450512642182257</v>
      </c>
      <c r="N2602">
        <f t="shared" ref="N2602:N2665" si="685">2*M2602*SQRT((0.5*K2602/J2602)^2+(0.5*V2602/U2602)^2)</f>
        <v>1.0631551917725817</v>
      </c>
      <c r="O2602" s="23">
        <v>0.77761901180717463</v>
      </c>
      <c r="P2602" s="23">
        <v>2.406557870196285E-2</v>
      </c>
      <c r="Q2602" s="23">
        <v>0.75273520342934497</v>
      </c>
      <c r="R2602" s="23">
        <v>4.8406116124518478E-2</v>
      </c>
      <c r="S2602" s="23">
        <v>2.731983899054184</v>
      </c>
      <c r="T2602" s="23">
        <v>6.9745117377341986E-2</v>
      </c>
      <c r="U2602" s="23">
        <v>1.6884943751879999</v>
      </c>
      <c r="V2602" s="23">
        <v>4.4140473467999999E-2</v>
      </c>
      <c r="W2602" s="37">
        <f>U2602*Info!$B$2</f>
        <v>0.81047730009023999</v>
      </c>
      <c r="X2602" s="37">
        <f>W2602*SQRT((0.5*V2602/U2602)^2+Info!$B$3^2)</f>
        <v>4.1885682558930742E-2</v>
      </c>
      <c r="Y2602" s="28">
        <f>W2602*Info!$D$2</f>
        <v>0.65648661307309442</v>
      </c>
      <c r="Z2602" s="28">
        <f>Y2602*SQRT(Info!$D$3^2+(X2602/W2602)^2)</f>
        <v>4.72070476576247E-2</v>
      </c>
      <c r="AA2602" s="37">
        <f t="shared" ref="AA2602:AA2665" si="686">IF(O2602-W2602&gt;0,O2602-W2602,0)</f>
        <v>0</v>
      </c>
      <c r="AB2602" s="37">
        <f t="shared" ref="AB2602:AB2665" si="687">SQRT((0.5*P2602)^2+X2602^2)</f>
        <v>4.357979374655882E-2</v>
      </c>
      <c r="AC2602" s="37">
        <f>(1-EXP(-Info!$B$6*H2602*1000))+(Info!$B$6/(Info!$B$6-Info!$B$7))*(EXP(-Info!$B$7*H2602*1000)-EXP(-Info!$B$6*H2602*1000))*(Info!$B$9-1)</f>
        <v>0.17302681516189514</v>
      </c>
      <c r="AD2602" s="37">
        <f>SQRT((Info!$B$6*EXP(-Info!$B$6*H2602*1000)+(Info!$B$6/(Info!$B$6+Info!$B$7))*(Info!$B$9-1)*(-Info!$B$7*EXP(-Info!$B$7*H2602*1000)+Info!$B$6*EXP(-Info!$B$6*H2602*1000)))^2*(0.01*H2602*1000)^2)</f>
        <v>1.4953456001479757E-3</v>
      </c>
      <c r="AE2602" s="37">
        <f t="shared" ref="AE2602:AE2665" si="688">IF(AA2602&gt;0,AA2602*AC2602*SQRT((AB2602/AA2602)^2+(AD2602/AC2602)^2),AA2602*AC2602*SQRT((AD2602/AC2602)^2))</f>
        <v>0</v>
      </c>
      <c r="AF2602" s="37">
        <f t="shared" ref="AF2602:AF2665" si="689">IF((S2602-Y2602-AA2602*AC2602)&gt;0,S2602-Y2602-AA2602*AC2602,0)</f>
        <v>2.0754972859810898</v>
      </c>
      <c r="AG2602" s="37">
        <f t="shared" ref="AG2602:AG2665" si="690">SQRT((T2602*0.5)^2+Z2602^2+AE2602^2)</f>
        <v>5.8690720714982304E-2</v>
      </c>
      <c r="AH2602" s="37">
        <f t="shared" ref="AH2602:AH2665" si="691">AF2602/S2602</f>
        <v>0.7597033374536466</v>
      </c>
      <c r="AI2602">
        <f>AF2602*EXP(Info!$B$6*H2602*1000)</f>
        <v>2.445709739373279</v>
      </c>
      <c r="AJ2602">
        <f>2*SQRT((EXP(Info!$B$6*H2602)*AG2602)^2+(Info!$B$6*H2602*0.01*AI2602)^2)</f>
        <v>0.11740070963951649</v>
      </c>
      <c r="AK2602">
        <f t="shared" ref="AK2602:AK2665" si="692">AA2602/0.752049334436339</f>
        <v>0</v>
      </c>
      <c r="AL2602">
        <f t="shared" ref="AL2602:AL2665" si="693">AB2602/0.752049334436339*2</f>
        <v>0.11589610348959853</v>
      </c>
      <c r="AM2602">
        <f t="shared" ref="AM2602:AM2627" si="694">Q2602/O2602</f>
        <v>0.96799999999999986</v>
      </c>
      <c r="AN2602">
        <f t="shared" ref="AN2602:AN2627" si="695">SQRT((R2602/Q2602)^2+(P2602/O2602)^2)*AM2602</f>
        <v>6.90825902298524E-2</v>
      </c>
      <c r="AO2602">
        <f t="shared" ref="AO2602:AO2665" si="696">U2602/0.242530074</f>
        <v>6.9619999999999997</v>
      </c>
      <c r="AP2602">
        <f t="shared" ref="AP2602:AP2665" si="697">O2602/U2602</f>
        <v>0.46053988881105579</v>
      </c>
      <c r="AQ2602">
        <f t="shared" si="680"/>
        <v>4</v>
      </c>
      <c r="AR2602">
        <v>1</v>
      </c>
      <c r="AS2602">
        <v>1</v>
      </c>
      <c r="AT2602">
        <v>1</v>
      </c>
      <c r="AU2602">
        <v>0</v>
      </c>
      <c r="AV2602">
        <v>0</v>
      </c>
      <c r="AW2602">
        <v>0</v>
      </c>
      <c r="AX2602">
        <v>1</v>
      </c>
    </row>
    <row r="2603" spans="1:50">
      <c r="A2603" s="46" t="s">
        <v>189</v>
      </c>
      <c r="B2603" s="13" t="s">
        <v>216</v>
      </c>
      <c r="C2603" s="13" t="s">
        <v>350</v>
      </c>
      <c r="D2603" s="47">
        <v>-58.033299999999997</v>
      </c>
      <c r="E2603" s="47">
        <v>61.45</v>
      </c>
      <c r="F2603" s="57">
        <v>2674</v>
      </c>
      <c r="G2603" s="16">
        <v>604.5</v>
      </c>
      <c r="H2603">
        <v>18.624299999999998</v>
      </c>
      <c r="J2603">
        <f>(F2603*100*Info!$B$11)/AI2603</f>
        <v>4.2051428338718209</v>
      </c>
      <c r="K2603">
        <f>2*((F2603*100*Info!$B$11)/AI2603^2)*(AJ2603/2)</f>
        <v>0.29473188270882389</v>
      </c>
      <c r="L2603">
        <f t="shared" si="683"/>
        <v>0.6596261689609707</v>
      </c>
      <c r="M2603">
        <f t="shared" si="684"/>
        <v>29.67989815461387</v>
      </c>
      <c r="N2603">
        <f t="shared" si="685"/>
        <v>2.2224028183461226</v>
      </c>
      <c r="O2603" s="23">
        <v>0.76934646912837479</v>
      </c>
      <c r="P2603" s="23">
        <v>2.406557870196285E-2</v>
      </c>
      <c r="Q2603" s="23">
        <v>0.71395352335113182</v>
      </c>
      <c r="R2603" s="23">
        <v>4.8406116124518478E-2</v>
      </c>
      <c r="S2603" s="23">
        <v>2.035303164865188</v>
      </c>
      <c r="T2603" s="23">
        <v>6.1635749932491581E-2</v>
      </c>
      <c r="U2603" s="23">
        <v>1.711777262292</v>
      </c>
      <c r="V2603" s="23">
        <v>4.5110593764E-2</v>
      </c>
      <c r="W2603" s="37">
        <f>U2603*Info!$B$2</f>
        <v>0.82165308590015995</v>
      </c>
      <c r="X2603" s="37">
        <f>W2603*SQRT((0.5*V2603/U2603)^2+Info!$B$3^2)</f>
        <v>4.2485273995823539E-2</v>
      </c>
      <c r="Y2603" s="28">
        <f>W2603*Info!$D$2</f>
        <v>0.66553899957912965</v>
      </c>
      <c r="Z2603" s="28">
        <f>Y2603*SQRT(Info!$D$3^2+(X2603/W2603)^2)</f>
        <v>4.787081490863461E-2</v>
      </c>
      <c r="AA2603" s="37">
        <f t="shared" si="686"/>
        <v>0</v>
      </c>
      <c r="AB2603" s="37">
        <f t="shared" si="687"/>
        <v>4.4156387149146291E-2</v>
      </c>
      <c r="AC2603" s="37">
        <f>(1-EXP(-Info!$B$6*H2603*1000))+(Info!$B$6/(Info!$B$6-Info!$B$7))*(EXP(-Info!$B$7*H2603*1000)-EXP(-Info!$B$6*H2603*1000))*(Info!$B$9-1)</f>
        <v>0.17944220173901387</v>
      </c>
      <c r="AD2603" s="37">
        <f>SQRT((Info!$B$6*EXP(-Info!$B$6*H2603*1000)+(Info!$B$6/(Info!$B$6+Info!$B$7))*(Info!$B$9-1)*(-Info!$B$7*EXP(-Info!$B$7*H2603*1000)+Info!$B$6*EXP(-Info!$B$6*H2603*1000)))^2*(0.01*H2603*1000)^2)</f>
        <v>1.5454395420094345E-3</v>
      </c>
      <c r="AE2603" s="37">
        <f t="shared" si="688"/>
        <v>0</v>
      </c>
      <c r="AF2603" s="37">
        <f t="shared" si="689"/>
        <v>1.3697641652860584</v>
      </c>
      <c r="AG2603" s="37">
        <f t="shared" si="690"/>
        <v>5.6932910846468343E-2</v>
      </c>
      <c r="AH2603" s="37">
        <f t="shared" si="691"/>
        <v>0.67300252312867959</v>
      </c>
      <c r="AI2603">
        <f>AF2603*EXP(Info!$B$6*H2603*1000)</f>
        <v>1.6248796287391134</v>
      </c>
      <c r="AJ2603">
        <f>2*SQRT((EXP(Info!$B$6*H2603)*AG2603)^2+(Info!$B$6*H2603*0.01*AI2603)^2)</f>
        <v>0.11388527121980072</v>
      </c>
      <c r="AK2603">
        <f t="shared" si="692"/>
        <v>0</v>
      </c>
      <c r="AL2603">
        <f t="shared" si="693"/>
        <v>0.11742949598443965</v>
      </c>
      <c r="AM2603">
        <f t="shared" si="694"/>
        <v>0.92800000000000005</v>
      </c>
      <c r="AN2603">
        <f t="shared" si="695"/>
        <v>6.9291998413644015E-2</v>
      </c>
      <c r="AO2603">
        <f t="shared" si="696"/>
        <v>7.0579999999999998</v>
      </c>
      <c r="AP2603">
        <f t="shared" si="697"/>
        <v>0.44944309407302863</v>
      </c>
      <c r="AQ2603">
        <f t="shared" si="680"/>
        <v>4</v>
      </c>
      <c r="AR2603">
        <v>1</v>
      </c>
      <c r="AS2603">
        <v>1</v>
      </c>
      <c r="AT2603">
        <v>1</v>
      </c>
      <c r="AU2603">
        <v>0</v>
      </c>
      <c r="AV2603">
        <v>0</v>
      </c>
      <c r="AW2603">
        <v>0</v>
      </c>
      <c r="AX2603">
        <v>1</v>
      </c>
    </row>
    <row r="2604" spans="1:50">
      <c r="A2604" s="46" t="s">
        <v>189</v>
      </c>
      <c r="B2604" s="13" t="s">
        <v>216</v>
      </c>
      <c r="C2604" s="13" t="s">
        <v>350</v>
      </c>
      <c r="D2604" s="47">
        <v>-58.033299999999997</v>
      </c>
      <c r="E2604" s="47">
        <v>61.45</v>
      </c>
      <c r="F2604" s="57">
        <v>2674</v>
      </c>
      <c r="G2604" s="16">
        <v>616.5</v>
      </c>
      <c r="H2604">
        <v>19.3507</v>
      </c>
      <c r="J2604">
        <f>(F2604*100*Info!$B$11)/AI2604</f>
        <v>4.8300389785752467</v>
      </c>
      <c r="K2604">
        <f>2*((F2604*100*Info!$B$11)/AI2604^2)*(AJ2604/2)</f>
        <v>0.39653146871809913</v>
      </c>
      <c r="L2604">
        <f t="shared" si="683"/>
        <v>0.68831775777806037</v>
      </c>
      <c r="M2604">
        <f t="shared" si="684"/>
        <v>35.573237116934948</v>
      </c>
      <c r="N2604">
        <f t="shared" si="685"/>
        <v>3.0583660828951782</v>
      </c>
      <c r="O2604" s="23">
        <v>0.75204933443633903</v>
      </c>
      <c r="P2604" s="23">
        <v>2.406557870196285E-2</v>
      </c>
      <c r="Q2604" s="23">
        <v>0.68737309167481386</v>
      </c>
      <c r="R2604" s="23">
        <v>4.8406116124518478E-2</v>
      </c>
      <c r="S2604" s="23">
        <v>1.8791181627505202</v>
      </c>
      <c r="T2604" s="23">
        <v>5.9354558844817315E-2</v>
      </c>
      <c r="U2604" s="23">
        <v>1.7862339950100001</v>
      </c>
      <c r="V2604" s="23">
        <v>4.5595653912000003E-2</v>
      </c>
      <c r="W2604" s="37">
        <f>U2604*Info!$B$2</f>
        <v>0.85739231760480006</v>
      </c>
      <c r="X2604" s="37">
        <f>W2604*SQRT((0.5*V2604/U2604)^2+Info!$B$3^2)</f>
        <v>4.4244234339465158E-2</v>
      </c>
      <c r="Y2604" s="28">
        <f>W2604*Info!$D$2</f>
        <v>0.69448777725988808</v>
      </c>
      <c r="Z2604" s="28">
        <f>Y2604*SQRT(Info!$D$3^2+(X2604/W2604)^2)</f>
        <v>4.9901234731767628E-2</v>
      </c>
      <c r="AA2604" s="37">
        <f t="shared" si="686"/>
        <v>0</v>
      </c>
      <c r="AB2604" s="37">
        <f t="shared" si="687"/>
        <v>4.5851284516909667E-2</v>
      </c>
      <c r="AC2604" s="37">
        <f>(1-EXP(-Info!$B$6*H2604*1000))+(Info!$B$6/(Info!$B$6-Info!$B$7))*(EXP(-Info!$B$7*H2604*1000)-EXP(-Info!$B$6*H2604*1000))*(Info!$B$9-1)</f>
        <v>0.18581397912222286</v>
      </c>
      <c r="AD2604" s="37">
        <f>SQRT((Info!$B$6*EXP(-Info!$B$6*H2604*1000)+(Info!$B$6/(Info!$B$6+Info!$B$7))*(Info!$B$9-1)*(-Info!$B$7*EXP(-Info!$B$7*H2604*1000)+Info!$B$6*EXP(-Info!$B$6*H2604*1000)))^2*(0.01*H2604*1000)^2)</f>
        <v>1.5947880560690257E-3</v>
      </c>
      <c r="AE2604" s="37">
        <f t="shared" si="688"/>
        <v>0</v>
      </c>
      <c r="AF2604" s="37">
        <f t="shared" si="689"/>
        <v>1.1846303854906322</v>
      </c>
      <c r="AG2604" s="37">
        <f t="shared" si="690"/>
        <v>5.8059229599355625E-2</v>
      </c>
      <c r="AH2604" s="37">
        <f t="shared" si="691"/>
        <v>0.63041825095057036</v>
      </c>
      <c r="AI2604">
        <f>AF2604*EXP(Info!$B$6*H2604*1000)</f>
        <v>1.4146575124973682</v>
      </c>
      <c r="AJ2604">
        <f>2*SQRT((EXP(Info!$B$6*H2604)*AG2604)^2+(Info!$B$6*H2604*0.01*AI2604)^2)</f>
        <v>0.11613906712801386</v>
      </c>
      <c r="AK2604">
        <f t="shared" si="692"/>
        <v>0</v>
      </c>
      <c r="AL2604">
        <f t="shared" si="693"/>
        <v>0.12193690604426957</v>
      </c>
      <c r="AM2604">
        <f t="shared" si="694"/>
        <v>0.91400000000000003</v>
      </c>
      <c r="AN2604">
        <f t="shared" si="695"/>
        <v>7.0699205022121708E-2</v>
      </c>
      <c r="AO2604">
        <f t="shared" si="696"/>
        <v>7.3650000000000002</v>
      </c>
      <c r="AP2604">
        <f t="shared" si="697"/>
        <v>0.42102509331770316</v>
      </c>
      <c r="AQ2604">
        <f t="shared" si="680"/>
        <v>4</v>
      </c>
      <c r="AR2604">
        <v>1</v>
      </c>
      <c r="AS2604">
        <v>1</v>
      </c>
      <c r="AT2604">
        <v>1</v>
      </c>
      <c r="AU2604">
        <v>0</v>
      </c>
      <c r="AV2604">
        <v>0</v>
      </c>
      <c r="AW2604">
        <v>0</v>
      </c>
      <c r="AX2604">
        <v>1</v>
      </c>
    </row>
    <row r="2605" spans="1:50">
      <c r="A2605" s="46" t="s">
        <v>189</v>
      </c>
      <c r="B2605" s="13" t="s">
        <v>216</v>
      </c>
      <c r="C2605" s="13" t="s">
        <v>350</v>
      </c>
      <c r="D2605" s="47">
        <v>-58.033299999999997</v>
      </c>
      <c r="E2605" s="47">
        <v>61.45</v>
      </c>
      <c r="F2605" s="57">
        <v>2674</v>
      </c>
      <c r="G2605" s="16">
        <v>628.5</v>
      </c>
      <c r="H2605">
        <v>20.077000000000002</v>
      </c>
      <c r="J2605">
        <f>(F2605*100*Info!$B$11)/AI2605</f>
        <v>5.0647084293386477</v>
      </c>
      <c r="K2605">
        <f>2*((F2605*100*Info!$B$11)/AI2605^2)*(AJ2605/2)</f>
        <v>0.43954570156501932</v>
      </c>
      <c r="L2605">
        <f t="shared" si="683"/>
        <v>0.6995327110616133</v>
      </c>
      <c r="M2605">
        <f t="shared" si="684"/>
        <v>37.909342635937001</v>
      </c>
      <c r="N2605">
        <f t="shared" si="685"/>
        <v>3.4278430737059162</v>
      </c>
      <c r="O2605" s="23">
        <v>0.78814770248928334</v>
      </c>
      <c r="P2605" s="23">
        <v>2.7073776039708203E-2</v>
      </c>
      <c r="Q2605" s="23">
        <v>0.74164698804241558</v>
      </c>
      <c r="R2605" s="23">
        <v>5.3375924807428657E-2</v>
      </c>
      <c r="S2605" s="23">
        <v>1.8280449671172301</v>
      </c>
      <c r="T2605" s="23">
        <v>5.8475911350567948E-2</v>
      </c>
      <c r="U2605" s="23">
        <v>1.8153376038900002</v>
      </c>
      <c r="V2605" s="23">
        <v>4.608071406E-2</v>
      </c>
      <c r="W2605" s="37">
        <f>U2605*Info!$B$2</f>
        <v>0.87136204986720012</v>
      </c>
      <c r="X2605" s="37">
        <f>W2605*SQRT((0.5*V2605/U2605)^2+Info!$B$3^2)</f>
        <v>4.4949852614539466E-2</v>
      </c>
      <c r="Y2605" s="28">
        <f>W2605*Info!$D$2</f>
        <v>0.70580326039243213</v>
      </c>
      <c r="Z2605" s="28">
        <f>Y2605*SQRT(Info!$D$3^2+(X2605/W2605)^2)</f>
        <v>5.0705409996583427E-2</v>
      </c>
      <c r="AA2605" s="37">
        <f t="shared" si="686"/>
        <v>0</v>
      </c>
      <c r="AB2605" s="37">
        <f t="shared" si="687"/>
        <v>4.6943972854146997E-2</v>
      </c>
      <c r="AC2605" s="37">
        <f>(1-EXP(-Info!$B$6*H2605*1000))+(Info!$B$6/(Info!$B$6-Info!$B$7))*(EXP(-Info!$B$7*H2605*1000)-EXP(-Info!$B$6*H2605*1000))*(Info!$B$9-1)</f>
        <v>0.19214069218200552</v>
      </c>
      <c r="AD2605" s="37">
        <f>SQRT((Info!$B$6*EXP(-Info!$B$6*H2605*1000)+(Info!$B$6/(Info!$B$6+Info!$B$7))*(Info!$B$9-1)*(-Info!$B$7*EXP(-Info!$B$7*H2605*1000)+Info!$B$6*EXP(-Info!$B$6*H2605*1000)))^2*(0.01*H2605*1000)^2)</f>
        <v>1.6433853323123968E-3</v>
      </c>
      <c r="AE2605" s="37">
        <f t="shared" si="688"/>
        <v>0</v>
      </c>
      <c r="AF2605" s="37">
        <f t="shared" si="689"/>
        <v>1.1222417067247981</v>
      </c>
      <c r="AG2605" s="37">
        <f t="shared" si="690"/>
        <v>5.8531159692863537E-2</v>
      </c>
      <c r="AH2605" s="37">
        <f t="shared" si="691"/>
        <v>0.61390268123138036</v>
      </c>
      <c r="AI2605">
        <f>AF2605*EXP(Info!$B$6*H2605*1000)</f>
        <v>1.3491104220561863</v>
      </c>
      <c r="AJ2605">
        <f>2*SQRT((EXP(Info!$B$6*H2605)*AG2605)^2+(Info!$B$6*H2605*0.01*AI2605)^2)</f>
        <v>0.11708387466419254</v>
      </c>
      <c r="AK2605">
        <f t="shared" si="692"/>
        <v>0</v>
      </c>
      <c r="AL2605">
        <f t="shared" si="693"/>
        <v>0.12484280140831852</v>
      </c>
      <c r="AM2605">
        <f t="shared" si="694"/>
        <v>0.94099999999999995</v>
      </c>
      <c r="AN2605">
        <f t="shared" si="695"/>
        <v>7.5042037284094254E-2</v>
      </c>
      <c r="AO2605">
        <f t="shared" si="696"/>
        <v>7.4850000000000003</v>
      </c>
      <c r="AP2605">
        <f t="shared" si="697"/>
        <v>0.43416040123908595</v>
      </c>
      <c r="AQ2605">
        <f t="shared" si="680"/>
        <v>4</v>
      </c>
      <c r="AR2605">
        <v>1</v>
      </c>
      <c r="AS2605">
        <v>1</v>
      </c>
      <c r="AT2605">
        <v>1</v>
      </c>
      <c r="AU2605">
        <v>0</v>
      </c>
      <c r="AV2605">
        <v>0</v>
      </c>
      <c r="AW2605">
        <v>0</v>
      </c>
      <c r="AX2605">
        <v>1</v>
      </c>
    </row>
    <row r="2606" spans="1:50">
      <c r="A2606" s="46" t="s">
        <v>189</v>
      </c>
      <c r="B2606" s="13" t="s">
        <v>216</v>
      </c>
      <c r="C2606" s="13" t="s">
        <v>350</v>
      </c>
      <c r="D2606" s="47">
        <v>-58.033299999999997</v>
      </c>
      <c r="E2606" s="47">
        <v>61.45</v>
      </c>
      <c r="F2606" s="57">
        <v>2674</v>
      </c>
      <c r="G2606" s="16">
        <v>640.5</v>
      </c>
      <c r="H2606">
        <v>20.8034</v>
      </c>
      <c r="J2606">
        <f>(F2606*100*Info!$B$11)/AI2606</f>
        <v>4.6892114237343314</v>
      </c>
      <c r="K2606">
        <f>2*((F2606*100*Info!$B$11)/AI2606^2)*(AJ2606/2)</f>
        <v>0.48222833163236123</v>
      </c>
      <c r="L2606">
        <f t="shared" si="683"/>
        <v>0.75542056159131854</v>
      </c>
      <c r="M2606">
        <f t="shared" si="684"/>
        <v>37.902895980374616</v>
      </c>
      <c r="N2606">
        <f t="shared" si="685"/>
        <v>4.1972526795237162</v>
      </c>
      <c r="O2606" s="23">
        <v>0.74076859441979392</v>
      </c>
      <c r="P2606" s="23">
        <v>2.8577874708580881E-2</v>
      </c>
      <c r="Q2606" s="23">
        <v>0.68298864405505</v>
      </c>
      <c r="R2606" s="23">
        <v>5.759075379658915E-2</v>
      </c>
      <c r="S2606" s="23">
        <v>1.9662516999064259</v>
      </c>
      <c r="T2606" s="23">
        <v>9.923440892568948E-2</v>
      </c>
      <c r="U2606" s="23">
        <v>1.9603705881420002</v>
      </c>
      <c r="V2606" s="23">
        <v>8.0519984568000011E-2</v>
      </c>
      <c r="W2606" s="37">
        <f>U2606*Info!$B$2</f>
        <v>0.94097788230816004</v>
      </c>
      <c r="X2606" s="37">
        <f>W2606*SQRT((0.5*V2606/U2606)^2+Info!$B$3^2)</f>
        <v>5.0863013962771979E-2</v>
      </c>
      <c r="Y2606" s="28">
        <f>W2606*Info!$D$2</f>
        <v>0.76219208466960964</v>
      </c>
      <c r="Z2606" s="28">
        <f>Y2606*SQRT(Info!$D$3^2+(X2606/W2606)^2)</f>
        <v>5.612221431557074E-2</v>
      </c>
      <c r="AA2606" s="37">
        <f t="shared" si="686"/>
        <v>0</v>
      </c>
      <c r="AB2606" s="37">
        <f t="shared" si="687"/>
        <v>5.2831997123826142E-2</v>
      </c>
      <c r="AC2606" s="37">
        <f>(1-EXP(-Info!$B$6*H2606*1000))+(Info!$B$6/(Info!$B$6-Info!$B$7))*(EXP(-Info!$B$7*H2606*1000)-EXP(-Info!$B$6*H2606*1000))*(Info!$B$9-1)</f>
        <v>0.19842438036925431</v>
      </c>
      <c r="AD2606" s="37">
        <f>SQRT((Info!$B$6*EXP(-Info!$B$6*H2606*1000)+(Info!$B$6/(Info!$B$6+Info!$B$7))*(Info!$B$9-1)*(-Info!$B$7*EXP(-Info!$B$7*H2606*1000)+Info!$B$6*EXP(-Info!$B$6*H2606*1000)))^2*(0.01*H2606*1000)^2)</f>
        <v>1.691252461425486E-3</v>
      </c>
      <c r="AE2606" s="37">
        <f t="shared" si="688"/>
        <v>0</v>
      </c>
      <c r="AF2606" s="37">
        <f t="shared" si="689"/>
        <v>1.2040596152368161</v>
      </c>
      <c r="AG2606" s="37">
        <f t="shared" si="690"/>
        <v>7.4910412616608871E-2</v>
      </c>
      <c r="AH2606" s="37">
        <f t="shared" si="691"/>
        <v>0.61236291126620135</v>
      </c>
      <c r="AI2606">
        <f>AF2606*EXP(Info!$B$6*H2606*1000)</f>
        <v>1.4571428560700581</v>
      </c>
      <c r="AJ2606">
        <f>2*SQRT((EXP(Info!$B$6*H2606)*AG2606)^2+(Info!$B$6*H2606*0.01*AI2606)^2)</f>
        <v>0.14984941068685928</v>
      </c>
      <c r="AK2606">
        <f t="shared" si="692"/>
        <v>0</v>
      </c>
      <c r="AL2606">
        <f t="shared" si="693"/>
        <v>0.14050141315110323</v>
      </c>
      <c r="AM2606">
        <f t="shared" si="694"/>
        <v>0.92200000000000004</v>
      </c>
      <c r="AN2606">
        <f t="shared" si="695"/>
        <v>8.5495112917393506E-2</v>
      </c>
      <c r="AO2606">
        <f t="shared" si="696"/>
        <v>8.0830000000000002</v>
      </c>
      <c r="AP2606">
        <f t="shared" si="697"/>
        <v>0.37787171410374992</v>
      </c>
      <c r="AQ2606">
        <f t="shared" si="680"/>
        <v>4</v>
      </c>
      <c r="AR2606">
        <v>1</v>
      </c>
      <c r="AS2606">
        <v>1</v>
      </c>
      <c r="AT2606">
        <v>1</v>
      </c>
      <c r="AU2606">
        <v>0</v>
      </c>
      <c r="AV2606">
        <v>0</v>
      </c>
      <c r="AW2606">
        <v>0</v>
      </c>
      <c r="AX2606">
        <v>1</v>
      </c>
    </row>
    <row r="2607" spans="1:50">
      <c r="A2607" s="46" t="s">
        <v>189</v>
      </c>
      <c r="B2607" s="13" t="s">
        <v>216</v>
      </c>
      <c r="C2607" s="13" t="s">
        <v>350</v>
      </c>
      <c r="D2607" s="47">
        <v>-58.033299999999997</v>
      </c>
      <c r="E2607" s="47">
        <v>61.45</v>
      </c>
      <c r="F2607" s="57">
        <v>2674</v>
      </c>
      <c r="G2607" s="16">
        <v>652.5</v>
      </c>
      <c r="H2607">
        <v>21.529700000000002</v>
      </c>
      <c r="J2607">
        <f>(F2607*100*Info!$B$11)/AI2607</f>
        <v>4.2599138521583475</v>
      </c>
      <c r="K2607">
        <f>2*((F2607*100*Info!$B$11)/AI2607^2)*(AJ2607/2)</f>
        <v>0.43608496236847594</v>
      </c>
      <c r="L2607">
        <f t="shared" si="683"/>
        <v>0.8538317766544955</v>
      </c>
      <c r="M2607">
        <f t="shared" si="684"/>
        <v>38.918572996782991</v>
      </c>
      <c r="N2607">
        <f t="shared" si="685"/>
        <v>4.2751863849344449</v>
      </c>
      <c r="O2607" s="23">
        <v>0.80018049184026474</v>
      </c>
      <c r="P2607" s="23">
        <v>3.0081973377453563E-2</v>
      </c>
      <c r="Q2607" s="23">
        <v>0.7441678574114462</v>
      </c>
      <c r="R2607" s="23">
        <v>5.8351736240508094E-2</v>
      </c>
      <c r="S2607" s="23">
        <v>2.1780869252109119</v>
      </c>
      <c r="T2607" s="23">
        <v>0.10454437140237081</v>
      </c>
      <c r="U2607" s="23">
        <v>2.2157547560639999</v>
      </c>
      <c r="V2607" s="23">
        <v>8.8280946935999999E-2</v>
      </c>
      <c r="W2607" s="37">
        <f>U2607*Info!$B$2</f>
        <v>1.0635622829107199</v>
      </c>
      <c r="X2607" s="37">
        <f>W2607*SQRT((0.5*V2607/U2607)^2+Info!$B$3^2)</f>
        <v>5.7243505292478958E-2</v>
      </c>
      <c r="Y2607" s="28">
        <f>W2607*Info!$D$2</f>
        <v>0.8614854491576831</v>
      </c>
      <c r="Z2607" s="28">
        <f>Y2607*SQRT(Info!$D$3^2+(X2607/W2607)^2)</f>
        <v>6.3287548750646197E-2</v>
      </c>
      <c r="AA2607" s="37">
        <f t="shared" si="686"/>
        <v>0</v>
      </c>
      <c r="AB2607" s="37">
        <f t="shared" si="687"/>
        <v>5.9186570932438065E-2</v>
      </c>
      <c r="AC2607" s="37">
        <f>(1-EXP(-Info!$B$6*H2607*1000))+(Info!$B$6/(Info!$B$6-Info!$B$7))*(EXP(-Info!$B$7*H2607*1000)-EXP(-Info!$B$6*H2607*1000))*(Info!$B$9-1)</f>
        <v>0.20466360883254148</v>
      </c>
      <c r="AD2607" s="37">
        <f>SQRT((Info!$B$6*EXP(-Info!$B$6*H2607*1000)+(Info!$B$6/(Info!$B$6+Info!$B$7))*(Info!$B$9-1)*(-Info!$B$7*EXP(-Info!$B$7*H2607*1000)+Info!$B$6*EXP(-Info!$B$6*H2607*1000)))^2*(0.01*H2607*1000)^2)</f>
        <v>1.7383839018303615E-3</v>
      </c>
      <c r="AE2607" s="37">
        <f t="shared" si="688"/>
        <v>0</v>
      </c>
      <c r="AF2607" s="37">
        <f t="shared" si="689"/>
        <v>1.3166014760532287</v>
      </c>
      <c r="AG2607" s="37">
        <f t="shared" si="690"/>
        <v>8.208346499048777E-2</v>
      </c>
      <c r="AH2607" s="37">
        <f t="shared" si="691"/>
        <v>0.60447609359104781</v>
      </c>
      <c r="AI2607">
        <f>AF2607*EXP(Info!$B$6*H2607*1000)</f>
        <v>1.6039880532407067</v>
      </c>
      <c r="AJ2607">
        <f>2*SQRT((EXP(Info!$B$6*H2607)*AG2607)^2+(Info!$B$6*H2607*0.01*AI2607)^2)</f>
        <v>0.16419934630428248</v>
      </c>
      <c r="AK2607">
        <f t="shared" si="692"/>
        <v>0</v>
      </c>
      <c r="AL2607">
        <f t="shared" si="693"/>
        <v>0.15740076673772579</v>
      </c>
      <c r="AM2607">
        <f t="shared" si="694"/>
        <v>0.92999999999999994</v>
      </c>
      <c r="AN2607">
        <f t="shared" si="695"/>
        <v>8.0871289840185115E-2</v>
      </c>
      <c r="AO2607">
        <f t="shared" si="696"/>
        <v>9.1359999999999992</v>
      </c>
      <c r="AP2607">
        <f t="shared" si="697"/>
        <v>0.36113224608922034</v>
      </c>
      <c r="AQ2607">
        <f t="shared" si="680"/>
        <v>4</v>
      </c>
      <c r="AR2607">
        <v>1</v>
      </c>
      <c r="AS2607">
        <v>1</v>
      </c>
      <c r="AT2607">
        <v>1</v>
      </c>
      <c r="AU2607">
        <v>0</v>
      </c>
      <c r="AV2607">
        <v>0</v>
      </c>
      <c r="AW2607">
        <v>0</v>
      </c>
      <c r="AX2607">
        <v>1</v>
      </c>
    </row>
    <row r="2608" spans="1:50">
      <c r="A2608" s="46" t="s">
        <v>189</v>
      </c>
      <c r="B2608" s="13" t="s">
        <v>216</v>
      </c>
      <c r="C2608" s="13" t="s">
        <v>350</v>
      </c>
      <c r="D2608" s="47">
        <v>-58.033299999999997</v>
      </c>
      <c r="E2608" s="47">
        <v>61.45</v>
      </c>
      <c r="F2608" s="57">
        <v>2674</v>
      </c>
      <c r="G2608" s="16">
        <v>664.5</v>
      </c>
      <c r="H2608">
        <v>22.256</v>
      </c>
      <c r="J2608">
        <f>(F2608*100*Info!$B$11)/AI2608</f>
        <v>5.4970688138532369</v>
      </c>
      <c r="K2608">
        <f>2*((F2608*100*Info!$B$11)/AI2608^2)*(AJ2608/2)</f>
        <v>0.52364063338926925</v>
      </c>
      <c r="L2608">
        <f t="shared" si="683"/>
        <v>0.61364486049840372</v>
      </c>
      <c r="M2608">
        <f t="shared" si="684"/>
        <v>36.093753872069918</v>
      </c>
      <c r="N2608">
        <f t="shared" si="685"/>
        <v>3.6595392292885185</v>
      </c>
      <c r="O2608" s="23">
        <v>0.78513950515153796</v>
      </c>
      <c r="P2608" s="23">
        <v>2.8577874708580881E-2</v>
      </c>
      <c r="Q2608" s="23">
        <v>0.7513785064300218</v>
      </c>
      <c r="R2608" s="23">
        <v>5.5863180386184125E-2</v>
      </c>
      <c r="S2608" s="23">
        <v>1.6370411349287521</v>
      </c>
      <c r="T2608" s="23">
        <v>7.4550267470495729E-2</v>
      </c>
      <c r="U2608" s="23">
        <v>1.592452465884</v>
      </c>
      <c r="V2608" s="23">
        <v>5.5296856872000005E-2</v>
      </c>
      <c r="W2608" s="37">
        <f>U2608*Info!$B$2</f>
        <v>0.76437718362431994</v>
      </c>
      <c r="X2608" s="37">
        <f>W2608*SQRT((0.5*V2608/U2608)^2+Info!$B$3^2)</f>
        <v>4.0457473452962335E-2</v>
      </c>
      <c r="Y2608" s="28">
        <f>W2608*Info!$D$2</f>
        <v>0.61914551873569923</v>
      </c>
      <c r="Z2608" s="28">
        <f>Y2608*SQRT(Info!$D$3^2+(X2608/W2608)^2)</f>
        <v>4.5080617896379786E-2</v>
      </c>
      <c r="AA2608" s="37">
        <f t="shared" si="686"/>
        <v>2.0762321527218019E-2</v>
      </c>
      <c r="AB2608" s="37">
        <f t="shared" si="687"/>
        <v>4.2906653201012883E-2</v>
      </c>
      <c r="AC2608" s="37">
        <f>(1-EXP(-Info!$B$6*H2608*1000))+(Info!$B$6/(Info!$B$6-Info!$B$7))*(EXP(-Info!$B$7*H2608*1000)-EXP(-Info!$B$6*H2608*1000))*(Info!$B$9-1)</f>
        <v>0.210859538868825</v>
      </c>
      <c r="AD2608" s="37">
        <f>SQRT((Info!$B$6*EXP(-Info!$B$6*H2608*1000)+(Info!$B$6/(Info!$B$6+Info!$B$7))*(Info!$B$9-1)*(-Info!$B$7*EXP(-Info!$B$7*H2608*1000)+Info!$B$6*EXP(-Info!$B$6*H2608*1000)))^2*(0.01*H2608*1000)^2)</f>
        <v>1.7847938616910894E-3</v>
      </c>
      <c r="AE2608" s="37">
        <f t="shared" si="688"/>
        <v>9.0473529972674473E-3</v>
      </c>
      <c r="AF2608" s="37">
        <f t="shared" si="689"/>
        <v>1.0135176826499774</v>
      </c>
      <c r="AG2608" s="37">
        <f t="shared" si="690"/>
        <v>5.9190812641466369E-2</v>
      </c>
      <c r="AH2608" s="37">
        <f t="shared" si="691"/>
        <v>0.6191155866673369</v>
      </c>
      <c r="AI2608">
        <f>AF2608*EXP(Info!$B$6*H2608*1000)</f>
        <v>1.2429989796520335</v>
      </c>
      <c r="AJ2608">
        <f>2*SQRT((EXP(Info!$B$6*H2608)*AG2608)^2+(Info!$B$6*H2608*0.01*AI2608)^2)</f>
        <v>0.11840578953039531</v>
      </c>
      <c r="AK2608">
        <f t="shared" si="692"/>
        <v>2.7607658934741802E-2</v>
      </c>
      <c r="AL2608">
        <f t="shared" si="693"/>
        <v>0.11410595352277365</v>
      </c>
      <c r="AM2608">
        <f t="shared" si="694"/>
        <v>0.95699999999999996</v>
      </c>
      <c r="AN2608">
        <f t="shared" si="695"/>
        <v>7.9219789605279436E-2</v>
      </c>
      <c r="AO2608">
        <f t="shared" si="696"/>
        <v>6.5659999999999998</v>
      </c>
      <c r="AP2608">
        <f t="shared" si="697"/>
        <v>0.49303795370475462</v>
      </c>
      <c r="AQ2608">
        <f t="shared" si="680"/>
        <v>4</v>
      </c>
      <c r="AR2608">
        <v>1</v>
      </c>
      <c r="AS2608">
        <v>1</v>
      </c>
      <c r="AT2608">
        <v>1</v>
      </c>
      <c r="AU2608">
        <v>0</v>
      </c>
      <c r="AV2608">
        <v>0</v>
      </c>
      <c r="AW2608">
        <v>0</v>
      </c>
      <c r="AX2608">
        <v>1</v>
      </c>
    </row>
    <row r="2609" spans="1:50">
      <c r="A2609" s="46" t="s">
        <v>189</v>
      </c>
      <c r="B2609" s="13" t="s">
        <v>216</v>
      </c>
      <c r="C2609" s="13" t="s">
        <v>350</v>
      </c>
      <c r="D2609" s="47">
        <v>-58.033299999999997</v>
      </c>
      <c r="E2609" s="47">
        <v>61.45</v>
      </c>
      <c r="F2609" s="57">
        <v>2674</v>
      </c>
      <c r="G2609" s="16">
        <v>676.5</v>
      </c>
      <c r="H2609">
        <v>22.982400000000002</v>
      </c>
      <c r="J2609">
        <f>(F2609*100*Info!$B$11)/AI2609</f>
        <v>7.7859047523499036</v>
      </c>
      <c r="K2609">
        <f>2*((F2609*100*Info!$B$11)/AI2609^2)*(AJ2609/2)</f>
        <v>1.0856737899901521</v>
      </c>
      <c r="L2609">
        <f t="shared" si="683"/>
        <v>0.67355140262138224</v>
      </c>
      <c r="M2609">
        <f t="shared" si="684"/>
        <v>56.11301561285287</v>
      </c>
      <c r="N2609">
        <f t="shared" si="685"/>
        <v>8.0337637203063128</v>
      </c>
      <c r="O2609" s="23">
        <v>1.1574039256975257</v>
      </c>
      <c r="P2609" s="23">
        <v>3.4594269384071598E-2</v>
      </c>
      <c r="Q2609" s="23">
        <v>1.1678205610288033</v>
      </c>
      <c r="R2609" s="23">
        <v>5.4412898050165581E-2</v>
      </c>
      <c r="S2609" s="23">
        <v>1.4595083931705302</v>
      </c>
      <c r="T2609" s="23">
        <v>6.9431936020225279E-2</v>
      </c>
      <c r="U2609" s="23">
        <v>1.7479142433180002</v>
      </c>
      <c r="V2609" s="23">
        <v>5.6752037316000009E-2</v>
      </c>
      <c r="W2609" s="37">
        <f>U2609*Info!$B$2</f>
        <v>0.83899883679264009</v>
      </c>
      <c r="X2609" s="37">
        <f>W2609*SQRT((0.5*V2609/U2609)^2+Info!$B$3^2)</f>
        <v>4.4105729103424508E-2</v>
      </c>
      <c r="Y2609" s="28">
        <f>W2609*Info!$D$2</f>
        <v>0.67958905780203849</v>
      </c>
      <c r="Z2609" s="28">
        <f>Y2609*SQRT(Info!$D$3^2+(X2609/W2609)^2)</f>
        <v>4.9304407643912862E-2</v>
      </c>
      <c r="AA2609" s="37">
        <f t="shared" si="686"/>
        <v>0.31840508890488561</v>
      </c>
      <c r="AB2609" s="37">
        <f t="shared" si="687"/>
        <v>4.7376219860802489E-2</v>
      </c>
      <c r="AC2609" s="37">
        <f>(1-EXP(-Info!$B$6*H2609*1000))+(Info!$B$6/(Info!$B$6-Info!$B$7))*(EXP(-Info!$B$7*H2609*1000)-EXP(-Info!$B$6*H2609*1000))*(Info!$B$9-1)</f>
        <v>0.21701330597305021</v>
      </c>
      <c r="AD2609" s="37">
        <f>SQRT((Info!$B$6*EXP(-Info!$B$6*H2609*1000)+(Info!$B$6/(Info!$B$6+Info!$B$7))*(Info!$B$9-1)*(-Info!$B$7*EXP(-Info!$B$7*H2609*1000)+Info!$B$6*EXP(-Info!$B$6*H2609*1000)))^2*(0.01*H2609*1000)^2)</f>
        <v>1.8304960835379036E-3</v>
      </c>
      <c r="AE2609" s="37">
        <f t="shared" si="688"/>
        <v>1.0297777255783841E-2</v>
      </c>
      <c r="AF2609" s="37">
        <f t="shared" si="689"/>
        <v>0.71082119438659952</v>
      </c>
      <c r="AG2609" s="37">
        <f t="shared" si="690"/>
        <v>6.1173256120677741E-2</v>
      </c>
      <c r="AH2609" s="37">
        <f t="shared" si="691"/>
        <v>0.48702782232205127</v>
      </c>
      <c r="AI2609">
        <f>AF2609*EXP(Info!$B$6*H2609*1000)</f>
        <v>0.87759241141940891</v>
      </c>
      <c r="AJ2609">
        <f>2*SQRT((EXP(Info!$B$6*H2609)*AG2609)^2+(Info!$B$6*H2609*0.01*AI2609)^2)</f>
        <v>0.12237230093069701</v>
      </c>
      <c r="AK2609">
        <f t="shared" si="692"/>
        <v>0.42338324671682637</v>
      </c>
      <c r="AL2609">
        <f t="shared" si="693"/>
        <v>0.12599231909781813</v>
      </c>
      <c r="AM2609">
        <f t="shared" si="694"/>
        <v>1.0089999999999999</v>
      </c>
      <c r="AN2609">
        <f t="shared" si="695"/>
        <v>5.5854715063819109E-2</v>
      </c>
      <c r="AO2609">
        <f t="shared" si="696"/>
        <v>7.2070000000000007</v>
      </c>
      <c r="AP2609">
        <f t="shared" si="697"/>
        <v>0.66216287791125794</v>
      </c>
      <c r="AQ2609">
        <f t="shared" si="680"/>
        <v>4</v>
      </c>
      <c r="AR2609">
        <v>1</v>
      </c>
      <c r="AS2609">
        <v>1</v>
      </c>
      <c r="AT2609">
        <v>1</v>
      </c>
      <c r="AU2609">
        <v>0</v>
      </c>
      <c r="AV2609">
        <v>0</v>
      </c>
      <c r="AW2609">
        <v>0</v>
      </c>
      <c r="AX2609">
        <v>1</v>
      </c>
    </row>
    <row r="2610" spans="1:50">
      <c r="A2610" s="46" t="s">
        <v>189</v>
      </c>
      <c r="B2610" s="13" t="s">
        <v>216</v>
      </c>
      <c r="C2610" s="13" t="s">
        <v>350</v>
      </c>
      <c r="D2610" s="47">
        <v>-58.033299999999997</v>
      </c>
      <c r="E2610" s="47">
        <v>61.45</v>
      </c>
      <c r="F2610" s="57">
        <v>2674</v>
      </c>
      <c r="G2610" s="16">
        <v>688.5</v>
      </c>
      <c r="H2610">
        <v>23.7087</v>
      </c>
      <c r="J2610">
        <f>(F2610*100*Info!$B$11)/AI2610</f>
        <v>15.62032326993822</v>
      </c>
      <c r="K2610">
        <f>2*((F2610*100*Info!$B$11)/AI2610^2)*(AJ2610/2)</f>
        <v>4.9815857961242527</v>
      </c>
      <c r="L2610">
        <f t="shared" si="683"/>
        <v>0.75102803822192687</v>
      </c>
      <c r="M2610">
        <f t="shared" si="684"/>
        <v>125.52491793740997</v>
      </c>
      <c r="N2610">
        <f t="shared" si="685"/>
        <v>40.305364539449357</v>
      </c>
      <c r="O2610" s="23">
        <v>1.124313754982327</v>
      </c>
      <c r="P2610" s="23">
        <v>4.0610664059562304E-2</v>
      </c>
      <c r="Q2610" s="23">
        <v>1.1557945401218321</v>
      </c>
      <c r="R2610" s="23">
        <v>6.5978981769641051E-2</v>
      </c>
      <c r="S2610" s="23">
        <v>1.151842259726424</v>
      </c>
      <c r="T2610" s="23">
        <v>8.1178046980080104E-2</v>
      </c>
      <c r="U2610" s="23">
        <v>1.948971674664</v>
      </c>
      <c r="V2610" s="23">
        <v>7.2759022199999995E-2</v>
      </c>
      <c r="W2610" s="37">
        <f>U2610*Info!$B$2</f>
        <v>0.93550640383871997</v>
      </c>
      <c r="X2610" s="37">
        <f>W2610*SQRT((0.5*V2610/U2610)^2+Info!$B$3^2)</f>
        <v>4.9928526885945082E-2</v>
      </c>
      <c r="Y2610" s="28">
        <f>W2610*Info!$D$2</f>
        <v>0.75776018710936321</v>
      </c>
      <c r="Z2610" s="28">
        <f>Y2610*SQRT(Info!$D$3^2+(X2610/W2610)^2)</f>
        <v>5.5417192761200912E-2</v>
      </c>
      <c r="AA2610" s="37">
        <f t="shared" si="686"/>
        <v>0.18880735114360703</v>
      </c>
      <c r="AB2610" s="37">
        <f t="shared" si="687"/>
        <v>5.3899576119299838E-2</v>
      </c>
      <c r="AC2610" s="37">
        <f>(1-EXP(-Info!$B$6*H2610*1000))+(Info!$B$6/(Info!$B$6-Info!$B$7))*(EXP(-Info!$B$7*H2610*1000)-EXP(-Info!$B$6*H2610*1000))*(Info!$B$9-1)</f>
        <v>0.2231235052003776</v>
      </c>
      <c r="AD2610" s="37">
        <f>SQRT((Info!$B$6*EXP(-Info!$B$6*H2610*1000)+(Info!$B$6/(Info!$B$6+Info!$B$7))*(Info!$B$9-1)*(-Info!$B$7*EXP(-Info!$B$7*H2610*1000)+Info!$B$6*EXP(-Info!$B$6*H2610*1000)))^2*(0.01*H2610*1000)^2)</f>
        <v>1.8754854170626991E-3</v>
      </c>
      <c r="AE2610" s="37">
        <f t="shared" si="688"/>
        <v>1.2031474424633346E-2</v>
      </c>
      <c r="AF2610" s="37">
        <f t="shared" si="689"/>
        <v>0.3519547146223006</v>
      </c>
      <c r="AG2610" s="37">
        <f t="shared" si="690"/>
        <v>6.9737296034745488E-2</v>
      </c>
      <c r="AH2610" s="37">
        <f t="shared" si="691"/>
        <v>0.30555808458173256</v>
      </c>
      <c r="AI2610">
        <f>AF2610*EXP(Info!$B$6*H2610*1000)</f>
        <v>0.43743338781256941</v>
      </c>
      <c r="AJ2610">
        <f>2*SQRT((EXP(Info!$B$6*H2610)*AG2610)^2+(Info!$B$6*H2610*0.01*AI2610)^2)</f>
        <v>0.13950492021323105</v>
      </c>
      <c r="AK2610">
        <f t="shared" si="692"/>
        <v>0.25105713481565428</v>
      </c>
      <c r="AL2610">
        <f t="shared" si="693"/>
        <v>0.143340532731666</v>
      </c>
      <c r="AM2610">
        <f t="shared" si="694"/>
        <v>1.028</v>
      </c>
      <c r="AN2610">
        <f t="shared" si="695"/>
        <v>6.944461566574979E-2</v>
      </c>
      <c r="AO2610">
        <f t="shared" si="696"/>
        <v>8.0359999999999996</v>
      </c>
      <c r="AP2610">
        <f t="shared" si="697"/>
        <v>0.57687536950795204</v>
      </c>
      <c r="AQ2610">
        <f t="shared" si="680"/>
        <v>4</v>
      </c>
      <c r="AR2610">
        <v>1</v>
      </c>
      <c r="AS2610">
        <v>1</v>
      </c>
      <c r="AT2610">
        <v>1</v>
      </c>
      <c r="AU2610">
        <v>0</v>
      </c>
      <c r="AV2610">
        <v>0</v>
      </c>
      <c r="AW2610">
        <v>0</v>
      </c>
      <c r="AX2610">
        <v>1</v>
      </c>
    </row>
    <row r="2611" spans="1:50">
      <c r="A2611" s="46" t="s">
        <v>189</v>
      </c>
      <c r="B2611" s="13" t="s">
        <v>216</v>
      </c>
      <c r="C2611" s="13" t="s">
        <v>350</v>
      </c>
      <c r="D2611" s="47">
        <v>-58.033299999999997</v>
      </c>
      <c r="E2611" s="47">
        <v>61.45</v>
      </c>
      <c r="F2611" s="57">
        <v>2674</v>
      </c>
      <c r="G2611" s="16">
        <v>696.5</v>
      </c>
      <c r="H2611">
        <v>24.192900000000002</v>
      </c>
      <c r="J2611">
        <f>(F2611*100*Info!$B$11)/AI2611</f>
        <v>7.8280123336917944</v>
      </c>
      <c r="K2611">
        <f>2*((F2611*100*Info!$B$11)/AI2611^2)*(AJ2611/2)</f>
        <v>1.049842287353465</v>
      </c>
      <c r="L2611">
        <f t="shared" si="683"/>
        <v>0.48925233699499598</v>
      </c>
      <c r="M2611">
        <f t="shared" si="684"/>
        <v>40.97964461264268</v>
      </c>
      <c r="N2611">
        <f t="shared" si="685"/>
        <v>5.803120127056105</v>
      </c>
      <c r="O2611" s="23">
        <v>1.2717154245318494</v>
      </c>
      <c r="P2611" s="23">
        <v>4.9635256072798381E-2</v>
      </c>
      <c r="Q2611" s="23">
        <v>1.2640851319846582</v>
      </c>
      <c r="R2611" s="23">
        <v>7.3346156309736288E-2</v>
      </c>
      <c r="S2611" s="23">
        <v>1.3432843437586202</v>
      </c>
      <c r="T2611" s="23">
        <v>8.9195557509242407E-2</v>
      </c>
      <c r="U2611" s="23">
        <v>1.2696449373900001</v>
      </c>
      <c r="V2611" s="23">
        <v>5.7722157612000002E-2</v>
      </c>
      <c r="W2611" s="37">
        <f>U2611*Info!$B$2</f>
        <v>0.60942956994719999</v>
      </c>
      <c r="X2611" s="37">
        <f>W2611*SQRT((0.5*V2611/U2611)^2+Info!$B$3^2)</f>
        <v>3.3472756334482288E-2</v>
      </c>
      <c r="Y2611" s="28">
        <f>W2611*Info!$D$2</f>
        <v>0.49363795165723201</v>
      </c>
      <c r="Z2611" s="28">
        <f>Y2611*SQRT(Info!$D$3^2+(X2611/W2611)^2)</f>
        <v>3.6664794887470098E-2</v>
      </c>
      <c r="AA2611" s="37">
        <f t="shared" si="686"/>
        <v>0.66228585458464939</v>
      </c>
      <c r="AB2611" s="37">
        <f t="shared" si="687"/>
        <v>4.1669414178515773E-2</v>
      </c>
      <c r="AC2611" s="37">
        <f>(1-EXP(-Info!$B$6*H2611*1000))+(Info!$B$6/(Info!$B$6-Info!$B$7))*(EXP(-Info!$B$7*H2611*1000)-EXP(-Info!$B$6*H2611*1000))*(Info!$B$9-1)</f>
        <v>0.22717338127220585</v>
      </c>
      <c r="AD2611" s="37">
        <f>SQRT((Info!$B$6*EXP(-Info!$B$6*H2611*1000)+(Info!$B$6/(Info!$B$6+Info!$B$7))*(Info!$B$9-1)*(-Info!$B$7*EXP(-Info!$B$7*H2611*1000)+Info!$B$6*EXP(-Info!$B$6*H2611*1000)))^2*(0.01*H2611*1000)^2)</f>
        <v>1.9050894193079224E-3</v>
      </c>
      <c r="AE2611" s="37">
        <f t="shared" si="688"/>
        <v>9.5498962246190616E-3</v>
      </c>
      <c r="AF2611" s="37">
        <f t="shared" si="689"/>
        <v>0.69919267514664085</v>
      </c>
      <c r="AG2611" s="37">
        <f t="shared" si="690"/>
        <v>5.8518967624928156E-2</v>
      </c>
      <c r="AH2611" s="37">
        <f t="shared" si="691"/>
        <v>0.52050980746953557</v>
      </c>
      <c r="AI2611">
        <f>AF2611*EXP(Info!$B$6*H2611*1000)</f>
        <v>0.87287176302571368</v>
      </c>
      <c r="AJ2611">
        <f>2*SQRT((EXP(Info!$B$6*H2611)*AG2611)^2+(Info!$B$6*H2611*0.01*AI2611)^2)</f>
        <v>0.11706390450064495</v>
      </c>
      <c r="AK2611">
        <f t="shared" si="692"/>
        <v>0.88064150084120829</v>
      </c>
      <c r="AL2611">
        <f t="shared" si="693"/>
        <v>0.11081564006634485</v>
      </c>
      <c r="AM2611">
        <f t="shared" si="694"/>
        <v>0.99399999999999999</v>
      </c>
      <c r="AN2611">
        <f t="shared" si="695"/>
        <v>6.9509213744852277E-2</v>
      </c>
      <c r="AO2611">
        <f t="shared" si="696"/>
        <v>5.2350000000000003</v>
      </c>
      <c r="AP2611">
        <f t="shared" si="697"/>
        <v>1.0016307607590715</v>
      </c>
      <c r="AQ2611">
        <f t="shared" si="680"/>
        <v>4</v>
      </c>
      <c r="AR2611">
        <v>1</v>
      </c>
      <c r="AS2611">
        <v>1</v>
      </c>
      <c r="AT2611">
        <v>1</v>
      </c>
      <c r="AU2611">
        <v>0</v>
      </c>
      <c r="AV2611">
        <v>0</v>
      </c>
      <c r="AW2611">
        <v>0</v>
      </c>
      <c r="AX2611">
        <v>1</v>
      </c>
    </row>
    <row r="2612" spans="1:50">
      <c r="A2612" s="46" t="s">
        <v>189</v>
      </c>
      <c r="B2612" s="13" t="s">
        <v>216</v>
      </c>
      <c r="C2612" s="13" t="s">
        <v>350</v>
      </c>
      <c r="D2612" s="47">
        <v>-58.033299999999997</v>
      </c>
      <c r="E2612" s="47">
        <v>61.45</v>
      </c>
      <c r="F2612" s="57">
        <v>2674</v>
      </c>
      <c r="G2612" s="16">
        <v>700.5</v>
      </c>
      <c r="H2612">
        <v>24.344999999999999</v>
      </c>
      <c r="J2612">
        <f>(F2612*100*Info!$B$11)/AI2612</f>
        <v>4.5374272500944119</v>
      </c>
      <c r="K2612">
        <f>2*((F2612*100*Info!$B$11)/AI2612^2)*(AJ2612/2)</f>
        <v>0.40664498262343918</v>
      </c>
      <c r="L2612">
        <f t="shared" si="683"/>
        <v>0.59261682309174202</v>
      </c>
      <c r="M2612">
        <f t="shared" si="684"/>
        <v>28.771826224981091</v>
      </c>
      <c r="N2612">
        <f t="shared" si="685"/>
        <v>2.8826051834038733</v>
      </c>
      <c r="O2612" s="23">
        <v>0.87237722794615324</v>
      </c>
      <c r="P2612" s="23">
        <v>3.6098368052944273E-2</v>
      </c>
      <c r="Q2612" s="23">
        <v>0.83573738437241474</v>
      </c>
      <c r="R2612" s="23">
        <v>6.8316119445456125E-2</v>
      </c>
      <c r="S2612" s="23">
        <v>1.8331567734869281</v>
      </c>
      <c r="T2612" s="23">
        <v>9.9640621297203844E-2</v>
      </c>
      <c r="U2612" s="23">
        <v>1.5378831992340001</v>
      </c>
      <c r="V2612" s="23">
        <v>6.8878541015999994E-2</v>
      </c>
      <c r="W2612" s="37">
        <f>U2612*Info!$B$2</f>
        <v>0.73818393563231999</v>
      </c>
      <c r="X2612" s="37">
        <f>W2612*SQRT((0.5*V2612/U2612)^2+Info!$B$3^2)</f>
        <v>4.0442030161994068E-2</v>
      </c>
      <c r="Y2612" s="28">
        <f>W2612*Info!$D$2</f>
        <v>0.59792898786217918</v>
      </c>
      <c r="Z2612" s="28">
        <f>Y2612*SQRT(Info!$D$3^2+(X2612/W2612)^2)</f>
        <v>4.4349601590907152E-2</v>
      </c>
      <c r="AA2612" s="37">
        <f t="shared" si="686"/>
        <v>0.13419329231383326</v>
      </c>
      <c r="AB2612" s="37">
        <f t="shared" si="687"/>
        <v>4.4286915083860769E-2</v>
      </c>
      <c r="AC2612" s="37">
        <f>(1-EXP(-Info!$B$6*H2612*1000))+(Info!$B$6/(Info!$B$6-Info!$B$7))*(EXP(-Info!$B$7*H2612*1000)-EXP(-Info!$B$6*H2612*1000))*(Info!$B$9-1)</f>
        <v>0.22844167544610003</v>
      </c>
      <c r="AD2612" s="37">
        <f>SQRT((Info!$B$6*EXP(-Info!$B$6*H2612*1000)+(Info!$B$6/(Info!$B$6+Info!$B$7))*(Info!$B$9-1)*(-Info!$B$7*EXP(-Info!$B$7*H2612*1000)+Info!$B$6*EXP(-Info!$B$6*H2612*1000)))^2*(0.01*H2612*1000)^2)</f>
        <v>1.9143250245905648E-3</v>
      </c>
      <c r="AE2612" s="37">
        <f t="shared" si="688"/>
        <v>1.0120238017692369E-2</v>
      </c>
      <c r="AF2612" s="37">
        <f t="shared" si="689"/>
        <v>1.2045724450949487</v>
      </c>
      <c r="AG2612" s="37">
        <f t="shared" si="690"/>
        <v>6.7463840180723017E-2</v>
      </c>
      <c r="AH2612" s="37">
        <f t="shared" si="691"/>
        <v>0.6571027980349321</v>
      </c>
      <c r="AI2612">
        <f>AF2612*EXP(Info!$B$6*H2612*1000)</f>
        <v>1.5058866071195771</v>
      </c>
      <c r="AJ2612">
        <f>2*SQRT((EXP(Info!$B$6*H2612)*AG2612)^2+(Info!$B$6*H2612*0.01*AI2612)^2)</f>
        <v>0.13495780746066363</v>
      </c>
      <c r="AK2612">
        <f t="shared" si="692"/>
        <v>0.17843682078970408</v>
      </c>
      <c r="AL2612">
        <f t="shared" si="693"/>
        <v>0.11777662197401932</v>
      </c>
      <c r="AM2612">
        <f t="shared" si="694"/>
        <v>0.95799999999999996</v>
      </c>
      <c r="AN2612">
        <f t="shared" si="695"/>
        <v>8.7772099799652697E-2</v>
      </c>
      <c r="AO2612">
        <f t="shared" si="696"/>
        <v>6.3410000000000002</v>
      </c>
      <c r="AP2612">
        <f t="shared" si="697"/>
        <v>0.56725844224104482</v>
      </c>
      <c r="AQ2612">
        <f t="shared" si="680"/>
        <v>4</v>
      </c>
      <c r="AR2612">
        <v>1</v>
      </c>
      <c r="AS2612">
        <v>1</v>
      </c>
      <c r="AT2612">
        <v>1</v>
      </c>
      <c r="AU2612">
        <v>0</v>
      </c>
      <c r="AV2612">
        <v>0</v>
      </c>
      <c r="AW2612">
        <v>0</v>
      </c>
      <c r="AX2612">
        <v>1</v>
      </c>
    </row>
    <row r="2613" spans="1:50">
      <c r="A2613" s="46" t="s">
        <v>189</v>
      </c>
      <c r="B2613" s="13" t="s">
        <v>216</v>
      </c>
      <c r="C2613" s="13" t="s">
        <v>350</v>
      </c>
      <c r="D2613" s="47">
        <v>-58.033299999999997</v>
      </c>
      <c r="E2613" s="47">
        <v>61.45</v>
      </c>
      <c r="F2613" s="57">
        <v>2674</v>
      </c>
      <c r="G2613" s="16">
        <v>712.5</v>
      </c>
      <c r="H2613">
        <v>24.523799999999998</v>
      </c>
      <c r="J2613">
        <f>(F2613*100*Info!$B$11)/AI2613</f>
        <v>15.305119940102403</v>
      </c>
      <c r="K2613">
        <f>2*((F2613*100*Info!$B$11)/AI2613^2)*(AJ2613/2)</f>
        <v>2.9790687124695037</v>
      </c>
      <c r="L2613">
        <f t="shared" si="683"/>
        <v>0.38775700977884214</v>
      </c>
      <c r="M2613">
        <f t="shared" si="684"/>
        <v>63.500942702402838</v>
      </c>
      <c r="N2613">
        <f t="shared" si="685"/>
        <v>12.637381577805582</v>
      </c>
      <c r="O2613" s="23">
        <v>0.61818455290667063</v>
      </c>
      <c r="P2613" s="23">
        <v>2.5569677370835528E-2</v>
      </c>
      <c r="Q2613" s="23">
        <v>0.58480258704971033</v>
      </c>
      <c r="R2613" s="23">
        <v>6.1561419743607432E-2</v>
      </c>
      <c r="S2613" s="23">
        <v>0.77884313241812408</v>
      </c>
      <c r="T2613" s="23">
        <v>6.3593676067097066E-2</v>
      </c>
      <c r="U2613" s="23">
        <v>1.0062572770260001</v>
      </c>
      <c r="V2613" s="23">
        <v>4.1715172727999995E-2</v>
      </c>
      <c r="W2613" s="37">
        <f>U2613*Info!$B$2</f>
        <v>0.48300349297248002</v>
      </c>
      <c r="X2613" s="37">
        <f>W2613*SQRT((0.5*V2613/U2613)^2+Info!$B$3^2)</f>
        <v>2.6143142507680853E-2</v>
      </c>
      <c r="Y2613" s="28">
        <f>W2613*Info!$D$2</f>
        <v>0.39123282930770886</v>
      </c>
      <c r="Z2613" s="28">
        <f>Y2613*SQRT(Info!$D$3^2+(X2613/W2613)^2)</f>
        <v>2.8828431829122401E-2</v>
      </c>
      <c r="AA2613" s="37">
        <f t="shared" si="686"/>
        <v>0.13518105993419061</v>
      </c>
      <c r="AB2613" s="37">
        <f t="shared" si="687"/>
        <v>2.9101821255534233E-2</v>
      </c>
      <c r="AC2613" s="37">
        <f>(1-EXP(-Info!$B$6*H2613*1000))+(Info!$B$6/(Info!$B$6-Info!$B$7))*(EXP(-Info!$B$7*H2613*1000)-EXP(-Info!$B$6*H2613*1000))*(Info!$B$9-1)</f>
        <v>0.22993024380534613</v>
      </c>
      <c r="AD2613" s="37">
        <f>SQRT((Info!$B$6*EXP(-Info!$B$6*H2613*1000)+(Info!$B$6/(Info!$B$6+Info!$B$7))*(Info!$B$9-1)*(-Info!$B$7*EXP(-Info!$B$7*H2613*1000)+Info!$B$6*EXP(-Info!$B$6*H2613*1000)))^2*(0.01*H2613*1000)^2)</f>
        <v>1.9251430246637604E-3</v>
      </c>
      <c r="AE2613" s="37">
        <f t="shared" si="688"/>
        <v>6.696447653957883E-3</v>
      </c>
      <c r="AF2613" s="37">
        <f t="shared" si="689"/>
        <v>0.35652808904188166</v>
      </c>
      <c r="AG2613" s="37">
        <f t="shared" si="690"/>
        <v>4.3439150565362974E-2</v>
      </c>
      <c r="AH2613" s="37">
        <f t="shared" si="691"/>
        <v>0.45776623584642273</v>
      </c>
      <c r="AI2613">
        <f>AF2613*EXP(Info!$B$6*H2613*1000)</f>
        <v>0.4464421679436294</v>
      </c>
      <c r="AJ2613">
        <f>2*SQRT((EXP(Info!$B$6*H2613)*AG2613)^2+(Info!$B$6*H2613*0.01*AI2613)^2)</f>
        <v>8.6897842006654902E-2</v>
      </c>
      <c r="AK2613">
        <f t="shared" si="692"/>
        <v>0.17975025539449324</v>
      </c>
      <c r="AL2613">
        <f t="shared" si="693"/>
        <v>7.7393383446967737E-2</v>
      </c>
      <c r="AM2613">
        <f t="shared" si="694"/>
        <v>0.94599999999999984</v>
      </c>
      <c r="AN2613">
        <f t="shared" si="695"/>
        <v>0.10699574624203491</v>
      </c>
      <c r="AO2613">
        <f t="shared" si="696"/>
        <v>4.149</v>
      </c>
      <c r="AP2613">
        <f t="shared" si="697"/>
        <v>0.61434045449461894</v>
      </c>
      <c r="AQ2613">
        <f t="shared" si="680"/>
        <v>4</v>
      </c>
      <c r="AR2613">
        <v>1</v>
      </c>
      <c r="AS2613">
        <v>1</v>
      </c>
      <c r="AT2613">
        <v>1</v>
      </c>
      <c r="AU2613">
        <v>0</v>
      </c>
      <c r="AV2613">
        <v>0</v>
      </c>
      <c r="AW2613">
        <v>0</v>
      </c>
      <c r="AX2613">
        <v>1</v>
      </c>
    </row>
    <row r="2614" spans="1:50">
      <c r="A2614" s="46" t="s">
        <v>189</v>
      </c>
      <c r="B2614" s="13" t="s">
        <v>216</v>
      </c>
      <c r="C2614" s="13" t="s">
        <v>350</v>
      </c>
      <c r="D2614" s="47">
        <v>-58.033299999999997</v>
      </c>
      <c r="E2614" s="47">
        <v>61.45</v>
      </c>
      <c r="F2614" s="57">
        <v>2674</v>
      </c>
      <c r="G2614" s="16">
        <v>724.5</v>
      </c>
      <c r="H2614">
        <v>24.699099999999998</v>
      </c>
      <c r="J2614">
        <f>(F2614*100*Info!$B$11)/AI2614</f>
        <v>15.64941532504935</v>
      </c>
      <c r="K2614">
        <f>2*((F2614*100*Info!$B$11)/AI2614^2)*(AJ2614/2)</f>
        <v>3.0075874689136297</v>
      </c>
      <c r="L2614">
        <f t="shared" si="683"/>
        <v>0.42626168271904047</v>
      </c>
      <c r="M2614">
        <f t="shared" si="684"/>
        <v>71.376983377264025</v>
      </c>
      <c r="N2614">
        <f t="shared" si="685"/>
        <v>13.938669788852851</v>
      </c>
      <c r="O2614" s="23">
        <v>0.63848988493645187</v>
      </c>
      <c r="P2614" s="23">
        <v>2.5569677370835528E-2</v>
      </c>
      <c r="Q2614" s="23">
        <v>0.62508159735278634</v>
      </c>
      <c r="R2614" s="23">
        <v>5.9747873609431644E-2</v>
      </c>
      <c r="S2614" s="23">
        <v>0.80308643861516404</v>
      </c>
      <c r="T2614" s="23">
        <v>5.3966687592778353E-2</v>
      </c>
      <c r="U2614" s="23">
        <v>1.1061796675140001</v>
      </c>
      <c r="V2614" s="23">
        <v>3.8319751692000005E-2</v>
      </c>
      <c r="W2614" s="37">
        <f>U2614*Info!$B$2</f>
        <v>0.53096624040672002</v>
      </c>
      <c r="X2614" s="37">
        <f>W2614*SQRT((0.5*V2614/U2614)^2+Info!$B$3^2)</f>
        <v>2.809613683811249E-2</v>
      </c>
      <c r="Y2614" s="28">
        <f>W2614*Info!$D$2</f>
        <v>0.43008265472944324</v>
      </c>
      <c r="Z2614" s="28">
        <f>Y2614*SQRT(Info!$D$3^2+(X2614/W2614)^2)</f>
        <v>3.131051596295651E-2</v>
      </c>
      <c r="AA2614" s="37">
        <f t="shared" si="686"/>
        <v>0.10752364452973184</v>
      </c>
      <c r="AB2614" s="37">
        <f t="shared" si="687"/>
        <v>3.0868187595615267E-2</v>
      </c>
      <c r="AC2614" s="37">
        <f>(1-EXP(-Info!$B$6*H2614*1000))+(Info!$B$6/(Info!$B$6-Info!$B$7))*(EXP(-Info!$B$7*H2614*1000)-EXP(-Info!$B$6*H2614*1000))*(Info!$B$9-1)</f>
        <v>0.23138719590053289</v>
      </c>
      <c r="AD2614" s="37">
        <f>SQRT((Info!$B$6*EXP(-Info!$B$6*H2614*1000)+(Info!$B$6/(Info!$B$6+Info!$B$7))*(Info!$B$9-1)*(-Info!$B$7*EXP(-Info!$B$7*H2614*1000)+Info!$B$6*EXP(-Info!$B$6*H2614*1000)))^2*(0.01*H2614*1000)^2)</f>
        <v>1.9357086068856268E-3</v>
      </c>
      <c r="AE2614" s="37">
        <f t="shared" si="688"/>
        <v>7.1455352732543147E-3</v>
      </c>
      <c r="AF2614" s="37">
        <f t="shared" si="689"/>
        <v>0.34812418928498046</v>
      </c>
      <c r="AG2614" s="37">
        <f t="shared" si="690"/>
        <v>4.1946488847602131E-2</v>
      </c>
      <c r="AH2614" s="37">
        <f t="shared" si="691"/>
        <v>0.4334828388900242</v>
      </c>
      <c r="AI2614">
        <f>AF2614*EXP(Info!$B$6*H2614*1000)</f>
        <v>0.43662020495804305</v>
      </c>
      <c r="AJ2614">
        <f>2*SQRT((EXP(Info!$B$6*H2614)*AG2614)^2+(Info!$B$6*H2614*0.01*AI2614)^2)</f>
        <v>8.3911982002571689E-2</v>
      </c>
      <c r="AK2614">
        <f t="shared" si="692"/>
        <v>0.14297419013118443</v>
      </c>
      <c r="AL2614">
        <f t="shared" si="693"/>
        <v>8.209085809177924E-2</v>
      </c>
      <c r="AM2614">
        <f t="shared" si="694"/>
        <v>0.97899999999999998</v>
      </c>
      <c r="AN2614">
        <f t="shared" si="695"/>
        <v>0.10145810710922043</v>
      </c>
      <c r="AO2614">
        <f t="shared" si="696"/>
        <v>4.5609999999999999</v>
      </c>
      <c r="AP2614">
        <f t="shared" si="697"/>
        <v>0.5772026947226192</v>
      </c>
      <c r="AQ2614">
        <f t="shared" si="680"/>
        <v>4</v>
      </c>
      <c r="AR2614">
        <v>1</v>
      </c>
      <c r="AS2614">
        <v>1</v>
      </c>
      <c r="AT2614">
        <v>1</v>
      </c>
      <c r="AU2614">
        <v>0</v>
      </c>
      <c r="AV2614">
        <v>0</v>
      </c>
      <c r="AW2614">
        <v>0</v>
      </c>
      <c r="AX2614">
        <v>1</v>
      </c>
    </row>
    <row r="2615" spans="1:50">
      <c r="A2615" s="46" t="s">
        <v>189</v>
      </c>
      <c r="B2615" s="13" t="s">
        <v>216</v>
      </c>
      <c r="C2615" s="13" t="s">
        <v>350</v>
      </c>
      <c r="D2615" s="47">
        <v>-58.033299999999997</v>
      </c>
      <c r="E2615" s="47">
        <v>61.45</v>
      </c>
      <c r="F2615" s="57">
        <v>2674</v>
      </c>
      <c r="G2615" s="16">
        <v>736.5</v>
      </c>
      <c r="H2615">
        <v>24.874299999999998</v>
      </c>
      <c r="I2615" s="14" t="s">
        <v>122</v>
      </c>
      <c r="J2615">
        <f>(F2615*100*Info!$B$11)/AI2615</f>
        <v>19.553233728817869</v>
      </c>
      <c r="K2615">
        <f>2*((F2615*100*Info!$B$11)/AI2615^2)*(AJ2615/2)</f>
        <v>3.8296540382043909</v>
      </c>
      <c r="L2615">
        <f t="shared" si="683"/>
        <v>0.26757009375676671</v>
      </c>
      <c r="M2615">
        <f t="shared" si="684"/>
        <v>55.980908228125138</v>
      </c>
      <c r="N2615">
        <f t="shared" si="685"/>
        <v>11.173273662631196</v>
      </c>
      <c r="O2615" s="23">
        <v>0.54974806347296379</v>
      </c>
      <c r="P2615" s="23">
        <v>2.406557870196285E-2</v>
      </c>
      <c r="Q2615" s="23">
        <v>0.53270587350530185</v>
      </c>
      <c r="R2615" s="23">
        <v>6.6506782197459882E-2</v>
      </c>
      <c r="S2615" s="23">
        <v>0.59854142480504402</v>
      </c>
      <c r="T2615" s="23">
        <v>5.4915681960736776E-2</v>
      </c>
      <c r="U2615" s="23">
        <v>0.69436360186200008</v>
      </c>
      <c r="V2615" s="23">
        <v>2.6678308140000002E-2</v>
      </c>
      <c r="W2615" s="37">
        <f>U2615*Info!$B$2</f>
        <v>0.33329452889376004</v>
      </c>
      <c r="X2615" s="37">
        <f>W2615*SQRT((0.5*V2615/U2615)^2+Info!$B$3^2)</f>
        <v>1.7852419384737198E-2</v>
      </c>
      <c r="Y2615" s="28">
        <f>W2615*Info!$D$2</f>
        <v>0.26996856840394567</v>
      </c>
      <c r="Z2615" s="28">
        <f>Y2615*SQRT(Info!$D$3^2+(X2615/W2615)^2)</f>
        <v>1.9781619362374287E-2</v>
      </c>
      <c r="AA2615" s="37">
        <f t="shared" si="686"/>
        <v>0.21645353457920374</v>
      </c>
      <c r="AB2615" s="37">
        <f t="shared" si="687"/>
        <v>2.1528978086607652E-2</v>
      </c>
      <c r="AC2615" s="37">
        <f>(1-EXP(-Info!$B$6*H2615*1000))+(Info!$B$6/(Info!$B$6-Info!$B$7))*(EXP(-Info!$B$7*H2615*1000)-EXP(-Info!$B$6*H2615*1000))*(Info!$B$9-1)</f>
        <v>0.23284086985948399</v>
      </c>
      <c r="AD2615" s="37">
        <f>SQRT((Info!$B$6*EXP(-Info!$B$6*H2615*1000)+(Info!$B$6/(Info!$B$6+Info!$B$7))*(Info!$B$9-1)*(-Info!$B$7*EXP(-Info!$B$7*H2615*1000)+Info!$B$6*EXP(-Info!$B$6*H2615*1000)))^2*(0.01*H2615*1000)^2)</f>
        <v>1.9462280446504499E-3</v>
      </c>
      <c r="AE2615" s="37">
        <f t="shared" si="688"/>
        <v>5.030496101910524E-3</v>
      </c>
      <c r="AF2615" s="37">
        <f t="shared" si="689"/>
        <v>0.27817362712551663</v>
      </c>
      <c r="AG2615" s="37">
        <f t="shared" si="690"/>
        <v>3.4213321775770265E-2</v>
      </c>
      <c r="AH2615" s="37">
        <f t="shared" si="691"/>
        <v>0.4647525060042802</v>
      </c>
      <c r="AI2615">
        <f>AF2615*EXP(Info!$B$6*H2615*1000)</f>
        <v>0.34944863961945194</v>
      </c>
      <c r="AJ2615">
        <f>2*SQRT((EXP(Info!$B$6*H2615)*AG2615)^2+(Info!$B$6*H2615*0.01*AI2615)^2)</f>
        <v>6.844225422883915E-2</v>
      </c>
      <c r="AK2615">
        <f t="shared" si="692"/>
        <v>0.2878182649299672</v>
      </c>
      <c r="AL2615">
        <f t="shared" si="693"/>
        <v>5.7254164323524391E-2</v>
      </c>
      <c r="AM2615">
        <f t="shared" si="694"/>
        <v>0.96899999999999986</v>
      </c>
      <c r="AN2615">
        <f t="shared" si="695"/>
        <v>0.12819802360812885</v>
      </c>
      <c r="AO2615">
        <f t="shared" si="696"/>
        <v>2.863</v>
      </c>
      <c r="AP2615">
        <f t="shared" si="697"/>
        <v>0.79172937924563391</v>
      </c>
      <c r="AQ2615">
        <f t="shared" si="680"/>
        <v>4</v>
      </c>
      <c r="AR2615">
        <v>1</v>
      </c>
      <c r="AS2615">
        <v>1</v>
      </c>
      <c r="AT2615">
        <v>1</v>
      </c>
      <c r="AU2615">
        <v>0</v>
      </c>
      <c r="AV2615">
        <v>0</v>
      </c>
      <c r="AW2615">
        <v>0</v>
      </c>
      <c r="AX2615">
        <v>1</v>
      </c>
    </row>
    <row r="2616" spans="1:50">
      <c r="A2616" s="46" t="s">
        <v>189</v>
      </c>
      <c r="B2616" s="13" t="s">
        <v>216</v>
      </c>
      <c r="C2616" s="13" t="s">
        <v>350</v>
      </c>
      <c r="D2616" s="47">
        <v>-58.033299999999997</v>
      </c>
      <c r="E2616" s="47">
        <v>61.45</v>
      </c>
      <c r="F2616" s="57">
        <v>2674</v>
      </c>
      <c r="G2616" s="16">
        <v>748.5</v>
      </c>
      <c r="H2616">
        <v>25.049599999999998</v>
      </c>
      <c r="J2616">
        <f>(F2616*100*Info!$B$11)/AI2616</f>
        <v>13.411355107016693</v>
      </c>
      <c r="K2616">
        <f>2*((F2616*100*Info!$B$11)/AI2616^2)*(AJ2616/2)</f>
        <v>2.410224705647587</v>
      </c>
      <c r="L2616">
        <f t="shared" si="683"/>
        <v>0.4510280378868865</v>
      </c>
      <c r="M2616">
        <f t="shared" si="684"/>
        <v>64.723199818745542</v>
      </c>
      <c r="N2616">
        <f t="shared" si="685"/>
        <v>11.863517806610533</v>
      </c>
      <c r="O2616" s="23">
        <v>0.8528239452508084</v>
      </c>
      <c r="P2616" s="23">
        <v>3.1586072046326241E-2</v>
      </c>
      <c r="Q2616" s="23">
        <v>0.82553357900278246</v>
      </c>
      <c r="R2616" s="23">
        <v>5.9141186556542068E-2</v>
      </c>
      <c r="S2616" s="23">
        <v>0.92816695873933197</v>
      </c>
      <c r="T2616" s="23">
        <v>6.0966053298443311E-2</v>
      </c>
      <c r="U2616" s="23">
        <v>1.1704501371239999</v>
      </c>
      <c r="V2616" s="23">
        <v>4.2200232875999999E-2</v>
      </c>
      <c r="W2616" s="37">
        <f>U2616*Info!$B$2</f>
        <v>0.56181606581951993</v>
      </c>
      <c r="X2616" s="37">
        <f>W2616*SQRT((0.5*V2616/U2616)^2+Info!$B$3^2)</f>
        <v>2.986085641183342E-2</v>
      </c>
      <c r="Y2616" s="28">
        <f>W2616*Info!$D$2</f>
        <v>0.45507101331381117</v>
      </c>
      <c r="Z2616" s="28">
        <f>Y2616*SQRT(Info!$D$3^2+(X2616/W2616)^2)</f>
        <v>3.3207668453474531E-2</v>
      </c>
      <c r="AA2616" s="37">
        <f t="shared" si="686"/>
        <v>0.29100787943128847</v>
      </c>
      <c r="AB2616" s="37">
        <f t="shared" si="687"/>
        <v>3.378003452450961E-2</v>
      </c>
      <c r="AC2616" s="37">
        <f>(1-EXP(-Info!$B$6*H2616*1000))+(Info!$B$6/(Info!$B$6-Info!$B$7))*(EXP(-Info!$B$7*H2616*1000)-EXP(-Info!$B$6*H2616*1000))*(Info!$B$9-1)</f>
        <v>0.23429292911329835</v>
      </c>
      <c r="AD2616" s="37">
        <f>SQRT((Info!$B$6*EXP(-Info!$B$6*H2616*1000)+(Info!$B$6/(Info!$B$6+Info!$B$7))*(Info!$B$9-1)*(-Info!$B$7*EXP(-Info!$B$7*H2616*1000)+Info!$B$6*EXP(-Info!$B$6*H2616*1000)))^2*(0.01*H2616*1000)^2)</f>
        <v>1.9567134481044608E-3</v>
      </c>
      <c r="AE2616" s="37">
        <f t="shared" si="688"/>
        <v>7.9348807908271816E-3</v>
      </c>
      <c r="AF2616" s="37">
        <f t="shared" si="689"/>
        <v>0.40491485695851465</v>
      </c>
      <c r="AG2616" s="37">
        <f t="shared" si="690"/>
        <v>4.5770366952622127E-2</v>
      </c>
      <c r="AH2616" s="37">
        <f t="shared" si="691"/>
        <v>0.43625217763459695</v>
      </c>
      <c r="AI2616">
        <f>AF2616*EXP(Info!$B$6*H2616*1000)</f>
        <v>0.50948251479238704</v>
      </c>
      <c r="AJ2616">
        <f>2*SQRT((EXP(Info!$B$6*H2616)*AG2616)^2+(Info!$B$6*H2616*0.01*AI2616)^2)</f>
        <v>9.1561764970760684E-2</v>
      </c>
      <c r="AK2616">
        <f t="shared" si="692"/>
        <v>0.38695317727978429</v>
      </c>
      <c r="AL2616">
        <f t="shared" si="693"/>
        <v>8.983462381448086E-2</v>
      </c>
      <c r="AM2616">
        <f t="shared" si="694"/>
        <v>0.96799999999999986</v>
      </c>
      <c r="AN2616">
        <f t="shared" si="695"/>
        <v>7.8066814087346365E-2</v>
      </c>
      <c r="AO2616">
        <f t="shared" si="696"/>
        <v>4.8259999999999996</v>
      </c>
      <c r="AP2616">
        <f t="shared" si="697"/>
        <v>0.72862902758621184</v>
      </c>
      <c r="AQ2616">
        <f t="shared" si="680"/>
        <v>4</v>
      </c>
      <c r="AR2616">
        <v>1</v>
      </c>
      <c r="AS2616">
        <v>1</v>
      </c>
      <c r="AT2616">
        <v>1</v>
      </c>
      <c r="AU2616">
        <v>0</v>
      </c>
      <c r="AV2616">
        <v>0</v>
      </c>
      <c r="AW2616">
        <v>0</v>
      </c>
      <c r="AX2616">
        <v>1</v>
      </c>
    </row>
    <row r="2617" spans="1:50">
      <c r="A2617" s="46" t="s">
        <v>189</v>
      </c>
      <c r="B2617" s="13" t="s">
        <v>216</v>
      </c>
      <c r="C2617" s="13" t="s">
        <v>350</v>
      </c>
      <c r="D2617" s="47">
        <v>-58.033299999999997</v>
      </c>
      <c r="E2617" s="47">
        <v>61.45</v>
      </c>
      <c r="F2617" s="57">
        <v>2674</v>
      </c>
      <c r="G2617" s="16">
        <v>760.5</v>
      </c>
      <c r="H2617">
        <v>25.224799999999998</v>
      </c>
      <c r="J2617">
        <f>(F2617*100*Info!$B$11)/AI2617</f>
        <v>13.121391087333366</v>
      </c>
      <c r="K2617">
        <f>2*((F2617*100*Info!$B$11)/AI2617^2)*(AJ2617/2)</f>
        <v>2.300232681402151</v>
      </c>
      <c r="L2617">
        <f t="shared" si="683"/>
        <v>0.40205607521537207</v>
      </c>
      <c r="M2617">
        <f t="shared" si="684"/>
        <v>56.448224520749612</v>
      </c>
      <c r="N2617">
        <f t="shared" si="685"/>
        <v>10.161500145894259</v>
      </c>
      <c r="O2617" s="23">
        <v>0.84680755057531765</v>
      </c>
      <c r="P2617" s="23">
        <v>3.6098368052944273E-2</v>
      </c>
      <c r="Q2617" s="23">
        <v>0.84850116567646827</v>
      </c>
      <c r="R2617" s="23">
        <v>7.1743237842223334E-2</v>
      </c>
      <c r="S2617" s="23">
        <v>0.90042345851432404</v>
      </c>
      <c r="T2617" s="23">
        <v>6.7275807245582298E-2</v>
      </c>
      <c r="U2617" s="23">
        <v>1.043364378348</v>
      </c>
      <c r="V2617" s="23">
        <v>4.2685293024000003E-2</v>
      </c>
      <c r="W2617" s="37">
        <f>U2617*Info!$B$2</f>
        <v>0.50081490160704001</v>
      </c>
      <c r="X2617" s="37">
        <f>W2617*SQRT((0.5*V2617/U2617)^2+Info!$B$3^2)</f>
        <v>2.7055278347016692E-2</v>
      </c>
      <c r="Y2617" s="28">
        <f>W2617*Info!$D$2</f>
        <v>0.40566007030170242</v>
      </c>
      <c r="Z2617" s="28">
        <f>Y2617*SQRT(Info!$D$3^2+(X2617/W2617)^2)</f>
        <v>2.986063654885247E-2</v>
      </c>
      <c r="AA2617" s="37">
        <f t="shared" si="686"/>
        <v>0.34599264896827764</v>
      </c>
      <c r="AB2617" s="37">
        <f t="shared" si="687"/>
        <v>3.2523239851773793E-2</v>
      </c>
      <c r="AC2617" s="37">
        <f>(1-EXP(-Info!$B$6*H2617*1000))+(Info!$B$6/(Info!$B$6-Info!$B$7))*(EXP(-Info!$B$7*H2617*1000)-EXP(-Info!$B$6*H2617*1000))*(Info!$B$9-1)</f>
        <v>0.23574172098215471</v>
      </c>
      <c r="AD2617" s="37">
        <f>SQRT((Info!$B$6*EXP(-Info!$B$6*H2617*1000)+(Info!$B$6/(Info!$B$6+Info!$B$7))*(Info!$B$9-1)*(-Info!$B$7*EXP(-Info!$B$7*H2617*1000)+Info!$B$6*EXP(-Info!$B$6*H2617*1000)))^2*(0.01*H2617*1000)^2)</f>
        <v>1.967152955792952E-3</v>
      </c>
      <c r="AE2617" s="37">
        <f t="shared" si="688"/>
        <v>7.6972351837339362E-3</v>
      </c>
      <c r="AF2617" s="37">
        <f t="shared" si="689"/>
        <v>0.41319848569766532</v>
      </c>
      <c r="AG2617" s="37">
        <f t="shared" si="690"/>
        <v>4.5633470224305334E-2</v>
      </c>
      <c r="AH2617" s="37">
        <f t="shared" si="691"/>
        <v>0.4588935148129441</v>
      </c>
      <c r="AI2617">
        <f>AF2617*EXP(Info!$B$6*H2617*1000)</f>
        <v>0.52074135137185473</v>
      </c>
      <c r="AJ2617">
        <f>2*SQRT((EXP(Info!$B$6*H2617)*AG2617)^2+(Info!$B$6*H2617*0.01*AI2617)^2)</f>
        <v>9.1288055283968592E-2</v>
      </c>
      <c r="AK2617">
        <f t="shared" si="692"/>
        <v>0.46006642533311876</v>
      </c>
      <c r="AL2617">
        <f t="shared" si="693"/>
        <v>8.6492304061807218E-2</v>
      </c>
      <c r="AM2617">
        <f t="shared" si="694"/>
        <v>1.002</v>
      </c>
      <c r="AN2617">
        <f t="shared" si="695"/>
        <v>9.4880490726901925E-2</v>
      </c>
      <c r="AO2617">
        <f t="shared" si="696"/>
        <v>4.3019999999999996</v>
      </c>
      <c r="AP2617">
        <f t="shared" si="697"/>
        <v>0.81161247992393748</v>
      </c>
      <c r="AQ2617">
        <f t="shared" si="680"/>
        <v>4</v>
      </c>
      <c r="AR2617">
        <v>1</v>
      </c>
      <c r="AS2617">
        <v>1</v>
      </c>
      <c r="AT2617">
        <v>1</v>
      </c>
      <c r="AU2617">
        <v>0</v>
      </c>
      <c r="AV2617">
        <v>0</v>
      </c>
      <c r="AW2617">
        <v>0</v>
      </c>
      <c r="AX2617">
        <v>1</v>
      </c>
    </row>
    <row r="2618" spans="1:50">
      <c r="A2618" s="46" t="s">
        <v>189</v>
      </c>
      <c r="B2618" s="13" t="s">
        <v>216</v>
      </c>
      <c r="C2618" s="13" t="s">
        <v>350</v>
      </c>
      <c r="D2618" s="47">
        <v>-58.033299999999997</v>
      </c>
      <c r="E2618" s="47">
        <v>61.45</v>
      </c>
      <c r="F2618" s="57">
        <v>2674</v>
      </c>
      <c r="G2618" s="16">
        <v>772.5</v>
      </c>
      <c r="H2618">
        <v>26.044499999999999</v>
      </c>
      <c r="J2618">
        <f>(F2618*100*Info!$B$11)/AI2618</f>
        <v>3.2308280577993367</v>
      </c>
      <c r="K2618">
        <f>2*((F2618*100*Info!$B$11)/AI2618^2)*(AJ2618/2)</f>
        <v>0.2167611361792276</v>
      </c>
      <c r="L2618">
        <f t="shared" si="683"/>
        <v>0.77401869245321053</v>
      </c>
      <c r="M2618">
        <f t="shared" si="684"/>
        <v>26.757718004577171</v>
      </c>
      <c r="N2618">
        <f t="shared" si="685"/>
        <v>1.9987653711896658</v>
      </c>
      <c r="O2618" s="23">
        <v>0.79942844250582834</v>
      </c>
      <c r="P2618" s="23">
        <v>3.4594269384071598E-2</v>
      </c>
      <c r="Q2618" s="23">
        <v>0.77464616078814763</v>
      </c>
      <c r="R2618" s="23">
        <v>6.925867075116092E-2</v>
      </c>
      <c r="S2618" s="23">
        <v>2.446516300753224</v>
      </c>
      <c r="T2618" s="23">
        <v>8.5251397580334468E-2</v>
      </c>
      <c r="U2618" s="23">
        <v>2.0086340728679999</v>
      </c>
      <c r="V2618" s="23">
        <v>6.5968180128000015E-2</v>
      </c>
      <c r="W2618" s="37">
        <f>U2618*Info!$B$2</f>
        <v>0.96414435497663986</v>
      </c>
      <c r="X2618" s="37">
        <f>W2618*SQRT((0.5*V2618/U2618)^2+Info!$B$3^2)</f>
        <v>5.0740512103769286E-2</v>
      </c>
      <c r="Y2618" s="28">
        <f>W2618*Info!$D$2</f>
        <v>0.78095692753107837</v>
      </c>
      <c r="Z2618" s="28">
        <f>Y2618*SQRT(Info!$D$3^2+(X2618/W2618)^2)</f>
        <v>5.6691525676898308E-2</v>
      </c>
      <c r="AA2618" s="37">
        <f t="shared" si="686"/>
        <v>0</v>
      </c>
      <c r="AB2618" s="37">
        <f t="shared" si="687"/>
        <v>5.3607746055091568E-2</v>
      </c>
      <c r="AC2618" s="37">
        <f>(1-EXP(-Info!$B$6*H2618*1000))+(Info!$B$6/(Info!$B$6-Info!$B$7))*(EXP(-Info!$B$7*H2618*1000)-EXP(-Info!$B$6*H2618*1000))*(Info!$B$9-1)</f>
        <v>0.24248784081814334</v>
      </c>
      <c r="AD2618" s="37">
        <f>SQRT((Info!$B$6*EXP(-Info!$B$6*H2618*1000)+(Info!$B$6/(Info!$B$6+Info!$B$7))*(Info!$B$9-1)*(-Info!$B$7*EXP(-Info!$B$7*H2618*1000)+Info!$B$6*EXP(-Info!$B$6*H2618*1000)))^2*(0.01*H2618*1000)^2)</f>
        <v>2.0154686931372818E-3</v>
      </c>
      <c r="AE2618" s="37">
        <f t="shared" si="688"/>
        <v>0</v>
      </c>
      <c r="AF2618" s="37">
        <f t="shared" si="689"/>
        <v>1.6655593732221456</v>
      </c>
      <c r="AG2618" s="37">
        <f t="shared" si="690"/>
        <v>7.0928691521305293E-2</v>
      </c>
      <c r="AH2618" s="37">
        <f t="shared" si="691"/>
        <v>0.68078817733990149</v>
      </c>
      <c r="AI2618">
        <f>AF2618*EXP(Info!$B$6*H2618*1000)</f>
        <v>2.1148915400192334</v>
      </c>
      <c r="AJ2618">
        <f>2*SQRT((EXP(Info!$B$6*H2618)*AG2618)^2+(Info!$B$6*H2618*0.01*AI2618)^2)</f>
        <v>0.14189126902118723</v>
      </c>
      <c r="AK2618">
        <f t="shared" si="692"/>
        <v>0</v>
      </c>
      <c r="AL2618">
        <f t="shared" si="693"/>
        <v>0.14256443985891051</v>
      </c>
      <c r="AM2618">
        <f t="shared" si="694"/>
        <v>0.96899999999999997</v>
      </c>
      <c r="AN2618">
        <f t="shared" si="695"/>
        <v>9.6249565834426482E-2</v>
      </c>
      <c r="AO2618">
        <f t="shared" si="696"/>
        <v>8.2819999999999983</v>
      </c>
      <c r="AP2618">
        <f t="shared" si="697"/>
        <v>0.39799605777092872</v>
      </c>
      <c r="AQ2618">
        <f t="shared" si="680"/>
        <v>4</v>
      </c>
      <c r="AR2618">
        <v>1</v>
      </c>
      <c r="AS2618">
        <v>1</v>
      </c>
      <c r="AT2618">
        <v>1</v>
      </c>
      <c r="AU2618">
        <v>0</v>
      </c>
      <c r="AV2618">
        <v>0</v>
      </c>
      <c r="AW2618">
        <v>0</v>
      </c>
      <c r="AX2618">
        <v>1</v>
      </c>
    </row>
    <row r="2619" spans="1:50">
      <c r="A2619" s="46" t="s">
        <v>189</v>
      </c>
      <c r="B2619" s="13" t="s">
        <v>216</v>
      </c>
      <c r="C2619" s="13" t="s">
        <v>350</v>
      </c>
      <c r="D2619" s="47">
        <v>-58.033299999999997</v>
      </c>
      <c r="E2619" s="47">
        <v>61.45</v>
      </c>
      <c r="F2619" s="57">
        <v>2674</v>
      </c>
      <c r="G2619" s="16">
        <v>784.5</v>
      </c>
      <c r="H2619">
        <v>27.081799999999998</v>
      </c>
      <c r="J2619">
        <f>(F2619*100*Info!$B$11)/AI2619</f>
        <v>6.5743775197006524</v>
      </c>
      <c r="K2619">
        <f>2*((F2619*100*Info!$B$11)/AI2619^2)*(AJ2619/2)</f>
        <v>0.66099537129791364</v>
      </c>
      <c r="L2619">
        <f t="shared" si="683"/>
        <v>0.52934579498369771</v>
      </c>
      <c r="M2619">
        <f t="shared" si="684"/>
        <v>37.237274313171149</v>
      </c>
      <c r="N2619">
        <f t="shared" si="685"/>
        <v>3.9680623080172319</v>
      </c>
      <c r="O2619" s="23">
        <v>0.65353087162517864</v>
      </c>
      <c r="P2619" s="23">
        <v>2.8577874708580881E-2</v>
      </c>
      <c r="Q2619" s="23">
        <v>0.6417673159359254</v>
      </c>
      <c r="R2619" s="23">
        <v>6.6458219377736466E-2</v>
      </c>
      <c r="S2619" s="23">
        <v>1.3448428420141441</v>
      </c>
      <c r="T2619" s="23">
        <v>6.9662281557366604E-2</v>
      </c>
      <c r="U2619" s="23">
        <v>1.373690339136</v>
      </c>
      <c r="V2619" s="23">
        <v>4.8506014800000004E-2</v>
      </c>
      <c r="W2619" s="37">
        <f>U2619*Info!$B$2</f>
        <v>0.65937136278527997</v>
      </c>
      <c r="X2619" s="37">
        <f>W2619*SQRT((0.5*V2619/U2619)^2+Info!$B$3^2)</f>
        <v>3.4963548062627962E-2</v>
      </c>
      <c r="Y2619" s="28">
        <f>W2619*Info!$D$2</f>
        <v>0.53409080385607677</v>
      </c>
      <c r="Z2619" s="28">
        <f>Y2619*SQRT(Info!$D$3^2+(X2619/W2619)^2)</f>
        <v>3.8925335073318981E-2</v>
      </c>
      <c r="AA2619" s="37">
        <f t="shared" si="686"/>
        <v>0</v>
      </c>
      <c r="AB2619" s="37">
        <f t="shared" si="687"/>
        <v>3.7770668829695514E-2</v>
      </c>
      <c r="AC2619" s="37">
        <f>(1-EXP(-Info!$B$6*H2619*1000))+(Info!$B$6/(Info!$B$6-Info!$B$7))*(EXP(-Info!$B$7*H2619*1000)-EXP(-Info!$B$6*H2619*1000))*(Info!$B$9-1)</f>
        <v>0.25094905113775778</v>
      </c>
      <c r="AD2619" s="37">
        <f>SQRT((Info!$B$6*EXP(-Info!$B$6*H2619*1000)+(Info!$B$6/(Info!$B$6+Info!$B$7))*(Info!$B$9-1)*(-Info!$B$7*EXP(-Info!$B$7*H2619*1000)+Info!$B$6*EXP(-Info!$B$6*H2619*1000)))^2*(0.01*H2619*1000)^2)</f>
        <v>2.0753776173680701E-3</v>
      </c>
      <c r="AE2619" s="37">
        <f t="shared" si="688"/>
        <v>0</v>
      </c>
      <c r="AF2619" s="37">
        <f t="shared" si="689"/>
        <v>0.81075203815806729</v>
      </c>
      <c r="AG2619" s="37">
        <f t="shared" si="690"/>
        <v>5.2233993514899962E-2</v>
      </c>
      <c r="AH2619" s="37">
        <f t="shared" si="691"/>
        <v>0.60286006128702763</v>
      </c>
      <c r="AI2619">
        <f>AF2619*EXP(Info!$B$6*H2619*1000)</f>
        <v>1.0393152669163581</v>
      </c>
      <c r="AJ2619">
        <f>2*SQRT((EXP(Info!$B$6*H2619)*AG2619)^2+(Info!$B$6*H2619*0.01*AI2619)^2)</f>
        <v>0.10449393553874411</v>
      </c>
      <c r="AK2619">
        <f t="shared" si="692"/>
        <v>0</v>
      </c>
      <c r="AL2619">
        <f t="shared" si="693"/>
        <v>0.10044731668569225</v>
      </c>
      <c r="AM2619">
        <f t="shared" si="694"/>
        <v>0.98199999999999998</v>
      </c>
      <c r="AN2619">
        <f t="shared" si="695"/>
        <v>0.11038577502107977</v>
      </c>
      <c r="AO2619">
        <f t="shared" si="696"/>
        <v>5.6639999999999997</v>
      </c>
      <c r="AP2619">
        <f t="shared" si="697"/>
        <v>0.47574832042294568</v>
      </c>
      <c r="AQ2619">
        <f t="shared" si="680"/>
        <v>4</v>
      </c>
      <c r="AR2619">
        <v>1</v>
      </c>
      <c r="AS2619">
        <v>1</v>
      </c>
      <c r="AT2619">
        <v>1</v>
      </c>
      <c r="AU2619">
        <v>0</v>
      </c>
      <c r="AV2619">
        <v>0</v>
      </c>
      <c r="AW2619">
        <v>0</v>
      </c>
      <c r="AX2619">
        <v>1</v>
      </c>
    </row>
    <row r="2620" spans="1:50">
      <c r="A2620" s="46" t="s">
        <v>189</v>
      </c>
      <c r="B2620" s="13" t="s">
        <v>216</v>
      </c>
      <c r="C2620" s="13" t="s">
        <v>350</v>
      </c>
      <c r="D2620" s="47">
        <v>-58.033299999999997</v>
      </c>
      <c r="E2620" s="47">
        <v>61.45</v>
      </c>
      <c r="F2620" s="57">
        <v>2674</v>
      </c>
      <c r="G2620" s="16">
        <v>796.5</v>
      </c>
      <c r="H2620">
        <v>28.119199999999999</v>
      </c>
      <c r="I2620" s="14" t="s">
        <v>123</v>
      </c>
      <c r="J2620">
        <f>(F2620*100*Info!$B$11)/AI2620</f>
        <v>7.2996669303310364</v>
      </c>
      <c r="K2620">
        <f>2*((F2620*100*Info!$B$11)/AI2620^2)*(AJ2620/2)</f>
        <v>0.87537464012967448</v>
      </c>
      <c r="L2620">
        <f t="shared" si="683"/>
        <v>0.56476635577091905</v>
      </c>
      <c r="M2620">
        <f t="shared" si="684"/>
        <v>44.111887309254691</v>
      </c>
      <c r="N2620">
        <f t="shared" si="685"/>
        <v>5.5325428042898048</v>
      </c>
      <c r="O2620" s="23">
        <v>0.83176656388659109</v>
      </c>
      <c r="P2620" s="23">
        <v>3.4594269384071598E-2</v>
      </c>
      <c r="Q2620" s="23">
        <v>0.80348650071444694</v>
      </c>
      <c r="R2620" s="23">
        <v>6.7533424866637062E-2</v>
      </c>
      <c r="S2620" s="23">
        <v>1.3263763596497102</v>
      </c>
      <c r="T2620" s="23">
        <v>7.2131311651580626E-2</v>
      </c>
      <c r="U2620" s="23">
        <v>1.4656092371820002</v>
      </c>
      <c r="V2620" s="23">
        <v>5.3841676428000002E-2</v>
      </c>
      <c r="W2620" s="37">
        <f>U2620*Info!$B$2</f>
        <v>0.70349243384736004</v>
      </c>
      <c r="X2620" s="37">
        <f>W2620*SQRT((0.5*V2620/U2620)^2+Info!$B$3^2)</f>
        <v>3.7473085751595997E-2</v>
      </c>
      <c r="Y2620" s="28">
        <f>W2620*Info!$D$2</f>
        <v>0.56982887141636163</v>
      </c>
      <c r="Z2620" s="28">
        <f>Y2620*SQRT(Info!$D$3^2+(X2620/W2620)^2)</f>
        <v>4.163026632312563E-2</v>
      </c>
      <c r="AA2620" s="37">
        <f t="shared" si="686"/>
        <v>0.12827413003923105</v>
      </c>
      <c r="AB2620" s="37">
        <f t="shared" si="687"/>
        <v>4.1272545648419791E-2</v>
      </c>
      <c r="AC2620" s="37">
        <f>(1-EXP(-Info!$B$6*H2620*1000))+(Info!$B$6/(Info!$B$6-Info!$B$7))*(EXP(-Info!$B$7*H2620*1000)-EXP(-Info!$B$6*H2620*1000))*(Info!$B$9-1)</f>
        <v>0.25932718933323373</v>
      </c>
      <c r="AD2620" s="37">
        <f>SQRT((Info!$B$6*EXP(-Info!$B$6*H2620*1000)+(Info!$B$6/(Info!$B$6+Info!$B$7))*(Info!$B$9-1)*(-Info!$B$7*EXP(-Info!$B$7*H2620*1000)+Info!$B$6*EXP(-Info!$B$6*H2620*1000)))^2*(0.01*H2620*1000)^2)</f>
        <v>2.1339339600803826E-3</v>
      </c>
      <c r="AE2620" s="37">
        <f t="shared" si="688"/>
        <v>1.0706592951462266E-2</v>
      </c>
      <c r="AF2620" s="37">
        <f t="shared" si="689"/>
        <v>0.72328251862610915</v>
      </c>
      <c r="AG2620" s="37">
        <f t="shared" si="690"/>
        <v>5.6110976973378683E-2</v>
      </c>
      <c r="AH2620" s="37">
        <f t="shared" si="691"/>
        <v>0.54530715461268076</v>
      </c>
      <c r="AI2620">
        <f>AF2620*EXP(Info!$B$6*H2620*1000)</f>
        <v>0.93604968444590675</v>
      </c>
      <c r="AJ2620">
        <f>2*SQRT((EXP(Info!$B$6*H2620)*AG2620)^2+(Info!$B$6*H2620*0.01*AI2620)^2)</f>
        <v>0.11225089630605541</v>
      </c>
      <c r="AK2620">
        <f t="shared" si="692"/>
        <v>0.17056611071316552</v>
      </c>
      <c r="AL2620">
        <f t="shared" si="693"/>
        <v>0.10976020789740759</v>
      </c>
      <c r="AM2620">
        <f t="shared" si="694"/>
        <v>0.96599999999999997</v>
      </c>
      <c r="AN2620">
        <f t="shared" si="695"/>
        <v>9.0589586938616198E-2</v>
      </c>
      <c r="AO2620">
        <f t="shared" si="696"/>
        <v>6.0430000000000001</v>
      </c>
      <c r="AP2620">
        <f t="shared" si="697"/>
        <v>0.56752273579134238</v>
      </c>
      <c r="AQ2620">
        <f t="shared" si="680"/>
        <v>4</v>
      </c>
      <c r="AR2620">
        <v>1</v>
      </c>
      <c r="AS2620">
        <v>1</v>
      </c>
      <c r="AT2620">
        <v>1</v>
      </c>
      <c r="AU2620">
        <v>0</v>
      </c>
      <c r="AV2620">
        <v>0</v>
      </c>
      <c r="AW2620">
        <v>0</v>
      </c>
      <c r="AX2620">
        <v>1</v>
      </c>
    </row>
    <row r="2621" spans="1:50">
      <c r="A2621" s="46" t="s">
        <v>189</v>
      </c>
      <c r="B2621" s="13" t="s">
        <v>216</v>
      </c>
      <c r="C2621" s="13" t="s">
        <v>350</v>
      </c>
      <c r="D2621" s="47">
        <v>-58.033299999999997</v>
      </c>
      <c r="E2621" s="47">
        <v>61.45</v>
      </c>
      <c r="F2621" s="57">
        <v>2674</v>
      </c>
      <c r="G2621" s="16">
        <v>808.5</v>
      </c>
      <c r="H2621">
        <v>29.156500000000001</v>
      </c>
      <c r="J2621">
        <f>(F2621*100*Info!$B$11)/AI2621</f>
        <v>5.1099290466732086</v>
      </c>
      <c r="K2621">
        <f>2*((F2621*100*Info!$B$11)/AI2621^2)*(AJ2621/2)</f>
        <v>0.45906592810007213</v>
      </c>
      <c r="L2621">
        <f t="shared" si="683"/>
        <v>0.59448598197233415</v>
      </c>
      <c r="M2621">
        <f t="shared" si="684"/>
        <v>32.504258702189091</v>
      </c>
      <c r="N2621">
        <f t="shared" si="685"/>
        <v>3.1364399649834418</v>
      </c>
      <c r="O2621" s="23">
        <v>1.3100699405881027</v>
      </c>
      <c r="P2621" s="23">
        <v>5.8659848086034444E-2</v>
      </c>
      <c r="Q2621" s="23">
        <v>1.2851786117169286</v>
      </c>
      <c r="R2621" s="23">
        <v>8.5352081272085212E-2</v>
      </c>
      <c r="S2621" s="23">
        <v>1.7756866046218143</v>
      </c>
      <c r="T2621" s="23">
        <v>7.8021755344250598E-2</v>
      </c>
      <c r="U2621" s="23">
        <v>1.5427338007140001</v>
      </c>
      <c r="V2621" s="23">
        <v>5.4326736576000005E-2</v>
      </c>
      <c r="W2621" s="37">
        <f>U2621*Info!$B$2</f>
        <v>0.74051222434272002</v>
      </c>
      <c r="X2621" s="37">
        <f>W2621*SQRT((0.5*V2621/U2621)^2+Info!$B$3^2)</f>
        <v>3.9254250700855288E-2</v>
      </c>
      <c r="Y2621" s="28">
        <f>W2621*Info!$D$2</f>
        <v>0.59981490171760321</v>
      </c>
      <c r="Z2621" s="28">
        <f>Y2621*SQRT(Info!$D$3^2+(X2621/W2621)^2)</f>
        <v>4.3708429237049977E-2</v>
      </c>
      <c r="AA2621" s="37">
        <f t="shared" si="686"/>
        <v>0.56955771624538265</v>
      </c>
      <c r="AB2621" s="37">
        <f t="shared" si="687"/>
        <v>4.9001435106073757E-2</v>
      </c>
      <c r="AC2621" s="37">
        <f>(1-EXP(-Info!$B$6*H2621*1000))+(Info!$B$6/(Info!$B$6-Info!$B$7))*(EXP(-Info!$B$7*H2621*1000)-EXP(-Info!$B$6*H2621*1000))*(Info!$B$9-1)</f>
        <v>0.26762144536203925</v>
      </c>
      <c r="AD2621" s="37">
        <f>SQRT((Info!$B$6*EXP(-Info!$B$6*H2621*1000)+(Info!$B$6/(Info!$B$6+Info!$B$7))*(Info!$B$9-1)*(-Info!$B$7*EXP(-Info!$B$7*H2621*1000)+Info!$B$6*EXP(-Info!$B$6*H2621*1000)))^2*(0.01*H2621*1000)^2)</f>
        <v>2.1911467764749839E-3</v>
      </c>
      <c r="AE2621" s="37">
        <f t="shared" si="688"/>
        <v>1.3173083576524042E-2</v>
      </c>
      <c r="AF2621" s="37">
        <f t="shared" si="689"/>
        <v>1.0234458436655196</v>
      </c>
      <c r="AG2621" s="37">
        <f t="shared" si="690"/>
        <v>6.0048359628168173E-2</v>
      </c>
      <c r="AH2621" s="37">
        <f t="shared" si="691"/>
        <v>0.57636625798812802</v>
      </c>
      <c r="AI2621">
        <f>AF2621*EXP(Info!$B$6*H2621*1000)</f>
        <v>1.3371713901086508</v>
      </c>
      <c r="AJ2621">
        <f>2*SQRT((EXP(Info!$B$6*H2621)*AG2621)^2+(Info!$B$6*H2621*0.01*AI2621)^2)</f>
        <v>0.12012883537565652</v>
      </c>
      <c r="AK2621">
        <f t="shared" si="692"/>
        <v>0.75734089529148529</v>
      </c>
      <c r="AL2621">
        <f t="shared" si="693"/>
        <v>0.13031441652109255</v>
      </c>
      <c r="AM2621">
        <f t="shared" si="694"/>
        <v>0.98099999999999987</v>
      </c>
      <c r="AN2621">
        <f t="shared" si="695"/>
        <v>7.8575204848085972E-2</v>
      </c>
      <c r="AO2621">
        <f t="shared" si="696"/>
        <v>6.3609999999999998</v>
      </c>
      <c r="AP2621">
        <f t="shared" si="697"/>
        <v>0.84918729335014431</v>
      </c>
      <c r="AQ2621">
        <f t="shared" si="680"/>
        <v>4</v>
      </c>
      <c r="AR2621">
        <v>1</v>
      </c>
      <c r="AS2621">
        <v>1</v>
      </c>
      <c r="AT2621">
        <v>1</v>
      </c>
      <c r="AU2621">
        <v>0</v>
      </c>
      <c r="AV2621">
        <v>0</v>
      </c>
      <c r="AW2621">
        <v>0</v>
      </c>
      <c r="AX2621">
        <v>1</v>
      </c>
    </row>
    <row r="2622" spans="1:50">
      <c r="A2622" s="46" t="s">
        <v>189</v>
      </c>
      <c r="B2622" s="13" t="s">
        <v>216</v>
      </c>
      <c r="C2622" s="13" t="s">
        <v>350</v>
      </c>
      <c r="D2622" s="47">
        <v>-58.033299999999997</v>
      </c>
      <c r="E2622" s="47">
        <v>61.45</v>
      </c>
      <c r="F2622" s="57">
        <v>2674</v>
      </c>
      <c r="G2622" s="16">
        <v>820.5</v>
      </c>
      <c r="H2622">
        <v>30.1938</v>
      </c>
      <c r="J2622">
        <f>(F2622*100*Info!$B$11)/AI2622</f>
        <v>6.768961642350745</v>
      </c>
      <c r="K2622">
        <f>2*((F2622*100*Info!$B$11)/AI2622^2)*(AJ2622/2)</f>
        <v>0.79774115042746474</v>
      </c>
      <c r="L2622">
        <f t="shared" si="683"/>
        <v>0.6478504680132402</v>
      </c>
      <c r="M2622">
        <f t="shared" si="684"/>
        <v>46.92244215717843</v>
      </c>
      <c r="N2622">
        <f t="shared" si="685"/>
        <v>5.7598278836546415</v>
      </c>
      <c r="O2622" s="23">
        <v>0.73249605174099419</v>
      </c>
      <c r="P2622" s="23">
        <v>3.0081973377453563E-2</v>
      </c>
      <c r="Q2622" s="23">
        <v>0.7405535083101451</v>
      </c>
      <c r="R2622" s="23">
        <v>6.7118738980122578E-2</v>
      </c>
      <c r="S2622" s="23">
        <v>1.4189483911849921</v>
      </c>
      <c r="T2622" s="23">
        <v>7.1385204905390368E-2</v>
      </c>
      <c r="U2622" s="23">
        <v>1.6812184729680002</v>
      </c>
      <c r="V2622" s="23">
        <v>5.7722157612000002E-2</v>
      </c>
      <c r="W2622" s="37">
        <f>U2622*Info!$B$2</f>
        <v>0.80698486702464012</v>
      </c>
      <c r="X2622" s="37">
        <f>W2622*SQRT((0.5*V2622/U2622)^2+Info!$B$3^2)</f>
        <v>4.2661175016981093E-2</v>
      </c>
      <c r="Y2622" s="28">
        <f>W2622*Info!$D$2</f>
        <v>0.65365774228995854</v>
      </c>
      <c r="Z2622" s="28">
        <f>Y2622*SQRT(Info!$D$3^2+(X2622/W2622)^2)</f>
        <v>4.7563192363807377E-2</v>
      </c>
      <c r="AA2622" s="37">
        <f t="shared" si="686"/>
        <v>0</v>
      </c>
      <c r="AB2622" s="37">
        <f t="shared" si="687"/>
        <v>4.5235021105333284E-2</v>
      </c>
      <c r="AC2622" s="37">
        <f>(1-EXP(-Info!$B$6*H2622*1000))+(Info!$B$6/(Info!$B$6-Info!$B$7))*(EXP(-Info!$B$7*H2622*1000)-EXP(-Info!$B$6*H2622*1000))*(Info!$B$9-1)</f>
        <v>0.27583342831967306</v>
      </c>
      <c r="AD2622" s="37">
        <f>SQRT((Info!$B$6*EXP(-Info!$B$6*H2622*1000)+(Info!$B$6/(Info!$B$6+Info!$B$7))*(Info!$B$9-1)*(-Info!$B$7*EXP(-Info!$B$7*H2622*1000)+Info!$B$6*EXP(-Info!$B$6*H2622*1000)))^2*(0.01*H2622*1000)^2)</f>
        <v>2.2470418557721914E-3</v>
      </c>
      <c r="AE2622" s="37">
        <f t="shared" si="688"/>
        <v>0</v>
      </c>
      <c r="AF2622" s="37">
        <f t="shared" si="689"/>
        <v>0.76529064889503351</v>
      </c>
      <c r="AG2622" s="37">
        <f t="shared" si="690"/>
        <v>5.9466117560192933E-2</v>
      </c>
      <c r="AH2622" s="37">
        <f t="shared" si="691"/>
        <v>0.53933649289099517</v>
      </c>
      <c r="AI2622">
        <f>AF2622*EXP(Info!$B$6*H2622*1000)</f>
        <v>1.0094385649855233</v>
      </c>
      <c r="AJ2622">
        <f>2*SQRT((EXP(Info!$B$6*H2622)*AG2622)^2+(Info!$B$6*H2622*0.01*AI2622)^2)</f>
        <v>0.11896517141996149</v>
      </c>
      <c r="AK2622">
        <f t="shared" si="692"/>
        <v>0</v>
      </c>
      <c r="AL2622">
        <f t="shared" si="693"/>
        <v>0.12029801512752333</v>
      </c>
      <c r="AM2622">
        <f t="shared" si="694"/>
        <v>1.0109999999999999</v>
      </c>
      <c r="AN2622">
        <f t="shared" si="695"/>
        <v>0.10059800117392945</v>
      </c>
      <c r="AO2622">
        <f t="shared" si="696"/>
        <v>6.9320000000000004</v>
      </c>
      <c r="AP2622">
        <f t="shared" si="697"/>
        <v>0.43569355412081312</v>
      </c>
      <c r="AQ2622">
        <f t="shared" si="680"/>
        <v>4</v>
      </c>
      <c r="AR2622">
        <v>1</v>
      </c>
      <c r="AS2622">
        <v>1</v>
      </c>
      <c r="AT2622">
        <v>1</v>
      </c>
      <c r="AU2622">
        <v>0</v>
      </c>
      <c r="AV2622">
        <v>0</v>
      </c>
      <c r="AW2622">
        <v>0</v>
      </c>
      <c r="AX2622">
        <v>1</v>
      </c>
    </row>
    <row r="2623" spans="1:50">
      <c r="A2623" s="46" t="s">
        <v>189</v>
      </c>
      <c r="B2623" s="13" t="s">
        <v>216</v>
      </c>
      <c r="C2623" s="13" t="s">
        <v>350</v>
      </c>
      <c r="D2623" s="47">
        <v>-58.033299999999997</v>
      </c>
      <c r="E2623" s="47">
        <v>61.45</v>
      </c>
      <c r="F2623" s="57">
        <v>2674</v>
      </c>
      <c r="G2623" s="16">
        <v>832.5</v>
      </c>
      <c r="H2623">
        <v>31.231099999999998</v>
      </c>
      <c r="J2623">
        <f>(F2623*100*Info!$B$11)/AI2623</f>
        <v>7.8834730353735729</v>
      </c>
      <c r="K2623">
        <f>2*((F2623*100*Info!$B$11)/AI2623^2)*(AJ2623/2)</f>
        <v>1.0691952746504547</v>
      </c>
      <c r="L2623">
        <f t="shared" si="683"/>
        <v>0.62401869228569018</v>
      </c>
      <c r="M2623">
        <f t="shared" si="684"/>
        <v>52.6379495159755</v>
      </c>
      <c r="N2623">
        <f t="shared" si="685"/>
        <v>7.3579814844980485</v>
      </c>
      <c r="O2623" s="23">
        <v>1.1152891629690909</v>
      </c>
      <c r="P2623" s="23">
        <v>3.7602466721816954E-2</v>
      </c>
      <c r="Q2623" s="23">
        <v>1.192244115213958</v>
      </c>
      <c r="R2623" s="23">
        <v>6.2561533737316197E-2</v>
      </c>
      <c r="S2623" s="23">
        <v>1.3764673084833001</v>
      </c>
      <c r="T2623" s="23">
        <v>6.9053117671203645E-2</v>
      </c>
      <c r="U2623" s="23">
        <v>1.6193733040980001</v>
      </c>
      <c r="V2623" s="23">
        <v>5.4811796724000002E-2</v>
      </c>
      <c r="W2623" s="37">
        <f>U2623*Info!$B$2</f>
        <v>0.77729918596703995</v>
      </c>
      <c r="X2623" s="37">
        <f>W2623*SQRT((0.5*V2623/U2623)^2+Info!$B$3^2)</f>
        <v>4.1030898668260631E-2</v>
      </c>
      <c r="Y2623" s="28">
        <f>W2623*Info!$D$2</f>
        <v>0.6296123406333024</v>
      </c>
      <c r="Z2623" s="28">
        <f>Y2623*SQRT(Info!$D$3^2+(X2623/W2623)^2)</f>
        <v>4.5777683751183434E-2</v>
      </c>
      <c r="AA2623" s="37">
        <f t="shared" si="686"/>
        <v>0.33798997700205091</v>
      </c>
      <c r="AB2623" s="37">
        <f t="shared" si="687"/>
        <v>4.5133369267277283E-2</v>
      </c>
      <c r="AC2623" s="37">
        <f>(1-EXP(-Info!$B$6*H2623*1000))+(Info!$B$6/(Info!$B$6-Info!$B$7))*(EXP(-Info!$B$7*H2623*1000)-EXP(-Info!$B$6*H2623*1000))*(Info!$B$9-1)</f>
        <v>0.28396392808037929</v>
      </c>
      <c r="AD2623" s="37">
        <f>SQRT((Info!$B$6*EXP(-Info!$B$6*H2623*1000)+(Info!$B$6/(Info!$B$6+Info!$B$7))*(Info!$B$9-1)*(-Info!$B$7*EXP(-Info!$B$7*H2623*1000)+Info!$B$6*EXP(-Info!$B$6*H2623*1000)))^2*(0.01*H2623*1000)^2)</f>
        <v>2.3016390176244807E-3</v>
      </c>
      <c r="AE2623" s="37">
        <f t="shared" si="688"/>
        <v>1.2839836854462364E-2</v>
      </c>
      <c r="AF2623" s="37">
        <f t="shared" si="689"/>
        <v>0.6508780063286983</v>
      </c>
      <c r="AG2623" s="37">
        <f t="shared" si="690"/>
        <v>5.8758327112851394E-2</v>
      </c>
      <c r="AH2623" s="37">
        <f t="shared" si="691"/>
        <v>0.47286121676648235</v>
      </c>
      <c r="AI2623">
        <f>AF2623*EXP(Info!$B$6*H2623*1000)</f>
        <v>0.86673105825785324</v>
      </c>
      <c r="AJ2623">
        <f>2*SQRT((EXP(Info!$B$6*H2623)*AG2623)^2+(Info!$B$6*H2623*0.01*AI2623)^2)</f>
        <v>0.11755031668452595</v>
      </c>
      <c r="AK2623">
        <f t="shared" si="692"/>
        <v>0.4494252724196271</v>
      </c>
      <c r="AL2623">
        <f t="shared" si="693"/>
        <v>0.12002768222939721</v>
      </c>
      <c r="AM2623">
        <f t="shared" si="694"/>
        <v>1.069</v>
      </c>
      <c r="AN2623">
        <f t="shared" si="695"/>
        <v>6.6675327814342711E-2</v>
      </c>
      <c r="AO2623">
        <f t="shared" si="696"/>
        <v>6.6769999999999996</v>
      </c>
      <c r="AP2623">
        <f t="shared" si="697"/>
        <v>0.6887165301210848</v>
      </c>
      <c r="AQ2623">
        <f t="shared" si="680"/>
        <v>4</v>
      </c>
      <c r="AR2623">
        <v>1</v>
      </c>
      <c r="AS2623">
        <v>1</v>
      </c>
      <c r="AT2623">
        <v>1</v>
      </c>
      <c r="AU2623">
        <v>0</v>
      </c>
      <c r="AV2623">
        <v>0</v>
      </c>
      <c r="AW2623">
        <v>0</v>
      </c>
      <c r="AX2623">
        <v>1</v>
      </c>
    </row>
    <row r="2624" spans="1:50">
      <c r="A2624" s="46" t="s">
        <v>189</v>
      </c>
      <c r="B2624" s="13" t="s">
        <v>216</v>
      </c>
      <c r="C2624" s="13" t="s">
        <v>350</v>
      </c>
      <c r="D2624" s="47">
        <v>-58.033299999999997</v>
      </c>
      <c r="E2624" s="47">
        <v>61.45</v>
      </c>
      <c r="F2624" s="57">
        <v>2674</v>
      </c>
      <c r="G2624" s="16">
        <v>844.5</v>
      </c>
      <c r="H2624">
        <v>32.2684</v>
      </c>
      <c r="J2624">
        <f>(F2624*100*Info!$B$11)/AI2624</f>
        <v>8.9585164271472237</v>
      </c>
      <c r="K2624">
        <f>2*((F2624*100*Info!$B$11)/AI2624^2)*(AJ2624/2)</f>
        <v>1.4285612975013404</v>
      </c>
      <c r="L2624">
        <f t="shared" si="683"/>
        <v>0.69803738395713955</v>
      </c>
      <c r="M2624">
        <f t="shared" si="684"/>
        <v>66.911159269089111</v>
      </c>
      <c r="N2624">
        <f t="shared" si="685"/>
        <v>10.873901286188763</v>
      </c>
      <c r="O2624" s="23">
        <v>0.84455140257200878</v>
      </c>
      <c r="P2624" s="23">
        <v>3.1586072046326241E-2</v>
      </c>
      <c r="Q2624" s="23">
        <v>0.88340076709032123</v>
      </c>
      <c r="R2624" s="23">
        <v>6.4293700681448657E-2</v>
      </c>
      <c r="S2624" s="23">
        <v>1.2716429001396119</v>
      </c>
      <c r="T2624" s="23">
        <v>6.6157340783292204E-2</v>
      </c>
      <c r="U2624" s="23">
        <v>1.8114571227060001</v>
      </c>
      <c r="V2624" s="23">
        <v>5.6752037316000009E-2</v>
      </c>
      <c r="W2624" s="37">
        <f>U2624*Info!$B$2</f>
        <v>0.86949941889888005</v>
      </c>
      <c r="X2624" s="37">
        <f>W2624*SQRT((0.5*V2624/U2624)^2+Info!$B$3^2)</f>
        <v>4.5558652504874252E-2</v>
      </c>
      <c r="Y2624" s="28">
        <f>W2624*Info!$D$2</f>
        <v>0.70429452930809289</v>
      </c>
      <c r="Z2624" s="28">
        <f>Y2624*SQRT(Info!$D$3^2+(X2624/W2624)^2)</f>
        <v>5.1008549241890438E-2</v>
      </c>
      <c r="AA2624" s="37">
        <f t="shared" si="686"/>
        <v>0</v>
      </c>
      <c r="AB2624" s="37">
        <f t="shared" si="687"/>
        <v>4.8218365846312262E-2</v>
      </c>
      <c r="AC2624" s="37">
        <f>(1-EXP(-Info!$B$6*H2624*1000))+(Info!$B$6/(Info!$B$6-Info!$B$7))*(EXP(-Info!$B$7*H2624*1000)-EXP(-Info!$B$6*H2624*1000))*(Info!$B$9-1)</f>
        <v>0.2920137270082418</v>
      </c>
      <c r="AD2624" s="37">
        <f>SQRT((Info!$B$6*EXP(-Info!$B$6*H2624*1000)+(Info!$B$6/(Info!$B$6+Info!$B$7))*(Info!$B$9-1)*(-Info!$B$7*EXP(-Info!$B$7*H2624*1000)+Info!$B$6*EXP(-Info!$B$6*H2624*1000)))^2*(0.01*H2624*1000)^2)</f>
        <v>2.3549578249016869E-3</v>
      </c>
      <c r="AE2624" s="37">
        <f t="shared" si="688"/>
        <v>0</v>
      </c>
      <c r="AF2624" s="37">
        <f t="shared" si="689"/>
        <v>0.56734837083151901</v>
      </c>
      <c r="AG2624" s="37">
        <f t="shared" si="690"/>
        <v>6.0795316683454538E-2</v>
      </c>
      <c r="AH2624" s="37">
        <f t="shared" si="691"/>
        <v>0.44615384615384607</v>
      </c>
      <c r="AI2624">
        <f>AF2624*EXP(Info!$B$6*H2624*1000)</f>
        <v>0.76272125884491571</v>
      </c>
      <c r="AJ2624">
        <f>2*SQRT((EXP(Info!$B$6*H2624)*AG2624)^2+(Info!$B$6*H2624*0.01*AI2624)^2)</f>
        <v>0.12162661976770209</v>
      </c>
      <c r="AK2624">
        <f t="shared" si="692"/>
        <v>0</v>
      </c>
      <c r="AL2624">
        <f t="shared" si="693"/>
        <v>0.12823192213168283</v>
      </c>
      <c r="AM2624">
        <f t="shared" si="694"/>
        <v>1.046</v>
      </c>
      <c r="AN2624">
        <f t="shared" si="695"/>
        <v>8.5590933455522267E-2</v>
      </c>
      <c r="AO2624">
        <f t="shared" si="696"/>
        <v>7.4690000000000003</v>
      </c>
      <c r="AP2624">
        <f t="shared" si="697"/>
        <v>0.4662276528579361</v>
      </c>
      <c r="AQ2624">
        <f t="shared" si="680"/>
        <v>4</v>
      </c>
      <c r="AR2624">
        <v>1</v>
      </c>
      <c r="AS2624">
        <v>1</v>
      </c>
      <c r="AT2624">
        <v>1</v>
      </c>
      <c r="AU2624">
        <v>0</v>
      </c>
      <c r="AV2624">
        <v>0</v>
      </c>
      <c r="AW2624">
        <v>0</v>
      </c>
      <c r="AX2624">
        <v>1</v>
      </c>
    </row>
    <row r="2625" spans="1:50">
      <c r="A2625" s="46" t="s">
        <v>189</v>
      </c>
      <c r="B2625" s="13" t="s">
        <v>216</v>
      </c>
      <c r="C2625" s="13" t="s">
        <v>350</v>
      </c>
      <c r="D2625" s="47">
        <v>-58.033299999999997</v>
      </c>
      <c r="E2625" s="47">
        <v>61.45</v>
      </c>
      <c r="F2625" s="57">
        <v>2674</v>
      </c>
      <c r="G2625" s="16">
        <v>856.5</v>
      </c>
      <c r="H2625">
        <v>33.305699999999995</v>
      </c>
      <c r="J2625">
        <f>(F2625*100*Info!$B$11)/AI2625</f>
        <v>13.376304779780629</v>
      </c>
      <c r="K2625">
        <f>2*((F2625*100*Info!$B$11)/AI2625^2)*(AJ2625/2)</f>
        <v>3.1806041904328368</v>
      </c>
      <c r="L2625">
        <f t="shared" si="683"/>
        <v>0.70336448676682706</v>
      </c>
      <c r="M2625">
        <f t="shared" si="684"/>
        <v>100.6700698850575</v>
      </c>
      <c r="N2625">
        <f t="shared" si="685"/>
        <v>24.144487582351811</v>
      </c>
      <c r="O2625" s="23">
        <v>0.76333007445288403</v>
      </c>
      <c r="P2625" s="23">
        <v>3.4594269384071598E-2</v>
      </c>
      <c r="Q2625" s="23">
        <v>0.77630668571858297</v>
      </c>
      <c r="R2625" s="23">
        <v>7.2751381252988689E-2</v>
      </c>
      <c r="S2625" s="23">
        <v>1.08604239546978</v>
      </c>
      <c r="T2625" s="23">
        <v>6.4622637876393094E-2</v>
      </c>
      <c r="U2625" s="23">
        <v>1.825281336924</v>
      </c>
      <c r="V2625" s="23">
        <v>5.7237097463999999E-2</v>
      </c>
      <c r="W2625" s="37">
        <f>U2625*Info!$B$2</f>
        <v>0.87613504172351997</v>
      </c>
      <c r="X2625" s="37">
        <f>W2625*SQRT((0.5*V2625/U2625)^2+Info!$B$3^2)</f>
        <v>4.5910064725757503E-2</v>
      </c>
      <c r="Y2625" s="28">
        <f>W2625*Info!$D$2</f>
        <v>0.70966938379605127</v>
      </c>
      <c r="Z2625" s="28">
        <f>Y2625*SQRT(Info!$D$3^2+(X2625/W2625)^2)</f>
        <v>5.1400008671563746E-2</v>
      </c>
      <c r="AA2625" s="37">
        <f t="shared" si="686"/>
        <v>0</v>
      </c>
      <c r="AB2625" s="37">
        <f t="shared" si="687"/>
        <v>4.9060421030375105E-2</v>
      </c>
      <c r="AC2625" s="37">
        <f>(1-EXP(-Info!$B$6*H2625*1000))+(Info!$B$6/(Info!$B$6-Info!$B$7))*(EXP(-Info!$B$7*H2625*1000)-EXP(-Info!$B$6*H2625*1000))*(Info!$B$9-1)</f>
        <v>0.29998360002837954</v>
      </c>
      <c r="AD2625" s="37">
        <f>SQRT((Info!$B$6*EXP(-Info!$B$6*H2625*1000)+(Info!$B$6/(Info!$B$6+Info!$B$7))*(Info!$B$9-1)*(-Info!$B$7*EXP(-Info!$B$7*H2625*1000)+Info!$B$6*EXP(-Info!$B$6*H2625*1000)))^2*(0.01*H2625*1000)^2)</f>
        <v>2.4070175867744376E-3</v>
      </c>
      <c r="AE2625" s="37">
        <f t="shared" si="688"/>
        <v>0</v>
      </c>
      <c r="AF2625" s="37">
        <f t="shared" si="689"/>
        <v>0.37637301167372872</v>
      </c>
      <c r="AG2625" s="37">
        <f t="shared" si="690"/>
        <v>6.0712290542876794E-2</v>
      </c>
      <c r="AH2625" s="37">
        <f t="shared" si="691"/>
        <v>0.34655462184873942</v>
      </c>
      <c r="AI2625">
        <f>AF2625*EXP(Info!$B$6*H2625*1000)</f>
        <v>0.51081752690212301</v>
      </c>
      <c r="AJ2625">
        <f>2*SQRT((EXP(Info!$B$6*H2625)*AG2625)^2+(Info!$B$6*H2625*0.01*AI2625)^2)</f>
        <v>0.12146167371031419</v>
      </c>
      <c r="AK2625">
        <f t="shared" si="692"/>
        <v>0</v>
      </c>
      <c r="AL2625">
        <f t="shared" si="693"/>
        <v>0.13047128368817956</v>
      </c>
      <c r="AM2625">
        <f t="shared" si="694"/>
        <v>1.0169999999999999</v>
      </c>
      <c r="AN2625">
        <f t="shared" si="695"/>
        <v>0.10586756655519926</v>
      </c>
      <c r="AO2625">
        <f t="shared" si="696"/>
        <v>7.5259999999999998</v>
      </c>
      <c r="AP2625">
        <f t="shared" si="697"/>
        <v>0.41819858616385291</v>
      </c>
      <c r="AQ2625">
        <f t="shared" si="680"/>
        <v>4</v>
      </c>
      <c r="AR2625">
        <v>1</v>
      </c>
      <c r="AS2625">
        <v>1</v>
      </c>
      <c r="AT2625">
        <v>1</v>
      </c>
      <c r="AU2625">
        <v>0</v>
      </c>
      <c r="AV2625">
        <v>0</v>
      </c>
      <c r="AW2625">
        <v>0</v>
      </c>
      <c r="AX2625">
        <v>1</v>
      </c>
    </row>
    <row r="2626" spans="1:50">
      <c r="A2626" s="46" t="s">
        <v>189</v>
      </c>
      <c r="B2626" s="13" t="s">
        <v>216</v>
      </c>
      <c r="C2626" s="13" t="s">
        <v>350</v>
      </c>
      <c r="D2626" s="47">
        <v>-58.033299999999997</v>
      </c>
      <c r="E2626" s="47">
        <v>61.45</v>
      </c>
      <c r="F2626" s="57">
        <v>2674</v>
      </c>
      <c r="G2626" s="16">
        <v>868.5</v>
      </c>
      <c r="H2626">
        <v>34.343000000000004</v>
      </c>
      <c r="J2626">
        <f>(F2626*100*Info!$B$11)/AI2626</f>
        <v>20.141922496939955</v>
      </c>
      <c r="K2626">
        <f>2*((F2626*100*Info!$B$11)/AI2626^2)*(AJ2626/2)</f>
        <v>4.3034934515726579</v>
      </c>
      <c r="L2626">
        <f t="shared" si="683"/>
        <v>0.31009345829023816</v>
      </c>
      <c r="M2626">
        <f t="shared" si="684"/>
        <v>66.83089891948363</v>
      </c>
      <c r="N2626">
        <f t="shared" si="685"/>
        <v>14.517088972425146</v>
      </c>
      <c r="O2626" s="23">
        <v>0.54448371813190943</v>
      </c>
      <c r="P2626" s="23">
        <v>2.2561480033090171E-2</v>
      </c>
      <c r="Q2626" s="23">
        <v>0.51725953222531396</v>
      </c>
      <c r="R2626" s="23">
        <v>6.0374004184611835E-2</v>
      </c>
      <c r="S2626" s="23">
        <v>0.60916909264772401</v>
      </c>
      <c r="T2626" s="23">
        <v>5.4130140788899939E-2</v>
      </c>
      <c r="U2626" s="23">
        <v>0.80471478553200004</v>
      </c>
      <c r="V2626" s="23">
        <v>3.1528909620000004E-2</v>
      </c>
      <c r="W2626" s="37">
        <f>U2626*Info!$B$2</f>
        <v>0.38626309705535999</v>
      </c>
      <c r="X2626" s="37">
        <f>W2626*SQRT((0.5*V2626/U2626)^2+Info!$B$3^2)</f>
        <v>2.0742625333746479E-2</v>
      </c>
      <c r="Y2626" s="28">
        <f>W2626*Info!$D$2</f>
        <v>0.31287310861484163</v>
      </c>
      <c r="Z2626" s="28">
        <f>Y2626*SQRT(Info!$D$3^2+(X2626/W2626)^2)</f>
        <v>2.295681268489367E-2</v>
      </c>
      <c r="AA2626" s="37">
        <f t="shared" si="686"/>
        <v>0.15822062107654944</v>
      </c>
      <c r="AB2626" s="37">
        <f t="shared" si="687"/>
        <v>2.3611683571000668E-2</v>
      </c>
      <c r="AC2626" s="37">
        <f>(1-EXP(-Info!$B$6*H2626*1000))+(Info!$B$6/(Info!$B$6-Info!$B$7))*(EXP(-Info!$B$7*H2626*1000)-EXP(-Info!$B$6*H2626*1000))*(Info!$B$9-1)</f>
        <v>0.30787431469746895</v>
      </c>
      <c r="AD2626" s="37">
        <f>SQRT((Info!$B$6*EXP(-Info!$B$6*H2626*1000)+(Info!$B$6/(Info!$B$6+Info!$B$7))*(Info!$B$9-1)*(-Info!$B$7*EXP(-Info!$B$7*H2626*1000)+Info!$B$6*EXP(-Info!$B$6*H2626*1000)))^2*(0.01*H2626*1000)^2)</f>
        <v>2.4578373617622253E-3</v>
      </c>
      <c r="AE2626" s="37">
        <f t="shared" si="688"/>
        <v>7.279825112596343E-3</v>
      </c>
      <c r="AF2626" s="37">
        <f t="shared" si="689"/>
        <v>0.24758391874793181</v>
      </c>
      <c r="AG2626" s="37">
        <f t="shared" si="690"/>
        <v>3.6228844002753051E-2</v>
      </c>
      <c r="AH2626" s="37">
        <f t="shared" si="691"/>
        <v>0.40642889098627816</v>
      </c>
      <c r="AI2626">
        <f>AF2626*EXP(Info!$B$6*H2626*1000)</f>
        <v>0.33923529036191369</v>
      </c>
      <c r="AJ2626">
        <f>2*SQRT((EXP(Info!$B$6*H2626)*AG2626)^2+(Info!$B$6*H2626*0.01*AI2626)^2)</f>
        <v>7.2480511770246281E-2</v>
      </c>
      <c r="AK2626">
        <f t="shared" si="692"/>
        <v>0.21038595984548777</v>
      </c>
      <c r="AL2626">
        <f t="shared" si="693"/>
        <v>6.279291128871918E-2</v>
      </c>
      <c r="AM2626">
        <f t="shared" si="694"/>
        <v>0.95</v>
      </c>
      <c r="AN2626">
        <f t="shared" si="695"/>
        <v>0.11766316834483728</v>
      </c>
      <c r="AO2626">
        <f t="shared" si="696"/>
        <v>3.3180000000000001</v>
      </c>
      <c r="AP2626">
        <f t="shared" si="697"/>
        <v>0.67661701750881731</v>
      </c>
      <c r="AQ2626">
        <f t="shared" ref="AQ2626:AQ2689" si="698">AR2626+AS2626+AT2626+AU2626+AV2626+AW2626+AX2626</f>
        <v>4</v>
      </c>
      <c r="AR2626">
        <v>1</v>
      </c>
      <c r="AS2626">
        <v>1</v>
      </c>
      <c r="AT2626">
        <v>1</v>
      </c>
      <c r="AU2626">
        <v>0</v>
      </c>
      <c r="AV2626">
        <v>0</v>
      </c>
      <c r="AW2626">
        <v>0</v>
      </c>
      <c r="AX2626">
        <v>1</v>
      </c>
    </row>
    <row r="2627" spans="1:50">
      <c r="A2627" s="46" t="s">
        <v>189</v>
      </c>
      <c r="B2627" s="13" t="s">
        <v>216</v>
      </c>
      <c r="C2627" s="13" t="s">
        <v>350</v>
      </c>
      <c r="D2627" s="47">
        <v>-58.033299999999997</v>
      </c>
      <c r="E2627" s="47">
        <v>61.45</v>
      </c>
      <c r="F2627" s="57">
        <v>2674</v>
      </c>
      <c r="G2627" s="16">
        <v>884.5</v>
      </c>
      <c r="H2627">
        <v>35.671099999999996</v>
      </c>
      <c r="I2627" s="14" t="s">
        <v>124</v>
      </c>
      <c r="J2627">
        <f>(F2627*100*Info!$B$11)/AI2627</f>
        <v>43.230421568177846</v>
      </c>
      <c r="K2627">
        <f>2*((F2627*100*Info!$B$11)/AI2627^2)*(AJ2627/2)</f>
        <v>21.878432258130914</v>
      </c>
      <c r="L2627">
        <f t="shared" si="683"/>
        <v>0.40794392568923737</v>
      </c>
      <c r="M2627">
        <f t="shared" si="684"/>
        <v>188.70079035583765</v>
      </c>
      <c r="N2627">
        <f t="shared" si="685"/>
        <v>95.731130132528207</v>
      </c>
      <c r="O2627" s="23">
        <v>0.609912010227871</v>
      </c>
      <c r="P2627" s="23">
        <v>2.8577874708580881E-2</v>
      </c>
      <c r="Q2627" s="23">
        <v>0.57514702564488229</v>
      </c>
      <c r="R2627" s="23">
        <v>7.009061936421554E-2</v>
      </c>
      <c r="S2627" s="23">
        <v>0.55790526837627008</v>
      </c>
      <c r="T2627" s="23">
        <v>4.9183279327603489E-2</v>
      </c>
      <c r="U2627" s="23">
        <v>1.05864377301</v>
      </c>
      <c r="V2627" s="23">
        <v>3.7349631396000005E-2</v>
      </c>
      <c r="W2627" s="37">
        <f>U2627*Info!$B$2</f>
        <v>0.50814901104480004</v>
      </c>
      <c r="X2627" s="37">
        <f>W2627*SQRT((0.5*V2627/U2627)^2+Info!$B$3^2)</f>
        <v>2.694235055767303E-2</v>
      </c>
      <c r="Y2627" s="28">
        <f>W2627*Info!$D$2</f>
        <v>0.41160069894628803</v>
      </c>
      <c r="Z2627" s="28">
        <f>Y2627*SQRT(Info!$D$3^2+(X2627/W2627)^2)</f>
        <v>2.9996573701035065E-2</v>
      </c>
      <c r="AA2627" s="37">
        <f t="shared" si="686"/>
        <v>0.10176299918307097</v>
      </c>
      <c r="AB2627" s="37">
        <f t="shared" si="687"/>
        <v>3.0496950409629173E-2</v>
      </c>
      <c r="AC2627" s="37">
        <f>(1-EXP(-Info!$B$6*H2627*1000))+(Info!$B$6/(Info!$B$6-Info!$B$7))*(EXP(-Info!$B$7*H2627*1000)-EXP(-Info!$B$6*H2627*1000))*(Info!$B$9-1)</f>
        <v>0.31786279406357376</v>
      </c>
      <c r="AD2627" s="37">
        <f>SQRT((Info!$B$6*EXP(-Info!$B$6*H2627*1000)+(Info!$B$6/(Info!$B$6+Info!$B$7))*(Info!$B$9-1)*(-Info!$B$7*EXP(-Info!$B$7*H2627*1000)+Info!$B$6*EXP(-Info!$B$6*H2627*1000)))^2*(0.01*H2627*1000)^2)</f>
        <v>2.521123967609157E-3</v>
      </c>
      <c r="AE2627" s="37">
        <f t="shared" si="688"/>
        <v>9.6972402914125583E-3</v>
      </c>
      <c r="AF2627" s="37">
        <f t="shared" si="689"/>
        <v>0.11395789817736193</v>
      </c>
      <c r="AG2627" s="37">
        <f t="shared" si="690"/>
        <v>3.998224161331241E-2</v>
      </c>
      <c r="AH2627" s="37">
        <f t="shared" si="691"/>
        <v>0.20426030123183009</v>
      </c>
      <c r="AI2627">
        <f>AF2627*EXP(Info!$B$6*H2627*1000)</f>
        <v>0.15805654163979485</v>
      </c>
      <c r="AJ2627">
        <f>2*SQRT((EXP(Info!$B$6*H2627)*AG2627)^2+(Info!$B$6*H2627*0.01*AI2627)^2)</f>
        <v>7.9990645794816267E-2</v>
      </c>
      <c r="AK2627">
        <f t="shared" si="692"/>
        <v>0.13531426001372945</v>
      </c>
      <c r="AL2627">
        <f t="shared" si="693"/>
        <v>8.1103589919367822E-2</v>
      </c>
      <c r="AM2627">
        <f t="shared" si="694"/>
        <v>0.94299999999999995</v>
      </c>
      <c r="AN2627">
        <f t="shared" si="695"/>
        <v>0.12312083548037743</v>
      </c>
      <c r="AO2627">
        <f t="shared" si="696"/>
        <v>4.3650000000000002</v>
      </c>
      <c r="AP2627">
        <f t="shared" si="697"/>
        <v>0.57612581850241495</v>
      </c>
      <c r="AQ2627">
        <f t="shared" si="698"/>
        <v>4</v>
      </c>
      <c r="AR2627">
        <v>1</v>
      </c>
      <c r="AS2627">
        <v>1</v>
      </c>
      <c r="AT2627">
        <v>1</v>
      </c>
      <c r="AU2627">
        <v>0</v>
      </c>
      <c r="AV2627">
        <v>0</v>
      </c>
      <c r="AW2627">
        <v>0</v>
      </c>
      <c r="AX2627">
        <v>1</v>
      </c>
    </row>
    <row r="2628" spans="1:50">
      <c r="A2628" s="13" t="s">
        <v>349</v>
      </c>
      <c r="B2628" s="13" t="s">
        <v>430</v>
      </c>
      <c r="C2628" s="13" t="s">
        <v>351</v>
      </c>
      <c r="D2628" s="13">
        <v>-64.650000000000006</v>
      </c>
      <c r="E2628" s="13">
        <v>70.45</v>
      </c>
      <c r="F2628" s="13">
        <v>2063</v>
      </c>
      <c r="G2628">
        <v>0.5</v>
      </c>
      <c r="H2628">
        <v>0.30303000000000002</v>
      </c>
      <c r="J2628">
        <f>(F2628*100*Info!$B$11)/AI2628</f>
        <v>1.2202460677372913</v>
      </c>
      <c r="K2628">
        <f>2*((F2628*100*Info!$B$11)/AI2628^2)*(AJ2628/2)</f>
        <v>7.1975155871907601E-2</v>
      </c>
      <c r="L2628">
        <f t="shared" si="683"/>
        <v>1.2987850481794576</v>
      </c>
      <c r="M2628">
        <f t="shared" si="684"/>
        <v>16.957759622283593</v>
      </c>
      <c r="N2628">
        <f t="shared" si="685"/>
        <v>1.1858357160133139</v>
      </c>
      <c r="O2628" s="23">
        <v>1.16943671437</v>
      </c>
      <c r="P2628" s="23">
        <v>3.7602466700000003E-2</v>
      </c>
      <c r="S2628" s="23">
        <v>5.6185242107761271</v>
      </c>
      <c r="T2628" s="23">
        <v>0.16782091122461551</v>
      </c>
      <c r="U2628" s="23">
        <v>3.3704404383780004</v>
      </c>
      <c r="V2628" s="23">
        <v>0.12660069862800002</v>
      </c>
      <c r="W2628" s="37">
        <f>U2628*Info!$B$2</f>
        <v>1.6178114104214401</v>
      </c>
      <c r="X2628" s="37">
        <f>W2628*SQRT((0.5*V2628/U2628)^2+Info!$B$3^2)</f>
        <v>8.6408807677614385E-2</v>
      </c>
      <c r="Y2628" s="28">
        <f>W2628*Info!$D$2</f>
        <v>1.3104272424413665</v>
      </c>
      <c r="Z2628" s="28">
        <f>Y2628*SQRT(Info!$D$3^2+(X2628/W2628)^2)</f>
        <v>9.5873915970793422E-2</v>
      </c>
      <c r="AA2628" s="37">
        <f t="shared" si="686"/>
        <v>0</v>
      </c>
      <c r="AB2628" s="37">
        <f t="shared" si="687"/>
        <v>8.8430585318362009E-2</v>
      </c>
      <c r="AC2628" s="37">
        <f>(1-EXP(-Info!$B$6*H2628*1000))+(Info!$B$6/(Info!$B$6-Info!$B$7))*(EXP(-Info!$B$7*H2628*1000)-EXP(-Info!$B$6*H2628*1000))*(Info!$B$9-1)</f>
        <v>3.1823051513705514E-3</v>
      </c>
      <c r="AD2628" s="37">
        <f>SQRT((Info!$B$6*EXP(-Info!$B$6*H2628*1000)+(Info!$B$6/(Info!$B$6+Info!$B$7))*(Info!$B$9-1)*(-Info!$B$7*EXP(-Info!$B$7*H2628*1000)+Info!$B$6*EXP(-Info!$B$6*H2628*1000)))^2*(0.01*H2628*1000)^2)</f>
        <v>2.9864145436627016E-5</v>
      </c>
      <c r="AE2628" s="37">
        <f t="shared" si="688"/>
        <v>0</v>
      </c>
      <c r="AF2628" s="37">
        <f t="shared" si="689"/>
        <v>4.3080969683347607</v>
      </c>
      <c r="AG2628" s="37">
        <f t="shared" si="690"/>
        <v>0.12740789741864444</v>
      </c>
      <c r="AH2628" s="37">
        <f t="shared" si="691"/>
        <v>0.76676664667066596</v>
      </c>
      <c r="AI2628">
        <f>AF2628*EXP(Info!$B$6*H2628*1000)</f>
        <v>4.3200856179359883</v>
      </c>
      <c r="AJ2628">
        <f>2*SQRT((EXP(Info!$B$6*H2628)*AG2628)^2+(Info!$B$6*H2628*0.01*AI2628)^2)</f>
        <v>0.25481650295952563</v>
      </c>
      <c r="AK2628">
        <f t="shared" si="692"/>
        <v>0</v>
      </c>
      <c r="AL2628">
        <f t="shared" si="693"/>
        <v>0.23517229859565192</v>
      </c>
      <c r="AM2628" s="13">
        <v>0.94299999999999995</v>
      </c>
      <c r="AN2628" s="13">
        <v>4.3999999999999997E-2</v>
      </c>
      <c r="AO2628">
        <f t="shared" si="696"/>
        <v>13.897000000000002</v>
      </c>
      <c r="AP2628">
        <f t="shared" si="697"/>
        <v>0.34696851516912808</v>
      </c>
      <c r="AQ2628">
        <f t="shared" si="698"/>
        <v>6</v>
      </c>
      <c r="AR2628">
        <v>1</v>
      </c>
      <c r="AS2628">
        <v>1</v>
      </c>
      <c r="AT2628">
        <v>1</v>
      </c>
      <c r="AU2628">
        <v>0</v>
      </c>
      <c r="AV2628">
        <v>1</v>
      </c>
      <c r="AW2628">
        <v>1</v>
      </c>
      <c r="AX2628">
        <v>1</v>
      </c>
    </row>
    <row r="2629" spans="1:50">
      <c r="A2629" s="13" t="s">
        <v>349</v>
      </c>
      <c r="B2629" s="13" t="s">
        <v>430</v>
      </c>
      <c r="C2629" s="13" t="s">
        <v>351</v>
      </c>
      <c r="D2629" s="13">
        <v>-64.650000000000006</v>
      </c>
      <c r="E2629" s="13">
        <v>70.45</v>
      </c>
      <c r="F2629" s="13">
        <v>2063</v>
      </c>
      <c r="G2629">
        <v>8.5</v>
      </c>
      <c r="H2629">
        <v>5.1515199999999997</v>
      </c>
      <c r="J2629">
        <f>(F2629*100*Info!$B$11)/AI2629</f>
        <v>1.8095220499715956</v>
      </c>
      <c r="K2629">
        <f>2*((F2629*100*Info!$B$11)/AI2629^2)*(AJ2629/2)</f>
        <v>0.12833432339010309</v>
      </c>
      <c r="L2629">
        <f t="shared" si="683"/>
        <v>1.1105607489038276</v>
      </c>
      <c r="M2629">
        <f t="shared" si="684"/>
        <v>21.502550543826555</v>
      </c>
      <c r="N2629">
        <f t="shared" si="685"/>
        <v>1.715331566890435</v>
      </c>
      <c r="O2629" s="23">
        <v>1.287508459808</v>
      </c>
      <c r="P2629" s="23">
        <v>5.1139354711999999E-2</v>
      </c>
      <c r="S2629" s="23">
        <v>3.8993255282197259</v>
      </c>
      <c r="T2629" s="23">
        <v>0.12608900224572894</v>
      </c>
      <c r="U2629" s="23">
        <v>2.8819848693419998</v>
      </c>
      <c r="V2629" s="23">
        <v>0.10525805211600001</v>
      </c>
      <c r="W2629" s="37">
        <f>U2629*Info!$B$2</f>
        <v>1.3833527372841599</v>
      </c>
      <c r="X2629" s="37">
        <f>W2629*SQRT((0.5*V2629/U2629)^2+Info!$B$3^2)</f>
        <v>7.3636453088192735E-2</v>
      </c>
      <c r="Y2629" s="28">
        <f>W2629*Info!$D$2</f>
        <v>1.1205157172001696</v>
      </c>
      <c r="Z2629" s="28">
        <f>Y2629*SQRT(Info!$D$3^2+(X2629/W2629)^2)</f>
        <v>8.1832008239505968E-2</v>
      </c>
      <c r="AA2629" s="37">
        <f t="shared" si="686"/>
        <v>0</v>
      </c>
      <c r="AB2629" s="37">
        <f t="shared" si="687"/>
        <v>7.7949571028322853E-2</v>
      </c>
      <c r="AC2629" s="37">
        <f>(1-EXP(-Info!$B$6*H2629*1000))+(Info!$B$6/(Info!$B$6-Info!$B$7))*(EXP(-Info!$B$7*H2629*1000)-EXP(-Info!$B$6*H2629*1000))*(Info!$B$9-1)</f>
        <v>5.2868260126149827E-2</v>
      </c>
      <c r="AD2629" s="37">
        <f>SQRT((Info!$B$6*EXP(-Info!$B$6*H2629*1000)+(Info!$B$6/(Info!$B$6+Info!$B$7))*(Info!$B$9-1)*(-Info!$B$7*EXP(-Info!$B$7*H2629*1000)+Info!$B$6*EXP(-Info!$B$6*H2629*1000)))^2*(0.01*H2629*1000)^2)</f>
        <v>4.8512475977949298E-4</v>
      </c>
      <c r="AE2629" s="37">
        <f t="shared" si="688"/>
        <v>0</v>
      </c>
      <c r="AF2629" s="37">
        <f t="shared" si="689"/>
        <v>2.7788098110195563</v>
      </c>
      <c r="AG2629" s="37">
        <f t="shared" si="690"/>
        <v>0.10330095204954033</v>
      </c>
      <c r="AH2629" s="37">
        <f t="shared" si="691"/>
        <v>0.71263858093126387</v>
      </c>
      <c r="AI2629">
        <f>AF2629*EXP(Info!$B$6*H2629*1000)</f>
        <v>2.9132374969719574</v>
      </c>
      <c r="AJ2629">
        <f>2*SQRT((EXP(Info!$B$6*H2629)*AG2629)^2+(Info!$B$6*H2629*0.01*AI2629)^2)</f>
        <v>0.20661166469590264</v>
      </c>
      <c r="AK2629">
        <f t="shared" si="692"/>
        <v>0</v>
      </c>
      <c r="AL2629">
        <f t="shared" si="693"/>
        <v>0.2072990891927218</v>
      </c>
      <c r="AM2629" s="13">
        <v>0.98399999999999999</v>
      </c>
      <c r="AN2629" s="13">
        <v>5.3999999999999999E-2</v>
      </c>
      <c r="AO2629">
        <f t="shared" si="696"/>
        <v>11.882999999999999</v>
      </c>
      <c r="AP2629">
        <f t="shared" si="697"/>
        <v>0.44674365695124463</v>
      </c>
      <c r="AQ2629">
        <f t="shared" si="698"/>
        <v>5</v>
      </c>
      <c r="AR2629">
        <v>1</v>
      </c>
      <c r="AS2629">
        <v>1</v>
      </c>
      <c r="AT2629">
        <v>1</v>
      </c>
      <c r="AU2629">
        <v>0</v>
      </c>
      <c r="AV2629">
        <v>0</v>
      </c>
      <c r="AW2629">
        <v>1</v>
      </c>
      <c r="AX2629">
        <v>1</v>
      </c>
    </row>
    <row r="2630" spans="1:50">
      <c r="A2630" s="13" t="s">
        <v>349</v>
      </c>
      <c r="B2630" s="13" t="s">
        <v>430</v>
      </c>
      <c r="C2630" s="13" t="s">
        <v>351</v>
      </c>
      <c r="D2630" s="13">
        <v>-64.650000000000006</v>
      </c>
      <c r="E2630" s="13">
        <v>70.45</v>
      </c>
      <c r="F2630" s="13">
        <v>2063</v>
      </c>
      <c r="G2630">
        <v>16.5</v>
      </c>
      <c r="H2630">
        <v>10</v>
      </c>
      <c r="J2630">
        <f>(F2630*100*Info!$B$11)/AI2630</f>
        <v>4.3004850494155056</v>
      </c>
      <c r="K2630">
        <f>2*((F2630*100*Info!$B$11)/AI2630^2)*(AJ2630/2)</f>
        <v>0.65847139175710367</v>
      </c>
      <c r="L2630">
        <f t="shared" si="683"/>
        <v>1.2099065434073004</v>
      </c>
      <c r="M2630">
        <f t="shared" si="684"/>
        <v>55.674079511910037</v>
      </c>
      <c r="N2630">
        <f t="shared" si="685"/>
        <v>8.6295191852936721</v>
      </c>
      <c r="O2630" s="23">
        <v>1.1303301490019999</v>
      </c>
      <c r="P2630" s="23">
        <v>4.5122960039999993E-2</v>
      </c>
      <c r="S2630" s="23">
        <v>2.3391467818129801</v>
      </c>
      <c r="T2630" s="23">
        <v>6.7460513508511039E-2</v>
      </c>
      <c r="U2630" s="23">
        <v>3.1397943380040001</v>
      </c>
      <c r="V2630" s="23">
        <v>7.5669383088000003E-2</v>
      </c>
      <c r="W2630" s="37">
        <f>U2630*Info!$B$2</f>
        <v>1.5071012822419201</v>
      </c>
      <c r="X2630" s="37">
        <f>W2630*SQRT((0.5*V2630/U2630)^2+Info!$B$3^2)</f>
        <v>7.7512547153764766E-2</v>
      </c>
      <c r="Y2630" s="28">
        <f>W2630*Info!$D$2</f>
        <v>1.2207520386159554</v>
      </c>
      <c r="Z2630" s="28">
        <f>Y2630*SQRT(Info!$D$3^2+(X2630/W2630)^2)</f>
        <v>8.756463650828876E-2</v>
      </c>
      <c r="AA2630" s="37">
        <f t="shared" si="686"/>
        <v>0</v>
      </c>
      <c r="AB2630" s="37">
        <f t="shared" si="687"/>
        <v>8.0729271933775451E-2</v>
      </c>
      <c r="AC2630" s="37">
        <f>(1-EXP(-Info!$B$6*H2630*1000))+(Info!$B$6/(Info!$B$6-Info!$B$7))*(EXP(-Info!$B$7*H2630*1000)-EXP(-Info!$B$6*H2630*1000))*(Info!$B$9-1)</f>
        <v>0.10030722122069935</v>
      </c>
      <c r="AD2630" s="37">
        <f>SQRT((Info!$B$6*EXP(-Info!$B$6*H2630*1000)+(Info!$B$6/(Info!$B$6+Info!$B$7))*(Info!$B$9-1)*(-Info!$B$7*EXP(-Info!$B$7*H2630*1000)+Info!$B$6*EXP(-Info!$B$6*H2630*1000)))^2*(0.01*H2630*1000)^2)</f>
        <v>8.9982401533415693E-4</v>
      </c>
      <c r="AE2630" s="37">
        <f t="shared" si="688"/>
        <v>0</v>
      </c>
      <c r="AF2630" s="37">
        <f t="shared" si="689"/>
        <v>1.1183947431970247</v>
      </c>
      <c r="AG2630" s="37">
        <f t="shared" si="690"/>
        <v>9.383653759350212E-2</v>
      </c>
      <c r="AH2630" s="37">
        <f t="shared" si="691"/>
        <v>0.47812080536912743</v>
      </c>
      <c r="AI2630">
        <f>AF2630*EXP(Info!$B$6*H2630*1000)</f>
        <v>1.2258076535555666</v>
      </c>
      <c r="AJ2630">
        <f>2*SQRT((EXP(Info!$B$6*H2630)*AG2630)^2+(Info!$B$6*H2630*0.01*AI2630)^2)</f>
        <v>0.18769028665102494</v>
      </c>
      <c r="AK2630">
        <f t="shared" si="692"/>
        <v>0</v>
      </c>
      <c r="AL2630">
        <f t="shared" si="693"/>
        <v>0.21469142578068243</v>
      </c>
      <c r="AM2630" s="13">
        <v>0.93300000000000005</v>
      </c>
      <c r="AN2630" s="13">
        <v>5.3999999999999999E-2</v>
      </c>
      <c r="AO2630">
        <f t="shared" si="696"/>
        <v>12.946</v>
      </c>
      <c r="AP2630">
        <f t="shared" si="697"/>
        <v>0.36000133362892889</v>
      </c>
      <c r="AQ2630">
        <f t="shared" si="698"/>
        <v>5</v>
      </c>
      <c r="AR2630">
        <v>1</v>
      </c>
      <c r="AS2630">
        <v>1</v>
      </c>
      <c r="AT2630">
        <v>1</v>
      </c>
      <c r="AU2630">
        <v>0</v>
      </c>
      <c r="AV2630">
        <v>0</v>
      </c>
      <c r="AW2630">
        <v>1</v>
      </c>
      <c r="AX2630">
        <v>1</v>
      </c>
    </row>
    <row r="2631" spans="1:50">
      <c r="A2631" s="13" t="s">
        <v>349</v>
      </c>
      <c r="B2631" s="13" t="s">
        <v>430</v>
      </c>
      <c r="C2631" s="13" t="s">
        <v>351</v>
      </c>
      <c r="D2631" s="13">
        <v>-64.650000000000006</v>
      </c>
      <c r="E2631" s="13">
        <v>70.45</v>
      </c>
      <c r="F2631" s="13">
        <v>2063</v>
      </c>
      <c r="G2631">
        <v>24.5</v>
      </c>
      <c r="H2631">
        <v>10.8125</v>
      </c>
      <c r="J2631">
        <f>(F2631*100*Info!$B$11)/AI2631</f>
        <v>5.7682725347166857</v>
      </c>
      <c r="K2631">
        <f>2*((F2631*100*Info!$B$11)/AI2631^2)*(AJ2631/2)</f>
        <v>0.8707283616356154</v>
      </c>
      <c r="L2631">
        <f t="shared" si="683"/>
        <v>0.85915887946418301</v>
      </c>
      <c r="M2631">
        <f t="shared" si="684"/>
        <v>53.027729470871947</v>
      </c>
      <c r="N2631">
        <f t="shared" si="685"/>
        <v>8.1481720280294638</v>
      </c>
      <c r="O2631" s="23">
        <v>0.96487929552199991</v>
      </c>
      <c r="P2631" s="23">
        <v>2.5569677355999999E-2</v>
      </c>
      <c r="S2631" s="23">
        <v>1.6944800174143202</v>
      </c>
      <c r="T2631" s="23">
        <v>5.8125606902024687E-2</v>
      </c>
      <c r="U2631" s="23">
        <v>2.2295789702820001</v>
      </c>
      <c r="V2631" s="23">
        <v>6.4027939536E-2</v>
      </c>
      <c r="W2631" s="37">
        <f>U2631*Info!$B$2</f>
        <v>1.0701979057353601</v>
      </c>
      <c r="X2631" s="37">
        <f>W2631*SQRT((0.5*V2631/U2631)^2+Info!$B$3^2)</f>
        <v>5.5672655147527103E-2</v>
      </c>
      <c r="Y2631" s="28">
        <f>W2631*Info!$D$2</f>
        <v>0.86686030364564171</v>
      </c>
      <c r="Z2631" s="28">
        <f>Y2631*SQRT(Info!$D$3^2+(X2631/W2631)^2)</f>
        <v>6.2547282291045753E-2</v>
      </c>
      <c r="AA2631" s="37">
        <f t="shared" si="686"/>
        <v>0</v>
      </c>
      <c r="AB2631" s="37">
        <f t="shared" si="687"/>
        <v>5.7121770203644437E-2</v>
      </c>
      <c r="AC2631" s="37">
        <f>(1-EXP(-Info!$B$6*H2631*1000))+(Info!$B$6/(Info!$B$6-Info!$B$7))*(EXP(-Info!$B$7*H2631*1000)-EXP(-Info!$B$6*H2631*1000))*(Info!$B$9-1)</f>
        <v>0.10804420154110808</v>
      </c>
      <c r="AD2631" s="37">
        <f>SQRT((Info!$B$6*EXP(-Info!$B$6*H2631*1000)+(Info!$B$6/(Info!$B$6+Info!$B$7))*(Info!$B$9-1)*(-Info!$B$7*EXP(-Info!$B$7*H2631*1000)+Info!$B$6*EXP(-Info!$B$6*H2631*1000)))^2*(0.01*H2631*1000)^2)</f>
        <v>9.6554131637163244E-4</v>
      </c>
      <c r="AE2631" s="37">
        <f t="shared" si="688"/>
        <v>0</v>
      </c>
      <c r="AF2631" s="37">
        <f t="shared" si="689"/>
        <v>0.82761971376867849</v>
      </c>
      <c r="AG2631" s="37">
        <f t="shared" si="690"/>
        <v>6.8969624230003898E-2</v>
      </c>
      <c r="AH2631" s="37">
        <f t="shared" si="691"/>
        <v>0.48842105263157892</v>
      </c>
      <c r="AI2631">
        <f>AF2631*EXP(Info!$B$6*H2631*1000)</f>
        <v>0.91389015616851987</v>
      </c>
      <c r="AJ2631">
        <f>2*SQRT((EXP(Info!$B$6*H2631)*AG2631)^2+(Info!$B$6*H2631*0.01*AI2631)^2)</f>
        <v>0.13795292673955045</v>
      </c>
      <c r="AK2631">
        <f t="shared" si="692"/>
        <v>0</v>
      </c>
      <c r="AL2631">
        <f t="shared" si="693"/>
        <v>0.15190963567957202</v>
      </c>
      <c r="AM2631" s="13">
        <v>0.99299999999999999</v>
      </c>
      <c r="AN2631" s="13">
        <v>3.7999999999999999E-2</v>
      </c>
      <c r="AO2631">
        <f t="shared" si="696"/>
        <v>9.1929999999999996</v>
      </c>
      <c r="AP2631">
        <f t="shared" si="697"/>
        <v>0.43276300520540012</v>
      </c>
      <c r="AQ2631">
        <f t="shared" si="698"/>
        <v>5</v>
      </c>
      <c r="AR2631">
        <v>1</v>
      </c>
      <c r="AS2631">
        <v>1</v>
      </c>
      <c r="AT2631">
        <v>1</v>
      </c>
      <c r="AU2631">
        <v>0</v>
      </c>
      <c r="AV2631">
        <v>0</v>
      </c>
      <c r="AW2631">
        <v>1</v>
      </c>
      <c r="AX2631">
        <v>1</v>
      </c>
    </row>
    <row r="2632" spans="1:50">
      <c r="A2632" s="13" t="s">
        <v>349</v>
      </c>
      <c r="B2632" s="13" t="s">
        <v>430</v>
      </c>
      <c r="C2632" s="13" t="s">
        <v>351</v>
      </c>
      <c r="D2632" s="13">
        <v>-64.650000000000006</v>
      </c>
      <c r="E2632" s="13">
        <v>70.45</v>
      </c>
      <c r="F2632" s="13">
        <v>2063</v>
      </c>
      <c r="G2632">
        <v>32.5</v>
      </c>
      <c r="H2632">
        <v>11.025</v>
      </c>
      <c r="J2632">
        <f>(F2632*100*Info!$B$11)/AI2632</f>
        <v>5.559443325894577</v>
      </c>
      <c r="K2632">
        <f>2*((F2632*100*Info!$B$11)/AI2632^2)*(AJ2632/2)</f>
        <v>0.8124523794649483</v>
      </c>
      <c r="L2632">
        <f t="shared" si="683"/>
        <v>0.85514018787091006</v>
      </c>
      <c r="M2632">
        <f t="shared" si="684"/>
        <v>50.868906488745864</v>
      </c>
      <c r="N2632">
        <f t="shared" si="685"/>
        <v>7.5951691344919912</v>
      </c>
      <c r="O2632" s="23">
        <v>0.98142438086999995</v>
      </c>
      <c r="P2632" s="23">
        <v>3.4594269364000001E-2</v>
      </c>
      <c r="S2632" s="23">
        <v>1.7198413872525005</v>
      </c>
      <c r="T2632" s="23">
        <v>6.0104100253078545E-2</v>
      </c>
      <c r="U2632" s="23">
        <v>2.2191501771000004</v>
      </c>
      <c r="V2632" s="23">
        <v>6.7908420720000015E-2</v>
      </c>
      <c r="W2632" s="37">
        <f>U2632*Info!$B$2</f>
        <v>1.0651920850080001</v>
      </c>
      <c r="X2632" s="37">
        <f>W2632*SQRT((0.5*V2632/U2632)^2+Info!$B$3^2)</f>
        <v>5.569749484976013E-2</v>
      </c>
      <c r="Y2632" s="28">
        <f>W2632*Info!$D$2</f>
        <v>0.86280558885648018</v>
      </c>
      <c r="Z2632" s="28">
        <f>Y2632*SQRT(Info!$D$3^2+(X2632/W2632)^2)</f>
        <v>6.2421505134399154E-2</v>
      </c>
      <c r="AA2632" s="37">
        <f t="shared" si="686"/>
        <v>0</v>
      </c>
      <c r="AB2632" s="37">
        <f t="shared" si="687"/>
        <v>5.8321538051960733E-2</v>
      </c>
      <c r="AC2632" s="37">
        <f>(1-EXP(-Info!$B$6*H2632*1000))+(Info!$B$6/(Info!$B$6-Info!$B$7))*(EXP(-Info!$B$7*H2632*1000)-EXP(-Info!$B$6*H2632*1000))*(Info!$B$9-1)</f>
        <v>0.11005782631266155</v>
      </c>
      <c r="AD2632" s="37">
        <f>SQRT((Info!$B$6*EXP(-Info!$B$6*H2632*1000)+(Info!$B$6/(Info!$B$6+Info!$B$7))*(Info!$B$9-1)*(-Info!$B$7*EXP(-Info!$B$7*H2632*1000)+Info!$B$6*EXP(-Info!$B$6*H2632*1000)))^2*(0.01*H2632*1000)^2)</f>
        <v>9.8255492694949271E-4</v>
      </c>
      <c r="AE2632" s="37">
        <f t="shared" si="688"/>
        <v>0</v>
      </c>
      <c r="AF2632" s="37">
        <f t="shared" si="689"/>
        <v>0.85703579839602029</v>
      </c>
      <c r="AG2632" s="37">
        <f t="shared" si="690"/>
        <v>6.927892912027328E-2</v>
      </c>
      <c r="AH2632" s="37">
        <f t="shared" si="691"/>
        <v>0.49832258064516133</v>
      </c>
      <c r="AI2632">
        <f>AF2632*EXP(Info!$B$6*H2632*1000)</f>
        <v>0.94821858566685935</v>
      </c>
      <c r="AJ2632">
        <f>2*SQRT((EXP(Info!$B$6*H2632)*AG2632)^2+(Info!$B$6*H2632*0.01*AI2632)^2)</f>
        <v>0.13857186790441192</v>
      </c>
      <c r="AK2632">
        <f t="shared" si="692"/>
        <v>0</v>
      </c>
      <c r="AL2632">
        <f t="shared" si="693"/>
        <v>0.15510029829538438</v>
      </c>
      <c r="AM2632" s="13">
        <v>0.98499999999999999</v>
      </c>
      <c r="AN2632" s="13">
        <v>4.8000000000000001E-2</v>
      </c>
      <c r="AO2632">
        <f t="shared" si="696"/>
        <v>9.15</v>
      </c>
      <c r="AP2632">
        <f t="shared" si="697"/>
        <v>0.44225235002010166</v>
      </c>
      <c r="AQ2632">
        <f t="shared" si="698"/>
        <v>5</v>
      </c>
      <c r="AR2632">
        <v>1</v>
      </c>
      <c r="AS2632">
        <v>1</v>
      </c>
      <c r="AT2632">
        <v>1</v>
      </c>
      <c r="AU2632">
        <v>0</v>
      </c>
      <c r="AV2632">
        <v>0</v>
      </c>
      <c r="AW2632">
        <v>1</v>
      </c>
      <c r="AX2632">
        <v>1</v>
      </c>
    </row>
    <row r="2633" spans="1:50">
      <c r="A2633" s="13" t="s">
        <v>349</v>
      </c>
      <c r="B2633" s="13" t="s">
        <v>430</v>
      </c>
      <c r="C2633" s="13" t="s">
        <v>351</v>
      </c>
      <c r="D2633" s="13">
        <v>-64.650000000000006</v>
      </c>
      <c r="E2633" s="13">
        <v>70.45</v>
      </c>
      <c r="F2633" s="13">
        <v>2063</v>
      </c>
      <c r="G2633">
        <v>40.5</v>
      </c>
      <c r="H2633">
        <v>11.4313</v>
      </c>
      <c r="J2633">
        <f>(F2633*100*Info!$B$11)/AI2633</f>
        <v>5.5975173141716423</v>
      </c>
      <c r="K2633">
        <f>2*((F2633*100*Info!$B$11)/AI2633^2)*(AJ2633/2)</f>
        <v>0.66347796225361388</v>
      </c>
      <c r="L2633">
        <f t="shared" si="683"/>
        <v>0.69205607553924464</v>
      </c>
      <c r="M2633">
        <f t="shared" si="684"/>
        <v>41.449615757732019</v>
      </c>
      <c r="N2633">
        <f t="shared" si="685"/>
        <v>5.0465548602376762</v>
      </c>
      <c r="O2633" s="23">
        <v>0.84605550074999991</v>
      </c>
      <c r="P2633" s="23">
        <v>3.3090170695999996E-2</v>
      </c>
      <c r="S2633" s="23">
        <v>1.5463002054521702</v>
      </c>
      <c r="T2633" s="23">
        <v>4.8266652408499852E-2</v>
      </c>
      <c r="U2633" s="23">
        <v>1.7959351979700002</v>
      </c>
      <c r="V2633" s="23">
        <v>4.9961195244000001E-2</v>
      </c>
      <c r="W2633" s="37">
        <f>U2633*Info!$B$2</f>
        <v>0.86204889502560011</v>
      </c>
      <c r="X2633" s="37">
        <f>W2633*SQRT((0.5*V2633/U2633)^2+Info!$B$3^2)</f>
        <v>4.47392145089427E-2</v>
      </c>
      <c r="Y2633" s="28">
        <f>W2633*Info!$D$2</f>
        <v>0.69825960497073614</v>
      </c>
      <c r="Z2633" s="28">
        <f>Y2633*SQRT(Info!$D$3^2+(X2633/W2633)^2)</f>
        <v>5.0320613948218532E-2</v>
      </c>
      <c r="AA2633" s="37">
        <f t="shared" si="686"/>
        <v>0</v>
      </c>
      <c r="AB2633" s="37">
        <f t="shared" si="687"/>
        <v>4.7700494379511342E-2</v>
      </c>
      <c r="AC2633" s="37">
        <f>(1-EXP(-Info!$B$6*H2633*1000))+(Info!$B$6/(Info!$B$6-Info!$B$7))*(EXP(-Info!$B$7*H2633*1000)-EXP(-Info!$B$6*H2633*1000))*(Info!$B$9-1)</f>
        <v>0.11389650781047493</v>
      </c>
      <c r="AD2633" s="37">
        <f>SQRT((Info!$B$6*EXP(-Info!$B$6*H2633*1000)+(Info!$B$6/(Info!$B$6+Info!$B$7))*(Info!$B$9-1)*(-Info!$B$7*EXP(-Info!$B$7*H2633*1000)+Info!$B$6*EXP(-Info!$B$6*H2633*1000)))^2*(0.01*H2633*1000)^2)</f>
        <v>1.0148854614248062E-3</v>
      </c>
      <c r="AE2633" s="37">
        <f t="shared" si="688"/>
        <v>0</v>
      </c>
      <c r="AF2633" s="37">
        <f t="shared" si="689"/>
        <v>0.84804060048143404</v>
      </c>
      <c r="AG2633" s="37">
        <f t="shared" si="690"/>
        <v>5.5808436833568294E-2</v>
      </c>
      <c r="AH2633" s="37">
        <f t="shared" si="691"/>
        <v>0.5484320557491289</v>
      </c>
      <c r="AI2633">
        <f>AF2633*EXP(Info!$B$6*H2633*1000)</f>
        <v>0.94176885781637598</v>
      </c>
      <c r="AJ2633">
        <f>2*SQRT((EXP(Info!$B$6*H2633)*AG2633)^2+(Info!$B$6*H2633*0.01*AI2633)^2)</f>
        <v>0.11162857524637974</v>
      </c>
      <c r="AK2633">
        <f t="shared" si="692"/>
        <v>0</v>
      </c>
      <c r="AL2633">
        <f t="shared" si="693"/>
        <v>0.12685469475287245</v>
      </c>
      <c r="AM2633" s="13">
        <v>0.94</v>
      </c>
      <c r="AN2633" s="13">
        <v>5.3999999999999999E-2</v>
      </c>
      <c r="AO2633">
        <f t="shared" si="696"/>
        <v>7.4050000000000002</v>
      </c>
      <c r="AP2633">
        <f t="shared" si="697"/>
        <v>0.47109467073551542</v>
      </c>
      <c r="AQ2633">
        <f t="shared" si="698"/>
        <v>5</v>
      </c>
      <c r="AR2633">
        <v>1</v>
      </c>
      <c r="AS2633">
        <v>1</v>
      </c>
      <c r="AT2633">
        <v>1</v>
      </c>
      <c r="AU2633">
        <v>0</v>
      </c>
      <c r="AV2633">
        <v>0</v>
      </c>
      <c r="AW2633">
        <v>1</v>
      </c>
      <c r="AX2633">
        <v>1</v>
      </c>
    </row>
    <row r="2634" spans="1:50">
      <c r="A2634" s="13" t="s">
        <v>349</v>
      </c>
      <c r="B2634" s="13" t="s">
        <v>430</v>
      </c>
      <c r="C2634" s="13" t="s">
        <v>351</v>
      </c>
      <c r="D2634" s="13">
        <v>-64.650000000000006</v>
      </c>
      <c r="E2634" s="13">
        <v>70.45</v>
      </c>
      <c r="F2634" s="13">
        <v>2063</v>
      </c>
      <c r="G2634">
        <v>48.5</v>
      </c>
      <c r="H2634">
        <v>11.9062</v>
      </c>
      <c r="J2634">
        <f>(F2634*100*Info!$B$11)/AI2634</f>
        <v>8.2783210623022629</v>
      </c>
      <c r="K2634">
        <f>2*((F2634*100*Info!$B$11)/AI2634^2)*(AJ2634/2)</f>
        <v>0.87211432934475397</v>
      </c>
      <c r="L2634">
        <f t="shared" si="683"/>
        <v>0.40420560792805305</v>
      </c>
      <c r="M2634">
        <f t="shared" si="684"/>
        <v>35.803738634442965</v>
      </c>
      <c r="N2634">
        <f t="shared" si="685"/>
        <v>3.9316311382508919</v>
      </c>
      <c r="O2634" s="23">
        <v>0.76859441934799999</v>
      </c>
      <c r="P2634" s="23">
        <v>3.008197336E-2</v>
      </c>
      <c r="S2634" s="23">
        <v>1.01013169495815</v>
      </c>
      <c r="T2634" s="23">
        <v>3.1006770187819947E-2</v>
      </c>
      <c r="U2634" s="23">
        <v>1.0489425700500001</v>
      </c>
      <c r="V2634" s="23">
        <v>3.2499029916000004E-2</v>
      </c>
      <c r="W2634" s="37">
        <f>U2634*Info!$B$2</f>
        <v>0.50349243362400009</v>
      </c>
      <c r="X2634" s="37">
        <f>W2634*SQRT((0.5*V2634/U2634)^2+Info!$B$3^2)</f>
        <v>2.6355226139254711E-2</v>
      </c>
      <c r="Y2634" s="28">
        <f>W2634*Info!$D$2</f>
        <v>0.40782887123544009</v>
      </c>
      <c r="Z2634" s="28">
        <f>Y2634*SQRT(Info!$D$3^2+(X2634/W2634)^2)</f>
        <v>2.9521800117029467E-2</v>
      </c>
      <c r="AA2634" s="37">
        <f t="shared" si="686"/>
        <v>0.2651019857239999</v>
      </c>
      <c r="AB2634" s="37">
        <f t="shared" si="687"/>
        <v>3.0345168069384493E-2</v>
      </c>
      <c r="AC2634" s="37">
        <f>(1-EXP(-Info!$B$6*H2634*1000))+(Info!$B$6/(Info!$B$6-Info!$B$7))*(EXP(-Info!$B$7*H2634*1000)-EXP(-Info!$B$6*H2634*1000))*(Info!$B$9-1)</f>
        <v>0.11836445551834526</v>
      </c>
      <c r="AD2634" s="37">
        <f>SQRT((Info!$B$6*EXP(-Info!$B$6*H2634*1000)+(Info!$B$6/(Info!$B$6+Info!$B$7))*(Info!$B$9-1)*(-Info!$B$7*EXP(-Info!$B$7*H2634*1000)+Info!$B$6*EXP(-Info!$B$6*H2634*1000)))^2*(0.01*H2634*1000)^2)</f>
        <v>1.0523443650555765E-3</v>
      </c>
      <c r="AE2634" s="37">
        <f t="shared" si="688"/>
        <v>3.6026073053377484E-3</v>
      </c>
      <c r="AF2634" s="37">
        <f t="shared" si="689"/>
        <v>0.57092417152565655</v>
      </c>
      <c r="AG2634" s="37">
        <f t="shared" si="690"/>
        <v>3.3539087806861774E-2</v>
      </c>
      <c r="AH2634" s="37">
        <f t="shared" si="691"/>
        <v>0.56519776022799684</v>
      </c>
      <c r="AI2634">
        <f>AF2634*EXP(Info!$B$6*H2634*1000)</f>
        <v>0.63679186249255648</v>
      </c>
      <c r="AJ2634">
        <f>2*SQRT((EXP(Info!$B$6*H2634)*AG2634)^2+(Info!$B$6*H2634*0.01*AI2634)^2)</f>
        <v>6.708550005614837E-2</v>
      </c>
      <c r="AK2634">
        <f t="shared" si="692"/>
        <v>0.35250611041720264</v>
      </c>
      <c r="AL2634">
        <f t="shared" si="693"/>
        <v>8.0699939963721115E-2</v>
      </c>
      <c r="AM2634" s="13">
        <v>1.0549999999999999</v>
      </c>
      <c r="AN2634" s="13">
        <v>5.8000000000000003E-2</v>
      </c>
      <c r="AO2634">
        <f t="shared" si="696"/>
        <v>4.3250000000000002</v>
      </c>
      <c r="AP2634">
        <f t="shared" si="697"/>
        <v>0.73273260261652196</v>
      </c>
      <c r="AQ2634">
        <f t="shared" si="698"/>
        <v>5</v>
      </c>
      <c r="AR2634">
        <v>1</v>
      </c>
      <c r="AS2634">
        <v>1</v>
      </c>
      <c r="AT2634">
        <v>1</v>
      </c>
      <c r="AU2634">
        <v>0</v>
      </c>
      <c r="AV2634">
        <v>0</v>
      </c>
      <c r="AW2634">
        <v>1</v>
      </c>
      <c r="AX2634">
        <v>1</v>
      </c>
    </row>
    <row r="2635" spans="1:50">
      <c r="A2635" s="13" t="s">
        <v>349</v>
      </c>
      <c r="B2635" s="13" t="s">
        <v>430</v>
      </c>
      <c r="C2635" s="13" t="s">
        <v>351</v>
      </c>
      <c r="D2635" s="13">
        <v>-64.650000000000006</v>
      </c>
      <c r="E2635" s="13">
        <v>70.45</v>
      </c>
      <c r="F2635" s="13">
        <v>2063</v>
      </c>
      <c r="G2635">
        <v>56.5</v>
      </c>
      <c r="H2635">
        <v>12.025</v>
      </c>
      <c r="J2635">
        <f>(F2635*100*Info!$B$11)/AI2635</f>
        <v>6.7004918279518773</v>
      </c>
      <c r="K2635">
        <f>2*((F2635*100*Info!$B$11)/AI2635^2)*(AJ2635/2)</f>
        <v>0.83534224765271348</v>
      </c>
      <c r="L2635">
        <f t="shared" si="683"/>
        <v>0.59355140253203809</v>
      </c>
      <c r="M2635">
        <f t="shared" si="684"/>
        <v>42.554823646847666</v>
      </c>
      <c r="N2635">
        <f t="shared" si="685"/>
        <v>5.4751921907571219</v>
      </c>
      <c r="O2635" s="23">
        <v>1.0972399783060001</v>
      </c>
      <c r="P2635" s="23">
        <v>4.8131157375999996E-2</v>
      </c>
      <c r="S2635" s="23">
        <v>1.3462296289772759</v>
      </c>
      <c r="T2635" s="23">
        <v>4.4302169600774953E-2</v>
      </c>
      <c r="U2635" s="23">
        <v>1.540308499974</v>
      </c>
      <c r="V2635" s="23">
        <v>4.8991074948000007E-2</v>
      </c>
      <c r="W2635" s="37">
        <f>U2635*Info!$B$2</f>
        <v>0.73934807998751995</v>
      </c>
      <c r="X2635" s="37">
        <f>W2635*SQRT((0.5*V2635/U2635)^2+Info!$B$3^2)</f>
        <v>3.8792218071512341E-2</v>
      </c>
      <c r="Y2635" s="28">
        <f>W2635*Info!$D$2</f>
        <v>0.59887194478989114</v>
      </c>
      <c r="Z2635" s="28">
        <f>Y2635*SQRT(Info!$D$3^2+(X2635/W2635)^2)</f>
        <v>4.3404401104575253E-2</v>
      </c>
      <c r="AA2635" s="37">
        <f t="shared" si="686"/>
        <v>0.35789189831848012</v>
      </c>
      <c r="AB2635" s="37">
        <f t="shared" si="687"/>
        <v>4.5650720262621139E-2</v>
      </c>
      <c r="AC2635" s="37">
        <f>(1-EXP(-Info!$B$6*H2635*1000))+(Info!$B$6/(Info!$B$6-Info!$B$7))*(EXP(-Info!$B$7*H2635*1000)-EXP(-Info!$B$6*H2635*1000))*(Info!$B$9-1)</f>
        <v>0.1194789792457658</v>
      </c>
      <c r="AD2635" s="37">
        <f>SQRT((Info!$B$6*EXP(-Info!$B$6*H2635*1000)+(Info!$B$6/(Info!$B$6+Info!$B$7))*(Info!$B$9-1)*(-Info!$B$7*EXP(-Info!$B$7*H2635*1000)+Info!$B$6*EXP(-Info!$B$6*H2635*1000)))^2*(0.01*H2635*1000)^2)</f>
        <v>1.0616595918052757E-3</v>
      </c>
      <c r="AE2635" s="37">
        <f t="shared" si="688"/>
        <v>5.4675198695501477E-3</v>
      </c>
      <c r="AF2635" s="37">
        <f t="shared" si="689"/>
        <v>0.70459712549596343</v>
      </c>
      <c r="AG2635" s="37">
        <f t="shared" si="690"/>
        <v>4.9035766197794199E-2</v>
      </c>
      <c r="AH2635" s="37">
        <f t="shared" si="691"/>
        <v>0.52338554309731122</v>
      </c>
      <c r="AI2635">
        <f>AF2635*EXP(Info!$B$6*H2635*1000)</f>
        <v>0.78674336495477271</v>
      </c>
      <c r="AJ2635">
        <f>2*SQRT((EXP(Info!$B$6*H2635)*AG2635)^2+(Info!$B$6*H2635*0.01*AI2635)^2)</f>
        <v>9.8082347935354988E-2</v>
      </c>
      <c r="AK2635">
        <f t="shared" si="692"/>
        <v>0.47588885719408303</v>
      </c>
      <c r="AL2635">
        <f t="shared" si="693"/>
        <v>0.12140352546641466</v>
      </c>
      <c r="AM2635" s="13">
        <v>1.0069999999999999</v>
      </c>
      <c r="AN2635" s="13">
        <v>6.2E-2</v>
      </c>
      <c r="AO2635">
        <f t="shared" si="696"/>
        <v>6.351</v>
      </c>
      <c r="AP2635">
        <f t="shared" si="697"/>
        <v>0.71235079097760035</v>
      </c>
      <c r="AQ2635">
        <f t="shared" si="698"/>
        <v>5</v>
      </c>
      <c r="AR2635">
        <v>1</v>
      </c>
      <c r="AS2635">
        <v>1</v>
      </c>
      <c r="AT2635">
        <v>1</v>
      </c>
      <c r="AU2635">
        <v>0</v>
      </c>
      <c r="AV2635">
        <v>0</v>
      </c>
      <c r="AW2635">
        <v>1</v>
      </c>
      <c r="AX2635">
        <v>1</v>
      </c>
    </row>
    <row r="2636" spans="1:50">
      <c r="A2636" s="13" t="s">
        <v>349</v>
      </c>
      <c r="B2636" s="13" t="s">
        <v>430</v>
      </c>
      <c r="C2636" s="13" t="s">
        <v>351</v>
      </c>
      <c r="D2636" s="13">
        <v>-64.650000000000006</v>
      </c>
      <c r="E2636" s="13">
        <v>70.45</v>
      </c>
      <c r="F2636" s="13">
        <v>2063</v>
      </c>
      <c r="G2636">
        <v>64.5</v>
      </c>
      <c r="H2636">
        <v>12.8705</v>
      </c>
      <c r="J2636">
        <f>(F2636*100*Info!$B$11)/AI2636</f>
        <v>7.3248575654716932</v>
      </c>
      <c r="K2636">
        <f>2*((F2636*100*Info!$B$11)/AI2636^2)*(AJ2636/2)</f>
        <v>1.0561174149019412</v>
      </c>
      <c r="L2636">
        <f t="shared" si="683"/>
        <v>0.64579439324458887</v>
      </c>
      <c r="M2636">
        <f t="shared" si="684"/>
        <v>50.614765833936062</v>
      </c>
      <c r="N2636">
        <f t="shared" si="685"/>
        <v>7.4376488852136911</v>
      </c>
      <c r="O2636" s="23">
        <v>1.3251109265079999</v>
      </c>
      <c r="P2636" s="23">
        <v>5.7155749383999997E-2</v>
      </c>
      <c r="S2636" s="23">
        <v>1.3574650771854002</v>
      </c>
      <c r="T2636" s="23">
        <v>4.2001885901876333E-2</v>
      </c>
      <c r="U2636" s="23">
        <v>1.6758828113400002</v>
      </c>
      <c r="V2636" s="23">
        <v>4.7535894504000004E-2</v>
      </c>
      <c r="W2636" s="37">
        <f>U2636*Info!$B$2</f>
        <v>0.80442374944320005</v>
      </c>
      <c r="X2636" s="37">
        <f>W2636*SQRT((0.5*V2636/U2636)^2+Info!$B$3^2)</f>
        <v>4.1807898902112471E-2</v>
      </c>
      <c r="Y2636" s="28">
        <f>W2636*Info!$D$2</f>
        <v>0.65158323704899213</v>
      </c>
      <c r="Z2636" s="28">
        <f>Y2636*SQRT(Info!$D$3^2+(X2636/W2636)^2)</f>
        <v>4.6991480572640416E-2</v>
      </c>
      <c r="AA2636" s="37">
        <f t="shared" si="686"/>
        <v>0.52068717706479983</v>
      </c>
      <c r="AB2636" s="37">
        <f t="shared" si="687"/>
        <v>5.0641833818700834E-2</v>
      </c>
      <c r="AC2636" s="37">
        <f>(1-EXP(-Info!$B$6*H2636*1000))+(Info!$B$6/(Info!$B$6-Info!$B$7))*(EXP(-Info!$B$7*H2636*1000)-EXP(-Info!$B$6*H2636*1000))*(Info!$B$9-1)</f>
        <v>0.12737458096693235</v>
      </c>
      <c r="AD2636" s="37">
        <f>SQRT((Info!$B$6*EXP(-Info!$B$6*H2636*1000)+(Info!$B$6/(Info!$B$6+Info!$B$7))*(Info!$B$9-1)*(-Info!$B$7*EXP(-Info!$B$7*H2636*1000)+Info!$B$6*EXP(-Info!$B$6*H2636*1000)))^2*(0.01*H2636*1000)^2)</f>
        <v>1.1273198435613728E-3</v>
      </c>
      <c r="AE2636" s="37">
        <f t="shared" si="688"/>
        <v>6.4771343495609E-3</v>
      </c>
      <c r="AF2636" s="37">
        <f t="shared" si="689"/>
        <v>0.63955952914292435</v>
      </c>
      <c r="AG2636" s="37">
        <f t="shared" si="690"/>
        <v>5.1876701134706542E-2</v>
      </c>
      <c r="AH2636" s="37">
        <f t="shared" si="691"/>
        <v>0.47114252874114598</v>
      </c>
      <c r="AI2636">
        <f>AF2636*EXP(Info!$B$6*H2636*1000)</f>
        <v>0.7196819105977178</v>
      </c>
      <c r="AJ2636">
        <f>2*SQRT((EXP(Info!$B$6*H2636)*AG2636)^2+(Info!$B$6*H2636*0.01*AI2636)^2)</f>
        <v>0.10376564898067149</v>
      </c>
      <c r="AK2636">
        <f t="shared" si="692"/>
        <v>0.69235773934306433</v>
      </c>
      <c r="AL2636">
        <f t="shared" si="693"/>
        <v>0.13467689285745299</v>
      </c>
      <c r="AM2636" s="13">
        <v>1.05</v>
      </c>
      <c r="AN2636" s="13">
        <v>6.2E-2</v>
      </c>
      <c r="AO2636">
        <f t="shared" si="696"/>
        <v>6.91</v>
      </c>
      <c r="AP2636">
        <f t="shared" si="697"/>
        <v>0.79069426426569134</v>
      </c>
      <c r="AQ2636">
        <f t="shared" si="698"/>
        <v>5</v>
      </c>
      <c r="AR2636">
        <v>1</v>
      </c>
      <c r="AS2636">
        <v>1</v>
      </c>
      <c r="AT2636">
        <v>1</v>
      </c>
      <c r="AU2636">
        <v>0</v>
      </c>
      <c r="AV2636">
        <v>0</v>
      </c>
      <c r="AW2636">
        <v>1</v>
      </c>
      <c r="AX2636">
        <v>1</v>
      </c>
    </row>
    <row r="2637" spans="1:50">
      <c r="A2637" s="13" t="s">
        <v>349</v>
      </c>
      <c r="B2637" s="13" t="s">
        <v>430</v>
      </c>
      <c r="C2637" s="13" t="s">
        <v>351</v>
      </c>
      <c r="D2637" s="13">
        <v>-64.650000000000006</v>
      </c>
      <c r="E2637" s="13">
        <v>70.45</v>
      </c>
      <c r="F2637" s="13">
        <v>2063</v>
      </c>
      <c r="G2637">
        <v>72.5</v>
      </c>
      <c r="H2637">
        <v>13.9984</v>
      </c>
      <c r="J2637">
        <f>(F2637*100*Info!$B$11)/AI2637</f>
        <v>10.297248970649166</v>
      </c>
      <c r="K2637">
        <f>2*((F2637*100*Info!$B$11)/AI2637^2)*(AJ2637/2)</f>
        <v>2.5450115509266467</v>
      </c>
      <c r="L2637">
        <f t="shared" si="683"/>
        <v>0.7935514027553987</v>
      </c>
      <c r="M2637">
        <f t="shared" si="684"/>
        <v>87.433941107428453</v>
      </c>
      <c r="N2637">
        <f t="shared" si="685"/>
        <v>21.760062277998156</v>
      </c>
      <c r="O2637" s="23">
        <v>1.385274873228</v>
      </c>
      <c r="P2637" s="23">
        <v>6.1668045387999998E-2</v>
      </c>
      <c r="S2637" s="23">
        <v>1.3056106921837562</v>
      </c>
      <c r="T2637" s="23">
        <v>4.8606240534867715E-2</v>
      </c>
      <c r="U2637" s="23">
        <v>2.0593228583340002</v>
      </c>
      <c r="V2637" s="23">
        <v>6.0147458351999999E-2</v>
      </c>
      <c r="W2637" s="37">
        <f>U2637*Info!$B$2</f>
        <v>0.98847497200032008</v>
      </c>
      <c r="X2637" s="37">
        <f>W2637*SQRT((0.5*V2637/U2637)^2+Info!$B$3^2)</f>
        <v>5.1488711483771134E-2</v>
      </c>
      <c r="Y2637" s="28">
        <f>W2637*Info!$D$2</f>
        <v>0.80066472732025928</v>
      </c>
      <c r="Z2637" s="28">
        <f>Y2637*SQRT(Info!$D$3^2+(X2637/W2637)^2)</f>
        <v>5.7810366404374307E-2</v>
      </c>
      <c r="AA2637" s="37">
        <f t="shared" si="686"/>
        <v>0.39679990122767994</v>
      </c>
      <c r="AB2637" s="37">
        <f t="shared" si="687"/>
        <v>6.0015201122325106E-2</v>
      </c>
      <c r="AC2637" s="37">
        <f>(1-EXP(-Info!$B$6*H2637*1000))+(Info!$B$6/(Info!$B$6-Info!$B$7))*(EXP(-Info!$B$7*H2637*1000)-EXP(-Info!$B$6*H2637*1000))*(Info!$B$9-1)</f>
        <v>0.13780842848537761</v>
      </c>
      <c r="AD2637" s="37">
        <f>SQRT((Info!$B$6*EXP(-Info!$B$6*H2637*1000)+(Info!$B$6/(Info!$B$6+Info!$B$7))*(Info!$B$9-1)*(-Info!$B$7*EXP(-Info!$B$7*H2637*1000)+Info!$B$6*EXP(-Info!$B$6*H2637*1000)))^2*(0.01*H2637*1000)^2)</f>
        <v>1.2131909365802739E-3</v>
      </c>
      <c r="AE2637" s="37">
        <f t="shared" si="688"/>
        <v>8.2845985849964131E-3</v>
      </c>
      <c r="AF2637" s="37">
        <f t="shared" si="689"/>
        <v>0.45026359405215732</v>
      </c>
      <c r="AG2637" s="37">
        <f t="shared" si="690"/>
        <v>6.3255945904364508E-2</v>
      </c>
      <c r="AH2637" s="37">
        <f t="shared" si="691"/>
        <v>0.34486818831044441</v>
      </c>
      <c r="AI2637">
        <f>AF2637*EXP(Info!$B$6*H2637*1000)</f>
        <v>0.51193940270849669</v>
      </c>
      <c r="AJ2637">
        <f>2*SQRT((EXP(Info!$B$6*H2637)*AG2637)^2+(Info!$B$6*H2637*0.01*AI2637)^2)</f>
        <v>0.12652813358027165</v>
      </c>
      <c r="AK2637">
        <f t="shared" si="692"/>
        <v>0.52762482866244598</v>
      </c>
      <c r="AL2637">
        <f t="shared" si="693"/>
        <v>0.15960442586471138</v>
      </c>
      <c r="AM2637" s="13">
        <v>1.0049999999999999</v>
      </c>
      <c r="AN2637" s="13">
        <v>6.2E-2</v>
      </c>
      <c r="AO2637">
        <f t="shared" si="696"/>
        <v>8.4909999999999997</v>
      </c>
      <c r="AP2637">
        <f t="shared" si="697"/>
        <v>0.67268464855903776</v>
      </c>
      <c r="AQ2637">
        <f t="shared" si="698"/>
        <v>5</v>
      </c>
      <c r="AR2637">
        <v>1</v>
      </c>
      <c r="AS2637">
        <v>1</v>
      </c>
      <c r="AT2637">
        <v>1</v>
      </c>
      <c r="AU2637">
        <v>0</v>
      </c>
      <c r="AV2637">
        <v>0</v>
      </c>
      <c r="AW2637">
        <v>1</v>
      </c>
      <c r="AX2637">
        <v>1</v>
      </c>
    </row>
    <row r="2638" spans="1:50">
      <c r="A2638" s="13" t="s">
        <v>349</v>
      </c>
      <c r="B2638" s="13" t="s">
        <v>430</v>
      </c>
      <c r="C2638" s="13" t="s">
        <v>351</v>
      </c>
      <c r="D2638" s="13">
        <v>-64.650000000000006</v>
      </c>
      <c r="E2638" s="13">
        <v>70.45</v>
      </c>
      <c r="F2638" s="13">
        <v>2063</v>
      </c>
      <c r="G2638">
        <v>80.5</v>
      </c>
      <c r="H2638">
        <v>15.126200000000001</v>
      </c>
      <c r="J2638">
        <f>(F2638*100*Info!$B$11)/AI2638</f>
        <v>8.4357437689845991</v>
      </c>
      <c r="K2638">
        <f>2*((F2638*100*Info!$B$11)/AI2638^2)*(AJ2638/2)</f>
        <v>2.017809753479582</v>
      </c>
      <c r="L2638">
        <f t="shared" si="683"/>
        <v>0.9433644870348592</v>
      </c>
      <c r="M2638">
        <f t="shared" si="684"/>
        <v>85.15039769922663</v>
      </c>
      <c r="N2638">
        <f t="shared" si="685"/>
        <v>20.524392379746516</v>
      </c>
      <c r="O2638" s="23">
        <v>1.127321951666</v>
      </c>
      <c r="P2638" s="23">
        <v>4.9635256044000001E-2</v>
      </c>
      <c r="S2638" s="23">
        <v>1.4957882244101159</v>
      </c>
      <c r="T2638" s="23">
        <v>5.8459841849035916E-2</v>
      </c>
      <c r="U2638" s="23">
        <v>2.4480985669559998</v>
      </c>
      <c r="V2638" s="23">
        <v>7.2759022199999995E-2</v>
      </c>
      <c r="W2638" s="37">
        <f>U2638*Info!$B$2</f>
        <v>1.1750873121388798</v>
      </c>
      <c r="X2638" s="37">
        <f>W2638*SQRT((0.5*V2638/U2638)^2+Info!$B$3^2)</f>
        <v>6.1294393673621154E-2</v>
      </c>
      <c r="Y2638" s="28">
        <f>W2638*Info!$D$2</f>
        <v>0.95182072283249275</v>
      </c>
      <c r="Z2638" s="28">
        <f>Y2638*SQRT(Info!$D$3^2+(X2638/W2638)^2)</f>
        <v>6.8774095339443467E-2</v>
      </c>
      <c r="AA2638" s="37">
        <f t="shared" si="686"/>
        <v>0</v>
      </c>
      <c r="AB2638" s="37">
        <f t="shared" si="687"/>
        <v>6.6128037597188744E-2</v>
      </c>
      <c r="AC2638" s="37">
        <f>(1-EXP(-Info!$B$6*H2638*1000))+(Info!$B$6/(Info!$B$6-Info!$B$7))*(EXP(-Info!$B$7*H2638*1000)-EXP(-Info!$B$6*H2638*1000))*(Info!$B$9-1)</f>
        <v>0.14812937791908296</v>
      </c>
      <c r="AD2638" s="37">
        <f>SQRT((Info!$B$6*EXP(-Info!$B$6*H2638*1000)+(Info!$B$6/(Info!$B$6+Info!$B$7))*(Info!$B$9-1)*(-Info!$B$7*EXP(-Info!$B$7*H2638*1000)+Info!$B$6*EXP(-Info!$B$6*H2638*1000)))^2*(0.01*H2638*1000)^2)</f>
        <v>1.2971172044191535E-3</v>
      </c>
      <c r="AE2638" s="37">
        <f t="shared" si="688"/>
        <v>0</v>
      </c>
      <c r="AF2638" s="37">
        <f t="shared" si="689"/>
        <v>0.54396750157762319</v>
      </c>
      <c r="AG2638" s="37">
        <f t="shared" si="690"/>
        <v>7.4727936322451949E-2</v>
      </c>
      <c r="AH2638" s="37">
        <f t="shared" si="691"/>
        <v>0.36366612111292962</v>
      </c>
      <c r="AI2638">
        <f>AF2638*EXP(Info!$B$6*H2638*1000)</f>
        <v>0.62490844102645726</v>
      </c>
      <c r="AJ2638">
        <f>2*SQRT((EXP(Info!$B$6*H2638)*AG2638)^2+(Info!$B$6*H2638*0.01*AI2638)^2)</f>
        <v>0.149476605959866</v>
      </c>
      <c r="AK2638">
        <f t="shared" si="692"/>
        <v>0</v>
      </c>
      <c r="AL2638">
        <f t="shared" si="693"/>
        <v>0.17586090318596373</v>
      </c>
      <c r="AM2638" s="13">
        <v>1.004</v>
      </c>
      <c r="AN2638" s="13">
        <v>6.2E-2</v>
      </c>
      <c r="AO2638">
        <f t="shared" si="696"/>
        <v>10.093999999999999</v>
      </c>
      <c r="AP2638">
        <f t="shared" si="697"/>
        <v>0.46048879194751052</v>
      </c>
      <c r="AQ2638">
        <f t="shared" si="698"/>
        <v>5</v>
      </c>
      <c r="AR2638">
        <v>1</v>
      </c>
      <c r="AS2638">
        <v>1</v>
      </c>
      <c r="AT2638">
        <v>1</v>
      </c>
      <c r="AU2638">
        <v>0</v>
      </c>
      <c r="AV2638">
        <v>0</v>
      </c>
      <c r="AW2638">
        <v>1</v>
      </c>
      <c r="AX2638">
        <v>1</v>
      </c>
    </row>
    <row r="2639" spans="1:50">
      <c r="A2639" s="13" t="s">
        <v>349</v>
      </c>
      <c r="B2639" s="13" t="s">
        <v>430</v>
      </c>
      <c r="C2639" s="13" t="s">
        <v>351</v>
      </c>
      <c r="D2639" s="13">
        <v>-64.650000000000006</v>
      </c>
      <c r="E2639" s="13">
        <v>70.45</v>
      </c>
      <c r="F2639" s="13">
        <v>2063</v>
      </c>
      <c r="G2639">
        <v>88.5</v>
      </c>
      <c r="H2639">
        <v>16.254100000000001</v>
      </c>
      <c r="J2639">
        <f>(F2639*100*Info!$B$11)/AI2639</f>
        <v>5.0403498362644408</v>
      </c>
      <c r="K2639">
        <f>2*((F2639*100*Info!$B$11)/AI2639^2)*(AJ2639/2)</f>
        <v>0.61909708460547885</v>
      </c>
      <c r="L2639">
        <f t="shared" si="683"/>
        <v>0.7512149541099864</v>
      </c>
      <c r="M2639">
        <f t="shared" si="684"/>
        <v>40.514332029140057</v>
      </c>
      <c r="N2639">
        <f t="shared" si="685"/>
        <v>5.2009659373366084</v>
      </c>
      <c r="O2639" s="23">
        <v>0.89569075679400001</v>
      </c>
      <c r="P2639" s="23">
        <v>3.7602466700000003E-2</v>
      </c>
      <c r="S2639" s="23">
        <v>1.6589876813250122</v>
      </c>
      <c r="T2639" s="23">
        <v>6.4867384627475946E-2</v>
      </c>
      <c r="U2639" s="23">
        <v>1.9494567348120002</v>
      </c>
      <c r="V2639" s="23">
        <v>7.2759022199999995E-2</v>
      </c>
      <c r="W2639" s="37">
        <f>U2639*Info!$B$2</f>
        <v>0.93573923270976012</v>
      </c>
      <c r="X2639" s="37">
        <f>W2639*SQRT((0.5*V2639/U2639)^2+Info!$B$3^2)</f>
        <v>4.9939433286963042E-2</v>
      </c>
      <c r="Y2639" s="28">
        <f>W2639*Info!$D$2</f>
        <v>0.75794877849490572</v>
      </c>
      <c r="Z2639" s="28">
        <f>Y2639*SQRT(Info!$D$3^2+(X2639/W2639)^2)</f>
        <v>5.5430086611889855E-2</v>
      </c>
      <c r="AA2639" s="37">
        <f t="shared" si="686"/>
        <v>0</v>
      </c>
      <c r="AB2639" s="37">
        <f t="shared" si="687"/>
        <v>5.3361347176623872E-2</v>
      </c>
      <c r="AC2639" s="37">
        <f>(1-EXP(-Info!$B$6*H2639*1000))+(Info!$B$6/(Info!$B$6-Info!$B$7))*(EXP(-Info!$B$7*H2639*1000)-EXP(-Info!$B$6*H2639*1000))*(Info!$B$9-1)</f>
        <v>0.15834042652350197</v>
      </c>
      <c r="AD2639" s="37">
        <f>SQRT((Info!$B$6*EXP(-Info!$B$6*H2639*1000)+(Info!$B$6/(Info!$B$6+Info!$B$7))*(Info!$B$9-1)*(-Info!$B$7*EXP(-Info!$B$7*H2639*1000)+Info!$B$6*EXP(-Info!$B$6*H2639*1000)))^2*(0.01*H2639*1000)^2)</f>
        <v>1.3791442969025029E-3</v>
      </c>
      <c r="AE2639" s="37">
        <f t="shared" si="688"/>
        <v>0</v>
      </c>
      <c r="AF2639" s="37">
        <f t="shared" si="689"/>
        <v>0.90103890283010646</v>
      </c>
      <c r="AG2639" s="37">
        <f t="shared" si="690"/>
        <v>6.4221794578661812E-2</v>
      </c>
      <c r="AH2639" s="37">
        <f t="shared" si="691"/>
        <v>0.54312573443008227</v>
      </c>
      <c r="AI2639">
        <f>AF2639*EXP(Info!$B$6*H2639*1000)</f>
        <v>1.0458733339592432</v>
      </c>
      <c r="AJ2639">
        <f>2*SQRT((EXP(Info!$B$6*H2639)*AG2639)^2+(Info!$B$6*H2639*0.01*AI2639)^2)</f>
        <v>0.12846273630892652</v>
      </c>
      <c r="AK2639">
        <f t="shared" si="692"/>
        <v>0</v>
      </c>
      <c r="AL2639">
        <f t="shared" si="693"/>
        <v>0.14190916668151352</v>
      </c>
      <c r="AM2639" s="13">
        <v>0.98399999999999999</v>
      </c>
      <c r="AN2639" s="13">
        <v>0.06</v>
      </c>
      <c r="AO2639">
        <f t="shared" si="696"/>
        <v>8.0380000000000003</v>
      </c>
      <c r="AP2639">
        <f t="shared" si="697"/>
        <v>0.45945659670173583</v>
      </c>
      <c r="AQ2639">
        <f t="shared" si="698"/>
        <v>5</v>
      </c>
      <c r="AR2639">
        <v>1</v>
      </c>
      <c r="AS2639">
        <v>1</v>
      </c>
      <c r="AT2639">
        <v>1</v>
      </c>
      <c r="AU2639">
        <v>0</v>
      </c>
      <c r="AV2639">
        <v>0</v>
      </c>
      <c r="AW2639">
        <v>1</v>
      </c>
      <c r="AX2639">
        <v>1</v>
      </c>
    </row>
    <row r="2640" spans="1:50">
      <c r="A2640" s="13" t="s">
        <v>349</v>
      </c>
      <c r="B2640" s="13" t="s">
        <v>430</v>
      </c>
      <c r="C2640" s="13" t="s">
        <v>351</v>
      </c>
      <c r="D2640" s="13">
        <v>-64.650000000000006</v>
      </c>
      <c r="E2640" s="13">
        <v>70.45</v>
      </c>
      <c r="F2640" s="13">
        <v>2063</v>
      </c>
      <c r="G2640">
        <v>96.5</v>
      </c>
      <c r="H2640">
        <v>17.382000000000001</v>
      </c>
      <c r="J2640">
        <f>(F2640*100*Info!$B$11)/AI2640</f>
        <v>6.8423748921588183</v>
      </c>
      <c r="K2640">
        <f>2*((F2640*100*Info!$B$11)/AI2640^2)*(AJ2640/2)</f>
        <v>1.032882143774883</v>
      </c>
      <c r="L2640">
        <f t="shared" si="683"/>
        <v>0.71467289799440969</v>
      </c>
      <c r="M2640">
        <f t="shared" si="684"/>
        <v>52.323640858773615</v>
      </c>
      <c r="N2640">
        <f t="shared" si="685"/>
        <v>8.064581376541561</v>
      </c>
      <c r="O2640" s="23">
        <v>0.76784237001399991</v>
      </c>
      <c r="P2640" s="23">
        <v>3.008197336E-2</v>
      </c>
      <c r="S2640" s="23">
        <v>1.3779882145773541</v>
      </c>
      <c r="T2640" s="23">
        <v>5.1170639580937261E-2</v>
      </c>
      <c r="U2640" s="23">
        <v>1.8546274758780001</v>
      </c>
      <c r="V2640" s="23">
        <v>5.7722157612000002E-2</v>
      </c>
      <c r="W2640" s="37">
        <f>U2640*Info!$B$2</f>
        <v>0.89022118842144005</v>
      </c>
      <c r="X2640" s="37">
        <f>W2640*SQRT((0.5*V2640/U2640)^2+Info!$B$3^2)</f>
        <v>4.6617044367899971E-2</v>
      </c>
      <c r="Y2640" s="28">
        <f>W2640*Info!$D$2</f>
        <v>0.72107916262136651</v>
      </c>
      <c r="Z2640" s="28">
        <f>Y2640*SQRT(Info!$D$3^2+(X2640/W2640)^2)</f>
        <v>5.2208149185660385E-2</v>
      </c>
      <c r="AA2640" s="37">
        <f t="shared" si="686"/>
        <v>0</v>
      </c>
      <c r="AB2640" s="37">
        <f t="shared" si="687"/>
        <v>4.8983467679480308E-2</v>
      </c>
      <c r="AC2640" s="37">
        <f>(1-EXP(-Info!$B$6*H2640*1000))+(Info!$B$6/(Info!$B$6-Info!$B$7))*(EXP(-Info!$B$7*H2640*1000)-EXP(-Info!$B$6*H2640*1000))*(Info!$B$9-1)</f>
        <v>0.16844180921767438</v>
      </c>
      <c r="AD2640" s="37">
        <f>SQRT((Info!$B$6*EXP(-Info!$B$6*H2640*1000)+(Info!$B$6/(Info!$B$6+Info!$B$7))*(Info!$B$9-1)*(-Info!$B$7*EXP(-Info!$B$7*H2640*1000)+Info!$B$6*EXP(-Info!$B$6*H2640*1000)))^2*(0.01*H2640*1000)^2)</f>
        <v>1.4592950284525309E-3</v>
      </c>
      <c r="AE2640" s="37">
        <f t="shared" si="688"/>
        <v>0</v>
      </c>
      <c r="AF2640" s="37">
        <f t="shared" si="689"/>
        <v>0.65690905195598759</v>
      </c>
      <c r="AG2640" s="37">
        <f t="shared" si="690"/>
        <v>5.8140342535736037E-2</v>
      </c>
      <c r="AH2640" s="37">
        <f t="shared" si="691"/>
        <v>0.47671601615074022</v>
      </c>
      <c r="AI2640">
        <f>AF2640*EXP(Info!$B$6*H2640*1000)</f>
        <v>0.77042950301011626</v>
      </c>
      <c r="AJ2640">
        <f>2*SQRT((EXP(Info!$B$6*H2640)*AG2640)^2+(Info!$B$6*H2640*0.01*AI2640)^2)</f>
        <v>0.11629922201550663</v>
      </c>
      <c r="AK2640">
        <f t="shared" si="692"/>
        <v>0</v>
      </c>
      <c r="AL2640">
        <f t="shared" si="693"/>
        <v>0.13026663394680993</v>
      </c>
      <c r="AM2640" s="13">
        <v>1.0369999999999999</v>
      </c>
      <c r="AN2640" s="13">
        <v>5.6000000000000001E-2</v>
      </c>
      <c r="AO2640">
        <f t="shared" si="696"/>
        <v>7.6470000000000002</v>
      </c>
      <c r="AP2640">
        <f t="shared" si="697"/>
        <v>0.41401433980724095</v>
      </c>
      <c r="AQ2640">
        <f t="shared" si="698"/>
        <v>5</v>
      </c>
      <c r="AR2640">
        <v>1</v>
      </c>
      <c r="AS2640">
        <v>1</v>
      </c>
      <c r="AT2640">
        <v>1</v>
      </c>
      <c r="AU2640">
        <v>0</v>
      </c>
      <c r="AV2640">
        <v>0</v>
      </c>
      <c r="AW2640">
        <v>1</v>
      </c>
      <c r="AX2640">
        <v>1</v>
      </c>
    </row>
    <row r="2641" spans="1:58">
      <c r="A2641" s="13" t="s">
        <v>349</v>
      </c>
      <c r="B2641" s="13" t="s">
        <v>430</v>
      </c>
      <c r="C2641" s="13" t="s">
        <v>351</v>
      </c>
      <c r="D2641" s="13">
        <v>-64.650000000000006</v>
      </c>
      <c r="E2641" s="13">
        <v>70.45</v>
      </c>
      <c r="F2641" s="13">
        <v>2063</v>
      </c>
      <c r="G2641">
        <v>104.5</v>
      </c>
      <c r="H2641">
        <v>18.509799999999998</v>
      </c>
      <c r="J2641">
        <f>(F2641*100*Info!$B$11)/AI2641</f>
        <v>6.2536770837209223</v>
      </c>
      <c r="K2641">
        <f>2*((F2641*100*Info!$B$11)/AI2641^2)*(AJ2641/2)</f>
        <v>0.84777365307155073</v>
      </c>
      <c r="L2641">
        <f t="shared" si="683"/>
        <v>0.68009345870345483</v>
      </c>
      <c r="M2641">
        <f t="shared" si="684"/>
        <v>45.508008189060575</v>
      </c>
      <c r="N2641">
        <f t="shared" si="685"/>
        <v>6.3462502571940034</v>
      </c>
      <c r="O2641" s="23">
        <v>0.95735880218199987</v>
      </c>
      <c r="P2641" s="23">
        <v>3.7602466700000003E-2</v>
      </c>
      <c r="S2641" s="23">
        <v>1.4172077528438942</v>
      </c>
      <c r="T2641" s="23">
        <v>5.324792121642364E-2</v>
      </c>
      <c r="U2641" s="23">
        <v>1.7648913484980002</v>
      </c>
      <c r="V2641" s="23">
        <v>5.7722157612000002E-2</v>
      </c>
      <c r="W2641" s="37">
        <f>U2641*Info!$B$2</f>
        <v>0.84714784727904002</v>
      </c>
      <c r="X2641" s="37">
        <f>W2641*SQRT((0.5*V2641/U2641)^2+Info!$B$3^2)</f>
        <v>4.4565267896494586E-2</v>
      </c>
      <c r="Y2641" s="28">
        <f>W2641*Info!$D$2</f>
        <v>0.68618975629602241</v>
      </c>
      <c r="Z2641" s="28">
        <f>Y2641*SQRT(Info!$D$3^2+(X2641/W2641)^2)</f>
        <v>4.9801575836377787E-2</v>
      </c>
      <c r="AA2641" s="37">
        <f t="shared" si="686"/>
        <v>0.11021095490295985</v>
      </c>
      <c r="AB2641" s="37">
        <f t="shared" si="687"/>
        <v>4.8368889569303568E-2</v>
      </c>
      <c r="AC2641" s="37">
        <f>(1-EXP(-Info!$B$6*H2641*1000))+(Info!$B$6/(Info!$B$6-Info!$B$7))*(EXP(-Info!$B$7*H2641*1000)-EXP(-Info!$B$6*H2641*1000))*(Info!$B$9-1)</f>
        <v>0.1784337878825881</v>
      </c>
      <c r="AD2641" s="37">
        <f>SQRT((Info!$B$6*EXP(-Info!$B$6*H2641*1000)+(Info!$B$6/(Info!$B$6+Info!$B$7))*(Info!$B$9-1)*(-Info!$B$7*EXP(-Info!$B$7*H2641*1000)+Info!$B$6*EXP(-Info!$B$6*H2641*1000)))^2*(0.01*H2641*1000)^2)</f>
        <v>1.5375924570454746E-3</v>
      </c>
      <c r="AE2641" s="37">
        <f t="shared" si="688"/>
        <v>8.6323076591027538E-3</v>
      </c>
      <c r="AF2641" s="37">
        <f t="shared" si="689"/>
        <v>0.71135263839837959</v>
      </c>
      <c r="AG2641" s="37">
        <f t="shared" si="690"/>
        <v>5.7127479987966447E-2</v>
      </c>
      <c r="AH2641" s="37">
        <f t="shared" si="691"/>
        <v>0.50193956176920185</v>
      </c>
      <c r="AI2641">
        <f>AF2641*EXP(Info!$B$6*H2641*1000)</f>
        <v>0.84295485951734606</v>
      </c>
      <c r="AJ2641">
        <f>2*SQRT((EXP(Info!$B$6*H2641)*AG2641)^2+(Info!$B$6*H2641*0.01*AI2641)^2)</f>
        <v>0.11427435588059343</v>
      </c>
      <c r="AK2641">
        <f t="shared" si="692"/>
        <v>0.1465475067344657</v>
      </c>
      <c r="AL2641">
        <f t="shared" si="693"/>
        <v>0.12863222492060591</v>
      </c>
      <c r="AM2641" s="13">
        <v>0.98499999999999999</v>
      </c>
      <c r="AN2641" s="13">
        <v>5.3999999999999999E-2</v>
      </c>
      <c r="AO2641">
        <f t="shared" si="696"/>
        <v>7.2770000000000001</v>
      </c>
      <c r="AP2641">
        <f t="shared" si="697"/>
        <v>0.54244631149489975</v>
      </c>
      <c r="AQ2641">
        <f t="shared" si="698"/>
        <v>5</v>
      </c>
      <c r="AR2641">
        <v>1</v>
      </c>
      <c r="AS2641">
        <v>1</v>
      </c>
      <c r="AT2641">
        <v>1</v>
      </c>
      <c r="AU2641">
        <v>0</v>
      </c>
      <c r="AV2641">
        <v>0</v>
      </c>
      <c r="AW2641">
        <v>1</v>
      </c>
      <c r="AX2641">
        <v>1</v>
      </c>
    </row>
    <row r="2642" spans="1:58">
      <c r="A2642" s="13" t="s">
        <v>349</v>
      </c>
      <c r="B2642" s="13" t="s">
        <v>430</v>
      </c>
      <c r="C2642" s="13" t="s">
        <v>351</v>
      </c>
      <c r="D2642" s="13">
        <v>-64.650000000000006</v>
      </c>
      <c r="E2642" s="13">
        <v>70.45</v>
      </c>
      <c r="F2642" s="13">
        <v>2063</v>
      </c>
      <c r="G2642">
        <v>112.5</v>
      </c>
      <c r="H2642">
        <v>19.637699999999999</v>
      </c>
      <c r="J2642">
        <f>(F2642*100*Info!$B$11)/AI2642</f>
        <v>3.2576768184987337</v>
      </c>
      <c r="K2642">
        <f>2*((F2642*100*Info!$B$11)/AI2642^2)*(AJ2642/2)</f>
        <v>0.409172677852018</v>
      </c>
      <c r="L2642">
        <f t="shared" si="683"/>
        <v>1.1645794405529408</v>
      </c>
      <c r="M2642">
        <f t="shared" si="684"/>
        <v>40.593910880648068</v>
      </c>
      <c r="N2642">
        <f t="shared" si="685"/>
        <v>5.3311843147749691</v>
      </c>
      <c r="O2642" s="23">
        <v>0.99044897287799993</v>
      </c>
      <c r="P2642" s="23">
        <v>3.9106565367999994E-2</v>
      </c>
      <c r="S2642" s="23">
        <v>2.5265318227673044</v>
      </c>
      <c r="T2642" s="23">
        <v>0.10793829504715674</v>
      </c>
      <c r="U2642" s="23">
        <v>3.0221672521140004</v>
      </c>
      <c r="V2642" s="23">
        <v>0.115929375372</v>
      </c>
      <c r="W2642" s="37">
        <f>U2642*Info!$B$2</f>
        <v>1.4506402810147201</v>
      </c>
      <c r="X2642" s="37">
        <f>W2642*SQRT((0.5*V2642/U2642)^2+Info!$B$3^2)</f>
        <v>7.7685360129993275E-2</v>
      </c>
      <c r="Y2642" s="28">
        <f>W2642*Info!$D$2</f>
        <v>1.1750186276219234</v>
      </c>
      <c r="Z2642" s="28">
        <f>Y2642*SQRT(Info!$D$3^2+(X2642/W2642)^2)</f>
        <v>8.6088590398366222E-2</v>
      </c>
      <c r="AA2642" s="37">
        <f t="shared" si="686"/>
        <v>0</v>
      </c>
      <c r="AB2642" s="37">
        <f t="shared" si="687"/>
        <v>8.0108339405127862E-2</v>
      </c>
      <c r="AC2642" s="37">
        <f>(1-EXP(-Info!$B$6*H2642*1000))+(Info!$B$6/(Info!$B$6-Info!$B$7))*(EXP(-Info!$B$7*H2642*1000)-EXP(-Info!$B$6*H2642*1000))*(Info!$B$9-1)</f>
        <v>0.18831926564244958</v>
      </c>
      <c r="AD2642" s="37">
        <f>SQRT((Info!$B$6*EXP(-Info!$B$6*H2642*1000)+(Info!$B$6/(Info!$B$6+Info!$B$7))*(Info!$B$9-1)*(-Info!$B$7*EXP(-Info!$B$7*H2642*1000)+Info!$B$6*EXP(-Info!$B$6*H2642*1000)))^2*(0.01*H2642*1000)^2)</f>
        <v>1.6140799685088214E-3</v>
      </c>
      <c r="AE2642" s="37">
        <f t="shared" si="688"/>
        <v>0</v>
      </c>
      <c r="AF2642" s="37">
        <f t="shared" si="689"/>
        <v>1.3515131951453809</v>
      </c>
      <c r="AG2642" s="37">
        <f t="shared" si="690"/>
        <v>0.10160666455109842</v>
      </c>
      <c r="AH2642" s="37">
        <f t="shared" si="691"/>
        <v>0.5349282296650717</v>
      </c>
      <c r="AI2642">
        <f>AF2642*EXP(Info!$B$6*H2642*1000)</f>
        <v>1.6181984221516985</v>
      </c>
      <c r="AJ2642">
        <f>2*SQRT((EXP(Info!$B$6*H2642)*AG2642)^2+(Info!$B$6*H2642*0.01*AI2642)^2)</f>
        <v>0.2032499288842449</v>
      </c>
      <c r="AK2642">
        <f t="shared" si="692"/>
        <v>0</v>
      </c>
      <c r="AL2642">
        <f t="shared" si="693"/>
        <v>0.21304011781399704</v>
      </c>
      <c r="AM2642" s="13">
        <v>0.98899999999999999</v>
      </c>
      <c r="AN2642" s="13">
        <v>5.3999999999999999E-2</v>
      </c>
      <c r="AO2642">
        <f t="shared" si="696"/>
        <v>12.461</v>
      </c>
      <c r="AP2642">
        <f t="shared" si="697"/>
        <v>0.32772804754110901</v>
      </c>
      <c r="AQ2642">
        <f t="shared" si="698"/>
        <v>5</v>
      </c>
      <c r="AR2642">
        <v>1</v>
      </c>
      <c r="AS2642">
        <v>1</v>
      </c>
      <c r="AT2642">
        <v>1</v>
      </c>
      <c r="AU2642">
        <v>0</v>
      </c>
      <c r="AV2642">
        <v>0</v>
      </c>
      <c r="AW2642">
        <v>1</v>
      </c>
      <c r="AX2642">
        <v>1</v>
      </c>
    </row>
    <row r="2643" spans="1:58">
      <c r="A2643" s="13" t="s">
        <v>349</v>
      </c>
      <c r="B2643" s="13" t="s">
        <v>430</v>
      </c>
      <c r="C2643" s="13" t="s">
        <v>351</v>
      </c>
      <c r="D2643" s="13">
        <v>-64.650000000000006</v>
      </c>
      <c r="E2643" s="13">
        <v>70.45</v>
      </c>
      <c r="F2643" s="13">
        <v>2063</v>
      </c>
      <c r="G2643">
        <v>120.5</v>
      </c>
      <c r="H2643">
        <v>20.765599999999999</v>
      </c>
      <c r="J2643">
        <f>(F2643*100*Info!$B$11)/AI2643</f>
        <v>3.6650350647308461</v>
      </c>
      <c r="K2643">
        <f>2*((F2643*100*Info!$B$11)/AI2643^2)*(AJ2643/2)</f>
        <v>0.46215789534192597</v>
      </c>
      <c r="L2643">
        <f t="shared" si="683"/>
        <v>1.1196261694746996</v>
      </c>
      <c r="M2643">
        <f t="shared" si="684"/>
        <v>43.907120124511088</v>
      </c>
      <c r="N2643">
        <f t="shared" si="685"/>
        <v>5.6866348376428233</v>
      </c>
      <c r="O2643" s="23">
        <v>0.94833421017399988</v>
      </c>
      <c r="P2643" s="23">
        <v>3.9106565367999994E-2</v>
      </c>
      <c r="S2643" s="23">
        <v>2.3185972086429603</v>
      </c>
      <c r="T2643" s="23">
        <v>7.9036792270982009E-2</v>
      </c>
      <c r="U2643" s="23">
        <v>2.9055102865200002</v>
      </c>
      <c r="V2643" s="23">
        <v>8.5855646196000002E-2</v>
      </c>
      <c r="W2643" s="37">
        <f>U2643*Info!$B$2</f>
        <v>1.3946449375295999</v>
      </c>
      <c r="X2643" s="37">
        <f>W2643*SQRT((0.5*V2643/U2643)^2+Info!$B$3^2)</f>
        <v>7.2712907469756421E-2</v>
      </c>
      <c r="Y2643" s="28">
        <f>W2643*Info!$D$2</f>
        <v>1.1296623993989761</v>
      </c>
      <c r="Z2643" s="28">
        <f>Y2643*SQRT(Info!$D$3^2+(X2643/W2643)^2)</f>
        <v>8.1604246537576808E-2</v>
      </c>
      <c r="AA2643" s="37">
        <f t="shared" si="686"/>
        <v>0</v>
      </c>
      <c r="AB2643" s="37">
        <f t="shared" si="687"/>
        <v>7.5296067469860423E-2</v>
      </c>
      <c r="AC2643" s="37">
        <f>(1-EXP(-Info!$B$6*H2643*1000))+(Info!$B$6/(Info!$B$6-Info!$B$7))*(EXP(-Info!$B$7*H2643*1000)-EXP(-Info!$B$6*H2643*1000))*(Info!$B$9-1)</f>
        <v>0.19809847131198879</v>
      </c>
      <c r="AD2643" s="37">
        <f>SQRT((Info!$B$6*EXP(-Info!$B$6*H2643*1000)+(Info!$B$6/(Info!$B$6+Info!$B$7))*(Info!$B$9-1)*(-Info!$B$7*EXP(-Info!$B$7*H2643*1000)+Info!$B$6*EXP(-Info!$B$6*H2643*1000)))^2*(0.01*H2643*1000)^2)</f>
        <v>1.6887796308901399E-3</v>
      </c>
      <c r="AE2643" s="37">
        <f t="shared" si="688"/>
        <v>0</v>
      </c>
      <c r="AF2643" s="37">
        <f t="shared" si="689"/>
        <v>1.1889348092439842</v>
      </c>
      <c r="AG2643" s="37">
        <f t="shared" si="690"/>
        <v>9.0669491484662065E-2</v>
      </c>
      <c r="AH2643" s="37">
        <f t="shared" si="691"/>
        <v>0.51278195488721812</v>
      </c>
      <c r="AI2643">
        <f>AF2643*EXP(Info!$B$6*H2643*1000)</f>
        <v>1.4383402599074318</v>
      </c>
      <c r="AJ2643">
        <f>2*SQRT((EXP(Info!$B$6*H2643)*AG2643)^2+(Info!$B$6*H2643*0.01*AI2643)^2)</f>
        <v>0.18137351909706623</v>
      </c>
      <c r="AK2643">
        <f t="shared" si="692"/>
        <v>0</v>
      </c>
      <c r="AL2643">
        <f t="shared" si="693"/>
        <v>0.20024236182934679</v>
      </c>
      <c r="AM2643" s="13">
        <v>0.92300000000000004</v>
      </c>
      <c r="AN2643" s="13">
        <v>5.6000000000000001E-2</v>
      </c>
      <c r="AO2643">
        <f t="shared" si="696"/>
        <v>11.98</v>
      </c>
      <c r="AP2643">
        <f t="shared" si="697"/>
        <v>0.32639162028568919</v>
      </c>
      <c r="AQ2643">
        <f t="shared" si="698"/>
        <v>5</v>
      </c>
      <c r="AR2643">
        <v>1</v>
      </c>
      <c r="AS2643">
        <v>1</v>
      </c>
      <c r="AT2643">
        <v>1</v>
      </c>
      <c r="AU2643">
        <v>0</v>
      </c>
      <c r="AV2643">
        <v>0</v>
      </c>
      <c r="AW2643">
        <v>1</v>
      </c>
      <c r="AX2643">
        <v>1</v>
      </c>
    </row>
    <row r="2644" spans="1:58">
      <c r="A2644" s="13" t="s">
        <v>349</v>
      </c>
      <c r="B2644" s="13" t="s">
        <v>430</v>
      </c>
      <c r="C2644" s="13" t="s">
        <v>351</v>
      </c>
      <c r="D2644" s="13">
        <v>-64.650000000000006</v>
      </c>
      <c r="E2644" s="13">
        <v>70.45</v>
      </c>
      <c r="F2644" s="13">
        <v>2063</v>
      </c>
      <c r="G2644">
        <v>128.5</v>
      </c>
      <c r="H2644">
        <v>21.6844</v>
      </c>
      <c r="J2644">
        <f>(F2644*100*Info!$B$11)/AI2644</f>
        <v>6.5959752171196095</v>
      </c>
      <c r="K2644">
        <f>2*((F2644*100*Info!$B$11)/AI2644^2)*(AJ2644/2)</f>
        <v>1.5881920955862296</v>
      </c>
      <c r="L2644">
        <f t="shared" si="683"/>
        <v>1.2301869172617255</v>
      </c>
      <c r="M2644">
        <f t="shared" si="684"/>
        <v>86.822821879909299</v>
      </c>
      <c r="N2644">
        <f t="shared" si="685"/>
        <v>21.061441159809888</v>
      </c>
      <c r="O2644" s="23">
        <v>1.1483793330179999</v>
      </c>
      <c r="P2644" s="23">
        <v>4.3618861372000002E-2</v>
      </c>
      <c r="S2644" s="23">
        <v>1.8962994782528282</v>
      </c>
      <c r="T2644" s="23">
        <v>6.9755156988629358E-2</v>
      </c>
      <c r="U2644" s="23">
        <v>3.1924233640620003</v>
      </c>
      <c r="V2644" s="23">
        <v>9.4101668712000014E-2</v>
      </c>
      <c r="W2644" s="37">
        <f>U2644*Info!$B$2</f>
        <v>1.5323632147497601</v>
      </c>
      <c r="X2644" s="37">
        <f>W2644*SQRT((0.5*V2644/U2644)^2+Info!$B$3^2)</f>
        <v>7.9877391672037029E-2</v>
      </c>
      <c r="Y2644" s="28">
        <f>W2644*Info!$D$2</f>
        <v>1.2412142039473057</v>
      </c>
      <c r="Z2644" s="28">
        <f>Y2644*SQRT(Info!$D$3^2+(X2644/W2644)^2)</f>
        <v>8.9653280371587998E-2</v>
      </c>
      <c r="AA2644" s="37">
        <f t="shared" si="686"/>
        <v>0</v>
      </c>
      <c r="AB2644" s="37">
        <f t="shared" si="687"/>
        <v>8.2801261869463377E-2</v>
      </c>
      <c r="AC2644" s="37">
        <f>(1-EXP(-Info!$B$6*H2644*1000))+(Info!$B$6/(Info!$B$6-Info!$B$7))*(EXP(-Info!$B$7*H2644*1000)-EXP(-Info!$B$6*H2644*1000))*(Info!$B$9-1)</f>
        <v>0.20598694486773084</v>
      </c>
      <c r="AD2644" s="37">
        <f>SQRT((Info!$B$6*EXP(-Info!$B$6*H2644*1000)+(Info!$B$6/(Info!$B$6+Info!$B$7))*(Info!$B$9-1)*(-Info!$B$7*EXP(-Info!$B$7*H2644*1000)+Info!$B$6*EXP(-Info!$B$6*H2644*1000)))^2*(0.01*H2644*1000)^2)</f>
        <v>1.7483293173949745E-3</v>
      </c>
      <c r="AE2644" s="37">
        <f t="shared" si="688"/>
        <v>0</v>
      </c>
      <c r="AF2644" s="37">
        <f t="shared" si="689"/>
        <v>0.65508527430552244</v>
      </c>
      <c r="AG2644" s="37">
        <f t="shared" si="690"/>
        <v>9.6198524744476446E-2</v>
      </c>
      <c r="AH2644" s="37">
        <f t="shared" si="691"/>
        <v>0.34545454545454546</v>
      </c>
      <c r="AI2644">
        <f>AF2644*EXP(Info!$B$6*H2644*1000)</f>
        <v>0.79920971714579181</v>
      </c>
      <c r="AJ2644">
        <f>2*SQRT((EXP(Info!$B$6*H2644)*AG2644)^2+(Info!$B$6*H2644*0.01*AI2644)^2)</f>
        <v>0.19243531300606398</v>
      </c>
      <c r="AK2644">
        <f t="shared" si="692"/>
        <v>0</v>
      </c>
      <c r="AL2644">
        <f t="shared" si="693"/>
        <v>0.22020167581565089</v>
      </c>
      <c r="AM2644" s="13">
        <v>0.89700000000000002</v>
      </c>
      <c r="AN2644" s="13">
        <v>0.05</v>
      </c>
      <c r="AO2644">
        <f t="shared" si="696"/>
        <v>13.163</v>
      </c>
      <c r="AP2644">
        <f t="shared" si="697"/>
        <v>0.35972025074920394</v>
      </c>
      <c r="AQ2644">
        <f t="shared" si="698"/>
        <v>5</v>
      </c>
      <c r="AR2644">
        <v>1</v>
      </c>
      <c r="AS2644">
        <v>1</v>
      </c>
      <c r="AT2644">
        <v>1</v>
      </c>
      <c r="AU2644">
        <v>0</v>
      </c>
      <c r="AV2644">
        <v>0</v>
      </c>
      <c r="AW2644">
        <v>1</v>
      </c>
      <c r="AX2644">
        <v>1</v>
      </c>
    </row>
    <row r="2645" spans="1:58">
      <c r="A2645" s="13" t="s">
        <v>349</v>
      </c>
      <c r="B2645" s="13" t="s">
        <v>430</v>
      </c>
      <c r="C2645" s="13" t="s">
        <v>351</v>
      </c>
      <c r="D2645" s="13">
        <v>-64.650000000000006</v>
      </c>
      <c r="E2645" s="13">
        <v>70.45</v>
      </c>
      <c r="F2645" s="13">
        <v>2063</v>
      </c>
      <c r="G2645">
        <v>136.5</v>
      </c>
      <c r="H2645">
        <v>22.334399999999999</v>
      </c>
      <c r="J2645">
        <f>(F2645*100*Info!$B$11)/AI2645</f>
        <v>3.5562261741522141</v>
      </c>
      <c r="K2645">
        <f>2*((F2645*100*Info!$B$11)/AI2645^2)*(AJ2645/2)</f>
        <v>0.41479255530953124</v>
      </c>
      <c r="L2645">
        <f t="shared" si="683"/>
        <v>1.1318691601425783</v>
      </c>
      <c r="M2645">
        <f t="shared" si="684"/>
        <v>43.069455243257508</v>
      </c>
      <c r="N2645">
        <f t="shared" si="685"/>
        <v>5.1118405902051975</v>
      </c>
      <c r="O2645" s="23">
        <v>0.86861698076999994</v>
      </c>
      <c r="P2645" s="23">
        <v>3.008197336E-2</v>
      </c>
      <c r="S2645" s="23">
        <v>2.3498253809712004</v>
      </c>
      <c r="T2645" s="23">
        <v>5.629067792094964E-2</v>
      </c>
      <c r="U2645" s="23">
        <v>2.9372817262140005</v>
      </c>
      <c r="V2645" s="23">
        <v>6.4512999684000011E-2</v>
      </c>
      <c r="W2645" s="37">
        <f>U2645*Info!$B$2</f>
        <v>1.4098952285827202</v>
      </c>
      <c r="X2645" s="37">
        <f>W2645*SQRT((0.5*V2645/U2645)^2+Info!$B$3^2)</f>
        <v>7.2175053803490333E-2</v>
      </c>
      <c r="Y2645" s="28">
        <f>W2645*Info!$D$2</f>
        <v>1.1420151351520034</v>
      </c>
      <c r="Z2645" s="28">
        <f>Y2645*SQRT(Info!$D$3^2+(X2645/W2645)^2)</f>
        <v>8.1720730117748386E-2</v>
      </c>
      <c r="AA2645" s="37">
        <f t="shared" si="686"/>
        <v>0</v>
      </c>
      <c r="AB2645" s="37">
        <f t="shared" si="687"/>
        <v>7.3725637819178361E-2</v>
      </c>
      <c r="AC2645" s="37">
        <f>(1-EXP(-Info!$B$6*H2645*1000))+(Info!$B$6/(Info!$B$6-Info!$B$7))*(EXP(-Info!$B$7*H2645*1000)-EXP(-Info!$B$6*H2645*1000))*(Info!$B$9-1)</f>
        <v>0.21152577775774387</v>
      </c>
      <c r="AD2645" s="37">
        <f>SQRT((Info!$B$6*EXP(-Info!$B$6*H2645*1000)+(Info!$B$6/(Info!$B$6+Info!$B$7))*(Info!$B$9-1)*(-Info!$B$7*EXP(-Info!$B$7*H2645*1000)+Info!$B$6*EXP(-Info!$B$6*H2645*1000)))^2*(0.01*H2645*1000)^2)</f>
        <v>1.7897607283583331E-3</v>
      </c>
      <c r="AE2645" s="37">
        <f t="shared" si="688"/>
        <v>0</v>
      </c>
      <c r="AF2645" s="37">
        <f t="shared" si="689"/>
        <v>1.207810245819197</v>
      </c>
      <c r="AG2645" s="37">
        <f t="shared" si="690"/>
        <v>8.6431694627479627E-2</v>
      </c>
      <c r="AH2645" s="37">
        <f t="shared" si="691"/>
        <v>0.51400000000000001</v>
      </c>
      <c r="AI2645">
        <f>AF2645*EXP(Info!$B$6*H2645*1000)</f>
        <v>1.4823487678849703</v>
      </c>
      <c r="AJ2645">
        <f>2*SQRT((EXP(Info!$B$6*H2645)*AG2645)^2+(Info!$B$6*H2645*0.01*AI2645)^2)</f>
        <v>0.17289879866471744</v>
      </c>
      <c r="AK2645">
        <f t="shared" si="692"/>
        <v>0</v>
      </c>
      <c r="AL2645">
        <f t="shared" si="693"/>
        <v>0.19606596121632294</v>
      </c>
      <c r="AM2645" s="13">
        <v>0.92</v>
      </c>
      <c r="AN2645" s="13">
        <v>4.5999999999999999E-2</v>
      </c>
      <c r="AO2645">
        <f t="shared" si="696"/>
        <v>12.111000000000002</v>
      </c>
      <c r="AP2645">
        <f t="shared" si="697"/>
        <v>0.2957213715722124</v>
      </c>
      <c r="AQ2645">
        <f t="shared" si="698"/>
        <v>5</v>
      </c>
      <c r="AR2645">
        <v>1</v>
      </c>
      <c r="AS2645">
        <v>1</v>
      </c>
      <c r="AT2645">
        <v>1</v>
      </c>
      <c r="AU2645">
        <v>0</v>
      </c>
      <c r="AV2645">
        <v>0</v>
      </c>
      <c r="AW2645">
        <v>1</v>
      </c>
      <c r="AX2645">
        <v>1</v>
      </c>
      <c r="AY2645"/>
      <c r="AZ2645"/>
      <c r="BB2645"/>
      <c r="BC2645"/>
      <c r="BD2645"/>
      <c r="BE2645"/>
      <c r="BF2645"/>
    </row>
    <row r="2646" spans="1:58">
      <c r="A2646" s="13" t="s">
        <v>349</v>
      </c>
      <c r="B2646" s="13" t="s">
        <v>430</v>
      </c>
      <c r="C2646" s="13" t="s">
        <v>351</v>
      </c>
      <c r="D2646" s="13">
        <v>-64.650000000000006</v>
      </c>
      <c r="E2646" s="13">
        <v>70.45</v>
      </c>
      <c r="F2646" s="13">
        <v>2063</v>
      </c>
      <c r="G2646">
        <v>144.5</v>
      </c>
      <c r="H2646">
        <v>22.984400000000001</v>
      </c>
      <c r="J2646">
        <f>(F2646*100*Info!$B$11)/AI2646</f>
        <v>4.3341672308998742</v>
      </c>
      <c r="K2646">
        <f>2*((F2646*100*Info!$B$11)/AI2646^2)*(AJ2646/2)</f>
        <v>0.76239744695290212</v>
      </c>
      <c r="L2646">
        <f t="shared" si="683"/>
        <v>1.4154205623284077</v>
      </c>
      <c r="M2646">
        <f t="shared" si="684"/>
        <v>65.640962785286533</v>
      </c>
      <c r="N2646">
        <f t="shared" si="685"/>
        <v>11.623420274347833</v>
      </c>
      <c r="O2646" s="23">
        <v>0.78889975136599988</v>
      </c>
      <c r="P2646" s="23">
        <v>2.8577874691999999E-2</v>
      </c>
      <c r="S2646" s="23">
        <v>2.41323850676961</v>
      </c>
      <c r="T2646" s="23">
        <v>6.4198413968806045E-2</v>
      </c>
      <c r="U2646" s="23">
        <v>3.6731179707299999</v>
      </c>
      <c r="V2646" s="23">
        <v>7.469926279200001E-2</v>
      </c>
      <c r="W2646" s="37">
        <f>U2646*Info!$B$2</f>
        <v>1.7630966259504</v>
      </c>
      <c r="X2646" s="37">
        <f>W2646*SQRT((0.5*V2646/U2646)^2+Info!$B$3^2)</f>
        <v>8.9959330372820737E-2</v>
      </c>
      <c r="Y2646" s="28">
        <f>W2646*Info!$D$2</f>
        <v>1.428108267019824</v>
      </c>
      <c r="Z2646" s="28">
        <f>Y2646*SQRT(Info!$D$3^2+(X2646/W2646)^2)</f>
        <v>0.10202127787572984</v>
      </c>
      <c r="AA2646" s="37">
        <f t="shared" si="686"/>
        <v>0</v>
      </c>
      <c r="AB2646" s="37">
        <f t="shared" si="687"/>
        <v>9.1087072911605962E-2</v>
      </c>
      <c r="AC2646" s="37">
        <f>(1-EXP(-Info!$B$6*H2646*1000))+(Info!$B$6/(Info!$B$6-Info!$B$7))*(EXP(-Info!$B$7*H2646*1000)-EXP(-Info!$B$6*H2646*1000))*(Info!$B$9-1)</f>
        <v>0.21703019004638513</v>
      </c>
      <c r="AD2646" s="37">
        <f>SQRT((Info!$B$6*EXP(-Info!$B$6*H2646*1000)+(Info!$B$6/(Info!$B$6+Info!$B$7))*(Info!$B$9-1)*(-Info!$B$7*EXP(-Info!$B$7*H2646*1000)+Info!$B$6*EXP(-Info!$B$6*H2646*1000)))^2*(0.01*H2646*1000)^2)</f>
        <v>1.8306209366331619E-3</v>
      </c>
      <c r="AE2646" s="37">
        <f t="shared" si="688"/>
        <v>0</v>
      </c>
      <c r="AF2646" s="37">
        <f t="shared" si="689"/>
        <v>0.98513023974978609</v>
      </c>
      <c r="AG2646" s="37">
        <f t="shared" si="690"/>
        <v>0.10695185939676052</v>
      </c>
      <c r="AH2646" s="37">
        <f t="shared" si="691"/>
        <v>0.40821917808219182</v>
      </c>
      <c r="AI2646">
        <f>AF2646*EXP(Info!$B$6*H2646*1000)</f>
        <v>1.2162815153951307</v>
      </c>
      <c r="AJ2646">
        <f>2*SQRT((EXP(Info!$B$6*H2646)*AG2646)^2+(Info!$B$6*H2646*0.01*AI2646)^2)</f>
        <v>0.21394881016640599</v>
      </c>
      <c r="AK2646">
        <f t="shared" si="692"/>
        <v>0</v>
      </c>
      <c r="AL2646">
        <f t="shared" si="693"/>
        <v>0.24223696170112488</v>
      </c>
      <c r="AM2646" s="13">
        <v>0.95099999999999996</v>
      </c>
      <c r="AN2646" s="13">
        <v>4.8000000000000001E-2</v>
      </c>
      <c r="AO2646">
        <f t="shared" si="696"/>
        <v>15.145</v>
      </c>
      <c r="AP2646">
        <f t="shared" si="697"/>
        <v>0.21477658971274832</v>
      </c>
      <c r="AQ2646">
        <f t="shared" si="698"/>
        <v>5</v>
      </c>
      <c r="AR2646">
        <v>1</v>
      </c>
      <c r="AS2646">
        <v>1</v>
      </c>
      <c r="AT2646">
        <v>1</v>
      </c>
      <c r="AU2646">
        <v>0</v>
      </c>
      <c r="AV2646">
        <v>0</v>
      </c>
      <c r="AW2646">
        <v>1</v>
      </c>
      <c r="AX2646">
        <v>1</v>
      </c>
    </row>
    <row r="2647" spans="1:58">
      <c r="A2647" s="13" t="s">
        <v>349</v>
      </c>
      <c r="B2647" s="13" t="s">
        <v>430</v>
      </c>
      <c r="C2647" s="13" t="s">
        <v>351</v>
      </c>
      <c r="D2647" s="13">
        <v>-64.650000000000006</v>
      </c>
      <c r="E2647" s="13">
        <v>70.45</v>
      </c>
      <c r="F2647" s="13">
        <v>2063</v>
      </c>
      <c r="G2647">
        <v>153.5</v>
      </c>
      <c r="H2647">
        <v>23.715599999999998</v>
      </c>
      <c r="J2647">
        <f>(F2647*100*Info!$B$11)/AI2647</f>
        <v>5.7388288052386391</v>
      </c>
      <c r="K2647">
        <f>2*((F2647*100*Info!$B$11)/AI2647^2)*(AJ2647/2)</f>
        <v>1.1832496634764014</v>
      </c>
      <c r="L2647">
        <f t="shared" si="683"/>
        <v>1.2645794406646211</v>
      </c>
      <c r="M2647">
        <f t="shared" si="684"/>
        <v>77.652092650406018</v>
      </c>
      <c r="N2647">
        <f t="shared" si="685"/>
        <v>16.088708539394684</v>
      </c>
      <c r="O2647" s="23">
        <v>0.742272692658</v>
      </c>
      <c r="P2647" s="23">
        <v>2.8577874691999999E-2</v>
      </c>
      <c r="S2647" s="23">
        <v>2.0149481008145163</v>
      </c>
      <c r="T2647" s="23">
        <v>5.1171625498417951E-2</v>
      </c>
      <c r="U2647" s="23">
        <v>3.2816744312940003</v>
      </c>
      <c r="V2647" s="23">
        <v>6.6938300424000008E-2</v>
      </c>
      <c r="W2647" s="37">
        <f>U2647*Info!$B$2</f>
        <v>1.5752037270211201</v>
      </c>
      <c r="X2647" s="37">
        <f>W2647*SQRT((0.5*V2647/U2647)^2+Info!$B$3^2)</f>
        <v>8.0381946675354421E-2</v>
      </c>
      <c r="Y2647" s="28">
        <f>W2647*Info!$D$2</f>
        <v>1.2759150188871073</v>
      </c>
      <c r="Z2647" s="28">
        <f>Y2647*SQRT(Info!$D$3^2+(X2647/W2647)^2)</f>
        <v>9.115442274928276E-2</v>
      </c>
      <c r="AA2647" s="37">
        <f t="shared" si="686"/>
        <v>0</v>
      </c>
      <c r="AB2647" s="37">
        <f t="shared" si="687"/>
        <v>8.1642091360997329E-2</v>
      </c>
      <c r="AC2647" s="37">
        <f>(1-EXP(-Info!$B$6*H2647*1000))+(Info!$B$6/(Info!$B$6-Info!$B$7))*(EXP(-Info!$B$7*H2647*1000)-EXP(-Info!$B$6*H2647*1000))*(Info!$B$9-1)</f>
        <v>0.22318134943814172</v>
      </c>
      <c r="AD2647" s="37">
        <f>SQRT((Info!$B$6*EXP(-Info!$B$6*H2647*1000)+(Info!$B$6/(Info!$B$6+Info!$B$7))*(Info!$B$9-1)*(-Info!$B$7*EXP(-Info!$B$7*H2647*1000)+Info!$B$6*EXP(-Info!$B$6*H2647*1000)))^2*(0.01*H2647*1000)^2)</f>
        <v>1.8759094606729157E-3</v>
      </c>
      <c r="AE2647" s="37">
        <f t="shared" si="688"/>
        <v>0</v>
      </c>
      <c r="AF2647" s="37">
        <f t="shared" si="689"/>
        <v>0.73903308192740891</v>
      </c>
      <c r="AG2647" s="37">
        <f t="shared" si="690"/>
        <v>9.4677149306432659E-2</v>
      </c>
      <c r="AH2647" s="37">
        <f t="shared" si="691"/>
        <v>0.36677524429967429</v>
      </c>
      <c r="AI2647">
        <f>AF2647*EXP(Info!$B$6*H2647*1000)</f>
        <v>0.91857897603823147</v>
      </c>
      <c r="AJ2647">
        <f>2*SQRT((EXP(Info!$B$6*H2647)*AG2647)^2+(Info!$B$6*H2647*0.01*AI2647)^2)</f>
        <v>0.18939548489084745</v>
      </c>
      <c r="AK2647">
        <f t="shared" si="692"/>
        <v>0</v>
      </c>
      <c r="AL2647">
        <f t="shared" si="693"/>
        <v>0.21711897776543629</v>
      </c>
      <c r="AM2647" s="13">
        <v>0.98899999999999999</v>
      </c>
      <c r="AN2647" s="13">
        <v>5.1999999999999998E-2</v>
      </c>
      <c r="AO2647">
        <f t="shared" si="696"/>
        <v>13.531000000000001</v>
      </c>
      <c r="AP2647">
        <f t="shared" si="697"/>
        <v>0.22618718224443543</v>
      </c>
      <c r="AQ2647">
        <f t="shared" si="698"/>
        <v>5</v>
      </c>
      <c r="AR2647">
        <v>1</v>
      </c>
      <c r="AS2647">
        <v>1</v>
      </c>
      <c r="AT2647">
        <v>1</v>
      </c>
      <c r="AU2647">
        <v>0</v>
      </c>
      <c r="AV2647">
        <v>0</v>
      </c>
      <c r="AW2647">
        <v>1</v>
      </c>
      <c r="AX2647">
        <v>1</v>
      </c>
    </row>
    <row r="2648" spans="1:58">
      <c r="A2648" s="13" t="s">
        <v>349</v>
      </c>
      <c r="B2648" s="13" t="s">
        <v>430</v>
      </c>
      <c r="C2648" s="13" t="s">
        <v>351</v>
      </c>
      <c r="D2648" s="13">
        <v>-64.650000000000006</v>
      </c>
      <c r="E2648" s="13">
        <v>70.45</v>
      </c>
      <c r="F2648" s="13">
        <v>2063</v>
      </c>
      <c r="G2648">
        <v>160.5</v>
      </c>
      <c r="H2648">
        <v>24.25</v>
      </c>
      <c r="J2648">
        <f>(F2648*100*Info!$B$11)/AI2648</f>
        <v>7.189815373879517</v>
      </c>
      <c r="K2648">
        <f>2*((F2648*100*Info!$B$11)/AI2648^2)*(AJ2648/2)</f>
        <v>1.9138394548227784</v>
      </c>
      <c r="L2648">
        <f t="shared" si="683"/>
        <v>1.2985046743473687</v>
      </c>
      <c r="M2648">
        <f t="shared" si="684"/>
        <v>99.895294916245248</v>
      </c>
      <c r="N2648">
        <f t="shared" si="685"/>
        <v>26.670273793112731</v>
      </c>
      <c r="O2648" s="23">
        <v>0.73851244598799992</v>
      </c>
      <c r="P2648" s="23">
        <v>2.8577874691999999E-2</v>
      </c>
      <c r="S2648" s="23">
        <v>1.897148333511828</v>
      </c>
      <c r="T2648" s="23">
        <v>5.4926769579452042E-2</v>
      </c>
      <c r="U2648" s="23">
        <v>3.3697128481560004</v>
      </c>
      <c r="V2648" s="23">
        <v>6.9363601163999991E-2</v>
      </c>
      <c r="W2648" s="37">
        <f>U2648*Info!$B$2</f>
        <v>1.6174621671148801</v>
      </c>
      <c r="X2648" s="37">
        <f>W2648*SQRT((0.5*V2648/U2648)^2+Info!$B$3^2)</f>
        <v>8.2568705107363582E-2</v>
      </c>
      <c r="Y2648" s="28">
        <f>W2648*Info!$D$2</f>
        <v>1.310144355363053</v>
      </c>
      <c r="Z2648" s="28">
        <f>Y2648*SQRT(Info!$D$3^2+(X2648/W2648)^2)</f>
        <v>9.3617397294672347E-2</v>
      </c>
      <c r="AA2648" s="37">
        <f t="shared" si="686"/>
        <v>0</v>
      </c>
      <c r="AB2648" s="37">
        <f t="shared" si="687"/>
        <v>8.3795971225260474E-2</v>
      </c>
      <c r="AC2648" s="37">
        <f>(1-EXP(-Info!$B$6*H2648*1000))+(Info!$B$6/(Info!$B$6-Info!$B$7))*(EXP(-Info!$B$7*H2648*1000)-EXP(-Info!$B$6*H2648*1000))*(Info!$B$9-1)</f>
        <v>0.22764972978541256</v>
      </c>
      <c r="AD2648" s="37">
        <f>SQRT((Info!$B$6*EXP(-Info!$B$6*H2648*1000)+(Info!$B$6/(Info!$B$6+Info!$B$7))*(Info!$B$9-1)*(-Info!$B$7*EXP(-Info!$B$7*H2648*1000)+Info!$B$6*EXP(-Info!$B$6*H2648*1000)))^2*(0.01*H2648*1000)^2)</f>
        <v>1.9085601325615302E-3</v>
      </c>
      <c r="AE2648" s="37">
        <f t="shared" si="688"/>
        <v>0</v>
      </c>
      <c r="AF2648" s="37">
        <f t="shared" si="689"/>
        <v>0.58700397814877503</v>
      </c>
      <c r="AG2648" s="37">
        <f t="shared" si="690"/>
        <v>9.7562567516117985E-2</v>
      </c>
      <c r="AH2648" s="37">
        <f t="shared" si="691"/>
        <v>0.30941385435168728</v>
      </c>
      <c r="AI2648">
        <f>AF2648*EXP(Info!$B$6*H2648*1000)</f>
        <v>0.73319928446651572</v>
      </c>
      <c r="AJ2648">
        <f>2*SQRT((EXP(Info!$B$6*H2648)*AG2648)^2+(Info!$B$6*H2648*0.01*AI2648)^2)</f>
        <v>0.19516853297203485</v>
      </c>
      <c r="AK2648">
        <f t="shared" si="692"/>
        <v>0</v>
      </c>
      <c r="AL2648">
        <f t="shared" si="693"/>
        <v>0.2228470058764577</v>
      </c>
      <c r="AM2648" s="13">
        <v>0.97</v>
      </c>
      <c r="AN2648" s="13">
        <v>5.3999999999999999E-2</v>
      </c>
      <c r="AO2648">
        <f t="shared" si="696"/>
        <v>13.894</v>
      </c>
      <c r="AP2648">
        <f t="shared" si="697"/>
        <v>0.21916183344587781</v>
      </c>
      <c r="AQ2648">
        <f t="shared" si="698"/>
        <v>5</v>
      </c>
      <c r="AR2648">
        <v>1</v>
      </c>
      <c r="AS2648">
        <v>1</v>
      </c>
      <c r="AT2648">
        <v>1</v>
      </c>
      <c r="AU2648">
        <v>0</v>
      </c>
      <c r="AV2648">
        <v>0</v>
      </c>
      <c r="AW2648">
        <v>1</v>
      </c>
      <c r="AX2648">
        <v>1</v>
      </c>
    </row>
    <row r="2649" spans="1:58">
      <c r="A2649" s="13" t="s">
        <v>349</v>
      </c>
      <c r="B2649" s="13" t="s">
        <v>430</v>
      </c>
      <c r="C2649" s="13" t="s">
        <v>351</v>
      </c>
      <c r="D2649" s="13">
        <v>-64.650000000000006</v>
      </c>
      <c r="E2649" s="13">
        <v>70.45</v>
      </c>
      <c r="F2649" s="13">
        <v>2063</v>
      </c>
      <c r="G2649">
        <v>168.5</v>
      </c>
      <c r="H2649">
        <v>24.725000000000001</v>
      </c>
      <c r="J2649">
        <f>(F2649*100*Info!$B$11)/AI2649</f>
        <v>7.6950202182858192</v>
      </c>
      <c r="K2649">
        <f>2*((F2649*100*Info!$B$11)/AI2649^2)*(AJ2649/2)</f>
        <v>1.4973669379837728</v>
      </c>
      <c r="L2649">
        <f t="shared" si="683"/>
        <v>0.87242990751638749</v>
      </c>
      <c r="M2649">
        <f t="shared" si="684"/>
        <v>71.833013817921369</v>
      </c>
      <c r="N2649">
        <f t="shared" si="685"/>
        <v>14.078221222540309</v>
      </c>
      <c r="O2649" s="23">
        <v>0.88365796745000003</v>
      </c>
      <c r="P2649" s="23">
        <v>2.8577874691999999E-2</v>
      </c>
      <c r="S2649" s="23">
        <v>1.4263314916977003</v>
      </c>
      <c r="T2649" s="23">
        <v>4.2929635869261018E-2</v>
      </c>
      <c r="U2649" s="23">
        <v>2.2640182407900005</v>
      </c>
      <c r="V2649" s="23">
        <v>5.2871556132000001E-2</v>
      </c>
      <c r="W2649" s="37">
        <f>U2649*Info!$B$2</f>
        <v>1.0867287555792002</v>
      </c>
      <c r="X2649" s="37">
        <f>W2649*SQRT((0.5*V2649/U2649)^2+Info!$B$3^2)</f>
        <v>5.5798419277800167E-2</v>
      </c>
      <c r="Y2649" s="28">
        <f>W2649*Info!$D$2</f>
        <v>0.88025029201915228</v>
      </c>
      <c r="Z2649" s="28">
        <f>Y2649*SQRT(Info!$D$3^2+(X2649/W2649)^2)</f>
        <v>6.3086011963493727E-2</v>
      </c>
      <c r="AA2649" s="37">
        <f t="shared" si="686"/>
        <v>0</v>
      </c>
      <c r="AB2649" s="37">
        <f t="shared" si="687"/>
        <v>5.7598935097613518E-2</v>
      </c>
      <c r="AC2649" s="37">
        <f>(1-EXP(-Info!$B$6*H2649*1000))+(Info!$B$6/(Info!$B$6-Info!$B$7))*(EXP(-Info!$B$7*H2649*1000)-EXP(-Info!$B$6*H2649*1000))*(Info!$B$9-1)</f>
        <v>0.23160224804250193</v>
      </c>
      <c r="AD2649" s="37">
        <f>SQRT((Info!$B$6*EXP(-Info!$B$6*H2649*1000)+(Info!$B$6/(Info!$B$6+Info!$B$7))*(Info!$B$9-1)*(-Info!$B$7*EXP(-Info!$B$7*H2649*1000)+Info!$B$6*EXP(-Info!$B$6*H2649*1000)))^2*(0.01*H2649*1000)^2)</f>
        <v>1.9372662301767147E-3</v>
      </c>
      <c r="AE2649" s="37">
        <f t="shared" si="688"/>
        <v>0</v>
      </c>
      <c r="AF2649" s="37">
        <f t="shared" si="689"/>
        <v>0.54608119967854807</v>
      </c>
      <c r="AG2649" s="37">
        <f t="shared" si="690"/>
        <v>6.6637701899337057E-2</v>
      </c>
      <c r="AH2649" s="37">
        <f t="shared" si="691"/>
        <v>0.38285714285714278</v>
      </c>
      <c r="AI2649">
        <f>AF2649*EXP(Info!$B$6*H2649*1000)</f>
        <v>0.68506220101253179</v>
      </c>
      <c r="AJ2649">
        <f>2*SQRT((EXP(Info!$B$6*H2649)*AG2649)^2+(Info!$B$6*H2649*0.01*AI2649)^2)</f>
        <v>0.13330562638691398</v>
      </c>
      <c r="AK2649">
        <f t="shared" si="692"/>
        <v>0</v>
      </c>
      <c r="AL2649">
        <f t="shared" si="693"/>
        <v>0.1531786079985934</v>
      </c>
      <c r="AM2649" s="13">
        <v>0.90800000000000003</v>
      </c>
      <c r="AN2649" s="13">
        <v>4.2000000000000003E-2</v>
      </c>
      <c r="AO2649">
        <f t="shared" si="696"/>
        <v>9.3350000000000009</v>
      </c>
      <c r="AP2649">
        <f t="shared" si="697"/>
        <v>0.39030514486564327</v>
      </c>
      <c r="AQ2649">
        <f t="shared" si="698"/>
        <v>5</v>
      </c>
      <c r="AR2649">
        <v>1</v>
      </c>
      <c r="AS2649">
        <v>1</v>
      </c>
      <c r="AT2649">
        <v>1</v>
      </c>
      <c r="AU2649">
        <v>0</v>
      </c>
      <c r="AV2649">
        <v>0</v>
      </c>
      <c r="AW2649">
        <v>1</v>
      </c>
      <c r="AX2649">
        <v>1</v>
      </c>
    </row>
    <row r="2650" spans="1:58">
      <c r="A2650" s="13" t="s">
        <v>349</v>
      </c>
      <c r="B2650" s="13" t="s">
        <v>430</v>
      </c>
      <c r="C2650" s="13" t="s">
        <v>351</v>
      </c>
      <c r="D2650" s="13">
        <v>-64.650000000000006</v>
      </c>
      <c r="E2650" s="13">
        <v>70.45</v>
      </c>
      <c r="F2650" s="13">
        <v>2063</v>
      </c>
      <c r="G2650">
        <v>176.5</v>
      </c>
      <c r="H2650">
        <v>25.277799999999999</v>
      </c>
      <c r="J2650">
        <f>(F2650*100*Info!$B$11)/AI2650</f>
        <v>4.7214184616838732</v>
      </c>
      <c r="K2650">
        <f>2*((F2650*100*Info!$B$11)/AI2650^2)*(AJ2650/2)</f>
        <v>0.90005632354793597</v>
      </c>
      <c r="L2650">
        <f t="shared" si="683"/>
        <v>1.4325233660858259</v>
      </c>
      <c r="M2650">
        <f t="shared" si="684"/>
        <v>72.369902261513232</v>
      </c>
      <c r="N2650">
        <f t="shared" si="685"/>
        <v>13.851410092498591</v>
      </c>
      <c r="O2650" s="23">
        <v>1.006994058226</v>
      </c>
      <c r="P2650" s="23">
        <v>3.008197336E-2</v>
      </c>
      <c r="S2650" s="23">
        <v>2.3308731108685441</v>
      </c>
      <c r="T2650" s="23">
        <v>5.3761357714088291E-2</v>
      </c>
      <c r="U2650" s="23">
        <v>3.7175009742720002</v>
      </c>
      <c r="V2650" s="23">
        <v>6.3542879388000004E-2</v>
      </c>
      <c r="W2650" s="37">
        <f>U2650*Info!$B$2</f>
        <v>1.78440046765056</v>
      </c>
      <c r="X2650" s="37">
        <f>W2650*SQRT((0.5*V2650/U2650)^2+Info!$B$3^2)</f>
        <v>9.0513998638794627E-2</v>
      </c>
      <c r="Y2650" s="28">
        <f>W2650*Info!$D$2</f>
        <v>1.4453643787969537</v>
      </c>
      <c r="Z2650" s="28">
        <f>Y2650*SQRT(Info!$D$3^2+(X2650/W2650)^2)</f>
        <v>0.10294649589985877</v>
      </c>
      <c r="AA2650" s="37">
        <f t="shared" si="686"/>
        <v>0</v>
      </c>
      <c r="AB2650" s="37">
        <f t="shared" si="687"/>
        <v>9.1755191841615444E-2</v>
      </c>
      <c r="AC2650" s="37">
        <f>(1-EXP(-Info!$B$6*H2650*1000))+(Info!$B$6/(Info!$B$6-Info!$B$7))*(EXP(-Info!$B$7*H2650*1000)-EXP(-Info!$B$6*H2650*1000))*(Info!$B$9-1)</f>
        <v>0.23617951727448186</v>
      </c>
      <c r="AD2650" s="37">
        <f>SQRT((Info!$B$6*EXP(-Info!$B$6*H2650*1000)+(Info!$B$6/(Info!$B$6+Info!$B$7))*(Info!$B$9-1)*(-Info!$B$7*EXP(-Info!$B$7*H2650*1000)+Info!$B$6*EXP(-Info!$B$6*H2650*1000)))^2*(0.01*H2650*1000)^2)</f>
        <v>1.9703031799599485E-3</v>
      </c>
      <c r="AE2650" s="37">
        <f t="shared" si="688"/>
        <v>0</v>
      </c>
      <c r="AF2650" s="37">
        <f t="shared" si="689"/>
        <v>0.88550873207159042</v>
      </c>
      <c r="AG2650" s="37">
        <f t="shared" si="690"/>
        <v>0.10639808228476291</v>
      </c>
      <c r="AH2650" s="37">
        <f t="shared" si="691"/>
        <v>0.37990430622009569</v>
      </c>
      <c r="AI2650">
        <f>AF2650*EXP(Info!$B$6*H2650*1000)</f>
        <v>1.116521979645654</v>
      </c>
      <c r="AJ2650">
        <f>2*SQRT((EXP(Info!$B$6*H2650)*AG2650)^2+(Info!$B$6*H2650*0.01*AI2650)^2)</f>
        <v>0.21284549893548857</v>
      </c>
      <c r="AK2650">
        <f t="shared" si="692"/>
        <v>0</v>
      </c>
      <c r="AL2650">
        <f t="shared" si="693"/>
        <v>0.24401375718359211</v>
      </c>
      <c r="AM2650" s="13">
        <v>0.92600000000000005</v>
      </c>
      <c r="AN2650" s="13">
        <v>0.04</v>
      </c>
      <c r="AO2650">
        <f t="shared" si="696"/>
        <v>15.327999999999999</v>
      </c>
      <c r="AP2650">
        <f t="shared" si="697"/>
        <v>0.2708792990762296</v>
      </c>
      <c r="AQ2650">
        <f t="shared" si="698"/>
        <v>5</v>
      </c>
      <c r="AR2650">
        <v>1</v>
      </c>
      <c r="AS2650">
        <v>1</v>
      </c>
      <c r="AT2650">
        <v>1</v>
      </c>
      <c r="AU2650">
        <v>0</v>
      </c>
      <c r="AV2650">
        <v>0</v>
      </c>
      <c r="AW2650">
        <v>1</v>
      </c>
      <c r="AX2650">
        <v>1</v>
      </c>
    </row>
    <row r="2651" spans="1:58">
      <c r="A2651" s="13" t="s">
        <v>349</v>
      </c>
      <c r="B2651" s="13" t="s">
        <v>430</v>
      </c>
      <c r="C2651" s="13" t="s">
        <v>351</v>
      </c>
      <c r="D2651" s="13">
        <v>-64.650000000000006</v>
      </c>
      <c r="E2651" s="13">
        <v>70.45</v>
      </c>
      <c r="F2651" s="13">
        <v>2063</v>
      </c>
      <c r="G2651">
        <v>184.5</v>
      </c>
      <c r="H2651">
        <v>26.214300000000001</v>
      </c>
      <c r="J2651">
        <f>(F2651*100*Info!$B$11)/AI2651</f>
        <v>9.7218713082770414</v>
      </c>
      <c r="K2651">
        <f>2*((F2651*100*Info!$B$11)/AI2651^2)*(AJ2651/2)</f>
        <v>2.3784177434203801</v>
      </c>
      <c r="L2651">
        <f t="shared" si="683"/>
        <v>0.89196261781857544</v>
      </c>
      <c r="M2651">
        <f t="shared" si="684"/>
        <v>92.785539869819132</v>
      </c>
      <c r="N2651">
        <f t="shared" si="685"/>
        <v>22.768474014627301</v>
      </c>
      <c r="O2651" s="23">
        <v>0.9159960888119999</v>
      </c>
      <c r="P2651" s="23">
        <v>3.008197336E-2</v>
      </c>
      <c r="S2651" s="23">
        <v>1.3263271260446881</v>
      </c>
      <c r="T2651" s="23">
        <v>3.3109504919586544E-2</v>
      </c>
      <c r="U2651" s="23">
        <v>2.3147070262560003</v>
      </c>
      <c r="V2651" s="23">
        <v>4.4140473467999999E-2</v>
      </c>
      <c r="W2651" s="37">
        <f>U2651*Info!$B$2</f>
        <v>1.1110593726028801</v>
      </c>
      <c r="X2651" s="37">
        <f>W2651*SQRT((0.5*V2651/U2651)^2+Info!$B$3^2)</f>
        <v>5.6554036921738549E-2</v>
      </c>
      <c r="Y2651" s="28">
        <f>W2651*Info!$D$2</f>
        <v>0.89995809180833297</v>
      </c>
      <c r="Z2651" s="28">
        <f>Y2651*SQRT(Info!$D$3^2+(X2651/W2651)^2)</f>
        <v>6.4212575231685082E-2</v>
      </c>
      <c r="AA2651" s="37">
        <f t="shared" si="686"/>
        <v>0</v>
      </c>
      <c r="AB2651" s="37">
        <f t="shared" si="687"/>
        <v>5.8519999764638619E-2</v>
      </c>
      <c r="AC2651" s="37">
        <f>(1-EXP(-Info!$B$6*H2651*1000))+(Info!$B$6/(Info!$B$6-Info!$B$7))*(EXP(-Info!$B$7*H2651*1000)-EXP(-Info!$B$6*H2651*1000))*(Info!$B$9-1)</f>
        <v>0.24387866711194212</v>
      </c>
      <c r="AD2651" s="37">
        <f>SQRT((Info!$B$6*EXP(-Info!$B$6*H2651*1000)+(Info!$B$6/(Info!$B$6+Info!$B$7))*(Info!$B$9-1)*(-Info!$B$7*EXP(-Info!$B$7*H2651*1000)+Info!$B$6*EXP(-Info!$B$6*H2651*1000)))^2*(0.01*H2651*1000)^2)</f>
        <v>2.0253692621885551E-3</v>
      </c>
      <c r="AE2651" s="37">
        <f t="shared" si="688"/>
        <v>0</v>
      </c>
      <c r="AF2651" s="37">
        <f t="shared" si="689"/>
        <v>0.42636903423635508</v>
      </c>
      <c r="AG2651" s="37">
        <f t="shared" si="690"/>
        <v>6.6312251107090672E-2</v>
      </c>
      <c r="AH2651" s="37">
        <f t="shared" si="691"/>
        <v>0.32146596858638732</v>
      </c>
      <c r="AI2651">
        <f>AF2651*EXP(Info!$B$6*H2651*1000)</f>
        <v>0.54223794168995942</v>
      </c>
      <c r="AJ2651">
        <f>2*SQRT((EXP(Info!$B$6*H2651)*AG2651)^2+(Info!$B$6*H2651*0.01*AI2651)^2)</f>
        <v>0.13265638895807461</v>
      </c>
      <c r="AK2651">
        <f t="shared" si="692"/>
        <v>0</v>
      </c>
      <c r="AL2651">
        <f t="shared" si="693"/>
        <v>0.15562808737407993</v>
      </c>
      <c r="AM2651" s="13">
        <v>0.92100000000000004</v>
      </c>
      <c r="AN2651" s="13">
        <v>4.2000000000000003E-2</v>
      </c>
      <c r="AO2651">
        <f t="shared" si="696"/>
        <v>9.5440000000000005</v>
      </c>
      <c r="AP2651">
        <f t="shared" si="697"/>
        <v>0.39572873733986463</v>
      </c>
      <c r="AQ2651">
        <f t="shared" si="698"/>
        <v>5</v>
      </c>
      <c r="AR2651">
        <v>1</v>
      </c>
      <c r="AS2651">
        <v>1</v>
      </c>
      <c r="AT2651">
        <v>1</v>
      </c>
      <c r="AU2651">
        <v>0</v>
      </c>
      <c r="AV2651">
        <v>0</v>
      </c>
      <c r="AW2651">
        <v>1</v>
      </c>
      <c r="AX2651">
        <v>1</v>
      </c>
    </row>
    <row r="2652" spans="1:58">
      <c r="A2652" s="13" t="s">
        <v>349</v>
      </c>
      <c r="B2652" s="13" t="s">
        <v>430</v>
      </c>
      <c r="C2652" s="13" t="s">
        <v>351</v>
      </c>
      <c r="D2652" s="13">
        <v>-64.650000000000006</v>
      </c>
      <c r="E2652" s="13">
        <v>70.45</v>
      </c>
      <c r="F2652" s="13">
        <v>2063</v>
      </c>
      <c r="G2652">
        <v>192.5</v>
      </c>
      <c r="H2652">
        <v>27.625</v>
      </c>
      <c r="J2652">
        <f>(F2652*100*Info!$B$11)/AI2652</f>
        <v>4.8766077918649096</v>
      </c>
      <c r="K2652">
        <f>2*((F2652*100*Info!$B$11)/AI2652^2)*(AJ2652/2)</f>
        <v>0.85763123832059029</v>
      </c>
      <c r="L2652">
        <f t="shared" si="683"/>
        <v>1.2719626182429602</v>
      </c>
      <c r="M2652">
        <f t="shared" si="684"/>
        <v>66.370632121404256</v>
      </c>
      <c r="N2652">
        <f t="shared" si="685"/>
        <v>11.749705519150845</v>
      </c>
      <c r="O2652" s="23">
        <v>1.358201097204</v>
      </c>
      <c r="P2652" s="23">
        <v>3.6098368031999999E-2</v>
      </c>
      <c r="S2652" s="23">
        <v>2.1224364594910203</v>
      </c>
      <c r="T2652" s="23">
        <v>5.0056438192258662E-2</v>
      </c>
      <c r="U2652" s="23">
        <v>3.3008343071400001</v>
      </c>
      <c r="V2652" s="23">
        <v>6.6938300424000008E-2</v>
      </c>
      <c r="W2652" s="37">
        <f>U2652*Info!$B$2</f>
        <v>1.5844004674272001</v>
      </c>
      <c r="X2652" s="37">
        <f>W2652*SQRT((0.5*V2652/U2652)^2+Info!$B$3^2)</f>
        <v>8.0832558416923064E-2</v>
      </c>
      <c r="Y2652" s="28">
        <f>W2652*Info!$D$2</f>
        <v>1.2833643786160323</v>
      </c>
      <c r="Z2652" s="28">
        <f>Y2652*SQRT(Info!$D$3^2+(X2652/W2652)^2)</f>
        <v>9.1675807883809204E-2</v>
      </c>
      <c r="AA2652" s="37">
        <f t="shared" si="686"/>
        <v>0</v>
      </c>
      <c r="AB2652" s="37">
        <f t="shared" si="687"/>
        <v>8.2823158258235413E-2</v>
      </c>
      <c r="AC2652" s="37">
        <f>(1-EXP(-Info!$B$6*H2652*1000))+(Info!$B$6/(Info!$B$6-Info!$B$7))*(EXP(-Info!$B$7*H2652*1000)-EXP(-Info!$B$6*H2652*1000))*(Info!$B$9-1)</f>
        <v>0.25534639639635842</v>
      </c>
      <c r="AD2652" s="37">
        <f>SQRT((Info!$B$6*EXP(-Info!$B$6*H2652*1000)+(Info!$B$6/(Info!$B$6+Info!$B$7))*(Info!$B$9-1)*(-Info!$B$7*EXP(-Info!$B$7*H2652*1000)+Info!$B$6*EXP(-Info!$B$6*H2652*1000)))^2*(0.01*H2652*1000)^2)</f>
        <v>2.1062068272493547E-3</v>
      </c>
      <c r="AE2652" s="37">
        <f t="shared" si="688"/>
        <v>0</v>
      </c>
      <c r="AF2652" s="37">
        <f t="shared" si="689"/>
        <v>0.83907208087498808</v>
      </c>
      <c r="AG2652" s="37">
        <f t="shared" si="690"/>
        <v>9.5030866050315174E-2</v>
      </c>
      <c r="AH2652" s="37">
        <f t="shared" si="691"/>
        <v>0.39533437013996886</v>
      </c>
      <c r="AI2652">
        <f>AF2652*EXP(Info!$B$6*H2652*1000)</f>
        <v>1.0809906624782852</v>
      </c>
      <c r="AJ2652">
        <f>2*SQRT((EXP(Info!$B$6*H2652)*AG2652)^2+(Info!$B$6*H2652*0.01*AI2652)^2)</f>
        <v>0.19010988786525096</v>
      </c>
      <c r="AK2652">
        <f t="shared" si="692"/>
        <v>0</v>
      </c>
      <c r="AL2652">
        <f t="shared" si="693"/>
        <v>0.22025990707195126</v>
      </c>
      <c r="AM2652" s="13">
        <v>0.83399999999999996</v>
      </c>
      <c r="AN2652" s="13">
        <v>3.2000000000000001E-2</v>
      </c>
      <c r="AO2652">
        <f t="shared" si="696"/>
        <v>13.61</v>
      </c>
      <c r="AP2652">
        <f t="shared" si="697"/>
        <v>0.41147206155307142</v>
      </c>
      <c r="AQ2652">
        <f t="shared" si="698"/>
        <v>5</v>
      </c>
      <c r="AR2652">
        <v>1</v>
      </c>
      <c r="AS2652">
        <v>1</v>
      </c>
      <c r="AT2652">
        <v>1</v>
      </c>
      <c r="AU2652">
        <v>0</v>
      </c>
      <c r="AV2652">
        <v>0</v>
      </c>
      <c r="AW2652">
        <v>1</v>
      </c>
      <c r="AX2652">
        <v>1</v>
      </c>
    </row>
    <row r="2653" spans="1:58">
      <c r="A2653" s="13" t="s">
        <v>349</v>
      </c>
      <c r="B2653" s="13" t="s">
        <v>430</v>
      </c>
      <c r="C2653" s="13" t="s">
        <v>351</v>
      </c>
      <c r="D2653" s="13">
        <v>-64.650000000000006</v>
      </c>
      <c r="E2653" s="13">
        <v>70.45</v>
      </c>
      <c r="F2653" s="13">
        <v>2063</v>
      </c>
      <c r="G2653">
        <v>200.5</v>
      </c>
      <c r="H2653">
        <v>29.625</v>
      </c>
      <c r="J2653">
        <f>(F2653*100*Info!$B$11)/AI2653</f>
        <v>4.8031857379932994</v>
      </c>
      <c r="K2653">
        <f>2*((F2653*100*Info!$B$11)/AI2653^2)*(AJ2653/2)</f>
        <v>0.72846655196042498</v>
      </c>
      <c r="L2653">
        <f t="shared" si="683"/>
        <v>1.1144859825530711</v>
      </c>
      <c r="M2653">
        <f t="shared" si="684"/>
        <v>57.277989989538248</v>
      </c>
      <c r="N2653">
        <f t="shared" si="685"/>
        <v>8.755720360758918</v>
      </c>
      <c r="O2653" s="23">
        <v>1.06414980761</v>
      </c>
      <c r="P2653" s="23">
        <v>3.1586072027999998E-2</v>
      </c>
      <c r="S2653" s="23">
        <v>1.9608920278011002</v>
      </c>
      <c r="T2653" s="23">
        <v>4.40484539521942E-2</v>
      </c>
      <c r="U2653" s="23">
        <v>2.8921711324500001</v>
      </c>
      <c r="V2653" s="23">
        <v>5.5296856872000005E-2</v>
      </c>
      <c r="W2653" s="37">
        <f>U2653*Info!$B$2</f>
        <v>1.388242143576</v>
      </c>
      <c r="X2653" s="37">
        <f>W2653*SQRT((0.5*V2653/U2653)^2+Info!$B$3^2)</f>
        <v>7.0669417601143092E-2</v>
      </c>
      <c r="Y2653" s="28">
        <f>W2653*Info!$D$2</f>
        <v>1.1244761362965601</v>
      </c>
      <c r="Z2653" s="28">
        <f>Y2653*SQRT(Info!$D$3^2+(X2653/W2653)^2)</f>
        <v>8.0235834566414949E-2</v>
      </c>
      <c r="AA2653" s="37">
        <f t="shared" si="686"/>
        <v>0</v>
      </c>
      <c r="AB2653" s="37">
        <f t="shared" si="687"/>
        <v>7.2412613339281257E-2</v>
      </c>
      <c r="AC2653" s="37">
        <f>(1-EXP(-Info!$B$6*H2653*1000))+(Info!$B$6/(Info!$B$6-Info!$B$7))*(EXP(-Info!$B$7*H2653*1000)-EXP(-Info!$B$6*H2653*1000))*(Info!$B$9-1)</f>
        <v>0.27134055529402573</v>
      </c>
      <c r="AD2653" s="37">
        <f>SQRT((Info!$B$6*EXP(-Info!$B$6*H2653*1000)+(Info!$B$6/(Info!$B$6+Info!$B$7))*(Info!$B$9-1)*(-Info!$B$7*EXP(-Info!$B$7*H2653*1000)+Info!$B$6*EXP(-Info!$B$6*H2653*1000)))^2*(0.01*H2653*1000)^2)</f>
        <v>2.2165539587234119E-3</v>
      </c>
      <c r="AE2653" s="37">
        <f t="shared" si="688"/>
        <v>0</v>
      </c>
      <c r="AF2653" s="37">
        <f t="shared" si="689"/>
        <v>0.8364158915045401</v>
      </c>
      <c r="AG2653" s="37">
        <f t="shared" si="690"/>
        <v>8.3203700172911482E-2</v>
      </c>
      <c r="AH2653" s="37">
        <f t="shared" si="691"/>
        <v>0.42654867256637169</v>
      </c>
      <c r="AI2653">
        <f>AF2653*EXP(Info!$B$6*H2653*1000)</f>
        <v>1.0975148110298145</v>
      </c>
      <c r="AJ2653">
        <f>2*SQRT((EXP(Info!$B$6*H2653)*AG2653)^2+(Info!$B$6*H2653*0.01*AI2653)^2)</f>
        <v>0.16645261576963435</v>
      </c>
      <c r="AK2653">
        <f t="shared" si="692"/>
        <v>0</v>
      </c>
      <c r="AL2653">
        <f t="shared" si="693"/>
        <v>0.19257410391448457</v>
      </c>
      <c r="AM2653" s="13">
        <v>0.89700000000000002</v>
      </c>
      <c r="AN2653" s="13">
        <v>3.7999999999999999E-2</v>
      </c>
      <c r="AO2653">
        <f t="shared" si="696"/>
        <v>11.925000000000001</v>
      </c>
      <c r="AP2653">
        <f t="shared" si="697"/>
        <v>0.3679415079108902</v>
      </c>
      <c r="AQ2653">
        <f t="shared" si="698"/>
        <v>5</v>
      </c>
      <c r="AR2653">
        <v>1</v>
      </c>
      <c r="AS2653">
        <v>1</v>
      </c>
      <c r="AT2653">
        <v>1</v>
      </c>
      <c r="AU2653">
        <v>0</v>
      </c>
      <c r="AV2653">
        <v>0</v>
      </c>
      <c r="AW2653">
        <v>1</v>
      </c>
      <c r="AX2653">
        <v>1</v>
      </c>
    </row>
    <row r="2654" spans="1:58">
      <c r="A2654" s="13" t="s">
        <v>349</v>
      </c>
      <c r="B2654" s="13" t="s">
        <v>430</v>
      </c>
      <c r="C2654" s="13" t="s">
        <v>351</v>
      </c>
      <c r="D2654" s="13">
        <v>-64.650000000000006</v>
      </c>
      <c r="E2654" s="13">
        <v>70.45</v>
      </c>
      <c r="F2654" s="13">
        <v>2063</v>
      </c>
      <c r="G2654">
        <v>208.5</v>
      </c>
      <c r="H2654">
        <v>31.533300000000001</v>
      </c>
      <c r="J2654">
        <f>(F2654*100*Info!$B$11)/AI2654</f>
        <v>5.1209476252785331</v>
      </c>
      <c r="K2654">
        <f>2*((F2654*100*Info!$B$11)/AI2654^2)*(AJ2654/2)</f>
        <v>0.76296837726395095</v>
      </c>
      <c r="L2654">
        <f t="shared" si="683"/>
        <v>1.0271962628294176</v>
      </c>
      <c r="M2654">
        <f t="shared" si="684"/>
        <v>56.284335412294801</v>
      </c>
      <c r="N2654">
        <f t="shared" si="685"/>
        <v>8.4557680709437726</v>
      </c>
      <c r="O2654" s="23">
        <v>0.99571331821599995</v>
      </c>
      <c r="P2654" s="23">
        <v>3.008197336E-2</v>
      </c>
      <c r="S2654" s="23">
        <v>1.8073093733804522</v>
      </c>
      <c r="T2654" s="23">
        <v>4.0336473456273364E-2</v>
      </c>
      <c r="U2654" s="23">
        <v>2.665648043334</v>
      </c>
      <c r="V2654" s="23">
        <v>5.1416375688000004E-2</v>
      </c>
      <c r="W2654" s="37">
        <f>U2654*Info!$B$2</f>
        <v>1.27951106080032</v>
      </c>
      <c r="X2654" s="37">
        <f>W2654*SQRT((0.5*V2654/U2654)^2+Info!$B$3^2)</f>
        <v>6.5154779281768258E-2</v>
      </c>
      <c r="Y2654" s="28">
        <f>W2654*Info!$D$2</f>
        <v>1.0364039592482592</v>
      </c>
      <c r="Z2654" s="28">
        <f>Y2654*SQRT(Info!$D$3^2+(X2654/W2654)^2)</f>
        <v>7.3963320126167215E-2</v>
      </c>
      <c r="AA2654" s="37">
        <f t="shared" si="686"/>
        <v>0</v>
      </c>
      <c r="AB2654" s="37">
        <f t="shared" si="687"/>
        <v>6.6868352331756142E-2</v>
      </c>
      <c r="AC2654" s="37">
        <f>(1-EXP(-Info!$B$6*H2654*1000))+(Info!$B$6/(Info!$B$6-Info!$B$7))*(EXP(-Info!$B$7*H2654*1000)-EXP(-Info!$B$6*H2654*1000))*(Info!$B$9-1)</f>
        <v>0.28631739841759213</v>
      </c>
      <c r="AD2654" s="37">
        <f>SQRT((Info!$B$6*EXP(-Info!$B$6*H2654*1000)+(Info!$B$6/(Info!$B$6+Info!$B$7))*(Info!$B$9-1)*(-Info!$B$7*EXP(-Info!$B$7*H2654*1000)+Info!$B$6*EXP(-Info!$B$6*H2654*1000)))^2*(0.01*H2654*1000)^2)</f>
        <v>2.3173036606604727E-3</v>
      </c>
      <c r="AE2654" s="37">
        <f t="shared" si="688"/>
        <v>0</v>
      </c>
      <c r="AF2654" s="37">
        <f t="shared" si="689"/>
        <v>0.77090541413219293</v>
      </c>
      <c r="AG2654" s="37">
        <f t="shared" si="690"/>
        <v>7.6663749561367359E-2</v>
      </c>
      <c r="AH2654" s="37">
        <f t="shared" si="691"/>
        <v>0.42654867256637169</v>
      </c>
      <c r="AI2654">
        <f>AF2654*EXP(Info!$B$6*H2654*1000)</f>
        <v>1.0294124980995272</v>
      </c>
      <c r="AJ2654">
        <f>2*SQRT((EXP(Info!$B$6*H2654)*AG2654)^2+(Info!$B$6*H2654*0.01*AI2654)^2)</f>
        <v>0.15337184456509786</v>
      </c>
      <c r="AK2654">
        <f t="shared" si="692"/>
        <v>0</v>
      </c>
      <c r="AL2654">
        <f t="shared" si="693"/>
        <v>0.17782969619107228</v>
      </c>
      <c r="AM2654" s="13">
        <v>0.92700000000000005</v>
      </c>
      <c r="AN2654" s="13">
        <v>0.04</v>
      </c>
      <c r="AO2654">
        <f t="shared" si="696"/>
        <v>10.991</v>
      </c>
      <c r="AP2654">
        <f t="shared" si="697"/>
        <v>0.37353517869922304</v>
      </c>
      <c r="AQ2654">
        <f t="shared" si="698"/>
        <v>5</v>
      </c>
      <c r="AR2654">
        <v>1</v>
      </c>
      <c r="AS2654">
        <v>1</v>
      </c>
      <c r="AT2654">
        <v>1</v>
      </c>
      <c r="AU2654">
        <v>0</v>
      </c>
      <c r="AV2654">
        <v>0</v>
      </c>
      <c r="AW2654">
        <v>1</v>
      </c>
      <c r="AX2654">
        <v>1</v>
      </c>
    </row>
    <row r="2655" spans="1:58">
      <c r="A2655" s="13" t="s">
        <v>349</v>
      </c>
      <c r="B2655" s="13" t="s">
        <v>430</v>
      </c>
      <c r="C2655" s="13" t="s">
        <v>351</v>
      </c>
      <c r="D2655" s="13">
        <v>-64.650000000000006</v>
      </c>
      <c r="E2655" s="13">
        <v>70.45</v>
      </c>
      <c r="F2655" s="13">
        <v>2063</v>
      </c>
      <c r="G2655">
        <v>216.5</v>
      </c>
      <c r="H2655">
        <v>32.066699999999997</v>
      </c>
      <c r="J2655">
        <f>(F2655*100*Info!$B$11)/AI2655</f>
        <v>26.234046206162898</v>
      </c>
      <c r="K2655">
        <f>2*((F2655*100*Info!$B$11)/AI2655^2)*(AJ2655/2)</f>
        <v>15.389622438569303</v>
      </c>
      <c r="L2655">
        <f t="shared" si="683"/>
        <v>0.78831775788974046</v>
      </c>
      <c r="M2655">
        <f t="shared" si="684"/>
        <v>221.2841799961146</v>
      </c>
      <c r="N2655">
        <f t="shared" si="685"/>
        <v>129.8992429690575</v>
      </c>
      <c r="O2655" s="23">
        <v>0.79265999803599996</v>
      </c>
      <c r="P2655" s="23">
        <v>2.7073776023999997E-2</v>
      </c>
      <c r="S2655" s="23">
        <v>0.94513242247578011</v>
      </c>
      <c r="T2655" s="23">
        <v>3.0660856694900745E-2</v>
      </c>
      <c r="U2655" s="23">
        <v>2.0457411741900002</v>
      </c>
      <c r="V2655" s="23">
        <v>4.4140473467999999E-2</v>
      </c>
      <c r="W2655" s="37">
        <f>U2655*Info!$B$2</f>
        <v>0.98195576361120007</v>
      </c>
      <c r="X2655" s="37">
        <f>W2655*SQRT((0.5*V2655/U2655)^2+Info!$B$3^2)</f>
        <v>5.0227677357675422E-2</v>
      </c>
      <c r="Y2655" s="28">
        <f>W2655*Info!$D$2</f>
        <v>0.7953841685250721</v>
      </c>
      <c r="Z2655" s="28">
        <f>Y2655*SQRT(Info!$D$3^2+(X2655/W2655)^2)</f>
        <v>5.6892986039844461E-2</v>
      </c>
      <c r="AA2655" s="37">
        <f t="shared" si="686"/>
        <v>0</v>
      </c>
      <c r="AB2655" s="37">
        <f t="shared" si="687"/>
        <v>5.2019870336210659E-2</v>
      </c>
      <c r="AC2655" s="37">
        <f>(1-EXP(-Info!$B$6*H2655*1000))+(Info!$B$6/(Info!$B$6-Info!$B$7))*(EXP(-Info!$B$7*H2655*1000)-EXP(-Info!$B$6*H2655*1000))*(Info!$B$9-1)</f>
        <v>0.2904547505260473</v>
      </c>
      <c r="AD2655" s="37">
        <f>SQRT((Info!$B$6*EXP(-Info!$B$6*H2655*1000)+(Info!$B$6/(Info!$B$6+Info!$B$7))*(Info!$B$9-1)*(-Info!$B$7*EXP(-Info!$B$7*H2655*1000)+Info!$B$6*EXP(-Info!$B$6*H2655*1000)))^2*(0.01*H2655*1000)^2)</f>
        <v>2.3446893416459499E-3</v>
      </c>
      <c r="AE2655" s="37">
        <f t="shared" si="688"/>
        <v>0</v>
      </c>
      <c r="AF2655" s="37">
        <f t="shared" si="689"/>
        <v>0.14974825395070801</v>
      </c>
      <c r="AG2655" s="37">
        <f t="shared" si="690"/>
        <v>5.8922269931208922E-2</v>
      </c>
      <c r="AH2655" s="37">
        <f t="shared" si="691"/>
        <v>0.15844155844155844</v>
      </c>
      <c r="AI2655">
        <f>AF2655*EXP(Info!$B$6*H2655*1000)</f>
        <v>0.20094374486297964</v>
      </c>
      <c r="AJ2655">
        <f>2*SQRT((EXP(Info!$B$6*H2655)*AG2655)^2+(Info!$B$6*H2655*0.01*AI2655)^2)</f>
        <v>0.11787919943919971</v>
      </c>
      <c r="AK2655">
        <f t="shared" si="692"/>
        <v>0</v>
      </c>
      <c r="AL2655">
        <f t="shared" si="693"/>
        <v>0.13834164317211864</v>
      </c>
      <c r="AM2655" s="13">
        <v>0.95499999999999996</v>
      </c>
      <c r="AN2655" s="13">
        <v>4.5999999999999999E-2</v>
      </c>
      <c r="AO2655">
        <f t="shared" si="696"/>
        <v>8.4350000000000005</v>
      </c>
      <c r="AP2655">
        <f t="shared" si="697"/>
        <v>0.38746836991724981</v>
      </c>
      <c r="AQ2655">
        <f t="shared" si="698"/>
        <v>5</v>
      </c>
      <c r="AR2655">
        <v>1</v>
      </c>
      <c r="AS2655">
        <v>1</v>
      </c>
      <c r="AT2655">
        <v>1</v>
      </c>
      <c r="AU2655">
        <v>0</v>
      </c>
      <c r="AV2655">
        <v>0</v>
      </c>
      <c r="AW2655">
        <v>1</v>
      </c>
      <c r="AX2655">
        <v>1</v>
      </c>
    </row>
    <row r="2656" spans="1:58">
      <c r="A2656" s="13" t="s">
        <v>349</v>
      </c>
      <c r="B2656" s="13" t="s">
        <v>430</v>
      </c>
      <c r="C2656" s="13" t="s">
        <v>351</v>
      </c>
      <c r="D2656" s="13">
        <v>-64.650000000000006</v>
      </c>
      <c r="E2656" s="13">
        <v>70.45</v>
      </c>
      <c r="F2656" s="13">
        <v>2063</v>
      </c>
      <c r="G2656">
        <v>224.5</v>
      </c>
      <c r="H2656">
        <v>32.630400000000002</v>
      </c>
      <c r="J2656">
        <f>(F2656*100*Info!$B$11)/AI2656</f>
        <v>8.0719790036699308</v>
      </c>
      <c r="K2656">
        <f>2*((F2656*100*Info!$B$11)/AI2656^2)*(AJ2656/2)</f>
        <v>1.1607715502517468</v>
      </c>
      <c r="L2656">
        <f t="shared" si="683"/>
        <v>0.56607476698733339</v>
      </c>
      <c r="M2656">
        <f t="shared" si="684"/>
        <v>48.891976879831411</v>
      </c>
      <c r="N2656">
        <f t="shared" si="685"/>
        <v>7.1826394587593976</v>
      </c>
      <c r="O2656" s="23">
        <v>0.74302474199199997</v>
      </c>
      <c r="P2656" s="23">
        <v>2.5569677355999999E-2</v>
      </c>
      <c r="S2656" s="23">
        <v>1.066497381866268</v>
      </c>
      <c r="T2656" s="23">
        <v>3.831022922327687E-2</v>
      </c>
      <c r="U2656" s="23">
        <v>1.4690046582180001</v>
      </c>
      <c r="V2656" s="23">
        <v>4.4140473467999999E-2</v>
      </c>
      <c r="W2656" s="37">
        <f>U2656*Info!$B$2</f>
        <v>0.70512223594463996</v>
      </c>
      <c r="X2656" s="37">
        <f>W2656*SQRT((0.5*V2656/U2656)^2+Info!$B$3^2)</f>
        <v>3.6813315357116697E-2</v>
      </c>
      <c r="Y2656" s="28">
        <f>W2656*Info!$D$2</f>
        <v>0.57114901111515837</v>
      </c>
      <c r="Z2656" s="28">
        <f>Y2656*SQRT(Info!$D$3^2+(X2656/W2656)^2)</f>
        <v>4.1287866829341671E-2</v>
      </c>
      <c r="AA2656" s="37">
        <f t="shared" si="686"/>
        <v>3.7902506047360007E-2</v>
      </c>
      <c r="AB2656" s="37">
        <f t="shared" si="687"/>
        <v>3.8970146107052371E-2</v>
      </c>
      <c r="AC2656" s="37">
        <f>(1-EXP(-Info!$B$6*H2656*1000))+(Info!$B$6/(Info!$B$6-Info!$B$7))*(EXP(-Info!$B$7*H2656*1000)-EXP(-Info!$B$6*H2656*1000))*(Info!$B$9-1)</f>
        <v>0.29480411667377371</v>
      </c>
      <c r="AD2656" s="37">
        <f>SQRT((Info!$B$6*EXP(-Info!$B$6*H2656*1000)+(Info!$B$6/(Info!$B$6+Info!$B$7))*(Info!$B$9-1)*(-Info!$B$7*EXP(-Info!$B$7*H2656*1000)+Info!$B$6*EXP(-Info!$B$6*H2656*1000)))^2*(0.01*H2656*1000)^2)</f>
        <v>2.3732678383903785E-3</v>
      </c>
      <c r="AE2656" s="37">
        <f t="shared" si="688"/>
        <v>1.1488911649280951E-2</v>
      </c>
      <c r="AF2656" s="37">
        <f t="shared" si="689"/>
        <v>0.48417455593609526</v>
      </c>
      <c r="AG2656" s="37">
        <f t="shared" si="690"/>
        <v>4.6942533527574326E-2</v>
      </c>
      <c r="AH2656" s="37">
        <f t="shared" si="691"/>
        <v>0.45398569576311226</v>
      </c>
      <c r="AI2656">
        <f>AF2656*EXP(Info!$B$6*H2656*1000)</f>
        <v>0.65307001977806123</v>
      </c>
      <c r="AJ2656">
        <f>2*SQRT((EXP(Info!$B$6*H2656)*AG2656)^2+(Info!$B$6*H2656*0.01*AI2656)^2)</f>
        <v>9.3913165400463045E-2</v>
      </c>
      <c r="AK2656">
        <f t="shared" si="692"/>
        <v>5.0398962291174604E-2</v>
      </c>
      <c r="AL2656">
        <f t="shared" si="693"/>
        <v>0.10363720655709507</v>
      </c>
      <c r="AM2656" s="13">
        <v>0.92200000000000004</v>
      </c>
      <c r="AN2656" s="13">
        <v>4.5999999999999999E-2</v>
      </c>
      <c r="AO2656">
        <f t="shared" si="696"/>
        <v>6.0570000000000004</v>
      </c>
      <c r="AP2656">
        <f t="shared" si="697"/>
        <v>0.50580148799074487</v>
      </c>
      <c r="AQ2656">
        <f t="shared" si="698"/>
        <v>5</v>
      </c>
      <c r="AR2656">
        <v>1</v>
      </c>
      <c r="AS2656">
        <v>1</v>
      </c>
      <c r="AT2656">
        <v>1</v>
      </c>
      <c r="AU2656">
        <v>0</v>
      </c>
      <c r="AV2656">
        <v>0</v>
      </c>
      <c r="AW2656">
        <v>1</v>
      </c>
      <c r="AX2656">
        <v>1</v>
      </c>
    </row>
    <row r="2657" spans="1:50">
      <c r="A2657" s="13" t="s">
        <v>349</v>
      </c>
      <c r="B2657" s="13" t="s">
        <v>430</v>
      </c>
      <c r="C2657" s="13" t="s">
        <v>351</v>
      </c>
      <c r="D2657" s="13">
        <v>-64.650000000000006</v>
      </c>
      <c r="E2657" s="13">
        <v>70.45</v>
      </c>
      <c r="F2657" s="13">
        <v>2063</v>
      </c>
      <c r="G2657">
        <v>232.5</v>
      </c>
      <c r="H2657">
        <v>33.326099999999997</v>
      </c>
      <c r="J2657">
        <f>(F2657*100*Info!$B$11)/AI2657</f>
        <v>8.8194217431141997</v>
      </c>
      <c r="K2657">
        <f>2*((F2657*100*Info!$B$11)/AI2657^2)*(AJ2657/2)</f>
        <v>1.3409064193010554</v>
      </c>
      <c r="L2657">
        <f t="shared" si="683"/>
        <v>0.53476635573741504</v>
      </c>
      <c r="M2657">
        <f t="shared" si="684"/>
        <v>50.464731270458557</v>
      </c>
      <c r="N2657">
        <f t="shared" si="685"/>
        <v>7.8688744558629864</v>
      </c>
      <c r="O2657" s="23">
        <v>0.75355343266800001</v>
      </c>
      <c r="P2657" s="23">
        <v>2.7073776023999997E-2</v>
      </c>
      <c r="S2657" s="23">
        <v>1.0061238854853001</v>
      </c>
      <c r="T2657" s="23">
        <v>3.9608815646273936E-2</v>
      </c>
      <c r="U2657" s="23">
        <v>1.3877570834280002</v>
      </c>
      <c r="V2657" s="23">
        <v>4.8020954652000007E-2</v>
      </c>
      <c r="W2657" s="37">
        <f>U2657*Info!$B$2</f>
        <v>0.66612340004544002</v>
      </c>
      <c r="X2657" s="37">
        <f>W2657*SQRT((0.5*V2657/U2657)^2+Info!$B$3^2)</f>
        <v>3.5243825790568693E-2</v>
      </c>
      <c r="Y2657" s="28">
        <f>W2657*Info!$D$2</f>
        <v>0.53955995403680646</v>
      </c>
      <c r="Z2657" s="28">
        <f>Y2657*SQRT(Info!$D$3^2+(X2657/W2657)^2)</f>
        <v>3.9278137085351238E-2</v>
      </c>
      <c r="AA2657" s="37">
        <f t="shared" si="686"/>
        <v>8.7430032622559994E-2</v>
      </c>
      <c r="AB2657" s="37">
        <f t="shared" si="687"/>
        <v>3.7754133461190498E-2</v>
      </c>
      <c r="AC2657" s="37">
        <f>(1-EXP(-Info!$B$6*H2657*1000))+(Info!$B$6/(Info!$B$6-Info!$B$7))*(EXP(-Info!$B$7*H2657*1000)-EXP(-Info!$B$6*H2657*1000))*(Info!$B$9-1)</f>
        <v>0.30013954287937267</v>
      </c>
      <c r="AD2657" s="37">
        <f>SQRT((Info!$B$6*EXP(-Info!$B$6*H2657*1000)+(Info!$B$6/(Info!$B$6+Info!$B$7))*(Info!$B$9-1)*(-Info!$B$7*EXP(-Info!$B$7*H2657*1000)+Info!$B$6*EXP(-Info!$B$6*H2657*1000)))^2*(0.01*H2657*1000)^2)</f>
        <v>2.4080289221552775E-3</v>
      </c>
      <c r="AE2657" s="37">
        <f t="shared" si="688"/>
        <v>1.1333464001429277E-2</v>
      </c>
      <c r="AF2657" s="37">
        <f t="shared" si="689"/>
        <v>0.44032272142322981</v>
      </c>
      <c r="AG2657" s="37">
        <f t="shared" si="690"/>
        <v>4.5425037461651767E-2</v>
      </c>
      <c r="AH2657" s="37">
        <f t="shared" si="691"/>
        <v>0.43764264796361713</v>
      </c>
      <c r="AI2657">
        <f>AF2657*EXP(Info!$B$6*H2657*1000)</f>
        <v>0.59772257650458938</v>
      </c>
      <c r="AJ2657">
        <f>2*SQRT((EXP(Info!$B$6*H2657)*AG2657)^2+(Info!$B$6*H2657*0.01*AI2657)^2)</f>
        <v>9.0877844731933444E-2</v>
      </c>
      <c r="AK2657">
        <f t="shared" si="692"/>
        <v>0.11625571437821802</v>
      </c>
      <c r="AL2657">
        <f t="shared" si="693"/>
        <v>0.10040334252669</v>
      </c>
      <c r="AM2657" s="13">
        <v>0.95399999999999996</v>
      </c>
      <c r="AN2657" s="13">
        <v>4.8000000000000001E-2</v>
      </c>
      <c r="AO2657">
        <f t="shared" si="696"/>
        <v>5.7220000000000004</v>
      </c>
      <c r="AP2657">
        <f t="shared" si="697"/>
        <v>0.54300096296867217</v>
      </c>
      <c r="AQ2657">
        <f t="shared" si="698"/>
        <v>5</v>
      </c>
      <c r="AR2657">
        <v>1</v>
      </c>
      <c r="AS2657">
        <v>1</v>
      </c>
      <c r="AT2657">
        <v>1</v>
      </c>
      <c r="AU2657">
        <v>0</v>
      </c>
      <c r="AV2657">
        <v>0</v>
      </c>
      <c r="AW2657">
        <v>1</v>
      </c>
      <c r="AX2657">
        <v>1</v>
      </c>
    </row>
    <row r="2658" spans="1:50">
      <c r="A2658" s="13" t="s">
        <v>349</v>
      </c>
      <c r="B2658" s="13" t="s">
        <v>430</v>
      </c>
      <c r="C2658" s="13" t="s">
        <v>351</v>
      </c>
      <c r="D2658" s="13">
        <v>-64.650000000000006</v>
      </c>
      <c r="E2658" s="13">
        <v>70.45</v>
      </c>
      <c r="F2658" s="13">
        <v>2063</v>
      </c>
      <c r="G2658">
        <v>240.5</v>
      </c>
      <c r="H2658">
        <v>34.021700000000003</v>
      </c>
      <c r="J2658">
        <f>(F2658*100*Info!$B$11)/AI2658</f>
        <v>7.6627127159801791</v>
      </c>
      <c r="K2658">
        <f>2*((F2658*100*Info!$B$11)/AI2658^2)*(AJ2658/2)</f>
        <v>1.1813151922867122</v>
      </c>
      <c r="L2658">
        <f t="shared" si="683"/>
        <v>0.62158878574092047</v>
      </c>
      <c r="M2658">
        <f t="shared" si="684"/>
        <v>50.964702330901638</v>
      </c>
      <c r="N2658">
        <f t="shared" si="685"/>
        <v>8.0488297657526839</v>
      </c>
      <c r="O2658" s="23">
        <v>0.84831164875199983</v>
      </c>
      <c r="P2658" s="23">
        <v>3.1586072027999998E-2</v>
      </c>
      <c r="S2658" s="23">
        <v>1.15334327835441</v>
      </c>
      <c r="T2658" s="23">
        <v>4.6840950416508542E-2</v>
      </c>
      <c r="U2658" s="23">
        <v>1.6130675221740001</v>
      </c>
      <c r="V2658" s="23">
        <v>5.5296856872000005E-2</v>
      </c>
      <c r="W2658" s="37">
        <f>U2658*Info!$B$2</f>
        <v>0.77427241064352004</v>
      </c>
      <c r="X2658" s="37">
        <f>W2658*SQRT((0.5*V2658/U2658)^2+Info!$B$3^2)</f>
        <v>4.0925180216986864E-2</v>
      </c>
      <c r="Y2658" s="28">
        <f>W2658*Info!$D$2</f>
        <v>0.62716065262125131</v>
      </c>
      <c r="Z2658" s="28">
        <f>Y2658*SQRT(Info!$D$3^2+(X2658/W2658)^2)</f>
        <v>4.5631224660844641E-2</v>
      </c>
      <c r="AA2658" s="37">
        <f t="shared" si="686"/>
        <v>7.4039238108479788E-2</v>
      </c>
      <c r="AB2658" s="37">
        <f t="shared" si="687"/>
        <v>4.3866734119744476E-2</v>
      </c>
      <c r="AC2658" s="37">
        <f>(1-EXP(-Info!$B$6*H2658*1000))+(Info!$B$6/(Info!$B$6-Info!$B$7))*(EXP(-Info!$B$7*H2658*1000)-EXP(-Info!$B$6*H2658*1000))*(Info!$B$9-1)</f>
        <v>0.3054386100203077</v>
      </c>
      <c r="AD2658" s="37">
        <f>SQRT((Info!$B$6*EXP(-Info!$B$6*H2658*1000)+(Info!$B$6/(Info!$B$6+Info!$B$7))*(Info!$B$9-1)*(-Info!$B$7*EXP(-Info!$B$7*H2658*1000)+Info!$B$6*EXP(-Info!$B$6*H2658*1000)))^2*(0.01*H2658*1000)^2)</f>
        <v>2.4422275354915074E-3</v>
      </c>
      <c r="AE2658" s="37">
        <f t="shared" si="688"/>
        <v>1.3399814372336998E-2</v>
      </c>
      <c r="AF2658" s="37">
        <f t="shared" si="689"/>
        <v>0.503568183758342</v>
      </c>
      <c r="AG2658" s="37">
        <f t="shared" si="690"/>
        <v>5.301209624455553E-2</v>
      </c>
      <c r="AH2658" s="37">
        <f t="shared" si="691"/>
        <v>0.43661604763226525</v>
      </c>
      <c r="AI2658">
        <f>AF2658*EXP(Info!$B$6*H2658*1000)</f>
        <v>0.68795055784634118</v>
      </c>
      <c r="AJ2658">
        <f>2*SQRT((EXP(Info!$B$6*H2658)*AG2658)^2+(Info!$B$6*H2658*0.01*AI2658)^2)</f>
        <v>0.10605727705688185</v>
      </c>
      <c r="AK2658">
        <f t="shared" si="692"/>
        <v>9.8449974912845573E-2</v>
      </c>
      <c r="AL2658">
        <f t="shared" si="693"/>
        <v>0.11665919271804846</v>
      </c>
      <c r="AM2658" s="13">
        <v>0.96499999999999997</v>
      </c>
      <c r="AN2658" s="13">
        <v>5.1999999999999998E-2</v>
      </c>
      <c r="AO2658">
        <f t="shared" si="696"/>
        <v>6.6509999999999998</v>
      </c>
      <c r="AP2658">
        <f t="shared" si="697"/>
        <v>0.52589965211666645</v>
      </c>
      <c r="AQ2658">
        <f t="shared" si="698"/>
        <v>5</v>
      </c>
      <c r="AR2658">
        <v>1</v>
      </c>
      <c r="AS2658">
        <v>1</v>
      </c>
      <c r="AT2658">
        <v>1</v>
      </c>
      <c r="AU2658">
        <v>0</v>
      </c>
      <c r="AV2658">
        <v>0</v>
      </c>
      <c r="AW2658">
        <v>1</v>
      </c>
      <c r="AX2658">
        <v>1</v>
      </c>
    </row>
    <row r="2659" spans="1:50">
      <c r="A2659" s="13" t="s">
        <v>349</v>
      </c>
      <c r="B2659" s="13" t="s">
        <v>430</v>
      </c>
      <c r="C2659" s="13" t="s">
        <v>351</v>
      </c>
      <c r="D2659" s="13">
        <v>-64.650000000000006</v>
      </c>
      <c r="E2659" s="13">
        <v>70.45</v>
      </c>
      <c r="F2659" s="13">
        <v>2063</v>
      </c>
      <c r="G2659">
        <v>248.5</v>
      </c>
      <c r="H2659">
        <v>34.857100000000003</v>
      </c>
      <c r="J2659">
        <f>(F2659*100*Info!$B$11)/AI2659</f>
        <v>9.1165059148567575</v>
      </c>
      <c r="K2659">
        <f>2*((F2659*100*Info!$B$11)/AI2659^2)*(AJ2659/2)</f>
        <v>1.7047168336640035</v>
      </c>
      <c r="L2659">
        <f t="shared" si="683"/>
        <v>0.6449532717483224</v>
      </c>
      <c r="M2659">
        <f t="shared" si="684"/>
        <v>62.913007388687845</v>
      </c>
      <c r="N2659">
        <f t="shared" si="685"/>
        <v>11.93706938857216</v>
      </c>
      <c r="O2659" s="23">
        <v>0.92276453281799997</v>
      </c>
      <c r="P2659" s="23">
        <v>3.4594269364000001E-2</v>
      </c>
      <c r="S2659" s="23">
        <v>1.1079894269261881</v>
      </c>
      <c r="T2659" s="23">
        <v>4.4360266593490398E-2</v>
      </c>
      <c r="U2659" s="23">
        <v>1.6737000406740001</v>
      </c>
      <c r="V2659" s="23">
        <v>5.3841676428000002E-2</v>
      </c>
      <c r="W2659" s="37">
        <f>U2659*Info!$B$2</f>
        <v>0.80337601952352</v>
      </c>
      <c r="X2659" s="37">
        <f>W2659*SQRT((0.5*V2659/U2659)^2+Info!$B$3^2)</f>
        <v>4.2196098355285164E-2</v>
      </c>
      <c r="Y2659" s="28">
        <f>W2659*Info!$D$2</f>
        <v>0.65073457581405125</v>
      </c>
      <c r="Z2659" s="28">
        <f>Y2659*SQRT(Info!$D$3^2+(X2659/W2659)^2)</f>
        <v>4.7189318721884636E-2</v>
      </c>
      <c r="AA2659" s="37">
        <f t="shared" si="686"/>
        <v>0.11938851329447997</v>
      </c>
      <c r="AB2659" s="37">
        <f t="shared" si="687"/>
        <v>4.5603745291545372E-2</v>
      </c>
      <c r="AC2659" s="37">
        <f>(1-EXP(-Info!$B$6*H2659*1000))+(Info!$B$6/(Info!$B$6-Info!$B$7))*(EXP(-Info!$B$7*H2659*1000)-EXP(-Info!$B$6*H2659*1000))*(Info!$B$9-1)</f>
        <v>0.31175595705164483</v>
      </c>
      <c r="AD2659" s="37">
        <f>SQRT((Info!$B$6*EXP(-Info!$B$6*H2659*1000)+(Info!$B$6/(Info!$B$6+Info!$B$7))*(Info!$B$9-1)*(-Info!$B$7*EXP(-Info!$B$7*H2659*1000)+Info!$B$6*EXP(-Info!$B$6*H2659*1000)))^2*(0.01*H2659*1000)^2)</f>
        <v>2.4825705752148106E-3</v>
      </c>
      <c r="AE2659" s="37">
        <f t="shared" si="688"/>
        <v>1.4220328386109577E-2</v>
      </c>
      <c r="AF2659" s="37">
        <f t="shared" si="689"/>
        <v>0.42003477088904317</v>
      </c>
      <c r="AG2659" s="37">
        <f t="shared" si="690"/>
        <v>5.404634912652094E-2</v>
      </c>
      <c r="AH2659" s="37">
        <f t="shared" si="691"/>
        <v>0.3790963710315487</v>
      </c>
      <c r="AI2659">
        <f>AF2659*EXP(Info!$B$6*H2659*1000)</f>
        <v>0.57824428973209796</v>
      </c>
      <c r="AJ2659">
        <f>2*SQRT((EXP(Info!$B$6*H2659)*AG2659)^2+(Info!$B$6*H2659*0.01*AI2659)^2)</f>
        <v>0.10812725663567795</v>
      </c>
      <c r="AK2659">
        <f t="shared" si="692"/>
        <v>0.15875090612767001</v>
      </c>
      <c r="AL2659">
        <f t="shared" si="693"/>
        <v>0.12127860022833577</v>
      </c>
      <c r="AM2659" s="13">
        <v>0.91400000000000003</v>
      </c>
      <c r="AN2659" s="13">
        <v>0.05</v>
      </c>
      <c r="AO2659">
        <f t="shared" si="696"/>
        <v>6.9009999999999998</v>
      </c>
      <c r="AP2659">
        <f t="shared" si="697"/>
        <v>0.55133208483785545</v>
      </c>
      <c r="AQ2659">
        <f t="shared" si="698"/>
        <v>5</v>
      </c>
      <c r="AR2659">
        <v>1</v>
      </c>
      <c r="AS2659">
        <v>1</v>
      </c>
      <c r="AT2659">
        <v>1</v>
      </c>
      <c r="AU2659">
        <v>0</v>
      </c>
      <c r="AV2659">
        <v>0</v>
      </c>
      <c r="AW2659">
        <v>1</v>
      </c>
      <c r="AX2659">
        <v>1</v>
      </c>
    </row>
    <row r="2660" spans="1:50">
      <c r="A2660" s="13" t="s">
        <v>349</v>
      </c>
      <c r="B2660" s="13" t="s">
        <v>430</v>
      </c>
      <c r="C2660" s="13" t="s">
        <v>351</v>
      </c>
      <c r="D2660" s="13">
        <v>-64.650000000000006</v>
      </c>
      <c r="E2660" s="13">
        <v>70.45</v>
      </c>
      <c r="F2660" s="13">
        <v>2063</v>
      </c>
      <c r="G2660">
        <v>256.5</v>
      </c>
      <c r="H2660">
        <v>36</v>
      </c>
      <c r="J2660">
        <f>(F2660*100*Info!$B$11)/AI2660</f>
        <v>9.4794936681305906</v>
      </c>
      <c r="K2660">
        <f>2*((F2660*100*Info!$B$11)/AI2660^2)*(AJ2660/2)</f>
        <v>3.1283683094107584</v>
      </c>
      <c r="L2660">
        <f t="shared" si="683"/>
        <v>1.1922429919857047</v>
      </c>
      <c r="M2660">
        <f t="shared" si="684"/>
        <v>120.92990085939665</v>
      </c>
      <c r="N2660">
        <f t="shared" si="685"/>
        <v>40.038529304879461</v>
      </c>
      <c r="O2660" s="23">
        <v>1.0506129195979999</v>
      </c>
      <c r="P2660" s="23">
        <v>4.3618861372000002E-2</v>
      </c>
      <c r="S2660" s="23">
        <v>1.602669287781324</v>
      </c>
      <c r="T2660" s="23">
        <v>6.0739423587064606E-2</v>
      </c>
      <c r="U2660" s="23">
        <v>3.0939561540180001</v>
      </c>
      <c r="V2660" s="23">
        <v>8.2460225160000011E-2</v>
      </c>
      <c r="W2660" s="37">
        <f>U2660*Info!$B$2</f>
        <v>1.4850989539286399</v>
      </c>
      <c r="X2660" s="37">
        <f>W2660*SQRT((0.5*V2660/U2660)^2+Info!$B$3^2)</f>
        <v>7.6846986463008915E-2</v>
      </c>
      <c r="Y2660" s="28">
        <f>W2660*Info!$D$2</f>
        <v>1.2029301526821985</v>
      </c>
      <c r="Z2660" s="28">
        <f>Y2660*SQRT(Info!$D$3^2+(X2660/W2660)^2)</f>
        <v>8.6557346574241661E-2</v>
      </c>
      <c r="AA2660" s="37">
        <f t="shared" si="686"/>
        <v>0</v>
      </c>
      <c r="AB2660" s="37">
        <f t="shared" si="687"/>
        <v>7.9881853980070555E-2</v>
      </c>
      <c r="AC2660" s="37">
        <f>(1-EXP(-Info!$B$6*H2660*1000))+(Info!$B$6/(Info!$B$6-Info!$B$7))*(EXP(-Info!$B$7*H2660*1000)-EXP(-Info!$B$6*H2660*1000))*(Info!$B$9-1)</f>
        <v>0.32031673993632565</v>
      </c>
      <c r="AD2660" s="37">
        <f>SQRT((Info!$B$6*EXP(-Info!$B$6*H2660*1000)+(Info!$B$6/(Info!$B$6+Info!$B$7))*(Info!$B$9-1)*(-Info!$B$7*EXP(-Info!$B$7*H2660*1000)+Info!$B$6*EXP(-Info!$B$6*H2660*1000)))^2*(0.01*H2660*1000)^2)</f>
        <v>2.5364919580243553E-3</v>
      </c>
      <c r="AE2660" s="37">
        <f t="shared" si="688"/>
        <v>0</v>
      </c>
      <c r="AF2660" s="37">
        <f t="shared" si="689"/>
        <v>0.39973913509912551</v>
      </c>
      <c r="AG2660" s="37">
        <f t="shared" si="690"/>
        <v>9.1730549112035736E-2</v>
      </c>
      <c r="AH2660" s="37">
        <f t="shared" si="691"/>
        <v>0.24942084942084936</v>
      </c>
      <c r="AI2660">
        <f>AF2660*EXP(Info!$B$6*H2660*1000)</f>
        <v>0.55610222150339794</v>
      </c>
      <c r="AJ2660">
        <f>2*SQRT((EXP(Info!$B$6*H2660)*AG2660)^2+(Info!$B$6*H2660*0.01*AI2660)^2)</f>
        <v>0.1835216760988912</v>
      </c>
      <c r="AK2660">
        <f t="shared" si="692"/>
        <v>0</v>
      </c>
      <c r="AL2660">
        <f t="shared" si="693"/>
        <v>0.21243780247459962</v>
      </c>
      <c r="AM2660" s="13">
        <v>0.90200000000000002</v>
      </c>
      <c r="AN2660" s="13">
        <v>5.3999999999999999E-2</v>
      </c>
      <c r="AO2660">
        <f t="shared" si="696"/>
        <v>12.757</v>
      </c>
      <c r="AP2660">
        <f t="shared" si="697"/>
        <v>0.33956942739269586</v>
      </c>
      <c r="AQ2660">
        <f t="shared" si="698"/>
        <v>5</v>
      </c>
      <c r="AR2660">
        <v>1</v>
      </c>
      <c r="AS2660">
        <v>1</v>
      </c>
      <c r="AT2660">
        <v>1</v>
      </c>
      <c r="AU2660">
        <v>0</v>
      </c>
      <c r="AV2660">
        <v>0</v>
      </c>
      <c r="AW2660">
        <v>1</v>
      </c>
      <c r="AX2660">
        <v>1</v>
      </c>
    </row>
    <row r="2661" spans="1:50">
      <c r="A2661" s="13" t="s">
        <v>349</v>
      </c>
      <c r="B2661" s="13" t="s">
        <v>430</v>
      </c>
      <c r="C2661" s="13" t="s">
        <v>351</v>
      </c>
      <c r="D2661" s="13">
        <v>-64.650000000000006</v>
      </c>
      <c r="E2661" s="13">
        <v>70.45</v>
      </c>
      <c r="F2661" s="13">
        <v>2063</v>
      </c>
      <c r="G2661">
        <v>264.5</v>
      </c>
      <c r="H2661">
        <v>37.76</v>
      </c>
      <c r="J2661">
        <f>(F2661*100*Info!$B$11)/AI2661</f>
        <v>9.0299726538041494</v>
      </c>
      <c r="K2661">
        <f>2*((F2661*100*Info!$B$11)/AI2661^2)*(AJ2661/2)</f>
        <v>2.1572401322810801</v>
      </c>
      <c r="L2661">
        <f t="shared" si="683"/>
        <v>0.84261682337094235</v>
      </c>
      <c r="M2661">
        <f t="shared" si="684"/>
        <v>81.414233537621755</v>
      </c>
      <c r="N2661">
        <f t="shared" si="685"/>
        <v>19.606418976023349</v>
      </c>
      <c r="O2661" s="23">
        <v>1.189742046388</v>
      </c>
      <c r="P2661" s="23">
        <v>4.8131157375999996E-2</v>
      </c>
      <c r="S2661" s="23">
        <v>1.309804037163216</v>
      </c>
      <c r="T2661" s="23">
        <v>5.214232261538549E-2</v>
      </c>
      <c r="U2661" s="23">
        <v>2.186651147184</v>
      </c>
      <c r="V2661" s="23">
        <v>6.6453240276000011E-2</v>
      </c>
      <c r="W2661" s="37">
        <f>U2661*Info!$B$2</f>
        <v>1.0495925506483199</v>
      </c>
      <c r="X2661" s="37">
        <f>W2661*SQRT((0.5*V2661/U2661)^2+Info!$B$3^2)</f>
        <v>5.484956531266471E-2</v>
      </c>
      <c r="Y2661" s="28">
        <f>W2661*Info!$D$2</f>
        <v>0.85016996602513917</v>
      </c>
      <c r="Z2661" s="28">
        <f>Y2661*SQRT(Info!$D$3^2+(X2661/W2661)^2)</f>
        <v>6.1488476594739036E-2</v>
      </c>
      <c r="AA2661" s="37">
        <f t="shared" si="686"/>
        <v>0.14014949573968005</v>
      </c>
      <c r="AB2661" s="37">
        <f t="shared" si="687"/>
        <v>5.9896802022951036E-2</v>
      </c>
      <c r="AC2661" s="37">
        <f>(1-EXP(-Info!$B$6*H2661*1000))+(Info!$B$6/(Info!$B$6-Info!$B$7))*(EXP(-Info!$B$7*H2661*1000)-EXP(-Info!$B$6*H2661*1000))*(Info!$B$9-1)</f>
        <v>0.33331692014230974</v>
      </c>
      <c r="AD2661" s="37">
        <f>SQRT((Info!$B$6*EXP(-Info!$B$6*H2661*1000)+(Info!$B$6/(Info!$B$6+Info!$B$7))*(Info!$B$9-1)*(-Info!$B$7*EXP(-Info!$B$7*H2661*1000)+Info!$B$6*EXP(-Info!$B$6*H2661*1000)))^2*(0.01*H2661*1000)^2)</f>
        <v>2.6167072292072216E-3</v>
      </c>
      <c r="AE2661" s="37">
        <f t="shared" si="688"/>
        <v>1.9967985527364725E-2</v>
      </c>
      <c r="AF2661" s="37">
        <f t="shared" si="689"/>
        <v>0.41291987285862897</v>
      </c>
      <c r="AG2661" s="37">
        <f t="shared" si="690"/>
        <v>6.9708382938456923E-2</v>
      </c>
      <c r="AH2661" s="37">
        <f t="shared" si="691"/>
        <v>0.31525316852201352</v>
      </c>
      <c r="AI2661">
        <f>AF2661*EXP(Info!$B$6*H2661*1000)</f>
        <v>0.58378554284480677</v>
      </c>
      <c r="AJ2661">
        <f>2*SQRT((EXP(Info!$B$6*H2661)*AG2661)^2+(Info!$B$6*H2661*0.01*AI2661)^2)</f>
        <v>0.1394650515513762</v>
      </c>
      <c r="AK2661">
        <f t="shared" si="692"/>
        <v>0.18635678448505255</v>
      </c>
      <c r="AL2661">
        <f t="shared" si="693"/>
        <v>0.15928955529983599</v>
      </c>
      <c r="AM2661" s="13">
        <v>0.92400000000000004</v>
      </c>
      <c r="AN2661" s="13">
        <v>5.3999999999999999E-2</v>
      </c>
      <c r="AO2661">
        <f t="shared" si="696"/>
        <v>9.016</v>
      </c>
      <c r="AP2661">
        <f t="shared" si="697"/>
        <v>0.54409321208834183</v>
      </c>
      <c r="AQ2661">
        <f t="shared" si="698"/>
        <v>5</v>
      </c>
      <c r="AR2661">
        <v>1</v>
      </c>
      <c r="AS2661">
        <v>1</v>
      </c>
      <c r="AT2661">
        <v>1</v>
      </c>
      <c r="AU2661">
        <v>0</v>
      </c>
      <c r="AV2661">
        <v>0</v>
      </c>
      <c r="AW2661">
        <v>1</v>
      </c>
      <c r="AX2661">
        <v>1</v>
      </c>
    </row>
    <row r="2662" spans="1:50">
      <c r="A2662" s="13" t="s">
        <v>349</v>
      </c>
      <c r="B2662" s="13" t="s">
        <v>430</v>
      </c>
      <c r="C2662" s="13" t="s">
        <v>351</v>
      </c>
      <c r="D2662" s="13">
        <v>-64.650000000000006</v>
      </c>
      <c r="E2662" s="13">
        <v>70.45</v>
      </c>
      <c r="F2662" s="13">
        <v>2063</v>
      </c>
      <c r="G2662">
        <v>272.5</v>
      </c>
      <c r="H2662">
        <v>40</v>
      </c>
      <c r="J2662">
        <f>(F2662*100*Info!$B$11)/AI2662</f>
        <v>9.6346936368751077</v>
      </c>
      <c r="K2662">
        <f>2*((F2662*100*Info!$B$11)/AI2662^2)*(AJ2662/2)</f>
        <v>2.1582926688610216</v>
      </c>
      <c r="L2662">
        <f t="shared" si="683"/>
        <v>0.73140186997570933</v>
      </c>
      <c r="M2662">
        <f t="shared" si="684"/>
        <v>75.401112486392677</v>
      </c>
      <c r="N2662">
        <f t="shared" si="685"/>
        <v>17.053610748046292</v>
      </c>
      <c r="O2662" s="23">
        <v>1.2664510784559999</v>
      </c>
      <c r="P2662" s="23">
        <v>4.8131157375999996E-2</v>
      </c>
      <c r="S2662" s="23">
        <v>1.2413183948670961</v>
      </c>
      <c r="T2662" s="23">
        <v>4.6809992441828048E-2</v>
      </c>
      <c r="U2662" s="23">
        <v>1.898040359124</v>
      </c>
      <c r="V2662" s="23">
        <v>5.9177338055999999E-2</v>
      </c>
      <c r="W2662" s="37">
        <f>U2662*Info!$B$2</f>
        <v>0.91105937237951995</v>
      </c>
      <c r="X2662" s="37">
        <f>W2662*SQRT((0.5*V2662/U2662)^2+Info!$B$3^2)</f>
        <v>4.7715675545364676E-2</v>
      </c>
      <c r="Y2662" s="28">
        <f>W2662*Info!$D$2</f>
        <v>0.73795809162741122</v>
      </c>
      <c r="Z2662" s="28">
        <f>Y2662*SQRT(Info!$D$3^2+(X2662/W2662)^2)</f>
        <v>5.3434581082942328E-2</v>
      </c>
      <c r="AA2662" s="37">
        <f t="shared" si="686"/>
        <v>0.35539170607647996</v>
      </c>
      <c r="AB2662" s="37">
        <f t="shared" si="687"/>
        <v>5.344097463874356E-2</v>
      </c>
      <c r="AC2662" s="37">
        <f>(1-EXP(-Info!$B$6*H2662*1000))+(Info!$B$6/(Info!$B$6-Info!$B$7))*(EXP(-Info!$B$7*H2662*1000)-EXP(-Info!$B$6*H2662*1000))*(Info!$B$9-1)</f>
        <v>0.34954686535650353</v>
      </c>
      <c r="AD2662" s="37">
        <f>SQRT((Info!$B$6*EXP(-Info!$B$6*H2662*1000)+(Info!$B$6/(Info!$B$6+Info!$B$7))*(Info!$B$9-1)*(-Info!$B$7*EXP(-Info!$B$7*H2662*1000)+Info!$B$6*EXP(-Info!$B$6*H2662*1000)))^2*(0.01*H2662*1000)^2)</f>
        <v>2.7139770222755822E-3</v>
      </c>
      <c r="AE2662" s="37">
        <f t="shared" si="688"/>
        <v>1.8705009611547745E-2</v>
      </c>
      <c r="AF2662" s="37">
        <f t="shared" si="689"/>
        <v>0.37913424640695143</v>
      </c>
      <c r="AG2662" s="37">
        <f t="shared" si="690"/>
        <v>6.1261127056059225E-2</v>
      </c>
      <c r="AH2662" s="37">
        <f t="shared" si="691"/>
        <v>0.30542868612491969</v>
      </c>
      <c r="AI2662">
        <f>AF2662*EXP(Info!$B$6*H2662*1000)</f>
        <v>0.54714427736433802</v>
      </c>
      <c r="AJ2662">
        <f>2*SQRT((EXP(Info!$B$6*H2662)*AG2662)^2+(Info!$B$6*H2662*0.01*AI2662)^2)</f>
        <v>0.12256720630171708</v>
      </c>
      <c r="AK2662">
        <f t="shared" si="692"/>
        <v>0.4725643515698954</v>
      </c>
      <c r="AL2662">
        <f t="shared" si="693"/>
        <v>0.14212092795427461</v>
      </c>
      <c r="AM2662" s="13">
        <v>0.93300000000000005</v>
      </c>
      <c r="AN2662" s="13">
        <v>5.1999999999999998E-2</v>
      </c>
      <c r="AO2662">
        <f t="shared" si="696"/>
        <v>7.8259999999999996</v>
      </c>
      <c r="AP2662">
        <f t="shared" si="697"/>
        <v>0.66724138523614074</v>
      </c>
      <c r="AQ2662">
        <f t="shared" si="698"/>
        <v>5</v>
      </c>
      <c r="AR2662">
        <v>1</v>
      </c>
      <c r="AS2662">
        <v>1</v>
      </c>
      <c r="AT2662">
        <v>1</v>
      </c>
      <c r="AU2662">
        <v>0</v>
      </c>
      <c r="AV2662">
        <v>0</v>
      </c>
      <c r="AW2662">
        <v>1</v>
      </c>
      <c r="AX2662">
        <v>1</v>
      </c>
    </row>
    <row r="2663" spans="1:50">
      <c r="A2663" s="13" t="s">
        <v>349</v>
      </c>
      <c r="B2663" s="13" t="s">
        <v>430</v>
      </c>
      <c r="C2663" s="13" t="s">
        <v>351</v>
      </c>
      <c r="D2663" s="13">
        <v>-64.650000000000006</v>
      </c>
      <c r="E2663" s="13">
        <v>70.45</v>
      </c>
      <c r="F2663" s="13">
        <v>2063</v>
      </c>
      <c r="G2663">
        <v>280.5</v>
      </c>
      <c r="H2663">
        <v>42.031599999999997</v>
      </c>
      <c r="J2663">
        <f>(F2663*100*Info!$B$11)/AI2663</f>
        <v>24.358952527779248</v>
      </c>
      <c r="K2663">
        <f>2*((F2663*100*Info!$B$11)/AI2663^2)*(AJ2663/2)</f>
        <v>20.47345691429685</v>
      </c>
      <c r="L2663">
        <f t="shared" si="683"/>
        <v>1.2016822443326953</v>
      </c>
      <c r="M2663">
        <f t="shared" si="684"/>
        <v>313.20741195197621</v>
      </c>
      <c r="N2663">
        <f t="shared" si="685"/>
        <v>263.36165104784521</v>
      </c>
      <c r="O2663" s="23">
        <v>1.4664962012999998</v>
      </c>
      <c r="P2663" s="23">
        <v>5.2643453380000003E-2</v>
      </c>
      <c r="S2663" s="23">
        <v>1.3596449374905122</v>
      </c>
      <c r="T2663" s="23">
        <v>5.2527780048567084E-2</v>
      </c>
      <c r="U2663" s="23">
        <v>3.1184516914920004</v>
      </c>
      <c r="V2663" s="23">
        <v>7.7124563532000007E-2</v>
      </c>
      <c r="W2663" s="37">
        <f>U2663*Info!$B$2</f>
        <v>1.49685681191616</v>
      </c>
      <c r="X2663" s="37">
        <f>W2663*SQRT((0.5*V2663/U2663)^2+Info!$B$3^2)</f>
        <v>7.7097775652282055E-2</v>
      </c>
      <c r="Y2663" s="28">
        <f>W2663*Info!$D$2</f>
        <v>1.2124540176520897</v>
      </c>
      <c r="Z2663" s="28">
        <f>Y2663*SQRT(Info!$D$3^2+(X2663/W2663)^2)</f>
        <v>8.7034557664816187E-2</v>
      </c>
      <c r="AA2663" s="37">
        <f t="shared" si="686"/>
        <v>0</v>
      </c>
      <c r="AB2663" s="37">
        <f t="shared" si="687"/>
        <v>8.1467173183268571E-2</v>
      </c>
      <c r="AC2663" s="37">
        <f>(1-EXP(-Info!$B$6*H2663*1000))+(Info!$B$6/(Info!$B$6-Info!$B$7))*(EXP(-Info!$B$7*H2663*1000)-EXP(-Info!$B$6*H2663*1000))*(Info!$B$9-1)</f>
        <v>0.36396670680892784</v>
      </c>
      <c r="AD2663" s="37">
        <f>SQRT((Info!$B$6*EXP(-Info!$B$6*H2663*1000)+(Info!$B$6/(Info!$B$6+Info!$B$7))*(Info!$B$9-1)*(-Info!$B$7*EXP(-Info!$B$7*H2663*1000)+Info!$B$6*EXP(-Info!$B$6*H2663*1000)))^2*(0.01*H2663*1000)^2)</f>
        <v>2.797664371396938E-3</v>
      </c>
      <c r="AE2663" s="37">
        <f t="shared" si="688"/>
        <v>0</v>
      </c>
      <c r="AF2663" s="37">
        <f t="shared" si="689"/>
        <v>0.14719091983842247</v>
      </c>
      <c r="AG2663" s="37">
        <f t="shared" si="690"/>
        <v>9.0910979244081813E-2</v>
      </c>
      <c r="AH2663" s="37">
        <f t="shared" si="691"/>
        <v>0.10825688073394499</v>
      </c>
      <c r="AI2663">
        <f>AF2663*EXP(Info!$B$6*H2663*1000)</f>
        <v>0.21641191186538322</v>
      </c>
      <c r="AJ2663">
        <f>2*SQRT((EXP(Info!$B$6*H2663)*AG2663)^2+(Info!$B$6*H2663*0.01*AI2663)^2)</f>
        <v>0.18189205583711804</v>
      </c>
      <c r="AK2663">
        <f t="shared" si="692"/>
        <v>0</v>
      </c>
      <c r="AL2663">
        <f t="shared" si="693"/>
        <v>0.21665380036358445</v>
      </c>
      <c r="AM2663" s="13">
        <v>0.97</v>
      </c>
      <c r="AN2663" s="13">
        <v>0.05</v>
      </c>
      <c r="AO2663">
        <f t="shared" si="696"/>
        <v>12.858000000000001</v>
      </c>
      <c r="AP2663">
        <f t="shared" si="697"/>
        <v>0.47026420364343224</v>
      </c>
      <c r="AQ2663">
        <f t="shared" si="698"/>
        <v>5</v>
      </c>
      <c r="AR2663">
        <v>1</v>
      </c>
      <c r="AS2663">
        <v>1</v>
      </c>
      <c r="AT2663">
        <v>1</v>
      </c>
      <c r="AU2663">
        <v>0</v>
      </c>
      <c r="AV2663">
        <v>0</v>
      </c>
      <c r="AW2663">
        <v>1</v>
      </c>
      <c r="AX2663">
        <v>1</v>
      </c>
    </row>
    <row r="2664" spans="1:50">
      <c r="A2664" s="13" t="s">
        <v>349</v>
      </c>
      <c r="B2664" s="13" t="s">
        <v>430</v>
      </c>
      <c r="C2664" s="13" t="s">
        <v>351</v>
      </c>
      <c r="D2664" s="13">
        <v>-64.650000000000006</v>
      </c>
      <c r="E2664" s="13">
        <v>70.45</v>
      </c>
      <c r="F2664" s="13">
        <v>2063</v>
      </c>
      <c r="G2664">
        <v>288.5</v>
      </c>
      <c r="H2664">
        <v>44.032299999999999</v>
      </c>
      <c r="J2664">
        <f>(F2664*100*Info!$B$11)/AI2664</f>
        <v>6.4962136839893194</v>
      </c>
      <c r="K2664">
        <f>2*((F2664*100*Info!$B$11)/AI2664^2)*(AJ2664/2)</f>
        <v>1.3955903664917453</v>
      </c>
      <c r="L2664">
        <f t="shared" si="683"/>
        <v>1.0695327114748299</v>
      </c>
      <c r="M2664">
        <f t="shared" si="684"/>
        <v>74.342669482599803</v>
      </c>
      <c r="N2664">
        <f t="shared" si="685"/>
        <v>16.074381255327307</v>
      </c>
      <c r="O2664" s="23">
        <v>1.963600811074</v>
      </c>
      <c r="P2664" s="23">
        <v>6.1668045387999998E-2</v>
      </c>
      <c r="S2664" s="23">
        <v>1.8595944917935203</v>
      </c>
      <c r="T2664" s="23">
        <v>5.6012724597004966E-2</v>
      </c>
      <c r="U2664" s="23">
        <v>2.7755141668560004</v>
      </c>
      <c r="V2664" s="23">
        <v>6.7908420720000015E-2</v>
      </c>
      <c r="W2664" s="37">
        <f>U2664*Info!$B$2</f>
        <v>1.33224680009088</v>
      </c>
      <c r="X2664" s="37">
        <f>W2664*SQRT((0.5*V2664/U2664)^2+Info!$B$3^2)</f>
        <v>6.8577177898414582E-2</v>
      </c>
      <c r="Y2664" s="28">
        <f>W2664*Info!$D$2</f>
        <v>1.0791199080736129</v>
      </c>
      <c r="Z2664" s="28">
        <f>Y2664*SQRT(Info!$D$3^2+(X2664/W2664)^2)</f>
        <v>7.7438851763426506E-2</v>
      </c>
      <c r="AA2664" s="37">
        <f t="shared" si="686"/>
        <v>0.63135401098311994</v>
      </c>
      <c r="AB2664" s="37">
        <f t="shared" si="687"/>
        <v>7.5190200717945341E-2</v>
      </c>
      <c r="AC2664" s="37">
        <f>(1-EXP(-Info!$B$6*H2664*1000))+(Info!$B$6/(Info!$B$6-Info!$B$7))*(EXP(-Info!$B$7*H2664*1000)-EXP(-Info!$B$6*H2664*1000))*(Info!$B$9-1)</f>
        <v>0.37789359070720457</v>
      </c>
      <c r="AD2664" s="37">
        <f>SQRT((Info!$B$6*EXP(-Info!$B$6*H2664*1000)+(Info!$B$6/(Info!$B$6+Info!$B$7))*(Info!$B$9-1)*(-Info!$B$7*EXP(-Info!$B$7*H2664*1000)+Info!$B$6*EXP(-Info!$B$6*H2664*1000)))^2*(0.01*H2664*1000)^2)</f>
        <v>2.8759948771569011E-3</v>
      </c>
      <c r="AE2664" s="37">
        <f t="shared" si="688"/>
        <v>2.8471853634073733E-2</v>
      </c>
      <c r="AF2664" s="37">
        <f t="shared" si="689"/>
        <v>0.54188994950210034</v>
      </c>
      <c r="AG2664" s="37">
        <f t="shared" si="690"/>
        <v>8.7130812810354549E-2</v>
      </c>
      <c r="AH2664" s="37">
        <f t="shared" si="691"/>
        <v>0.29140221262941285</v>
      </c>
      <c r="AI2664">
        <f>AF2664*EXP(Info!$B$6*H2664*1000)</f>
        <v>0.81148307983883172</v>
      </c>
      <c r="AJ2664">
        <f>2*SQRT((EXP(Info!$B$6*H2664)*AG2664)^2+(Info!$B$6*H2664*0.01*AI2664)^2)</f>
        <v>0.17433200690200498</v>
      </c>
      <c r="AK2664">
        <f t="shared" si="692"/>
        <v>0.83951142840425452</v>
      </c>
      <c r="AL2664">
        <f t="shared" si="693"/>
        <v>0.19996081978930383</v>
      </c>
      <c r="AM2664" s="13">
        <v>1.054</v>
      </c>
      <c r="AN2664" s="13">
        <v>4.5999999999999999E-2</v>
      </c>
      <c r="AO2664">
        <f t="shared" si="696"/>
        <v>11.444000000000001</v>
      </c>
      <c r="AP2664">
        <f t="shared" si="697"/>
        <v>0.70747281153253638</v>
      </c>
      <c r="AQ2664">
        <f t="shared" si="698"/>
        <v>5</v>
      </c>
      <c r="AR2664">
        <v>1</v>
      </c>
      <c r="AS2664">
        <v>1</v>
      </c>
      <c r="AT2664">
        <v>1</v>
      </c>
      <c r="AU2664">
        <v>0</v>
      </c>
      <c r="AV2664">
        <v>0</v>
      </c>
      <c r="AW2664">
        <v>1</v>
      </c>
      <c r="AX2664">
        <v>1</v>
      </c>
    </row>
    <row r="2665" spans="1:50">
      <c r="A2665" s="13" t="s">
        <v>349</v>
      </c>
      <c r="B2665" s="13" t="s">
        <v>430</v>
      </c>
      <c r="C2665" s="13" t="s">
        <v>351</v>
      </c>
      <c r="D2665" s="13">
        <v>-64.650000000000006</v>
      </c>
      <c r="E2665" s="13">
        <v>70.45</v>
      </c>
      <c r="F2665" s="13">
        <v>2063</v>
      </c>
      <c r="G2665">
        <v>296.5</v>
      </c>
      <c r="H2665">
        <v>46.096800000000002</v>
      </c>
      <c r="J2665" t="e">
        <f>(F2665*100*Info!$B$11)/AI2665</f>
        <v>#DIV/0!</v>
      </c>
      <c r="K2665" t="e">
        <f>2*((F2665*100*Info!$B$11)/AI2665^2)*(AJ2665/2)</f>
        <v>#DIV/0!</v>
      </c>
      <c r="L2665" t="e">
        <f t="shared" si="683"/>
        <v>#DIV/0!</v>
      </c>
      <c r="M2665" t="e">
        <f t="shared" si="684"/>
        <v>#DIV/0!</v>
      </c>
      <c r="N2665" t="e">
        <f t="shared" si="685"/>
        <v>#DIV/0!</v>
      </c>
      <c r="O2665" s="23">
        <v>1.6357073014499999</v>
      </c>
      <c r="P2665" s="23">
        <v>5.4147552047999994E-2</v>
      </c>
      <c r="S2665" s="23">
        <v>3.1116467826757077</v>
      </c>
      <c r="T2665" s="23">
        <v>8.6345995483592064E-2</v>
      </c>
      <c r="U2665" s="23">
        <v>8.6675397846119999</v>
      </c>
      <c r="V2665" s="23">
        <v>0.161525029284</v>
      </c>
      <c r="W2665" s="37">
        <f>U2665*Info!$B$2</f>
        <v>4.1604190966137597</v>
      </c>
      <c r="X2665" s="37">
        <f>W2665*SQRT((0.5*V2665/U2665)^2+Info!$B$3^2)</f>
        <v>0.21160227066262424</v>
      </c>
      <c r="Y2665" s="28">
        <f>W2665*Info!$D$2</f>
        <v>3.3699394682571455</v>
      </c>
      <c r="Z2665" s="28">
        <f>Y2665*SQRT(Info!$D$3^2+(X2665/W2665)^2)</f>
        <v>0.24035067993311685</v>
      </c>
      <c r="AA2665" s="37">
        <f t="shared" si="686"/>
        <v>0</v>
      </c>
      <c r="AB2665" s="37">
        <f t="shared" si="687"/>
        <v>0.21332723758999039</v>
      </c>
      <c r="AC2665" s="37">
        <f>(1-EXP(-Info!$B$6*H2665*1000))+(Info!$B$6/(Info!$B$6-Info!$B$7))*(EXP(-Info!$B$7*H2665*1000)-EXP(-Info!$B$6*H2665*1000))*(Info!$B$9-1)</f>
        <v>0.39198525699693199</v>
      </c>
      <c r="AD2665" s="37">
        <f>SQRT((Info!$B$6*EXP(-Info!$B$6*H2665*1000)+(Info!$B$6/(Info!$B$6+Info!$B$7))*(Info!$B$9-1)*(-Info!$B$7*EXP(-Info!$B$7*H2665*1000)+Info!$B$6*EXP(-Info!$B$6*H2665*1000)))^2*(0.01*H2665*1000)^2)</f>
        <v>2.9527025441130183E-3</v>
      </c>
      <c r="AE2665" s="37">
        <f t="shared" si="688"/>
        <v>0</v>
      </c>
      <c r="AF2665" s="37">
        <f t="shared" si="689"/>
        <v>0</v>
      </c>
      <c r="AG2665" s="37">
        <f t="shared" si="690"/>
        <v>0.24419737320111515</v>
      </c>
      <c r="AH2665" s="37">
        <f t="shared" si="691"/>
        <v>0</v>
      </c>
      <c r="AI2665">
        <f>AF2665*EXP(Info!$B$6*H2665*1000)</f>
        <v>0</v>
      </c>
      <c r="AJ2665">
        <f>2*SQRT((EXP(Info!$B$6*H2665)*AG2665)^2+(Info!$B$6*H2665*0.01*AI2665)^2)</f>
        <v>0.48860125072621963</v>
      </c>
      <c r="AK2665">
        <f t="shared" si="692"/>
        <v>0</v>
      </c>
      <c r="AL2665">
        <f t="shared" si="693"/>
        <v>0.56732245564682049</v>
      </c>
      <c r="AM2665" s="13">
        <v>1.016</v>
      </c>
      <c r="AN2665" s="13">
        <v>4.8000000000000001E-2</v>
      </c>
      <c r="AO2665">
        <f t="shared" si="696"/>
        <v>35.738</v>
      </c>
      <c r="AP2665">
        <f t="shared" si="697"/>
        <v>0.18871644573861299</v>
      </c>
      <c r="AQ2665">
        <f t="shared" si="698"/>
        <v>5</v>
      </c>
      <c r="AR2665">
        <v>1</v>
      </c>
      <c r="AS2665">
        <v>1</v>
      </c>
      <c r="AT2665">
        <v>1</v>
      </c>
      <c r="AU2665">
        <v>0</v>
      </c>
      <c r="AV2665">
        <v>0</v>
      </c>
      <c r="AW2665">
        <v>1</v>
      </c>
      <c r="AX2665">
        <v>1</v>
      </c>
    </row>
    <row r="2666" spans="1:50">
      <c r="A2666" s="13" t="s">
        <v>349</v>
      </c>
      <c r="B2666" s="13" t="s">
        <v>430</v>
      </c>
      <c r="C2666" s="13" t="s">
        <v>351</v>
      </c>
      <c r="D2666" s="13">
        <v>-64.650000000000006</v>
      </c>
      <c r="E2666" s="13">
        <v>70.45</v>
      </c>
      <c r="F2666" s="13">
        <v>2063</v>
      </c>
      <c r="G2666">
        <v>304.5</v>
      </c>
      <c r="H2666">
        <v>47.75</v>
      </c>
      <c r="J2666">
        <f>(F2666*100*Info!$B$11)/AI2666</f>
        <v>8.3503174037220091</v>
      </c>
      <c r="K2666">
        <f>2*((F2666*100*Info!$B$11)/AI2666^2)*(AJ2666/2)</f>
        <v>1.9881855199715661</v>
      </c>
      <c r="L2666">
        <f t="shared" ref="L2666:L2729" si="699">(M2666/10.7)/J2666</f>
        <v>0.9446728982512741</v>
      </c>
      <c r="M2666">
        <f t="shared" ref="M2666:M2729" si="700">((U2666/0.242530073729142))*J2666</f>
        <v>84.405008411085731</v>
      </c>
      <c r="N2666">
        <f t="shared" ref="N2666:N2729" si="701">2*M2666*SQRT((0.5*K2666/J2666)^2+(0.5*V2666/U2666)^2)</f>
        <v>20.284621155044011</v>
      </c>
      <c r="O2666" s="23">
        <v>1.0242911929080001</v>
      </c>
      <c r="P2666" s="23">
        <v>4.3618861372000002E-2</v>
      </c>
      <c r="S2666" s="23">
        <v>1.3605791633355604</v>
      </c>
      <c r="T2666" s="23">
        <v>5.8615347009352434E-2</v>
      </c>
      <c r="U2666" s="23">
        <v>2.4514939879920004</v>
      </c>
      <c r="V2666" s="23">
        <v>8.0034924420000014E-2</v>
      </c>
      <c r="W2666" s="37">
        <f>U2666*Info!$B$2</f>
        <v>1.1767171142361601</v>
      </c>
      <c r="X2666" s="37">
        <f>W2666*SQRT((0.5*V2666/U2666)^2+Info!$B$3^2)</f>
        <v>6.1892001511108054E-2</v>
      </c>
      <c r="Y2666" s="28">
        <f>W2666*Info!$D$2</f>
        <v>0.95314086253128971</v>
      </c>
      <c r="Z2666" s="28">
        <f>Y2666*SQRT(Info!$D$3^2+(X2666/W2666)^2)</f>
        <v>6.9169815988202474E-2</v>
      </c>
      <c r="AA2666" s="37">
        <f t="shared" ref="AA2666:AA2729" si="702">IF(O2666-W2666&gt;0,O2666-W2666,0)</f>
        <v>0</v>
      </c>
      <c r="AB2666" s="37">
        <f t="shared" ref="AB2666:AB2729" si="703">SQRT((0.5*P2666)^2+X2666^2)</f>
        <v>6.5622184647407475E-2</v>
      </c>
      <c r="AC2666" s="37">
        <f>(1-EXP(-Info!$B$6*H2666*1000))+(Info!$B$6/(Info!$B$6-Info!$B$7))*(EXP(-Info!$B$7*H2666*1000)-EXP(-Info!$B$6*H2666*1000))*(Info!$B$9-1)</f>
        <v>0.40306855189539759</v>
      </c>
      <c r="AD2666" s="37">
        <f>SQRT((Info!$B$6*EXP(-Info!$B$6*H2666*1000)+(Info!$B$6/(Info!$B$6+Info!$B$7))*(Info!$B$9-1)*(-Info!$B$7*EXP(-Info!$B$7*H2666*1000)+Info!$B$6*EXP(-Info!$B$6*H2666*1000)))^2*(0.01*H2666*1000)^2)</f>
        <v>3.0111961406043657E-3</v>
      </c>
      <c r="AE2666" s="37">
        <f t="shared" ref="AE2666:AE2729" si="704">IF(AA2666&gt;0,AA2666*AC2666*SQRT((AB2666/AA2666)^2+(AD2666/AC2666)^2),AA2666*AC2666*SQRT((AD2666/AC2666)^2))</f>
        <v>0</v>
      </c>
      <c r="AF2666" s="37">
        <f t="shared" ref="AF2666:AF2729" si="705">IF((S2666-Y2666-AA2666*AC2666)&gt;0,S2666-Y2666-AA2666*AC2666,0)</f>
        <v>0.40743830080427068</v>
      </c>
      <c r="AG2666" s="37">
        <f t="shared" ref="AG2666:AG2729" si="706">SQRT((T2666*0.5)^2+Z2666^2+AE2666^2)</f>
        <v>7.5122587615832903E-2</v>
      </c>
      <c r="AH2666" s="37">
        <f t="shared" ref="AH2666:AH2729" si="707">AF2666/S2666</f>
        <v>0.29945945945945956</v>
      </c>
      <c r="AI2666">
        <f>AF2666*EXP(Info!$B$6*H2666*1000)</f>
        <v>0.63130145031673968</v>
      </c>
      <c r="AJ2666">
        <f>2*SQRT((EXP(Info!$B$6*H2666)*AG2666)^2+(Info!$B$6*H2666*0.01*AI2666)^2)</f>
        <v>0.15031098119663475</v>
      </c>
      <c r="AK2666">
        <f t="shared" ref="AK2666:AK2729" si="708">AA2666/0.752049334436339</f>
        <v>0</v>
      </c>
      <c r="AL2666">
        <f t="shared" ref="AL2666:AL2729" si="709">AB2666/0.752049334436339*2</f>
        <v>0.17451563785131544</v>
      </c>
      <c r="AM2666" s="13">
        <v>1.006</v>
      </c>
      <c r="AN2666" s="13">
        <v>0.06</v>
      </c>
      <c r="AO2666">
        <f t="shared" ref="AO2666:AO2729" si="710">U2666/0.242530074</f>
        <v>10.108000000000001</v>
      </c>
      <c r="AP2666">
        <f t="shared" ref="AP2666:AP2729" si="711">O2666/U2666</f>
        <v>0.41782325305516615</v>
      </c>
      <c r="AQ2666">
        <f t="shared" si="698"/>
        <v>5</v>
      </c>
      <c r="AR2666">
        <v>1</v>
      </c>
      <c r="AS2666">
        <v>1</v>
      </c>
      <c r="AT2666">
        <v>1</v>
      </c>
      <c r="AU2666">
        <v>0</v>
      </c>
      <c r="AV2666">
        <v>0</v>
      </c>
      <c r="AW2666">
        <v>1</v>
      </c>
      <c r="AX2666">
        <v>1</v>
      </c>
    </row>
    <row r="2667" spans="1:50">
      <c r="A2667" s="13" t="s">
        <v>349</v>
      </c>
      <c r="B2667" s="13" t="s">
        <v>430</v>
      </c>
      <c r="C2667" s="13" t="s">
        <v>351</v>
      </c>
      <c r="D2667" s="13">
        <v>-64.650000000000006</v>
      </c>
      <c r="E2667" s="13">
        <v>70.45</v>
      </c>
      <c r="F2667" s="13">
        <v>2063</v>
      </c>
      <c r="G2667">
        <v>312.5</v>
      </c>
      <c r="H2667">
        <v>49.083300000000001</v>
      </c>
      <c r="J2667">
        <f>(F2667*100*Info!$B$11)/AI2667</f>
        <v>11.173882447389168</v>
      </c>
      <c r="K2667">
        <f>2*((F2667*100*Info!$B$11)/AI2667^2)*(AJ2667/2)</f>
        <v>2.2245395732804103</v>
      </c>
      <c r="L2667">
        <f t="shared" si="699"/>
        <v>0.54383177630828683</v>
      </c>
      <c r="M2667">
        <f t="shared" si="700"/>
        <v>65.020822033972934</v>
      </c>
      <c r="N2667">
        <f t="shared" si="701"/>
        <v>13.128557225483402</v>
      </c>
      <c r="O2667" s="23">
        <v>0.76333007400999986</v>
      </c>
      <c r="P2667" s="23">
        <v>3.1586072027999998E-2</v>
      </c>
      <c r="S2667" s="23">
        <v>0.88487412787996211</v>
      </c>
      <c r="T2667" s="23">
        <v>3.7604361140908676E-2</v>
      </c>
      <c r="U2667" s="23">
        <v>1.4112825006060001</v>
      </c>
      <c r="V2667" s="23">
        <v>4.7535894504000004E-2</v>
      </c>
      <c r="W2667" s="37">
        <f>U2667*Info!$B$2</f>
        <v>0.67741560029087999</v>
      </c>
      <c r="X2667" s="37">
        <f>W2667*SQRT((0.5*V2667/U2667)^2+Info!$B$3^2)</f>
        <v>3.5740540395078658E-2</v>
      </c>
      <c r="Y2667" s="28">
        <f>W2667*Info!$D$2</f>
        <v>0.54870663623561278</v>
      </c>
      <c r="Z2667" s="28">
        <f>Y2667*SQRT(Info!$D$3^2+(X2667/W2667)^2)</f>
        <v>3.988471556420619E-2</v>
      </c>
      <c r="AA2667" s="37">
        <f t="shared" si="702"/>
        <v>8.5914473719119866E-2</v>
      </c>
      <c r="AB2667" s="37">
        <f t="shared" si="703"/>
        <v>3.9074367739884805E-2</v>
      </c>
      <c r="AC2667" s="37">
        <f>(1-EXP(-Info!$B$6*H2667*1000))+(Info!$B$6/(Info!$B$6-Info!$B$7))*(EXP(-Info!$B$7*H2667*1000)-EXP(-Info!$B$6*H2667*1000))*(Info!$B$9-1)</f>
        <v>0.41187902122584086</v>
      </c>
      <c r="AD2667" s="37">
        <f>SQRT((Info!$B$6*EXP(-Info!$B$6*H2667*1000)+(Info!$B$6/(Info!$B$6+Info!$B$7))*(Info!$B$9-1)*(-Info!$B$7*EXP(-Info!$B$7*H2667*1000)+Info!$B$6*EXP(-Info!$B$6*H2667*1000)))^2*(0.01*H2667*1000)^2)</f>
        <v>3.0565194163217515E-3</v>
      </c>
      <c r="AE2667" s="37">
        <f t="shared" si="704"/>
        <v>1.6096054571492911E-2</v>
      </c>
      <c r="AF2667" s="37">
        <f t="shared" si="705"/>
        <v>0.30078112229978504</v>
      </c>
      <c r="AG2667" s="37">
        <f t="shared" si="706"/>
        <v>4.6940339822055824E-2</v>
      </c>
      <c r="AH2667" s="37">
        <f t="shared" si="707"/>
        <v>0.33991402033689883</v>
      </c>
      <c r="AI2667">
        <f>AF2667*EXP(Info!$B$6*H2667*1000)</f>
        <v>0.47177581403736202</v>
      </c>
      <c r="AJ2667">
        <f>2*SQRT((EXP(Info!$B$6*H2667)*AG2667)^2+(Info!$B$6*H2667*0.01*AI2667)^2)</f>
        <v>9.392294692413812E-2</v>
      </c>
      <c r="AK2667">
        <f t="shared" si="708"/>
        <v>0.11424047570431368</v>
      </c>
      <c r="AL2667">
        <f t="shared" si="709"/>
        <v>0.10391437356744965</v>
      </c>
      <c r="AM2667" s="13">
        <v>0.97499999999999998</v>
      </c>
      <c r="AN2667" s="13">
        <v>5.8000000000000003E-2</v>
      </c>
      <c r="AO2667">
        <f t="shared" si="710"/>
        <v>5.819</v>
      </c>
      <c r="AP2667">
        <f t="shared" si="711"/>
        <v>0.5408768787838214</v>
      </c>
      <c r="AQ2667">
        <f t="shared" si="698"/>
        <v>5</v>
      </c>
      <c r="AR2667">
        <v>1</v>
      </c>
      <c r="AS2667">
        <v>1</v>
      </c>
      <c r="AT2667">
        <v>1</v>
      </c>
      <c r="AU2667">
        <v>0</v>
      </c>
      <c r="AV2667">
        <v>0</v>
      </c>
      <c r="AW2667">
        <v>1</v>
      </c>
      <c r="AX2667">
        <v>1</v>
      </c>
    </row>
    <row r="2668" spans="1:50">
      <c r="A2668" s="13" t="s">
        <v>349</v>
      </c>
      <c r="B2668" s="13" t="s">
        <v>430</v>
      </c>
      <c r="C2668" s="13" t="s">
        <v>351</v>
      </c>
      <c r="D2668" s="13">
        <v>-64.650000000000006</v>
      </c>
      <c r="E2668" s="13">
        <v>70.45</v>
      </c>
      <c r="F2668" s="13">
        <v>2063</v>
      </c>
      <c r="G2668">
        <v>320.5</v>
      </c>
      <c r="H2668">
        <v>51</v>
      </c>
      <c r="J2668" t="e">
        <f>(F2668*100*Info!$B$11)/AI2668</f>
        <v>#DIV/0!</v>
      </c>
      <c r="K2668" t="e">
        <f>2*((F2668*100*Info!$B$11)/AI2668^2)*(AJ2668/2)</f>
        <v>#DIV/0!</v>
      </c>
      <c r="L2668" t="e">
        <f t="shared" si="699"/>
        <v>#DIV/0!</v>
      </c>
      <c r="M2668" t="e">
        <f t="shared" si="700"/>
        <v>#DIV/0!</v>
      </c>
      <c r="N2668" t="e">
        <f t="shared" si="701"/>
        <v>#DIV/0!</v>
      </c>
      <c r="O2668" s="23">
        <v>0.91825223681400003</v>
      </c>
      <c r="P2668" s="23">
        <v>3.6098368031999999E-2</v>
      </c>
      <c r="S2668" s="23">
        <v>1.6993403200972801</v>
      </c>
      <c r="T2668" s="23">
        <v>6.9684681911179658E-2</v>
      </c>
      <c r="U2668" s="23">
        <v>7.5863407147200004</v>
      </c>
      <c r="V2668" s="23">
        <v>0.13387660084800002</v>
      </c>
      <c r="W2668" s="37">
        <f>U2668*Info!$B$2</f>
        <v>3.6414435430656003</v>
      </c>
      <c r="X2668" s="37">
        <f>W2668*SQRT((0.5*V2668/U2668)^2+Info!$B$3^2)</f>
        <v>0.18488547612617168</v>
      </c>
      <c r="Y2668" s="28">
        <f>W2668*Info!$D$2</f>
        <v>2.9495692698831366</v>
      </c>
      <c r="Z2668" s="28">
        <f>Y2668*SQRT(Info!$D$3^2+(X2668/W2668)^2)</f>
        <v>0.21018355508407596</v>
      </c>
      <c r="AA2668" s="37">
        <f t="shared" si="702"/>
        <v>0</v>
      </c>
      <c r="AB2668" s="37">
        <f t="shared" si="703"/>
        <v>0.18576440005029121</v>
      </c>
      <c r="AC2668" s="37">
        <f>(1-EXP(-Info!$B$6*H2668*1000))+(Info!$B$6/(Info!$B$6-Info!$B$7))*(EXP(-Info!$B$7*H2668*1000)-EXP(-Info!$B$6*H2668*1000))*(Info!$B$9-1)</f>
        <v>0.42434712984678696</v>
      </c>
      <c r="AD2668" s="37">
        <f>SQRT((Info!$B$6*EXP(-Info!$B$6*H2668*1000)+(Info!$B$6/(Info!$B$6+Info!$B$7))*(Info!$B$9-1)*(-Info!$B$7*EXP(-Info!$B$7*H2668*1000)+Info!$B$6*EXP(-Info!$B$6*H2668*1000)))^2*(0.01*H2668*1000)^2)</f>
        <v>3.1188489598169495E-3</v>
      </c>
      <c r="AE2668" s="37">
        <f t="shared" si="704"/>
        <v>0</v>
      </c>
      <c r="AF2668" s="37">
        <f t="shared" si="705"/>
        <v>0</v>
      </c>
      <c r="AG2668" s="37">
        <f t="shared" si="706"/>
        <v>0.21305190811407057</v>
      </c>
      <c r="AH2668" s="37">
        <f t="shared" si="707"/>
        <v>0</v>
      </c>
      <c r="AI2668">
        <f>AF2668*EXP(Info!$B$6*H2668*1000)</f>
        <v>0</v>
      </c>
      <c r="AJ2668">
        <f>2*SQRT((EXP(Info!$B$6*H2668)*AG2668)^2+(Info!$B$6*H2668*0.01*AI2668)^2)</f>
        <v>0.4263031508573808</v>
      </c>
      <c r="AK2668">
        <f t="shared" si="708"/>
        <v>0</v>
      </c>
      <c r="AL2668">
        <f t="shared" si="709"/>
        <v>0.49402184549374445</v>
      </c>
      <c r="AM2668" s="13">
        <v>0.93300000000000005</v>
      </c>
      <c r="AN2668" s="13">
        <v>5.1999999999999998E-2</v>
      </c>
      <c r="AO2668">
        <f t="shared" si="710"/>
        <v>31.28</v>
      </c>
      <c r="AP2668">
        <f t="shared" si="711"/>
        <v>0.12104020519830966</v>
      </c>
      <c r="AQ2668">
        <f t="shared" si="698"/>
        <v>5</v>
      </c>
      <c r="AR2668">
        <v>1</v>
      </c>
      <c r="AS2668">
        <v>1</v>
      </c>
      <c r="AT2668">
        <v>1</v>
      </c>
      <c r="AU2668">
        <v>0</v>
      </c>
      <c r="AV2668">
        <v>0</v>
      </c>
      <c r="AW2668">
        <v>1</v>
      </c>
      <c r="AX2668">
        <v>1</v>
      </c>
    </row>
    <row r="2669" spans="1:50">
      <c r="A2669" s="13" t="s">
        <v>349</v>
      </c>
      <c r="B2669" s="13" t="s">
        <v>430</v>
      </c>
      <c r="C2669" s="13" t="s">
        <v>351</v>
      </c>
      <c r="D2669" s="13">
        <v>-64.650000000000006</v>
      </c>
      <c r="E2669" s="13">
        <v>70.45</v>
      </c>
      <c r="F2669" s="13">
        <v>2063</v>
      </c>
      <c r="G2669">
        <v>328.5</v>
      </c>
      <c r="H2669">
        <v>52.9375</v>
      </c>
      <c r="J2669">
        <f>(F2669*100*Info!$B$11)/AI2669</f>
        <v>9.6371229968850702</v>
      </c>
      <c r="K2669">
        <f>2*((F2669*100*Info!$B$11)/AI2669^2)*(AJ2669/2)</f>
        <v>2.7334788574736395</v>
      </c>
      <c r="L2669">
        <f t="shared" si="699"/>
        <v>1.0198130852510787</v>
      </c>
      <c r="M2669">
        <f t="shared" si="700"/>
        <v>105.16028625945309</v>
      </c>
      <c r="N2669">
        <f t="shared" si="701"/>
        <v>29.946080544599731</v>
      </c>
      <c r="O2669" s="23">
        <v>1.107016619648</v>
      </c>
      <c r="P2669" s="23">
        <v>4.5122960039999993E-2</v>
      </c>
      <c r="S2669" s="23">
        <v>1.3655878944238082</v>
      </c>
      <c r="T2669" s="23">
        <v>4.6870721725106382E-2</v>
      </c>
      <c r="U2669" s="23">
        <v>2.6464881674880005</v>
      </c>
      <c r="V2669" s="23">
        <v>6.6938300424000008E-2</v>
      </c>
      <c r="W2669" s="37">
        <f>U2669*Info!$B$2</f>
        <v>1.2703143203942402</v>
      </c>
      <c r="X2669" s="37">
        <f>W2669*SQRT((0.5*V2669/U2669)^2+Info!$B$3^2)</f>
        <v>6.551592614596205E-2</v>
      </c>
      <c r="Y2669" s="28">
        <f>W2669*Info!$D$2</f>
        <v>1.0289545995193345</v>
      </c>
      <c r="Z2669" s="28">
        <f>Y2669*SQRT(Info!$D$3^2+(X2669/W2669)^2)</f>
        <v>7.3912589922194516E-2</v>
      </c>
      <c r="AA2669" s="37">
        <f t="shared" si="702"/>
        <v>0</v>
      </c>
      <c r="AB2669" s="37">
        <f t="shared" si="703"/>
        <v>6.9291824622072215E-2</v>
      </c>
      <c r="AC2669" s="37">
        <f>(1-EXP(-Info!$B$6*H2669*1000))+(Info!$B$6/(Info!$B$6-Info!$B$7))*(EXP(-Info!$B$7*H2669*1000)-EXP(-Info!$B$6*H2669*1000))*(Info!$B$9-1)</f>
        <v>0.43671759237310998</v>
      </c>
      <c r="AD2669" s="37">
        <f>SQRT((Info!$B$6*EXP(-Info!$B$6*H2669*1000)+(Info!$B$6/(Info!$B$6+Info!$B$7))*(Info!$B$9-1)*(-Info!$B$7*EXP(-Info!$B$7*H2669*1000)+Info!$B$6*EXP(-Info!$B$6*H2669*1000)))^2*(0.01*H2669*1000)^2)</f>
        <v>3.1785562134649774E-3</v>
      </c>
      <c r="AE2669" s="37">
        <f t="shared" si="704"/>
        <v>0</v>
      </c>
      <c r="AF2669" s="37">
        <f t="shared" si="705"/>
        <v>0.33663329490447369</v>
      </c>
      <c r="AG2669" s="37">
        <f t="shared" si="706"/>
        <v>7.753893917100349E-2</v>
      </c>
      <c r="AH2669" s="37">
        <f t="shared" si="707"/>
        <v>0.24651162790697675</v>
      </c>
      <c r="AI2669">
        <f>AF2669*EXP(Info!$B$6*H2669*1000)</f>
        <v>0.54700635130201225</v>
      </c>
      <c r="AJ2669">
        <f>2*SQRT((EXP(Info!$B$6*H2669)*AG2669)^2+(Info!$B$6*H2669*0.01*AI2669)^2)</f>
        <v>0.15515318178165205</v>
      </c>
      <c r="AK2669">
        <f t="shared" si="708"/>
        <v>0</v>
      </c>
      <c r="AL2669">
        <f t="shared" si="709"/>
        <v>0.18427467839993886</v>
      </c>
      <c r="AM2669" s="13">
        <v>0.93200000000000005</v>
      </c>
      <c r="AN2669" s="13">
        <v>5.3999999999999999E-2</v>
      </c>
      <c r="AO2669">
        <f t="shared" si="710"/>
        <v>10.912000000000001</v>
      </c>
      <c r="AP2669">
        <f t="shared" si="711"/>
        <v>0.41829645537344701</v>
      </c>
      <c r="AQ2669">
        <f t="shared" si="698"/>
        <v>5</v>
      </c>
      <c r="AR2669">
        <v>1</v>
      </c>
      <c r="AS2669">
        <v>1</v>
      </c>
      <c r="AT2669">
        <v>1</v>
      </c>
      <c r="AU2669">
        <v>0</v>
      </c>
      <c r="AV2669">
        <v>0</v>
      </c>
      <c r="AW2669">
        <v>1</v>
      </c>
      <c r="AX2669">
        <v>1</v>
      </c>
    </row>
    <row r="2670" spans="1:50">
      <c r="A2670" s="13" t="s">
        <v>349</v>
      </c>
      <c r="B2670" s="13" t="s">
        <v>430</v>
      </c>
      <c r="C2670" s="13" t="s">
        <v>351</v>
      </c>
      <c r="D2670" s="13">
        <v>-64.650000000000006</v>
      </c>
      <c r="E2670" s="13">
        <v>70.45</v>
      </c>
      <c r="F2670" s="13">
        <v>2063</v>
      </c>
      <c r="G2670">
        <v>336.5</v>
      </c>
      <c r="H2670">
        <v>54.337499999999999</v>
      </c>
      <c r="J2670">
        <f>(F2670*100*Info!$B$11)/AI2670</f>
        <v>4.8478484893621721</v>
      </c>
      <c r="K2670">
        <f>2*((F2670*100*Info!$B$11)/AI2670^2)*(AJ2670/2)</f>
        <v>0.89520738923621457</v>
      </c>
      <c r="L2670">
        <f t="shared" si="699"/>
        <v>1.3109345809033064</v>
      </c>
      <c r="M2670">
        <f t="shared" si="700"/>
        <v>68.000770836226565</v>
      </c>
      <c r="N2670">
        <f t="shared" si="701"/>
        <v>12.672492083493275</v>
      </c>
      <c r="O2670" s="23">
        <v>1.3183424825019998</v>
      </c>
      <c r="P2670" s="23">
        <v>4.8131157375999996E-2</v>
      </c>
      <c r="S2670" s="23">
        <v>1.9833481298828339</v>
      </c>
      <c r="T2670" s="23">
        <v>6.4723397563937288E-2</v>
      </c>
      <c r="U2670" s="23">
        <v>3.401969347998</v>
      </c>
      <c r="V2670" s="23">
        <v>8.5370586048000005E-2</v>
      </c>
      <c r="W2670" s="37">
        <f>U2670*Info!$B$2</f>
        <v>1.63294528703904</v>
      </c>
      <c r="X2670" s="37">
        <f>W2670*SQRT((0.5*V2670/U2670)^2+Info!$B$3^2)</f>
        <v>8.4178812448139476E-2</v>
      </c>
      <c r="Y2670" s="28">
        <f>W2670*Info!$D$2</f>
        <v>1.3226856825016224</v>
      </c>
      <c r="Z2670" s="28">
        <f>Y2670*SQRT(Info!$D$3^2+(X2670/W2670)^2)</f>
        <v>9.4989029267283948E-2</v>
      </c>
      <c r="AA2670" s="37">
        <f t="shared" si="702"/>
        <v>0</v>
      </c>
      <c r="AB2670" s="37">
        <f t="shared" si="703"/>
        <v>8.7551268082006445E-2</v>
      </c>
      <c r="AC2670" s="37">
        <f>(1-EXP(-Info!$B$6*H2670*1000))+(Info!$B$6/(Info!$B$6-Info!$B$7))*(EXP(-Info!$B$7*H2670*1000)-EXP(-Info!$B$6*H2670*1000))*(Info!$B$9-1)</f>
        <v>0.44551285094624982</v>
      </c>
      <c r="AD2670" s="37">
        <f>SQRT((Info!$B$6*EXP(-Info!$B$6*H2670*1000)+(Info!$B$6/(Info!$B$6+Info!$B$7))*(Info!$B$9-1)*(-Info!$B$7*EXP(-Info!$B$7*H2670*1000)+Info!$B$6*EXP(-Info!$B$6*H2670*1000)))^2*(0.01*H2670*1000)^2)</f>
        <v>3.2196903282453123E-3</v>
      </c>
      <c r="AE2670" s="37">
        <f t="shared" si="704"/>
        <v>0</v>
      </c>
      <c r="AF2670" s="37">
        <f t="shared" si="705"/>
        <v>0.66066244738121149</v>
      </c>
      <c r="AG2670" s="37">
        <f t="shared" si="706"/>
        <v>0.10035036237700289</v>
      </c>
      <c r="AH2670" s="37">
        <f t="shared" si="707"/>
        <v>0.33310463121783873</v>
      </c>
      <c r="AI2670">
        <f>AF2670*EXP(Info!$B$6*H2670*1000)</f>
        <v>1.087403515011335</v>
      </c>
      <c r="AJ2670">
        <f>2*SQRT((EXP(Info!$B$6*H2670)*AG2670)^2+(Info!$B$6*H2670*0.01*AI2670)^2)</f>
        <v>0.20080076014249706</v>
      </c>
      <c r="AK2670">
        <f t="shared" si="708"/>
        <v>0</v>
      </c>
      <c r="AL2670">
        <f t="shared" si="709"/>
        <v>0.23283384233728793</v>
      </c>
      <c r="AM2670" s="13">
        <v>1.022</v>
      </c>
      <c r="AN2670" s="13">
        <v>5.1999999999999998E-2</v>
      </c>
      <c r="AO2670">
        <f t="shared" si="710"/>
        <v>14.026999999999999</v>
      </c>
      <c r="AP2670">
        <f t="shared" si="711"/>
        <v>0.38752332770952846</v>
      </c>
      <c r="AQ2670">
        <f t="shared" si="698"/>
        <v>5</v>
      </c>
      <c r="AR2670">
        <v>1</v>
      </c>
      <c r="AS2670">
        <v>1</v>
      </c>
      <c r="AT2670">
        <v>1</v>
      </c>
      <c r="AU2670">
        <v>0</v>
      </c>
      <c r="AV2670">
        <v>0</v>
      </c>
      <c r="AW2670">
        <v>1</v>
      </c>
      <c r="AX2670">
        <v>1</v>
      </c>
    </row>
    <row r="2671" spans="1:50">
      <c r="A2671" s="13" t="s">
        <v>349</v>
      </c>
      <c r="B2671" s="13" t="s">
        <v>430</v>
      </c>
      <c r="C2671" s="13" t="s">
        <v>351</v>
      </c>
      <c r="D2671" s="13">
        <v>-64.650000000000006</v>
      </c>
      <c r="E2671" s="13">
        <v>70.45</v>
      </c>
      <c r="F2671" s="13">
        <v>2063</v>
      </c>
      <c r="G2671">
        <v>344.5</v>
      </c>
      <c r="H2671">
        <v>55.737499999999997</v>
      </c>
      <c r="J2671">
        <f>(F2671*100*Info!$B$11)/AI2671</f>
        <v>6.5054345924311088</v>
      </c>
      <c r="K2671">
        <f>2*((F2671*100*Info!$B$11)/AI2671^2)*(AJ2671/2)</f>
        <v>1.4580140249268574</v>
      </c>
      <c r="L2671">
        <f t="shared" si="699"/>
        <v>1.1406542068813612</v>
      </c>
      <c r="M2671">
        <f t="shared" si="700"/>
        <v>79.398829289294426</v>
      </c>
      <c r="N2671">
        <f t="shared" si="701"/>
        <v>17.980566246698977</v>
      </c>
      <c r="O2671" s="23">
        <v>0.99044897287799993</v>
      </c>
      <c r="P2671" s="23">
        <v>4.2114762703999997E-2</v>
      </c>
      <c r="S2671" s="23">
        <v>1.6369239929030104</v>
      </c>
      <c r="T2671" s="23">
        <v>7.1169283158784083E-2</v>
      </c>
      <c r="U2671" s="23">
        <v>2.9600795531700004</v>
      </c>
      <c r="V2671" s="23">
        <v>9.6041909304000014E-2</v>
      </c>
      <c r="W2671" s="37">
        <f>U2671*Info!$B$2</f>
        <v>1.4208381855216001</v>
      </c>
      <c r="X2671" s="37">
        <f>W2671*SQRT((0.5*V2671/U2671)^2+Info!$B$3^2)</f>
        <v>7.4687736999681759E-2</v>
      </c>
      <c r="Y2671" s="28">
        <f>W2671*Info!$D$2</f>
        <v>1.1508789302724962</v>
      </c>
      <c r="Z2671" s="28">
        <f>Y2671*SQRT(Info!$D$3^2+(X2671/W2671)^2)</f>
        <v>8.3493717681657892E-2</v>
      </c>
      <c r="AA2671" s="37">
        <f t="shared" si="702"/>
        <v>0</v>
      </c>
      <c r="AB2671" s="37">
        <f t="shared" si="703"/>
        <v>7.7599428912442314E-2</v>
      </c>
      <c r="AC2671" s="37">
        <f>(1-EXP(-Info!$B$6*H2671*1000))+(Info!$B$6/(Info!$B$6-Info!$B$7))*(EXP(-Info!$B$7*H2671*1000)-EXP(-Info!$B$6*H2671*1000))*(Info!$B$9-1)</f>
        <v>0.45418956410994155</v>
      </c>
      <c r="AD2671" s="37">
        <f>SQRT((Info!$B$6*EXP(-Info!$B$6*H2671*1000)+(Info!$B$6/(Info!$B$6+Info!$B$7))*(Info!$B$9-1)*(-Info!$B$7*EXP(-Info!$B$7*H2671*1000)+Info!$B$6*EXP(-Info!$B$6*H2671*1000)))^2*(0.01*H2671*1000)^2)</f>
        <v>3.2591794296089435E-3</v>
      </c>
      <c r="AE2671" s="37">
        <f t="shared" si="704"/>
        <v>0</v>
      </c>
      <c r="AF2671" s="37">
        <f t="shared" si="705"/>
        <v>0.48604506263051417</v>
      </c>
      <c r="AG2671" s="37">
        <f t="shared" si="706"/>
        <v>9.0760495859367074E-2</v>
      </c>
      <c r="AH2671" s="37">
        <f t="shared" si="707"/>
        <v>0.29692585895117546</v>
      </c>
      <c r="AI2671">
        <f>AF2671*EXP(Info!$B$6*H2671*1000)</f>
        <v>0.81033287056765391</v>
      </c>
      <c r="AJ2671">
        <f>2*SQRT((EXP(Info!$B$6*H2671)*AG2671)^2+(Info!$B$6*H2671*0.01*AI2671)^2)</f>
        <v>0.18161379894918844</v>
      </c>
      <c r="AK2671">
        <f t="shared" si="708"/>
        <v>0</v>
      </c>
      <c r="AL2671">
        <f t="shared" si="709"/>
        <v>0.20636792124974909</v>
      </c>
      <c r="AM2671" s="13">
        <v>1.0329999999999999</v>
      </c>
      <c r="AN2671" s="13">
        <v>6.2E-2</v>
      </c>
      <c r="AO2671">
        <f t="shared" si="710"/>
        <v>12.205</v>
      </c>
      <c r="AP2671">
        <f t="shared" si="711"/>
        <v>0.3346021466947775</v>
      </c>
      <c r="AQ2671">
        <f t="shared" si="698"/>
        <v>5</v>
      </c>
      <c r="AR2671">
        <v>1</v>
      </c>
      <c r="AS2671">
        <v>1</v>
      </c>
      <c r="AT2671">
        <v>1</v>
      </c>
      <c r="AU2671">
        <v>0</v>
      </c>
      <c r="AV2671">
        <v>0</v>
      </c>
      <c r="AW2671">
        <v>1</v>
      </c>
      <c r="AX2671">
        <v>1</v>
      </c>
    </row>
    <row r="2672" spans="1:50">
      <c r="A2672" s="13" t="s">
        <v>349</v>
      </c>
      <c r="B2672" s="13" t="s">
        <v>430</v>
      </c>
      <c r="C2672" s="13" t="s">
        <v>351</v>
      </c>
      <c r="D2672" s="13">
        <v>-64.650000000000006</v>
      </c>
      <c r="E2672" s="13">
        <v>70.45</v>
      </c>
      <c r="F2672" s="13">
        <v>2063</v>
      </c>
      <c r="G2672">
        <v>352.5</v>
      </c>
      <c r="H2672">
        <v>56.8125</v>
      </c>
      <c r="J2672">
        <f>(F2672*100*Info!$B$11)/AI2672</f>
        <v>5.240026458964981</v>
      </c>
      <c r="K2672">
        <f>2*((F2672*100*Info!$B$11)/AI2672^2)*(AJ2672/2)</f>
        <v>1.024427842141753</v>
      </c>
      <c r="L2672">
        <f t="shared" si="699"/>
        <v>1.2365420574557386</v>
      </c>
      <c r="M2672">
        <f t="shared" si="700"/>
        <v>69.330790155994407</v>
      </c>
      <c r="N2672">
        <f t="shared" si="701"/>
        <v>13.721778882753176</v>
      </c>
      <c r="O2672" s="23">
        <v>0.99345717021399993</v>
      </c>
      <c r="P2672" s="23">
        <v>4.3618861372000002E-2</v>
      </c>
      <c r="S2672" s="23">
        <v>1.84512636022905</v>
      </c>
      <c r="T2672" s="23">
        <v>7.7653670141591136E-2</v>
      </c>
      <c r="U2672" s="23">
        <v>3.2089154090940002</v>
      </c>
      <c r="V2672" s="23">
        <v>9.8952270191999994E-2</v>
      </c>
      <c r="W2672" s="37">
        <f>U2672*Info!$B$2</f>
        <v>1.54027939636512</v>
      </c>
      <c r="X2672" s="37">
        <f>W2672*SQRT((0.5*V2672/U2672)^2+Info!$B$3^2)</f>
        <v>8.0592461989155789E-2</v>
      </c>
      <c r="Y2672" s="28">
        <f>W2672*Info!$D$2</f>
        <v>1.2476263110557473</v>
      </c>
      <c r="Z2672" s="28">
        <f>Y2672*SQRT(Info!$D$3^2+(X2672/W2672)^2)</f>
        <v>9.0293372504985148E-2</v>
      </c>
      <c r="AA2672" s="37">
        <f t="shared" si="702"/>
        <v>0</v>
      </c>
      <c r="AB2672" s="37">
        <f t="shared" si="703"/>
        <v>8.3491294134903429E-2</v>
      </c>
      <c r="AC2672" s="37">
        <f>(1-EXP(-Info!$B$6*H2672*1000))+(Info!$B$6/(Info!$B$6-Info!$B$7))*(EXP(-Info!$B$7*H2672*1000)-EXP(-Info!$B$6*H2672*1000))*(Info!$B$9-1)</f>
        <v>0.46077254323643996</v>
      </c>
      <c r="AD2672" s="37">
        <f>SQRT((Info!$B$6*EXP(-Info!$B$6*H2672*1000)+(Info!$B$6/(Info!$B$6+Info!$B$7))*(Info!$B$9-1)*(-Info!$B$7*EXP(-Info!$B$7*H2672*1000)+Info!$B$6*EXP(-Info!$B$6*H2672*1000)))^2*(0.01*H2672*1000)^2)</f>
        <v>3.2884070182374681E-3</v>
      </c>
      <c r="AE2672" s="37">
        <f t="shared" si="704"/>
        <v>0</v>
      </c>
      <c r="AF2672" s="37">
        <f t="shared" si="705"/>
        <v>0.59750004917330268</v>
      </c>
      <c r="AG2672" s="37">
        <f t="shared" si="706"/>
        <v>9.8287416488270607E-2</v>
      </c>
      <c r="AH2672" s="37">
        <f t="shared" si="707"/>
        <v>0.32382608695652171</v>
      </c>
      <c r="AI2672">
        <f>AF2672*EXP(Info!$B$6*H2672*1000)</f>
        <v>1.0060192498753271</v>
      </c>
      <c r="AJ2672">
        <f>2*SQRT((EXP(Info!$B$6*H2672)*AG2672)^2+(Info!$B$6*H2672*0.01*AI2672)^2)</f>
        <v>0.19667727584459774</v>
      </c>
      <c r="AK2672">
        <f t="shared" si="708"/>
        <v>0</v>
      </c>
      <c r="AL2672">
        <f t="shared" si="709"/>
        <v>0.22203674762236217</v>
      </c>
      <c r="AM2672" s="13">
        <v>1.0309999999999999</v>
      </c>
      <c r="AN2672" s="13">
        <v>6.4000000000000001E-2</v>
      </c>
      <c r="AO2672">
        <f t="shared" si="710"/>
        <v>13.231</v>
      </c>
      <c r="AP2672">
        <f t="shared" si="711"/>
        <v>0.30959281986635195</v>
      </c>
      <c r="AQ2672">
        <f t="shared" si="698"/>
        <v>5</v>
      </c>
      <c r="AR2672">
        <v>1</v>
      </c>
      <c r="AS2672">
        <v>1</v>
      </c>
      <c r="AT2672">
        <v>1</v>
      </c>
      <c r="AU2672">
        <v>0</v>
      </c>
      <c r="AV2672">
        <v>0</v>
      </c>
      <c r="AW2672">
        <v>1</v>
      </c>
      <c r="AX2672">
        <v>1</v>
      </c>
    </row>
    <row r="2673" spans="1:52">
      <c r="A2673" s="13" t="s">
        <v>349</v>
      </c>
      <c r="B2673" s="13" t="s">
        <v>430</v>
      </c>
      <c r="C2673" s="13" t="s">
        <v>351</v>
      </c>
      <c r="D2673" s="13">
        <v>-64.650000000000006</v>
      </c>
      <c r="E2673" s="13">
        <v>70.45</v>
      </c>
      <c r="F2673" s="13">
        <v>2063</v>
      </c>
      <c r="G2673">
        <v>360.5</v>
      </c>
      <c r="H2673">
        <v>57.916699999999999</v>
      </c>
      <c r="J2673">
        <f>(F2673*100*Info!$B$11)/AI2673</f>
        <v>3.0217554130931323</v>
      </c>
      <c r="K2673">
        <f>2*((F2673*100*Info!$B$11)/AI2673^2)*(AJ2673/2)</f>
        <v>0.28326117910910958</v>
      </c>
      <c r="L2673">
        <f t="shared" si="699"/>
        <v>1.0972897208516232</v>
      </c>
      <c r="M2673">
        <f t="shared" si="700"/>
        <v>35.478430344748837</v>
      </c>
      <c r="N2673">
        <f t="shared" si="701"/>
        <v>3.3846398113697895</v>
      </c>
      <c r="O2673" s="23">
        <v>0.82725426740000008</v>
      </c>
      <c r="P2673" s="23">
        <v>3.4594269364000001E-2</v>
      </c>
      <c r="S2673" s="23">
        <v>2.1328116535266659</v>
      </c>
      <c r="T2673" s="23">
        <v>4.2611702417831868E-2</v>
      </c>
      <c r="U2673" s="23">
        <v>2.8475455988339999</v>
      </c>
      <c r="V2673" s="23">
        <v>5.0446255391999997E-2</v>
      </c>
      <c r="W2673" s="37">
        <f>U2673*Info!$B$2</f>
        <v>1.36682188744032</v>
      </c>
      <c r="X2673" s="37">
        <f>W2673*SQRT((0.5*V2673/U2673)^2+Info!$B$3^2)</f>
        <v>6.9405238143168346E-2</v>
      </c>
      <c r="Y2673" s="28">
        <f>W2673*Info!$D$2</f>
        <v>1.1071257288266592</v>
      </c>
      <c r="Z2673" s="28">
        <f>Y2673*SQRT(Info!$D$3^2+(X2673/W2673)^2)</f>
        <v>7.8897460560431065E-2</v>
      </c>
      <c r="AA2673" s="37">
        <f t="shared" si="702"/>
        <v>0</v>
      </c>
      <c r="AB2673" s="37">
        <f t="shared" si="703"/>
        <v>7.1528161935821871E-2</v>
      </c>
      <c r="AC2673" s="37">
        <f>(1-EXP(-Info!$B$6*H2673*1000))+(Info!$B$6/(Info!$B$6-Info!$B$7))*(EXP(-Info!$B$7*H2673*1000)-EXP(-Info!$B$6*H2673*1000))*(Info!$B$9-1)</f>
        <v>0.4674632327970672</v>
      </c>
      <c r="AD2673" s="37">
        <f>SQRT((Info!$B$6*EXP(-Info!$B$6*H2673*1000)+(Info!$B$6/(Info!$B$6+Info!$B$7))*(Info!$B$9-1)*(-Info!$B$7*EXP(-Info!$B$7*H2673*1000)+Info!$B$6*EXP(-Info!$B$6*H2673*1000)))^2*(0.01*H2673*1000)^2)</f>
        <v>3.3174569181239474E-3</v>
      </c>
      <c r="AE2673" s="37">
        <f t="shared" si="704"/>
        <v>0</v>
      </c>
      <c r="AF2673" s="37">
        <f t="shared" si="705"/>
        <v>1.0256859247000067</v>
      </c>
      <c r="AG2673" s="37">
        <f t="shared" si="706"/>
        <v>8.1723610900530083E-2</v>
      </c>
      <c r="AH2673" s="37">
        <f t="shared" si="707"/>
        <v>0.48090787716955941</v>
      </c>
      <c r="AI2673">
        <f>AF2673*EXP(Info!$B$6*H2673*1000)</f>
        <v>1.7445381134202151</v>
      </c>
      <c r="AJ2673">
        <f>2*SQRT((EXP(Info!$B$6*H2673)*AG2673)^2+(Info!$B$6*H2673*0.01*AI2673)^2)</f>
        <v>0.16353405734528301</v>
      </c>
      <c r="AK2673">
        <f t="shared" si="708"/>
        <v>0</v>
      </c>
      <c r="AL2673">
        <f t="shared" si="709"/>
        <v>0.19022199385212468</v>
      </c>
      <c r="AM2673" s="13">
        <v>0.94399999999999995</v>
      </c>
      <c r="AN2673" s="13">
        <v>5.6000000000000001E-2</v>
      </c>
      <c r="AO2673">
        <f t="shared" si="710"/>
        <v>11.741</v>
      </c>
      <c r="AP2673">
        <f t="shared" si="711"/>
        <v>0.29051484469247496</v>
      </c>
      <c r="AQ2673">
        <f t="shared" si="698"/>
        <v>5</v>
      </c>
      <c r="AR2673">
        <v>1</v>
      </c>
      <c r="AS2673">
        <v>1</v>
      </c>
      <c r="AT2673">
        <v>1</v>
      </c>
      <c r="AU2673">
        <v>0</v>
      </c>
      <c r="AV2673">
        <v>0</v>
      </c>
      <c r="AW2673">
        <v>1</v>
      </c>
      <c r="AX2673">
        <v>1</v>
      </c>
    </row>
    <row r="2674" spans="1:52">
      <c r="A2674" s="13" t="s">
        <v>349</v>
      </c>
      <c r="B2674" s="13" t="s">
        <v>430</v>
      </c>
      <c r="C2674" s="13" t="s">
        <v>351</v>
      </c>
      <c r="D2674" s="13">
        <v>-64.650000000000006</v>
      </c>
      <c r="E2674" s="13">
        <v>70.45</v>
      </c>
      <c r="F2674" s="13">
        <v>2063</v>
      </c>
      <c r="G2674">
        <v>368.5</v>
      </c>
      <c r="H2674">
        <v>59.145800000000001</v>
      </c>
      <c r="J2674">
        <f>(F2674*100*Info!$B$11)/AI2674</f>
        <v>7.1080514307419804</v>
      </c>
      <c r="K2674">
        <f>2*((F2674*100*Info!$B$11)/AI2674^2)*(AJ2674/2)</f>
        <v>0.93712446293172302</v>
      </c>
      <c r="L2674">
        <f t="shared" si="699"/>
        <v>0.63364486052073976</v>
      </c>
      <c r="M2674">
        <f t="shared" si="700"/>
        <v>48.192588754252192</v>
      </c>
      <c r="N2674">
        <f t="shared" si="701"/>
        <v>6.4649480543630515</v>
      </c>
      <c r="O2674" s="23">
        <v>0.701662028622</v>
      </c>
      <c r="P2674" s="23">
        <v>2.7073776023999997E-2</v>
      </c>
      <c r="S2674" s="23">
        <v>1.0704743900197202</v>
      </c>
      <c r="T2674" s="23">
        <v>3.3529972610397439E-2</v>
      </c>
      <c r="U2674" s="23">
        <v>1.6443539017200002</v>
      </c>
      <c r="V2674" s="23">
        <v>4.0745052432000002E-2</v>
      </c>
      <c r="W2674" s="37">
        <f>U2674*Info!$B$2</f>
        <v>0.78928987282560004</v>
      </c>
      <c r="X2674" s="37">
        <f>W2674*SQRT((0.5*V2674/U2674)^2+Info!$B$3^2)</f>
        <v>4.0657981183395822E-2</v>
      </c>
      <c r="Y2674" s="28">
        <f>W2674*Info!$D$2</f>
        <v>0.63932479698873612</v>
      </c>
      <c r="Z2674" s="28">
        <f>Y2674*SQRT(Info!$D$3^2+(X2674/W2674)^2)</f>
        <v>4.5895758604686553E-2</v>
      </c>
      <c r="AA2674" s="37">
        <f t="shared" si="702"/>
        <v>0</v>
      </c>
      <c r="AB2674" s="37">
        <f t="shared" si="703"/>
        <v>4.2852290148354941E-2</v>
      </c>
      <c r="AC2674" s="37">
        <f>(1-EXP(-Info!$B$6*H2674*1000))+(Info!$B$6/(Info!$B$6-Info!$B$7))*(EXP(-Info!$B$7*H2674*1000)-EXP(-Info!$B$6*H2674*1000))*(Info!$B$9-1)</f>
        <v>0.47482688227365544</v>
      </c>
      <c r="AD2674" s="37">
        <f>SQRT((Info!$B$6*EXP(-Info!$B$6*H2674*1000)+(Info!$B$6/(Info!$B$6+Info!$B$7))*(Info!$B$9-1)*(-Info!$B$7*EXP(-Info!$B$7*H2674*1000)+Info!$B$6*EXP(-Info!$B$6*H2674*1000)))^2*(0.01*H2674*1000)^2)</f>
        <v>3.3486551079728905E-3</v>
      </c>
      <c r="AE2674" s="37">
        <f t="shared" si="704"/>
        <v>0</v>
      </c>
      <c r="AF2674" s="37">
        <f t="shared" si="705"/>
        <v>0.4311495930309841</v>
      </c>
      <c r="AG2674" s="37">
        <f t="shared" si="706"/>
        <v>4.8861901556459711E-2</v>
      </c>
      <c r="AH2674" s="37">
        <f t="shared" si="707"/>
        <v>0.40276497695852537</v>
      </c>
      <c r="AI2674">
        <f>AF2674*EXP(Info!$B$6*H2674*1000)</f>
        <v>0.74163327867543849</v>
      </c>
      <c r="AJ2674">
        <f>2*SQRT((EXP(Info!$B$6*H2674)*AG2674)^2+(Info!$B$6*H2674*0.01*AI2674)^2)</f>
        <v>9.7776823190271242E-2</v>
      </c>
      <c r="AK2674">
        <f t="shared" si="708"/>
        <v>0</v>
      </c>
      <c r="AL2674">
        <f t="shared" si="709"/>
        <v>0.11396138042053512</v>
      </c>
      <c r="AM2674" s="13">
        <v>0.96599999999999997</v>
      </c>
      <c r="AN2674" s="13">
        <v>5.3999999999999999E-2</v>
      </c>
      <c r="AO2674">
        <f t="shared" si="710"/>
        <v>6.78</v>
      </c>
      <c r="AP2674">
        <f t="shared" si="711"/>
        <v>0.42670986330136046</v>
      </c>
      <c r="AQ2674">
        <f t="shared" si="698"/>
        <v>5</v>
      </c>
      <c r="AR2674">
        <v>1</v>
      </c>
      <c r="AS2674">
        <v>1</v>
      </c>
      <c r="AT2674">
        <v>1</v>
      </c>
      <c r="AU2674">
        <v>0</v>
      </c>
      <c r="AV2674">
        <v>0</v>
      </c>
      <c r="AW2674">
        <v>1</v>
      </c>
      <c r="AX2674">
        <v>1</v>
      </c>
    </row>
    <row r="2675" spans="1:52">
      <c r="A2675" s="13" t="s">
        <v>349</v>
      </c>
      <c r="B2675" s="13" t="s">
        <v>430</v>
      </c>
      <c r="C2675" s="13" t="s">
        <v>351</v>
      </c>
      <c r="D2675" s="13">
        <v>-64.650000000000006</v>
      </c>
      <c r="E2675" s="13">
        <v>70.45</v>
      </c>
      <c r="F2675" s="13">
        <v>2063</v>
      </c>
      <c r="G2675">
        <v>376.5</v>
      </c>
      <c r="H2675">
        <v>59.9236</v>
      </c>
      <c r="J2675">
        <f>(F2675*100*Info!$B$11)/AI2675</f>
        <v>6.4817449829486682</v>
      </c>
      <c r="K2675">
        <f>2*((F2675*100*Info!$B$11)/AI2675^2)*(AJ2675/2)</f>
        <v>0.79362735312025667</v>
      </c>
      <c r="L2675">
        <f t="shared" si="699"/>
        <v>0.6233644866774829</v>
      </c>
      <c r="M2675">
        <f t="shared" si="700"/>
        <v>43.233239084550569</v>
      </c>
      <c r="N2675">
        <f t="shared" si="701"/>
        <v>5.4407982369336647</v>
      </c>
      <c r="O2675" s="23">
        <v>0.762578024676</v>
      </c>
      <c r="P2675" s="23">
        <v>2.7073776023999997E-2</v>
      </c>
      <c r="S2675" s="23">
        <v>1.09840172804082</v>
      </c>
      <c r="T2675" s="23">
        <v>4.073125946494599E-2</v>
      </c>
      <c r="U2675" s="23">
        <v>1.61767559358</v>
      </c>
      <c r="V2675" s="23">
        <v>4.7050834356000007E-2</v>
      </c>
      <c r="W2675" s="37">
        <f>U2675*Info!$B$2</f>
        <v>0.77648428491839994</v>
      </c>
      <c r="X2675" s="37">
        <f>W2675*SQRT((0.5*V2675/U2675)^2+Info!$B$3^2)</f>
        <v>4.0433073073861361E-2</v>
      </c>
      <c r="Y2675" s="28">
        <f>W2675*Info!$D$2</f>
        <v>0.62895227078390403</v>
      </c>
      <c r="Z2675" s="28">
        <f>Y2675*SQRT(Info!$D$3^2+(X2675/W2675)^2)</f>
        <v>4.5404477641165626E-2</v>
      </c>
      <c r="AA2675" s="37">
        <f t="shared" si="702"/>
        <v>0</v>
      </c>
      <c r="AB2675" s="37">
        <f t="shared" si="703"/>
        <v>4.2638957952154999E-2</v>
      </c>
      <c r="AC2675" s="37">
        <f>(1-EXP(-Info!$B$6*H2675*1000))+(Info!$B$6/(Info!$B$6-Info!$B$7))*(EXP(-Info!$B$7*H2675*1000)-EXP(-Info!$B$6*H2675*1000))*(Info!$B$9-1)</f>
        <v>0.47944155383469589</v>
      </c>
      <c r="AD2675" s="37">
        <f>SQRT((Info!$B$6*EXP(-Info!$B$6*H2675*1000)+(Info!$B$6/(Info!$B$6+Info!$B$7))*(Info!$B$9-1)*(-Info!$B$7*EXP(-Info!$B$7*H2675*1000)+Info!$B$6*EXP(-Info!$B$6*H2675*1000)))^2*(0.01*H2675*1000)^2)</f>
        <v>3.3677887123608461E-3</v>
      </c>
      <c r="AE2675" s="37">
        <f t="shared" si="704"/>
        <v>0</v>
      </c>
      <c r="AF2675" s="37">
        <f t="shared" si="705"/>
        <v>0.469449457256916</v>
      </c>
      <c r="AG2675" s="37">
        <f t="shared" si="706"/>
        <v>4.9762691489380846E-2</v>
      </c>
      <c r="AH2675" s="37">
        <f t="shared" si="707"/>
        <v>0.42739322533136964</v>
      </c>
      <c r="AI2675">
        <f>AF2675*EXP(Info!$B$6*H2675*1000)</f>
        <v>0.81329449113511409</v>
      </c>
      <c r="AJ2675">
        <f>2*SQRT((EXP(Info!$B$6*H2675)*AG2675)^2+(Info!$B$6*H2675*0.01*AI2675)^2)</f>
        <v>9.9580090855906814E-2</v>
      </c>
      <c r="AK2675">
        <f t="shared" si="708"/>
        <v>0</v>
      </c>
      <c r="AL2675">
        <f t="shared" si="709"/>
        <v>0.113394044777961</v>
      </c>
      <c r="AM2675" s="13">
        <v>0.94799999999999995</v>
      </c>
      <c r="AN2675" s="13">
        <v>0.05</v>
      </c>
      <c r="AO2675">
        <f t="shared" si="710"/>
        <v>6.67</v>
      </c>
      <c r="AP2675">
        <f t="shared" si="711"/>
        <v>0.47140355439768689</v>
      </c>
      <c r="AQ2675">
        <f t="shared" si="698"/>
        <v>5</v>
      </c>
      <c r="AR2675">
        <v>1</v>
      </c>
      <c r="AS2675">
        <v>1</v>
      </c>
      <c r="AT2675">
        <v>1</v>
      </c>
      <c r="AU2675">
        <v>0</v>
      </c>
      <c r="AV2675">
        <v>0</v>
      </c>
      <c r="AW2675">
        <v>1</v>
      </c>
      <c r="AX2675">
        <v>1</v>
      </c>
    </row>
    <row r="2676" spans="1:52">
      <c r="A2676" s="13" t="s">
        <v>349</v>
      </c>
      <c r="B2676" s="13" t="s">
        <v>430</v>
      </c>
      <c r="C2676" s="13" t="s">
        <v>351</v>
      </c>
      <c r="D2676" s="13">
        <v>-64.650000000000006</v>
      </c>
      <c r="E2676" s="13">
        <v>70.45</v>
      </c>
      <c r="F2676" s="13">
        <v>2063</v>
      </c>
      <c r="G2676">
        <v>384.5</v>
      </c>
      <c r="H2676">
        <v>60.7014</v>
      </c>
      <c r="J2676">
        <f>(F2676*100*Info!$B$11)/AI2676</f>
        <v>6.7765226379971901</v>
      </c>
      <c r="K2676">
        <f>2*((F2676*100*Info!$B$11)/AI2676^2)*(AJ2676/2)</f>
        <v>1.0747434934341924</v>
      </c>
      <c r="L2676">
        <f t="shared" si="699"/>
        <v>0.76971962702784869</v>
      </c>
      <c r="M2676">
        <f t="shared" si="700"/>
        <v>55.811440508875179</v>
      </c>
      <c r="N2676">
        <f t="shared" si="701"/>
        <v>9.0359752326057396</v>
      </c>
      <c r="O2676" s="23">
        <v>0.78814770203200002</v>
      </c>
      <c r="P2676" s="23">
        <v>3.3090170695999996E-2</v>
      </c>
      <c r="S2676" s="23">
        <v>1.2224563459519682</v>
      </c>
      <c r="T2676" s="23">
        <v>5.003320095247913E-2</v>
      </c>
      <c r="U2676" s="23">
        <v>1.9974776894640003</v>
      </c>
      <c r="V2676" s="23">
        <v>6.4998059832000007E-2</v>
      </c>
      <c r="W2676" s="37">
        <f>U2676*Info!$B$2</f>
        <v>0.95878929094272014</v>
      </c>
      <c r="X2676" s="37">
        <f>W2676*SQRT((0.5*V2676/U2676)^2+Info!$B$3^2)</f>
        <v>5.0413666136326044E-2</v>
      </c>
      <c r="Y2676" s="28">
        <f>W2676*Info!$D$2</f>
        <v>0.77661932566360337</v>
      </c>
      <c r="Z2676" s="28">
        <f>Y2676*SQRT(Info!$D$3^2+(X2676/W2676)^2)</f>
        <v>5.6350216053772599E-2</v>
      </c>
      <c r="AA2676" s="37">
        <f t="shared" si="702"/>
        <v>0</v>
      </c>
      <c r="AB2676" s="37">
        <f t="shared" si="703"/>
        <v>5.3059189425372411E-2</v>
      </c>
      <c r="AC2676" s="37">
        <f>(1-EXP(-Info!$B$6*H2676*1000))+(Info!$B$6/(Info!$B$6-Info!$B$7))*(EXP(-Info!$B$7*H2676*1000)-EXP(-Info!$B$6*H2676*1000))*(Info!$B$9-1)</f>
        <v>0.48402149283810353</v>
      </c>
      <c r="AD2676" s="37">
        <f>SQRT((Info!$B$6*EXP(-Info!$B$6*H2676*1000)+(Info!$B$6/(Info!$B$6+Info!$B$7))*(Info!$B$9-1)*(-Info!$B$7*EXP(-Info!$B$7*H2676*1000)+Info!$B$6*EXP(-Info!$B$6*H2676*1000)))^2*(0.01*H2676*1000)^2)</f>
        <v>3.3864568892245303E-3</v>
      </c>
      <c r="AE2676" s="37">
        <f t="shared" si="704"/>
        <v>0</v>
      </c>
      <c r="AF2676" s="37">
        <f t="shared" si="705"/>
        <v>0.4458370202883648</v>
      </c>
      <c r="AG2676" s="37">
        <f t="shared" si="706"/>
        <v>6.165368722708027E-2</v>
      </c>
      <c r="AH2676" s="37">
        <f t="shared" si="707"/>
        <v>0.3647058823529411</v>
      </c>
      <c r="AI2676">
        <f>AF2676*EXP(Info!$B$6*H2676*1000)</f>
        <v>0.77791631035306841</v>
      </c>
      <c r="AJ2676">
        <f>2*SQRT((EXP(Info!$B$6*H2676)*AG2676)^2+(Info!$B$6*H2676*0.01*AI2676)^2)</f>
        <v>0.12337603482652762</v>
      </c>
      <c r="AK2676">
        <f t="shared" si="708"/>
        <v>0</v>
      </c>
      <c r="AL2676">
        <f t="shared" si="709"/>
        <v>0.14110560835783539</v>
      </c>
      <c r="AM2676" s="13">
        <v>0.93700000000000006</v>
      </c>
      <c r="AN2676" s="13">
        <v>5.6000000000000001E-2</v>
      </c>
      <c r="AO2676">
        <f t="shared" si="710"/>
        <v>8.2360000000000007</v>
      </c>
      <c r="AP2676">
        <f t="shared" si="711"/>
        <v>0.39457146690008349</v>
      </c>
      <c r="AQ2676">
        <f t="shared" si="698"/>
        <v>5</v>
      </c>
      <c r="AR2676">
        <v>1</v>
      </c>
      <c r="AS2676">
        <v>1</v>
      </c>
      <c r="AT2676">
        <v>1</v>
      </c>
      <c r="AU2676">
        <v>0</v>
      </c>
      <c r="AV2676">
        <v>0</v>
      </c>
      <c r="AW2676">
        <v>1</v>
      </c>
      <c r="AX2676">
        <v>1</v>
      </c>
    </row>
    <row r="2677" spans="1:52">
      <c r="A2677" s="13" t="s">
        <v>349</v>
      </c>
      <c r="B2677" s="13" t="s">
        <v>430</v>
      </c>
      <c r="C2677" s="13" t="s">
        <v>351</v>
      </c>
      <c r="D2677" s="13">
        <v>-64.650000000000006</v>
      </c>
      <c r="E2677" s="13">
        <v>70.45</v>
      </c>
      <c r="F2677" s="13">
        <v>2063</v>
      </c>
      <c r="G2677">
        <v>392.5</v>
      </c>
      <c r="H2677">
        <v>61.479199999999999</v>
      </c>
      <c r="J2677">
        <f>(F2677*100*Info!$B$11)/AI2677</f>
        <v>26.419162653951862</v>
      </c>
      <c r="K2677">
        <f>2*((F2677*100*Info!$B$11)/AI2677^2)*(AJ2677/2)</f>
        <v>21.033521876422842</v>
      </c>
      <c r="L2677">
        <f t="shared" si="699"/>
        <v>1.0368224310644674</v>
      </c>
      <c r="M2677">
        <f t="shared" si="700"/>
        <v>293.09419081027005</v>
      </c>
      <c r="N2677">
        <f t="shared" si="701"/>
        <v>233.48045483000357</v>
      </c>
      <c r="O2677" s="23">
        <v>0.74076859398999995</v>
      </c>
      <c r="P2677" s="23">
        <v>2.4065578687999998E-2</v>
      </c>
      <c r="S2677" s="23">
        <v>1.159660944252036</v>
      </c>
      <c r="T2677" s="23">
        <v>5.0204720398487168E-2</v>
      </c>
      <c r="U2677" s="23">
        <v>2.6906286409560001</v>
      </c>
      <c r="V2677" s="23">
        <v>7.2759022199999995E-2</v>
      </c>
      <c r="W2677" s="37">
        <f>U2677*Info!$B$2</f>
        <v>1.2915017476588799</v>
      </c>
      <c r="X2677" s="37">
        <f>W2677*SQRT((0.5*V2677/U2677)^2+Info!$B$3^2)</f>
        <v>6.6894462614309563E-2</v>
      </c>
      <c r="Y2677" s="28">
        <f>W2677*Info!$D$2</f>
        <v>1.0461164156036928</v>
      </c>
      <c r="Z2677" s="28">
        <f>Y2677*SQRT(Info!$D$3^2+(X2677/W2677)^2)</f>
        <v>7.5311755541015005E-2</v>
      </c>
      <c r="AA2677" s="37">
        <f t="shared" si="702"/>
        <v>0</v>
      </c>
      <c r="AB2677" s="37">
        <f t="shared" si="703"/>
        <v>6.7968059762320274E-2</v>
      </c>
      <c r="AC2677" s="37">
        <f>(1-EXP(-Info!$B$6*H2677*1000))+(Info!$B$6/(Info!$B$6-Info!$B$7))*(EXP(-Info!$B$7*H2677*1000)-EXP(-Info!$B$6*H2677*1000))*(Info!$B$9-1)</f>
        <v>0.48856695038495146</v>
      </c>
      <c r="AD2677" s="37">
        <f>SQRT((Info!$B$6*EXP(-Info!$B$6*H2677*1000)+(Info!$B$6/(Info!$B$6+Info!$B$7))*(Info!$B$9-1)*(-Info!$B$7*EXP(-Info!$B$7*H2677*1000)+Info!$B$6*EXP(-Info!$B$6*H2677*1000)))^2*(0.01*H2677*1000)^2)</f>
        <v>3.4046652910191141E-3</v>
      </c>
      <c r="AE2677" s="37">
        <f t="shared" si="704"/>
        <v>0</v>
      </c>
      <c r="AF2677" s="37">
        <f t="shared" si="705"/>
        <v>0.11354452864834319</v>
      </c>
      <c r="AG2677" s="37">
        <f t="shared" si="706"/>
        <v>7.9385067929946193E-2</v>
      </c>
      <c r="AH2677" s="37">
        <f t="shared" si="707"/>
        <v>9.7911832946635718E-2</v>
      </c>
      <c r="AI2677">
        <f>AF2677*EXP(Info!$B$6*H2677*1000)</f>
        <v>0.19953575200788123</v>
      </c>
      <c r="AJ2677">
        <f>2*SQRT((EXP(Info!$B$6*H2677)*AG2677)^2+(Info!$B$6*H2677*0.01*AI2677)^2)</f>
        <v>0.15885967545449292</v>
      </c>
      <c r="AK2677">
        <f t="shared" si="708"/>
        <v>0</v>
      </c>
      <c r="AL2677">
        <f t="shared" si="709"/>
        <v>0.18075425813191454</v>
      </c>
      <c r="AM2677" s="13">
        <v>0.95499999999999996</v>
      </c>
      <c r="AN2677" s="13">
        <v>4.3999999999999997E-2</v>
      </c>
      <c r="AO2677">
        <f t="shared" si="710"/>
        <v>11.093999999999999</v>
      </c>
      <c r="AP2677">
        <f t="shared" si="711"/>
        <v>0.27531431975198162</v>
      </c>
      <c r="AQ2677">
        <f t="shared" si="698"/>
        <v>5</v>
      </c>
      <c r="AR2677">
        <v>1</v>
      </c>
      <c r="AS2677">
        <v>1</v>
      </c>
      <c r="AT2677">
        <v>1</v>
      </c>
      <c r="AU2677">
        <v>0</v>
      </c>
      <c r="AV2677">
        <v>0</v>
      </c>
      <c r="AW2677">
        <v>1</v>
      </c>
      <c r="AX2677">
        <v>1</v>
      </c>
    </row>
    <row r="2678" spans="1:52">
      <c r="A2678" s="13" t="s">
        <v>349</v>
      </c>
      <c r="B2678" s="13" t="s">
        <v>430</v>
      </c>
      <c r="C2678" s="13" t="s">
        <v>351</v>
      </c>
      <c r="D2678" s="13">
        <v>-64.650000000000006</v>
      </c>
      <c r="E2678" s="13">
        <v>70.45</v>
      </c>
      <c r="F2678" s="13">
        <v>2063</v>
      </c>
      <c r="G2678">
        <v>400.5</v>
      </c>
      <c r="H2678">
        <v>62.256900000000002</v>
      </c>
      <c r="J2678">
        <f>(F2678*100*Info!$B$11)/AI2678</f>
        <v>9.0218414369858237</v>
      </c>
      <c r="K2678">
        <f>2*((F2678*100*Info!$B$11)/AI2678^2)*(AJ2678/2)</f>
        <v>1.7379337585262016</v>
      </c>
      <c r="L2678">
        <f t="shared" si="699"/>
        <v>0.69822429984519863</v>
      </c>
      <c r="M2678">
        <f t="shared" si="700"/>
        <v>67.40217745099595</v>
      </c>
      <c r="N2678">
        <f t="shared" si="701"/>
        <v>13.175468391721084</v>
      </c>
      <c r="O2678" s="23">
        <v>0.76107392600799995</v>
      </c>
      <c r="P2678" s="23">
        <v>3.1586072027999998E-2</v>
      </c>
      <c r="S2678" s="23">
        <v>1.034618986409634</v>
      </c>
      <c r="T2678" s="23">
        <v>4.6716225401162763E-2</v>
      </c>
      <c r="U2678" s="23">
        <v>1.8119421828540001</v>
      </c>
      <c r="V2678" s="23">
        <v>6.0147458351999999E-2</v>
      </c>
      <c r="W2678" s="37">
        <f>U2678*Info!$B$2</f>
        <v>0.86973224776991997</v>
      </c>
      <c r="X2678" s="37">
        <f>W2678*SQRT((0.5*V2678/U2678)^2+Info!$B$3^2)</f>
        <v>4.5819929524266348E-2</v>
      </c>
      <c r="Y2678" s="28">
        <f>W2678*Info!$D$2</f>
        <v>0.70448312069363528</v>
      </c>
      <c r="Z2678" s="28">
        <f>Y2678*SQRT(Info!$D$3^2+(X2678/W2678)^2)</f>
        <v>5.1168357142330638E-2</v>
      </c>
      <c r="AA2678" s="37">
        <f t="shared" si="702"/>
        <v>0</v>
      </c>
      <c r="AB2678" s="37">
        <f t="shared" si="703"/>
        <v>4.8465306438195931E-2</v>
      </c>
      <c r="AC2678" s="37">
        <f>(1-EXP(-Info!$B$6*H2678*1000))+(Info!$B$6/(Info!$B$6-Info!$B$7))*(EXP(-Info!$B$7*H2678*1000)-EXP(-Info!$B$6*H2678*1000))*(Info!$B$9-1)</f>
        <v>0.49307759797386586</v>
      </c>
      <c r="AD2678" s="37">
        <f>SQRT((Info!$B$6*EXP(-Info!$B$6*H2678*1000)+(Info!$B$6/(Info!$B$6+Info!$B$7))*(Info!$B$9-1)*(-Info!$B$7*EXP(-Info!$B$7*H2678*1000)+Info!$B$6*EXP(-Info!$B$6*H2678*1000)))^2*(0.01*H2678*1000)^2)</f>
        <v>3.4224172597998532E-3</v>
      </c>
      <c r="AE2678" s="37">
        <f t="shared" si="704"/>
        <v>0</v>
      </c>
      <c r="AF2678" s="37">
        <f t="shared" si="705"/>
        <v>0.33013586571599873</v>
      </c>
      <c r="AG2678" s="37">
        <f t="shared" si="706"/>
        <v>5.6247686188661661E-2</v>
      </c>
      <c r="AH2678" s="37">
        <f t="shared" si="707"/>
        <v>0.31908931698774073</v>
      </c>
      <c r="AI2678">
        <f>AF2678*EXP(Info!$B$6*H2678*1000)</f>
        <v>0.58431169782740433</v>
      </c>
      <c r="AJ2678">
        <f>2*SQRT((EXP(Info!$B$6*H2678)*AG2678)^2+(Info!$B$6*H2678*0.01*AI2678)^2)</f>
        <v>0.11255961792820883</v>
      </c>
      <c r="AK2678">
        <f t="shared" si="708"/>
        <v>0</v>
      </c>
      <c r="AL2678">
        <f t="shared" si="709"/>
        <v>0.12888863594173824</v>
      </c>
      <c r="AM2678" s="13">
        <v>0.94</v>
      </c>
      <c r="AN2678" s="13">
        <v>5.8000000000000003E-2</v>
      </c>
      <c r="AO2678">
        <f t="shared" si="710"/>
        <v>7.4710000000000001</v>
      </c>
      <c r="AP2678">
        <f t="shared" si="711"/>
        <v>0.42003212531275597</v>
      </c>
      <c r="AQ2678">
        <f t="shared" si="698"/>
        <v>5</v>
      </c>
      <c r="AR2678">
        <v>1</v>
      </c>
      <c r="AS2678">
        <v>1</v>
      </c>
      <c r="AT2678">
        <v>1</v>
      </c>
      <c r="AU2678">
        <v>0</v>
      </c>
      <c r="AV2678">
        <v>0</v>
      </c>
      <c r="AW2678">
        <v>1</v>
      </c>
      <c r="AX2678">
        <v>1</v>
      </c>
      <c r="AZ2678"/>
    </row>
    <row r="2679" spans="1:52">
      <c r="A2679" s="13" t="s">
        <v>349</v>
      </c>
      <c r="B2679" s="13" t="s">
        <v>430</v>
      </c>
      <c r="C2679" s="13" t="s">
        <v>351</v>
      </c>
      <c r="D2679" s="13">
        <v>-64.650000000000006</v>
      </c>
      <c r="E2679" s="13">
        <v>70.45</v>
      </c>
      <c r="F2679" s="13">
        <v>2063</v>
      </c>
      <c r="G2679">
        <v>408.5</v>
      </c>
      <c r="H2679">
        <v>63.078899999999997</v>
      </c>
      <c r="J2679">
        <f>(F2679*100*Info!$B$11)/AI2679</f>
        <v>7.328757430442506</v>
      </c>
      <c r="K2679">
        <f>2*((F2679*100*Info!$B$11)/AI2679^2)*(AJ2679/2)</f>
        <v>1.0782934674846247</v>
      </c>
      <c r="L2679">
        <f t="shared" si="699"/>
        <v>0.66084112223335556</v>
      </c>
      <c r="M2679">
        <f t="shared" si="700"/>
        <v>51.821643848533455</v>
      </c>
      <c r="N2679">
        <f t="shared" si="701"/>
        <v>7.8024388599237771</v>
      </c>
      <c r="O2679" s="23">
        <v>0.80544483671399991</v>
      </c>
      <c r="P2679" s="23">
        <v>3.3090170695999996E-2</v>
      </c>
      <c r="S2679" s="23">
        <v>1.0701164156304961</v>
      </c>
      <c r="T2679" s="23">
        <v>4.2915660209976329E-2</v>
      </c>
      <c r="U2679" s="23">
        <v>1.714930153254</v>
      </c>
      <c r="V2679" s="23">
        <v>5.4811796724000002E-2</v>
      </c>
      <c r="W2679" s="37">
        <f>U2679*Info!$B$2</f>
        <v>0.82316647356191996</v>
      </c>
      <c r="X2679" s="37">
        <f>W2679*SQRT((0.5*V2679/U2679)^2+Info!$B$3^2)</f>
        <v>4.320945720850277E-2</v>
      </c>
      <c r="Y2679" s="28">
        <f>W2679*Info!$D$2</f>
        <v>0.6667648435851552</v>
      </c>
      <c r="Z2679" s="28">
        <f>Y2679*SQRT(Info!$D$3^2+(X2679/W2679)^2)</f>
        <v>4.8336472931320901E-2</v>
      </c>
      <c r="AA2679" s="37">
        <f t="shared" si="702"/>
        <v>0</v>
      </c>
      <c r="AB2679" s="37">
        <f t="shared" si="703"/>
        <v>4.6268747999335752E-2</v>
      </c>
      <c r="AC2679" s="37">
        <f>(1-EXP(-Info!$B$6*H2679*1000))+(Info!$B$6/(Info!$B$6-Info!$B$7))*(EXP(-Info!$B$7*H2679*1000)-EXP(-Info!$B$6*H2679*1000))*(Info!$B$9-1)</f>
        <v>0.49780825584886912</v>
      </c>
      <c r="AD2679" s="37">
        <f>SQRT((Info!$B$6*EXP(-Info!$B$6*H2679*1000)+(Info!$B$6/(Info!$B$6+Info!$B$7))*(Info!$B$9-1)*(-Info!$B$7*EXP(-Info!$B$7*H2679*1000)+Info!$B$6*EXP(-Info!$B$6*H2679*1000)))^2*(0.01*H2679*1000)^2)</f>
        <v>3.4406929677627159E-3</v>
      </c>
      <c r="AE2679" s="37">
        <f t="shared" si="704"/>
        <v>0</v>
      </c>
      <c r="AF2679" s="37">
        <f t="shared" si="705"/>
        <v>0.40335157204534089</v>
      </c>
      <c r="AG2679" s="37">
        <f t="shared" si="706"/>
        <v>5.2885282340693375E-2</v>
      </c>
      <c r="AH2679" s="37">
        <f t="shared" si="707"/>
        <v>0.37692307692307697</v>
      </c>
      <c r="AI2679">
        <f>AF2679*EXP(Info!$B$6*H2679*1000)</f>
        <v>0.71929894495860291</v>
      </c>
      <c r="AJ2679">
        <f>2*SQRT((EXP(Info!$B$6*H2679)*AG2679)^2+(Info!$B$6*H2679*0.01*AI2679)^2)</f>
        <v>0.10583176764667637</v>
      </c>
      <c r="AK2679">
        <f t="shared" si="708"/>
        <v>0</v>
      </c>
      <c r="AL2679">
        <f t="shared" si="709"/>
        <v>0.12304710842943349</v>
      </c>
      <c r="AM2679" s="13">
        <v>0.90400000000000003</v>
      </c>
      <c r="AN2679" s="13">
        <v>5.3999999999999999E-2</v>
      </c>
      <c r="AO2679">
        <f t="shared" si="710"/>
        <v>7.0709999999999997</v>
      </c>
      <c r="AP2679">
        <f t="shared" si="711"/>
        <v>0.46966626319194743</v>
      </c>
      <c r="AQ2679">
        <f t="shared" si="698"/>
        <v>5</v>
      </c>
      <c r="AR2679">
        <v>1</v>
      </c>
      <c r="AS2679">
        <v>1</v>
      </c>
      <c r="AT2679">
        <v>1</v>
      </c>
      <c r="AU2679">
        <v>0</v>
      </c>
      <c r="AV2679">
        <v>0</v>
      </c>
      <c r="AW2679">
        <v>1</v>
      </c>
      <c r="AX2679">
        <v>1</v>
      </c>
    </row>
    <row r="2680" spans="1:52">
      <c r="A2680" s="13" t="s">
        <v>349</v>
      </c>
      <c r="B2680" s="13" t="s">
        <v>430</v>
      </c>
      <c r="C2680" s="13" t="s">
        <v>351</v>
      </c>
      <c r="D2680" s="13">
        <v>-64.650000000000006</v>
      </c>
      <c r="E2680" s="13">
        <v>70.45</v>
      </c>
      <c r="F2680" s="13">
        <v>2063</v>
      </c>
      <c r="G2680">
        <v>416.5</v>
      </c>
      <c r="H2680">
        <v>63.921100000000003</v>
      </c>
      <c r="J2680">
        <f>(F2680*100*Info!$B$11)/AI2680</f>
        <v>10.433052539636806</v>
      </c>
      <c r="K2680">
        <f>2*((F2680*100*Info!$B$11)/AI2680^2)*(AJ2680/2)</f>
        <v>2.2603294227946216</v>
      </c>
      <c r="L2680">
        <f t="shared" si="699"/>
        <v>0.61532710349093678</v>
      </c>
      <c r="M2680">
        <f t="shared" si="700"/>
        <v>68.691217997683211</v>
      </c>
      <c r="N2680">
        <f t="shared" si="701"/>
        <v>15.087737048985371</v>
      </c>
      <c r="O2680" s="23">
        <v>0.85583214209199987</v>
      </c>
      <c r="P2680" s="23">
        <v>3.4594269364000001E-2</v>
      </c>
      <c r="S2680" s="23">
        <v>0.94691307827908799</v>
      </c>
      <c r="T2680" s="23">
        <v>4.2142140935239401E-2</v>
      </c>
      <c r="U2680" s="23">
        <v>1.5968180072160001</v>
      </c>
      <c r="V2680" s="23">
        <v>5.7722157612000002E-2</v>
      </c>
      <c r="W2680" s="37">
        <f>U2680*Info!$B$2</f>
        <v>0.76647264346368005</v>
      </c>
      <c r="X2680" s="37">
        <f>W2680*SQRT((0.5*V2680/U2680)^2+Info!$B$3^2)</f>
        <v>4.0750646593128499E-2</v>
      </c>
      <c r="Y2680" s="28">
        <f>W2680*Info!$D$2</f>
        <v>0.62084284120558086</v>
      </c>
      <c r="Z2680" s="28">
        <f>Y2680*SQRT(Info!$D$3^2+(X2680/W2680)^2)</f>
        <v>4.5311634432445777E-2</v>
      </c>
      <c r="AA2680" s="37">
        <f t="shared" si="702"/>
        <v>8.9359498628319822E-2</v>
      </c>
      <c r="AB2680" s="37">
        <f t="shared" si="703"/>
        <v>4.4269696926512871E-2</v>
      </c>
      <c r="AC2680" s="37">
        <f>(1-EXP(-Info!$B$6*H2680*1000))+(Info!$B$6/(Info!$B$6-Info!$B$7))*(EXP(-Info!$B$7*H2680*1000)-EXP(-Info!$B$6*H2680*1000))*(Info!$B$9-1)</f>
        <v>0.50261610163774351</v>
      </c>
      <c r="AD2680" s="37">
        <f>SQRT((Info!$B$6*EXP(-Info!$B$6*H2680*1000)+(Info!$B$6/(Info!$B$6+Info!$B$7))*(Info!$B$9-1)*(-Info!$B$7*EXP(-Info!$B$7*H2680*1000)+Info!$B$6*EXP(-Info!$B$6*H2680*1000)))^2*(0.01*H2680*1000)^2)</f>
        <v>3.4589048513469166E-3</v>
      </c>
      <c r="AE2680" s="37">
        <f t="shared" si="704"/>
        <v>2.2252809157415829E-2</v>
      </c>
      <c r="AF2680" s="37">
        <f t="shared" si="705"/>
        <v>0.28115671422863775</v>
      </c>
      <c r="AG2680" s="37">
        <f t="shared" si="706"/>
        <v>5.4702118249546523E-2</v>
      </c>
      <c r="AH2680" s="37">
        <f t="shared" si="707"/>
        <v>0.29691924283019688</v>
      </c>
      <c r="AI2680">
        <f>AF2680*EXP(Info!$B$6*H2680*1000)</f>
        <v>0.50527565806338104</v>
      </c>
      <c r="AJ2680">
        <f>2*SQRT((EXP(Info!$B$6*H2680)*AG2680)^2+(Info!$B$6*H2680*0.01*AI2680)^2)</f>
        <v>0.10946838733952478</v>
      </c>
      <c r="AK2680">
        <f t="shared" si="708"/>
        <v>0.11882132532607687</v>
      </c>
      <c r="AL2680">
        <f t="shared" si="709"/>
        <v>0.11773083200636833</v>
      </c>
      <c r="AM2680" s="13">
        <v>0.98199999999999998</v>
      </c>
      <c r="AN2680" s="13">
        <v>5.6000000000000001E-2</v>
      </c>
      <c r="AO2680">
        <f t="shared" si="710"/>
        <v>6.5839999999999996</v>
      </c>
      <c r="AP2680">
        <f t="shared" si="711"/>
        <v>0.53596097878687832</v>
      </c>
      <c r="AQ2680">
        <f t="shared" si="698"/>
        <v>5</v>
      </c>
      <c r="AR2680">
        <v>1</v>
      </c>
      <c r="AS2680">
        <v>1</v>
      </c>
      <c r="AT2680">
        <v>1</v>
      </c>
      <c r="AU2680">
        <v>0</v>
      </c>
      <c r="AV2680">
        <v>0</v>
      </c>
      <c r="AW2680">
        <v>1</v>
      </c>
      <c r="AX2680">
        <v>1</v>
      </c>
    </row>
    <row r="2681" spans="1:52">
      <c r="A2681" s="13" t="s">
        <v>349</v>
      </c>
      <c r="B2681" s="13" t="s">
        <v>430</v>
      </c>
      <c r="C2681" s="13" t="s">
        <v>351</v>
      </c>
      <c r="D2681" s="13">
        <v>-64.650000000000006</v>
      </c>
      <c r="E2681" s="13">
        <v>70.45</v>
      </c>
      <c r="F2681" s="13">
        <v>2063</v>
      </c>
      <c r="G2681">
        <v>424.5</v>
      </c>
      <c r="H2681">
        <v>65.3553</v>
      </c>
      <c r="J2681">
        <f>(F2681*100*Info!$B$11)/AI2681</f>
        <v>8.3023915095806853</v>
      </c>
      <c r="K2681">
        <f>2*((F2681*100*Info!$B$11)/AI2681^2)*(AJ2681/2)</f>
        <v>1.6328840648371776</v>
      </c>
      <c r="L2681">
        <f t="shared" si="699"/>
        <v>0.81336448688967533</v>
      </c>
      <c r="M2681">
        <f t="shared" si="700"/>
        <v>72.255713388576012</v>
      </c>
      <c r="N2681">
        <f t="shared" si="701"/>
        <v>14.332161545577035</v>
      </c>
      <c r="O2681" s="23">
        <v>0.88064977011400003</v>
      </c>
      <c r="P2681" s="23">
        <v>3.3090170695999996E-2</v>
      </c>
      <c r="S2681" s="23">
        <v>1.1693495356481882</v>
      </c>
      <c r="T2681" s="23">
        <v>4.0747719574968685E-2</v>
      </c>
      <c r="U2681" s="23">
        <v>2.1107392340220001</v>
      </c>
      <c r="V2681" s="23">
        <v>5.4326736576000005E-2</v>
      </c>
      <c r="W2681" s="37">
        <f>U2681*Info!$B$2</f>
        <v>1.0131548323305601</v>
      </c>
      <c r="X2681" s="37">
        <f>W2681*SQRT((0.5*V2681/U2681)^2+Info!$B$3^2)</f>
        <v>5.2308766930314894E-2</v>
      </c>
      <c r="Y2681" s="28">
        <f>W2681*Info!$D$2</f>
        <v>0.82065541418775378</v>
      </c>
      <c r="Z2681" s="28">
        <f>Y2681*SQRT(Info!$D$3^2+(X2681/W2681)^2)</f>
        <v>5.8982317256412405E-2</v>
      </c>
      <c r="AA2681" s="37">
        <f t="shared" si="702"/>
        <v>0</v>
      </c>
      <c r="AB2681" s="37">
        <f t="shared" si="703"/>
        <v>5.4862983394476546E-2</v>
      </c>
      <c r="AC2681" s="37">
        <f>(1-EXP(-Info!$B$6*H2681*1000))+(Info!$B$6/(Info!$B$6-Info!$B$7))*(EXP(-Info!$B$7*H2681*1000)-EXP(-Info!$B$6*H2681*1000))*(Info!$B$9-1)</f>
        <v>0.51071336029561343</v>
      </c>
      <c r="AD2681" s="37">
        <f>SQRT((Info!$B$6*EXP(-Info!$B$6*H2681*1000)+(Info!$B$6/(Info!$B$6+Info!$B$7))*(Info!$B$9-1)*(-Info!$B$7*EXP(-Info!$B$7*H2681*1000)+Info!$B$6*EXP(-Info!$B$6*H2681*1000)))^2*(0.01*H2681*1000)^2)</f>
        <v>3.488742827744265E-3</v>
      </c>
      <c r="AE2681" s="37">
        <f t="shared" si="704"/>
        <v>0</v>
      </c>
      <c r="AF2681" s="37">
        <f t="shared" si="705"/>
        <v>0.34869412146043444</v>
      </c>
      <c r="AG2681" s="37">
        <f t="shared" si="706"/>
        <v>6.2401986439344671E-2</v>
      </c>
      <c r="AH2681" s="37">
        <f t="shared" si="707"/>
        <v>0.29819494584837541</v>
      </c>
      <c r="AI2681">
        <f>AF2681*EXP(Info!$B$6*H2681*1000)</f>
        <v>0.63494566372732508</v>
      </c>
      <c r="AJ2681">
        <f>2*SQRT((EXP(Info!$B$6*H2681)*AG2681)^2+(Info!$B$6*H2681*0.01*AI2681)^2)</f>
        <v>0.12487879608440411</v>
      </c>
      <c r="AK2681">
        <f t="shared" si="708"/>
        <v>0</v>
      </c>
      <c r="AL2681">
        <f t="shared" si="709"/>
        <v>0.14590261803927093</v>
      </c>
      <c r="AM2681" s="13">
        <v>0.96599999999999997</v>
      </c>
      <c r="AN2681" s="13">
        <v>5.1999999999999998E-2</v>
      </c>
      <c r="AO2681">
        <f t="shared" si="710"/>
        <v>8.7029999999999994</v>
      </c>
      <c r="AP2681">
        <f t="shared" si="711"/>
        <v>0.41722338596792341</v>
      </c>
      <c r="AQ2681">
        <f t="shared" si="698"/>
        <v>5</v>
      </c>
      <c r="AR2681">
        <v>1</v>
      </c>
      <c r="AS2681">
        <v>1</v>
      </c>
      <c r="AT2681">
        <v>1</v>
      </c>
      <c r="AU2681">
        <v>0</v>
      </c>
      <c r="AV2681">
        <v>0</v>
      </c>
      <c r="AW2681">
        <v>1</v>
      </c>
      <c r="AX2681">
        <v>1</v>
      </c>
    </row>
    <row r="2682" spans="1:52">
      <c r="A2682" s="13" t="s">
        <v>349</v>
      </c>
      <c r="B2682" s="13" t="s">
        <v>430</v>
      </c>
      <c r="C2682" s="13" t="s">
        <v>351</v>
      </c>
      <c r="D2682" s="13">
        <v>-64.650000000000006</v>
      </c>
      <c r="E2682" s="13">
        <v>70.45</v>
      </c>
      <c r="F2682" s="13">
        <v>2063</v>
      </c>
      <c r="G2682">
        <v>440.5</v>
      </c>
      <c r="H2682">
        <v>70.828900000000004</v>
      </c>
      <c r="J2682" t="e">
        <f>(F2682*100*Info!$B$11)/AI2682</f>
        <v>#DIV/0!</v>
      </c>
      <c r="K2682" t="e">
        <f>2*((F2682*100*Info!$B$11)/AI2682^2)*(AJ2682/2)</f>
        <v>#DIV/0!</v>
      </c>
      <c r="L2682" t="e">
        <f t="shared" si="699"/>
        <v>#DIV/0!</v>
      </c>
      <c r="M2682" t="e">
        <f t="shared" si="700"/>
        <v>#DIV/0!</v>
      </c>
      <c r="N2682" t="e">
        <f t="shared" si="701"/>
        <v>#DIV/0!</v>
      </c>
      <c r="O2682" s="23">
        <v>1.255170338446</v>
      </c>
      <c r="P2682" s="23">
        <v>4.8131157375999996E-2</v>
      </c>
      <c r="S2682" s="23">
        <v>4.0406293700539022</v>
      </c>
      <c r="T2682" s="23">
        <v>0.12733630359027934</v>
      </c>
      <c r="U2682" s="23">
        <v>12.356664740226</v>
      </c>
      <c r="V2682" s="23">
        <v>0.23234381089200001</v>
      </c>
      <c r="W2682" s="37">
        <f>U2682*Info!$B$2</f>
        <v>5.9311990753084798</v>
      </c>
      <c r="X2682" s="37">
        <f>W2682*SQRT((0.5*V2682/U2682)^2+Info!$B$3^2)</f>
        <v>0.30175696216232678</v>
      </c>
      <c r="Y2682" s="28">
        <f>W2682*Info!$D$2</f>
        <v>4.8042712509998688</v>
      </c>
      <c r="Z2682" s="28">
        <f>Y2682*SQRT(Info!$D$3^2+(X2682/W2682)^2)</f>
        <v>0.34270282561338028</v>
      </c>
      <c r="AA2682" s="37">
        <f t="shared" si="702"/>
        <v>0</v>
      </c>
      <c r="AB2682" s="37">
        <f t="shared" si="703"/>
        <v>0.3027150744363819</v>
      </c>
      <c r="AC2682" s="37">
        <f>(1-EXP(-Info!$B$6*H2682*1000))+(Info!$B$6/(Info!$B$6-Info!$B$7))*(EXP(-Info!$B$7*H2682*1000)-EXP(-Info!$B$6*H2682*1000))*(Info!$B$9-1)</f>
        <v>0.54059746048363611</v>
      </c>
      <c r="AD2682" s="37">
        <f>SQRT((Info!$B$6*EXP(-Info!$B$6*H2682*1000)+(Info!$B$6/(Info!$B$6+Info!$B$7))*(Info!$B$9-1)*(-Info!$B$7*EXP(-Info!$B$7*H2682*1000)+Info!$B$6*EXP(-Info!$B$6*H2682*1000)))^2*(0.01*H2682*1000)^2)</f>
        <v>3.5895525065795623E-3</v>
      </c>
      <c r="AE2682" s="37">
        <f t="shared" si="704"/>
        <v>0</v>
      </c>
      <c r="AF2682" s="37">
        <f t="shared" si="705"/>
        <v>0</v>
      </c>
      <c r="AG2682" s="37">
        <f t="shared" si="706"/>
        <v>0.348566866234305</v>
      </c>
      <c r="AH2682" s="37">
        <f t="shared" si="707"/>
        <v>0</v>
      </c>
      <c r="AI2682">
        <f>AF2682*EXP(Info!$B$6*H2682*1000)</f>
        <v>0</v>
      </c>
      <c r="AJ2682">
        <f>2*SQRT((EXP(Info!$B$6*H2682)*AG2682)^2+(Info!$B$6*H2682*0.01*AI2682)^2)</f>
        <v>0.69758669599977952</v>
      </c>
      <c r="AK2682">
        <f t="shared" si="708"/>
        <v>0</v>
      </c>
      <c r="AL2682">
        <f t="shared" si="709"/>
        <v>0.80504046895611403</v>
      </c>
      <c r="AM2682" s="13">
        <v>1.113</v>
      </c>
      <c r="AN2682" s="13">
        <v>5.8000000000000003E-2</v>
      </c>
      <c r="AO2682">
        <f t="shared" si="710"/>
        <v>50.948999999999998</v>
      </c>
      <c r="AP2682">
        <f t="shared" si="711"/>
        <v>0.10157840848104481</v>
      </c>
      <c r="AQ2682">
        <f t="shared" si="698"/>
        <v>5</v>
      </c>
      <c r="AR2682">
        <v>1</v>
      </c>
      <c r="AS2682">
        <v>1</v>
      </c>
      <c r="AT2682">
        <v>1</v>
      </c>
      <c r="AU2682">
        <v>0</v>
      </c>
      <c r="AV2682">
        <v>0</v>
      </c>
      <c r="AW2682">
        <v>1</v>
      </c>
      <c r="AX2682">
        <v>1</v>
      </c>
    </row>
    <row r="2683" spans="1:52">
      <c r="A2683" s="13" t="s">
        <v>349</v>
      </c>
      <c r="B2683" s="13" t="s">
        <v>430</v>
      </c>
      <c r="C2683" s="13" t="s">
        <v>351</v>
      </c>
      <c r="D2683" s="13">
        <v>-64.650000000000006</v>
      </c>
      <c r="E2683" s="13">
        <v>70.45</v>
      </c>
      <c r="F2683" s="13">
        <v>2063</v>
      </c>
      <c r="G2683">
        <v>456.5</v>
      </c>
      <c r="H2683">
        <v>72.256799999999998</v>
      </c>
      <c r="J2683">
        <f>(F2683*100*Info!$B$11)/AI2683</f>
        <v>5.7488994947674037</v>
      </c>
      <c r="K2683">
        <f>2*((F2683*100*Info!$B$11)/AI2683^2)*(AJ2683/2)</f>
        <v>1.1554012852967783</v>
      </c>
      <c r="L2683">
        <f t="shared" si="699"/>
        <v>1.2127102817281887</v>
      </c>
      <c r="M2683">
        <f t="shared" si="700"/>
        <v>74.597719927412697</v>
      </c>
      <c r="N2683">
        <f t="shared" si="701"/>
        <v>15.102148676797999</v>
      </c>
      <c r="O2683" s="23">
        <v>0.79115589936800002</v>
      </c>
      <c r="P2683" s="23">
        <v>3.1586072027999998E-2</v>
      </c>
      <c r="S2683" s="23">
        <v>1.6962708594807363</v>
      </c>
      <c r="T2683" s="23">
        <v>5.556215141068966E-2</v>
      </c>
      <c r="U2683" s="23">
        <v>3.1470702402240005</v>
      </c>
      <c r="V2683" s="23">
        <v>7.663950338400001E-2</v>
      </c>
      <c r="W2683" s="37">
        <f>U2683*Info!$B$2</f>
        <v>1.5105937153075202</v>
      </c>
      <c r="X2683" s="37">
        <f>W2683*SQRT((0.5*V2683/U2683)^2+Info!$B$3^2)</f>
        <v>7.7737079750938312E-2</v>
      </c>
      <c r="Y2683" s="28">
        <f>W2683*Info!$D$2</f>
        <v>1.2235809093990915</v>
      </c>
      <c r="Z2683" s="28">
        <f>Y2683*SQRT(Info!$D$3^2+(X2683/W2683)^2)</f>
        <v>8.7793639010541338E-2</v>
      </c>
      <c r="AA2683" s="37">
        <f t="shared" si="702"/>
        <v>0</v>
      </c>
      <c r="AB2683" s="37">
        <f t="shared" si="703"/>
        <v>7.9325113014374227E-2</v>
      </c>
      <c r="AC2683" s="37">
        <f>(1-EXP(-Info!$B$6*H2683*1000))+(Info!$B$6/(Info!$B$6-Info!$B$7))*(EXP(-Info!$B$7*H2683*1000)-EXP(-Info!$B$6*H2683*1000))*(Info!$B$9-1)</f>
        <v>0.54813456600039656</v>
      </c>
      <c r="AD2683" s="37">
        <f>SQRT((Info!$B$6*EXP(-Info!$B$6*H2683*1000)+(Info!$B$6/(Info!$B$6+Info!$B$7))*(Info!$B$9-1)*(-Info!$B$7*EXP(-Info!$B$7*H2683*1000)+Info!$B$6*EXP(-Info!$B$6*H2683*1000)))^2*(0.01*H2683*1000)^2)</f>
        <v>3.6125938699048525E-3</v>
      </c>
      <c r="AE2683" s="37">
        <f t="shared" si="704"/>
        <v>0</v>
      </c>
      <c r="AF2683" s="37">
        <f t="shared" si="705"/>
        <v>0.47268995008164483</v>
      </c>
      <c r="AG2683" s="37">
        <f t="shared" si="706"/>
        <v>9.208426151117978E-2</v>
      </c>
      <c r="AH2683" s="37">
        <f t="shared" si="707"/>
        <v>0.27866419294990719</v>
      </c>
      <c r="AI2683">
        <f>AF2683*EXP(Info!$B$6*H2683*1000)</f>
        <v>0.91696984655462299</v>
      </c>
      <c r="AJ2683">
        <f>2*SQRT((EXP(Info!$B$6*H2683)*AG2683)^2+(Info!$B$6*H2683*0.01*AI2683)^2)</f>
        <v>0.18429060035784578</v>
      </c>
      <c r="AK2683">
        <f t="shared" si="708"/>
        <v>0</v>
      </c>
      <c r="AL2683">
        <f t="shared" si="709"/>
        <v>0.21095720555042682</v>
      </c>
      <c r="AM2683" s="13">
        <v>0.94799999999999995</v>
      </c>
      <c r="AN2683" s="13">
        <v>5.3999999999999999E-2</v>
      </c>
      <c r="AO2683">
        <f t="shared" si="710"/>
        <v>12.976000000000001</v>
      </c>
      <c r="AP2683">
        <f t="shared" si="711"/>
        <v>0.25139442051718791</v>
      </c>
      <c r="AQ2683">
        <f t="shared" si="698"/>
        <v>5</v>
      </c>
      <c r="AR2683">
        <v>1</v>
      </c>
      <c r="AS2683">
        <v>1</v>
      </c>
      <c r="AT2683">
        <v>1</v>
      </c>
      <c r="AU2683">
        <v>0</v>
      </c>
      <c r="AV2683">
        <v>0</v>
      </c>
      <c r="AW2683">
        <v>1</v>
      </c>
      <c r="AX2683">
        <v>1</v>
      </c>
    </row>
    <row r="2684" spans="1:52">
      <c r="A2684" s="13" t="s">
        <v>349</v>
      </c>
      <c r="B2684" s="13" t="s">
        <v>430</v>
      </c>
      <c r="C2684" s="13" t="s">
        <v>351</v>
      </c>
      <c r="D2684" s="13">
        <v>-64.650000000000006</v>
      </c>
      <c r="E2684" s="13">
        <v>70.45</v>
      </c>
      <c r="F2684" s="13">
        <v>2063</v>
      </c>
      <c r="G2684">
        <v>472.5</v>
      </c>
      <c r="H2684">
        <v>73.554100000000005</v>
      </c>
      <c r="J2684">
        <f>(F2684*100*Info!$B$11)/AI2684</f>
        <v>9.3224311626954393</v>
      </c>
      <c r="K2684">
        <f>2*((F2684*100*Info!$B$11)/AI2684^2)*(AJ2684/2)</f>
        <v>2.3989503699196564</v>
      </c>
      <c r="L2684">
        <f t="shared" si="699"/>
        <v>0.95523364592661975</v>
      </c>
      <c r="M2684">
        <f t="shared" si="700"/>
        <v>95.284569020324057</v>
      </c>
      <c r="N2684">
        <f t="shared" si="701"/>
        <v>24.637354338658731</v>
      </c>
      <c r="O2684" s="23">
        <v>0.94006166749999998</v>
      </c>
      <c r="P2684" s="23">
        <v>4.0610664035999999E-2</v>
      </c>
      <c r="S2684" s="23">
        <v>1.25184444260877</v>
      </c>
      <c r="T2684" s="23">
        <v>4.4448183643261273E-2</v>
      </c>
      <c r="U2684" s="23">
        <v>2.4788998863540002</v>
      </c>
      <c r="V2684" s="23">
        <v>6.257275909200001E-2</v>
      </c>
      <c r="W2684" s="37">
        <f>U2684*Info!$B$2</f>
        <v>1.18987194544992</v>
      </c>
      <c r="X2684" s="37">
        <f>W2684*SQRT((0.5*V2684/U2684)^2+Info!$B$3^2)</f>
        <v>6.1359695947846314E-2</v>
      </c>
      <c r="Y2684" s="28">
        <f>W2684*Info!$D$2</f>
        <v>0.96379627581443528</v>
      </c>
      <c r="Z2684" s="28">
        <f>Y2684*SQRT(Info!$D$3^2+(X2684/W2684)^2)</f>
        <v>6.9227759710696182E-2</v>
      </c>
      <c r="AA2684" s="37">
        <f t="shared" si="702"/>
        <v>0</v>
      </c>
      <c r="AB2684" s="37">
        <f t="shared" si="703"/>
        <v>6.4632180801620517E-2</v>
      </c>
      <c r="AC2684" s="37">
        <f>(1-EXP(-Info!$B$6*H2684*1000))+(Info!$B$6/(Info!$B$6-Info!$B$7))*(EXP(-Info!$B$7*H2684*1000)-EXP(-Info!$B$6*H2684*1000))*(Info!$B$9-1)</f>
        <v>0.5548918173152414</v>
      </c>
      <c r="AD2684" s="37">
        <f>SQRT((Info!$B$6*EXP(-Info!$B$6*H2684*1000)+(Info!$B$6/(Info!$B$6+Info!$B$7))*(Info!$B$9-1)*(-Info!$B$7*EXP(-Info!$B$7*H2684*1000)+Info!$B$6*EXP(-Info!$B$6*H2684*1000)))^2*(0.01*H2684*1000)^2)</f>
        <v>3.6324101968570428E-3</v>
      </c>
      <c r="AE2684" s="37">
        <f t="shared" si="704"/>
        <v>0</v>
      </c>
      <c r="AF2684" s="37">
        <f t="shared" si="705"/>
        <v>0.28804816679433476</v>
      </c>
      <c r="AG2684" s="37">
        <f t="shared" si="706"/>
        <v>7.2707585380468787E-2</v>
      </c>
      <c r="AH2684" s="37">
        <f t="shared" si="707"/>
        <v>0.23009900990099005</v>
      </c>
      <c r="AI2684">
        <f>AF2684*EXP(Info!$B$6*H2684*1000)</f>
        <v>0.56547132347509044</v>
      </c>
      <c r="AJ2684">
        <f>2*SQRT((EXP(Info!$B$6*H2684)*AG2684)^2+(Info!$B$6*H2684*0.01*AI2684)^2)</f>
        <v>0.14551329121719186</v>
      </c>
      <c r="AK2684">
        <f t="shared" si="708"/>
        <v>0</v>
      </c>
      <c r="AL2684">
        <f t="shared" si="709"/>
        <v>0.17188282162382959</v>
      </c>
      <c r="AM2684" s="13">
        <v>0.876</v>
      </c>
      <c r="AN2684" s="13">
        <v>5.3999999999999999E-2</v>
      </c>
      <c r="AO2684">
        <f t="shared" si="710"/>
        <v>10.221</v>
      </c>
      <c r="AP2684">
        <f t="shared" si="711"/>
        <v>0.37922534616057268</v>
      </c>
      <c r="AQ2684">
        <f t="shared" si="698"/>
        <v>5</v>
      </c>
      <c r="AR2684">
        <v>1</v>
      </c>
      <c r="AS2684">
        <v>1</v>
      </c>
      <c r="AT2684">
        <v>1</v>
      </c>
      <c r="AU2684">
        <v>0</v>
      </c>
      <c r="AV2684">
        <v>0</v>
      </c>
      <c r="AW2684">
        <v>1</v>
      </c>
      <c r="AX2684">
        <v>1</v>
      </c>
      <c r="AZ2684"/>
    </row>
    <row r="2685" spans="1:52">
      <c r="A2685" s="13" t="s">
        <v>349</v>
      </c>
      <c r="B2685" s="13" t="s">
        <v>430</v>
      </c>
      <c r="C2685" s="13" t="s">
        <v>351</v>
      </c>
      <c r="D2685" s="13">
        <v>-64.650000000000006</v>
      </c>
      <c r="E2685" s="13">
        <v>70.45</v>
      </c>
      <c r="F2685" s="13">
        <v>2063</v>
      </c>
      <c r="G2685">
        <v>488.5</v>
      </c>
      <c r="H2685">
        <v>76.099999999999994</v>
      </c>
      <c r="J2685">
        <f>(F2685*100*Info!$B$11)/AI2685</f>
        <v>14.237858703643459</v>
      </c>
      <c r="K2685">
        <f>2*((F2685*100*Info!$B$11)/AI2685^2)*(AJ2685/2)</f>
        <v>5.8588207080563652</v>
      </c>
      <c r="L2685">
        <f t="shared" si="699"/>
        <v>0.99719626279591345</v>
      </c>
      <c r="M2685">
        <f t="shared" si="700"/>
        <v>151.91795253753793</v>
      </c>
      <c r="N2685">
        <f t="shared" si="701"/>
        <v>62.653605860844891</v>
      </c>
      <c r="O2685" s="23">
        <v>0.83251861273799999</v>
      </c>
      <c r="P2685" s="23">
        <v>3.6098368031999999E-2</v>
      </c>
      <c r="S2685" s="23">
        <v>1.1903861092068002</v>
      </c>
      <c r="T2685" s="23">
        <v>4.6533558354399353E-2</v>
      </c>
      <c r="U2685" s="23">
        <v>2.5877958895800002</v>
      </c>
      <c r="V2685" s="23">
        <v>7.1303841756000005E-2</v>
      </c>
      <c r="W2685" s="37">
        <f>U2685*Info!$B$2</f>
        <v>1.2421420269984</v>
      </c>
      <c r="X2685" s="37">
        <f>W2685*SQRT((0.5*V2685/U2685)^2+Info!$B$3^2)</f>
        <v>6.4421612353317587E-2</v>
      </c>
      <c r="Y2685" s="28">
        <f>W2685*Info!$D$2</f>
        <v>1.0061350418687041</v>
      </c>
      <c r="Z2685" s="28">
        <f>Y2685*SQRT(Info!$D$3^2+(X2685/W2685)^2)</f>
        <v>7.2482265936324744E-2</v>
      </c>
      <c r="AA2685" s="37">
        <f t="shared" si="702"/>
        <v>0</v>
      </c>
      <c r="AB2685" s="37">
        <f t="shared" si="703"/>
        <v>6.6902295789042623E-2</v>
      </c>
      <c r="AC2685" s="37">
        <f>(1-EXP(-Info!$B$6*H2685*1000))+(Info!$B$6/(Info!$B$6-Info!$B$7))*(EXP(-Info!$B$7*H2685*1000)-EXP(-Info!$B$6*H2685*1000))*(Info!$B$9-1)</f>
        <v>0.56790629968979989</v>
      </c>
      <c r="AD2685" s="37">
        <f>SQRT((Info!$B$6*EXP(-Info!$B$6*H2685*1000)+(Info!$B$6/(Info!$B$6+Info!$B$7))*(Info!$B$9-1)*(-Info!$B$7*EXP(-Info!$B$7*H2685*1000)+Info!$B$6*EXP(-Info!$B$6*H2685*1000)))^2*(0.01*H2685*1000)^2)</f>
        <v>3.6682932108127965E-3</v>
      </c>
      <c r="AE2685" s="37">
        <f t="shared" si="704"/>
        <v>0</v>
      </c>
      <c r="AF2685" s="37">
        <f t="shared" si="705"/>
        <v>0.18425106733809615</v>
      </c>
      <c r="AG2685" s="37">
        <f t="shared" si="706"/>
        <v>7.6125041139855382E-2</v>
      </c>
      <c r="AH2685" s="37">
        <f t="shared" si="707"/>
        <v>0.15478260869565227</v>
      </c>
      <c r="AI2685">
        <f>AF2685*EXP(Info!$B$6*H2685*1000)</f>
        <v>0.3702500212497421</v>
      </c>
      <c r="AJ2685">
        <f>2*SQRT((EXP(Info!$B$6*H2685)*AG2685)^2+(Info!$B$6*H2685*0.01*AI2685)^2)</f>
        <v>0.15235637161514981</v>
      </c>
      <c r="AK2685">
        <f t="shared" si="708"/>
        <v>0</v>
      </c>
      <c r="AL2685">
        <f t="shared" si="709"/>
        <v>0.17791996542137994</v>
      </c>
      <c r="AM2685" s="13">
        <v>0.995</v>
      </c>
      <c r="AN2685" s="13">
        <v>0.06</v>
      </c>
      <c r="AO2685">
        <f t="shared" si="710"/>
        <v>10.67</v>
      </c>
      <c r="AP2685">
        <f t="shared" si="711"/>
        <v>0.32170953516473738</v>
      </c>
      <c r="AQ2685">
        <f t="shared" si="698"/>
        <v>5</v>
      </c>
      <c r="AR2685">
        <v>1</v>
      </c>
      <c r="AS2685">
        <v>1</v>
      </c>
      <c r="AT2685">
        <v>1</v>
      </c>
      <c r="AU2685">
        <v>0</v>
      </c>
      <c r="AV2685">
        <v>0</v>
      </c>
      <c r="AW2685">
        <v>1</v>
      </c>
      <c r="AX2685">
        <v>1</v>
      </c>
    </row>
    <row r="2686" spans="1:52">
      <c r="A2686" s="13" t="s">
        <v>349</v>
      </c>
      <c r="B2686" s="13" t="s">
        <v>430</v>
      </c>
      <c r="C2686" s="13" t="s">
        <v>351</v>
      </c>
      <c r="D2686" s="13">
        <v>-64.650000000000006</v>
      </c>
      <c r="E2686" s="13">
        <v>70.45</v>
      </c>
      <c r="F2686" s="13">
        <v>2063</v>
      </c>
      <c r="G2686">
        <v>504.5</v>
      </c>
      <c r="H2686">
        <v>78.273200000000003</v>
      </c>
      <c r="J2686">
        <f>(F2686*100*Info!$B$11)/AI2686</f>
        <v>6.4948235446125331</v>
      </c>
      <c r="K2686">
        <f>2*((F2686*100*Info!$B$11)/AI2686^2)*(AJ2686/2)</f>
        <v>1.096117370681408</v>
      </c>
      <c r="L2686">
        <f t="shared" si="699"/>
        <v>0.73560747745704169</v>
      </c>
      <c r="M2686">
        <f t="shared" si="700"/>
        <v>51.120756176736997</v>
      </c>
      <c r="N2686">
        <f t="shared" si="701"/>
        <v>8.8198063044824213</v>
      </c>
      <c r="O2686" s="23">
        <v>1.11679326099</v>
      </c>
      <c r="P2686" s="23">
        <v>4.2114762703999997E-2</v>
      </c>
      <c r="S2686" s="23">
        <v>1.2541829175822783</v>
      </c>
      <c r="T2686" s="23">
        <v>5.6947155501726146E-2</v>
      </c>
      <c r="U2686" s="23">
        <v>1.9089542124540002</v>
      </c>
      <c r="V2686" s="23">
        <v>6.8393480867999998E-2</v>
      </c>
      <c r="W2686" s="37">
        <f>U2686*Info!$B$2</f>
        <v>0.9162980219779201</v>
      </c>
      <c r="X2686" s="37">
        <f>W2686*SQRT((0.5*V2686/U2686)^2+Info!$B$3^2)</f>
        <v>4.8666609214897356E-2</v>
      </c>
      <c r="Y2686" s="28">
        <f>W2686*Info!$D$2</f>
        <v>0.74220139780211536</v>
      </c>
      <c r="Z2686" s="28">
        <f>Y2686*SQRT(Info!$D$3^2+(X2686/W2686)^2)</f>
        <v>5.4139542095936979E-2</v>
      </c>
      <c r="AA2686" s="37">
        <f t="shared" si="702"/>
        <v>0.20049523901207988</v>
      </c>
      <c r="AB2686" s="37">
        <f t="shared" si="703"/>
        <v>5.3026900360846001E-2</v>
      </c>
      <c r="AC2686" s="37">
        <f>(1-EXP(-Info!$B$6*H2686*1000))+(Info!$B$6/(Info!$B$6-Info!$B$7))*(EXP(-Info!$B$7*H2686*1000)-EXP(-Info!$B$6*H2686*1000))*(Info!$B$9-1)</f>
        <v>0.5787621345251589</v>
      </c>
      <c r="AD2686" s="37">
        <f>SQRT((Info!$B$6*EXP(-Info!$B$6*H2686*1000)+(Info!$B$6/(Info!$B$6+Info!$B$7))*(Info!$B$9-1)*(-Info!$B$7*EXP(-Info!$B$7*H2686*1000)+Info!$B$6*EXP(-Info!$B$6*H2686*1000)))^2*(0.01*H2686*1000)^2)</f>
        <v>3.695874643689217E-3</v>
      </c>
      <c r="AE2686" s="37">
        <f t="shared" si="704"/>
        <v>3.069890647617236E-2</v>
      </c>
      <c r="AF2686" s="37">
        <f t="shared" si="705"/>
        <v>0.39594246728739968</v>
      </c>
      <c r="AG2686" s="37">
        <f t="shared" si="706"/>
        <v>6.844163577183815E-2</v>
      </c>
      <c r="AH2686" s="37">
        <f t="shared" si="707"/>
        <v>0.31569754438265551</v>
      </c>
      <c r="AI2686">
        <f>AF2686*EXP(Info!$B$6*H2686*1000)</f>
        <v>0.8116567680961233</v>
      </c>
      <c r="AJ2686">
        <f>2*SQRT((EXP(Info!$B$6*H2686)*AG2686)^2+(Info!$B$6*H2686*0.01*AI2686)^2)</f>
        <v>0.13698156330656214</v>
      </c>
      <c r="AK2686">
        <f t="shared" si="708"/>
        <v>0.26659851931436263</v>
      </c>
      <c r="AL2686">
        <f t="shared" si="709"/>
        <v>0.14101973881963384</v>
      </c>
      <c r="AM2686" s="13">
        <v>1.0329999999999999</v>
      </c>
      <c r="AN2686" s="13">
        <v>5.6000000000000001E-2</v>
      </c>
      <c r="AO2686">
        <f t="shared" si="710"/>
        <v>7.8710000000000004</v>
      </c>
      <c r="AP2686">
        <f t="shared" si="711"/>
        <v>0.58502883605277212</v>
      </c>
      <c r="AQ2686">
        <f t="shared" si="698"/>
        <v>5</v>
      </c>
      <c r="AR2686">
        <v>1</v>
      </c>
      <c r="AS2686">
        <v>1</v>
      </c>
      <c r="AT2686">
        <v>1</v>
      </c>
      <c r="AU2686">
        <v>0</v>
      </c>
      <c r="AV2686">
        <v>0</v>
      </c>
      <c r="AW2686">
        <v>1</v>
      </c>
      <c r="AX2686">
        <v>1</v>
      </c>
    </row>
    <row r="2687" spans="1:52">
      <c r="A2687" s="13" t="s">
        <v>349</v>
      </c>
      <c r="B2687" s="13" t="s">
        <v>430</v>
      </c>
      <c r="C2687" s="13" t="s">
        <v>351</v>
      </c>
      <c r="D2687" s="13">
        <v>-64.650000000000006</v>
      </c>
      <c r="E2687" s="13">
        <v>70.45</v>
      </c>
      <c r="F2687" s="13">
        <v>2063</v>
      </c>
      <c r="G2687">
        <v>520.5</v>
      </c>
      <c r="H2687">
        <v>80.127099999999999</v>
      </c>
      <c r="J2687" t="e">
        <f>(F2687*100*Info!$B$11)/AI2687</f>
        <v>#DIV/0!</v>
      </c>
      <c r="K2687" t="e">
        <f>2*((F2687*100*Info!$B$11)/AI2687^2)*(AJ2687/2)</f>
        <v>#DIV/0!</v>
      </c>
      <c r="L2687" t="e">
        <f t="shared" si="699"/>
        <v>#DIV/0!</v>
      </c>
      <c r="M2687" t="e">
        <f t="shared" si="700"/>
        <v>#DIV/0!</v>
      </c>
      <c r="N2687" t="e">
        <f t="shared" si="701"/>
        <v>#DIV/0!</v>
      </c>
      <c r="O2687" s="23">
        <v>1.1912461450559999</v>
      </c>
      <c r="P2687" s="23">
        <v>4.6627058707999998E-2</v>
      </c>
      <c r="S2687" s="23">
        <v>1.3918572968590439</v>
      </c>
      <c r="T2687" s="23">
        <v>4.8615260046415441E-2</v>
      </c>
      <c r="U2687" s="23">
        <v>4.6087989962220002</v>
      </c>
      <c r="V2687" s="23">
        <v>8.7310826640000005E-2</v>
      </c>
      <c r="W2687" s="37">
        <f>U2687*Info!$B$2</f>
        <v>2.2122235181865602</v>
      </c>
      <c r="X2687" s="37">
        <f>W2687*SQRT((0.5*V2687/U2687)^2+Info!$B$3^2)</f>
        <v>0.11257853894007228</v>
      </c>
      <c r="Y2687" s="28">
        <f>W2687*Info!$D$2</f>
        <v>1.7919010497311139</v>
      </c>
      <c r="Z2687" s="28">
        <f>Y2687*SQRT(Info!$D$3^2+(X2687/W2687)^2)</f>
        <v>0.12783832452286692</v>
      </c>
      <c r="AA2687" s="37">
        <f t="shared" si="702"/>
        <v>0</v>
      </c>
      <c r="AB2687" s="37">
        <f t="shared" si="703"/>
        <v>0.11496716088005822</v>
      </c>
      <c r="AC2687" s="37">
        <f>(1-EXP(-Info!$B$6*H2687*1000))+(Info!$B$6/(Info!$B$6-Info!$B$7))*(EXP(-Info!$B$7*H2687*1000)-EXP(-Info!$B$6*H2687*1000))*(Info!$B$9-1)</f>
        <v>0.58784221370301526</v>
      </c>
      <c r="AD2687" s="37">
        <f>SQRT((Info!$B$6*EXP(-Info!$B$6*H2687*1000)+(Info!$B$6/(Info!$B$6+Info!$B$7))*(Info!$B$9-1)*(-Info!$B$7*EXP(-Info!$B$7*H2687*1000)+Info!$B$6*EXP(-Info!$B$6*H2687*1000)))^2*(0.01*H2687*1000)^2)</f>
        <v>3.717263290463541E-3</v>
      </c>
      <c r="AE2687" s="37">
        <f t="shared" si="704"/>
        <v>0</v>
      </c>
      <c r="AF2687" s="37">
        <f t="shared" si="705"/>
        <v>0</v>
      </c>
      <c r="AG2687" s="37">
        <f t="shared" si="706"/>
        <v>0.13012877504287432</v>
      </c>
      <c r="AH2687" s="37">
        <f t="shared" si="707"/>
        <v>0</v>
      </c>
      <c r="AI2687">
        <f>AF2687*EXP(Info!$B$6*H2687*1000)</f>
        <v>0</v>
      </c>
      <c r="AJ2687">
        <f>2*SQRT((EXP(Info!$B$6*H2687)*AG2687)^2+(Info!$B$6*H2687*0.01*AI2687)^2)</f>
        <v>0.26044886019656027</v>
      </c>
      <c r="AK2687">
        <f t="shared" si="708"/>
        <v>0</v>
      </c>
      <c r="AL2687">
        <f t="shared" si="709"/>
        <v>0.30574366764442684</v>
      </c>
      <c r="AM2687" s="13">
        <v>0.99099999999999999</v>
      </c>
      <c r="AN2687" s="13">
        <v>5.3999999999999999E-2</v>
      </c>
      <c r="AO2687">
        <f t="shared" si="710"/>
        <v>19.003</v>
      </c>
      <c r="AP2687">
        <f t="shared" si="711"/>
        <v>0.2584721412308299</v>
      </c>
      <c r="AQ2687">
        <f t="shared" si="698"/>
        <v>5</v>
      </c>
      <c r="AR2687">
        <v>1</v>
      </c>
      <c r="AS2687">
        <v>1</v>
      </c>
      <c r="AT2687">
        <v>1</v>
      </c>
      <c r="AU2687">
        <v>0</v>
      </c>
      <c r="AV2687">
        <v>0</v>
      </c>
      <c r="AW2687">
        <v>1</v>
      </c>
      <c r="AX2687">
        <v>1</v>
      </c>
    </row>
    <row r="2688" spans="1:52">
      <c r="A2688" s="13" t="s">
        <v>349</v>
      </c>
      <c r="B2688" s="13" t="s">
        <v>430</v>
      </c>
      <c r="C2688" s="13" t="s">
        <v>351</v>
      </c>
      <c r="D2688" s="13">
        <v>-64.650000000000006</v>
      </c>
      <c r="E2688" s="13">
        <v>70.45</v>
      </c>
      <c r="F2688" s="13">
        <v>2063</v>
      </c>
      <c r="G2688">
        <v>536.5</v>
      </c>
      <c r="H2688">
        <v>80.993700000000004</v>
      </c>
      <c r="J2688">
        <f>(F2688*100*Info!$B$11)/AI2688</f>
        <v>8.9629847296623257</v>
      </c>
      <c r="K2688">
        <f>2*((F2688*100*Info!$B$11)/AI2688^2)*(AJ2688/2)</f>
        <v>1.988503926559879</v>
      </c>
      <c r="L2688">
        <f t="shared" si="699"/>
        <v>0.81570093549041556</v>
      </c>
      <c r="M2688">
        <f t="shared" si="700"/>
        <v>78.228930807858987</v>
      </c>
      <c r="N2688">
        <f t="shared" si="701"/>
        <v>17.543947759989162</v>
      </c>
      <c r="O2688" s="23">
        <v>0.79341204736999993</v>
      </c>
      <c r="P2688" s="23">
        <v>3.1586072027999998E-2</v>
      </c>
      <c r="S2688" s="23">
        <v>1.1028540951393122</v>
      </c>
      <c r="T2688" s="23">
        <v>5.2218587843097304E-2</v>
      </c>
      <c r="U2688" s="23">
        <v>2.1168024858720003</v>
      </c>
      <c r="V2688" s="23">
        <v>6.9363601163999991E-2</v>
      </c>
      <c r="W2688" s="37">
        <f>U2688*Info!$B$2</f>
        <v>1.01606519321856</v>
      </c>
      <c r="X2688" s="37">
        <f>W2688*SQRT((0.5*V2688/U2688)^2+Info!$B$3^2)</f>
        <v>5.3461225202594546E-2</v>
      </c>
      <c r="Y2688" s="28">
        <f>W2688*Info!$D$2</f>
        <v>0.82301280650703368</v>
      </c>
      <c r="Z2688" s="28">
        <f>Y2688*SQRT(Info!$D$3^2+(X2688/W2688)^2)</f>
        <v>5.9737562012130166E-2</v>
      </c>
      <c r="AA2688" s="37">
        <f t="shared" si="702"/>
        <v>0</v>
      </c>
      <c r="AB2688" s="37">
        <f t="shared" si="703"/>
        <v>5.5745157517958735E-2</v>
      </c>
      <c r="AC2688" s="37">
        <f>(1-EXP(-Info!$B$6*H2688*1000))+(Info!$B$6/(Info!$B$6-Info!$B$7))*(EXP(-Info!$B$7*H2688*1000)-EXP(-Info!$B$6*H2688*1000))*(Info!$B$9-1)</f>
        <v>0.59203045671420462</v>
      </c>
      <c r="AD2688" s="37">
        <f>SQRT((Info!$B$6*EXP(-Info!$B$6*H2688*1000)+(Info!$B$6/(Info!$B$6+Info!$B$7))*(Info!$B$9-1)*(-Info!$B$7*EXP(-Info!$B$7*H2688*1000)+Info!$B$6*EXP(-Info!$B$6*H2688*1000)))^2*(0.01*H2688*1000)^2)</f>
        <v>3.7266035747119315E-3</v>
      </c>
      <c r="AE2688" s="37">
        <f t="shared" si="704"/>
        <v>0</v>
      </c>
      <c r="AF2688" s="37">
        <f t="shared" si="705"/>
        <v>0.27984128863227853</v>
      </c>
      <c r="AG2688" s="37">
        <f t="shared" si="706"/>
        <v>6.5194106667972027E-2</v>
      </c>
      <c r="AH2688" s="37">
        <f t="shared" si="707"/>
        <v>0.25374280230326302</v>
      </c>
      <c r="AI2688">
        <f>AF2688*EXP(Info!$B$6*H2688*1000)</f>
        <v>0.58814866326046045</v>
      </c>
      <c r="AJ2688">
        <f>2*SQRT((EXP(Info!$B$6*H2688)*AG2688)^2+(Info!$B$6*H2688*0.01*AI2688)^2)</f>
        <v>0.13048509637909772</v>
      </c>
      <c r="AK2688">
        <f t="shared" si="708"/>
        <v>0</v>
      </c>
      <c r="AL2688">
        <f t="shared" si="709"/>
        <v>0.14824867190325947</v>
      </c>
      <c r="AM2688" s="13">
        <v>0.95699999999999996</v>
      </c>
      <c r="AN2688" s="13">
        <v>5.3999999999999999E-2</v>
      </c>
      <c r="AO2688">
        <f t="shared" si="710"/>
        <v>8.7279999999999998</v>
      </c>
      <c r="AP2688">
        <f t="shared" si="711"/>
        <v>0.37481628667077083</v>
      </c>
      <c r="AQ2688">
        <f t="shared" si="698"/>
        <v>5</v>
      </c>
      <c r="AR2688">
        <v>1</v>
      </c>
      <c r="AS2688">
        <v>1</v>
      </c>
      <c r="AT2688">
        <v>1</v>
      </c>
      <c r="AU2688">
        <v>0</v>
      </c>
      <c r="AV2688">
        <v>0</v>
      </c>
      <c r="AW2688">
        <v>1</v>
      </c>
      <c r="AX2688">
        <v>1</v>
      </c>
    </row>
    <row r="2689" spans="1:52">
      <c r="A2689" s="13" t="s">
        <v>349</v>
      </c>
      <c r="B2689" s="13" t="s">
        <v>430</v>
      </c>
      <c r="C2689" s="13" t="s">
        <v>351</v>
      </c>
      <c r="D2689" s="13">
        <v>-64.650000000000006</v>
      </c>
      <c r="E2689" s="13">
        <v>70.45</v>
      </c>
      <c r="F2689" s="13">
        <v>2063</v>
      </c>
      <c r="G2689">
        <v>552.5</v>
      </c>
      <c r="H2689">
        <v>81.860399999999998</v>
      </c>
      <c r="J2689">
        <f>(F2689*100*Info!$B$11)/AI2689</f>
        <v>7.3376781073609809</v>
      </c>
      <c r="K2689">
        <f>2*((F2689*100*Info!$B$11)/AI2689^2)*(AJ2689/2)</f>
        <v>1.3631162721319694</v>
      </c>
      <c r="L2689">
        <f t="shared" si="699"/>
        <v>0.85859813180000533</v>
      </c>
      <c r="M2689">
        <f t="shared" si="700"/>
        <v>67.411248847610324</v>
      </c>
      <c r="N2689">
        <f t="shared" si="701"/>
        <v>12.671889969709207</v>
      </c>
      <c r="O2689" s="23">
        <v>0.90321125013400005</v>
      </c>
      <c r="P2689" s="23">
        <v>3.4594269364000001E-2</v>
      </c>
      <c r="S2689" s="23">
        <v>1.205414970302358</v>
      </c>
      <c r="T2689" s="23">
        <v>4.6434445975356016E-2</v>
      </c>
      <c r="U2689" s="23">
        <v>2.228123789838</v>
      </c>
      <c r="V2689" s="23">
        <v>6.4027939536E-2</v>
      </c>
      <c r="W2689" s="37">
        <f>U2689*Info!$B$2</f>
        <v>1.06949941912224</v>
      </c>
      <c r="X2689" s="37">
        <f>W2689*SQRT((0.5*V2689/U2689)^2+Info!$B$3^2)</f>
        <v>5.5639088385159775E-2</v>
      </c>
      <c r="Y2689" s="28">
        <f>W2689*Info!$D$2</f>
        <v>0.86629452948901442</v>
      </c>
      <c r="Z2689" s="28">
        <f>Y2689*SQRT(Info!$D$3^2+(X2689/W2689)^2)</f>
        <v>6.250807668554248E-2</v>
      </c>
      <c r="AA2689" s="37">
        <f t="shared" si="702"/>
        <v>0</v>
      </c>
      <c r="AB2689" s="37">
        <f t="shared" si="703"/>
        <v>5.8265762026587009E-2</v>
      </c>
      <c r="AC2689" s="37">
        <f>(1-EXP(-Info!$B$6*H2689*1000))+(Info!$B$6/(Info!$B$6-Info!$B$7))*(EXP(-Info!$B$7*H2689*1000)-EXP(-Info!$B$6*H2689*1000))*(Info!$B$9-1)</f>
        <v>0.59618376284279928</v>
      </c>
      <c r="AD2689" s="37">
        <f>SQRT((Info!$B$6*EXP(-Info!$B$6*H2689*1000)+(Info!$B$6/(Info!$B$6+Info!$B$7))*(Info!$B$9-1)*(-Info!$B$7*EXP(-Info!$B$7*H2689*1000)+Info!$B$6*EXP(-Info!$B$6*H2689*1000)))^2*(0.01*H2689*1000)^2)</f>
        <v>3.7355341028220235E-3</v>
      </c>
      <c r="AE2689" s="37">
        <f t="shared" si="704"/>
        <v>0</v>
      </c>
      <c r="AF2689" s="37">
        <f t="shared" si="705"/>
        <v>0.33912044081334358</v>
      </c>
      <c r="AG2689" s="37">
        <f t="shared" si="706"/>
        <v>6.6680575088890942E-2</v>
      </c>
      <c r="AH2689" s="37">
        <f t="shared" si="707"/>
        <v>0.28133086876155267</v>
      </c>
      <c r="AI2689">
        <f>AF2689*EXP(Info!$B$6*H2689*1000)</f>
        <v>0.71842446758280487</v>
      </c>
      <c r="AJ2689">
        <f>2*SQRT((EXP(Info!$B$6*H2689)*AG2689)^2+(Info!$B$6*H2689*0.01*AI2689)^2)</f>
        <v>0.13346130311678048</v>
      </c>
      <c r="AK2689">
        <f t="shared" si="708"/>
        <v>0</v>
      </c>
      <c r="AL2689">
        <f t="shared" si="709"/>
        <v>0.15495196753350549</v>
      </c>
      <c r="AM2689" s="13">
        <v>0.95499999999999996</v>
      </c>
      <c r="AN2689" s="13">
        <v>5.1999999999999998E-2</v>
      </c>
      <c r="AO2689">
        <f t="shared" si="710"/>
        <v>9.1869999999999994</v>
      </c>
      <c r="AP2689">
        <f t="shared" si="711"/>
        <v>0.40536852317333311</v>
      </c>
      <c r="AQ2689">
        <f t="shared" si="698"/>
        <v>5</v>
      </c>
      <c r="AR2689">
        <v>1</v>
      </c>
      <c r="AS2689">
        <v>1</v>
      </c>
      <c r="AT2689">
        <v>1</v>
      </c>
      <c r="AU2689">
        <v>0</v>
      </c>
      <c r="AV2689">
        <v>0</v>
      </c>
      <c r="AW2689">
        <v>1</v>
      </c>
      <c r="AX2689">
        <v>1</v>
      </c>
    </row>
    <row r="2690" spans="1:52">
      <c r="A2690" s="13" t="s">
        <v>349</v>
      </c>
      <c r="B2690" s="13" t="s">
        <v>430</v>
      </c>
      <c r="C2690" s="13" t="s">
        <v>351</v>
      </c>
      <c r="D2690" s="13">
        <v>-64.650000000000006</v>
      </c>
      <c r="E2690" s="13">
        <v>70.45</v>
      </c>
      <c r="F2690" s="13">
        <v>2063</v>
      </c>
      <c r="G2690">
        <v>568.5</v>
      </c>
      <c r="H2690">
        <v>82.768699999999995</v>
      </c>
      <c r="J2690">
        <f>(F2690*100*Info!$B$11)/AI2690</f>
        <v>6.2721699018870005</v>
      </c>
      <c r="K2690">
        <f>2*((F2690*100*Info!$B$11)/AI2690^2)*(AJ2690/2)</f>
        <v>0.98853647487088847</v>
      </c>
      <c r="L2690">
        <f t="shared" si="699"/>
        <v>0.73074766436750216</v>
      </c>
      <c r="M2690">
        <f t="shared" si="700"/>
        <v>49.042096517624756</v>
      </c>
      <c r="N2690">
        <f t="shared" si="701"/>
        <v>7.8893196383831024</v>
      </c>
      <c r="O2690" s="23">
        <v>0.93780551949800006</v>
      </c>
      <c r="P2690" s="23">
        <v>3.6098368031999999E-2</v>
      </c>
      <c r="S2690" s="23">
        <v>1.1472873024066299</v>
      </c>
      <c r="T2690" s="23">
        <v>4.811639685075015E-2</v>
      </c>
      <c r="U2690" s="23">
        <v>1.896342648606</v>
      </c>
      <c r="V2690" s="23">
        <v>6.1117578648000007E-2</v>
      </c>
      <c r="W2690" s="37">
        <f>U2690*Info!$B$2</f>
        <v>0.91024447133087993</v>
      </c>
      <c r="X2690" s="37">
        <f>W2690*SQRT((0.5*V2690/U2690)^2+Info!$B$3^2)</f>
        <v>4.7817560989151721E-2</v>
      </c>
      <c r="Y2690" s="28">
        <f>W2690*Info!$D$2</f>
        <v>0.73729802177801285</v>
      </c>
      <c r="Z2690" s="28">
        <f>Y2690*SQRT(Info!$D$3^2+(X2690/W2690)^2)</f>
        <v>5.3471545137206762E-2</v>
      </c>
      <c r="AA2690" s="37">
        <f t="shared" si="702"/>
        <v>2.7561048167120128E-2</v>
      </c>
      <c r="AB2690" s="37">
        <f t="shared" si="703"/>
        <v>5.1110587773911136E-2</v>
      </c>
      <c r="AC2690" s="37">
        <f>(1-EXP(-Info!$B$6*H2690*1000))+(Info!$B$6/(Info!$B$6-Info!$B$7))*(EXP(-Info!$B$7*H2690*1000)-EXP(-Info!$B$6*H2690*1000))*(Info!$B$9-1)</f>
        <v>0.60049871840507429</v>
      </c>
      <c r="AD2690" s="37">
        <f>SQRT((Info!$B$6*EXP(-Info!$B$6*H2690*1000)+(Info!$B$6/(Info!$B$6+Info!$B$7))*(Info!$B$9-1)*(-Info!$B$7*EXP(-Info!$B$7*H2690*1000)+Info!$B$6*EXP(-Info!$B$6*H2690*1000)))^2*(0.01*H2690*1000)^2)</f>
        <v>3.7444588300380526E-3</v>
      </c>
      <c r="AE2690" s="37">
        <f t="shared" si="704"/>
        <v>3.0692015961522795E-2</v>
      </c>
      <c r="AF2690" s="37">
        <f t="shared" si="705"/>
        <v>0.39343890652636088</v>
      </c>
      <c r="AG2690" s="37">
        <f t="shared" si="706"/>
        <v>6.6181590299851739E-2</v>
      </c>
      <c r="AH2690" s="37">
        <f t="shared" si="707"/>
        <v>0.34292971403157341</v>
      </c>
      <c r="AI2690">
        <f>AF2690*EXP(Info!$B$6*H2690*1000)</f>
        <v>0.84046949780312075</v>
      </c>
      <c r="AJ2690">
        <f>2*SQRT((EXP(Info!$B$6*H2690)*AG2690)^2+(Info!$B$6*H2690*0.01*AI2690)^2)</f>
        <v>0.13246368762186175</v>
      </c>
      <c r="AK2690">
        <f t="shared" si="708"/>
        <v>3.664792574781963E-2</v>
      </c>
      <c r="AL2690">
        <f t="shared" si="709"/>
        <v>0.13592349712593926</v>
      </c>
      <c r="AM2690" s="13">
        <v>0.999</v>
      </c>
      <c r="AN2690" s="13">
        <v>5.6000000000000001E-2</v>
      </c>
      <c r="AO2690">
        <f t="shared" si="710"/>
        <v>7.819</v>
      </c>
      <c r="AP2690">
        <f t="shared" si="711"/>
        <v>0.49453379123618835</v>
      </c>
      <c r="AQ2690">
        <f t="shared" ref="AQ2690:AQ2753" si="712">AR2690+AS2690+AT2690+AU2690+AV2690+AW2690+AX2690</f>
        <v>5</v>
      </c>
      <c r="AR2690">
        <v>1</v>
      </c>
      <c r="AS2690">
        <v>1</v>
      </c>
      <c r="AT2690">
        <v>1</v>
      </c>
      <c r="AU2690">
        <v>0</v>
      </c>
      <c r="AV2690">
        <v>0</v>
      </c>
      <c r="AW2690">
        <v>1</v>
      </c>
      <c r="AX2690">
        <v>1</v>
      </c>
    </row>
    <row r="2691" spans="1:52">
      <c r="A2691" s="13" t="s">
        <v>349</v>
      </c>
      <c r="B2691" s="13" t="s">
        <v>430</v>
      </c>
      <c r="C2691" s="13" t="s">
        <v>351</v>
      </c>
      <c r="D2691" s="13">
        <v>-64.650000000000006</v>
      </c>
      <c r="E2691" s="13">
        <v>70.45</v>
      </c>
      <c r="F2691" s="13">
        <v>2063</v>
      </c>
      <c r="G2691">
        <v>584.5</v>
      </c>
      <c r="H2691">
        <v>85.0167</v>
      </c>
      <c r="J2691">
        <f>(F2691*100*Info!$B$11)/AI2691</f>
        <v>7.1368662589865597</v>
      </c>
      <c r="K2691">
        <f>2*((F2691*100*Info!$B$11)/AI2691^2)*(AJ2691/2)</f>
        <v>1.2401428494846003</v>
      </c>
      <c r="L2691">
        <f t="shared" si="699"/>
        <v>0.82504672989337624</v>
      </c>
      <c r="M2691">
        <f t="shared" si="700"/>
        <v>63.0042554046966</v>
      </c>
      <c r="N2691">
        <f t="shared" si="701"/>
        <v>11.083376698433264</v>
      </c>
      <c r="O2691" s="23">
        <v>0.83552681007399998</v>
      </c>
      <c r="P2691" s="23">
        <v>3.4594269364000001E-2</v>
      </c>
      <c r="S2691" s="23">
        <v>1.171157354819784</v>
      </c>
      <c r="T2691" s="23">
        <v>4.5476960855043262E-2</v>
      </c>
      <c r="U2691" s="23">
        <v>2.1410554932719998</v>
      </c>
      <c r="V2691" s="23">
        <v>5.8692277908000003E-2</v>
      </c>
      <c r="W2691" s="37">
        <f>U2691*Info!$B$2</f>
        <v>1.0277066367705598</v>
      </c>
      <c r="X2691" s="37">
        <f>W2691*SQRT((0.5*V2691/U2691)^2+Info!$B$3^2)</f>
        <v>5.3281064713000634E-2</v>
      </c>
      <c r="Y2691" s="28">
        <f>W2691*Info!$D$2</f>
        <v>0.83244237578415348</v>
      </c>
      <c r="Z2691" s="28">
        <f>Y2691*SQRT(Info!$D$3^2+(X2691/W2691)^2)</f>
        <v>5.9958190415058732E-2</v>
      </c>
      <c r="AA2691" s="37">
        <f t="shared" si="702"/>
        <v>0</v>
      </c>
      <c r="AB2691" s="37">
        <f t="shared" si="703"/>
        <v>5.6018414161400611E-2</v>
      </c>
      <c r="AC2691" s="37">
        <f>(1-EXP(-Info!$B$6*H2691*1000))+(Info!$B$6/(Info!$B$6-Info!$B$7))*(EXP(-Info!$B$7*H2691*1000)-EXP(-Info!$B$6*H2691*1000))*(Info!$B$9-1)</f>
        <v>0.61101417447051765</v>
      </c>
      <c r="AD2691" s="37">
        <f>SQRT((Info!$B$6*EXP(-Info!$B$6*H2691*1000)+(Info!$B$6/(Info!$B$6+Info!$B$7))*(Info!$B$9-1)*(-Info!$B$7*EXP(-Info!$B$7*H2691*1000)+Info!$B$6*EXP(-Info!$B$6*H2691*1000)))^2*(0.01*H2691*1000)^2)</f>
        <v>3.7646777299162985E-3</v>
      </c>
      <c r="AE2691" s="37">
        <f t="shared" si="704"/>
        <v>0</v>
      </c>
      <c r="AF2691" s="37">
        <f t="shared" si="705"/>
        <v>0.33871497903563053</v>
      </c>
      <c r="AG2691" s="37">
        <f t="shared" si="706"/>
        <v>6.412505820661081E-2</v>
      </c>
      <c r="AH2691" s="37">
        <f t="shared" si="707"/>
        <v>0.28921389396709335</v>
      </c>
      <c r="AI2691">
        <f>AF2691*EXP(Info!$B$6*H2691*1000)</f>
        <v>0.73863896229482973</v>
      </c>
      <c r="AJ2691">
        <f>2*SQRT((EXP(Info!$B$6*H2691)*AG2691)^2+(Info!$B$6*H2691*0.01*AI2691)^2)</f>
        <v>0.12835014615654763</v>
      </c>
      <c r="AK2691">
        <f t="shared" si="708"/>
        <v>0</v>
      </c>
      <c r="AL2691">
        <f t="shared" si="709"/>
        <v>0.14897537062082877</v>
      </c>
      <c r="AM2691" s="13">
        <v>0.95599999999999996</v>
      </c>
      <c r="AN2691" s="13">
        <v>5.8000000000000003E-2</v>
      </c>
      <c r="AO2691">
        <f t="shared" si="710"/>
        <v>8.8279999999999994</v>
      </c>
      <c r="AP2691">
        <f t="shared" si="711"/>
        <v>0.39024061389325915</v>
      </c>
      <c r="AQ2691">
        <f t="shared" si="712"/>
        <v>5</v>
      </c>
      <c r="AR2691">
        <v>1</v>
      </c>
      <c r="AS2691">
        <v>1</v>
      </c>
      <c r="AT2691">
        <v>1</v>
      </c>
      <c r="AU2691">
        <v>0</v>
      </c>
      <c r="AV2691">
        <v>0</v>
      </c>
      <c r="AW2691">
        <v>1</v>
      </c>
      <c r="AX2691">
        <v>1</v>
      </c>
    </row>
    <row r="2692" spans="1:52">
      <c r="A2692" s="13" t="s">
        <v>349</v>
      </c>
      <c r="B2692" s="13" t="s">
        <v>430</v>
      </c>
      <c r="C2692" s="13" t="s">
        <v>351</v>
      </c>
      <c r="D2692" s="13">
        <v>-64.650000000000006</v>
      </c>
      <c r="E2692" s="13">
        <v>70.45</v>
      </c>
      <c r="F2692" s="13">
        <v>2063</v>
      </c>
      <c r="G2692">
        <v>600.5</v>
      </c>
      <c r="H2692">
        <v>88.75</v>
      </c>
      <c r="J2692">
        <f>(F2692*100*Info!$B$11)/AI2692</f>
        <v>19.887586453947808</v>
      </c>
      <c r="K2692">
        <f>2*((F2692*100*Info!$B$11)/AI2692^2)*(AJ2692/2)</f>
        <v>9.0874797217712082</v>
      </c>
      <c r="L2692">
        <f t="shared" si="699"/>
        <v>0.79130841209868819</v>
      </c>
      <c r="M2692">
        <f t="shared" si="700"/>
        <v>168.38819469363236</v>
      </c>
      <c r="N2692">
        <f t="shared" si="701"/>
        <v>77.074852889338288</v>
      </c>
      <c r="O2692" s="23">
        <v>0.74001654465599997</v>
      </c>
      <c r="P2692" s="23">
        <v>2.4065578687999998E-2</v>
      </c>
      <c r="S2692" s="23">
        <v>0.91586195290486816</v>
      </c>
      <c r="T2692" s="23">
        <v>3.7991520909817583E-2</v>
      </c>
      <c r="U2692" s="23">
        <v>2.0535021365580004</v>
      </c>
      <c r="V2692" s="23">
        <v>5.4811796724000002E-2</v>
      </c>
      <c r="W2692" s="37">
        <f>U2692*Info!$B$2</f>
        <v>0.98568102554784021</v>
      </c>
      <c r="X2692" s="37">
        <f>W2692*SQRT((0.5*V2692/U2692)^2+Info!$B$3^2)</f>
        <v>5.1009482398619958E-2</v>
      </c>
      <c r="Y2692" s="28">
        <f>W2692*Info!$D$2</f>
        <v>0.79840163069375059</v>
      </c>
      <c r="Z2692" s="28">
        <f>Y2692*SQRT(Info!$D$3^2+(X2692/W2692)^2)</f>
        <v>5.7452272815849817E-2</v>
      </c>
      <c r="AA2692" s="37">
        <f t="shared" si="702"/>
        <v>0</v>
      </c>
      <c r="AB2692" s="37">
        <f t="shared" si="703"/>
        <v>5.2409496410213662E-2</v>
      </c>
      <c r="AC2692" s="37">
        <f>(1-EXP(-Info!$B$6*H2692*1000))+(Info!$B$6/(Info!$B$6-Info!$B$7))*(EXP(-Info!$B$7*H2692*1000)-EXP(-Info!$B$6*H2692*1000))*(Info!$B$9-1)</f>
        <v>0.62797266863053836</v>
      </c>
      <c r="AD2692" s="37">
        <f>SQRT((Info!$B$6*EXP(-Info!$B$6*H2692*1000)+(Info!$B$6/(Info!$B$6+Info!$B$7))*(Info!$B$9-1)*(-Info!$B$7*EXP(-Info!$B$7*H2692*1000)+Info!$B$6*EXP(-Info!$B$6*H2692*1000)))^2*(0.01*H2692*1000)^2)</f>
        <v>3.7925963090583428E-3</v>
      </c>
      <c r="AE2692" s="37">
        <f t="shared" si="704"/>
        <v>0</v>
      </c>
      <c r="AF2692" s="37">
        <f t="shared" si="705"/>
        <v>0.11746032221111757</v>
      </c>
      <c r="AG2692" s="37">
        <f t="shared" si="706"/>
        <v>6.0511177206918662E-2</v>
      </c>
      <c r="AH2692" s="37">
        <f t="shared" si="707"/>
        <v>0.12825112107623313</v>
      </c>
      <c r="AI2692">
        <f>AF2692*EXP(Info!$B$6*H2692*1000)</f>
        <v>0.26506823740436225</v>
      </c>
      <c r="AJ2692">
        <f>2*SQRT((EXP(Info!$B$6*H2692)*AG2692)^2+(Info!$B$6*H2692*0.01*AI2692)^2)</f>
        <v>0.1211208930694361</v>
      </c>
      <c r="AK2692">
        <f t="shared" si="708"/>
        <v>0</v>
      </c>
      <c r="AL2692">
        <f t="shared" si="709"/>
        <v>0.1393778147533222</v>
      </c>
      <c r="AM2692" s="13">
        <v>0.90400000000000003</v>
      </c>
      <c r="AN2692" s="13">
        <v>4.3999999999999997E-2</v>
      </c>
      <c r="AO2692">
        <f t="shared" si="710"/>
        <v>8.4670000000000005</v>
      </c>
      <c r="AP2692">
        <f t="shared" si="711"/>
        <v>0.36036804222487279</v>
      </c>
      <c r="AQ2692">
        <f t="shared" si="712"/>
        <v>5</v>
      </c>
      <c r="AR2692">
        <v>1</v>
      </c>
      <c r="AS2692">
        <v>1</v>
      </c>
      <c r="AT2692">
        <v>1</v>
      </c>
      <c r="AU2692">
        <v>0</v>
      </c>
      <c r="AV2692">
        <v>0</v>
      </c>
      <c r="AW2692">
        <v>1</v>
      </c>
      <c r="AX2692">
        <v>1</v>
      </c>
    </row>
    <row r="2693" spans="1:52">
      <c r="A2693" s="13" t="s">
        <v>349</v>
      </c>
      <c r="B2693" s="13" t="s">
        <v>430</v>
      </c>
      <c r="C2693" s="13" t="s">
        <v>351</v>
      </c>
      <c r="D2693" s="13">
        <v>-64.650000000000006</v>
      </c>
      <c r="E2693" s="13">
        <v>70.45</v>
      </c>
      <c r="F2693" s="13">
        <v>2063</v>
      </c>
      <c r="G2693">
        <v>616.5</v>
      </c>
      <c r="H2693">
        <v>92.284999999999997</v>
      </c>
      <c r="J2693">
        <f>(F2693*100*Info!$B$11)/AI2693</f>
        <v>6.1624062692885015</v>
      </c>
      <c r="K2693">
        <f>2*((F2693*100*Info!$B$11)/AI2693^2)*(AJ2693/2)</f>
        <v>1.4983749012884271</v>
      </c>
      <c r="L2693">
        <f t="shared" si="699"/>
        <v>1.3315887865338498</v>
      </c>
      <c r="M2693">
        <f t="shared" si="700"/>
        <v>87.801964622879964</v>
      </c>
      <c r="N2693">
        <f t="shared" si="701"/>
        <v>21.506649990519463</v>
      </c>
      <c r="O2693" s="23">
        <v>0.98292847953799989</v>
      </c>
      <c r="P2693" s="23">
        <v>3.9106565367999994E-2</v>
      </c>
      <c r="S2693" s="23">
        <v>1.71050640470424</v>
      </c>
      <c r="T2693" s="23">
        <v>7.4198622257265798E-2</v>
      </c>
      <c r="U2693" s="23">
        <v>3.4555684943520002</v>
      </c>
      <c r="V2693" s="23">
        <v>0.102347691228</v>
      </c>
      <c r="W2693" s="37">
        <f>U2693*Info!$B$2</f>
        <v>1.6586728772889601</v>
      </c>
      <c r="X2693" s="37">
        <f>W2693*SQRT((0.5*V2693/U2693)^2+Info!$B$3^2)</f>
        <v>8.6494810011109521E-2</v>
      </c>
      <c r="Y2693" s="28">
        <f>W2693*Info!$D$2</f>
        <v>1.3435250306040578</v>
      </c>
      <c r="Z2693" s="28">
        <f>Y2693*SQRT(Info!$D$3^2+(X2693/W2693)^2)</f>
        <v>9.7062680372405633E-2</v>
      </c>
      <c r="AA2693" s="37">
        <f t="shared" si="702"/>
        <v>0</v>
      </c>
      <c r="AB2693" s="37">
        <f t="shared" si="703"/>
        <v>8.8677409877478644E-2</v>
      </c>
      <c r="AC2693" s="37">
        <f>(1-EXP(-Info!$B$6*H2693*1000))+(Info!$B$6/(Info!$B$6-Info!$B$7))*(EXP(-Info!$B$7*H2693*1000)-EXP(-Info!$B$6*H2693*1000))*(Info!$B$9-1)</f>
        <v>0.64346659010394225</v>
      </c>
      <c r="AD2693" s="37">
        <f>SQRT((Info!$B$6*EXP(-Info!$B$6*H2693*1000)+(Info!$B$6/(Info!$B$6+Info!$B$7))*(Info!$B$9-1)*(-Info!$B$7*EXP(-Info!$B$7*H2693*1000)+Info!$B$6*EXP(-Info!$B$6*H2693*1000)))^2*(0.01*H2693*1000)^2)</f>
        <v>3.8128636988528255E-3</v>
      </c>
      <c r="AE2693" s="37">
        <f t="shared" si="704"/>
        <v>0</v>
      </c>
      <c r="AF2693" s="37">
        <f t="shared" si="705"/>
        <v>0.36698137410018217</v>
      </c>
      <c r="AG2693" s="37">
        <f t="shared" si="706"/>
        <v>0.10391112937166491</v>
      </c>
      <c r="AH2693" s="37">
        <f t="shared" si="707"/>
        <v>0.2145454545454544</v>
      </c>
      <c r="AI2693">
        <f>AF2693*EXP(Info!$B$6*H2693*1000)</f>
        <v>0.8554397839439204</v>
      </c>
      <c r="AJ2693">
        <f>2*SQRT((EXP(Info!$B$6*H2693)*AG2693)^2+(Info!$B$6*H2693*0.01*AI2693)^2)</f>
        <v>0.20799821462812376</v>
      </c>
      <c r="AK2693">
        <f t="shared" si="708"/>
        <v>0</v>
      </c>
      <c r="AL2693">
        <f t="shared" si="709"/>
        <v>0.2358287038281667</v>
      </c>
      <c r="AM2693" s="13">
        <v>0.93100000000000005</v>
      </c>
      <c r="AN2693" s="13">
        <v>5.3999999999999999E-2</v>
      </c>
      <c r="AO2693">
        <f t="shared" si="710"/>
        <v>14.247999999999999</v>
      </c>
      <c r="AP2693">
        <f t="shared" si="711"/>
        <v>0.28444769106575674</v>
      </c>
      <c r="AQ2693">
        <f t="shared" si="712"/>
        <v>5</v>
      </c>
      <c r="AR2693">
        <v>1</v>
      </c>
      <c r="AS2693">
        <v>1</v>
      </c>
      <c r="AT2693">
        <v>1</v>
      </c>
      <c r="AU2693">
        <v>0</v>
      </c>
      <c r="AV2693">
        <v>0</v>
      </c>
      <c r="AW2693">
        <v>1</v>
      </c>
      <c r="AX2693">
        <v>1</v>
      </c>
    </row>
    <row r="2694" spans="1:52">
      <c r="A2694" s="13" t="s">
        <v>349</v>
      </c>
      <c r="B2694" s="13" t="s">
        <v>430</v>
      </c>
      <c r="C2694" s="13" t="s">
        <v>351</v>
      </c>
      <c r="D2694" s="13">
        <v>-64.650000000000006</v>
      </c>
      <c r="E2694" s="13">
        <v>70.45</v>
      </c>
      <c r="F2694" s="13">
        <v>2063</v>
      </c>
      <c r="G2694">
        <v>632.5</v>
      </c>
      <c r="H2694">
        <v>95.496200000000002</v>
      </c>
      <c r="J2694">
        <f>(F2694*100*Info!$B$11)/AI2694</f>
        <v>11.07126962770292</v>
      </c>
      <c r="K2694">
        <f>2*((F2694*100*Info!$B$11)/AI2694^2)*(AJ2694/2)</f>
        <v>3.7094270285311621</v>
      </c>
      <c r="L2694">
        <f t="shared" si="699"/>
        <v>1.0441121506987767</v>
      </c>
      <c r="M2694">
        <f t="shared" si="700"/>
        <v>123.68822441883225</v>
      </c>
      <c r="N2694">
        <f t="shared" si="701"/>
        <v>41.579962774711426</v>
      </c>
      <c r="O2694" s="23">
        <v>0.95735880218199987</v>
      </c>
      <c r="P2694" s="23">
        <v>3.008197336E-2</v>
      </c>
      <c r="S2694" s="23">
        <v>1.251810245868336</v>
      </c>
      <c r="T2694" s="23">
        <v>4.8762257521506015E-2</v>
      </c>
      <c r="U2694" s="23">
        <v>2.7095459867280001</v>
      </c>
      <c r="V2694" s="23">
        <v>7.4214202643999999E-2</v>
      </c>
      <c r="W2694" s="37">
        <f>U2694*Info!$B$2</f>
        <v>1.30058207362944</v>
      </c>
      <c r="X2694" s="37">
        <f>W2694*SQRT((0.5*V2694/U2694)^2+Info!$B$3^2)</f>
        <v>6.7424258269282528E-2</v>
      </c>
      <c r="Y2694" s="28">
        <f>W2694*Info!$D$2</f>
        <v>1.0534714796398466</v>
      </c>
      <c r="Z2694" s="28">
        <f>Y2694*SQRT(Info!$D$3^2+(X2694/W2694)^2)</f>
        <v>7.5875925528270202E-2</v>
      </c>
      <c r="AA2694" s="37">
        <f t="shared" si="702"/>
        <v>0</v>
      </c>
      <c r="AB2694" s="37">
        <f t="shared" si="703"/>
        <v>6.9081559648511495E-2</v>
      </c>
      <c r="AC2694" s="37">
        <f>(1-EXP(-Info!$B$6*H2694*1000))+(Info!$B$6/(Info!$B$6-Info!$B$7))*(EXP(-Info!$B$7*H2694*1000)-EXP(-Info!$B$6*H2694*1000))*(Info!$B$9-1)</f>
        <v>0.6570812325782307</v>
      </c>
      <c r="AD2694" s="37">
        <f>SQRT((Info!$B$6*EXP(-Info!$B$6*H2694*1000)+(Info!$B$6/(Info!$B$6+Info!$B$7))*(Info!$B$9-1)*(-Info!$B$7*EXP(-Info!$B$7*H2694*1000)+Info!$B$6*EXP(-Info!$B$6*H2694*1000)))^2*(0.01*H2694*1000)^2)</f>
        <v>3.8263795322528524E-3</v>
      </c>
      <c r="AE2694" s="37">
        <f t="shared" si="704"/>
        <v>0</v>
      </c>
      <c r="AF2694" s="37">
        <f t="shared" si="705"/>
        <v>0.19833876622848945</v>
      </c>
      <c r="AG2694" s="37">
        <f t="shared" si="706"/>
        <v>7.969689777161984E-2</v>
      </c>
      <c r="AH2694" s="37">
        <f t="shared" si="707"/>
        <v>0.15844155844155833</v>
      </c>
      <c r="AI2694">
        <f>AF2694*EXP(Info!$B$6*H2694*1000)</f>
        <v>0.47614841520832579</v>
      </c>
      <c r="AJ2694">
        <f>2*SQRT((EXP(Info!$B$6*H2694)*AG2694)^2+(Info!$B$6*H2694*0.01*AI2694)^2)</f>
        <v>0.1595334465115455</v>
      </c>
      <c r="AK2694">
        <f t="shared" si="708"/>
        <v>0</v>
      </c>
      <c r="AL2694">
        <f t="shared" si="709"/>
        <v>0.18371549972925147</v>
      </c>
      <c r="AM2694" s="13">
        <v>0.91100000000000003</v>
      </c>
      <c r="AN2694" s="13">
        <v>4.2000000000000003E-2</v>
      </c>
      <c r="AO2694">
        <f t="shared" si="710"/>
        <v>11.172000000000001</v>
      </c>
      <c r="AP2694">
        <f t="shared" si="711"/>
        <v>0.35332812466419494</v>
      </c>
      <c r="AQ2694">
        <f t="shared" si="712"/>
        <v>5</v>
      </c>
      <c r="AR2694">
        <v>1</v>
      </c>
      <c r="AS2694">
        <v>1</v>
      </c>
      <c r="AT2694">
        <v>1</v>
      </c>
      <c r="AU2694">
        <v>0</v>
      </c>
      <c r="AV2694">
        <v>0</v>
      </c>
      <c r="AW2694">
        <v>1</v>
      </c>
      <c r="AX2694">
        <v>1</v>
      </c>
    </row>
    <row r="2695" spans="1:52">
      <c r="A2695" s="13" t="s">
        <v>349</v>
      </c>
      <c r="B2695" s="13" t="s">
        <v>430</v>
      </c>
      <c r="C2695" s="13" t="s">
        <v>351</v>
      </c>
      <c r="D2695" s="13">
        <v>-64.650000000000006</v>
      </c>
      <c r="E2695" s="13">
        <v>70.45</v>
      </c>
      <c r="F2695" s="13">
        <v>2063</v>
      </c>
      <c r="G2695">
        <v>648.5</v>
      </c>
      <c r="H2695">
        <v>98.65</v>
      </c>
      <c r="J2695">
        <f>(F2695*100*Info!$B$11)/AI2695</f>
        <v>7.1341153710632064</v>
      </c>
      <c r="K2695">
        <f>2*((F2695*100*Info!$B$11)/AI2695^2)*(AJ2695/2)</f>
        <v>1.3240156112048074</v>
      </c>
      <c r="L2695">
        <f t="shared" si="699"/>
        <v>0.72906542137496932</v>
      </c>
      <c r="M2695">
        <f t="shared" si="700"/>
        <v>55.653234071817707</v>
      </c>
      <c r="N2695">
        <f t="shared" si="701"/>
        <v>10.469599354237317</v>
      </c>
      <c r="O2695" s="23">
        <v>1.128826050334</v>
      </c>
      <c r="P2695" s="23">
        <v>4.8131157375999996E-2</v>
      </c>
      <c r="S2695" s="23">
        <v>1.1824856920462501</v>
      </c>
      <c r="T2695" s="23">
        <v>4.8394404672034597E-2</v>
      </c>
      <c r="U2695" s="23">
        <v>1.8919771072740001</v>
      </c>
      <c r="V2695" s="23">
        <v>5.8207217759999999E-2</v>
      </c>
      <c r="W2695" s="37">
        <f>U2695*Info!$B$2</f>
        <v>0.90814901149152005</v>
      </c>
      <c r="X2695" s="37">
        <f>W2695*SQRT((0.5*V2695/U2695)^2+Info!$B$3^2)</f>
        <v>4.7507788700019524E-2</v>
      </c>
      <c r="Y2695" s="28">
        <f>W2695*Info!$D$2</f>
        <v>0.73560069930813132</v>
      </c>
      <c r="Z2695" s="28">
        <f>Y2695*SQRT(Info!$D$3^2+(X2695/W2695)^2)</f>
        <v>5.3231401471649682E-2</v>
      </c>
      <c r="AA2695" s="37">
        <f t="shared" si="702"/>
        <v>0.22067703884247991</v>
      </c>
      <c r="AB2695" s="37">
        <f t="shared" si="703"/>
        <v>5.3255441644530777E-2</v>
      </c>
      <c r="AC2695" s="37">
        <f>(1-EXP(-Info!$B$6*H2695*1000))+(Info!$B$6/(Info!$B$6-Info!$B$7))*(EXP(-Info!$B$7*H2695*1000)-EXP(-Info!$B$6*H2695*1000))*(Info!$B$9-1)</f>
        <v>0.67003918735581647</v>
      </c>
      <c r="AD2695" s="37">
        <f>SQRT((Info!$B$6*EXP(-Info!$B$6*H2695*1000)+(Info!$B$6/(Info!$B$6+Info!$B$7))*(Info!$B$9-1)*(-Info!$B$7*EXP(-Info!$B$7*H2695*1000)+Info!$B$6*EXP(-Info!$B$6*H2695*1000)))^2*(0.01*H2695*1000)^2)</f>
        <v>3.8353733676410426E-3</v>
      </c>
      <c r="AE2695" s="37">
        <f t="shared" si="704"/>
        <v>3.5693269157884927E-2</v>
      </c>
      <c r="AF2695" s="37">
        <f t="shared" si="705"/>
        <v>0.2990227289640156</v>
      </c>
      <c r="AG2695" s="37">
        <f t="shared" si="706"/>
        <v>6.8506176120867582E-2</v>
      </c>
      <c r="AH2695" s="37">
        <f t="shared" si="707"/>
        <v>0.25287640347391199</v>
      </c>
      <c r="AI2695">
        <f>AF2695*EXP(Info!$B$6*H2695*1000)</f>
        <v>0.73892377868696957</v>
      </c>
      <c r="AJ2695">
        <f>2*SQRT((EXP(Info!$B$6*H2695)*AG2695)^2+(Info!$B$6*H2695*0.01*AI2695)^2)</f>
        <v>0.13713636065380724</v>
      </c>
      <c r="AK2695">
        <f t="shared" si="708"/>
        <v>0.29343425854884553</v>
      </c>
      <c r="AL2695">
        <f t="shared" si="709"/>
        <v>0.14162752150946514</v>
      </c>
      <c r="AM2695" s="13">
        <v>1.0489999999999999</v>
      </c>
      <c r="AN2695" s="13">
        <v>6.2E-2</v>
      </c>
      <c r="AO2695">
        <f t="shared" si="710"/>
        <v>7.8010000000000002</v>
      </c>
      <c r="AP2695">
        <f t="shared" si="711"/>
        <v>0.59663832400194095</v>
      </c>
      <c r="AQ2695">
        <f t="shared" si="712"/>
        <v>5</v>
      </c>
      <c r="AR2695">
        <v>1</v>
      </c>
      <c r="AS2695">
        <v>1</v>
      </c>
      <c r="AT2695">
        <v>1</v>
      </c>
      <c r="AU2695">
        <v>0</v>
      </c>
      <c r="AV2695">
        <v>0</v>
      </c>
      <c r="AW2695">
        <v>1</v>
      </c>
      <c r="AX2695">
        <v>1</v>
      </c>
    </row>
    <row r="2696" spans="1:52">
      <c r="A2696" s="13" t="s">
        <v>349</v>
      </c>
      <c r="B2696" s="13" t="s">
        <v>430</v>
      </c>
      <c r="C2696" s="13" t="s">
        <v>351</v>
      </c>
      <c r="D2696" s="13">
        <v>-64.650000000000006</v>
      </c>
      <c r="E2696" s="13">
        <v>70.45</v>
      </c>
      <c r="F2696" s="13">
        <v>2063</v>
      </c>
      <c r="G2696">
        <v>664.5</v>
      </c>
      <c r="H2696">
        <v>101.164</v>
      </c>
      <c r="J2696">
        <f>(F2696*100*Info!$B$11)/AI2696</f>
        <v>12.511071698647616</v>
      </c>
      <c r="K2696">
        <f>2*((F2696*100*Info!$B$11)/AI2696^2)*(AJ2696/2)</f>
        <v>4.3543070462931492</v>
      </c>
      <c r="L2696">
        <f t="shared" si="699"/>
        <v>0.96990654313926805</v>
      </c>
      <c r="M2696">
        <f t="shared" si="700"/>
        <v>129.83990223357037</v>
      </c>
      <c r="N2696">
        <f t="shared" si="701"/>
        <v>45.305924688320474</v>
      </c>
      <c r="O2696" s="23">
        <v>0.84755959941799996</v>
      </c>
      <c r="P2696" s="23">
        <v>2.8577874691999999E-2</v>
      </c>
      <c r="S2696" s="23">
        <v>1.1452245841272601</v>
      </c>
      <c r="T2696" s="23">
        <v>4.1362765431917387E-2</v>
      </c>
      <c r="U2696" s="23">
        <v>2.516977107972</v>
      </c>
      <c r="V2696" s="23">
        <v>6.3057819240000007E-2</v>
      </c>
      <c r="W2696" s="37">
        <f>U2696*Info!$B$2</f>
        <v>1.2081490118265599</v>
      </c>
      <c r="X2696" s="37">
        <f>W2696*SQRT((0.5*V2696/U2696)^2+Info!$B$3^2)</f>
        <v>6.2274347113562528E-2</v>
      </c>
      <c r="Y2696" s="28">
        <f>W2696*Info!$D$2</f>
        <v>0.97860069957951357</v>
      </c>
      <c r="Z2696" s="28">
        <f>Y2696*SQRT(Info!$D$3^2+(X2696/W2696)^2)</f>
        <v>7.0274931510450125E-2</v>
      </c>
      <c r="AA2696" s="37">
        <f t="shared" si="702"/>
        <v>0</v>
      </c>
      <c r="AB2696" s="37">
        <f t="shared" si="703"/>
        <v>6.3892628987218758E-2</v>
      </c>
      <c r="AC2696" s="37">
        <f>(1-EXP(-Info!$B$6*H2696*1000))+(Info!$B$6/(Info!$B$6-Info!$B$7))*(EXP(-Info!$B$7*H2696*1000)-EXP(-Info!$B$6*H2696*1000))*(Info!$B$9-1)</f>
        <v>0.68008305157869964</v>
      </c>
      <c r="AD2696" s="37">
        <f>SQRT((Info!$B$6*EXP(-Info!$B$6*H2696*1000)+(Info!$B$6/(Info!$B$6+Info!$B$7))*(Info!$B$9-1)*(-Info!$B$7*EXP(-Info!$B$7*H2696*1000)+Info!$B$6*EXP(-Info!$B$6*H2696*1000)))^2*(0.01*H2696*1000)^2)</f>
        <v>3.8396603197469368E-3</v>
      </c>
      <c r="AE2696" s="37">
        <f t="shared" si="704"/>
        <v>0</v>
      </c>
      <c r="AF2696" s="37">
        <f t="shared" si="705"/>
        <v>0.16662388454774657</v>
      </c>
      <c r="AG2696" s="37">
        <f t="shared" si="706"/>
        <v>7.3254935600561497E-2</v>
      </c>
      <c r="AH2696" s="37">
        <f t="shared" si="707"/>
        <v>0.14549450549450563</v>
      </c>
      <c r="AI2696">
        <f>AF2696*EXP(Info!$B$6*H2696*1000)</f>
        <v>0.42135219224622028</v>
      </c>
      <c r="AJ2696">
        <f>2*SQRT((EXP(Info!$B$6*H2696)*AG2696)^2+(Info!$B$6*H2696*0.01*AI2696)^2)</f>
        <v>0.14664585607539152</v>
      </c>
      <c r="AK2696">
        <f t="shared" si="708"/>
        <v>0</v>
      </c>
      <c r="AL2696">
        <f t="shared" si="709"/>
        <v>0.16991605752860955</v>
      </c>
      <c r="AM2696" s="13">
        <v>0.91</v>
      </c>
      <c r="AN2696" s="13">
        <v>4.3999999999999997E-2</v>
      </c>
      <c r="AO2696">
        <f t="shared" si="710"/>
        <v>10.378</v>
      </c>
      <c r="AP2696">
        <f t="shared" si="711"/>
        <v>0.3367371108515575</v>
      </c>
      <c r="AQ2696">
        <f t="shared" si="712"/>
        <v>5</v>
      </c>
      <c r="AR2696">
        <v>1</v>
      </c>
      <c r="AS2696">
        <v>1</v>
      </c>
      <c r="AT2696">
        <v>1</v>
      </c>
      <c r="AU2696">
        <v>0</v>
      </c>
      <c r="AV2696">
        <v>0</v>
      </c>
      <c r="AW2696">
        <v>1</v>
      </c>
      <c r="AX2696">
        <v>1</v>
      </c>
    </row>
    <row r="2697" spans="1:52">
      <c r="A2697" s="13" t="s">
        <v>349</v>
      </c>
      <c r="B2697" s="13" t="s">
        <v>430</v>
      </c>
      <c r="C2697" s="13" t="s">
        <v>351</v>
      </c>
      <c r="D2697" s="13">
        <v>-64.650000000000006</v>
      </c>
      <c r="E2697" s="13">
        <v>70.45</v>
      </c>
      <c r="F2697" s="13">
        <v>2063</v>
      </c>
      <c r="G2697">
        <v>680.5</v>
      </c>
      <c r="H2697">
        <v>103.491</v>
      </c>
      <c r="J2697">
        <f>(F2697*100*Info!$B$11)/AI2697</f>
        <v>9.1054103205972616</v>
      </c>
      <c r="K2697">
        <f>2*((F2697*100*Info!$B$11)/AI2697^2)*(AJ2697/2)</f>
        <v>2.0254240076955865</v>
      </c>
      <c r="L2697">
        <f t="shared" si="699"/>
        <v>0.8533644869343473</v>
      </c>
      <c r="M2697">
        <f t="shared" si="700"/>
        <v>83.141501730226167</v>
      </c>
      <c r="N2697">
        <f t="shared" si="701"/>
        <v>18.594614791823389</v>
      </c>
      <c r="O2697" s="23">
        <v>1.0227870942399999</v>
      </c>
      <c r="P2697" s="23">
        <v>3.3090170695999996E-2</v>
      </c>
      <c r="S2697" s="23">
        <v>1.0851256317900599</v>
      </c>
      <c r="T2697" s="23">
        <v>3.642718552749119E-2</v>
      </c>
      <c r="U2697" s="23">
        <v>2.214542105694</v>
      </c>
      <c r="V2697" s="23">
        <v>5.1416375688000004E-2</v>
      </c>
      <c r="W2697" s="37">
        <f>U2697*Info!$B$2</f>
        <v>1.0629802107331199</v>
      </c>
      <c r="X2697" s="37">
        <f>W2697*SQRT((0.5*V2697/U2697)^2+Info!$B$3^2)</f>
        <v>5.4562727181709021E-2</v>
      </c>
      <c r="Y2697" s="28">
        <f>W2697*Info!$D$2</f>
        <v>0.86101397069382712</v>
      </c>
      <c r="Z2697" s="28">
        <f>Y2697*SQRT(Info!$D$3^2+(X2697/W2697)^2)</f>
        <v>6.1697910653508402E-2</v>
      </c>
      <c r="AA2697" s="37">
        <f t="shared" si="702"/>
        <v>0</v>
      </c>
      <c r="AB2697" s="37">
        <f t="shared" si="703"/>
        <v>5.7016059550605673E-2</v>
      </c>
      <c r="AC2697" s="37">
        <f>(1-EXP(-Info!$B$6*H2697*1000))+(Info!$B$6/(Info!$B$6-Info!$B$7))*(EXP(-Info!$B$7*H2697*1000)-EXP(-Info!$B$6*H2697*1000))*(Info!$B$9-1)</f>
        <v>0.68915978789835575</v>
      </c>
      <c r="AD2697" s="37">
        <f>SQRT((Info!$B$6*EXP(-Info!$B$6*H2697*1000)+(Info!$B$6/(Info!$B$6+Info!$B$7))*(Info!$B$9-1)*(-Info!$B$7*EXP(-Info!$B$7*H2697*1000)+Info!$B$6*EXP(-Info!$B$6*H2697*1000)))^2*(0.01*H2697*1000)^2)</f>
        <v>3.8414565183398286E-3</v>
      </c>
      <c r="AE2697" s="37">
        <f t="shared" si="704"/>
        <v>0</v>
      </c>
      <c r="AF2697" s="37">
        <f t="shared" si="705"/>
        <v>0.22411166109623282</v>
      </c>
      <c r="AG2697" s="37">
        <f t="shared" si="706"/>
        <v>6.4330141771737695E-2</v>
      </c>
      <c r="AH2697" s="37">
        <f t="shared" si="707"/>
        <v>0.20653061224489799</v>
      </c>
      <c r="AI2697">
        <f>AF2697*EXP(Info!$B$6*H2697*1000)</f>
        <v>0.57894892179104263</v>
      </c>
      <c r="AJ2697">
        <f>2*SQRT((EXP(Info!$B$6*H2697)*AG2697)^2+(Info!$B$6*H2697*0.01*AI2697)^2)</f>
        <v>0.1287824495698438</v>
      </c>
      <c r="AK2697">
        <f t="shared" si="708"/>
        <v>0</v>
      </c>
      <c r="AL2697">
        <f t="shared" si="709"/>
        <v>0.15162850876888073</v>
      </c>
      <c r="AM2697" s="13">
        <v>1.034</v>
      </c>
      <c r="AN2697" s="13">
        <v>4.8000000000000001E-2</v>
      </c>
      <c r="AO2697">
        <f t="shared" si="710"/>
        <v>9.1310000000000002</v>
      </c>
      <c r="AP2697">
        <f t="shared" si="711"/>
        <v>0.46185037151031083</v>
      </c>
      <c r="AQ2697">
        <f t="shared" si="712"/>
        <v>5</v>
      </c>
      <c r="AR2697">
        <v>1</v>
      </c>
      <c r="AS2697">
        <v>1</v>
      </c>
      <c r="AT2697">
        <v>1</v>
      </c>
      <c r="AU2697">
        <v>0</v>
      </c>
      <c r="AV2697">
        <v>0</v>
      </c>
      <c r="AW2697">
        <v>1</v>
      </c>
      <c r="AX2697">
        <v>1</v>
      </c>
      <c r="AZ2697"/>
    </row>
    <row r="2698" spans="1:52">
      <c r="A2698" s="13" t="s">
        <v>349</v>
      </c>
      <c r="B2698" s="13" t="s">
        <v>430</v>
      </c>
      <c r="C2698" s="13" t="s">
        <v>351</v>
      </c>
      <c r="D2698" s="13">
        <v>-64.650000000000006</v>
      </c>
      <c r="E2698" s="13">
        <v>70.45</v>
      </c>
      <c r="F2698" s="13">
        <v>2063</v>
      </c>
      <c r="G2698">
        <v>704.5</v>
      </c>
      <c r="H2698">
        <v>108.973</v>
      </c>
      <c r="J2698" t="e">
        <f>(F2698*100*Info!$B$11)/AI2698</f>
        <v>#DIV/0!</v>
      </c>
      <c r="K2698" t="e">
        <f>2*((F2698*100*Info!$B$11)/AI2698^2)*(AJ2698/2)</f>
        <v>#DIV/0!</v>
      </c>
      <c r="L2698" t="e">
        <f t="shared" si="699"/>
        <v>#DIV/0!</v>
      </c>
      <c r="M2698" t="e">
        <f t="shared" si="700"/>
        <v>#DIV/0!</v>
      </c>
      <c r="N2698" t="e">
        <f t="shared" si="701"/>
        <v>#DIV/0!</v>
      </c>
      <c r="O2698" s="23">
        <v>1.1077686689820001</v>
      </c>
      <c r="P2698" s="23">
        <v>4.0610664035999999E-2</v>
      </c>
      <c r="S2698" s="23">
        <v>0.87270081587568016</v>
      </c>
      <c r="T2698" s="23">
        <v>2.8166420682999262E-2</v>
      </c>
      <c r="U2698" s="23">
        <v>3.9668218903440007</v>
      </c>
      <c r="V2698" s="23">
        <v>6.6453240276000011E-2</v>
      </c>
      <c r="W2698" s="37">
        <f>U2698*Info!$B$2</f>
        <v>1.9040745073651202</v>
      </c>
      <c r="X2698" s="37">
        <f>W2698*SQRT((0.5*V2698/U2698)^2+Info!$B$3^2)</f>
        <v>9.6530372593507954E-2</v>
      </c>
      <c r="Y2698" s="28">
        <f>W2698*Info!$D$2</f>
        <v>1.5423003509657474</v>
      </c>
      <c r="Z2698" s="28">
        <f>Y2698*SQRT(Info!$D$3^2+(X2698/W2698)^2)</f>
        <v>0.10981957822369914</v>
      </c>
      <c r="AA2698" s="37">
        <f t="shared" si="702"/>
        <v>0</v>
      </c>
      <c r="AB2698" s="37">
        <f t="shared" si="703"/>
        <v>9.8642887941314275E-2</v>
      </c>
      <c r="AC2698" s="37">
        <f>(1-EXP(-Info!$B$6*H2698*1000))+(Info!$B$6/(Info!$B$6-Info!$B$7))*(EXP(-Info!$B$7*H2698*1000)-EXP(-Info!$B$6*H2698*1000))*(Info!$B$9-1)</f>
        <v>0.70973331359383351</v>
      </c>
      <c r="AD2698" s="37">
        <f>SQRT((Info!$B$6*EXP(-Info!$B$6*H2698*1000)+(Info!$B$6/(Info!$B$6+Info!$B$7))*(Info!$B$9-1)*(-Info!$B$7*EXP(-Info!$B$7*H2698*1000)+Info!$B$6*EXP(-Info!$B$6*H2698*1000)))^2*(0.01*H2698*1000)^2)</f>
        <v>3.8379353972935776E-3</v>
      </c>
      <c r="AE2698" s="37">
        <f t="shared" si="704"/>
        <v>0</v>
      </c>
      <c r="AF2698" s="37">
        <f t="shared" si="705"/>
        <v>0</v>
      </c>
      <c r="AG2698" s="37">
        <f t="shared" si="706"/>
        <v>0.11071890793696484</v>
      </c>
      <c r="AH2698" s="37">
        <f t="shared" si="707"/>
        <v>0</v>
      </c>
      <c r="AI2698">
        <f>AF2698*EXP(Info!$B$6*H2698*1000)</f>
        <v>0</v>
      </c>
      <c r="AJ2698">
        <f>2*SQRT((EXP(Info!$B$6*H2698)*AG2698)^2+(Info!$B$6*H2698*0.01*AI2698)^2)</f>
        <v>0.22165921877557465</v>
      </c>
      <c r="AK2698">
        <f t="shared" si="708"/>
        <v>0</v>
      </c>
      <c r="AL2698">
        <f t="shared" si="709"/>
        <v>0.2623308961911312</v>
      </c>
      <c r="AM2698" s="13">
        <v>0.83699999999999997</v>
      </c>
      <c r="AN2698" s="13">
        <v>4.5999999999999999E-2</v>
      </c>
      <c r="AO2698">
        <f t="shared" si="710"/>
        <v>16.356000000000002</v>
      </c>
      <c r="AP2698">
        <f t="shared" si="711"/>
        <v>0.27925848439994744</v>
      </c>
      <c r="AQ2698">
        <f t="shared" si="712"/>
        <v>5</v>
      </c>
      <c r="AR2698">
        <v>1</v>
      </c>
      <c r="AS2698">
        <v>1</v>
      </c>
      <c r="AT2698">
        <v>1</v>
      </c>
      <c r="AU2698">
        <v>0</v>
      </c>
      <c r="AV2698">
        <v>0</v>
      </c>
      <c r="AW2698">
        <v>1</v>
      </c>
      <c r="AX2698">
        <v>1</v>
      </c>
    </row>
    <row r="2699" spans="1:52">
      <c r="A2699" s="13" t="s">
        <v>349</v>
      </c>
      <c r="B2699" s="13" t="s">
        <v>430</v>
      </c>
      <c r="C2699" s="13" t="s">
        <v>351</v>
      </c>
      <c r="D2699" s="13">
        <v>-64.650000000000006</v>
      </c>
      <c r="E2699" s="13">
        <v>70.45</v>
      </c>
      <c r="F2699" s="13">
        <v>2063</v>
      </c>
      <c r="G2699">
        <v>720.5</v>
      </c>
      <c r="H2699">
        <v>111.545</v>
      </c>
      <c r="J2699" t="e">
        <f>(F2699*100*Info!$B$11)/AI2699</f>
        <v>#DIV/0!</v>
      </c>
      <c r="K2699" t="e">
        <f>2*((F2699*100*Info!$B$11)/AI2699^2)*(AJ2699/2)</f>
        <v>#DIV/0!</v>
      </c>
      <c r="L2699" t="e">
        <f t="shared" si="699"/>
        <v>#DIV/0!</v>
      </c>
      <c r="M2699" t="e">
        <f t="shared" si="700"/>
        <v>#DIV/0!</v>
      </c>
      <c r="N2699" t="e">
        <f t="shared" si="701"/>
        <v>#DIV/0!</v>
      </c>
      <c r="O2699" s="23">
        <v>1.0566293142700001</v>
      </c>
      <c r="P2699" s="23">
        <v>4.0610664035999999E-2</v>
      </c>
      <c r="S2699" s="23">
        <v>1.0727371956101401</v>
      </c>
      <c r="T2699" s="23">
        <v>4.0722535619796864E-2</v>
      </c>
      <c r="U2699" s="23">
        <v>2.9309759442900005</v>
      </c>
      <c r="V2699" s="23">
        <v>6.3542879388000004E-2</v>
      </c>
      <c r="W2699" s="37">
        <f>U2699*Info!$B$2</f>
        <v>1.4068684532592002</v>
      </c>
      <c r="X2699" s="37">
        <f>W2699*SQRT((0.5*V2699/U2699)^2+Info!$B$3^2)</f>
        <v>7.1977555454076858E-2</v>
      </c>
      <c r="Y2699" s="28">
        <f>W2699*Info!$D$2</f>
        <v>1.1395634471399523</v>
      </c>
      <c r="Z2699" s="28">
        <f>Y2699*SQRT(Info!$D$3^2+(X2699/W2699)^2)</f>
        <v>8.1520637453785724E-2</v>
      </c>
      <c r="AA2699" s="37">
        <f t="shared" si="702"/>
        <v>0</v>
      </c>
      <c r="AB2699" s="37">
        <f t="shared" si="703"/>
        <v>7.4786863803116693E-2</v>
      </c>
      <c r="AC2699" s="37">
        <f>(1-EXP(-Info!$B$6*H2699*1000))+(Info!$B$6/(Info!$B$6-Info!$B$7))*(EXP(-Info!$B$7*H2699*1000)-EXP(-Info!$B$6*H2699*1000))*(Info!$B$9-1)</f>
        <v>0.71900656081631675</v>
      </c>
      <c r="AD2699" s="37">
        <f>SQRT((Info!$B$6*EXP(-Info!$B$6*H2699*1000)+(Info!$B$6/(Info!$B$6+Info!$B$7))*(Info!$B$9-1)*(-Info!$B$7*EXP(-Info!$B$7*H2699*1000)+Info!$B$6*EXP(-Info!$B$6*H2699*1000)))^2*(0.01*H2699*1000)^2)</f>
        <v>3.8327651136232837E-3</v>
      </c>
      <c r="AE2699" s="37">
        <f t="shared" si="704"/>
        <v>0</v>
      </c>
      <c r="AF2699" s="37">
        <f t="shared" si="705"/>
        <v>0</v>
      </c>
      <c r="AG2699" s="37">
        <f t="shared" si="706"/>
        <v>8.4024969846456826E-2</v>
      </c>
      <c r="AH2699" s="37">
        <f t="shared" si="707"/>
        <v>0</v>
      </c>
      <c r="AI2699">
        <f>AF2699*EXP(Info!$B$6*H2699*1000)</f>
        <v>0</v>
      </c>
      <c r="AJ2699">
        <f>2*SQRT((EXP(Info!$B$6*H2699)*AG2699)^2+(Info!$B$6*H2699*0.01*AI2699)^2)</f>
        <v>0.16822193088374715</v>
      </c>
      <c r="AK2699">
        <f t="shared" si="708"/>
        <v>0</v>
      </c>
      <c r="AL2699">
        <f t="shared" si="709"/>
        <v>0.19888818559800853</v>
      </c>
      <c r="AM2699" s="13">
        <v>0.97399999999999998</v>
      </c>
      <c r="AN2699" s="13">
        <v>5.1999999999999998E-2</v>
      </c>
      <c r="AO2699">
        <f t="shared" si="710"/>
        <v>12.085000000000001</v>
      </c>
      <c r="AP2699">
        <f t="shared" si="711"/>
        <v>0.36050426013508546</v>
      </c>
      <c r="AQ2699">
        <f t="shared" si="712"/>
        <v>5</v>
      </c>
      <c r="AR2699">
        <v>1</v>
      </c>
      <c r="AS2699">
        <v>1</v>
      </c>
      <c r="AT2699">
        <v>1</v>
      </c>
      <c r="AU2699">
        <v>0</v>
      </c>
      <c r="AV2699">
        <v>0</v>
      </c>
      <c r="AW2699">
        <v>1</v>
      </c>
      <c r="AX2699">
        <v>1</v>
      </c>
    </row>
    <row r="2700" spans="1:52">
      <c r="A2700" s="13" t="s">
        <v>349</v>
      </c>
      <c r="B2700" s="13" t="s">
        <v>430</v>
      </c>
      <c r="C2700" s="13" t="s">
        <v>351</v>
      </c>
      <c r="D2700" s="13">
        <v>-64.650000000000006</v>
      </c>
      <c r="E2700" s="13">
        <v>70.45</v>
      </c>
      <c r="F2700" s="13">
        <v>2063</v>
      </c>
      <c r="G2700">
        <v>736.5</v>
      </c>
      <c r="H2700">
        <v>114.58499999999999</v>
      </c>
      <c r="J2700">
        <f>(F2700*100*Info!$B$11)/AI2700</f>
        <v>80.09232028986834</v>
      </c>
      <c r="K2700">
        <f>2*((F2700*100*Info!$B$11)/AI2700^2)*(AJ2700/2)</f>
        <v>157.30647662297321</v>
      </c>
      <c r="L2700">
        <f t="shared" si="699"/>
        <v>0.86943925330743999</v>
      </c>
      <c r="M2700">
        <f t="shared" si="700"/>
        <v>745.09885648877287</v>
      </c>
      <c r="N2700">
        <f t="shared" si="701"/>
        <v>1463.5046383488457</v>
      </c>
      <c r="O2700" s="23">
        <v>1.0491088209299999</v>
      </c>
      <c r="P2700" s="23">
        <v>4.0610664035999999E-2</v>
      </c>
      <c r="S2700" s="23">
        <v>0.90024665409037818</v>
      </c>
      <c r="T2700" s="23">
        <v>3.0834757286237868E-2</v>
      </c>
      <c r="U2700" s="23">
        <v>2.2562572784220003</v>
      </c>
      <c r="V2700" s="23">
        <v>4.7050834356000007E-2</v>
      </c>
      <c r="W2700" s="37">
        <f>U2700*Info!$B$2</f>
        <v>1.0830034936425601</v>
      </c>
      <c r="X2700" s="37">
        <f>W2700*SQRT((0.5*V2700/U2700)^2+Info!$B$3^2)</f>
        <v>5.5315054049400444E-2</v>
      </c>
      <c r="Y2700" s="28">
        <f>W2700*Info!$D$2</f>
        <v>0.87723282985047368</v>
      </c>
      <c r="Z2700" s="28">
        <f>Y2700*SQRT(Info!$D$3^2+(X2700/W2700)^2)</f>
        <v>6.2700470365726221E-2</v>
      </c>
      <c r="AA2700" s="37">
        <f t="shared" si="702"/>
        <v>0</v>
      </c>
      <c r="AB2700" s="37">
        <f t="shared" si="703"/>
        <v>5.8924203115946407E-2</v>
      </c>
      <c r="AC2700" s="37">
        <f>(1-EXP(-Info!$B$6*H2700*1000))+(Info!$B$6/(Info!$B$6-Info!$B$7))*(EXP(-Info!$B$7*H2700*1000)-EXP(-Info!$B$6*H2700*1000))*(Info!$B$9-1)</f>
        <v>0.72966548061961145</v>
      </c>
      <c r="AD2700" s="37">
        <f>SQRT((Info!$B$6*EXP(-Info!$B$6*H2700*1000)+(Info!$B$6/(Info!$B$6+Info!$B$7))*(Info!$B$9-1)*(-Info!$B$7*EXP(-Info!$B$7*H2700*1000)+Info!$B$6*EXP(-Info!$B$6*H2700*1000)))^2*(0.01*H2700*1000)^2)</f>
        <v>3.8239523779454361E-3</v>
      </c>
      <c r="AE2700" s="37">
        <f t="shared" si="704"/>
        <v>0</v>
      </c>
      <c r="AF2700" s="37">
        <f t="shared" si="705"/>
        <v>2.3013824239904501E-2</v>
      </c>
      <c r="AG2700" s="37">
        <f t="shared" si="706"/>
        <v>6.45681388016459E-2</v>
      </c>
      <c r="AH2700" s="37">
        <f t="shared" si="707"/>
        <v>2.5563909774436198E-2</v>
      </c>
      <c r="AI2700">
        <f>AF2700*EXP(Info!$B$6*H2700*1000)</f>
        <v>6.5818638647202082E-2</v>
      </c>
      <c r="AJ2700">
        <f>2*SQRT((EXP(Info!$B$6*H2700)*AG2700)^2+(Info!$B$6*H2700*0.01*AI2700)^2)</f>
        <v>0.12927204636150058</v>
      </c>
      <c r="AK2700">
        <f t="shared" si="708"/>
        <v>0</v>
      </c>
      <c r="AL2700">
        <f t="shared" si="709"/>
        <v>0.15670302576654788</v>
      </c>
      <c r="AM2700" s="13">
        <v>1.077</v>
      </c>
      <c r="AN2700" s="13">
        <v>5.8000000000000003E-2</v>
      </c>
      <c r="AO2700">
        <f t="shared" si="710"/>
        <v>9.3030000000000008</v>
      </c>
      <c r="AP2700">
        <f t="shared" si="711"/>
        <v>0.46497747883775659</v>
      </c>
      <c r="AQ2700">
        <f t="shared" si="712"/>
        <v>5</v>
      </c>
      <c r="AR2700">
        <v>1</v>
      </c>
      <c r="AS2700">
        <v>1</v>
      </c>
      <c r="AT2700">
        <v>1</v>
      </c>
      <c r="AU2700">
        <v>0</v>
      </c>
      <c r="AV2700">
        <v>0</v>
      </c>
      <c r="AW2700">
        <v>1</v>
      </c>
      <c r="AX2700">
        <v>1</v>
      </c>
    </row>
    <row r="2701" spans="1:52">
      <c r="A2701" t="s">
        <v>150</v>
      </c>
      <c r="B2701" s="13" t="s">
        <v>217</v>
      </c>
      <c r="D2701" s="16">
        <v>7.5380000000000003</v>
      </c>
      <c r="E2701" s="16">
        <v>66.871700000000004</v>
      </c>
      <c r="F2701" s="14">
        <v>789</v>
      </c>
      <c r="G2701" s="16">
        <v>0</v>
      </c>
      <c r="H2701">
        <v>1</v>
      </c>
      <c r="J2701">
        <f>(F2701*100*Info!$B$11)/AI2701</f>
        <v>1.5884407825602176</v>
      </c>
      <c r="K2701">
        <f>2*((F2701*100*Info!$B$11)/AI2701^2)*(AJ2701/2)</f>
        <v>0.16391916824433964</v>
      </c>
      <c r="L2701">
        <f t="shared" si="699"/>
        <v>0.52242990654205612</v>
      </c>
      <c r="M2701">
        <f t="shared" si="700"/>
        <v>8.879383974511617</v>
      </c>
      <c r="N2701">
        <f t="shared" si="701"/>
        <v>1.7631755467199954</v>
      </c>
      <c r="O2701">
        <v>1.1499999999999999</v>
      </c>
      <c r="P2701">
        <v>0.02</v>
      </c>
      <c r="S2701">
        <v>1.79</v>
      </c>
      <c r="T2701">
        <v>0.06</v>
      </c>
      <c r="U2701" s="23">
        <v>1.3557431121459038</v>
      </c>
      <c r="V2701" s="23">
        <v>0.23</v>
      </c>
      <c r="W2701" s="37">
        <f>U2701*Info!$B$2</f>
        <v>0.65075669383003376</v>
      </c>
      <c r="X2701" s="37">
        <f>W2701*SQRT((0.5*V2701/U2701)^2+Info!$B$3^2)</f>
        <v>6.4076131955756274E-2</v>
      </c>
      <c r="Y2701" s="28">
        <f>W2701*Info!$D$2</f>
        <v>0.5271129220023274</v>
      </c>
      <c r="Z2701" s="28">
        <f>Y2701*SQRT(Info!$D$3^2+(X2701/W2701)^2)</f>
        <v>5.8209991468038874E-2</v>
      </c>
      <c r="AA2701" s="37">
        <f t="shared" si="702"/>
        <v>0.49924330616996615</v>
      </c>
      <c r="AB2701" s="37">
        <f t="shared" si="703"/>
        <v>6.4851759316239765E-2</v>
      </c>
      <c r="AC2701" s="37">
        <f>(1-EXP(-Info!$B$6*H2701*1000))+(Info!$B$6/(Info!$B$6-Info!$B$7))*(EXP(-Info!$B$7*H2701*1000)-EXP(-Info!$B$6*H2701*1000))*(Info!$B$9-1)</f>
        <v>1.0466824416776932E-2</v>
      </c>
      <c r="AD2701" s="37">
        <f>SQRT((Info!$B$6*EXP(-Info!$B$6*H2701*1000)+(Info!$B$6/(Info!$B$6+Info!$B$7))*(Info!$B$9-1)*(-Info!$B$7*EXP(-Info!$B$7*H2701*1000)+Info!$B$6*EXP(-Info!$B$6*H2701*1000)))^2*(0.01*H2701*1000)^2)</f>
        <v>9.7909936888290202E-5</v>
      </c>
      <c r="AE2701" s="37">
        <f t="shared" si="704"/>
        <v>6.8054969673441747E-4</v>
      </c>
      <c r="AF2701" s="37">
        <f t="shared" si="705"/>
        <v>1.2576615859707403</v>
      </c>
      <c r="AG2701" s="37">
        <f t="shared" si="706"/>
        <v>6.548943620614614E-2</v>
      </c>
      <c r="AH2701" s="37">
        <f t="shared" si="707"/>
        <v>0.70260423797248062</v>
      </c>
      <c r="AI2701">
        <f>AF2701*EXP(Info!$B$6*H2701*1000)</f>
        <v>1.2692480860214934</v>
      </c>
      <c r="AJ2701">
        <f>2*SQRT((EXP(Info!$B$6*H2701)*AG2701)^2+(Info!$B$6*H2701*0.01*AI2701)^2)</f>
        <v>0.13098007356687591</v>
      </c>
      <c r="AK2701">
        <f t="shared" si="708"/>
        <v>0.66384382421420396</v>
      </c>
      <c r="AL2701">
        <f t="shared" si="709"/>
        <v>0.17246676872560804</v>
      </c>
      <c r="AM2701"/>
      <c r="AN2701"/>
      <c r="AO2701">
        <f t="shared" si="710"/>
        <v>5.5899999937570781</v>
      </c>
      <c r="AP2701">
        <f t="shared" si="711"/>
        <v>0.84824329159213019</v>
      </c>
      <c r="AQ2701">
        <f t="shared" si="712"/>
        <v>2</v>
      </c>
      <c r="AR2701">
        <v>1</v>
      </c>
      <c r="AS2701">
        <v>1</v>
      </c>
      <c r="AT2701">
        <v>0</v>
      </c>
      <c r="AU2701">
        <v>0</v>
      </c>
      <c r="AV2701">
        <v>0</v>
      </c>
      <c r="AW2701">
        <v>0</v>
      </c>
      <c r="AX2701">
        <v>0</v>
      </c>
    </row>
    <row r="2702" spans="1:52">
      <c r="A2702" t="s">
        <v>154</v>
      </c>
      <c r="B2702" s="13" t="s">
        <v>217</v>
      </c>
      <c r="D2702" s="16">
        <v>7.6817000000000002</v>
      </c>
      <c r="E2702" s="16">
        <v>67</v>
      </c>
      <c r="F2702" s="14">
        <v>1059</v>
      </c>
      <c r="G2702" s="16">
        <v>0</v>
      </c>
      <c r="H2702">
        <v>1</v>
      </c>
      <c r="J2702">
        <f>(F2702*100*Info!$B$11)/AI2702</f>
        <v>1.1580952859374334</v>
      </c>
      <c r="K2702">
        <f>2*((F2702*100*Info!$B$11)/AI2702^2)*(AJ2702/2)</f>
        <v>0.10351657906152593</v>
      </c>
      <c r="L2702">
        <f t="shared" si="699"/>
        <v>0.5439252336448599</v>
      </c>
      <c r="M2702">
        <f t="shared" si="700"/>
        <v>6.7401145641558626</v>
      </c>
      <c r="N2702">
        <f t="shared" si="701"/>
        <v>1.8666675909383414</v>
      </c>
      <c r="O2702">
        <v>1.24</v>
      </c>
      <c r="P2702">
        <v>0.02</v>
      </c>
      <c r="S2702">
        <v>2.87</v>
      </c>
      <c r="T2702">
        <v>0.13</v>
      </c>
      <c r="U2702" s="23">
        <v>1.4115250291036066</v>
      </c>
      <c r="V2702" s="23">
        <v>0.37</v>
      </c>
      <c r="W2702" s="37">
        <f>U2702*Info!$B$2</f>
        <v>0.67753201396973117</v>
      </c>
      <c r="X2702" s="37">
        <f>W2702*SQRT((0.5*V2702/U2702)^2+Info!$B$3^2)</f>
        <v>9.5042433022754086E-2</v>
      </c>
      <c r="Y2702" s="28">
        <f>W2702*Info!$D$2</f>
        <v>0.54880093131548224</v>
      </c>
      <c r="Z2702" s="28">
        <f>Y2702*SQRT(Info!$D$3^2+(X2702/W2702)^2)</f>
        <v>8.1728510906927093E-2</v>
      </c>
      <c r="AA2702" s="37">
        <f t="shared" si="702"/>
        <v>0.56246798603026882</v>
      </c>
      <c r="AB2702" s="37">
        <f t="shared" si="703"/>
        <v>9.5567065848464222E-2</v>
      </c>
      <c r="AC2702" s="37">
        <f>(1-EXP(-Info!$B$6*H2702*1000))+(Info!$B$6/(Info!$B$6-Info!$B$7))*(EXP(-Info!$B$7*H2702*1000)-EXP(-Info!$B$6*H2702*1000))*(Info!$B$9-1)</f>
        <v>1.0466824416776932E-2</v>
      </c>
      <c r="AD2702" s="37">
        <f>SQRT((Info!$B$6*EXP(-Info!$B$6*H2702*1000)+(Info!$B$6/(Info!$B$6+Info!$B$7))*(Info!$B$9-1)*(-Info!$B$7*EXP(-Info!$B$7*H2702*1000)+Info!$B$6*EXP(-Info!$B$6*H2702*1000)))^2*(0.01*H2702*1000)^2)</f>
        <v>9.7909936888290202E-5</v>
      </c>
      <c r="AE2702" s="37">
        <f t="shared" si="704"/>
        <v>1.0017985399426656E-3</v>
      </c>
      <c r="AF2702" s="37">
        <f t="shared" si="705"/>
        <v>2.3153118150346805</v>
      </c>
      <c r="AG2702" s="37">
        <f t="shared" si="706"/>
        <v>0.10442965620635898</v>
      </c>
      <c r="AH2702" s="37">
        <f t="shared" si="707"/>
        <v>0.80672885541278061</v>
      </c>
      <c r="AI2702">
        <f>AF2702*EXP(Info!$B$6*H2702*1000)</f>
        <v>2.336642163962928</v>
      </c>
      <c r="AJ2702">
        <f>2*SQRT((EXP(Info!$B$6*H2702)*AG2702)^2+(Info!$B$6*H2702*0.01*AI2702)^2)</f>
        <v>0.20886122777761765</v>
      </c>
      <c r="AK2702">
        <f t="shared" si="708"/>
        <v>0.74791368102444844</v>
      </c>
      <c r="AL2702">
        <f t="shared" si="709"/>
        <v>0.25415105491740575</v>
      </c>
      <c r="AM2702"/>
      <c r="AN2702"/>
      <c r="AO2702">
        <f t="shared" si="710"/>
        <v>5.8199999935002147</v>
      </c>
      <c r="AP2702">
        <f t="shared" si="711"/>
        <v>0.87848247422680559</v>
      </c>
      <c r="AQ2702">
        <f t="shared" si="712"/>
        <v>2</v>
      </c>
      <c r="AR2702">
        <v>1</v>
      </c>
      <c r="AS2702">
        <v>1</v>
      </c>
      <c r="AT2702">
        <v>0</v>
      </c>
      <c r="AU2702">
        <v>0</v>
      </c>
      <c r="AV2702">
        <v>0</v>
      </c>
      <c r="AW2702">
        <v>0</v>
      </c>
      <c r="AX2702">
        <v>0</v>
      </c>
    </row>
    <row r="2703" spans="1:52">
      <c r="A2703" t="s">
        <v>151</v>
      </c>
      <c r="B2703" s="13" t="s">
        <v>217</v>
      </c>
      <c r="D2703" s="16">
        <v>7.4424999999999999</v>
      </c>
      <c r="E2703" s="16">
        <v>66.921300000000002</v>
      </c>
      <c r="F2703" s="14">
        <v>1055</v>
      </c>
      <c r="G2703" s="16">
        <v>0</v>
      </c>
      <c r="H2703">
        <v>1</v>
      </c>
      <c r="J2703">
        <f>(F2703*100*Info!$B$11)/AI2703</f>
        <v>1.1796827258324305</v>
      </c>
      <c r="K2703">
        <f>2*((F2703*100*Info!$B$11)/AI2703^2)*(AJ2703/2)</f>
        <v>7.6704827850665055E-2</v>
      </c>
      <c r="L2703">
        <f t="shared" si="699"/>
        <v>0.58504672897196275</v>
      </c>
      <c r="M2703">
        <f t="shared" si="700"/>
        <v>7.384813863711015</v>
      </c>
      <c r="N2703">
        <f t="shared" si="701"/>
        <v>1.262272843735043</v>
      </c>
      <c r="O2703">
        <v>1.24</v>
      </c>
      <c r="P2703">
        <v>0.03</v>
      </c>
      <c r="S2703">
        <v>2.86</v>
      </c>
      <c r="T2703">
        <v>0.08</v>
      </c>
      <c r="U2703" s="23">
        <v>1.518238261544429</v>
      </c>
      <c r="V2703" s="23">
        <v>0.24</v>
      </c>
      <c r="W2703" s="37">
        <f>U2703*Info!$B$2</f>
        <v>0.72875436554132589</v>
      </c>
      <c r="X2703" s="37">
        <f>W2703*SQRT((0.5*V2703/U2703)^2+Info!$B$3^2)</f>
        <v>6.8157665109940868E-2</v>
      </c>
      <c r="Y2703" s="28">
        <f>W2703*Info!$D$2</f>
        <v>0.590291036088474</v>
      </c>
      <c r="Z2703" s="28">
        <f>Y2703*SQRT(Info!$D$3^2+(X2703/W2703)^2)</f>
        <v>6.2601915884675771E-2</v>
      </c>
      <c r="AA2703" s="37">
        <f t="shared" si="702"/>
        <v>0.5112456344586741</v>
      </c>
      <c r="AB2703" s="37">
        <f t="shared" si="703"/>
        <v>6.9788733426240451E-2</v>
      </c>
      <c r="AC2703" s="37">
        <f>(1-EXP(-Info!$B$6*H2703*1000))+(Info!$B$6/(Info!$B$6-Info!$B$7))*(EXP(-Info!$B$7*H2703*1000)-EXP(-Info!$B$6*H2703*1000))*(Info!$B$9-1)</f>
        <v>1.0466824416776932E-2</v>
      </c>
      <c r="AD2703" s="37">
        <f>SQRT((Info!$B$6*EXP(-Info!$B$6*H2703*1000)+(Info!$B$6/(Info!$B$6+Info!$B$7))*(Info!$B$9-1)*(-Info!$B$7*EXP(-Info!$B$7*H2703*1000)+Info!$B$6*EXP(-Info!$B$6*H2703*1000)))^2*(0.01*H2703*1000)^2)</f>
        <v>9.7909936888290202E-5</v>
      </c>
      <c r="AE2703" s="37">
        <f t="shared" si="704"/>
        <v>7.3217948295971813E-4</v>
      </c>
      <c r="AF2703" s="37">
        <f t="shared" si="705"/>
        <v>2.2643578456218032</v>
      </c>
      <c r="AG2703" s="37">
        <f t="shared" si="706"/>
        <v>7.4293579528969311E-2</v>
      </c>
      <c r="AH2703" s="37">
        <f t="shared" si="707"/>
        <v>0.79173351245517598</v>
      </c>
      <c r="AI2703">
        <f>AF2703*EXP(Info!$B$6*H2703*1000)</f>
        <v>2.2852187692485431</v>
      </c>
      <c r="AJ2703">
        <f>2*SQRT((EXP(Info!$B$6*H2703)*AG2703)^2+(Info!$B$6*H2703*0.01*AI2703)^2)</f>
        <v>0.14858852169139677</v>
      </c>
      <c r="AK2703">
        <f t="shared" si="708"/>
        <v>0.67980332013969891</v>
      </c>
      <c r="AL2703">
        <f t="shared" si="709"/>
        <v>0.18559615767374385</v>
      </c>
      <c r="AM2703"/>
      <c r="AN2703"/>
      <c r="AO2703">
        <f t="shared" si="710"/>
        <v>6.2599999930088215</v>
      </c>
      <c r="AP2703">
        <f t="shared" si="711"/>
        <v>0.81673610223642312</v>
      </c>
      <c r="AQ2703">
        <f t="shared" si="712"/>
        <v>2</v>
      </c>
      <c r="AR2703">
        <v>1</v>
      </c>
      <c r="AS2703">
        <v>1</v>
      </c>
      <c r="AT2703">
        <v>0</v>
      </c>
      <c r="AU2703">
        <v>0</v>
      </c>
      <c r="AV2703">
        <v>0</v>
      </c>
      <c r="AW2703">
        <v>0</v>
      </c>
      <c r="AX2703">
        <v>0</v>
      </c>
    </row>
    <row r="2704" spans="1:52">
      <c r="A2704" t="s">
        <v>152</v>
      </c>
      <c r="B2704" s="13" t="s">
        <v>217</v>
      </c>
      <c r="D2704" s="16">
        <v>7.5061999999999998</v>
      </c>
      <c r="E2704" s="16">
        <v>66.940299999999993</v>
      </c>
      <c r="F2704" s="14">
        <v>1064</v>
      </c>
      <c r="G2704" s="16">
        <v>0</v>
      </c>
      <c r="H2704">
        <v>1</v>
      </c>
      <c r="J2704">
        <f>(F2704*100*Info!$B$11)/AI2704</f>
        <v>1.1165343663261198</v>
      </c>
      <c r="K2704">
        <f>2*((F2704*100*Info!$B$11)/AI2704^2)*(AJ2704/2)</f>
        <v>7.1634683621092418E-2</v>
      </c>
      <c r="L2704">
        <f t="shared" si="699"/>
        <v>0.54672897196261683</v>
      </c>
      <c r="M2704">
        <f t="shared" si="700"/>
        <v>6.5317260430078008</v>
      </c>
      <c r="N2704">
        <f t="shared" si="701"/>
        <v>1.2681988484189304</v>
      </c>
      <c r="O2704">
        <v>1.21</v>
      </c>
      <c r="P2704">
        <v>0.03</v>
      </c>
      <c r="S2704">
        <v>2.97</v>
      </c>
      <c r="T2704">
        <v>0.09</v>
      </c>
      <c r="U2704" s="23">
        <v>1.4188009313154806</v>
      </c>
      <c r="V2704" s="23">
        <v>0.26</v>
      </c>
      <c r="W2704" s="37">
        <f>U2704*Info!$B$2</f>
        <v>0.68102444703143061</v>
      </c>
      <c r="X2704" s="37">
        <f>W2704*SQRT((0.5*V2704/U2704)^2+Info!$B$3^2)</f>
        <v>7.1086185322017131E-2</v>
      </c>
      <c r="Y2704" s="28">
        <f>W2704*Info!$D$2</f>
        <v>0.55162980209545887</v>
      </c>
      <c r="Z2704" s="28">
        <f>Y2704*SQRT(Info!$D$3^2+(X2704/W2704)^2)</f>
        <v>6.3844914666709177E-2</v>
      </c>
      <c r="AA2704" s="37">
        <f t="shared" si="702"/>
        <v>0.52897555296856935</v>
      </c>
      <c r="AB2704" s="37">
        <f t="shared" si="703"/>
        <v>7.2651536416211901E-2</v>
      </c>
      <c r="AC2704" s="37">
        <f>(1-EXP(-Info!$B$6*H2704*1000))+(Info!$B$6/(Info!$B$6-Info!$B$7))*(EXP(-Info!$B$7*H2704*1000)-EXP(-Info!$B$6*H2704*1000))*(Info!$B$9-1)</f>
        <v>1.0466824416776932E-2</v>
      </c>
      <c r="AD2704" s="37">
        <f>SQRT((Info!$B$6*EXP(-Info!$B$6*H2704*1000)+(Info!$B$6/(Info!$B$6+Info!$B$7))*(Info!$B$9-1)*(-Info!$B$7*EXP(-Info!$B$7*H2704*1000)+Info!$B$6*EXP(-Info!$B$6*H2704*1000)))^2*(0.01*H2704*1000)^2)</f>
        <v>9.7909936888290202E-5</v>
      </c>
      <c r="AE2704" s="37">
        <f t="shared" si="704"/>
        <v>7.6219257639226646E-4</v>
      </c>
      <c r="AF2704" s="37">
        <f t="shared" si="705"/>
        <v>2.4128335036708517</v>
      </c>
      <c r="AG2704" s="37">
        <f t="shared" si="706"/>
        <v>7.8113725210892895E-2</v>
      </c>
      <c r="AH2704" s="37">
        <f t="shared" si="707"/>
        <v>0.81240185308782875</v>
      </c>
      <c r="AI2704">
        <f>AF2704*EXP(Info!$B$6*H2704*1000)</f>
        <v>2.4350622938514492</v>
      </c>
      <c r="AJ2704">
        <f>2*SQRT((EXP(Info!$B$6*H2704)*AG2704)^2+(Info!$B$6*H2704*0.01*AI2704)^2)</f>
        <v>0.15622888312131972</v>
      </c>
      <c r="AK2704">
        <f t="shared" si="708"/>
        <v>0.70337879278230664</v>
      </c>
      <c r="AL2704">
        <f t="shared" si="709"/>
        <v>0.19320949594527392</v>
      </c>
      <c r="AM2704"/>
      <c r="AN2704"/>
      <c r="AO2704">
        <f t="shared" si="710"/>
        <v>5.8499999934667093</v>
      </c>
      <c r="AP2704">
        <f t="shared" si="711"/>
        <v>0.85283282051282205</v>
      </c>
      <c r="AQ2704">
        <f t="shared" si="712"/>
        <v>2</v>
      </c>
      <c r="AR2704">
        <v>1</v>
      </c>
      <c r="AS2704">
        <v>1</v>
      </c>
      <c r="AT2704">
        <v>0</v>
      </c>
      <c r="AU2704">
        <v>0</v>
      </c>
      <c r="AV2704">
        <v>0</v>
      </c>
      <c r="AW2704">
        <v>0</v>
      </c>
      <c r="AX2704">
        <v>0</v>
      </c>
    </row>
    <row r="2705" spans="1:52">
      <c r="A2705" t="s">
        <v>153</v>
      </c>
      <c r="B2705" s="13" t="s">
        <v>217</v>
      </c>
      <c r="D2705" s="16">
        <v>7.7967000000000004</v>
      </c>
      <c r="E2705" s="16">
        <v>66.976500000000001</v>
      </c>
      <c r="F2705" s="14">
        <v>950</v>
      </c>
      <c r="G2705" s="16">
        <v>0</v>
      </c>
      <c r="H2705">
        <v>1</v>
      </c>
      <c r="J2705">
        <f>(F2705*100*Info!$B$11)/AI2705</f>
        <v>1.4273770829225347</v>
      </c>
      <c r="K2705">
        <f>2*((F2705*100*Info!$B$11)/AI2705^2)*(AJ2705/2)</f>
        <v>0.10149845641943124</v>
      </c>
      <c r="L2705">
        <f t="shared" si="699"/>
        <v>0.49439252336448608</v>
      </c>
      <c r="M2705">
        <f t="shared" si="700"/>
        <v>7.5508247686602088</v>
      </c>
      <c r="N2705">
        <f t="shared" si="701"/>
        <v>1.2937501606704362</v>
      </c>
      <c r="O2705">
        <v>1.19</v>
      </c>
      <c r="P2705">
        <v>0.02</v>
      </c>
      <c r="S2705">
        <v>2.19</v>
      </c>
      <c r="T2705">
        <v>0.06</v>
      </c>
      <c r="U2705" s="23">
        <v>1.2829840900271612</v>
      </c>
      <c r="V2705" s="23">
        <v>0.2</v>
      </c>
      <c r="W2705" s="37">
        <f>U2705*Info!$B$2</f>
        <v>0.61583236321303736</v>
      </c>
      <c r="X2705" s="37">
        <f>W2705*SQRT((0.5*V2705/U2705)^2+Info!$B$3^2)</f>
        <v>5.7027394723513244E-2</v>
      </c>
      <c r="Y2705" s="28">
        <f>W2705*Info!$D$2</f>
        <v>0.49882421420256029</v>
      </c>
      <c r="Z2705" s="28">
        <f>Y2705*SQRT(Info!$D$3^2+(X2705/W2705)^2)</f>
        <v>5.249554631941656E-2</v>
      </c>
      <c r="AA2705" s="37">
        <f t="shared" si="702"/>
        <v>0.57416763678696259</v>
      </c>
      <c r="AB2705" s="37">
        <f t="shared" si="703"/>
        <v>5.7897528003805016E-2</v>
      </c>
      <c r="AC2705" s="37">
        <f>(1-EXP(-Info!$B$6*H2705*1000))+(Info!$B$6/(Info!$B$6-Info!$B$7))*(EXP(-Info!$B$7*H2705*1000)-EXP(-Info!$B$6*H2705*1000))*(Info!$B$9-1)</f>
        <v>1.0466824416776932E-2</v>
      </c>
      <c r="AD2705" s="37">
        <f>SQRT((Info!$B$6*EXP(-Info!$B$6*H2705*1000)+(Info!$B$6/(Info!$B$6+Info!$B$7))*(Info!$B$9-1)*(-Info!$B$7*EXP(-Info!$B$7*H2705*1000)+Info!$B$6*EXP(-Info!$B$6*H2705*1000)))^2*(0.01*H2705*1000)^2)</f>
        <v>9.7909936888290202E-5</v>
      </c>
      <c r="AE2705" s="37">
        <f t="shared" si="704"/>
        <v>6.0860518412586822E-4</v>
      </c>
      <c r="AF2705" s="37">
        <f t="shared" si="705"/>
        <v>1.6851660739573948</v>
      </c>
      <c r="AG2705" s="37">
        <f t="shared" si="706"/>
        <v>6.0466129226569104E-2</v>
      </c>
      <c r="AH2705" s="37">
        <f t="shared" si="707"/>
        <v>0.76948222555132184</v>
      </c>
      <c r="AI2705">
        <f>AF2705*EXP(Info!$B$6*H2705*1000)</f>
        <v>1.7006910585949466</v>
      </c>
      <c r="AJ2705">
        <f>2*SQRT((EXP(Info!$B$6*H2705)*AG2705)^2+(Info!$B$6*H2705*0.01*AI2705)^2)</f>
        <v>0.12093336747447536</v>
      </c>
      <c r="AK2705">
        <f t="shared" si="708"/>
        <v>0.76347070663562411</v>
      </c>
      <c r="AL2705">
        <f t="shared" si="709"/>
        <v>0.15397268597331906</v>
      </c>
      <c r="AM2705"/>
      <c r="AN2705"/>
      <c r="AO2705">
        <f t="shared" si="710"/>
        <v>5.2899999940921187</v>
      </c>
      <c r="AP2705">
        <f t="shared" si="711"/>
        <v>0.92752514177693912</v>
      </c>
      <c r="AQ2705">
        <f t="shared" si="712"/>
        <v>2</v>
      </c>
      <c r="AR2705">
        <v>1</v>
      </c>
      <c r="AS2705">
        <v>1</v>
      </c>
      <c r="AT2705">
        <v>0</v>
      </c>
      <c r="AU2705">
        <v>0</v>
      </c>
      <c r="AV2705">
        <v>0</v>
      </c>
      <c r="AW2705">
        <v>0</v>
      </c>
      <c r="AX2705">
        <v>0</v>
      </c>
    </row>
    <row r="2706" spans="1:52">
      <c r="A2706" t="s">
        <v>180</v>
      </c>
      <c r="B2706" s="13" t="s">
        <v>217</v>
      </c>
      <c r="D2706" s="16">
        <v>9.7378</v>
      </c>
      <c r="E2706" s="16">
        <v>73.053799999999995</v>
      </c>
      <c r="F2706" s="14">
        <v>2266</v>
      </c>
      <c r="G2706" s="16">
        <v>0</v>
      </c>
      <c r="H2706">
        <v>1</v>
      </c>
      <c r="J2706">
        <f>(F2706*100*Info!$B$11)/AI2706</f>
        <v>1.0088097607943065</v>
      </c>
      <c r="K2706">
        <f>2*((F2706*100*Info!$B$11)/AI2706^2)*(AJ2706/2)</f>
        <v>3.2604571136274386E-2</v>
      </c>
      <c r="L2706">
        <f t="shared" si="699"/>
        <v>0.69345794392523363</v>
      </c>
      <c r="M2706">
        <f t="shared" si="700"/>
        <v>7.4853684250937542</v>
      </c>
      <c r="N2706">
        <f t="shared" si="701"/>
        <v>1.1082054121684921</v>
      </c>
      <c r="O2706">
        <v>1.1499999999999999</v>
      </c>
      <c r="P2706">
        <v>0.02</v>
      </c>
      <c r="S2706">
        <v>6.39</v>
      </c>
      <c r="T2706">
        <v>0.12</v>
      </c>
      <c r="U2706" s="23">
        <v>1.7995731470702336</v>
      </c>
      <c r="V2706" s="23">
        <v>0.26</v>
      </c>
      <c r="W2706" s="37">
        <f>U2706*Info!$B$2</f>
        <v>0.86379511059371217</v>
      </c>
      <c r="X2706" s="37">
        <f>W2706*SQRT((0.5*V2706/U2706)^2+Info!$B$3^2)</f>
        <v>7.5888833056741684E-2</v>
      </c>
      <c r="Y2706" s="28">
        <f>W2706*Info!$D$2</f>
        <v>0.6996740395809069</v>
      </c>
      <c r="Z2706" s="28">
        <f>Y2706*SQRT(Info!$D$3^2+(X2706/W2706)^2)</f>
        <v>7.0727750878402204E-2</v>
      </c>
      <c r="AA2706" s="37">
        <f t="shared" si="702"/>
        <v>0.28620488940628774</v>
      </c>
      <c r="AB2706" s="37">
        <f t="shared" si="703"/>
        <v>7.6544856017331492E-2</v>
      </c>
      <c r="AC2706" s="37">
        <f>(1-EXP(-Info!$B$6*H2706*1000))+(Info!$B$6/(Info!$B$6-Info!$B$7))*(EXP(-Info!$B$7*H2706*1000)-EXP(-Info!$B$6*H2706*1000))*(Info!$B$9-1)</f>
        <v>1.0466824416776932E-2</v>
      </c>
      <c r="AD2706" s="37">
        <f>SQRT((Info!$B$6*EXP(-Info!$B$6*H2706*1000)+(Info!$B$6/(Info!$B$6+Info!$B$7))*(Info!$B$9-1)*(-Info!$B$7*EXP(-Info!$B$7*H2706*1000)+Info!$B$6*EXP(-Info!$B$6*H2706*1000)))^2*(0.01*H2706*1000)^2)</f>
        <v>9.7909936888290202E-5</v>
      </c>
      <c r="AE2706" s="37">
        <f t="shared" si="704"/>
        <v>8.0167147526559359E-4</v>
      </c>
      <c r="AF2706" s="37">
        <f t="shared" si="705"/>
        <v>5.6873303040944547</v>
      </c>
      <c r="AG2706" s="37">
        <f t="shared" si="706"/>
        <v>9.275266800190482E-2</v>
      </c>
      <c r="AH2706" s="37">
        <f t="shared" si="707"/>
        <v>0.89003604132933567</v>
      </c>
      <c r="AI2706">
        <f>AF2706*EXP(Info!$B$6*H2706*1000)</f>
        <v>5.7397261581080583</v>
      </c>
      <c r="AJ2706">
        <f>2*SQRT((EXP(Info!$B$6*H2706)*AG2706)^2+(Info!$B$6*H2706*0.01*AI2706)^2)</f>
        <v>0.18550703720136455</v>
      </c>
      <c r="AK2706">
        <f t="shared" si="708"/>
        <v>0.3805666414435408</v>
      </c>
      <c r="AL2706">
        <f t="shared" si="709"/>
        <v>0.20356339009249136</v>
      </c>
      <c r="AM2706"/>
      <c r="AN2706"/>
      <c r="AO2706">
        <f t="shared" si="710"/>
        <v>7.4199999917133308</v>
      </c>
      <c r="AP2706">
        <f t="shared" si="711"/>
        <v>0.6390404312668474</v>
      </c>
      <c r="AQ2706">
        <f t="shared" si="712"/>
        <v>2</v>
      </c>
      <c r="AR2706">
        <v>1</v>
      </c>
      <c r="AS2706">
        <v>1</v>
      </c>
      <c r="AT2706">
        <v>0</v>
      </c>
      <c r="AU2706">
        <v>0</v>
      </c>
      <c r="AV2706">
        <v>0</v>
      </c>
      <c r="AW2706">
        <v>0</v>
      </c>
      <c r="AX2706">
        <v>0</v>
      </c>
    </row>
    <row r="2707" spans="1:52">
      <c r="A2707" t="s">
        <v>183</v>
      </c>
      <c r="B2707" s="13" t="s">
        <v>217</v>
      </c>
      <c r="D2707" s="16">
        <v>11.138299999999999</v>
      </c>
      <c r="E2707" s="16">
        <v>74.88</v>
      </c>
      <c r="F2707" s="14">
        <v>2441</v>
      </c>
      <c r="G2707" s="16">
        <v>0</v>
      </c>
      <c r="H2707">
        <v>1</v>
      </c>
      <c r="J2707">
        <f>(F2707*100*Info!$B$11)/AI2707</f>
        <v>1.0985315116279628</v>
      </c>
      <c r="K2707">
        <f>2*((F2707*100*Info!$B$11)/AI2707^2)*(AJ2707/2)</f>
        <v>3.5456760508905803E-2</v>
      </c>
      <c r="L2707">
        <f t="shared" si="699"/>
        <v>0.66355140186915884</v>
      </c>
      <c r="M2707">
        <f t="shared" si="700"/>
        <v>7.7995737325585353</v>
      </c>
      <c r="N2707">
        <f t="shared" si="701"/>
        <v>1.2042673341430716</v>
      </c>
      <c r="O2707">
        <v>1.24</v>
      </c>
      <c r="P2707">
        <v>0.02</v>
      </c>
      <c r="S2707">
        <v>6.3</v>
      </c>
      <c r="T2707">
        <v>0.12</v>
      </c>
      <c r="U2707" s="23">
        <v>1.7219635234769082</v>
      </c>
      <c r="V2707" s="23">
        <v>0.26</v>
      </c>
      <c r="W2707" s="37">
        <f>U2707*Info!$B$2</f>
        <v>0.82654249126891588</v>
      </c>
      <c r="X2707" s="37">
        <f>W2707*SQRT((0.5*V2707/U2707)^2+Info!$B$3^2)</f>
        <v>7.4844446852672816E-2</v>
      </c>
      <c r="Y2707" s="28">
        <f>W2707*Info!$D$2</f>
        <v>0.66949941792782186</v>
      </c>
      <c r="Z2707" s="28">
        <f>Y2707*SQRT(Info!$D$3^2+(X2707/W2707)^2)</f>
        <v>6.9252027327930718E-2</v>
      </c>
      <c r="AA2707" s="37">
        <f t="shared" si="702"/>
        <v>0.41345750873108411</v>
      </c>
      <c r="AB2707" s="37">
        <f t="shared" si="703"/>
        <v>7.5509543931098974E-2</v>
      </c>
      <c r="AC2707" s="37">
        <f>(1-EXP(-Info!$B$6*H2707*1000))+(Info!$B$6/(Info!$B$6-Info!$B$7))*(EXP(-Info!$B$7*H2707*1000)-EXP(-Info!$B$6*H2707*1000))*(Info!$B$9-1)</f>
        <v>1.0466824416776932E-2</v>
      </c>
      <c r="AD2707" s="37">
        <f>SQRT((Info!$B$6*EXP(-Info!$B$6*H2707*1000)+(Info!$B$6/(Info!$B$6+Info!$B$7))*(Info!$B$9-1)*(-Info!$B$7*EXP(-Info!$B$7*H2707*1000)+Info!$B$6*EXP(-Info!$B$6*H2707*1000)))^2*(0.01*H2707*1000)^2)</f>
        <v>9.7909936888290202E-5</v>
      </c>
      <c r="AE2707" s="37">
        <f t="shared" si="704"/>
        <v>7.9138119586605001E-4</v>
      </c>
      <c r="AF2707" s="37">
        <f t="shared" si="705"/>
        <v>5.6261729949244916</v>
      </c>
      <c r="AG2707" s="37">
        <f t="shared" si="706"/>
        <v>9.1632251817935995E-2</v>
      </c>
      <c r="AH2707" s="37">
        <f t="shared" si="707"/>
        <v>0.89304333252769708</v>
      </c>
      <c r="AI2707">
        <f>AF2707*EXP(Info!$B$6*H2707*1000)</f>
        <v>5.6780054229944978</v>
      </c>
      <c r="AJ2707">
        <f>2*SQRT((EXP(Info!$B$6*H2707)*AG2707)^2+(Info!$B$6*H2707*0.01*AI2707)^2)</f>
        <v>0.18326618428362951</v>
      </c>
      <c r="AK2707">
        <f t="shared" si="708"/>
        <v>0.54977444935972253</v>
      </c>
      <c r="AL2707">
        <f t="shared" si="709"/>
        <v>0.20081008113036461</v>
      </c>
      <c r="AM2707"/>
      <c r="AN2707"/>
      <c r="AO2707">
        <f t="shared" si="710"/>
        <v>7.0999999920707078</v>
      </c>
      <c r="AP2707">
        <f t="shared" si="711"/>
        <v>0.7201081690140857</v>
      </c>
      <c r="AQ2707">
        <f t="shared" si="712"/>
        <v>2</v>
      </c>
      <c r="AR2707">
        <v>1</v>
      </c>
      <c r="AS2707">
        <v>1</v>
      </c>
      <c r="AT2707">
        <v>0</v>
      </c>
      <c r="AU2707">
        <v>0</v>
      </c>
      <c r="AV2707">
        <v>0</v>
      </c>
      <c r="AW2707">
        <v>0</v>
      </c>
      <c r="AX2707">
        <v>0</v>
      </c>
    </row>
    <row r="2708" spans="1:52">
      <c r="A2708" t="s">
        <v>184</v>
      </c>
      <c r="B2708" s="13" t="s">
        <v>217</v>
      </c>
      <c r="D2708" s="16">
        <v>13.9666</v>
      </c>
      <c r="E2708" s="16">
        <v>74.9953</v>
      </c>
      <c r="F2708" s="14">
        <v>1781</v>
      </c>
      <c r="G2708" s="16">
        <v>0</v>
      </c>
      <c r="H2708">
        <v>1</v>
      </c>
      <c r="J2708">
        <f>(F2708*100*Info!$B$11)/AI2708</f>
        <v>0.86120424146591268</v>
      </c>
      <c r="K2708">
        <f>2*((F2708*100*Info!$B$11)/AI2708^2)*(AJ2708/2)</f>
        <v>3.7719820978969087E-2</v>
      </c>
      <c r="L2708">
        <f t="shared" si="699"/>
        <v>0.87102803738317769</v>
      </c>
      <c r="M2708">
        <f t="shared" si="700"/>
        <v>8.0264235304623064</v>
      </c>
      <c r="N2708">
        <f t="shared" si="701"/>
        <v>1.291584573346007</v>
      </c>
      <c r="O2708">
        <v>1.56</v>
      </c>
      <c r="P2708">
        <v>0.02</v>
      </c>
      <c r="S2708">
        <v>6.12</v>
      </c>
      <c r="T2708">
        <v>0.14000000000000001</v>
      </c>
      <c r="U2708" s="23">
        <v>2.2603802871556038</v>
      </c>
      <c r="V2708" s="23">
        <v>0.35</v>
      </c>
      <c r="W2708" s="37">
        <f>U2708*Info!$B$2</f>
        <v>1.0849825378346898</v>
      </c>
      <c r="X2708" s="37">
        <f>W2708*SQRT((0.5*V2708/U2708)^2+Info!$B$3^2)</f>
        <v>9.9994838709382958E-2</v>
      </c>
      <c r="Y2708" s="28">
        <f>W2708*Info!$D$2</f>
        <v>0.87883585564609878</v>
      </c>
      <c r="Z2708" s="28">
        <f>Y2708*SQRT(Info!$D$3^2+(X2708/W2708)^2)</f>
        <v>9.2147728706930443E-2</v>
      </c>
      <c r="AA2708" s="37">
        <f t="shared" si="702"/>
        <v>0.47501746216531027</v>
      </c>
      <c r="AB2708" s="37">
        <f t="shared" si="703"/>
        <v>0.10049362053640774</v>
      </c>
      <c r="AC2708" s="37">
        <f>(1-EXP(-Info!$B$6*H2708*1000))+(Info!$B$6/(Info!$B$6-Info!$B$7))*(EXP(-Info!$B$7*H2708*1000)-EXP(-Info!$B$6*H2708*1000))*(Info!$B$9-1)</f>
        <v>1.0466824416776932E-2</v>
      </c>
      <c r="AD2708" s="37">
        <f>SQRT((Info!$B$6*EXP(-Info!$B$6*H2708*1000)+(Info!$B$6/(Info!$B$6+Info!$B$7))*(Info!$B$9-1)*(-Info!$B$7*EXP(-Info!$B$7*H2708*1000)+Info!$B$6*EXP(-Info!$B$6*H2708*1000)))^2*(0.01*H2708*1000)^2)</f>
        <v>9.7909936888290202E-5</v>
      </c>
      <c r="AE2708" s="37">
        <f t="shared" si="704"/>
        <v>1.0528768066989077E-3</v>
      </c>
      <c r="AF2708" s="37">
        <f t="shared" si="705"/>
        <v>5.2361922199825139</v>
      </c>
      <c r="AG2708" s="37">
        <f t="shared" si="706"/>
        <v>0.11572515912892987</v>
      </c>
      <c r="AH2708" s="37">
        <f t="shared" si="707"/>
        <v>0.85558696404943035</v>
      </c>
      <c r="AI2708">
        <f>AF2708*EXP(Info!$B$6*H2708*1000)</f>
        <v>5.2844318594048731</v>
      </c>
      <c r="AJ2708">
        <f>2*SQRT((EXP(Info!$B$6*H2708)*AG2708)^2+(Info!$B$6*H2708*0.01*AI2708)^2)</f>
        <v>0.23145244079734614</v>
      </c>
      <c r="AK2708">
        <f t="shared" si="708"/>
        <v>0.63163071944121307</v>
      </c>
      <c r="AL2708">
        <f t="shared" si="709"/>
        <v>0.26725273445452274</v>
      </c>
      <c r="AM2708"/>
      <c r="AN2708"/>
      <c r="AO2708">
        <f t="shared" si="710"/>
        <v>9.319999989591409</v>
      </c>
      <c r="AP2708">
        <f t="shared" si="711"/>
        <v>0.69014935622317708</v>
      </c>
      <c r="AQ2708">
        <f t="shared" si="712"/>
        <v>2</v>
      </c>
      <c r="AR2708">
        <v>1</v>
      </c>
      <c r="AS2708">
        <v>1</v>
      </c>
      <c r="AT2708">
        <v>0</v>
      </c>
      <c r="AU2708">
        <v>0</v>
      </c>
      <c r="AV2708">
        <v>0</v>
      </c>
      <c r="AW2708">
        <v>0</v>
      </c>
      <c r="AX2708">
        <v>0</v>
      </c>
    </row>
    <row r="2709" spans="1:52">
      <c r="A2709" s="13" t="s">
        <v>318</v>
      </c>
      <c r="B2709" s="13" t="s">
        <v>217</v>
      </c>
      <c r="D2709" s="13">
        <v>9.2650000000000006</v>
      </c>
      <c r="E2709" s="13">
        <v>72.03</v>
      </c>
      <c r="F2709" s="13">
        <v>2518</v>
      </c>
      <c r="G2709" s="16">
        <v>0</v>
      </c>
      <c r="H2709">
        <v>1</v>
      </c>
      <c r="J2709">
        <f>(F2709*100*Info!$B$11)/AI2709</f>
        <v>1.3101398759815888</v>
      </c>
      <c r="K2709">
        <f>2*((F2709*100*Info!$B$11)/AI2709^2)*(AJ2709/2)</f>
        <v>3.847293085622925E-2</v>
      </c>
      <c r="L2709">
        <f t="shared" si="699"/>
        <v>0.66261682242990672</v>
      </c>
      <c r="M2709">
        <f t="shared" si="700"/>
        <v>9.288891720709465</v>
      </c>
      <c r="N2709">
        <f t="shared" si="701"/>
        <v>1.0620022900222379</v>
      </c>
      <c r="O2709">
        <v>1.32</v>
      </c>
      <c r="P2709">
        <v>0.02</v>
      </c>
      <c r="S2709">
        <v>5.54</v>
      </c>
      <c r="T2709">
        <v>0.08</v>
      </c>
      <c r="U2709" s="23">
        <v>1.7195382227396168</v>
      </c>
      <c r="V2709" s="23">
        <v>0.19</v>
      </c>
      <c r="W2709" s="37">
        <f>U2709*Info!$B$2</f>
        <v>0.82537834691501599</v>
      </c>
      <c r="X2709" s="37">
        <f>W2709*SQRT((0.5*V2709/U2709)^2+Info!$B$3^2)</f>
        <v>6.1501898660857708E-2</v>
      </c>
      <c r="Y2709" s="28">
        <f>W2709*Info!$D$2</f>
        <v>0.66855646100116295</v>
      </c>
      <c r="Z2709" s="28">
        <f>Y2709*SQRT(Info!$D$3^2+(X2709/W2709)^2)</f>
        <v>5.9992556236019796E-2</v>
      </c>
      <c r="AA2709" s="37">
        <f t="shared" si="702"/>
        <v>0.49462165308498407</v>
      </c>
      <c r="AB2709" s="37">
        <f t="shared" si="703"/>
        <v>6.2309578227511785E-2</v>
      </c>
      <c r="AC2709" s="37">
        <f>(1-EXP(-Info!$B$6*H2709*1000))+(Info!$B$6/(Info!$B$6-Info!$B$7))*(EXP(-Info!$B$7*H2709*1000)-EXP(-Info!$B$6*H2709*1000))*(Info!$B$9-1)</f>
        <v>1.0466824416776932E-2</v>
      </c>
      <c r="AD2709" s="37">
        <f>SQRT((Info!$B$6*EXP(-Info!$B$6*H2709*1000)+(Info!$B$6/(Info!$B$6+Info!$B$7))*(Info!$B$9-1)*(-Info!$B$7*EXP(-Info!$B$7*H2709*1000)+Info!$B$6*EXP(-Info!$B$6*H2709*1000)))^2*(0.01*H2709*1000)^2)</f>
        <v>9.7909936888290202E-5</v>
      </c>
      <c r="AE2709" s="37">
        <f t="shared" si="704"/>
        <v>6.5397898591433698E-4</v>
      </c>
      <c r="AF2709" s="37">
        <f t="shared" si="705"/>
        <v>4.8662664210032602</v>
      </c>
      <c r="AG2709" s="37">
        <f t="shared" si="706"/>
        <v>7.2107797721508701E-2</v>
      </c>
      <c r="AH2709" s="37">
        <f t="shared" si="707"/>
        <v>0.87838744061430685</v>
      </c>
      <c r="AI2709">
        <f>AF2709*EXP(Info!$B$6*H2709*1000)</f>
        <v>4.9110980329113341</v>
      </c>
      <c r="AJ2709">
        <f>2*SQRT((EXP(Info!$B$6*H2709)*AG2709)^2+(Info!$B$6*H2709*0.01*AI2709)^2)</f>
        <v>0.14421691798885178</v>
      </c>
      <c r="AK2709">
        <f t="shared" si="708"/>
        <v>0.65769841210710334</v>
      </c>
      <c r="AL2709">
        <f t="shared" si="709"/>
        <v>0.16570609233824485</v>
      </c>
      <c r="AM2709"/>
      <c r="AN2709"/>
      <c r="AO2709">
        <f t="shared" si="710"/>
        <v>7.0899999920818759</v>
      </c>
      <c r="AP2709">
        <f t="shared" si="711"/>
        <v>0.76764795486600979</v>
      </c>
      <c r="AQ2709">
        <f t="shared" si="712"/>
        <v>2</v>
      </c>
      <c r="AR2709">
        <v>1</v>
      </c>
      <c r="AS2709">
        <v>1</v>
      </c>
      <c r="AT2709">
        <v>0</v>
      </c>
      <c r="AU2709">
        <v>0</v>
      </c>
      <c r="AV2709">
        <v>0</v>
      </c>
      <c r="AW2709">
        <v>0</v>
      </c>
      <c r="AX2709">
        <v>0</v>
      </c>
    </row>
    <row r="2710" spans="1:52">
      <c r="A2710" t="s">
        <v>175</v>
      </c>
      <c r="B2710" s="13" t="s">
        <v>217</v>
      </c>
      <c r="D2710" s="16">
        <v>11.452299999999999</v>
      </c>
      <c r="E2710" s="16">
        <v>72.136499999999998</v>
      </c>
      <c r="F2710" s="14">
        <v>2089</v>
      </c>
      <c r="G2710" s="16">
        <v>0</v>
      </c>
      <c r="H2710">
        <v>1</v>
      </c>
      <c r="J2710">
        <f>(F2710*100*Info!$B$11)/AI2710</f>
        <v>1.1929631782073147</v>
      </c>
      <c r="K2710">
        <f>2*((F2710*100*Info!$B$11)/AI2710^2)*(AJ2710/2)</f>
        <v>3.9571278370265021E-2</v>
      </c>
      <c r="L2710">
        <f t="shared" si="699"/>
        <v>0.68598130841121496</v>
      </c>
      <c r="M2710">
        <f t="shared" si="700"/>
        <v>8.7563497280416893</v>
      </c>
      <c r="N2710">
        <f t="shared" si="701"/>
        <v>1.0257470118844541</v>
      </c>
      <c r="O2710">
        <v>1.25</v>
      </c>
      <c r="P2710">
        <v>0.02</v>
      </c>
      <c r="S2710">
        <v>5.13</v>
      </c>
      <c r="T2710">
        <v>0.08</v>
      </c>
      <c r="U2710" s="23">
        <v>1.7801707411719023</v>
      </c>
      <c r="V2710" s="23">
        <v>0.2</v>
      </c>
      <c r="W2710" s="37">
        <f>U2710*Info!$B$2</f>
        <v>0.85448195576251307</v>
      </c>
      <c r="X2710" s="37">
        <f>W2710*SQRT((0.5*V2710/U2710)^2+Info!$B$3^2)</f>
        <v>6.4260007250305562E-2</v>
      </c>
      <c r="Y2710" s="28">
        <f>W2710*Info!$D$2</f>
        <v>0.69213038416763562</v>
      </c>
      <c r="Z2710" s="28">
        <f>Y2710*SQRT(Info!$D$3^2+(X2710/W2710)^2)</f>
        <v>6.250501374642034E-2</v>
      </c>
      <c r="AA2710" s="37">
        <f t="shared" si="702"/>
        <v>0.39551804423748693</v>
      </c>
      <c r="AB2710" s="37">
        <f t="shared" si="703"/>
        <v>6.50334416420454E-2</v>
      </c>
      <c r="AC2710" s="37">
        <f>(1-EXP(-Info!$B$6*H2710*1000))+(Info!$B$6/(Info!$B$6-Info!$B$7))*(EXP(-Info!$B$7*H2710*1000)-EXP(-Info!$B$6*H2710*1000))*(Info!$B$9-1)</f>
        <v>1.0466824416776932E-2</v>
      </c>
      <c r="AD2710" s="37">
        <f>SQRT((Info!$B$6*EXP(-Info!$B$6*H2710*1000)+(Info!$B$6/(Info!$B$6+Info!$B$7))*(Info!$B$9-1)*(-Info!$B$7*EXP(-Info!$B$7*H2710*1000)+Info!$B$6*EXP(-Info!$B$6*H2710*1000)))^2*(0.01*H2710*1000)^2)</f>
        <v>9.7909936888290202E-5</v>
      </c>
      <c r="AE2710" s="37">
        <f t="shared" si="704"/>
        <v>6.8179427567070133E-4</v>
      </c>
      <c r="AF2710" s="37">
        <f t="shared" si="705"/>
        <v>4.4337297979096633</v>
      </c>
      <c r="AG2710" s="37">
        <f t="shared" si="706"/>
        <v>7.4211465333023391E-2</v>
      </c>
      <c r="AH2710" s="37">
        <f t="shared" si="707"/>
        <v>0.86427481440734177</v>
      </c>
      <c r="AI2710">
        <f>AF2710*EXP(Info!$B$6*H2710*1000)</f>
        <v>4.474576565515159</v>
      </c>
      <c r="AJ2710">
        <f>2*SQRT((EXP(Info!$B$6*H2710)*AG2710)^2+(Info!$B$6*H2710*0.01*AI2710)^2)</f>
        <v>0.14842429179511041</v>
      </c>
      <c r="AK2710">
        <f t="shared" si="708"/>
        <v>0.52592034342258631</v>
      </c>
      <c r="AL2710">
        <f t="shared" si="709"/>
        <v>0.17294993470285552</v>
      </c>
      <c r="AM2710"/>
      <c r="AN2710"/>
      <c r="AO2710">
        <f t="shared" si="710"/>
        <v>7.3399999918026753</v>
      </c>
      <c r="AP2710">
        <f t="shared" si="711"/>
        <v>0.70217983651226279</v>
      </c>
      <c r="AQ2710">
        <f t="shared" si="712"/>
        <v>2</v>
      </c>
      <c r="AR2710">
        <v>1</v>
      </c>
      <c r="AS2710">
        <v>1</v>
      </c>
      <c r="AT2710">
        <v>0</v>
      </c>
      <c r="AU2710">
        <v>0</v>
      </c>
      <c r="AV2710">
        <v>0</v>
      </c>
      <c r="AW2710">
        <v>0</v>
      </c>
      <c r="AX2710">
        <v>0</v>
      </c>
    </row>
    <row r="2711" spans="1:52">
      <c r="A2711" t="s">
        <v>167</v>
      </c>
      <c r="B2711" s="13" t="s">
        <v>217</v>
      </c>
      <c r="D2711" s="16">
        <v>15.7493</v>
      </c>
      <c r="E2711" s="16">
        <v>71.215299999999999</v>
      </c>
      <c r="F2711" s="14">
        <v>1642</v>
      </c>
      <c r="G2711" s="16">
        <v>0</v>
      </c>
      <c r="H2711">
        <v>1</v>
      </c>
      <c r="J2711">
        <f>(F2711*100*Info!$B$11)/AI2711</f>
        <v>1.5507286373873002</v>
      </c>
      <c r="K2711">
        <f>2*((F2711*100*Info!$B$11)/AI2711^2)*(AJ2711/2)</f>
        <v>8.7683539833425389E-2</v>
      </c>
      <c r="L2711">
        <f t="shared" si="699"/>
        <v>0.6383177570093459</v>
      </c>
      <c r="M2711">
        <f t="shared" si="700"/>
        <v>10.59147659335526</v>
      </c>
      <c r="N2711">
        <f t="shared" si="701"/>
        <v>1.6472715806863132</v>
      </c>
      <c r="O2711">
        <v>1.27</v>
      </c>
      <c r="P2711">
        <v>0.04</v>
      </c>
      <c r="S2711">
        <v>3.33</v>
      </c>
      <c r="T2711">
        <v>0.08</v>
      </c>
      <c r="U2711" s="23">
        <v>1.65648040357004</v>
      </c>
      <c r="V2711" s="23">
        <v>0.24</v>
      </c>
      <c r="W2711" s="37">
        <f>U2711*Info!$B$2</f>
        <v>0.79511059371361914</v>
      </c>
      <c r="X2711" s="37">
        <f>W2711*SQRT((0.5*V2711/U2711)^2+Info!$B$3^2)</f>
        <v>6.998758561765836E-2</v>
      </c>
      <c r="Y2711" s="28">
        <f>W2711*Info!$D$2</f>
        <v>0.64403958090803159</v>
      </c>
      <c r="Z2711" s="28">
        <f>Y2711*SQRT(Info!$D$3^2+(X2711/W2711)^2)</f>
        <v>6.5197524837074639E-2</v>
      </c>
      <c r="AA2711" s="37">
        <f t="shared" si="702"/>
        <v>0.47488940628638088</v>
      </c>
      <c r="AB2711" s="37">
        <f t="shared" si="703"/>
        <v>7.2789162246786845E-2</v>
      </c>
      <c r="AC2711" s="37">
        <f>(1-EXP(-Info!$B$6*H2711*1000))+(Info!$B$6/(Info!$B$6-Info!$B$7))*(EXP(-Info!$B$7*H2711*1000)-EXP(-Info!$B$6*H2711*1000))*(Info!$B$9-1)</f>
        <v>1.0466824416776932E-2</v>
      </c>
      <c r="AD2711" s="37">
        <f>SQRT((Info!$B$6*EXP(-Info!$B$6*H2711*1000)+(Info!$B$6/(Info!$B$6+Info!$B$7))*(Info!$B$9-1)*(-Info!$B$7*EXP(-Info!$B$7*H2711*1000)+Info!$B$6*EXP(-Info!$B$6*H2711*1000)))^2*(0.01*H2711*1000)^2)</f>
        <v>9.7909936888290202E-5</v>
      </c>
      <c r="AE2711" s="37">
        <f t="shared" si="704"/>
        <v>7.6328888053715533E-4</v>
      </c>
      <c r="AF2711" s="37">
        <f t="shared" si="705"/>
        <v>2.6809898350589814</v>
      </c>
      <c r="AG2711" s="37">
        <f t="shared" si="706"/>
        <v>7.6493789648546737E-2</v>
      </c>
      <c r="AH2711" s="37">
        <f t="shared" si="707"/>
        <v>0.80510205257026468</v>
      </c>
      <c r="AI2711">
        <f>AF2711*EXP(Info!$B$6*H2711*1000)</f>
        <v>2.7056890778493248</v>
      </c>
      <c r="AJ2711">
        <f>2*SQRT((EXP(Info!$B$6*H2711)*AG2711)^2+(Info!$B$6*H2711*0.01*AI2711)^2)</f>
        <v>0.15298898228524338</v>
      </c>
      <c r="AK2711">
        <f t="shared" si="708"/>
        <v>0.63146044353900066</v>
      </c>
      <c r="AL2711">
        <f t="shared" si="709"/>
        <v>0.19357549807910493</v>
      </c>
      <c r="AM2711"/>
      <c r="AN2711"/>
      <c r="AO2711">
        <f t="shared" si="710"/>
        <v>6.8299999923722448</v>
      </c>
      <c r="AP2711">
        <f t="shared" si="711"/>
        <v>0.76668579795022085</v>
      </c>
      <c r="AQ2711">
        <f t="shared" si="712"/>
        <v>2</v>
      </c>
      <c r="AR2711">
        <v>1</v>
      </c>
      <c r="AS2711">
        <v>1</v>
      </c>
      <c r="AT2711">
        <v>0</v>
      </c>
      <c r="AU2711">
        <v>0</v>
      </c>
      <c r="AV2711">
        <v>0</v>
      </c>
      <c r="AW2711">
        <v>0</v>
      </c>
      <c r="AX2711">
        <v>0</v>
      </c>
    </row>
    <row r="2712" spans="1:52">
      <c r="A2712" t="s">
        <v>171</v>
      </c>
      <c r="B2712" s="13" t="s">
        <v>217</v>
      </c>
      <c r="D2712" s="16">
        <v>7.4782999999999999</v>
      </c>
      <c r="E2712" s="16">
        <v>71.9983</v>
      </c>
      <c r="F2712" s="14">
        <v>2773</v>
      </c>
      <c r="G2712" s="16">
        <v>0</v>
      </c>
      <c r="H2712">
        <v>1</v>
      </c>
      <c r="J2712">
        <f>(F2712*100*Info!$B$11)/AI2712</f>
        <v>1.3038491453503798</v>
      </c>
      <c r="K2712">
        <f>2*((F2712*100*Info!$B$11)/AI2712^2)*(AJ2712/2)</f>
        <v>3.7852256549752092E-2</v>
      </c>
      <c r="L2712">
        <f t="shared" si="699"/>
        <v>0.63551401869158886</v>
      </c>
      <c r="M2712">
        <f t="shared" si="700"/>
        <v>8.8661741883825815</v>
      </c>
      <c r="N2712">
        <f t="shared" si="701"/>
        <v>1.1579368063125328</v>
      </c>
      <c r="O2712">
        <v>1.1599999999999999</v>
      </c>
      <c r="P2712">
        <v>0.02</v>
      </c>
      <c r="S2712">
        <v>6.03</v>
      </c>
      <c r="T2712">
        <v>0.1</v>
      </c>
      <c r="U2712" s="23">
        <v>1.6492045013581655</v>
      </c>
      <c r="V2712" s="23">
        <v>0.21</v>
      </c>
      <c r="W2712" s="37">
        <f>U2712*Info!$B$2</f>
        <v>0.79161816065191948</v>
      </c>
      <c r="X2712" s="37">
        <f>W2712*SQRT((0.5*V2712/U2712)^2+Info!$B$3^2)</f>
        <v>6.4084384062615601E-2</v>
      </c>
      <c r="Y2712" s="28">
        <f>W2712*Info!$D$2</f>
        <v>0.64121071012805486</v>
      </c>
      <c r="Z2712" s="28">
        <f>Y2712*SQRT(Info!$D$3^2+(X2712/W2712)^2)</f>
        <v>6.1011104316465406E-2</v>
      </c>
      <c r="AA2712" s="37">
        <f t="shared" si="702"/>
        <v>0.36838183934808044</v>
      </c>
      <c r="AB2712" s="37">
        <f t="shared" si="703"/>
        <v>6.4859912740342335E-2</v>
      </c>
      <c r="AC2712" s="37">
        <f>(1-EXP(-Info!$B$6*H2712*1000))+(Info!$B$6/(Info!$B$6-Info!$B$7))*(EXP(-Info!$B$7*H2712*1000)-EXP(-Info!$B$6*H2712*1000))*(Info!$B$9-1)</f>
        <v>1.0466824416776932E-2</v>
      </c>
      <c r="AD2712" s="37">
        <f>SQRT((Info!$B$6*EXP(-Info!$B$6*H2712*1000)+(Info!$B$6/(Info!$B$6+Info!$B$7))*(Info!$B$9-1)*(-Info!$B$7*EXP(-Info!$B$7*H2712*1000)+Info!$B$6*EXP(-Info!$B$6*H2712*1000)))^2*(0.01*H2712*1000)^2)</f>
        <v>9.7909936888290202E-5</v>
      </c>
      <c r="AE2712" s="37">
        <f t="shared" si="704"/>
        <v>6.7983478249101809E-4</v>
      </c>
      <c r="AF2712" s="37">
        <f t="shared" si="705"/>
        <v>5.384933501841159</v>
      </c>
      <c r="AG2712" s="37">
        <f t="shared" si="706"/>
        <v>7.8884833936860813E-2</v>
      </c>
      <c r="AH2712" s="37">
        <f t="shared" si="707"/>
        <v>0.89302379798360842</v>
      </c>
      <c r="AI2712">
        <f>AF2712*EXP(Info!$B$6*H2712*1000)</f>
        <v>5.434543454938539</v>
      </c>
      <c r="AJ2712">
        <f>2*SQRT((EXP(Info!$B$6*H2712)*AG2712)^2+(Info!$B$6*H2712*0.01*AI2712)^2)</f>
        <v>0.15777111471881961</v>
      </c>
      <c r="AK2712">
        <f t="shared" si="708"/>
        <v>0.48983733178114258</v>
      </c>
      <c r="AL2712">
        <f t="shared" si="709"/>
        <v>0.1724884519416664</v>
      </c>
      <c r="AM2712"/>
      <c r="AN2712"/>
      <c r="AO2712">
        <f t="shared" si="710"/>
        <v>6.7999999924057475</v>
      </c>
      <c r="AP2712">
        <f t="shared" si="711"/>
        <v>0.70336941176470702</v>
      </c>
      <c r="AQ2712">
        <f t="shared" si="712"/>
        <v>2</v>
      </c>
      <c r="AR2712">
        <v>1</v>
      </c>
      <c r="AS2712">
        <v>1</v>
      </c>
      <c r="AT2712">
        <v>0</v>
      </c>
      <c r="AU2712">
        <v>0</v>
      </c>
      <c r="AV2712">
        <v>0</v>
      </c>
      <c r="AW2712">
        <v>0</v>
      </c>
      <c r="AX2712">
        <v>0</v>
      </c>
      <c r="AZ2712" s="15"/>
    </row>
    <row r="2713" spans="1:52">
      <c r="A2713" t="s">
        <v>172</v>
      </c>
      <c r="B2713" s="13" t="s">
        <v>217</v>
      </c>
      <c r="D2713" s="16">
        <v>4.9945000000000004</v>
      </c>
      <c r="E2713" s="16">
        <v>72.003699999999995</v>
      </c>
      <c r="F2713" s="14">
        <v>2974</v>
      </c>
      <c r="G2713" s="16">
        <v>0</v>
      </c>
      <c r="H2713">
        <v>1</v>
      </c>
      <c r="J2713">
        <f>(F2713*100*Info!$B$11)/AI2713</f>
        <v>115.24396611865217</v>
      </c>
      <c r="K2713">
        <f>2*((F2713*100*Info!$B$11)/AI2713^2)*(AJ2713/2)</f>
        <v>333.63028069180706</v>
      </c>
      <c r="L2713">
        <f t="shared" si="699"/>
        <v>0.6766355140186916</v>
      </c>
      <c r="M2713">
        <f t="shared" si="700"/>
        <v>834.36631469904171</v>
      </c>
      <c r="N2713">
        <f t="shared" si="701"/>
        <v>2418.6406649891546</v>
      </c>
      <c r="O2713">
        <v>1.03</v>
      </c>
      <c r="P2713">
        <v>0.02</v>
      </c>
      <c r="S2713">
        <v>0.75</v>
      </c>
      <c r="T2713">
        <v>0.13</v>
      </c>
      <c r="U2713" s="23">
        <v>1.7559177337989882</v>
      </c>
      <c r="V2713" s="23">
        <v>0.26</v>
      </c>
      <c r="W2713" s="37">
        <f>U2713*Info!$B$2</f>
        <v>0.8428405122235143</v>
      </c>
      <c r="X2713" s="37">
        <f>W2713*SQRT((0.5*V2713/U2713)^2+Info!$B$3^2)</f>
        <v>7.5297478859607178E-2</v>
      </c>
      <c r="Y2713" s="28">
        <f>W2713*Info!$D$2</f>
        <v>0.68270081490104662</v>
      </c>
      <c r="Z2713" s="28">
        <f>Y2713*SQRT(Info!$D$3^2+(X2713/W2713)^2)</f>
        <v>6.9893475727944493E-2</v>
      </c>
      <c r="AA2713" s="37">
        <f t="shared" si="702"/>
        <v>0.18715948777648572</v>
      </c>
      <c r="AB2713" s="37">
        <f t="shared" si="703"/>
        <v>7.595860927250439E-2</v>
      </c>
      <c r="AC2713" s="37">
        <f>(1-EXP(-Info!$B$6*H2713*1000))+(Info!$B$6/(Info!$B$6-Info!$B$7))*(EXP(-Info!$B$7*H2713*1000)-EXP(-Info!$B$6*H2713*1000))*(Info!$B$9-1)</f>
        <v>1.0466824416776932E-2</v>
      </c>
      <c r="AD2713" s="37">
        <f>SQRT((Info!$B$6*EXP(-Info!$B$6*H2713*1000)+(Info!$B$6/(Info!$B$6+Info!$B$7))*(Info!$B$9-1)*(-Info!$B$7*EXP(-Info!$B$7*H2713*1000)+Info!$B$6*EXP(-Info!$B$6*H2713*1000)))^2*(0.01*H2713*1000)^2)</f>
        <v>9.7909936888290202E-5</v>
      </c>
      <c r="AE2713" s="37">
        <f t="shared" si="704"/>
        <v>7.9525657937986802E-4</v>
      </c>
      <c r="AF2713" s="37">
        <f t="shared" si="705"/>
        <v>6.5340219602463001E-2</v>
      </c>
      <c r="AG2713" s="37">
        <f t="shared" si="706"/>
        <v>9.5450146057299526E-2</v>
      </c>
      <c r="AH2713" s="37">
        <f t="shared" si="707"/>
        <v>8.7120292803283997E-2</v>
      </c>
      <c r="AI2713">
        <f>AF2713*EXP(Info!$B$6*H2713*1000)</f>
        <v>6.5942181581889928E-2</v>
      </c>
      <c r="AJ2713">
        <f>2*SQRT((EXP(Info!$B$6*H2713)*AG2713)^2+(Info!$B$6*H2713*0.01*AI2713)^2)</f>
        <v>0.19090204278413242</v>
      </c>
      <c r="AK2713">
        <f t="shared" si="708"/>
        <v>0.24886597089639306</v>
      </c>
      <c r="AL2713">
        <f t="shared" si="709"/>
        <v>0.20200432549929817</v>
      </c>
      <c r="AM2713"/>
      <c r="AN2713"/>
      <c r="AO2713">
        <f t="shared" si="710"/>
        <v>7.2399999919143561</v>
      </c>
      <c r="AP2713">
        <f t="shared" si="711"/>
        <v>0.58658784530386843</v>
      </c>
      <c r="AQ2713">
        <f t="shared" si="712"/>
        <v>2</v>
      </c>
      <c r="AR2713">
        <v>1</v>
      </c>
      <c r="AS2713">
        <v>1</v>
      </c>
      <c r="AT2713">
        <v>0</v>
      </c>
      <c r="AU2713">
        <v>0</v>
      </c>
      <c r="AV2713">
        <v>0</v>
      </c>
      <c r="AW2713">
        <v>0</v>
      </c>
      <c r="AX2713">
        <v>0</v>
      </c>
    </row>
    <row r="2714" spans="1:52">
      <c r="A2714" t="s">
        <v>169</v>
      </c>
      <c r="B2714" s="13" t="s">
        <v>217</v>
      </c>
      <c r="D2714" s="16">
        <v>0.66169999999999995</v>
      </c>
      <c r="E2714" s="16">
        <v>71.450800000000001</v>
      </c>
      <c r="F2714" s="14">
        <v>2877</v>
      </c>
      <c r="G2714" s="16">
        <v>0</v>
      </c>
      <c r="H2714">
        <v>1</v>
      </c>
      <c r="J2714">
        <f>(F2714*100*Info!$B$11)/AI2714</f>
        <v>1.1555493613602064</v>
      </c>
      <c r="K2714">
        <f>2*((F2714*100*Info!$B$11)/AI2714^2)*(AJ2714/2)</f>
        <v>3.581018297213303E-2</v>
      </c>
      <c r="L2714">
        <f t="shared" si="699"/>
        <v>0.63644859813084109</v>
      </c>
      <c r="M2714">
        <f t="shared" si="700"/>
        <v>7.8692911508630052</v>
      </c>
      <c r="N2714">
        <f t="shared" si="701"/>
        <v>1.3093423148772438</v>
      </c>
      <c r="O2714">
        <v>1.17</v>
      </c>
      <c r="P2714">
        <v>0.02</v>
      </c>
      <c r="S2714">
        <v>6.95</v>
      </c>
      <c r="T2714">
        <v>0.14000000000000001</v>
      </c>
      <c r="U2714" s="23">
        <v>1.651629802095457</v>
      </c>
      <c r="V2714" s="23">
        <v>0.27</v>
      </c>
      <c r="W2714" s="37">
        <f>U2714*Info!$B$2</f>
        <v>0.79278230500581925</v>
      </c>
      <c r="X2714" s="37">
        <f>W2714*SQRT((0.5*V2714/U2714)^2+Info!$B$3^2)</f>
        <v>7.5962487175090895E-2</v>
      </c>
      <c r="Y2714" s="28">
        <f>W2714*Info!$D$2</f>
        <v>0.64215366705471366</v>
      </c>
      <c r="Z2714" s="28">
        <f>Y2714*SQRT(Info!$D$3^2+(X2714/W2714)^2)</f>
        <v>6.9403146935561072E-2</v>
      </c>
      <c r="AA2714" s="37">
        <f t="shared" si="702"/>
        <v>0.37721769499418067</v>
      </c>
      <c r="AB2714" s="37">
        <f t="shared" si="703"/>
        <v>7.6617879491838251E-2</v>
      </c>
      <c r="AC2714" s="37">
        <f>(1-EXP(-Info!$B$6*H2714*1000))+(Info!$B$6/(Info!$B$6-Info!$B$7))*(EXP(-Info!$B$7*H2714*1000)-EXP(-Info!$B$6*H2714*1000))*(Info!$B$9-1)</f>
        <v>1.0466824416776932E-2</v>
      </c>
      <c r="AD2714" s="37">
        <f>SQRT((Info!$B$6*EXP(-Info!$B$6*H2714*1000)+(Info!$B$6/(Info!$B$6+Info!$B$7))*(Info!$B$9-1)*(-Info!$B$7*EXP(-Info!$B$7*H2714*1000)+Info!$B$6*EXP(-Info!$B$6*H2714*1000)))^2*(0.01*H2714*1000)^2)</f>
        <v>9.7909936888290202E-5</v>
      </c>
      <c r="AE2714" s="37">
        <f t="shared" si="704"/>
        <v>8.0279591836985003E-4</v>
      </c>
      <c r="AF2714" s="37">
        <f t="shared" si="705"/>
        <v>6.3038980615648814</v>
      </c>
      <c r="AG2714" s="37">
        <f t="shared" si="706"/>
        <v>9.8577082964782597E-2</v>
      </c>
      <c r="AH2714" s="37">
        <f t="shared" si="707"/>
        <v>0.90703569231149372</v>
      </c>
      <c r="AI2714">
        <f>AF2714*EXP(Info!$B$6*H2714*1000)</f>
        <v>6.3619741895352586</v>
      </c>
      <c r="AJ2714">
        <f>2*SQRT((EXP(Info!$B$6*H2714)*AG2714)^2+(Info!$B$6*H2714*0.01*AI2714)^2)</f>
        <v>0.1971559739543039</v>
      </c>
      <c r="AK2714">
        <f t="shared" si="708"/>
        <v>0.50158636903376208</v>
      </c>
      <c r="AL2714">
        <f t="shared" si="709"/>
        <v>0.20375758872059463</v>
      </c>
      <c r="AM2714"/>
      <c r="AN2714"/>
      <c r="AO2714">
        <f t="shared" si="710"/>
        <v>6.8099999923945802</v>
      </c>
      <c r="AP2714">
        <f t="shared" si="711"/>
        <v>0.70839118942731394</v>
      </c>
      <c r="AQ2714">
        <f t="shared" si="712"/>
        <v>2</v>
      </c>
      <c r="AR2714">
        <v>1</v>
      </c>
      <c r="AS2714">
        <v>1</v>
      </c>
      <c r="AT2714">
        <v>0</v>
      </c>
      <c r="AU2714">
        <v>0</v>
      </c>
      <c r="AV2714">
        <v>0</v>
      </c>
      <c r="AW2714">
        <v>0</v>
      </c>
      <c r="AX2714">
        <v>0</v>
      </c>
    </row>
    <row r="2715" spans="1:52">
      <c r="A2715" t="s">
        <v>181</v>
      </c>
      <c r="B2715" s="13" t="s">
        <v>217</v>
      </c>
      <c r="D2715" s="16">
        <v>-0.81979999999999997</v>
      </c>
      <c r="E2715" s="16">
        <v>73.1648</v>
      </c>
      <c r="F2715" s="14">
        <v>2768</v>
      </c>
      <c r="G2715" s="16">
        <v>0</v>
      </c>
      <c r="H2715">
        <v>1</v>
      </c>
      <c r="J2715">
        <f>(F2715*100*Info!$B$11)/AI2715</f>
        <v>0.82428035988804482</v>
      </c>
      <c r="K2715">
        <f>2*((F2715*100*Info!$B$11)/AI2715^2)*(AJ2715/2)</f>
        <v>2.4596757128264354E-2</v>
      </c>
      <c r="L2715">
        <f t="shared" si="699"/>
        <v>0.94392523364485992</v>
      </c>
      <c r="M2715">
        <f t="shared" si="700"/>
        <v>8.3252316348692528</v>
      </c>
      <c r="N2715">
        <f t="shared" si="701"/>
        <v>1.2151998759396805</v>
      </c>
      <c r="O2715">
        <v>1.66</v>
      </c>
      <c r="P2715">
        <v>0.04</v>
      </c>
      <c r="S2715">
        <v>9.4600000000000009</v>
      </c>
      <c r="T2715">
        <v>0.17</v>
      </c>
      <c r="U2715" s="23">
        <v>2.4495537446643341</v>
      </c>
      <c r="V2715" s="23">
        <v>0.35</v>
      </c>
      <c r="W2715" s="37">
        <f>U2715*Info!$B$2</f>
        <v>1.1757857974388803</v>
      </c>
      <c r="X2715" s="37">
        <f>W2715*SQRT((0.5*V2715/U2715)^2+Info!$B$3^2)</f>
        <v>0.10252892569244768</v>
      </c>
      <c r="Y2715" s="28">
        <f>W2715*Info!$D$2</f>
        <v>0.95238649592549318</v>
      </c>
      <c r="Z2715" s="28">
        <f>Y2715*SQRT(Info!$D$3^2+(X2715/W2715)^2)</f>
        <v>9.5732135608196892E-2</v>
      </c>
      <c r="AA2715" s="37">
        <f t="shared" si="702"/>
        <v>0.48421420256111958</v>
      </c>
      <c r="AB2715" s="37">
        <f t="shared" si="703"/>
        <v>0.10446138331291356</v>
      </c>
      <c r="AC2715" s="37">
        <f>(1-EXP(-Info!$B$6*H2715*1000))+(Info!$B$6/(Info!$B$6-Info!$B$7))*(EXP(-Info!$B$7*H2715*1000)-EXP(-Info!$B$6*H2715*1000))*(Info!$B$9-1)</f>
        <v>1.0466824416776932E-2</v>
      </c>
      <c r="AD2715" s="37">
        <f>SQRT((Info!$B$6*EXP(-Info!$B$6*H2715*1000)+(Info!$B$6/(Info!$B$6+Info!$B$7))*(Info!$B$9-1)*(-Info!$B$7*EXP(-Info!$B$7*H2715*1000)+Info!$B$6*EXP(-Info!$B$6*H2715*1000)))^2*(0.01*H2715*1000)^2)</f>
        <v>9.7909936888290202E-5</v>
      </c>
      <c r="AE2715" s="37">
        <f t="shared" si="704"/>
        <v>1.0944063204042784E-3</v>
      </c>
      <c r="AF2715" s="37">
        <f t="shared" si="705"/>
        <v>8.5025453190361908</v>
      </c>
      <c r="AG2715" s="37">
        <f t="shared" si="706"/>
        <v>0.12802671406116906</v>
      </c>
      <c r="AH2715" s="37">
        <f t="shared" si="707"/>
        <v>0.89878914577549573</v>
      </c>
      <c r="AI2715">
        <f>AF2715*EXP(Info!$B$6*H2715*1000)</f>
        <v>8.5808769965474383</v>
      </c>
      <c r="AJ2715">
        <f>2*SQRT((EXP(Info!$B$6*H2715)*AG2715)^2+(Info!$B$6*H2715*0.01*AI2715)^2)</f>
        <v>0.25605577628982279</v>
      </c>
      <c r="AK2715">
        <f t="shared" si="708"/>
        <v>0.64385962514552064</v>
      </c>
      <c r="AL2715">
        <f t="shared" si="709"/>
        <v>0.2778046027823623</v>
      </c>
      <c r="AM2715"/>
      <c r="AN2715"/>
      <c r="AO2715">
        <f t="shared" si="710"/>
        <v>10.099999988720302</v>
      </c>
      <c r="AP2715">
        <f t="shared" si="711"/>
        <v>0.67767445544554572</v>
      </c>
      <c r="AQ2715">
        <f t="shared" si="712"/>
        <v>2</v>
      </c>
      <c r="AR2715">
        <v>1</v>
      </c>
      <c r="AS2715">
        <v>1</v>
      </c>
      <c r="AT2715">
        <v>0</v>
      </c>
      <c r="AU2715">
        <v>0</v>
      </c>
      <c r="AV2715">
        <v>0</v>
      </c>
      <c r="AW2715">
        <v>0</v>
      </c>
      <c r="AX2715">
        <v>0</v>
      </c>
    </row>
    <row r="2716" spans="1:52">
      <c r="A2716" t="s">
        <v>173</v>
      </c>
      <c r="B2716" s="13" t="s">
        <v>217</v>
      </c>
      <c r="D2716" s="16">
        <v>-0.62670000000000003</v>
      </c>
      <c r="E2716" s="16">
        <v>72.034999999999997</v>
      </c>
      <c r="F2716" s="14">
        <v>2693.5</v>
      </c>
      <c r="G2716" s="16">
        <v>0</v>
      </c>
      <c r="H2716">
        <v>1</v>
      </c>
      <c r="J2716">
        <f>(F2716*100*Info!$B$11)/AI2716</f>
        <v>0.95210745701621613</v>
      </c>
      <c r="K2716">
        <f>2*((F2716*100*Info!$B$11)/AI2716^2)*(AJ2716/2)</f>
        <v>2.4589275407166936E-2</v>
      </c>
      <c r="L2716">
        <f t="shared" si="699"/>
        <v>0.67383177570093455</v>
      </c>
      <c r="M2716">
        <f t="shared" si="700"/>
        <v>6.8646947650869183</v>
      </c>
      <c r="N2716">
        <f t="shared" si="701"/>
        <v>0.95871014434550883</v>
      </c>
      <c r="O2716">
        <v>1.53</v>
      </c>
      <c r="P2716">
        <v>0.05</v>
      </c>
      <c r="S2716">
        <v>7.85</v>
      </c>
      <c r="T2716">
        <v>0.13</v>
      </c>
      <c r="U2716" s="23">
        <v>1.7486418315871139</v>
      </c>
      <c r="V2716" s="23">
        <v>0.24</v>
      </c>
      <c r="W2716" s="37">
        <f>U2716*Info!$B$2</f>
        <v>0.83934807916181464</v>
      </c>
      <c r="X2716" s="37">
        <f>W2716*SQRT((0.5*V2716/U2716)^2+Info!$B$3^2)</f>
        <v>7.1267264539770087E-2</v>
      </c>
      <c r="Y2716" s="28">
        <f>W2716*Info!$D$2</f>
        <v>0.67987194412106988</v>
      </c>
      <c r="Z2716" s="28">
        <f>Y2716*SQRT(Info!$D$3^2+(X2716/W2716)^2)</f>
        <v>6.6991877403270436E-2</v>
      </c>
      <c r="AA2716" s="37">
        <f t="shared" si="702"/>
        <v>0.69065192083818538</v>
      </c>
      <c r="AB2716" s="37">
        <f t="shared" si="703"/>
        <v>7.5524982588422829E-2</v>
      </c>
      <c r="AC2716" s="37">
        <f>(1-EXP(-Info!$B$6*H2716*1000))+(Info!$B$6/(Info!$B$6-Info!$B$7))*(EXP(-Info!$B$7*H2716*1000)-EXP(-Info!$B$6*H2716*1000))*(Info!$B$9-1)</f>
        <v>1.0466824416776932E-2</v>
      </c>
      <c r="AD2716" s="37">
        <f>SQRT((Info!$B$6*EXP(-Info!$B$6*H2716*1000)+(Info!$B$6/(Info!$B$6+Info!$B$7))*(Info!$B$9-1)*(-Info!$B$7*EXP(-Info!$B$7*H2716*1000)+Info!$B$6*EXP(-Info!$B$6*H2716*1000)))^2*(0.01*H2716*1000)^2)</f>
        <v>9.7909936888290202E-5</v>
      </c>
      <c r="AE2716" s="37">
        <f t="shared" si="704"/>
        <v>7.9339371404647341E-4</v>
      </c>
      <c r="AF2716" s="37">
        <f t="shared" si="705"/>
        <v>7.1628991234904067</v>
      </c>
      <c r="AG2716" s="37">
        <f t="shared" si="706"/>
        <v>9.3346350285377008E-2</v>
      </c>
      <c r="AH2716" s="37">
        <f t="shared" si="707"/>
        <v>0.91247122592234486</v>
      </c>
      <c r="AI2716">
        <f>AF2716*EXP(Info!$B$6*H2716*1000)</f>
        <v>7.2288889986552762</v>
      </c>
      <c r="AJ2716">
        <f>2*SQRT((EXP(Info!$B$6*H2716)*AG2716)^2+(Info!$B$6*H2716*0.01*AI2716)^2)</f>
        <v>0.18669441265887107</v>
      </c>
      <c r="AK2716">
        <f t="shared" si="708"/>
        <v>0.91835985913853513</v>
      </c>
      <c r="AL2716">
        <f t="shared" si="709"/>
        <v>0.20085113869565166</v>
      </c>
      <c r="AM2716"/>
      <c r="AN2716"/>
      <c r="AO2716">
        <f t="shared" si="710"/>
        <v>7.2099999919478597</v>
      </c>
      <c r="AP2716">
        <f t="shared" si="711"/>
        <v>0.87496477115118032</v>
      </c>
      <c r="AQ2716">
        <f t="shared" si="712"/>
        <v>2</v>
      </c>
      <c r="AR2716">
        <v>1</v>
      </c>
      <c r="AS2716">
        <v>1</v>
      </c>
      <c r="AT2716">
        <v>0</v>
      </c>
      <c r="AU2716">
        <v>0</v>
      </c>
      <c r="AV2716">
        <v>0</v>
      </c>
      <c r="AW2716">
        <v>0</v>
      </c>
      <c r="AX2716">
        <v>0</v>
      </c>
    </row>
    <row r="2717" spans="1:52">
      <c r="A2717" t="s">
        <v>174</v>
      </c>
      <c r="B2717" s="13" t="s">
        <v>217</v>
      </c>
      <c r="D2717" s="16">
        <v>-0.23330000000000001</v>
      </c>
      <c r="E2717" s="16">
        <v>72.058700000000002</v>
      </c>
      <c r="F2717" s="14">
        <v>3117</v>
      </c>
      <c r="G2717" s="16">
        <v>0</v>
      </c>
      <c r="H2717">
        <v>1</v>
      </c>
      <c r="J2717">
        <f>(F2717*100*Info!$B$11)/AI2717</f>
        <v>1.0441323812652379</v>
      </c>
      <c r="K2717">
        <f>2*((F2717*100*Info!$B$11)/AI2717^2)*(AJ2717/2)</f>
        <v>2.9837548753794598E-2</v>
      </c>
      <c r="L2717">
        <f t="shared" si="699"/>
        <v>0.83831775700934585</v>
      </c>
      <c r="M2717">
        <f t="shared" si="700"/>
        <v>9.3658674599491842</v>
      </c>
      <c r="N2717">
        <f t="shared" si="701"/>
        <v>1.3189897848385401</v>
      </c>
      <c r="O2717">
        <v>1.58</v>
      </c>
      <c r="P2717">
        <v>0.04</v>
      </c>
      <c r="S2717">
        <v>8.41</v>
      </c>
      <c r="T2717">
        <v>0.14000000000000001</v>
      </c>
      <c r="U2717" s="23">
        <v>2.1754947613504041</v>
      </c>
      <c r="V2717" s="23">
        <v>0.3</v>
      </c>
      <c r="W2717" s="37">
        <f>U2717*Info!$B$2</f>
        <v>1.0442374854481939</v>
      </c>
      <c r="X2717" s="37">
        <f>W2717*SQRT((0.5*V2717/U2717)^2+Info!$B$3^2)</f>
        <v>8.8938629487067752E-2</v>
      </c>
      <c r="Y2717" s="28">
        <f>W2717*Info!$D$2</f>
        <v>0.84583236321303712</v>
      </c>
      <c r="Z2717" s="28">
        <f>Y2717*SQRT(Info!$D$3^2+(X2717/W2717)^2)</f>
        <v>8.3536724458723871E-2</v>
      </c>
      <c r="AA2717" s="37">
        <f t="shared" si="702"/>
        <v>0.53576251455180612</v>
      </c>
      <c r="AB2717" s="37">
        <f t="shared" si="703"/>
        <v>9.1159639177861587E-2</v>
      </c>
      <c r="AC2717" s="37">
        <f>(1-EXP(-Info!$B$6*H2717*1000))+(Info!$B$6/(Info!$B$6-Info!$B$7))*(EXP(-Info!$B$7*H2717*1000)-EXP(-Info!$B$6*H2717*1000))*(Info!$B$9-1)</f>
        <v>1.0466824416776932E-2</v>
      </c>
      <c r="AD2717" s="37">
        <f>SQRT((Info!$B$6*EXP(-Info!$B$6*H2717*1000)+(Info!$B$6/(Info!$B$6+Info!$B$7))*(Info!$B$9-1)*(-Info!$B$7*EXP(-Info!$B$7*H2717*1000)+Info!$B$6*EXP(-Info!$B$6*H2717*1000)))^2*(0.01*H2717*1000)^2)</f>
        <v>9.7909936888290202E-5</v>
      </c>
      <c r="AE2717" s="37">
        <f t="shared" si="704"/>
        <v>9.5559280076353817E-4</v>
      </c>
      <c r="AF2717" s="37">
        <f t="shared" si="705"/>
        <v>7.5585599046180585</v>
      </c>
      <c r="AG2717" s="37">
        <f t="shared" si="706"/>
        <v>0.10899219004540477</v>
      </c>
      <c r="AH2717" s="37">
        <f t="shared" si="707"/>
        <v>0.89875860934816387</v>
      </c>
      <c r="AI2717">
        <f>AF2717*EXP(Info!$B$6*H2717*1000)</f>
        <v>7.6281948968094442</v>
      </c>
      <c r="AJ2717">
        <f>2*SQRT((EXP(Info!$B$6*H2717)*AG2717)^2+(Info!$B$6*H2717*0.01*AI2717)^2)</f>
        <v>0.21798637914207228</v>
      </c>
      <c r="AK2717">
        <f t="shared" si="708"/>
        <v>0.71240341559953657</v>
      </c>
      <c r="AL2717">
        <f t="shared" si="709"/>
        <v>0.24242994442960511</v>
      </c>
      <c r="AM2717"/>
      <c r="AN2717"/>
      <c r="AO2717">
        <f t="shared" si="710"/>
        <v>8.9699999899822895</v>
      </c>
      <c r="AP2717">
        <f t="shared" si="711"/>
        <v>0.72627157190635572</v>
      </c>
      <c r="AQ2717">
        <f t="shared" si="712"/>
        <v>2</v>
      </c>
      <c r="AR2717">
        <v>1</v>
      </c>
      <c r="AS2717">
        <v>1</v>
      </c>
      <c r="AT2717">
        <v>0</v>
      </c>
      <c r="AU2717">
        <v>0</v>
      </c>
      <c r="AV2717">
        <v>0</v>
      </c>
      <c r="AW2717">
        <v>0</v>
      </c>
      <c r="AX2717">
        <v>0</v>
      </c>
    </row>
    <row r="2718" spans="1:52">
      <c r="A2718" t="s">
        <v>176</v>
      </c>
      <c r="B2718" s="13" t="s">
        <v>217</v>
      </c>
      <c r="D2718" s="16">
        <v>1.8183</v>
      </c>
      <c r="E2718" s="16">
        <v>72.377300000000005</v>
      </c>
      <c r="F2718" s="14">
        <v>3309</v>
      </c>
      <c r="G2718" s="16">
        <v>0</v>
      </c>
      <c r="H2718">
        <v>1</v>
      </c>
      <c r="J2718">
        <f>(F2718*100*Info!$B$11)/AI2718</f>
        <v>1.1410498648475715</v>
      </c>
      <c r="K2718">
        <f>2*((F2718*100*Info!$B$11)/AI2718^2)*(AJ2718/2)</f>
        <v>2.6724748531210249E-2</v>
      </c>
      <c r="L2718">
        <f t="shared" si="699"/>
        <v>0.74672897196261689</v>
      </c>
      <c r="M2718">
        <f t="shared" si="700"/>
        <v>9.1169884201320972</v>
      </c>
      <c r="N2718">
        <f t="shared" si="701"/>
        <v>1.010814305065949</v>
      </c>
      <c r="O2718">
        <v>1.31</v>
      </c>
      <c r="P2718">
        <v>0.02</v>
      </c>
      <c r="S2718">
        <v>8.1</v>
      </c>
      <c r="T2718">
        <v>0.11</v>
      </c>
      <c r="U2718" s="23">
        <v>1.9378152890958447</v>
      </c>
      <c r="V2718" s="23">
        <v>0.21</v>
      </c>
      <c r="W2718" s="37">
        <f>U2718*Info!$B$2</f>
        <v>0.93015133876600542</v>
      </c>
      <c r="X2718" s="37">
        <f>W2718*SQRT((0.5*V2718/U2718)^2+Info!$B$3^2)</f>
        <v>6.8579251836984045E-2</v>
      </c>
      <c r="Y2718" s="28">
        <f>W2718*Info!$D$2</f>
        <v>0.75342258440046439</v>
      </c>
      <c r="Z2718" s="28">
        <f>Y2718*SQRT(Info!$D$3^2+(X2718/W2718)^2)</f>
        <v>6.711800748996781E-2</v>
      </c>
      <c r="AA2718" s="37">
        <f t="shared" si="702"/>
        <v>0.37984866123399463</v>
      </c>
      <c r="AB2718" s="37">
        <f t="shared" si="703"/>
        <v>6.9304500449252793E-2</v>
      </c>
      <c r="AC2718" s="37">
        <f>(1-EXP(-Info!$B$6*H2718*1000))+(Info!$B$6/(Info!$B$6-Info!$B$7))*(EXP(-Info!$B$7*H2718*1000)-EXP(-Info!$B$6*H2718*1000))*(Info!$B$9-1)</f>
        <v>1.0466824416776932E-2</v>
      </c>
      <c r="AD2718" s="37">
        <f>SQRT((Info!$B$6*EXP(-Info!$B$6*H2718*1000)+(Info!$B$6/(Info!$B$6+Info!$B$7))*(Info!$B$9-1)*(-Info!$B$7*EXP(-Info!$B$7*H2718*1000)+Info!$B$6*EXP(-Info!$B$6*H2718*1000)))^2*(0.01*H2718*1000)^2)</f>
        <v>9.7909936888290202E-5</v>
      </c>
      <c r="AE2718" s="37">
        <f t="shared" si="704"/>
        <v>7.263507969236208E-4</v>
      </c>
      <c r="AF2718" s="37">
        <f t="shared" si="705"/>
        <v>7.3426016063574515</v>
      </c>
      <c r="AG2718" s="37">
        <f t="shared" si="706"/>
        <v>8.677761528702875E-2</v>
      </c>
      <c r="AH2718" s="37">
        <f t="shared" si="707"/>
        <v>0.90649402547622859</v>
      </c>
      <c r="AI2718">
        <f>AF2718*EXP(Info!$B$6*H2718*1000)</f>
        <v>7.4102470324670948</v>
      </c>
      <c r="AJ2718">
        <f>2*SQRT((EXP(Info!$B$6*H2718)*AG2718)^2+(Info!$B$6*H2718*0.01*AI2718)^2)</f>
        <v>0.17355682218435309</v>
      </c>
      <c r="AK2718">
        <f t="shared" si="708"/>
        <v>0.5050847648428427</v>
      </c>
      <c r="AL2718">
        <f t="shared" si="709"/>
        <v>0.18430838849474288</v>
      </c>
      <c r="AM2718"/>
      <c r="AN2718"/>
      <c r="AO2718">
        <f t="shared" si="710"/>
        <v>7.9899999910767541</v>
      </c>
      <c r="AP2718">
        <f t="shared" si="711"/>
        <v>0.67601902377972578</v>
      </c>
      <c r="AQ2718">
        <f t="shared" si="712"/>
        <v>2</v>
      </c>
      <c r="AR2718">
        <v>1</v>
      </c>
      <c r="AS2718">
        <v>1</v>
      </c>
      <c r="AT2718">
        <v>0</v>
      </c>
      <c r="AU2718">
        <v>0</v>
      </c>
      <c r="AV2718">
        <v>0</v>
      </c>
      <c r="AW2718">
        <v>0</v>
      </c>
      <c r="AX2718">
        <v>0</v>
      </c>
    </row>
    <row r="2719" spans="1:52">
      <c r="A2719" t="s">
        <v>177</v>
      </c>
      <c r="B2719" s="13" t="s">
        <v>217</v>
      </c>
      <c r="D2719" s="16">
        <v>1.4897</v>
      </c>
      <c r="E2719" s="16">
        <v>72.392200000000003</v>
      </c>
      <c r="F2719" s="14">
        <v>3177</v>
      </c>
      <c r="G2719" s="16">
        <v>0</v>
      </c>
      <c r="H2719">
        <v>1</v>
      </c>
      <c r="J2719">
        <f>(F2719*100*Info!$B$11)/AI2719</f>
        <v>1.1925574790188844</v>
      </c>
      <c r="K2719">
        <f>2*((F2719*100*Info!$B$11)/AI2719^2)*(AJ2719/2)</f>
        <v>3.4186399209820924E-2</v>
      </c>
      <c r="L2719">
        <f t="shared" si="699"/>
        <v>0.73364485981308414</v>
      </c>
      <c r="M2719">
        <f t="shared" si="700"/>
        <v>9.3615762102982423</v>
      </c>
      <c r="N2719">
        <f t="shared" si="701"/>
        <v>1.3063224076251179</v>
      </c>
      <c r="O2719">
        <v>1.35</v>
      </c>
      <c r="P2719">
        <v>0.02</v>
      </c>
      <c r="S2719">
        <v>7.49</v>
      </c>
      <c r="T2719">
        <v>0.13</v>
      </c>
      <c r="U2719" s="23">
        <v>1.9038610787737646</v>
      </c>
      <c r="V2719" s="23">
        <v>0.26</v>
      </c>
      <c r="W2719" s="37">
        <f>U2719*Info!$B$2</f>
        <v>0.913853317811407</v>
      </c>
      <c r="X2719" s="37">
        <f>W2719*SQRT((0.5*V2719/U2719)^2+Info!$B$3^2)</f>
        <v>7.7340673104048505E-2</v>
      </c>
      <c r="Y2719" s="28">
        <f>W2719*Info!$D$2</f>
        <v>0.74022118742723975</v>
      </c>
      <c r="Z2719" s="28">
        <f>Y2719*SQRT(Info!$D$3^2+(X2719/W2719)^2)</f>
        <v>7.2762167144615503E-2</v>
      </c>
      <c r="AA2719" s="37">
        <f t="shared" si="702"/>
        <v>0.43614668218859309</v>
      </c>
      <c r="AB2719" s="37">
        <f t="shared" si="703"/>
        <v>7.7984483816893296E-2</v>
      </c>
      <c r="AC2719" s="37">
        <f>(1-EXP(-Info!$B$6*H2719*1000))+(Info!$B$6/(Info!$B$6-Info!$B$7))*(EXP(-Info!$B$7*H2719*1000)-EXP(-Info!$B$6*H2719*1000))*(Info!$B$9-1)</f>
        <v>1.0466824416776932E-2</v>
      </c>
      <c r="AD2719" s="37">
        <f>SQRT((Info!$B$6*EXP(-Info!$B$6*H2719*1000)+(Info!$B$6/(Info!$B$6+Info!$B$7))*(Info!$B$9-1)*(-Info!$B$7*EXP(-Info!$B$7*H2719*1000)+Info!$B$6*EXP(-Info!$B$6*H2719*1000)))^2*(0.01*H2719*1000)^2)</f>
        <v>9.7909936888290202E-5</v>
      </c>
      <c r="AE2719" s="37">
        <f t="shared" si="704"/>
        <v>8.1736616790015226E-4</v>
      </c>
      <c r="AF2719" s="37">
        <f t="shared" si="705"/>
        <v>6.7452137418303328</v>
      </c>
      <c r="AG2719" s="37">
        <f t="shared" si="706"/>
        <v>9.7570492747722629E-2</v>
      </c>
      <c r="AH2719" s="37">
        <f t="shared" si="707"/>
        <v>0.90056258235384945</v>
      </c>
      <c r="AI2719">
        <f>AF2719*EXP(Info!$B$6*H2719*1000)</f>
        <v>6.8073555932105947</v>
      </c>
      <c r="AJ2719">
        <f>2*SQRT((EXP(Info!$B$6*H2719)*AG2719)^2+(Info!$B$6*H2719*0.01*AI2719)^2)</f>
        <v>0.1951427750586599</v>
      </c>
      <c r="AK2719">
        <f t="shared" si="708"/>
        <v>0.57994424330617222</v>
      </c>
      <c r="AL2719">
        <f t="shared" si="709"/>
        <v>0.20739193626264604</v>
      </c>
      <c r="AM2719"/>
      <c r="AN2719"/>
      <c r="AO2719">
        <f t="shared" si="710"/>
        <v>7.8499999912331058</v>
      </c>
      <c r="AP2719">
        <f t="shared" si="711"/>
        <v>0.70908535031847264</v>
      </c>
      <c r="AQ2719">
        <f t="shared" si="712"/>
        <v>2</v>
      </c>
      <c r="AR2719">
        <v>1</v>
      </c>
      <c r="AS2719">
        <v>1</v>
      </c>
      <c r="AT2719">
        <v>0</v>
      </c>
      <c r="AU2719">
        <v>0</v>
      </c>
      <c r="AV2719">
        <v>0</v>
      </c>
      <c r="AW2719">
        <v>0</v>
      </c>
      <c r="AX2719">
        <v>0</v>
      </c>
    </row>
    <row r="2720" spans="1:52">
      <c r="A2720" t="s">
        <v>178</v>
      </c>
      <c r="B2720" s="13" t="s">
        <v>217</v>
      </c>
      <c r="D2720" s="16">
        <v>-6.5477999999999996</v>
      </c>
      <c r="E2720" s="16">
        <v>72.622799999999998</v>
      </c>
      <c r="F2720" s="14">
        <v>2574</v>
      </c>
      <c r="G2720" s="16">
        <v>0</v>
      </c>
      <c r="H2720">
        <v>1</v>
      </c>
      <c r="J2720">
        <f>(F2720*100*Info!$B$11)/AI2720</f>
        <v>0.91270796363870177</v>
      </c>
      <c r="K2720">
        <f>2*((F2720*100*Info!$B$11)/AI2720^2)*(AJ2720/2)</f>
        <v>2.7832786479067735E-2</v>
      </c>
      <c r="L2720">
        <f t="shared" si="699"/>
        <v>0.93457943925233655</v>
      </c>
      <c r="M2720">
        <f t="shared" si="700"/>
        <v>9.1270796363870179</v>
      </c>
      <c r="N2720">
        <f t="shared" si="701"/>
        <v>1.1627852607519835</v>
      </c>
      <c r="O2720">
        <v>1.78</v>
      </c>
      <c r="P2720">
        <v>0.03</v>
      </c>
      <c r="S2720">
        <v>8.09</v>
      </c>
      <c r="T2720">
        <v>0.13</v>
      </c>
      <c r="U2720" s="23">
        <v>2.4253007372914199</v>
      </c>
      <c r="V2720" s="23">
        <v>0.3</v>
      </c>
      <c r="W2720" s="37">
        <f>U2720*Info!$B$2</f>
        <v>1.1641443538998815</v>
      </c>
      <c r="X2720" s="37">
        <f>W2720*SQRT((0.5*V2720/U2720)^2+Info!$B$3^2)</f>
        <v>9.2585529062550756E-2</v>
      </c>
      <c r="Y2720" s="28">
        <f>W2720*Info!$D$2</f>
        <v>0.94295692665890407</v>
      </c>
      <c r="Z2720" s="28">
        <f>Y2720*SQRT(Info!$D$3^2+(X2720/W2720)^2)</f>
        <v>8.8583639729184926E-2</v>
      </c>
      <c r="AA2720" s="37">
        <f t="shared" si="702"/>
        <v>0.61585564610011856</v>
      </c>
      <c r="AB2720" s="37">
        <f t="shared" si="703"/>
        <v>9.3792751275311406E-2</v>
      </c>
      <c r="AC2720" s="37">
        <f>(1-EXP(-Info!$B$6*H2720*1000))+(Info!$B$6/(Info!$B$6-Info!$B$7))*(EXP(-Info!$B$7*H2720*1000)-EXP(-Info!$B$6*H2720*1000))*(Info!$B$9-1)</f>
        <v>1.0466824416776932E-2</v>
      </c>
      <c r="AD2720" s="37">
        <f>SQRT((Info!$B$6*EXP(-Info!$B$6*H2720*1000)+(Info!$B$6/(Info!$B$6+Info!$B$7))*(Info!$B$9-1)*(-Info!$B$7*EXP(-Info!$B$7*H2720*1000)+Info!$B$6*EXP(-Info!$B$6*H2720*1000)))^2*(0.01*H2720*1000)^2)</f>
        <v>9.7909936888290202E-5</v>
      </c>
      <c r="AE2720" s="37">
        <f t="shared" si="704"/>
        <v>9.8356232915010268E-4</v>
      </c>
      <c r="AF2720" s="37">
        <f t="shared" si="705"/>
        <v>7.1405970204272853</v>
      </c>
      <c r="AG2720" s="37">
        <f t="shared" si="706"/>
        <v>0.10987733443492954</v>
      </c>
      <c r="AH2720" s="37">
        <f t="shared" si="707"/>
        <v>0.88264487273514036</v>
      </c>
      <c r="AI2720">
        <f>AF2720*EXP(Info!$B$6*H2720*1000)</f>
        <v>7.2063814322774169</v>
      </c>
      <c r="AJ2720">
        <f>2*SQRT((EXP(Info!$B$6*H2720)*AG2720)^2+(Info!$B$6*H2720*0.01*AI2720)^2)</f>
        <v>0.21975668415521069</v>
      </c>
      <c r="AK2720">
        <f t="shared" si="708"/>
        <v>0.81890325261932762</v>
      </c>
      <c r="AL2720">
        <f t="shared" si="709"/>
        <v>0.24943244274156315</v>
      </c>
      <c r="AM2720"/>
      <c r="AN2720"/>
      <c r="AO2720">
        <f t="shared" si="710"/>
        <v>9.9999999888319824</v>
      </c>
      <c r="AP2720">
        <f t="shared" si="711"/>
        <v>0.73392960000000129</v>
      </c>
      <c r="AQ2720">
        <f t="shared" si="712"/>
        <v>2</v>
      </c>
      <c r="AR2720">
        <v>1</v>
      </c>
      <c r="AS2720">
        <v>1</v>
      </c>
      <c r="AT2720">
        <v>0</v>
      </c>
      <c r="AU2720">
        <v>0</v>
      </c>
      <c r="AV2720">
        <v>0</v>
      </c>
      <c r="AW2720">
        <v>0</v>
      </c>
      <c r="AX2720">
        <v>0</v>
      </c>
    </row>
    <row r="2721" spans="1:50">
      <c r="A2721" s="13" t="s">
        <v>319</v>
      </c>
      <c r="B2721" s="13" t="s">
        <v>217</v>
      </c>
      <c r="D2721" s="13">
        <v>-10.595000000000001</v>
      </c>
      <c r="E2721" s="13">
        <v>72.367000000000004</v>
      </c>
      <c r="F2721" s="13">
        <v>2224</v>
      </c>
      <c r="G2721" s="16">
        <v>0</v>
      </c>
      <c r="H2721">
        <v>1</v>
      </c>
      <c r="J2721">
        <f>(F2721*100*Info!$B$11)/AI2721</f>
        <v>0.87241776039032592</v>
      </c>
      <c r="K2721">
        <f>2*((F2721*100*Info!$B$11)/AI2721^2)*(AJ2721/2)</f>
        <v>2.6216343585319966E-2</v>
      </c>
      <c r="L2721">
        <f t="shared" si="699"/>
        <v>0.98130841121495338</v>
      </c>
      <c r="M2721">
        <f t="shared" si="700"/>
        <v>9.1603864840984226</v>
      </c>
      <c r="N2721">
        <f t="shared" si="701"/>
        <v>0.90614026483961674</v>
      </c>
      <c r="O2721">
        <v>1.73</v>
      </c>
      <c r="P2721">
        <v>0.06</v>
      </c>
      <c r="S2721">
        <v>7.45</v>
      </c>
      <c r="T2721">
        <v>0.1</v>
      </c>
      <c r="U2721" s="23">
        <v>2.5465657741559911</v>
      </c>
      <c r="V2721" s="23">
        <v>0.24</v>
      </c>
      <c r="W2721" s="37">
        <f>U2721*Info!$B$2</f>
        <v>1.2223515715948756</v>
      </c>
      <c r="X2721" s="37">
        <f>W2721*SQRT((0.5*V2721/U2721)^2+Info!$B$3^2)</f>
        <v>8.3982845935650183E-2</v>
      </c>
      <c r="Y2721" s="28">
        <f>W2721*Info!$D$2</f>
        <v>0.99010477299184929</v>
      </c>
      <c r="Z2721" s="28">
        <f>Y2721*SQRT(Info!$D$3^2+(X2721/W2721)^2)</f>
        <v>8.413275012446822E-2</v>
      </c>
      <c r="AA2721" s="37">
        <f t="shared" si="702"/>
        <v>0.50764842840512436</v>
      </c>
      <c r="AB2721" s="37">
        <f t="shared" si="703"/>
        <v>8.9180257969189311E-2</v>
      </c>
      <c r="AC2721" s="37">
        <f>(1-EXP(-Info!$B$6*H2721*1000))+(Info!$B$6/(Info!$B$6-Info!$B$7))*(EXP(-Info!$B$7*H2721*1000)-EXP(-Info!$B$6*H2721*1000))*(Info!$B$9-1)</f>
        <v>1.0466824416776932E-2</v>
      </c>
      <c r="AD2721" s="37">
        <f>SQRT((Info!$B$6*EXP(-Info!$B$6*H2721*1000)+(Info!$B$6/(Info!$B$6+Info!$B$7))*(Info!$B$9-1)*(-Info!$B$7*EXP(-Info!$B$7*H2721*1000)+Info!$B$6*EXP(-Info!$B$6*H2721*1000)))^2*(0.01*H2721*1000)^2)</f>
        <v>9.7909936888290202E-5</v>
      </c>
      <c r="AE2721" s="37">
        <f t="shared" si="704"/>
        <v>9.3475648824688261E-4</v>
      </c>
      <c r="AF2721" s="37">
        <f t="shared" si="705"/>
        <v>6.454581760042581</v>
      </c>
      <c r="AG2721" s="37">
        <f t="shared" si="706"/>
        <v>9.787335394885846E-2</v>
      </c>
      <c r="AH2721" s="37">
        <f t="shared" si="707"/>
        <v>0.8663868134285343</v>
      </c>
      <c r="AI2721">
        <f>AF2721*EXP(Info!$B$6*H2721*1000)</f>
        <v>6.5140460966531322</v>
      </c>
      <c r="AJ2721">
        <f>2*SQRT((EXP(Info!$B$6*H2721)*AG2721)^2+(Info!$B$6*H2721*0.01*AI2721)^2)</f>
        <v>0.19574850301541913</v>
      </c>
      <c r="AK2721">
        <f t="shared" si="708"/>
        <v>0.67502011525029382</v>
      </c>
      <c r="AL2721">
        <f t="shared" si="709"/>
        <v>0.23716597804326206</v>
      </c>
      <c r="AM2721"/>
      <c r="AN2721"/>
      <c r="AO2721">
        <f t="shared" si="710"/>
        <v>10.499999988273581</v>
      </c>
      <c r="AP2721">
        <f t="shared" si="711"/>
        <v>0.6793462857142869</v>
      </c>
      <c r="AQ2721">
        <f t="shared" si="712"/>
        <v>2</v>
      </c>
      <c r="AR2721">
        <v>1</v>
      </c>
      <c r="AS2721">
        <v>1</v>
      </c>
      <c r="AT2721">
        <v>0</v>
      </c>
      <c r="AU2721">
        <v>0</v>
      </c>
      <c r="AV2721">
        <v>0</v>
      </c>
      <c r="AW2721">
        <v>0</v>
      </c>
      <c r="AX2721">
        <v>0</v>
      </c>
    </row>
    <row r="2722" spans="1:50">
      <c r="A2722" t="s">
        <v>166</v>
      </c>
      <c r="B2722" s="13" t="s">
        <v>217</v>
      </c>
      <c r="D2722" s="16">
        <v>-5.9877000000000002</v>
      </c>
      <c r="E2722" s="16">
        <v>71.135199999999998</v>
      </c>
      <c r="F2722" s="14">
        <v>1553</v>
      </c>
      <c r="G2722" s="16">
        <v>0</v>
      </c>
      <c r="H2722">
        <v>1</v>
      </c>
      <c r="J2722">
        <f>(F2722*100*Info!$B$11)/AI2722</f>
        <v>1.9554919167757123</v>
      </c>
      <c r="K2722">
        <f>2*((F2722*100*Info!$B$11)/AI2722^2)*(AJ2722/2)</f>
        <v>0.11969643244843893</v>
      </c>
      <c r="L2722">
        <f t="shared" si="699"/>
        <v>0.46915887850467286</v>
      </c>
      <c r="M2722">
        <f t="shared" si="700"/>
        <v>9.8165694222140747</v>
      </c>
      <c r="N2722">
        <f t="shared" si="701"/>
        <v>1.7208881972595527</v>
      </c>
      <c r="O2722">
        <v>1.1399999999999999</v>
      </c>
      <c r="P2722">
        <v>0.03</v>
      </c>
      <c r="S2722">
        <v>2.4900000000000002</v>
      </c>
      <c r="T2722">
        <v>7.0000000000000007E-2</v>
      </c>
      <c r="U2722" s="23">
        <v>1.2175009701202928</v>
      </c>
      <c r="V2722" s="23">
        <v>0.2</v>
      </c>
      <c r="W2722" s="37">
        <f>U2722*Info!$B$2</f>
        <v>0.58440046565774051</v>
      </c>
      <c r="X2722" s="37">
        <f>W2722*SQRT((0.5*V2722/U2722)^2+Info!$B$3^2)</f>
        <v>5.6194392608626527E-2</v>
      </c>
      <c r="Y2722" s="28">
        <f>W2722*Info!$D$2</f>
        <v>0.47336437718276986</v>
      </c>
      <c r="Z2722" s="28">
        <f>Y2722*SQRT(Info!$D$3^2+(X2722/W2722)^2)</f>
        <v>5.1303251046382607E-2</v>
      </c>
      <c r="AA2722" s="37">
        <f t="shared" si="702"/>
        <v>0.55559953434225939</v>
      </c>
      <c r="AB2722" s="37">
        <f t="shared" si="703"/>
        <v>5.8161927071345043E-2</v>
      </c>
      <c r="AC2722" s="37">
        <f>(1-EXP(-Info!$B$6*H2722*1000))+(Info!$B$6/(Info!$B$6-Info!$B$7))*(EXP(-Info!$B$7*H2722*1000)-EXP(-Info!$B$6*H2722*1000))*(Info!$B$9-1)</f>
        <v>1.0466824416776932E-2</v>
      </c>
      <c r="AD2722" s="37">
        <f>SQRT((Info!$B$6*EXP(-Info!$B$6*H2722*1000)+(Info!$B$6/(Info!$B$6+Info!$B$7))*(Info!$B$9-1)*(-Info!$B$7*EXP(-Info!$B$7*H2722*1000)+Info!$B$6*EXP(-Info!$B$6*H2722*1000)))^2*(0.01*H2722*1000)^2)</f>
        <v>9.7909936888290202E-5</v>
      </c>
      <c r="AE2722" s="37">
        <f t="shared" si="704"/>
        <v>6.1119633433705852E-4</v>
      </c>
      <c r="AF2722" s="37">
        <f t="shared" si="705"/>
        <v>2.0108202600452265</v>
      </c>
      <c r="AG2722" s="37">
        <f t="shared" si="706"/>
        <v>6.2107947389100415E-2</v>
      </c>
      <c r="AH2722" s="37">
        <f t="shared" si="707"/>
        <v>0.80755833736756077</v>
      </c>
      <c r="AI2722">
        <f>AF2722*EXP(Info!$B$6*H2722*1000)</f>
        <v>2.0293454096601655</v>
      </c>
      <c r="AJ2722">
        <f>2*SQRT((EXP(Info!$B$6*H2722)*AG2722)^2+(Info!$B$6*H2722*0.01*AI2722)^2)</f>
        <v>0.12421703391259684</v>
      </c>
      <c r="AK2722">
        <f t="shared" si="708"/>
        <v>0.73878070081490232</v>
      </c>
      <c r="AL2722">
        <f t="shared" si="709"/>
        <v>0.15467582885353501</v>
      </c>
      <c r="AM2722"/>
      <c r="AN2722"/>
      <c r="AO2722">
        <f t="shared" si="710"/>
        <v>5.0199999943936549</v>
      </c>
      <c r="AP2722">
        <f t="shared" si="711"/>
        <v>0.93634422310757126</v>
      </c>
      <c r="AQ2722">
        <f t="shared" si="712"/>
        <v>2</v>
      </c>
      <c r="AR2722">
        <v>1</v>
      </c>
      <c r="AS2722">
        <v>1</v>
      </c>
      <c r="AT2722">
        <v>0</v>
      </c>
      <c r="AU2722">
        <v>0</v>
      </c>
      <c r="AV2722">
        <v>0</v>
      </c>
      <c r="AW2722">
        <v>0</v>
      </c>
      <c r="AX2722">
        <v>0</v>
      </c>
    </row>
    <row r="2723" spans="1:50">
      <c r="A2723" t="s">
        <v>160</v>
      </c>
      <c r="B2723" s="13" t="s">
        <v>217</v>
      </c>
      <c r="D2723" s="16">
        <v>8.1699999999999995E-2</v>
      </c>
      <c r="E2723" s="16">
        <v>70.011799999999994</v>
      </c>
      <c r="F2723" s="14">
        <v>3295</v>
      </c>
      <c r="G2723" s="16">
        <v>0</v>
      </c>
      <c r="H2723">
        <v>1</v>
      </c>
      <c r="J2723">
        <f>(F2723*100*Info!$B$11)/AI2723</f>
        <v>1.3018306778965711</v>
      </c>
      <c r="K2723">
        <f>2*((F2723*100*Info!$B$11)/AI2723^2)*(AJ2723/2)</f>
        <v>3.9213653714731525E-2</v>
      </c>
      <c r="L2723">
        <f t="shared" si="699"/>
        <v>0.70186915887850465</v>
      </c>
      <c r="M2723">
        <f t="shared" si="700"/>
        <v>9.7767483910032489</v>
      </c>
      <c r="N2723">
        <f t="shared" si="701"/>
        <v>1.478899290344772</v>
      </c>
      <c r="O2723">
        <v>1.19</v>
      </c>
      <c r="P2723">
        <v>0.02</v>
      </c>
      <c r="S2723">
        <v>7.12</v>
      </c>
      <c r="T2723">
        <v>0.13</v>
      </c>
      <c r="U2723" s="23">
        <v>1.8214008537058564</v>
      </c>
      <c r="V2723" s="23">
        <v>0.27</v>
      </c>
      <c r="W2723" s="37">
        <f>U2723*Info!$B$2</f>
        <v>0.87427240977881104</v>
      </c>
      <c r="X2723" s="37">
        <f>W2723*SQRT((0.5*V2723/U2723)^2+Info!$B$3^2)</f>
        <v>7.816598119547355E-2</v>
      </c>
      <c r="Y2723" s="28">
        <f>W2723*Info!$D$2</f>
        <v>0.70816065192083699</v>
      </c>
      <c r="Z2723" s="28">
        <f>Y2723*SQRT(Info!$D$3^2+(X2723/W2723)^2)</f>
        <v>7.2542730088167529E-2</v>
      </c>
      <c r="AA2723" s="37">
        <f t="shared" si="702"/>
        <v>0.3157275902211889</v>
      </c>
      <c r="AB2723" s="37">
        <f t="shared" si="703"/>
        <v>7.8803049536493988E-2</v>
      </c>
      <c r="AC2723" s="37">
        <f>(1-EXP(-Info!$B$6*H2723*1000))+(Info!$B$6/(Info!$B$6-Info!$B$7))*(EXP(-Info!$B$7*H2723*1000)-EXP(-Info!$B$6*H2723*1000))*(Info!$B$9-1)</f>
        <v>1.0466824416776932E-2</v>
      </c>
      <c r="AD2723" s="37">
        <f>SQRT((Info!$B$6*EXP(-Info!$B$6*H2723*1000)+(Info!$B$6/(Info!$B$6+Info!$B$7))*(Info!$B$9-1)*(-Info!$B$7*EXP(-Info!$B$7*H2723*1000)+Info!$B$6*EXP(-Info!$B$6*H2723*1000)))^2*(0.01*H2723*1000)^2)</f>
        <v>9.7909936888290202E-5</v>
      </c>
      <c r="AE2723" s="37">
        <f t="shared" si="704"/>
        <v>8.253967625527455E-4</v>
      </c>
      <c r="AF2723" s="37">
        <f t="shared" si="705"/>
        <v>6.4085346828287859</v>
      </c>
      <c r="AG2723" s="37">
        <f t="shared" si="706"/>
        <v>9.7407027305325161E-2</v>
      </c>
      <c r="AH2723" s="37">
        <f t="shared" si="707"/>
        <v>0.90007509590291934</v>
      </c>
      <c r="AI2723">
        <f>AF2723*EXP(Info!$B$6*H2723*1000)</f>
        <v>6.4675748000241731</v>
      </c>
      <c r="AJ2723">
        <f>2*SQRT((EXP(Info!$B$6*H2723)*AG2723)^2+(Info!$B$6*H2723*0.01*AI2723)^2)</f>
        <v>0.19481584117533104</v>
      </c>
      <c r="AK2723">
        <f t="shared" si="708"/>
        <v>0.41982297671711488</v>
      </c>
      <c r="AL2723">
        <f t="shared" si="709"/>
        <v>0.2095688299373521</v>
      </c>
      <c r="AM2723"/>
      <c r="AN2723"/>
      <c r="AO2723">
        <f t="shared" si="710"/>
        <v>7.5099999916128182</v>
      </c>
      <c r="AP2723">
        <f t="shared" si="711"/>
        <v>0.65334327563249117</v>
      </c>
      <c r="AQ2723">
        <f t="shared" si="712"/>
        <v>2</v>
      </c>
      <c r="AR2723">
        <v>1</v>
      </c>
      <c r="AS2723">
        <v>1</v>
      </c>
      <c r="AT2723">
        <v>0</v>
      </c>
      <c r="AU2723">
        <v>0</v>
      </c>
      <c r="AV2723">
        <v>0</v>
      </c>
      <c r="AW2723">
        <v>0</v>
      </c>
      <c r="AX2723">
        <v>0</v>
      </c>
    </row>
    <row r="2724" spans="1:50">
      <c r="A2724" t="s">
        <v>158</v>
      </c>
      <c r="B2724" s="13" t="s">
        <v>217</v>
      </c>
      <c r="D2724" s="16">
        <v>1.4977</v>
      </c>
      <c r="E2724" s="16">
        <v>68.332700000000003</v>
      </c>
      <c r="F2724" s="14">
        <v>2755</v>
      </c>
      <c r="G2724" s="16">
        <v>0</v>
      </c>
      <c r="H2724">
        <v>1</v>
      </c>
      <c r="J2724">
        <f>(F2724*100*Info!$B$11)/AI2724</f>
        <v>1.3463912985541471</v>
      </c>
      <c r="K2724">
        <f>2*((F2724*100*Info!$B$11)/AI2724^2)*(AJ2724/2)</f>
        <v>3.5982817226883693E-2</v>
      </c>
      <c r="L2724">
        <f t="shared" si="699"/>
        <v>0.35233644859813085</v>
      </c>
      <c r="M2724">
        <f t="shared" si="700"/>
        <v>5.0758951955491343</v>
      </c>
      <c r="N2724">
        <f t="shared" si="701"/>
        <v>1.0084252596921763</v>
      </c>
      <c r="O2724">
        <v>0.78</v>
      </c>
      <c r="P2724">
        <v>0.02</v>
      </c>
      <c r="S2724">
        <v>5.54</v>
      </c>
      <c r="T2724">
        <v>0.11</v>
      </c>
      <c r="U2724" s="23">
        <v>0.91433837795886541</v>
      </c>
      <c r="V2724" s="23">
        <v>0.18</v>
      </c>
      <c r="W2724" s="37">
        <f>U2724*Info!$B$2</f>
        <v>0.43888242142025541</v>
      </c>
      <c r="X2724" s="37">
        <f>W2724*SQRT((0.5*V2724/U2724)^2+Info!$B$3^2)</f>
        <v>4.8453941527797993E-2</v>
      </c>
      <c r="Y2724" s="28">
        <f>W2724*Info!$D$2</f>
        <v>0.35549476135040692</v>
      </c>
      <c r="Z2724" s="28">
        <f>Y2724*SQRT(Info!$D$3^2+(X2724/W2724)^2)</f>
        <v>4.3085063429661029E-2</v>
      </c>
      <c r="AA2724" s="37">
        <f t="shared" si="702"/>
        <v>0.34111757857974462</v>
      </c>
      <c r="AB2724" s="37">
        <f t="shared" si="703"/>
        <v>4.9475089182125453E-2</v>
      </c>
      <c r="AC2724" s="37">
        <f>(1-EXP(-Info!$B$6*H2724*1000))+(Info!$B$6/(Info!$B$6-Info!$B$7))*(EXP(-Info!$B$7*H2724*1000)-EXP(-Info!$B$6*H2724*1000))*(Info!$B$9-1)</f>
        <v>1.0466824416776932E-2</v>
      </c>
      <c r="AD2724" s="37">
        <f>SQRT((Info!$B$6*EXP(-Info!$B$6*H2724*1000)+(Info!$B$6/(Info!$B$6+Info!$B$7))*(Info!$B$9-1)*(-Info!$B$7*EXP(-Info!$B$7*H2724*1000)+Info!$B$6*EXP(-Info!$B$6*H2724*1000)))^2*(0.01*H2724*1000)^2)</f>
        <v>9.7909936888290202E-5</v>
      </c>
      <c r="AE2724" s="37">
        <f t="shared" si="704"/>
        <v>5.1892298977279834E-4</v>
      </c>
      <c r="AF2724" s="37">
        <f t="shared" si="705"/>
        <v>5.1809348208491226</v>
      </c>
      <c r="AG2724" s="37">
        <f t="shared" si="706"/>
        <v>6.9868390362217647E-2</v>
      </c>
      <c r="AH2724" s="37">
        <f t="shared" si="707"/>
        <v>0.93518679076698963</v>
      </c>
      <c r="AI2724">
        <f>AF2724*EXP(Info!$B$6*H2724*1000)</f>
        <v>5.2286653886221561</v>
      </c>
      <c r="AJ2724">
        <f>2*SQRT((EXP(Info!$B$6*H2724)*AG2724)^2+(Info!$B$6*H2724*0.01*AI2724)^2)</f>
        <v>0.13973806219734525</v>
      </c>
      <c r="AK2724">
        <f t="shared" si="708"/>
        <v>0.45358404423748644</v>
      </c>
      <c r="AL2724">
        <f t="shared" si="709"/>
        <v>0.13157405217094442</v>
      </c>
      <c r="AM2724"/>
      <c r="AN2724"/>
      <c r="AO2724">
        <f t="shared" si="710"/>
        <v>3.7699999957896577</v>
      </c>
      <c r="AP2724">
        <f t="shared" si="711"/>
        <v>0.85307586206896691</v>
      </c>
      <c r="AQ2724">
        <f t="shared" si="712"/>
        <v>2</v>
      </c>
      <c r="AR2724">
        <v>1</v>
      </c>
      <c r="AS2724">
        <v>1</v>
      </c>
      <c r="AT2724">
        <v>0</v>
      </c>
      <c r="AU2724">
        <v>0</v>
      </c>
      <c r="AV2724">
        <v>0</v>
      </c>
      <c r="AW2724">
        <v>0</v>
      </c>
      <c r="AX2724">
        <v>0</v>
      </c>
    </row>
    <row r="2725" spans="1:50">
      <c r="A2725" t="s">
        <v>155</v>
      </c>
      <c r="B2725" s="13" t="s">
        <v>217</v>
      </c>
      <c r="D2725" s="16">
        <v>7.4550000000000001</v>
      </c>
      <c r="E2725" s="16">
        <v>67.006699999999995</v>
      </c>
      <c r="F2725" s="14">
        <v>981</v>
      </c>
      <c r="G2725" s="16">
        <v>0</v>
      </c>
      <c r="H2725">
        <v>1</v>
      </c>
      <c r="J2725">
        <f>(F2725*100*Info!$B$11)/AI2725</f>
        <v>1.4002537921979812</v>
      </c>
      <c r="K2725">
        <f>2*((F2725*100*Info!$B$11)/AI2725^2)*(AJ2725/2)</f>
        <v>0.10387661536020396</v>
      </c>
      <c r="L2725">
        <f t="shared" si="699"/>
        <v>0.51588785046728969</v>
      </c>
      <c r="M2725">
        <f t="shared" si="700"/>
        <v>7.7294009329328555</v>
      </c>
      <c r="N2725">
        <f t="shared" si="701"/>
        <v>1.3936042914388862</v>
      </c>
      <c r="O2725">
        <v>1.18</v>
      </c>
      <c r="P2725">
        <v>0.02</v>
      </c>
      <c r="S2725">
        <v>2.2999999999999998</v>
      </c>
      <c r="T2725">
        <v>7.0000000000000007E-2</v>
      </c>
      <c r="U2725" s="23">
        <v>1.3387660069848637</v>
      </c>
      <c r="V2725" s="23">
        <v>0.22</v>
      </c>
      <c r="W2725" s="37">
        <f>U2725*Info!$B$2</f>
        <v>0.64260768335273455</v>
      </c>
      <c r="X2725" s="37">
        <f>W2725*SQRT((0.5*V2725/U2725)^2+Info!$B$3^2)</f>
        <v>6.1807779338525992E-2</v>
      </c>
      <c r="Y2725" s="28">
        <f>W2725*Info!$D$2</f>
        <v>0.52051222351571502</v>
      </c>
      <c r="Z2725" s="28">
        <f>Y2725*SQRT(Info!$D$3^2+(X2725/W2725)^2)</f>
        <v>5.6424876589553724E-2</v>
      </c>
      <c r="AA2725" s="37">
        <f t="shared" si="702"/>
        <v>0.53739231664726539</v>
      </c>
      <c r="AB2725" s="37">
        <f t="shared" si="703"/>
        <v>6.2611513212506853E-2</v>
      </c>
      <c r="AC2725" s="37">
        <f>(1-EXP(-Info!$B$6*H2725*1000))+(Info!$B$6/(Info!$B$6-Info!$B$7))*(EXP(-Info!$B$7*H2725*1000)-EXP(-Info!$B$6*H2725*1000))*(Info!$B$9-1)</f>
        <v>1.0466824416776932E-2</v>
      </c>
      <c r="AD2725" s="37">
        <f>SQRT((Info!$B$6*EXP(-Info!$B$6*H2725*1000)+(Info!$B$6/(Info!$B$6+Info!$B$7))*(Info!$B$9-1)*(-Info!$B$7*EXP(-Info!$B$7*H2725*1000)+Info!$B$6*EXP(-Info!$B$6*H2725*1000)))^2*(0.01*H2725*1000)^2)</f>
        <v>9.7909936888290202E-5</v>
      </c>
      <c r="AE2725" s="37">
        <f t="shared" si="704"/>
        <v>6.5745253336107448E-4</v>
      </c>
      <c r="AF2725" s="37">
        <f t="shared" si="705"/>
        <v>1.773862985463013</v>
      </c>
      <c r="AG2725" s="37">
        <f t="shared" si="706"/>
        <v>6.6401799237520598E-2</v>
      </c>
      <c r="AH2725" s="37">
        <f t="shared" si="707"/>
        <v>0.7712447762882666</v>
      </c>
      <c r="AI2725">
        <f>AF2725*EXP(Info!$B$6*H2725*1000)</f>
        <v>1.7902051110398489</v>
      </c>
      <c r="AJ2725">
        <f>2*SQRT((EXP(Info!$B$6*H2725)*AG2725)^2+(Info!$B$6*H2725*0.01*AI2725)^2)</f>
        <v>0.13280481636365013</v>
      </c>
      <c r="AK2725">
        <f t="shared" si="708"/>
        <v>0.71457056344586878</v>
      </c>
      <c r="AL2725">
        <f t="shared" si="709"/>
        <v>0.16650905823734072</v>
      </c>
      <c r="AM2725"/>
      <c r="AN2725"/>
      <c r="AO2725">
        <f t="shared" si="710"/>
        <v>5.5199999938352535</v>
      </c>
      <c r="AP2725">
        <f t="shared" si="711"/>
        <v>0.8814086956521755</v>
      </c>
      <c r="AQ2725">
        <f t="shared" si="712"/>
        <v>2</v>
      </c>
      <c r="AR2725">
        <v>1</v>
      </c>
      <c r="AS2725">
        <v>1</v>
      </c>
      <c r="AT2725">
        <v>0</v>
      </c>
      <c r="AU2725">
        <v>0</v>
      </c>
      <c r="AV2725">
        <v>0</v>
      </c>
      <c r="AW2725">
        <v>0</v>
      </c>
      <c r="AX2725">
        <v>0</v>
      </c>
    </row>
    <row r="2726" spans="1:50">
      <c r="A2726" t="s">
        <v>156</v>
      </c>
      <c r="B2726" s="13" t="s">
        <v>217</v>
      </c>
      <c r="D2726" s="16">
        <v>5.4749999999999996</v>
      </c>
      <c r="E2726" s="16">
        <v>67.656700000000001</v>
      </c>
      <c r="F2726" s="14">
        <v>1427</v>
      </c>
      <c r="G2726" s="16">
        <v>0</v>
      </c>
      <c r="H2726">
        <v>1</v>
      </c>
      <c r="J2726">
        <f>(F2726*100*Info!$B$11)/AI2726</f>
        <v>1.168389094612523</v>
      </c>
      <c r="K2726">
        <f>2*((F2726*100*Info!$B$11)/AI2726^2)*(AJ2726/2)</f>
        <v>5.2812395272159418E-2</v>
      </c>
      <c r="L2726">
        <f t="shared" si="699"/>
        <v>0.46915887850467286</v>
      </c>
      <c r="M2726">
        <f t="shared" si="700"/>
        <v>5.8653132549548648</v>
      </c>
      <c r="N2726">
        <f t="shared" si="701"/>
        <v>1.0925065621423999</v>
      </c>
      <c r="O2726">
        <v>0.99</v>
      </c>
      <c r="P2726">
        <v>0.02</v>
      </c>
      <c r="S2726">
        <v>3.57</v>
      </c>
      <c r="T2726">
        <v>0.09</v>
      </c>
      <c r="U2726" s="23">
        <v>1.2175009701202928</v>
      </c>
      <c r="V2726" s="23">
        <v>0.22</v>
      </c>
      <c r="W2726" s="37">
        <f>U2726*Info!$B$2</f>
        <v>0.58440046565774051</v>
      </c>
      <c r="X2726" s="37">
        <f>W2726*SQRT((0.5*V2726/U2726)^2+Info!$B$3^2)</f>
        <v>6.0346083225446032E-2</v>
      </c>
      <c r="Y2726" s="28">
        <f>W2726*Info!$D$2</f>
        <v>0.47336437718276986</v>
      </c>
      <c r="Z2726" s="28">
        <f>Y2726*SQRT(Info!$D$3^2+(X2726/W2726)^2)</f>
        <v>5.4309032323621435E-2</v>
      </c>
      <c r="AA2726" s="37">
        <f t="shared" si="702"/>
        <v>0.40559953434225948</v>
      </c>
      <c r="AB2726" s="37">
        <f t="shared" si="703"/>
        <v>6.1169026154193909E-2</v>
      </c>
      <c r="AC2726" s="37">
        <f>(1-EXP(-Info!$B$6*H2726*1000))+(Info!$B$6/(Info!$B$6-Info!$B$7))*(EXP(-Info!$B$7*H2726*1000)-EXP(-Info!$B$6*H2726*1000))*(Info!$B$9-1)</f>
        <v>1.0466824416776932E-2</v>
      </c>
      <c r="AD2726" s="37">
        <f>SQRT((Info!$B$6*EXP(-Info!$B$6*H2726*1000)+(Info!$B$6/(Info!$B$6+Info!$B$7))*(Info!$B$9-1)*(-Info!$B$7*EXP(-Info!$B$7*H2726*1000)+Info!$B$6*EXP(-Info!$B$6*H2726*1000)))^2*(0.01*H2726*1000)^2)</f>
        <v>9.7909936888290202E-5</v>
      </c>
      <c r="AE2726" s="37">
        <f t="shared" si="704"/>
        <v>6.4147588058298725E-4</v>
      </c>
      <c r="AF2726" s="37">
        <f t="shared" si="705"/>
        <v>3.092390283707743</v>
      </c>
      <c r="AG2726" s="37">
        <f t="shared" si="706"/>
        <v>7.0532846839139615E-2</v>
      </c>
      <c r="AH2726" s="37">
        <f t="shared" si="707"/>
        <v>0.8662157657444659</v>
      </c>
      <c r="AI2726">
        <f>AF2726*EXP(Info!$B$6*H2726*1000)</f>
        <v>3.1208796488746633</v>
      </c>
      <c r="AJ2726">
        <f>2*SQRT((EXP(Info!$B$6*H2726)*AG2726)^2+(Info!$B$6*H2726*0.01*AI2726)^2)</f>
        <v>0.14106698733598416</v>
      </c>
      <c r="AK2726">
        <f t="shared" si="708"/>
        <v>0.53932570081490239</v>
      </c>
      <c r="AL2726">
        <f t="shared" si="709"/>
        <v>0.16267290815446328</v>
      </c>
      <c r="AM2726"/>
      <c r="AN2726"/>
      <c r="AO2726">
        <f t="shared" si="710"/>
        <v>5.0199999943936549</v>
      </c>
      <c r="AP2726">
        <f t="shared" si="711"/>
        <v>0.81314103585657516</v>
      </c>
      <c r="AQ2726">
        <f t="shared" si="712"/>
        <v>2</v>
      </c>
      <c r="AR2726">
        <v>1</v>
      </c>
      <c r="AS2726">
        <v>1</v>
      </c>
      <c r="AT2726">
        <v>0</v>
      </c>
      <c r="AU2726">
        <v>0</v>
      </c>
      <c r="AV2726">
        <v>0</v>
      </c>
      <c r="AW2726">
        <v>0</v>
      </c>
      <c r="AX2726">
        <v>0</v>
      </c>
    </row>
    <row r="2727" spans="1:50">
      <c r="A2727" t="s">
        <v>157</v>
      </c>
      <c r="B2727" s="13" t="s">
        <v>217</v>
      </c>
      <c r="D2727" s="16">
        <v>6.0030000000000001</v>
      </c>
      <c r="E2727" s="16">
        <v>67.781700000000001</v>
      </c>
      <c r="F2727" s="14">
        <v>1303</v>
      </c>
      <c r="G2727" s="16">
        <v>0</v>
      </c>
      <c r="H2727">
        <v>1</v>
      </c>
      <c r="J2727">
        <f>(F2727*100*Info!$B$11)/AI2727</f>
        <v>0.76909432401118405</v>
      </c>
      <c r="K2727">
        <f>2*((F2727*100*Info!$B$11)/AI2727^2)*(AJ2727/2)</f>
        <v>2.9804578202500136E-2</v>
      </c>
      <c r="L2727">
        <f t="shared" si="699"/>
        <v>0.56915887850467295</v>
      </c>
      <c r="M2727">
        <f t="shared" si="700"/>
        <v>4.6837844332281104</v>
      </c>
      <c r="N2727">
        <f t="shared" si="701"/>
        <v>0.81329565167048257</v>
      </c>
      <c r="O2727">
        <v>1.29</v>
      </c>
      <c r="P2727">
        <v>0.02</v>
      </c>
      <c r="S2727">
        <v>4.87</v>
      </c>
      <c r="T2727">
        <v>0.11</v>
      </c>
      <c r="U2727" s="23">
        <v>1.4770081490104747</v>
      </c>
      <c r="V2727" s="23">
        <v>0.25</v>
      </c>
      <c r="W2727" s="37">
        <f>U2727*Info!$B$2</f>
        <v>0.7089639115250278</v>
      </c>
      <c r="X2727" s="37">
        <f>W2727*SQRT((0.5*V2727/U2727)^2+Info!$B$3^2)</f>
        <v>6.9689128058917263E-2</v>
      </c>
      <c r="Y2727" s="28">
        <f>W2727*Info!$D$2</f>
        <v>0.57426076833527251</v>
      </c>
      <c r="Z2727" s="28">
        <f>Y2727*SQRT(Info!$D$3^2+(X2727/W2727)^2)</f>
        <v>6.3331170447458868E-2</v>
      </c>
      <c r="AA2727" s="37">
        <f t="shared" si="702"/>
        <v>0.58103608847497223</v>
      </c>
      <c r="AB2727" s="37">
        <f t="shared" si="703"/>
        <v>7.0402944324880118E-2</v>
      </c>
      <c r="AC2727" s="37">
        <f>(1-EXP(-Info!$B$6*H2727*1000))+(Info!$B$6/(Info!$B$6-Info!$B$7))*(EXP(-Info!$B$7*H2727*1000)-EXP(-Info!$B$6*H2727*1000))*(Info!$B$9-1)</f>
        <v>1.0466824416776932E-2</v>
      </c>
      <c r="AD2727" s="37">
        <f>SQRT((Info!$B$6*EXP(-Info!$B$6*H2727*1000)+(Info!$B$6/(Info!$B$6+Info!$B$7))*(Info!$B$9-1)*(-Info!$B$7*EXP(-Info!$B$7*H2727*1000)+Info!$B$6*EXP(-Info!$B$6*H2727*1000)))^2*(0.01*H2727*1000)^2)</f>
        <v>9.7909936888290202E-5</v>
      </c>
      <c r="AE2727" s="37">
        <f t="shared" si="704"/>
        <v>7.3908795224354512E-4</v>
      </c>
      <c r="AF2727" s="37">
        <f t="shared" si="705"/>
        <v>4.2896576289468493</v>
      </c>
      <c r="AG2727" s="37">
        <f t="shared" si="706"/>
        <v>8.388315326241759E-2</v>
      </c>
      <c r="AH2727" s="37">
        <f t="shared" si="707"/>
        <v>0.88083318869545157</v>
      </c>
      <c r="AI2727">
        <f>AF2727*EXP(Info!$B$6*H2727*1000)</f>
        <v>4.3291770981664985</v>
      </c>
      <c r="AJ2727">
        <f>2*SQRT((EXP(Info!$B$6*H2727)*AG2727)^2+(Info!$B$6*H2727*0.01*AI2727)^2)</f>
        <v>0.16776784504380204</v>
      </c>
      <c r="AK2727">
        <f t="shared" si="708"/>
        <v>0.77260368684517056</v>
      </c>
      <c r="AL2727">
        <f t="shared" si="709"/>
        <v>0.18722959013758619</v>
      </c>
      <c r="AM2727"/>
      <c r="AN2727"/>
      <c r="AO2727">
        <f t="shared" si="710"/>
        <v>6.0899999931986768</v>
      </c>
      <c r="AP2727">
        <f t="shared" si="711"/>
        <v>0.87338719211822813</v>
      </c>
      <c r="AQ2727">
        <f t="shared" si="712"/>
        <v>2</v>
      </c>
      <c r="AR2727">
        <v>1</v>
      </c>
      <c r="AS2727">
        <v>1</v>
      </c>
      <c r="AT2727">
        <v>0</v>
      </c>
      <c r="AU2727">
        <v>0</v>
      </c>
      <c r="AV2727">
        <v>0</v>
      </c>
      <c r="AW2727">
        <v>0</v>
      </c>
      <c r="AX2727">
        <v>0</v>
      </c>
    </row>
    <row r="2728" spans="1:50">
      <c r="A2728" t="s">
        <v>165</v>
      </c>
      <c r="B2728" s="13" t="s">
        <v>217</v>
      </c>
      <c r="D2728" s="16">
        <v>-5.5533000000000001</v>
      </c>
      <c r="E2728" s="16">
        <v>70.954999999999998</v>
      </c>
      <c r="F2728" s="14">
        <v>1737</v>
      </c>
      <c r="G2728" s="16">
        <v>0</v>
      </c>
      <c r="H2728">
        <v>1</v>
      </c>
      <c r="J2728">
        <f>(F2728*100*Info!$B$11)/AI2728</f>
        <v>0.95467132301455226</v>
      </c>
      <c r="K2728">
        <f>2*((F2728*100*Info!$B$11)/AI2728^2)*(AJ2728/2)</f>
        <v>2.461310595328469E-2</v>
      </c>
      <c r="L2728">
        <f t="shared" si="699"/>
        <v>0.52429906542056082</v>
      </c>
      <c r="M2728">
        <f t="shared" si="700"/>
        <v>5.3557061221116387</v>
      </c>
      <c r="N2728">
        <f t="shared" si="701"/>
        <v>0.64476680510250195</v>
      </c>
      <c r="O2728">
        <v>1.05</v>
      </c>
      <c r="P2728">
        <v>0.02</v>
      </c>
      <c r="S2728">
        <v>5.14</v>
      </c>
      <c r="T2728">
        <v>7.0000000000000007E-2</v>
      </c>
      <c r="U2728" s="23">
        <v>1.3605937136204866</v>
      </c>
      <c r="V2728" s="23">
        <v>0.16</v>
      </c>
      <c r="W2728" s="37">
        <f>U2728*Info!$B$2</f>
        <v>0.65308498253783354</v>
      </c>
      <c r="X2728" s="37">
        <f>W2728*SQRT((0.5*V2728/U2728)^2+Info!$B$3^2)</f>
        <v>5.0406943827622654E-2</v>
      </c>
      <c r="Y2728" s="28">
        <f>W2728*Info!$D$2</f>
        <v>0.52899883585564522</v>
      </c>
      <c r="Z2728" s="28">
        <f>Y2728*SQRT(Info!$D$3^2+(X2728/W2728)^2)</f>
        <v>4.8648305804859633E-2</v>
      </c>
      <c r="AA2728" s="37">
        <f t="shared" si="702"/>
        <v>0.39691501746216651</v>
      </c>
      <c r="AB2728" s="37">
        <f t="shared" si="703"/>
        <v>5.138929836105087E-2</v>
      </c>
      <c r="AC2728" s="37">
        <f>(1-EXP(-Info!$B$6*H2728*1000))+(Info!$B$6/(Info!$B$6-Info!$B$7))*(EXP(-Info!$B$7*H2728*1000)-EXP(-Info!$B$6*H2728*1000))*(Info!$B$9-1)</f>
        <v>1.0466824416776932E-2</v>
      </c>
      <c r="AD2728" s="37">
        <f>SQRT((Info!$B$6*EXP(-Info!$B$6*H2728*1000)+(Info!$B$6/(Info!$B$6+Info!$B$7))*(Info!$B$9-1)*(-Info!$B$7*EXP(-Info!$B$7*H2728*1000)+Info!$B$6*EXP(-Info!$B$6*H2728*1000)))^2*(0.01*H2728*1000)^2)</f>
        <v>9.7909936888290202E-5</v>
      </c>
      <c r="AE2728" s="37">
        <f t="shared" si="704"/>
        <v>5.3928481874462246E-4</v>
      </c>
      <c r="AF2728" s="37">
        <f t="shared" si="705"/>
        <v>4.6068467243481965</v>
      </c>
      <c r="AG2728" s="37">
        <f t="shared" si="706"/>
        <v>5.9932866490756707E-2</v>
      </c>
      <c r="AH2728" s="37">
        <f t="shared" si="707"/>
        <v>0.89627368177980482</v>
      </c>
      <c r="AI2728">
        <f>AF2728*EXP(Info!$B$6*H2728*1000)</f>
        <v>4.6492883719272413</v>
      </c>
      <c r="AJ2728">
        <f>2*SQRT((EXP(Info!$B$6*H2728)*AG2728)^2+(Info!$B$6*H2728*0.01*AI2728)^2)</f>
        <v>0.11986683222480679</v>
      </c>
      <c r="AK2728">
        <f t="shared" si="708"/>
        <v>0.52777789871944281</v>
      </c>
      <c r="AL2728">
        <f t="shared" si="709"/>
        <v>0.13666470006137868</v>
      </c>
      <c r="AM2728"/>
      <c r="AN2728"/>
      <c r="AO2728">
        <f t="shared" si="710"/>
        <v>5.6099999937347427</v>
      </c>
      <c r="AP2728">
        <f t="shared" si="711"/>
        <v>0.7717219251336912</v>
      </c>
      <c r="AQ2728">
        <f t="shared" si="712"/>
        <v>2</v>
      </c>
      <c r="AR2728">
        <v>1</v>
      </c>
      <c r="AS2728">
        <v>1</v>
      </c>
      <c r="AT2728">
        <v>0</v>
      </c>
      <c r="AU2728">
        <v>0</v>
      </c>
      <c r="AV2728">
        <v>0</v>
      </c>
      <c r="AW2728">
        <v>0</v>
      </c>
      <c r="AX2728">
        <v>0</v>
      </c>
    </row>
    <row r="2729" spans="1:50">
      <c r="A2729" t="s">
        <v>170</v>
      </c>
      <c r="B2729" s="13" t="s">
        <v>217</v>
      </c>
      <c r="D2729" s="16">
        <v>-15.58</v>
      </c>
      <c r="E2729" s="16">
        <v>71.7333</v>
      </c>
      <c r="F2729" s="14">
        <v>1094</v>
      </c>
      <c r="G2729" s="16">
        <v>0</v>
      </c>
      <c r="H2729">
        <v>1</v>
      </c>
      <c r="J2729">
        <f>(F2729*100*Info!$B$11)/AI2729</f>
        <v>0.63185226523313842</v>
      </c>
      <c r="K2729">
        <f>2*((F2729*100*Info!$B$11)/AI2729^2)*(AJ2729/2)</f>
        <v>2.6191916234923337E-2</v>
      </c>
      <c r="L2729">
        <f t="shared" si="699"/>
        <v>0.97196261682243001</v>
      </c>
      <c r="M2729">
        <f t="shared" si="700"/>
        <v>6.5712635584246399</v>
      </c>
      <c r="N2729">
        <f t="shared" si="701"/>
        <v>0.65821734152275913</v>
      </c>
      <c r="O2729">
        <v>1.73</v>
      </c>
      <c r="P2729">
        <v>0.02</v>
      </c>
      <c r="S2729">
        <v>5.37</v>
      </c>
      <c r="T2729">
        <v>0.08</v>
      </c>
      <c r="U2729" s="23">
        <v>2.5223127667830769</v>
      </c>
      <c r="V2729" s="23">
        <v>0.23</v>
      </c>
      <c r="W2729" s="37">
        <f>U2729*Info!$B$2</f>
        <v>1.210710128055877</v>
      </c>
      <c r="X2729" s="37">
        <f>W2729*SQRT((0.5*V2729/U2729)^2+Info!$B$3^2)</f>
        <v>8.1924279279360745E-2</v>
      </c>
      <c r="Y2729" s="28">
        <f>W2729*Info!$D$2</f>
        <v>0.9806752037252604</v>
      </c>
      <c r="Z2729" s="28">
        <f>Y2729*SQRT(Info!$D$3^2+(X2729/W2729)^2)</f>
        <v>8.250928565929963E-2</v>
      </c>
      <c r="AA2729" s="37">
        <f t="shared" si="702"/>
        <v>0.51928987194412302</v>
      </c>
      <c r="AB2729" s="37">
        <f t="shared" si="703"/>
        <v>8.253234236008751E-2</v>
      </c>
      <c r="AC2729" s="37">
        <f>(1-EXP(-Info!$B$6*H2729*1000))+(Info!$B$6/(Info!$B$6-Info!$B$7))*(EXP(-Info!$B$7*H2729*1000)-EXP(-Info!$B$6*H2729*1000))*(Info!$B$9-1)</f>
        <v>1.0466824416776932E-2</v>
      </c>
      <c r="AD2729" s="37">
        <f>SQRT((Info!$B$6*EXP(-Info!$B$6*H2729*1000)+(Info!$B$6/(Info!$B$6+Info!$B$7))*(Info!$B$9-1)*(-Info!$B$7*EXP(-Info!$B$7*H2729*1000)+Info!$B$6*EXP(-Info!$B$6*H2729*1000)))^2*(0.01*H2729*1000)^2)</f>
        <v>9.7909936888290202E-5</v>
      </c>
      <c r="AE2729" s="37">
        <f t="shared" si="704"/>
        <v>8.6534649254499808E-4</v>
      </c>
      <c r="AF2729" s="37">
        <f t="shared" si="705"/>
        <v>4.3838894803636901</v>
      </c>
      <c r="AG2729" s="37">
        <f t="shared" si="706"/>
        <v>9.1698042752067874E-2</v>
      </c>
      <c r="AH2729" s="37">
        <f t="shared" si="707"/>
        <v>0.81636675611986775</v>
      </c>
      <c r="AI2729">
        <f>AF2729*EXP(Info!$B$6*H2729*1000)</f>
        <v>4.4242770824446778</v>
      </c>
      <c r="AJ2729">
        <f>2*SQRT((EXP(Info!$B$6*H2729)*AG2729)^2+(Info!$B$6*H2729*0.01*AI2729)^2)</f>
        <v>0.18339776735741373</v>
      </c>
      <c r="AK2729">
        <f t="shared" si="708"/>
        <v>0.69049974272410042</v>
      </c>
      <c r="AL2729">
        <f t="shared" si="709"/>
        <v>0.21948651127241672</v>
      </c>
      <c r="AM2729"/>
      <c r="AN2729"/>
      <c r="AO2729">
        <f t="shared" si="710"/>
        <v>10.399999988385263</v>
      </c>
      <c r="AP2729">
        <f t="shared" si="711"/>
        <v>0.68587846153846266</v>
      </c>
      <c r="AQ2729">
        <f t="shared" si="712"/>
        <v>2</v>
      </c>
      <c r="AR2729">
        <v>1</v>
      </c>
      <c r="AS2729">
        <v>1</v>
      </c>
      <c r="AT2729">
        <v>0</v>
      </c>
      <c r="AU2729">
        <v>0</v>
      </c>
      <c r="AV2729">
        <v>0</v>
      </c>
      <c r="AW2729">
        <v>0</v>
      </c>
      <c r="AX2729">
        <v>0</v>
      </c>
    </row>
    <row r="2730" spans="1:50">
      <c r="A2730" t="s">
        <v>168</v>
      </c>
      <c r="B2730" s="13" t="s">
        <v>217</v>
      </c>
      <c r="D2730" s="16">
        <v>-14.07</v>
      </c>
      <c r="E2730" s="16">
        <v>71.291700000000006</v>
      </c>
      <c r="F2730" s="14">
        <v>1209</v>
      </c>
      <c r="G2730" s="16">
        <v>0</v>
      </c>
      <c r="H2730">
        <v>1</v>
      </c>
      <c r="J2730">
        <f>(F2730*100*Info!$B$11)/AI2730</f>
        <v>0.65214515583236055</v>
      </c>
      <c r="K2730">
        <f>2*((F2730*100*Info!$B$11)/AI2730^2)*(AJ2730/2)</f>
        <v>2.2271758498794113E-2</v>
      </c>
      <c r="L2730">
        <f t="shared" ref="L2730:L2793" si="713">(M2730/10.7)/J2730</f>
        <v>0.88130841121495329</v>
      </c>
      <c r="M2730">
        <f t="shared" ref="M2730:M2793" si="714">((U2730/0.242530073729142))*J2730</f>
        <v>6.1497288194991597</v>
      </c>
      <c r="N2730">
        <f t="shared" ref="N2730:N2793" si="715">2*M2730*SQRT((0.5*K2730/J2730)^2+(0.5*V2730/U2730)^2)</f>
        <v>0.55238028245602477</v>
      </c>
      <c r="O2730">
        <v>1.75</v>
      </c>
      <c r="P2730">
        <v>0.03</v>
      </c>
      <c r="S2730">
        <v>5.59</v>
      </c>
      <c r="T2730">
        <v>7.0000000000000007E-2</v>
      </c>
      <c r="U2730" s="23">
        <v>2.2870585952658091</v>
      </c>
      <c r="V2730" s="23">
        <v>0.19</v>
      </c>
      <c r="W2730" s="37">
        <f>U2730*Info!$B$2</f>
        <v>1.0977881257275883</v>
      </c>
      <c r="X2730" s="37">
        <f>W2730*SQRT((0.5*V2730/U2730)^2+Info!$B$3^2)</f>
        <v>7.1359700969603493E-2</v>
      </c>
      <c r="Y2730" s="28">
        <f>W2730*Info!$D$2</f>
        <v>0.88920838183934658</v>
      </c>
      <c r="Z2730" s="28">
        <f>Y2730*SQRT(Info!$D$3^2+(X2730/W2730)^2)</f>
        <v>7.2922738755937772E-2</v>
      </c>
      <c r="AA2730" s="37">
        <f t="shared" ref="AA2730:AA2793" si="716">IF(O2730-W2730&gt;0,O2730-W2730,0)</f>
        <v>0.65221187427241167</v>
      </c>
      <c r="AB2730" s="37">
        <f t="shared" ref="AB2730:AB2793" si="717">SQRT((0.5*P2730)^2+X2730^2)</f>
        <v>7.2919180758365829E-2</v>
      </c>
      <c r="AC2730" s="37">
        <f>(1-EXP(-Info!$B$6*H2730*1000))+(Info!$B$6/(Info!$B$6-Info!$B$7))*(EXP(-Info!$B$7*H2730*1000)-EXP(-Info!$B$6*H2730*1000))*(Info!$B$9-1)</f>
        <v>1.0466824416776932E-2</v>
      </c>
      <c r="AD2730" s="37">
        <f>SQRT((Info!$B$6*EXP(-Info!$B$6*H2730*1000)+(Info!$B$6/(Info!$B$6+Info!$B$7))*(Info!$B$9-1)*(-Info!$B$7*EXP(-Info!$B$7*H2730*1000)+Info!$B$6*EXP(-Info!$B$6*H2730*1000)))^2*(0.01*H2730*1000)^2)</f>
        <v>9.7909936888290202E-5</v>
      </c>
      <c r="AE2730" s="37">
        <f t="shared" ref="AE2730:AE2793" si="718">IF(AA2730&gt;0,AA2730*AC2730*SQRT((AB2730/AA2730)^2+(AD2730/AC2730)^2),AA2730*AC2730*SQRT((AD2730/AC2730)^2))</f>
        <v>7.6589903533403616E-4</v>
      </c>
      <c r="AF2730" s="37">
        <f t="shared" ref="AF2730:AF2793" si="719">IF((S2730-Y2730-AA2730*AC2730)&gt;0,S2730-Y2730-AA2730*AC2730,0)</f>
        <v>4.6939650309901069</v>
      </c>
      <c r="AG2730" s="37">
        <f t="shared" ref="AG2730:AG2793" si="720">SQRT((T2730*0.5)^2+Z2730^2+AE2730^2)</f>
        <v>8.0890743778253615E-2</v>
      </c>
      <c r="AH2730" s="37">
        <f t="shared" ref="AH2730:AH2793" si="721">AF2730/S2730</f>
        <v>0.83970751896066309</v>
      </c>
      <c r="AI2730">
        <f>AF2730*EXP(Info!$B$6*H2730*1000)</f>
        <v>4.737209276243747</v>
      </c>
      <c r="AJ2730">
        <f>2*SQRT((EXP(Info!$B$6*H2730)*AG2730)^2+(Info!$B$6*H2730*0.01*AI2730)^2)</f>
        <v>0.16178297119156887</v>
      </c>
      <c r="AK2730">
        <f t="shared" ref="AK2730:AK2793" si="722">AA2730/0.752049334436339</f>
        <v>0.86724612922002575</v>
      </c>
      <c r="AL2730">
        <f t="shared" ref="AL2730:AL2793" si="723">AB2730/0.752049334436339*2</f>
        <v>0.19392126930879808</v>
      </c>
      <c r="AM2730"/>
      <c r="AN2730"/>
      <c r="AO2730">
        <f t="shared" ref="AO2730:AO2793" si="724">U2730/0.242530074</f>
        <v>9.4299999894685591</v>
      </c>
      <c r="AP2730">
        <f t="shared" ref="AP2730:AP2793" si="725">O2730/U2730</f>
        <v>0.76517497348886665</v>
      </c>
      <c r="AQ2730">
        <f t="shared" si="712"/>
        <v>2</v>
      </c>
      <c r="AR2730">
        <v>1</v>
      </c>
      <c r="AS2730">
        <v>1</v>
      </c>
      <c r="AT2730">
        <v>0</v>
      </c>
      <c r="AU2730">
        <v>0</v>
      </c>
      <c r="AV2730">
        <v>0</v>
      </c>
      <c r="AW2730">
        <v>0</v>
      </c>
      <c r="AX2730">
        <v>0</v>
      </c>
    </row>
    <row r="2731" spans="1:50">
      <c r="A2731" t="s">
        <v>163</v>
      </c>
      <c r="B2731" s="13" t="s">
        <v>217</v>
      </c>
      <c r="D2731" s="16">
        <v>-16.081700000000001</v>
      </c>
      <c r="E2731" s="16">
        <v>70.438299999999998</v>
      </c>
      <c r="F2731" s="14">
        <v>1239</v>
      </c>
      <c r="G2731" s="16">
        <v>0</v>
      </c>
      <c r="H2731">
        <v>1</v>
      </c>
      <c r="J2731">
        <f>(F2731*100*Info!$B$11)/AI2731</f>
        <v>0.61817141069663484</v>
      </c>
      <c r="K2731">
        <f>2*((F2731*100*Info!$B$11)/AI2731^2)*(AJ2731/2)</f>
        <v>2.2282157417140985E-2</v>
      </c>
      <c r="L2731">
        <f t="shared" si="713"/>
        <v>1</v>
      </c>
      <c r="M2731">
        <f t="shared" si="714"/>
        <v>6.6144340944539923</v>
      </c>
      <c r="N2731">
        <f t="shared" si="715"/>
        <v>0.60932706028343331</v>
      </c>
      <c r="O2731">
        <v>1.84</v>
      </c>
      <c r="P2731">
        <v>0.03</v>
      </c>
      <c r="S2731">
        <v>6.09</v>
      </c>
      <c r="T2731">
        <v>0.08</v>
      </c>
      <c r="U2731" s="23">
        <v>2.5950717889018193</v>
      </c>
      <c r="V2731" s="23">
        <v>0.22</v>
      </c>
      <c r="W2731" s="37">
        <f>U2731*Info!$B$2</f>
        <v>1.2456344586728731</v>
      </c>
      <c r="X2731" s="37">
        <f>W2731*SQRT((0.5*V2731/U2731)^2+Info!$B$3^2)</f>
        <v>8.1650799209702515E-2</v>
      </c>
      <c r="Y2731" s="28">
        <f>W2731*Info!$D$2</f>
        <v>1.0089639115250273</v>
      </c>
      <c r="Z2731" s="28">
        <f>Y2731*SQRT(Info!$D$3^2+(X2731/W2731)^2)</f>
        <v>8.3181384322451715E-2</v>
      </c>
      <c r="AA2731" s="37">
        <f t="shared" si="716"/>
        <v>0.59436554132712693</v>
      </c>
      <c r="AB2731" s="37">
        <f t="shared" si="717"/>
        <v>8.3017185037696603E-2</v>
      </c>
      <c r="AC2731" s="37">
        <f>(1-EXP(-Info!$B$6*H2731*1000))+(Info!$B$6/(Info!$B$6-Info!$B$7))*(EXP(-Info!$B$7*H2731*1000)-EXP(-Info!$B$6*H2731*1000))*(Info!$B$9-1)</f>
        <v>1.0466824416776932E-2</v>
      </c>
      <c r="AD2731" s="37">
        <f>SQRT((Info!$B$6*EXP(-Info!$B$6*H2731*1000)+(Info!$B$6/(Info!$B$6+Info!$B$7))*(Info!$B$9-1)*(-Info!$B$7*EXP(-Info!$B$7*H2731*1000)+Info!$B$6*EXP(-Info!$B$6*H2731*1000)))^2*(0.01*H2731*1000)^2)</f>
        <v>9.7909936888290202E-5</v>
      </c>
      <c r="AE2731" s="37">
        <f t="shared" si="718"/>
        <v>8.7087283194701136E-4</v>
      </c>
      <c r="AF2731" s="37">
        <f t="shared" si="719"/>
        <v>5.0748149687145183</v>
      </c>
      <c r="AG2731" s="37">
        <f t="shared" si="720"/>
        <v>9.2303310435156327E-2</v>
      </c>
      <c r="AH2731" s="37">
        <f t="shared" si="721"/>
        <v>0.83330295052783554</v>
      </c>
      <c r="AI2731">
        <f>AF2731*EXP(Info!$B$6*H2731*1000)</f>
        <v>5.1215678826529594</v>
      </c>
      <c r="AJ2731">
        <f>2*SQRT((EXP(Info!$B$6*H2731)*AG2731)^2+(Info!$B$6*H2731*0.01*AI2731)^2)</f>
        <v>0.18460831382551662</v>
      </c>
      <c r="AK2731">
        <f t="shared" si="722"/>
        <v>0.79032786030268065</v>
      </c>
      <c r="AL2731">
        <f t="shared" si="723"/>
        <v>0.22077590188925034</v>
      </c>
      <c r="AM2731"/>
      <c r="AN2731"/>
      <c r="AO2731">
        <f t="shared" si="724"/>
        <v>10.699999988050221</v>
      </c>
      <c r="AP2731">
        <f t="shared" si="725"/>
        <v>0.70903626168224421</v>
      </c>
      <c r="AQ2731">
        <f t="shared" si="712"/>
        <v>2</v>
      </c>
      <c r="AR2731">
        <v>1</v>
      </c>
      <c r="AS2731">
        <v>1</v>
      </c>
      <c r="AT2731">
        <v>0</v>
      </c>
      <c r="AU2731">
        <v>0</v>
      </c>
      <c r="AV2731">
        <v>0</v>
      </c>
      <c r="AW2731">
        <v>0</v>
      </c>
      <c r="AX2731">
        <v>0</v>
      </c>
    </row>
    <row r="2732" spans="1:50">
      <c r="A2732" t="s">
        <v>162</v>
      </c>
      <c r="B2732" s="13" t="s">
        <v>217</v>
      </c>
      <c r="D2732" s="16">
        <v>-18.201699999999999</v>
      </c>
      <c r="E2732" s="16">
        <v>70.371700000000004</v>
      </c>
      <c r="F2732" s="14">
        <v>1628</v>
      </c>
      <c r="G2732" s="16">
        <v>0</v>
      </c>
      <c r="H2732">
        <v>1</v>
      </c>
      <c r="J2732">
        <f>(F2732*100*Info!$B$11)/AI2732</f>
        <v>1.016900092083775</v>
      </c>
      <c r="K2732">
        <f>2*((F2732*100*Info!$B$11)/AI2732^2)*(AJ2732/2)</f>
        <v>4.5378969665596895E-2</v>
      </c>
      <c r="L2732">
        <f t="shared" si="713"/>
        <v>0.98130841121495327</v>
      </c>
      <c r="M2732">
        <f t="shared" si="714"/>
        <v>10.677450966879636</v>
      </c>
      <c r="N2732">
        <f t="shared" si="715"/>
        <v>1.038227891704725</v>
      </c>
      <c r="O2732">
        <v>1.83</v>
      </c>
      <c r="P2732">
        <v>0.04</v>
      </c>
      <c r="S2732">
        <v>5.05</v>
      </c>
      <c r="T2732">
        <v>0.08</v>
      </c>
      <c r="U2732" s="23">
        <v>2.5465657741559911</v>
      </c>
      <c r="V2732" s="23">
        <v>0.22</v>
      </c>
      <c r="W2732" s="37">
        <f>U2732*Info!$B$2</f>
        <v>1.2223515715948756</v>
      </c>
      <c r="X2732" s="37">
        <f>W2732*SQRT((0.5*V2732/U2732)^2+Info!$B$3^2)</f>
        <v>8.0766319783998786E-2</v>
      </c>
      <c r="Y2732" s="28">
        <f>W2732*Info!$D$2</f>
        <v>0.99010477299184929</v>
      </c>
      <c r="Z2732" s="28">
        <f>Y2732*SQRT(Info!$D$3^2+(X2732/W2732)^2)</f>
        <v>8.2040472521227023E-2</v>
      </c>
      <c r="AA2732" s="37">
        <f t="shared" si="716"/>
        <v>0.60764842840512445</v>
      </c>
      <c r="AB2732" s="37">
        <f t="shared" si="717"/>
        <v>8.320575948485269E-2</v>
      </c>
      <c r="AC2732" s="37">
        <f>(1-EXP(-Info!$B$6*H2732*1000))+(Info!$B$6/(Info!$B$6-Info!$B$7))*(EXP(-Info!$B$7*H2732*1000)-EXP(-Info!$B$6*H2732*1000))*(Info!$B$9-1)</f>
        <v>1.0466824416776932E-2</v>
      </c>
      <c r="AD2732" s="37">
        <f>SQRT((Info!$B$6*EXP(-Info!$B$6*H2732*1000)+(Info!$B$6/(Info!$B$6+Info!$B$7))*(Info!$B$9-1)*(-Info!$B$7*EXP(-Info!$B$7*H2732*1000)+Info!$B$6*EXP(-Info!$B$6*H2732*1000)))^2*(0.01*H2732*1000)^2)</f>
        <v>9.7909936888290202E-5</v>
      </c>
      <c r="AE2732" s="37">
        <f t="shared" si="718"/>
        <v>8.7292987928160634E-4</v>
      </c>
      <c r="AF2732" s="37">
        <f t="shared" si="719"/>
        <v>4.0535350776009036</v>
      </c>
      <c r="AG2732" s="37">
        <f t="shared" si="720"/>
        <v>9.127650923474423E-2</v>
      </c>
      <c r="AH2732" s="37">
        <f t="shared" si="721"/>
        <v>0.80268021338631756</v>
      </c>
      <c r="AI2732">
        <f>AF2732*EXP(Info!$B$6*H2732*1000)</f>
        <v>4.0908792128645253</v>
      </c>
      <c r="AJ2732">
        <f>2*SQRT((EXP(Info!$B$6*H2732)*AG2732)^2+(Info!$B$6*H2732*0.01*AI2732)^2)</f>
        <v>0.18255469259108564</v>
      </c>
      <c r="AK2732">
        <f t="shared" si="722"/>
        <v>0.80799011525029396</v>
      </c>
      <c r="AL2732">
        <f t="shared" si="723"/>
        <v>0.22127739677401725</v>
      </c>
      <c r="AM2732"/>
      <c r="AN2732"/>
      <c r="AO2732">
        <f t="shared" si="724"/>
        <v>10.499999988273581</v>
      </c>
      <c r="AP2732">
        <f t="shared" si="725"/>
        <v>0.71861485714285833</v>
      </c>
      <c r="AQ2732">
        <f t="shared" si="712"/>
        <v>2</v>
      </c>
      <c r="AR2732">
        <v>1</v>
      </c>
      <c r="AS2732">
        <v>1</v>
      </c>
      <c r="AT2732">
        <v>0</v>
      </c>
      <c r="AU2732">
        <v>0</v>
      </c>
      <c r="AV2732">
        <v>0</v>
      </c>
      <c r="AW2732">
        <v>0</v>
      </c>
      <c r="AX2732">
        <v>0</v>
      </c>
    </row>
    <row r="2733" spans="1:50">
      <c r="A2733" t="s">
        <v>159</v>
      </c>
      <c r="B2733" s="13" t="s">
        <v>217</v>
      </c>
      <c r="D2733" s="16">
        <v>-12.425000000000001</v>
      </c>
      <c r="E2733" s="16">
        <v>70.008300000000006</v>
      </c>
      <c r="F2733" s="14">
        <v>1773</v>
      </c>
      <c r="G2733" s="16">
        <v>0</v>
      </c>
      <c r="H2733">
        <v>1</v>
      </c>
      <c r="J2733">
        <f>(F2733*100*Info!$B$11)/AI2733</f>
        <v>1.0251154584936935</v>
      </c>
      <c r="K2733">
        <f>2*((F2733*100*Info!$B$11)/AI2733^2)*(AJ2733/2)</f>
        <v>3.5106959920574644E-2</v>
      </c>
      <c r="L2733">
        <f t="shared" si="713"/>
        <v>0.41401869158878501</v>
      </c>
      <c r="M2733">
        <f t="shared" si="714"/>
        <v>4.5412614811270613</v>
      </c>
      <c r="N2733">
        <f t="shared" si="715"/>
        <v>0.94280234116271788</v>
      </c>
      <c r="O2733">
        <v>0.81</v>
      </c>
      <c r="P2733">
        <v>0.02</v>
      </c>
      <c r="S2733">
        <v>4.8</v>
      </c>
      <c r="T2733">
        <v>0.11</v>
      </c>
      <c r="U2733" s="23">
        <v>1.0744082266200989</v>
      </c>
      <c r="V2733" s="23">
        <v>0.22</v>
      </c>
      <c r="W2733" s="37">
        <f>U2733*Info!$B$2</f>
        <v>0.51571594877764748</v>
      </c>
      <c r="X2733" s="37">
        <f>W2733*SQRT((0.5*V2733/U2733)^2+Info!$B$3^2)</f>
        <v>5.8760082960791271E-2</v>
      </c>
      <c r="Y2733" s="28">
        <f>W2733*Info!$D$2</f>
        <v>0.41772991850989449</v>
      </c>
      <c r="Z2733" s="28">
        <f>Y2733*SQRT(Info!$D$3^2+(X2733/W2733)^2)</f>
        <v>5.1976853002960996E-2</v>
      </c>
      <c r="AA2733" s="37">
        <f t="shared" si="716"/>
        <v>0.29428405122235257</v>
      </c>
      <c r="AB2733" s="37">
        <f t="shared" si="717"/>
        <v>5.9604927225516115E-2</v>
      </c>
      <c r="AC2733" s="37">
        <f>(1-EXP(-Info!$B$6*H2733*1000))+(Info!$B$6/(Info!$B$6-Info!$B$7))*(EXP(-Info!$B$7*H2733*1000)-EXP(-Info!$B$6*H2733*1000))*(Info!$B$9-1)</f>
        <v>1.0466824416776932E-2</v>
      </c>
      <c r="AD2733" s="37">
        <f>SQRT((Info!$B$6*EXP(-Info!$B$6*H2733*1000)+(Info!$B$6/(Info!$B$6+Info!$B$7))*(Info!$B$9-1)*(-Info!$B$7*EXP(-Info!$B$7*H2733*1000)+Info!$B$6*EXP(-Info!$B$6*H2733*1000)))^2*(0.01*H2733*1000)^2)</f>
        <v>9.7909936888290202E-5</v>
      </c>
      <c r="AE2733" s="37">
        <f t="shared" si="718"/>
        <v>6.2453931813007384E-4</v>
      </c>
      <c r="AF2733" s="37">
        <f t="shared" si="719"/>
        <v>4.3791898619973031</v>
      </c>
      <c r="AG2733" s="37">
        <f t="shared" si="720"/>
        <v>7.5676834615695354E-2</v>
      </c>
      <c r="AH2733" s="37">
        <f t="shared" si="721"/>
        <v>0.91233122124943822</v>
      </c>
      <c r="AI2733">
        <f>AF2733*EXP(Info!$B$6*H2733*1000)</f>
        <v>4.4195341677503688</v>
      </c>
      <c r="AJ2733">
        <f>2*SQRT((EXP(Info!$B$6*H2733)*AG2733)^2+(Info!$B$6*H2733*0.01*AI2733)^2)</f>
        <v>0.15135505723697654</v>
      </c>
      <c r="AK2733">
        <f t="shared" si="722"/>
        <v>0.39130950291036221</v>
      </c>
      <c r="AL2733">
        <f t="shared" si="723"/>
        <v>0.15851334346353754</v>
      </c>
      <c r="AM2733"/>
      <c r="AN2733"/>
      <c r="AO2733">
        <f t="shared" si="724"/>
        <v>4.4299999950525679</v>
      </c>
      <c r="AP2733">
        <f t="shared" si="725"/>
        <v>0.75390338600451612</v>
      </c>
      <c r="AQ2733">
        <f t="shared" si="712"/>
        <v>2</v>
      </c>
      <c r="AR2733">
        <v>1</v>
      </c>
      <c r="AS2733">
        <v>1</v>
      </c>
      <c r="AT2733">
        <v>0</v>
      </c>
      <c r="AU2733">
        <v>0</v>
      </c>
      <c r="AV2733">
        <v>0</v>
      </c>
      <c r="AW2733">
        <v>0</v>
      </c>
      <c r="AX2733">
        <v>0</v>
      </c>
    </row>
    <row r="2734" spans="1:50">
      <c r="A2734" t="s">
        <v>164</v>
      </c>
      <c r="B2734" s="13" t="s">
        <v>217</v>
      </c>
      <c r="D2734" s="16">
        <v>-12.7233</v>
      </c>
      <c r="E2734" s="16">
        <v>70.569999999999993</v>
      </c>
      <c r="F2734" s="14">
        <v>1366</v>
      </c>
      <c r="G2734" s="16">
        <v>0</v>
      </c>
      <c r="H2734">
        <v>1</v>
      </c>
      <c r="J2734">
        <f>(F2734*100*Info!$B$11)/AI2734</f>
        <v>0.64213066822750653</v>
      </c>
      <c r="K2734">
        <f>2*((F2734*100*Info!$B$11)/AI2734^2)*(AJ2734/2)</f>
        <v>1.9483179708932839E-2</v>
      </c>
      <c r="L2734">
        <f t="shared" si="713"/>
        <v>0.76074766355140189</v>
      </c>
      <c r="M2734">
        <f t="shared" si="714"/>
        <v>5.2269436393719033</v>
      </c>
      <c r="N2734">
        <f t="shared" si="715"/>
        <v>0.60368360764396722</v>
      </c>
      <c r="O2734">
        <v>1.54</v>
      </c>
      <c r="P2734">
        <v>0.04</v>
      </c>
      <c r="S2734">
        <v>6.16</v>
      </c>
      <c r="T2734">
        <v>0.09</v>
      </c>
      <c r="U2734" s="23">
        <v>1.9741948001552161</v>
      </c>
      <c r="V2734" s="23">
        <v>0.22</v>
      </c>
      <c r="W2734" s="37">
        <f>U2734*Info!$B$2</f>
        <v>0.94761350407450373</v>
      </c>
      <c r="X2734" s="37">
        <f>W2734*SQRT((0.5*V2734/U2734)^2+Info!$B$3^2)</f>
        <v>7.0942007180237715E-2</v>
      </c>
      <c r="Y2734" s="28">
        <f>W2734*Info!$D$2</f>
        <v>0.76756693830034806</v>
      </c>
      <c r="Z2734" s="28">
        <f>Y2734*SQRT(Info!$D$3^2+(X2734/W2734)^2)</f>
        <v>6.9100628418697116E-2</v>
      </c>
      <c r="AA2734" s="37">
        <f t="shared" si="716"/>
        <v>0.5923864959254963</v>
      </c>
      <c r="AB2734" s="37">
        <f t="shared" si="717"/>
        <v>7.3707315666498796E-2</v>
      </c>
      <c r="AC2734" s="37">
        <f>(1-EXP(-Info!$B$6*H2734*1000))+(Info!$B$6/(Info!$B$6-Info!$B$7))*(EXP(-Info!$B$7*H2734*1000)-EXP(-Info!$B$6*H2734*1000))*(Info!$B$9-1)</f>
        <v>1.0466824416776932E-2</v>
      </c>
      <c r="AD2734" s="37">
        <f>SQRT((Info!$B$6*EXP(-Info!$B$6*H2734*1000)+(Info!$B$6/(Info!$B$6+Info!$B$7))*(Info!$B$9-1)*(-Info!$B$7*EXP(-Info!$B$7*H2734*1000)+Info!$B$6*EXP(-Info!$B$6*H2734*1000)))^2*(0.01*H2734*1000)^2)</f>
        <v>9.7909936888290202E-5</v>
      </c>
      <c r="AE2734" s="37">
        <f t="shared" si="718"/>
        <v>7.7365871932749089E-4</v>
      </c>
      <c r="AF2734" s="37">
        <f t="shared" si="719"/>
        <v>5.3862326562599305</v>
      </c>
      <c r="AG2734" s="37">
        <f t="shared" si="720"/>
        <v>8.2465116235126007E-2</v>
      </c>
      <c r="AH2734" s="37">
        <f t="shared" si="721"/>
        <v>0.8743884182240147</v>
      </c>
      <c r="AI2734">
        <f>AF2734*EXP(Info!$B$6*H2734*1000)</f>
        <v>5.4358545781197396</v>
      </c>
      <c r="AJ2734">
        <f>2*SQRT((EXP(Info!$B$6*H2734)*AG2734)^2+(Info!$B$6*H2734*0.01*AI2734)^2)</f>
        <v>0.16493174498186269</v>
      </c>
      <c r="AK2734">
        <f t="shared" si="722"/>
        <v>0.78769632363213238</v>
      </c>
      <c r="AL2734">
        <f t="shared" si="723"/>
        <v>0.19601723528348688</v>
      </c>
      <c r="AM2734"/>
      <c r="AN2734"/>
      <c r="AO2734">
        <f t="shared" si="724"/>
        <v>8.1399999909092351</v>
      </c>
      <c r="AP2734">
        <f t="shared" si="725"/>
        <v>0.78006486486486615</v>
      </c>
      <c r="AQ2734">
        <f t="shared" si="712"/>
        <v>2</v>
      </c>
      <c r="AR2734">
        <v>1</v>
      </c>
      <c r="AS2734">
        <v>1</v>
      </c>
      <c r="AT2734">
        <v>0</v>
      </c>
      <c r="AU2734">
        <v>0</v>
      </c>
      <c r="AV2734">
        <v>0</v>
      </c>
      <c r="AW2734">
        <v>0</v>
      </c>
      <c r="AX2734">
        <v>0</v>
      </c>
    </row>
    <row r="2735" spans="1:50">
      <c r="A2735" t="s">
        <v>161</v>
      </c>
      <c r="B2735" s="13" t="s">
        <v>217</v>
      </c>
      <c r="D2735" s="16">
        <v>-10.63</v>
      </c>
      <c r="E2735" s="16">
        <v>70.318299999999994</v>
      </c>
      <c r="F2735" s="14">
        <v>1704</v>
      </c>
      <c r="G2735" s="16">
        <v>0</v>
      </c>
      <c r="H2735">
        <v>1</v>
      </c>
      <c r="J2735">
        <f>(F2735*100*Info!$B$11)/AI2735</f>
        <v>1.1793192759633353</v>
      </c>
      <c r="K2735">
        <f>2*((F2735*100*Info!$B$11)/AI2735^2)*(AJ2735/2)</f>
        <v>4.3004669418710666E-2</v>
      </c>
      <c r="L2735">
        <f t="shared" si="713"/>
        <v>0.44205607476635522</v>
      </c>
      <c r="M2735">
        <f t="shared" si="714"/>
        <v>5.5781801753065761</v>
      </c>
      <c r="N2735">
        <f t="shared" si="715"/>
        <v>0.99355908777528867</v>
      </c>
      <c r="O2735">
        <v>1.08</v>
      </c>
      <c r="P2735">
        <v>0.02</v>
      </c>
      <c r="S2735">
        <v>4.1100000000000003</v>
      </c>
      <c r="T2735">
        <v>0.09</v>
      </c>
      <c r="U2735" s="23">
        <v>1.1471672487388418</v>
      </c>
      <c r="V2735" s="23">
        <v>0.2</v>
      </c>
      <c r="W2735" s="37">
        <f>U2735*Info!$B$2</f>
        <v>0.55064027939464399</v>
      </c>
      <c r="X2735" s="37">
        <f>W2735*SQRT((0.5*V2735/U2735)^2+Info!$B$3^2)</f>
        <v>5.533544789038513E-2</v>
      </c>
      <c r="Y2735" s="28">
        <f>W2735*Info!$D$2</f>
        <v>0.44601862630966166</v>
      </c>
      <c r="Z2735" s="28">
        <f>Y2735*SQRT(Info!$D$3^2+(X2735/W2735)^2)</f>
        <v>5.0063134890613752E-2</v>
      </c>
      <c r="AA2735" s="37">
        <f t="shared" si="716"/>
        <v>0.52935972060535608</v>
      </c>
      <c r="AB2735" s="37">
        <f t="shared" si="717"/>
        <v>5.6231768540830437E-2</v>
      </c>
      <c r="AC2735" s="37">
        <f>(1-EXP(-Info!$B$6*H2735*1000))+(Info!$B$6/(Info!$B$6-Info!$B$7))*(EXP(-Info!$B$7*H2735*1000)-EXP(-Info!$B$6*H2735*1000))*(Info!$B$9-1)</f>
        <v>1.0466824416776932E-2</v>
      </c>
      <c r="AD2735" s="37">
        <f>SQRT((Info!$B$6*EXP(-Info!$B$6*H2735*1000)+(Info!$B$6/(Info!$B$6+Info!$B$7))*(Info!$B$9-1)*(-Info!$B$7*EXP(-Info!$B$7*H2735*1000)+Info!$B$6*EXP(-Info!$B$6*H2735*1000)))^2*(0.01*H2735*1000)^2)</f>
        <v>9.7909936888290202E-5</v>
      </c>
      <c r="AE2735" s="37">
        <f t="shared" si="718"/>
        <v>5.9084570923078239E-4</v>
      </c>
      <c r="AF2735" s="37">
        <f t="shared" si="719"/>
        <v>3.6584406584414486</v>
      </c>
      <c r="AG2735" s="37">
        <f t="shared" si="720"/>
        <v>6.7317654250039813E-2</v>
      </c>
      <c r="AH2735" s="37">
        <f t="shared" si="721"/>
        <v>0.8901315470660458</v>
      </c>
      <c r="AI2735">
        <f>AF2735*EXP(Info!$B$6*H2735*1000)</f>
        <v>3.6921448944199939</v>
      </c>
      <c r="AJ2735">
        <f>2*SQRT((EXP(Info!$B$6*H2735)*AG2735)^2+(Info!$B$6*H2735*0.01*AI2735)^2)</f>
        <v>0.13463654318785903</v>
      </c>
      <c r="AK2735">
        <f t="shared" si="722"/>
        <v>0.70388962048894199</v>
      </c>
      <c r="AL2735">
        <f t="shared" si="723"/>
        <v>0.14954276525748447</v>
      </c>
      <c r="AM2735"/>
      <c r="AN2735"/>
      <c r="AO2735">
        <f t="shared" si="724"/>
        <v>4.7299999947175282</v>
      </c>
      <c r="AP2735">
        <f t="shared" si="725"/>
        <v>0.94144947145877533</v>
      </c>
      <c r="AQ2735">
        <f t="shared" si="712"/>
        <v>2</v>
      </c>
      <c r="AR2735">
        <v>1</v>
      </c>
      <c r="AS2735">
        <v>1</v>
      </c>
      <c r="AT2735">
        <v>0</v>
      </c>
      <c r="AU2735">
        <v>0</v>
      </c>
      <c r="AV2735">
        <v>0</v>
      </c>
      <c r="AW2735">
        <v>0</v>
      </c>
      <c r="AX2735">
        <v>0</v>
      </c>
    </row>
    <row r="2736" spans="1:50">
      <c r="A2736" t="s">
        <v>149</v>
      </c>
      <c r="B2736" s="13" t="s">
        <v>217</v>
      </c>
      <c r="D2736" s="16">
        <v>-4.1449999999999996</v>
      </c>
      <c r="E2736" s="16">
        <v>65.531700000000001</v>
      </c>
      <c r="F2736" s="14">
        <v>2750</v>
      </c>
      <c r="G2736" s="16">
        <v>0</v>
      </c>
      <c r="H2736">
        <v>1</v>
      </c>
      <c r="J2736">
        <f>(F2736*100*Info!$B$11)/AI2736</f>
        <v>1.7578095816852188</v>
      </c>
      <c r="K2736">
        <f>2*((F2736*100*Info!$B$11)/AI2736^2)*(AJ2736/2)</f>
        <v>5.4345333644905673E-2</v>
      </c>
      <c r="L2736">
        <f t="shared" si="713"/>
        <v>0.26261682242990658</v>
      </c>
      <c r="M2736">
        <f t="shared" si="714"/>
        <v>4.939444924535465</v>
      </c>
      <c r="N2736">
        <f t="shared" si="715"/>
        <v>1.1696598307802901</v>
      </c>
      <c r="O2736">
        <v>0.7</v>
      </c>
      <c r="P2736">
        <v>0.01</v>
      </c>
      <c r="S2736">
        <v>4.2300000000000004</v>
      </c>
      <c r="T2736">
        <v>0.1</v>
      </c>
      <c r="U2736" s="23">
        <v>0.68150950717888903</v>
      </c>
      <c r="V2736" s="23">
        <v>0.16</v>
      </c>
      <c r="W2736" s="37">
        <f>U2736*Info!$B$2</f>
        <v>0.32712456344586671</v>
      </c>
      <c r="X2736" s="37">
        <f>W2736*SQRT((0.5*V2736/U2736)^2+Info!$B$3^2)</f>
        <v>4.1738306147041028E-2</v>
      </c>
      <c r="Y2736" s="28">
        <f>W2736*Info!$D$2</f>
        <v>0.26497089639115207</v>
      </c>
      <c r="Z2736" s="28">
        <f>Y2736*SQRT(Info!$D$3^2+(X2736/W2736)^2)</f>
        <v>3.6311247509162412E-2</v>
      </c>
      <c r="AA2736" s="37">
        <f t="shared" si="716"/>
        <v>0.37287543655413324</v>
      </c>
      <c r="AB2736" s="37">
        <f t="shared" si="717"/>
        <v>4.2036724420726729E-2</v>
      </c>
      <c r="AC2736" s="37">
        <f>(1-EXP(-Info!$B$6*H2736*1000))+(Info!$B$6/(Info!$B$6-Info!$B$7))*(EXP(-Info!$B$7*H2736*1000)-EXP(-Info!$B$6*H2736*1000))*(Info!$B$9-1)</f>
        <v>1.0466824416776932E-2</v>
      </c>
      <c r="AD2736" s="37">
        <f>SQRT((Info!$B$6*EXP(-Info!$B$6*H2736*1000)+(Info!$B$6/(Info!$B$6+Info!$B$7))*(Info!$B$9-1)*(-Info!$B$7*EXP(-Info!$B$7*H2736*1000)+Info!$B$6*EXP(-Info!$B$6*H2736*1000)))^2*(0.01*H2736*1000)^2)</f>
        <v>9.7909936888290202E-5</v>
      </c>
      <c r="AE2736" s="37">
        <f t="shared" si="718"/>
        <v>4.4150304806622374E-4</v>
      </c>
      <c r="AF2736" s="37">
        <f t="shared" si="719"/>
        <v>3.9611262818851074</v>
      </c>
      <c r="AG2736" s="37">
        <f t="shared" si="720"/>
        <v>6.1795644026202252E-2</v>
      </c>
      <c r="AH2736" s="37">
        <f t="shared" si="721"/>
        <v>0.93643647325889057</v>
      </c>
      <c r="AI2736">
        <f>AF2736*EXP(Info!$B$6*H2736*1000)</f>
        <v>3.997619079612309</v>
      </c>
      <c r="AJ2736">
        <f>2*SQRT((EXP(Info!$B$6*H2736)*AG2736)^2+(Info!$B$6*H2736*0.01*AI2736)^2)</f>
        <v>0.12359242146040153</v>
      </c>
      <c r="AK2736">
        <f t="shared" si="722"/>
        <v>0.49581246798603096</v>
      </c>
      <c r="AL2736">
        <f t="shared" si="723"/>
        <v>0.11179246492448067</v>
      </c>
      <c r="AM2736"/>
      <c r="AN2736"/>
      <c r="AO2736">
        <f t="shared" si="724"/>
        <v>2.8099999968617873</v>
      </c>
      <c r="AP2736">
        <f t="shared" si="725"/>
        <v>1.0271316725978665</v>
      </c>
      <c r="AQ2736">
        <f t="shared" si="712"/>
        <v>2</v>
      </c>
      <c r="AR2736">
        <v>1</v>
      </c>
      <c r="AS2736">
        <v>1</v>
      </c>
      <c r="AT2736">
        <v>0</v>
      </c>
      <c r="AU2736">
        <v>0</v>
      </c>
      <c r="AV2736">
        <v>0</v>
      </c>
      <c r="AW2736">
        <v>0</v>
      </c>
      <c r="AX2736">
        <v>0</v>
      </c>
    </row>
    <row r="2737" spans="1:58">
      <c r="A2737" t="s">
        <v>179</v>
      </c>
      <c r="B2737" s="13" t="s">
        <v>217</v>
      </c>
      <c r="D2737" s="16">
        <v>-17.844999999999999</v>
      </c>
      <c r="E2737" s="16">
        <v>72.661600000000007</v>
      </c>
      <c r="F2737" s="14">
        <v>277</v>
      </c>
      <c r="G2737" s="16">
        <v>0</v>
      </c>
      <c r="H2737">
        <v>1</v>
      </c>
      <c r="J2737">
        <f>(F2737*100*Info!$B$11)/AI2737</f>
        <v>0.53969098137460791</v>
      </c>
      <c r="K2737">
        <f>2*((F2737*100*Info!$B$11)/AI2737^2)*(AJ2737/2)</f>
        <v>6.9410019502484169E-2</v>
      </c>
      <c r="L2737">
        <f t="shared" si="713"/>
        <v>0.75794392523364484</v>
      </c>
      <c r="M2737">
        <f t="shared" si="714"/>
        <v>4.3768938589480699</v>
      </c>
      <c r="N2737">
        <f t="shared" si="715"/>
        <v>0.83969706302438873</v>
      </c>
      <c r="O2737">
        <v>1.49</v>
      </c>
      <c r="P2737">
        <v>0.03</v>
      </c>
      <c r="S2737">
        <v>2.0699999999999998</v>
      </c>
      <c r="T2737">
        <v>7.0000000000000007E-2</v>
      </c>
      <c r="U2737" s="23">
        <v>1.9669188979433416</v>
      </c>
      <c r="V2737" s="23">
        <v>0.28000000000000003</v>
      </c>
      <c r="W2737" s="37">
        <f>U2737*Info!$B$2</f>
        <v>0.94412107101280396</v>
      </c>
      <c r="X2737" s="37">
        <f>W2737*SQRT((0.5*V2737/U2737)^2+Info!$B$3^2)</f>
        <v>8.2123391867517936E-2</v>
      </c>
      <c r="Y2737" s="28">
        <f>W2737*Info!$D$2</f>
        <v>0.76473806752037121</v>
      </c>
      <c r="Z2737" s="28">
        <f>Y2737*SQRT(Info!$D$3^2+(X2737/W2737)^2)</f>
        <v>7.6726554618163079E-2</v>
      </c>
      <c r="AA2737" s="37">
        <f t="shared" si="716"/>
        <v>0.54587892898719603</v>
      </c>
      <c r="AB2737" s="37">
        <f t="shared" si="717"/>
        <v>8.3482042930356659E-2</v>
      </c>
      <c r="AC2737" s="37">
        <f>(1-EXP(-Info!$B$6*H2737*1000))+(Info!$B$6/(Info!$B$6-Info!$B$7))*(EXP(-Info!$B$7*H2737*1000)-EXP(-Info!$B$6*H2737*1000))*(Info!$B$9-1)</f>
        <v>1.0466824416776932E-2</v>
      </c>
      <c r="AD2737" s="37">
        <f>SQRT((Info!$B$6*EXP(-Info!$B$6*H2737*1000)+(Info!$B$6/(Info!$B$6+Info!$B$7))*(Info!$B$9-1)*(-Info!$B$7*EXP(-Info!$B$7*H2737*1000)+Info!$B$6*EXP(-Info!$B$6*H2737*1000)))^2*(0.01*H2737*1000)^2)</f>
        <v>9.7909936888290202E-5</v>
      </c>
      <c r="AE2737" s="37">
        <f t="shared" si="718"/>
        <v>8.7542494686146627E-4</v>
      </c>
      <c r="AF2737" s="37">
        <f t="shared" si="719"/>
        <v>1.2995483135771013</v>
      </c>
      <c r="AG2737" s="37">
        <f t="shared" si="720"/>
        <v>8.433700583024957E-2</v>
      </c>
      <c r="AH2737" s="37">
        <f t="shared" si="721"/>
        <v>0.62780111767009728</v>
      </c>
      <c r="AI2737">
        <f>AF2737*EXP(Info!$B$6*H2737*1000)</f>
        <v>1.3115207048540403</v>
      </c>
      <c r="AJ2737">
        <f>2*SQRT((EXP(Info!$B$6*H2737)*AG2737)^2+(Info!$B$6*H2737*0.01*AI2737)^2)</f>
        <v>0.16867555850195598</v>
      </c>
      <c r="AK2737">
        <f t="shared" si="722"/>
        <v>0.7258552118742746</v>
      </c>
      <c r="AL2737">
        <f t="shared" si="723"/>
        <v>0.22201214496899049</v>
      </c>
      <c r="AM2737"/>
      <c r="AN2737"/>
      <c r="AO2737">
        <f t="shared" si="724"/>
        <v>8.1099999909427378</v>
      </c>
      <c r="AP2737">
        <f t="shared" si="725"/>
        <v>0.75752996300863262</v>
      </c>
      <c r="AQ2737">
        <f t="shared" si="712"/>
        <v>2</v>
      </c>
      <c r="AR2737">
        <v>1</v>
      </c>
      <c r="AS2737">
        <v>1</v>
      </c>
      <c r="AT2737">
        <v>0</v>
      </c>
      <c r="AU2737">
        <v>0</v>
      </c>
      <c r="AV2737">
        <v>0</v>
      </c>
      <c r="AW2737">
        <v>0</v>
      </c>
      <c r="AX2737">
        <v>0</v>
      </c>
    </row>
    <row r="2738" spans="1:58">
      <c r="A2738" t="s">
        <v>182</v>
      </c>
      <c r="B2738" s="13" t="s">
        <v>217</v>
      </c>
      <c r="D2738" s="16">
        <v>-17.5383</v>
      </c>
      <c r="E2738" s="16">
        <v>74.406599999999997</v>
      </c>
      <c r="F2738" s="14">
        <v>236</v>
      </c>
      <c r="G2738" s="16">
        <v>0</v>
      </c>
      <c r="H2738">
        <v>1</v>
      </c>
      <c r="J2738">
        <f>(F2738*100*Info!$B$11)/AI2738</f>
        <v>0.47364496815219947</v>
      </c>
      <c r="K2738">
        <f>2*((F2738*100*Info!$B$11)/AI2738^2)*(AJ2738/2)</f>
        <v>6.0894095763748185E-2</v>
      </c>
      <c r="L2738">
        <f t="shared" si="713"/>
        <v>0.91308411214953267</v>
      </c>
      <c r="M2738">
        <f t="shared" si="714"/>
        <v>4.6275113388469888</v>
      </c>
      <c r="N2738">
        <f t="shared" si="715"/>
        <v>0.73385493558137282</v>
      </c>
      <c r="O2738">
        <v>1.82</v>
      </c>
      <c r="P2738">
        <v>0.03</v>
      </c>
      <c r="S2738">
        <v>2.19</v>
      </c>
      <c r="T2738">
        <v>0.05</v>
      </c>
      <c r="U2738" s="23">
        <v>2.3695188203337172</v>
      </c>
      <c r="V2738" s="23">
        <v>0.22</v>
      </c>
      <c r="W2738" s="37">
        <f>U2738*Info!$B$2</f>
        <v>1.1373690337601843</v>
      </c>
      <c r="X2738" s="37">
        <f>W2738*SQRT((0.5*V2738/U2738)^2+Info!$B$3^2)</f>
        <v>7.7600649465010524E-2</v>
      </c>
      <c r="Y2738" s="28">
        <f>W2738*Info!$D$2</f>
        <v>0.92126891734574934</v>
      </c>
      <c r="Z2738" s="28">
        <f>Y2738*SQRT(Info!$D$3^2+(X2738/W2738)^2)</f>
        <v>7.7928068847733192E-2</v>
      </c>
      <c r="AA2738" s="37">
        <f t="shared" si="716"/>
        <v>0.68263096623981578</v>
      </c>
      <c r="AB2738" s="37">
        <f t="shared" si="717"/>
        <v>7.9037084949986847E-2</v>
      </c>
      <c r="AC2738" s="37">
        <f>(1-EXP(-Info!$B$6*H2738*1000))+(Info!$B$6/(Info!$B$6-Info!$B$7))*(EXP(-Info!$B$7*H2738*1000)-EXP(-Info!$B$6*H2738*1000))*(Info!$B$9-1)</f>
        <v>1.0466824416776932E-2</v>
      </c>
      <c r="AD2738" s="37">
        <f>SQRT((Info!$B$6*EXP(-Info!$B$6*H2738*1000)+(Info!$B$6/(Info!$B$6+Info!$B$7))*(Info!$B$9-1)*(-Info!$B$7*EXP(-Info!$B$7*H2738*1000)+Info!$B$6*EXP(-Info!$B$6*H2738*1000)))^2*(0.01*H2738*1000)^2)</f>
        <v>9.7909936888290202E-5</v>
      </c>
      <c r="AE2738" s="37">
        <f t="shared" si="718"/>
        <v>8.2996281145510586E-4</v>
      </c>
      <c r="AF2738" s="37">
        <f t="shared" si="719"/>
        <v>1.2615861041891636</v>
      </c>
      <c r="AG2738" s="37">
        <f t="shared" si="720"/>
        <v>8.1844198038745805E-2</v>
      </c>
      <c r="AH2738" s="37">
        <f t="shared" si="721"/>
        <v>0.57606671424162725</v>
      </c>
      <c r="AI2738">
        <f>AF2738*EXP(Info!$B$6*H2738*1000)</f>
        <v>1.2732087597773396</v>
      </c>
      <c r="AJ2738">
        <f>2*SQRT((EXP(Info!$B$6*H2738)*AG2738)^2+(Info!$B$6*H2738*0.01*AI2738)^2)</f>
        <v>0.16368989719787513</v>
      </c>
      <c r="AK2738">
        <f t="shared" si="722"/>
        <v>0.90769439580908307</v>
      </c>
      <c r="AL2738">
        <f t="shared" si="723"/>
        <v>0.21019122371599502</v>
      </c>
      <c r="AM2738"/>
      <c r="AN2738"/>
      <c r="AO2738">
        <f t="shared" si="724"/>
        <v>9.7699999890888467</v>
      </c>
      <c r="AP2738">
        <f t="shared" si="725"/>
        <v>0.76808843398157767</v>
      </c>
      <c r="AQ2738">
        <f t="shared" si="712"/>
        <v>2</v>
      </c>
      <c r="AR2738">
        <v>1</v>
      </c>
      <c r="AS2738">
        <v>1</v>
      </c>
      <c r="AT2738">
        <v>0</v>
      </c>
      <c r="AU2738">
        <v>0</v>
      </c>
      <c r="AV2738">
        <v>0</v>
      </c>
      <c r="AW2738">
        <v>0</v>
      </c>
      <c r="AX2738">
        <v>0</v>
      </c>
    </row>
    <row r="2739" spans="1:58">
      <c r="A2739" t="s">
        <v>185</v>
      </c>
      <c r="B2739" s="13" t="s">
        <v>217</v>
      </c>
      <c r="D2739" s="16">
        <v>-9.7750000000000004</v>
      </c>
      <c r="E2739" s="16">
        <v>74.9983</v>
      </c>
      <c r="F2739" s="14">
        <v>3227</v>
      </c>
      <c r="G2739" s="16">
        <v>0</v>
      </c>
      <c r="H2739">
        <v>1</v>
      </c>
      <c r="J2739">
        <f>(F2739*100*Info!$B$11)/AI2739</f>
        <v>1.7228375397718467</v>
      </c>
      <c r="K2739">
        <f>2*((F2739*100*Info!$B$11)/AI2739^2)*(AJ2739/2)</f>
        <v>7.3310323308276679E-2</v>
      </c>
      <c r="L2739">
        <f t="shared" si="713"/>
        <v>0.7850467289719627</v>
      </c>
      <c r="M2739">
        <f t="shared" si="714"/>
        <v>14.471835334083513</v>
      </c>
      <c r="N2739">
        <f t="shared" si="715"/>
        <v>2.2865996370985679</v>
      </c>
      <c r="O2739">
        <v>1.49</v>
      </c>
      <c r="P2739">
        <v>0.04</v>
      </c>
      <c r="S2739">
        <v>5.54</v>
      </c>
      <c r="T2739">
        <v>0.12</v>
      </c>
      <c r="U2739" s="23">
        <v>2.0372526193247928</v>
      </c>
      <c r="V2739" s="23">
        <v>0.31</v>
      </c>
      <c r="W2739" s="37">
        <f>U2739*Info!$B$2</f>
        <v>0.97788125727590058</v>
      </c>
      <c r="X2739" s="37">
        <f>W2739*SQRT((0.5*V2739/U2739)^2+Info!$B$3^2)</f>
        <v>8.9028025830795221E-2</v>
      </c>
      <c r="Y2739" s="28">
        <f>W2739*Info!$D$2</f>
        <v>0.79208381839347952</v>
      </c>
      <c r="Z2739" s="28">
        <f>Y2739*SQRT(Info!$D$3^2+(X2739/W2739)^2)</f>
        <v>8.2272313525292184E-2</v>
      </c>
      <c r="AA2739" s="37">
        <f t="shared" si="716"/>
        <v>0.51211874272409941</v>
      </c>
      <c r="AB2739" s="37">
        <f t="shared" si="717"/>
        <v>9.1246859580638398E-2</v>
      </c>
      <c r="AC2739" s="37">
        <f>(1-EXP(-Info!$B$6*H2739*1000))+(Info!$B$6/(Info!$B$6-Info!$B$7))*(EXP(-Info!$B$7*H2739*1000)-EXP(-Info!$B$6*H2739*1000))*(Info!$B$9-1)</f>
        <v>1.0466824416776932E-2</v>
      </c>
      <c r="AD2739" s="37">
        <f>SQRT((Info!$B$6*EXP(-Info!$B$6*H2739*1000)+(Info!$B$6/(Info!$B$6+Info!$B$7))*(Info!$B$9-1)*(-Info!$B$7*EXP(-Info!$B$7*H2739*1000)+Info!$B$6*EXP(-Info!$B$6*H2739*1000)))^2*(0.01*H2739*1000)^2)</f>
        <v>9.7909936888290202E-5</v>
      </c>
      <c r="AE2739" s="37">
        <f t="shared" si="718"/>
        <v>9.5638018278985536E-4</v>
      </c>
      <c r="AF2739" s="37">
        <f t="shared" si="719"/>
        <v>4.7425559246458864</v>
      </c>
      <c r="AG2739" s="37">
        <f t="shared" si="720"/>
        <v>0.10183146977166739</v>
      </c>
      <c r="AH2739" s="37">
        <f t="shared" si="721"/>
        <v>0.85605702610936574</v>
      </c>
      <c r="AI2739">
        <f>AF2739*EXP(Info!$B$6*H2739*1000)</f>
        <v>4.786247824815673</v>
      </c>
      <c r="AJ2739">
        <f>2*SQRT((EXP(Info!$B$6*H2739)*AG2739)^2+(Info!$B$6*H2739*0.01*AI2739)^2)</f>
        <v>0.20366480725584829</v>
      </c>
      <c r="AK2739">
        <f t="shared" si="722"/>
        <v>0.68096429220023502</v>
      </c>
      <c r="AL2739">
        <f t="shared" si="723"/>
        <v>0.24266189836874974</v>
      </c>
      <c r="AM2739"/>
      <c r="AN2739"/>
      <c r="AO2739">
        <f t="shared" si="724"/>
        <v>8.3999999906188663</v>
      </c>
      <c r="AP2739">
        <f t="shared" si="725"/>
        <v>0.73137714285714406</v>
      </c>
      <c r="AQ2739">
        <f t="shared" si="712"/>
        <v>2</v>
      </c>
      <c r="AR2739">
        <v>1</v>
      </c>
      <c r="AS2739">
        <v>1</v>
      </c>
      <c r="AT2739">
        <v>0</v>
      </c>
      <c r="AU2739">
        <v>0</v>
      </c>
      <c r="AV2739">
        <v>0</v>
      </c>
      <c r="AW2739">
        <v>0</v>
      </c>
      <c r="AX2739">
        <v>0</v>
      </c>
    </row>
    <row r="2740" spans="1:58">
      <c r="A2740" t="s">
        <v>187</v>
      </c>
      <c r="B2740" s="13" t="s">
        <v>217</v>
      </c>
      <c r="D2740" s="16">
        <v>-14.36</v>
      </c>
      <c r="E2740" s="16">
        <v>79.754999999999995</v>
      </c>
      <c r="F2740" s="14">
        <v>76</v>
      </c>
      <c r="G2740" s="16">
        <v>0</v>
      </c>
      <c r="H2740">
        <v>1</v>
      </c>
      <c r="J2740">
        <f>(F2740*100*Info!$B$11)/AI2740</f>
        <v>0.29875080435987034</v>
      </c>
      <c r="K2740">
        <f>2*((F2740*100*Info!$B$11)/AI2740^2)*(AJ2740/2)</f>
        <v>5.7544402186885855E-2</v>
      </c>
      <c r="L2740">
        <f t="shared" si="713"/>
        <v>0.56542056074766356</v>
      </c>
      <c r="M2740">
        <f t="shared" si="714"/>
        <v>1.8074423663772154</v>
      </c>
      <c r="N2740">
        <f t="shared" si="715"/>
        <v>0.43372722907347738</v>
      </c>
      <c r="O2740">
        <v>1.22</v>
      </c>
      <c r="P2740">
        <v>0.02</v>
      </c>
      <c r="S2740">
        <v>1.22</v>
      </c>
      <c r="T2740">
        <v>0.05</v>
      </c>
      <c r="U2740" s="23">
        <v>1.4673069460613091</v>
      </c>
      <c r="V2740" s="23">
        <v>0.21</v>
      </c>
      <c r="W2740" s="37">
        <f>U2740*Info!$B$2</f>
        <v>0.70430733410942836</v>
      </c>
      <c r="X2740" s="37">
        <f>W2740*SQRT((0.5*V2740/U2740)^2+Info!$B$3^2)</f>
        <v>6.1483998342664943E-2</v>
      </c>
      <c r="Y2740" s="28">
        <f>W2740*Info!$D$2</f>
        <v>0.57048894062863698</v>
      </c>
      <c r="Z2740" s="28">
        <f>Y2740*SQRT(Info!$D$3^2+(X2740/W2740)^2)</f>
        <v>5.7392396124381517E-2</v>
      </c>
      <c r="AA2740" s="37">
        <f t="shared" si="716"/>
        <v>0.51569266589057161</v>
      </c>
      <c r="AB2740" s="37">
        <f t="shared" si="717"/>
        <v>6.2291910006041916E-2</v>
      </c>
      <c r="AC2740" s="37">
        <f>(1-EXP(-Info!$B$6*H2740*1000))+(Info!$B$6/(Info!$B$6-Info!$B$7))*(EXP(-Info!$B$7*H2740*1000)-EXP(-Info!$B$6*H2740*1000))*(Info!$B$9-1)</f>
        <v>1.0466824416776932E-2</v>
      </c>
      <c r="AD2740" s="37">
        <f>SQRT((Info!$B$6*EXP(-Info!$B$6*H2740*1000)+(Info!$B$6/(Info!$B$6+Info!$B$7))*(Info!$B$9-1)*(-Info!$B$7*EXP(-Info!$B$7*H2740*1000)+Info!$B$6*EXP(-Info!$B$6*H2740*1000)))^2*(0.01*H2740*1000)^2)</f>
        <v>9.7909936888290202E-5</v>
      </c>
      <c r="AE2740" s="37">
        <f t="shared" si="718"/>
        <v>6.5395061670754076E-4</v>
      </c>
      <c r="AF2740" s="37">
        <f t="shared" si="719"/>
        <v>0.64411339478446672</v>
      </c>
      <c r="AG2740" s="37">
        <f t="shared" si="720"/>
        <v>6.2604431027739688E-2</v>
      </c>
      <c r="AH2740" s="37">
        <f t="shared" si="721"/>
        <v>0.52796179900366125</v>
      </c>
      <c r="AI2740">
        <f>AF2740*EXP(Info!$B$6*H2740*1000)</f>
        <v>0.65004743933556952</v>
      </c>
      <c r="AJ2740">
        <f>2*SQRT((EXP(Info!$B$6*H2740)*AG2740)^2+(Info!$B$6*H2740*0.01*AI2740)^2)</f>
        <v>0.12521001029547665</v>
      </c>
      <c r="AK2740">
        <f t="shared" si="722"/>
        <v>0.68571653783469311</v>
      </c>
      <c r="AL2740">
        <f t="shared" si="723"/>
        <v>0.16565910547006787</v>
      </c>
      <c r="AM2740"/>
      <c r="AN2740"/>
      <c r="AO2740">
        <f t="shared" si="724"/>
        <v>6.0499999932433495</v>
      </c>
      <c r="AP2740">
        <f t="shared" si="725"/>
        <v>0.83145520661157168</v>
      </c>
      <c r="AQ2740">
        <f t="shared" si="712"/>
        <v>2</v>
      </c>
      <c r="AR2740">
        <v>1</v>
      </c>
      <c r="AS2740">
        <v>1</v>
      </c>
      <c r="AT2740">
        <v>0</v>
      </c>
      <c r="AU2740">
        <v>0</v>
      </c>
      <c r="AV2740">
        <v>0</v>
      </c>
      <c r="AW2740">
        <v>0</v>
      </c>
      <c r="AX2740">
        <v>0</v>
      </c>
    </row>
    <row r="2741" spans="1:58">
      <c r="A2741" t="s">
        <v>186</v>
      </c>
      <c r="B2741" s="13" t="s">
        <v>217</v>
      </c>
      <c r="D2741" s="16">
        <v>1.0583</v>
      </c>
      <c r="E2741" s="16">
        <v>78.408299999999997</v>
      </c>
      <c r="F2741" s="14">
        <v>1195</v>
      </c>
      <c r="G2741" s="16">
        <v>0</v>
      </c>
      <c r="H2741">
        <v>1</v>
      </c>
      <c r="J2741">
        <f>(F2741*100*Info!$B$11)/AI2741</f>
        <v>0.86238366858487259</v>
      </c>
      <c r="K2741">
        <f>2*((F2741*100*Info!$B$11)/AI2741^2)*(AJ2741/2)</f>
        <v>4.5272545297173693E-2</v>
      </c>
      <c r="L2741">
        <f t="shared" si="713"/>
        <v>0.78971962616822422</v>
      </c>
      <c r="M2741">
        <f t="shared" si="714"/>
        <v>7.2871419995421727</v>
      </c>
      <c r="N2741">
        <f t="shared" si="715"/>
        <v>1.0665847331641545</v>
      </c>
      <c r="O2741">
        <v>1.43</v>
      </c>
      <c r="P2741">
        <v>0.03</v>
      </c>
      <c r="S2741">
        <v>4.3099999999999996</v>
      </c>
      <c r="T2741">
        <v>0.1</v>
      </c>
      <c r="U2741" s="23">
        <v>2.0493791230112497</v>
      </c>
      <c r="V2741" s="23">
        <v>0.28000000000000003</v>
      </c>
      <c r="W2741" s="37">
        <f>U2741*Info!$B$2</f>
        <v>0.9837019790453998</v>
      </c>
      <c r="X2741" s="37">
        <f>W2741*SQRT((0.5*V2741/U2741)^2+Info!$B$3^2)</f>
        <v>8.3276731197523546E-2</v>
      </c>
      <c r="Y2741" s="28">
        <f>W2741*Info!$D$2</f>
        <v>0.79679860302677386</v>
      </c>
      <c r="Z2741" s="28">
        <f>Y2741*SQRT(Info!$D$3^2+(X2741/W2741)^2)</f>
        <v>7.8340811158214924E-2</v>
      </c>
      <c r="AA2741" s="37">
        <f t="shared" si="716"/>
        <v>0.44629802095460014</v>
      </c>
      <c r="AB2741" s="37">
        <f t="shared" si="717"/>
        <v>8.4616865688493761E-2</v>
      </c>
      <c r="AC2741" s="37">
        <f>(1-EXP(-Info!$B$6*H2741*1000))+(Info!$B$6/(Info!$B$6-Info!$B$7))*(EXP(-Info!$B$7*H2741*1000)-EXP(-Info!$B$6*H2741*1000))*(Info!$B$9-1)</f>
        <v>1.0466824416776932E-2</v>
      </c>
      <c r="AD2741" s="37">
        <f>SQRT((Info!$B$6*EXP(-Info!$B$6*H2741*1000)+(Info!$B$6/(Info!$B$6+Info!$B$7))*(Info!$B$9-1)*(-Info!$B$7*EXP(-Info!$B$7*H2741*1000)+Info!$B$6*EXP(-Info!$B$6*H2741*1000)))^2*(0.01*H2741*1000)^2)</f>
        <v>9.7909936888290202E-5</v>
      </c>
      <c r="AE2741" s="37">
        <f t="shared" si="718"/>
        <v>8.8674717805072847E-4</v>
      </c>
      <c r="AF2741" s="37">
        <f t="shared" si="719"/>
        <v>3.5085300739503391</v>
      </c>
      <c r="AG2741" s="37">
        <f t="shared" si="720"/>
        <v>9.2941212674920878E-2</v>
      </c>
      <c r="AH2741" s="37">
        <f t="shared" si="721"/>
        <v>0.81404410068453348</v>
      </c>
      <c r="AI2741">
        <f>AF2741*EXP(Info!$B$6*H2741*1000)</f>
        <v>3.5408532237812351</v>
      </c>
      <c r="AJ2741">
        <f>2*SQRT((EXP(Info!$B$6*H2741)*AG2741)^2+(Info!$B$6*H2741*0.01*AI2741)^2)</f>
        <v>0.18588413000367829</v>
      </c>
      <c r="AK2741">
        <f t="shared" si="722"/>
        <v>0.59344247846333176</v>
      </c>
      <c r="AL2741">
        <f t="shared" si="723"/>
        <v>0.22503009261198031</v>
      </c>
      <c r="AM2741"/>
      <c r="AN2741"/>
      <c r="AO2741">
        <f t="shared" si="724"/>
        <v>8.4499999905630236</v>
      </c>
      <c r="AP2741">
        <f t="shared" si="725"/>
        <v>0.69777230769230891</v>
      </c>
      <c r="AQ2741">
        <f t="shared" si="712"/>
        <v>2</v>
      </c>
      <c r="AR2741">
        <v>1</v>
      </c>
      <c r="AS2741">
        <v>1</v>
      </c>
      <c r="AT2741">
        <v>0</v>
      </c>
      <c r="AU2741">
        <v>0</v>
      </c>
      <c r="AV2741">
        <v>0</v>
      </c>
      <c r="AW2741">
        <v>0</v>
      </c>
      <c r="AX2741">
        <v>0</v>
      </c>
    </row>
    <row r="2742" spans="1:58">
      <c r="A2742" s="13" t="s">
        <v>314</v>
      </c>
      <c r="B2742" s="13" t="s">
        <v>431</v>
      </c>
      <c r="D2742" s="13">
        <v>-17.84</v>
      </c>
      <c r="E2742" s="13">
        <v>72.665000000000006</v>
      </c>
      <c r="F2742" s="13">
        <v>279</v>
      </c>
      <c r="G2742" s="13">
        <v>0</v>
      </c>
      <c r="H2742" s="14">
        <v>1</v>
      </c>
      <c r="J2742">
        <f>(F2742*100*Info!$B$11)/AI2742</f>
        <v>0.54358766751333465</v>
      </c>
      <c r="K2742">
        <f>2*((F2742*100*Info!$B$11)/AI2742^2)*(AJ2742/2)</f>
        <v>5.450748680931717E-2</v>
      </c>
      <c r="L2742">
        <f t="shared" si="713"/>
        <v>0.75794392608011796</v>
      </c>
      <c r="M2742">
        <f t="shared" si="714"/>
        <v>4.4084959884565595</v>
      </c>
      <c r="N2742">
        <f t="shared" si="715"/>
        <v>0.46752484685171319</v>
      </c>
      <c r="O2742" s="23">
        <v>1.49</v>
      </c>
      <c r="P2742" s="23">
        <v>0.03</v>
      </c>
      <c r="Q2742" s="23">
        <v>1.5</v>
      </c>
      <c r="R2742" s="23">
        <v>0.06</v>
      </c>
      <c r="S2742" s="23">
        <v>2.0699999999999998</v>
      </c>
      <c r="T2742" s="23">
        <v>7.0000000000000007E-2</v>
      </c>
      <c r="U2742" s="23">
        <v>1.96691890014</v>
      </c>
      <c r="V2742" s="23">
        <v>6.7908420720000015E-2</v>
      </c>
      <c r="W2742" s="37">
        <f>U2742*Info!$B$2</f>
        <v>0.94412107206719997</v>
      </c>
      <c r="X2742" s="37">
        <f>W2742*SQRT((0.5*V2742/U2742)^2+Info!$B$3^2)</f>
        <v>4.9940334244307244E-2</v>
      </c>
      <c r="Y2742" s="28">
        <f>W2742*Info!$D$2</f>
        <v>0.76473806837443203</v>
      </c>
      <c r="Z2742" s="28">
        <f>Y2742*SQRT(Info!$D$3^2+(X2742/W2742)^2)</f>
        <v>5.566325941354152E-2</v>
      </c>
      <c r="AA2742" s="37">
        <f t="shared" si="716"/>
        <v>0.54587892793280002</v>
      </c>
      <c r="AB2742" s="37">
        <f t="shared" si="717"/>
        <v>5.2144385933992232E-2</v>
      </c>
      <c r="AC2742" s="37">
        <f>(1-EXP(-Info!$B$6*H2742*1000))+(Info!$B$6/(Info!$B$6-Info!$B$7))*(EXP(-Info!$B$7*H2742*1000)-EXP(-Info!$B$6*H2742*1000))*(Info!$B$9-1)</f>
        <v>1.0466824416776932E-2</v>
      </c>
      <c r="AD2742" s="37">
        <f>SQRT((Info!$B$6*EXP(-Info!$B$6*H2742*1000)+(Info!$B$6/(Info!$B$6+Info!$B$7))*(Info!$B$9-1)*(-Info!$B$7*EXP(-Info!$B$7*H2742*1000)+Info!$B$6*EXP(-Info!$B$6*H2742*1000)))^2*(0.01*H2742*1000)^2)</f>
        <v>9.7909936888290202E-5</v>
      </c>
      <c r="AE2742" s="37">
        <f t="shared" si="718"/>
        <v>5.4839682759414744E-4</v>
      </c>
      <c r="AF2742" s="37">
        <f t="shared" si="719"/>
        <v>1.2995483127340768</v>
      </c>
      <c r="AG2742" s="37">
        <f t="shared" si="720"/>
        <v>6.5754841552692789E-2</v>
      </c>
      <c r="AH2742" s="37">
        <f t="shared" si="721"/>
        <v>0.62780111726283905</v>
      </c>
      <c r="AI2742">
        <f>AF2742*EXP(Info!$B$6*H2742*1000)</f>
        <v>1.3115207040032493</v>
      </c>
      <c r="AJ2742">
        <f>2*SQRT((EXP(Info!$B$6*H2742)*AG2742)^2+(Info!$B$6*H2742*0.01*AI2742)^2)</f>
        <v>0.13151088912783296</v>
      </c>
      <c r="AK2742">
        <f t="shared" si="722"/>
        <v>0.72585521047224422</v>
      </c>
      <c r="AL2742">
        <f t="shared" si="723"/>
        <v>0.13867277995285893</v>
      </c>
      <c r="AM2742">
        <f t="shared" ref="AM2742:AM2773" si="726">Q2742/O2742</f>
        <v>1.0067114093959733</v>
      </c>
      <c r="AN2742">
        <f t="shared" ref="AN2742:AN2773" si="727">SQRT((R2742/Q2742)^2+(P2742/O2742)^2)*AM2742</f>
        <v>4.5082096464782298E-2</v>
      </c>
      <c r="AO2742">
        <f t="shared" si="724"/>
        <v>8.11</v>
      </c>
      <c r="AP2742">
        <f t="shared" si="725"/>
        <v>0.75752996216262181</v>
      </c>
      <c r="AQ2742">
        <f t="shared" si="712"/>
        <v>2</v>
      </c>
      <c r="AR2742">
        <v>1</v>
      </c>
      <c r="AS2742">
        <v>1</v>
      </c>
      <c r="AT2742">
        <v>0</v>
      </c>
      <c r="AU2742">
        <v>0</v>
      </c>
      <c r="AV2742">
        <v>0</v>
      </c>
      <c r="AW2742">
        <v>0</v>
      </c>
      <c r="AX2742">
        <v>0</v>
      </c>
    </row>
    <row r="2743" spans="1:58">
      <c r="A2743" s="13" t="s">
        <v>313</v>
      </c>
      <c r="B2743" s="13" t="s">
        <v>431</v>
      </c>
      <c r="D2743" s="13">
        <v>-17.5383</v>
      </c>
      <c r="E2743" s="13">
        <v>74.406999999999996</v>
      </c>
      <c r="F2743" s="13">
        <v>236</v>
      </c>
      <c r="G2743" s="13">
        <v>0</v>
      </c>
      <c r="H2743" s="14">
        <v>1</v>
      </c>
      <c r="J2743">
        <f>(F2743*100*Info!$B$11)/AI2743</f>
        <v>0.47364496853348464</v>
      </c>
      <c r="K2743">
        <f>2*((F2743*100*Info!$B$11)/AI2743^2)*(AJ2743/2)</f>
        <v>5.2487614177783234E-2</v>
      </c>
      <c r="L2743">
        <f t="shared" si="713"/>
        <v>0.91308411316926663</v>
      </c>
      <c r="M2743">
        <f t="shared" si="714"/>
        <v>4.6275113477401577</v>
      </c>
      <c r="N2743">
        <f t="shared" si="715"/>
        <v>0.52328383103496112</v>
      </c>
      <c r="O2743" s="23">
        <v>1.82</v>
      </c>
      <c r="P2743" s="23">
        <v>0.03</v>
      </c>
      <c r="Q2743" s="23">
        <v>1.67</v>
      </c>
      <c r="R2743" s="23">
        <v>0.06</v>
      </c>
      <c r="S2743" s="23">
        <v>2.19</v>
      </c>
      <c r="T2743" s="23">
        <v>0.05</v>
      </c>
      <c r="U2743" s="23">
        <v>2.3695188229799999</v>
      </c>
      <c r="V2743" s="23">
        <v>5.3356616280000005E-2</v>
      </c>
      <c r="W2743" s="37">
        <f>U2743*Info!$B$2</f>
        <v>1.1373690350304</v>
      </c>
      <c r="X2743" s="37">
        <f>W2743*SQRT((0.5*V2743/U2743)^2+Info!$B$3^2)</f>
        <v>5.8292399901393545E-2</v>
      </c>
      <c r="Y2743" s="28">
        <f>W2743*Info!$D$2</f>
        <v>0.9212689183746241</v>
      </c>
      <c r="Z2743" s="28">
        <f>Y2743*SQRT(Info!$D$3^2+(X2743/W2743)^2)</f>
        <v>6.5964167543338836E-2</v>
      </c>
      <c r="AA2743" s="37">
        <f t="shared" si="716"/>
        <v>0.68263096496960007</v>
      </c>
      <c r="AB2743" s="37">
        <f t="shared" si="717"/>
        <v>6.0191393789012608E-2</v>
      </c>
      <c r="AC2743" s="37">
        <f>(1-EXP(-Info!$B$6*H2743*1000))+(Info!$B$6/(Info!$B$6-Info!$B$7))*(EXP(-Info!$B$7*H2743*1000)-EXP(-Info!$B$6*H2743*1000))*(Info!$B$9-1)</f>
        <v>1.0466824416776932E-2</v>
      </c>
      <c r="AD2743" s="37">
        <f>SQRT((Info!$B$6*EXP(-Info!$B$6*H2743*1000)+(Info!$B$6/(Info!$B$6+Info!$B$7))*(Info!$B$9-1)*(-Info!$B$7*EXP(-Info!$B$7*H2743*1000)+Info!$B$6*EXP(-Info!$B$6*H2743*1000)))^2*(0.01*H2743*1000)^2)</f>
        <v>9.7909936888290202E-5</v>
      </c>
      <c r="AE2743" s="37">
        <f t="shared" si="718"/>
        <v>6.3354807529670057E-4</v>
      </c>
      <c r="AF2743" s="37">
        <f t="shared" si="719"/>
        <v>1.261586103173584</v>
      </c>
      <c r="AG2743" s="37">
        <f t="shared" si="720"/>
        <v>7.0545536944936413E-2</v>
      </c>
      <c r="AH2743" s="37">
        <f t="shared" si="721"/>
        <v>0.5760667137778922</v>
      </c>
      <c r="AI2743">
        <f>AF2743*EXP(Info!$B$6*H2743*1000)</f>
        <v>1.2732087587524039</v>
      </c>
      <c r="AJ2743">
        <f>2*SQRT((EXP(Info!$B$6*H2743)*AG2743)^2+(Info!$B$6*H2743*0.01*AI2743)^2)</f>
        <v>0.14109236777936138</v>
      </c>
      <c r="AK2743">
        <f t="shared" si="722"/>
        <v>0.90769439412007724</v>
      </c>
      <c r="AL2743">
        <f t="shared" si="723"/>
        <v>0.16007299264250013</v>
      </c>
      <c r="AM2743">
        <f t="shared" si="726"/>
        <v>0.91758241758241754</v>
      </c>
      <c r="AN2743">
        <f t="shared" si="727"/>
        <v>3.627106878811414E-2</v>
      </c>
      <c r="AO2743">
        <f t="shared" si="724"/>
        <v>9.77</v>
      </c>
      <c r="AP2743">
        <f t="shared" si="725"/>
        <v>0.76808843312377517</v>
      </c>
      <c r="AQ2743">
        <f t="shared" si="712"/>
        <v>2</v>
      </c>
      <c r="AR2743">
        <v>1</v>
      </c>
      <c r="AS2743">
        <v>1</v>
      </c>
      <c r="AT2743">
        <v>0</v>
      </c>
      <c r="AU2743">
        <v>0</v>
      </c>
      <c r="AV2743">
        <v>0</v>
      </c>
      <c r="AW2743">
        <v>0</v>
      </c>
      <c r="AX2743">
        <v>0</v>
      </c>
    </row>
    <row r="2744" spans="1:58">
      <c r="A2744" s="13" t="s">
        <v>312</v>
      </c>
      <c r="B2744" s="13" t="s">
        <v>431</v>
      </c>
      <c r="D2744" s="13">
        <v>-9.7750000000000004</v>
      </c>
      <c r="E2744" s="13">
        <v>74.9983</v>
      </c>
      <c r="F2744" s="13">
        <v>3227</v>
      </c>
      <c r="G2744" s="13">
        <v>0</v>
      </c>
      <c r="H2744" s="14">
        <v>1</v>
      </c>
      <c r="J2744">
        <f>(F2744*100*Info!$B$11)/AI2744</f>
        <v>1.7228375400890446</v>
      </c>
      <c r="K2744">
        <f>2*((F2744*100*Info!$B$11)/AI2744^2)*(AJ2744/2)</f>
        <v>6.0021274910440528E-2</v>
      </c>
      <c r="L2744">
        <f t="shared" si="713"/>
        <v>0.78504672984870416</v>
      </c>
      <c r="M2744">
        <f t="shared" si="714"/>
        <v>14.471835352910144</v>
      </c>
      <c r="N2744">
        <f t="shared" si="715"/>
        <v>0.73446390733538891</v>
      </c>
      <c r="O2744" s="23">
        <v>1.49</v>
      </c>
      <c r="P2744" s="23">
        <v>0.04</v>
      </c>
      <c r="Q2744" s="23">
        <v>1.56</v>
      </c>
      <c r="R2744" s="23">
        <v>0.09</v>
      </c>
      <c r="S2744" s="23">
        <v>5.54</v>
      </c>
      <c r="T2744" s="23">
        <v>0.12</v>
      </c>
      <c r="U2744" s="23">
        <v>2.0372526216</v>
      </c>
      <c r="V2744" s="23">
        <v>7.5184322940000006E-2</v>
      </c>
      <c r="W2744" s="37">
        <f>U2744*Info!$B$2</f>
        <v>0.97788125836799999</v>
      </c>
      <c r="X2744" s="37">
        <f>W2744*SQRT((0.5*V2744/U2744)^2+Info!$B$3^2)</f>
        <v>5.2117404922223061E-2</v>
      </c>
      <c r="Y2744" s="28">
        <f>W2744*Info!$D$2</f>
        <v>0.79208381927808003</v>
      </c>
      <c r="Z2744" s="28">
        <f>Y2744*SQRT(Info!$D$3^2+(X2744/W2744)^2)</f>
        <v>5.7884423120192235E-2</v>
      </c>
      <c r="AA2744" s="37">
        <f t="shared" si="716"/>
        <v>0.512118741632</v>
      </c>
      <c r="AB2744" s="37">
        <f t="shared" si="717"/>
        <v>5.5823148386909896E-2</v>
      </c>
      <c r="AC2744" s="37">
        <f>(1-EXP(-Info!$B$6*H2744*1000))+(Info!$B$6/(Info!$B$6-Info!$B$7))*(EXP(-Info!$B$7*H2744*1000)-EXP(-Info!$B$6*H2744*1000))*(Info!$B$9-1)</f>
        <v>1.0466824416776932E-2</v>
      </c>
      <c r="AD2744" s="37">
        <f>SQRT((Info!$B$6*EXP(-Info!$B$6*H2744*1000)+(Info!$B$6/(Info!$B$6+Info!$B$7))*(Info!$B$9-1)*(-Info!$B$7*EXP(-Info!$B$7*H2744*1000)+Info!$B$6*EXP(-Info!$B$6*H2744*1000)))^2*(0.01*H2744*1000)^2)</f>
        <v>9.7909936888290202E-5</v>
      </c>
      <c r="AE2744" s="37">
        <f t="shared" si="718"/>
        <v>5.8643861761941622E-4</v>
      </c>
      <c r="AF2744" s="37">
        <f t="shared" si="719"/>
        <v>4.7425559237727173</v>
      </c>
      <c r="AG2744" s="37">
        <f t="shared" si="720"/>
        <v>8.3372359629613937E-2</v>
      </c>
      <c r="AH2744" s="37">
        <f t="shared" si="721"/>
        <v>0.85605702595175404</v>
      </c>
      <c r="AI2744">
        <f>AF2744*EXP(Info!$B$6*H2744*1000)</f>
        <v>4.7862478239344597</v>
      </c>
      <c r="AJ2744">
        <f>2*SQRT((EXP(Info!$B$6*H2744)*AG2744)^2+(Info!$B$6*H2744*0.01*AI2744)^2)</f>
        <v>0.166746248410062</v>
      </c>
      <c r="AK2744">
        <f t="shared" si="722"/>
        <v>0.68096429074807041</v>
      </c>
      <c r="AL2744">
        <f t="shared" si="723"/>
        <v>0.14845608082014816</v>
      </c>
      <c r="AM2744">
        <f t="shared" si="726"/>
        <v>1.0469798657718121</v>
      </c>
      <c r="AN2744">
        <f t="shared" si="727"/>
        <v>6.6621909846845004E-2</v>
      </c>
      <c r="AO2744">
        <f t="shared" si="724"/>
        <v>8.4</v>
      </c>
      <c r="AP2744">
        <f t="shared" si="725"/>
        <v>0.73137714204034088</v>
      </c>
      <c r="AQ2744">
        <f t="shared" si="712"/>
        <v>2</v>
      </c>
      <c r="AR2744">
        <v>1</v>
      </c>
      <c r="AS2744">
        <v>1</v>
      </c>
      <c r="AT2744">
        <v>0</v>
      </c>
      <c r="AU2744">
        <v>0</v>
      </c>
      <c r="AV2744">
        <v>0</v>
      </c>
      <c r="AW2744">
        <v>0</v>
      </c>
      <c r="AX2744">
        <v>0</v>
      </c>
    </row>
    <row r="2745" spans="1:58">
      <c r="A2745" s="13" t="s">
        <v>310</v>
      </c>
      <c r="B2745" s="13" t="s">
        <v>431</v>
      </c>
      <c r="D2745" s="13">
        <v>-14.36</v>
      </c>
      <c r="E2745" s="13">
        <v>79.754999999999995</v>
      </c>
      <c r="F2745" s="13">
        <v>76</v>
      </c>
      <c r="G2745" s="13">
        <v>0</v>
      </c>
      <c r="H2745" s="14">
        <v>1</v>
      </c>
      <c r="J2745">
        <f>(F2745*100*Info!$B$11)/AI2745</f>
        <v>0.29875080465156029</v>
      </c>
      <c r="K2745">
        <f>2*((F2745*100*Info!$B$11)/AI2745^2)*(AJ2745/2)</f>
        <v>4.4563235951292697E-2</v>
      </c>
      <c r="L2745">
        <f t="shared" si="713"/>
        <v>0.56542056137912622</v>
      </c>
      <c r="M2745">
        <f t="shared" si="714"/>
        <v>1.8074423701604945</v>
      </c>
      <c r="N2745">
        <f t="shared" si="715"/>
        <v>0.27681087610150323</v>
      </c>
      <c r="O2745" s="23">
        <v>1.22</v>
      </c>
      <c r="P2745" s="23">
        <v>0.02</v>
      </c>
      <c r="Q2745" s="23">
        <v>1.17</v>
      </c>
      <c r="R2745" s="23">
        <v>0.05</v>
      </c>
      <c r="S2745" s="23">
        <v>1.22</v>
      </c>
      <c r="T2745" s="23">
        <v>0.05</v>
      </c>
      <c r="U2745" s="23">
        <v>1.4673069477</v>
      </c>
      <c r="V2745" s="23">
        <v>5.0931315540000001E-2</v>
      </c>
      <c r="W2745" s="37">
        <f>U2745*Info!$B$2</f>
        <v>0.70430733489599995</v>
      </c>
      <c r="X2745" s="37">
        <f>W2745*SQRT((0.5*V2745/U2745)^2+Info!$B$3^2)</f>
        <v>3.7276485775385858E-2</v>
      </c>
      <c r="Y2745" s="28">
        <f>W2745*Info!$D$2</f>
        <v>0.57048894126576</v>
      </c>
      <c r="Z2745" s="28">
        <f>Y2745*SQRT(Info!$D$3^2+(X2745/W2745)^2)</f>
        <v>4.1536958325107592E-2</v>
      </c>
      <c r="AA2745" s="37">
        <f t="shared" si="716"/>
        <v>0.51569266510400003</v>
      </c>
      <c r="AB2745" s="37">
        <f t="shared" si="717"/>
        <v>3.8594512456598597E-2</v>
      </c>
      <c r="AC2745" s="37">
        <f>(1-EXP(-Info!$B$6*H2745*1000))+(Info!$B$6/(Info!$B$6-Info!$B$7))*(EXP(-Info!$B$7*H2745*1000)-EXP(-Info!$B$6*H2745*1000))*(Info!$B$9-1)</f>
        <v>1.0466824416776932E-2</v>
      </c>
      <c r="AD2745" s="37">
        <f>SQRT((Info!$B$6*EXP(-Info!$B$6*H2745*1000)+(Info!$B$6/(Info!$B$6+Info!$B$7))*(Info!$B$9-1)*(-Info!$B$7*EXP(-Info!$B$7*H2745*1000)+Info!$B$6*EXP(-Info!$B$6*H2745*1000)))^2*(0.01*H2745*1000)^2)</f>
        <v>9.7909936888290202E-5</v>
      </c>
      <c r="AE2745" s="37">
        <f t="shared" si="718"/>
        <v>4.0710523299792076E-4</v>
      </c>
      <c r="AF2745" s="37">
        <f t="shared" si="719"/>
        <v>0.64411339415557667</v>
      </c>
      <c r="AG2745" s="37">
        <f t="shared" si="720"/>
        <v>4.8481797012615568E-2</v>
      </c>
      <c r="AH2745" s="37">
        <f t="shared" si="721"/>
        <v>0.52796179848817759</v>
      </c>
      <c r="AI2745">
        <f>AF2745*EXP(Info!$B$6*H2745*1000)</f>
        <v>0.65004743870088566</v>
      </c>
      <c r="AJ2745">
        <f>2*SQRT((EXP(Info!$B$6*H2745)*AG2745)^2+(Info!$B$6*H2745*0.01*AI2745)^2)</f>
        <v>9.6964483239291424E-2</v>
      </c>
      <c r="AK2745">
        <f t="shared" si="722"/>
        <v>0.68571653678878886</v>
      </c>
      <c r="AL2745">
        <f t="shared" si="723"/>
        <v>0.10263824642707831</v>
      </c>
      <c r="AM2745">
        <f t="shared" si="726"/>
        <v>0.95901639344262291</v>
      </c>
      <c r="AN2745">
        <f t="shared" si="727"/>
        <v>4.389560446189842E-2</v>
      </c>
      <c r="AO2745">
        <f t="shared" si="724"/>
        <v>6.05</v>
      </c>
      <c r="AP2745">
        <f t="shared" si="725"/>
        <v>0.83145520568300102</v>
      </c>
      <c r="AQ2745">
        <f t="shared" si="712"/>
        <v>2</v>
      </c>
      <c r="AR2745">
        <v>1</v>
      </c>
      <c r="AS2745">
        <v>1</v>
      </c>
      <c r="AT2745">
        <v>0</v>
      </c>
      <c r="AU2745">
        <v>0</v>
      </c>
      <c r="AV2745">
        <v>0</v>
      </c>
      <c r="AW2745">
        <v>0</v>
      </c>
      <c r="AX2745">
        <v>0</v>
      </c>
    </row>
    <row r="2746" spans="1:58">
      <c r="A2746" s="13" t="s">
        <v>311</v>
      </c>
      <c r="B2746" s="13" t="s">
        <v>431</v>
      </c>
      <c r="D2746" s="13">
        <v>1.1016999999999999</v>
      </c>
      <c r="E2746" s="13">
        <v>78.393000000000001</v>
      </c>
      <c r="F2746" s="13">
        <v>1195</v>
      </c>
      <c r="G2746" s="13">
        <v>0</v>
      </c>
      <c r="H2746" s="14">
        <v>1</v>
      </c>
      <c r="J2746">
        <f>(F2746*100*Info!$B$11)/AI2746</f>
        <v>0.86238366880077211</v>
      </c>
      <c r="K2746">
        <f>2*((F2746*100*Info!$B$11)/AI2746^2)*(AJ2746/2)</f>
        <v>3.7253646208331534E-2</v>
      </c>
      <c r="L2746">
        <f t="shared" si="713"/>
        <v>0.7897196270501845</v>
      </c>
      <c r="M2746">
        <f t="shared" si="714"/>
        <v>7.2871420095048158</v>
      </c>
      <c r="N2746">
        <f t="shared" si="715"/>
        <v>0.39673838620908669</v>
      </c>
      <c r="O2746" s="23">
        <v>1.43</v>
      </c>
      <c r="P2746" s="23">
        <v>0.03</v>
      </c>
      <c r="Q2746" s="23">
        <v>1.43</v>
      </c>
      <c r="R2746" s="23">
        <v>7.0000000000000007E-2</v>
      </c>
      <c r="S2746" s="23">
        <v>4.3099999999999996</v>
      </c>
      <c r="T2746" s="23">
        <v>0.1</v>
      </c>
      <c r="U2746" s="23">
        <v>2.0493791252999998</v>
      </c>
      <c r="V2746" s="23">
        <v>6.7908420720000015E-2</v>
      </c>
      <c r="W2746" s="37">
        <f>U2746*Info!$B$2</f>
        <v>0.9837019801439999</v>
      </c>
      <c r="X2746" s="37">
        <f>W2746*SQRT((0.5*V2746/U2746)^2+Info!$B$3^2)</f>
        <v>5.1815050438824194E-2</v>
      </c>
      <c r="Y2746" s="28">
        <f>W2746*Info!$D$2</f>
        <v>0.79679860391663992</v>
      </c>
      <c r="Z2746" s="28">
        <f>Y2746*SQRT(Info!$D$3^2+(X2746/W2746)^2)</f>
        <v>5.7868099661656971E-2</v>
      </c>
      <c r="AA2746" s="37">
        <f t="shared" si="716"/>
        <v>0.44629801985600004</v>
      </c>
      <c r="AB2746" s="37">
        <f t="shared" si="717"/>
        <v>5.3942556965515594E-2</v>
      </c>
      <c r="AC2746" s="37">
        <f>(1-EXP(-Info!$B$6*H2746*1000))+(Info!$B$6/(Info!$B$6-Info!$B$7))*(EXP(-Info!$B$7*H2746*1000)-EXP(-Info!$B$6*H2746*1000))*(Info!$B$9-1)</f>
        <v>1.0466824416776932E-2</v>
      </c>
      <c r="AD2746" s="37">
        <f>SQRT((Info!$B$6*EXP(-Info!$B$6*H2746*1000)+(Info!$B$6/(Info!$B$6+Info!$B$7))*(Info!$B$9-1)*(-Info!$B$7*EXP(-Info!$B$7*H2746*1000)+Info!$B$6*EXP(-Info!$B$6*H2746*1000)))^2*(0.01*H2746*1000)^2)</f>
        <v>9.7909936888290202E-5</v>
      </c>
      <c r="AE2746" s="37">
        <f t="shared" si="718"/>
        <v>5.6629568315251055E-4</v>
      </c>
      <c r="AF2746" s="37">
        <f t="shared" si="719"/>
        <v>3.5085300730719715</v>
      </c>
      <c r="AG2746" s="37">
        <f t="shared" si="720"/>
        <v>7.6479001361499363E-2</v>
      </c>
      <c r="AH2746" s="37">
        <f t="shared" si="721"/>
        <v>0.81404410048073594</v>
      </c>
      <c r="AI2746">
        <f>AF2746*EXP(Info!$B$6*H2746*1000)</f>
        <v>3.5408532228947753</v>
      </c>
      <c r="AJ2746">
        <f>2*SQRT((EXP(Info!$B$6*H2746)*AG2746)^2+(Info!$B$6*H2746*0.01*AI2746)^2)</f>
        <v>0.15295940544048758</v>
      </c>
      <c r="AK2746">
        <f t="shared" si="722"/>
        <v>0.59344247700252328</v>
      </c>
      <c r="AL2746">
        <f t="shared" si="723"/>
        <v>0.14345483599409217</v>
      </c>
      <c r="AM2746">
        <f t="shared" si="726"/>
        <v>1</v>
      </c>
      <c r="AN2746">
        <f t="shared" si="727"/>
        <v>5.3257154586460902E-2</v>
      </c>
      <c r="AO2746">
        <f t="shared" si="724"/>
        <v>8.4499999999999993</v>
      </c>
      <c r="AP2746">
        <f t="shared" si="725"/>
        <v>0.6977723069130356</v>
      </c>
      <c r="AQ2746">
        <f t="shared" si="712"/>
        <v>2</v>
      </c>
      <c r="AR2746">
        <v>1</v>
      </c>
      <c r="AS2746">
        <v>1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/>
      <c r="AZ2746"/>
      <c r="BB2746"/>
      <c r="BC2746"/>
      <c r="BD2746"/>
      <c r="BE2746"/>
      <c r="BF2746"/>
    </row>
    <row r="2747" spans="1:58">
      <c r="A2747" s="13" t="s">
        <v>315</v>
      </c>
      <c r="B2747" s="13" t="s">
        <v>431</v>
      </c>
      <c r="C2747" s="13" t="s">
        <v>435</v>
      </c>
      <c r="D2747" s="13">
        <v>-4.0217000000000001</v>
      </c>
      <c r="E2747" s="13">
        <v>70.423000000000002</v>
      </c>
      <c r="F2747" s="13">
        <v>2281</v>
      </c>
      <c r="G2747">
        <v>477</v>
      </c>
      <c r="H2747">
        <v>285.096</v>
      </c>
      <c r="J2747">
        <f>(F2747*100*Info!$B$11)/AI2747</f>
        <v>5.9067572939317099</v>
      </c>
      <c r="K2747">
        <f>2*((F2747*100*Info!$B$11)/AI2747^2)*(AJ2747/2)</f>
        <v>1.0162791444066677</v>
      </c>
      <c r="L2747">
        <f t="shared" si="713"/>
        <v>0.70093458022205735</v>
      </c>
      <c r="M2747">
        <f t="shared" si="714"/>
        <v>44.300679753962903</v>
      </c>
      <c r="N2747">
        <f t="shared" si="715"/>
        <v>7.9131552771804117</v>
      </c>
      <c r="O2747">
        <v>1.47</v>
      </c>
      <c r="P2747">
        <v>0.04</v>
      </c>
      <c r="Q2747">
        <v>1.1000000000000001</v>
      </c>
      <c r="R2747">
        <v>7.0000000000000007E-2</v>
      </c>
      <c r="S2747">
        <v>1.38</v>
      </c>
      <c r="T2747">
        <v>0.08</v>
      </c>
      <c r="U2747" s="23">
        <v>1.8189755550000002</v>
      </c>
      <c r="V2747" s="23">
        <v>8.7310826640000005E-2</v>
      </c>
      <c r="W2747" s="37">
        <f>U2747*Info!$B$2</f>
        <v>0.87310826640000005</v>
      </c>
      <c r="X2747" s="37">
        <f>W2747*SQRT((0.5*V2747/U2747)^2+Info!$B$3^2)</f>
        <v>4.8424067424960263E-2</v>
      </c>
      <c r="Y2747" s="28">
        <f>W2747*Info!$D$2</f>
        <v>0.70721769578400007</v>
      </c>
      <c r="Z2747" s="28">
        <f>Y2747*SQRT(Info!$D$3^2+(X2747/W2747)^2)</f>
        <v>5.2809797413232426E-2</v>
      </c>
      <c r="AA2747" s="37">
        <f t="shared" si="716"/>
        <v>0.59689173359999992</v>
      </c>
      <c r="AB2747" s="37">
        <f t="shared" si="717"/>
        <v>5.2391700735680433E-2</v>
      </c>
      <c r="AC2747" s="37">
        <f>(1-EXP(-Info!$B$6*H2747*1000))+(Info!$B$6/(Info!$B$6-Info!$B$7))*(EXP(-Info!$B$7*H2747*1000)-EXP(-Info!$B$6*H2747*1000))*(Info!$B$9-1)</f>
        <v>1.0061212361398677</v>
      </c>
      <c r="AD2747" s="37">
        <f>SQRT((Info!$B$6*EXP(-Info!$B$6*H2747*1000)+(Info!$B$6/(Info!$B$6+Info!$B$7))*(Info!$B$9-1)*(-Info!$B$7*EXP(-Info!$B$7*H2747*1000)+Info!$B$6*EXP(-Info!$B$6*H2747*1000)))^2*(0.01*H2747*1000)^2)</f>
        <v>1.724822436190763E-3</v>
      </c>
      <c r="AE2747" s="37">
        <f t="shared" si="718"/>
        <v>5.2722455707942664E-2</v>
      </c>
      <c r="AF2747" s="37">
        <f t="shared" si="719"/>
        <v>7.2236855364699259E-2</v>
      </c>
      <c r="AG2747" s="37">
        <f t="shared" si="720"/>
        <v>8.4667183954012709E-2</v>
      </c>
      <c r="AH2747" s="37">
        <f t="shared" si="721"/>
        <v>5.2345547365724103E-2</v>
      </c>
      <c r="AI2747">
        <f>AF2747*EXP(Info!$B$6*H2747*1000)</f>
        <v>0.98677173670901774</v>
      </c>
      <c r="AJ2747">
        <f>2*SQRT((EXP(Info!$B$6*H2747)*AG2747)^2+(Info!$B$6*H2747*0.01*AI2747)^2)</f>
        <v>0.16977767773488547</v>
      </c>
      <c r="AK2747">
        <f t="shared" si="722"/>
        <v>0.79368693816791991</v>
      </c>
      <c r="AL2747">
        <f t="shared" si="723"/>
        <v>0.13933048893646854</v>
      </c>
      <c r="AM2747">
        <f t="shared" si="726"/>
        <v>0.74829931972789121</v>
      </c>
      <c r="AN2747">
        <f t="shared" si="727"/>
        <v>5.1789768370285483E-2</v>
      </c>
      <c r="AO2747">
        <f t="shared" si="724"/>
        <v>7.5</v>
      </c>
      <c r="AP2747">
        <f t="shared" si="725"/>
        <v>0.80814719909746113</v>
      </c>
      <c r="AQ2747">
        <f t="shared" si="712"/>
        <v>2</v>
      </c>
      <c r="AR2747">
        <v>1</v>
      </c>
      <c r="AS2747">
        <v>1</v>
      </c>
      <c r="AT2747">
        <v>0</v>
      </c>
      <c r="AU2747">
        <v>0</v>
      </c>
      <c r="AV2747">
        <v>0</v>
      </c>
      <c r="AW2747">
        <v>0</v>
      </c>
      <c r="AX2747">
        <v>0</v>
      </c>
    </row>
    <row r="2748" spans="1:58">
      <c r="A2748" s="13" t="s">
        <v>315</v>
      </c>
      <c r="B2748" s="13" t="s">
        <v>431</v>
      </c>
      <c r="C2748" s="13" t="s">
        <v>435</v>
      </c>
      <c r="D2748" s="13">
        <v>-4.0217000000000001</v>
      </c>
      <c r="E2748" s="13">
        <v>70.423000000000002</v>
      </c>
      <c r="F2748" s="13">
        <v>2281</v>
      </c>
      <c r="G2748">
        <v>484.5</v>
      </c>
      <c r="H2748">
        <v>289.92700000000002</v>
      </c>
      <c r="J2748">
        <f>(F2748*100*Info!$B$11)/AI2748</f>
        <v>0.62391053258464868</v>
      </c>
      <c r="K2748">
        <f>2*((F2748*100*Info!$B$11)/AI2748^2)*(AJ2748/2)</f>
        <v>1.2290547470846654E-2</v>
      </c>
      <c r="L2748">
        <f t="shared" si="713"/>
        <v>0.86635514115446288</v>
      </c>
      <c r="M2748">
        <f t="shared" si="714"/>
        <v>5.7836506435188841</v>
      </c>
      <c r="N2748">
        <f t="shared" si="715"/>
        <v>0.21912235348981851</v>
      </c>
      <c r="O2748">
        <v>1.17</v>
      </c>
      <c r="P2748">
        <v>0.03</v>
      </c>
      <c r="Q2748">
        <v>0.97</v>
      </c>
      <c r="R2748">
        <v>0.09</v>
      </c>
      <c r="S2748">
        <v>1.62</v>
      </c>
      <c r="T2748">
        <v>0.06</v>
      </c>
      <c r="U2748" s="23">
        <v>2.2482537859799998</v>
      </c>
      <c r="V2748" s="23">
        <v>7.2759022199999995E-2</v>
      </c>
      <c r="W2748" s="37">
        <f>U2748*Info!$B$2</f>
        <v>1.0791618172703998</v>
      </c>
      <c r="X2748" s="37">
        <f>W2748*SQRT((0.5*V2748/U2748)^2+Info!$B$3^2)</f>
        <v>5.6713338709498365E-2</v>
      </c>
      <c r="Y2748" s="28">
        <f>W2748*Info!$D$2</f>
        <v>0.87412107198902389</v>
      </c>
      <c r="Z2748" s="28">
        <f>Y2748*SQRT(Info!$D$3^2+(X2748/W2748)^2)</f>
        <v>6.3407420623837196E-2</v>
      </c>
      <c r="AA2748" s="37">
        <f t="shared" si="716"/>
        <v>9.0838182729600092E-2</v>
      </c>
      <c r="AB2748" s="37">
        <f t="shared" si="717"/>
        <v>5.8663470640410338E-2</v>
      </c>
      <c r="AC2748" s="37">
        <f>(1-EXP(-Info!$B$6*H2748*1000))+(Info!$B$6/(Info!$B$6-Info!$B$7))*(EXP(-Info!$B$7*H2748*1000)-EXP(-Info!$B$6*H2748*1000))*(Info!$B$9-1)</f>
        <v>1.0086820409113728</v>
      </c>
      <c r="AD2748" s="37">
        <f>SQRT((Info!$B$6*EXP(-Info!$B$6*H2748*1000)+(Info!$B$6/(Info!$B$6+Info!$B$7))*(Info!$B$9-1)*(-Info!$B$7*EXP(-Info!$B$7*H2748*1000)+Info!$B$6*EXP(-Info!$B$6*H2748*1000)))^2*(0.01*H2748*1000)^2)</f>
        <v>1.6657961542340719E-3</v>
      </c>
      <c r="AE2748" s="37">
        <f t="shared" si="718"/>
        <v>5.9172982768842086E-2</v>
      </c>
      <c r="AF2748" s="37">
        <f t="shared" si="719"/>
        <v>0.65425208446260297</v>
      </c>
      <c r="AG2748" s="37">
        <f t="shared" si="720"/>
        <v>9.1771144048278575E-2</v>
      </c>
      <c r="AH2748" s="37">
        <f t="shared" si="721"/>
        <v>0.40385931139666847</v>
      </c>
      <c r="AI2748">
        <f>AF2748*EXP(Info!$B$6*H2748*1000)</f>
        <v>9.3420784693370393</v>
      </c>
      <c r="AJ2748">
        <f>2*SQRT((EXP(Info!$B$6*H2748)*AG2748)^2+(Info!$B$6*H2748*0.01*AI2748)^2)</f>
        <v>0.1840316085514766</v>
      </c>
      <c r="AK2748">
        <f t="shared" si="722"/>
        <v>0.12078753157554924</v>
      </c>
      <c r="AL2748">
        <f t="shared" si="723"/>
        <v>0.15600963382110725</v>
      </c>
      <c r="AM2748">
        <f t="shared" si="726"/>
        <v>0.82905982905982911</v>
      </c>
      <c r="AN2748">
        <f t="shared" si="727"/>
        <v>7.9806390475061162E-2</v>
      </c>
      <c r="AO2748">
        <f t="shared" si="724"/>
        <v>9.27</v>
      </c>
      <c r="AP2748">
        <f t="shared" si="725"/>
        <v>0.52040388291395856</v>
      </c>
      <c r="AQ2748">
        <f t="shared" si="712"/>
        <v>2</v>
      </c>
      <c r="AR2748">
        <v>1</v>
      </c>
      <c r="AS2748">
        <v>1</v>
      </c>
      <c r="AT2748">
        <v>0</v>
      </c>
      <c r="AU2748">
        <v>0</v>
      </c>
      <c r="AV2748">
        <v>0</v>
      </c>
      <c r="AW2748">
        <v>0</v>
      </c>
      <c r="AX2748">
        <v>0</v>
      </c>
    </row>
    <row r="2749" spans="1:58">
      <c r="A2749" s="13" t="s">
        <v>315</v>
      </c>
      <c r="B2749" s="13" t="s">
        <v>431</v>
      </c>
      <c r="C2749" s="13" t="s">
        <v>435</v>
      </c>
      <c r="D2749" s="13">
        <v>-4.0217000000000001</v>
      </c>
      <c r="E2749" s="13">
        <v>70.423000000000002</v>
      </c>
      <c r="F2749" s="13">
        <v>2281</v>
      </c>
      <c r="G2749">
        <v>494.5</v>
      </c>
      <c r="H2749">
        <v>305.65800000000002</v>
      </c>
      <c r="J2749">
        <f>(F2749*100*Info!$B$11)/AI2749</f>
        <v>1.1500704599516129</v>
      </c>
      <c r="K2749">
        <f>2*((F2749*100*Info!$B$11)/AI2749^2)*(AJ2749/2)</f>
        <v>4.843903813171252E-2</v>
      </c>
      <c r="L2749">
        <f t="shared" si="713"/>
        <v>0.93271028141548418</v>
      </c>
      <c r="M2749">
        <f t="shared" si="714"/>
        <v>11.477703203135414</v>
      </c>
      <c r="N2749">
        <f t="shared" si="715"/>
        <v>0.70819172032063005</v>
      </c>
      <c r="O2749">
        <v>1.38</v>
      </c>
      <c r="P2749">
        <v>0.03</v>
      </c>
      <c r="Q2749">
        <v>1.17</v>
      </c>
      <c r="R2749">
        <v>7.0000000000000007E-2</v>
      </c>
      <c r="S2749">
        <v>1.47</v>
      </c>
      <c r="T2749">
        <v>0.09</v>
      </c>
      <c r="U2749" s="23">
        <v>2.4204501385200001</v>
      </c>
      <c r="V2749" s="23">
        <v>0.10913853330000001</v>
      </c>
      <c r="W2749" s="37">
        <f>U2749*Info!$B$2</f>
        <v>1.1618160664896</v>
      </c>
      <c r="X2749" s="37">
        <f>W2749*SQRT((0.5*V2749/U2749)^2+Info!$B$3^2)</f>
        <v>6.3723054472096904E-2</v>
      </c>
      <c r="Y2749" s="28">
        <f>W2749*Info!$D$2</f>
        <v>0.9410710138565761</v>
      </c>
      <c r="Z2749" s="28">
        <f>Y2749*SQRT(Info!$D$3^2+(X2749/W2749)^2)</f>
        <v>6.9844215565157922E-2</v>
      </c>
      <c r="AA2749" s="37">
        <f t="shared" si="716"/>
        <v>0.21818393351039989</v>
      </c>
      <c r="AB2749" s="37">
        <f t="shared" si="717"/>
        <v>6.5464705538586437E-2</v>
      </c>
      <c r="AC2749" s="37">
        <f>(1-EXP(-Info!$B$6*H2749*1000))+(Info!$B$6/(Info!$B$6-Info!$B$7))*(EXP(-Info!$B$7*H2749*1000)-EXP(-Info!$B$6*H2749*1000))*(Info!$B$9-1)</f>
        <v>1.0160223843271756</v>
      </c>
      <c r="AD2749" s="37">
        <f>SQRT((Info!$B$6*EXP(-Info!$B$6*H2749*1000)+(Info!$B$6/(Info!$B$6+Info!$B$7))*(Info!$B$9-1)*(-Info!$B$7*EXP(-Info!$B$7*H2749*1000)+Info!$B$6*EXP(-Info!$B$6*H2749*1000)))^2*(0.01*H2749*1000)^2)</f>
        <v>1.4814127376632177E-3</v>
      </c>
      <c r="AE2749" s="37">
        <f t="shared" si="718"/>
        <v>6.6514391545004853E-2</v>
      </c>
      <c r="AF2749" s="37">
        <f t="shared" si="719"/>
        <v>0.30724922579630543</v>
      </c>
      <c r="AG2749" s="37">
        <f t="shared" si="720"/>
        <v>0.10643015893305084</v>
      </c>
      <c r="AH2749" s="37">
        <f t="shared" si="721"/>
        <v>0.20901307877299688</v>
      </c>
      <c r="AI2749">
        <f>AF2749*EXP(Info!$B$6*H2749*1000)</f>
        <v>5.0680557028626572</v>
      </c>
      <c r="AJ2749">
        <f>2*SQRT((EXP(Info!$B$6*H2749)*AG2749)^2+(Info!$B$6*H2749*0.01*AI2749)^2)</f>
        <v>0.21345800278613877</v>
      </c>
      <c r="AK2749">
        <f t="shared" si="722"/>
        <v>0.29011917638877871</v>
      </c>
      <c r="AL2749">
        <f t="shared" si="723"/>
        <v>0.17409683790931677</v>
      </c>
      <c r="AM2749">
        <f t="shared" si="726"/>
        <v>0.84782608695652173</v>
      </c>
      <c r="AN2749">
        <f t="shared" si="727"/>
        <v>5.3969349621496472E-2</v>
      </c>
      <c r="AO2749">
        <f t="shared" si="724"/>
        <v>9.98</v>
      </c>
      <c r="AP2749">
        <f t="shared" si="725"/>
        <v>0.5701418831308005</v>
      </c>
      <c r="AQ2749">
        <f t="shared" si="712"/>
        <v>2</v>
      </c>
      <c r="AR2749">
        <v>1</v>
      </c>
      <c r="AS2749">
        <v>1</v>
      </c>
      <c r="AT2749">
        <v>0</v>
      </c>
      <c r="AU2749">
        <v>0</v>
      </c>
      <c r="AV2749">
        <v>0</v>
      </c>
      <c r="AW2749">
        <v>0</v>
      </c>
      <c r="AX2749">
        <v>0</v>
      </c>
      <c r="AZ2749" s="15"/>
    </row>
    <row r="2750" spans="1:58">
      <c r="A2750" s="13" t="s">
        <v>315</v>
      </c>
      <c r="B2750" s="13" t="s">
        <v>431</v>
      </c>
      <c r="C2750" s="13" t="s">
        <v>435</v>
      </c>
      <c r="D2750" s="13">
        <v>-4.0217000000000001</v>
      </c>
      <c r="E2750" s="13">
        <v>70.423000000000002</v>
      </c>
      <c r="F2750" s="13">
        <v>2281</v>
      </c>
      <c r="G2750">
        <v>504.5</v>
      </c>
      <c r="H2750">
        <v>313.18</v>
      </c>
      <c r="J2750">
        <f>(F2750*100*Info!$B$11)/AI2750</f>
        <v>4.7532034885567187</v>
      </c>
      <c r="K2750">
        <f>2*((F2750*100*Info!$B$11)/AI2750^2)*(AJ2750/2)</f>
        <v>0.77586580522901516</v>
      </c>
      <c r="L2750">
        <f t="shared" si="713"/>
        <v>0.9719626179079196</v>
      </c>
      <c r="M2750">
        <f t="shared" si="714"/>
        <v>49.433316336197088</v>
      </c>
      <c r="N2750">
        <f t="shared" si="715"/>
        <v>8.142726720696249</v>
      </c>
      <c r="O2750">
        <v>1.77</v>
      </c>
      <c r="P2750">
        <v>0.04</v>
      </c>
      <c r="Q2750">
        <v>1.52</v>
      </c>
      <c r="R2750">
        <v>7.0000000000000007E-2</v>
      </c>
      <c r="S2750">
        <v>1.62</v>
      </c>
      <c r="T2750">
        <v>0.05</v>
      </c>
      <c r="U2750" s="23">
        <v>2.5223127696000001</v>
      </c>
      <c r="V2750" s="23">
        <v>5.5781917020000002E-2</v>
      </c>
      <c r="W2750" s="37">
        <f>U2750*Info!$B$2</f>
        <v>1.210710129408</v>
      </c>
      <c r="X2750" s="37">
        <f>W2750*SQRT((0.5*V2750/U2750)^2+Info!$B$3^2)</f>
        <v>6.1998201475316914E-2</v>
      </c>
      <c r="Y2750" s="28">
        <f>W2750*Info!$D$2</f>
        <v>0.9806752048204801</v>
      </c>
      <c r="Z2750" s="28">
        <f>Y2750*SQRT(Info!$D$3^2+(X2750/W2750)^2)</f>
        <v>7.0186976883200913E-2</v>
      </c>
      <c r="AA2750" s="37">
        <f t="shared" si="716"/>
        <v>0.55928987059199997</v>
      </c>
      <c r="AB2750" s="37">
        <f t="shared" si="717"/>
        <v>6.5144278230509153E-2</v>
      </c>
      <c r="AC2750" s="37">
        <f>(1-EXP(-Info!$B$6*H2750*1000))+(Info!$B$6/(Info!$B$6-Info!$B$7))*(EXP(-Info!$B$7*H2750*1000)-EXP(-Info!$B$6*H2750*1000))*(Info!$B$9-1)</f>
        <v>1.01904037884159</v>
      </c>
      <c r="AD2750" s="37">
        <f>SQRT((Info!$B$6*EXP(-Info!$B$6*H2750*1000)+(Info!$B$6/(Info!$B$6+Info!$B$7))*(Info!$B$9-1)*(-Info!$B$7*EXP(-Info!$B$7*H2750*1000)+Info!$B$6*EXP(-Info!$B$6*H2750*1000)))^2*(0.01*H2750*1000)^2)</f>
        <v>1.397578165675106E-3</v>
      </c>
      <c r="AE2750" s="37">
        <f t="shared" si="718"/>
        <v>6.638925161548527E-2</v>
      </c>
      <c r="AF2750" s="37">
        <f t="shared" si="719"/>
        <v>6.9385833569184485E-2</v>
      </c>
      <c r="AG2750" s="37">
        <f t="shared" si="720"/>
        <v>9.9793509077831272E-2</v>
      </c>
      <c r="AH2750" s="37">
        <f t="shared" si="721"/>
        <v>4.2830761462459559E-2</v>
      </c>
      <c r="AI2750">
        <f>AF2750*EXP(Info!$B$6*H2750*1000)</f>
        <v>1.2262511309023458</v>
      </c>
      <c r="AJ2750">
        <f>2*SQRT((EXP(Info!$B$6*H2750)*AG2750)^2+(Info!$B$6*H2750*0.01*AI2750)^2)</f>
        <v>0.20016107523716134</v>
      </c>
      <c r="AK2750">
        <f t="shared" si="722"/>
        <v>0.74368774092618239</v>
      </c>
      <c r="AL2750">
        <f t="shared" si="723"/>
        <v>0.17324469352621605</v>
      </c>
      <c r="AM2750">
        <f t="shared" si="726"/>
        <v>0.85875706214689262</v>
      </c>
      <c r="AN2750">
        <f t="shared" si="727"/>
        <v>4.4053097312530022E-2</v>
      </c>
      <c r="AO2750">
        <f t="shared" si="724"/>
        <v>10.4</v>
      </c>
      <c r="AP2750">
        <f t="shared" si="725"/>
        <v>0.70173692229322326</v>
      </c>
      <c r="AQ2750">
        <f t="shared" si="712"/>
        <v>2</v>
      </c>
      <c r="AR2750">
        <v>1</v>
      </c>
      <c r="AS2750">
        <v>1</v>
      </c>
      <c r="AT2750">
        <v>0</v>
      </c>
      <c r="AU2750">
        <v>0</v>
      </c>
      <c r="AV2750">
        <v>0</v>
      </c>
      <c r="AW2750">
        <v>0</v>
      </c>
      <c r="AX2750">
        <v>0</v>
      </c>
    </row>
    <row r="2751" spans="1:58">
      <c r="A2751" s="13" t="s">
        <v>315</v>
      </c>
      <c r="B2751" s="13" t="s">
        <v>431</v>
      </c>
      <c r="C2751" s="13" t="s">
        <v>435</v>
      </c>
      <c r="D2751" s="13">
        <v>-4.0217000000000001</v>
      </c>
      <c r="E2751" s="13">
        <v>70.423000000000002</v>
      </c>
      <c r="F2751" s="13">
        <v>2281</v>
      </c>
      <c r="G2751">
        <v>512</v>
      </c>
      <c r="H2751">
        <v>315.33600000000001</v>
      </c>
      <c r="J2751">
        <f>(F2751*100*Info!$B$11)/AI2751</f>
        <v>1.5594772324149802</v>
      </c>
      <c r="K2751">
        <f>2*((F2751*100*Info!$B$11)/AI2751^2)*(AJ2751/2)</f>
        <v>8.2029479914846035E-2</v>
      </c>
      <c r="L2751">
        <f t="shared" si="713"/>
        <v>0.90560747764689808</v>
      </c>
      <c r="M2751">
        <f t="shared" si="714"/>
        <v>15.111334398977522</v>
      </c>
      <c r="N2751">
        <f t="shared" si="715"/>
        <v>0.95548263408800505</v>
      </c>
      <c r="O2751">
        <v>1.48</v>
      </c>
      <c r="P2751">
        <v>0.03</v>
      </c>
      <c r="Q2751">
        <v>1.23</v>
      </c>
      <c r="R2751">
        <v>0.06</v>
      </c>
      <c r="S2751">
        <v>1.48</v>
      </c>
      <c r="T2751">
        <v>7.0000000000000007E-2</v>
      </c>
      <c r="U2751" s="23">
        <v>2.3501164170600002</v>
      </c>
      <c r="V2751" s="23">
        <v>8.2460225160000011E-2</v>
      </c>
      <c r="W2751" s="37">
        <f>U2751*Info!$B$2</f>
        <v>1.1280558801888001</v>
      </c>
      <c r="X2751" s="37">
        <f>W2751*SQRT((0.5*V2751/U2751)^2+Info!$B$3^2)</f>
        <v>5.9774051586933143E-2</v>
      </c>
      <c r="Y2751" s="28">
        <f>W2751*Info!$D$2</f>
        <v>0.91372526295292811</v>
      </c>
      <c r="Z2751" s="28">
        <f>Y2751*SQRT(Info!$D$3^2+(X2751/W2751)^2)</f>
        <v>6.6569052611594848E-2</v>
      </c>
      <c r="AA2751" s="37">
        <f t="shared" si="716"/>
        <v>0.35194411981119988</v>
      </c>
      <c r="AB2751" s="37">
        <f t="shared" si="717"/>
        <v>6.1627406590877606E-2</v>
      </c>
      <c r="AC2751" s="37">
        <f>(1-EXP(-Info!$B$6*H2751*1000))+(Info!$B$6/(Info!$B$6-Info!$B$7))*(EXP(-Info!$B$7*H2751*1000)-EXP(-Info!$B$6*H2751*1000))*(Info!$B$9-1)</f>
        <v>1.0198515510929163</v>
      </c>
      <c r="AD2751" s="37">
        <f>SQRT((Info!$B$6*EXP(-Info!$B$6*H2751*1000)+(Info!$B$6/(Info!$B$6+Info!$B$7))*(Info!$B$9-1)*(-Info!$B$7*EXP(-Info!$B$7*H2751*1000)+Info!$B$6*EXP(-Info!$B$6*H2751*1000)))^2*(0.01*H2751*1000)^2)</f>
        <v>1.3740726105419118E-3</v>
      </c>
      <c r="AE2751" s="37">
        <f t="shared" si="718"/>
        <v>6.2852666658025177E-2</v>
      </c>
      <c r="AF2751" s="37">
        <f t="shared" si="719"/>
        <v>0.20734398055958853</v>
      </c>
      <c r="AG2751" s="37">
        <f t="shared" si="720"/>
        <v>9.8014776802429718E-2</v>
      </c>
      <c r="AH2751" s="37">
        <f t="shared" si="721"/>
        <v>0.14009728416188413</v>
      </c>
      <c r="AI2751">
        <f>AF2751*EXP(Info!$B$6*H2751*1000)</f>
        <v>3.7375480911802392</v>
      </c>
      <c r="AJ2751">
        <f>2*SQRT((EXP(Info!$B$6*H2751)*AG2751)^2+(Info!$B$6*H2751*0.01*AI2751)^2)</f>
        <v>0.19659737231396562</v>
      </c>
      <c r="AK2751">
        <f t="shared" si="722"/>
        <v>0.46798009611295249</v>
      </c>
      <c r="AL2751">
        <f t="shared" si="723"/>
        <v>0.16389192508777992</v>
      </c>
      <c r="AM2751">
        <f t="shared" si="726"/>
        <v>0.83108108108108103</v>
      </c>
      <c r="AN2751">
        <f t="shared" si="727"/>
        <v>4.3901380006243711E-2</v>
      </c>
      <c r="AO2751">
        <f t="shared" si="724"/>
        <v>9.69</v>
      </c>
      <c r="AP2751">
        <f t="shared" si="725"/>
        <v>0.62975603644839118</v>
      </c>
      <c r="AQ2751">
        <f t="shared" si="712"/>
        <v>2</v>
      </c>
      <c r="AR2751">
        <v>1</v>
      </c>
      <c r="AS2751">
        <v>1</v>
      </c>
      <c r="AT2751">
        <v>0</v>
      </c>
      <c r="AU2751">
        <v>0</v>
      </c>
      <c r="AV2751">
        <v>0</v>
      </c>
      <c r="AW2751">
        <v>0</v>
      </c>
      <c r="AX2751">
        <v>0</v>
      </c>
    </row>
    <row r="2752" spans="1:58">
      <c r="A2752" s="13" t="s">
        <v>315</v>
      </c>
      <c r="B2752" s="13" t="s">
        <v>431</v>
      </c>
      <c r="C2752" s="13" t="s">
        <v>435</v>
      </c>
      <c r="D2752" s="13">
        <v>-4.0217000000000001</v>
      </c>
      <c r="E2752" s="13">
        <v>70.423000000000002</v>
      </c>
      <c r="F2752" s="13">
        <v>2281</v>
      </c>
      <c r="G2752">
        <v>532</v>
      </c>
      <c r="H2752">
        <v>324.99700000000001</v>
      </c>
      <c r="J2752">
        <f>(F2752*100*Info!$B$11)/AI2752</f>
        <v>1.1971571012002846</v>
      </c>
      <c r="K2752">
        <f>2*((F2752*100*Info!$B$11)/AI2752^2)*(AJ2752/2)</f>
        <v>5.2121996572611053E-2</v>
      </c>
      <c r="L2752">
        <f t="shared" si="713"/>
        <v>0.92523364589311596</v>
      </c>
      <c r="M2752">
        <f t="shared" si="714"/>
        <v>11.851855315118993</v>
      </c>
      <c r="N2752">
        <f t="shared" si="715"/>
        <v>0.68004930650841189</v>
      </c>
      <c r="O2752">
        <v>1.66</v>
      </c>
      <c r="P2752">
        <v>0.06</v>
      </c>
      <c r="Q2752">
        <v>1.44</v>
      </c>
      <c r="R2752">
        <v>0.11</v>
      </c>
      <c r="S2752">
        <v>1.7</v>
      </c>
      <c r="T2752">
        <v>0.08</v>
      </c>
      <c r="U2752" s="23">
        <v>2.4010477326000004</v>
      </c>
      <c r="V2752" s="23">
        <v>8.9736127380000003E-2</v>
      </c>
      <c r="W2752" s="37">
        <f>U2752*Info!$B$2</f>
        <v>1.1525029116480001</v>
      </c>
      <c r="X2752" s="37">
        <f>W2752*SQRT((0.5*V2752/U2752)^2+Info!$B$3^2)</f>
        <v>6.1518172784025271E-2</v>
      </c>
      <c r="Y2752" s="28">
        <f>W2752*Info!$D$2</f>
        <v>0.93352735843488011</v>
      </c>
      <c r="Z2752" s="28">
        <f>Y2752*SQRT(Info!$D$3^2+(X2752/W2752)^2)</f>
        <v>6.8276528274113096E-2</v>
      </c>
      <c r="AA2752" s="37">
        <f t="shared" si="716"/>
        <v>0.5074970883519998</v>
      </c>
      <c r="AB2752" s="37">
        <f t="shared" si="717"/>
        <v>6.8443301956328695E-2</v>
      </c>
      <c r="AC2752" s="37">
        <f>(1-EXP(-Info!$B$6*H2752*1000))+(Info!$B$6/(Info!$B$6-Info!$B$7))*(EXP(-Info!$B$7*H2752*1000)-EXP(-Info!$B$6*H2752*1000))*(Info!$B$9-1)</f>
        <v>1.0232101597360823</v>
      </c>
      <c r="AD2752" s="37">
        <f>SQRT((Info!$B$6*EXP(-Info!$B$6*H2752*1000)+(Info!$B$6/(Info!$B$6+Info!$B$7))*(Info!$B$9-1)*(-Info!$B$7*EXP(-Info!$B$7*H2752*1000)+Info!$B$6*EXP(-Info!$B$6*H2752*1000)))^2*(0.01*H2752*1000)^2)</f>
        <v>1.2716214374751662E-3</v>
      </c>
      <c r="AE2752" s="37">
        <f t="shared" si="718"/>
        <v>7.0034855289549239E-2</v>
      </c>
      <c r="AF2752" s="37">
        <f t="shared" si="719"/>
        <v>0.2471964647268734</v>
      </c>
      <c r="AG2752" s="37">
        <f t="shared" si="720"/>
        <v>0.10567197011787879</v>
      </c>
      <c r="AH2752" s="37">
        <f t="shared" si="721"/>
        <v>0.14540968513345495</v>
      </c>
      <c r="AI2752">
        <f>AF2752*EXP(Info!$B$6*H2752*1000)</f>
        <v>4.8687186898092181</v>
      </c>
      <c r="AJ2752">
        <f>2*SQRT((EXP(Info!$B$6*H2752)*AG2752)^2+(Info!$B$6*H2752*0.01*AI2752)^2)</f>
        <v>0.2119749685390607</v>
      </c>
      <c r="AK2752">
        <f t="shared" si="722"/>
        <v>0.67481887838165411</v>
      </c>
      <c r="AL2752">
        <f t="shared" si="723"/>
        <v>0.18201811722266054</v>
      </c>
      <c r="AM2752">
        <f t="shared" si="726"/>
        <v>0.86746987951807231</v>
      </c>
      <c r="AN2752">
        <f t="shared" si="727"/>
        <v>7.330861072395696E-2</v>
      </c>
      <c r="AO2752">
        <f t="shared" si="724"/>
        <v>9.9</v>
      </c>
      <c r="AP2752">
        <f t="shared" si="725"/>
        <v>0.6913648477127321</v>
      </c>
      <c r="AQ2752">
        <f t="shared" si="712"/>
        <v>2</v>
      </c>
      <c r="AR2752">
        <v>1</v>
      </c>
      <c r="AS2752">
        <v>1</v>
      </c>
      <c r="AT2752">
        <v>0</v>
      </c>
      <c r="AU2752">
        <v>0</v>
      </c>
      <c r="AV2752">
        <v>0</v>
      </c>
      <c r="AW2752">
        <v>0</v>
      </c>
      <c r="AX2752">
        <v>0</v>
      </c>
    </row>
    <row r="2753" spans="1:50">
      <c r="A2753" s="13" t="s">
        <v>315</v>
      </c>
      <c r="B2753" s="13" t="s">
        <v>431</v>
      </c>
      <c r="C2753" s="13" t="s">
        <v>435</v>
      </c>
      <c r="D2753" s="13">
        <v>-4.0217000000000001</v>
      </c>
      <c r="E2753" s="13">
        <v>70.423000000000002</v>
      </c>
      <c r="F2753" s="13">
        <v>2281</v>
      </c>
      <c r="G2753">
        <v>522</v>
      </c>
      <c r="H2753">
        <v>324.99700000000001</v>
      </c>
      <c r="J2753" t="e">
        <f>(F2753*100*Info!$B$11)/AI2753</f>
        <v>#DIV/0!</v>
      </c>
      <c r="K2753" t="e">
        <f>2*((F2753*100*Info!$B$11)/AI2753^2)*(AJ2753/2)</f>
        <v>#DIV/0!</v>
      </c>
      <c r="L2753" t="e">
        <f t="shared" si="713"/>
        <v>#DIV/0!</v>
      </c>
      <c r="M2753" t="e">
        <f t="shared" si="714"/>
        <v>#DIV/0!</v>
      </c>
      <c r="N2753" t="e">
        <f t="shared" si="715"/>
        <v>#DIV/0!</v>
      </c>
      <c r="O2753">
        <v>1.87</v>
      </c>
      <c r="P2753">
        <v>0.04</v>
      </c>
      <c r="Q2753">
        <v>1.76</v>
      </c>
      <c r="R2753">
        <v>0.09</v>
      </c>
      <c r="S2753">
        <v>1.5</v>
      </c>
      <c r="T2753">
        <v>0.05</v>
      </c>
      <c r="U2753" s="23">
        <v>2.42530074</v>
      </c>
      <c r="V2753" s="23">
        <v>6.5483119980000004E-2</v>
      </c>
      <c r="W2753" s="37">
        <f>U2753*Info!$B$2</f>
        <v>1.1641443551999999</v>
      </c>
      <c r="X2753" s="37">
        <f>W2753*SQRT((0.5*V2753/U2753)^2+Info!$B$3^2)</f>
        <v>6.0291552027571894E-2</v>
      </c>
      <c r="Y2753" s="28">
        <f>W2753*Info!$D$2</f>
        <v>0.94295692771200001</v>
      </c>
      <c r="Z2753" s="28">
        <f>Y2753*SQRT(Info!$D$3^2+(X2753/W2753)^2)</f>
        <v>6.788143828198398E-2</v>
      </c>
      <c r="AA2753" s="37">
        <f t="shared" si="716"/>
        <v>0.70585564480000018</v>
      </c>
      <c r="AB2753" s="37">
        <f t="shared" si="717"/>
        <v>6.3522210650239566E-2</v>
      </c>
      <c r="AC2753" s="37">
        <f>(1-EXP(-Info!$B$6*H2753*1000))+(Info!$B$6/(Info!$B$6-Info!$B$7))*(EXP(-Info!$B$7*H2753*1000)-EXP(-Info!$B$6*H2753*1000))*(Info!$B$9-1)</f>
        <v>1.0232101597360823</v>
      </c>
      <c r="AD2753" s="37">
        <f>SQRT((Info!$B$6*EXP(-Info!$B$6*H2753*1000)+(Info!$B$6/(Info!$B$6+Info!$B$7))*(Info!$B$9-1)*(-Info!$B$7*EXP(-Info!$B$7*H2753*1000)+Info!$B$6*EXP(-Info!$B$6*H2753*1000)))^2*(0.01*H2753*1000)^2)</f>
        <v>1.2716214374751662E-3</v>
      </c>
      <c r="AE2753" s="37">
        <f t="shared" si="718"/>
        <v>6.5002768660425647E-2</v>
      </c>
      <c r="AF2753" s="37">
        <f t="shared" si="719"/>
        <v>0</v>
      </c>
      <c r="AG2753" s="37">
        <f t="shared" si="720"/>
        <v>9.7253532566954168E-2</v>
      </c>
      <c r="AH2753" s="37">
        <f t="shared" si="721"/>
        <v>0</v>
      </c>
      <c r="AI2753">
        <f>AF2753*EXP(Info!$B$6*H2753*1000)</f>
        <v>0</v>
      </c>
      <c r="AJ2753">
        <f>2*SQRT((EXP(Info!$B$6*H2753)*AG2753)^2+(Info!$B$6*H2753*0.01*AI2753)^2)</f>
        <v>0.19508763924971714</v>
      </c>
      <c r="AK2753">
        <f t="shared" si="722"/>
        <v>0.93857625089056018</v>
      </c>
      <c r="AL2753">
        <f t="shared" si="723"/>
        <v>0.16893096700324711</v>
      </c>
      <c r="AM2753">
        <f t="shared" si="726"/>
        <v>0.94117647058823528</v>
      </c>
      <c r="AN2753">
        <f t="shared" si="727"/>
        <v>5.2169334507646457E-2</v>
      </c>
      <c r="AO2753">
        <f t="shared" si="724"/>
        <v>10</v>
      </c>
      <c r="AP2753">
        <f t="shared" si="725"/>
        <v>0.77103839913890437</v>
      </c>
      <c r="AQ2753">
        <f t="shared" si="712"/>
        <v>2</v>
      </c>
      <c r="AR2753">
        <v>1</v>
      </c>
      <c r="AS2753">
        <v>1</v>
      </c>
      <c r="AT2753">
        <v>0</v>
      </c>
      <c r="AU2753">
        <v>0</v>
      </c>
      <c r="AV2753">
        <v>0</v>
      </c>
      <c r="AW2753">
        <v>0</v>
      </c>
      <c r="AX2753">
        <v>0</v>
      </c>
    </row>
    <row r="2754" spans="1:50">
      <c r="A2754" s="13" t="s">
        <v>315</v>
      </c>
      <c r="B2754" s="13" t="s">
        <v>431</v>
      </c>
      <c r="C2754" s="13" t="s">
        <v>435</v>
      </c>
      <c r="D2754" s="13">
        <v>-4.0217000000000001</v>
      </c>
      <c r="E2754" s="13">
        <v>70.423000000000002</v>
      </c>
      <c r="F2754" s="13">
        <v>2281</v>
      </c>
      <c r="G2754">
        <v>539.5</v>
      </c>
      <c r="H2754">
        <v>332.65499999999997</v>
      </c>
      <c r="J2754">
        <f>(F2754*100*Info!$B$11)/AI2754</f>
        <v>0.68979658636602947</v>
      </c>
      <c r="K2754">
        <f>2*((F2754*100*Info!$B$11)/AI2754^2)*(AJ2754/2)</f>
        <v>1.7182205505744164E-2</v>
      </c>
      <c r="L2754">
        <f t="shared" si="713"/>
        <v>0.95327102910199801</v>
      </c>
      <c r="M2754">
        <f t="shared" si="714"/>
        <v>7.035925188791234</v>
      </c>
      <c r="N2754">
        <f t="shared" si="715"/>
        <v>0.30960492089733022</v>
      </c>
      <c r="O2754">
        <v>1.41</v>
      </c>
      <c r="P2754">
        <v>0.05</v>
      </c>
      <c r="Q2754">
        <v>1.61</v>
      </c>
      <c r="R2754">
        <v>0.14000000000000001</v>
      </c>
      <c r="S2754">
        <v>1.59</v>
      </c>
      <c r="T2754">
        <v>7.0000000000000007E-2</v>
      </c>
      <c r="U2754" s="23">
        <v>2.4738067548</v>
      </c>
      <c r="V2754" s="23">
        <v>8.9736127380000003E-2</v>
      </c>
      <c r="W2754" s="37">
        <f>U2754*Info!$B$2</f>
        <v>1.187427242304</v>
      </c>
      <c r="X2754" s="37">
        <f>W2754*SQRT((0.5*V2754/U2754)^2+Info!$B$3^2)</f>
        <v>6.3156843007758062E-2</v>
      </c>
      <c r="Y2754" s="28">
        <f>W2754*Info!$D$2</f>
        <v>0.96181606626624006</v>
      </c>
      <c r="Z2754" s="28">
        <f>Y2754*SQRT(Info!$D$3^2+(X2754/W2754)^2)</f>
        <v>7.0212309427001893E-2</v>
      </c>
      <c r="AA2754" s="37">
        <f t="shared" si="716"/>
        <v>0.22257275769599993</v>
      </c>
      <c r="AB2754" s="37">
        <f t="shared" si="717"/>
        <v>6.7924861565604969E-2</v>
      </c>
      <c r="AC2754" s="37">
        <f>(1-EXP(-Info!$B$6*H2754*1000))+(Info!$B$6/(Info!$B$6-Info!$B$7))*(EXP(-Info!$B$7*H2754*1000)-EXP(-Info!$B$6*H2754*1000))*(Info!$B$9-1)</f>
        <v>1.0255717855708746</v>
      </c>
      <c r="AD2754" s="37">
        <f>SQRT((Info!$B$6*EXP(-Info!$B$6*H2754*1000)+(Info!$B$6/(Info!$B$6+Info!$B$7))*(Info!$B$9-1)*(-Info!$B$7*EXP(-Info!$B$7*H2754*1000)+Info!$B$6*EXP(-Info!$B$6*H2754*1000)))^2*(0.01*H2754*1000)^2)</f>
        <v>1.1937543844279847E-3</v>
      </c>
      <c r="AE2754" s="37">
        <f t="shared" si="718"/>
        <v>6.9662328256603331E-2</v>
      </c>
      <c r="AF2754" s="37">
        <f t="shared" si="719"/>
        <v>0.39991959320403975</v>
      </c>
      <c r="AG2754" s="37">
        <f t="shared" si="720"/>
        <v>0.10491715004327851</v>
      </c>
      <c r="AH2754" s="37">
        <f t="shared" si="721"/>
        <v>0.25152175673210048</v>
      </c>
      <c r="AI2754">
        <f>AF2754*EXP(Info!$B$6*H2754*1000)</f>
        <v>8.4497680453274775</v>
      </c>
      <c r="AJ2754">
        <f>2*SQRT((EXP(Info!$B$6*H2754)*AG2754)^2+(Info!$B$6*H2754*0.01*AI2754)^2)</f>
        <v>0.21047603583478228</v>
      </c>
      <c r="AK2754">
        <f t="shared" si="722"/>
        <v>0.2959549959083711</v>
      </c>
      <c r="AL2754">
        <f t="shared" si="723"/>
        <v>0.18063937684756984</v>
      </c>
      <c r="AM2754">
        <f t="shared" si="726"/>
        <v>1.1418439716312059</v>
      </c>
      <c r="AN2754">
        <f t="shared" si="727"/>
        <v>0.10722953745573484</v>
      </c>
      <c r="AO2754">
        <f t="shared" si="724"/>
        <v>10.199999999999999</v>
      </c>
      <c r="AP2754">
        <f t="shared" si="725"/>
        <v>0.56997176406933781</v>
      </c>
      <c r="AQ2754">
        <f t="shared" ref="AQ2754:AQ2817" si="728">AR2754+AS2754+AT2754+AU2754+AV2754+AW2754+AX2754</f>
        <v>2</v>
      </c>
      <c r="AR2754">
        <v>1</v>
      </c>
      <c r="AS2754">
        <v>1</v>
      </c>
      <c r="AT2754">
        <v>0</v>
      </c>
      <c r="AU2754">
        <v>0</v>
      </c>
      <c r="AV2754">
        <v>0</v>
      </c>
      <c r="AW2754">
        <v>0</v>
      </c>
      <c r="AX2754">
        <v>0</v>
      </c>
    </row>
    <row r="2755" spans="1:50">
      <c r="A2755" s="13" t="s">
        <v>315</v>
      </c>
      <c r="B2755" s="13" t="s">
        <v>431</v>
      </c>
      <c r="C2755" s="13" t="s">
        <v>435</v>
      </c>
      <c r="D2755" s="13">
        <v>-4.0217000000000001</v>
      </c>
      <c r="E2755" s="13">
        <v>70.423000000000002</v>
      </c>
      <c r="F2755" s="13">
        <v>2281</v>
      </c>
      <c r="G2755">
        <v>549.5</v>
      </c>
      <c r="H2755">
        <v>332.65499999999997</v>
      </c>
      <c r="J2755" t="e">
        <f>(F2755*100*Info!$B$11)/AI2755</f>
        <v>#DIV/0!</v>
      </c>
      <c r="K2755" t="e">
        <f>2*((F2755*100*Info!$B$11)/AI2755^2)*(AJ2755/2)</f>
        <v>#DIV/0!</v>
      </c>
      <c r="L2755" t="e">
        <f t="shared" si="713"/>
        <v>#DIV/0!</v>
      </c>
      <c r="M2755" t="e">
        <f t="shared" si="714"/>
        <v>#DIV/0!</v>
      </c>
      <c r="N2755" t="e">
        <f t="shared" si="715"/>
        <v>#DIV/0!</v>
      </c>
      <c r="O2755">
        <v>1.73</v>
      </c>
      <c r="P2755">
        <v>0.05</v>
      </c>
      <c r="Q2755">
        <v>1.44</v>
      </c>
      <c r="R2755">
        <v>0.08</v>
      </c>
      <c r="S2755">
        <v>1.49</v>
      </c>
      <c r="T2755">
        <v>0.05</v>
      </c>
      <c r="U2755" s="23">
        <v>2.26038028968</v>
      </c>
      <c r="V2755" s="23">
        <v>6.5483119980000004E-2</v>
      </c>
      <c r="W2755" s="37">
        <f>U2755*Info!$B$2</f>
        <v>1.0849825390464001</v>
      </c>
      <c r="X2755" s="37">
        <f>W2755*SQRT((0.5*V2755/U2755)^2+Info!$B$3^2)</f>
        <v>5.6479720445681045E-2</v>
      </c>
      <c r="Y2755" s="28">
        <f>W2755*Info!$D$2</f>
        <v>0.87883585662758412</v>
      </c>
      <c r="Z2755" s="28">
        <f>Y2755*SQRT(Info!$D$3^2+(X2755/W2755)^2)</f>
        <v>6.3433533246243096E-2</v>
      </c>
      <c r="AA2755" s="37">
        <f t="shared" si="716"/>
        <v>0.64501746095359991</v>
      </c>
      <c r="AB2755" s="37">
        <f t="shared" si="717"/>
        <v>6.1765352922348637E-2</v>
      </c>
      <c r="AC2755" s="37">
        <f>(1-EXP(-Info!$B$6*H2755*1000))+(Info!$B$6/(Info!$B$6-Info!$B$7))*(EXP(-Info!$B$7*H2755*1000)-EXP(-Info!$B$6*H2755*1000))*(Info!$B$9-1)</f>
        <v>1.0255717855708746</v>
      </c>
      <c r="AD2755" s="37">
        <f>SQRT((Info!$B$6*EXP(-Info!$B$6*H2755*1000)+(Info!$B$6/(Info!$B$6+Info!$B$7))*(Info!$B$9-1)*(-Info!$B$7*EXP(-Info!$B$7*H2755*1000)+Info!$B$6*EXP(-Info!$B$6*H2755*1000)))^2*(0.01*H2755*1000)^2)</f>
        <v>1.1937543844279847E-3</v>
      </c>
      <c r="AE2755" s="37">
        <f t="shared" si="718"/>
        <v>6.3349482959930287E-2</v>
      </c>
      <c r="AF2755" s="37">
        <f t="shared" si="719"/>
        <v>0</v>
      </c>
      <c r="AG2755" s="37">
        <f t="shared" si="720"/>
        <v>9.3069705766123098E-2</v>
      </c>
      <c r="AH2755" s="37">
        <f t="shared" si="721"/>
        <v>0</v>
      </c>
      <c r="AI2755">
        <f>AF2755*EXP(Info!$B$6*H2755*1000)</f>
        <v>0</v>
      </c>
      <c r="AJ2755">
        <f>2*SQRT((EXP(Info!$B$6*H2755)*AG2755)^2+(Info!$B$6*H2755*0.01*AI2755)^2)</f>
        <v>0.18670812116718075</v>
      </c>
      <c r="AK2755">
        <f t="shared" si="722"/>
        <v>0.85767971783000174</v>
      </c>
      <c r="AL2755">
        <f t="shared" si="723"/>
        <v>0.16425877956169396</v>
      </c>
      <c r="AM2755">
        <f t="shared" si="726"/>
        <v>0.83236994219653182</v>
      </c>
      <c r="AN2755">
        <f t="shared" si="727"/>
        <v>5.2126100074320572E-2</v>
      </c>
      <c r="AO2755">
        <f t="shared" si="724"/>
        <v>9.32</v>
      </c>
      <c r="AP2755">
        <f t="shared" si="725"/>
        <v>0.7653579390594113</v>
      </c>
      <c r="AQ2755">
        <f t="shared" si="728"/>
        <v>2</v>
      </c>
      <c r="AR2755">
        <v>1</v>
      </c>
      <c r="AS2755">
        <v>1</v>
      </c>
      <c r="AT2755">
        <v>0</v>
      </c>
      <c r="AU2755">
        <v>0</v>
      </c>
      <c r="AV2755">
        <v>0</v>
      </c>
      <c r="AW2755">
        <v>0</v>
      </c>
      <c r="AX2755">
        <v>0</v>
      </c>
    </row>
    <row r="2756" spans="1:50">
      <c r="A2756" s="13" t="s">
        <v>315</v>
      </c>
      <c r="B2756" s="13" t="s">
        <v>431</v>
      </c>
      <c r="C2756" s="13" t="s">
        <v>435</v>
      </c>
      <c r="D2756" s="13">
        <v>-4.0217000000000001</v>
      </c>
      <c r="E2756" s="13">
        <v>70.423000000000002</v>
      </c>
      <c r="F2756" s="13">
        <v>2281</v>
      </c>
      <c r="G2756">
        <v>559.5</v>
      </c>
      <c r="H2756">
        <v>335.08800000000002</v>
      </c>
      <c r="J2756" t="e">
        <f>(F2756*100*Info!$B$11)/AI2756</f>
        <v>#DIV/0!</v>
      </c>
      <c r="K2756" t="e">
        <f>2*((F2756*100*Info!$B$11)/AI2756^2)*(AJ2756/2)</f>
        <v>#DIV/0!</v>
      </c>
      <c r="L2756" t="e">
        <f t="shared" si="713"/>
        <v>#DIV/0!</v>
      </c>
      <c r="M2756" t="e">
        <f t="shared" si="714"/>
        <v>#DIV/0!</v>
      </c>
      <c r="N2756" t="e">
        <f t="shared" si="715"/>
        <v>#DIV/0!</v>
      </c>
      <c r="O2756">
        <v>1.83</v>
      </c>
      <c r="P2756">
        <v>0.05</v>
      </c>
      <c r="Q2756">
        <v>1.54</v>
      </c>
      <c r="R2756">
        <v>0.1</v>
      </c>
      <c r="S2756">
        <v>1.51</v>
      </c>
      <c r="T2756">
        <v>0.06</v>
      </c>
      <c r="U2756" s="23">
        <v>2.3185875074400002</v>
      </c>
      <c r="V2756" s="23">
        <v>6.7908420720000015E-2</v>
      </c>
      <c r="W2756" s="37">
        <f>U2756*Info!$B$2</f>
        <v>1.1129220035712</v>
      </c>
      <c r="X2756" s="37">
        <f>W2756*SQRT((0.5*V2756/U2756)^2+Info!$B$3^2)</f>
        <v>5.7983738692086458E-2</v>
      </c>
      <c r="Y2756" s="28">
        <f>W2756*Info!$D$2</f>
        <v>0.90146682289267199</v>
      </c>
      <c r="Z2756" s="28">
        <f>Y2756*SQRT(Info!$D$3^2+(X2756/W2756)^2)</f>
        <v>6.5095998696655485E-2</v>
      </c>
      <c r="AA2756" s="37">
        <f t="shared" si="716"/>
        <v>0.7170779964288001</v>
      </c>
      <c r="AB2756" s="37">
        <f t="shared" si="717"/>
        <v>6.3143597875890509E-2</v>
      </c>
      <c r="AC2756" s="37">
        <f>(1-EXP(-Info!$B$6*H2756*1000))+(Info!$B$6/(Info!$B$6-Info!$B$7))*(EXP(-Info!$B$7*H2756*1000)-EXP(-Info!$B$6*H2756*1000))*(Info!$B$9-1)</f>
        <v>1.0262700508949909</v>
      </c>
      <c r="AD2756" s="37">
        <f>SQRT((Info!$B$6*EXP(-Info!$B$6*H2756*1000)+(Info!$B$6/(Info!$B$6+Info!$B$7))*(Info!$B$9-1)*(-Info!$B$7*EXP(-Info!$B$7*H2756*1000)+Info!$B$6*EXP(-Info!$B$6*H2756*1000)))^2*(0.01*H2756*1000)^2)</f>
        <v>1.1696327157153937E-3</v>
      </c>
      <c r="AE2756" s="37">
        <f t="shared" si="718"/>
        <v>6.4807810815978154E-2</v>
      </c>
      <c r="AF2756" s="37">
        <f t="shared" si="719"/>
        <v>0</v>
      </c>
      <c r="AG2756" s="37">
        <f t="shared" si="720"/>
        <v>9.6630954611214445E-2</v>
      </c>
      <c r="AH2756" s="37">
        <f t="shared" si="721"/>
        <v>0</v>
      </c>
      <c r="AI2756">
        <f>AF2756*EXP(Info!$B$6*H2756*1000)</f>
        <v>0</v>
      </c>
      <c r="AJ2756">
        <f>2*SQRT((EXP(Info!$B$6*H2756)*AG2756)^2+(Info!$B$6*H2756*0.01*AI2756)^2)</f>
        <v>0.19385670541841443</v>
      </c>
      <c r="AK2756">
        <f t="shared" si="722"/>
        <v>0.95349861185137552</v>
      </c>
      <c r="AL2756">
        <f t="shared" si="723"/>
        <v>0.16792408419114321</v>
      </c>
      <c r="AM2756">
        <f t="shared" si="726"/>
        <v>0.84153005464480868</v>
      </c>
      <c r="AN2756">
        <f t="shared" si="727"/>
        <v>5.9285039439924171E-2</v>
      </c>
      <c r="AO2756">
        <f t="shared" si="724"/>
        <v>9.56</v>
      </c>
      <c r="AP2756">
        <f t="shared" si="725"/>
        <v>0.78927363928590322</v>
      </c>
      <c r="AQ2756">
        <f t="shared" si="728"/>
        <v>2</v>
      </c>
      <c r="AR2756">
        <v>1</v>
      </c>
      <c r="AS2756">
        <v>1</v>
      </c>
      <c r="AT2756">
        <v>0</v>
      </c>
      <c r="AU2756">
        <v>0</v>
      </c>
      <c r="AV2756">
        <v>0</v>
      </c>
      <c r="AW2756">
        <v>0</v>
      </c>
      <c r="AX2756">
        <v>0</v>
      </c>
    </row>
    <row r="2757" spans="1:50">
      <c r="A2757" s="13" t="s">
        <v>315</v>
      </c>
      <c r="B2757" s="13" t="s">
        <v>431</v>
      </c>
      <c r="C2757" s="13" t="s">
        <v>435</v>
      </c>
      <c r="D2757" s="13">
        <v>-4.0217000000000001</v>
      </c>
      <c r="E2757" s="13">
        <v>70.423000000000002</v>
      </c>
      <c r="F2757" s="13">
        <v>2281</v>
      </c>
      <c r="G2757">
        <v>567</v>
      </c>
      <c r="H2757">
        <v>335.08800000000002</v>
      </c>
      <c r="J2757" t="e">
        <f>(F2757*100*Info!$B$11)/AI2757</f>
        <v>#DIV/0!</v>
      </c>
      <c r="K2757" t="e">
        <f>2*((F2757*100*Info!$B$11)/AI2757^2)*(AJ2757/2)</f>
        <v>#DIV/0!</v>
      </c>
      <c r="L2757" t="e">
        <f t="shared" si="713"/>
        <v>#DIV/0!</v>
      </c>
      <c r="M2757" t="e">
        <f t="shared" si="714"/>
        <v>#DIV/0!</v>
      </c>
      <c r="N2757" t="e">
        <f t="shared" si="715"/>
        <v>#DIV/0!</v>
      </c>
      <c r="O2757">
        <v>2.04</v>
      </c>
      <c r="P2757">
        <v>0.05</v>
      </c>
      <c r="Q2757">
        <v>1.35</v>
      </c>
      <c r="R2757">
        <v>7.0000000000000007E-2</v>
      </c>
      <c r="S2757">
        <v>1.54</v>
      </c>
      <c r="T2757">
        <v>0.05</v>
      </c>
      <c r="U2757" s="23">
        <v>2.5708187844000001</v>
      </c>
      <c r="V2757" s="23">
        <v>7.0333721459999998E-2</v>
      </c>
      <c r="W2757" s="37">
        <f>U2757*Info!$B$2</f>
        <v>1.2339930165120001</v>
      </c>
      <c r="X2757" s="37">
        <f>W2757*SQRT((0.5*V2757/U2757)^2+Info!$B$3^2)</f>
        <v>6.3967057590349929E-2</v>
      </c>
      <c r="Y2757" s="28">
        <f>W2757*Info!$D$2</f>
        <v>0.99953434337472014</v>
      </c>
      <c r="Z2757" s="28">
        <f>Y2757*SQRT(Info!$D$3^2+(X2757/W2757)^2)</f>
        <v>7.1988138196849877E-2</v>
      </c>
      <c r="AA2757" s="37">
        <f t="shared" si="716"/>
        <v>0.80600698348799993</v>
      </c>
      <c r="AB2757" s="37">
        <f t="shared" si="717"/>
        <v>6.8678850141562109E-2</v>
      </c>
      <c r="AC2757" s="37">
        <f>(1-EXP(-Info!$B$6*H2757*1000))+(Info!$B$6/(Info!$B$6-Info!$B$7))*(EXP(-Info!$B$7*H2757*1000)-EXP(-Info!$B$6*H2757*1000))*(Info!$B$9-1)</f>
        <v>1.0262700508949909</v>
      </c>
      <c r="AD2757" s="37">
        <f>SQRT((Info!$B$6*EXP(-Info!$B$6*H2757*1000)+(Info!$B$6/(Info!$B$6+Info!$B$7))*(Info!$B$9-1)*(-Info!$B$7*EXP(-Info!$B$7*H2757*1000)+Info!$B$6*EXP(-Info!$B$6*H2757*1000)))^2*(0.01*H2757*1000)^2)</f>
        <v>1.1696327157153937E-3</v>
      </c>
      <c r="AE2757" s="37">
        <f t="shared" si="718"/>
        <v>7.0489351412409321E-2</v>
      </c>
      <c r="AF2757" s="37">
        <f t="shared" si="719"/>
        <v>0</v>
      </c>
      <c r="AG2757" s="37">
        <f t="shared" si="720"/>
        <v>0.10380771023190372</v>
      </c>
      <c r="AH2757" s="37">
        <f t="shared" si="721"/>
        <v>0</v>
      </c>
      <c r="AI2757">
        <f>AF2757*EXP(Info!$B$6*H2757*1000)</f>
        <v>0</v>
      </c>
      <c r="AJ2757">
        <f>2*SQRT((EXP(Info!$B$6*H2757)*AG2757)^2+(Info!$B$6*H2757*0.01*AI2757)^2)</f>
        <v>0.20825439201705689</v>
      </c>
      <c r="AK2757">
        <f t="shared" si="722"/>
        <v>1.0717474859439935</v>
      </c>
      <c r="AL2757">
        <f t="shared" si="723"/>
        <v>0.18264453406647027</v>
      </c>
      <c r="AM2757">
        <f t="shared" si="726"/>
        <v>0.66176470588235292</v>
      </c>
      <c r="AN2757">
        <f t="shared" si="727"/>
        <v>3.795406667489485E-2</v>
      </c>
      <c r="AO2757">
        <f t="shared" si="724"/>
        <v>10.6</v>
      </c>
      <c r="AP2757">
        <f t="shared" si="725"/>
        <v>0.79352150854775738</v>
      </c>
      <c r="AQ2757">
        <f t="shared" si="728"/>
        <v>2</v>
      </c>
      <c r="AR2757">
        <v>1</v>
      </c>
      <c r="AS2757">
        <v>1</v>
      </c>
      <c r="AT2757">
        <v>0</v>
      </c>
      <c r="AU2757">
        <v>0</v>
      </c>
      <c r="AV2757">
        <v>0</v>
      </c>
      <c r="AW2757">
        <v>0</v>
      </c>
      <c r="AX2757">
        <v>0</v>
      </c>
    </row>
    <row r="2758" spans="1:50">
      <c r="A2758" s="13" t="s">
        <v>319</v>
      </c>
      <c r="B2758" s="13" t="s">
        <v>431</v>
      </c>
      <c r="D2758" s="13">
        <v>-10.595000000000001</v>
      </c>
      <c r="E2758" s="13">
        <v>72.367000000000004</v>
      </c>
      <c r="F2758" s="13">
        <v>2224</v>
      </c>
      <c r="G2758">
        <v>0</v>
      </c>
      <c r="H2758">
        <v>1</v>
      </c>
      <c r="J2758">
        <f>(F2758*100*Info!$B$11)/AI2758</f>
        <v>0.86366453955058209</v>
      </c>
      <c r="K2758">
        <f>2*((F2758*100*Info!$B$11)/AI2758^2)*(AJ2758/2)</f>
        <v>2.3663164076461685E-2</v>
      </c>
      <c r="L2758">
        <f t="shared" si="713"/>
        <v>1.0841121507434486</v>
      </c>
      <c r="M2758">
        <f t="shared" si="714"/>
        <v>10.018508669975439</v>
      </c>
      <c r="N2758">
        <f t="shared" si="715"/>
        <v>0.33882919579783782</v>
      </c>
      <c r="O2758">
        <v>1.94</v>
      </c>
      <c r="P2758">
        <v>0.03</v>
      </c>
      <c r="Q2758">
        <v>1.77</v>
      </c>
      <c r="R2758">
        <v>0.05</v>
      </c>
      <c r="S2758">
        <v>7.62</v>
      </c>
      <c r="T2758">
        <v>0.09</v>
      </c>
      <c r="U2758" s="23">
        <v>2.8133488583999999</v>
      </c>
      <c r="V2758" s="23">
        <v>5.5781917020000002E-2</v>
      </c>
      <c r="W2758" s="37">
        <f>U2758*Info!$B$2</f>
        <v>1.350407452032</v>
      </c>
      <c r="X2758" s="37">
        <f>W2758*SQRT((0.5*V2758/U2758)^2+Info!$B$3^2)</f>
        <v>6.8834803397736552E-2</v>
      </c>
      <c r="Y2758" s="28">
        <f>W2758*Info!$D$2</f>
        <v>1.0938300361459201</v>
      </c>
      <c r="Z2758" s="28">
        <f>Y2758*SQRT(Info!$D$3^2+(X2758/W2758)^2)</f>
        <v>7.8101940930616148E-2</v>
      </c>
      <c r="AA2758" s="37">
        <f t="shared" si="716"/>
        <v>0.58959254796799998</v>
      </c>
      <c r="AB2758" s="37">
        <f t="shared" si="717"/>
        <v>7.0450196300684956E-2</v>
      </c>
      <c r="AC2758" s="37">
        <f>(1-EXP(-Info!$B$6*H2758*1000))+(Info!$B$6/(Info!$B$6-Info!$B$7))*(EXP(-Info!$B$7*H2758*1000)-EXP(-Info!$B$6*H2758*1000))*(Info!$B$9-1)</f>
        <v>1.0466824416776932E-2</v>
      </c>
      <c r="AD2758" s="37">
        <f>SQRT((Info!$B$6*EXP(-Info!$B$6*H2758*1000)+(Info!$B$6/(Info!$B$6+Info!$B$7))*(Info!$B$9-1)*(-Info!$B$7*EXP(-Info!$B$7*H2758*1000)+Info!$B$6*EXP(-Info!$B$6*H2758*1000)))^2*(0.01*H2758*1000)^2)</f>
        <v>9.7909936888290202E-5</v>
      </c>
      <c r="AE2758" s="37">
        <f t="shared" si="718"/>
        <v>7.396459771031429E-4</v>
      </c>
      <c r="AF2758" s="37">
        <f t="shared" si="719"/>
        <v>6.5199988021770592</v>
      </c>
      <c r="AG2758" s="37">
        <f t="shared" si="720"/>
        <v>9.0141334876408935E-2</v>
      </c>
      <c r="AH2758" s="37">
        <f t="shared" si="721"/>
        <v>0.85564288742481087</v>
      </c>
      <c r="AI2758">
        <f>AF2758*EXP(Info!$B$6*H2758*1000)</f>
        <v>6.5800658085124919</v>
      </c>
      <c r="AJ2758">
        <f>2*SQRT((EXP(Info!$B$6*H2758)*AG2758)^2+(Info!$B$6*H2758*0.01*AI2758)^2)</f>
        <v>0.1802843230564608</v>
      </c>
      <c r="AK2758">
        <f t="shared" si="722"/>
        <v>0.78398121103304952</v>
      </c>
      <c r="AL2758">
        <f t="shared" si="723"/>
        <v>0.18735525204204156</v>
      </c>
      <c r="AM2758">
        <f t="shared" si="726"/>
        <v>0.91237113402061865</v>
      </c>
      <c r="AN2758">
        <f t="shared" si="727"/>
        <v>2.9382252555208439E-2</v>
      </c>
      <c r="AO2758">
        <f t="shared" si="724"/>
        <v>11.6</v>
      </c>
      <c r="AP2758">
        <f t="shared" si="725"/>
        <v>0.68956965440230245</v>
      </c>
      <c r="AQ2758">
        <f t="shared" si="728"/>
        <v>3</v>
      </c>
      <c r="AR2758">
        <v>1</v>
      </c>
      <c r="AS2758">
        <v>1</v>
      </c>
      <c r="AT2758">
        <v>0</v>
      </c>
      <c r="AU2758">
        <v>0</v>
      </c>
      <c r="AV2758">
        <v>1</v>
      </c>
      <c r="AW2758">
        <v>0</v>
      </c>
      <c r="AX2758">
        <v>0</v>
      </c>
    </row>
    <row r="2759" spans="1:50">
      <c r="A2759" s="13" t="s">
        <v>319</v>
      </c>
      <c r="B2759" s="13" t="s">
        <v>431</v>
      </c>
      <c r="D2759" s="13">
        <v>-10.595000000000001</v>
      </c>
      <c r="E2759" s="13">
        <v>72.367000000000004</v>
      </c>
      <c r="F2759" s="13">
        <v>2224</v>
      </c>
      <c r="G2759">
        <v>0</v>
      </c>
      <c r="H2759">
        <v>1</v>
      </c>
      <c r="J2759">
        <f>(F2759*100*Info!$B$11)/AI2759</f>
        <v>0.86269778942077702</v>
      </c>
      <c r="K2759">
        <f>2*((F2759*100*Info!$B$11)/AI2759^2)*(AJ2759/2)</f>
        <v>2.9196773742157501E-2</v>
      </c>
      <c r="L2759">
        <f t="shared" si="713"/>
        <v>1.0570093469748625</v>
      </c>
      <c r="M2759">
        <f t="shared" si="714"/>
        <v>9.7571120092457484</v>
      </c>
      <c r="N2759">
        <f t="shared" si="715"/>
        <v>0.47142584283974709</v>
      </c>
      <c r="O2759">
        <v>1.91</v>
      </c>
      <c r="P2759">
        <v>0.03</v>
      </c>
      <c r="Q2759">
        <v>1.76</v>
      </c>
      <c r="R2759">
        <v>7.0000000000000007E-2</v>
      </c>
      <c r="S2759">
        <v>7.6</v>
      </c>
      <c r="T2759">
        <v>0.16</v>
      </c>
      <c r="U2759" s="23">
        <v>2.7430151369400004</v>
      </c>
      <c r="V2759" s="23">
        <v>9.4586728860000011E-2</v>
      </c>
      <c r="W2759" s="37">
        <f>U2759*Info!$B$2</f>
        <v>1.3166472657312001</v>
      </c>
      <c r="X2759" s="37">
        <f>W2759*SQRT((0.5*V2759/U2759)^2+Info!$B$3^2)</f>
        <v>6.9636391737483636E-2</v>
      </c>
      <c r="Y2759" s="28">
        <f>W2759*Info!$D$2</f>
        <v>1.066484285242272</v>
      </c>
      <c r="Z2759" s="28">
        <f>Y2759*SQRT(Info!$D$3^2+(X2759/W2759)^2)</f>
        <v>7.762119360679208E-2</v>
      </c>
      <c r="AA2759" s="37">
        <f t="shared" si="716"/>
        <v>0.59335273426879986</v>
      </c>
      <c r="AB2759" s="37">
        <f t="shared" si="717"/>
        <v>7.1233609021418245E-2</v>
      </c>
      <c r="AC2759" s="37">
        <f>(1-EXP(-Info!$B$6*H2759*1000))+(Info!$B$6/(Info!$B$6-Info!$B$7))*(EXP(-Info!$B$7*H2759*1000)-EXP(-Info!$B$6*H2759*1000))*(Info!$B$9-1)</f>
        <v>1.0466824416776932E-2</v>
      </c>
      <c r="AD2759" s="37">
        <f>SQRT((Info!$B$6*EXP(-Info!$B$6*H2759*1000)+(Info!$B$6/(Info!$B$6+Info!$B$7))*(Info!$B$9-1)*(-Info!$B$7*EXP(-Info!$B$7*H2759*1000)+Info!$B$6*EXP(-Info!$B$6*H2759*1000)))^2*(0.01*H2759*1000)^2)</f>
        <v>9.7909936888290202E-5</v>
      </c>
      <c r="AE2759" s="37">
        <f t="shared" si="718"/>
        <v>7.4784959198046712E-4</v>
      </c>
      <c r="AF2759" s="37">
        <f t="shared" si="719"/>
        <v>6.5273051958709223</v>
      </c>
      <c r="AG2759" s="37">
        <f t="shared" si="720"/>
        <v>0.11147021564505617</v>
      </c>
      <c r="AH2759" s="37">
        <f t="shared" si="721"/>
        <v>0.85885594682512134</v>
      </c>
      <c r="AI2759">
        <f>AF2759*EXP(Info!$B$6*H2759*1000)</f>
        <v>6.5874395140586444</v>
      </c>
      <c r="AJ2759">
        <f>2*SQRT((EXP(Info!$B$6*H2759)*AG2759)^2+(Info!$B$6*H2759*0.01*AI2759)^2)</f>
        <v>0.22294247579010443</v>
      </c>
      <c r="AK2759">
        <f t="shared" si="722"/>
        <v>0.7889811307572232</v>
      </c>
      <c r="AL2759">
        <f t="shared" si="723"/>
        <v>0.18943865983155969</v>
      </c>
      <c r="AM2759">
        <f t="shared" si="726"/>
        <v>0.92146596858638752</v>
      </c>
      <c r="AN2759">
        <f t="shared" si="727"/>
        <v>3.9403565640786849E-2</v>
      </c>
      <c r="AO2759">
        <f t="shared" si="724"/>
        <v>11.31</v>
      </c>
      <c r="AP2759">
        <f t="shared" si="725"/>
        <v>0.69631405757779397</v>
      </c>
      <c r="AQ2759">
        <f t="shared" si="728"/>
        <v>3</v>
      </c>
      <c r="AR2759">
        <v>1</v>
      </c>
      <c r="AS2759">
        <v>1</v>
      </c>
      <c r="AT2759">
        <v>0</v>
      </c>
      <c r="AU2759">
        <v>0</v>
      </c>
      <c r="AV2759">
        <v>1</v>
      </c>
      <c r="AW2759">
        <v>0</v>
      </c>
      <c r="AX2759">
        <v>0</v>
      </c>
    </row>
    <row r="2760" spans="1:50">
      <c r="A2760" s="13" t="s">
        <v>319</v>
      </c>
      <c r="B2760" s="13" t="s">
        <v>431</v>
      </c>
      <c r="D2760" s="13">
        <v>-10.595000000000001</v>
      </c>
      <c r="E2760" s="13">
        <v>72.367000000000004</v>
      </c>
      <c r="F2760" s="13">
        <v>2224</v>
      </c>
      <c r="G2760">
        <v>10</v>
      </c>
      <c r="H2760">
        <v>2.1269999999999998</v>
      </c>
      <c r="J2760">
        <f>(F2760*100*Info!$B$11)/AI2760</f>
        <v>0.77047074226635037</v>
      </c>
      <c r="K2760">
        <f>2*((F2760*100*Info!$B$11)/AI2760^2)*(AJ2760/2)</f>
        <v>1.9984986084595407E-2</v>
      </c>
      <c r="L2760">
        <f t="shared" si="713"/>
        <v>1.1308411227582524</v>
      </c>
      <c r="M2760">
        <f t="shared" si="714"/>
        <v>9.3226959918344416</v>
      </c>
      <c r="N2760">
        <f t="shared" si="715"/>
        <v>0.30915639814782248</v>
      </c>
      <c r="O2760">
        <v>2.11</v>
      </c>
      <c r="P2760">
        <v>0.03</v>
      </c>
      <c r="Q2760">
        <v>1.86</v>
      </c>
      <c r="R2760">
        <v>0.04</v>
      </c>
      <c r="S2760">
        <v>8.39</v>
      </c>
      <c r="T2760">
        <v>0.1</v>
      </c>
      <c r="U2760" s="23">
        <v>2.9346138954000001</v>
      </c>
      <c r="V2760" s="23">
        <v>6.0632518500000003E-2</v>
      </c>
      <c r="W2760" s="37">
        <f>U2760*Info!$B$2</f>
        <v>1.4086146697919999</v>
      </c>
      <c r="X2760" s="37">
        <f>W2760*SQRT((0.5*V2760/U2760)^2+Info!$B$3^2)</f>
        <v>7.1918309437465688E-2</v>
      </c>
      <c r="Y2760" s="28">
        <f>W2760*Info!$D$2</f>
        <v>1.14097788253152</v>
      </c>
      <c r="Z2760" s="28">
        <f>Y2760*SQRT(Info!$D$3^2+(X2760/W2760)^2)</f>
        <v>8.15357903365483E-2</v>
      </c>
      <c r="AA2760" s="37">
        <f t="shared" si="716"/>
        <v>0.70138533020799998</v>
      </c>
      <c r="AB2760" s="37">
        <f t="shared" si="717"/>
        <v>7.3465932460856073E-2</v>
      </c>
      <c r="AC2760" s="37">
        <f>(1-EXP(-Info!$B$6*H2760*1000))+(Info!$B$6/(Info!$B$6-Info!$B$7))*(EXP(-Info!$B$7*H2760*1000)-EXP(-Info!$B$6*H2760*1000))*(Info!$B$9-1)</f>
        <v>2.2143942070264155E-2</v>
      </c>
      <c r="AD2760" s="37">
        <f>SQRT((Info!$B$6*EXP(-Info!$B$6*H2760*1000)+(Info!$B$6/(Info!$B$6+Info!$B$7))*(Info!$B$9-1)*(-Info!$B$7*EXP(-Info!$B$7*H2760*1000)+Info!$B$6*EXP(-Info!$B$6*H2760*1000)))^2*(0.01*H2760*1000)^2)</f>
        <v>2.0606541554868909E-4</v>
      </c>
      <c r="AE2760" s="37">
        <f t="shared" si="718"/>
        <v>1.6332329939981575E-3</v>
      </c>
      <c r="AF2760" s="37">
        <f t="shared" si="719"/>
        <v>7.2334906813474209</v>
      </c>
      <c r="AG2760" s="37">
        <f t="shared" si="720"/>
        <v>9.5659565939942709E-2</v>
      </c>
      <c r="AH2760" s="37">
        <f t="shared" si="721"/>
        <v>0.86215621946929921</v>
      </c>
      <c r="AI2760">
        <f>AF2760*EXP(Info!$B$6*H2760*1000)</f>
        <v>7.3759705527622454</v>
      </c>
      <c r="AJ2760">
        <f>2*SQRT((EXP(Info!$B$6*H2760)*AG2760)^2+(Info!$B$6*H2760*0.01*AI2760)^2)</f>
        <v>0.19132286376473467</v>
      </c>
      <c r="AK2760">
        <f t="shared" si="722"/>
        <v>0.9326320735775776</v>
      </c>
      <c r="AL2760">
        <f t="shared" si="723"/>
        <v>0.19537530078640064</v>
      </c>
      <c r="AM2760">
        <f t="shared" si="726"/>
        <v>0.88151658767772523</v>
      </c>
      <c r="AN2760">
        <f t="shared" si="727"/>
        <v>2.2725918299906823E-2</v>
      </c>
      <c r="AO2760">
        <f t="shared" si="724"/>
        <v>12.1</v>
      </c>
      <c r="AP2760">
        <f t="shared" si="725"/>
        <v>0.71900429671767707</v>
      </c>
      <c r="AQ2760">
        <f t="shared" si="728"/>
        <v>3</v>
      </c>
      <c r="AR2760">
        <v>1</v>
      </c>
      <c r="AS2760">
        <v>1</v>
      </c>
      <c r="AT2760">
        <v>0</v>
      </c>
      <c r="AU2760">
        <v>0</v>
      </c>
      <c r="AV2760">
        <v>1</v>
      </c>
      <c r="AW2760">
        <v>0</v>
      </c>
      <c r="AX2760">
        <v>0</v>
      </c>
    </row>
    <row r="2761" spans="1:50">
      <c r="A2761" s="13" t="s">
        <v>319</v>
      </c>
      <c r="B2761" s="13" t="s">
        <v>431</v>
      </c>
      <c r="D2761" s="13">
        <v>-10.595000000000001</v>
      </c>
      <c r="E2761" s="13">
        <v>72.367000000000004</v>
      </c>
      <c r="F2761" s="13">
        <v>2224</v>
      </c>
      <c r="G2761">
        <v>12</v>
      </c>
      <c r="H2761">
        <v>2.6307999999999998</v>
      </c>
      <c r="J2761">
        <f>(F2761*100*Info!$B$11)/AI2761</f>
        <v>0.76313562459546902</v>
      </c>
      <c r="K2761">
        <f>2*((F2761*100*Info!$B$11)/AI2761^2)*(AJ2761/2)</f>
        <v>2.0802743474276571E-2</v>
      </c>
      <c r="L2761">
        <f t="shared" si="713"/>
        <v>1.0728971974598958</v>
      </c>
      <c r="M2761">
        <f t="shared" si="714"/>
        <v>8.7607969801400571</v>
      </c>
      <c r="N2761">
        <f t="shared" si="715"/>
        <v>0.33615349584625892</v>
      </c>
      <c r="O2761">
        <v>2</v>
      </c>
      <c r="P2761">
        <v>0.03</v>
      </c>
      <c r="Q2761">
        <v>1.92</v>
      </c>
      <c r="R2761">
        <v>7.0000000000000007E-2</v>
      </c>
      <c r="S2761">
        <v>8.3699999999999992</v>
      </c>
      <c r="T2761">
        <v>0.13</v>
      </c>
      <c r="U2761" s="23">
        <v>2.7842452495200001</v>
      </c>
      <c r="V2761" s="23">
        <v>7.5184322940000006E-2</v>
      </c>
      <c r="W2761" s="37">
        <f>U2761*Info!$B$2</f>
        <v>1.3364377197696</v>
      </c>
      <c r="X2761" s="37">
        <f>W2761*SQRT((0.5*V2761/U2761)^2+Info!$B$3^2)</f>
        <v>6.9215308669512726E-2</v>
      </c>
      <c r="Y2761" s="28">
        <f>W2761*Info!$D$2</f>
        <v>1.0825145530133762</v>
      </c>
      <c r="Z2761" s="28">
        <f>Y2761*SQRT(Info!$D$3^2+(X2761/W2761)^2)</f>
        <v>7.7928244838283395E-2</v>
      </c>
      <c r="AA2761" s="37">
        <f t="shared" si="716"/>
        <v>0.66356228023039998</v>
      </c>
      <c r="AB2761" s="37">
        <f t="shared" si="717"/>
        <v>7.0822023087567354E-2</v>
      </c>
      <c r="AC2761" s="37">
        <f>(1-EXP(-Info!$B$6*H2761*1000))+(Info!$B$6/(Info!$B$6-Info!$B$7))*(EXP(-Info!$B$7*H2761*1000)-EXP(-Info!$B$6*H2761*1000))*(Info!$B$9-1)</f>
        <v>2.7323481414040535E-2</v>
      </c>
      <c r="AD2761" s="37">
        <f>SQRT((Info!$B$6*EXP(-Info!$B$6*H2761*1000)+(Info!$B$6/(Info!$B$6+Info!$B$7))*(Info!$B$9-1)*(-Info!$B$7*EXP(-Info!$B$7*H2761*1000)+Info!$B$6*EXP(-Info!$B$6*H2761*1000)))^2*(0.01*H2761*1000)^2)</f>
        <v>2.5367270190035791E-4</v>
      </c>
      <c r="AE2761" s="37">
        <f t="shared" si="718"/>
        <v>1.9424115372719813E-3</v>
      </c>
      <c r="AF2761" s="37">
        <f t="shared" si="719"/>
        <v>7.2693546153556889</v>
      </c>
      <c r="AG2761" s="37">
        <f t="shared" si="720"/>
        <v>0.10149672066700269</v>
      </c>
      <c r="AH2761" s="37">
        <f t="shared" si="721"/>
        <v>0.86850114878801543</v>
      </c>
      <c r="AI2761">
        <f>AF2761*EXP(Info!$B$6*H2761*1000)</f>
        <v>7.4468670096930127</v>
      </c>
      <c r="AJ2761">
        <f>2*SQRT((EXP(Info!$B$6*H2761)*AG2761)^2+(Info!$B$6*H2761*0.01*AI2761)^2)</f>
        <v>0.202998338823215</v>
      </c>
      <c r="AK2761">
        <f t="shared" si="722"/>
        <v>0.88233876402236289</v>
      </c>
      <c r="AL2761">
        <f t="shared" si="723"/>
        <v>0.18834408819907661</v>
      </c>
      <c r="AM2761">
        <f t="shared" si="726"/>
        <v>0.96</v>
      </c>
      <c r="AN2761">
        <f t="shared" si="727"/>
        <v>3.7846532205738477E-2</v>
      </c>
      <c r="AO2761">
        <f t="shared" si="724"/>
        <v>11.48</v>
      </c>
      <c r="AP2761">
        <f t="shared" si="725"/>
        <v>0.71832752533017596</v>
      </c>
      <c r="AQ2761">
        <f t="shared" si="728"/>
        <v>3</v>
      </c>
      <c r="AR2761">
        <v>1</v>
      </c>
      <c r="AS2761">
        <v>1</v>
      </c>
      <c r="AT2761">
        <v>0</v>
      </c>
      <c r="AU2761">
        <v>0</v>
      </c>
      <c r="AV2761">
        <v>1</v>
      </c>
      <c r="AW2761">
        <v>0</v>
      </c>
      <c r="AX2761">
        <v>0</v>
      </c>
    </row>
    <row r="2762" spans="1:50">
      <c r="A2762" s="13" t="s">
        <v>319</v>
      </c>
      <c r="B2762" s="13" t="s">
        <v>431</v>
      </c>
      <c r="D2762" s="13">
        <v>-10.595000000000001</v>
      </c>
      <c r="E2762" s="13">
        <v>72.367000000000004</v>
      </c>
      <c r="F2762" s="13">
        <v>2224</v>
      </c>
      <c r="G2762">
        <v>20</v>
      </c>
      <c r="H2762">
        <v>4.6459999999999999</v>
      </c>
      <c r="J2762">
        <f>(F2762*100*Info!$B$11)/AI2762</f>
        <v>0.72537631543824266</v>
      </c>
      <c r="K2762">
        <f>2*((F2762*100*Info!$B$11)/AI2762^2)*(AJ2762/2)</f>
        <v>2.1358943106585676E-2</v>
      </c>
      <c r="L2762">
        <f t="shared" si="713"/>
        <v>1.2037383191013464</v>
      </c>
      <c r="M2762">
        <f t="shared" si="714"/>
        <v>9.3428469532786735</v>
      </c>
      <c r="N2762">
        <f t="shared" si="715"/>
        <v>0.37930660353630752</v>
      </c>
      <c r="O2762">
        <v>2.08</v>
      </c>
      <c r="P2762">
        <v>0.04</v>
      </c>
      <c r="Q2762">
        <v>1.81</v>
      </c>
      <c r="R2762">
        <v>0.05</v>
      </c>
      <c r="S2762">
        <v>8.75</v>
      </c>
      <c r="T2762">
        <v>0.15</v>
      </c>
      <c r="U2762" s="23">
        <v>3.1237873531200004</v>
      </c>
      <c r="V2762" s="23">
        <v>8.7310826640000005E-2</v>
      </c>
      <c r="W2762" s="37">
        <f>U2762*Info!$B$2</f>
        <v>1.4994179294976002</v>
      </c>
      <c r="X2762" s="37">
        <f>W2762*SQRT((0.5*V2762/U2762)^2+Info!$B$3^2)</f>
        <v>7.7844270900845627E-2</v>
      </c>
      <c r="Y2762" s="28">
        <f>W2762*Info!$D$2</f>
        <v>1.2145285228930562</v>
      </c>
      <c r="Z2762" s="28">
        <f>Y2762*SQRT(Info!$D$3^2+(X2762/W2762)^2)</f>
        <v>8.7541350351022368E-2</v>
      </c>
      <c r="AA2762" s="37">
        <f t="shared" si="716"/>
        <v>0.58058207050239985</v>
      </c>
      <c r="AB2762" s="37">
        <f t="shared" si="717"/>
        <v>8.0372448712753813E-2</v>
      </c>
      <c r="AC2762" s="37">
        <f>(1-EXP(-Info!$B$6*H2762*1000))+(Info!$B$6/(Info!$B$6-Info!$B$7))*(EXP(-Info!$B$7*H2762*1000)-EXP(-Info!$B$6*H2762*1000))*(Info!$B$9-1)</f>
        <v>4.7794495629210371E-2</v>
      </c>
      <c r="AD2762" s="37">
        <f>SQRT((Info!$B$6*EXP(-Info!$B$6*H2762*1000)+(Info!$B$6/(Info!$B$6+Info!$B$7))*(Info!$B$9-1)*(-Info!$B$7*EXP(-Info!$B$7*H2762*1000)+Info!$B$6*EXP(-Info!$B$6*H2762*1000)))^2*(0.01*H2762*1000)^2)</f>
        <v>4.3959903905888979E-4</v>
      </c>
      <c r="AE2762" s="37">
        <f t="shared" si="718"/>
        <v>3.8498299412677108E-3</v>
      </c>
      <c r="AF2762" s="37">
        <f t="shared" si="719"/>
        <v>7.5077228498759183</v>
      </c>
      <c r="AG2762" s="37">
        <f t="shared" si="720"/>
        <v>0.11533997230733639</v>
      </c>
      <c r="AH2762" s="37">
        <f t="shared" si="721"/>
        <v>0.85802546855724782</v>
      </c>
      <c r="AI2762">
        <f>AF2762*EXP(Info!$B$6*H2762*1000)</f>
        <v>7.834512081205812</v>
      </c>
      <c r="AJ2762">
        <f>2*SQRT((EXP(Info!$B$6*H2762)*AG2762)^2+(Info!$B$6*H2762*0.01*AI2762)^2)</f>
        <v>0.23068977336161711</v>
      </c>
      <c r="AK2762">
        <f t="shared" si="722"/>
        <v>0.7719999791470411</v>
      </c>
      <c r="AL2762">
        <f t="shared" si="723"/>
        <v>0.21374249010669749</v>
      </c>
      <c r="AM2762">
        <f t="shared" si="726"/>
        <v>0.87019230769230771</v>
      </c>
      <c r="AN2762">
        <f t="shared" si="727"/>
        <v>2.9289759885655315E-2</v>
      </c>
      <c r="AO2762">
        <f t="shared" si="724"/>
        <v>12.88</v>
      </c>
      <c r="AP2762">
        <f t="shared" si="725"/>
        <v>0.66585838434953704</v>
      </c>
      <c r="AQ2762">
        <f t="shared" si="728"/>
        <v>3</v>
      </c>
      <c r="AR2762">
        <v>1</v>
      </c>
      <c r="AS2762">
        <v>1</v>
      </c>
      <c r="AT2762">
        <v>0</v>
      </c>
      <c r="AU2762">
        <v>0</v>
      </c>
      <c r="AV2762">
        <v>1</v>
      </c>
      <c r="AW2762">
        <v>0</v>
      </c>
      <c r="AX2762">
        <v>0</v>
      </c>
    </row>
    <row r="2763" spans="1:50">
      <c r="A2763" s="13" t="s">
        <v>319</v>
      </c>
      <c r="B2763" s="13" t="s">
        <v>431</v>
      </c>
      <c r="D2763" s="13">
        <v>-10.595000000000001</v>
      </c>
      <c r="E2763" s="13">
        <v>72.367000000000004</v>
      </c>
      <c r="F2763" s="13">
        <v>2224</v>
      </c>
      <c r="G2763">
        <v>20</v>
      </c>
      <c r="H2763">
        <v>4.6459999999999999</v>
      </c>
      <c r="J2763">
        <f>(F2763*100*Info!$B$11)/AI2763</f>
        <v>0.75314376253966808</v>
      </c>
      <c r="K2763">
        <f>2*((F2763*100*Info!$B$11)/AI2763^2)*(AJ2763/2)</f>
        <v>1.7416317137322435E-2</v>
      </c>
      <c r="L2763">
        <f t="shared" si="713"/>
        <v>1.0373831787286447</v>
      </c>
      <c r="M2763">
        <f t="shared" si="714"/>
        <v>8.3598957735266612</v>
      </c>
      <c r="N2763">
        <f t="shared" si="715"/>
        <v>0.24977530183573138</v>
      </c>
      <c r="O2763">
        <v>1.97</v>
      </c>
      <c r="P2763">
        <v>0.03</v>
      </c>
      <c r="Q2763">
        <v>1.64</v>
      </c>
      <c r="R2763">
        <v>0.05</v>
      </c>
      <c r="S2763">
        <v>8.31</v>
      </c>
      <c r="T2763">
        <v>0.09</v>
      </c>
      <c r="U2763" s="23">
        <v>2.6920838214000002</v>
      </c>
      <c r="V2763" s="23">
        <v>5.0931315540000001E-2</v>
      </c>
      <c r="W2763" s="37">
        <f>U2763*Info!$B$2</f>
        <v>1.292200234272</v>
      </c>
      <c r="X2763" s="37">
        <f>W2763*SQRT((0.5*V2763/U2763)^2+Info!$B$3^2)</f>
        <v>6.5756124813003608E-2</v>
      </c>
      <c r="Y2763" s="28">
        <f>W2763*Info!$D$2</f>
        <v>1.04668218976032</v>
      </c>
      <c r="Z2763" s="28">
        <f>Y2763*SQRT(Info!$D$3^2+(X2763/W2763)^2)</f>
        <v>7.4670936636528004E-2</v>
      </c>
      <c r="AA2763" s="37">
        <f t="shared" si="716"/>
        <v>0.67779976572799994</v>
      </c>
      <c r="AB2763" s="37">
        <f t="shared" si="717"/>
        <v>6.7445295984399897E-2</v>
      </c>
      <c r="AC2763" s="37">
        <f>(1-EXP(-Info!$B$6*H2763*1000))+(Info!$B$6/(Info!$B$6-Info!$B$7))*(EXP(-Info!$B$7*H2763*1000)-EXP(-Info!$B$6*H2763*1000))*(Info!$B$9-1)</f>
        <v>4.7794495629210371E-2</v>
      </c>
      <c r="AD2763" s="37">
        <f>SQRT((Info!$B$6*EXP(-Info!$B$6*H2763*1000)+(Info!$B$6/(Info!$B$6+Info!$B$7))*(Info!$B$9-1)*(-Info!$B$7*EXP(-Info!$B$7*H2763*1000)+Info!$B$6*EXP(-Info!$B$6*H2763*1000)))^2*(0.01*H2763*1000)^2)</f>
        <v>4.3959903905888979E-4</v>
      </c>
      <c r="AE2763" s="37">
        <f t="shared" si="718"/>
        <v>3.2372553385029861E-3</v>
      </c>
      <c r="AF2763" s="37">
        <f t="shared" si="719"/>
        <v>7.2309227122991135</v>
      </c>
      <c r="AG2763" s="37">
        <f t="shared" si="720"/>
        <v>8.7242355540775293E-2</v>
      </c>
      <c r="AH2763" s="37">
        <f t="shared" si="721"/>
        <v>0.87014713746078376</v>
      </c>
      <c r="AI2763">
        <f>AF2763*EXP(Info!$B$6*H2763*1000)</f>
        <v>7.5456636426994885</v>
      </c>
      <c r="AJ2763">
        <f>2*SQRT((EXP(Info!$B$6*H2763)*AG2763)^2+(Info!$B$6*H2763*0.01*AI2763)^2)</f>
        <v>0.17449214552300854</v>
      </c>
      <c r="AK2763">
        <f t="shared" si="722"/>
        <v>0.9012703484885215</v>
      </c>
      <c r="AL2763">
        <f t="shared" si="723"/>
        <v>0.17936402014091307</v>
      </c>
      <c r="AM2763">
        <f t="shared" si="726"/>
        <v>0.83248730964466999</v>
      </c>
      <c r="AN2763">
        <f t="shared" si="727"/>
        <v>2.8370737791340278E-2</v>
      </c>
      <c r="AO2763">
        <f t="shared" si="724"/>
        <v>11.1</v>
      </c>
      <c r="AP2763">
        <f t="shared" si="725"/>
        <v>0.73177513431788854</v>
      </c>
      <c r="AQ2763">
        <f t="shared" si="728"/>
        <v>3</v>
      </c>
      <c r="AR2763">
        <v>1</v>
      </c>
      <c r="AS2763">
        <v>1</v>
      </c>
      <c r="AT2763">
        <v>0</v>
      </c>
      <c r="AU2763">
        <v>0</v>
      </c>
      <c r="AV2763">
        <v>1</v>
      </c>
      <c r="AW2763">
        <v>0</v>
      </c>
      <c r="AX2763">
        <v>0</v>
      </c>
    </row>
    <row r="2764" spans="1:50">
      <c r="A2764" s="13" t="s">
        <v>319</v>
      </c>
      <c r="B2764" s="13" t="s">
        <v>431</v>
      </c>
      <c r="D2764" s="13">
        <v>-10.595000000000001</v>
      </c>
      <c r="E2764" s="13">
        <v>72.367000000000004</v>
      </c>
      <c r="F2764" s="13">
        <v>2224</v>
      </c>
      <c r="G2764">
        <v>30</v>
      </c>
      <c r="H2764">
        <v>7.4829999999999997</v>
      </c>
      <c r="J2764">
        <f>(F2764*100*Info!$B$11)/AI2764</f>
        <v>0.87262351043625153</v>
      </c>
      <c r="K2764">
        <f>2*((F2764*100*Info!$B$11)/AI2764^2)*(AJ2764/2)</f>
        <v>3.1214963133772696E-2</v>
      </c>
      <c r="L2764">
        <f t="shared" si="713"/>
        <v>1.15046729100447</v>
      </c>
      <c r="M2764">
        <f t="shared" si="714"/>
        <v>10.741995425466936</v>
      </c>
      <c r="N2764">
        <f t="shared" si="715"/>
        <v>0.53101454674656512</v>
      </c>
      <c r="O2764">
        <v>1.81</v>
      </c>
      <c r="P2764">
        <v>0.05</v>
      </c>
      <c r="Q2764">
        <v>1.54</v>
      </c>
      <c r="R2764">
        <v>0.08</v>
      </c>
      <c r="S2764">
        <v>7.27</v>
      </c>
      <c r="T2764">
        <v>0.16</v>
      </c>
      <c r="U2764" s="23">
        <v>2.9855452109400002</v>
      </c>
      <c r="V2764" s="23">
        <v>0.10186263108</v>
      </c>
      <c r="W2764" s="37">
        <f>U2764*Info!$B$2</f>
        <v>1.4330617012512001</v>
      </c>
      <c r="X2764" s="37">
        <f>W2764*SQRT((0.5*V2764/U2764)^2+Info!$B$3^2)</f>
        <v>7.570879701956422E-2</v>
      </c>
      <c r="Y2764" s="28">
        <f>W2764*Info!$D$2</f>
        <v>1.1607799780134722</v>
      </c>
      <c r="Z2764" s="28">
        <f>Y2764*SQRT(Info!$D$3^2+(X2764/W2764)^2)</f>
        <v>8.4434434754199247E-2</v>
      </c>
      <c r="AA2764" s="37">
        <f t="shared" si="716"/>
        <v>0.37693829874879992</v>
      </c>
      <c r="AB2764" s="37">
        <f t="shared" si="717"/>
        <v>7.9729680459346974E-2</v>
      </c>
      <c r="AC2764" s="37">
        <f>(1-EXP(-Info!$B$6*H2764*1000))+(Info!$B$6/(Info!$B$6-Info!$B$7))*(EXP(-Info!$B$7*H2764*1000)-EXP(-Info!$B$6*H2764*1000))*(Info!$B$9-1)</f>
        <v>7.5954403489411126E-2</v>
      </c>
      <c r="AD2764" s="37">
        <f>SQRT((Info!$B$6*EXP(-Info!$B$6*H2764*1000)+(Info!$B$6/(Info!$B$6+Info!$B$7))*(Info!$B$9-1)*(-Info!$B$7*EXP(-Info!$B$7*H2764*1000)+Info!$B$6*EXP(-Info!$B$6*H2764*1000)))^2*(0.01*H2764*1000)^2)</f>
        <v>6.8943511750178788E-4</v>
      </c>
      <c r="AE2764" s="37">
        <f t="shared" si="718"/>
        <v>6.0613937753856142E-3</v>
      </c>
      <c r="AF2764" s="37">
        <f t="shared" si="719"/>
        <v>6.0805898983527484</v>
      </c>
      <c r="AG2764" s="37">
        <f t="shared" si="720"/>
        <v>0.11647280483770198</v>
      </c>
      <c r="AH2764" s="37">
        <f t="shared" si="721"/>
        <v>0.83639475905814975</v>
      </c>
      <c r="AI2764">
        <f>AF2764*EXP(Info!$B$6*H2764*1000)</f>
        <v>6.5125101934056042</v>
      </c>
      <c r="AJ2764">
        <f>2*SQRT((EXP(Info!$B$6*H2764)*AG2764)^2+(Info!$B$6*H2764*0.01*AI2764)^2)</f>
        <v>0.23296159588210608</v>
      </c>
      <c r="AK2764">
        <f t="shared" si="722"/>
        <v>0.50121485584627923</v>
      </c>
      <c r="AL2764">
        <f t="shared" si="723"/>
        <v>0.21203311221358734</v>
      </c>
      <c r="AM2764">
        <f t="shared" si="726"/>
        <v>0.850828729281768</v>
      </c>
      <c r="AN2764">
        <f t="shared" si="727"/>
        <v>5.0059559217110028E-2</v>
      </c>
      <c r="AO2764">
        <f t="shared" si="724"/>
        <v>12.31</v>
      </c>
      <c r="AP2764">
        <f t="shared" si="725"/>
        <v>0.60625442661781725</v>
      </c>
      <c r="AQ2764">
        <f t="shared" si="728"/>
        <v>3</v>
      </c>
      <c r="AR2764">
        <v>1</v>
      </c>
      <c r="AS2764">
        <v>1</v>
      </c>
      <c r="AT2764">
        <v>0</v>
      </c>
      <c r="AU2764">
        <v>0</v>
      </c>
      <c r="AV2764">
        <v>1</v>
      </c>
      <c r="AW2764">
        <v>0</v>
      </c>
      <c r="AX2764">
        <v>0</v>
      </c>
    </row>
    <row r="2765" spans="1:50">
      <c r="A2765" s="13" t="s">
        <v>319</v>
      </c>
      <c r="B2765" s="13" t="s">
        <v>431</v>
      </c>
      <c r="D2765" s="13">
        <v>-10.595000000000001</v>
      </c>
      <c r="E2765" s="13">
        <v>72.367000000000004</v>
      </c>
      <c r="F2765" s="13">
        <v>2224</v>
      </c>
      <c r="G2765">
        <v>30</v>
      </c>
      <c r="H2765">
        <v>7.4829999999999997</v>
      </c>
      <c r="J2765">
        <f>(F2765*100*Info!$B$11)/AI2765</f>
        <v>0.80369665928148082</v>
      </c>
      <c r="K2765">
        <f>2*((F2765*100*Info!$B$11)/AI2765^2)*(AJ2765/2)</f>
        <v>2.2309236990355998E-2</v>
      </c>
      <c r="L2765">
        <f t="shared" si="713"/>
        <v>1.1682243003700956</v>
      </c>
      <c r="M2765">
        <f t="shared" si="714"/>
        <v>10.046208252238133</v>
      </c>
      <c r="N2765">
        <f t="shared" si="715"/>
        <v>0.34846908158516854</v>
      </c>
      <c r="O2765">
        <v>1.84</v>
      </c>
      <c r="P2765">
        <v>0.03</v>
      </c>
      <c r="Q2765">
        <v>1.78</v>
      </c>
      <c r="R2765">
        <v>0.04</v>
      </c>
      <c r="S2765">
        <v>7.81</v>
      </c>
      <c r="T2765">
        <v>0.1</v>
      </c>
      <c r="U2765" s="23">
        <v>3.0316259250000002</v>
      </c>
      <c r="V2765" s="23">
        <v>6.3057819240000007E-2</v>
      </c>
      <c r="W2765" s="37">
        <f>U2765*Info!$B$2</f>
        <v>1.455180444</v>
      </c>
      <c r="X2765" s="37">
        <f>W2765*SQRT((0.5*V2765/U2765)^2+Info!$B$3^2)</f>
        <v>7.4316280403265836E-2</v>
      </c>
      <c r="Y2765" s="28">
        <f>W2765*Info!$D$2</f>
        <v>1.1786961596400001</v>
      </c>
      <c r="Z2765" s="28">
        <f>Y2765*SQRT(Info!$D$3^2+(X2765/W2765)^2)</f>
        <v>8.4243056310068148E-2</v>
      </c>
      <c r="AA2765" s="37">
        <f t="shared" si="716"/>
        <v>0.38481955600000006</v>
      </c>
      <c r="AB2765" s="37">
        <f t="shared" si="717"/>
        <v>7.5814969056096262E-2</v>
      </c>
      <c r="AC2765" s="37">
        <f>(1-EXP(-Info!$B$6*H2765*1000))+(Info!$B$6/(Info!$B$6-Info!$B$7))*(EXP(-Info!$B$7*H2765*1000)-EXP(-Info!$B$6*H2765*1000))*(Info!$B$9-1)</f>
        <v>7.5954403489411126E-2</v>
      </c>
      <c r="AD2765" s="37">
        <f>SQRT((Info!$B$6*EXP(-Info!$B$6*H2765*1000)+(Info!$B$6/(Info!$B$6+Info!$B$7))*(Info!$B$9-1)*(-Info!$B$7*EXP(-Info!$B$7*H2765*1000)+Info!$B$6*EXP(-Info!$B$6*H2765*1000)))^2*(0.01*H2765*1000)^2)</f>
        <v>6.8943511750178788E-4</v>
      </c>
      <c r="AE2765" s="37">
        <f t="shared" si="718"/>
        <v>5.7645892262166744E-3</v>
      </c>
      <c r="AF2765" s="37">
        <f t="shared" si="719"/>
        <v>6.602075100532959</v>
      </c>
      <c r="AG2765" s="37">
        <f t="shared" si="720"/>
        <v>9.8133190233520518E-2</v>
      </c>
      <c r="AH2765" s="37">
        <f t="shared" si="721"/>
        <v>0.84533612042675532</v>
      </c>
      <c r="AI2765">
        <f>AF2765*EXP(Info!$B$6*H2765*1000)</f>
        <v>7.0710378612275759</v>
      </c>
      <c r="AJ2765">
        <f>2*SQRT((EXP(Info!$B$6*H2765)*AG2765)^2+(Info!$B$6*H2765*0.01*AI2765)^2)</f>
        <v>0.19627984960760794</v>
      </c>
      <c r="AK2765">
        <f t="shared" si="722"/>
        <v>0.51169456361320009</v>
      </c>
      <c r="AL2765">
        <f t="shared" si="723"/>
        <v>0.20162232870778241</v>
      </c>
      <c r="AM2765">
        <f t="shared" si="726"/>
        <v>0.96739130434782605</v>
      </c>
      <c r="AN2765">
        <f t="shared" si="727"/>
        <v>2.6858282938490463E-2</v>
      </c>
      <c r="AO2765">
        <f t="shared" si="724"/>
        <v>12.5</v>
      </c>
      <c r="AP2765">
        <f t="shared" si="725"/>
        <v>0.60693503932217496</v>
      </c>
      <c r="AQ2765">
        <f t="shared" si="728"/>
        <v>3</v>
      </c>
      <c r="AR2765">
        <v>1</v>
      </c>
      <c r="AS2765">
        <v>1</v>
      </c>
      <c r="AT2765">
        <v>0</v>
      </c>
      <c r="AU2765">
        <v>0</v>
      </c>
      <c r="AV2765">
        <v>1</v>
      </c>
      <c r="AW2765">
        <v>0</v>
      </c>
      <c r="AX2765">
        <v>0</v>
      </c>
    </row>
    <row r="2766" spans="1:50">
      <c r="A2766" s="13" t="s">
        <v>319</v>
      </c>
      <c r="B2766" s="13" t="s">
        <v>431</v>
      </c>
      <c r="D2766" s="13">
        <v>-10.595000000000001</v>
      </c>
      <c r="E2766" s="13">
        <v>72.367000000000004</v>
      </c>
      <c r="F2766" s="13">
        <v>2224</v>
      </c>
      <c r="G2766">
        <v>40</v>
      </c>
      <c r="H2766">
        <v>9.8119999999999994</v>
      </c>
      <c r="J2766">
        <f>(F2766*100*Info!$B$11)/AI2766</f>
        <v>0.91804078729291472</v>
      </c>
      <c r="K2766">
        <f>2*((F2766*100*Info!$B$11)/AI2766^2)*(AJ2766/2)</f>
        <v>2.8368981576442031E-2</v>
      </c>
      <c r="L2766">
        <f t="shared" si="713"/>
        <v>1.1682243003700954</v>
      </c>
      <c r="M2766">
        <f t="shared" si="714"/>
        <v>11.475509853977302</v>
      </c>
      <c r="N2766">
        <f t="shared" si="715"/>
        <v>0.41271530542920176</v>
      </c>
      <c r="O2766">
        <v>2</v>
      </c>
      <c r="P2766">
        <v>0.04</v>
      </c>
      <c r="Q2766">
        <v>1.82</v>
      </c>
      <c r="R2766">
        <v>0.08</v>
      </c>
      <c r="S2766">
        <v>6.89</v>
      </c>
      <c r="T2766">
        <v>0.09</v>
      </c>
      <c r="U2766" s="23">
        <v>3.0316259250000002</v>
      </c>
      <c r="V2766" s="23">
        <v>5.5781917020000002E-2</v>
      </c>
      <c r="W2766" s="37">
        <f>U2766*Info!$B$2</f>
        <v>1.455180444</v>
      </c>
      <c r="X2766" s="37">
        <f>W2766*SQRT((0.5*V2766/U2766)^2+Info!$B$3^2)</f>
        <v>7.3980434940910167E-2</v>
      </c>
      <c r="Y2766" s="28">
        <f>W2766*Info!$D$2</f>
        <v>1.1786961596400001</v>
      </c>
      <c r="Z2766" s="28">
        <f>Y2766*SQRT(Info!$D$3^2+(X2766/W2766)^2)</f>
        <v>8.4048888279411232E-2</v>
      </c>
      <c r="AA2766" s="37">
        <f t="shared" si="716"/>
        <v>0.54481955599999998</v>
      </c>
      <c r="AB2766" s="37">
        <f t="shared" si="717"/>
        <v>7.6636184365130297E-2</v>
      </c>
      <c r="AC2766" s="37">
        <f>(1-EXP(-Info!$B$6*H2766*1000))+(Info!$B$6/(Info!$B$6-Info!$B$7))*(EXP(-Info!$B$7*H2766*1000)-EXP(-Info!$B$6*H2766*1000))*(Info!$B$9-1)</f>
        <v>9.8508427543400376E-2</v>
      </c>
      <c r="AD2766" s="37">
        <f>SQRT((Info!$B$6*EXP(-Info!$B$6*H2766*1000)+(Info!$B$6/(Info!$B$6+Info!$B$7))*(Info!$B$9-1)*(-Info!$B$7*EXP(-Info!$B$7*H2766*1000)+Info!$B$6*EXP(-Info!$B$6*H2766*1000)))^2*(0.01*H2766*1000)^2)</f>
        <v>8.8446693278346178E-4</v>
      </c>
      <c r="AE2766" s="37">
        <f t="shared" si="718"/>
        <v>7.5646734959356988E-3</v>
      </c>
      <c r="AF2766" s="37">
        <f t="shared" si="719"/>
        <v>5.657634522603546</v>
      </c>
      <c r="AG2766" s="37">
        <f t="shared" si="720"/>
        <v>9.5637021629205191E-2</v>
      </c>
      <c r="AH2766" s="37">
        <f t="shared" si="721"/>
        <v>0.82113708600922297</v>
      </c>
      <c r="AI2766">
        <f>AF2766*EXP(Info!$B$6*H2766*1000)</f>
        <v>6.1903235513960153</v>
      </c>
      <c r="AJ2766">
        <f>2*SQRT((EXP(Info!$B$6*H2766)*AG2766)^2+(Info!$B$6*H2766*0.01*AI2766)^2)</f>
        <v>0.19129125547853978</v>
      </c>
      <c r="AK2766">
        <f t="shared" si="722"/>
        <v>0.72444656361319992</v>
      </c>
      <c r="AL2766">
        <f t="shared" si="723"/>
        <v>0.20380626870062751</v>
      </c>
      <c r="AM2766">
        <f t="shared" si="726"/>
        <v>0.91</v>
      </c>
      <c r="AN2766">
        <f t="shared" si="727"/>
        <v>4.3945875801945283E-2</v>
      </c>
      <c r="AO2766">
        <f t="shared" si="724"/>
        <v>12.5</v>
      </c>
      <c r="AP2766">
        <f t="shared" si="725"/>
        <v>0.65971199926323365</v>
      </c>
      <c r="AQ2766">
        <f t="shared" si="728"/>
        <v>3</v>
      </c>
      <c r="AR2766">
        <v>1</v>
      </c>
      <c r="AS2766">
        <v>1</v>
      </c>
      <c r="AT2766">
        <v>0</v>
      </c>
      <c r="AU2766">
        <v>0</v>
      </c>
      <c r="AV2766">
        <v>1</v>
      </c>
      <c r="AW2766">
        <v>0</v>
      </c>
      <c r="AX2766">
        <v>0</v>
      </c>
    </row>
    <row r="2767" spans="1:50">
      <c r="A2767" s="13" t="s">
        <v>319</v>
      </c>
      <c r="B2767" s="13" t="s">
        <v>431</v>
      </c>
      <c r="D2767" s="13">
        <v>-10.595000000000001</v>
      </c>
      <c r="E2767" s="13">
        <v>72.367000000000004</v>
      </c>
      <c r="F2767" s="13">
        <v>2224</v>
      </c>
      <c r="G2767">
        <v>50</v>
      </c>
      <c r="H2767">
        <v>11.914999999999999</v>
      </c>
      <c r="J2767">
        <f>(F2767*100*Info!$B$11)/AI2767</f>
        <v>0.89441286150669097</v>
      </c>
      <c r="K2767">
        <f>2*((F2767*100*Info!$B$11)/AI2767^2)*(AJ2767/2)</f>
        <v>2.8166684179832868E-2</v>
      </c>
      <c r="L2767">
        <f t="shared" si="713"/>
        <v>1.1962616835789777</v>
      </c>
      <c r="M2767">
        <f t="shared" si="714"/>
        <v>11.448484640071332</v>
      </c>
      <c r="N2767">
        <f t="shared" si="715"/>
        <v>0.42424385017787181</v>
      </c>
      <c r="O2767">
        <v>1.97</v>
      </c>
      <c r="P2767">
        <v>0.03</v>
      </c>
      <c r="Q2767">
        <v>1.81</v>
      </c>
      <c r="R2767">
        <v>0.05</v>
      </c>
      <c r="S2767">
        <v>6.96</v>
      </c>
      <c r="T2767">
        <v>0.1</v>
      </c>
      <c r="U2767" s="23">
        <v>3.1043849472000002</v>
      </c>
      <c r="V2767" s="23">
        <v>6.0632518500000003E-2</v>
      </c>
      <c r="W2767" s="37">
        <f>U2767*Info!$B$2</f>
        <v>1.4901047746560001</v>
      </c>
      <c r="X2767" s="37">
        <f>W2767*SQRT((0.5*V2767/U2767)^2+Info!$B$3^2)</f>
        <v>7.5913013450208428E-2</v>
      </c>
      <c r="Y2767" s="28">
        <f>W2767*Info!$D$2</f>
        <v>1.2069848674713601</v>
      </c>
      <c r="Z2767" s="28">
        <f>Y2767*SQRT(Info!$D$3^2+(X2767/W2767)^2)</f>
        <v>8.6156803650084962E-2</v>
      </c>
      <c r="AA2767" s="37">
        <f t="shared" si="716"/>
        <v>0.47989522534399986</v>
      </c>
      <c r="AB2767" s="37">
        <f t="shared" si="717"/>
        <v>7.7380783215805757E-2</v>
      </c>
      <c r="AC2767" s="37">
        <f>(1-EXP(-Info!$B$6*H2767*1000))+(Info!$B$6/(Info!$B$6-Info!$B$7))*(EXP(-Info!$B$7*H2767*1000)-EXP(-Info!$B$6*H2767*1000))*(Info!$B$9-1)</f>
        <v>0.11844705625630743</v>
      </c>
      <c r="AD2767" s="37">
        <f>SQRT((Info!$B$6*EXP(-Info!$B$6*H2767*1000)+(Info!$B$6/(Info!$B$6+Info!$B$7))*(Info!$B$9-1)*(-Info!$B$7*EXP(-Info!$B$7*H2767*1000)+Info!$B$6*EXP(-Info!$B$6*H2767*1000)))^2*(0.01*H2767*1000)^2)</f>
        <v>1.0530351406552146E-3</v>
      </c>
      <c r="AE2767" s="37">
        <f t="shared" si="718"/>
        <v>9.1794466969135884E-3</v>
      </c>
      <c r="AF2767" s="37">
        <f t="shared" si="719"/>
        <v>5.6961729557751859</v>
      </c>
      <c r="AG2767" s="37">
        <f t="shared" si="720"/>
        <v>0.10003627870358218</v>
      </c>
      <c r="AH2767" s="37">
        <f t="shared" si="721"/>
        <v>0.81841565456540033</v>
      </c>
      <c r="AI2767">
        <f>AF2767*EXP(Info!$B$6*H2767*1000)</f>
        <v>6.3538548597659634</v>
      </c>
      <c r="AJ2767">
        <f>2*SQRT((EXP(Info!$B$6*H2767)*AG2767)^2+(Info!$B$6*H2767*0.01*AI2767)^2)</f>
        <v>0.20009442044252773</v>
      </c>
      <c r="AK2767">
        <f t="shared" si="722"/>
        <v>0.6381166811399166</v>
      </c>
      <c r="AL2767">
        <f t="shared" si="723"/>
        <v>0.20578645488411382</v>
      </c>
      <c r="AM2767">
        <f t="shared" si="726"/>
        <v>0.91878172588832496</v>
      </c>
      <c r="AN2767">
        <f t="shared" si="727"/>
        <v>2.8981810519511507E-2</v>
      </c>
      <c r="AO2767">
        <f t="shared" si="724"/>
        <v>12.8</v>
      </c>
      <c r="AP2767">
        <f t="shared" si="725"/>
        <v>0.63458624929129404</v>
      </c>
      <c r="AQ2767">
        <f t="shared" si="728"/>
        <v>3</v>
      </c>
      <c r="AR2767">
        <v>1</v>
      </c>
      <c r="AS2767">
        <v>1</v>
      </c>
      <c r="AT2767">
        <v>0</v>
      </c>
      <c r="AU2767">
        <v>0</v>
      </c>
      <c r="AV2767">
        <v>1</v>
      </c>
      <c r="AW2767">
        <v>0</v>
      </c>
      <c r="AX2767">
        <v>0</v>
      </c>
    </row>
    <row r="2768" spans="1:50">
      <c r="A2768" s="13" t="s">
        <v>319</v>
      </c>
      <c r="B2768" s="13" t="s">
        <v>431</v>
      </c>
      <c r="D2768" s="13">
        <v>-10.595000000000001</v>
      </c>
      <c r="E2768" s="13">
        <v>72.367000000000004</v>
      </c>
      <c r="F2768" s="13">
        <v>2224</v>
      </c>
      <c r="G2768">
        <v>60</v>
      </c>
      <c r="H2768">
        <v>14.196999999999999</v>
      </c>
      <c r="J2768">
        <f>(F2768*100*Info!$B$11)/AI2768</f>
        <v>1.5373909239690098</v>
      </c>
      <c r="K2768">
        <f>2*((F2768*100*Info!$B$11)/AI2768^2)*(AJ2768/2)</f>
        <v>7.5277387837884305E-2</v>
      </c>
      <c r="L2768">
        <f t="shared" si="713"/>
        <v>1.149532711564174</v>
      </c>
      <c r="M2768">
        <f t="shared" si="714"/>
        <v>18.909908385937438</v>
      </c>
      <c r="N2768">
        <f t="shared" si="715"/>
        <v>0.99672186447191446</v>
      </c>
      <c r="O2768">
        <v>2.04</v>
      </c>
      <c r="P2768">
        <v>0.03</v>
      </c>
      <c r="Q2768">
        <v>1.61</v>
      </c>
      <c r="R2768">
        <v>0.04</v>
      </c>
      <c r="S2768">
        <v>4.49</v>
      </c>
      <c r="T2768">
        <v>7.0000000000000007E-2</v>
      </c>
      <c r="U2768" s="23">
        <v>2.9831199102000001</v>
      </c>
      <c r="V2768" s="23">
        <v>5.8207217759999999E-2</v>
      </c>
      <c r="W2768" s="37">
        <f>U2768*Info!$B$2</f>
        <v>1.431897556896</v>
      </c>
      <c r="X2768" s="37">
        <f>W2768*SQRT((0.5*V2768/U2768)^2+Info!$B$3^2)</f>
        <v>7.2945047488468834E-2</v>
      </c>
      <c r="Y2768" s="28">
        <f>W2768*Info!$D$2</f>
        <v>1.15983702108576</v>
      </c>
      <c r="Z2768" s="28">
        <f>Y2768*SQRT(Info!$D$3^2+(X2768/W2768)^2)</f>
        <v>8.2789792462164905E-2</v>
      </c>
      <c r="AA2768" s="37">
        <f t="shared" si="716"/>
        <v>0.60810244310400008</v>
      </c>
      <c r="AB2768" s="37">
        <f t="shared" si="717"/>
        <v>7.44713364529936E-2</v>
      </c>
      <c r="AC2768" s="37">
        <f>(1-EXP(-Info!$B$6*H2768*1000))+(Info!$B$6/(Info!$B$6-Info!$B$7))*(EXP(-Info!$B$7*H2768*1000)-EXP(-Info!$B$6*H2768*1000))*(Info!$B$9-1)</f>
        <v>0.13963398574997229</v>
      </c>
      <c r="AD2768" s="37">
        <f>SQRT((Info!$B$6*EXP(-Info!$B$6*H2768*1000)+(Info!$B$6/(Info!$B$6+Info!$B$7))*(Info!$B$9-1)*(-Info!$B$7*EXP(-Info!$B$7*H2768*1000)+Info!$B$6*EXP(-Info!$B$6*H2768*1000)))^2*(0.01*H2768*1000)^2)</f>
        <v>1.2281095811750705E-3</v>
      </c>
      <c r="AE2768" s="37">
        <f t="shared" si="718"/>
        <v>1.0425512490609294E-2</v>
      </c>
      <c r="AF2768" s="37">
        <f t="shared" si="719"/>
        <v>3.2452512110393328</v>
      </c>
      <c r="AG2768" s="37">
        <f t="shared" si="720"/>
        <v>9.0486689886525223E-2</v>
      </c>
      <c r="AH2768" s="37">
        <f t="shared" si="721"/>
        <v>0.72277309822702285</v>
      </c>
      <c r="AI2768">
        <f>AF2768*EXP(Info!$B$6*H2768*1000)</f>
        <v>3.6965025733663204</v>
      </c>
      <c r="AJ2768">
        <f>2*SQRT((EXP(Info!$B$6*H2768)*AG2768)^2+(Info!$B$6*H2768*0.01*AI2768)^2)</f>
        <v>0.18099694327624571</v>
      </c>
      <c r="AK2768">
        <f t="shared" si="722"/>
        <v>0.80859381859538892</v>
      </c>
      <c r="AL2768">
        <f t="shared" si="723"/>
        <v>0.19804907216309117</v>
      </c>
      <c r="AM2768">
        <f t="shared" si="726"/>
        <v>0.78921568627450989</v>
      </c>
      <c r="AN2768">
        <f t="shared" si="727"/>
        <v>2.2785288504655395E-2</v>
      </c>
      <c r="AO2768">
        <f t="shared" si="724"/>
        <v>12.3</v>
      </c>
      <c r="AP2768">
        <f t="shared" si="725"/>
        <v>0.68384780411432755</v>
      </c>
      <c r="AQ2768">
        <f t="shared" si="728"/>
        <v>3</v>
      </c>
      <c r="AR2768">
        <v>1</v>
      </c>
      <c r="AS2768">
        <v>1</v>
      </c>
      <c r="AT2768">
        <v>0</v>
      </c>
      <c r="AU2768">
        <v>0</v>
      </c>
      <c r="AV2768">
        <v>1</v>
      </c>
      <c r="AW2768">
        <v>0</v>
      </c>
      <c r="AX2768">
        <v>0</v>
      </c>
    </row>
    <row r="2769" spans="1:50">
      <c r="A2769" s="13" t="s">
        <v>319</v>
      </c>
      <c r="B2769" s="13" t="s">
        <v>431</v>
      </c>
      <c r="D2769" s="13">
        <v>-10.595000000000001</v>
      </c>
      <c r="E2769" s="13">
        <v>72.367000000000004</v>
      </c>
      <c r="F2769" s="13">
        <v>2224</v>
      </c>
      <c r="G2769">
        <v>70</v>
      </c>
      <c r="H2769">
        <v>15.688000000000001</v>
      </c>
      <c r="J2769">
        <f>(F2769*100*Info!$B$11)/AI2769</f>
        <v>2.6820125788305145</v>
      </c>
      <c r="K2769">
        <f>2*((F2769*100*Info!$B$11)/AI2769^2)*(AJ2769/2)</f>
        <v>0.21584543711567267</v>
      </c>
      <c r="L2769">
        <f t="shared" si="713"/>
        <v>1.0654205619375272</v>
      </c>
      <c r="M2769">
        <f t="shared" si="714"/>
        <v>30.574943432814017</v>
      </c>
      <c r="N2769">
        <f t="shared" si="715"/>
        <v>2.5575376912474725</v>
      </c>
      <c r="O2769">
        <v>1.98</v>
      </c>
      <c r="P2769">
        <v>0.03</v>
      </c>
      <c r="Q2769">
        <v>1.74</v>
      </c>
      <c r="R2769">
        <v>0.05</v>
      </c>
      <c r="S2769">
        <v>3.01</v>
      </c>
      <c r="T2769">
        <v>7.0000000000000007E-2</v>
      </c>
      <c r="U2769" s="23">
        <v>2.7648428436000003</v>
      </c>
      <c r="V2769" s="23">
        <v>6.3057819240000007E-2</v>
      </c>
      <c r="W2769" s="37">
        <f>U2769*Info!$B$2</f>
        <v>1.3271245649280001</v>
      </c>
      <c r="X2769" s="37">
        <f>W2769*SQRT((0.5*V2769/U2769)^2+Info!$B$3^2)</f>
        <v>6.8060144347224794E-2</v>
      </c>
      <c r="Y2769" s="28">
        <f>W2769*Info!$D$2</f>
        <v>1.0749708975916801</v>
      </c>
      <c r="Z2769" s="28">
        <f>Y2769*SQRT(Info!$D$3^2+(X2769/W2769)^2)</f>
        <v>7.6994035522605281E-2</v>
      </c>
      <c r="AA2769" s="37">
        <f t="shared" si="716"/>
        <v>0.65287543507199985</v>
      </c>
      <c r="AB2769" s="37">
        <f t="shared" si="717"/>
        <v>6.9693495023316746E-2</v>
      </c>
      <c r="AC2769" s="37">
        <f>(1-EXP(-Info!$B$6*H2769*1000))+(Info!$B$6/(Info!$B$6-Info!$B$7))*(EXP(-Info!$B$7*H2769*1000)-EXP(-Info!$B$6*H2769*1000))*(Info!$B$9-1)</f>
        <v>0.15322921798443881</v>
      </c>
      <c r="AD2769" s="37">
        <f>SQRT((Info!$B$6*EXP(-Info!$B$6*H2769*1000)+(Info!$B$6/(Info!$B$6+Info!$B$7))*(Info!$B$9-1)*(-Info!$B$7*EXP(-Info!$B$7*H2769*1000)+Info!$B$6*EXP(-Info!$B$6*H2769*1000)))^2*(0.01*H2769*1000)^2)</f>
        <v>1.3382108213101215E-3</v>
      </c>
      <c r="AE2769" s="37">
        <f t="shared" si="718"/>
        <v>1.0714759425474268E-2</v>
      </c>
      <c r="AF2769" s="37">
        <f t="shared" si="719"/>
        <v>1.834989510050987</v>
      </c>
      <c r="AG2769" s="37">
        <f t="shared" si="720"/>
        <v>8.5251906580451287E-2</v>
      </c>
      <c r="AH2769" s="37">
        <f t="shared" si="721"/>
        <v>0.60963106646212195</v>
      </c>
      <c r="AI2769">
        <f>AF2769*EXP(Info!$B$6*H2769*1000)</f>
        <v>2.1189197812038287</v>
      </c>
      <c r="AJ2769">
        <f>2*SQRT((EXP(Info!$B$6*H2769)*AG2769)^2+(Info!$B$6*H2769*0.01*AI2769)^2)</f>
        <v>0.17052834501858166</v>
      </c>
      <c r="AK2769">
        <f t="shared" si="722"/>
        <v>0.86812846601523819</v>
      </c>
      <c r="AL2769">
        <f t="shared" si="723"/>
        <v>0.18534288066500856</v>
      </c>
      <c r="AM2769">
        <f t="shared" si="726"/>
        <v>0.87878787878787878</v>
      </c>
      <c r="AN2769">
        <f t="shared" si="727"/>
        <v>2.8547826550431251E-2</v>
      </c>
      <c r="AO2769">
        <f t="shared" si="724"/>
        <v>11.4</v>
      </c>
      <c r="AP2769">
        <f t="shared" si="725"/>
        <v>0.71613473604232591</v>
      </c>
      <c r="AQ2769">
        <f t="shared" si="728"/>
        <v>3</v>
      </c>
      <c r="AR2769">
        <v>1</v>
      </c>
      <c r="AS2769">
        <v>1</v>
      </c>
      <c r="AT2769">
        <v>0</v>
      </c>
      <c r="AU2769">
        <v>0</v>
      </c>
      <c r="AV2769">
        <v>1</v>
      </c>
      <c r="AW2769">
        <v>0</v>
      </c>
      <c r="AX2769">
        <v>0</v>
      </c>
    </row>
    <row r="2770" spans="1:50">
      <c r="A2770" s="13" t="s">
        <v>319</v>
      </c>
      <c r="B2770" s="13" t="s">
        <v>431</v>
      </c>
      <c r="D2770" s="13">
        <v>-10.595000000000001</v>
      </c>
      <c r="E2770" s="13">
        <v>72.367000000000004</v>
      </c>
      <c r="F2770" s="13">
        <v>2224</v>
      </c>
      <c r="G2770">
        <v>80</v>
      </c>
      <c r="H2770">
        <v>16.431000000000001</v>
      </c>
      <c r="J2770">
        <f>(F2770*100*Info!$B$11)/AI2770</f>
        <v>1.7803173829267978</v>
      </c>
      <c r="K2770">
        <f>2*((F2770*100*Info!$B$11)/AI2770^2)*(AJ2770/2)</f>
        <v>0.10099005759406615</v>
      </c>
      <c r="L2770">
        <f t="shared" si="713"/>
        <v>1.1121495339523311</v>
      </c>
      <c r="M2770">
        <f t="shared" si="714"/>
        <v>21.185776880489207</v>
      </c>
      <c r="N2770">
        <f t="shared" si="715"/>
        <v>1.2943484688681703</v>
      </c>
      <c r="O2770">
        <v>2.4</v>
      </c>
      <c r="P2770">
        <v>0.03</v>
      </c>
      <c r="Q2770">
        <v>2.11</v>
      </c>
      <c r="R2770">
        <v>0.05</v>
      </c>
      <c r="S2770">
        <v>4.03</v>
      </c>
      <c r="T2770">
        <v>0.08</v>
      </c>
      <c r="U2770" s="23">
        <v>2.8861078806000005</v>
      </c>
      <c r="V2770" s="23">
        <v>6.5483119980000004E-2</v>
      </c>
      <c r="W2770" s="37">
        <f>U2770*Info!$B$2</f>
        <v>1.3853317826880001</v>
      </c>
      <c r="X2770" s="37">
        <f>W2770*SQRT((0.5*V2770/U2770)^2+Info!$B$3^2)</f>
        <v>7.1027117475279317E-2</v>
      </c>
      <c r="Y2770" s="28">
        <f>W2770*Info!$D$2</f>
        <v>1.1221187439772802</v>
      </c>
      <c r="Z2770" s="28">
        <f>Y2770*SQRT(Info!$D$3^2+(X2770/W2770)^2)</f>
        <v>8.0360457960095499E-2</v>
      </c>
      <c r="AA2770" s="37">
        <f t="shared" si="716"/>
        <v>1.0146682173119999</v>
      </c>
      <c r="AB2770" s="37">
        <f t="shared" si="717"/>
        <v>7.2593742270578174E-2</v>
      </c>
      <c r="AC2770" s="37">
        <f>(1-EXP(-Info!$B$6*H2770*1000))+(Info!$B$6/(Info!$B$6-Info!$B$7))*(EXP(-Info!$B$7*H2770*1000)-EXP(-Info!$B$6*H2770*1000))*(Info!$B$9-1)</f>
        <v>0.15993195075153516</v>
      </c>
      <c r="AD2770" s="37">
        <f>SQRT((Info!$B$6*EXP(-Info!$B$6*H2770*1000)+(Info!$B$6/(Info!$B$6+Info!$B$7))*(Info!$B$9-1)*(-Info!$B$7*EXP(-Info!$B$7*H2770*1000)+Info!$B$6*EXP(-Info!$B$6*H2770*1000)))^2*(0.01*H2770*1000)^2)</f>
        <v>1.3918384477237097E-3</v>
      </c>
      <c r="AE2770" s="37">
        <f t="shared" si="718"/>
        <v>1.1695637121846264E-2</v>
      </c>
      <c r="AF2770" s="37">
        <f t="shared" si="719"/>
        <v>2.7456033886624294</v>
      </c>
      <c r="AG2770" s="37">
        <f t="shared" si="720"/>
        <v>9.0523980973232637E-2</v>
      </c>
      <c r="AH2770" s="37">
        <f t="shared" si="721"/>
        <v>0.68129116343980878</v>
      </c>
      <c r="AI2770">
        <f>AF2770*EXP(Info!$B$6*H2770*1000)</f>
        <v>3.1921103288778818</v>
      </c>
      <c r="AJ2770">
        <f>2*SQRT((EXP(Info!$B$6*H2770)*AG2770)^2+(Info!$B$6*H2770*0.01*AI2770)^2)</f>
        <v>0.18107524481394444</v>
      </c>
      <c r="AK2770">
        <f t="shared" si="722"/>
        <v>1.3492043285597661</v>
      </c>
      <c r="AL2770">
        <f t="shared" si="723"/>
        <v>0.1930557981943756</v>
      </c>
      <c r="AM2770">
        <f t="shared" si="726"/>
        <v>0.87916666666666665</v>
      </c>
      <c r="AN2770">
        <f t="shared" si="727"/>
        <v>2.3554165653192974E-2</v>
      </c>
      <c r="AO2770">
        <f t="shared" si="724"/>
        <v>11.900000000000002</v>
      </c>
      <c r="AP2770">
        <f t="shared" si="725"/>
        <v>0.83156974697046238</v>
      </c>
      <c r="AQ2770">
        <f t="shared" si="728"/>
        <v>3</v>
      </c>
      <c r="AR2770">
        <v>1</v>
      </c>
      <c r="AS2770">
        <v>1</v>
      </c>
      <c r="AT2770">
        <v>0</v>
      </c>
      <c r="AU2770">
        <v>0</v>
      </c>
      <c r="AV2770">
        <v>1</v>
      </c>
      <c r="AW2770">
        <v>0</v>
      </c>
      <c r="AX2770">
        <v>0</v>
      </c>
    </row>
    <row r="2771" spans="1:50">
      <c r="A2771" s="13" t="s">
        <v>319</v>
      </c>
      <c r="B2771" s="13" t="s">
        <v>431</v>
      </c>
      <c r="D2771" s="13">
        <v>-10.595000000000001</v>
      </c>
      <c r="E2771" s="13">
        <v>72.367000000000004</v>
      </c>
      <c r="F2771" s="13">
        <v>2224</v>
      </c>
      <c r="G2771">
        <v>90</v>
      </c>
      <c r="H2771">
        <v>17.501999999999999</v>
      </c>
      <c r="J2771">
        <f>(F2771*100*Info!$B$11)/AI2771</f>
        <v>0.85191561780797531</v>
      </c>
      <c r="K2771">
        <f>2*((F2771*100*Info!$B$11)/AI2771^2)*(AJ2771/2)</f>
        <v>3.1604260317789727E-2</v>
      </c>
      <c r="L2771">
        <f t="shared" si="713"/>
        <v>1.1308411227582524</v>
      </c>
      <c r="M2771">
        <f t="shared" si="714"/>
        <v>10.308178986988693</v>
      </c>
      <c r="N2771">
        <f t="shared" si="715"/>
        <v>0.55986940335413138</v>
      </c>
      <c r="O2771">
        <v>3.34</v>
      </c>
      <c r="P2771">
        <v>0.04</v>
      </c>
      <c r="Q2771">
        <v>3.31</v>
      </c>
      <c r="R2771">
        <v>0.06</v>
      </c>
      <c r="S2771">
        <v>7.15</v>
      </c>
      <c r="T2771">
        <v>0.18</v>
      </c>
      <c r="U2771" s="23">
        <v>2.9346138954000001</v>
      </c>
      <c r="V2771" s="23">
        <v>0.11641443552</v>
      </c>
      <c r="W2771" s="37">
        <f>U2771*Info!$B$2</f>
        <v>1.4086146697919999</v>
      </c>
      <c r="X2771" s="37">
        <f>W2771*SQRT((0.5*V2771/U2771)^2+Info!$B$3^2)</f>
        <v>7.5770059375822194E-2</v>
      </c>
      <c r="Y2771" s="28">
        <f>W2771*Info!$D$2</f>
        <v>1.14097788253152</v>
      </c>
      <c r="Z2771" s="28">
        <f>Y2771*SQRT(Info!$D$3^2+(X2771/W2771)^2)</f>
        <v>8.3793277034748495E-2</v>
      </c>
      <c r="AA2771" s="37">
        <f t="shared" si="716"/>
        <v>1.931385330208</v>
      </c>
      <c r="AB2771" s="37">
        <f t="shared" si="717"/>
        <v>7.8365182943802417E-2</v>
      </c>
      <c r="AC2771" s="37">
        <f>(1-EXP(-Info!$B$6*H2771*1000))+(Info!$B$6/(Info!$B$6-Info!$B$7))*(EXP(-Info!$B$7*H2771*1000)-EXP(-Info!$B$6*H2771*1000))*(Info!$B$9-1)</f>
        <v>0.16951011253669127</v>
      </c>
      <c r="AD2771" s="37">
        <f>SQRT((Info!$B$6*EXP(-Info!$B$6*H2771*1000)+(Info!$B$6/(Info!$B$6+Info!$B$7))*(Info!$B$9-1)*(-Info!$B$7*EXP(-Info!$B$7*H2771*1000)+Info!$B$6*EXP(-Info!$B$6*H2771*1000)))^2*(0.01*H2771*1000)^2)</f>
        <v>1.4677132634022723E-3</v>
      </c>
      <c r="AE2771" s="37">
        <f t="shared" si="718"/>
        <v>1.3582786266590268E-2</v>
      </c>
      <c r="AF2771" s="37">
        <f t="shared" si="719"/>
        <v>5.6816327727932077</v>
      </c>
      <c r="AG2771" s="37">
        <f t="shared" si="720"/>
        <v>0.12371663331575905</v>
      </c>
      <c r="AH2771" s="37">
        <f t="shared" si="721"/>
        <v>0.79463395423681227</v>
      </c>
      <c r="AI2771">
        <f>AF2771*EXP(Info!$B$6*H2771*1000)</f>
        <v>6.6708126813592834</v>
      </c>
      <c r="AJ2771">
        <f>2*SQRT((EXP(Info!$B$6*H2771)*AG2771)^2+(Info!$B$6*H2771*0.01*AI2771)^2)</f>
        <v>0.2474729845373167</v>
      </c>
      <c r="AK2771">
        <f t="shared" si="722"/>
        <v>2.5681630735775776</v>
      </c>
      <c r="AL2771">
        <f t="shared" si="723"/>
        <v>0.20840436752074815</v>
      </c>
      <c r="AM2771">
        <f t="shared" si="726"/>
        <v>0.99101796407185638</v>
      </c>
      <c r="AN2771">
        <f t="shared" si="727"/>
        <v>2.1530644723574591E-2</v>
      </c>
      <c r="AO2771">
        <f t="shared" si="724"/>
        <v>12.1</v>
      </c>
      <c r="AP2771">
        <f t="shared" si="725"/>
        <v>1.1381395028611572</v>
      </c>
      <c r="AQ2771">
        <f t="shared" si="728"/>
        <v>3</v>
      </c>
      <c r="AR2771">
        <v>1</v>
      </c>
      <c r="AS2771">
        <v>1</v>
      </c>
      <c r="AT2771">
        <v>0</v>
      </c>
      <c r="AU2771">
        <v>0</v>
      </c>
      <c r="AV2771">
        <v>1</v>
      </c>
      <c r="AW2771">
        <v>0</v>
      </c>
      <c r="AX2771">
        <v>0</v>
      </c>
    </row>
    <row r="2772" spans="1:50">
      <c r="A2772" s="13" t="s">
        <v>319</v>
      </c>
      <c r="B2772" s="13" t="s">
        <v>431</v>
      </c>
      <c r="D2772" s="13">
        <v>-10.595000000000001</v>
      </c>
      <c r="E2772" s="13">
        <v>72.367000000000004</v>
      </c>
      <c r="F2772" s="13">
        <v>2224</v>
      </c>
      <c r="G2772">
        <v>100</v>
      </c>
      <c r="H2772">
        <v>19.358000000000001</v>
      </c>
      <c r="J2772">
        <f>(F2772*100*Info!$B$11)/AI2772</f>
        <v>1.3999992898986597</v>
      </c>
      <c r="K2772">
        <f>2*((F2772*100*Info!$B$11)/AI2772^2)*(AJ2772/2)</f>
        <v>7.3362860662487303E-2</v>
      </c>
      <c r="L2772">
        <f t="shared" si="713"/>
        <v>1.0654205619375272</v>
      </c>
      <c r="M2772">
        <f t="shared" si="714"/>
        <v>15.959991922668868</v>
      </c>
      <c r="N2772">
        <f t="shared" si="715"/>
        <v>1.0470714052271448</v>
      </c>
      <c r="O2772">
        <v>1.79</v>
      </c>
      <c r="P2772">
        <v>0.02</v>
      </c>
      <c r="Q2772">
        <v>1.9</v>
      </c>
      <c r="R2772">
        <v>0.05</v>
      </c>
      <c r="S2772">
        <v>4.5599999999999996</v>
      </c>
      <c r="T2772">
        <v>0.14000000000000001</v>
      </c>
      <c r="U2772" s="23">
        <v>2.7648428436000003</v>
      </c>
      <c r="V2772" s="23">
        <v>0.10913853330000001</v>
      </c>
      <c r="W2772" s="37">
        <f>U2772*Info!$B$2</f>
        <v>1.3271245649280001</v>
      </c>
      <c r="X2772" s="37">
        <f>W2772*SQRT((0.5*V2772/U2772)^2+Info!$B$3^2)</f>
        <v>7.1338876269946574E-2</v>
      </c>
      <c r="Y2772" s="28">
        <f>W2772*Info!$D$2</f>
        <v>1.0749708975916801</v>
      </c>
      <c r="Z2772" s="28">
        <f>Y2772*SQRT(Info!$D$3^2+(X2772/W2772)^2)</f>
        <v>7.8917382975187036E-2</v>
      </c>
      <c r="AA2772" s="37">
        <f t="shared" si="716"/>
        <v>0.46287543507199991</v>
      </c>
      <c r="AB2772" s="37">
        <f t="shared" si="717"/>
        <v>7.2036346849758751E-2</v>
      </c>
      <c r="AC2772" s="37">
        <f>(1-EXP(-Info!$B$6*H2772*1000))+(Info!$B$6/(Info!$B$6-Info!$B$7))*(EXP(-Info!$B$7*H2772*1000)-EXP(-Info!$B$6*H2772*1000))*(Info!$B$9-1)</f>
        <v>0.18587778787013456</v>
      </c>
      <c r="AD2772" s="37">
        <f>SQRT((Info!$B$6*EXP(-Info!$B$6*H2772*1000)+(Info!$B$6/(Info!$B$6+Info!$B$7))*(Info!$B$9-1)*(-Info!$B$7*EXP(-Info!$B$7*H2772*1000)+Info!$B$6*EXP(-Info!$B$6*H2772*1000)))^2*(0.01*H2772*1000)^2)</f>
        <v>1.5952801948873896E-3</v>
      </c>
      <c r="AE2772" s="37">
        <f t="shared" si="718"/>
        <v>1.3410302057769536E-2</v>
      </c>
      <c r="AF2772" s="37">
        <f t="shared" si="719"/>
        <v>3.3989908404777101</v>
      </c>
      <c r="AG2772" s="37">
        <f t="shared" si="720"/>
        <v>0.10633809071510059</v>
      </c>
      <c r="AH2772" s="37">
        <f t="shared" si="721"/>
        <v>0.74539272817493651</v>
      </c>
      <c r="AI2772">
        <f>AF2772*EXP(Info!$B$6*H2772*1000)</f>
        <v>4.0592659922940655</v>
      </c>
      <c r="AJ2772">
        <f>2*SQRT((EXP(Info!$B$6*H2772)*AG2772)^2+(Info!$B$6*H2772*0.01*AI2772)^2)</f>
        <v>0.21271394030935489</v>
      </c>
      <c r="AK2772">
        <f t="shared" si="722"/>
        <v>0.61548546601523824</v>
      </c>
      <c r="AL2772">
        <f t="shared" si="723"/>
        <v>0.19157346081224841</v>
      </c>
      <c r="AM2772">
        <f t="shared" si="726"/>
        <v>1.0614525139664803</v>
      </c>
      <c r="AN2772">
        <f t="shared" si="727"/>
        <v>3.0346421041837379E-2</v>
      </c>
      <c r="AO2772">
        <f t="shared" si="724"/>
        <v>11.4</v>
      </c>
      <c r="AP2772">
        <f t="shared" si="725"/>
        <v>0.64741473611907241</v>
      </c>
      <c r="AQ2772">
        <f t="shared" si="728"/>
        <v>3</v>
      </c>
      <c r="AR2772">
        <v>1</v>
      </c>
      <c r="AS2772">
        <v>1</v>
      </c>
      <c r="AT2772">
        <v>0</v>
      </c>
      <c r="AU2772">
        <v>0</v>
      </c>
      <c r="AV2772">
        <v>1</v>
      </c>
      <c r="AW2772">
        <v>0</v>
      </c>
      <c r="AX2772">
        <v>0</v>
      </c>
    </row>
    <row r="2773" spans="1:50">
      <c r="A2773" s="13" t="s">
        <v>319</v>
      </c>
      <c r="B2773" s="13" t="s">
        <v>431</v>
      </c>
      <c r="D2773" s="13">
        <v>-10.595000000000001</v>
      </c>
      <c r="E2773" s="13">
        <v>72.367000000000004</v>
      </c>
      <c r="F2773" s="13">
        <v>2224</v>
      </c>
      <c r="G2773">
        <v>110</v>
      </c>
      <c r="H2773">
        <v>20.600999999999999</v>
      </c>
      <c r="J2773">
        <f>(F2773*100*Info!$B$11)/AI2773</f>
        <v>1.7182957111257824</v>
      </c>
      <c r="K2773">
        <f>2*((F2773*100*Info!$B$11)/AI2773^2)*(AJ2773/2)</f>
        <v>0.11762301829502643</v>
      </c>
      <c r="L2773">
        <f t="shared" si="713"/>
        <v>1.3102803752950989</v>
      </c>
      <c r="M2773">
        <f t="shared" si="714"/>
        <v>24.090505896887784</v>
      </c>
      <c r="N2773">
        <f t="shared" si="715"/>
        <v>1.8287167424130135</v>
      </c>
      <c r="O2773">
        <v>1.61</v>
      </c>
      <c r="P2773">
        <v>0.03</v>
      </c>
      <c r="Q2773">
        <v>1.37</v>
      </c>
      <c r="R2773">
        <v>7.0000000000000007E-2</v>
      </c>
      <c r="S2773">
        <v>4.0599999999999996</v>
      </c>
      <c r="T2773">
        <v>0.12</v>
      </c>
      <c r="U2773" s="23">
        <v>3.4002716374799999</v>
      </c>
      <c r="V2773" s="23">
        <v>0.11156383404</v>
      </c>
      <c r="W2773" s="37">
        <f>U2773*Info!$B$2</f>
        <v>1.6321303859903999</v>
      </c>
      <c r="X2773" s="37">
        <f>W2773*SQRT((0.5*V2773/U2773)^2+Info!$B$3^2)</f>
        <v>8.588679620504841E-2</v>
      </c>
      <c r="Y2773" s="28">
        <f>W2773*Info!$D$2</f>
        <v>1.3220256126522241</v>
      </c>
      <c r="Z2773" s="28">
        <f>Y2773*SQRT(Info!$D$3^2+(X2773/W2773)^2)</f>
        <v>9.596420349047112E-2</v>
      </c>
      <c r="AA2773" s="37">
        <f t="shared" si="716"/>
        <v>0</v>
      </c>
      <c r="AB2773" s="37">
        <f t="shared" si="717"/>
        <v>8.7186821036023099E-2</v>
      </c>
      <c r="AC2773" s="37">
        <f>(1-EXP(-Info!$B$6*H2773*1000))+(Info!$B$6/(Info!$B$6-Info!$B$7))*(EXP(-Info!$B$7*H2773*1000)-EXP(-Info!$B$6*H2773*1000))*(Info!$B$9-1)</f>
        <v>0.19667792364740991</v>
      </c>
      <c r="AD2773" s="37">
        <f>SQRT((Info!$B$6*EXP(-Info!$B$6*H2773*1000)+(Info!$B$6/(Info!$B$6+Info!$B$7))*(Info!$B$9-1)*(-Info!$B$7*EXP(-Info!$B$7*H2773*1000)+Info!$B$6*EXP(-Info!$B$6*H2773*1000)))^2*(0.01*H2773*1000)^2)</f>
        <v>1.6779886490086186E-3</v>
      </c>
      <c r="AE2773" s="37">
        <f t="shared" si="718"/>
        <v>0</v>
      </c>
      <c r="AF2773" s="37">
        <f t="shared" si="719"/>
        <v>2.7379743873477755</v>
      </c>
      <c r="AG2773" s="37">
        <f t="shared" si="720"/>
        <v>0.11317741979547223</v>
      </c>
      <c r="AH2773" s="37">
        <f t="shared" si="721"/>
        <v>0.67437792791817142</v>
      </c>
      <c r="AI2773">
        <f>AF2773*EXP(Info!$B$6*H2773*1000)</f>
        <v>3.3073291575628372</v>
      </c>
      <c r="AJ2773">
        <f>2*SQRT((EXP(Info!$B$6*H2773)*AG2773)^2+(Info!$B$6*H2773*0.01*AI2773)^2)</f>
        <v>0.22639760751821553</v>
      </c>
      <c r="AK2773">
        <f t="shared" si="722"/>
        <v>0</v>
      </c>
      <c r="AL2773">
        <f t="shared" si="723"/>
        <v>0.23186463186319983</v>
      </c>
      <c r="AM2773">
        <f t="shared" si="726"/>
        <v>0.85093167701863359</v>
      </c>
      <c r="AN2773">
        <f t="shared" si="727"/>
        <v>4.6279236964627574E-2</v>
      </c>
      <c r="AO2773">
        <f t="shared" si="724"/>
        <v>14.02</v>
      </c>
      <c r="AP2773">
        <f t="shared" si="725"/>
        <v>0.47349158292341575</v>
      </c>
      <c r="AQ2773">
        <f t="shared" si="728"/>
        <v>3</v>
      </c>
      <c r="AR2773">
        <v>1</v>
      </c>
      <c r="AS2773">
        <v>1</v>
      </c>
      <c r="AT2773">
        <v>0</v>
      </c>
      <c r="AU2773">
        <v>0</v>
      </c>
      <c r="AV2773">
        <v>1</v>
      </c>
      <c r="AW2773">
        <v>0</v>
      </c>
      <c r="AX2773">
        <v>0</v>
      </c>
    </row>
    <row r="2774" spans="1:50">
      <c r="A2774" s="13" t="s">
        <v>319</v>
      </c>
      <c r="B2774" s="13" t="s">
        <v>431</v>
      </c>
      <c r="D2774" s="13">
        <v>-10.595000000000001</v>
      </c>
      <c r="E2774" s="13">
        <v>72.367000000000004</v>
      </c>
      <c r="F2774" s="13">
        <v>2224</v>
      </c>
      <c r="G2774">
        <v>120</v>
      </c>
      <c r="H2774">
        <v>21.940999999999999</v>
      </c>
      <c r="J2774">
        <f>(F2774*100*Info!$B$11)/AI2774</f>
        <v>1.7856586791876294</v>
      </c>
      <c r="K2774">
        <f>2*((F2774*100*Info!$B$11)/AI2774^2)*(AJ2774/2)</f>
        <v>0.1207022446109397</v>
      </c>
      <c r="L2774">
        <f t="shared" si="713"/>
        <v>1.2859813098474011</v>
      </c>
      <c r="M2774">
        <f t="shared" si="714"/>
        <v>24.570663453062338</v>
      </c>
      <c r="N2774">
        <f t="shared" si="715"/>
        <v>1.7941282116426331</v>
      </c>
      <c r="O2774">
        <v>1.89</v>
      </c>
      <c r="P2774">
        <v>0.05</v>
      </c>
      <c r="Q2774">
        <v>1.59</v>
      </c>
      <c r="R2774">
        <v>0.11</v>
      </c>
      <c r="S2774">
        <v>3.96</v>
      </c>
      <c r="T2774">
        <v>0.1</v>
      </c>
      <c r="U2774" s="23">
        <v>3.33721381824</v>
      </c>
      <c r="V2774" s="23">
        <v>9.216142812E-2</v>
      </c>
      <c r="W2774" s="37">
        <f>U2774*Info!$B$2</f>
        <v>1.6018626327551999</v>
      </c>
      <c r="X2774" s="37">
        <f>W2774*SQRT((0.5*V2774/U2774)^2+Info!$B$3^2)</f>
        <v>8.3091206010811672E-2</v>
      </c>
      <c r="Y2774" s="28">
        <f>W2774*Info!$D$2</f>
        <v>1.2975087325317121</v>
      </c>
      <c r="Z2774" s="28">
        <f>Y2774*SQRT(Info!$D$3^2+(X2774/W2774)^2)</f>
        <v>9.348066173843117E-2</v>
      </c>
      <c r="AA2774" s="37">
        <f t="shared" si="716"/>
        <v>0.28813736724479999</v>
      </c>
      <c r="AB2774" s="37">
        <f t="shared" si="717"/>
        <v>8.6770666220394699E-2</v>
      </c>
      <c r="AC2774" s="37">
        <f>(1-EXP(-Info!$B$6*H2774*1000))+(Info!$B$6/(Info!$B$6-Info!$B$7))*(EXP(-Info!$B$7*H2774*1000)-EXP(-Info!$B$6*H2774*1000))*(Info!$B$9-1)</f>
        <v>0.20817763096776454</v>
      </c>
      <c r="AD2774" s="37">
        <f>SQRT((Info!$B$6*EXP(-Info!$B$6*H2774*1000)+(Info!$B$6/(Info!$B$6+Info!$B$7))*(Info!$B$9-1)*(-Info!$B$7*EXP(-Info!$B$7*H2774*1000)+Info!$B$6*EXP(-Info!$B$6*H2774*1000)))^2*(0.01*H2774*1000)^2)</f>
        <v>1.7647537435132176E-3</v>
      </c>
      <c r="AE2774" s="37">
        <f t="shared" si="718"/>
        <v>1.8070867303838823E-2</v>
      </c>
      <c r="AF2774" s="37">
        <f t="shared" si="719"/>
        <v>2.6025075129619766</v>
      </c>
      <c r="AG2774" s="37">
        <f t="shared" si="720"/>
        <v>0.10754157504968924</v>
      </c>
      <c r="AH2774" s="37">
        <f t="shared" si="721"/>
        <v>0.65719886690959006</v>
      </c>
      <c r="AI2774">
        <f>AF2774*EXP(Info!$B$6*H2774*1000)</f>
        <v>3.1825620276473496</v>
      </c>
      <c r="AJ2774">
        <f>2*SQRT((EXP(Info!$B$6*H2774)*AG2774)^2+(Info!$B$6*H2774*0.01*AI2774)^2)</f>
        <v>0.21512643195918102</v>
      </c>
      <c r="AK2774">
        <f t="shared" si="722"/>
        <v>0.38313625722541056</v>
      </c>
      <c r="AL2774">
        <f t="shared" si="723"/>
        <v>0.23075790974651766</v>
      </c>
      <c r="AM2774">
        <f t="shared" ref="AM2774:AM2805" si="729">Q2774/O2774</f>
        <v>0.84126984126984139</v>
      </c>
      <c r="AN2774">
        <f t="shared" ref="AN2774:AN2805" si="730">SQRT((R2774/Q2774)^2+(P2774/O2774)^2)*AM2774</f>
        <v>6.2311190948270756E-2</v>
      </c>
      <c r="AO2774">
        <f t="shared" si="724"/>
        <v>13.76</v>
      </c>
      <c r="AP2774">
        <f t="shared" si="725"/>
        <v>0.56634069704192924</v>
      </c>
      <c r="AQ2774">
        <f t="shared" si="728"/>
        <v>3</v>
      </c>
      <c r="AR2774">
        <v>1</v>
      </c>
      <c r="AS2774">
        <v>1</v>
      </c>
      <c r="AT2774">
        <v>0</v>
      </c>
      <c r="AU2774">
        <v>0</v>
      </c>
      <c r="AV2774">
        <v>1</v>
      </c>
      <c r="AW2774">
        <v>0</v>
      </c>
      <c r="AX2774">
        <v>0</v>
      </c>
    </row>
    <row r="2775" spans="1:50">
      <c r="A2775" s="13" t="s">
        <v>319</v>
      </c>
      <c r="B2775" s="13" t="s">
        <v>431</v>
      </c>
      <c r="D2775" s="13">
        <v>-10.595000000000001</v>
      </c>
      <c r="E2775" s="13">
        <v>72.367000000000004</v>
      </c>
      <c r="F2775" s="13">
        <v>2224</v>
      </c>
      <c r="G2775">
        <v>130</v>
      </c>
      <c r="H2775">
        <v>23.207000000000001</v>
      </c>
      <c r="J2775">
        <f>(F2775*100*Info!$B$11)/AI2775</f>
        <v>2.1846073672779855</v>
      </c>
      <c r="K2775">
        <f>2*((F2775*100*Info!$B$11)/AI2775^2)*(AJ2775/2)</f>
        <v>0.18659559995462674</v>
      </c>
      <c r="L2775">
        <f t="shared" si="713"/>
        <v>1.3345794407427969</v>
      </c>
      <c r="M2775">
        <f t="shared" si="714"/>
        <v>31.196193239569592</v>
      </c>
      <c r="N2775">
        <f t="shared" si="715"/>
        <v>2.8181349827509021</v>
      </c>
      <c r="O2775">
        <v>1.94</v>
      </c>
      <c r="P2775">
        <v>0.04</v>
      </c>
      <c r="Q2775">
        <v>1.8</v>
      </c>
      <c r="R2775">
        <v>0.08</v>
      </c>
      <c r="S2775">
        <v>3.51</v>
      </c>
      <c r="T2775">
        <v>0.1</v>
      </c>
      <c r="U2775" s="23">
        <v>3.4633294567199999</v>
      </c>
      <c r="V2775" s="23">
        <v>0.10186263108</v>
      </c>
      <c r="W2775" s="37">
        <f>U2775*Info!$B$2</f>
        <v>1.6623981392256</v>
      </c>
      <c r="X2775" s="37">
        <f>W2775*SQRT((0.5*V2775/U2775)^2+Info!$B$3^2)</f>
        <v>8.664050023181398E-2</v>
      </c>
      <c r="Y2775" s="28">
        <f>W2775*Info!$D$2</f>
        <v>1.3465424927727361</v>
      </c>
      <c r="Z2775" s="28">
        <f>Y2775*SQRT(Info!$D$3^2+(X2775/W2775)^2)</f>
        <v>9.7252282285247238E-2</v>
      </c>
      <c r="AA2775" s="37">
        <f t="shared" si="716"/>
        <v>0.27760186077439997</v>
      </c>
      <c r="AB2775" s="37">
        <f t="shared" si="717"/>
        <v>8.891893094509716E-2</v>
      </c>
      <c r="AC2775" s="37">
        <f>(1-EXP(-Info!$B$6*H2775*1000))+(Info!$B$6/(Info!$B$6-Info!$B$7))*(EXP(-Info!$B$7*H2775*1000)-EXP(-Info!$B$6*H2775*1000))*(Info!$B$9-1)</f>
        <v>0.21890736450654252</v>
      </c>
      <c r="AD2775" s="37">
        <f>SQRT((Info!$B$6*EXP(-Info!$B$6*H2775*1000)+(Info!$B$6/(Info!$B$6+Info!$B$7))*(Info!$B$9-1)*(-Info!$B$7*EXP(-Info!$B$7*H2775*1000)+Info!$B$6*EXP(-Info!$B$6*H2775*1000)))^2*(0.01*H2775*1000)^2)</f>
        <v>1.8444836406089277E-3</v>
      </c>
      <c r="AE2775" s="37">
        <f t="shared" si="718"/>
        <v>1.9471742231588346E-2</v>
      </c>
      <c r="AF2775" s="37">
        <f t="shared" si="719"/>
        <v>2.1026884155030281</v>
      </c>
      <c r="AG2775" s="37">
        <f t="shared" si="720"/>
        <v>0.11107274713098095</v>
      </c>
      <c r="AH2775" s="37">
        <f t="shared" si="721"/>
        <v>0.59905652863334136</v>
      </c>
      <c r="AI2775">
        <f>AF2775*EXP(Info!$B$6*H2775*1000)</f>
        <v>2.6013688280299236</v>
      </c>
      <c r="AJ2775">
        <f>2*SQRT((EXP(Info!$B$6*H2775)*AG2775)^2+(Info!$B$6*H2775*0.01*AI2775)^2)</f>
        <v>0.22219277680744973</v>
      </c>
      <c r="AK2775">
        <f t="shared" si="722"/>
        <v>0.36912719427171964</v>
      </c>
      <c r="AL2775">
        <f t="shared" si="723"/>
        <v>0.23647100495539139</v>
      </c>
      <c r="AM2775">
        <f t="shared" si="729"/>
        <v>0.92783505154639179</v>
      </c>
      <c r="AN2775">
        <f t="shared" si="730"/>
        <v>4.5458553966894001E-2</v>
      </c>
      <c r="AO2775">
        <f t="shared" si="724"/>
        <v>14.28</v>
      </c>
      <c r="AP2775">
        <f t="shared" si="725"/>
        <v>0.56015462122315884</v>
      </c>
      <c r="AQ2775">
        <f t="shared" si="728"/>
        <v>3</v>
      </c>
      <c r="AR2775">
        <v>1</v>
      </c>
      <c r="AS2775">
        <v>1</v>
      </c>
      <c r="AT2775">
        <v>0</v>
      </c>
      <c r="AU2775">
        <v>0</v>
      </c>
      <c r="AV2775">
        <v>1</v>
      </c>
      <c r="AW2775">
        <v>0</v>
      </c>
      <c r="AX2775">
        <v>0</v>
      </c>
    </row>
    <row r="2776" spans="1:50">
      <c r="A2776" s="13" t="s">
        <v>319</v>
      </c>
      <c r="B2776" s="13" t="s">
        <v>431</v>
      </c>
      <c r="D2776" s="13">
        <v>-10.595000000000001</v>
      </c>
      <c r="E2776" s="13">
        <v>72.367000000000004</v>
      </c>
      <c r="F2776" s="13">
        <v>2224</v>
      </c>
      <c r="G2776">
        <v>140</v>
      </c>
      <c r="H2776">
        <v>24.148</v>
      </c>
      <c r="J2776">
        <f>(F2776*100*Info!$B$11)/AI2776</f>
        <v>1.7431413046967816</v>
      </c>
      <c r="K2776">
        <f>2*((F2776*100*Info!$B$11)/AI2776^2)*(AJ2776/2)</f>
        <v>0.11527007092136421</v>
      </c>
      <c r="L2776">
        <f t="shared" si="713"/>
        <v>1.2897196276085854</v>
      </c>
      <c r="M2776">
        <f t="shared" si="714"/>
        <v>24.055350031680643</v>
      </c>
      <c r="N2776">
        <f t="shared" si="715"/>
        <v>1.710031379758179</v>
      </c>
      <c r="O2776">
        <v>1.81</v>
      </c>
      <c r="P2776">
        <v>0.02</v>
      </c>
      <c r="Q2776">
        <v>1.57</v>
      </c>
      <c r="R2776">
        <v>0.04</v>
      </c>
      <c r="S2776">
        <v>3.96</v>
      </c>
      <c r="T2776">
        <v>0.1</v>
      </c>
      <c r="U2776" s="23">
        <v>3.3469150212000005</v>
      </c>
      <c r="V2776" s="23">
        <v>8.7310826640000005E-2</v>
      </c>
      <c r="W2776" s="37">
        <f>U2776*Info!$B$2</f>
        <v>1.6065192101760002</v>
      </c>
      <c r="X2776" s="37">
        <f>W2776*SQRT((0.5*V2776/U2776)^2+Info!$B$3^2)</f>
        <v>8.3014186290647718E-2</v>
      </c>
      <c r="Y2776" s="28">
        <f>W2776*Info!$D$2</f>
        <v>1.3012805602425603</v>
      </c>
      <c r="Z2776" s="28">
        <f>Y2776*SQRT(Info!$D$3^2+(X2776/W2776)^2)</f>
        <v>9.3566798807068627E-2</v>
      </c>
      <c r="AA2776" s="37">
        <f t="shared" si="716"/>
        <v>0.20348078982399986</v>
      </c>
      <c r="AB2776" s="37">
        <f t="shared" si="717"/>
        <v>8.3614323686186473E-2</v>
      </c>
      <c r="AC2776" s="37">
        <f>(1-EXP(-Info!$B$6*H2776*1000))+(Info!$B$6/(Info!$B$6-Info!$B$7))*(EXP(-Info!$B$7*H2776*1000)-EXP(-Info!$B$6*H2776*1000))*(Info!$B$9-1)</f>
        <v>0.22679862614599733</v>
      </c>
      <c r="AD2776" s="37">
        <f>SQRT((Info!$B$6*EXP(-Info!$B$6*H2776*1000)+(Info!$B$6/(Info!$B$6+Info!$B$7))*(Info!$B$9-1)*(-Info!$B$7*EXP(-Info!$B$7*H2776*1000)+Info!$B$6*EXP(-Info!$B$6*H2776*1000)))^2*(0.01*H2776*1000)^2)</f>
        <v>1.9023572457380808E-3</v>
      </c>
      <c r="AE2776" s="37">
        <f t="shared" si="718"/>
        <v>1.8967564079777323E-2</v>
      </c>
      <c r="AF2776" s="37">
        <f t="shared" si="719"/>
        <v>2.6125702761782543</v>
      </c>
      <c r="AG2776" s="37">
        <f t="shared" si="720"/>
        <v>0.10777065614592368</v>
      </c>
      <c r="AH2776" s="37">
        <f t="shared" si="721"/>
        <v>0.65973996873188245</v>
      </c>
      <c r="AI2776">
        <f>AF2776*EXP(Info!$B$6*H2776*1000)</f>
        <v>3.2601886556236583</v>
      </c>
      <c r="AJ2776">
        <f>2*SQRT((EXP(Info!$B$6*H2776)*AG2776)^2+(Info!$B$6*H2776*0.01*AI2776)^2)</f>
        <v>0.2155890498023261</v>
      </c>
      <c r="AK2776">
        <f t="shared" si="722"/>
        <v>0.2705684062289726</v>
      </c>
      <c r="AL2776">
        <f t="shared" si="723"/>
        <v>0.2223639324110443</v>
      </c>
      <c r="AM2776">
        <f t="shared" si="729"/>
        <v>0.86740331491712708</v>
      </c>
      <c r="AN2776">
        <f t="shared" si="730"/>
        <v>2.4088368672315563E-2</v>
      </c>
      <c r="AO2776">
        <f t="shared" si="724"/>
        <v>13.8</v>
      </c>
      <c r="AP2776">
        <f t="shared" si="725"/>
        <v>0.54079652113516885</v>
      </c>
      <c r="AQ2776">
        <f t="shared" si="728"/>
        <v>3</v>
      </c>
      <c r="AR2776">
        <v>1</v>
      </c>
      <c r="AS2776">
        <v>1</v>
      </c>
      <c r="AT2776">
        <v>0</v>
      </c>
      <c r="AU2776">
        <v>0</v>
      </c>
      <c r="AV2776">
        <v>1</v>
      </c>
      <c r="AW2776">
        <v>0</v>
      </c>
      <c r="AX2776">
        <v>0</v>
      </c>
    </row>
    <row r="2777" spans="1:50">
      <c r="A2777" s="13" t="s">
        <v>319</v>
      </c>
      <c r="B2777" s="13" t="s">
        <v>431</v>
      </c>
      <c r="D2777" s="13">
        <v>-10.595000000000001</v>
      </c>
      <c r="E2777" s="13">
        <v>72.367000000000004</v>
      </c>
      <c r="F2777" s="13">
        <v>2224</v>
      </c>
      <c r="G2777">
        <v>150</v>
      </c>
      <c r="H2777">
        <v>25.466999999999999</v>
      </c>
      <c r="J2777">
        <f>(F2777*100*Info!$B$11)/AI2777</f>
        <v>2.2956233360904963</v>
      </c>
      <c r="K2777">
        <f>2*((F2777*100*Info!$B$11)/AI2777^2)*(AJ2777/2)</f>
        <v>0.18565783670516189</v>
      </c>
      <c r="L2777">
        <f t="shared" si="713"/>
        <v>1.2728971976832559</v>
      </c>
      <c r="M2777">
        <f t="shared" si="714"/>
        <v>31.266389872470914</v>
      </c>
      <c r="N2777">
        <f t="shared" si="715"/>
        <v>2.6035158538335264</v>
      </c>
      <c r="O2777">
        <v>1.82</v>
      </c>
      <c r="P2777">
        <v>0.03</v>
      </c>
      <c r="Q2777">
        <v>1.69</v>
      </c>
      <c r="R2777">
        <v>0.04</v>
      </c>
      <c r="S2777">
        <v>3.3</v>
      </c>
      <c r="T2777">
        <v>7.0000000000000007E-2</v>
      </c>
      <c r="U2777" s="23">
        <v>3.3032596078799998</v>
      </c>
      <c r="V2777" s="23">
        <v>6.5483119980000004E-2</v>
      </c>
      <c r="W2777" s="37">
        <f>U2777*Info!$B$2</f>
        <v>1.5855646117823998</v>
      </c>
      <c r="X2777" s="37">
        <f>W2777*SQRT((0.5*V2777/U2777)^2+Info!$B$3^2)</f>
        <v>8.0820968144875813E-2</v>
      </c>
      <c r="Y2777" s="28">
        <f>W2777*Info!$D$2</f>
        <v>1.284307335543744</v>
      </c>
      <c r="Z2777" s="28">
        <f>Y2777*SQRT(Info!$D$3^2+(X2777/W2777)^2)</f>
        <v>9.1702112768942731E-2</v>
      </c>
      <c r="AA2777" s="37">
        <f t="shared" si="716"/>
        <v>0.23443538821760024</v>
      </c>
      <c r="AB2777" s="37">
        <f t="shared" si="717"/>
        <v>8.2201148969312049E-2</v>
      </c>
      <c r="AC2777" s="37">
        <f>(1-EXP(-Info!$B$6*H2777*1000))+(Info!$B$6/(Info!$B$6-Info!$B$7))*(EXP(-Info!$B$7*H2777*1000)-EXP(-Info!$B$6*H2777*1000))*(Info!$B$9-1)</f>
        <v>0.23774055196009372</v>
      </c>
      <c r="AD2777" s="37">
        <f>SQRT((Info!$B$6*EXP(-Info!$B$6*H2777*1000)+(Info!$B$6/(Info!$B$6+Info!$B$7))*(Info!$B$9-1)*(-Info!$B$7*EXP(-Info!$B$7*H2777*1000)+Info!$B$6*EXP(-Info!$B$6*H2777*1000)))^2*(0.01*H2777*1000)^2)</f>
        <v>1.9815192183127782E-3</v>
      </c>
      <c r="AE2777" s="37">
        <f t="shared" si="718"/>
        <v>1.9548066926235026E-2</v>
      </c>
      <c r="AF2777" s="37">
        <f t="shared" si="719"/>
        <v>1.9599578658624246</v>
      </c>
      <c r="AG2777" s="37">
        <f t="shared" si="720"/>
        <v>0.10008198842369417</v>
      </c>
      <c r="AH2777" s="37">
        <f t="shared" si="721"/>
        <v>0.59392662601891655</v>
      </c>
      <c r="AI2777">
        <f>AF2777*EXP(Info!$B$6*H2777*1000)</f>
        <v>2.4755670572680746</v>
      </c>
      <c r="AJ2777">
        <f>2*SQRT((EXP(Info!$B$6*H2777)*AG2777)^2+(Info!$B$6*H2777*0.01*AI2777)^2)</f>
        <v>0.20021073023838437</v>
      </c>
      <c r="AK2777">
        <f t="shared" si="722"/>
        <v>0.31172873571294302</v>
      </c>
      <c r="AL2777">
        <f t="shared" si="723"/>
        <v>0.21860573556898846</v>
      </c>
      <c r="AM2777">
        <f t="shared" si="729"/>
        <v>0.92857142857142849</v>
      </c>
      <c r="AN2777">
        <f t="shared" si="730"/>
        <v>2.6782659212437703E-2</v>
      </c>
      <c r="AO2777">
        <f t="shared" si="724"/>
        <v>13.62</v>
      </c>
      <c r="AP2777">
        <f t="shared" si="725"/>
        <v>0.55097092449480789</v>
      </c>
      <c r="AQ2777">
        <f t="shared" si="728"/>
        <v>3</v>
      </c>
      <c r="AR2777">
        <v>1</v>
      </c>
      <c r="AS2777">
        <v>1</v>
      </c>
      <c r="AT2777">
        <v>0</v>
      </c>
      <c r="AU2777">
        <v>0</v>
      </c>
      <c r="AV2777">
        <v>1</v>
      </c>
      <c r="AW2777">
        <v>0</v>
      </c>
      <c r="AX2777">
        <v>0</v>
      </c>
    </row>
    <row r="2778" spans="1:50">
      <c r="A2778" s="13" t="s">
        <v>319</v>
      </c>
      <c r="B2778" s="13" t="s">
        <v>431</v>
      </c>
      <c r="D2778" s="13">
        <v>-10.595000000000001</v>
      </c>
      <c r="E2778" s="13">
        <v>72.367000000000004</v>
      </c>
      <c r="F2778" s="13">
        <v>2224</v>
      </c>
      <c r="G2778">
        <v>160</v>
      </c>
      <c r="H2778">
        <v>26.391999999999999</v>
      </c>
      <c r="J2778">
        <f>(F2778*100*Info!$B$11)/AI2778</f>
        <v>1.9909616378023789</v>
      </c>
      <c r="K2778">
        <f>2*((F2778*100*Info!$B$11)/AI2778^2)*(AJ2778/2)</f>
        <v>0.13867448602533822</v>
      </c>
      <c r="L2778">
        <f t="shared" si="713"/>
        <v>1.2616822443997031</v>
      </c>
      <c r="M2778">
        <f t="shared" si="714"/>
        <v>26.877982140349488</v>
      </c>
      <c r="N2778">
        <f t="shared" si="715"/>
        <v>1.9423544451193933</v>
      </c>
      <c r="O2778">
        <v>1.76</v>
      </c>
      <c r="P2778">
        <v>0.03</v>
      </c>
      <c r="Q2778">
        <v>1.65</v>
      </c>
      <c r="R2778">
        <v>0.06</v>
      </c>
      <c r="S2778">
        <v>3.56</v>
      </c>
      <c r="T2778">
        <v>7.0000000000000007E-2</v>
      </c>
      <c r="U2778" s="23">
        <v>3.274155999</v>
      </c>
      <c r="V2778" s="23">
        <v>6.3057819240000007E-2</v>
      </c>
      <c r="W2778" s="37">
        <f>U2778*Info!$B$2</f>
        <v>1.5715948795199999</v>
      </c>
      <c r="X2778" s="37">
        <f>W2778*SQRT((0.5*V2778/U2778)^2+Info!$B$3^2)</f>
        <v>8.0023811361434466E-2</v>
      </c>
      <c r="Y2778" s="28">
        <f>W2778*Info!$D$2</f>
        <v>1.2729918524112001</v>
      </c>
      <c r="Z2778" s="28">
        <f>Y2778*SQRT(Info!$D$3^2+(X2778/W2778)^2)</f>
        <v>9.0844981337646721E-2</v>
      </c>
      <c r="AA2778" s="37">
        <f t="shared" si="716"/>
        <v>0.18840512048000013</v>
      </c>
      <c r="AB2778" s="37">
        <f t="shared" si="717"/>
        <v>8.1417506623639904E-2</v>
      </c>
      <c r="AC2778" s="37">
        <f>(1-EXP(-Info!$B$6*H2778*1000))+(Info!$B$6/(Info!$B$6-Info!$B$7))*(EXP(-Info!$B$7*H2778*1000)-EXP(-Info!$B$6*H2778*1000))*(Info!$B$9-1)</f>
        <v>0.24533177583762927</v>
      </c>
      <c r="AD2778" s="37">
        <f>SQRT((Info!$B$6*EXP(-Info!$B$6*H2778*1000)+(Info!$B$6/(Info!$B$6+Info!$B$7))*(Info!$B$9-1)*(-Info!$B$7*EXP(-Info!$B$7*H2778*1000)+Info!$B$6*EXP(-Info!$B$6*H2778*1000)))^2*(0.01*H2778*1000)^2)</f>
        <v>2.0356909943263311E-3</v>
      </c>
      <c r="AE2778" s="37">
        <f t="shared" si="718"/>
        <v>1.997798334613618E-2</v>
      </c>
      <c r="AF2778" s="37">
        <f t="shared" si="719"/>
        <v>2.2407863848045393</v>
      </c>
      <c r="AG2778" s="37">
        <f t="shared" si="720"/>
        <v>9.9382747259350188E-2</v>
      </c>
      <c r="AH2778" s="37">
        <f t="shared" si="721"/>
        <v>0.62943437775408406</v>
      </c>
      <c r="AI2778">
        <f>AF2778*EXP(Info!$B$6*H2778*1000)</f>
        <v>2.8543842326335955</v>
      </c>
      <c r="AJ2778">
        <f>2*SQRT((EXP(Info!$B$6*H2778)*AG2778)^2+(Info!$B$6*H2778*0.01*AI2778)^2)</f>
        <v>0.19881360788860314</v>
      </c>
      <c r="AK2778">
        <f t="shared" si="722"/>
        <v>0.25052228870225618</v>
      </c>
      <c r="AL2778">
        <f t="shared" si="723"/>
        <v>0.21652171711490795</v>
      </c>
      <c r="AM2778">
        <f t="shared" si="729"/>
        <v>0.9375</v>
      </c>
      <c r="AN2778">
        <f t="shared" si="730"/>
        <v>3.7650419844614258E-2</v>
      </c>
      <c r="AO2778">
        <f t="shared" si="724"/>
        <v>13.5</v>
      </c>
      <c r="AP2778">
        <f t="shared" si="725"/>
        <v>0.53754311051078296</v>
      </c>
      <c r="AQ2778">
        <f t="shared" si="728"/>
        <v>3</v>
      </c>
      <c r="AR2778">
        <v>1</v>
      </c>
      <c r="AS2778">
        <v>1</v>
      </c>
      <c r="AT2778">
        <v>0</v>
      </c>
      <c r="AU2778">
        <v>0</v>
      </c>
      <c r="AV2778">
        <v>1</v>
      </c>
      <c r="AW2778">
        <v>0</v>
      </c>
      <c r="AX2778">
        <v>0</v>
      </c>
    </row>
    <row r="2779" spans="1:50">
      <c r="A2779" s="13" t="s">
        <v>319</v>
      </c>
      <c r="B2779" s="13" t="s">
        <v>431</v>
      </c>
      <c r="D2779" s="13">
        <v>-10.595000000000001</v>
      </c>
      <c r="E2779" s="13">
        <v>72.367000000000004</v>
      </c>
      <c r="F2779" s="13">
        <v>2224</v>
      </c>
      <c r="G2779">
        <v>170</v>
      </c>
      <c r="H2779">
        <v>27.545999999999999</v>
      </c>
      <c r="J2779">
        <f>(F2779*100*Info!$B$11)/AI2779</f>
        <v>1.8538318422216635</v>
      </c>
      <c r="K2779">
        <f>2*((F2779*100*Info!$B$11)/AI2779^2)*(AJ2779/2)</f>
        <v>0.13898718296290424</v>
      </c>
      <c r="L2779">
        <f t="shared" si="713"/>
        <v>1.4205607492500363</v>
      </c>
      <c r="M2779">
        <f t="shared" si="714"/>
        <v>28.178244033238798</v>
      </c>
      <c r="N2779">
        <f t="shared" si="715"/>
        <v>2.2211672303331187</v>
      </c>
      <c r="O2779">
        <v>2.38</v>
      </c>
      <c r="P2779">
        <v>0.06</v>
      </c>
      <c r="Q2779">
        <v>2.38</v>
      </c>
      <c r="R2779">
        <v>0.11</v>
      </c>
      <c r="S2779">
        <v>3.97</v>
      </c>
      <c r="T2779">
        <v>0.09</v>
      </c>
      <c r="U2779" s="23">
        <v>3.6864571248</v>
      </c>
      <c r="V2779" s="23">
        <v>8.9736127380000003E-2</v>
      </c>
      <c r="W2779" s="37">
        <f>U2779*Info!$B$2</f>
        <v>1.7694994199039999</v>
      </c>
      <c r="X2779" s="37">
        <f>W2779*SQRT((0.5*V2779/U2779)^2+Info!$B$3^2)</f>
        <v>9.1058490388836746E-2</v>
      </c>
      <c r="Y2779" s="28">
        <f>W2779*Info!$D$2</f>
        <v>1.43329453012224</v>
      </c>
      <c r="Z2779" s="28">
        <f>Y2779*SQRT(Info!$D$3^2+(X2779/W2779)^2)</f>
        <v>0.10283960189939187</v>
      </c>
      <c r="AA2779" s="37">
        <f t="shared" si="716"/>
        <v>0.61050058009599995</v>
      </c>
      <c r="AB2779" s="37">
        <f t="shared" si="717"/>
        <v>9.5873086275001462E-2</v>
      </c>
      <c r="AC2779" s="37">
        <f>(1-EXP(-Info!$B$6*H2779*1000))+(Info!$B$6/(Info!$B$6-Info!$B$7))*(EXP(-Info!$B$7*H2779*1000)-EXP(-Info!$B$6*H2779*1000))*(Info!$B$9-1)</f>
        <v>0.25470829570742393</v>
      </c>
      <c r="AD2779" s="37">
        <f>SQRT((Info!$B$6*EXP(-Info!$B$6*H2779*1000)+(Info!$B$6/(Info!$B$6+Info!$B$7))*(Info!$B$9-1)*(-Info!$B$7*EXP(-Info!$B$7*H2779*1000)+Info!$B$6*EXP(-Info!$B$6*H2779*1000)))^2*(0.01*H2779*1000)^2)</f>
        <v>2.1017462289607981E-3</v>
      </c>
      <c r="AE2779" s="37">
        <f t="shared" si="718"/>
        <v>2.4453357497175345E-2</v>
      </c>
      <c r="AF2779" s="37">
        <f t="shared" si="719"/>
        <v>2.3812059075931145</v>
      </c>
      <c r="AG2779" s="37">
        <f t="shared" si="720"/>
        <v>0.11488668509322596</v>
      </c>
      <c r="AH2779" s="37">
        <f t="shared" si="721"/>
        <v>0.59979997672370633</v>
      </c>
      <c r="AI2779">
        <f>AF2779*EXP(Info!$B$6*H2779*1000)</f>
        <v>3.065525889290424</v>
      </c>
      <c r="AJ2779">
        <f>2*SQRT((EXP(Info!$B$6*H2779)*AG2779)^2+(Info!$B$6*H2779*0.01*AI2779)^2)</f>
        <v>0.22983142157150555</v>
      </c>
      <c r="AK2779">
        <f t="shared" si="722"/>
        <v>0.81178262135365109</v>
      </c>
      <c r="AL2779">
        <f t="shared" si="723"/>
        <v>0.2549648856397389</v>
      </c>
      <c r="AM2779">
        <f t="shared" si="729"/>
        <v>1</v>
      </c>
      <c r="AN2779">
        <f t="shared" si="730"/>
        <v>5.2646907924964993E-2</v>
      </c>
      <c r="AO2779">
        <f t="shared" si="724"/>
        <v>15.2</v>
      </c>
      <c r="AP2779">
        <f t="shared" si="725"/>
        <v>0.64560631506846056</v>
      </c>
      <c r="AQ2779">
        <f t="shared" si="728"/>
        <v>3</v>
      </c>
      <c r="AR2779">
        <v>1</v>
      </c>
      <c r="AS2779">
        <v>1</v>
      </c>
      <c r="AT2779">
        <v>0</v>
      </c>
      <c r="AU2779">
        <v>0</v>
      </c>
      <c r="AV2779">
        <v>1</v>
      </c>
      <c r="AW2779">
        <v>0</v>
      </c>
      <c r="AX2779">
        <v>0</v>
      </c>
    </row>
    <row r="2780" spans="1:50">
      <c r="A2780" s="13" t="s">
        <v>319</v>
      </c>
      <c r="B2780" s="13" t="s">
        <v>431</v>
      </c>
      <c r="D2780" s="13">
        <v>-10.595000000000001</v>
      </c>
      <c r="E2780" s="13">
        <v>72.367000000000004</v>
      </c>
      <c r="F2780" s="13">
        <v>2224</v>
      </c>
      <c r="G2780">
        <v>180</v>
      </c>
      <c r="H2780">
        <v>28.465</v>
      </c>
      <c r="J2780">
        <f>(F2780*100*Info!$B$11)/AI2780</f>
        <v>1.6805252887727502</v>
      </c>
      <c r="K2780">
        <f>2*((F2780*100*Info!$B$11)/AI2780^2)*(AJ2780/2)</f>
        <v>0.10163108117343024</v>
      </c>
      <c r="L2780">
        <f t="shared" si="713"/>
        <v>1.2242990667878599</v>
      </c>
      <c r="M2780">
        <f t="shared" si="714"/>
        <v>22.014881307509281</v>
      </c>
      <c r="N2780">
        <f t="shared" si="715"/>
        <v>1.4766001456477753</v>
      </c>
      <c r="O2780">
        <v>1.48</v>
      </c>
      <c r="P2780">
        <v>0.05</v>
      </c>
      <c r="Q2780">
        <v>1.76</v>
      </c>
      <c r="R2780">
        <v>0.15</v>
      </c>
      <c r="S2780">
        <v>3.84</v>
      </c>
      <c r="T2780">
        <v>0.1</v>
      </c>
      <c r="U2780" s="23">
        <v>3.1771439693999999</v>
      </c>
      <c r="V2780" s="23">
        <v>9.216142812E-2</v>
      </c>
      <c r="W2780" s="37">
        <f>U2780*Info!$B$2</f>
        <v>1.525029105312</v>
      </c>
      <c r="X2780" s="37">
        <f>W2780*SQRT((0.5*V2780/U2780)^2+Info!$B$3^2)</f>
        <v>7.9394730372420758E-2</v>
      </c>
      <c r="Y2780" s="28">
        <f>W2780*Info!$D$2</f>
        <v>1.23527357530272</v>
      </c>
      <c r="Z2780" s="28">
        <f>Y2780*SQRT(Info!$D$3^2+(X2780/W2780)^2)</f>
        <v>8.916554039134493E-2</v>
      </c>
      <c r="AA2780" s="37">
        <f t="shared" si="716"/>
        <v>0</v>
      </c>
      <c r="AB2780" s="37">
        <f t="shared" si="717"/>
        <v>8.3237751116361808E-2</v>
      </c>
      <c r="AC2780" s="37">
        <f>(1-EXP(-Info!$B$6*H2780*1000))+(Info!$B$6/(Info!$B$6-Info!$B$7))*(EXP(-Info!$B$7*H2780*1000)-EXP(-Info!$B$6*H2780*1000))*(Info!$B$9-1)</f>
        <v>0.26210139883959283</v>
      </c>
      <c r="AD2780" s="37">
        <f>SQRT((Info!$B$6*EXP(-Info!$B$6*H2780*1000)+(Info!$B$6/(Info!$B$6+Info!$B$7))*(Info!$B$9-1)*(-Info!$B$7*EXP(-Info!$B$7*H2780*1000)+Info!$B$6*EXP(-Info!$B$6*H2780*1000)))^2*(0.01*H2780*1000)^2)</f>
        <v>2.1531543938176217E-3</v>
      </c>
      <c r="AE2780" s="37">
        <f t="shared" si="718"/>
        <v>0</v>
      </c>
      <c r="AF2780" s="37">
        <f t="shared" si="719"/>
        <v>2.6047264246972799</v>
      </c>
      <c r="AG2780" s="37">
        <f t="shared" si="720"/>
        <v>0.10222765571644772</v>
      </c>
      <c r="AH2780" s="37">
        <f t="shared" si="721"/>
        <v>0.67831417309825004</v>
      </c>
      <c r="AI2780">
        <f>AF2780*EXP(Info!$B$6*H2780*1000)</f>
        <v>3.3816625936474987</v>
      </c>
      <c r="AJ2780">
        <f>2*SQRT((EXP(Info!$B$6*H2780)*AG2780)^2+(Info!$B$6*H2780*0.01*AI2780)^2)</f>
        <v>0.20450869014123843</v>
      </c>
      <c r="AK2780">
        <f t="shared" si="722"/>
        <v>0</v>
      </c>
      <c r="AL2780">
        <f t="shared" si="723"/>
        <v>0.22136247531885259</v>
      </c>
      <c r="AM2780">
        <f t="shared" si="729"/>
        <v>1.1891891891891893</v>
      </c>
      <c r="AN2780">
        <f t="shared" si="730"/>
        <v>0.10902363042085811</v>
      </c>
      <c r="AO2780">
        <f t="shared" si="724"/>
        <v>13.1</v>
      </c>
      <c r="AP2780">
        <f t="shared" si="725"/>
        <v>0.46582717505228333</v>
      </c>
      <c r="AQ2780">
        <f t="shared" si="728"/>
        <v>3</v>
      </c>
      <c r="AR2780">
        <v>1</v>
      </c>
      <c r="AS2780">
        <v>1</v>
      </c>
      <c r="AT2780">
        <v>0</v>
      </c>
      <c r="AU2780">
        <v>0</v>
      </c>
      <c r="AV2780">
        <v>1</v>
      </c>
      <c r="AW2780">
        <v>0</v>
      </c>
      <c r="AX2780">
        <v>0</v>
      </c>
    </row>
    <row r="2781" spans="1:50">
      <c r="A2781" s="13" t="s">
        <v>319</v>
      </c>
      <c r="B2781" s="13" t="s">
        <v>431</v>
      </c>
      <c r="D2781" s="13">
        <v>-10.595000000000001</v>
      </c>
      <c r="E2781" s="13">
        <v>72.367000000000004</v>
      </c>
      <c r="F2781" s="13">
        <v>2224</v>
      </c>
      <c r="G2781">
        <v>190</v>
      </c>
      <c r="H2781">
        <v>29.731999999999999</v>
      </c>
      <c r="J2781">
        <f>(F2781*100*Info!$B$11)/AI2781</f>
        <v>1.6039814698155801</v>
      </c>
      <c r="K2781">
        <f>2*((F2781*100*Info!$B$11)/AI2781^2)*(AJ2781/2)</f>
        <v>8.8772681866225264E-2</v>
      </c>
      <c r="L2781">
        <f t="shared" si="713"/>
        <v>1.2616822443997029</v>
      </c>
      <c r="M2781">
        <f t="shared" si="714"/>
        <v>21.653749866693275</v>
      </c>
      <c r="N2781">
        <f t="shared" si="715"/>
        <v>1.2539282989395322</v>
      </c>
      <c r="O2781">
        <v>1.68</v>
      </c>
      <c r="P2781">
        <v>0.03</v>
      </c>
      <c r="Q2781">
        <v>1.71</v>
      </c>
      <c r="R2781">
        <v>0.05</v>
      </c>
      <c r="S2781">
        <v>4</v>
      </c>
      <c r="T2781">
        <v>0.06</v>
      </c>
      <c r="U2781" s="23">
        <v>3.274155999</v>
      </c>
      <c r="V2781" s="23">
        <v>5.5781917020000002E-2</v>
      </c>
      <c r="W2781" s="37">
        <f>U2781*Info!$B$2</f>
        <v>1.5715948795199999</v>
      </c>
      <c r="X2781" s="37">
        <f>W2781*SQRT((0.5*V2781/U2781)^2+Info!$B$3^2)</f>
        <v>7.9712016696856042E-2</v>
      </c>
      <c r="Y2781" s="28">
        <f>W2781*Info!$D$2</f>
        <v>1.2729918524112001</v>
      </c>
      <c r="Z2781" s="28">
        <f>Y2781*SQRT(Info!$D$3^2+(X2781/W2781)^2)</f>
        <v>9.0664953089829706E-2</v>
      </c>
      <c r="AA2781" s="37">
        <f t="shared" si="716"/>
        <v>0.10840512048000006</v>
      </c>
      <c r="AB2781" s="37">
        <f t="shared" si="717"/>
        <v>8.1111069564393345E-2</v>
      </c>
      <c r="AC2781" s="37">
        <f>(1-EXP(-Info!$B$6*H2781*1000))+(Info!$B$6/(Info!$B$6-Info!$B$7))*(EXP(-Info!$B$7*H2781*1000)-EXP(-Info!$B$6*H2781*1000))*(Info!$B$9-1)</f>
        <v>0.2721876105331818</v>
      </c>
      <c r="AD2781" s="37">
        <f>SQRT((Info!$B$6*EXP(-Info!$B$6*H2781*1000)+(Info!$B$6/(Info!$B$6+Info!$B$7))*(Info!$B$9-1)*(-Info!$B$7*EXP(-Info!$B$7*H2781*1000)+Info!$B$6*EXP(-Info!$B$6*H2781*1000)))^2*(0.01*H2781*1000)^2)</f>
        <v>2.2223191512038892E-3</v>
      </c>
      <c r="AE2781" s="37">
        <f t="shared" si="718"/>
        <v>2.207874259283742E-2</v>
      </c>
      <c r="AF2781" s="37">
        <f t="shared" si="719"/>
        <v>2.6975016168757868</v>
      </c>
      <c r="AG2781" s="37">
        <f t="shared" si="720"/>
        <v>9.8018389056655053E-2</v>
      </c>
      <c r="AH2781" s="37">
        <f t="shared" si="721"/>
        <v>0.67437540421894671</v>
      </c>
      <c r="AI2781">
        <f>AF2781*EXP(Info!$B$6*H2781*1000)</f>
        <v>3.5430393764928452</v>
      </c>
      <c r="AJ2781">
        <f>2*SQRT((EXP(Info!$B$6*H2781)*AG2781)^2+(Info!$B$6*H2781*0.01*AI2781)^2)</f>
        <v>0.19609023752940949</v>
      </c>
      <c r="AK2781">
        <f t="shared" si="722"/>
        <v>0.14414628870225607</v>
      </c>
      <c r="AL2781">
        <f t="shared" si="723"/>
        <v>0.21570677839954766</v>
      </c>
      <c r="AM2781">
        <f t="shared" si="729"/>
        <v>1.0178571428571428</v>
      </c>
      <c r="AN2781">
        <f t="shared" si="730"/>
        <v>3.4873180137960695E-2</v>
      </c>
      <c r="AO2781">
        <f t="shared" si="724"/>
        <v>13.5</v>
      </c>
      <c r="AP2781">
        <f t="shared" si="725"/>
        <v>0.5131093327602928</v>
      </c>
      <c r="AQ2781">
        <f t="shared" si="728"/>
        <v>3</v>
      </c>
      <c r="AR2781">
        <v>1</v>
      </c>
      <c r="AS2781">
        <v>1</v>
      </c>
      <c r="AT2781">
        <v>0</v>
      </c>
      <c r="AU2781">
        <v>0</v>
      </c>
      <c r="AV2781">
        <v>1</v>
      </c>
      <c r="AW2781">
        <v>0</v>
      </c>
      <c r="AX2781">
        <v>0</v>
      </c>
    </row>
    <row r="2782" spans="1:50">
      <c r="A2782" s="13" t="s">
        <v>319</v>
      </c>
      <c r="B2782" s="13" t="s">
        <v>431</v>
      </c>
      <c r="D2782" s="13">
        <v>-10.595000000000001</v>
      </c>
      <c r="E2782" s="13">
        <v>72.367000000000004</v>
      </c>
      <c r="F2782" s="13">
        <v>2224</v>
      </c>
      <c r="G2782">
        <v>200</v>
      </c>
      <c r="H2782">
        <v>31.108000000000001</v>
      </c>
      <c r="J2782">
        <f>(F2782*100*Info!$B$11)/AI2782</f>
        <v>1.2813541630002903</v>
      </c>
      <c r="K2782">
        <f>2*((F2782*100*Info!$B$11)/AI2782^2)*(AJ2782/2)</f>
        <v>5.8696525857109265E-2</v>
      </c>
      <c r="L2782">
        <f t="shared" si="713"/>
        <v>1.2523364499967427</v>
      </c>
      <c r="M2782">
        <f t="shared" si="714"/>
        <v>17.17014580337954</v>
      </c>
      <c r="N2782">
        <f t="shared" si="715"/>
        <v>0.8754444747356992</v>
      </c>
      <c r="O2782">
        <v>1.85</v>
      </c>
      <c r="P2782">
        <v>0.03</v>
      </c>
      <c r="Q2782">
        <v>1.68</v>
      </c>
      <c r="R2782">
        <v>7.0000000000000007E-2</v>
      </c>
      <c r="S2782">
        <v>4.68</v>
      </c>
      <c r="T2782">
        <v>0.08</v>
      </c>
      <c r="U2782" s="23">
        <v>3.2499029916000004</v>
      </c>
      <c r="V2782" s="23">
        <v>7.2759022199999995E-2</v>
      </c>
      <c r="W2782" s="37">
        <f>U2782*Info!$B$2</f>
        <v>1.5599534359680001</v>
      </c>
      <c r="X2782" s="37">
        <f>W2782*SQRT((0.5*V2782/U2782)^2+Info!$B$3^2)</f>
        <v>7.9928493191810696E-2</v>
      </c>
      <c r="Y2782" s="28">
        <f>W2782*Info!$D$2</f>
        <v>1.26356228313408</v>
      </c>
      <c r="Z2782" s="28">
        <f>Y2782*SQRT(Info!$D$3^2+(X2782/W2782)^2)</f>
        <v>9.0459996487326153E-2</v>
      </c>
      <c r="AA2782" s="37">
        <f t="shared" si="716"/>
        <v>0.29004656403200002</v>
      </c>
      <c r="AB2782" s="37">
        <f t="shared" si="717"/>
        <v>8.1323821995239062E-2</v>
      </c>
      <c r="AC2782" s="37">
        <f>(1-EXP(-Info!$B$6*H2782*1000))+(Info!$B$6/(Info!$B$6-Info!$B$7))*(EXP(-Info!$B$7*H2782*1000)-EXP(-Info!$B$6*H2782*1000))*(Info!$B$9-1)</f>
        <v>0.28300328882728187</v>
      </c>
      <c r="AD2782" s="37">
        <f>SQRT((Info!$B$6*EXP(-Info!$B$6*H2782*1000)+(Info!$B$6/(Info!$B$6+Info!$B$7))*(Info!$B$9-1)*(-Info!$B$7*EXP(-Info!$B$7*H2782*1000)+Info!$B$6*EXP(-Info!$B$6*H2782*1000)))^2*(0.01*H2782*1000)^2)</f>
        <v>2.2952270132224439E-3</v>
      </c>
      <c r="AE2782" s="37">
        <f t="shared" si="718"/>
        <v>2.3024535324303978E-2</v>
      </c>
      <c r="AF2782" s="37">
        <f t="shared" si="719"/>
        <v>3.3343535853318107</v>
      </c>
      <c r="AG2782" s="37">
        <f t="shared" si="720"/>
        <v>0.10155363209352575</v>
      </c>
      <c r="AH2782" s="37">
        <f t="shared" si="721"/>
        <v>0.71246871481448948</v>
      </c>
      <c r="AI2782">
        <f>AF2782*EXP(Info!$B$6*H2782*1000)</f>
        <v>4.4351278286830542</v>
      </c>
      <c r="AJ2782">
        <f>2*SQRT((EXP(Info!$B$6*H2782)*AG2782)^2+(Info!$B$6*H2782*0.01*AI2782)^2)</f>
        <v>0.20316521598238313</v>
      </c>
      <c r="AK2782">
        <f t="shared" si="722"/>
        <v>0.38567491619335043</v>
      </c>
      <c r="AL2782">
        <f t="shared" si="723"/>
        <v>0.21627257221413876</v>
      </c>
      <c r="AM2782">
        <f t="shared" si="729"/>
        <v>0.90810810810810805</v>
      </c>
      <c r="AN2782">
        <f t="shared" si="730"/>
        <v>4.0602454712504024E-2</v>
      </c>
      <c r="AO2782">
        <f t="shared" si="724"/>
        <v>13.4</v>
      </c>
      <c r="AP2782">
        <f t="shared" si="725"/>
        <v>0.56924776055829396</v>
      </c>
      <c r="AQ2782">
        <f t="shared" si="728"/>
        <v>3</v>
      </c>
      <c r="AR2782">
        <v>1</v>
      </c>
      <c r="AS2782">
        <v>1</v>
      </c>
      <c r="AT2782">
        <v>0</v>
      </c>
      <c r="AU2782">
        <v>0</v>
      </c>
      <c r="AV2782">
        <v>1</v>
      </c>
      <c r="AW2782">
        <v>0</v>
      </c>
      <c r="AX2782">
        <v>0</v>
      </c>
    </row>
    <row r="2783" spans="1:50">
      <c r="A2783" s="13" t="s">
        <v>319</v>
      </c>
      <c r="B2783" s="13" t="s">
        <v>431</v>
      </c>
      <c r="D2783" s="13">
        <v>-10.595000000000001</v>
      </c>
      <c r="E2783" s="13">
        <v>72.367000000000004</v>
      </c>
      <c r="F2783" s="13">
        <v>2224</v>
      </c>
      <c r="G2783">
        <v>210</v>
      </c>
      <c r="H2783">
        <v>32.917999999999999</v>
      </c>
      <c r="J2783">
        <f>(F2783*100*Info!$B$11)/AI2783</f>
        <v>2.1489921881137057</v>
      </c>
      <c r="K2783">
        <f>2*((F2783*100*Info!$B$11)/AI2783^2)*(AJ2783/2)</f>
        <v>0.16011538340813711</v>
      </c>
      <c r="L2783">
        <f t="shared" si="713"/>
        <v>1.2607476649594072</v>
      </c>
      <c r="M2783">
        <f t="shared" si="714"/>
        <v>28.989904650029867</v>
      </c>
      <c r="N2783">
        <f t="shared" si="715"/>
        <v>2.2206797680800192</v>
      </c>
      <c r="O2783">
        <v>1.68</v>
      </c>
      <c r="P2783">
        <v>0.03</v>
      </c>
      <c r="Q2783">
        <v>1.53</v>
      </c>
      <c r="R2783">
        <v>0.06</v>
      </c>
      <c r="S2783">
        <v>3.26</v>
      </c>
      <c r="T2783">
        <v>0.06</v>
      </c>
      <c r="U2783" s="23">
        <v>3.2717306982600003</v>
      </c>
      <c r="V2783" s="23">
        <v>5.8207217759999999E-2</v>
      </c>
      <c r="W2783" s="37">
        <f>U2783*Info!$B$2</f>
        <v>1.5704307351648001</v>
      </c>
      <c r="X2783" s="37">
        <f>W2783*SQRT((0.5*V2783/U2783)^2+Info!$B$3^2)</f>
        <v>7.9754530619638012E-2</v>
      </c>
      <c r="Y2783" s="28">
        <f>W2783*Info!$D$2</f>
        <v>1.2720488954834881</v>
      </c>
      <c r="Z2783" s="28">
        <f>Y2783*SQRT(Info!$D$3^2+(X2783/W2783)^2)</f>
        <v>9.0656395919023275E-2</v>
      </c>
      <c r="AA2783" s="37">
        <f t="shared" si="716"/>
        <v>0.1095692648351998</v>
      </c>
      <c r="AB2783" s="37">
        <f t="shared" si="717"/>
        <v>8.115285056212615E-2</v>
      </c>
      <c r="AC2783" s="37">
        <f>(1-EXP(-Info!$B$6*H2783*1000))+(Info!$B$6/(Info!$B$6-Info!$B$7))*(EXP(-Info!$B$7*H2783*1000)-EXP(-Info!$B$6*H2783*1000))*(Info!$B$9-1)</f>
        <v>0.29701409487838365</v>
      </c>
      <c r="AD2783" s="37">
        <f>SQRT((Info!$B$6*EXP(-Info!$B$6*H2783*1000)+(Info!$B$6/(Info!$B$6+Info!$B$7))*(Info!$B$9-1)*(-Info!$B$7*EXP(-Info!$B$7*H2783*1000)+Info!$B$6*EXP(-Info!$B$6*H2783*1000)))^2*(0.01*H2783*1000)^2)</f>
        <v>2.3877059263742789E-3</v>
      </c>
      <c r="AE2783" s="37">
        <f t="shared" si="718"/>
        <v>2.4104960218501829E-2</v>
      </c>
      <c r="AF2783" s="37">
        <f t="shared" si="719"/>
        <v>1.955407488494995</v>
      </c>
      <c r="AG2783" s="37">
        <f t="shared" si="720"/>
        <v>9.8486705844810618E-2</v>
      </c>
      <c r="AH2783" s="37">
        <f t="shared" si="721"/>
        <v>0.59981824800459971</v>
      </c>
      <c r="AI2783">
        <f>AF2783*EXP(Info!$B$6*H2783*1000)</f>
        <v>2.6444812308553525</v>
      </c>
      <c r="AJ2783">
        <f>2*SQRT((EXP(Info!$B$6*H2783)*AG2783)^2+(Info!$B$6*H2783*0.01*AI2783)^2)</f>
        <v>0.19703288291880161</v>
      </c>
      <c r="AK2783">
        <f t="shared" si="722"/>
        <v>0.14569425145136516</v>
      </c>
      <c r="AL2783">
        <f t="shared" si="723"/>
        <v>0.21581789078491828</v>
      </c>
      <c r="AM2783">
        <f t="shared" si="729"/>
        <v>0.91071428571428581</v>
      </c>
      <c r="AN2783">
        <f t="shared" si="730"/>
        <v>3.9242673298216929E-2</v>
      </c>
      <c r="AO2783">
        <f t="shared" si="724"/>
        <v>13.49</v>
      </c>
      <c r="AP2783">
        <f t="shared" si="725"/>
        <v>0.51348969549769852</v>
      </c>
      <c r="AQ2783">
        <f t="shared" si="728"/>
        <v>3</v>
      </c>
      <c r="AR2783">
        <v>1</v>
      </c>
      <c r="AS2783">
        <v>1</v>
      </c>
      <c r="AT2783">
        <v>0</v>
      </c>
      <c r="AU2783">
        <v>0</v>
      </c>
      <c r="AV2783">
        <v>1</v>
      </c>
      <c r="AW2783">
        <v>0</v>
      </c>
      <c r="AX2783">
        <v>0</v>
      </c>
    </row>
    <row r="2784" spans="1:50">
      <c r="A2784" s="13" t="s">
        <v>319</v>
      </c>
      <c r="B2784" s="13" t="s">
        <v>431</v>
      </c>
      <c r="D2784" s="13">
        <v>-10.595000000000001</v>
      </c>
      <c r="E2784" s="13">
        <v>72.367000000000004</v>
      </c>
      <c r="F2784" s="13">
        <v>2224</v>
      </c>
      <c r="G2784">
        <v>220</v>
      </c>
      <c r="H2784">
        <v>34.023000000000003</v>
      </c>
      <c r="J2784">
        <f>(F2784*100*Info!$B$11)/AI2784</f>
        <v>1.9444109981609414</v>
      </c>
      <c r="K2784">
        <f>2*((F2784*100*Info!$B$11)/AI2784^2)*(AJ2784/2)</f>
        <v>0.13036936795342216</v>
      </c>
      <c r="L2784">
        <f t="shared" si="713"/>
        <v>1.2485981322355579</v>
      </c>
      <c r="M2784">
        <f t="shared" si="714"/>
        <v>25.977330964441702</v>
      </c>
      <c r="N2784">
        <f t="shared" si="715"/>
        <v>1.8191359171910415</v>
      </c>
      <c r="O2784">
        <v>1.82</v>
      </c>
      <c r="P2784">
        <v>0.02</v>
      </c>
      <c r="Q2784">
        <v>1.38</v>
      </c>
      <c r="R2784">
        <v>0.04</v>
      </c>
      <c r="S2784">
        <v>3.48</v>
      </c>
      <c r="T2784">
        <v>0.06</v>
      </c>
      <c r="U2784" s="23">
        <v>3.2402017886399999</v>
      </c>
      <c r="V2784" s="23">
        <v>6.5483119980000004E-2</v>
      </c>
      <c r="W2784" s="37">
        <f>U2784*Info!$B$2</f>
        <v>1.5552968585471998</v>
      </c>
      <c r="X2784" s="37">
        <f>W2784*SQRT((0.5*V2784/U2784)^2+Info!$B$3^2)</f>
        <v>7.9337014325284019E-2</v>
      </c>
      <c r="Y2784" s="28">
        <f>W2784*Info!$D$2</f>
        <v>1.259790455423232</v>
      </c>
      <c r="Z2784" s="28">
        <f>Y2784*SQRT(Info!$D$3^2+(X2784/W2784)^2)</f>
        <v>8.9985614314221932E-2</v>
      </c>
      <c r="AA2784" s="37">
        <f t="shared" si="716"/>
        <v>0.26470314145280027</v>
      </c>
      <c r="AB2784" s="37">
        <f t="shared" si="717"/>
        <v>7.9964753748450468E-2</v>
      </c>
      <c r="AC2784" s="37">
        <f>(1-EXP(-Info!$B$6*H2784*1000))+(Info!$B$6/(Info!$B$6-Info!$B$7))*(EXP(-Info!$B$7*H2784*1000)-EXP(-Info!$B$6*H2784*1000))*(Info!$B$9-1)</f>
        <v>0.30544848021976656</v>
      </c>
      <c r="AD2784" s="37">
        <f>SQRT((Info!$B$6*EXP(-Info!$B$6*H2784*1000)+(Info!$B$6/(Info!$B$6+Info!$B$7))*(Info!$B$9-1)*(-Info!$B$7*EXP(-Info!$B$7*H2784*1000)+Info!$B$6*EXP(-Info!$B$6*H2784*1000)))^2*(0.01*H2784*1000)^2)</f>
        <v>2.4422909306373178E-3</v>
      </c>
      <c r="AE2784" s="37">
        <f t="shared" si="718"/>
        <v>2.44336665258418E-2</v>
      </c>
      <c r="AF2784" s="37">
        <f t="shared" si="719"/>
        <v>2.1393563723106124</v>
      </c>
      <c r="AG2784" s="37">
        <f t="shared" si="720"/>
        <v>9.795108393174598E-2</v>
      </c>
      <c r="AH2784" s="37">
        <f t="shared" si="721"/>
        <v>0.61475757825017596</v>
      </c>
      <c r="AI2784">
        <f>AF2784*EXP(Info!$B$6*H2784*1000)</f>
        <v>2.9227203055817541</v>
      </c>
      <c r="AJ2784">
        <f>2*SQRT((EXP(Info!$B$6*H2784)*AG2784)^2+(Info!$B$6*H2784*0.01*AI2784)^2)</f>
        <v>0.19596330163926978</v>
      </c>
      <c r="AK2784">
        <f t="shared" si="722"/>
        <v>0.35197576718978851</v>
      </c>
      <c r="AL2784">
        <f t="shared" si="723"/>
        <v>0.21265826611862917</v>
      </c>
      <c r="AM2784">
        <f t="shared" si="729"/>
        <v>0.75824175824175821</v>
      </c>
      <c r="AN2784">
        <f t="shared" si="730"/>
        <v>2.3504491560736789E-2</v>
      </c>
      <c r="AO2784">
        <f t="shared" si="724"/>
        <v>13.36</v>
      </c>
      <c r="AP2784">
        <f t="shared" si="725"/>
        <v>0.56169341254635352</v>
      </c>
      <c r="AQ2784">
        <f t="shared" si="728"/>
        <v>3</v>
      </c>
      <c r="AR2784">
        <v>1</v>
      </c>
      <c r="AS2784">
        <v>1</v>
      </c>
      <c r="AT2784">
        <v>0</v>
      </c>
      <c r="AU2784">
        <v>0</v>
      </c>
      <c r="AV2784">
        <v>1</v>
      </c>
      <c r="AW2784">
        <v>0</v>
      </c>
      <c r="AX2784">
        <v>0</v>
      </c>
    </row>
    <row r="2785" spans="1:52">
      <c r="A2785" s="13" t="s">
        <v>319</v>
      </c>
      <c r="B2785" s="13" t="s">
        <v>431</v>
      </c>
      <c r="D2785" s="13">
        <v>-10.595000000000001</v>
      </c>
      <c r="E2785" s="13">
        <v>72.367000000000004</v>
      </c>
      <c r="F2785" s="13">
        <v>2224</v>
      </c>
      <c r="G2785">
        <v>230</v>
      </c>
      <c r="H2785">
        <v>35.424999999999997</v>
      </c>
      <c r="J2785">
        <f>(F2785*100*Info!$B$11)/AI2785</f>
        <v>2.7157816265229413</v>
      </c>
      <c r="K2785">
        <f>2*((F2785*100*Info!$B$11)/AI2785^2)*(AJ2785/2)</f>
        <v>0.2866646500140162</v>
      </c>
      <c r="L2785">
        <f t="shared" si="713"/>
        <v>1.3457943940263499</v>
      </c>
      <c r="M2785">
        <f t="shared" si="714"/>
        <v>39.107255465605405</v>
      </c>
      <c r="N2785">
        <f t="shared" si="715"/>
        <v>4.3128637479738092</v>
      </c>
      <c r="O2785">
        <v>1.65</v>
      </c>
      <c r="P2785">
        <v>0.03</v>
      </c>
      <c r="Q2785">
        <v>1.35</v>
      </c>
      <c r="R2785">
        <v>0.06</v>
      </c>
      <c r="S2785">
        <v>2.87</v>
      </c>
      <c r="T2785">
        <v>0.1</v>
      </c>
      <c r="U2785" s="23">
        <v>3.4924330656000002</v>
      </c>
      <c r="V2785" s="23">
        <v>0.11156383404</v>
      </c>
      <c r="W2785" s="37">
        <f>U2785*Info!$B$2</f>
        <v>1.6763678714880001</v>
      </c>
      <c r="X2785" s="37">
        <f>W2785*SQRT((0.5*V2785/U2785)^2+Info!$B$3^2)</f>
        <v>8.7991140869848994E-2</v>
      </c>
      <c r="Y2785" s="28">
        <f>W2785*Info!$D$2</f>
        <v>1.3578579759052802</v>
      </c>
      <c r="Z2785" s="28">
        <f>Y2785*SQRT(Info!$D$3^2+(X2785/W2785)^2)</f>
        <v>9.8434044733852283E-2</v>
      </c>
      <c r="AA2785" s="37">
        <f t="shared" si="716"/>
        <v>0</v>
      </c>
      <c r="AB2785" s="37">
        <f t="shared" si="717"/>
        <v>8.9260522469777254E-2</v>
      </c>
      <c r="AC2785" s="37">
        <f>(1-EXP(-Info!$B$6*H2785*1000))+(Info!$B$6/(Info!$B$6-Info!$B$7))*(EXP(-Info!$B$7*H2785*1000)-EXP(-Info!$B$6*H2785*1000))*(Info!$B$9-1)</f>
        <v>0.31602153422342794</v>
      </c>
      <c r="AD2785" s="37">
        <f>SQRT((Info!$B$6*EXP(-Info!$B$6*H2785*1000)+(Info!$B$6/(Info!$B$6+Info!$B$7))*(Info!$B$9-1)*(-Info!$B$7*EXP(-Info!$B$7*H2785*1000)+Info!$B$6*EXP(-Info!$B$6*H2785*1000)))^2*(0.01*H2785*1000)^2)</f>
        <v>2.5095461348992659E-3</v>
      </c>
      <c r="AE2785" s="37">
        <f t="shared" si="718"/>
        <v>0</v>
      </c>
      <c r="AF2785" s="37">
        <f t="shared" si="719"/>
        <v>1.5121420240947199</v>
      </c>
      <c r="AG2785" s="37">
        <f t="shared" si="720"/>
        <v>0.11040498703711728</v>
      </c>
      <c r="AH2785" s="37">
        <f t="shared" si="721"/>
        <v>0.52687875403997209</v>
      </c>
      <c r="AI2785">
        <f>AF2785*EXP(Info!$B$6*H2785*1000)</f>
        <v>2.0925723376358012</v>
      </c>
      <c r="AJ2785">
        <f>2*SQRT((EXP(Info!$B$6*H2785)*AG2785)^2+(Info!$B$6*H2785*0.01*AI2785)^2)</f>
        <v>0.22088171999506356</v>
      </c>
      <c r="AK2785">
        <f t="shared" si="722"/>
        <v>0</v>
      </c>
      <c r="AL2785">
        <f t="shared" si="723"/>
        <v>0.23737943345612564</v>
      </c>
      <c r="AM2785">
        <f t="shared" si="729"/>
        <v>0.81818181818181823</v>
      </c>
      <c r="AN2785">
        <f t="shared" si="730"/>
        <v>3.9288807682660208E-2</v>
      </c>
      <c r="AO2785">
        <f t="shared" si="724"/>
        <v>14.4</v>
      </c>
      <c r="AP2785">
        <f t="shared" si="725"/>
        <v>0.47244999947236777</v>
      </c>
      <c r="AQ2785">
        <f t="shared" si="728"/>
        <v>3</v>
      </c>
      <c r="AR2785">
        <v>1</v>
      </c>
      <c r="AS2785">
        <v>1</v>
      </c>
      <c r="AT2785">
        <v>0</v>
      </c>
      <c r="AU2785">
        <v>0</v>
      </c>
      <c r="AV2785">
        <v>1</v>
      </c>
      <c r="AW2785">
        <v>0</v>
      </c>
      <c r="AX2785">
        <v>0</v>
      </c>
    </row>
    <row r="2786" spans="1:52">
      <c r="A2786" s="13" t="s">
        <v>319</v>
      </c>
      <c r="B2786" s="13" t="s">
        <v>431</v>
      </c>
      <c r="D2786" s="13">
        <v>-10.595000000000001</v>
      </c>
      <c r="E2786" s="13">
        <v>72.367000000000004</v>
      </c>
      <c r="F2786" s="13">
        <v>2224</v>
      </c>
      <c r="G2786">
        <v>240</v>
      </c>
      <c r="H2786">
        <v>36.3705</v>
      </c>
      <c r="J2786">
        <f>(F2786*100*Info!$B$11)/AI2786</f>
        <v>3.0966090173359277</v>
      </c>
      <c r="K2786">
        <f>2*((F2786*100*Info!$B$11)/AI2786^2)*(AJ2786/2)</f>
        <v>0.32990217695113155</v>
      </c>
      <c r="L2786">
        <f t="shared" si="713"/>
        <v>1.2242990667878599</v>
      </c>
      <c r="M2786">
        <f t="shared" si="714"/>
        <v>40.565578172404358</v>
      </c>
      <c r="N2786">
        <f t="shared" si="715"/>
        <v>4.4790513254051323</v>
      </c>
      <c r="O2786">
        <v>1.47</v>
      </c>
      <c r="P2786">
        <v>0.03</v>
      </c>
      <c r="Q2786">
        <v>1.62</v>
      </c>
      <c r="R2786">
        <v>7.0000000000000007E-2</v>
      </c>
      <c r="S2786">
        <v>2.5499999999999998</v>
      </c>
      <c r="T2786">
        <v>0.08</v>
      </c>
      <c r="U2786" s="23">
        <v>3.1771439693999999</v>
      </c>
      <c r="V2786" s="23">
        <v>9.216142812E-2</v>
      </c>
      <c r="W2786" s="37">
        <f>U2786*Info!$B$2</f>
        <v>1.525029105312</v>
      </c>
      <c r="X2786" s="37">
        <f>W2786*SQRT((0.5*V2786/U2786)^2+Info!$B$3^2)</f>
        <v>7.9394730372420758E-2</v>
      </c>
      <c r="Y2786" s="28">
        <f>W2786*Info!$D$2</f>
        <v>1.23527357530272</v>
      </c>
      <c r="Z2786" s="28">
        <f>Y2786*SQRT(Info!$D$3^2+(X2786/W2786)^2)</f>
        <v>8.916554039134493E-2</v>
      </c>
      <c r="AA2786" s="37">
        <f t="shared" si="716"/>
        <v>0</v>
      </c>
      <c r="AB2786" s="37">
        <f t="shared" si="717"/>
        <v>8.0799277291999289E-2</v>
      </c>
      <c r="AC2786" s="37">
        <f>(1-EXP(-Info!$B$6*H2786*1000))+(Info!$B$6/(Info!$B$6-Info!$B$7))*(EXP(-Info!$B$7*H2786*1000)-EXP(-Info!$B$6*H2786*1000))*(Info!$B$9-1)</f>
        <v>0.32307177182411284</v>
      </c>
      <c r="AD2786" s="37">
        <f>SQRT((Info!$B$6*EXP(-Info!$B$6*H2786*1000)+(Info!$B$6/(Info!$B$6+Info!$B$7))*(Info!$B$9-1)*(-Info!$B$7*EXP(-Info!$B$7*H2786*1000)+Info!$B$6*EXP(-Info!$B$6*H2786*1000)))^2*(0.01*H2786*1000)^2)</f>
        <v>2.55366026873812E-3</v>
      </c>
      <c r="AE2786" s="37">
        <f t="shared" si="718"/>
        <v>0</v>
      </c>
      <c r="AF2786" s="37">
        <f t="shared" si="719"/>
        <v>1.3147264246972798</v>
      </c>
      <c r="AG2786" s="37">
        <f t="shared" si="720"/>
        <v>9.7726626838751399E-2</v>
      </c>
      <c r="AH2786" s="37">
        <f t="shared" si="721"/>
        <v>0.51557899007736463</v>
      </c>
      <c r="AI2786">
        <f>AF2786*EXP(Info!$B$6*H2786*1000)</f>
        <v>1.8352234573064177</v>
      </c>
      <c r="AJ2786">
        <f>2*SQRT((EXP(Info!$B$6*H2786)*AG2786)^2+(Info!$B$6*H2786*0.01*AI2786)^2)</f>
        <v>0.19551845595219655</v>
      </c>
      <c r="AK2786">
        <f t="shared" si="722"/>
        <v>0</v>
      </c>
      <c r="AL2786">
        <f t="shared" si="723"/>
        <v>0.2148775980303429</v>
      </c>
      <c r="AM2786">
        <f t="shared" si="729"/>
        <v>1.1020408163265307</v>
      </c>
      <c r="AN2786">
        <f t="shared" si="730"/>
        <v>5.2663099839171945E-2</v>
      </c>
      <c r="AO2786">
        <f t="shared" si="724"/>
        <v>13.1</v>
      </c>
      <c r="AP2786">
        <f t="shared" si="725"/>
        <v>0.46267969413976789</v>
      </c>
      <c r="AQ2786">
        <f t="shared" si="728"/>
        <v>3</v>
      </c>
      <c r="AR2786">
        <v>1</v>
      </c>
      <c r="AS2786">
        <v>1</v>
      </c>
      <c r="AT2786">
        <v>0</v>
      </c>
      <c r="AU2786">
        <v>0</v>
      </c>
      <c r="AV2786">
        <v>1</v>
      </c>
      <c r="AW2786">
        <v>0</v>
      </c>
      <c r="AX2786">
        <v>0</v>
      </c>
    </row>
    <row r="2787" spans="1:52">
      <c r="A2787" s="13" t="s">
        <v>319</v>
      </c>
      <c r="B2787" s="13" t="s">
        <v>431</v>
      </c>
      <c r="D2787" s="13">
        <v>-10.595000000000001</v>
      </c>
      <c r="E2787" s="13">
        <v>72.367000000000004</v>
      </c>
      <c r="F2787" s="13">
        <v>2224</v>
      </c>
      <c r="G2787">
        <v>250</v>
      </c>
      <c r="H2787">
        <v>36.887999999999998</v>
      </c>
      <c r="J2787">
        <f>(F2787*100*Info!$B$11)/AI2787</f>
        <v>1.7331205517321286</v>
      </c>
      <c r="K2787">
        <f>2*((F2787*100*Info!$B$11)/AI2787^2)*(AJ2787/2)</f>
        <v>0.10932884529157227</v>
      </c>
      <c r="L2787">
        <f t="shared" si="713"/>
        <v>1.186915889176017</v>
      </c>
      <c r="M2787">
        <f t="shared" si="714"/>
        <v>22.010631031579543</v>
      </c>
      <c r="N2787">
        <f t="shared" si="715"/>
        <v>1.5294031535128709</v>
      </c>
      <c r="O2787">
        <v>2.93</v>
      </c>
      <c r="P2787">
        <v>0.05</v>
      </c>
      <c r="Q2787">
        <v>3.08</v>
      </c>
      <c r="R2787">
        <v>0.06</v>
      </c>
      <c r="S2787">
        <v>4.01</v>
      </c>
      <c r="T2787">
        <v>0.1</v>
      </c>
      <c r="U2787" s="23">
        <v>3.0801319397999998</v>
      </c>
      <c r="V2787" s="23">
        <v>8.9736127380000003E-2</v>
      </c>
      <c r="W2787" s="37">
        <f>U2787*Info!$B$2</f>
        <v>1.4784633311039999</v>
      </c>
      <c r="X2787" s="37">
        <f>W2787*SQRT((0.5*V2787/U2787)^2+Info!$B$3^2)</f>
        <v>7.6996511173170912E-2</v>
      </c>
      <c r="Y2787" s="28">
        <f>W2787*Info!$D$2</f>
        <v>1.1975552981942399</v>
      </c>
      <c r="Z2787" s="28">
        <f>Y2787*SQRT(Info!$D$3^2+(X2787/W2787)^2)</f>
        <v>8.6458146693063079E-2</v>
      </c>
      <c r="AA2787" s="37">
        <f t="shared" si="716"/>
        <v>1.4515366688960003</v>
      </c>
      <c r="AB2787" s="37">
        <f t="shared" si="717"/>
        <v>8.0953460289478876E-2</v>
      </c>
      <c r="AC2787" s="37">
        <f>(1-EXP(-Info!$B$6*H2787*1000))+(Info!$B$6/(Info!$B$6-Info!$B$7))*(EXP(-Info!$B$7*H2787*1000)-EXP(-Info!$B$6*H2787*1000))*(Info!$B$9-1)</f>
        <v>0.32690347242409751</v>
      </c>
      <c r="AD2787" s="37">
        <f>SQRT((Info!$B$6*EXP(-Info!$B$6*H2787*1000)+(Info!$B$6/(Info!$B$6+Info!$B$7))*(Info!$B$9-1)*(-Info!$B$7*EXP(-Info!$B$7*H2787*1000)+Info!$B$6*EXP(-Info!$B$6*H2787*1000)))^2*(0.01*H2787*1000)^2)</f>
        <v>2.5773874130757472E-3</v>
      </c>
      <c r="AE2787" s="37">
        <f t="shared" si="718"/>
        <v>2.6727101120850614E-2</v>
      </c>
      <c r="AF2787" s="37">
        <f t="shared" si="719"/>
        <v>2.3379323243927499</v>
      </c>
      <c r="AG2787" s="37">
        <f t="shared" si="720"/>
        <v>0.10338930826697405</v>
      </c>
      <c r="AH2787" s="37">
        <f t="shared" si="721"/>
        <v>0.58302551730492524</v>
      </c>
      <c r="AI2787">
        <f>AF2787*EXP(Info!$B$6*H2787*1000)</f>
        <v>3.2790387841409836</v>
      </c>
      <c r="AJ2787">
        <f>2*SQRT((EXP(Info!$B$6*H2787)*AG2787)^2+(Info!$B$6*H2787*0.01*AI2787)^2)</f>
        <v>0.20684857933172998</v>
      </c>
      <c r="AK2787">
        <f t="shared" si="722"/>
        <v>1.9301083086310116</v>
      </c>
      <c r="AL2787">
        <f t="shared" si="723"/>
        <v>0.21528763229384013</v>
      </c>
      <c r="AM2787">
        <f t="shared" si="729"/>
        <v>1.0511945392491466</v>
      </c>
      <c r="AN2787">
        <f t="shared" si="730"/>
        <v>2.7223698546171616E-2</v>
      </c>
      <c r="AO2787">
        <f t="shared" si="724"/>
        <v>12.7</v>
      </c>
      <c r="AP2787">
        <f t="shared" si="725"/>
        <v>0.95125795169354077</v>
      </c>
      <c r="AQ2787">
        <f t="shared" si="728"/>
        <v>3</v>
      </c>
      <c r="AR2787">
        <v>1</v>
      </c>
      <c r="AS2787">
        <v>1</v>
      </c>
      <c r="AT2787">
        <v>0</v>
      </c>
      <c r="AU2787">
        <v>0</v>
      </c>
      <c r="AV2787">
        <v>1</v>
      </c>
      <c r="AW2787">
        <v>0</v>
      </c>
      <c r="AX2787">
        <v>0</v>
      </c>
    </row>
    <row r="2788" spans="1:52">
      <c r="A2788" s="13" t="s">
        <v>319</v>
      </c>
      <c r="B2788" s="13" t="s">
        <v>431</v>
      </c>
      <c r="D2788" s="13">
        <v>-10.595000000000001</v>
      </c>
      <c r="E2788" s="13">
        <v>72.367000000000004</v>
      </c>
      <c r="F2788" s="13">
        <v>2224</v>
      </c>
      <c r="G2788">
        <v>260</v>
      </c>
      <c r="H2788">
        <v>37.488</v>
      </c>
      <c r="J2788">
        <f>(F2788*100*Info!$B$11)/AI2788</f>
        <v>2.711984184037509</v>
      </c>
      <c r="K2788">
        <f>2*((F2788*100*Info!$B$11)/AI2788^2)*(AJ2788/2)</f>
        <v>0.27591352616410586</v>
      </c>
      <c r="L2788">
        <f t="shared" si="713"/>
        <v>1.271028038802664</v>
      </c>
      <c r="M2788">
        <f t="shared" si="714"/>
        <v>36.882984944101104</v>
      </c>
      <c r="N2788">
        <f t="shared" si="715"/>
        <v>3.891365711969633</v>
      </c>
      <c r="O2788">
        <v>1.86</v>
      </c>
      <c r="P2788">
        <v>0.04</v>
      </c>
      <c r="Q2788">
        <v>1.93</v>
      </c>
      <c r="R2788">
        <v>7.0000000000000007E-2</v>
      </c>
      <c r="S2788">
        <v>2.86</v>
      </c>
      <c r="T2788">
        <v>0.09</v>
      </c>
      <c r="U2788" s="23">
        <v>3.2984090064</v>
      </c>
      <c r="V2788" s="23">
        <v>9.216142812E-2</v>
      </c>
      <c r="W2788" s="37">
        <f>U2788*Info!$B$2</f>
        <v>1.5832363230719999</v>
      </c>
      <c r="X2788" s="37">
        <f>W2788*SQRT((0.5*V2788/U2788)^2+Info!$B$3^2)</f>
        <v>8.2193867882731725E-2</v>
      </c>
      <c r="Y2788" s="28">
        <f>W2788*Info!$D$2</f>
        <v>1.2824214216883201</v>
      </c>
      <c r="Z2788" s="28">
        <f>Y2788*SQRT(Info!$D$3^2+(X2788/W2788)^2)</f>
        <v>9.243383080939685E-2</v>
      </c>
      <c r="AA2788" s="37">
        <f t="shared" si="716"/>
        <v>0.27676367692800019</v>
      </c>
      <c r="AB2788" s="37">
        <f t="shared" si="717"/>
        <v>8.4592150448631803E-2</v>
      </c>
      <c r="AC2788" s="37">
        <f>(1-EXP(-Info!$B$6*H2788*1000))+(Info!$B$6/(Info!$B$6-Info!$B$7))*(EXP(-Info!$B$7*H2788*1000)-EXP(-Info!$B$6*H2788*1000))*(Info!$B$9-1)</f>
        <v>0.33132217501040628</v>
      </c>
      <c r="AD2788" s="37">
        <f>SQRT((Info!$B$6*EXP(-Info!$B$6*H2788*1000)+(Info!$B$6/(Info!$B$6+Info!$B$7))*(Info!$B$9-1)*(-Info!$B$7*EXP(-Info!$B$7*H2788*1000)+Info!$B$6*EXP(-Info!$B$6*H2788*1000)))^2*(0.01*H2788*1000)^2)</f>
        <v>2.6045308725331684E-3</v>
      </c>
      <c r="AE2788" s="37">
        <f t="shared" si="718"/>
        <v>2.8036523463492103E-2</v>
      </c>
      <c r="AF2788" s="37">
        <f t="shared" si="719"/>
        <v>1.4858806349080174</v>
      </c>
      <c r="AG2788" s="37">
        <f t="shared" si="720"/>
        <v>0.10656012258823253</v>
      </c>
      <c r="AH2788" s="37">
        <f t="shared" si="721"/>
        <v>0.51953868353427179</v>
      </c>
      <c r="AI2788">
        <f>AF2788*EXP(Info!$B$6*H2788*1000)</f>
        <v>2.0955024517365954</v>
      </c>
      <c r="AJ2788">
        <f>2*SQRT((EXP(Info!$B$6*H2788)*AG2788)^2+(Info!$B$6*H2788*0.01*AI2788)^2)</f>
        <v>0.21319352596053948</v>
      </c>
      <c r="AK2788">
        <f t="shared" si="722"/>
        <v>0.36801266121116183</v>
      </c>
      <c r="AL2788">
        <f t="shared" si="723"/>
        <v>0.22496436490309141</v>
      </c>
      <c r="AM2788">
        <f t="shared" si="729"/>
        <v>1.0376344086021505</v>
      </c>
      <c r="AN2788">
        <f t="shared" si="730"/>
        <v>4.3752661301757444E-2</v>
      </c>
      <c r="AO2788">
        <f t="shared" si="724"/>
        <v>13.6</v>
      </c>
      <c r="AP2788">
        <f t="shared" si="725"/>
        <v>0.56390823466434492</v>
      </c>
      <c r="AQ2788">
        <f t="shared" si="728"/>
        <v>3</v>
      </c>
      <c r="AR2788">
        <v>1</v>
      </c>
      <c r="AS2788">
        <v>1</v>
      </c>
      <c r="AT2788">
        <v>0</v>
      </c>
      <c r="AU2788">
        <v>0</v>
      </c>
      <c r="AV2788">
        <v>1</v>
      </c>
      <c r="AW2788">
        <v>0</v>
      </c>
      <c r="AX2788">
        <v>0</v>
      </c>
    </row>
    <row r="2789" spans="1:52">
      <c r="A2789" s="13" t="s">
        <v>319</v>
      </c>
      <c r="B2789" s="13" t="s">
        <v>431</v>
      </c>
      <c r="D2789" s="13">
        <v>-10.595000000000001</v>
      </c>
      <c r="E2789" s="13">
        <v>72.367000000000004</v>
      </c>
      <c r="F2789" s="13">
        <v>2224</v>
      </c>
      <c r="G2789">
        <v>270</v>
      </c>
      <c r="H2789">
        <v>38.11</v>
      </c>
      <c r="J2789">
        <f>(F2789*100*Info!$B$11)/AI2789</f>
        <v>1.8279747108276307</v>
      </c>
      <c r="K2789">
        <f>2*((F2789*100*Info!$B$11)/AI2789^2)*(AJ2789/2)</f>
        <v>0.12712251807860256</v>
      </c>
      <c r="L2789">
        <f t="shared" si="713"/>
        <v>1.2607476649594072</v>
      </c>
      <c r="M2789">
        <f t="shared" si="714"/>
        <v>24.659378876604375</v>
      </c>
      <c r="N2789">
        <f t="shared" si="715"/>
        <v>1.8368125169887557</v>
      </c>
      <c r="O2789">
        <v>2.69</v>
      </c>
      <c r="P2789">
        <v>0.04</v>
      </c>
      <c r="Q2789">
        <v>2.5299999999999998</v>
      </c>
      <c r="R2789">
        <v>7.0000000000000007E-2</v>
      </c>
      <c r="S2789">
        <v>3.84</v>
      </c>
      <c r="T2789">
        <v>0.1</v>
      </c>
      <c r="U2789" s="23">
        <v>3.2717306982600003</v>
      </c>
      <c r="V2789" s="23">
        <v>8.7310826640000005E-2</v>
      </c>
      <c r="W2789" s="37">
        <f>U2789*Info!$B$2</f>
        <v>1.5704307351648001</v>
      </c>
      <c r="X2789" s="37">
        <f>W2789*SQRT((0.5*V2789/U2789)^2+Info!$B$3^2)</f>
        <v>8.1269471074399774E-2</v>
      </c>
      <c r="Y2789" s="28">
        <f>W2789*Info!$D$2</f>
        <v>1.2720488954834881</v>
      </c>
      <c r="Z2789" s="28">
        <f>Y2789*SQRT(Info!$D$3^2+(X2789/W2789)^2)</f>
        <v>9.1534869416962122E-2</v>
      </c>
      <c r="AA2789" s="37">
        <f t="shared" si="716"/>
        <v>1.1195692648351998</v>
      </c>
      <c r="AB2789" s="37">
        <f t="shared" si="717"/>
        <v>8.369424668824435E-2</v>
      </c>
      <c r="AC2789" s="37">
        <f>(1-EXP(-Info!$B$6*H2789*1000))+(Info!$B$6/(Info!$B$6-Info!$B$7))*(EXP(-Info!$B$7*H2789*1000)-EXP(-Info!$B$6*H2789*1000))*(Info!$B$9-1)</f>
        <v>0.33587600695356645</v>
      </c>
      <c r="AD2789" s="37">
        <f>SQRT((Info!$B$6*EXP(-Info!$B$6*H2789*1000)+(Info!$B$6/(Info!$B$6+Info!$B$7))*(Info!$B$9-1)*(-Info!$B$7*EXP(-Info!$B$7*H2789*1000)+Info!$B$6*EXP(-Info!$B$6*H2789*1000)))^2*(0.01*H2789*1000)^2)</f>
        <v>2.6322579402830301E-3</v>
      </c>
      <c r="AE2789" s="37">
        <f t="shared" si="718"/>
        <v>2.8264940861884913E-2</v>
      </c>
      <c r="AF2789" s="37">
        <f t="shared" si="719"/>
        <v>2.191914650335725</v>
      </c>
      <c r="AG2789" s="37">
        <f t="shared" si="720"/>
        <v>0.10806266330748174</v>
      </c>
      <c r="AH2789" s="37">
        <f t="shared" si="721"/>
        <v>0.57081110685826175</v>
      </c>
      <c r="AI2789">
        <f>AF2789*EXP(Info!$B$6*H2789*1000)</f>
        <v>3.1088884726137476</v>
      </c>
      <c r="AJ2789">
        <f>2*SQRT((EXP(Info!$B$6*H2789)*AG2789)^2+(Info!$B$6*H2789*0.01*AI2789)^2)</f>
        <v>0.21620087451060291</v>
      </c>
      <c r="AK2789">
        <f t="shared" si="722"/>
        <v>1.4886912514513653</v>
      </c>
      <c r="AL2789">
        <f t="shared" si="723"/>
        <v>0.22257647964271701</v>
      </c>
      <c r="AM2789">
        <f t="shared" si="729"/>
        <v>0.94052044609665419</v>
      </c>
      <c r="AN2789">
        <f t="shared" si="730"/>
        <v>2.9542388477685918E-2</v>
      </c>
      <c r="AO2789">
        <f t="shared" si="724"/>
        <v>13.49</v>
      </c>
      <c r="AP2789">
        <f t="shared" si="725"/>
        <v>0.82219481005286243</v>
      </c>
      <c r="AQ2789">
        <f t="shared" si="728"/>
        <v>3</v>
      </c>
      <c r="AR2789">
        <v>1</v>
      </c>
      <c r="AS2789">
        <v>1</v>
      </c>
      <c r="AT2789">
        <v>0</v>
      </c>
      <c r="AU2789">
        <v>0</v>
      </c>
      <c r="AV2789">
        <v>1</v>
      </c>
      <c r="AW2789">
        <v>0</v>
      </c>
      <c r="AX2789">
        <v>0</v>
      </c>
    </row>
    <row r="2790" spans="1:52">
      <c r="A2790" s="13" t="s">
        <v>319</v>
      </c>
      <c r="B2790" s="13" t="s">
        <v>431</v>
      </c>
      <c r="D2790" s="13">
        <v>-10.595000000000001</v>
      </c>
      <c r="E2790" s="13">
        <v>72.367000000000004</v>
      </c>
      <c r="F2790" s="13">
        <v>2224</v>
      </c>
      <c r="G2790">
        <v>280</v>
      </c>
      <c r="H2790">
        <v>39.003</v>
      </c>
      <c r="J2790">
        <f>(F2790*100*Info!$B$11)/AI2790</f>
        <v>1.1836450883283038</v>
      </c>
      <c r="K2790">
        <f>2*((F2790*100*Info!$B$11)/AI2790^2)*(AJ2790/2)</f>
        <v>5.3018151893258307E-2</v>
      </c>
      <c r="L2790">
        <f t="shared" si="713"/>
        <v>1.1635514031686149</v>
      </c>
      <c r="M2790">
        <f t="shared" si="714"/>
        <v>14.736381366144997</v>
      </c>
      <c r="N2790">
        <f t="shared" si="715"/>
        <v>0.80547799638842876</v>
      </c>
      <c r="O2790">
        <v>2</v>
      </c>
      <c r="P2790">
        <v>0.04</v>
      </c>
      <c r="Q2790">
        <v>2.2000000000000002</v>
      </c>
      <c r="R2790">
        <v>0.1</v>
      </c>
      <c r="S2790">
        <v>4.72</v>
      </c>
      <c r="T2790">
        <v>0.12</v>
      </c>
      <c r="U2790" s="23">
        <v>3.0194994212999999</v>
      </c>
      <c r="V2790" s="23">
        <v>9.4586728860000011E-2</v>
      </c>
      <c r="W2790" s="37">
        <f>U2790*Info!$B$2</f>
        <v>1.449359722224</v>
      </c>
      <c r="X2790" s="37">
        <f>W2790*SQRT((0.5*V2790/U2790)^2+Info!$B$3^2)</f>
        <v>7.5940345069901688E-2</v>
      </c>
      <c r="Y2790" s="28">
        <f>W2790*Info!$D$2</f>
        <v>1.1739813750014401</v>
      </c>
      <c r="Z2790" s="28">
        <f>Y2790*SQRT(Info!$D$3^2+(X2790/W2790)^2)</f>
        <v>8.5025098575954985E-2</v>
      </c>
      <c r="AA2790" s="37">
        <f t="shared" si="716"/>
        <v>0.550640277776</v>
      </c>
      <c r="AB2790" s="37">
        <f t="shared" si="717"/>
        <v>7.852984152114241E-2</v>
      </c>
      <c r="AC2790" s="37">
        <f>(1-EXP(-Info!$B$6*H2790*1000))+(Info!$B$6/(Info!$B$6-Info!$B$7))*(EXP(-Info!$B$7*H2790*1000)-EXP(-Info!$B$6*H2790*1000))*(Info!$B$9-1)</f>
        <v>0.34236635508459728</v>
      </c>
      <c r="AD2790" s="37">
        <f>SQRT((Info!$B$6*EXP(-Info!$B$6*H2790*1000)+(Info!$B$6/(Info!$B$6+Info!$B$7))*(Info!$B$9-1)*(-Info!$B$7*EXP(-Info!$B$7*H2790*1000)+Info!$B$6*EXP(-Info!$B$6*H2790*1000)))^2*(0.01*H2790*1000)^2)</f>
        <v>2.6713403764174817E-3</v>
      </c>
      <c r="AE2790" s="37">
        <f t="shared" si="718"/>
        <v>2.6926183747433535E-2</v>
      </c>
      <c r="AF2790" s="37">
        <f t="shared" si="719"/>
        <v>3.3574979201336204</v>
      </c>
      <c r="AG2790" s="37">
        <f t="shared" si="720"/>
        <v>0.10749086825889638</v>
      </c>
      <c r="AH2790" s="37">
        <f t="shared" si="721"/>
        <v>0.71133430511305518</v>
      </c>
      <c r="AI2790">
        <f>AF2790*EXP(Info!$B$6*H2790*1000)</f>
        <v>4.8012445307804992</v>
      </c>
      <c r="AJ2790">
        <f>2*SQRT((EXP(Info!$B$6*H2790)*AG2790)^2+(Info!$B$6*H2790*0.01*AI2790)^2)</f>
        <v>0.21505864749467166</v>
      </c>
      <c r="AK2790">
        <f t="shared" si="722"/>
        <v>0.73218637735874714</v>
      </c>
      <c r="AL2790">
        <f t="shared" si="723"/>
        <v>0.20884226054132612</v>
      </c>
      <c r="AM2790">
        <f t="shared" si="729"/>
        <v>1.1000000000000001</v>
      </c>
      <c r="AN2790">
        <f t="shared" si="730"/>
        <v>5.4626001134990665E-2</v>
      </c>
      <c r="AO2790">
        <f t="shared" si="724"/>
        <v>12.45</v>
      </c>
      <c r="AP2790">
        <f t="shared" si="725"/>
        <v>0.66236144504340733</v>
      </c>
      <c r="AQ2790">
        <f t="shared" si="728"/>
        <v>3</v>
      </c>
      <c r="AR2790">
        <v>1</v>
      </c>
      <c r="AS2790">
        <v>1</v>
      </c>
      <c r="AT2790">
        <v>0</v>
      </c>
      <c r="AU2790">
        <v>0</v>
      </c>
      <c r="AV2790">
        <v>1</v>
      </c>
      <c r="AW2790">
        <v>0</v>
      </c>
      <c r="AX2790">
        <v>0</v>
      </c>
    </row>
    <row r="2791" spans="1:52">
      <c r="A2791" s="13" t="s">
        <v>319</v>
      </c>
      <c r="B2791" s="13" t="s">
        <v>431</v>
      </c>
      <c r="D2791" s="13">
        <v>-10.595000000000001</v>
      </c>
      <c r="E2791" s="13">
        <v>72.367000000000004</v>
      </c>
      <c r="F2791" s="13">
        <v>2224</v>
      </c>
      <c r="G2791">
        <v>290</v>
      </c>
      <c r="H2791">
        <v>40.698</v>
      </c>
      <c r="J2791">
        <f>(F2791*100*Info!$B$11)/AI2791</f>
        <v>1.0192908455630436</v>
      </c>
      <c r="K2791">
        <f>2*((F2791*100*Info!$B$11)/AI2791^2)*(AJ2791/2)</f>
        <v>3.7637271430022816E-2</v>
      </c>
      <c r="L2791">
        <f t="shared" si="713"/>
        <v>1.2158878518251954</v>
      </c>
      <c r="M2791">
        <f t="shared" si="714"/>
        <v>13.260973915585076</v>
      </c>
      <c r="N2791">
        <f t="shared" si="715"/>
        <v>0.57729857397815165</v>
      </c>
      <c r="O2791">
        <v>1.64</v>
      </c>
      <c r="P2791">
        <v>0.05</v>
      </c>
      <c r="Q2791">
        <v>1.98</v>
      </c>
      <c r="R2791">
        <v>0.14000000000000001</v>
      </c>
      <c r="S2791">
        <v>5.1100000000000003</v>
      </c>
      <c r="T2791">
        <v>0.09</v>
      </c>
      <c r="U2791" s="23">
        <v>3.15531626274</v>
      </c>
      <c r="V2791" s="23">
        <v>7.2759022199999995E-2</v>
      </c>
      <c r="W2791" s="37">
        <f>U2791*Info!$B$2</f>
        <v>1.5145518061151999</v>
      </c>
      <c r="X2791" s="37">
        <f>W2791*SQRT((0.5*V2791/U2791)^2+Info!$B$3^2)</f>
        <v>7.7714832248802046E-2</v>
      </c>
      <c r="Y2791" s="28">
        <f>W2791*Info!$D$2</f>
        <v>1.2267869629533119</v>
      </c>
      <c r="Z2791" s="28">
        <f>Y2791*SQRT(Info!$D$3^2+(X2791/W2791)^2)</f>
        <v>8.7892513959114099E-2</v>
      </c>
      <c r="AA2791" s="37">
        <f t="shared" si="716"/>
        <v>0.1254481938848</v>
      </c>
      <c r="AB2791" s="37">
        <f t="shared" si="717"/>
        <v>8.1636971719065143E-2</v>
      </c>
      <c r="AC2791" s="37">
        <f>(1-EXP(-Info!$B$6*H2791*1000))+(Info!$B$6/(Info!$B$6-Info!$B$7))*(EXP(-Info!$B$7*H2791*1000)-EXP(-Info!$B$6*H2791*1000))*(Info!$B$9-1)</f>
        <v>0.35453301393483372</v>
      </c>
      <c r="AD2791" s="37">
        <f>SQRT((Info!$B$6*EXP(-Info!$B$6*H2791*1000)+(Info!$B$6/(Info!$B$6+Info!$B$7))*(Info!$B$9-1)*(-Info!$B$7*EXP(-Info!$B$7*H2791*1000)+Info!$B$6*EXP(-Info!$B$6*H2791*1000)))^2*(0.01*H2791*1000)^2)</f>
        <v>2.7432087351733289E-3</v>
      </c>
      <c r="AE2791" s="37">
        <f t="shared" si="718"/>
        <v>2.8945047405923297E-2</v>
      </c>
      <c r="AF2791" s="37">
        <f t="shared" si="719"/>
        <v>3.8387375107760291</v>
      </c>
      <c r="AG2791" s="37">
        <f t="shared" si="720"/>
        <v>0.1028975693560553</v>
      </c>
      <c r="AH2791" s="37">
        <f t="shared" si="721"/>
        <v>0.75122064790137555</v>
      </c>
      <c r="AI2791">
        <f>AF2791*EXP(Info!$B$6*H2791*1000)</f>
        <v>5.5754150363062154</v>
      </c>
      <c r="AJ2791">
        <f>2*SQRT((EXP(Info!$B$6*H2791)*AG2791)^2+(Info!$B$6*H2791*0.01*AI2791)^2)</f>
        <v>0.20587196477819109</v>
      </c>
      <c r="AK2791">
        <f t="shared" si="722"/>
        <v>0.16680846340861855</v>
      </c>
      <c r="AL2791">
        <f t="shared" si="723"/>
        <v>0.21710536258968183</v>
      </c>
      <c r="AM2791">
        <f t="shared" si="729"/>
        <v>1.2073170731707317</v>
      </c>
      <c r="AN2791">
        <f t="shared" si="730"/>
        <v>9.296338401420233E-2</v>
      </c>
      <c r="AO2791">
        <f t="shared" si="724"/>
        <v>13.01</v>
      </c>
      <c r="AP2791">
        <f t="shared" si="725"/>
        <v>0.51975772424659061</v>
      </c>
      <c r="AQ2791">
        <f t="shared" si="728"/>
        <v>3</v>
      </c>
      <c r="AR2791">
        <v>1</v>
      </c>
      <c r="AS2791">
        <v>1</v>
      </c>
      <c r="AT2791">
        <v>0</v>
      </c>
      <c r="AU2791">
        <v>0</v>
      </c>
      <c r="AV2791">
        <v>1</v>
      </c>
      <c r="AW2791">
        <v>0</v>
      </c>
      <c r="AX2791">
        <v>0</v>
      </c>
    </row>
    <row r="2792" spans="1:52">
      <c r="A2792" s="13" t="s">
        <v>319</v>
      </c>
      <c r="B2792" s="13" t="s">
        <v>431</v>
      </c>
      <c r="D2792" s="13">
        <v>-10.595000000000001</v>
      </c>
      <c r="E2792" s="13">
        <v>72.367000000000004</v>
      </c>
      <c r="F2792" s="13">
        <v>2224</v>
      </c>
      <c r="G2792">
        <v>300</v>
      </c>
      <c r="H2792">
        <v>42.837000000000003</v>
      </c>
      <c r="J2792">
        <f>(F2792*100*Info!$B$11)/AI2792</f>
        <v>1.4606834924634564</v>
      </c>
      <c r="K2792">
        <f>2*((F2792*100*Info!$B$11)/AI2792^2)*(AJ2792/2)</f>
        <v>8.2675472154253554E-2</v>
      </c>
      <c r="L2792">
        <f t="shared" si="713"/>
        <v>1.4205607492500363</v>
      </c>
      <c r="M2792">
        <f t="shared" si="714"/>
        <v>22.202389110240205</v>
      </c>
      <c r="N2792">
        <f t="shared" si="715"/>
        <v>1.3459424320635316</v>
      </c>
      <c r="O2792">
        <v>1.56</v>
      </c>
      <c r="P2792">
        <v>0.04</v>
      </c>
      <c r="Q2792">
        <v>1.39</v>
      </c>
      <c r="R2792">
        <v>0.09</v>
      </c>
      <c r="S2792">
        <v>4.0599999999999996</v>
      </c>
      <c r="T2792">
        <v>0.08</v>
      </c>
      <c r="U2792" s="23">
        <v>3.6864571248</v>
      </c>
      <c r="V2792" s="23">
        <v>8.0034924420000014E-2</v>
      </c>
      <c r="W2792" s="37">
        <f>U2792*Info!$B$2</f>
        <v>1.7694994199039999</v>
      </c>
      <c r="X2792" s="37">
        <f>W2792*SQRT((0.5*V2792/U2792)^2+Info!$B$3^2)</f>
        <v>9.0536083559605088E-2</v>
      </c>
      <c r="Y2792" s="28">
        <f>W2792*Info!$D$2</f>
        <v>1.43329453012224</v>
      </c>
      <c r="Z2792" s="28">
        <f>Y2792*SQRT(Info!$D$3^2+(X2792/W2792)^2)</f>
        <v>0.10253653970706736</v>
      </c>
      <c r="AA2792" s="37">
        <f t="shared" si="716"/>
        <v>0</v>
      </c>
      <c r="AB2792" s="37">
        <f t="shared" si="717"/>
        <v>9.2718835337334743E-2</v>
      </c>
      <c r="AC2792" s="37">
        <f>(1-EXP(-Info!$B$6*H2792*1000))+(Info!$B$6/(Info!$B$6-Info!$B$7))*(EXP(-Info!$B$7*H2792*1000)-EXP(-Info!$B$6*H2792*1000))*(Info!$B$9-1)</f>
        <v>0.36960546707124725</v>
      </c>
      <c r="AD2792" s="37">
        <f>SQRT((Info!$B$6*EXP(-Info!$B$6*H2792*1000)+(Info!$B$6/(Info!$B$6+Info!$B$7))*(Info!$B$9-1)*(-Info!$B$7*EXP(-Info!$B$7*H2792*1000)+Info!$B$6*EXP(-Info!$B$6*H2792*1000)))^2*(0.01*H2792*1000)^2)</f>
        <v>2.8296774787360912E-3</v>
      </c>
      <c r="AE2792" s="37">
        <f t="shared" si="718"/>
        <v>0</v>
      </c>
      <c r="AF2792" s="37">
        <f t="shared" si="719"/>
        <v>2.6267054698777597</v>
      </c>
      <c r="AG2792" s="37">
        <f t="shared" si="720"/>
        <v>0.11006244579827855</v>
      </c>
      <c r="AH2792" s="37">
        <f t="shared" si="721"/>
        <v>0.64697179061028565</v>
      </c>
      <c r="AI2792">
        <f>AF2792*EXP(Info!$B$6*H2792*1000)</f>
        <v>3.8906234896494163</v>
      </c>
      <c r="AJ2792">
        <f>2*SQRT((EXP(Info!$B$6*H2792)*AG2792)^2+(Info!$B$6*H2792*0.01*AI2792)^2)</f>
        <v>0.22021138435590445</v>
      </c>
      <c r="AK2792">
        <f t="shared" si="722"/>
        <v>0</v>
      </c>
      <c r="AL2792">
        <f t="shared" si="723"/>
        <v>0.24657647069610802</v>
      </c>
      <c r="AM2792">
        <f t="shared" si="729"/>
        <v>0.89102564102564097</v>
      </c>
      <c r="AN2792">
        <f t="shared" si="730"/>
        <v>6.2051423463311807E-2</v>
      </c>
      <c r="AO2792">
        <f t="shared" si="724"/>
        <v>15.2</v>
      </c>
      <c r="AP2792">
        <f t="shared" si="725"/>
        <v>0.42317052584319265</v>
      </c>
      <c r="AQ2792">
        <f t="shared" si="728"/>
        <v>3</v>
      </c>
      <c r="AR2792">
        <v>1</v>
      </c>
      <c r="AS2792">
        <v>1</v>
      </c>
      <c r="AT2792">
        <v>0</v>
      </c>
      <c r="AU2792">
        <v>0</v>
      </c>
      <c r="AV2792">
        <v>1</v>
      </c>
      <c r="AW2792">
        <v>0</v>
      </c>
      <c r="AX2792">
        <v>0</v>
      </c>
    </row>
    <row r="2793" spans="1:52">
      <c r="A2793" s="13" t="s">
        <v>319</v>
      </c>
      <c r="B2793" s="13" t="s">
        <v>431</v>
      </c>
      <c r="D2793" s="13">
        <v>-10.595000000000001</v>
      </c>
      <c r="E2793" s="13">
        <v>72.367000000000004</v>
      </c>
      <c r="F2793" s="13">
        <v>2224</v>
      </c>
      <c r="G2793">
        <v>310</v>
      </c>
      <c r="H2793">
        <v>44.752000000000002</v>
      </c>
      <c r="J2793">
        <f>(F2793*100*Info!$B$11)/AI2793</f>
        <v>1.3815551584780825</v>
      </c>
      <c r="K2793">
        <f>2*((F2793*100*Info!$B$11)/AI2793^2)*(AJ2793/2)</f>
        <v>6.9321525576317475E-2</v>
      </c>
      <c r="L2793">
        <f t="shared" si="713"/>
        <v>1.2074766368625307</v>
      </c>
      <c r="M2793">
        <f t="shared" si="714"/>
        <v>17.849692667471395</v>
      </c>
      <c r="N2793">
        <f t="shared" si="715"/>
        <v>1.0178288448743613</v>
      </c>
      <c r="O2793">
        <v>1.59</v>
      </c>
      <c r="P2793">
        <v>0.03</v>
      </c>
      <c r="Q2793">
        <v>1.46</v>
      </c>
      <c r="R2793">
        <v>0.08</v>
      </c>
      <c r="S2793">
        <v>3.98</v>
      </c>
      <c r="T2793">
        <v>0.09</v>
      </c>
      <c r="U2793" s="23">
        <v>3.1334885560800001</v>
      </c>
      <c r="V2793" s="23">
        <v>8.4885525899999995E-2</v>
      </c>
      <c r="W2793" s="37">
        <f>U2793*Info!$B$2</f>
        <v>1.5040745069184001</v>
      </c>
      <c r="X2793" s="37">
        <f>W2793*SQRT((0.5*V2793/U2793)^2+Info!$B$3^2)</f>
        <v>7.7914312743719821E-2</v>
      </c>
      <c r="Y2793" s="28">
        <f>W2793*Info!$D$2</f>
        <v>1.2183003506039041</v>
      </c>
      <c r="Z2793" s="28">
        <f>Y2793*SQRT(Info!$D$3^2+(X2793/W2793)^2)</f>
        <v>8.7713091099396331E-2</v>
      </c>
      <c r="AA2793" s="37">
        <f t="shared" si="716"/>
        <v>8.5925493081600024E-2</v>
      </c>
      <c r="AB2793" s="37">
        <f t="shared" si="717"/>
        <v>7.9345069981229338E-2</v>
      </c>
      <c r="AC2793" s="37">
        <f>(1-EXP(-Info!$B$6*H2793*1000))+(Info!$B$6/(Info!$B$6-Info!$B$7))*(EXP(-Info!$B$7*H2793*1000)-EXP(-Info!$B$6*H2793*1000))*(Info!$B$9-1)</f>
        <v>0.38283799130131357</v>
      </c>
      <c r="AD2793" s="37">
        <f>SQRT((Info!$B$6*EXP(-Info!$B$6*H2793*1000)+(Info!$B$6/(Info!$B$6+Info!$B$7))*(Info!$B$9-1)*(-Info!$B$7*EXP(-Info!$B$7*H2793*1000)+Info!$B$6*EXP(-Info!$B$6*H2793*1000)))^2*(0.01*H2793*1000)^2)</f>
        <v>2.9032044648792496E-3</v>
      </c>
      <c r="AE2793" s="37">
        <f t="shared" si="718"/>
        <v>3.0377331510910932E-2</v>
      </c>
      <c r="AF2793" s="37">
        <f t="shared" si="719"/>
        <v>2.7288041062231616</v>
      </c>
      <c r="AG2793" s="37">
        <f t="shared" si="720"/>
        <v>0.10315700955308264</v>
      </c>
      <c r="AH2793" s="37">
        <f t="shared" si="721"/>
        <v>0.6856291724178798</v>
      </c>
      <c r="AI2793">
        <f>AF2793*EXP(Info!$B$6*H2793*1000)</f>
        <v>4.1134582805812938</v>
      </c>
      <c r="AJ2793">
        <f>2*SQRT((EXP(Info!$B$6*H2793)*AG2793)^2+(Info!$B$6*H2793*0.01*AI2793)^2)</f>
        <v>0.2063987106519532</v>
      </c>
      <c r="AK2793">
        <f t="shared" si="722"/>
        <v>0.11425512815060355</v>
      </c>
      <c r="AL2793">
        <f t="shared" si="723"/>
        <v>0.21101027910808129</v>
      </c>
      <c r="AM2793">
        <f t="shared" si="729"/>
        <v>0.91823899371069173</v>
      </c>
      <c r="AN2793">
        <f t="shared" si="730"/>
        <v>5.3213815904912858E-2</v>
      </c>
      <c r="AO2793">
        <f t="shared" si="724"/>
        <v>12.92</v>
      </c>
      <c r="AP2793">
        <f t="shared" si="725"/>
        <v>0.50742167125993687</v>
      </c>
      <c r="AQ2793">
        <f t="shared" si="728"/>
        <v>3</v>
      </c>
      <c r="AR2793">
        <v>1</v>
      </c>
      <c r="AS2793">
        <v>1</v>
      </c>
      <c r="AT2793">
        <v>0</v>
      </c>
      <c r="AU2793">
        <v>0</v>
      </c>
      <c r="AV2793">
        <v>1</v>
      </c>
      <c r="AW2793">
        <v>0</v>
      </c>
      <c r="AX2793">
        <v>0</v>
      </c>
    </row>
    <row r="2794" spans="1:52">
      <c r="A2794" s="13" t="s">
        <v>319</v>
      </c>
      <c r="B2794" s="13" t="s">
        <v>431</v>
      </c>
      <c r="D2794" s="13">
        <v>-10.595000000000001</v>
      </c>
      <c r="E2794" s="13">
        <v>72.367000000000004</v>
      </c>
      <c r="F2794" s="13">
        <v>2224</v>
      </c>
      <c r="G2794">
        <v>320</v>
      </c>
      <c r="H2794">
        <v>46.537999999999997</v>
      </c>
      <c r="J2794">
        <f>(F2794*100*Info!$B$11)/AI2794</f>
        <v>0.9898126799336745</v>
      </c>
      <c r="K2794">
        <f>2*((F2794*100*Info!$B$11)/AI2794^2)*(AJ2794/2)</f>
        <v>3.8097531068831188E-2</v>
      </c>
      <c r="L2794">
        <f t="shared" ref="L2794:L2857" si="731">(M2794/10.7)/J2794</f>
        <v>1.1439252349223976</v>
      </c>
      <c r="M2794">
        <f t="shared" ref="M2794:M2857" si="732">((U2794/0.242530073729142))*J2794</f>
        <v>12.115307215918572</v>
      </c>
      <c r="N2794">
        <f t="shared" ref="N2794:N2857" si="733">2*M2794*SQRT((0.5*K2794/J2794)^2+(0.5*V2794/U2794)^2)</f>
        <v>0.62471814691789163</v>
      </c>
      <c r="O2794">
        <v>1.65</v>
      </c>
      <c r="P2794">
        <v>0.03</v>
      </c>
      <c r="Q2794">
        <v>1.55</v>
      </c>
      <c r="R2794">
        <v>7.0000000000000007E-2</v>
      </c>
      <c r="S2794">
        <v>4.99</v>
      </c>
      <c r="T2794">
        <v>0.13</v>
      </c>
      <c r="U2794" s="23">
        <v>2.9685681057600002</v>
      </c>
      <c r="V2794" s="23">
        <v>0.10186263108</v>
      </c>
      <c r="W2794" s="37">
        <f>U2794*Info!$B$2</f>
        <v>1.4249126907648</v>
      </c>
      <c r="X2794" s="37">
        <f>W2794*SQRT((0.5*V2794/U2794)^2+Info!$B$3^2)</f>
        <v>7.5323288483201342E-2</v>
      </c>
      <c r="Y2794" s="28">
        <f>W2794*Info!$D$2</f>
        <v>1.1541792795194881</v>
      </c>
      <c r="Z2794" s="28">
        <f>Y2794*SQRT(Info!$D$3^2+(X2794/W2794)^2)</f>
        <v>8.3980783705779799E-2</v>
      </c>
      <c r="AA2794" s="37">
        <f t="shared" ref="AA2794:AA2857" si="734">IF(O2794-W2794&gt;0,O2794-W2794,0)</f>
        <v>0.22508730923519993</v>
      </c>
      <c r="AB2794" s="37">
        <f t="shared" ref="AB2794:AB2857" si="735">SQRT((0.5*P2794)^2+X2794^2)</f>
        <v>7.6802329313137185E-2</v>
      </c>
      <c r="AC2794" s="37">
        <f>(1-EXP(-Info!$B$6*H2794*1000))+(Info!$B$6/(Info!$B$6-Info!$B$7))*(EXP(-Info!$B$7*H2794*1000)-EXP(-Info!$B$6*H2794*1000))*(Info!$B$9-1)</f>
        <v>0.39496047479118035</v>
      </c>
      <c r="AD2794" s="37">
        <f>SQRT((Info!$B$6*EXP(-Info!$B$6*H2794*1000)+(Info!$B$6/(Info!$B$6+Info!$B$7))*(Info!$B$9-1)*(-Info!$B$7*EXP(-Info!$B$7*H2794*1000)+Info!$B$6*EXP(-Info!$B$6*H2794*1000)))^2*(0.01*H2794*1000)^2)</f>
        <v>2.9685649757081999E-3</v>
      </c>
      <c r="AE2794" s="37">
        <f t="shared" ref="AE2794:AE2857" si="736">IF(AA2794&gt;0,AA2794*AC2794*SQRT((AB2794/AA2794)^2+(AD2794/AC2794)^2),AA2794*AC2794*SQRT((AD2794/AC2794)^2))</f>
        <v>3.0341242868355541E-2</v>
      </c>
      <c r="AF2794" s="37">
        <f t="shared" ref="AF2794:AF2857" si="737">IF((S2794-Y2794-AA2794*AC2794)&gt;0,S2794-Y2794-AA2794*AC2794,0)</f>
        <v>3.7469201299555084</v>
      </c>
      <c r="AG2794" s="37">
        <f t="shared" ref="AG2794:AG2857" si="738">SQRT((T2794*0.5)^2+Z2794^2+AE2794^2)</f>
        <v>0.11044619980168401</v>
      </c>
      <c r="AH2794" s="37">
        <f t="shared" ref="AH2794:AH2857" si="739">AF2794/S2794</f>
        <v>0.75088579758627416</v>
      </c>
      <c r="AI2794">
        <f>AF2794*EXP(Info!$B$6*H2794*1000)</f>
        <v>5.7414595932457395</v>
      </c>
      <c r="AJ2794">
        <f>2*SQRT((EXP(Info!$B$6*H2794)*AG2794)^2+(Info!$B$6*H2794*0.01*AI2794)^2)</f>
        <v>0.22098669745145666</v>
      </c>
      <c r="AK2794">
        <f t="shared" ref="AK2794:AK2857" si="740">AA2794/0.752049334436339</f>
        <v>0.29929859509004536</v>
      </c>
      <c r="AL2794">
        <f t="shared" ref="AL2794:AL2857" si="741">AB2794/0.752049334436339*2</f>
        <v>0.20424811457535702</v>
      </c>
      <c r="AM2794">
        <f t="shared" si="729"/>
        <v>0.93939393939393945</v>
      </c>
      <c r="AN2794">
        <f t="shared" si="730"/>
        <v>4.5733346489139695E-2</v>
      </c>
      <c r="AO2794">
        <f t="shared" ref="AO2794:AO2857" si="742">U2794/0.242530074</f>
        <v>12.24</v>
      </c>
      <c r="AP2794">
        <f t="shared" ref="AP2794:AP2857" si="743">O2794/U2794</f>
        <v>0.55582352879102093</v>
      </c>
      <c r="AQ2794">
        <f t="shared" si="728"/>
        <v>3</v>
      </c>
      <c r="AR2794">
        <v>1</v>
      </c>
      <c r="AS2794">
        <v>1</v>
      </c>
      <c r="AT2794">
        <v>0</v>
      </c>
      <c r="AU2794">
        <v>0</v>
      </c>
      <c r="AV2794">
        <v>1</v>
      </c>
      <c r="AW2794">
        <v>0</v>
      </c>
      <c r="AX2794">
        <v>0</v>
      </c>
    </row>
    <row r="2795" spans="1:52">
      <c r="A2795" s="13" t="s">
        <v>319</v>
      </c>
      <c r="B2795" s="13" t="s">
        <v>431</v>
      </c>
      <c r="D2795" s="13">
        <v>-10.595000000000001</v>
      </c>
      <c r="E2795" s="13">
        <v>72.367000000000004</v>
      </c>
      <c r="F2795" s="13">
        <v>2224</v>
      </c>
      <c r="G2795">
        <v>330</v>
      </c>
      <c r="H2795">
        <v>48.991</v>
      </c>
      <c r="J2795">
        <f>(F2795*100*Info!$B$11)/AI2795</f>
        <v>1.0617574818158786</v>
      </c>
      <c r="K2795">
        <f>2*((F2795*100*Info!$B$11)/AI2795^2)*(AJ2795/2)</f>
        <v>4.140292735819559E-2</v>
      </c>
      <c r="L2795">
        <f t="shared" si="731"/>
        <v>1.1813084125342406</v>
      </c>
      <c r="M2795">
        <f t="shared" si="732"/>
        <v>13.420614585140871</v>
      </c>
      <c r="N2795">
        <f t="shared" si="733"/>
        <v>0.63576462494067343</v>
      </c>
      <c r="O2795">
        <v>1.77</v>
      </c>
      <c r="P2795">
        <v>0.03</v>
      </c>
      <c r="Q2795">
        <v>1.42</v>
      </c>
      <c r="R2795">
        <v>0.06</v>
      </c>
      <c r="S2795">
        <v>4.7300000000000004</v>
      </c>
      <c r="T2795">
        <v>0.1</v>
      </c>
      <c r="U2795" s="23">
        <v>3.0655801353600003</v>
      </c>
      <c r="V2795" s="23">
        <v>8.2460225160000011E-2</v>
      </c>
      <c r="W2795" s="37">
        <f>U2795*Info!$B$2</f>
        <v>1.4714784649728001</v>
      </c>
      <c r="X2795" s="37">
        <f>W2795*SQRT((0.5*V2795/U2795)^2+Info!$B$3^2)</f>
        <v>7.6189134745334883E-2</v>
      </c>
      <c r="Y2795" s="28">
        <f>W2795*Info!$D$2</f>
        <v>1.1918975566279681</v>
      </c>
      <c r="Z2795" s="28">
        <f>Y2795*SQRT(Info!$D$3^2+(X2795/W2795)^2)</f>
        <v>8.5790841074626964E-2</v>
      </c>
      <c r="AA2795" s="37">
        <f t="shared" si="734"/>
        <v>0.29852153502719991</v>
      </c>
      <c r="AB2795" s="37">
        <f t="shared" si="735"/>
        <v>7.7651685450109809E-2</v>
      </c>
      <c r="AC2795" s="37">
        <f>(1-EXP(-Info!$B$6*H2795*1000))+(Info!$B$6/(Info!$B$6-Info!$B$7))*(EXP(-Info!$B$7*H2795*1000)-EXP(-Info!$B$6*H2795*1000))*(Info!$B$9-1)</f>
        <v>0.41127275514808281</v>
      </c>
      <c r="AD2795" s="37">
        <f>SQRT((Info!$B$6*EXP(-Info!$B$6*H2795*1000)+(Info!$B$6/(Info!$B$6+Info!$B$7))*(Info!$B$9-1)*(-Info!$B$7*EXP(-Info!$B$7*H2795*1000)+Info!$B$6*EXP(-Info!$B$6*H2795*1000)))^2*(0.01*H2795*1000)^2)</f>
        <v>3.0534343198641498E-3</v>
      </c>
      <c r="AE2795" s="37">
        <f t="shared" si="736"/>
        <v>3.1949028182831476E-2</v>
      </c>
      <c r="AF2795" s="37">
        <f t="shared" si="737"/>
        <v>3.415328669190361</v>
      </c>
      <c r="AG2795" s="37">
        <f t="shared" si="738"/>
        <v>0.1043111154868898</v>
      </c>
      <c r="AH2795" s="37">
        <f t="shared" si="739"/>
        <v>0.72205680109732784</v>
      </c>
      <c r="AI2795">
        <f>AF2795*EXP(Info!$B$6*H2795*1000)</f>
        <v>5.3524176698073553</v>
      </c>
      <c r="AJ2795">
        <f>2*SQRT((EXP(Info!$B$6*H2795)*AG2795)^2+(Info!$B$6*H2795*0.01*AI2795)^2)</f>
        <v>0.20871598624834137</v>
      </c>
      <c r="AK2795">
        <f t="shared" si="740"/>
        <v>0.3969440851256677</v>
      </c>
      <c r="AL2795">
        <f t="shared" si="741"/>
        <v>0.20650689228602201</v>
      </c>
      <c r="AM2795">
        <f t="shared" si="729"/>
        <v>0.80225988700564965</v>
      </c>
      <c r="AN2795">
        <f t="shared" si="730"/>
        <v>3.652383466714533E-2</v>
      </c>
      <c r="AO2795">
        <f t="shared" si="742"/>
        <v>12.64</v>
      </c>
      <c r="AP2795">
        <f t="shared" si="743"/>
        <v>0.5773784803678419</v>
      </c>
      <c r="AQ2795">
        <f t="shared" si="728"/>
        <v>3</v>
      </c>
      <c r="AR2795">
        <v>1</v>
      </c>
      <c r="AS2795">
        <v>1</v>
      </c>
      <c r="AT2795">
        <v>0</v>
      </c>
      <c r="AU2795">
        <v>0</v>
      </c>
      <c r="AV2795">
        <v>1</v>
      </c>
      <c r="AW2795">
        <v>0</v>
      </c>
      <c r="AX2795">
        <v>0</v>
      </c>
    </row>
    <row r="2796" spans="1:52">
      <c r="A2796" s="13" t="s">
        <v>319</v>
      </c>
      <c r="B2796" s="13" t="s">
        <v>431</v>
      </c>
      <c r="D2796" s="13">
        <v>-10.595000000000001</v>
      </c>
      <c r="E2796" s="13">
        <v>72.367000000000004</v>
      </c>
      <c r="F2796" s="13">
        <v>2224</v>
      </c>
      <c r="G2796">
        <v>340</v>
      </c>
      <c r="H2796">
        <v>51.564</v>
      </c>
      <c r="J2796">
        <f>(F2796*100*Info!$B$11)/AI2796</f>
        <v>2.3802448384833479</v>
      </c>
      <c r="K2796">
        <f>2*((F2796*100*Info!$B$11)/AI2796^2)*(AJ2796/2)</f>
        <v>0.19472903626935967</v>
      </c>
      <c r="L2796">
        <f t="shared" si="731"/>
        <v>1.2607476649594072</v>
      </c>
      <c r="M2796">
        <f t="shared" si="732"/>
        <v>32.109502907000312</v>
      </c>
      <c r="N2796">
        <f t="shared" si="733"/>
        <v>2.7285594406936768</v>
      </c>
      <c r="O2796">
        <v>1.57</v>
      </c>
      <c r="P2796">
        <v>0.03</v>
      </c>
      <c r="Q2796">
        <v>0.2</v>
      </c>
      <c r="R2796">
        <v>0.09</v>
      </c>
      <c r="S2796">
        <v>2.76</v>
      </c>
      <c r="T2796">
        <v>7.0000000000000007E-2</v>
      </c>
      <c r="U2796" s="23">
        <v>3.2717306982600003</v>
      </c>
      <c r="V2796" s="23">
        <v>7.5184322940000006E-2</v>
      </c>
      <c r="W2796" s="37">
        <f>U2796*Info!$B$2</f>
        <v>1.5704307351648001</v>
      </c>
      <c r="X2796" s="37">
        <f>W2796*SQRT((0.5*V2796/U2796)^2+Info!$B$3^2)</f>
        <v>8.0568146571918478E-2</v>
      </c>
      <c r="Y2796" s="28">
        <f>W2796*Info!$D$2</f>
        <v>1.2720488954834881</v>
      </c>
      <c r="Z2796" s="28">
        <f>Y2796*SQRT(Info!$D$3^2+(X2796/W2796)^2)</f>
        <v>9.1127188690590596E-2</v>
      </c>
      <c r="AA2796" s="37">
        <f t="shared" si="734"/>
        <v>0</v>
      </c>
      <c r="AB2796" s="37">
        <f t="shared" si="735"/>
        <v>8.1952585328555316E-2</v>
      </c>
      <c r="AC2796" s="37">
        <f>(1-EXP(-Info!$B$6*H2796*1000))+(Info!$B$6/(Info!$B$6-Info!$B$7))*(EXP(-Info!$B$7*H2796*1000)-EXP(-Info!$B$6*H2796*1000))*(Info!$B$9-1)</f>
        <v>0.42797211101286414</v>
      </c>
      <c r="AD2796" s="37">
        <f>SQRT((Info!$B$6*EXP(-Info!$B$6*H2796*1000)+(Info!$B$6/(Info!$B$6+Info!$B$7))*(Info!$B$9-1)*(-Info!$B$7*EXP(-Info!$B$7*H2796*1000)+Info!$B$6*EXP(-Info!$B$6*H2796*1000)))^2*(0.01*H2796*1000)^2)</f>
        <v>3.1365674130607057E-3</v>
      </c>
      <c r="AE2796" s="37">
        <f t="shared" si="736"/>
        <v>0</v>
      </c>
      <c r="AF2796" s="37">
        <f t="shared" si="737"/>
        <v>1.4879511045165117</v>
      </c>
      <c r="AG2796" s="37">
        <f t="shared" si="738"/>
        <v>9.7617439623514518E-2</v>
      </c>
      <c r="AH2796" s="37">
        <f t="shared" si="739"/>
        <v>0.53911271902772162</v>
      </c>
      <c r="AI2796">
        <f>AF2796*EXP(Info!$B$6*H2796*1000)</f>
        <v>2.3875566978826273</v>
      </c>
      <c r="AJ2796">
        <f>2*SQRT((EXP(Info!$B$6*H2796)*AG2796)^2+(Info!$B$6*H2796*0.01*AI2796)^2)</f>
        <v>0.19532722319162013</v>
      </c>
      <c r="AK2796">
        <f t="shared" si="740"/>
        <v>0</v>
      </c>
      <c r="AL2796">
        <f t="shared" si="741"/>
        <v>0.21794470542276001</v>
      </c>
      <c r="AM2796">
        <f t="shared" si="729"/>
        <v>0.12738853503184713</v>
      </c>
      <c r="AN2796">
        <f t="shared" si="730"/>
        <v>5.7376498504358338E-2</v>
      </c>
      <c r="AO2796">
        <f t="shared" si="742"/>
        <v>13.49</v>
      </c>
      <c r="AP2796">
        <f t="shared" si="743"/>
        <v>0.47986834638773013</v>
      </c>
      <c r="AQ2796">
        <f t="shared" si="728"/>
        <v>3</v>
      </c>
      <c r="AR2796">
        <v>1</v>
      </c>
      <c r="AS2796">
        <v>1</v>
      </c>
      <c r="AT2796">
        <v>0</v>
      </c>
      <c r="AU2796">
        <v>0</v>
      </c>
      <c r="AV2796">
        <v>1</v>
      </c>
      <c r="AW2796">
        <v>0</v>
      </c>
      <c r="AX2796">
        <v>0</v>
      </c>
    </row>
    <row r="2797" spans="1:52">
      <c r="A2797" s="13" t="s">
        <v>319</v>
      </c>
      <c r="B2797" s="13" t="s">
        <v>431</v>
      </c>
      <c r="D2797" s="13">
        <v>-10.595000000000001</v>
      </c>
      <c r="E2797" s="13">
        <v>72.367000000000004</v>
      </c>
      <c r="F2797" s="13">
        <v>2224</v>
      </c>
      <c r="G2797">
        <v>350</v>
      </c>
      <c r="H2797">
        <v>54.054000000000002</v>
      </c>
      <c r="J2797">
        <f>(F2797*100*Info!$B$11)/AI2797</f>
        <v>1.627570867305538</v>
      </c>
      <c r="K2797">
        <f>2*((F2797*100*Info!$B$11)/AI2797^2)*(AJ2797/2)</f>
        <v>9.7138174530402355E-2</v>
      </c>
      <c r="L2797">
        <f t="shared" si="731"/>
        <v>1.1588785059671347</v>
      </c>
      <c r="M2797">
        <f t="shared" si="732"/>
        <v>20.181878777127828</v>
      </c>
      <c r="N2797">
        <f t="shared" si="733"/>
        <v>1.361529786815481</v>
      </c>
      <c r="O2797">
        <v>1.7</v>
      </c>
      <c r="P2797">
        <v>0.03</v>
      </c>
      <c r="Q2797">
        <v>1.58</v>
      </c>
      <c r="R2797">
        <v>7.0000000000000007E-2</v>
      </c>
      <c r="S2797">
        <v>3.41</v>
      </c>
      <c r="T2797">
        <v>0.1</v>
      </c>
      <c r="U2797" s="23">
        <v>3.0073729176000001</v>
      </c>
      <c r="V2797" s="23">
        <v>9.4586728860000011E-2</v>
      </c>
      <c r="W2797" s="37">
        <f>U2797*Info!$B$2</f>
        <v>1.443539000448</v>
      </c>
      <c r="X2797" s="37">
        <f>W2797*SQRT((0.5*V2797/U2797)^2+Info!$B$3^2)</f>
        <v>7.5662666572482717E-2</v>
      </c>
      <c r="Y2797" s="28">
        <f>W2797*Info!$D$2</f>
        <v>1.1692665903628801</v>
      </c>
      <c r="Z2797" s="28">
        <f>Y2797*SQRT(Info!$D$3^2+(X2797/W2797)^2)</f>
        <v>8.4699633058790039E-2</v>
      </c>
      <c r="AA2797" s="37">
        <f t="shared" si="734"/>
        <v>0.25646099955199997</v>
      </c>
      <c r="AB2797" s="37">
        <f t="shared" si="735"/>
        <v>7.7135200219216993E-2</v>
      </c>
      <c r="AC2797" s="37">
        <f>(1-EXP(-Info!$B$6*H2797*1000))+(Info!$B$6/(Info!$B$6-Info!$B$7))*(EXP(-Info!$B$7*H2797*1000)-EXP(-Info!$B$6*H2797*1000))*(Info!$B$9-1)</f>
        <v>0.44374143336621263</v>
      </c>
      <c r="AD2797" s="37">
        <f>SQRT((Info!$B$6*EXP(-Info!$B$6*H2797*1000)+(Info!$B$6/(Info!$B$6+Info!$B$7))*(Info!$B$9-1)*(-Info!$B$7*EXP(-Info!$B$7*H2797*1000)+Info!$B$6*EXP(-Info!$B$6*H2797*1000)))^2*(0.01*H2797*1000)^2)</f>
        <v>3.2114946532395328E-3</v>
      </c>
      <c r="AE2797" s="37">
        <f t="shared" si="736"/>
        <v>3.4237992208539965E-2</v>
      </c>
      <c r="AF2797" s="37">
        <f t="shared" si="737"/>
        <v>2.1269310380933844</v>
      </c>
      <c r="AG2797" s="37">
        <f t="shared" si="738"/>
        <v>0.10414541732964405</v>
      </c>
      <c r="AH2797" s="37">
        <f t="shared" si="739"/>
        <v>0.62373344225612437</v>
      </c>
      <c r="AI2797">
        <f>AF2797*EXP(Info!$B$6*H2797*1000)</f>
        <v>3.4916879018175657</v>
      </c>
      <c r="AJ2797">
        <f>2*SQRT((EXP(Info!$B$6*H2797)*AG2797)^2+(Info!$B$6*H2797*0.01*AI2797)^2)</f>
        <v>0.20839411396811194</v>
      </c>
      <c r="AK2797">
        <f t="shared" si="740"/>
        <v>0.34101619110429437</v>
      </c>
      <c r="AL2797">
        <f t="shared" si="741"/>
        <v>0.20513335146298567</v>
      </c>
      <c r="AM2797">
        <f t="shared" si="729"/>
        <v>0.92941176470588238</v>
      </c>
      <c r="AN2797">
        <f t="shared" si="730"/>
        <v>4.4322760856509914E-2</v>
      </c>
      <c r="AO2797">
        <f t="shared" si="742"/>
        <v>12.4</v>
      </c>
      <c r="AP2797">
        <f t="shared" si="743"/>
        <v>0.56527741872353687</v>
      </c>
      <c r="AQ2797">
        <f t="shared" si="728"/>
        <v>3</v>
      </c>
      <c r="AR2797">
        <v>1</v>
      </c>
      <c r="AS2797">
        <v>1</v>
      </c>
      <c r="AT2797">
        <v>0</v>
      </c>
      <c r="AU2797">
        <v>0</v>
      </c>
      <c r="AV2797">
        <v>1</v>
      </c>
      <c r="AW2797">
        <v>0</v>
      </c>
      <c r="AX2797">
        <v>0</v>
      </c>
    </row>
    <row r="2798" spans="1:52">
      <c r="A2798" s="13" t="s">
        <v>319</v>
      </c>
      <c r="B2798" s="13" t="s">
        <v>431</v>
      </c>
      <c r="D2798" s="13">
        <v>-10.595000000000001</v>
      </c>
      <c r="E2798" s="13">
        <v>72.367000000000004</v>
      </c>
      <c r="F2798" s="13">
        <v>2224</v>
      </c>
      <c r="G2798">
        <v>360</v>
      </c>
      <c r="H2798">
        <v>55.548999999999999</v>
      </c>
      <c r="J2798">
        <f>(F2798*100*Info!$B$11)/AI2798</f>
        <v>1.6289426969399632</v>
      </c>
      <c r="K2798">
        <f>2*((F2798*100*Info!$B$11)/AI2798^2)*(AJ2798/2)</f>
        <v>9.5165945054213261E-2</v>
      </c>
      <c r="L2798">
        <f t="shared" si="731"/>
        <v>1.1214953283552918</v>
      </c>
      <c r="M2798">
        <f t="shared" si="732"/>
        <v>19.547312385110029</v>
      </c>
      <c r="N2798">
        <f t="shared" si="733"/>
        <v>1.2989622889988817</v>
      </c>
      <c r="O2798">
        <v>2.02</v>
      </c>
      <c r="P2798">
        <v>0.03</v>
      </c>
      <c r="Q2798">
        <v>1.64</v>
      </c>
      <c r="R2798">
        <v>0.06</v>
      </c>
      <c r="S2798">
        <v>3.51</v>
      </c>
      <c r="T2798">
        <v>0.1</v>
      </c>
      <c r="U2798" s="23">
        <v>2.910360888</v>
      </c>
      <c r="V2798" s="23">
        <v>9.216142812E-2</v>
      </c>
      <c r="W2798" s="37">
        <f>U2798*Info!$B$2</f>
        <v>1.3969732262399999</v>
      </c>
      <c r="X2798" s="37">
        <f>W2798*SQRT((0.5*V2798/U2798)^2+Info!$B$3^2)</f>
        <v>7.3267143167084645E-2</v>
      </c>
      <c r="Y2798" s="28">
        <f>W2798*Info!$D$2</f>
        <v>1.1315483132544</v>
      </c>
      <c r="Z2798" s="28">
        <f>Y2798*SQRT(Info!$D$3^2+(X2798/W2798)^2)</f>
        <v>8.1993886907617261E-2</v>
      </c>
      <c r="AA2798" s="37">
        <f t="shared" si="734"/>
        <v>0.62302677376000015</v>
      </c>
      <c r="AB2798" s="37">
        <f t="shared" si="735"/>
        <v>7.4786858924988139E-2</v>
      </c>
      <c r="AC2798" s="37">
        <f>(1-EXP(-Info!$B$6*H2798*1000))+(Info!$B$6/(Info!$B$6-Info!$B$7))*(EXP(-Info!$B$7*H2798*1000)-EXP(-Info!$B$6*H2798*1000))*(Info!$B$9-1)</f>
        <v>0.45302815687926712</v>
      </c>
      <c r="AD2798" s="37">
        <f>SQRT((Info!$B$6*EXP(-Info!$B$6*H2798*1000)+(Info!$B$6/(Info!$B$6+Info!$B$7))*(Info!$B$9-1)*(-Info!$B$7*EXP(-Info!$B$7*H2798*1000)+Info!$B$6*EXP(-Info!$B$6*H2798*1000)))^2*(0.01*H2798*1000)^2)</f>
        <v>3.2539570530234134E-3</v>
      </c>
      <c r="AE2798" s="37">
        <f t="shared" si="736"/>
        <v>3.3941152261126782E-2</v>
      </c>
      <c r="AF2798" s="37">
        <f t="shared" si="737"/>
        <v>2.0962030157426712</v>
      </c>
      <c r="AG2798" s="37">
        <f t="shared" si="738"/>
        <v>0.10185774053567123</v>
      </c>
      <c r="AH2798" s="37">
        <f t="shared" si="739"/>
        <v>0.59720883639392341</v>
      </c>
      <c r="AI2798">
        <f>AF2798*EXP(Info!$B$6*H2798*1000)</f>
        <v>3.4887473435358811</v>
      </c>
      <c r="AJ2798">
        <f>2*SQRT((EXP(Info!$B$6*H2798)*AG2798)^2+(Info!$B$6*H2798*0.01*AI2798)^2)</f>
        <v>0.20381928635467819</v>
      </c>
      <c r="AK2798">
        <f t="shared" si="740"/>
        <v>0.82843870106867223</v>
      </c>
      <c r="AL2798">
        <f t="shared" si="741"/>
        <v>0.19888817262511346</v>
      </c>
      <c r="AM2798">
        <f t="shared" si="729"/>
        <v>0.81188118811881183</v>
      </c>
      <c r="AN2798">
        <f t="shared" si="730"/>
        <v>3.2057029818481839E-2</v>
      </c>
      <c r="AO2798">
        <f t="shared" si="742"/>
        <v>12</v>
      </c>
      <c r="AP2798">
        <f t="shared" si="743"/>
        <v>0.6940719992248604</v>
      </c>
      <c r="AQ2798">
        <f t="shared" si="728"/>
        <v>3</v>
      </c>
      <c r="AR2798">
        <v>1</v>
      </c>
      <c r="AS2798">
        <v>1</v>
      </c>
      <c r="AT2798">
        <v>0</v>
      </c>
      <c r="AU2798">
        <v>0</v>
      </c>
      <c r="AV2798">
        <v>1</v>
      </c>
      <c r="AW2798">
        <v>0</v>
      </c>
      <c r="AX2798">
        <v>0</v>
      </c>
    </row>
    <row r="2799" spans="1:52">
      <c r="A2799" s="13" t="s">
        <v>319</v>
      </c>
      <c r="B2799" s="13" t="s">
        <v>431</v>
      </c>
      <c r="D2799" s="13">
        <v>-10.595000000000001</v>
      </c>
      <c r="E2799" s="13">
        <v>72.367000000000004</v>
      </c>
      <c r="F2799" s="13">
        <v>2224</v>
      </c>
      <c r="G2799">
        <v>370</v>
      </c>
      <c r="H2799">
        <v>57.158999999999999</v>
      </c>
      <c r="J2799">
        <f>(F2799*100*Info!$B$11)/AI2799</f>
        <v>1.4336531618864823</v>
      </c>
      <c r="K2799">
        <f>2*((F2799*100*Info!$B$11)/AI2799^2)*(AJ2799/2)</f>
        <v>7.2779990577669734E-2</v>
      </c>
      <c r="L2799">
        <f t="shared" si="731"/>
        <v>1.1028037395493702</v>
      </c>
      <c r="M2799">
        <f t="shared" si="732"/>
        <v>16.917107329153545</v>
      </c>
      <c r="N2799">
        <f t="shared" si="733"/>
        <v>0.99464862728404257</v>
      </c>
      <c r="O2799">
        <v>1.85</v>
      </c>
      <c r="P2799">
        <v>0.03</v>
      </c>
      <c r="Q2799">
        <v>1.55</v>
      </c>
      <c r="R2799">
        <v>0.05</v>
      </c>
      <c r="S2799">
        <v>3.68</v>
      </c>
      <c r="T2799">
        <v>0.1</v>
      </c>
      <c r="U2799" s="23">
        <v>2.8618548732000004</v>
      </c>
      <c r="V2799" s="23">
        <v>8.4885525899999995E-2</v>
      </c>
      <c r="W2799" s="37">
        <f>U2799*Info!$B$2</f>
        <v>1.3736903391360002</v>
      </c>
      <c r="X2799" s="37">
        <f>W2799*SQRT((0.5*V2799/U2799)^2+Info!$B$3^2)</f>
        <v>7.1642185156586033E-2</v>
      </c>
      <c r="Y2799" s="28">
        <f>W2799*Info!$D$2</f>
        <v>1.1126891747001604</v>
      </c>
      <c r="Z2799" s="28">
        <f>Y2799*SQRT(Info!$D$3^2+(X2799/W2799)^2)</f>
        <v>8.0390880243206925E-2</v>
      </c>
      <c r="AA2799" s="37">
        <f t="shared" si="734"/>
        <v>0.47630966086399984</v>
      </c>
      <c r="AB2799" s="37">
        <f t="shared" si="735"/>
        <v>7.3195646687563037E-2</v>
      </c>
      <c r="AC2799" s="37">
        <f>(1-EXP(-Info!$B$6*H2799*1000))+(Info!$B$6/(Info!$B$6-Info!$B$7))*(EXP(-Info!$B$7*H2799*1000)-EXP(-Info!$B$6*H2799*1000))*(Info!$B$9-1)</f>
        <v>0.46287981747307944</v>
      </c>
      <c r="AD2799" s="37">
        <f>SQRT((Info!$B$6*EXP(-Info!$B$6*H2799*1000)+(Info!$B$6/(Info!$B$6+Info!$B$7))*(Info!$B$9-1)*(-Info!$B$7*EXP(-Info!$B$7*H2799*1000)+Info!$B$6*EXP(-Info!$B$6*H2799*1000)))^2*(0.01*H2799*1000)^2)</f>
        <v>3.2976281578364444E-3</v>
      </c>
      <c r="AE2799" s="37">
        <f t="shared" si="736"/>
        <v>3.3917176191013733E-2</v>
      </c>
      <c r="AF2799" s="37">
        <f t="shared" si="737"/>
        <v>2.3468366964184475</v>
      </c>
      <c r="AG2799" s="37">
        <f t="shared" si="738"/>
        <v>0.10056375324663408</v>
      </c>
      <c r="AH2799" s="37">
        <f t="shared" si="739"/>
        <v>0.63772736315718681</v>
      </c>
      <c r="AI2799">
        <f>AF2799*EXP(Info!$B$6*H2799*1000)</f>
        <v>3.9639779395760519</v>
      </c>
      <c r="AJ2799">
        <f>2*SQRT((EXP(Info!$B$6*H2799)*AG2799)^2+(Info!$B$6*H2799*0.01*AI2799)^2)</f>
        <v>0.20123296537972499</v>
      </c>
      <c r="AK2799">
        <f t="shared" si="740"/>
        <v>0.63334895605086061</v>
      </c>
      <c r="AL2799">
        <f t="shared" si="741"/>
        <v>0.19465650280090513</v>
      </c>
      <c r="AM2799">
        <f t="shared" si="729"/>
        <v>0.83783783783783783</v>
      </c>
      <c r="AN2799">
        <f t="shared" si="730"/>
        <v>3.02498725592351E-2</v>
      </c>
      <c r="AO2799">
        <f t="shared" si="742"/>
        <v>11.8</v>
      </c>
      <c r="AP2799">
        <f t="shared" si="743"/>
        <v>0.64643389758314729</v>
      </c>
      <c r="AQ2799">
        <f t="shared" si="728"/>
        <v>3</v>
      </c>
      <c r="AR2799">
        <v>1</v>
      </c>
      <c r="AS2799">
        <v>1</v>
      </c>
      <c r="AT2799">
        <v>0</v>
      </c>
      <c r="AU2799">
        <v>0</v>
      </c>
      <c r="AV2799">
        <v>1</v>
      </c>
      <c r="AW2799">
        <v>0</v>
      </c>
      <c r="AX2799">
        <v>0</v>
      </c>
    </row>
    <row r="2800" spans="1:52">
      <c r="A2800" s="13" t="s">
        <v>319</v>
      </c>
      <c r="B2800" s="13" t="s">
        <v>431</v>
      </c>
      <c r="D2800" s="13">
        <v>-10.595000000000001</v>
      </c>
      <c r="E2800" s="13">
        <v>72.367000000000004</v>
      </c>
      <c r="F2800" s="13">
        <v>2224</v>
      </c>
      <c r="G2800">
        <v>380</v>
      </c>
      <c r="H2800">
        <v>58.896000000000001</v>
      </c>
      <c r="J2800">
        <f>(F2800*100*Info!$B$11)/AI2800</f>
        <v>2.1078077989783184</v>
      </c>
      <c r="K2800">
        <f>2*((F2800*100*Info!$B$11)/AI2800^2)*(AJ2800/2)</f>
        <v>0.15302442302555569</v>
      </c>
      <c r="L2800">
        <f t="shared" si="731"/>
        <v>1.1588785059671347</v>
      </c>
      <c r="M2800">
        <f t="shared" si="732"/>
        <v>26.136816736520789</v>
      </c>
      <c r="N2800">
        <f t="shared" si="733"/>
        <v>2.0068570701437283</v>
      </c>
      <c r="O2800">
        <v>1.95</v>
      </c>
      <c r="P2800">
        <v>0.03</v>
      </c>
      <c r="Q2800">
        <v>1.93</v>
      </c>
      <c r="R2800">
        <v>7.0000000000000007E-2</v>
      </c>
      <c r="S2800">
        <v>2.98</v>
      </c>
      <c r="T2800">
        <v>7.0000000000000007E-2</v>
      </c>
      <c r="U2800" s="23">
        <v>3.0073729176000001</v>
      </c>
      <c r="V2800" s="23">
        <v>7.5184322940000006E-2</v>
      </c>
      <c r="W2800" s="37">
        <f>U2800*Info!$B$2</f>
        <v>1.443539000448</v>
      </c>
      <c r="X2800" s="37">
        <f>W2800*SQRT((0.5*V2800/U2800)^2+Info!$B$3^2)</f>
        <v>7.439829716932056E-2</v>
      </c>
      <c r="Y2800" s="28">
        <f>W2800*Info!$D$2</f>
        <v>1.1692665903628801</v>
      </c>
      <c r="Z2800" s="28">
        <f>Y2800*SQRT(Info!$D$3^2+(X2800/W2800)^2)</f>
        <v>8.3961564735543559E-2</v>
      </c>
      <c r="AA2800" s="37">
        <f t="shared" si="734"/>
        <v>0.50646099955199997</v>
      </c>
      <c r="AB2800" s="37">
        <f t="shared" si="735"/>
        <v>7.5895366272879475E-2</v>
      </c>
      <c r="AC2800" s="37">
        <f>(1-EXP(-Info!$B$6*H2800*1000))+(Info!$B$6/(Info!$B$6-Info!$B$7))*(EXP(-Info!$B$7*H2800*1000)-EXP(-Info!$B$6*H2800*1000))*(Info!$B$9-1)</f>
        <v>0.47333741385544781</v>
      </c>
      <c r="AD2800" s="37">
        <f>SQRT((Info!$B$6*EXP(-Info!$B$6*H2800*1000)+(Info!$B$6/(Info!$B$6+Info!$B$7))*(Info!$B$9-1)*(-Info!$B$7*EXP(-Info!$B$7*H2800*1000)+Info!$B$6*EXP(-Info!$B$6*H2800*1000)))^2*(0.01*H2800*1000)^2)</f>
        <v>3.342410438675445E-3</v>
      </c>
      <c r="AE2800" s="37">
        <f t="shared" si="736"/>
        <v>3.5963977983770823E-2</v>
      </c>
      <c r="AF2800" s="37">
        <f t="shared" si="737"/>
        <v>1.5710064698905311</v>
      </c>
      <c r="AG2800" s="37">
        <f t="shared" si="738"/>
        <v>9.7815909060121831E-2</v>
      </c>
      <c r="AH2800" s="37">
        <f t="shared" si="739"/>
        <v>0.52718337915789637</v>
      </c>
      <c r="AI2800">
        <f>AF2800*EXP(Info!$B$6*H2800*1000)</f>
        <v>2.6961516650028901</v>
      </c>
      <c r="AJ2800">
        <f>2*SQRT((EXP(Info!$B$6*H2800)*AG2800)^2+(Info!$B$6*H2800*0.01*AI2800)^2)</f>
        <v>0.19573751132643116</v>
      </c>
      <c r="AK2800">
        <f t="shared" si="740"/>
        <v>0.67344119110429435</v>
      </c>
      <c r="AL2800">
        <f t="shared" si="741"/>
        <v>0.20183613706609568</v>
      </c>
      <c r="AM2800">
        <f t="shared" si="729"/>
        <v>0.98974358974358978</v>
      </c>
      <c r="AN2800">
        <f t="shared" si="730"/>
        <v>3.8993359525346022E-2</v>
      </c>
      <c r="AO2800">
        <f t="shared" si="742"/>
        <v>12.4</v>
      </c>
      <c r="AP2800">
        <f t="shared" si="743"/>
        <v>0.64840645088876281</v>
      </c>
      <c r="AQ2800">
        <f t="shared" si="728"/>
        <v>3</v>
      </c>
      <c r="AR2800">
        <v>1</v>
      </c>
      <c r="AS2800">
        <v>1</v>
      </c>
      <c r="AT2800">
        <v>0</v>
      </c>
      <c r="AU2800">
        <v>0</v>
      </c>
      <c r="AV2800">
        <v>1</v>
      </c>
      <c r="AW2800">
        <v>0</v>
      </c>
      <c r="AX2800">
        <v>0</v>
      </c>
      <c r="AZ2800" s="15"/>
    </row>
    <row r="2801" spans="1:50">
      <c r="A2801" s="13" t="s">
        <v>319</v>
      </c>
      <c r="B2801" s="13" t="s">
        <v>431</v>
      </c>
      <c r="D2801" s="13">
        <v>-10.595000000000001</v>
      </c>
      <c r="E2801" s="13">
        <v>72.367000000000004</v>
      </c>
      <c r="F2801" s="13">
        <v>2224</v>
      </c>
      <c r="G2801">
        <v>390</v>
      </c>
      <c r="H2801">
        <v>59.752000000000002</v>
      </c>
      <c r="J2801">
        <f>(F2801*100*Info!$B$11)/AI2801</f>
        <v>2.7014383922282561</v>
      </c>
      <c r="K2801">
        <f>2*((F2801*100*Info!$B$11)/AI2801^2)*(AJ2801/2)</f>
        <v>0.18225197880508806</v>
      </c>
      <c r="L2801">
        <f t="shared" si="731"/>
        <v>0.80841121585610609</v>
      </c>
      <c r="M2801">
        <f t="shared" si="732"/>
        <v>23.367442118871214</v>
      </c>
      <c r="N2801">
        <f t="shared" si="733"/>
        <v>1.6945028736308172</v>
      </c>
      <c r="O2801">
        <v>2.09</v>
      </c>
      <c r="P2801">
        <v>0.03</v>
      </c>
      <c r="Q2801">
        <v>1.9</v>
      </c>
      <c r="R2801">
        <v>0.06</v>
      </c>
      <c r="S2801">
        <v>2.5499999999999998</v>
      </c>
      <c r="T2801">
        <v>0.06</v>
      </c>
      <c r="U2801" s="23">
        <v>2.0978851401000003</v>
      </c>
      <c r="V2801" s="23">
        <v>5.5781917020000002E-2</v>
      </c>
      <c r="W2801" s="37">
        <f>U2801*Info!$B$2</f>
        <v>1.0069848672480002</v>
      </c>
      <c r="X2801" s="37">
        <f>W2801*SQRT((0.5*V2801/U2801)^2+Info!$B$3^2)</f>
        <v>5.2098711593592494E-2</v>
      </c>
      <c r="Y2801" s="28">
        <f>W2801*Info!$D$2</f>
        <v>0.81565774247088019</v>
      </c>
      <c r="Z2801" s="28">
        <f>Y2801*SQRT(Info!$D$3^2+(X2801/W2801)^2)</f>
        <v>5.868628631561202E-2</v>
      </c>
      <c r="AA2801" s="37">
        <f t="shared" si="734"/>
        <v>1.0830151327519997</v>
      </c>
      <c r="AB2801" s="37">
        <f t="shared" si="735"/>
        <v>5.4215087841968206E-2</v>
      </c>
      <c r="AC2801" s="37">
        <f>(1-EXP(-Info!$B$6*H2801*1000))+(Info!$B$6/(Info!$B$6-Info!$B$7))*(EXP(-Info!$B$7*H2801*1000)-EXP(-Info!$B$6*H2801*1000))*(Info!$B$9-1)</f>
        <v>0.47842644944613938</v>
      </c>
      <c r="AD2801" s="37">
        <f>SQRT((Info!$B$6*EXP(-Info!$B$6*H2801*1000)+(Info!$B$6/(Info!$B$6+Info!$B$7))*(Info!$B$9-1)*(-Info!$B$7*EXP(-Info!$B$7*H2801*1000)+Info!$B$6*EXP(-Info!$B$6*H2801*1000)))^2*(0.01*H2801*1000)^2)</f>
        <v>3.363607626686884E-3</v>
      </c>
      <c r="AE2801" s="37">
        <f t="shared" si="736"/>
        <v>2.6192490983897351E-2</v>
      </c>
      <c r="AF2801" s="37">
        <f t="shared" si="737"/>
        <v>1.2161991728701411</v>
      </c>
      <c r="AG2801" s="37">
        <f t="shared" si="738"/>
        <v>7.0923386731455054E-2</v>
      </c>
      <c r="AH2801" s="37">
        <f t="shared" si="739"/>
        <v>0.47694085210593773</v>
      </c>
      <c r="AI2801">
        <f>AF2801*EXP(Info!$B$6*H2801*1000)</f>
        <v>2.1036828095250124</v>
      </c>
      <c r="AJ2801">
        <f>2*SQRT((EXP(Info!$B$6*H2801)*AG2801)^2+(Info!$B$6*H2801*0.01*AI2801)^2)</f>
        <v>0.1419245228457483</v>
      </c>
      <c r="AK2801">
        <f t="shared" si="740"/>
        <v>1.440085222020334</v>
      </c>
      <c r="AL2801">
        <f t="shared" si="741"/>
        <v>0.14417960460693025</v>
      </c>
      <c r="AM2801">
        <f t="shared" si="729"/>
        <v>0.90909090909090906</v>
      </c>
      <c r="AN2801">
        <f t="shared" si="730"/>
        <v>3.1534700235566517E-2</v>
      </c>
      <c r="AO2801">
        <f t="shared" si="742"/>
        <v>8.65</v>
      </c>
      <c r="AP2801">
        <f t="shared" si="743"/>
        <v>0.9962413861706344</v>
      </c>
      <c r="AQ2801">
        <f t="shared" si="728"/>
        <v>3</v>
      </c>
      <c r="AR2801">
        <v>1</v>
      </c>
      <c r="AS2801">
        <v>1</v>
      </c>
      <c r="AT2801">
        <v>0</v>
      </c>
      <c r="AU2801">
        <v>0</v>
      </c>
      <c r="AV2801">
        <v>1</v>
      </c>
      <c r="AW2801">
        <v>0</v>
      </c>
      <c r="AX2801">
        <v>0</v>
      </c>
    </row>
    <row r="2802" spans="1:50">
      <c r="A2802" s="13" t="s">
        <v>319</v>
      </c>
      <c r="B2802" s="13" t="s">
        <v>431</v>
      </c>
      <c r="D2802" s="13">
        <v>-10.595000000000001</v>
      </c>
      <c r="E2802" s="13">
        <v>72.367000000000004</v>
      </c>
      <c r="F2802" s="13">
        <v>2224</v>
      </c>
      <c r="G2802">
        <v>400</v>
      </c>
      <c r="H2802">
        <v>60.378</v>
      </c>
      <c r="J2802">
        <f>(F2802*100*Info!$B$11)/AI2802</f>
        <v>2.0691632184119859</v>
      </c>
      <c r="K2802">
        <f>2*((F2802*100*Info!$B$11)/AI2802^2)*(AJ2802/2)</f>
        <v>0.14485333536231734</v>
      </c>
      <c r="L2802">
        <f t="shared" si="731"/>
        <v>1.1028037395493702</v>
      </c>
      <c r="M2802">
        <f t="shared" si="732"/>
        <v>24.416126004529406</v>
      </c>
      <c r="N2802">
        <f t="shared" si="733"/>
        <v>1.8256636556476686</v>
      </c>
      <c r="O2802">
        <v>1.91</v>
      </c>
      <c r="P2802">
        <v>0.03</v>
      </c>
      <c r="Q2802">
        <v>1.7</v>
      </c>
      <c r="R2802">
        <v>0.05</v>
      </c>
      <c r="S2802">
        <v>2.95</v>
      </c>
      <c r="T2802">
        <v>0.08</v>
      </c>
      <c r="U2802" s="23">
        <v>2.8618548732000004</v>
      </c>
      <c r="V2802" s="23">
        <v>7.5184322940000006E-2</v>
      </c>
      <c r="W2802" s="37">
        <f>U2802*Info!$B$2</f>
        <v>1.3736903391360002</v>
      </c>
      <c r="X2802" s="37">
        <f>W2802*SQRT((0.5*V2802/U2802)^2+Info!$B$3^2)</f>
        <v>7.1015191168843944E-2</v>
      </c>
      <c r="Y2802" s="28">
        <f>W2802*Info!$D$2</f>
        <v>1.1126891747001604</v>
      </c>
      <c r="Z2802" s="28">
        <f>Y2802*SQRT(Info!$D$3^2+(X2802/W2802)^2)</f>
        <v>8.0025049538387141E-2</v>
      </c>
      <c r="AA2802" s="37">
        <f t="shared" si="734"/>
        <v>0.53630966086399967</v>
      </c>
      <c r="AB2802" s="37">
        <f t="shared" si="735"/>
        <v>7.2582073384186624E-2</v>
      </c>
      <c r="AC2802" s="37">
        <f>(1-EXP(-Info!$B$6*H2802*1000))+(Info!$B$6/(Info!$B$6-Info!$B$7))*(EXP(-Info!$B$7*H2802*1000)-EXP(-Info!$B$6*H2802*1000))*(Info!$B$9-1)</f>
        <v>0.48212141087732141</v>
      </c>
      <c r="AD2802" s="37">
        <f>SQRT((Info!$B$6*EXP(-Info!$B$6*H2802*1000)+(Info!$B$6/(Info!$B$6+Info!$B$7))*(Info!$B$9-1)*(-Info!$B$7*EXP(-Info!$B$7*H2802*1000)+Info!$B$6*EXP(-Info!$B$6*H2802*1000)))^2*(0.01*H2802*1000)^2)</f>
        <v>3.3787510473526766E-3</v>
      </c>
      <c r="AE2802" s="37">
        <f t="shared" si="736"/>
        <v>3.504025695669917E-2</v>
      </c>
      <c r="AF2802" s="37">
        <f t="shared" si="737"/>
        <v>1.5787444549369505</v>
      </c>
      <c r="AG2802" s="37">
        <f t="shared" si="738"/>
        <v>9.6082402973764247E-2</v>
      </c>
      <c r="AH2802" s="37">
        <f t="shared" si="739"/>
        <v>0.53516761184303407</v>
      </c>
      <c r="AI2802">
        <f>AF2802*EXP(Info!$B$6*H2802*1000)</f>
        <v>2.7465061509661672</v>
      </c>
      <c r="AJ2802">
        <f>2*SQRT((EXP(Info!$B$6*H2802)*AG2802)^2+(Info!$B$6*H2802*0.01*AI2802)^2)</f>
        <v>0.19227123941720706</v>
      </c>
      <c r="AK2802">
        <f t="shared" si="740"/>
        <v>0.7131309560508603</v>
      </c>
      <c r="AL2802">
        <f t="shared" si="741"/>
        <v>0.19302476595790591</v>
      </c>
      <c r="AM2802">
        <f t="shared" si="729"/>
        <v>0.89005235602094246</v>
      </c>
      <c r="AN2802">
        <f t="shared" si="730"/>
        <v>2.9677015943275688E-2</v>
      </c>
      <c r="AO2802">
        <f t="shared" si="742"/>
        <v>11.8</v>
      </c>
      <c r="AP2802">
        <f t="shared" si="743"/>
        <v>0.66739932128854662</v>
      </c>
      <c r="AQ2802">
        <f t="shared" si="728"/>
        <v>3</v>
      </c>
      <c r="AR2802">
        <v>1</v>
      </c>
      <c r="AS2802">
        <v>1</v>
      </c>
      <c r="AT2802">
        <v>0</v>
      </c>
      <c r="AU2802">
        <v>0</v>
      </c>
      <c r="AV2802">
        <v>1</v>
      </c>
      <c r="AW2802">
        <v>0</v>
      </c>
      <c r="AX2802">
        <v>0</v>
      </c>
    </row>
    <row r="2803" spans="1:50">
      <c r="A2803" s="13" t="s">
        <v>319</v>
      </c>
      <c r="B2803" s="13" t="s">
        <v>431</v>
      </c>
      <c r="D2803" s="13">
        <v>-10.595000000000001</v>
      </c>
      <c r="E2803" s="13">
        <v>72.367000000000004</v>
      </c>
      <c r="F2803" s="13">
        <v>2224</v>
      </c>
      <c r="G2803">
        <v>410</v>
      </c>
      <c r="H2803">
        <v>61.53</v>
      </c>
      <c r="J2803">
        <f>(F2803*100*Info!$B$11)/AI2803</f>
        <v>1.9026513159713592</v>
      </c>
      <c r="K2803">
        <f>2*((F2803*100*Info!$B$11)/AI2803^2)*(AJ2803/2)</f>
        <v>0.12598036324686435</v>
      </c>
      <c r="L2803">
        <f t="shared" si="731"/>
        <v>1.0841121507434486</v>
      </c>
      <c r="M2803">
        <f t="shared" si="732"/>
        <v>22.070755289916423</v>
      </c>
      <c r="N2803">
        <f t="shared" si="733"/>
        <v>1.5905457194321775</v>
      </c>
      <c r="O2803">
        <v>3.37</v>
      </c>
      <c r="P2803">
        <v>7.0000000000000007E-2</v>
      </c>
      <c r="Q2803">
        <v>3.47</v>
      </c>
      <c r="R2803">
        <v>0.1</v>
      </c>
      <c r="S2803">
        <v>3.78</v>
      </c>
      <c r="T2803">
        <v>0.09</v>
      </c>
      <c r="U2803" s="23">
        <v>2.8133488583999999</v>
      </c>
      <c r="V2803" s="23">
        <v>8.0034924420000014E-2</v>
      </c>
      <c r="W2803" s="37">
        <f>U2803*Info!$B$2</f>
        <v>1.350407452032</v>
      </c>
      <c r="X2803" s="37">
        <f>W2803*SQRT((0.5*V2803/U2803)^2+Info!$B$3^2)</f>
        <v>7.0199449071692913E-2</v>
      </c>
      <c r="Y2803" s="28">
        <f>W2803*Info!$D$2</f>
        <v>1.0938300361459201</v>
      </c>
      <c r="Z2803" s="28">
        <f>Y2803*SQRT(Info!$D$3^2+(X2803/W2803)^2)</f>
        <v>7.8894845614794512E-2</v>
      </c>
      <c r="AA2803" s="37">
        <f t="shared" si="734"/>
        <v>2.0195925479680001</v>
      </c>
      <c r="AB2803" s="37">
        <f t="shared" si="735"/>
        <v>7.8440822598754067E-2</v>
      </c>
      <c r="AC2803" s="37">
        <f>(1-EXP(-Info!$B$6*H2803*1000))+(Info!$B$6/(Info!$B$6-Info!$B$7))*(EXP(-Info!$B$7*H2803*1000)-EXP(-Info!$B$6*H2803*1000))*(Info!$B$9-1)</f>
        <v>0.48886263161899068</v>
      </c>
      <c r="AD2803" s="37">
        <f>SQRT((Info!$B$6*EXP(-Info!$B$6*H2803*1000)+(Info!$B$6/(Info!$B$6+Info!$B$7))*(Info!$B$9-1)*(-Info!$B$7*EXP(-Info!$B$7*H2803*1000)+Info!$B$6*EXP(-Info!$B$6*H2803*1000)))^2*(0.01*H2803*1000)^2)</f>
        <v>3.4058386649867905E-3</v>
      </c>
      <c r="AE2803" s="37">
        <f t="shared" si="736"/>
        <v>3.8958805740653225E-2</v>
      </c>
      <c r="AF2803" s="37">
        <f t="shared" si="737"/>
        <v>1.6988666360563405</v>
      </c>
      <c r="AG2803" s="37">
        <f t="shared" si="738"/>
        <v>9.8829070669111396E-2</v>
      </c>
      <c r="AH2803" s="37">
        <f t="shared" si="739"/>
        <v>0.44943561800432291</v>
      </c>
      <c r="AI2803">
        <f>AF2803*EXP(Info!$B$6*H2803*1000)</f>
        <v>2.9868686180263921</v>
      </c>
      <c r="AJ2803">
        <f>2*SQRT((EXP(Info!$B$6*H2803)*AG2803)^2+(Info!$B$6*H2803*0.01*AI2803)^2)</f>
        <v>0.19776970709818115</v>
      </c>
      <c r="AK2803">
        <f t="shared" si="740"/>
        <v>2.6854522110330499</v>
      </c>
      <c r="AL2803">
        <f t="shared" si="741"/>
        <v>0.20860552361912657</v>
      </c>
      <c r="AM2803">
        <f t="shared" si="729"/>
        <v>1.029673590504451</v>
      </c>
      <c r="AN2803">
        <f t="shared" si="730"/>
        <v>3.6578181067244378E-2</v>
      </c>
      <c r="AO2803">
        <f t="shared" si="742"/>
        <v>11.6</v>
      </c>
      <c r="AP2803">
        <f t="shared" si="743"/>
        <v>1.1978606883174017</v>
      </c>
      <c r="AQ2803">
        <f t="shared" si="728"/>
        <v>3</v>
      </c>
      <c r="AR2803">
        <v>1</v>
      </c>
      <c r="AS2803">
        <v>1</v>
      </c>
      <c r="AT2803">
        <v>0</v>
      </c>
      <c r="AU2803">
        <v>0</v>
      </c>
      <c r="AV2803">
        <v>1</v>
      </c>
      <c r="AW2803">
        <v>0</v>
      </c>
      <c r="AX2803">
        <v>0</v>
      </c>
    </row>
    <row r="2804" spans="1:50">
      <c r="A2804" s="13" t="s">
        <v>319</v>
      </c>
      <c r="B2804" s="13" t="s">
        <v>431</v>
      </c>
      <c r="D2804" s="13">
        <v>-10.595000000000001</v>
      </c>
      <c r="E2804" s="13">
        <v>72.367000000000004</v>
      </c>
      <c r="F2804" s="13">
        <v>2224</v>
      </c>
      <c r="G2804">
        <v>420</v>
      </c>
      <c r="H2804">
        <v>62.345999999999997</v>
      </c>
      <c r="J2804">
        <f>(F2804*100*Info!$B$11)/AI2804</f>
        <v>1.211297713384607</v>
      </c>
      <c r="K2804">
        <f>2*((F2804*100*Info!$B$11)/AI2804^2)*(AJ2804/2)</f>
        <v>5.3775570179925937E-2</v>
      </c>
      <c r="L2804">
        <f t="shared" si="731"/>
        <v>1.0841121507434486</v>
      </c>
      <c r="M2804">
        <f t="shared" si="732"/>
        <v>14.051053490953681</v>
      </c>
      <c r="N2804">
        <f t="shared" si="733"/>
        <v>0.74088115589256753</v>
      </c>
      <c r="O2804">
        <v>4.04</v>
      </c>
      <c r="P2804">
        <v>7.0000000000000007E-2</v>
      </c>
      <c r="Q2804">
        <v>4.6500000000000004</v>
      </c>
      <c r="R2804">
        <v>0.08</v>
      </c>
      <c r="S2804">
        <v>5.07</v>
      </c>
      <c r="T2804">
        <v>0.11</v>
      </c>
      <c r="U2804" s="23">
        <v>2.8133488583999999</v>
      </c>
      <c r="V2804" s="23">
        <v>8.0034924420000014E-2</v>
      </c>
      <c r="W2804" s="37">
        <f>U2804*Info!$B$2</f>
        <v>1.350407452032</v>
      </c>
      <c r="X2804" s="37">
        <f>W2804*SQRT((0.5*V2804/U2804)^2+Info!$B$3^2)</f>
        <v>7.0199449071692913E-2</v>
      </c>
      <c r="Y2804" s="28">
        <f>W2804*Info!$D$2</f>
        <v>1.0938300361459201</v>
      </c>
      <c r="Z2804" s="28">
        <f>Y2804*SQRT(Info!$D$3^2+(X2804/W2804)^2)</f>
        <v>7.8894845614794512E-2</v>
      </c>
      <c r="AA2804" s="37">
        <f t="shared" si="734"/>
        <v>2.6895925479680001</v>
      </c>
      <c r="AB2804" s="37">
        <f t="shared" si="735"/>
        <v>7.8440822598754067E-2</v>
      </c>
      <c r="AC2804" s="37">
        <f>(1-EXP(-Info!$B$6*H2804*1000))+(Info!$B$6/(Info!$B$6-Info!$B$7))*(EXP(-Info!$B$7*H2804*1000)-EXP(-Info!$B$6*H2804*1000))*(Info!$B$9-1)</f>
        <v>0.49359220263702674</v>
      </c>
      <c r="AD2804" s="37">
        <f>SQRT((Info!$B$6*EXP(-Info!$B$6*H2804*1000)+(Info!$B$6/(Info!$B$6+Info!$B$7))*(Info!$B$9-1)*(-Info!$B$7*EXP(-Info!$B$7*H2804*1000)+Info!$B$6*EXP(-Info!$B$6*H2804*1000)))^2*(0.01*H2804*1000)^2)</f>
        <v>3.4244223371002812E-3</v>
      </c>
      <c r="AE2804" s="37">
        <f t="shared" si="736"/>
        <v>3.9798190980056124E-2</v>
      </c>
      <c r="AF2804" s="37">
        <f t="shared" si="737"/>
        <v>2.6486080539064218</v>
      </c>
      <c r="AG2804" s="37">
        <f t="shared" si="738"/>
        <v>0.10408310463215094</v>
      </c>
      <c r="AH2804" s="37">
        <f t="shared" si="739"/>
        <v>0.52240790017878136</v>
      </c>
      <c r="AI2804">
        <f>AF2804*EXP(Info!$B$6*H2804*1000)</f>
        <v>4.6916372778762385</v>
      </c>
      <c r="AJ2804">
        <f>2*SQRT((EXP(Info!$B$6*H2804)*AG2804)^2+(Info!$B$6*H2804*0.01*AI2804)^2)</f>
        <v>0.20828526868941785</v>
      </c>
      <c r="AK2804">
        <f t="shared" si="740"/>
        <v>3.5763512110330495</v>
      </c>
      <c r="AL2804">
        <f t="shared" si="741"/>
        <v>0.20860552361912657</v>
      </c>
      <c r="AM2804">
        <f t="shared" si="729"/>
        <v>1.1509900990099011</v>
      </c>
      <c r="AN2804">
        <f t="shared" si="730"/>
        <v>2.81040493636419E-2</v>
      </c>
      <c r="AO2804">
        <f t="shared" si="742"/>
        <v>11.6</v>
      </c>
      <c r="AP2804">
        <f t="shared" si="743"/>
        <v>1.4360110328790217</v>
      </c>
      <c r="AQ2804">
        <f t="shared" si="728"/>
        <v>3</v>
      </c>
      <c r="AR2804">
        <v>1</v>
      </c>
      <c r="AS2804">
        <v>1</v>
      </c>
      <c r="AT2804">
        <v>0</v>
      </c>
      <c r="AU2804">
        <v>0</v>
      </c>
      <c r="AV2804">
        <v>1</v>
      </c>
      <c r="AW2804">
        <v>0</v>
      </c>
      <c r="AX2804">
        <v>0</v>
      </c>
    </row>
    <row r="2805" spans="1:50">
      <c r="A2805" s="13" t="s">
        <v>319</v>
      </c>
      <c r="B2805" s="13" t="s">
        <v>431</v>
      </c>
      <c r="D2805" s="13">
        <v>-10.595000000000001</v>
      </c>
      <c r="E2805" s="13">
        <v>72.367000000000004</v>
      </c>
      <c r="F2805" s="13">
        <v>2224</v>
      </c>
      <c r="G2805">
        <v>430</v>
      </c>
      <c r="H2805">
        <v>63.655000000000001</v>
      </c>
      <c r="J2805">
        <f>(F2805*100*Info!$B$11)/AI2805</f>
        <v>1.6096297172270133</v>
      </c>
      <c r="K2805">
        <f>2*((F2805*100*Info!$B$11)/AI2805^2)*(AJ2805/2)</f>
        <v>9.2817968863501174E-2</v>
      </c>
      <c r="L2805">
        <f t="shared" si="731"/>
        <v>1.1775700947730563</v>
      </c>
      <c r="M2805">
        <f t="shared" si="732"/>
        <v>20.281334459710596</v>
      </c>
      <c r="N2805">
        <f t="shared" si="733"/>
        <v>1.2652774184236875</v>
      </c>
      <c r="O2805">
        <v>2.29</v>
      </c>
      <c r="P2805">
        <v>0.03</v>
      </c>
      <c r="Q2805">
        <v>2.29</v>
      </c>
      <c r="R2805">
        <v>0.04</v>
      </c>
      <c r="S2805">
        <v>3.57</v>
      </c>
      <c r="T2805">
        <v>0.08</v>
      </c>
      <c r="U2805" s="23">
        <v>3.0558789324000002</v>
      </c>
      <c r="V2805" s="23">
        <v>7.2759022199999995E-2</v>
      </c>
      <c r="W2805" s="37">
        <f>U2805*Info!$B$2</f>
        <v>1.466821887552</v>
      </c>
      <c r="X2805" s="37">
        <f>W2805*SQRT((0.5*V2805/U2805)^2+Info!$B$3^2)</f>
        <v>7.5391268343531909E-2</v>
      </c>
      <c r="Y2805" s="28">
        <f>W2805*Info!$D$2</f>
        <v>1.1881257289171201</v>
      </c>
      <c r="Z2805" s="28">
        <f>Y2805*SQRT(Info!$D$3^2+(X2805/W2805)^2)</f>
        <v>8.5195519167771974E-2</v>
      </c>
      <c r="AA2805" s="37">
        <f t="shared" si="734"/>
        <v>0.82317811244799999</v>
      </c>
      <c r="AB2805" s="37">
        <f t="shared" si="735"/>
        <v>7.686900118023153E-2</v>
      </c>
      <c r="AC2805" s="37">
        <f>(1-EXP(-Info!$B$6*H2805*1000))+(Info!$B$6/(Info!$B$6-Info!$B$7))*(EXP(-Info!$B$7*H2805*1000)-EXP(-Info!$B$6*H2805*1000))*(Info!$B$9-1)</f>
        <v>0.50110127744949295</v>
      </c>
      <c r="AD2805" s="37">
        <f>SQRT((Info!$B$6*EXP(-Info!$B$6*H2805*1000)+(Info!$B$6/(Info!$B$6+Info!$B$7))*(Info!$B$9-1)*(-Info!$B$7*EXP(-Info!$B$7*H2805*1000)+Info!$B$6*EXP(-Info!$B$6*H2805*1000)))^2*(0.01*H2805*1000)^2)</f>
        <v>3.4532063469671056E-3</v>
      </c>
      <c r="AE2805" s="37">
        <f t="shared" si="736"/>
        <v>3.8623900303915208E-2</v>
      </c>
      <c r="AF2805" s="37">
        <f t="shared" si="737"/>
        <v>1.9693786673667244</v>
      </c>
      <c r="AG2805" s="37">
        <f t="shared" si="738"/>
        <v>0.10173535354513191</v>
      </c>
      <c r="AH2805" s="37">
        <f t="shared" si="739"/>
        <v>0.55164668553689766</v>
      </c>
      <c r="AI2805">
        <f>AF2805*EXP(Info!$B$6*H2805*1000)</f>
        <v>3.530606726441281</v>
      </c>
      <c r="AJ2805">
        <f>2*SQRT((EXP(Info!$B$6*H2805)*AG2805)^2+(Info!$B$6*H2805*0.01*AI2805)^2)</f>
        <v>0.20358952229624938</v>
      </c>
      <c r="AK2805">
        <f t="shared" si="740"/>
        <v>1.0945799361221056</v>
      </c>
      <c r="AL2805">
        <f t="shared" si="741"/>
        <v>0.20442542173870773</v>
      </c>
      <c r="AM2805">
        <f t="shared" si="729"/>
        <v>1</v>
      </c>
      <c r="AN2805">
        <f t="shared" si="730"/>
        <v>2.1834061135371178E-2</v>
      </c>
      <c r="AO2805">
        <f t="shared" si="742"/>
        <v>12.6</v>
      </c>
      <c r="AP2805">
        <f t="shared" si="743"/>
        <v>0.74937523725833577</v>
      </c>
      <c r="AQ2805">
        <f t="shared" si="728"/>
        <v>3</v>
      </c>
      <c r="AR2805">
        <v>1</v>
      </c>
      <c r="AS2805">
        <v>1</v>
      </c>
      <c r="AT2805">
        <v>0</v>
      </c>
      <c r="AU2805">
        <v>0</v>
      </c>
      <c r="AV2805">
        <v>1</v>
      </c>
      <c r="AW2805">
        <v>0</v>
      </c>
      <c r="AX2805">
        <v>0</v>
      </c>
    </row>
    <row r="2806" spans="1:50">
      <c r="A2806" s="13" t="s">
        <v>319</v>
      </c>
      <c r="B2806" s="13" t="s">
        <v>431</v>
      </c>
      <c r="D2806" s="13">
        <v>-10.595000000000001</v>
      </c>
      <c r="E2806" s="13">
        <v>72.367000000000004</v>
      </c>
      <c r="F2806" s="13">
        <v>2224</v>
      </c>
      <c r="G2806">
        <v>440</v>
      </c>
      <c r="H2806">
        <v>64.870999999999995</v>
      </c>
      <c r="J2806">
        <f>(F2806*100*Info!$B$11)/AI2806</f>
        <v>2.2576041232332407</v>
      </c>
      <c r="K2806">
        <f>2*((F2806*100*Info!$B$11)/AI2806^2)*(AJ2806/2)</f>
        <v>0.18061505055420035</v>
      </c>
      <c r="L2806">
        <f t="shared" si="731"/>
        <v>1.2149532723848995</v>
      </c>
      <c r="M2806">
        <f t="shared" si="732"/>
        <v>29.348853634808979</v>
      </c>
      <c r="N2806">
        <f t="shared" si="733"/>
        <v>2.4202532310559368</v>
      </c>
      <c r="O2806">
        <v>1.8</v>
      </c>
      <c r="P2806">
        <v>0.02</v>
      </c>
      <c r="Q2806">
        <v>1.57</v>
      </c>
      <c r="R2806">
        <v>0.04</v>
      </c>
      <c r="S2806">
        <v>2.76</v>
      </c>
      <c r="T2806">
        <v>0.06</v>
      </c>
      <c r="U2806" s="23">
        <v>3.1528909620000003</v>
      </c>
      <c r="V2806" s="23">
        <v>6.3057819240000007E-2</v>
      </c>
      <c r="W2806" s="37">
        <f>U2806*Info!$B$2</f>
        <v>1.5133876617600002</v>
      </c>
      <c r="X2806" s="37">
        <f>W2806*SQRT((0.5*V2806/U2806)^2+Info!$B$3^2)</f>
        <v>7.7167932189447994E-2</v>
      </c>
      <c r="Y2806" s="28">
        <f>W2806*Info!$D$2</f>
        <v>1.2258440060256002</v>
      </c>
      <c r="Z2806" s="28">
        <f>Y2806*SQRT(Info!$D$3^2+(X2806/W2806)^2)</f>
        <v>8.7542772335900743E-2</v>
      </c>
      <c r="AA2806" s="37">
        <f t="shared" si="734"/>
        <v>0.28661233823999988</v>
      </c>
      <c r="AB2806" s="37">
        <f t="shared" si="735"/>
        <v>7.7813172139395814E-2</v>
      </c>
      <c r="AC2806" s="37">
        <f>(1-EXP(-Info!$B$6*H2806*1000))+(Info!$B$6/(Info!$B$6-Info!$B$7))*(EXP(-Info!$B$7*H2806*1000)-EXP(-Info!$B$6*H2806*1000))*(Info!$B$9-1)</f>
        <v>0.50799170996013854</v>
      </c>
      <c r="AD2806" s="37">
        <f>SQRT((Info!$B$6*EXP(-Info!$B$6*H2806*1000)+(Info!$B$6/(Info!$B$6+Info!$B$7))*(Info!$B$9-1)*(-Info!$B$7*EXP(-Info!$B$7*H2806*1000)+Info!$B$6*EXP(-Info!$B$6*H2806*1000)))^2*(0.01*H2806*1000)^2)</f>
        <v>3.4788312120567575E-3</v>
      </c>
      <c r="AE2806" s="37">
        <f t="shared" si="736"/>
        <v>3.9541019626090551E-2</v>
      </c>
      <c r="AF2806" s="37">
        <f t="shared" si="737"/>
        <v>1.3885593021761884</v>
      </c>
      <c r="AG2806" s="37">
        <f t="shared" si="738"/>
        <v>0.10063413546767432</v>
      </c>
      <c r="AH2806" s="37">
        <f t="shared" si="739"/>
        <v>0.50310119644064799</v>
      </c>
      <c r="AI2806">
        <f>AF2806*EXP(Info!$B$6*H2806*1000)</f>
        <v>2.5172568778721809</v>
      </c>
      <c r="AJ2806">
        <f>2*SQRT((EXP(Info!$B$6*H2806)*AG2806)^2+(Info!$B$6*H2806*0.01*AI2806)^2)</f>
        <v>0.20138804388949133</v>
      </c>
      <c r="AK2806">
        <f t="shared" si="740"/>
        <v>0.38110842615772783</v>
      </c>
      <c r="AL2806">
        <f t="shared" si="741"/>
        <v>0.20693634998750923</v>
      </c>
      <c r="AM2806">
        <f t="shared" ref="AM2806:AM2837" si="744">Q2806/O2806</f>
        <v>0.87222222222222223</v>
      </c>
      <c r="AN2806">
        <f t="shared" ref="AN2806:AN2837" si="745">SQRT((R2806/Q2806)^2+(P2806/O2806)^2)*AM2806</f>
        <v>2.4243547200370176E-2</v>
      </c>
      <c r="AO2806">
        <f t="shared" si="742"/>
        <v>13</v>
      </c>
      <c r="AP2806">
        <f t="shared" si="743"/>
        <v>0.57090461474702903</v>
      </c>
      <c r="AQ2806">
        <f t="shared" si="728"/>
        <v>3</v>
      </c>
      <c r="AR2806">
        <v>1</v>
      </c>
      <c r="AS2806">
        <v>1</v>
      </c>
      <c r="AT2806">
        <v>0</v>
      </c>
      <c r="AU2806">
        <v>0</v>
      </c>
      <c r="AV2806">
        <v>1</v>
      </c>
      <c r="AW2806">
        <v>0</v>
      </c>
      <c r="AX2806">
        <v>0</v>
      </c>
    </row>
    <row r="2807" spans="1:50">
      <c r="A2807" s="13" t="s">
        <v>319</v>
      </c>
      <c r="B2807" s="13" t="s">
        <v>431</v>
      </c>
      <c r="D2807" s="13">
        <v>-10.595000000000001</v>
      </c>
      <c r="E2807" s="13">
        <v>72.367000000000004</v>
      </c>
      <c r="F2807" s="13">
        <v>2224</v>
      </c>
      <c r="G2807">
        <v>450</v>
      </c>
      <c r="H2807">
        <v>65.924999999999997</v>
      </c>
      <c r="J2807">
        <f>(F2807*100*Info!$B$11)/AI2807</f>
        <v>2.2120304111208391</v>
      </c>
      <c r="K2807">
        <f>2*((F2807*100*Info!$B$11)/AI2807^2)*(AJ2807/2)</f>
        <v>0.14451540966847784</v>
      </c>
      <c r="L2807">
        <f t="shared" si="731"/>
        <v>1.0093457955197624</v>
      </c>
      <c r="M2807">
        <f t="shared" si="732"/>
        <v>23.889928466785374</v>
      </c>
      <c r="N2807">
        <f t="shared" si="733"/>
        <v>1.6348751753231949</v>
      </c>
      <c r="O2807">
        <v>1.74</v>
      </c>
      <c r="P2807">
        <v>0.02</v>
      </c>
      <c r="Q2807">
        <v>1.55</v>
      </c>
      <c r="R2807">
        <v>0.05</v>
      </c>
      <c r="S2807">
        <v>2.67</v>
      </c>
      <c r="T2807">
        <v>0.05</v>
      </c>
      <c r="U2807" s="23">
        <v>2.6193247992000002</v>
      </c>
      <c r="V2807" s="23">
        <v>5.3356616280000005E-2</v>
      </c>
      <c r="W2807" s="37">
        <f>U2807*Info!$B$2</f>
        <v>1.2572759036159999</v>
      </c>
      <c r="X2807" s="37">
        <f>W2807*SQRT((0.5*V2807/U2807)^2+Info!$B$3^2)</f>
        <v>6.4154811403219006E-2</v>
      </c>
      <c r="Y2807" s="28">
        <f>W2807*Info!$D$2</f>
        <v>1.01839348192896</v>
      </c>
      <c r="Z2807" s="28">
        <f>Y2807*SQRT(Info!$D$3^2+(X2807/W2807)^2)</f>
        <v>7.2754489346341239E-2</v>
      </c>
      <c r="AA2807" s="37">
        <f t="shared" si="734"/>
        <v>0.48272409638400005</v>
      </c>
      <c r="AB2807" s="37">
        <f t="shared" si="735"/>
        <v>6.4929498890585927E-2</v>
      </c>
      <c r="AC2807" s="37">
        <f>(1-EXP(-Info!$B$6*H2807*1000))+(Info!$B$6/(Info!$B$6-Info!$B$7))*(EXP(-Info!$B$7*H2807*1000)-EXP(-Info!$B$6*H2807*1000))*(Info!$B$9-1)</f>
        <v>0.5138985576380708</v>
      </c>
      <c r="AD2807" s="37">
        <f>SQRT((Info!$B$6*EXP(-Info!$B$6*H2807*1000)+(Info!$B$6/(Info!$B$6+Info!$B$7))*(Info!$B$9-1)*(-Info!$B$7*EXP(-Info!$B$7*H2807*1000)+Info!$B$6*EXP(-Info!$B$6*H2807*1000)))^2*(0.01*H2807*1000)^2)</f>
        <v>3.5001903561399992E-3</v>
      </c>
      <c r="AE2807" s="37">
        <f t="shared" si="736"/>
        <v>3.3409927559415867E-2</v>
      </c>
      <c r="AF2807" s="37">
        <f t="shared" si="737"/>
        <v>1.4035353012021612</v>
      </c>
      <c r="AG2807" s="37">
        <f t="shared" si="738"/>
        <v>8.3871562400925248E-2</v>
      </c>
      <c r="AH2807" s="37">
        <f t="shared" si="739"/>
        <v>0.52566865213564096</v>
      </c>
      <c r="AI2807">
        <f>AF2807*EXP(Info!$B$6*H2807*1000)</f>
        <v>2.5691190673286908</v>
      </c>
      <c r="AJ2807">
        <f>2*SQRT((EXP(Info!$B$6*H2807)*AG2807)^2+(Info!$B$6*H2807*0.01*AI2807)^2)</f>
        <v>0.16784457059700944</v>
      </c>
      <c r="AK2807">
        <f t="shared" si="740"/>
        <v>0.64187823096180485</v>
      </c>
      <c r="AL2807">
        <f t="shared" si="741"/>
        <v>0.17267350934962422</v>
      </c>
      <c r="AM2807">
        <f t="shared" si="744"/>
        <v>0.8908045977011495</v>
      </c>
      <c r="AN2807">
        <f t="shared" si="745"/>
        <v>3.0505350479637518E-2</v>
      </c>
      <c r="AO2807">
        <f t="shared" si="742"/>
        <v>10.8</v>
      </c>
      <c r="AP2807">
        <f t="shared" si="743"/>
        <v>0.66429333259145051</v>
      </c>
      <c r="AQ2807">
        <f t="shared" si="728"/>
        <v>3</v>
      </c>
      <c r="AR2807">
        <v>1</v>
      </c>
      <c r="AS2807">
        <v>1</v>
      </c>
      <c r="AT2807">
        <v>0</v>
      </c>
      <c r="AU2807">
        <v>0</v>
      </c>
      <c r="AV2807">
        <v>1</v>
      </c>
      <c r="AW2807">
        <v>0</v>
      </c>
      <c r="AX2807">
        <v>0</v>
      </c>
    </row>
    <row r="2808" spans="1:50">
      <c r="A2808" s="13" t="s">
        <v>319</v>
      </c>
      <c r="B2808" s="13" t="s">
        <v>431</v>
      </c>
      <c r="D2808" s="13">
        <v>-10.595000000000001</v>
      </c>
      <c r="E2808" s="13">
        <v>72.367000000000004</v>
      </c>
      <c r="F2808" s="13">
        <v>2224</v>
      </c>
      <c r="G2808">
        <v>460</v>
      </c>
      <c r="H2808">
        <v>66.938999999999993</v>
      </c>
      <c r="J2808">
        <f>(F2808*100*Info!$B$11)/AI2808</f>
        <v>1.8250935319432617</v>
      </c>
      <c r="K2808">
        <f>2*((F2808*100*Info!$B$11)/AI2808^2)*(AJ2808/2)</f>
        <v>0.10320431349591642</v>
      </c>
      <c r="L2808">
        <f t="shared" si="731"/>
        <v>1.0093457955197624</v>
      </c>
      <c r="M2808">
        <f t="shared" si="732"/>
        <v>19.711010167000516</v>
      </c>
      <c r="N2808">
        <f t="shared" si="733"/>
        <v>1.2043808551582242</v>
      </c>
      <c r="O2808">
        <v>2.02</v>
      </c>
      <c r="P2808">
        <v>0.03</v>
      </c>
      <c r="Q2808">
        <v>1.8</v>
      </c>
      <c r="R2808">
        <v>0.03</v>
      </c>
      <c r="S2808">
        <v>3.1</v>
      </c>
      <c r="T2808">
        <v>7.0000000000000007E-2</v>
      </c>
      <c r="U2808" s="23">
        <v>2.6193247992000002</v>
      </c>
      <c r="V2808" s="23">
        <v>6.0632518500000003E-2</v>
      </c>
      <c r="W2808" s="37">
        <f>U2808*Info!$B$2</f>
        <v>1.2572759036159999</v>
      </c>
      <c r="X2808" s="37">
        <f>W2808*SQRT((0.5*V2808/U2808)^2+Info!$B$3^2)</f>
        <v>6.4526054869281896E-2</v>
      </c>
      <c r="Y2808" s="28">
        <f>W2808*Info!$D$2</f>
        <v>1.01839348192896</v>
      </c>
      <c r="Z2808" s="28">
        <f>Y2808*SQRT(Info!$D$3^2+(X2808/W2808)^2)</f>
        <v>7.2969575055991401E-2</v>
      </c>
      <c r="AA2808" s="37">
        <f t="shared" si="734"/>
        <v>0.76272409638400007</v>
      </c>
      <c r="AB2808" s="37">
        <f t="shared" si="735"/>
        <v>6.6246598078645358E-2</v>
      </c>
      <c r="AC2808" s="37">
        <f>(1-EXP(-Info!$B$6*H2808*1000))+(Info!$B$6/(Info!$B$6-Info!$B$7))*(EXP(-Info!$B$7*H2808*1000)-EXP(-Info!$B$6*H2808*1000))*(Info!$B$9-1)</f>
        <v>0.51952431272848332</v>
      </c>
      <c r="AD2808" s="37">
        <f>SQRT((Info!$B$6*EXP(-Info!$B$6*H2808*1000)+(Info!$B$6/(Info!$B$6+Info!$B$7))*(Info!$B$9-1)*(-Info!$B$7*EXP(-Info!$B$7*H2808*1000)+Info!$B$6*EXP(-Info!$B$6*H2808*1000)))^2*(0.01*H2808*1000)^2)</f>
        <v>3.5200051969559412E-3</v>
      </c>
      <c r="AE2808" s="37">
        <f t="shared" si="736"/>
        <v>3.4521277690791857E-2</v>
      </c>
      <c r="AF2808" s="37">
        <f t="shared" si="737"/>
        <v>1.685352806095689</v>
      </c>
      <c r="AG2808" s="37">
        <f t="shared" si="738"/>
        <v>8.7984529874613332E-2</v>
      </c>
      <c r="AH2808" s="37">
        <f t="shared" si="739"/>
        <v>0.54366219551473838</v>
      </c>
      <c r="AI2808">
        <f>AF2808*EXP(Info!$B$6*H2808*1000)</f>
        <v>3.1137963108501889</v>
      </c>
      <c r="AJ2808">
        <f>2*SQRT((EXP(Info!$B$6*H2808)*AG2808)^2+(Info!$B$6*H2808*0.01*AI2808)^2)</f>
        <v>0.17607711879031593</v>
      </c>
      <c r="AK2808">
        <f t="shared" si="740"/>
        <v>1.0141942309618048</v>
      </c>
      <c r="AL2808">
        <f t="shared" si="741"/>
        <v>0.17617620293034947</v>
      </c>
      <c r="AM2808">
        <f t="shared" si="744"/>
        <v>0.8910891089108911</v>
      </c>
      <c r="AN2808">
        <f t="shared" si="745"/>
        <v>1.9892342217510496E-2</v>
      </c>
      <c r="AO2808">
        <f t="shared" si="742"/>
        <v>10.8</v>
      </c>
      <c r="AP2808">
        <f t="shared" si="743"/>
        <v>0.77119111024984488</v>
      </c>
      <c r="AQ2808">
        <f t="shared" si="728"/>
        <v>3</v>
      </c>
      <c r="AR2808">
        <v>1</v>
      </c>
      <c r="AS2808">
        <v>1</v>
      </c>
      <c r="AT2808">
        <v>0</v>
      </c>
      <c r="AU2808">
        <v>0</v>
      </c>
      <c r="AV2808">
        <v>1</v>
      </c>
      <c r="AW2808">
        <v>0</v>
      </c>
      <c r="AX2808">
        <v>0</v>
      </c>
    </row>
    <row r="2809" spans="1:50">
      <c r="A2809" s="13" t="s">
        <v>319</v>
      </c>
      <c r="B2809" s="13" t="s">
        <v>431</v>
      </c>
      <c r="D2809" s="13">
        <v>-10.595000000000001</v>
      </c>
      <c r="E2809" s="13">
        <v>72.367000000000004</v>
      </c>
      <c r="F2809" s="13">
        <v>2224</v>
      </c>
      <c r="G2809">
        <v>470</v>
      </c>
      <c r="H2809">
        <v>68.174999999999997</v>
      </c>
      <c r="J2809">
        <f>(F2809*100*Info!$B$11)/AI2809</f>
        <v>1.4494219598633478</v>
      </c>
      <c r="K2809">
        <f>2*((F2809*100*Info!$B$11)/AI2809^2)*(AJ2809/2)</f>
        <v>6.8143540126181887E-2</v>
      </c>
      <c r="L2809">
        <f t="shared" si="731"/>
        <v>1.0654205619375272</v>
      </c>
      <c r="M2809">
        <f t="shared" si="732"/>
        <v>16.523410360895539</v>
      </c>
      <c r="N2809">
        <f t="shared" si="733"/>
        <v>0.8571908941349391</v>
      </c>
      <c r="O2809">
        <v>1.72</v>
      </c>
      <c r="P2809">
        <v>0.03</v>
      </c>
      <c r="Q2809">
        <v>1.63</v>
      </c>
      <c r="R2809">
        <v>0.06</v>
      </c>
      <c r="S2809">
        <v>3.38</v>
      </c>
      <c r="T2809">
        <v>7.0000000000000007E-2</v>
      </c>
      <c r="U2809" s="23">
        <v>2.7648428436000003</v>
      </c>
      <c r="V2809" s="23">
        <v>6.0632518500000003E-2</v>
      </c>
      <c r="W2809" s="37">
        <f>U2809*Info!$B$2</f>
        <v>1.3271245649280001</v>
      </c>
      <c r="X2809" s="37">
        <f>W2809*SQRT((0.5*V2809/U2809)^2+Info!$B$3^2)</f>
        <v>6.7933085014213357E-2</v>
      </c>
      <c r="Y2809" s="28">
        <f>W2809*Info!$D$2</f>
        <v>1.0749708975916801</v>
      </c>
      <c r="Z2809" s="28">
        <f>Y2809*SQRT(Info!$D$3^2+(X2809/W2809)^2)</f>
        <v>7.6920378424838246E-2</v>
      </c>
      <c r="AA2809" s="37">
        <f t="shared" si="734"/>
        <v>0.39287543507199985</v>
      </c>
      <c r="AB2809" s="37">
        <f t="shared" si="735"/>
        <v>6.9569418853030099E-2</v>
      </c>
      <c r="AC2809" s="37">
        <f>(1-EXP(-Info!$B$6*H2809*1000))+(Info!$B$6/(Info!$B$6-Info!$B$7))*(EXP(-Info!$B$7*H2809*1000)-EXP(-Info!$B$6*H2809*1000))*(Info!$B$9-1)</f>
        <v>0.52630702113266659</v>
      </c>
      <c r="AD2809" s="37">
        <f>SQRT((Info!$B$6*EXP(-Info!$B$6*H2809*1000)+(Info!$B$6/(Info!$B$6+Info!$B$7))*(Info!$B$9-1)*(-Info!$B$7*EXP(-Info!$B$7*H2809*1000)+Info!$B$6*EXP(-Info!$B$6*H2809*1000)))^2*(0.01*H2809*1000)^2)</f>
        <v>3.5432021231524154E-3</v>
      </c>
      <c r="AE2809" s="37">
        <f t="shared" si="736"/>
        <v>3.664132551985446E-2</v>
      </c>
      <c r="AF2809" s="37">
        <f t="shared" si="737"/>
        <v>2.0982560024993751</v>
      </c>
      <c r="AG2809" s="37">
        <f t="shared" si="738"/>
        <v>9.2110430206748348E-2</v>
      </c>
      <c r="AH2809" s="37">
        <f t="shared" si="739"/>
        <v>0.62078579955602819</v>
      </c>
      <c r="AI2809">
        <f>AF2809*EXP(Info!$B$6*H2809*1000)</f>
        <v>3.920852356381618</v>
      </c>
      <c r="AJ2809">
        <f>2*SQRT((EXP(Info!$B$6*H2809)*AG2809)^2+(Info!$B$6*H2809*0.01*AI2809)^2)</f>
        <v>0.18433607829504359</v>
      </c>
      <c r="AK2809">
        <f t="shared" si="740"/>
        <v>0.52240646601523821</v>
      </c>
      <c r="AL2809">
        <f t="shared" si="741"/>
        <v>0.18501291249774823</v>
      </c>
      <c r="AM2809">
        <f t="shared" si="744"/>
        <v>0.94767441860465107</v>
      </c>
      <c r="AN2809">
        <f t="shared" si="745"/>
        <v>3.8601665806876927E-2</v>
      </c>
      <c r="AO2809">
        <f t="shared" si="742"/>
        <v>11.4</v>
      </c>
      <c r="AP2809">
        <f t="shared" si="743"/>
        <v>0.62209684141050536</v>
      </c>
      <c r="AQ2809">
        <f t="shared" si="728"/>
        <v>3</v>
      </c>
      <c r="AR2809">
        <v>1</v>
      </c>
      <c r="AS2809">
        <v>1</v>
      </c>
      <c r="AT2809">
        <v>0</v>
      </c>
      <c r="AU2809">
        <v>0</v>
      </c>
      <c r="AV2809">
        <v>1</v>
      </c>
      <c r="AW2809">
        <v>0</v>
      </c>
      <c r="AX2809">
        <v>0</v>
      </c>
    </row>
    <row r="2810" spans="1:50">
      <c r="A2810" s="13" t="s">
        <v>319</v>
      </c>
      <c r="B2810" s="13" t="s">
        <v>431</v>
      </c>
      <c r="D2810" s="13">
        <v>-10.595000000000001</v>
      </c>
      <c r="E2810" s="13">
        <v>72.367000000000004</v>
      </c>
      <c r="F2810" s="13">
        <v>2224</v>
      </c>
      <c r="G2810">
        <v>480</v>
      </c>
      <c r="H2810">
        <v>69.909000000000006</v>
      </c>
      <c r="J2810">
        <f>(F2810*100*Info!$B$11)/AI2810</f>
        <v>1.112179567535946</v>
      </c>
      <c r="K2810">
        <f>2*((F2810*100*Info!$B$11)/AI2810^2)*(AJ2810/2)</f>
        <v>4.1155900314157667E-2</v>
      </c>
      <c r="L2810">
        <f t="shared" si="731"/>
        <v>1.0654205619375272</v>
      </c>
      <c r="M2810">
        <f t="shared" si="732"/>
        <v>12.678847084069544</v>
      </c>
      <c r="N2810">
        <f t="shared" si="733"/>
        <v>0.5511303643732739</v>
      </c>
      <c r="O2810">
        <v>1.95</v>
      </c>
      <c r="P2810">
        <v>0.03</v>
      </c>
      <c r="Q2810">
        <v>1.97</v>
      </c>
      <c r="R2810">
        <v>7.0000000000000007E-2</v>
      </c>
      <c r="S2810">
        <v>4.0999999999999996</v>
      </c>
      <c r="T2810">
        <v>0.08</v>
      </c>
      <c r="U2810" s="23">
        <v>2.7648428436000003</v>
      </c>
      <c r="V2810" s="23">
        <v>6.3057819240000007E-2</v>
      </c>
      <c r="W2810" s="37">
        <f>U2810*Info!$B$2</f>
        <v>1.3271245649280001</v>
      </c>
      <c r="X2810" s="37">
        <f>W2810*SQRT((0.5*V2810/U2810)^2+Info!$B$3^2)</f>
        <v>6.8060144347224794E-2</v>
      </c>
      <c r="Y2810" s="28">
        <f>W2810*Info!$D$2</f>
        <v>1.0749708975916801</v>
      </c>
      <c r="Z2810" s="28">
        <f>Y2810*SQRT(Info!$D$3^2+(X2810/W2810)^2)</f>
        <v>7.6994035522605281E-2</v>
      </c>
      <c r="AA2810" s="37">
        <f t="shared" si="734"/>
        <v>0.62287543507199983</v>
      </c>
      <c r="AB2810" s="37">
        <f t="shared" si="735"/>
        <v>6.9693495023316746E-2</v>
      </c>
      <c r="AC2810" s="37">
        <f>(1-EXP(-Info!$B$6*H2810*1000))+(Info!$B$6/(Info!$B$6-Info!$B$7))*(EXP(-Info!$B$7*H2810*1000)-EXP(-Info!$B$6*H2810*1000))*(Info!$B$9-1)</f>
        <v>0.53568590100557045</v>
      </c>
      <c r="AD2810" s="37">
        <f>SQRT((Info!$B$6*EXP(-Info!$B$6*H2810*1000)+(Info!$B$6/(Info!$B$6+Info!$B$7))*(Info!$B$9-1)*(-Info!$B$7*EXP(-Info!$B$7*H2810*1000)+Info!$B$6*EXP(-Info!$B$6*H2810*1000)))^2*(0.01*H2810*1000)^2)</f>
        <v>3.5740121751734609E-3</v>
      </c>
      <c r="AE2810" s="37">
        <f t="shared" si="736"/>
        <v>3.7400135340295772E-2</v>
      </c>
      <c r="AF2810" s="37">
        <f t="shared" si="737"/>
        <v>2.6913635137575387</v>
      </c>
      <c r="AG2810" s="37">
        <f t="shared" si="738"/>
        <v>9.4482017492899903E-2</v>
      </c>
      <c r="AH2810" s="37">
        <f t="shared" si="739"/>
        <v>0.65643012530671685</v>
      </c>
      <c r="AI2810">
        <f>AF2810*EXP(Info!$B$6*H2810*1000)</f>
        <v>5.1097589567413042</v>
      </c>
      <c r="AJ2810">
        <f>2*SQRT((EXP(Info!$B$6*H2810)*AG2810)^2+(Info!$B$6*H2810*0.01*AI2810)^2)</f>
        <v>0.18908523083096698</v>
      </c>
      <c r="AK2810">
        <f t="shared" si="740"/>
        <v>0.82823746601523818</v>
      </c>
      <c r="AL2810">
        <f t="shared" si="741"/>
        <v>0.18534288066500856</v>
      </c>
      <c r="AM2810">
        <f t="shared" si="744"/>
        <v>1.0102564102564102</v>
      </c>
      <c r="AN2810">
        <f t="shared" si="745"/>
        <v>3.9117672450780294E-2</v>
      </c>
      <c r="AO2810">
        <f t="shared" si="742"/>
        <v>11.4</v>
      </c>
      <c r="AP2810">
        <f t="shared" si="743"/>
        <v>0.70528420973865424</v>
      </c>
      <c r="AQ2810">
        <f t="shared" si="728"/>
        <v>3</v>
      </c>
      <c r="AR2810">
        <v>1</v>
      </c>
      <c r="AS2810">
        <v>1</v>
      </c>
      <c r="AT2810">
        <v>0</v>
      </c>
      <c r="AU2810">
        <v>0</v>
      </c>
      <c r="AV2810">
        <v>1</v>
      </c>
      <c r="AW2810">
        <v>0</v>
      </c>
      <c r="AX2810">
        <v>0</v>
      </c>
    </row>
    <row r="2811" spans="1:50">
      <c r="A2811" s="13" t="s">
        <v>319</v>
      </c>
      <c r="B2811" s="13" t="s">
        <v>431</v>
      </c>
      <c r="D2811" s="13">
        <v>-10.595000000000001</v>
      </c>
      <c r="E2811" s="13">
        <v>72.367000000000004</v>
      </c>
      <c r="F2811" s="13">
        <v>2224</v>
      </c>
      <c r="G2811">
        <v>490</v>
      </c>
      <c r="H2811">
        <v>71.927999999999997</v>
      </c>
      <c r="J2811">
        <f>(F2811*100*Info!$B$11)/AI2811</f>
        <v>0.95060069116755497</v>
      </c>
      <c r="K2811">
        <f>2*((F2811*100*Info!$B$11)/AI2811^2)*(AJ2811/2)</f>
        <v>3.2623250473705075E-2</v>
      </c>
      <c r="L2811">
        <f t="shared" si="731"/>
        <v>1.1401869171612133</v>
      </c>
      <c r="M2811">
        <f t="shared" si="732"/>
        <v>11.597328445196087</v>
      </c>
      <c r="N2811">
        <f t="shared" si="733"/>
        <v>0.48962706339970891</v>
      </c>
      <c r="O2811">
        <v>1.93</v>
      </c>
      <c r="P2811">
        <v>0.03</v>
      </c>
      <c r="Q2811">
        <v>1.76</v>
      </c>
      <c r="R2811">
        <v>0.05</v>
      </c>
      <c r="S2811">
        <v>4.5199999999999996</v>
      </c>
      <c r="T2811">
        <v>0.09</v>
      </c>
      <c r="U2811" s="23">
        <v>2.9588669028000001</v>
      </c>
      <c r="V2811" s="23">
        <v>7.2759022199999995E-2</v>
      </c>
      <c r="W2811" s="37">
        <f>U2811*Info!$B$2</f>
        <v>1.4202561133439999</v>
      </c>
      <c r="X2811" s="37">
        <f>W2811*SQRT((0.5*V2811/U2811)^2+Info!$B$3^2)</f>
        <v>7.3128283083017331E-2</v>
      </c>
      <c r="Y2811" s="28">
        <f>W2811*Info!$D$2</f>
        <v>1.15040745180864</v>
      </c>
      <c r="Z2811" s="28">
        <f>Y2811*SQRT(Info!$D$3^2+(X2811/W2811)^2)</f>
        <v>8.2566635353369319E-2</v>
      </c>
      <c r="AA2811" s="37">
        <f t="shared" si="734"/>
        <v>0.50974388665600001</v>
      </c>
      <c r="AB2811" s="37">
        <f t="shared" si="735"/>
        <v>7.4650825760134223E-2</v>
      </c>
      <c r="AC2811" s="37">
        <f>(1-EXP(-Info!$B$6*H2811*1000))+(Info!$B$6/(Info!$B$6-Info!$B$7))*(EXP(-Info!$B$7*H2811*1000)-EXP(-Info!$B$6*H2811*1000))*(Info!$B$9-1)</f>
        <v>0.54640830651187233</v>
      </c>
      <c r="AD2811" s="37">
        <f>SQRT((Info!$B$6*EXP(-Info!$B$6*H2811*1000)+(Info!$B$6/(Info!$B$6+Info!$B$7))*(Info!$B$9-1)*(-Info!$B$7*EXP(-Info!$B$7*H2811*1000)+Info!$B$6*EXP(-Info!$B$6*H2811*1000)))^2*(0.01*H2811*1000)^2)</f>
        <v>3.6074034242736808E-3</v>
      </c>
      <c r="AE2811" s="37">
        <f t="shared" si="736"/>
        <v>4.0831259008489704E-2</v>
      </c>
      <c r="AF2811" s="37">
        <f t="shared" si="737"/>
        <v>3.0910642543288751</v>
      </c>
      <c r="AG2811" s="37">
        <f t="shared" si="738"/>
        <v>0.10251556460262327</v>
      </c>
      <c r="AH2811" s="37">
        <f t="shared" si="739"/>
        <v>0.68386377308160962</v>
      </c>
      <c r="AI2811">
        <f>AF2811*EXP(Info!$B$6*H2811*1000)</f>
        <v>5.9782930514614758</v>
      </c>
      <c r="AJ2811">
        <f>2*SQRT((EXP(Info!$B$6*H2811)*AG2811)^2+(Info!$B$6*H2811*0.01*AI2811)^2)</f>
        <v>0.2051664315365638</v>
      </c>
      <c r="AK2811">
        <f t="shared" si="740"/>
        <v>0.67780644608648322</v>
      </c>
      <c r="AL2811">
        <f t="shared" si="741"/>
        <v>0.19852640602650096</v>
      </c>
      <c r="AM2811">
        <f t="shared" si="744"/>
        <v>0.91191709844559588</v>
      </c>
      <c r="AN2811">
        <f t="shared" si="745"/>
        <v>2.9531103946454505E-2</v>
      </c>
      <c r="AO2811">
        <f t="shared" si="742"/>
        <v>12.2</v>
      </c>
      <c r="AP2811">
        <f t="shared" si="743"/>
        <v>0.65227672058301278</v>
      </c>
      <c r="AQ2811">
        <f t="shared" si="728"/>
        <v>3</v>
      </c>
      <c r="AR2811">
        <v>1</v>
      </c>
      <c r="AS2811">
        <v>1</v>
      </c>
      <c r="AT2811">
        <v>0</v>
      </c>
      <c r="AU2811">
        <v>0</v>
      </c>
      <c r="AV2811">
        <v>1</v>
      </c>
      <c r="AW2811">
        <v>0</v>
      </c>
      <c r="AX2811">
        <v>0</v>
      </c>
    </row>
    <row r="2812" spans="1:50">
      <c r="A2812" s="13" t="s">
        <v>319</v>
      </c>
      <c r="B2812" s="13" t="s">
        <v>431</v>
      </c>
      <c r="D2812" s="13">
        <v>-10.595000000000001</v>
      </c>
      <c r="E2812" s="13">
        <v>72.367000000000004</v>
      </c>
      <c r="F2812" s="13">
        <v>2224</v>
      </c>
      <c r="G2812">
        <v>500</v>
      </c>
      <c r="H2812">
        <v>74.605999999999995</v>
      </c>
      <c r="J2812">
        <f>(F2812*100*Info!$B$11)/AI2812</f>
        <v>1.5572082828454732</v>
      </c>
      <c r="K2812">
        <f>2*((F2812*100*Info!$B$11)/AI2812^2)*(AJ2812/2)</f>
        <v>9.8022399681597802E-2</v>
      </c>
      <c r="L2812">
        <f t="shared" si="731"/>
        <v>1.3551401884293111</v>
      </c>
      <c r="M2812">
        <f t="shared" si="732"/>
        <v>22.579520126476211</v>
      </c>
      <c r="N2812">
        <f t="shared" si="733"/>
        <v>1.4961299964325769</v>
      </c>
      <c r="O2812">
        <v>1.78</v>
      </c>
      <c r="P2812">
        <v>0.03</v>
      </c>
      <c r="Q2812">
        <v>1.57</v>
      </c>
      <c r="R2812">
        <v>0.04</v>
      </c>
      <c r="S2812">
        <v>3.26</v>
      </c>
      <c r="T2812">
        <v>7.0000000000000007E-2</v>
      </c>
      <c r="U2812" s="23">
        <v>3.5166860730000002</v>
      </c>
      <c r="V2812" s="23">
        <v>7.2759022199999995E-2</v>
      </c>
      <c r="W2812" s="37">
        <f>U2812*Info!$B$2</f>
        <v>1.68800931504</v>
      </c>
      <c r="X2812" s="37">
        <f>W2812*SQRT((0.5*V2812/U2812)^2+Info!$B$3^2)</f>
        <v>8.6187968052953479E-2</v>
      </c>
      <c r="Y2812" s="28">
        <f>W2812*Info!$D$2</f>
        <v>1.3672875451824</v>
      </c>
      <c r="Z2812" s="28">
        <f>Y2812*SQRT(Info!$D$3^2+(X2812/W2812)^2)</f>
        <v>9.7710996841433265E-2</v>
      </c>
      <c r="AA2812" s="37">
        <f t="shared" si="734"/>
        <v>9.1990684960000069E-2</v>
      </c>
      <c r="AB2812" s="37">
        <f t="shared" si="735"/>
        <v>8.748351751671242E-2</v>
      </c>
      <c r="AC2812" s="37">
        <f>(1-EXP(-Info!$B$6*H2812*1000))+(Info!$B$6/(Info!$B$6-Info!$B$7))*(EXP(-Info!$B$7*H2812*1000)-EXP(-Info!$B$6*H2812*1000))*(Info!$B$9-1)</f>
        <v>0.5603083445320669</v>
      </c>
      <c r="AD2812" s="37">
        <f>SQRT((Info!$B$6*EXP(-Info!$B$6*H2812*1000)+(Info!$B$6/(Info!$B$6+Info!$B$7))*(Info!$B$9-1)*(-Info!$B$7*EXP(-Info!$B$7*H2812*1000)+Info!$B$6*EXP(-Info!$B$6*H2812*1000)))^2*(0.01*H2812*1000)^2)</f>
        <v>3.6477127320290272E-3</v>
      </c>
      <c r="AE2812" s="37">
        <f t="shared" si="736"/>
        <v>4.9018893398894973E-2</v>
      </c>
      <c r="AF2812" s="37">
        <f t="shared" si="737"/>
        <v>1.8411693064152912</v>
      </c>
      <c r="AG2812" s="37">
        <f t="shared" si="738"/>
        <v>0.11478366963030416</v>
      </c>
      <c r="AH2812" s="37">
        <f t="shared" si="739"/>
        <v>0.56477586086358633</v>
      </c>
      <c r="AI2812">
        <f>AF2812*EXP(Info!$B$6*H2812*1000)</f>
        <v>3.6494601071200501</v>
      </c>
      <c r="AJ2812">
        <f>2*SQRT((EXP(Info!$B$6*H2812)*AG2812)^2+(Info!$B$6*H2812*0.01*AI2812)^2)</f>
        <v>0.22972446344075018</v>
      </c>
      <c r="AK2812">
        <f t="shared" si="740"/>
        <v>0.12232001379131209</v>
      </c>
      <c r="AL2812">
        <f t="shared" si="741"/>
        <v>0.232653666483945</v>
      </c>
      <c r="AM2812">
        <f t="shared" si="744"/>
        <v>0.8820224719101124</v>
      </c>
      <c r="AN2812">
        <f t="shared" si="745"/>
        <v>2.6943853473725059E-2</v>
      </c>
      <c r="AO2812">
        <f t="shared" si="742"/>
        <v>14.5</v>
      </c>
      <c r="AP2812">
        <f t="shared" si="743"/>
        <v>0.50615834426230855</v>
      </c>
      <c r="AQ2812">
        <f t="shared" si="728"/>
        <v>3</v>
      </c>
      <c r="AR2812">
        <v>1</v>
      </c>
      <c r="AS2812">
        <v>1</v>
      </c>
      <c r="AT2812">
        <v>0</v>
      </c>
      <c r="AU2812">
        <v>0</v>
      </c>
      <c r="AV2812">
        <v>1</v>
      </c>
      <c r="AW2812">
        <v>0</v>
      </c>
      <c r="AX2812">
        <v>0</v>
      </c>
    </row>
    <row r="2813" spans="1:50">
      <c r="A2813" s="13" t="s">
        <v>319</v>
      </c>
      <c r="B2813" s="13" t="s">
        <v>431</v>
      </c>
      <c r="D2813" s="13">
        <v>-10.595000000000001</v>
      </c>
      <c r="E2813" s="13">
        <v>72.367000000000004</v>
      </c>
      <c r="F2813" s="13">
        <v>2224</v>
      </c>
      <c r="G2813">
        <v>510</v>
      </c>
      <c r="H2813">
        <v>76.323999999999998</v>
      </c>
      <c r="J2813">
        <f>(F2813*100*Info!$B$11)/AI2813</f>
        <v>0.80215915133268056</v>
      </c>
      <c r="K2813">
        <f>2*((F2813*100*Info!$B$11)/AI2813^2)*(AJ2813/2)</f>
        <v>2.4533139928930262E-2</v>
      </c>
      <c r="L2813">
        <f t="shared" si="731"/>
        <v>1.2429906555937817</v>
      </c>
      <c r="M2813">
        <f t="shared" si="732"/>
        <v>10.668716724639493</v>
      </c>
      <c r="N2813">
        <f t="shared" si="733"/>
        <v>0.39162972864524248</v>
      </c>
      <c r="O2813">
        <v>1.79</v>
      </c>
      <c r="P2813">
        <v>0.03</v>
      </c>
      <c r="Q2813">
        <v>1.68</v>
      </c>
      <c r="R2813">
        <v>0.04</v>
      </c>
      <c r="S2813">
        <v>4.91</v>
      </c>
      <c r="T2813">
        <v>0.08</v>
      </c>
      <c r="U2813" s="23">
        <v>3.2256499842000004</v>
      </c>
      <c r="V2813" s="23">
        <v>6.5483119980000004E-2</v>
      </c>
      <c r="W2813" s="37">
        <f>U2813*Info!$B$2</f>
        <v>1.548311992416</v>
      </c>
      <c r="X2813" s="37">
        <f>W2813*SQRT((0.5*V2813/U2813)^2+Info!$B$3^2)</f>
        <v>7.8994722046358004E-2</v>
      </c>
      <c r="Y2813" s="28">
        <f>W2813*Info!$D$2</f>
        <v>1.25413271385696</v>
      </c>
      <c r="Z2813" s="28">
        <f>Y2813*SQRT(Info!$D$3^2+(X2813/W2813)^2)</f>
        <v>8.9589592841253868E-2</v>
      </c>
      <c r="AA2813" s="37">
        <f t="shared" si="734"/>
        <v>0.241688007584</v>
      </c>
      <c r="AB2813" s="37">
        <f t="shared" si="735"/>
        <v>8.0406256666887305E-2</v>
      </c>
      <c r="AC2813" s="37">
        <f>(1-EXP(-Info!$B$6*H2813*1000))+(Info!$B$6/(Info!$B$6-Info!$B$7))*(EXP(-Info!$B$7*H2813*1000)-EXP(-Info!$B$6*H2813*1000))*(Info!$B$9-1)</f>
        <v>0.56903594838812888</v>
      </c>
      <c r="AD2813" s="37">
        <f>SQRT((Info!$B$6*EXP(-Info!$B$6*H2813*1000)+(Info!$B$6/(Info!$B$6+Info!$B$7))*(Info!$B$9-1)*(-Info!$B$7*EXP(-Info!$B$7*H2813*1000)+Info!$B$6*EXP(-Info!$B$6*H2813*1000)))^2*(0.01*H2813*1000)^2)</f>
        <v>3.6712639544962764E-3</v>
      </c>
      <c r="AE2813" s="37">
        <f t="shared" si="736"/>
        <v>4.5762653343093221E-2</v>
      </c>
      <c r="AF2813" s="37">
        <f t="shared" si="737"/>
        <v>3.5183381215334415</v>
      </c>
      <c r="AG2813" s="37">
        <f t="shared" si="738"/>
        <v>0.10826133006046881</v>
      </c>
      <c r="AH2813" s="37">
        <f t="shared" si="739"/>
        <v>0.7165658088662813</v>
      </c>
      <c r="AI2813">
        <f>AF2813*EXP(Info!$B$6*H2813*1000)</f>
        <v>7.0845910032690815</v>
      </c>
      <c r="AJ2813">
        <f>2*SQRT((EXP(Info!$B$6*H2813)*AG2813)^2+(Info!$B$6*H2813*0.01*AI2813)^2)</f>
        <v>0.21667428730780319</v>
      </c>
      <c r="AK2813">
        <f t="shared" si="740"/>
        <v>0.32137254368444479</v>
      </c>
      <c r="AL2813">
        <f t="shared" si="741"/>
        <v>0.2138323989799201</v>
      </c>
      <c r="AM2813">
        <f t="shared" si="744"/>
        <v>0.93854748603351945</v>
      </c>
      <c r="AN2813">
        <f t="shared" si="745"/>
        <v>2.732742677549287E-2</v>
      </c>
      <c r="AO2813">
        <f t="shared" si="742"/>
        <v>13.3</v>
      </c>
      <c r="AP2813">
        <f t="shared" si="743"/>
        <v>0.5549269166734907</v>
      </c>
      <c r="AQ2813">
        <f t="shared" si="728"/>
        <v>3</v>
      </c>
      <c r="AR2813">
        <v>1</v>
      </c>
      <c r="AS2813">
        <v>1</v>
      </c>
      <c r="AT2813">
        <v>0</v>
      </c>
      <c r="AU2813">
        <v>0</v>
      </c>
      <c r="AV2813">
        <v>1</v>
      </c>
      <c r="AW2813">
        <v>0</v>
      </c>
      <c r="AX2813">
        <v>0</v>
      </c>
    </row>
    <row r="2814" spans="1:50">
      <c r="A2814" s="13" t="s">
        <v>319</v>
      </c>
      <c r="B2814" s="13" t="s">
        <v>431</v>
      </c>
      <c r="D2814" s="13">
        <v>-10.595000000000001</v>
      </c>
      <c r="E2814" s="13">
        <v>72.367000000000004</v>
      </c>
      <c r="F2814" s="13">
        <v>2224</v>
      </c>
      <c r="G2814">
        <v>520</v>
      </c>
      <c r="H2814">
        <v>79.510999999999996</v>
      </c>
      <c r="J2814">
        <f>(F2814*100*Info!$B$11)/AI2814</f>
        <v>0.60200509808433644</v>
      </c>
      <c r="K2814">
        <f>2*((F2814*100*Info!$B$11)/AI2814^2)*(AJ2814/2)</f>
        <v>1.3929789263732823E-2</v>
      </c>
      <c r="L2814">
        <f t="shared" si="731"/>
        <v>1.1028037395493702</v>
      </c>
      <c r="M2814">
        <f t="shared" si="732"/>
        <v>7.1036601653285505</v>
      </c>
      <c r="N2814">
        <f t="shared" si="733"/>
        <v>0.25784580387939121</v>
      </c>
      <c r="O2814">
        <v>1.74</v>
      </c>
      <c r="P2814">
        <v>0.04</v>
      </c>
      <c r="Q2814">
        <v>1.69</v>
      </c>
      <c r="R2814">
        <v>0.08</v>
      </c>
      <c r="S2814">
        <v>5.88</v>
      </c>
      <c r="T2814">
        <v>0.12</v>
      </c>
      <c r="U2814" s="23">
        <v>2.8618548732000004</v>
      </c>
      <c r="V2814" s="23">
        <v>8.0034924420000014E-2</v>
      </c>
      <c r="W2814" s="37">
        <f>U2814*Info!$B$2</f>
        <v>1.3736903391360002</v>
      </c>
      <c r="X2814" s="37">
        <f>W2814*SQRT((0.5*V2814/U2814)^2+Info!$B$3^2)</f>
        <v>7.1319876635474205E-2</v>
      </c>
      <c r="Y2814" s="28">
        <f>W2814*Info!$D$2</f>
        <v>1.1126891747001604</v>
      </c>
      <c r="Z2814" s="28">
        <f>Y2814*SQRT(Info!$D$3^2+(X2814/W2814)^2)</f>
        <v>8.0202630394407615E-2</v>
      </c>
      <c r="AA2814" s="37">
        <f t="shared" si="734"/>
        <v>0.36630966086399974</v>
      </c>
      <c r="AB2814" s="37">
        <f t="shared" si="735"/>
        <v>7.4071079398772499E-2</v>
      </c>
      <c r="AC2814" s="37">
        <f>(1-EXP(-Info!$B$6*H2814*1000))+(Info!$B$6/(Info!$B$6-Info!$B$7))*(EXP(-Info!$B$7*H2814*1000)-EXP(-Info!$B$6*H2814*1000))*(Info!$B$9-1)</f>
        <v>0.58484293049652802</v>
      </c>
      <c r="AD2814" s="37">
        <f>SQRT((Info!$B$6*EXP(-Info!$B$6*H2814*1000)+(Info!$B$6/(Info!$B$6+Info!$B$7))*(Info!$B$9-1)*(-Info!$B$7*EXP(-Info!$B$7*H2814*1000)+Info!$B$6*EXP(-Info!$B$6*H2814*1000)))^2*(0.01*H2814*1000)^2)</f>
        <v>3.7103698029824312E-3</v>
      </c>
      <c r="AE2814" s="37">
        <f t="shared" si="736"/>
        <v>4.3341263173858946E-2</v>
      </c>
      <c r="AF2814" s="37">
        <f t="shared" si="737"/>
        <v>4.5530772097709482</v>
      </c>
      <c r="AG2814" s="37">
        <f t="shared" si="738"/>
        <v>0.10913719354870574</v>
      </c>
      <c r="AH2814" s="37">
        <f t="shared" si="739"/>
        <v>0.77433285880458302</v>
      </c>
      <c r="AI2814">
        <f>AF2814*EXP(Info!$B$6*H2814*1000)</f>
        <v>9.4400687382971764</v>
      </c>
      <c r="AJ2814">
        <f>2*SQRT((EXP(Info!$B$6*H2814)*AG2814)^2+(Info!$B$6*H2814*0.01*AI2814)^2)</f>
        <v>0.2184336454592781</v>
      </c>
      <c r="AK2814">
        <f t="shared" si="740"/>
        <v>0.48708195605086047</v>
      </c>
      <c r="AL2814">
        <f t="shared" si="741"/>
        <v>0.19698462855309559</v>
      </c>
      <c r="AM2814">
        <f t="shared" si="744"/>
        <v>0.97126436781609193</v>
      </c>
      <c r="AN2814">
        <f t="shared" si="745"/>
        <v>5.1111852257979089E-2</v>
      </c>
      <c r="AO2814">
        <f t="shared" si="742"/>
        <v>11.8</v>
      </c>
      <c r="AP2814">
        <f t="shared" si="743"/>
        <v>0.60799728745658177</v>
      </c>
      <c r="AQ2814">
        <f t="shared" si="728"/>
        <v>3</v>
      </c>
      <c r="AR2814">
        <v>1</v>
      </c>
      <c r="AS2814">
        <v>1</v>
      </c>
      <c r="AT2814">
        <v>0</v>
      </c>
      <c r="AU2814">
        <v>0</v>
      </c>
      <c r="AV2814">
        <v>1</v>
      </c>
      <c r="AW2814">
        <v>0</v>
      </c>
      <c r="AX2814">
        <v>0</v>
      </c>
    </row>
    <row r="2815" spans="1:50">
      <c r="A2815" s="13" t="s">
        <v>319</v>
      </c>
      <c r="B2815" s="13" t="s">
        <v>431</v>
      </c>
      <c r="D2815" s="13">
        <v>-10.595000000000001</v>
      </c>
      <c r="E2815" s="13">
        <v>72.367000000000004</v>
      </c>
      <c r="F2815" s="13">
        <v>2224</v>
      </c>
      <c r="G2815">
        <v>530</v>
      </c>
      <c r="H2815">
        <v>83.766999999999996</v>
      </c>
      <c r="J2815">
        <f>(F2815*100*Info!$B$11)/AI2815</f>
        <v>0.89618917275948895</v>
      </c>
      <c r="K2815">
        <f>2*((F2815*100*Info!$B$11)/AI2815^2)*(AJ2815/2)</f>
        <v>3.292970700656811E-2</v>
      </c>
      <c r="L2815">
        <f t="shared" si="731"/>
        <v>1.2710280388026638</v>
      </c>
      <c r="M2815">
        <f t="shared" si="732"/>
        <v>12.188172763140821</v>
      </c>
      <c r="N2815">
        <f t="shared" si="733"/>
        <v>0.5519539428574326</v>
      </c>
      <c r="O2815">
        <v>1.99</v>
      </c>
      <c r="P2815">
        <v>0.03</v>
      </c>
      <c r="Q2815">
        <v>1.83</v>
      </c>
      <c r="R2815">
        <v>7.0000000000000007E-2</v>
      </c>
      <c r="S2815">
        <v>4.47</v>
      </c>
      <c r="T2815">
        <v>0.1</v>
      </c>
      <c r="U2815" s="23">
        <v>3.2984090064</v>
      </c>
      <c r="V2815" s="23">
        <v>8.7310826640000005E-2</v>
      </c>
      <c r="W2815" s="37">
        <f>U2815*Info!$B$2</f>
        <v>1.5832363230719999</v>
      </c>
      <c r="X2815" s="37">
        <f>W2815*SQRT((0.5*V2815/U2815)^2+Info!$B$3^2)</f>
        <v>8.1888267356034772E-2</v>
      </c>
      <c r="Y2815" s="28">
        <f>W2815*Info!$D$2</f>
        <v>1.2824214216883201</v>
      </c>
      <c r="Z2815" s="28">
        <f>Y2815*SQRT(Info!$D$3^2+(X2815/W2815)^2)</f>
        <v>9.225569831019631E-2</v>
      </c>
      <c r="AA2815" s="37">
        <f t="shared" si="734"/>
        <v>0.40676367692800008</v>
      </c>
      <c r="AB2815" s="37">
        <f t="shared" si="735"/>
        <v>8.3250755735749513E-2</v>
      </c>
      <c r="AC2815" s="37">
        <f>(1-EXP(-Info!$B$6*H2815*1000))+(Info!$B$6/(Info!$B$6-Info!$B$7))*(EXP(-Info!$B$7*H2815*1000)-EXP(-Info!$B$6*H2815*1000))*(Info!$B$9-1)</f>
        <v>0.60519710018493178</v>
      </c>
      <c r="AD2815" s="37">
        <f>SQRT((Info!$B$6*EXP(-Info!$B$6*H2815*1000)+(Info!$B$6/(Info!$B$6+Info!$B$7))*(Info!$B$9-1)*(-Info!$B$7*EXP(-Info!$B$7*H2815*1000)+Info!$B$6*EXP(-Info!$B$6*H2815*1000)))^2*(0.01*H2815*1000)^2)</f>
        <v>3.7537628873441629E-3</v>
      </c>
      <c r="AE2815" s="37">
        <f t="shared" si="736"/>
        <v>5.0406247433011121E-2</v>
      </c>
      <c r="AF2815" s="37">
        <f t="shared" si="737"/>
        <v>2.9414063805742936</v>
      </c>
      <c r="AG2815" s="37">
        <f t="shared" si="738"/>
        <v>0.11641264386216774</v>
      </c>
      <c r="AH2815" s="37">
        <f t="shared" si="739"/>
        <v>0.65803274733205674</v>
      </c>
      <c r="AI2815">
        <f>AF2815*EXP(Info!$B$6*H2815*1000)</f>
        <v>6.3412610634681403</v>
      </c>
      <c r="AJ2815">
        <f>2*SQRT((EXP(Info!$B$6*H2815)*AG2815)^2+(Info!$B$6*H2815*0.01*AI2815)^2)</f>
        <v>0.23300423082460567</v>
      </c>
      <c r="AK2815">
        <f t="shared" si="740"/>
        <v>0.54087366121116165</v>
      </c>
      <c r="AL2815">
        <f t="shared" si="741"/>
        <v>0.22139705980365226</v>
      </c>
      <c r="AM2815">
        <f t="shared" si="744"/>
        <v>0.91959798994974873</v>
      </c>
      <c r="AN2815">
        <f t="shared" si="745"/>
        <v>3.780916817189281E-2</v>
      </c>
      <c r="AO2815">
        <f t="shared" si="742"/>
        <v>13.6</v>
      </c>
      <c r="AP2815">
        <f t="shared" si="743"/>
        <v>0.60332117579679911</v>
      </c>
      <c r="AQ2815">
        <f t="shared" si="728"/>
        <v>3</v>
      </c>
      <c r="AR2815">
        <v>1</v>
      </c>
      <c r="AS2815">
        <v>1</v>
      </c>
      <c r="AT2815">
        <v>0</v>
      </c>
      <c r="AU2815">
        <v>0</v>
      </c>
      <c r="AV2815">
        <v>1</v>
      </c>
      <c r="AW2815">
        <v>0</v>
      </c>
      <c r="AX2815">
        <v>0</v>
      </c>
    </row>
    <row r="2816" spans="1:50">
      <c r="A2816" s="13" t="s">
        <v>319</v>
      </c>
      <c r="B2816" s="13" t="s">
        <v>431</v>
      </c>
      <c r="D2816" s="13">
        <v>-10.595000000000001</v>
      </c>
      <c r="E2816" s="13">
        <v>72.367000000000004</v>
      </c>
      <c r="F2816" s="13">
        <v>2224</v>
      </c>
      <c r="G2816">
        <v>540</v>
      </c>
      <c r="H2816">
        <v>86.647999999999996</v>
      </c>
      <c r="J2816">
        <f>(F2816*100*Info!$B$11)/AI2816</f>
        <v>0.65649383162994301</v>
      </c>
      <c r="K2816">
        <f>2*((F2816*100*Info!$B$11)/AI2816^2)*(AJ2816/2)</f>
        <v>1.7080722495474546E-2</v>
      </c>
      <c r="L2816">
        <f t="shared" si="731"/>
        <v>1.1775700947730563</v>
      </c>
      <c r="M2816">
        <f t="shared" si="732"/>
        <v>8.271822287775267</v>
      </c>
      <c r="N2816">
        <f t="shared" si="733"/>
        <v>0.31482369721697789</v>
      </c>
      <c r="O2816">
        <v>1.97</v>
      </c>
      <c r="P2816">
        <v>0.03</v>
      </c>
      <c r="Q2816">
        <v>1.65</v>
      </c>
      <c r="R2816">
        <v>0.05</v>
      </c>
      <c r="S2816">
        <v>5.41</v>
      </c>
      <c r="T2816">
        <v>0.11</v>
      </c>
      <c r="U2816" s="23">
        <v>3.0558789324000002</v>
      </c>
      <c r="V2816" s="23">
        <v>8.4885525899999995E-2</v>
      </c>
      <c r="W2816" s="37">
        <f>U2816*Info!$B$2</f>
        <v>1.466821887552</v>
      </c>
      <c r="X2816" s="37">
        <f>W2816*SQRT((0.5*V2816/U2816)^2+Info!$B$3^2)</f>
        <v>7.6118039576211105E-2</v>
      </c>
      <c r="Y2816" s="28">
        <f>W2816*Info!$D$2</f>
        <v>1.1881257289171201</v>
      </c>
      <c r="Z2816" s="28">
        <f>Y2816*SQRT(Info!$D$3^2+(X2816/W2816)^2)</f>
        <v>8.5618463939603637E-2</v>
      </c>
      <c r="AA2816" s="37">
        <f t="shared" si="734"/>
        <v>0.50317811244799993</v>
      </c>
      <c r="AB2816" s="37">
        <f t="shared" si="735"/>
        <v>7.758193055683546E-2</v>
      </c>
      <c r="AC2816" s="37">
        <f>(1-EXP(-Info!$B$6*H2816*1000))+(Info!$B$6/(Info!$B$6-Info!$B$7))*(EXP(-Info!$B$7*H2816*1000)-EXP(-Info!$B$6*H2816*1000))*(Info!$B$9-1)</f>
        <v>0.6185009181721981</v>
      </c>
      <c r="AD2816" s="37">
        <f>SQRT((Info!$B$6*EXP(-Info!$B$6*H2816*1000)+(Info!$B$6/(Info!$B$6+Info!$B$7))*(Info!$B$9-1)*(-Info!$B$7*EXP(-Info!$B$7*H2816*1000)+Info!$B$6*EXP(-Info!$B$6*H2816*1000)))^2*(0.01*H2816*1000)^2)</f>
        <v>3.7777270194687086E-3</v>
      </c>
      <c r="AE2816" s="37">
        <f t="shared" si="736"/>
        <v>4.8022131279356152E-2</v>
      </c>
      <c r="AF2816" s="37">
        <f t="shared" si="737"/>
        <v>3.9106581465296388</v>
      </c>
      <c r="AG2816" s="37">
        <f t="shared" si="738"/>
        <v>0.11252398171051771</v>
      </c>
      <c r="AH2816" s="37">
        <f t="shared" si="739"/>
        <v>0.72285732837886119</v>
      </c>
      <c r="AI2816">
        <f>AF2816*EXP(Info!$B$6*H2816*1000)</f>
        <v>8.656546692315132</v>
      </c>
      <c r="AJ2816">
        <f>2*SQRT((EXP(Info!$B$6*H2816)*AG2816)^2+(Info!$B$6*H2816*0.01*AI2816)^2)</f>
        <v>0.22522690190926217</v>
      </c>
      <c r="AK2816">
        <f t="shared" si="740"/>
        <v>0.66907593612210547</v>
      </c>
      <c r="AL2816">
        <f t="shared" si="741"/>
        <v>0.20632138612284823</v>
      </c>
      <c r="AM2816">
        <f t="shared" si="744"/>
        <v>0.8375634517766497</v>
      </c>
      <c r="AN2816">
        <f t="shared" si="745"/>
        <v>2.8405364238256205E-2</v>
      </c>
      <c r="AO2816">
        <f t="shared" si="742"/>
        <v>12.6</v>
      </c>
      <c r="AP2816">
        <f t="shared" si="743"/>
        <v>0.64465904689909237</v>
      </c>
      <c r="AQ2816">
        <f t="shared" si="728"/>
        <v>3</v>
      </c>
      <c r="AR2816">
        <v>1</v>
      </c>
      <c r="AS2816">
        <v>1</v>
      </c>
      <c r="AT2816">
        <v>0</v>
      </c>
      <c r="AU2816">
        <v>0</v>
      </c>
      <c r="AV2816">
        <v>1</v>
      </c>
      <c r="AW2816">
        <v>0</v>
      </c>
      <c r="AX2816">
        <v>0</v>
      </c>
    </row>
    <row r="2817" spans="1:50">
      <c r="A2817" s="13" t="s">
        <v>319</v>
      </c>
      <c r="B2817" s="13" t="s">
        <v>431</v>
      </c>
      <c r="D2817" s="13">
        <v>-10.595000000000001</v>
      </c>
      <c r="E2817" s="13">
        <v>72.367000000000004</v>
      </c>
      <c r="F2817" s="13">
        <v>2224</v>
      </c>
      <c r="G2817">
        <v>550</v>
      </c>
      <c r="H2817">
        <v>90.56</v>
      </c>
      <c r="J2817">
        <f>(F2817*100*Info!$B$11)/AI2817</f>
        <v>1.2392362864886963</v>
      </c>
      <c r="K2817">
        <f>2*((F2817*100*Info!$B$11)/AI2817^2)*(AJ2817/2)</f>
        <v>5.9469748299012179E-2</v>
      </c>
      <c r="L2817">
        <f t="shared" si="731"/>
        <v>1.1962616835789779</v>
      </c>
      <c r="M2817">
        <f t="shared" si="732"/>
        <v>15.862224484770273</v>
      </c>
      <c r="N2817">
        <f t="shared" si="733"/>
        <v>0.87611012477625516</v>
      </c>
      <c r="O2817">
        <v>1.89</v>
      </c>
      <c r="P2817">
        <v>0.03</v>
      </c>
      <c r="Q2817">
        <v>1.74</v>
      </c>
      <c r="R2817">
        <v>7.0000000000000007E-2</v>
      </c>
      <c r="S2817">
        <v>3.46</v>
      </c>
      <c r="T2817">
        <v>0.09</v>
      </c>
      <c r="U2817" s="23">
        <v>3.1043849472000002</v>
      </c>
      <c r="V2817" s="23">
        <v>8.4885525899999995E-2</v>
      </c>
      <c r="W2817" s="37">
        <f>U2817*Info!$B$2</f>
        <v>1.4901047746560001</v>
      </c>
      <c r="X2817" s="37">
        <f>W2817*SQRT((0.5*V2817/U2817)^2+Info!$B$3^2)</f>
        <v>7.7240341940291349E-2</v>
      </c>
      <c r="Y2817" s="28">
        <f>W2817*Info!$D$2</f>
        <v>1.2069848674713601</v>
      </c>
      <c r="Z2817" s="28">
        <f>Y2817*SQRT(Info!$D$3^2+(X2817/W2817)^2)</f>
        <v>8.6927383374442488E-2</v>
      </c>
      <c r="AA2817" s="37">
        <f t="shared" si="734"/>
        <v>0.39989522534399979</v>
      </c>
      <c r="AB2817" s="37">
        <f t="shared" si="735"/>
        <v>7.8683355438447913E-2</v>
      </c>
      <c r="AC2817" s="37">
        <f>(1-EXP(-Info!$B$6*H2817*1000))+(Info!$B$6/(Info!$B$6-Info!$B$7))*(EXP(-Info!$B$7*H2817*1000)-EXP(-Info!$B$6*H2817*1000))*(Info!$B$9-1)</f>
        <v>0.63597323932643257</v>
      </c>
      <c r="AD2817" s="37">
        <f>SQRT((Info!$B$6*EXP(-Info!$B$6*H2817*1000)+(Info!$B$6/(Info!$B$6+Info!$B$7))*(Info!$B$9-1)*(-Info!$B$7*EXP(-Info!$B$7*H2817*1000)+Info!$B$6*EXP(-Info!$B$6*H2817*1000)))^2*(0.01*H2817*1000)^2)</f>
        <v>3.8036995438019503E-3</v>
      </c>
      <c r="AE2817" s="37">
        <f t="shared" si="736"/>
        <v>5.0063621254751313E-2</v>
      </c>
      <c r="AF2817" s="37">
        <f t="shared" si="737"/>
        <v>1.9986924706754428</v>
      </c>
      <c r="AG2817" s="37">
        <f t="shared" si="738"/>
        <v>0.10994424111096719</v>
      </c>
      <c r="AH2817" s="37">
        <f t="shared" si="739"/>
        <v>0.57765678343220894</v>
      </c>
      <c r="AI2817">
        <f>AF2817*EXP(Info!$B$6*H2817*1000)</f>
        <v>4.5858643494242992</v>
      </c>
      <c r="AJ2817">
        <f>2*SQRT((EXP(Info!$B$6*H2817)*AG2817)^2+(Info!$B$6*H2817*0.01*AI2817)^2)</f>
        <v>0.22007118542857801</v>
      </c>
      <c r="AK2817">
        <f t="shared" si="740"/>
        <v>0.53174068113991657</v>
      </c>
      <c r="AL2817">
        <f t="shared" si="741"/>
        <v>0.20925051545300838</v>
      </c>
      <c r="AM2817">
        <f t="shared" si="744"/>
        <v>0.92063492063492069</v>
      </c>
      <c r="AN2817">
        <f t="shared" si="745"/>
        <v>3.9815691218476508E-2</v>
      </c>
      <c r="AO2817">
        <f t="shared" si="742"/>
        <v>12.8</v>
      </c>
      <c r="AP2817">
        <f t="shared" si="743"/>
        <v>0.60881624932007394</v>
      </c>
      <c r="AQ2817">
        <f t="shared" si="728"/>
        <v>3</v>
      </c>
      <c r="AR2817">
        <v>1</v>
      </c>
      <c r="AS2817">
        <v>1</v>
      </c>
      <c r="AT2817">
        <v>0</v>
      </c>
      <c r="AU2817">
        <v>0</v>
      </c>
      <c r="AV2817">
        <v>1</v>
      </c>
      <c r="AW2817">
        <v>0</v>
      </c>
      <c r="AX2817">
        <v>0</v>
      </c>
    </row>
    <row r="2818" spans="1:50">
      <c r="A2818" s="13" t="s">
        <v>319</v>
      </c>
      <c r="B2818" s="13" t="s">
        <v>431</v>
      </c>
      <c r="D2818" s="13">
        <v>-10.595000000000001</v>
      </c>
      <c r="E2818" s="13">
        <v>72.367000000000004</v>
      </c>
      <c r="F2818" s="13">
        <v>2224</v>
      </c>
      <c r="G2818">
        <v>560</v>
      </c>
      <c r="H2818">
        <v>92.460999999999999</v>
      </c>
      <c r="J2818">
        <f>(F2818*100*Info!$B$11)/AI2818</f>
        <v>1.3233487213659039</v>
      </c>
      <c r="K2818">
        <f>2*((F2818*100*Info!$B$11)/AI2818^2)*(AJ2818/2)</f>
        <v>7.5910448357943389E-2</v>
      </c>
      <c r="L2818">
        <f t="shared" si="731"/>
        <v>1.3644859828322717</v>
      </c>
      <c r="M2818">
        <f t="shared" si="732"/>
        <v>19.320891353519801</v>
      </c>
      <c r="N2818">
        <f t="shared" si="733"/>
        <v>1.2225701515769487</v>
      </c>
      <c r="O2818">
        <v>1.83</v>
      </c>
      <c r="P2818">
        <v>0.03</v>
      </c>
      <c r="Q2818">
        <v>1.56</v>
      </c>
      <c r="R2818">
        <v>7.0000000000000007E-2</v>
      </c>
      <c r="S2818">
        <v>3.3</v>
      </c>
      <c r="T2818">
        <v>0.09</v>
      </c>
      <c r="U2818" s="23">
        <v>3.5409390804000003</v>
      </c>
      <c r="V2818" s="23">
        <v>9.4586728860000011E-2</v>
      </c>
      <c r="W2818" s="37">
        <f>U2818*Info!$B$2</f>
        <v>1.699650758592</v>
      </c>
      <c r="X2818" s="37">
        <f>W2818*SQRT((0.5*V2818/U2818)^2+Info!$B$3^2)</f>
        <v>8.7962257538552122E-2</v>
      </c>
      <c r="Y2818" s="28">
        <f>W2818*Info!$D$2</f>
        <v>1.3767171144595201</v>
      </c>
      <c r="Z2818" s="28">
        <f>Y2818*SQRT(Info!$D$3^2+(X2818/W2818)^2)</f>
        <v>9.9069955636551285E-2</v>
      </c>
      <c r="AA2818" s="37">
        <f t="shared" si="734"/>
        <v>0.13034924140800008</v>
      </c>
      <c r="AB2818" s="37">
        <f t="shared" si="735"/>
        <v>8.9232050022839723E-2</v>
      </c>
      <c r="AC2818" s="37">
        <f>(1-EXP(-Info!$B$6*H2818*1000))+(Info!$B$6/(Info!$B$6-Info!$B$7))*(EXP(-Info!$B$7*H2818*1000)-EXP(-Info!$B$6*H2818*1000))*(Info!$B$9-1)</f>
        <v>0.64422399704608835</v>
      </c>
      <c r="AD2818" s="37">
        <f>SQRT((Info!$B$6*EXP(-Info!$B$6*H2818*1000)+(Info!$B$6/(Info!$B$6+Info!$B$7))*(Info!$B$9-1)*(-Info!$B$7*EXP(-Info!$B$7*H2818*1000)+Info!$B$6*EXP(-Info!$B$6*H2818*1000)))^2*(0.01*H2818*1000)^2)</f>
        <v>3.81372258207176E-3</v>
      </c>
      <c r="AE2818" s="37">
        <f t="shared" si="736"/>
        <v>5.7487577340648646E-2</v>
      </c>
      <c r="AF2818" s="37">
        <f t="shared" si="737"/>
        <v>1.8393087762286924</v>
      </c>
      <c r="AG2818" s="37">
        <f t="shared" si="738"/>
        <v>0.12306371381656454</v>
      </c>
      <c r="AH2818" s="37">
        <f t="shared" si="739"/>
        <v>0.55736629582687647</v>
      </c>
      <c r="AI2818">
        <f>AF2818*EXP(Info!$B$6*H2818*1000)</f>
        <v>4.2943854593789554</v>
      </c>
      <c r="AJ2818">
        <f>2*SQRT((EXP(Info!$B$6*H2818)*AG2818)^2+(Info!$B$6*H2818*0.01*AI2818)^2)</f>
        <v>0.24633622293209123</v>
      </c>
      <c r="AK2818">
        <f t="shared" si="740"/>
        <v>0.17332538630021771</v>
      </c>
      <c r="AL2818">
        <f t="shared" si="741"/>
        <v>0.23730371383073995</v>
      </c>
      <c r="AM2818">
        <f t="shared" si="744"/>
        <v>0.85245901639344257</v>
      </c>
      <c r="AN2818">
        <f t="shared" si="745"/>
        <v>4.0724198107458712E-2</v>
      </c>
      <c r="AO2818">
        <f t="shared" si="742"/>
        <v>14.6</v>
      </c>
      <c r="AP2818">
        <f t="shared" si="743"/>
        <v>0.51681205421734477</v>
      </c>
      <c r="AQ2818">
        <f t="shared" ref="AQ2818:AQ2881" si="746">AR2818+AS2818+AT2818+AU2818+AV2818+AW2818+AX2818</f>
        <v>3</v>
      </c>
      <c r="AR2818">
        <v>1</v>
      </c>
      <c r="AS2818">
        <v>1</v>
      </c>
      <c r="AT2818">
        <v>0</v>
      </c>
      <c r="AU2818">
        <v>0</v>
      </c>
      <c r="AV2818">
        <v>1</v>
      </c>
      <c r="AW2818">
        <v>0</v>
      </c>
      <c r="AX2818">
        <v>0</v>
      </c>
    </row>
    <row r="2819" spans="1:50">
      <c r="A2819" s="13" t="s">
        <v>319</v>
      </c>
      <c r="B2819" s="13" t="s">
        <v>431</v>
      </c>
      <c r="D2819" s="13">
        <v>-10.595000000000001</v>
      </c>
      <c r="E2819" s="13">
        <v>72.367000000000004</v>
      </c>
      <c r="F2819" s="13">
        <v>2224</v>
      </c>
      <c r="G2819">
        <v>570</v>
      </c>
      <c r="H2819">
        <v>94.543000000000006</v>
      </c>
      <c r="J2819">
        <f>(F2819*100*Info!$B$11)/AI2819</f>
        <v>0.55505624425590006</v>
      </c>
      <c r="K2819">
        <f>2*((F2819*100*Info!$B$11)/AI2819^2)*(AJ2819/2)</f>
        <v>1.3994688366187041E-2</v>
      </c>
      <c r="L2819">
        <f t="shared" si="731"/>
        <v>1.4205607492500361</v>
      </c>
      <c r="M2819">
        <f t="shared" si="732"/>
        <v>8.4368549221119746</v>
      </c>
      <c r="N2819">
        <f t="shared" si="733"/>
        <v>0.28436665153662843</v>
      </c>
      <c r="O2819">
        <v>1.96</v>
      </c>
      <c r="P2819">
        <v>0.03</v>
      </c>
      <c r="Q2819">
        <v>1.86</v>
      </c>
      <c r="R2819">
        <v>0.05</v>
      </c>
      <c r="S2819">
        <v>5.86</v>
      </c>
      <c r="T2819">
        <v>0.1</v>
      </c>
      <c r="U2819" s="23">
        <v>3.6864571248</v>
      </c>
      <c r="V2819" s="23">
        <v>8.2460225160000011E-2</v>
      </c>
      <c r="W2819" s="37">
        <f>U2819*Info!$B$2</f>
        <v>1.7694994199039999</v>
      </c>
      <c r="X2819" s="37">
        <f>W2819*SQRT((0.5*V2819/U2819)^2+Info!$B$3^2)</f>
        <v>9.0661362021797934E-2</v>
      </c>
      <c r="Y2819" s="28">
        <f>W2819*Info!$D$2</f>
        <v>1.43329453012224</v>
      </c>
      <c r="Z2819" s="28">
        <f>Y2819*SQRT(Info!$D$3^2+(X2819/W2819)^2)</f>
        <v>0.10260913962803198</v>
      </c>
      <c r="AA2819" s="37">
        <f t="shared" si="734"/>
        <v>0.19050058009600002</v>
      </c>
      <c r="AB2819" s="37">
        <f t="shared" si="735"/>
        <v>9.1893865756357787E-2</v>
      </c>
      <c r="AC2819" s="37">
        <f>(1-EXP(-Info!$B$6*H2819*1000))+(Info!$B$6/(Info!$B$6-Info!$B$7))*(EXP(-Info!$B$7*H2819*1000)-EXP(-Info!$B$6*H2819*1000))*(Info!$B$9-1)</f>
        <v>0.65308480207292119</v>
      </c>
      <c r="AD2819" s="37">
        <f>SQRT((Info!$B$6*EXP(-Info!$B$6*H2819*1000)+(Info!$B$6/(Info!$B$6+Info!$B$7))*(Info!$B$9-1)*(-Info!$B$7*EXP(-Info!$B$7*H2819*1000)+Info!$B$6*EXP(-Info!$B$6*H2819*1000)))^2*(0.01*H2819*1000)^2)</f>
        <v>3.8228376339079994E-3</v>
      </c>
      <c r="AE2819" s="37">
        <f t="shared" si="736"/>
        <v>6.0018905500711033E-2</v>
      </c>
      <c r="AF2819" s="37">
        <f t="shared" si="737"/>
        <v>4.3022924362309869</v>
      </c>
      <c r="AG2819" s="37">
        <f t="shared" si="738"/>
        <v>0.12896086442292579</v>
      </c>
      <c r="AH2819" s="37">
        <f t="shared" si="739"/>
        <v>0.73417959662644827</v>
      </c>
      <c r="AI2819">
        <f>AF2819*EXP(Info!$B$6*H2819*1000)</f>
        <v>10.238547112175942</v>
      </c>
      <c r="AJ2819">
        <f>2*SQRT((EXP(Info!$B$6*H2819)*AG2819)^2+(Info!$B$6*H2819*0.01*AI2819)^2)</f>
        <v>0.25814550802777225</v>
      </c>
      <c r="AK2819">
        <f t="shared" si="740"/>
        <v>0.25330862135365123</v>
      </c>
      <c r="AL2819">
        <f t="shared" si="741"/>
        <v>0.24438254659245789</v>
      </c>
      <c r="AM2819">
        <f t="shared" si="744"/>
        <v>0.94897959183673475</v>
      </c>
      <c r="AN2819">
        <f t="shared" si="745"/>
        <v>2.9355610782442153E-2</v>
      </c>
      <c r="AO2819">
        <f t="shared" si="742"/>
        <v>15.2</v>
      </c>
      <c r="AP2819">
        <f t="shared" si="743"/>
        <v>0.53167578887990863</v>
      </c>
      <c r="AQ2819">
        <f t="shared" si="746"/>
        <v>3</v>
      </c>
      <c r="AR2819">
        <v>1</v>
      </c>
      <c r="AS2819">
        <v>1</v>
      </c>
      <c r="AT2819">
        <v>0</v>
      </c>
      <c r="AU2819">
        <v>0</v>
      </c>
      <c r="AV2819">
        <v>1</v>
      </c>
      <c r="AW2819">
        <v>0</v>
      </c>
      <c r="AX2819">
        <v>0</v>
      </c>
    </row>
    <row r="2820" spans="1:50">
      <c r="A2820" s="13" t="s">
        <v>319</v>
      </c>
      <c r="B2820" s="13" t="s">
        <v>431</v>
      </c>
      <c r="D2820" s="13">
        <v>-10.595000000000001</v>
      </c>
      <c r="E2820" s="13">
        <v>72.367000000000004</v>
      </c>
      <c r="F2820" s="13">
        <v>2224</v>
      </c>
      <c r="G2820">
        <v>580</v>
      </c>
      <c r="H2820">
        <v>99.162999999999997</v>
      </c>
      <c r="J2820">
        <f>(F2820*100*Info!$B$11)/AI2820</f>
        <v>0.43796333460001313</v>
      </c>
      <c r="K2820">
        <f>2*((F2820*100*Info!$B$11)/AI2820^2)*(AJ2820/2)</f>
        <v>1.0748019843545177E-2</v>
      </c>
      <c r="L2820">
        <f t="shared" si="731"/>
        <v>1.4579439268618792</v>
      </c>
      <c r="M2820">
        <f t="shared" si="732"/>
        <v>6.8322280273904488</v>
      </c>
      <c r="N2820">
        <f t="shared" si="733"/>
        <v>0.29709449142507216</v>
      </c>
      <c r="O2820">
        <v>2.4300000000000002</v>
      </c>
      <c r="P2820">
        <v>7.0000000000000007E-2</v>
      </c>
      <c r="Q2820">
        <v>2.2599999999999998</v>
      </c>
      <c r="R2820">
        <v>0.11</v>
      </c>
      <c r="S2820">
        <v>7.11</v>
      </c>
      <c r="T2820">
        <v>0.19</v>
      </c>
      <c r="U2820" s="23">
        <v>3.7834691544000001</v>
      </c>
      <c r="V2820" s="23">
        <v>0.13581684144000003</v>
      </c>
      <c r="W2820" s="37">
        <f>U2820*Info!$B$2</f>
        <v>1.8160651941120001</v>
      </c>
      <c r="X2820" s="37">
        <f>W2820*SQRT((0.5*V2820/U2820)^2+Info!$B$3^2)</f>
        <v>9.6476597803207997E-2</v>
      </c>
      <c r="Y2820" s="28">
        <f>W2820*Info!$D$2</f>
        <v>1.4710128072307203</v>
      </c>
      <c r="Z2820" s="28">
        <f>Y2820*SQRT(Info!$D$3^2+(X2820/W2820)^2)</f>
        <v>0.10731496132841752</v>
      </c>
      <c r="AA2820" s="37">
        <f t="shared" si="734"/>
        <v>0.61393480588800009</v>
      </c>
      <c r="AB2820" s="37">
        <f t="shared" si="735"/>
        <v>0.10262910855932618</v>
      </c>
      <c r="AC2820" s="37">
        <f>(1-EXP(-Info!$B$6*H2820*1000))+(Info!$B$6/(Info!$B$6-Info!$B$7))*(EXP(-Info!$B$7*H2820*1000)-EXP(-Info!$B$6*H2820*1000))*(Info!$B$9-1)</f>
        <v>0.6721090334859785</v>
      </c>
      <c r="AD2820" s="37">
        <f>SQRT((Info!$B$6*EXP(-Info!$B$6*H2820*1000)+(Info!$B$6/(Info!$B$6+Info!$B$7))*(Info!$B$9-1)*(-Info!$B$7*EXP(-Info!$B$7*H2820*1000)+Info!$B$6*EXP(-Info!$B$6*H2820*1000)))^2*(0.01*H2820*1000)^2)</f>
        <v>3.8364512675492786E-3</v>
      </c>
      <c r="AE2820" s="37">
        <f t="shared" si="736"/>
        <v>6.9018151980298856E-2</v>
      </c>
      <c r="AF2820" s="37">
        <f t="shared" si="737"/>
        <v>5.2263560637604947</v>
      </c>
      <c r="AG2820" s="37">
        <f t="shared" si="738"/>
        <v>0.1590754733693896</v>
      </c>
      <c r="AH2820" s="37">
        <f t="shared" si="739"/>
        <v>0.73507117633762231</v>
      </c>
      <c r="AI2820">
        <f>AF2820*EXP(Info!$B$6*H2820*1000)</f>
        <v>12.975902450627883</v>
      </c>
      <c r="AJ2820">
        <f>2*SQRT((EXP(Info!$B$6*H2820)*AG2820)^2+(Info!$B$6*H2820*0.01*AI2820)^2)</f>
        <v>0.31844048578775891</v>
      </c>
      <c r="AK2820">
        <f t="shared" si="740"/>
        <v>0.81634911138927369</v>
      </c>
      <c r="AL2820">
        <f t="shared" si="741"/>
        <v>0.27293185130267206</v>
      </c>
      <c r="AM2820">
        <f t="shared" si="744"/>
        <v>0.93004115226337436</v>
      </c>
      <c r="AN2820">
        <f t="shared" si="745"/>
        <v>5.2601519541629845E-2</v>
      </c>
      <c r="AO2820">
        <f t="shared" si="742"/>
        <v>15.6</v>
      </c>
      <c r="AP2820">
        <f t="shared" si="743"/>
        <v>0.64226769159040775</v>
      </c>
      <c r="AQ2820">
        <f t="shared" si="746"/>
        <v>3</v>
      </c>
      <c r="AR2820">
        <v>1</v>
      </c>
      <c r="AS2820">
        <v>1</v>
      </c>
      <c r="AT2820">
        <v>0</v>
      </c>
      <c r="AU2820">
        <v>0</v>
      </c>
      <c r="AV2820">
        <v>1</v>
      </c>
      <c r="AW2820">
        <v>0</v>
      </c>
      <c r="AX2820">
        <v>0</v>
      </c>
    </row>
    <row r="2821" spans="1:50">
      <c r="A2821" s="13" t="s">
        <v>319</v>
      </c>
      <c r="B2821" s="13" t="s">
        <v>431</v>
      </c>
      <c r="D2821" s="13">
        <v>-10.595000000000001</v>
      </c>
      <c r="E2821" s="13">
        <v>72.367000000000004</v>
      </c>
      <c r="F2821" s="13">
        <v>2224</v>
      </c>
      <c r="G2821">
        <v>590</v>
      </c>
      <c r="H2821">
        <v>104.9</v>
      </c>
      <c r="J2821">
        <f>(F2821*100*Info!$B$11)/AI2821</f>
        <v>1.6386740521827012</v>
      </c>
      <c r="K2821">
        <f>2*((F2821*100*Info!$B$11)/AI2821^2)*(AJ2821/2)</f>
        <v>0.11659054327423751</v>
      </c>
      <c r="L2821">
        <f t="shared" si="731"/>
        <v>1.3271028052204288</v>
      </c>
      <c r="M2821">
        <f t="shared" si="732"/>
        <v>23.269171566981409</v>
      </c>
      <c r="N2821">
        <f t="shared" si="733"/>
        <v>1.7746523583591594</v>
      </c>
      <c r="O2821">
        <v>2.77</v>
      </c>
      <c r="P2821">
        <v>0.05</v>
      </c>
      <c r="Q2821">
        <v>2.27</v>
      </c>
      <c r="R2821">
        <v>7.0000000000000007E-2</v>
      </c>
      <c r="S2821">
        <v>3.44</v>
      </c>
      <c r="T2821">
        <v>0.09</v>
      </c>
      <c r="U2821" s="23">
        <v>3.4439270508000002</v>
      </c>
      <c r="V2821" s="23">
        <v>9.4586728860000011E-2</v>
      </c>
      <c r="W2821" s="37">
        <f>U2821*Info!$B$2</f>
        <v>1.6530849843840001</v>
      </c>
      <c r="X2821" s="37">
        <f>W2821*SQRT((0.5*V2821/U2821)^2+Info!$B$3^2)</f>
        <v>8.5714945676423848E-2</v>
      </c>
      <c r="Y2821" s="28">
        <f>W2821*Info!$D$2</f>
        <v>1.3389988373510402</v>
      </c>
      <c r="Z2821" s="28">
        <f>Y2821*SQRT(Info!$D$3^2+(X2821/W2821)^2)</f>
        <v>9.6450481988099412E-2</v>
      </c>
      <c r="AA2821" s="37">
        <f t="shared" si="734"/>
        <v>1.1169150156159999</v>
      </c>
      <c r="AB2821" s="37">
        <f t="shared" si="735"/>
        <v>8.928634784955812E-2</v>
      </c>
      <c r="AC2821" s="37">
        <f>(1-EXP(-Info!$B$6*H2821*1000))+(Info!$B$6/(Info!$B$6-Info!$B$7))*(EXP(-Info!$B$7*H2821*1000)-EXP(-Info!$B$6*H2821*1000))*(Info!$B$9-1)</f>
        <v>0.69455493056013851</v>
      </c>
      <c r="AD2821" s="37">
        <f>SQRT((Info!$B$6*EXP(-Info!$B$6*H2821*1000)+(Info!$B$6/(Info!$B$6+Info!$B$7))*(Info!$B$9-1)*(-Info!$B$7*EXP(-Info!$B$7*H2821*1000)+Info!$B$6*EXP(-Info!$B$6*H2821*1000)))^2*(0.01*H2821*1000)^2)</f>
        <v>3.8415670279208581E-3</v>
      </c>
      <c r="AE2821" s="37">
        <f t="shared" si="736"/>
        <v>6.2162530610090798E-2</v>
      </c>
      <c r="AF2821" s="37">
        <f t="shared" si="737"/>
        <v>1.325242331536213</v>
      </c>
      <c r="AG2821" s="37">
        <f t="shared" si="738"/>
        <v>0.123255327217882</v>
      </c>
      <c r="AH2821" s="37">
        <f t="shared" si="739"/>
        <v>0.38524486381866657</v>
      </c>
      <c r="AI2821">
        <f>AF2821*EXP(Info!$B$6*H2821*1000)</f>
        <v>3.4680292271375128</v>
      </c>
      <c r="AJ2821">
        <f>2*SQRT((EXP(Info!$B$6*H2821)*AG2821)^2+(Info!$B$6*H2821*0.01*AI2821)^2)</f>
        <v>0.24674791862623299</v>
      </c>
      <c r="AK2821">
        <f t="shared" si="740"/>
        <v>1.4851618962645952</v>
      </c>
      <c r="AL2821">
        <f t="shared" si="741"/>
        <v>0.23744811347111486</v>
      </c>
      <c r="AM2821">
        <f t="shared" si="744"/>
        <v>0.81949458483754511</v>
      </c>
      <c r="AN2821">
        <f t="shared" si="745"/>
        <v>2.9281802837819483E-2</v>
      </c>
      <c r="AO2821">
        <f t="shared" si="742"/>
        <v>14.2</v>
      </c>
      <c r="AP2821">
        <f t="shared" si="743"/>
        <v>0.80431436529892475</v>
      </c>
      <c r="AQ2821">
        <f t="shared" si="746"/>
        <v>3</v>
      </c>
      <c r="AR2821">
        <v>1</v>
      </c>
      <c r="AS2821">
        <v>1</v>
      </c>
      <c r="AT2821">
        <v>0</v>
      </c>
      <c r="AU2821">
        <v>0</v>
      </c>
      <c r="AV2821">
        <v>1</v>
      </c>
      <c r="AW2821">
        <v>0</v>
      </c>
      <c r="AX2821">
        <v>0</v>
      </c>
    </row>
    <row r="2822" spans="1:50">
      <c r="A2822" s="13" t="s">
        <v>319</v>
      </c>
      <c r="B2822" s="13" t="s">
        <v>431</v>
      </c>
      <c r="D2822" s="13">
        <v>-10.595000000000001</v>
      </c>
      <c r="E2822" s="13">
        <v>72.367000000000004</v>
      </c>
      <c r="F2822" s="13">
        <v>2224</v>
      </c>
      <c r="G2822">
        <v>600</v>
      </c>
      <c r="H2822">
        <v>106.455</v>
      </c>
      <c r="J2822">
        <f>(F2822*100*Info!$B$11)/AI2822</f>
        <v>0.45904091951057907</v>
      </c>
      <c r="K2822">
        <f>2*((F2822*100*Info!$B$11)/AI2822^2)*(AJ2822/2)</f>
        <v>9.9884449365762254E-3</v>
      </c>
      <c r="L2822">
        <f t="shared" si="731"/>
        <v>1.3271028052204286</v>
      </c>
      <c r="M2822">
        <f t="shared" si="732"/>
        <v>6.5183810643299624</v>
      </c>
      <c r="N2822">
        <f t="shared" si="733"/>
        <v>0.2393494992590304</v>
      </c>
      <c r="O2822">
        <v>2.42</v>
      </c>
      <c r="P2822">
        <v>0.04</v>
      </c>
      <c r="Q2822">
        <v>2.25</v>
      </c>
      <c r="R2822">
        <v>0.06</v>
      </c>
      <c r="S2822">
        <v>6.54</v>
      </c>
      <c r="T2822">
        <v>0.14000000000000001</v>
      </c>
      <c r="U2822" s="23">
        <v>3.4439270508000002</v>
      </c>
      <c r="V2822" s="23">
        <v>0.10186263108</v>
      </c>
      <c r="W2822" s="37">
        <f>U2822*Info!$B$2</f>
        <v>1.6530849843840001</v>
      </c>
      <c r="X2822" s="37">
        <f>W2822*SQRT((0.5*V2822/U2822)^2+Info!$B$3^2)</f>
        <v>8.6193864405517517E-2</v>
      </c>
      <c r="Y2822" s="28">
        <f>W2822*Info!$D$2</f>
        <v>1.3389988373510402</v>
      </c>
      <c r="Z2822" s="28">
        <f>Y2822*SQRT(Info!$D$3^2+(X2822/W2822)^2)</f>
        <v>9.6730100887022399E-2</v>
      </c>
      <c r="AA2822" s="37">
        <f t="shared" si="734"/>
        <v>0.76691501561599984</v>
      </c>
      <c r="AB2822" s="37">
        <f t="shared" si="735"/>
        <v>8.848379660229741E-2</v>
      </c>
      <c r="AC2822" s="37">
        <f>(1-EXP(-Info!$B$6*H2822*1000))+(Info!$B$6/(Info!$B$6-Info!$B$7))*(EXP(-Info!$B$7*H2822*1000)-EXP(-Info!$B$6*H2822*1000))*(Info!$B$9-1)</f>
        <v>0.7004222840246106</v>
      </c>
      <c r="AD2822" s="37">
        <f>SQRT((Info!$B$6*EXP(-Info!$B$6*H2822*1000)+(Info!$B$6/(Info!$B$6+Info!$B$7))*(Info!$B$9-1)*(-Info!$B$7*EXP(-Info!$B$7*H2822*1000)+Info!$B$6*EXP(-Info!$B$6*H2822*1000)))^2*(0.01*H2822*1000)^2)</f>
        <v>3.840860760165292E-3</v>
      </c>
      <c r="AE2822" s="37">
        <f t="shared" si="736"/>
        <v>6.2045983407494114E-2</v>
      </c>
      <c r="AF2822" s="37">
        <f t="shared" si="737"/>
        <v>4.6638367957584315</v>
      </c>
      <c r="AG2822" s="37">
        <f t="shared" si="738"/>
        <v>0.13456008499780522</v>
      </c>
      <c r="AH2822" s="37">
        <f t="shared" si="739"/>
        <v>0.71312489231780296</v>
      </c>
      <c r="AI2822">
        <f>AF2822*EXP(Info!$B$6*H2822*1000)</f>
        <v>12.380093506218458</v>
      </c>
      <c r="AJ2822">
        <f>2*SQRT((EXP(Info!$B$6*H2822)*AG2822)^2+(Info!$B$6*H2822*0.01*AI2822)^2)</f>
        <v>0.26938313566548644</v>
      </c>
      <c r="AK2822">
        <f t="shared" si="740"/>
        <v>1.0197668962645949</v>
      </c>
      <c r="AL2822">
        <f t="shared" si="741"/>
        <v>0.23531380868414972</v>
      </c>
      <c r="AM2822">
        <f t="shared" si="744"/>
        <v>0.92975206611570249</v>
      </c>
      <c r="AN2822">
        <f t="shared" si="745"/>
        <v>2.9169872661013473E-2</v>
      </c>
      <c r="AO2822">
        <f t="shared" si="742"/>
        <v>14.2</v>
      </c>
      <c r="AP2822">
        <f t="shared" si="743"/>
        <v>0.70268619639833863</v>
      </c>
      <c r="AQ2822">
        <f t="shared" si="746"/>
        <v>3</v>
      </c>
      <c r="AR2822">
        <v>1</v>
      </c>
      <c r="AS2822">
        <v>1</v>
      </c>
      <c r="AT2822">
        <v>0</v>
      </c>
      <c r="AU2822">
        <v>0</v>
      </c>
      <c r="AV2822">
        <v>1</v>
      </c>
      <c r="AW2822">
        <v>0</v>
      </c>
      <c r="AX2822">
        <v>0</v>
      </c>
    </row>
    <row r="2823" spans="1:50">
      <c r="A2823" s="13" t="s">
        <v>319</v>
      </c>
      <c r="B2823" s="13" t="s">
        <v>431</v>
      </c>
      <c r="D2823" s="13">
        <v>-10.595000000000001</v>
      </c>
      <c r="E2823" s="13">
        <v>72.367000000000004</v>
      </c>
      <c r="F2823" s="13">
        <v>2224</v>
      </c>
      <c r="G2823">
        <v>610</v>
      </c>
      <c r="H2823">
        <v>112.10599999999999</v>
      </c>
      <c r="J2823">
        <f>(F2823*100*Info!$B$11)/AI2823</f>
        <v>0.55951342540930804</v>
      </c>
      <c r="K2823">
        <f>2*((F2823*100*Info!$B$11)/AI2823^2)*(AJ2823/2)</f>
        <v>1.1705811713982342E-2</v>
      </c>
      <c r="L2823">
        <f t="shared" si="731"/>
        <v>1.1308411227582524</v>
      </c>
      <c r="M2823">
        <f t="shared" si="732"/>
        <v>6.7701124550134999</v>
      </c>
      <c r="N2823">
        <f t="shared" si="733"/>
        <v>0.19906766539727613</v>
      </c>
      <c r="O2823">
        <v>1.93</v>
      </c>
      <c r="P2823">
        <v>0.05</v>
      </c>
      <c r="Q2823">
        <v>1.51</v>
      </c>
      <c r="R2823">
        <v>0.08</v>
      </c>
      <c r="S2823">
        <v>5.15</v>
      </c>
      <c r="T2823">
        <v>0.08</v>
      </c>
      <c r="U2823" s="23">
        <v>2.9346138954000001</v>
      </c>
      <c r="V2823" s="23">
        <v>6.0632518500000003E-2</v>
      </c>
      <c r="W2823" s="37">
        <f>U2823*Info!$B$2</f>
        <v>1.4086146697919999</v>
      </c>
      <c r="X2823" s="37">
        <f>W2823*SQRT((0.5*V2823/U2823)^2+Info!$B$3^2)</f>
        <v>7.1918309437465688E-2</v>
      </c>
      <c r="Y2823" s="28">
        <f>W2823*Info!$D$2</f>
        <v>1.14097788253152</v>
      </c>
      <c r="Z2823" s="28">
        <f>Y2823*SQRT(Info!$D$3^2+(X2823/W2823)^2)</f>
        <v>8.15357903365483E-2</v>
      </c>
      <c r="AA2823" s="37">
        <f t="shared" si="734"/>
        <v>0.52138533020800004</v>
      </c>
      <c r="AB2823" s="37">
        <f t="shared" si="735"/>
        <v>7.613962984112195E-2</v>
      </c>
      <c r="AC2823" s="37">
        <f>(1-EXP(-Info!$B$6*H2823*1000))+(Info!$B$6/(Info!$B$6-Info!$B$7))*(EXP(-Info!$B$7*H2823*1000)-EXP(-Info!$B$6*H2823*1000))*(Info!$B$9-1)</f>
        <v>0.72099790362029459</v>
      </c>
      <c r="AD2823" s="37">
        <f>SQRT((Info!$B$6*EXP(-Info!$B$6*H2823*1000)+(Info!$B$6/(Info!$B$6+Info!$B$7))*(Info!$B$9-1)*(-Info!$B$7*EXP(-Info!$B$7*H2823*1000)+Info!$B$6*EXP(-Info!$B$6*H2823*1000)))^2*(0.01*H2823*1000)^2)</f>
        <v>3.8313546712470605E-3</v>
      </c>
      <c r="AE2823" s="37">
        <f t="shared" si="736"/>
        <v>5.4932846716749487E-2</v>
      </c>
      <c r="AF2823" s="37">
        <f t="shared" si="737"/>
        <v>3.6331043874101372</v>
      </c>
      <c r="AG2823" s="37">
        <f t="shared" si="738"/>
        <v>0.10614001485873015</v>
      </c>
      <c r="AH2823" s="37">
        <f t="shared" si="739"/>
        <v>0.70545716260391012</v>
      </c>
      <c r="AI2823">
        <f>AF2823*EXP(Info!$B$6*H2823*1000)</f>
        <v>10.156985067094922</v>
      </c>
      <c r="AJ2823">
        <f>2*SQRT((EXP(Info!$B$6*H2823)*AG2823)^2+(Info!$B$6*H2823*0.01*AI2823)^2)</f>
        <v>0.21249848417875966</v>
      </c>
      <c r="AK2823">
        <f t="shared" si="740"/>
        <v>0.69328607357757766</v>
      </c>
      <c r="AL2823">
        <f t="shared" si="741"/>
        <v>0.20248573159947972</v>
      </c>
      <c r="AM2823">
        <f t="shared" si="744"/>
        <v>0.78238341968911918</v>
      </c>
      <c r="AN2823">
        <f t="shared" si="745"/>
        <v>4.6141080528456557E-2</v>
      </c>
      <c r="AO2823">
        <f t="shared" si="742"/>
        <v>12.1</v>
      </c>
      <c r="AP2823">
        <f t="shared" si="743"/>
        <v>0.65766743728204591</v>
      </c>
      <c r="AQ2823">
        <f t="shared" si="746"/>
        <v>3</v>
      </c>
      <c r="AR2823">
        <v>1</v>
      </c>
      <c r="AS2823">
        <v>1</v>
      </c>
      <c r="AT2823">
        <v>0</v>
      </c>
      <c r="AU2823">
        <v>0</v>
      </c>
      <c r="AV2823">
        <v>1</v>
      </c>
      <c r="AW2823">
        <v>0</v>
      </c>
      <c r="AX2823">
        <v>0</v>
      </c>
    </row>
    <row r="2824" spans="1:50">
      <c r="A2824" s="13" t="s">
        <v>319</v>
      </c>
      <c r="B2824" s="13" t="s">
        <v>431</v>
      </c>
      <c r="D2824" s="13">
        <v>-10.595000000000001</v>
      </c>
      <c r="E2824" s="13">
        <v>72.367000000000004</v>
      </c>
      <c r="F2824" s="13">
        <v>2224</v>
      </c>
      <c r="G2824">
        <v>620</v>
      </c>
      <c r="H2824">
        <v>117.099</v>
      </c>
      <c r="J2824">
        <f>(F2824*100*Info!$B$11)/AI2824</f>
        <v>0.81353308340875874</v>
      </c>
      <c r="K2824">
        <f>2*((F2824*100*Info!$B$11)/AI2824^2)*(AJ2824/2)</f>
        <v>2.4349701435791155E-2</v>
      </c>
      <c r="L2824">
        <f t="shared" si="731"/>
        <v>1.0280373843256838</v>
      </c>
      <c r="M2824">
        <f t="shared" si="732"/>
        <v>8.9488639274904518</v>
      </c>
      <c r="N2824">
        <f t="shared" si="733"/>
        <v>0.37923055303493319</v>
      </c>
      <c r="O2824">
        <v>2.02</v>
      </c>
      <c r="P2824">
        <v>0.05</v>
      </c>
      <c r="Q2824">
        <v>1.41</v>
      </c>
      <c r="R2824">
        <v>0.09</v>
      </c>
      <c r="S2824">
        <v>3.97</v>
      </c>
      <c r="T2824">
        <v>0.1</v>
      </c>
      <c r="U2824" s="23">
        <v>2.6678308140000002</v>
      </c>
      <c r="V2824" s="23">
        <v>8.0034924420000014E-2</v>
      </c>
      <c r="W2824" s="37">
        <f>U2824*Info!$B$2</f>
        <v>1.28055879072</v>
      </c>
      <c r="X2824" s="37">
        <f>W2824*SQRT((0.5*V2824/U2824)^2+Info!$B$3^2)</f>
        <v>6.6847131388983197E-2</v>
      </c>
      <c r="Y2824" s="28">
        <f>W2824*Info!$D$2</f>
        <v>1.0372526204832</v>
      </c>
      <c r="Z2824" s="28">
        <f>Y2824*SQRT(Info!$D$3^2+(X2824/W2824)^2)</f>
        <v>7.4976935908342257E-2</v>
      </c>
      <c r="AA2824" s="37">
        <f t="shared" si="734"/>
        <v>0.73944120928000001</v>
      </c>
      <c r="AB2824" s="37">
        <f t="shared" si="735"/>
        <v>7.1369033725671119E-2</v>
      </c>
      <c r="AC2824" s="37">
        <f>(1-EXP(-Info!$B$6*H2824*1000))+(Info!$B$6/(Info!$B$6-Info!$B$7))*(EXP(-Info!$B$7*H2824*1000)-EXP(-Info!$B$6*H2824*1000))*(Info!$B$9-1)</f>
        <v>0.73823942434583212</v>
      </c>
      <c r="AD2824" s="37">
        <f>SQRT((Info!$B$6*EXP(-Info!$B$6*H2824*1000)+(Info!$B$6/(Info!$B$6+Info!$B$7))*(Info!$B$9-1)*(-Info!$B$7*EXP(-Info!$B$7*H2824*1000)+Info!$B$6*EXP(-Info!$B$6*H2824*1000)))^2*(0.01*H2824*1000)^2)</f>
        <v>3.814565379164771E-3</v>
      </c>
      <c r="AE2824" s="37">
        <f t="shared" si="736"/>
        <v>5.2762882687238041E-2</v>
      </c>
      <c r="AF2824" s="37">
        <f t="shared" si="737"/>
        <v>2.3868627268403468</v>
      </c>
      <c r="AG2824" s="37">
        <f t="shared" si="738"/>
        <v>0.10442922343707678</v>
      </c>
      <c r="AH2824" s="37">
        <f t="shared" si="739"/>
        <v>0.60122486822174981</v>
      </c>
      <c r="AI2824">
        <f>AF2824*EXP(Info!$B$6*H2824*1000)</f>
        <v>6.985541980554058</v>
      </c>
      <c r="AJ2824">
        <f>2*SQRT((EXP(Info!$B$6*H2824)*AG2824)^2+(Info!$B$6*H2824*0.01*AI2824)^2)</f>
        <v>0.20908290647623493</v>
      </c>
      <c r="AK2824">
        <f t="shared" si="740"/>
        <v>0.98323497597961595</v>
      </c>
      <c r="AL2824">
        <f t="shared" si="741"/>
        <v>0.18979880829004978</v>
      </c>
      <c r="AM2824">
        <f t="shared" si="744"/>
        <v>0.69801980198019797</v>
      </c>
      <c r="AN2824">
        <f t="shared" si="745"/>
        <v>4.7787226691573884E-2</v>
      </c>
      <c r="AO2824">
        <f t="shared" si="742"/>
        <v>11</v>
      </c>
      <c r="AP2824">
        <f t="shared" si="743"/>
        <v>0.75716945369984767</v>
      </c>
      <c r="AQ2824">
        <f t="shared" si="746"/>
        <v>3</v>
      </c>
      <c r="AR2824">
        <v>1</v>
      </c>
      <c r="AS2824">
        <v>1</v>
      </c>
      <c r="AT2824">
        <v>0</v>
      </c>
      <c r="AU2824">
        <v>0</v>
      </c>
      <c r="AV2824">
        <v>1</v>
      </c>
      <c r="AW2824">
        <v>0</v>
      </c>
      <c r="AX2824">
        <v>0</v>
      </c>
    </row>
    <row r="2825" spans="1:50">
      <c r="A2825" s="13" t="s">
        <v>319</v>
      </c>
      <c r="B2825" s="13" t="s">
        <v>431</v>
      </c>
      <c r="D2825" s="13">
        <v>-10.595000000000001</v>
      </c>
      <c r="E2825" s="13">
        <v>72.367000000000004</v>
      </c>
      <c r="F2825" s="13">
        <v>2224</v>
      </c>
      <c r="G2825">
        <v>630</v>
      </c>
      <c r="H2825">
        <v>120.565</v>
      </c>
      <c r="J2825">
        <f>(F2825*100*Info!$B$11)/AI2825</f>
        <v>0.95271000023140417</v>
      </c>
      <c r="K2825">
        <f>2*((F2825*100*Info!$B$11)/AI2825^2)*(AJ2825/2)</f>
        <v>3.837122469581436E-2</v>
      </c>
      <c r="L2825">
        <f t="shared" si="731"/>
        <v>1.2803738332056247</v>
      </c>
      <c r="M2825">
        <f t="shared" si="732"/>
        <v>13.052127017746875</v>
      </c>
      <c r="N2825">
        <f t="shared" si="733"/>
        <v>0.59835993294137046</v>
      </c>
      <c r="O2825">
        <v>1.96</v>
      </c>
      <c r="P2825">
        <v>0.06</v>
      </c>
      <c r="Q2825">
        <v>1.76</v>
      </c>
      <c r="R2825">
        <v>0.12</v>
      </c>
      <c r="S2825">
        <v>3.54</v>
      </c>
      <c r="T2825">
        <v>0.08</v>
      </c>
      <c r="U2825" s="23">
        <v>3.3226620138</v>
      </c>
      <c r="V2825" s="23">
        <v>7.2759022199999995E-2</v>
      </c>
      <c r="W2825" s="37">
        <f>U2825*Info!$B$2</f>
        <v>1.5948777666239999</v>
      </c>
      <c r="X2825" s="37">
        <f>W2825*SQRT((0.5*V2825/U2825)^2+Info!$B$3^2)</f>
        <v>8.1633418059770729E-2</v>
      </c>
      <c r="Y2825" s="28">
        <f>W2825*Info!$D$2</f>
        <v>1.2918509909654401</v>
      </c>
      <c r="Z2825" s="28">
        <f>Y2825*SQRT(Info!$D$3^2+(X2825/W2825)^2)</f>
        <v>9.2436235654552501E-2</v>
      </c>
      <c r="AA2825" s="37">
        <f t="shared" si="734"/>
        <v>0.36512223337600003</v>
      </c>
      <c r="AB2825" s="37">
        <f t="shared" si="735"/>
        <v>8.6971345534729433E-2</v>
      </c>
      <c r="AC2825" s="37">
        <f>(1-EXP(-Info!$B$6*H2825*1000))+(Info!$B$6/(Info!$B$6-Info!$B$7))*(EXP(-Info!$B$7*H2825*1000)-EXP(-Info!$B$6*H2825*1000))*(Info!$B$9-1)</f>
        <v>0.74971279057011553</v>
      </c>
      <c r="AD2825" s="37">
        <f>SQRT((Info!$B$6*EXP(-Info!$B$6*H2825*1000)+(Info!$B$6/(Info!$B$6+Info!$B$7))*(Info!$B$9-1)*(-Info!$B$7*EXP(-Info!$B$7*H2825*1000)+Info!$B$6*EXP(-Info!$B$6*H2825*1000)))^2*(0.01*H2825*1000)^2)</f>
        <v>3.7986850295536425E-3</v>
      </c>
      <c r="AE2825" s="37">
        <f t="shared" si="736"/>
        <v>6.521828019051637E-2</v>
      </c>
      <c r="AF2825" s="37">
        <f t="shared" si="737"/>
        <v>1.974412200551046</v>
      </c>
      <c r="AG2825" s="37">
        <f t="shared" si="738"/>
        <v>0.11999117356286114</v>
      </c>
      <c r="AH2825" s="37">
        <f t="shared" si="739"/>
        <v>0.5577435594776966</v>
      </c>
      <c r="AI2825">
        <f>AF2825*EXP(Info!$B$6*H2825*1000)</f>
        <v>5.9650570533962393</v>
      </c>
      <c r="AJ2825">
        <f>2*SQRT((EXP(Info!$B$6*H2825)*AG2825)^2+(Info!$B$6*H2825*0.01*AI2825)^2)</f>
        <v>0.24024786604908635</v>
      </c>
      <c r="AK2825">
        <f t="shared" si="740"/>
        <v>0.48550303372006726</v>
      </c>
      <c r="AL2825">
        <f t="shared" si="741"/>
        <v>0.23129159631505944</v>
      </c>
      <c r="AM2825">
        <f t="shared" si="744"/>
        <v>0.89795918367346939</v>
      </c>
      <c r="AN2825">
        <f t="shared" si="745"/>
        <v>6.711228155932919E-2</v>
      </c>
      <c r="AO2825">
        <f t="shared" si="742"/>
        <v>13.7</v>
      </c>
      <c r="AP2825">
        <f t="shared" si="743"/>
        <v>0.58988846649449722</v>
      </c>
      <c r="AQ2825">
        <f t="shared" si="746"/>
        <v>3</v>
      </c>
      <c r="AR2825">
        <v>1</v>
      </c>
      <c r="AS2825">
        <v>1</v>
      </c>
      <c r="AT2825">
        <v>0</v>
      </c>
      <c r="AU2825">
        <v>0</v>
      </c>
      <c r="AV2825">
        <v>1</v>
      </c>
      <c r="AW2825">
        <v>0</v>
      </c>
      <c r="AX2825">
        <v>0</v>
      </c>
    </row>
    <row r="2826" spans="1:50">
      <c r="A2826" s="13" t="s">
        <v>319</v>
      </c>
      <c r="B2826" s="13" t="s">
        <v>431</v>
      </c>
      <c r="D2826" s="13">
        <v>-10.595000000000001</v>
      </c>
      <c r="E2826" s="13">
        <v>72.367000000000004</v>
      </c>
      <c r="F2826" s="13">
        <v>2224</v>
      </c>
      <c r="G2826">
        <v>640</v>
      </c>
      <c r="H2826">
        <v>122.898</v>
      </c>
      <c r="J2826">
        <f>(F2826*100*Info!$B$11)/AI2826</f>
        <v>1.328135253413474</v>
      </c>
      <c r="K2826">
        <f>2*((F2826*100*Info!$B$11)/AI2826^2)*(AJ2826/2)</f>
        <v>6.3584446948297013E-2</v>
      </c>
      <c r="L2826">
        <f t="shared" si="731"/>
        <v>1.1401869171612131</v>
      </c>
      <c r="M2826">
        <f t="shared" si="732"/>
        <v>16.2032501097402</v>
      </c>
      <c r="N2826">
        <f t="shared" si="733"/>
        <v>0.828934424404001</v>
      </c>
      <c r="O2826">
        <v>1.9</v>
      </c>
      <c r="P2826">
        <v>0.03</v>
      </c>
      <c r="Q2826">
        <v>1.48</v>
      </c>
      <c r="R2826">
        <v>0.03</v>
      </c>
      <c r="S2826">
        <v>2.9</v>
      </c>
      <c r="T2826">
        <v>0.05</v>
      </c>
      <c r="U2826" s="23">
        <v>2.9588669028000001</v>
      </c>
      <c r="V2826" s="23">
        <v>5.3356616280000005E-2</v>
      </c>
      <c r="W2826" s="37">
        <f>U2826*Info!$B$2</f>
        <v>1.4202561133439999</v>
      </c>
      <c r="X2826" s="37">
        <f>W2826*SQRT((0.5*V2826/U2826)^2+Info!$B$3^2)</f>
        <v>7.2158171057590842E-2</v>
      </c>
      <c r="Y2826" s="28">
        <f>W2826*Info!$D$2</f>
        <v>1.15040745180864</v>
      </c>
      <c r="Z2826" s="28">
        <f>Y2826*SQRT(Info!$D$3^2+(X2826/W2826)^2)</f>
        <v>8.2004730508393062E-2</v>
      </c>
      <c r="AA2826" s="37">
        <f t="shared" si="734"/>
        <v>0.47974388665599998</v>
      </c>
      <c r="AB2826" s="37">
        <f t="shared" si="735"/>
        <v>7.3700757461348659E-2</v>
      </c>
      <c r="AC2826" s="37">
        <f>(1-EXP(-Info!$B$6*H2826*1000))+(Info!$B$6/(Info!$B$6-Info!$B$7))*(EXP(-Info!$B$7*H2826*1000)-EXP(-Info!$B$6*H2826*1000))*(Info!$B$9-1)</f>
        <v>0.75721473193985733</v>
      </c>
      <c r="AD2826" s="37">
        <f>SQRT((Info!$B$6*EXP(-Info!$B$6*H2826*1000)+(Info!$B$6/(Info!$B$6+Info!$B$7))*(Info!$B$9-1)*(-Info!$B$7*EXP(-Info!$B$7*H2826*1000)+Info!$B$6*EXP(-Info!$B$6*H2826*1000)))^2*(0.01*H2826*1000)^2)</f>
        <v>3.7861800916268065E-3</v>
      </c>
      <c r="AE2826" s="37">
        <f t="shared" si="736"/>
        <v>5.5836851208368933E-2</v>
      </c>
      <c r="AF2826" s="37">
        <f t="shared" si="737"/>
        <v>1.3863234096573516</v>
      </c>
      <c r="AG2826" s="37">
        <f t="shared" si="738"/>
        <v>0.10231094652391651</v>
      </c>
      <c r="AH2826" s="37">
        <f t="shared" si="739"/>
        <v>0.47804255505425919</v>
      </c>
      <c r="AI2826">
        <f>AF2826*EXP(Info!$B$6*H2826*1000)</f>
        <v>4.2789087121326883</v>
      </c>
      <c r="AJ2826">
        <f>2*SQRT((EXP(Info!$B$6*H2826)*AG2826)^2+(Info!$B$6*H2826*0.01*AI2826)^2)</f>
        <v>0.204852663389476</v>
      </c>
      <c r="AK2826">
        <f t="shared" si="740"/>
        <v>0.63791544608648321</v>
      </c>
      <c r="AL2826">
        <f t="shared" si="741"/>
        <v>0.19599979439271062</v>
      </c>
      <c r="AM2826">
        <f t="shared" si="744"/>
        <v>0.77894736842105261</v>
      </c>
      <c r="AN2826">
        <f t="shared" si="745"/>
        <v>2.0014420718613937E-2</v>
      </c>
      <c r="AO2826">
        <f t="shared" si="742"/>
        <v>12.2</v>
      </c>
      <c r="AP2826">
        <f t="shared" si="743"/>
        <v>0.64213770420089333</v>
      </c>
      <c r="AQ2826">
        <f t="shared" si="746"/>
        <v>3</v>
      </c>
      <c r="AR2826">
        <v>1</v>
      </c>
      <c r="AS2826">
        <v>1</v>
      </c>
      <c r="AT2826">
        <v>0</v>
      </c>
      <c r="AU2826">
        <v>0</v>
      </c>
      <c r="AV2826">
        <v>1</v>
      </c>
      <c r="AW2826">
        <v>0</v>
      </c>
      <c r="AX2826">
        <v>0</v>
      </c>
    </row>
    <row r="2827" spans="1:50">
      <c r="A2827" s="13" t="s">
        <v>319</v>
      </c>
      <c r="B2827" s="13" t="s">
        <v>431</v>
      </c>
      <c r="D2827" s="13">
        <v>-10.595000000000001</v>
      </c>
      <c r="E2827" s="13">
        <v>72.367000000000004</v>
      </c>
      <c r="F2827" s="13">
        <v>2224</v>
      </c>
      <c r="G2827">
        <v>650</v>
      </c>
      <c r="H2827">
        <v>125</v>
      </c>
      <c r="J2827">
        <f>(F2827*100*Info!$B$11)/AI2827</f>
        <v>1.7441941571683937</v>
      </c>
      <c r="K2827">
        <f>2*((F2827*100*Info!$B$11)/AI2827^2)*(AJ2827/2)</f>
        <v>0.122994650020263</v>
      </c>
      <c r="L2827">
        <f t="shared" si="731"/>
        <v>1.271028038802664</v>
      </c>
      <c r="M2827">
        <f t="shared" si="732"/>
        <v>23.721040563981852</v>
      </c>
      <c r="N2827">
        <f t="shared" si="733"/>
        <v>1.7425630394799869</v>
      </c>
      <c r="O2827">
        <v>1.73</v>
      </c>
      <c r="P2827">
        <v>0.02</v>
      </c>
      <c r="Q2827">
        <v>1.66</v>
      </c>
      <c r="R2827">
        <v>0.05</v>
      </c>
      <c r="S2827">
        <v>2.4300000000000002</v>
      </c>
      <c r="T2827">
        <v>0.06</v>
      </c>
      <c r="U2827" s="23">
        <v>3.2984090064</v>
      </c>
      <c r="V2827" s="23">
        <v>6.7908420720000015E-2</v>
      </c>
      <c r="W2827" s="37">
        <f>U2827*Info!$B$2</f>
        <v>1.5832363230719999</v>
      </c>
      <c r="X2827" s="37">
        <f>W2827*SQRT((0.5*V2827/U2827)^2+Info!$B$3^2)</f>
        <v>8.082214191894567E-2</v>
      </c>
      <c r="Y2827" s="28">
        <f>W2827*Info!$D$2</f>
        <v>1.2824214216883201</v>
      </c>
      <c r="Z2827" s="28">
        <f>Y2827*SQRT(Info!$D$3^2+(X2827/W2827)^2)</f>
        <v>9.1636785170909354E-2</v>
      </c>
      <c r="AA2827" s="37">
        <f t="shared" si="734"/>
        <v>0.14676367692800008</v>
      </c>
      <c r="AB2827" s="37">
        <f t="shared" si="735"/>
        <v>8.1438434564806039E-2</v>
      </c>
      <c r="AC2827" s="37">
        <f>(1-EXP(-Info!$B$6*H2827*1000))+(Info!$B$6/(Info!$B$6-Info!$B$7))*(EXP(-Info!$B$7*H2827*1000)-EXP(-Info!$B$6*H2827*1000))*(Info!$B$9-1)</f>
        <v>0.76382539048391473</v>
      </c>
      <c r="AD2827" s="37">
        <f>SQRT((Info!$B$6*EXP(-Info!$B$6*H2827*1000)+(Info!$B$6/(Info!$B$6+Info!$B$7))*(Info!$B$9-1)*(-Info!$B$7*EXP(-Info!$B$7*H2827*1000)+Info!$B$6*EXP(-Info!$B$6*H2827*1000)))^2*(0.01*H2827*1000)^2)</f>
        <v>3.7737268747163721E-3</v>
      </c>
      <c r="AE2827" s="37">
        <f t="shared" si="736"/>
        <v>6.2207209644195682E-2</v>
      </c>
      <c r="AF2827" s="37">
        <f t="shared" si="737"/>
        <v>1.0354767554732953</v>
      </c>
      <c r="AG2827" s="37">
        <f t="shared" si="738"/>
        <v>0.11474771164679627</v>
      </c>
      <c r="AH2827" s="37">
        <f t="shared" si="739"/>
        <v>0.42612212159394869</v>
      </c>
      <c r="AI2827">
        <f>AF2827*EXP(Info!$B$6*H2827*1000)</f>
        <v>3.258220699436047</v>
      </c>
      <c r="AJ2827">
        <f>2*SQRT((EXP(Info!$B$6*H2827)*AG2827)^2+(Info!$B$6*H2827*0.01*AI2827)^2)</f>
        <v>0.22975866131010275</v>
      </c>
      <c r="AK2827">
        <f t="shared" si="740"/>
        <v>0.1951516612111617</v>
      </c>
      <c r="AL2827">
        <f t="shared" si="741"/>
        <v>0.21657737288164519</v>
      </c>
      <c r="AM2827">
        <f t="shared" si="744"/>
        <v>0.95953757225433522</v>
      </c>
      <c r="AN2827">
        <f t="shared" si="745"/>
        <v>3.0957440242383623E-2</v>
      </c>
      <c r="AO2827">
        <f t="shared" si="742"/>
        <v>13.6</v>
      </c>
      <c r="AP2827">
        <f t="shared" si="743"/>
        <v>0.52449529353189073</v>
      </c>
      <c r="AQ2827">
        <f t="shared" si="746"/>
        <v>3</v>
      </c>
      <c r="AR2827">
        <v>1</v>
      </c>
      <c r="AS2827">
        <v>1</v>
      </c>
      <c r="AT2827">
        <v>0</v>
      </c>
      <c r="AU2827">
        <v>0</v>
      </c>
      <c r="AV2827">
        <v>1</v>
      </c>
      <c r="AW2827">
        <v>0</v>
      </c>
      <c r="AX2827">
        <v>0</v>
      </c>
    </row>
    <row r="2828" spans="1:50">
      <c r="A2828" s="13" t="s">
        <v>319</v>
      </c>
      <c r="B2828" s="13" t="s">
        <v>431</v>
      </c>
      <c r="D2828" s="13">
        <v>-10.595000000000001</v>
      </c>
      <c r="E2828" s="13">
        <v>72.367000000000004</v>
      </c>
      <c r="F2828" s="13">
        <v>2224</v>
      </c>
      <c r="G2828">
        <v>660</v>
      </c>
      <c r="H2828">
        <v>126.21299999999999</v>
      </c>
      <c r="J2828">
        <f>(F2828*100*Info!$B$11)/AI2828</f>
        <v>3.2894699217256931</v>
      </c>
      <c r="K2828">
        <f>2*((F2828*100*Info!$B$11)/AI2828^2)*(AJ2828/2)</f>
        <v>0.37164240643730284</v>
      </c>
      <c r="L2828">
        <f t="shared" si="731"/>
        <v>1.0747663563404879</v>
      </c>
      <c r="M2828">
        <f t="shared" si="732"/>
        <v>37.828904142092853</v>
      </c>
      <c r="N2828">
        <f t="shared" si="733"/>
        <v>4.3403371166826181</v>
      </c>
      <c r="O2828">
        <v>1.72</v>
      </c>
      <c r="P2828">
        <v>0.03</v>
      </c>
      <c r="Q2828">
        <v>1.44</v>
      </c>
      <c r="R2828">
        <v>0.06</v>
      </c>
      <c r="S2828">
        <v>1.92</v>
      </c>
      <c r="T2828">
        <v>0.05</v>
      </c>
      <c r="U2828" s="23">
        <v>2.7890958510000003</v>
      </c>
      <c r="V2828" s="23">
        <v>5.5781917020000002E-2</v>
      </c>
      <c r="W2828" s="37">
        <f>U2828*Info!$B$2</f>
        <v>1.3387660084800002</v>
      </c>
      <c r="X2828" s="37">
        <f>W2828*SQRT((0.5*V2828/U2828)^2+Info!$B$3^2)</f>
        <v>6.8263940013742447E-2</v>
      </c>
      <c r="Y2828" s="28">
        <f>W2828*Info!$D$2</f>
        <v>1.0844004668688001</v>
      </c>
      <c r="Z2828" s="28">
        <f>Y2828*SQRT(Info!$D$3^2+(X2828/W2828)^2)</f>
        <v>7.7441683220219895E-2</v>
      </c>
      <c r="AA2828" s="37">
        <f t="shared" si="734"/>
        <v>0.38123399151999982</v>
      </c>
      <c r="AB2828" s="37">
        <f t="shared" si="735"/>
        <v>6.9892528257316802E-2</v>
      </c>
      <c r="AC2828" s="37">
        <f>(1-EXP(-Info!$B$6*H2828*1000))+(Info!$B$6/(Info!$B$6-Info!$B$7))*(EXP(-Info!$B$7*H2828*1000)-EXP(-Info!$B$6*H2828*1000))*(Info!$B$9-1)</f>
        <v>0.76757727819167898</v>
      </c>
      <c r="AD2828" s="37">
        <f>SQRT((Info!$B$6*EXP(-Info!$B$6*H2828*1000)+(Info!$B$6/(Info!$B$6+Info!$B$7))*(Info!$B$9-1)*(-Info!$B$7*EXP(-Info!$B$7*H2828*1000)+Info!$B$6*EXP(-Info!$B$6*H2828*1000)))^2*(0.01*H2828*1000)^2)</f>
        <v>3.7660480581671245E-3</v>
      </c>
      <c r="AE2828" s="37">
        <f t="shared" si="736"/>
        <v>5.3667125145358291E-2</v>
      </c>
      <c r="AF2828" s="37">
        <f t="shared" si="737"/>
        <v>0.54297298356612878</v>
      </c>
      <c r="AG2828" s="37">
        <f t="shared" si="738"/>
        <v>9.7480124237448715E-2</v>
      </c>
      <c r="AH2828" s="37">
        <f t="shared" si="739"/>
        <v>0.28279842894069207</v>
      </c>
      <c r="AI2828">
        <f>AF2828*EXP(Info!$B$6*H2828*1000)</f>
        <v>1.7276247060925001</v>
      </c>
      <c r="AJ2828">
        <f>2*SQRT((EXP(Info!$B$6*H2828)*AG2828)^2+(Info!$B$6*H2828*0.01*AI2828)^2)</f>
        <v>0.19518603862348846</v>
      </c>
      <c r="AK2828">
        <f t="shared" si="740"/>
        <v>0.50692683852414377</v>
      </c>
      <c r="AL2828">
        <f t="shared" si="741"/>
        <v>0.18587218964750829</v>
      </c>
      <c r="AM2828">
        <f t="shared" si="744"/>
        <v>0.83720930232558133</v>
      </c>
      <c r="AN2828">
        <f t="shared" si="745"/>
        <v>3.7816750743558669E-2</v>
      </c>
      <c r="AO2828">
        <f t="shared" si="742"/>
        <v>11.5</v>
      </c>
      <c r="AP2828">
        <f t="shared" si="743"/>
        <v>0.61668730365910962</v>
      </c>
      <c r="AQ2828">
        <f t="shared" si="746"/>
        <v>3</v>
      </c>
      <c r="AR2828">
        <v>1</v>
      </c>
      <c r="AS2828">
        <v>1</v>
      </c>
      <c r="AT2828">
        <v>0</v>
      </c>
      <c r="AU2828">
        <v>0</v>
      </c>
      <c r="AV2828">
        <v>1</v>
      </c>
      <c r="AW2828">
        <v>0</v>
      </c>
      <c r="AX2828">
        <v>0</v>
      </c>
    </row>
    <row r="2829" spans="1:50">
      <c r="A2829" s="13" t="s">
        <v>319</v>
      </c>
      <c r="B2829" s="13" t="s">
        <v>431</v>
      </c>
      <c r="D2829" s="13">
        <v>-10.595000000000001</v>
      </c>
      <c r="E2829" s="13">
        <v>72.367000000000004</v>
      </c>
      <c r="F2829" s="13">
        <v>2224</v>
      </c>
      <c r="G2829">
        <v>670</v>
      </c>
      <c r="H2829">
        <v>126.97199999999999</v>
      </c>
      <c r="J2829">
        <f>(F2829*100*Info!$B$11)/AI2829</f>
        <v>2.8595257163842267</v>
      </c>
      <c r="K2829">
        <f>2*((F2829*100*Info!$B$11)/AI2829^2)*(AJ2829/2)</f>
        <v>0.34548378425505677</v>
      </c>
      <c r="L2829">
        <f t="shared" si="731"/>
        <v>1.3271028052204286</v>
      </c>
      <c r="M2829">
        <f t="shared" si="732"/>
        <v>40.60526521800405</v>
      </c>
      <c r="N2829">
        <f t="shared" si="733"/>
        <v>4.985314112266126</v>
      </c>
      <c r="O2829">
        <v>1.68</v>
      </c>
      <c r="P2829">
        <v>0.02</v>
      </c>
      <c r="Q2829">
        <v>1.55</v>
      </c>
      <c r="R2829">
        <v>0.05</v>
      </c>
      <c r="S2829">
        <v>1.98</v>
      </c>
      <c r="T2829">
        <v>0.06</v>
      </c>
      <c r="U2829" s="23">
        <v>3.4439270508000002</v>
      </c>
      <c r="V2829" s="23">
        <v>7.5184322940000006E-2</v>
      </c>
      <c r="W2829" s="37">
        <f>U2829*Info!$B$2</f>
        <v>1.6530849843840001</v>
      </c>
      <c r="X2829" s="37">
        <f>W2829*SQRT((0.5*V2829/U2829)^2+Info!$B$3^2)</f>
        <v>8.4600942200120488E-2</v>
      </c>
      <c r="Y2829" s="28">
        <f>W2829*Info!$D$2</f>
        <v>1.3389988373510402</v>
      </c>
      <c r="Z2829" s="28">
        <f>Y2829*SQRT(Info!$D$3^2+(X2829/W2829)^2)</f>
        <v>9.580298527855946E-2</v>
      </c>
      <c r="AA2829" s="37">
        <f t="shared" si="734"/>
        <v>2.6915015615999849E-2</v>
      </c>
      <c r="AB2829" s="37">
        <f t="shared" si="735"/>
        <v>8.5189902107867976E-2</v>
      </c>
      <c r="AC2829" s="37">
        <f>(1-EXP(-Info!$B$6*H2829*1000))+(Info!$B$6/(Info!$B$6-Info!$B$7))*(EXP(-Info!$B$7*H2829*1000)-EXP(-Info!$B$6*H2829*1000))*(Info!$B$9-1)</f>
        <v>0.76990179134746028</v>
      </c>
      <c r="AD2829" s="37">
        <f>SQRT((Info!$B$6*EXP(-Info!$B$6*H2829*1000)+(Info!$B$6/(Info!$B$6+Info!$B$7))*(Info!$B$9-1)*(-Info!$B$7*EXP(-Info!$B$7*H2829*1000)+Info!$B$6*EXP(-Info!$B$6*H2829*1000)))^2*(0.01*H2829*1000)^2)</f>
        <v>3.7610650274232001E-3</v>
      </c>
      <c r="AE2829" s="37">
        <f t="shared" si="736"/>
        <v>6.5587936356666293E-2</v>
      </c>
      <c r="AF2829" s="37">
        <f t="shared" si="737"/>
        <v>0.62027924391205669</v>
      </c>
      <c r="AG2829" s="37">
        <f t="shared" si="738"/>
        <v>0.11991659344648675</v>
      </c>
      <c r="AH2829" s="37">
        <f t="shared" si="739"/>
        <v>0.31327234541012966</v>
      </c>
      <c r="AI2829">
        <f>AF2829*EXP(Info!$B$6*H2829*1000)</f>
        <v>1.9873818494303985</v>
      </c>
      <c r="AJ2829">
        <f>2*SQRT((EXP(Info!$B$6*H2829)*AG2829)^2+(Info!$B$6*H2829*0.01*AI2829)^2)</f>
        <v>0.24011261663672687</v>
      </c>
      <c r="AK2829">
        <f t="shared" si="740"/>
        <v>3.5788896264594999E-2</v>
      </c>
      <c r="AL2829">
        <f t="shared" si="741"/>
        <v>0.2265540256656641</v>
      </c>
      <c r="AM2829">
        <f t="shared" si="744"/>
        <v>0.92261904761904767</v>
      </c>
      <c r="AN2829">
        <f t="shared" si="745"/>
        <v>3.1723958884773064E-2</v>
      </c>
      <c r="AO2829">
        <f t="shared" si="742"/>
        <v>14.2</v>
      </c>
      <c r="AP2829">
        <f t="shared" si="743"/>
        <v>0.48781521072281359</v>
      </c>
      <c r="AQ2829">
        <f t="shared" si="746"/>
        <v>3</v>
      </c>
      <c r="AR2829">
        <v>1</v>
      </c>
      <c r="AS2829">
        <v>1</v>
      </c>
      <c r="AT2829">
        <v>0</v>
      </c>
      <c r="AU2829">
        <v>0</v>
      </c>
      <c r="AV2829">
        <v>1</v>
      </c>
      <c r="AW2829">
        <v>0</v>
      </c>
      <c r="AX2829">
        <v>0</v>
      </c>
    </row>
    <row r="2830" spans="1:50">
      <c r="A2830" s="13" t="s">
        <v>319</v>
      </c>
      <c r="B2830" s="13" t="s">
        <v>431</v>
      </c>
      <c r="D2830" s="13">
        <v>-10.595000000000001</v>
      </c>
      <c r="E2830" s="13">
        <v>72.367000000000004</v>
      </c>
      <c r="F2830" s="13">
        <v>2224</v>
      </c>
      <c r="G2830">
        <v>680</v>
      </c>
      <c r="H2830">
        <v>127.639</v>
      </c>
      <c r="J2830">
        <f>(F2830*100*Info!$B$11)/AI2830</f>
        <v>2.3910834976129283</v>
      </c>
      <c r="K2830">
        <f>2*((F2830*100*Info!$B$11)/AI2830^2)*(AJ2830/2)</f>
        <v>0.22008604600693715</v>
      </c>
      <c r="L2830">
        <f t="shared" si="731"/>
        <v>1.429906543652997</v>
      </c>
      <c r="M2830">
        <f t="shared" si="732"/>
        <v>36.583577554334404</v>
      </c>
      <c r="N2830">
        <f t="shared" si="733"/>
        <v>3.4815967797268472</v>
      </c>
      <c r="O2830">
        <v>1.62</v>
      </c>
      <c r="P2830">
        <v>0.02</v>
      </c>
      <c r="Q2830">
        <v>1.41</v>
      </c>
      <c r="R2830">
        <v>0.05</v>
      </c>
      <c r="S2830">
        <v>2.1800000000000002</v>
      </c>
      <c r="T2830">
        <v>7.0000000000000007E-2</v>
      </c>
      <c r="U2830" s="23">
        <v>3.7107101322000005</v>
      </c>
      <c r="V2830" s="23">
        <v>8.9736127380000003E-2</v>
      </c>
      <c r="W2830" s="37">
        <f>U2830*Info!$B$2</f>
        <v>1.7811408634560002</v>
      </c>
      <c r="X2830" s="37">
        <f>W2830*SQRT((0.5*V2830/U2830)^2+Info!$B$3^2)</f>
        <v>9.1624151390200387E-2</v>
      </c>
      <c r="Y2830" s="28">
        <f>W2830*Info!$D$2</f>
        <v>1.4427240993993602</v>
      </c>
      <c r="Z2830" s="28">
        <f>Y2830*SQRT(Info!$D$3^2+(X2830/W2830)^2)</f>
        <v>0.10349677194662747</v>
      </c>
      <c r="AA2830" s="37">
        <f t="shared" si="734"/>
        <v>0</v>
      </c>
      <c r="AB2830" s="37">
        <f t="shared" si="735"/>
        <v>9.2168243543936323E-2</v>
      </c>
      <c r="AC2830" s="37">
        <f>(1-EXP(-Info!$B$6*H2830*1000))+(Info!$B$6/(Info!$B$6-Info!$B$7))*(EXP(-Info!$B$7*H2830*1000)-EXP(-Info!$B$6*H2830*1000))*(Info!$B$9-1)</f>
        <v>0.77192997248349415</v>
      </c>
      <c r="AD2830" s="37">
        <f>SQRT((Info!$B$6*EXP(-Info!$B$6*H2830*1000)+(Info!$B$6/(Info!$B$6+Info!$B$7))*(Info!$B$9-1)*(-Info!$B$7*EXP(-Info!$B$7*H2830*1000)+Info!$B$6*EXP(-Info!$B$6*H2830*1000)))^2*(0.01*H2830*1000)^2)</f>
        <v>3.7565747908744266E-3</v>
      </c>
      <c r="AE2830" s="37">
        <f t="shared" si="736"/>
        <v>0</v>
      </c>
      <c r="AF2830" s="37">
        <f t="shared" si="737"/>
        <v>0.73727590060063997</v>
      </c>
      <c r="AG2830" s="37">
        <f t="shared" si="738"/>
        <v>0.10925466490439763</v>
      </c>
      <c r="AH2830" s="37">
        <f t="shared" si="739"/>
        <v>0.33819995440396328</v>
      </c>
      <c r="AI2830">
        <f>AF2830*EXP(Info!$B$6*H2830*1000)</f>
        <v>2.3767340255557383</v>
      </c>
      <c r="AJ2830">
        <f>2*SQRT((EXP(Info!$B$6*H2830)*AG2830)^2+(Info!$B$6*H2830*0.01*AI2830)^2)</f>
        <v>0.21876525626015214</v>
      </c>
      <c r="AK2830">
        <f t="shared" si="740"/>
        <v>0</v>
      </c>
      <c r="AL2830">
        <f t="shared" si="741"/>
        <v>0.24511222688074424</v>
      </c>
      <c r="AM2830">
        <f t="shared" si="744"/>
        <v>0.87037037037037024</v>
      </c>
      <c r="AN2830">
        <f t="shared" si="745"/>
        <v>3.2681194061735509E-2</v>
      </c>
      <c r="AO2830">
        <f t="shared" si="742"/>
        <v>15.3</v>
      </c>
      <c r="AP2830">
        <f t="shared" si="743"/>
        <v>0.43657411715949285</v>
      </c>
      <c r="AQ2830">
        <f t="shared" si="746"/>
        <v>3</v>
      </c>
      <c r="AR2830">
        <v>1</v>
      </c>
      <c r="AS2830">
        <v>1</v>
      </c>
      <c r="AT2830">
        <v>0</v>
      </c>
      <c r="AU2830">
        <v>0</v>
      </c>
      <c r="AV2830">
        <v>1</v>
      </c>
      <c r="AW2830">
        <v>0</v>
      </c>
      <c r="AX2830">
        <v>0</v>
      </c>
    </row>
    <row r="2831" spans="1:50">
      <c r="A2831" s="13" t="s">
        <v>319</v>
      </c>
      <c r="B2831" s="13" t="s">
        <v>431</v>
      </c>
      <c r="D2831" s="13">
        <v>-10.595000000000001</v>
      </c>
      <c r="E2831" s="13">
        <v>72.367000000000004</v>
      </c>
      <c r="F2831" s="13">
        <v>2224</v>
      </c>
      <c r="G2831">
        <v>690</v>
      </c>
      <c r="H2831">
        <v>128.88499999999999</v>
      </c>
      <c r="J2831">
        <f>(F2831*100*Info!$B$11)/AI2831</f>
        <v>2.3117671604344325</v>
      </c>
      <c r="K2831">
        <f>2*((F2831*100*Info!$B$11)/AI2831^2)*(AJ2831/2)</f>
        <v>0.21712337397847026</v>
      </c>
      <c r="L2831">
        <f t="shared" si="731"/>
        <v>1.2429906555937817</v>
      </c>
      <c r="M2831">
        <f t="shared" si="732"/>
        <v>30.746503268115703</v>
      </c>
      <c r="N2831">
        <f t="shared" si="733"/>
        <v>2.9868106895315827</v>
      </c>
      <c r="O2831">
        <v>1.77</v>
      </c>
      <c r="P2831">
        <v>0.03</v>
      </c>
      <c r="Q2831">
        <v>1.73</v>
      </c>
      <c r="R2831">
        <v>0.06</v>
      </c>
      <c r="S2831">
        <v>2.1800000000000002</v>
      </c>
      <c r="T2831">
        <v>7.0000000000000007E-2</v>
      </c>
      <c r="U2831" s="23">
        <v>3.2256499842000004</v>
      </c>
      <c r="V2831" s="23">
        <v>8.0034924420000014E-2</v>
      </c>
      <c r="W2831" s="37">
        <f>U2831*Info!$B$2</f>
        <v>1.548311992416</v>
      </c>
      <c r="X2831" s="37">
        <f>W2831*SQRT((0.5*V2831/U2831)^2+Info!$B$3^2)</f>
        <v>7.9763005198891054E-2</v>
      </c>
      <c r="Y2831" s="28">
        <f>W2831*Info!$D$2</f>
        <v>1.25413271385696</v>
      </c>
      <c r="Z2831" s="28">
        <f>Y2831*SQRT(Info!$D$3^2+(X2831/W2831)^2)</f>
        <v>9.0035105622964948E-2</v>
      </c>
      <c r="AA2831" s="37">
        <f t="shared" si="734"/>
        <v>0.22168800758399998</v>
      </c>
      <c r="AB2831" s="37">
        <f t="shared" si="735"/>
        <v>8.1161179133612399E-2</v>
      </c>
      <c r="AC2831" s="37">
        <f>(1-EXP(-Info!$B$6*H2831*1000))+(Info!$B$6/(Info!$B$6-Info!$B$7))*(EXP(-Info!$B$7*H2831*1000)-EXP(-Info!$B$6*H2831*1000))*(Info!$B$9-1)</f>
        <v>0.77568253340012883</v>
      </c>
      <c r="AD2831" s="37">
        <f>SQRT((Info!$B$6*EXP(-Info!$B$6*H2831*1000)+(Info!$B$6/(Info!$B$6+Info!$B$7))*(Info!$B$9-1)*(-Info!$B$7*EXP(-Info!$B$7*H2831*1000)+Info!$B$6*EXP(-Info!$B$6*H2831*1000)))^2*(0.01*H2831*1000)^2)</f>
        <v>3.7479131713311123E-3</v>
      </c>
      <c r="AE2831" s="37">
        <f t="shared" si="736"/>
        <v>6.296079158873949E-2</v>
      </c>
      <c r="AF2831" s="37">
        <f t="shared" si="737"/>
        <v>0.75390777079585614</v>
      </c>
      <c r="AG2831" s="37">
        <f t="shared" si="738"/>
        <v>0.11530560056657761</v>
      </c>
      <c r="AH2831" s="37">
        <f t="shared" si="739"/>
        <v>0.34582925265864956</v>
      </c>
      <c r="AI2831">
        <f>AF2831*EXP(Info!$B$6*H2831*1000)</f>
        <v>2.4582793648013901</v>
      </c>
      <c r="AJ2831">
        <f>2*SQRT((EXP(Info!$B$6*H2831)*AG2831)^2+(Info!$B$6*H2831*0.01*AI2831)^2)</f>
        <v>0.23088393978527882</v>
      </c>
      <c r="AK2831">
        <f t="shared" si="740"/>
        <v>0.29477854368444478</v>
      </c>
      <c r="AL2831">
        <f t="shared" si="741"/>
        <v>0.21584003978792882</v>
      </c>
      <c r="AM2831">
        <f t="shared" si="744"/>
        <v>0.97740112994350281</v>
      </c>
      <c r="AN2831">
        <f t="shared" si="745"/>
        <v>3.7729715709495397E-2</v>
      </c>
      <c r="AO2831">
        <f t="shared" si="742"/>
        <v>13.3</v>
      </c>
      <c r="AP2831">
        <f t="shared" si="743"/>
        <v>0.54872661592853544</v>
      </c>
      <c r="AQ2831">
        <f t="shared" si="746"/>
        <v>3</v>
      </c>
      <c r="AR2831">
        <v>1</v>
      </c>
      <c r="AS2831">
        <v>1</v>
      </c>
      <c r="AT2831">
        <v>0</v>
      </c>
      <c r="AU2831">
        <v>0</v>
      </c>
      <c r="AV2831">
        <v>1</v>
      </c>
      <c r="AW2831">
        <v>0</v>
      </c>
      <c r="AX2831">
        <v>0</v>
      </c>
    </row>
    <row r="2832" spans="1:50">
      <c r="A2832" s="13" t="s">
        <v>319</v>
      </c>
      <c r="B2832" s="13" t="s">
        <v>431</v>
      </c>
      <c r="D2832" s="13">
        <v>-10.595000000000001</v>
      </c>
      <c r="E2832" s="13">
        <v>72.367000000000004</v>
      </c>
      <c r="F2832" s="13">
        <v>2224</v>
      </c>
      <c r="G2832">
        <v>710</v>
      </c>
      <c r="H2832">
        <v>129.63499999999999</v>
      </c>
      <c r="J2832">
        <f>(F2832*100*Info!$B$11)/AI2832</f>
        <v>4.5435089023170168</v>
      </c>
      <c r="K2832">
        <f>2*((F2832*100*Info!$B$11)/AI2832^2)*(AJ2832/2)</f>
        <v>1.1327037677855722</v>
      </c>
      <c r="L2832">
        <f t="shared" si="731"/>
        <v>1.7196261701447806</v>
      </c>
      <c r="M2832">
        <f t="shared" si="732"/>
        <v>83.600563895998363</v>
      </c>
      <c r="N2832">
        <f t="shared" si="733"/>
        <v>20.933119552122669</v>
      </c>
      <c r="O2832">
        <v>2.25</v>
      </c>
      <c r="P2832">
        <v>0.04</v>
      </c>
      <c r="Q2832">
        <v>1.98</v>
      </c>
      <c r="R2832">
        <v>0.05</v>
      </c>
      <c r="S2832">
        <v>2.2000000000000002</v>
      </c>
      <c r="T2832">
        <v>7.0000000000000007E-2</v>
      </c>
      <c r="U2832" s="23">
        <v>4.4625533615999995</v>
      </c>
      <c r="V2832" s="23">
        <v>0.10428793182</v>
      </c>
      <c r="W2832" s="37">
        <f>U2832*Info!$B$2</f>
        <v>2.1420256135679998</v>
      </c>
      <c r="X2832" s="37">
        <f>W2832*SQRT((0.5*V2832/U2832)^2+Info!$B$3^2)</f>
        <v>0.1099870008310759</v>
      </c>
      <c r="Y2832" s="28">
        <f>W2832*Info!$D$2</f>
        <v>1.7350407469900799</v>
      </c>
      <c r="Z2832" s="28">
        <f>Y2832*SQRT(Info!$D$3^2+(X2832/W2832)^2)</f>
        <v>0.1243497075554085</v>
      </c>
      <c r="AA2832" s="37">
        <f t="shared" si="734"/>
        <v>0.10797438643200019</v>
      </c>
      <c r="AB2832" s="37">
        <f t="shared" si="735"/>
        <v>0.11179060940801375</v>
      </c>
      <c r="AC2832" s="37">
        <f>(1-EXP(-Info!$B$6*H2832*1000))+(Info!$B$6/(Info!$B$6-Info!$B$7))*(EXP(-Info!$B$7*H2832*1000)-EXP(-Info!$B$6*H2832*1000))*(Info!$B$9-1)</f>
        <v>0.77791874262760285</v>
      </c>
      <c r="AD2832" s="37">
        <f>SQRT((Info!$B$6*EXP(-Info!$B$6*H2832*1000)+(Info!$B$6/(Info!$B$6+Info!$B$7))*(Info!$B$9-1)*(-Info!$B$7*EXP(-Info!$B$7*H2832*1000)+Info!$B$6*EXP(-Info!$B$6*H2832*1000)))^2*(0.01*H2832*1000)^2)</f>
        <v>3.7425308821605317E-3</v>
      </c>
      <c r="AE2832" s="37">
        <f t="shared" si="736"/>
        <v>8.6964949167260733E-2</v>
      </c>
      <c r="AF2832" s="37">
        <f t="shared" si="737"/>
        <v>0.38096395408075179</v>
      </c>
      <c r="AG2832" s="37">
        <f t="shared" si="738"/>
        <v>0.15572653002227932</v>
      </c>
      <c r="AH2832" s="37">
        <f t="shared" si="739"/>
        <v>0.17316543367306897</v>
      </c>
      <c r="AI2832">
        <f>AF2832*EXP(Info!$B$6*H2832*1000)</f>
        <v>1.2507886809297044</v>
      </c>
      <c r="AJ2832">
        <f>2*SQRT((EXP(Info!$B$6*H2832)*AG2832)^2+(Info!$B$6*H2832*0.01*AI2832)^2)</f>
        <v>0.31182354476517521</v>
      </c>
      <c r="AK2832">
        <f t="shared" si="740"/>
        <v>0.14357354163863065</v>
      </c>
      <c r="AL2832">
        <f t="shared" si="741"/>
        <v>0.29729594665967174</v>
      </c>
      <c r="AM2832">
        <f t="shared" si="744"/>
        <v>0.88</v>
      </c>
      <c r="AN2832">
        <f t="shared" si="745"/>
        <v>2.717675113896317E-2</v>
      </c>
      <c r="AO2832">
        <f t="shared" si="742"/>
        <v>18.399999999999999</v>
      </c>
      <c r="AP2832">
        <f t="shared" si="743"/>
        <v>0.50419565161082736</v>
      </c>
      <c r="AQ2832">
        <f t="shared" si="746"/>
        <v>3</v>
      </c>
      <c r="AR2832">
        <v>1</v>
      </c>
      <c r="AS2832">
        <v>1</v>
      </c>
      <c r="AT2832">
        <v>0</v>
      </c>
      <c r="AU2832">
        <v>0</v>
      </c>
      <c r="AV2832">
        <v>1</v>
      </c>
      <c r="AW2832">
        <v>0</v>
      </c>
      <c r="AX2832">
        <v>0</v>
      </c>
    </row>
    <row r="2833" spans="1:52">
      <c r="A2833" s="13" t="s">
        <v>319</v>
      </c>
      <c r="B2833" s="13" t="s">
        <v>431</v>
      </c>
      <c r="D2833" s="13">
        <v>-10.595000000000001</v>
      </c>
      <c r="E2833" s="13">
        <v>72.367000000000004</v>
      </c>
      <c r="F2833" s="13">
        <v>2224</v>
      </c>
      <c r="G2833">
        <v>700</v>
      </c>
      <c r="H2833">
        <v>129.63499999999999</v>
      </c>
      <c r="J2833">
        <f>(F2833*100*Info!$B$11)/AI2833</f>
        <v>9.7440808900955336</v>
      </c>
      <c r="K2833">
        <f>2*((F2833*100*Info!$B$11)/AI2833^2)*(AJ2833/2)</f>
        <v>5.042955469131547</v>
      </c>
      <c r="L2833">
        <f t="shared" si="731"/>
        <v>1.6355140205181338</v>
      </c>
      <c r="M2833">
        <f t="shared" si="732"/>
        <v>170.52141576711045</v>
      </c>
      <c r="N2833">
        <f t="shared" si="733"/>
        <v>88.375573776814463</v>
      </c>
      <c r="O2833">
        <v>2.4</v>
      </c>
      <c r="P2833">
        <v>0.04</v>
      </c>
      <c r="Q2833">
        <v>2.21</v>
      </c>
      <c r="R2833">
        <v>0.06</v>
      </c>
      <c r="S2833">
        <v>2.11</v>
      </c>
      <c r="T2833">
        <v>0.08</v>
      </c>
      <c r="U2833" s="23">
        <v>4.2442762950000006</v>
      </c>
      <c r="V2833" s="23">
        <v>0.11641443552</v>
      </c>
      <c r="W2833" s="37">
        <f>U2833*Info!$B$2</f>
        <v>2.0372526216000004</v>
      </c>
      <c r="X2833" s="37">
        <f>W2833*SQRT((0.5*V2833/U2833)^2+Info!$B$3^2)</f>
        <v>0.10562485166130528</v>
      </c>
      <c r="Y2833" s="28">
        <f>W2833*Info!$D$2</f>
        <v>1.6501746234960004</v>
      </c>
      <c r="Z2833" s="28">
        <f>Y2833*SQRT(Info!$D$3^2+(X2833/W2833)^2)</f>
        <v>0.11885933734563049</v>
      </c>
      <c r="AA2833" s="37">
        <f t="shared" si="734"/>
        <v>0.36274737839999949</v>
      </c>
      <c r="AB2833" s="37">
        <f t="shared" si="735"/>
        <v>0.1075016710961869</v>
      </c>
      <c r="AC2833" s="37">
        <f>(1-EXP(-Info!$B$6*H2833*1000))+(Info!$B$6/(Info!$B$6-Info!$B$7))*(EXP(-Info!$B$7*H2833*1000)-EXP(-Info!$B$6*H2833*1000))*(Info!$B$9-1)</f>
        <v>0.77791874262760285</v>
      </c>
      <c r="AD2833" s="37">
        <f>SQRT((Info!$B$6*EXP(-Info!$B$6*H2833*1000)+(Info!$B$6/(Info!$B$6+Info!$B$7))*(Info!$B$9-1)*(-Info!$B$7*EXP(-Info!$B$7*H2833*1000)+Info!$B$6*EXP(-Info!$B$6*H2833*1000)))^2*(0.01*H2833*1000)^2)</f>
        <v>3.7425308821605317E-3</v>
      </c>
      <c r="AE2833" s="37">
        <f t="shared" si="736"/>
        <v>8.3638583533230754E-2</v>
      </c>
      <c r="AF2833" s="37">
        <f t="shared" si="737"/>
        <v>0.17763739200761258</v>
      </c>
      <c r="AG2833" s="37">
        <f t="shared" si="738"/>
        <v>0.15074135043075476</v>
      </c>
      <c r="AH2833" s="37">
        <f t="shared" si="739"/>
        <v>8.4188337444366157E-2</v>
      </c>
      <c r="AI2833">
        <f>AF2833*EXP(Info!$B$6*H2833*1000)</f>
        <v>0.58322273499371091</v>
      </c>
      <c r="AJ2833">
        <f>2*SQRT((EXP(Info!$B$6*H2833)*AG2833)^2+(Info!$B$6*H2833*0.01*AI2833)^2)</f>
        <v>0.30184132442372996</v>
      </c>
      <c r="AK2833">
        <f t="shared" si="740"/>
        <v>0.48234518905847928</v>
      </c>
      <c r="AL2833">
        <f t="shared" si="741"/>
        <v>0.28588994411319946</v>
      </c>
      <c r="AM2833">
        <f t="shared" si="744"/>
        <v>0.92083333333333339</v>
      </c>
      <c r="AN2833">
        <f t="shared" si="745"/>
        <v>2.9334914861616213E-2</v>
      </c>
      <c r="AO2833">
        <f t="shared" si="742"/>
        <v>17.5</v>
      </c>
      <c r="AP2833">
        <f t="shared" si="743"/>
        <v>0.56546742793991445</v>
      </c>
      <c r="AQ2833">
        <f t="shared" si="746"/>
        <v>3</v>
      </c>
      <c r="AR2833">
        <v>1</v>
      </c>
      <c r="AS2833">
        <v>1</v>
      </c>
      <c r="AT2833">
        <v>0</v>
      </c>
      <c r="AU2833">
        <v>0</v>
      </c>
      <c r="AV2833">
        <v>1</v>
      </c>
      <c r="AW2833">
        <v>0</v>
      </c>
      <c r="AX2833">
        <v>0</v>
      </c>
    </row>
    <row r="2834" spans="1:52">
      <c r="A2834" s="13" t="s">
        <v>319</v>
      </c>
      <c r="B2834" s="13" t="s">
        <v>431</v>
      </c>
      <c r="D2834" s="13">
        <v>-10.595000000000001</v>
      </c>
      <c r="E2834" s="13">
        <v>72.367000000000004</v>
      </c>
      <c r="F2834" s="13">
        <v>2224</v>
      </c>
      <c r="G2834">
        <v>720</v>
      </c>
      <c r="H2834">
        <v>130.00200000000001</v>
      </c>
      <c r="J2834" t="e">
        <f>(F2834*100*Info!$B$11)/AI2834</f>
        <v>#DIV/0!</v>
      </c>
      <c r="K2834" t="e">
        <f>2*((F2834*100*Info!$B$11)/AI2834^2)*(AJ2834/2)</f>
        <v>#DIV/0!</v>
      </c>
      <c r="L2834" t="e">
        <f t="shared" si="731"/>
        <v>#DIV/0!</v>
      </c>
      <c r="M2834" t="e">
        <f t="shared" si="732"/>
        <v>#DIV/0!</v>
      </c>
      <c r="N2834" t="e">
        <f t="shared" si="733"/>
        <v>#DIV/0!</v>
      </c>
      <c r="O2834">
        <v>3.08</v>
      </c>
      <c r="P2834">
        <v>0.05</v>
      </c>
      <c r="Q2834">
        <v>2.74</v>
      </c>
      <c r="R2834">
        <v>0.08</v>
      </c>
      <c r="S2834">
        <v>2.46</v>
      </c>
      <c r="T2834">
        <v>7.0000000000000007E-2</v>
      </c>
      <c r="U2834" s="23">
        <v>4.0987582505999995</v>
      </c>
      <c r="V2834" s="23">
        <v>9.216142812E-2</v>
      </c>
      <c r="W2834" s="37">
        <f>U2834*Info!$B$2</f>
        <v>1.9674039602879998</v>
      </c>
      <c r="X2834" s="37">
        <f>W2834*SQRT((0.5*V2834/U2834)^2+Info!$B$3^2)</f>
        <v>0.10082625966572328</v>
      </c>
      <c r="Y2834" s="28">
        <f>W2834*Info!$D$2</f>
        <v>1.5935972078332798</v>
      </c>
      <c r="Z2834" s="28">
        <f>Y2834*SQRT(Info!$D$3^2+(X2834/W2834)^2)</f>
        <v>0.11409973649463381</v>
      </c>
      <c r="AA2834" s="37">
        <f t="shared" si="734"/>
        <v>1.1125960397120003</v>
      </c>
      <c r="AB2834" s="37">
        <f t="shared" si="735"/>
        <v>0.1038794235552925</v>
      </c>
      <c r="AC2834" s="37">
        <f>(1-EXP(-Info!$B$6*H2834*1000))+(Info!$B$6/(Info!$B$6-Info!$B$7))*(EXP(-Info!$B$7*H2834*1000)-EXP(-Info!$B$6*H2834*1000))*(Info!$B$9-1)</f>
        <v>0.77900686345633574</v>
      </c>
      <c r="AD2834" s="37">
        <f>SQRT((Info!$B$6*EXP(-Info!$B$6*H2834*1000)+(Info!$B$6/(Info!$B$6+Info!$B$7))*(Info!$B$9-1)*(-Info!$B$7*EXP(-Info!$B$7*H2834*1000)+Info!$B$6*EXP(-Info!$B$6*H2834*1000)))^2*(0.01*H2834*1000)^2)</f>
        <v>3.739851732961983E-3</v>
      </c>
      <c r="AE2834" s="37">
        <f t="shared" si="736"/>
        <v>8.1029688475652575E-2</v>
      </c>
      <c r="AF2834" s="37">
        <f t="shared" si="737"/>
        <v>0</v>
      </c>
      <c r="AG2834" s="37">
        <f t="shared" si="738"/>
        <v>0.14425519152739763</v>
      </c>
      <c r="AH2834" s="37">
        <f t="shared" si="739"/>
        <v>0</v>
      </c>
      <c r="AI2834">
        <f>AF2834*EXP(Info!$B$6*H2834*1000)</f>
        <v>0</v>
      </c>
      <c r="AJ2834">
        <f>2*SQRT((EXP(Info!$B$6*H2834)*AG2834)^2+(Info!$B$6*H2834*0.01*AI2834)^2)</f>
        <v>0.28885454747996209</v>
      </c>
      <c r="AK2834">
        <f t="shared" si="740"/>
        <v>1.4794189540050466</v>
      </c>
      <c r="AL2834">
        <f t="shared" si="741"/>
        <v>0.2762569390029449</v>
      </c>
      <c r="AM2834">
        <f t="shared" si="744"/>
        <v>0.88961038961038963</v>
      </c>
      <c r="AN2834">
        <f t="shared" si="745"/>
        <v>2.9718908241179634E-2</v>
      </c>
      <c r="AO2834">
        <f t="shared" si="742"/>
        <v>16.899999999999999</v>
      </c>
      <c r="AP2834">
        <f t="shared" si="743"/>
        <v>0.7514470997524999</v>
      </c>
      <c r="AQ2834">
        <f t="shared" si="746"/>
        <v>3</v>
      </c>
      <c r="AR2834">
        <v>1</v>
      </c>
      <c r="AS2834">
        <v>1</v>
      </c>
      <c r="AT2834">
        <v>0</v>
      </c>
      <c r="AU2834">
        <v>0</v>
      </c>
      <c r="AV2834">
        <v>1</v>
      </c>
      <c r="AW2834">
        <v>0</v>
      </c>
      <c r="AX2834">
        <v>0</v>
      </c>
    </row>
    <row r="2835" spans="1:52">
      <c r="A2835" s="13" t="s">
        <v>319</v>
      </c>
      <c r="B2835" s="13" t="s">
        <v>431</v>
      </c>
      <c r="D2835" s="13">
        <v>-10.595000000000001</v>
      </c>
      <c r="E2835" s="13">
        <v>72.367000000000004</v>
      </c>
      <c r="F2835" s="13">
        <v>2224</v>
      </c>
      <c r="G2835">
        <v>730</v>
      </c>
      <c r="H2835">
        <v>130.00200000000001</v>
      </c>
      <c r="J2835">
        <f>(F2835*100*Info!$B$11)/AI2835</f>
        <v>3.9198852931163857</v>
      </c>
      <c r="K2835">
        <f>2*((F2835*100*Info!$B$11)/AI2835^2)*(AJ2835/2)</f>
        <v>0.61403991369107525</v>
      </c>
      <c r="L2835">
        <f t="shared" si="731"/>
        <v>1.1682243003700954</v>
      </c>
      <c r="M2835">
        <f t="shared" si="732"/>
        <v>48.998566218676501</v>
      </c>
      <c r="N2835">
        <f t="shared" si="733"/>
        <v>7.7971506116857414</v>
      </c>
      <c r="O2835">
        <v>3.01</v>
      </c>
      <c r="P2835">
        <v>0.06</v>
      </c>
      <c r="Q2835">
        <v>3.34</v>
      </c>
      <c r="R2835">
        <v>0.08</v>
      </c>
      <c r="S2835">
        <v>2.83</v>
      </c>
      <c r="T2835">
        <v>0.08</v>
      </c>
      <c r="U2835" s="23">
        <v>3.0316259250000002</v>
      </c>
      <c r="V2835" s="23">
        <v>8.4885525899999995E-2</v>
      </c>
      <c r="W2835" s="37">
        <f>U2835*Info!$B$2</f>
        <v>1.455180444</v>
      </c>
      <c r="X2835" s="37">
        <f>W2835*SQRT((0.5*V2835/U2835)^2+Info!$B$3^2)</f>
        <v>7.555736321445912E-2</v>
      </c>
      <c r="Y2835" s="28">
        <f>W2835*Info!$D$2</f>
        <v>1.1786961596400001</v>
      </c>
      <c r="Z2835" s="28">
        <f>Y2835*SQRT(Info!$D$3^2+(X2835/W2835)^2)</f>
        <v>8.4964291396759387E-2</v>
      </c>
      <c r="AA2835" s="37">
        <f t="shared" si="734"/>
        <v>1.5548195559999998</v>
      </c>
      <c r="AB2835" s="37">
        <f t="shared" si="735"/>
        <v>8.1295234398590058E-2</v>
      </c>
      <c r="AC2835" s="37">
        <f>(1-EXP(-Info!$B$6*H2835*1000))+(Info!$B$6/(Info!$B$6-Info!$B$7))*(EXP(-Info!$B$7*H2835*1000)-EXP(-Info!$B$6*H2835*1000))*(Info!$B$9-1)</f>
        <v>0.77900686345633574</v>
      </c>
      <c r="AD2835" s="37">
        <f>SQRT((Info!$B$6*EXP(-Info!$B$6*H2835*1000)+(Info!$B$6/(Info!$B$6+Info!$B$7))*(Info!$B$9-1)*(-Info!$B$7*EXP(-Info!$B$7*H2835*1000)+Info!$B$6*EXP(-Info!$B$6*H2835*1000)))^2*(0.01*H2835*1000)^2)</f>
        <v>3.739851732961983E-3</v>
      </c>
      <c r="AE2835" s="37">
        <f t="shared" si="736"/>
        <v>6.3595936800690631E-2</v>
      </c>
      <c r="AF2835" s="37">
        <f t="shared" si="737"/>
        <v>0.44008873479986765</v>
      </c>
      <c r="AG2835" s="37">
        <f t="shared" si="738"/>
        <v>0.11341681528817003</v>
      </c>
      <c r="AH2835" s="37">
        <f t="shared" si="739"/>
        <v>0.1555083868550769</v>
      </c>
      <c r="AI2835">
        <f>AF2835*EXP(Info!$B$6*H2835*1000)</f>
        <v>1.4497795424527329</v>
      </c>
      <c r="AJ2835">
        <f>2*SQRT((EXP(Info!$B$6*H2835)*AG2835)^2+(Info!$B$6*H2835*0.01*AI2835)^2)</f>
        <v>0.22710422335114258</v>
      </c>
      <c r="AK2835">
        <f t="shared" si="740"/>
        <v>2.0674435636131996</v>
      </c>
      <c r="AL2835">
        <f t="shared" si="741"/>
        <v>0.21619654635961039</v>
      </c>
      <c r="AM2835">
        <f t="shared" si="744"/>
        <v>1.1096345514950166</v>
      </c>
      <c r="AN2835">
        <f t="shared" si="745"/>
        <v>3.4578062582093394E-2</v>
      </c>
      <c r="AO2835">
        <f t="shared" si="742"/>
        <v>12.5</v>
      </c>
      <c r="AP2835">
        <f t="shared" si="743"/>
        <v>0.99286655889116648</v>
      </c>
      <c r="AQ2835">
        <f t="shared" si="746"/>
        <v>3</v>
      </c>
      <c r="AR2835">
        <v>1</v>
      </c>
      <c r="AS2835">
        <v>1</v>
      </c>
      <c r="AT2835">
        <v>0</v>
      </c>
      <c r="AU2835">
        <v>0</v>
      </c>
      <c r="AV2835">
        <v>1</v>
      </c>
      <c r="AW2835">
        <v>0</v>
      </c>
      <c r="AX2835">
        <v>0</v>
      </c>
    </row>
    <row r="2836" spans="1:52">
      <c r="A2836" s="13" t="s">
        <v>319</v>
      </c>
      <c r="B2836" s="13" t="s">
        <v>431</v>
      </c>
      <c r="D2836" s="13">
        <v>-10.595000000000001</v>
      </c>
      <c r="E2836" s="13">
        <v>72.367000000000004</v>
      </c>
      <c r="F2836" s="13">
        <v>2224</v>
      </c>
      <c r="G2836">
        <v>740</v>
      </c>
      <c r="H2836">
        <v>130.00200000000001</v>
      </c>
      <c r="J2836">
        <f>(F2836*100*Info!$B$11)/AI2836</f>
        <v>2.5211337244175174</v>
      </c>
      <c r="K2836">
        <f>2*((F2836*100*Info!$B$11)/AI2836^2)*(AJ2836/2)</f>
        <v>0.26039561784779586</v>
      </c>
      <c r="L2836">
        <f t="shared" si="731"/>
        <v>1.1962616835789777</v>
      </c>
      <c r="M2836">
        <f t="shared" si="732"/>
        <v>32.270511708583982</v>
      </c>
      <c r="N2836">
        <f t="shared" si="733"/>
        <v>3.4544272436550862</v>
      </c>
      <c r="O2836">
        <v>3.26</v>
      </c>
      <c r="P2836">
        <v>0.04</v>
      </c>
      <c r="Q2836">
        <v>3.55</v>
      </c>
      <c r="R2836">
        <v>0.05</v>
      </c>
      <c r="S2836">
        <v>3.27</v>
      </c>
      <c r="T2836">
        <v>0.09</v>
      </c>
      <c r="U2836" s="23">
        <v>3.1043849472000002</v>
      </c>
      <c r="V2836" s="23">
        <v>8.7310826640000005E-2</v>
      </c>
      <c r="W2836" s="37">
        <f>U2836*Info!$B$2</f>
        <v>1.4901047746560001</v>
      </c>
      <c r="X2836" s="37">
        <f>W2836*SQRT((0.5*V2836/U2836)^2+Info!$B$3^2)</f>
        <v>7.7395902943686798E-2</v>
      </c>
      <c r="Y2836" s="28">
        <f>W2836*Info!$D$2</f>
        <v>1.2069848674713601</v>
      </c>
      <c r="Z2836" s="28">
        <f>Y2836*SQRT(Info!$D$3^2+(X2836/W2836)^2)</f>
        <v>8.701811712626735E-2</v>
      </c>
      <c r="AA2836" s="37">
        <f t="shared" si="734"/>
        <v>1.7698952253439997</v>
      </c>
      <c r="AB2836" s="37">
        <f t="shared" si="735"/>
        <v>7.9938262380843547E-2</v>
      </c>
      <c r="AC2836" s="37">
        <f>(1-EXP(-Info!$B$6*H2836*1000))+(Info!$B$6/(Info!$B$6-Info!$B$7))*(EXP(-Info!$B$7*H2836*1000)-EXP(-Info!$B$6*H2836*1000))*(Info!$B$9-1)</f>
        <v>0.77900686345633574</v>
      </c>
      <c r="AD2836" s="37">
        <f>SQRT((Info!$B$6*EXP(-Info!$B$6*H2836*1000)+(Info!$B$6/(Info!$B$6+Info!$B$7))*(Info!$B$9-1)*(-Info!$B$7*EXP(-Info!$B$7*H2836*1000)+Info!$B$6*EXP(-Info!$B$6*H2836*1000)))^2*(0.01*H2836*1000)^2)</f>
        <v>3.739851732961983E-3</v>
      </c>
      <c r="AE2836" s="37">
        <f t="shared" si="736"/>
        <v>6.2623252452857492E-2</v>
      </c>
      <c r="AF2836" s="37">
        <f t="shared" si="737"/>
        <v>0.68425460438706587</v>
      </c>
      <c r="AG2836" s="37">
        <f t="shared" si="738"/>
        <v>0.11627047972712208</v>
      </c>
      <c r="AH2836" s="37">
        <f t="shared" si="739"/>
        <v>0.20925217259543299</v>
      </c>
      <c r="AI2836">
        <f>AF2836*EXP(Info!$B$6*H2836*1000)</f>
        <v>2.2541325165266524</v>
      </c>
      <c r="AJ2836">
        <f>2*SQRT((EXP(Info!$B$6*H2836)*AG2836)^2+(Info!$B$6*H2836*0.01*AI2836)^2)</f>
        <v>0.23281836408236425</v>
      </c>
      <c r="AK2836">
        <f t="shared" si="740"/>
        <v>2.3534296811399162</v>
      </c>
      <c r="AL2836">
        <f t="shared" si="741"/>
        <v>0.21258781497561532</v>
      </c>
      <c r="AM2836">
        <f t="shared" si="744"/>
        <v>1.0889570552147239</v>
      </c>
      <c r="AN2836">
        <f t="shared" si="745"/>
        <v>2.0341202836035282E-2</v>
      </c>
      <c r="AO2836">
        <f t="shared" si="742"/>
        <v>12.8</v>
      </c>
      <c r="AP2836">
        <f t="shared" si="743"/>
        <v>1.0501274988272176</v>
      </c>
      <c r="AQ2836">
        <f t="shared" si="746"/>
        <v>3</v>
      </c>
      <c r="AR2836">
        <v>1</v>
      </c>
      <c r="AS2836">
        <v>1</v>
      </c>
      <c r="AT2836">
        <v>0</v>
      </c>
      <c r="AU2836">
        <v>0</v>
      </c>
      <c r="AV2836">
        <v>1</v>
      </c>
      <c r="AW2836">
        <v>0</v>
      </c>
      <c r="AX2836">
        <v>0</v>
      </c>
    </row>
    <row r="2837" spans="1:52">
      <c r="A2837" s="13" t="s">
        <v>319</v>
      </c>
      <c r="B2837" s="13" t="s">
        <v>431</v>
      </c>
      <c r="D2837" s="13">
        <v>-10.595000000000001</v>
      </c>
      <c r="E2837" s="13">
        <v>72.367000000000004</v>
      </c>
      <c r="F2837" s="13">
        <v>2224</v>
      </c>
      <c r="G2837">
        <v>750</v>
      </c>
      <c r="H2837">
        <v>130.239</v>
      </c>
      <c r="J2837">
        <f>(F2837*100*Info!$B$11)/AI2837</f>
        <v>2.0836322536581759</v>
      </c>
      <c r="K2837">
        <f>2*((F2837*100*Info!$B$11)/AI2837^2)*(AJ2837/2)</f>
        <v>0.22285326935804756</v>
      </c>
      <c r="L2837">
        <f t="shared" si="731"/>
        <v>1.5046728988766833</v>
      </c>
      <c r="M2837">
        <f t="shared" si="732"/>
        <v>33.546479321361403</v>
      </c>
      <c r="N2837">
        <f t="shared" si="733"/>
        <v>3.7361313357393398</v>
      </c>
      <c r="O2837">
        <v>3.1</v>
      </c>
      <c r="P2837">
        <v>0.04</v>
      </c>
      <c r="Q2837">
        <v>3.35</v>
      </c>
      <c r="R2837">
        <v>0.05</v>
      </c>
      <c r="S2837">
        <v>3.3</v>
      </c>
      <c r="T2837">
        <v>0.11</v>
      </c>
      <c r="U2837" s="23">
        <v>3.9047341914000007</v>
      </c>
      <c r="V2837" s="23">
        <v>0.12126503700000001</v>
      </c>
      <c r="W2837" s="37">
        <f>U2837*Info!$B$2</f>
        <v>1.8742724118720002</v>
      </c>
      <c r="X2837" s="37">
        <f>W2837*SQRT((0.5*V2837/U2837)^2+Info!$B$3^2)</f>
        <v>9.8128806854059059E-2</v>
      </c>
      <c r="Y2837" s="28">
        <f>W2837*Info!$D$2</f>
        <v>1.5181606536163204</v>
      </c>
      <c r="Z2837" s="28">
        <f>Y2837*SQRT(Info!$D$3^2+(X2837/W2837)^2)</f>
        <v>0.10990809208444891</v>
      </c>
      <c r="AA2837" s="37">
        <f t="shared" si="734"/>
        <v>1.2257275881279999</v>
      </c>
      <c r="AB2837" s="37">
        <f t="shared" si="735"/>
        <v>0.10014620679087764</v>
      </c>
      <c r="AC2837" s="37">
        <f>(1-EXP(-Info!$B$6*H2837*1000))+(Info!$B$6/(Info!$B$6-Info!$B$7))*(EXP(-Info!$B$7*H2837*1000)-EXP(-Info!$B$6*H2837*1000))*(Info!$B$9-1)</f>
        <v>0.77970741461002557</v>
      </c>
      <c r="AD2837" s="37">
        <f>SQRT((Info!$B$6*EXP(-Info!$B$6*H2837*1000)+(Info!$B$6/(Info!$B$6+Info!$B$7))*(Info!$B$9-1)*(-Info!$B$7*EXP(-Info!$B$7*H2837*1000)+Info!$B$6*EXP(-Info!$B$6*H2837*1000)))^2*(0.01*H2837*1000)^2)</f>
        <v>3.7381058935836197E-3</v>
      </c>
      <c r="AE2837" s="37">
        <f t="shared" si="736"/>
        <v>7.8219054078610933E-2</v>
      </c>
      <c r="AF2837" s="37">
        <f t="shared" si="737"/>
        <v>0.82613045762821447</v>
      </c>
      <c r="AG2837" s="37">
        <f t="shared" si="738"/>
        <v>0.1456811900232709</v>
      </c>
      <c r="AH2837" s="37">
        <f t="shared" si="739"/>
        <v>0.25034256291764079</v>
      </c>
      <c r="AI2837">
        <f>AF2837*EXP(Info!$B$6*H2837*1000)</f>
        <v>2.7274340262030581</v>
      </c>
      <c r="AJ2837">
        <f>2*SQRT((EXP(Info!$B$6*H2837)*AG2837)^2+(Info!$B$6*H2837*0.01*AI2837)^2)</f>
        <v>0.29171058790753773</v>
      </c>
      <c r="AK2837">
        <f t="shared" si="740"/>
        <v>1.6298499739338015</v>
      </c>
      <c r="AL2837">
        <f t="shared" si="741"/>
        <v>0.26632882233965999</v>
      </c>
      <c r="AM2837">
        <f t="shared" si="744"/>
        <v>1.0806451612903225</v>
      </c>
      <c r="AN2837">
        <f t="shared" si="745"/>
        <v>2.1320775735898266E-2</v>
      </c>
      <c r="AO2837">
        <f t="shared" si="742"/>
        <v>16.100000000000001</v>
      </c>
      <c r="AP2837">
        <f t="shared" si="743"/>
        <v>0.7939080736475248</v>
      </c>
      <c r="AQ2837">
        <f t="shared" si="746"/>
        <v>3</v>
      </c>
      <c r="AR2837">
        <v>1</v>
      </c>
      <c r="AS2837">
        <v>1</v>
      </c>
      <c r="AT2837">
        <v>0</v>
      </c>
      <c r="AU2837">
        <v>0</v>
      </c>
      <c r="AV2837">
        <v>1</v>
      </c>
      <c r="AW2837">
        <v>0</v>
      </c>
      <c r="AX2837">
        <v>0</v>
      </c>
    </row>
    <row r="2838" spans="1:52">
      <c r="A2838" s="13" t="s">
        <v>319</v>
      </c>
      <c r="B2838" s="13" t="s">
        <v>431</v>
      </c>
      <c r="D2838" s="13">
        <v>-10.595000000000001</v>
      </c>
      <c r="E2838" s="13">
        <v>72.367000000000004</v>
      </c>
      <c r="F2838" s="13">
        <v>2224</v>
      </c>
      <c r="G2838">
        <v>760</v>
      </c>
      <c r="H2838">
        <v>130.75800000000001</v>
      </c>
      <c r="J2838">
        <f>(F2838*100*Info!$B$11)/AI2838</f>
        <v>1.4537313241381988</v>
      </c>
      <c r="K2838">
        <f>2*((F2838*100*Info!$B$11)/AI2838^2)*(AJ2838/2)</f>
        <v>9.0085730737656022E-2</v>
      </c>
      <c r="L2838">
        <f t="shared" si="731"/>
        <v>1.3084112164145072</v>
      </c>
      <c r="M2838">
        <f t="shared" si="732"/>
        <v>20.352238560664201</v>
      </c>
      <c r="N2838">
        <f t="shared" si="733"/>
        <v>1.334475984649127</v>
      </c>
      <c r="O2838">
        <v>2.63</v>
      </c>
      <c r="P2838">
        <v>0.04</v>
      </c>
      <c r="Q2838">
        <v>2.92</v>
      </c>
      <c r="R2838">
        <v>0.06</v>
      </c>
      <c r="S2838">
        <v>3.28</v>
      </c>
      <c r="T2838">
        <v>7.0000000000000007E-2</v>
      </c>
      <c r="U2838" s="23">
        <v>3.3954210360000001</v>
      </c>
      <c r="V2838" s="23">
        <v>7.2759022199999995E-2</v>
      </c>
      <c r="W2838" s="37">
        <f>U2838*Info!$B$2</f>
        <v>1.62980209728</v>
      </c>
      <c r="X2838" s="37">
        <f>W2838*SQRT((0.5*V2838/U2838)^2+Info!$B$3^2)</f>
        <v>8.334005284788415E-2</v>
      </c>
      <c r="Y2838" s="28">
        <f>W2838*Info!$D$2</f>
        <v>1.3201396987968002</v>
      </c>
      <c r="Z2838" s="28">
        <f>Y2838*SQRT(Info!$D$3^2+(X2838/W2838)^2)</f>
        <v>9.4413488810596038E-2</v>
      </c>
      <c r="AA2838" s="37">
        <f t="shared" si="734"/>
        <v>1.0001979027199999</v>
      </c>
      <c r="AB2838" s="37">
        <f t="shared" si="735"/>
        <v>8.5706268199520402E-2</v>
      </c>
      <c r="AC2838" s="37">
        <f>(1-EXP(-Info!$B$6*H2838*1000))+(Info!$B$6/(Info!$B$6-Info!$B$7))*(EXP(-Info!$B$7*H2838*1000)-EXP(-Info!$B$6*H2838*1000))*(Info!$B$9-1)</f>
        <v>0.78123571038786366</v>
      </c>
      <c r="AD2838" s="37">
        <f>SQRT((Info!$B$6*EXP(-Info!$B$6*H2838*1000)+(Info!$B$6/(Info!$B$6+Info!$B$7))*(Info!$B$9-1)*(-Info!$B$7*EXP(-Info!$B$7*H2838*1000)+Info!$B$6*EXP(-Info!$B$6*H2838*1000)))^2*(0.01*H2838*1000)^2)</f>
        <v>3.7342400138520001E-3</v>
      </c>
      <c r="AE2838" s="37">
        <f t="shared" si="736"/>
        <v>6.7060888570863814E-2</v>
      </c>
      <c r="AF2838" s="37">
        <f t="shared" si="737"/>
        <v>1.1784699821432891</v>
      </c>
      <c r="AG2838" s="37">
        <f t="shared" si="738"/>
        <v>0.12097962491800988</v>
      </c>
      <c r="AH2838" s="37">
        <f t="shared" si="739"/>
        <v>0.35928962870222231</v>
      </c>
      <c r="AI2838">
        <f>AF2838*EXP(Info!$B$6*H2838*1000)</f>
        <v>3.9092295889616664</v>
      </c>
      <c r="AJ2838">
        <f>2*SQRT((EXP(Info!$B$6*H2838)*AG2838)^2+(Info!$B$6*H2838*0.01*AI2838)^2)</f>
        <v>0.24224958098887314</v>
      </c>
      <c r="AK2838">
        <f t="shared" si="740"/>
        <v>1.3299631512467838</v>
      </c>
      <c r="AL2838">
        <f t="shared" si="741"/>
        <v>0.22792724964980454</v>
      </c>
      <c r="AM2838">
        <f t="shared" ref="AM2838:AM2843" si="747">Q2838/O2838</f>
        <v>1.1102661596958174</v>
      </c>
      <c r="AN2838">
        <f t="shared" ref="AN2838:AN2843" si="748">SQRT((R2838/Q2838)^2+(P2838/O2838)^2)*AM2838</f>
        <v>2.838322312254957E-2</v>
      </c>
      <c r="AO2838">
        <f t="shared" si="742"/>
        <v>14</v>
      </c>
      <c r="AP2838">
        <f t="shared" si="743"/>
        <v>0.77457257056352868</v>
      </c>
      <c r="AQ2838">
        <f t="shared" si="746"/>
        <v>3</v>
      </c>
      <c r="AR2838">
        <v>1</v>
      </c>
      <c r="AS2838">
        <v>1</v>
      </c>
      <c r="AT2838">
        <v>0</v>
      </c>
      <c r="AU2838">
        <v>0</v>
      </c>
      <c r="AV2838">
        <v>1</v>
      </c>
      <c r="AW2838">
        <v>0</v>
      </c>
      <c r="AX2838">
        <v>0</v>
      </c>
    </row>
    <row r="2839" spans="1:52">
      <c r="A2839" s="13" t="s">
        <v>319</v>
      </c>
      <c r="B2839" s="13" t="s">
        <v>431</v>
      </c>
      <c r="D2839" s="13">
        <v>-10.595000000000001</v>
      </c>
      <c r="E2839" s="13">
        <v>72.367000000000004</v>
      </c>
      <c r="F2839" s="13">
        <v>2224</v>
      </c>
      <c r="G2839">
        <v>770</v>
      </c>
      <c r="H2839">
        <v>131.78200000000001</v>
      </c>
      <c r="J2839">
        <f>(F2839*100*Info!$B$11)/AI2839</f>
        <v>1.0116913947313422</v>
      </c>
      <c r="K2839">
        <f>2*((F2839*100*Info!$B$11)/AI2839^2)*(AJ2839/2)</f>
        <v>4.2477852403293305E-2</v>
      </c>
      <c r="L2839">
        <f t="shared" si="731"/>
        <v>1.2242990667878602</v>
      </c>
      <c r="M2839">
        <f t="shared" si="732"/>
        <v>13.253157285781731</v>
      </c>
      <c r="N2839">
        <f t="shared" si="733"/>
        <v>0.65419143653765022</v>
      </c>
      <c r="O2839">
        <v>2.21</v>
      </c>
      <c r="P2839">
        <v>0.03</v>
      </c>
      <c r="Q2839">
        <v>2.19</v>
      </c>
      <c r="R2839">
        <v>0.06</v>
      </c>
      <c r="S2839">
        <v>3.45</v>
      </c>
      <c r="T2839">
        <v>0.09</v>
      </c>
      <c r="U2839" s="23">
        <v>3.1771439693999999</v>
      </c>
      <c r="V2839" s="23">
        <v>8.2460225160000011E-2</v>
      </c>
      <c r="W2839" s="37">
        <f>U2839*Info!$B$2</f>
        <v>1.525029105312</v>
      </c>
      <c r="X2839" s="37">
        <f>W2839*SQRT((0.5*V2839/U2839)^2+Info!$B$3^2)</f>
        <v>7.8777830010529112E-2</v>
      </c>
      <c r="Y2839" s="28">
        <f>W2839*Info!$D$2</f>
        <v>1.23527357530272</v>
      </c>
      <c r="Z2839" s="28">
        <f>Y2839*SQRT(Info!$D$3^2+(X2839/W2839)^2)</f>
        <v>8.8805819145026305E-2</v>
      </c>
      <c r="AA2839" s="37">
        <f t="shared" si="734"/>
        <v>0.68497089468799999</v>
      </c>
      <c r="AB2839" s="37">
        <f t="shared" si="735"/>
        <v>8.0193182385835157E-2</v>
      </c>
      <c r="AC2839" s="37">
        <f>(1-EXP(-Info!$B$6*H2839*1000))+(Info!$B$6/(Info!$B$6-Info!$B$7))*(EXP(-Info!$B$7*H2839*1000)-EXP(-Info!$B$6*H2839*1000))*(Info!$B$9-1)</f>
        <v>0.78422775963021463</v>
      </c>
      <c r="AD2839" s="37">
        <f>SQRT((Info!$B$6*EXP(-Info!$B$6*H2839*1000)+(Info!$B$6/(Info!$B$6+Info!$B$7))*(Info!$B$9-1)*(-Info!$B$7*EXP(-Info!$B$7*H2839*1000)+Info!$B$6*EXP(-Info!$B$6*H2839*1000)))^2*(0.01*H2839*1000)^2)</f>
        <v>3.726442698443255E-3</v>
      </c>
      <c r="AE2839" s="37">
        <f t="shared" si="736"/>
        <v>6.2941497695857496E-2</v>
      </c>
      <c r="AF2839" s="37">
        <f t="shared" si="737"/>
        <v>1.6775532345442064</v>
      </c>
      <c r="AG2839" s="37">
        <f t="shared" si="738"/>
        <v>0.11778414853543219</v>
      </c>
      <c r="AH2839" s="37">
        <f t="shared" si="739"/>
        <v>0.4862473143606395</v>
      </c>
      <c r="AI2839">
        <f>AF2839*EXP(Info!$B$6*H2839*1000)</f>
        <v>5.6172954878504235</v>
      </c>
      <c r="AJ2839">
        <f>2*SQRT((EXP(Info!$B$6*H2839)*AG2839)^2+(Info!$B$6*H2839*0.01*AI2839)^2)</f>
        <v>0.23585319582752759</v>
      </c>
      <c r="AK2839">
        <f t="shared" si="740"/>
        <v>0.91080579866663358</v>
      </c>
      <c r="AL2839">
        <f t="shared" si="741"/>
        <v>0.21326574923689001</v>
      </c>
      <c r="AM2839">
        <f t="shared" si="747"/>
        <v>0.99095022624434392</v>
      </c>
      <c r="AN2839">
        <f t="shared" si="748"/>
        <v>3.0299124062288386E-2</v>
      </c>
      <c r="AO2839">
        <f t="shared" si="742"/>
        <v>13.1</v>
      </c>
      <c r="AP2839">
        <f t="shared" si="743"/>
        <v>0.6955932816659095</v>
      </c>
      <c r="AQ2839">
        <f t="shared" si="746"/>
        <v>3</v>
      </c>
      <c r="AR2839">
        <v>1</v>
      </c>
      <c r="AS2839">
        <v>1</v>
      </c>
      <c r="AT2839">
        <v>0</v>
      </c>
      <c r="AU2839">
        <v>0</v>
      </c>
      <c r="AV2839">
        <v>1</v>
      </c>
      <c r="AW2839">
        <v>0</v>
      </c>
      <c r="AX2839">
        <v>0</v>
      </c>
    </row>
    <row r="2840" spans="1:52">
      <c r="A2840" s="13" t="s">
        <v>319</v>
      </c>
      <c r="B2840" s="13" t="s">
        <v>431</v>
      </c>
      <c r="D2840" s="13">
        <v>-10.595000000000001</v>
      </c>
      <c r="E2840" s="13">
        <v>72.367000000000004</v>
      </c>
      <c r="F2840" s="13">
        <v>2224</v>
      </c>
      <c r="G2840">
        <v>780</v>
      </c>
      <c r="H2840">
        <v>133.864</v>
      </c>
      <c r="J2840">
        <f>(F2840*100*Info!$B$11)/AI2840</f>
        <v>1.3856364216061232</v>
      </c>
      <c r="K2840">
        <f>2*((F2840*100*Info!$B$11)/AI2840^2)*(AJ2840/2)</f>
        <v>7.8057627087847178E-2</v>
      </c>
      <c r="L2840">
        <f t="shared" si="731"/>
        <v>1.2429906555937817</v>
      </c>
      <c r="M2840">
        <f t="shared" si="732"/>
        <v>18.428964427942937</v>
      </c>
      <c r="N2840">
        <f t="shared" si="733"/>
        <v>1.123521444149989</v>
      </c>
      <c r="O2840">
        <v>1.87</v>
      </c>
      <c r="P2840">
        <v>0.02</v>
      </c>
      <c r="Q2840">
        <v>1.7</v>
      </c>
      <c r="R2840">
        <v>0.06</v>
      </c>
      <c r="S2840">
        <v>2.71</v>
      </c>
      <c r="T2840">
        <v>7.0000000000000007E-2</v>
      </c>
      <c r="U2840" s="23">
        <v>3.2256499842000004</v>
      </c>
      <c r="V2840" s="23">
        <v>7.5184322940000006E-2</v>
      </c>
      <c r="W2840" s="37">
        <f>U2840*Info!$B$2</f>
        <v>1.548311992416</v>
      </c>
      <c r="X2840" s="37">
        <f>W2840*SQRT((0.5*V2840/U2840)^2+Info!$B$3^2)</f>
        <v>7.9490688585560215E-2</v>
      </c>
      <c r="Y2840" s="28">
        <f>W2840*Info!$D$2</f>
        <v>1.25413271385696</v>
      </c>
      <c r="Z2840" s="28">
        <f>Y2840*SQRT(Info!$D$3^2+(X2840/W2840)^2)</f>
        <v>8.9876954087117433E-2</v>
      </c>
      <c r="AA2840" s="37">
        <f t="shared" si="734"/>
        <v>0.32168800758400007</v>
      </c>
      <c r="AB2840" s="37">
        <f t="shared" si="735"/>
        <v>8.0117223939715446E-2</v>
      </c>
      <c r="AC2840" s="37">
        <f>(1-EXP(-Info!$B$6*H2840*1000))+(Info!$B$6/(Info!$B$6-Info!$B$7))*(EXP(-Info!$B$7*H2840*1000)-EXP(-Info!$B$6*H2840*1000))*(Info!$B$9-1)</f>
        <v>0.79021685328378366</v>
      </c>
      <c r="AD2840" s="37">
        <f>SQRT((Info!$B$6*EXP(-Info!$B$6*H2840*1000)+(Info!$B$6/(Info!$B$6+Info!$B$7))*(Info!$B$9-1)*(-Info!$B$7*EXP(-Info!$B$7*H2840*1000)+Info!$B$6*EXP(-Info!$B$6*H2840*1000)))^2*(0.01*H2840*1000)^2)</f>
        <v>3.7099118502874817E-3</v>
      </c>
      <c r="AE2840" s="37">
        <f t="shared" si="736"/>
        <v>6.3321228099849081E-2</v>
      </c>
      <c r="AF2840" s="37">
        <f t="shared" si="737"/>
        <v>1.2016640010508814</v>
      </c>
      <c r="AG2840" s="37">
        <f t="shared" si="738"/>
        <v>0.11537956839948281</v>
      </c>
      <c r="AH2840" s="37">
        <f t="shared" si="739"/>
        <v>0.44341845057228096</v>
      </c>
      <c r="AI2840">
        <f>AF2840*EXP(Info!$B$6*H2840*1000)</f>
        <v>4.1013424720275529</v>
      </c>
      <c r="AJ2840">
        <f>2*SQRT((EXP(Info!$B$6*H2840)*AG2840)^2+(Info!$B$6*H2840*0.01*AI2840)^2)</f>
        <v>0.2310426142450796</v>
      </c>
      <c r="AK2840">
        <f t="shared" si="740"/>
        <v>0.42774854368444487</v>
      </c>
      <c r="AL2840">
        <f t="shared" si="741"/>
        <v>0.21306374534527925</v>
      </c>
      <c r="AM2840">
        <f t="shared" si="747"/>
        <v>0.90909090909090906</v>
      </c>
      <c r="AN2840">
        <f t="shared" si="748"/>
        <v>3.3526377539264296E-2</v>
      </c>
      <c r="AO2840">
        <f t="shared" si="742"/>
        <v>13.3</v>
      </c>
      <c r="AP2840">
        <f t="shared" si="743"/>
        <v>0.5797281196533115</v>
      </c>
      <c r="AQ2840">
        <f t="shared" si="746"/>
        <v>3</v>
      </c>
      <c r="AR2840">
        <v>1</v>
      </c>
      <c r="AS2840">
        <v>1</v>
      </c>
      <c r="AT2840">
        <v>0</v>
      </c>
      <c r="AU2840">
        <v>0</v>
      </c>
      <c r="AV2840">
        <v>1</v>
      </c>
      <c r="AW2840">
        <v>0</v>
      </c>
      <c r="AX2840">
        <v>0</v>
      </c>
    </row>
    <row r="2841" spans="1:52">
      <c r="A2841" s="13" t="s">
        <v>319</v>
      </c>
      <c r="B2841" s="13" t="s">
        <v>431</v>
      </c>
      <c r="D2841" s="13">
        <v>-10.595000000000001</v>
      </c>
      <c r="E2841" s="13">
        <v>72.367000000000004</v>
      </c>
      <c r="F2841" s="13">
        <v>2224</v>
      </c>
      <c r="G2841">
        <v>790</v>
      </c>
      <c r="H2841">
        <v>135.61600000000001</v>
      </c>
      <c r="J2841">
        <f>(F2841*100*Info!$B$11)/AI2841</f>
        <v>1.8720153485300535</v>
      </c>
      <c r="K2841">
        <f>2*((F2841*100*Info!$B$11)/AI2841^2)*(AJ2841/2)</f>
        <v>0.13851994825459141</v>
      </c>
      <c r="L2841">
        <f t="shared" si="731"/>
        <v>1.1962616835789779</v>
      </c>
      <c r="M2841">
        <f t="shared" si="732"/>
        <v>23.961796487945261</v>
      </c>
      <c r="N2841">
        <f t="shared" si="733"/>
        <v>1.8656103727663798</v>
      </c>
      <c r="O2841">
        <v>1.94</v>
      </c>
      <c r="P2841">
        <v>0.03</v>
      </c>
      <c r="Q2841">
        <v>1.49</v>
      </c>
      <c r="R2841">
        <v>0.05</v>
      </c>
      <c r="S2841">
        <v>2.44</v>
      </c>
      <c r="T2841">
        <v>7.0000000000000007E-2</v>
      </c>
      <c r="U2841" s="23">
        <v>3.1043849472000002</v>
      </c>
      <c r="V2841" s="23">
        <v>7.5184322940000006E-2</v>
      </c>
      <c r="W2841" s="37">
        <f>U2841*Info!$B$2</f>
        <v>1.4901047746560001</v>
      </c>
      <c r="X2841" s="37">
        <f>W2841*SQRT((0.5*V2841/U2841)^2+Info!$B$3^2)</f>
        <v>7.6659148872068913E-2</v>
      </c>
      <c r="Y2841" s="28">
        <f>W2841*Info!$D$2</f>
        <v>1.2069848674713601</v>
      </c>
      <c r="Z2841" s="28">
        <f>Y2841*SQRT(Info!$D$3^2+(X2841/W2841)^2)</f>
        <v>8.6589173155025442E-2</v>
      </c>
      <c r="AA2841" s="37">
        <f t="shared" si="734"/>
        <v>0.44989522534399984</v>
      </c>
      <c r="AB2841" s="37">
        <f t="shared" si="735"/>
        <v>7.8112899739991887E-2</v>
      </c>
      <c r="AC2841" s="37">
        <f>(1-EXP(-Info!$B$6*H2841*1000))+(Info!$B$6/(Info!$B$6-Info!$B$7))*(EXP(-Info!$B$7*H2841*1000)-EXP(-Info!$B$6*H2841*1000))*(Info!$B$9-1)</f>
        <v>0.79516014583574657</v>
      </c>
      <c r="AD2841" s="37">
        <f>SQRT((Info!$B$6*EXP(-Info!$B$6*H2841*1000)+(Info!$B$6/(Info!$B$6+Info!$B$7))*(Info!$B$9-1)*(-Info!$B$7*EXP(-Info!$B$7*H2841*1000)+Info!$B$6*EXP(-Info!$B$6*H2841*1000)))^2*(0.01*H2841*1000)^2)</f>
        <v>3.6953218897170328E-3</v>
      </c>
      <c r="AE2841" s="37">
        <f t="shared" si="736"/>
        <v>6.213451024998224E-2</v>
      </c>
      <c r="AF2841" s="37">
        <f t="shared" si="737"/>
        <v>0.87527637953329884</v>
      </c>
      <c r="AG2841" s="37">
        <f t="shared" si="738"/>
        <v>0.11217567593590032</v>
      </c>
      <c r="AH2841" s="37">
        <f t="shared" si="739"/>
        <v>0.35871982767758148</v>
      </c>
      <c r="AI2841">
        <f>AF2841*EXP(Info!$B$6*H2841*1000)</f>
        <v>3.0357494190332677</v>
      </c>
      <c r="AJ2841">
        <f>2*SQRT((EXP(Info!$B$6*H2841)*AG2841)^2+(Info!$B$6*H2841*0.01*AI2841)^2)</f>
        <v>0.22463055806064255</v>
      </c>
      <c r="AK2841">
        <f t="shared" si="740"/>
        <v>0.59822568113991659</v>
      </c>
      <c r="AL2841">
        <f t="shared" si="741"/>
        <v>0.20773344556853443</v>
      </c>
      <c r="AM2841">
        <f t="shared" si="747"/>
        <v>0.76804123711340211</v>
      </c>
      <c r="AN2841">
        <f t="shared" si="748"/>
        <v>2.8378143088164252E-2</v>
      </c>
      <c r="AO2841">
        <f t="shared" si="742"/>
        <v>12.8</v>
      </c>
      <c r="AP2841">
        <f t="shared" si="743"/>
        <v>0.62492249930208643</v>
      </c>
      <c r="AQ2841">
        <f t="shared" si="746"/>
        <v>3</v>
      </c>
      <c r="AR2841">
        <v>1</v>
      </c>
      <c r="AS2841">
        <v>1</v>
      </c>
      <c r="AT2841">
        <v>0</v>
      </c>
      <c r="AU2841">
        <v>0</v>
      </c>
      <c r="AV2841">
        <v>1</v>
      </c>
      <c r="AW2841">
        <v>0</v>
      </c>
      <c r="AX2841">
        <v>0</v>
      </c>
    </row>
    <row r="2842" spans="1:52">
      <c r="A2842" s="13" t="s">
        <v>319</v>
      </c>
      <c r="B2842" s="13" t="s">
        <v>431</v>
      </c>
      <c r="D2842" s="13">
        <v>-10.595000000000001</v>
      </c>
      <c r="E2842" s="13">
        <v>72.367000000000004</v>
      </c>
      <c r="F2842" s="13">
        <v>2224</v>
      </c>
      <c r="G2842">
        <v>800</v>
      </c>
      <c r="H2842">
        <v>137.255</v>
      </c>
      <c r="J2842">
        <f>(F2842*100*Info!$B$11)/AI2842</f>
        <v>1.9383823558964701</v>
      </c>
      <c r="K2842">
        <f>2*((F2842*100*Info!$B$11)/AI2842^2)*(AJ2842/2)</f>
        <v>0.13943413567029098</v>
      </c>
      <c r="L2842">
        <f t="shared" si="731"/>
        <v>1.0747663563404879</v>
      </c>
      <c r="M2842">
        <f t="shared" si="732"/>
        <v>22.291397117704477</v>
      </c>
      <c r="N2842">
        <f t="shared" si="733"/>
        <v>1.7565780223257479</v>
      </c>
      <c r="O2842">
        <v>1.63</v>
      </c>
      <c r="P2842">
        <v>0.03</v>
      </c>
      <c r="Q2842">
        <v>1.43</v>
      </c>
      <c r="R2842">
        <v>0.06</v>
      </c>
      <c r="S2842">
        <v>2.15</v>
      </c>
      <c r="T2842">
        <v>0.08</v>
      </c>
      <c r="U2842" s="23">
        <v>2.7890958510000003</v>
      </c>
      <c r="V2842" s="23">
        <v>8.9736127380000003E-2</v>
      </c>
      <c r="W2842" s="37">
        <f>U2842*Info!$B$2</f>
        <v>1.3387660084800002</v>
      </c>
      <c r="X2842" s="37">
        <f>W2842*SQRT((0.5*V2842/U2842)^2+Info!$B$3^2)</f>
        <v>7.0317595542979658E-2</v>
      </c>
      <c r="Y2842" s="28">
        <f>W2842*Info!$D$2</f>
        <v>1.0844004668688001</v>
      </c>
      <c r="Z2842" s="28">
        <f>Y2842*SQRT(Info!$D$3^2+(X2842/W2842)^2)</f>
        <v>7.8638028530476897E-2</v>
      </c>
      <c r="AA2842" s="37">
        <f t="shared" si="734"/>
        <v>0.29123399151999974</v>
      </c>
      <c r="AB2842" s="37">
        <f t="shared" si="735"/>
        <v>7.1899681800033532E-2</v>
      </c>
      <c r="AC2842" s="37">
        <f>(1-EXP(-Info!$B$6*H2842*1000))+(Info!$B$6/(Info!$B$6-Info!$B$7))*(EXP(-Info!$B$7*H2842*1000)-EXP(-Info!$B$6*H2842*1000))*(Info!$B$9-1)</f>
        <v>0.79970610711850287</v>
      </c>
      <c r="AD2842" s="37">
        <f>SQRT((Info!$B$6*EXP(-Info!$B$6*H2842*1000)+(Info!$B$6/(Info!$B$6+Info!$B$7))*(Info!$B$9-1)*(-Info!$B$7*EXP(-Info!$B$7*H2842*1000)+Info!$B$6*EXP(-Info!$B$6*H2842*1000)))^2*(0.01*H2842*1000)^2)</f>
        <v>3.6811330182673417E-3</v>
      </c>
      <c r="AE2842" s="37">
        <f t="shared" si="736"/>
        <v>5.7508608236928709E-2</v>
      </c>
      <c r="AF2842" s="37">
        <f t="shared" si="737"/>
        <v>0.83269793151215776</v>
      </c>
      <c r="AG2842" s="37">
        <f t="shared" si="738"/>
        <v>0.10531466921805643</v>
      </c>
      <c r="AH2842" s="37">
        <f t="shared" si="739"/>
        <v>0.38730136349402688</v>
      </c>
      <c r="AI2842">
        <f>AF2842*EXP(Info!$B$6*H2842*1000)</f>
        <v>2.9318103775728961</v>
      </c>
      <c r="AJ2842">
        <f>2*SQRT((EXP(Info!$B$6*H2842)*AG2842)^2+(Info!$B$6*H2842*0.01*AI2842)^2)</f>
        <v>0.21089463835787212</v>
      </c>
      <c r="AK2842">
        <f t="shared" si="740"/>
        <v>0.38725383852414363</v>
      </c>
      <c r="AL2842">
        <f t="shared" si="741"/>
        <v>0.19121001377900917</v>
      </c>
      <c r="AM2842">
        <f t="shared" si="747"/>
        <v>0.87730061349693256</v>
      </c>
      <c r="AN2842">
        <f t="shared" si="748"/>
        <v>4.0195477838068948E-2</v>
      </c>
      <c r="AO2842">
        <f t="shared" si="742"/>
        <v>11.5</v>
      </c>
      <c r="AP2842">
        <f t="shared" si="743"/>
        <v>0.5844187819560166</v>
      </c>
      <c r="AQ2842">
        <f t="shared" si="746"/>
        <v>3</v>
      </c>
      <c r="AR2842">
        <v>1</v>
      </c>
      <c r="AS2842">
        <v>1</v>
      </c>
      <c r="AT2842">
        <v>0</v>
      </c>
      <c r="AU2842">
        <v>0</v>
      </c>
      <c r="AV2842">
        <v>1</v>
      </c>
      <c r="AW2842">
        <v>0</v>
      </c>
      <c r="AX2842">
        <v>0</v>
      </c>
    </row>
    <row r="2843" spans="1:52">
      <c r="A2843" s="13" t="s">
        <v>319</v>
      </c>
      <c r="B2843" s="13" t="s">
        <v>431</v>
      </c>
      <c r="D2843" s="13">
        <v>-10.595000000000001</v>
      </c>
      <c r="E2843" s="13">
        <v>72.367000000000004</v>
      </c>
      <c r="F2843" s="13">
        <v>2224</v>
      </c>
      <c r="G2843">
        <v>810</v>
      </c>
      <c r="H2843">
        <v>138.601</v>
      </c>
      <c r="J2843">
        <f>(F2843*100*Info!$B$11)/AI2843</f>
        <v>1.0864039929483786</v>
      </c>
      <c r="K2843">
        <f>2*((F2843*100*Info!$B$11)/AI2843^2)*(AJ2843/2)</f>
        <v>5.2652405668021991E-2</v>
      </c>
      <c r="L2843">
        <f t="shared" si="731"/>
        <v>1.3177570108174677</v>
      </c>
      <c r="M2843">
        <f t="shared" si="732"/>
        <v>15.318296317679637</v>
      </c>
      <c r="N2843">
        <f t="shared" si="733"/>
        <v>0.85479575218212567</v>
      </c>
      <c r="O2843">
        <v>1.67</v>
      </c>
      <c r="P2843">
        <v>0.03</v>
      </c>
      <c r="Q2843">
        <v>1.52</v>
      </c>
      <c r="R2843">
        <v>7.0000000000000007E-2</v>
      </c>
      <c r="S2843">
        <v>2.82</v>
      </c>
      <c r="T2843">
        <v>0.09</v>
      </c>
      <c r="U2843" s="23">
        <v>3.4196740434000001</v>
      </c>
      <c r="V2843" s="23">
        <v>9.4586728860000011E-2</v>
      </c>
      <c r="W2843" s="37">
        <f>U2843*Info!$B$2</f>
        <v>1.6414435408320001</v>
      </c>
      <c r="X2843" s="37">
        <f>W2843*SQRT((0.5*V2843/U2843)^2+Info!$B$3^2)</f>
        <v>8.5153797582200652E-2</v>
      </c>
      <c r="Y2843" s="28">
        <f>W2843*Info!$D$2</f>
        <v>1.3295692680739202</v>
      </c>
      <c r="Z2843" s="28">
        <f>Y2843*SQRT(Info!$D$3^2+(X2843/W2843)^2)</f>
        <v>9.5796024117040482E-2</v>
      </c>
      <c r="AA2843" s="37">
        <f t="shared" si="734"/>
        <v>2.855645916799987E-2</v>
      </c>
      <c r="AB2843" s="37">
        <f t="shared" si="735"/>
        <v>8.6464843969502436E-2</v>
      </c>
      <c r="AC2843" s="37">
        <f>(1-EXP(-Info!$B$6*H2843*1000))+(Info!$B$6/(Info!$B$6-Info!$B$7))*(EXP(-Info!$B$7*H2843*1000)-EXP(-Info!$B$6*H2843*1000))*(Info!$B$9-1)</f>
        <v>0.80338348876901666</v>
      </c>
      <c r="AD2843" s="37">
        <f>SQRT((Info!$B$6*EXP(-Info!$B$6*H2843*1000)+(Info!$B$6/(Info!$B$6+Info!$B$7))*(Info!$B$9-1)*(-Info!$B$7*EXP(-Info!$B$7*H2843*1000)+Info!$B$6*EXP(-Info!$B$6*H2843*1000)))^2*(0.01*H2843*1000)^2)</f>
        <v>3.6691038326528212E-3</v>
      </c>
      <c r="AE2843" s="37">
        <f t="shared" si="736"/>
        <v>6.9464507023902902E-2</v>
      </c>
      <c r="AF2843" s="37">
        <f t="shared" si="737"/>
        <v>1.4674889441328021</v>
      </c>
      <c r="AG2843" s="37">
        <f t="shared" si="738"/>
        <v>0.12659856228530583</v>
      </c>
      <c r="AH2843" s="37">
        <f t="shared" si="739"/>
        <v>0.52038615040170288</v>
      </c>
      <c r="AI2843">
        <f>AF2843*EXP(Info!$B$6*H2843*1000)</f>
        <v>5.2309909974635938</v>
      </c>
      <c r="AJ2843">
        <f>2*SQRT((EXP(Info!$B$6*H2843)*AG2843)^2+(Info!$B$6*H2843*0.01*AI2843)^2)</f>
        <v>0.2535191897599286</v>
      </c>
      <c r="AK2843">
        <f t="shared" si="740"/>
        <v>3.7971523755689428E-2</v>
      </c>
      <c r="AL2843">
        <f t="shared" si="741"/>
        <v>0.22994460605249478</v>
      </c>
      <c r="AM2843">
        <f t="shared" si="747"/>
        <v>0.91017964071856294</v>
      </c>
      <c r="AN2843">
        <f t="shared" si="748"/>
        <v>4.4992277378232859E-2</v>
      </c>
      <c r="AO2843">
        <f t="shared" si="742"/>
        <v>14.1</v>
      </c>
      <c r="AP2843">
        <f t="shared" si="743"/>
        <v>0.48835063775248233</v>
      </c>
      <c r="AQ2843">
        <f t="shared" si="746"/>
        <v>3</v>
      </c>
      <c r="AR2843">
        <v>1</v>
      </c>
      <c r="AS2843">
        <v>1</v>
      </c>
      <c r="AT2843">
        <v>0</v>
      </c>
      <c r="AU2843">
        <v>0</v>
      </c>
      <c r="AV2843">
        <v>1</v>
      </c>
      <c r="AW2843">
        <v>0</v>
      </c>
      <c r="AX2843">
        <v>0</v>
      </c>
      <c r="AZ2843"/>
    </row>
    <row r="2844" spans="1:52">
      <c r="A2844" s="13" t="s">
        <v>91</v>
      </c>
      <c r="B2844" s="13" t="s">
        <v>218</v>
      </c>
      <c r="D2844" s="14">
        <v>-16.5</v>
      </c>
      <c r="E2844" s="14">
        <v>58</v>
      </c>
      <c r="F2844" s="14">
        <v>1150</v>
      </c>
      <c r="G2844" s="16">
        <v>0.03</v>
      </c>
      <c r="H2844">
        <v>1.4</v>
      </c>
      <c r="J2844">
        <f>(F2844*100*Info!$B$11)/AI2844</f>
        <v>1.5460333006041753</v>
      </c>
      <c r="K2844">
        <f>2*((F2844*100*Info!$B$11)/AI2844^2)*(AJ2844/2)</f>
        <v>9.9596349880939891E-2</v>
      </c>
      <c r="L2844">
        <f t="shared" si="731"/>
        <v>0.11561529869158901</v>
      </c>
      <c r="M2844">
        <f t="shared" si="732"/>
        <v>1.9125725896504957</v>
      </c>
      <c r="N2844">
        <f t="shared" si="733"/>
        <v>0.13523470458829306</v>
      </c>
      <c r="O2844" s="32">
        <v>0.27182000000000001</v>
      </c>
      <c r="P2844" s="32">
        <v>3.5942000000000001E-3</v>
      </c>
      <c r="S2844" s="31">
        <v>1.9950000000000001</v>
      </c>
      <c r="T2844" s="31">
        <v>0.12128</v>
      </c>
      <c r="U2844" s="32">
        <v>0.30003000000000002</v>
      </c>
      <c r="V2844" s="32">
        <v>8.7454999999999998E-3</v>
      </c>
      <c r="W2844" s="37">
        <f>U2844*Info!$B$2</f>
        <v>0.14401440000000001</v>
      </c>
      <c r="X2844" s="37">
        <f>W2844*SQRT((0.5*V2844/U2844)^2+Info!$B$3^2)</f>
        <v>7.5003889022370049E-3</v>
      </c>
      <c r="Y2844" s="28">
        <f>W2844*Info!$D$2</f>
        <v>0.11665166400000002</v>
      </c>
      <c r="Z2844" s="28">
        <f>Y2844*SQRT(Info!$D$3^2+(X2844/W2844)^2)</f>
        <v>8.4219047290692833E-3</v>
      </c>
      <c r="AA2844" s="37">
        <f t="shared" si="734"/>
        <v>0.12780559999999999</v>
      </c>
      <c r="AB2844" s="37">
        <f t="shared" si="735"/>
        <v>7.7126780105745392E-3</v>
      </c>
      <c r="AC2844" s="37">
        <f>(1-EXP(-Info!$B$6*H2844*1000))+(Info!$B$6/(Info!$B$6-Info!$B$7))*(EXP(-Info!$B$7*H2844*1000)-EXP(-Info!$B$6*H2844*1000))*(Info!$B$9-1)</f>
        <v>1.462569333703408E-2</v>
      </c>
      <c r="AD2844" s="37">
        <f>SQRT((Info!$B$6*EXP(-Info!$B$6*H2844*1000)+(Info!$B$6/(Info!$B$6+Info!$B$7))*(Info!$B$9-1)*(-Info!$B$7*EXP(-Info!$B$7*H2844*1000)+Info!$B$6*EXP(-Info!$B$6*H2844*1000)))^2*(0.01*H2844*1000)^2)</f>
        <v>1.3656081146649619E-4</v>
      </c>
      <c r="AE2844" s="37">
        <f t="shared" si="736"/>
        <v>1.1414548477211416E-4</v>
      </c>
      <c r="AF2844" s="37">
        <f t="shared" si="737"/>
        <v>1.8764790904876445</v>
      </c>
      <c r="AG2844" s="37">
        <f t="shared" si="738"/>
        <v>6.1222145572147453E-2</v>
      </c>
      <c r="AH2844" s="37">
        <f t="shared" si="739"/>
        <v>0.94059102280082429</v>
      </c>
      <c r="AI2844">
        <f>AF2844*EXP(Info!$B$6*H2844*1000)</f>
        <v>1.9007261033117142</v>
      </c>
      <c r="AJ2844">
        <f>2*SQRT((EXP(Info!$B$6*H2844)*AG2844)^2+(Info!$B$6*H2844*0.01*AI2844)^2)</f>
        <v>0.12244586319019791</v>
      </c>
      <c r="AK2844">
        <f t="shared" si="740"/>
        <v>0.16994310631999998</v>
      </c>
      <c r="AL2844">
        <f t="shared" si="741"/>
        <v>2.051109590132193E-2</v>
      </c>
      <c r="AM2844"/>
      <c r="AN2844"/>
      <c r="AO2844">
        <f t="shared" si="742"/>
        <v>1.2370836946184249</v>
      </c>
      <c r="AP2844">
        <f t="shared" si="743"/>
        <v>0.90597606905976069</v>
      </c>
      <c r="AQ2844">
        <f t="shared" si="746"/>
        <v>6</v>
      </c>
      <c r="AR2844">
        <v>1</v>
      </c>
      <c r="AS2844">
        <v>1</v>
      </c>
      <c r="AT2844">
        <v>1</v>
      </c>
      <c r="AU2844">
        <v>0</v>
      </c>
      <c r="AV2844">
        <v>1</v>
      </c>
      <c r="AW2844">
        <v>1</v>
      </c>
      <c r="AX2844">
        <v>1</v>
      </c>
    </row>
    <row r="2845" spans="1:52">
      <c r="A2845" s="13" t="s">
        <v>91</v>
      </c>
      <c r="B2845" s="13" t="s">
        <v>218</v>
      </c>
      <c r="D2845" s="14">
        <v>-16.5</v>
      </c>
      <c r="E2845" s="14">
        <v>58</v>
      </c>
      <c r="F2845" s="14">
        <v>1150</v>
      </c>
      <c r="G2845" s="16">
        <v>0.04</v>
      </c>
      <c r="H2845">
        <v>1.5408999999999999</v>
      </c>
      <c r="J2845">
        <f>(F2845*100*Info!$B$11)/AI2845</f>
        <v>1.4405547864717414</v>
      </c>
      <c r="K2845">
        <f>2*((F2845*100*Info!$B$11)/AI2845^2)*(AJ2845/2)</f>
        <v>2.1752625271729897E-2</v>
      </c>
      <c r="L2845">
        <f t="shared" si="731"/>
        <v>0.12996172261682268</v>
      </c>
      <c r="M2845">
        <f t="shared" si="732"/>
        <v>2.0032217028394101</v>
      </c>
      <c r="N2845">
        <f t="shared" si="733"/>
        <v>3.3378185452768522E-2</v>
      </c>
      <c r="O2845" s="32">
        <v>0.26118999999999998</v>
      </c>
      <c r="P2845" s="32">
        <v>1.8896E-3</v>
      </c>
      <c r="S2845" s="31">
        <v>2.1440000000000001</v>
      </c>
      <c r="T2845" s="31">
        <v>2.4576000000000001E-2</v>
      </c>
      <c r="U2845" s="32">
        <v>0.33726</v>
      </c>
      <c r="V2845" s="32">
        <v>2.3755999999999998E-3</v>
      </c>
      <c r="W2845" s="37">
        <f>U2845*Info!$B$2</f>
        <v>0.1618848</v>
      </c>
      <c r="X2845" s="37">
        <f>W2845*SQRT((0.5*V2845/U2845)^2+Info!$B$3^2)</f>
        <v>8.114295123936275E-3</v>
      </c>
      <c r="Y2845" s="28">
        <f>W2845*Info!$D$2</f>
        <v>0.13112668799999999</v>
      </c>
      <c r="Z2845" s="28">
        <f>Y2845*SQRT(Info!$D$3^2+(X2845/W2845)^2)</f>
        <v>9.2835508367341644E-3</v>
      </c>
      <c r="AA2845" s="37">
        <f t="shared" si="734"/>
        <v>9.9305199999999982E-2</v>
      </c>
      <c r="AB2845" s="37">
        <f t="shared" si="735"/>
        <v>8.1691145418788195E-3</v>
      </c>
      <c r="AC2845" s="37">
        <f>(1-EXP(-Info!$B$6*H2845*1000))+(Info!$B$6/(Info!$B$6-Info!$B$7))*(EXP(-Info!$B$7*H2845*1000)-EXP(-Info!$B$6*H2845*1000))*(Info!$B$9-1)</f>
        <v>1.6086881250348656E-2</v>
      </c>
      <c r="AD2845" s="37">
        <f>SQRT((Info!$B$6*EXP(-Info!$B$6*H2845*1000)+(Info!$B$6/(Info!$B$6+Info!$B$7))*(Info!$B$9-1)*(-Info!$B$7*EXP(-Info!$B$7*H2845*1000)+Info!$B$6*EXP(-Info!$B$6*H2845*1000)))^2*(0.01*H2845*1000)^2)</f>
        <v>1.5010624820899524E-4</v>
      </c>
      <c r="AE2845" s="37">
        <f t="shared" si="736"/>
        <v>1.3225827838932083E-4</v>
      </c>
      <c r="AF2845" s="37">
        <f t="shared" si="737"/>
        <v>2.0112758010400578</v>
      </c>
      <c r="AG2845" s="37">
        <f t="shared" si="738"/>
        <v>1.540119321320365E-2</v>
      </c>
      <c r="AH2845" s="37">
        <f t="shared" si="739"/>
        <v>0.93809505645525082</v>
      </c>
      <c r="AI2845">
        <f>AF2845*EXP(Info!$B$6*H2845*1000)</f>
        <v>2.039898710305085</v>
      </c>
      <c r="AJ2845">
        <f>2*SQRT((EXP(Info!$B$6*H2845)*AG2845)^2+(Info!$B$6*H2845*0.01*AI2845)^2)</f>
        <v>3.080282170054215E-2</v>
      </c>
      <c r="AK2845">
        <f t="shared" si="740"/>
        <v>0.13204612443999997</v>
      </c>
      <c r="AL2845">
        <f t="shared" si="741"/>
        <v>2.1724943212672532E-2</v>
      </c>
      <c r="AM2845"/>
      <c r="AN2845"/>
      <c r="AO2845">
        <f t="shared" si="742"/>
        <v>1.3905904304469885</v>
      </c>
      <c r="AP2845">
        <f t="shared" si="743"/>
        <v>0.77444701417304151</v>
      </c>
      <c r="AQ2845">
        <f t="shared" si="746"/>
        <v>6</v>
      </c>
      <c r="AR2845">
        <v>1</v>
      </c>
      <c r="AS2845">
        <v>1</v>
      </c>
      <c r="AT2845">
        <v>1</v>
      </c>
      <c r="AU2845">
        <v>0</v>
      </c>
      <c r="AV2845">
        <v>1</v>
      </c>
      <c r="AW2845">
        <v>1</v>
      </c>
      <c r="AX2845">
        <v>1</v>
      </c>
    </row>
    <row r="2846" spans="1:52">
      <c r="A2846" s="13" t="s">
        <v>91</v>
      </c>
      <c r="B2846" s="13" t="s">
        <v>218</v>
      </c>
      <c r="D2846" s="14">
        <v>-16.5</v>
      </c>
      <c r="E2846" s="14">
        <v>58</v>
      </c>
      <c r="F2846" s="14">
        <v>1150</v>
      </c>
      <c r="G2846" s="16">
        <v>0.19</v>
      </c>
      <c r="H2846">
        <v>3.9817</v>
      </c>
      <c r="J2846">
        <f>(F2846*100*Info!$B$11)/AI2846</f>
        <v>1.4600184033477832</v>
      </c>
      <c r="K2846">
        <f>2*((F2846*100*Info!$B$11)/AI2846^2)*(AJ2846/2)</f>
        <v>3.8602786213508919E-2</v>
      </c>
      <c r="L2846">
        <f t="shared" si="731"/>
        <v>0.13658967028037408</v>
      </c>
      <c r="M2846">
        <f t="shared" si="732"/>
        <v>2.1338307257871052</v>
      </c>
      <c r="N2846">
        <f t="shared" si="733"/>
        <v>6.0589044438054018E-2</v>
      </c>
      <c r="O2846" s="32">
        <v>2.0623</v>
      </c>
      <c r="P2846" s="32">
        <v>1.5092E-2</v>
      </c>
      <c r="S2846" s="31">
        <v>2.1560999999999999</v>
      </c>
      <c r="T2846" s="31">
        <v>4.9466000000000003E-2</v>
      </c>
      <c r="U2846" s="32">
        <v>0.35446</v>
      </c>
      <c r="V2846" s="32">
        <v>3.6695999999999999E-3</v>
      </c>
      <c r="W2846" s="37">
        <f>U2846*Info!$B$2</f>
        <v>0.17014079999999998</v>
      </c>
      <c r="X2846" s="37">
        <f>W2846*SQRT((0.5*V2846/U2846)^2+Info!$B$3^2)</f>
        <v>8.5525065973208123E-3</v>
      </c>
      <c r="Y2846" s="28">
        <f>W2846*Info!$D$2</f>
        <v>0.13781404799999999</v>
      </c>
      <c r="Z2846" s="28">
        <f>Y2846*SQRT(Info!$D$3^2+(X2846/W2846)^2)</f>
        <v>9.7710007793495347E-3</v>
      </c>
      <c r="AA2846" s="37">
        <f t="shared" si="734"/>
        <v>1.8921592</v>
      </c>
      <c r="AB2846" s="37">
        <f t="shared" si="735"/>
        <v>1.1405590081061831E-2</v>
      </c>
      <c r="AC2846" s="37">
        <f>(1-EXP(-Info!$B$6*H2846*1000))+(Info!$B$6/(Info!$B$6-Info!$B$7))*(EXP(-Info!$B$7*H2846*1000)-EXP(-Info!$B$6*H2846*1000))*(Info!$B$9-1)</f>
        <v>4.1089774891196335E-2</v>
      </c>
      <c r="AD2846" s="37">
        <f>SQRT((Info!$B$6*EXP(-Info!$B$6*H2846*1000)+(Info!$B$6/(Info!$B$6+Info!$B$7))*(Info!$B$9-1)*(-Info!$B$7*EXP(-Info!$B$7*H2846*1000)+Info!$B$6*EXP(-Info!$B$6*H2846*1000)))^2*(0.01*H2846*1000)^2)</f>
        <v>3.790985969253681E-4</v>
      </c>
      <c r="AE2846" s="37">
        <f t="shared" si="736"/>
        <v>8.5684095255631496E-4</v>
      </c>
      <c r="AF2846" s="37">
        <f t="shared" si="737"/>
        <v>1.9405375564136937</v>
      </c>
      <c r="AG2846" s="37">
        <f t="shared" si="738"/>
        <v>2.6606914921651983E-2</v>
      </c>
      <c r="AH2846" s="37">
        <f t="shared" si="739"/>
        <v>0.9000220566827577</v>
      </c>
      <c r="AI2846">
        <f>AF2846*EXP(Info!$B$6*H2846*1000)</f>
        <v>2.0127046647558848</v>
      </c>
      <c r="AJ2846">
        <f>2*SQRT((EXP(Info!$B$6*H2846)*AG2846)^2+(Info!$B$6*H2846*0.01*AI2846)^2)</f>
        <v>5.3215772969949345E-2</v>
      </c>
      <c r="AK2846">
        <f t="shared" si="740"/>
        <v>2.5160040882399999</v>
      </c>
      <c r="AL2846">
        <f t="shared" si="741"/>
        <v>3.0332026261575832E-2</v>
      </c>
      <c r="AM2846"/>
      <c r="AN2846"/>
      <c r="AO2846">
        <f t="shared" si="742"/>
        <v>1.4615094703677862</v>
      </c>
      <c r="AP2846">
        <f t="shared" si="743"/>
        <v>5.8181459120916328</v>
      </c>
      <c r="AQ2846">
        <f t="shared" si="746"/>
        <v>6</v>
      </c>
      <c r="AR2846">
        <v>1</v>
      </c>
      <c r="AS2846">
        <v>1</v>
      </c>
      <c r="AT2846">
        <v>1</v>
      </c>
      <c r="AU2846">
        <v>0</v>
      </c>
      <c r="AV2846">
        <v>1</v>
      </c>
      <c r="AW2846">
        <v>1</v>
      </c>
      <c r="AX2846">
        <v>1</v>
      </c>
    </row>
    <row r="2847" spans="1:52">
      <c r="A2847" s="13" t="s">
        <v>91</v>
      </c>
      <c r="B2847" s="13" t="s">
        <v>218</v>
      </c>
      <c r="D2847" s="14">
        <v>-16.5</v>
      </c>
      <c r="E2847" s="14">
        <v>58</v>
      </c>
      <c r="F2847" s="14">
        <v>1150</v>
      </c>
      <c r="G2847" s="16">
        <v>0.28000000000000003</v>
      </c>
      <c r="H2847">
        <v>5.4461000000000004</v>
      </c>
      <c r="J2847">
        <f>(F2847*100*Info!$B$11)/AI2847</f>
        <v>1.2205901452014498</v>
      </c>
      <c r="K2847">
        <f>2*((F2847*100*Info!$B$11)/AI2847^2)*(AJ2847/2)</f>
        <v>4.2542322401262926E-2</v>
      </c>
      <c r="L2847">
        <f t="shared" si="731"/>
        <v>0.20283831925233675</v>
      </c>
      <c r="M2847">
        <f t="shared" si="732"/>
        <v>2.649132252970317</v>
      </c>
      <c r="N2847">
        <f t="shared" si="733"/>
        <v>9.4042850905649289E-2</v>
      </c>
      <c r="O2847" s="32">
        <v>1.1757</v>
      </c>
      <c r="P2847" s="32">
        <v>9.4917000000000005E-3</v>
      </c>
      <c r="S2847" s="31">
        <v>2.5464000000000002</v>
      </c>
      <c r="T2847" s="31">
        <v>7.8725000000000003E-2</v>
      </c>
      <c r="U2847" s="32">
        <v>0.52637999999999996</v>
      </c>
      <c r="V2847" s="32">
        <v>3.5474999999999999E-3</v>
      </c>
      <c r="W2847" s="37">
        <f>U2847*Info!$B$2</f>
        <v>0.25266239999999995</v>
      </c>
      <c r="X2847" s="37">
        <f>W2847*SQRT((0.5*V2847/U2847)^2+Info!$B$3^2)</f>
        <v>1.2661777240750998E-2</v>
      </c>
      <c r="Y2847" s="28">
        <f>W2847*Info!$D$2</f>
        <v>0.20465654399999997</v>
      </c>
      <c r="Z2847" s="28">
        <f>Y2847*SQRT(Info!$D$3^2+(X2847/W2847)^2)</f>
        <v>1.4487825926068952E-2</v>
      </c>
      <c r="AA2847" s="37">
        <f t="shared" si="734"/>
        <v>0.92303760000000001</v>
      </c>
      <c r="AB2847" s="37">
        <f t="shared" si="735"/>
        <v>1.3521970829612819E-2</v>
      </c>
      <c r="AC2847" s="37">
        <f>(1-EXP(-Info!$B$6*H2847*1000))+(Info!$B$6/(Info!$B$6-Info!$B$7))*(EXP(-Info!$B$7*H2847*1000)-EXP(-Info!$B$6*H2847*1000))*(Info!$B$9-1)</f>
        <v>5.5813608795999128E-2</v>
      </c>
      <c r="AD2847" s="37">
        <f>SQRT((Info!$B$6*EXP(-Info!$B$6*H2847*1000)+(Info!$B$6/(Info!$B$6+Info!$B$7))*(Info!$B$9-1)*(-Info!$B$7*EXP(-Info!$B$7*H2847*1000)+Info!$B$6*EXP(-Info!$B$6*H2847*1000)))^2*(0.01*H2847*1000)^2)</f>
        <v>5.114503477285147E-4</v>
      </c>
      <c r="AE2847" s="37">
        <f t="shared" si="736"/>
        <v>8.9019894169136869E-4</v>
      </c>
      <c r="AF2847" s="37">
        <f t="shared" si="737"/>
        <v>2.290225396489602</v>
      </c>
      <c r="AG2847" s="37">
        <f t="shared" si="738"/>
        <v>4.1953497595192991E-2</v>
      </c>
      <c r="AH2847" s="37">
        <f t="shared" si="739"/>
        <v>0.89939734389318327</v>
      </c>
      <c r="AI2847">
        <f>AF2847*EXP(Info!$B$6*H2847*1000)</f>
        <v>2.4075123517915422</v>
      </c>
      <c r="AJ2847">
        <f>2*SQRT((EXP(Info!$B$6*H2847)*AG2847)^2+(Info!$B$6*H2847*0.01*AI2847)^2)</f>
        <v>8.3911185959996928E-2</v>
      </c>
      <c r="AK2847">
        <f t="shared" si="740"/>
        <v>1.22736309672</v>
      </c>
      <c r="AL2847">
        <f t="shared" si="741"/>
        <v>3.5960329224272329E-2</v>
      </c>
      <c r="AM2847"/>
      <c r="AN2847"/>
      <c r="AO2847">
        <f t="shared" si="742"/>
        <v>2.1703700135761306</v>
      </c>
      <c r="AP2847">
        <f t="shared" si="743"/>
        <v>2.2335575059842698</v>
      </c>
      <c r="AQ2847">
        <f t="shared" si="746"/>
        <v>6</v>
      </c>
      <c r="AR2847">
        <v>1</v>
      </c>
      <c r="AS2847">
        <v>1</v>
      </c>
      <c r="AT2847">
        <v>1</v>
      </c>
      <c r="AU2847">
        <v>0</v>
      </c>
      <c r="AV2847">
        <v>1</v>
      </c>
      <c r="AW2847">
        <v>1</v>
      </c>
      <c r="AX2847">
        <v>1</v>
      </c>
    </row>
    <row r="2848" spans="1:52">
      <c r="A2848" s="13" t="s">
        <v>91</v>
      </c>
      <c r="B2848" s="13" t="s">
        <v>218</v>
      </c>
      <c r="D2848" s="14">
        <v>-16.5</v>
      </c>
      <c r="E2848" s="14">
        <v>58</v>
      </c>
      <c r="F2848" s="14">
        <v>1150</v>
      </c>
      <c r="G2848" s="16">
        <v>0.33</v>
      </c>
      <c r="H2848">
        <v>6.4249000000000001</v>
      </c>
      <c r="J2848">
        <f>(F2848*100*Info!$B$11)/AI2848</f>
        <v>1.1949002512547642</v>
      </c>
      <c r="K2848">
        <f>2*((F2848*100*Info!$B$11)/AI2848^2)*(AJ2848/2)</f>
        <v>4.1892215779870991E-2</v>
      </c>
      <c r="L2848">
        <f t="shared" si="731"/>
        <v>0.24302217869158918</v>
      </c>
      <c r="M2848">
        <f t="shared" si="732"/>
        <v>3.1071437074559429</v>
      </c>
      <c r="N2848">
        <f t="shared" si="733"/>
        <v>0.11079317575371725</v>
      </c>
      <c r="O2848" s="32">
        <v>2.6758999999999999</v>
      </c>
      <c r="P2848" s="32">
        <v>2.1569000000000001E-2</v>
      </c>
      <c r="S2848" s="31">
        <v>2.7193000000000001</v>
      </c>
      <c r="T2848" s="31">
        <v>7.8828999999999996E-2</v>
      </c>
      <c r="U2848" s="32">
        <v>0.63066</v>
      </c>
      <c r="V2848" s="32">
        <v>4.1025000000000002E-3</v>
      </c>
      <c r="W2848" s="37">
        <f>U2848*Info!$B$2</f>
        <v>0.30271680000000001</v>
      </c>
      <c r="X2848" s="37">
        <f>W2848*SQRT((0.5*V2848/U2848)^2+Info!$B$3^2)</f>
        <v>1.5167830750163322E-2</v>
      </c>
      <c r="Y2848" s="28">
        <f>W2848*Info!$D$2</f>
        <v>0.24520060800000001</v>
      </c>
      <c r="Z2848" s="28">
        <f>Y2848*SQRT(Info!$D$3^2+(X2848/W2848)^2)</f>
        <v>1.7356633848143611E-2</v>
      </c>
      <c r="AA2848" s="37">
        <f t="shared" si="734"/>
        <v>2.3731831999999997</v>
      </c>
      <c r="AB2848" s="37">
        <f t="shared" si="735"/>
        <v>1.8610978746847251E-2</v>
      </c>
      <c r="AC2848" s="37">
        <f>(1-EXP(-Info!$B$6*H2848*1000))+(Info!$B$6/(Info!$B$6-Info!$B$7))*(EXP(-Info!$B$7*H2848*1000)-EXP(-Info!$B$6*H2848*1000))*(Info!$B$9-1)</f>
        <v>6.5540841968468266E-2</v>
      </c>
      <c r="AD2848" s="37">
        <f>SQRT((Info!$B$6*EXP(-Info!$B$6*H2848*1000)+(Info!$B$6/(Info!$B$6+Info!$B$7))*(Info!$B$9-1)*(-Info!$B$7*EXP(-Info!$B$7*H2848*1000)+Info!$B$6*EXP(-Info!$B$6*H2848*1000)))^2*(0.01*H2848*1000)^2)</f>
        <v>5.9785520929990618E-4</v>
      </c>
      <c r="AE2848" s="37">
        <f t="shared" si="736"/>
        <v>1.8710722478350406E-3</v>
      </c>
      <c r="AF2848" s="37">
        <f t="shared" si="737"/>
        <v>2.318558966926576</v>
      </c>
      <c r="AG2848" s="37">
        <f t="shared" si="738"/>
        <v>4.3107498885288427E-2</v>
      </c>
      <c r="AH2848" s="37">
        <f t="shared" si="739"/>
        <v>0.85263081194666868</v>
      </c>
      <c r="AI2848">
        <f>AF2848*EXP(Info!$B$6*H2848*1000)</f>
        <v>2.4592729376043856</v>
      </c>
      <c r="AJ2848">
        <f>2*SQRT((EXP(Info!$B$6*H2848)*AG2848)^2+(Info!$B$6*H2848*0.01*AI2848)^2)</f>
        <v>8.6220077747522661E-2</v>
      </c>
      <c r="AK2848">
        <f t="shared" si="740"/>
        <v>3.1556217010399994</v>
      </c>
      <c r="AL2848">
        <f t="shared" si="741"/>
        <v>4.9494036879365579E-2</v>
      </c>
      <c r="AM2848"/>
      <c r="AN2848"/>
      <c r="AO2848">
        <f t="shared" si="742"/>
        <v>2.6003373090959432</v>
      </c>
      <c r="AP2848">
        <f t="shared" si="743"/>
        <v>4.2430152538610342</v>
      </c>
      <c r="AQ2848">
        <f t="shared" si="746"/>
        <v>6</v>
      </c>
      <c r="AR2848">
        <v>1</v>
      </c>
      <c r="AS2848">
        <v>1</v>
      </c>
      <c r="AT2848">
        <v>1</v>
      </c>
      <c r="AU2848">
        <v>0</v>
      </c>
      <c r="AV2848">
        <v>1</v>
      </c>
      <c r="AW2848">
        <v>1</v>
      </c>
      <c r="AX2848">
        <v>1</v>
      </c>
    </row>
    <row r="2849" spans="1:58">
      <c r="A2849" s="13" t="s">
        <v>91</v>
      </c>
      <c r="B2849" s="13" t="s">
        <v>218</v>
      </c>
      <c r="D2849" s="14">
        <v>-16.5</v>
      </c>
      <c r="E2849" s="14">
        <v>58</v>
      </c>
      <c r="F2849" s="14">
        <v>1150</v>
      </c>
      <c r="G2849" s="16">
        <v>0.36</v>
      </c>
      <c r="H2849">
        <v>7.4085999999999999</v>
      </c>
      <c r="J2849">
        <f>(F2849*100*Info!$B$11)/AI2849</f>
        <v>1.1488867493254937</v>
      </c>
      <c r="K2849">
        <f>2*((F2849*100*Info!$B$11)/AI2849^2)*(AJ2849/2)</f>
        <v>4.1884650454945792E-2</v>
      </c>
      <c r="L2849">
        <f t="shared" si="731"/>
        <v>0.24407417271028081</v>
      </c>
      <c r="M2849">
        <f t="shared" si="732"/>
        <v>3.0004253368098328</v>
      </c>
      <c r="N2849">
        <f t="shared" si="733"/>
        <v>0.11541350276882407</v>
      </c>
      <c r="O2849" s="32">
        <v>1.7991999999999999</v>
      </c>
      <c r="P2849" s="32">
        <v>1.9609000000000001E-2</v>
      </c>
      <c r="S2849" s="31">
        <v>2.7484999999999999</v>
      </c>
      <c r="T2849" s="31">
        <v>8.6373000000000005E-2</v>
      </c>
      <c r="U2849" s="32">
        <v>0.63339000000000001</v>
      </c>
      <c r="V2849" s="32">
        <v>7.7707999999999996E-3</v>
      </c>
      <c r="W2849" s="37">
        <f>U2849*Info!$B$2</f>
        <v>0.3040272</v>
      </c>
      <c r="X2849" s="37">
        <f>W2849*SQRT((0.5*V2849/U2849)^2+Info!$B$3^2)</f>
        <v>1.5315336790605162E-2</v>
      </c>
      <c r="Y2849" s="28">
        <f>W2849*Info!$D$2</f>
        <v>0.24626203200000002</v>
      </c>
      <c r="Z2849" s="28">
        <f>Y2849*SQRT(Info!$D$3^2+(X2849/W2849)^2)</f>
        <v>1.7478758132898436E-2</v>
      </c>
      <c r="AA2849" s="37">
        <f t="shared" si="734"/>
        <v>1.4951728</v>
      </c>
      <c r="AB2849" s="37">
        <f t="shared" si="735"/>
        <v>1.8184822277373624E-2</v>
      </c>
      <c r="AC2849" s="37">
        <f>(1-EXP(-Info!$B$6*H2849*1000))+(Info!$B$6/(Info!$B$6-Info!$B$7))*(EXP(-Info!$B$7*H2849*1000)-EXP(-Info!$B$6*H2849*1000))*(Info!$B$9-1)</f>
        <v>7.522561109617118E-2</v>
      </c>
      <c r="AD2849" s="37">
        <f>SQRT((Info!$B$6*EXP(-Info!$B$6*H2849*1000)+(Info!$B$6/(Info!$B$6+Info!$B$7))*(Info!$B$9-1)*(-Info!$B$7*EXP(-Info!$B$7*H2849*1000)+Info!$B$6*EXP(-Info!$B$6*H2849*1000)))^2*(0.01*H2849*1000)^2)</f>
        <v>6.830571185370305E-4</v>
      </c>
      <c r="AE2849" s="37">
        <f t="shared" si="736"/>
        <v>1.707148663544862E-3</v>
      </c>
      <c r="AF2849" s="37">
        <f t="shared" si="737"/>
        <v>2.3897626804256262</v>
      </c>
      <c r="AG2849" s="37">
        <f t="shared" si="738"/>
        <v>4.6620758516757392E-2</v>
      </c>
      <c r="AH2849" s="37">
        <f t="shared" si="739"/>
        <v>0.86947887226691878</v>
      </c>
      <c r="AI2849">
        <f>AF2849*EXP(Info!$B$6*H2849*1000)</f>
        <v>2.5577680765948019</v>
      </c>
      <c r="AJ2849">
        <f>2*SQRT((EXP(Info!$B$6*H2849)*AG2849)^2+(Info!$B$6*H2849*0.01*AI2849)^2)</f>
        <v>9.3247852232509906E-2</v>
      </c>
      <c r="AK2849">
        <f t="shared" si="740"/>
        <v>1.98813127216</v>
      </c>
      <c r="AL2849">
        <f t="shared" si="741"/>
        <v>4.8360716364447415E-2</v>
      </c>
      <c r="AM2849"/>
      <c r="AN2849"/>
      <c r="AO2849">
        <f t="shared" si="742"/>
        <v>2.6115936450833721</v>
      </c>
      <c r="AP2849">
        <f t="shared" si="743"/>
        <v>2.8405879473941802</v>
      </c>
      <c r="AQ2849">
        <f t="shared" si="746"/>
        <v>6</v>
      </c>
      <c r="AR2849">
        <v>1</v>
      </c>
      <c r="AS2849">
        <v>1</v>
      </c>
      <c r="AT2849">
        <v>1</v>
      </c>
      <c r="AU2849">
        <v>0</v>
      </c>
      <c r="AV2849">
        <v>1</v>
      </c>
      <c r="AW2849">
        <v>1</v>
      </c>
      <c r="AX2849">
        <v>1</v>
      </c>
    </row>
    <row r="2850" spans="1:58">
      <c r="A2850" s="13" t="s">
        <v>91</v>
      </c>
      <c r="B2850" s="13" t="s">
        <v>218</v>
      </c>
      <c r="D2850" s="14">
        <v>-16.5</v>
      </c>
      <c r="E2850" s="14">
        <v>58</v>
      </c>
      <c r="F2850" s="14">
        <v>1150</v>
      </c>
      <c r="G2850" s="16">
        <v>0.38</v>
      </c>
      <c r="H2850">
        <v>8.0643999999999991</v>
      </c>
      <c r="J2850">
        <f>(F2850*100*Info!$B$11)/AI2850</f>
        <v>1.2841361047443911</v>
      </c>
      <c r="K2850">
        <f>2*((F2850*100*Info!$B$11)/AI2850^2)*(AJ2850/2)</f>
        <v>3.161143121661153E-2</v>
      </c>
      <c r="L2850">
        <f t="shared" si="731"/>
        <v>0.34386331962616878</v>
      </c>
      <c r="M2850">
        <f t="shared" si="732"/>
        <v>4.724770150972696</v>
      </c>
      <c r="N2850">
        <f t="shared" si="733"/>
        <v>0.12314565926671676</v>
      </c>
      <c r="O2850" s="32">
        <v>1.5138</v>
      </c>
      <c r="P2850" s="32">
        <v>9.1587000000000005E-3</v>
      </c>
      <c r="S2850" s="31">
        <v>2.5608</v>
      </c>
      <c r="T2850" s="31">
        <v>2.7224999999999999E-2</v>
      </c>
      <c r="U2850" s="32">
        <v>0.89234999999999998</v>
      </c>
      <c r="V2850" s="32">
        <v>7.6416000000000001E-3</v>
      </c>
      <c r="W2850" s="37">
        <f>U2850*Info!$B$2</f>
        <v>0.42832799999999999</v>
      </c>
      <c r="X2850" s="37">
        <f>W2850*SQRT((0.5*V2850/U2850)^2+Info!$B$3^2)</f>
        <v>2.1494782768668681E-2</v>
      </c>
      <c r="Y2850" s="28">
        <f>W2850*Info!$D$2</f>
        <v>0.34694568000000003</v>
      </c>
      <c r="Z2850" s="28">
        <f>Y2850*SQRT(Info!$D$3^2+(X2850/W2850)^2)</f>
        <v>2.4577699545317164E-2</v>
      </c>
      <c r="AA2850" s="37">
        <f t="shared" si="734"/>
        <v>1.085472</v>
      </c>
      <c r="AB2850" s="37">
        <f t="shared" si="735"/>
        <v>2.1977172991418985E-2</v>
      </c>
      <c r="AC2850" s="37">
        <f>(1-EXP(-Info!$B$6*H2850*1000))+(Info!$B$6/(Info!$B$6-Info!$B$7))*(EXP(-Info!$B$7*H2850*1000)-EXP(-Info!$B$6*H2850*1000))*(Info!$B$9-1)</f>
        <v>8.163176279421161E-2</v>
      </c>
      <c r="AD2850" s="37">
        <f>SQRT((Info!$B$6*EXP(-Info!$B$6*H2850*1000)+(Info!$B$6/(Info!$B$6+Info!$B$7))*(Info!$B$9-1)*(-Info!$B$7*EXP(-Info!$B$7*H2850*1000)+Info!$B$6*EXP(-Info!$B$6*H2850*1000)))^2*(0.01*H2850*1000)^2)</f>
        <v>7.3895857731866321E-4</v>
      </c>
      <c r="AE2850" s="37">
        <f t="shared" si="736"/>
        <v>1.9651863929687459E-3</v>
      </c>
      <c r="AF2850" s="37">
        <f t="shared" si="737"/>
        <v>2.1252453271762413</v>
      </c>
      <c r="AG2850" s="37">
        <f t="shared" si="738"/>
        <v>2.8164258001037289E-2</v>
      </c>
      <c r="AH2850" s="37">
        <f t="shared" si="739"/>
        <v>0.82991460761334013</v>
      </c>
      <c r="AI2850">
        <f>AF2850*EXP(Info!$B$6*H2850*1000)</f>
        <v>2.2883756949053713</v>
      </c>
      <c r="AJ2850">
        <f>2*SQRT((EXP(Info!$B$6*H2850)*AG2850)^2+(Info!$B$6*H2850*0.01*AI2850)^2)</f>
        <v>5.6332682034250472E-2</v>
      </c>
      <c r="AK2850">
        <f t="shared" si="740"/>
        <v>1.4433521184</v>
      </c>
      <c r="AL2850">
        <f t="shared" si="741"/>
        <v>5.8446093853379649E-2</v>
      </c>
      <c r="AM2850"/>
      <c r="AN2850"/>
      <c r="AO2850">
        <f t="shared" si="742"/>
        <v>3.6793375158909156</v>
      </c>
      <c r="AP2850">
        <f t="shared" si="743"/>
        <v>1.6964195663136663</v>
      </c>
      <c r="AQ2850">
        <f t="shared" si="746"/>
        <v>6</v>
      </c>
      <c r="AR2850">
        <v>1</v>
      </c>
      <c r="AS2850">
        <v>1</v>
      </c>
      <c r="AT2850">
        <v>1</v>
      </c>
      <c r="AU2850">
        <v>0</v>
      </c>
      <c r="AV2850">
        <v>1</v>
      </c>
      <c r="AW2850">
        <v>1</v>
      </c>
      <c r="AX2850">
        <v>1</v>
      </c>
    </row>
    <row r="2851" spans="1:58">
      <c r="A2851" s="13" t="s">
        <v>91</v>
      </c>
      <c r="B2851" s="13" t="s">
        <v>218</v>
      </c>
      <c r="D2851" s="14">
        <v>-16.5</v>
      </c>
      <c r="E2851" s="14">
        <v>58</v>
      </c>
      <c r="F2851" s="14">
        <v>1150</v>
      </c>
      <c r="G2851" s="16">
        <v>0.42</v>
      </c>
      <c r="H2851">
        <v>9.3760999999999992</v>
      </c>
      <c r="J2851">
        <f>(F2851*100*Info!$B$11)/AI2851</f>
        <v>1.1669760925748105</v>
      </c>
      <c r="K2851">
        <f>2*((F2851*100*Info!$B$11)/AI2851^2)*(AJ2851/2)</f>
        <v>4.2529649111468157E-2</v>
      </c>
      <c r="L2851">
        <f t="shared" si="731"/>
        <v>0.31330154467289772</v>
      </c>
      <c r="M2851">
        <f t="shared" si="732"/>
        <v>3.9120849126803274</v>
      </c>
      <c r="N2851">
        <f t="shared" si="733"/>
        <v>0.1467102045503606</v>
      </c>
      <c r="O2851" s="32">
        <v>2.8121</v>
      </c>
      <c r="P2851" s="32">
        <v>2.4916000000000001E-2</v>
      </c>
      <c r="S2851" s="31">
        <v>2.8552</v>
      </c>
      <c r="T2851" s="31">
        <v>7.9863000000000003E-2</v>
      </c>
      <c r="U2851" s="32">
        <v>0.81303999999999998</v>
      </c>
      <c r="V2851" s="32">
        <v>7.1896E-3</v>
      </c>
      <c r="W2851" s="37">
        <f>U2851*Info!$B$2</f>
        <v>0.39025919999999997</v>
      </c>
      <c r="X2851" s="37">
        <f>W2851*SQRT((0.5*V2851/U2851)^2+Info!$B$3^2)</f>
        <v>1.9589103399992966E-2</v>
      </c>
      <c r="Y2851" s="28">
        <f>W2851*Info!$D$2</f>
        <v>0.31610995199999997</v>
      </c>
      <c r="Z2851" s="28">
        <f>Y2851*SQRT(Info!$D$3^2+(X2851/W2851)^2)</f>
        <v>2.2396003155095587E-2</v>
      </c>
      <c r="AA2851" s="37">
        <f t="shared" si="734"/>
        <v>2.4218408</v>
      </c>
      <c r="AB2851" s="37">
        <f t="shared" si="735"/>
        <v>2.3214967930531714E-2</v>
      </c>
      <c r="AC2851" s="37">
        <f>(1-EXP(-Info!$B$6*H2851*1000))+(Info!$B$6/(Info!$B$6-Info!$B$7))*(EXP(-Info!$B$7*H2851*1000)-EXP(-Info!$B$6*H2851*1000))*(Info!$B$9-1)</f>
        <v>9.4325259743520018E-2</v>
      </c>
      <c r="AD2851" s="37">
        <f>SQRT((Info!$B$6*EXP(-Info!$B$6*H2851*1000)+(Info!$B$6/(Info!$B$6+Info!$B$7))*(Info!$B$9-1)*(-Info!$B$7*EXP(-Info!$B$7*H2851*1000)+Info!$B$6*EXP(-Info!$B$6*H2851*1000)))^2*(0.01*H2851*1000)^2)</f>
        <v>8.4863977817007351E-4</v>
      </c>
      <c r="AE2851" s="37">
        <f t="shared" si="736"/>
        <v>3.0031943246341111E-3</v>
      </c>
      <c r="AF2851" s="37">
        <f t="shared" si="737"/>
        <v>2.3106492854825453</v>
      </c>
      <c r="AG2851" s="37">
        <f t="shared" si="738"/>
        <v>4.5881639309472873E-2</v>
      </c>
      <c r="AH2851" s="37">
        <f t="shared" si="739"/>
        <v>0.80927755865877882</v>
      </c>
      <c r="AI2851">
        <f>AF2851*EXP(Info!$B$6*H2851*1000)</f>
        <v>2.5181200109796942</v>
      </c>
      <c r="AJ2851">
        <f>2*SQRT((EXP(Info!$B$6*H2851)*AG2851)^2+(Info!$B$6*H2851*0.01*AI2851)^2)</f>
        <v>9.1771169237271494E-2</v>
      </c>
      <c r="AK2851">
        <f t="shared" si="740"/>
        <v>3.22032171176</v>
      </c>
      <c r="AL2851">
        <f t="shared" si="741"/>
        <v>6.1737885714456035E-2</v>
      </c>
      <c r="AM2851"/>
      <c r="AN2851"/>
      <c r="AO2851">
        <f t="shared" si="742"/>
        <v>3.3523265242561213</v>
      </c>
      <c r="AP2851">
        <f t="shared" si="743"/>
        <v>3.4587474171012498</v>
      </c>
      <c r="AQ2851">
        <f t="shared" si="746"/>
        <v>6</v>
      </c>
      <c r="AR2851">
        <v>1</v>
      </c>
      <c r="AS2851">
        <v>1</v>
      </c>
      <c r="AT2851">
        <v>1</v>
      </c>
      <c r="AU2851">
        <v>0</v>
      </c>
      <c r="AV2851">
        <v>1</v>
      </c>
      <c r="AW2851">
        <v>1</v>
      </c>
      <c r="AX2851">
        <v>1</v>
      </c>
      <c r="AY2851"/>
      <c r="AZ2851" s="15"/>
      <c r="BB2851"/>
      <c r="BC2851"/>
      <c r="BD2851"/>
      <c r="BE2851"/>
      <c r="BF2851"/>
    </row>
    <row r="2852" spans="1:58">
      <c r="A2852" s="13" t="s">
        <v>91</v>
      </c>
      <c r="B2852" s="13" t="s">
        <v>218</v>
      </c>
      <c r="D2852" s="14">
        <v>-16.5</v>
      </c>
      <c r="E2852" s="14">
        <v>58</v>
      </c>
      <c r="F2852" s="14">
        <v>1150</v>
      </c>
      <c r="G2852" s="16">
        <v>0.44</v>
      </c>
      <c r="H2852">
        <v>10.032</v>
      </c>
      <c r="J2852">
        <f>(F2852*100*Info!$B$11)/AI2852</f>
        <v>1.2860901793567903</v>
      </c>
      <c r="K2852">
        <f>2*((F2852*100*Info!$B$11)/AI2852^2)*(AJ2852/2)</f>
        <v>4.9502618998832307E-2</v>
      </c>
      <c r="L2852">
        <f t="shared" si="731"/>
        <v>0.47019893831775789</v>
      </c>
      <c r="M2852">
        <f t="shared" si="732"/>
        <v>6.4704851349846955</v>
      </c>
      <c r="N2852">
        <f t="shared" si="733"/>
        <v>0.27887136134929974</v>
      </c>
      <c r="O2852" s="32">
        <v>2.3241999999999998</v>
      </c>
      <c r="P2852" s="32">
        <v>1.5883999999999999E-2</v>
      </c>
      <c r="S2852" s="31">
        <v>2.7334000000000001</v>
      </c>
      <c r="T2852" s="31">
        <v>5.5668000000000002E-2</v>
      </c>
      <c r="U2852" s="32">
        <v>1.2202</v>
      </c>
      <c r="V2852" s="32">
        <v>2.366E-2</v>
      </c>
      <c r="W2852" s="37">
        <f>U2852*Info!$B$2</f>
        <v>0.58569599999999999</v>
      </c>
      <c r="X2852" s="37">
        <f>W2852*SQRT((0.5*V2852/U2852)^2+Info!$B$3^2)</f>
        <v>2.9830248701611592E-2</v>
      </c>
      <c r="Y2852" s="28">
        <f>W2852*Info!$D$2</f>
        <v>0.47441376000000002</v>
      </c>
      <c r="Z2852" s="28">
        <f>Y2852*SQRT(Info!$D$3^2+(X2852/W2852)^2)</f>
        <v>3.3859969217834567E-2</v>
      </c>
      <c r="AA2852" s="37">
        <f t="shared" si="734"/>
        <v>1.7385039999999998</v>
      </c>
      <c r="AB2852" s="37">
        <f t="shared" si="735"/>
        <v>3.0869387774946234E-2</v>
      </c>
      <c r="AC2852" s="37">
        <f>(1-EXP(-Info!$B$6*H2852*1000))+(Info!$B$6/(Info!$B$6-Info!$B$7))*(EXP(-Info!$B$7*H2852*1000)-EXP(-Info!$B$6*H2852*1000))*(Info!$B$9-1)</f>
        <v>0.10061307712908074</v>
      </c>
      <c r="AD2852" s="37">
        <f>SQRT((Info!$B$6*EXP(-Info!$B$6*H2852*1000)+(Info!$B$6/(Info!$B$6+Info!$B$7))*(Info!$B$9-1)*(-Info!$B$7*EXP(-Info!$B$7*H2852*1000)+Info!$B$6*EXP(-Info!$B$6*H2852*1000)))^2*(0.01*H2852*1000)^2)</f>
        <v>9.024323103321017E-4</v>
      </c>
      <c r="AE2852" s="37">
        <f t="shared" si="736"/>
        <v>3.4796239830763688E-3</v>
      </c>
      <c r="AF2852" s="37">
        <f t="shared" si="737"/>
        <v>2.0840700029587849</v>
      </c>
      <c r="AG2852" s="37">
        <f t="shared" si="738"/>
        <v>4.3969726568359561E-2</v>
      </c>
      <c r="AH2852" s="37">
        <f t="shared" si="739"/>
        <v>0.76244603898397045</v>
      </c>
      <c r="AI2852">
        <f>AF2852*EXP(Info!$B$6*H2852*1000)</f>
        <v>2.2848987561021512</v>
      </c>
      <c r="AJ2852">
        <f>2*SQRT((EXP(Info!$B$6*H2852)*AG2852)^2+(Info!$B$6*H2852*0.01*AI2852)^2)</f>
        <v>8.7947543951233165E-2</v>
      </c>
      <c r="AK2852">
        <f t="shared" si="740"/>
        <v>2.3116887687999998</v>
      </c>
      <c r="AL2852">
        <f t="shared" si="741"/>
        <v>8.2094049848692008E-2</v>
      </c>
      <c r="AM2852"/>
      <c r="AN2852"/>
      <c r="AO2852">
        <f t="shared" si="742"/>
        <v>5.0311286343812354</v>
      </c>
      <c r="AP2852">
        <f t="shared" si="743"/>
        <v>1.9047697098836256</v>
      </c>
      <c r="AQ2852">
        <f t="shared" si="746"/>
        <v>6</v>
      </c>
      <c r="AR2852">
        <v>1</v>
      </c>
      <c r="AS2852">
        <v>1</v>
      </c>
      <c r="AT2852">
        <v>1</v>
      </c>
      <c r="AU2852">
        <v>0</v>
      </c>
      <c r="AV2852">
        <v>1</v>
      </c>
      <c r="AW2852">
        <v>1</v>
      </c>
      <c r="AX2852">
        <v>1</v>
      </c>
      <c r="AZ2852" s="15"/>
    </row>
    <row r="2853" spans="1:58">
      <c r="A2853" s="13" t="s">
        <v>91</v>
      </c>
      <c r="B2853" s="13" t="s">
        <v>218</v>
      </c>
      <c r="D2853" s="14">
        <v>-16.5</v>
      </c>
      <c r="E2853" s="14">
        <v>58</v>
      </c>
      <c r="F2853" s="14">
        <v>1150</v>
      </c>
      <c r="G2853" s="16">
        <v>0.53</v>
      </c>
      <c r="H2853">
        <v>12.983000000000001</v>
      </c>
      <c r="J2853">
        <f>(F2853*100*Info!$B$11)/AI2853</f>
        <v>1.1287018608126376</v>
      </c>
      <c r="K2853">
        <f>2*((F2853*100*Info!$B$11)/AI2853^2)*(AJ2853/2)</f>
        <v>6.0418323255563108E-2</v>
      </c>
      <c r="L2853">
        <f t="shared" si="731"/>
        <v>0.4483498317757017</v>
      </c>
      <c r="M2853">
        <f t="shared" si="732"/>
        <v>5.4147701967968622</v>
      </c>
      <c r="N2853">
        <f t="shared" si="733"/>
        <v>0.29499170196245234</v>
      </c>
      <c r="O2853" s="32">
        <v>2.1934</v>
      </c>
      <c r="P2853" s="32">
        <v>2.1995000000000001E-2</v>
      </c>
      <c r="S2853" s="31">
        <v>2.9735999999999998</v>
      </c>
      <c r="T2853" s="31">
        <v>0.12341000000000001</v>
      </c>
      <c r="U2853" s="32">
        <v>1.1635</v>
      </c>
      <c r="V2853" s="32">
        <v>1.1786E-2</v>
      </c>
      <c r="W2853" s="37">
        <f>U2853*Info!$B$2</f>
        <v>0.55847999999999998</v>
      </c>
      <c r="X2853" s="37">
        <f>W2853*SQRT((0.5*V2853/U2853)^2+Info!$B$3^2)</f>
        <v>2.8066901864110334E-2</v>
      </c>
      <c r="Y2853" s="28">
        <f>W2853*Info!$D$2</f>
        <v>0.45236880000000002</v>
      </c>
      <c r="Z2853" s="28">
        <f>Y2853*SQRT(Info!$D$3^2+(X2853/W2853)^2)</f>
        <v>3.2069257025621328E-2</v>
      </c>
      <c r="AA2853" s="37">
        <f t="shared" si="734"/>
        <v>1.6349200000000002</v>
      </c>
      <c r="AB2853" s="37">
        <f t="shared" si="735"/>
        <v>3.0144584696087624E-2</v>
      </c>
      <c r="AC2853" s="37">
        <f>(1-EXP(-Info!$B$6*H2853*1000))+(Info!$B$6/(Info!$B$6-Info!$B$7))*(EXP(-Info!$B$7*H2853*1000)-EXP(-Info!$B$6*H2853*1000))*(Info!$B$9-1)</f>
        <v>0.12842034439359493</v>
      </c>
      <c r="AD2853" s="37">
        <f>SQRT((Info!$B$6*EXP(-Info!$B$6*H2853*1000)+(Info!$B$6/(Info!$B$6+Info!$B$7))*(Info!$B$9-1)*(-Info!$B$7*EXP(-Info!$B$7*H2853*1000)+Info!$B$6*EXP(-Info!$B$6*H2853*1000)))^2*(0.01*H2853*1000)^2)</f>
        <v>1.1359727448101704E-3</v>
      </c>
      <c r="AE2853" s="37">
        <f t="shared" si="736"/>
        <v>4.2936350302816622E-3</v>
      </c>
      <c r="AF2853" s="37">
        <f t="shared" si="737"/>
        <v>2.3112742105440236</v>
      </c>
      <c r="AG2853" s="37">
        <f t="shared" si="738"/>
        <v>6.9673377792013394E-2</v>
      </c>
      <c r="AH2853" s="37">
        <f t="shared" si="739"/>
        <v>0.77726466590799825</v>
      </c>
      <c r="AI2853">
        <f>AF2853*EXP(Info!$B$6*H2853*1000)</f>
        <v>2.6035093527105668</v>
      </c>
      <c r="AJ2853">
        <f>2*SQRT((EXP(Info!$B$6*H2853)*AG2853)^2+(Info!$B$6*H2853*0.01*AI2853)^2)</f>
        <v>0.1393633475164974</v>
      </c>
      <c r="AK2853">
        <f t="shared" si="740"/>
        <v>2.1739531240000001</v>
      </c>
      <c r="AL2853">
        <f t="shared" si="741"/>
        <v>8.0166508540775422E-2</v>
      </c>
      <c r="AM2853"/>
      <c r="AN2853"/>
      <c r="AO2853">
        <f t="shared" si="742"/>
        <v>4.7973431946423268</v>
      </c>
      <c r="AP2853">
        <f t="shared" si="743"/>
        <v>1.8851740438332618</v>
      </c>
      <c r="AQ2853">
        <f t="shared" si="746"/>
        <v>6</v>
      </c>
      <c r="AR2853">
        <v>1</v>
      </c>
      <c r="AS2853">
        <v>1</v>
      </c>
      <c r="AT2853">
        <v>1</v>
      </c>
      <c r="AU2853">
        <v>0</v>
      </c>
      <c r="AV2853">
        <v>1</v>
      </c>
      <c r="AW2853">
        <v>1</v>
      </c>
      <c r="AX2853">
        <v>1</v>
      </c>
    </row>
    <row r="2854" spans="1:58">
      <c r="A2854" s="13" t="s">
        <v>91</v>
      </c>
      <c r="B2854" s="13" t="s">
        <v>218</v>
      </c>
      <c r="D2854" s="14">
        <v>-16.5</v>
      </c>
      <c r="E2854" s="14">
        <v>58</v>
      </c>
      <c r="F2854" s="14">
        <v>1150</v>
      </c>
      <c r="G2854" s="16">
        <v>0.6</v>
      </c>
      <c r="H2854">
        <v>15.278</v>
      </c>
      <c r="I2854" s="14" t="s">
        <v>121</v>
      </c>
      <c r="J2854">
        <f>(F2854*100*Info!$B$11)/AI2854</f>
        <v>1.1983258172343849</v>
      </c>
      <c r="K2854">
        <f>2*((F2854*100*Info!$B$11)/AI2854^2)*(AJ2854/2)</f>
        <v>4.8253719708045935E-2</v>
      </c>
      <c r="L2854">
        <f t="shared" si="731"/>
        <v>0.47898482242990736</v>
      </c>
      <c r="M2854">
        <f t="shared" si="732"/>
        <v>6.141584702958685</v>
      </c>
      <c r="N2854">
        <f t="shared" si="733"/>
        <v>0.2545766015849974</v>
      </c>
      <c r="O2854" s="32">
        <v>1.9034</v>
      </c>
      <c r="P2854" s="32">
        <v>1.8482999999999999E-2</v>
      </c>
      <c r="S2854" s="31">
        <v>2.8102999999999998</v>
      </c>
      <c r="T2854" s="31">
        <v>7.0388999999999993E-2</v>
      </c>
      <c r="U2854" s="32">
        <v>1.2430000000000001</v>
      </c>
      <c r="V2854" s="32">
        <v>1.2225E-2</v>
      </c>
      <c r="W2854" s="37">
        <f>U2854*Info!$B$2</f>
        <v>0.59664000000000006</v>
      </c>
      <c r="X2854" s="37">
        <f>W2854*SQRT((0.5*V2854/U2854)^2+Info!$B$3^2)</f>
        <v>2.9975933346603242E-2</v>
      </c>
      <c r="Y2854" s="28">
        <f>W2854*Info!$D$2</f>
        <v>0.48327840000000005</v>
      </c>
      <c r="Z2854" s="28">
        <f>Y2854*SQRT(Info!$D$3^2+(X2854/W2854)^2)</f>
        <v>3.4255481341011695E-2</v>
      </c>
      <c r="AA2854" s="37">
        <f t="shared" si="734"/>
        <v>1.3067599999999999</v>
      </c>
      <c r="AB2854" s="37">
        <f t="shared" si="735"/>
        <v>3.1368167020882812E-2</v>
      </c>
      <c r="AC2854" s="37">
        <f>(1-EXP(-Info!$B$6*H2854*1000))+(Info!$B$6/(Info!$B$6-Info!$B$7))*(EXP(-Info!$B$7*H2854*1000)-EXP(-Info!$B$6*H2854*1000))*(Info!$B$9-1)</f>
        <v>0.14951007444067896</v>
      </c>
      <c r="AD2854" s="37">
        <f>SQRT((Info!$B$6*EXP(-Info!$B$6*H2854*1000)+(Info!$B$6/(Info!$B$6+Info!$B$7))*(Info!$B$9-1)*(-Info!$B$7*EXP(-Info!$B$7*H2854*1000)+Info!$B$6*EXP(-Info!$B$6*H2854*1000)))^2*(0.01*H2854*1000)^2)</f>
        <v>1.3082673024069084E-3</v>
      </c>
      <c r="AE2854" s="37">
        <f t="shared" si="736"/>
        <v>4.9917393000233241E-3</v>
      </c>
      <c r="AF2854" s="37">
        <f t="shared" si="737"/>
        <v>2.1316478151238982</v>
      </c>
      <c r="AG2854" s="37">
        <f t="shared" si="738"/>
        <v>4.9366064187798056E-2</v>
      </c>
      <c r="AH2854" s="37">
        <f t="shared" si="739"/>
        <v>0.75851254852645567</v>
      </c>
      <c r="AI2854">
        <f>AF2854*EXP(Info!$B$6*H2854*1000)</f>
        <v>2.4522427947262977</v>
      </c>
      <c r="AJ2854">
        <f>2*SQRT((EXP(Info!$B$6*H2854)*AG2854)^2+(Info!$B$6*H2854*0.01*AI2854)^2)</f>
        <v>9.874596271812898E-2</v>
      </c>
      <c r="AK2854">
        <f t="shared" si="740"/>
        <v>1.7375987719999999</v>
      </c>
      <c r="AL2854">
        <f t="shared" si="741"/>
        <v>8.3420503375335742E-2</v>
      </c>
      <c r="AM2854"/>
      <c r="AN2854"/>
      <c r="AO2854">
        <f t="shared" si="742"/>
        <v>5.1251375942762465</v>
      </c>
      <c r="AP2854">
        <f t="shared" si="743"/>
        <v>1.5312952534191471</v>
      </c>
      <c r="AQ2854">
        <f t="shared" si="746"/>
        <v>6</v>
      </c>
      <c r="AR2854">
        <v>1</v>
      </c>
      <c r="AS2854">
        <v>1</v>
      </c>
      <c r="AT2854">
        <v>1</v>
      </c>
      <c r="AU2854">
        <v>0</v>
      </c>
      <c r="AV2854">
        <v>1</v>
      </c>
      <c r="AW2854">
        <v>1</v>
      </c>
      <c r="AX2854">
        <v>1</v>
      </c>
    </row>
    <row r="2855" spans="1:58">
      <c r="A2855" s="13" t="s">
        <v>91</v>
      </c>
      <c r="B2855" s="13" t="s">
        <v>218</v>
      </c>
      <c r="D2855" s="14">
        <v>-16.5</v>
      </c>
      <c r="E2855" s="14">
        <v>58</v>
      </c>
      <c r="F2855" s="14">
        <v>1150</v>
      </c>
      <c r="G2855" s="16">
        <v>0.62</v>
      </c>
      <c r="H2855">
        <v>15.933999999999999</v>
      </c>
      <c r="J2855">
        <f>(F2855*100*Info!$B$11)/AI2855</f>
        <v>1.1367125418429713</v>
      </c>
      <c r="K2855">
        <f>2*((F2855*100*Info!$B$11)/AI2855^2)*(AJ2855/2)</f>
        <v>7.9121745837760701E-2</v>
      </c>
      <c r="L2855">
        <f t="shared" si="731"/>
        <v>0.6115052411214964</v>
      </c>
      <c r="M2855">
        <f t="shared" si="732"/>
        <v>7.4376307437450127</v>
      </c>
      <c r="N2855">
        <f t="shared" si="733"/>
        <v>0.53839339849704371</v>
      </c>
      <c r="O2855" s="32">
        <v>2.6446000000000001</v>
      </c>
      <c r="P2855" s="32">
        <v>2.8771000000000001E-2</v>
      </c>
      <c r="S2855" s="31">
        <v>3.1434000000000002</v>
      </c>
      <c r="T2855" s="31">
        <v>0.15625</v>
      </c>
      <c r="U2855" s="32">
        <v>1.5869</v>
      </c>
      <c r="V2855" s="32">
        <v>3.1539999999999999E-2</v>
      </c>
      <c r="W2855" s="37">
        <f>U2855*Info!$B$2</f>
        <v>0.76171199999999994</v>
      </c>
      <c r="X2855" s="37">
        <f>W2855*SQRT((0.5*V2855/U2855)^2+Info!$B$3^2)</f>
        <v>3.8830552037281155E-2</v>
      </c>
      <c r="Y2855" s="28">
        <f>W2855*Info!$D$2</f>
        <v>0.61698671999999999</v>
      </c>
      <c r="Z2855" s="28">
        <f>Y2855*SQRT(Info!$D$3^2+(X2855/W2855)^2)</f>
        <v>4.4056291661182377E-2</v>
      </c>
      <c r="AA2855" s="37">
        <f t="shared" si="734"/>
        <v>1.8828880000000001</v>
      </c>
      <c r="AB2855" s="37">
        <f t="shared" si="735"/>
        <v>4.1409592871338392E-2</v>
      </c>
      <c r="AC2855" s="37">
        <f>(1-EXP(-Info!$B$6*H2855*1000))+(Info!$B$6/(Info!$B$6-Info!$B$7))*(EXP(-Info!$B$7*H2855*1000)-EXP(-Info!$B$6*H2855*1000))*(Info!$B$9-1)</f>
        <v>0.15545370826679364</v>
      </c>
      <c r="AD2855" s="37">
        <f>SQRT((Info!$B$6*EXP(-Info!$B$6*H2855*1000)+(Info!$B$6/(Info!$B$6+Info!$B$7))*(Info!$B$9-1)*(-Info!$B$7*EXP(-Info!$B$7*H2855*1000)+Info!$B$6*EXP(-Info!$B$6*H2855*1000)))^2*(0.01*H2855*1000)^2)</f>
        <v>1.3560568686899926E-3</v>
      </c>
      <c r="AE2855" s="37">
        <f t="shared" si="736"/>
        <v>6.9251616384582498E-3</v>
      </c>
      <c r="AF2855" s="37">
        <f t="shared" si="737"/>
        <v>2.2337113581489536</v>
      </c>
      <c r="AG2855" s="37">
        <f t="shared" si="738"/>
        <v>8.9957936412825415E-2</v>
      </c>
      <c r="AH2855" s="37">
        <f t="shared" si="739"/>
        <v>0.71060360060728944</v>
      </c>
      <c r="AI2855">
        <f>AF2855*EXP(Info!$B$6*H2855*1000)</f>
        <v>2.5851618090560904</v>
      </c>
      <c r="AJ2855">
        <f>2*SQRT((EXP(Info!$B$6*H2855)*AG2855)^2+(Info!$B$6*H2855*0.01*AI2855)^2)</f>
        <v>0.17994216486253717</v>
      </c>
      <c r="AK2855">
        <f t="shared" si="740"/>
        <v>2.5036761736000002</v>
      </c>
      <c r="AL2855">
        <f t="shared" si="741"/>
        <v>0.11012467128203732</v>
      </c>
      <c r="AM2855"/>
      <c r="AN2855"/>
      <c r="AO2855">
        <f t="shared" si="742"/>
        <v>6.5431060726926589</v>
      </c>
      <c r="AP2855">
        <f t="shared" si="743"/>
        <v>1.666519629466255</v>
      </c>
      <c r="AQ2855">
        <f t="shared" si="746"/>
        <v>6</v>
      </c>
      <c r="AR2855">
        <v>1</v>
      </c>
      <c r="AS2855">
        <v>1</v>
      </c>
      <c r="AT2855">
        <v>1</v>
      </c>
      <c r="AU2855">
        <v>0</v>
      </c>
      <c r="AV2855">
        <v>1</v>
      </c>
      <c r="AW2855">
        <v>1</v>
      </c>
      <c r="AX2855">
        <v>1</v>
      </c>
    </row>
    <row r="2856" spans="1:58">
      <c r="A2856" s="13" t="s">
        <v>91</v>
      </c>
      <c r="B2856" s="13" t="s">
        <v>218</v>
      </c>
      <c r="D2856" s="14">
        <v>-16.5</v>
      </c>
      <c r="E2856" s="14">
        <v>58</v>
      </c>
      <c r="F2856" s="14">
        <v>1150</v>
      </c>
      <c r="G2856" s="16">
        <v>0.64</v>
      </c>
      <c r="H2856">
        <v>16.59</v>
      </c>
      <c r="J2856">
        <f>(F2856*100*Info!$B$11)/AI2856</f>
        <v>1.1910351827721974</v>
      </c>
      <c r="K2856">
        <f>2*((F2856*100*Info!$B$11)/AI2856^2)*(AJ2856/2)</f>
        <v>9.1259077400903985E-2</v>
      </c>
      <c r="L2856">
        <f t="shared" si="731"/>
        <v>0.59778693084112244</v>
      </c>
      <c r="M2856">
        <f t="shared" si="732"/>
        <v>7.6182423508351027</v>
      </c>
      <c r="N2856">
        <f t="shared" si="733"/>
        <v>0.60012076284710913</v>
      </c>
      <c r="O2856" s="32">
        <v>3.6444000000000001</v>
      </c>
      <c r="P2856" s="32">
        <v>6.9306999999999994E-2</v>
      </c>
      <c r="S2856" s="31">
        <v>3.1901000000000002</v>
      </c>
      <c r="T2856" s="31">
        <v>0.1673</v>
      </c>
      <c r="U2856" s="32">
        <v>1.5512999999999999</v>
      </c>
      <c r="V2856" s="32">
        <v>2.8372000000000001E-2</v>
      </c>
      <c r="W2856" s="37">
        <f>U2856*Info!$B$2</f>
        <v>0.74462399999999995</v>
      </c>
      <c r="X2856" s="37">
        <f>W2856*SQRT((0.5*V2856/U2856)^2+Info!$B$3^2)</f>
        <v>3.7848758864174131E-2</v>
      </c>
      <c r="Y2856" s="28">
        <f>W2856*Info!$D$2</f>
        <v>0.60314544000000003</v>
      </c>
      <c r="Z2856" s="28">
        <f>Y2856*SQRT(Info!$D$3^2+(X2856/W2856)^2)</f>
        <v>4.3003988588676871E-2</v>
      </c>
      <c r="AA2856" s="37">
        <f t="shared" si="734"/>
        <v>2.8997760000000001</v>
      </c>
      <c r="AB2856" s="37">
        <f t="shared" si="735"/>
        <v>5.1316601697778075E-2</v>
      </c>
      <c r="AC2856" s="37">
        <f>(1-EXP(-Info!$B$6*H2856*1000))+(Info!$B$6/(Info!$B$6-Info!$B$7))*(EXP(-Info!$B$7*H2856*1000)-EXP(-Info!$B$6*H2856*1000))*(Info!$B$9-1)</f>
        <v>0.16136013490102358</v>
      </c>
      <c r="AD2856" s="37">
        <f>SQRT((Info!$B$6*EXP(-Info!$B$6*H2856*1000)+(Info!$B$6/(Info!$B$6+Info!$B$7))*(Info!$B$9-1)*(-Info!$B$7*EXP(-Info!$B$7*H2856*1000)+Info!$B$6*EXP(-Info!$B$6*H2856*1000)))^2*(0.01*H2856*1000)^2)</f>
        <v>1.40320882361189E-3</v>
      </c>
      <c r="AE2856" s="37">
        <f t="shared" si="736"/>
        <v>9.2261912311257573E-3</v>
      </c>
      <c r="AF2856" s="37">
        <f t="shared" si="737"/>
        <v>2.1190463134572495</v>
      </c>
      <c r="AG2856" s="37">
        <f t="shared" si="738"/>
        <v>9.4508137952074536E-2</v>
      </c>
      <c r="AH2856" s="37">
        <f t="shared" si="739"/>
        <v>0.66425701810515325</v>
      </c>
      <c r="AI2856">
        <f>AF2856*EXP(Info!$B$6*H2856*1000)</f>
        <v>2.4672536072425739</v>
      </c>
      <c r="AJ2856">
        <f>2*SQRT((EXP(Info!$B$6*H2856)*AG2856)^2+(Info!$B$6*H2856*0.01*AI2856)^2)</f>
        <v>0.18904503508195236</v>
      </c>
      <c r="AK2856">
        <f t="shared" si="740"/>
        <v>3.8558321472000001</v>
      </c>
      <c r="AL2856">
        <f t="shared" si="741"/>
        <v>0.136471370555071</v>
      </c>
      <c r="AM2856"/>
      <c r="AN2856"/>
      <c r="AO2856">
        <f t="shared" si="742"/>
        <v>6.3963201528565889</v>
      </c>
      <c r="AP2856">
        <f t="shared" si="743"/>
        <v>2.3492554631599307</v>
      </c>
      <c r="AQ2856">
        <f t="shared" si="746"/>
        <v>6</v>
      </c>
      <c r="AR2856">
        <v>1</v>
      </c>
      <c r="AS2856">
        <v>1</v>
      </c>
      <c r="AT2856">
        <v>1</v>
      </c>
      <c r="AU2856">
        <v>0</v>
      </c>
      <c r="AV2856">
        <v>1</v>
      </c>
      <c r="AW2856">
        <v>1</v>
      </c>
      <c r="AX2856">
        <v>1</v>
      </c>
    </row>
    <row r="2857" spans="1:58">
      <c r="A2857" s="13" t="s">
        <v>91</v>
      </c>
      <c r="B2857" s="13" t="s">
        <v>218</v>
      </c>
      <c r="D2857" s="14">
        <v>-16.5</v>
      </c>
      <c r="E2857" s="14">
        <v>58</v>
      </c>
      <c r="F2857" s="14">
        <v>1150</v>
      </c>
      <c r="G2857" s="16">
        <v>0.67</v>
      </c>
      <c r="H2857">
        <v>18.045999999999999</v>
      </c>
      <c r="J2857">
        <f>(F2857*100*Info!$B$11)/AI2857</f>
        <v>1.4889294872331897</v>
      </c>
      <c r="K2857">
        <f>2*((F2857*100*Info!$B$11)/AI2857^2)*(AJ2857/2)</f>
        <v>9.8141709944009906E-2</v>
      </c>
      <c r="L2857">
        <f t="shared" si="731"/>
        <v>0.6891138841121508</v>
      </c>
      <c r="M2857">
        <f t="shared" si="732"/>
        <v>10.978649208645226</v>
      </c>
      <c r="N2857">
        <f t="shared" si="733"/>
        <v>0.73820208123027231</v>
      </c>
      <c r="O2857" s="32">
        <v>1.5284</v>
      </c>
      <c r="P2857" s="32">
        <v>1.6888E-2</v>
      </c>
      <c r="S2857" s="31">
        <v>2.4847000000000001</v>
      </c>
      <c r="T2857" s="31">
        <v>8.3206000000000002E-2</v>
      </c>
      <c r="U2857" s="32">
        <v>1.7883</v>
      </c>
      <c r="V2857" s="32">
        <v>2.3758000000000001E-2</v>
      </c>
      <c r="W2857" s="37">
        <f>U2857*Info!$B$2</f>
        <v>0.85838399999999992</v>
      </c>
      <c r="X2857" s="37">
        <f>W2857*SQRT((0.5*V2857/U2857)^2+Info!$B$3^2)</f>
        <v>4.3296300307605964E-2</v>
      </c>
      <c r="Y2857" s="28">
        <f>W2857*Info!$D$2</f>
        <v>0.69529103999999997</v>
      </c>
      <c r="Z2857" s="28">
        <f>Y2857*SQRT(Info!$D$3^2+(X2857/W2857)^2)</f>
        <v>4.9380959930491998E-2</v>
      </c>
      <c r="AA2857" s="37">
        <f t="shared" si="734"/>
        <v>0.67001600000000006</v>
      </c>
      <c r="AB2857" s="37">
        <f t="shared" si="735"/>
        <v>4.411202507623517E-2</v>
      </c>
      <c r="AC2857" s="37">
        <f>(1-EXP(-Info!$B$6*H2857*1000))+(Info!$B$6/(Info!$B$6-Info!$B$7))*(EXP(-Info!$B$7*H2857*1000)-EXP(-Info!$B$6*H2857*1000))*(Info!$B$9-1)</f>
        <v>0.17433771811039156</v>
      </c>
      <c r="AD2857" s="37">
        <f>SQRT((Info!$B$6*EXP(-Info!$B$6*H2857*1000)+(Info!$B$6/(Info!$B$6+Info!$B$7))*(Info!$B$9-1)*(-Info!$B$7*EXP(-Info!$B$7*H2857*1000)+Info!$B$6*EXP(-Info!$B$6*H2857*1000)))^2*(0.01*H2857*1000)^2)</f>
        <v>1.5056147698372872E-3</v>
      </c>
      <c r="AE2857" s="37">
        <f t="shared" si="736"/>
        <v>7.7562712905991172E-3</v>
      </c>
      <c r="AF2857" s="37">
        <f t="shared" si="737"/>
        <v>1.6725998994625482</v>
      </c>
      <c r="AG2857" s="37">
        <f t="shared" si="738"/>
        <v>6.5034210666311848E-2</v>
      </c>
      <c r="AH2857" s="37">
        <f t="shared" si="739"/>
        <v>0.67315969713146384</v>
      </c>
      <c r="AI2857">
        <f>AF2857*EXP(Info!$B$6*H2857*1000)</f>
        <v>1.9736232482762923</v>
      </c>
      <c r="AJ2857">
        <f>2*SQRT((EXP(Info!$B$6*H2857)*AG2857)^2+(Info!$B$6*H2857*0.01*AI2857)^2)</f>
        <v>0.13008994853814113</v>
      </c>
      <c r="AK2857">
        <f t="shared" si="740"/>
        <v>0.89092027520000006</v>
      </c>
      <c r="AL2857">
        <f t="shared" si="741"/>
        <v>0.11731151948773981</v>
      </c>
      <c r="AM2857"/>
      <c r="AN2857"/>
      <c r="AO2857">
        <f t="shared" si="742"/>
        <v>7.3735185517652537</v>
      </c>
      <c r="AP2857">
        <f t="shared" si="743"/>
        <v>0.85466644299054972</v>
      </c>
      <c r="AQ2857">
        <f t="shared" si="746"/>
        <v>6</v>
      </c>
      <c r="AR2857">
        <v>1</v>
      </c>
      <c r="AS2857">
        <v>1</v>
      </c>
      <c r="AT2857">
        <v>1</v>
      </c>
      <c r="AU2857">
        <v>0</v>
      </c>
      <c r="AV2857">
        <v>1</v>
      </c>
      <c r="AW2857">
        <v>1</v>
      </c>
      <c r="AX2857">
        <v>1</v>
      </c>
    </row>
    <row r="2858" spans="1:58">
      <c r="A2858" s="13" t="s">
        <v>91</v>
      </c>
      <c r="B2858" s="13" t="s">
        <v>218</v>
      </c>
      <c r="D2858" s="14">
        <v>-16.5</v>
      </c>
      <c r="E2858" s="14">
        <v>58</v>
      </c>
      <c r="F2858" s="14">
        <v>1150</v>
      </c>
      <c r="G2858" s="16">
        <v>0.7</v>
      </c>
      <c r="H2858">
        <v>19.501999999999999</v>
      </c>
      <c r="J2858">
        <f>(F2858*100*Info!$B$11)/AI2858</f>
        <v>1.4464812507942941</v>
      </c>
      <c r="K2858">
        <f>2*((F2858*100*Info!$B$11)/AI2858^2)*(AJ2858/2)</f>
        <v>0.10058294085809195</v>
      </c>
      <c r="L2858">
        <f t="shared" ref="L2858:L2921" si="749">(M2858/10.7)/J2858</f>
        <v>0.72410328224299203</v>
      </c>
      <c r="M2858">
        <f t="shared" ref="M2858:M2915" si="750">((U2858/0.242530073729142))*J2858</f>
        <v>11.207199489013135</v>
      </c>
      <c r="N2858">
        <f t="shared" ref="N2858:N2921" si="751">2*M2858*SQRT((0.5*K2858/J2858)^2+(0.5*V2858/U2858)^2)</f>
        <v>0.79008352833031248</v>
      </c>
      <c r="O2858" s="32">
        <v>1.2571000000000001</v>
      </c>
      <c r="P2858" s="32">
        <v>1.3017000000000001E-2</v>
      </c>
      <c r="S2858" s="31">
        <v>2.4958999999999998</v>
      </c>
      <c r="T2858" s="31">
        <v>9.4369999999999996E-2</v>
      </c>
      <c r="U2858" s="32">
        <v>1.8791</v>
      </c>
      <c r="V2858" s="32">
        <v>2.1805000000000001E-2</v>
      </c>
      <c r="W2858" s="37">
        <f>U2858*Info!$B$2</f>
        <v>0.90196799999999999</v>
      </c>
      <c r="X2858" s="37">
        <f>W2858*SQRT((0.5*V2858/U2858)^2+Info!$B$3^2)</f>
        <v>4.5401013918193504E-2</v>
      </c>
      <c r="Y2858" s="28">
        <f>W2858*Info!$D$2</f>
        <v>0.73059408000000003</v>
      </c>
      <c r="Z2858" s="28">
        <f>Y2858*SQRT(Info!$D$3^2+(X2858/W2858)^2)</f>
        <v>5.1834416694344083E-2</v>
      </c>
      <c r="AA2858" s="37">
        <f t="shared" ref="AA2858:AA2915" si="752">IF(O2858-W2858&gt;0,O2858-W2858,0)</f>
        <v>0.35513200000000011</v>
      </c>
      <c r="AB2858" s="37">
        <f t="shared" ref="AB2858:AB2915" si="753">SQRT((0.5*P2858)^2+X2858^2)</f>
        <v>4.5865157113543178E-2</v>
      </c>
      <c r="AC2858" s="37">
        <f>(1-EXP(-Info!$B$6*H2858*1000))+(Info!$B$6/(Info!$B$6-Info!$B$7))*(EXP(-Info!$B$7*H2858*1000)-EXP(-Info!$B$6*H2858*1000))*(Info!$B$9-1)</f>
        <v>0.187135568989024</v>
      </c>
      <c r="AD2858" s="37">
        <f>SQRT((Info!$B$6*EXP(-Info!$B$6*H2858*1000)+(Info!$B$6/(Info!$B$6+Info!$B$7))*(Info!$B$9-1)*(-Info!$B$7*EXP(-Info!$B$7*H2858*1000)+Info!$B$6*EXP(-Info!$B$6*H2858*1000)))^2*(0.01*H2858*1000)^2)</f>
        <v>1.6049727780622811E-3</v>
      </c>
      <c r="AE2858" s="37">
        <f t="shared" ref="AE2858:AE2915" si="754">IF(AA2858&gt;0,AA2858*AC2858*SQRT((AB2858/AA2858)^2+(AD2858/AC2858)^2),AA2858*AC2858*SQRT((AD2858/AC2858)^2))</f>
        <v>8.6019068829010416E-3</v>
      </c>
      <c r="AF2858" s="37">
        <f t="shared" ref="AF2858:AF2915" si="755">IF((S2858-Y2858-AA2858*AC2858)&gt;0,S2858-Y2858-AA2858*AC2858,0)</f>
        <v>1.6988480911137898</v>
      </c>
      <c r="AG2858" s="37">
        <f t="shared" ref="AG2858:AG2915" si="756">SQRT((T2858*0.5)^2+Z2858^2+AE2858^2)</f>
        <v>7.0620278823189275E-2</v>
      </c>
      <c r="AH2858" s="37">
        <f t="shared" ref="AH2858:AH2915" si="757">AF2858/S2858</f>
        <v>0.68065551148435033</v>
      </c>
      <c r="AI2858">
        <f>AF2858*EXP(Info!$B$6*H2858*1000)</f>
        <v>2.0315409200318921</v>
      </c>
      <c r="AJ2858">
        <f>2*SQRT((EXP(Info!$B$6*H2858)*AG2858)^2+(Info!$B$6*H2858*0.01*AI2858)^2)</f>
        <v>0.14126582013984276</v>
      </c>
      <c r="AK2858">
        <f t="shared" ref="AK2858:AK2915" si="758">AA2858/0.752049334436339</f>
        <v>0.47221902040000013</v>
      </c>
      <c r="AL2858">
        <f t="shared" ref="AL2858:AL2915" si="759">AB2858/0.752049334436339*2</f>
        <v>0.12197379882775673</v>
      </c>
      <c r="AM2858"/>
      <c r="AN2858"/>
      <c r="AO2858">
        <f t="shared" ref="AO2858:AO2915" si="760">U2858/0.242530074</f>
        <v>7.7479051113471389</v>
      </c>
      <c r="AP2858">
        <f t="shared" ref="AP2858:AP2915" si="761">O2858/U2858</f>
        <v>0.66899047416316326</v>
      </c>
      <c r="AQ2858">
        <f t="shared" si="746"/>
        <v>6</v>
      </c>
      <c r="AR2858">
        <v>1</v>
      </c>
      <c r="AS2858">
        <v>1</v>
      </c>
      <c r="AT2858">
        <v>1</v>
      </c>
      <c r="AU2858">
        <v>0</v>
      </c>
      <c r="AV2858">
        <v>1</v>
      </c>
      <c r="AW2858">
        <v>1</v>
      </c>
      <c r="AX2858">
        <v>1</v>
      </c>
    </row>
    <row r="2859" spans="1:58">
      <c r="A2859" s="13" t="s">
        <v>91</v>
      </c>
      <c r="B2859" s="13" t="s">
        <v>218</v>
      </c>
      <c r="D2859" s="14">
        <v>-16.5</v>
      </c>
      <c r="E2859" s="14">
        <v>58</v>
      </c>
      <c r="F2859" s="14">
        <v>1150</v>
      </c>
      <c r="G2859" s="16">
        <v>0.7</v>
      </c>
      <c r="H2859">
        <v>19.501999999999999</v>
      </c>
      <c r="J2859">
        <f>(F2859*100*Info!$B$11)/AI2859</f>
        <v>1.4406853353833313</v>
      </c>
      <c r="K2859">
        <f>2*((F2859*100*Info!$B$11)/AI2859^2)*(AJ2859/2)</f>
        <v>0.11387428797296477</v>
      </c>
      <c r="L2859">
        <f t="shared" si="749"/>
        <v>0.70599202990654319</v>
      </c>
      <c r="M2859">
        <f t="shared" si="750"/>
        <v>10.883102298907378</v>
      </c>
      <c r="N2859">
        <f t="shared" si="751"/>
        <v>0.88951665233608634</v>
      </c>
      <c r="O2859" s="32">
        <v>1.3125</v>
      </c>
      <c r="P2859" s="32">
        <v>1.1801499999999999E-2</v>
      </c>
      <c r="S2859" s="31">
        <v>2.49905</v>
      </c>
      <c r="T2859" s="31">
        <v>0.12379999999999999</v>
      </c>
      <c r="U2859" s="32">
        <v>1.8321000000000001</v>
      </c>
      <c r="V2859" s="32">
        <v>3.8115000000000003E-2</v>
      </c>
      <c r="W2859" s="37">
        <f>U2859*Info!$B$2</f>
        <v>0.87940799999999997</v>
      </c>
      <c r="X2859" s="37">
        <f>W2859*SQRT((0.5*V2859/U2859)^2+Info!$B$3^2)</f>
        <v>4.4911854358509848E-2</v>
      </c>
      <c r="Y2859" s="28">
        <f>W2859*Info!$D$2</f>
        <v>0.71232048000000003</v>
      </c>
      <c r="Z2859" s="28">
        <f>Y2859*SQRT(Info!$D$3^2+(X2859/W2859)^2)</f>
        <v>5.0910743966812042E-2</v>
      </c>
      <c r="AA2859" s="37">
        <f t="shared" si="752"/>
        <v>0.43309200000000003</v>
      </c>
      <c r="AB2859" s="37">
        <f t="shared" si="753"/>
        <v>4.5297831211687165E-2</v>
      </c>
      <c r="AC2859" s="37">
        <f>(1-EXP(-Info!$B$6*H2859*1000))+(Info!$B$6/(Info!$B$6-Info!$B$7))*(EXP(-Info!$B$7*H2859*1000)-EXP(-Info!$B$6*H2859*1000))*(Info!$B$9-1)</f>
        <v>0.187135568989024</v>
      </c>
      <c r="AD2859" s="37">
        <f>SQRT((Info!$B$6*EXP(-Info!$B$6*H2859*1000)+(Info!$B$6/(Info!$B$6+Info!$B$7))*(Info!$B$9-1)*(-Info!$B$7*EXP(-Info!$B$7*H2859*1000)+Info!$B$6*EXP(-Info!$B$6*H2859*1000)))^2*(0.01*H2859*1000)^2)</f>
        <v>1.6049727780622811E-3</v>
      </c>
      <c r="AE2859" s="37">
        <f t="shared" si="754"/>
        <v>8.5052868217332604E-3</v>
      </c>
      <c r="AF2859" s="37">
        <f t="shared" si="755"/>
        <v>1.7056826021554055</v>
      </c>
      <c r="AG2859" s="37">
        <f t="shared" si="756"/>
        <v>8.0596859462228665E-2</v>
      </c>
      <c r="AH2859" s="37">
        <f t="shared" si="757"/>
        <v>0.68253240317536878</v>
      </c>
      <c r="AI2859">
        <f>AF2859*EXP(Info!$B$6*H2859*1000)</f>
        <v>2.039713863170292</v>
      </c>
      <c r="AJ2859">
        <f>2*SQRT((EXP(Info!$B$6*H2859)*AG2859)^2+(Info!$B$6*H2859*0.01*AI2859)^2)</f>
        <v>0.16122255022141987</v>
      </c>
      <c r="AK2859">
        <f t="shared" si="758"/>
        <v>0.57588243240000003</v>
      </c>
      <c r="AL2859">
        <f t="shared" si="759"/>
        <v>0.12046505232436085</v>
      </c>
      <c r="AM2859"/>
      <c r="AN2859"/>
      <c r="AO2859">
        <f t="shared" si="760"/>
        <v>7.5541147115635647</v>
      </c>
      <c r="AP2859">
        <f t="shared" si="761"/>
        <v>0.71639102669068278</v>
      </c>
      <c r="AQ2859">
        <f t="shared" si="746"/>
        <v>6</v>
      </c>
      <c r="AR2859">
        <v>1</v>
      </c>
      <c r="AS2859">
        <v>1</v>
      </c>
      <c r="AT2859">
        <v>1</v>
      </c>
      <c r="AU2859">
        <v>0</v>
      </c>
      <c r="AV2859">
        <v>1</v>
      </c>
      <c r="AW2859">
        <v>1</v>
      </c>
      <c r="AX2859">
        <v>1</v>
      </c>
    </row>
    <row r="2860" spans="1:58">
      <c r="A2860" s="13" t="s">
        <v>91</v>
      </c>
      <c r="B2860" s="13" t="s">
        <v>218</v>
      </c>
      <c r="D2860" s="14">
        <v>-16.5</v>
      </c>
      <c r="E2860" s="14">
        <v>58</v>
      </c>
      <c r="F2860" s="14">
        <v>1150</v>
      </c>
      <c r="G2860" s="16">
        <v>0.7</v>
      </c>
      <c r="H2860">
        <v>19.501999999999999</v>
      </c>
      <c r="J2860">
        <f>(F2860*100*Info!$B$11)/AI2860</f>
        <v>1.4349356819893342</v>
      </c>
      <c r="K2860">
        <f>2*((F2860*100*Info!$B$11)/AI2860^2)*(AJ2860/2)</f>
        <v>0.12893656095158082</v>
      </c>
      <c r="L2860">
        <f t="shared" si="749"/>
        <v>0.68788077757009469</v>
      </c>
      <c r="M2860">
        <f t="shared" si="750"/>
        <v>10.5615919977819</v>
      </c>
      <c r="N2860">
        <f t="shared" si="751"/>
        <v>1.0021565646488637</v>
      </c>
      <c r="O2860" s="32">
        <v>1.3678999999999999</v>
      </c>
      <c r="P2860" s="32">
        <v>1.0586E-2</v>
      </c>
      <c r="S2860" s="31">
        <v>2.5022000000000002</v>
      </c>
      <c r="T2860" s="31">
        <v>0.15323000000000001</v>
      </c>
      <c r="U2860" s="32">
        <v>1.7850999999999999</v>
      </c>
      <c r="V2860" s="32">
        <v>5.4425000000000001E-2</v>
      </c>
      <c r="W2860" s="37">
        <f>U2860*Info!$B$2</f>
        <v>0.85684799999999994</v>
      </c>
      <c r="X2860" s="37">
        <f>W2860*SQRT((0.5*V2860/U2860)^2+Info!$B$3^2)</f>
        <v>4.4789363489114241E-2</v>
      </c>
      <c r="Y2860" s="28">
        <f>W2860*Info!$D$2</f>
        <v>0.69404688000000003</v>
      </c>
      <c r="Z2860" s="28">
        <f>Y2860*SQRT(Info!$D$3^2+(X2860/W2860)^2)</f>
        <v>5.0204047779407908E-2</v>
      </c>
      <c r="AA2860" s="37">
        <f t="shared" si="752"/>
        <v>0.51105199999999995</v>
      </c>
      <c r="AB2860" s="37">
        <f t="shared" si="753"/>
        <v>4.5101030262733467E-2</v>
      </c>
      <c r="AC2860" s="37">
        <f>(1-EXP(-Info!$B$6*H2860*1000))+(Info!$B$6/(Info!$B$6-Info!$B$7))*(EXP(-Info!$B$7*H2860*1000)-EXP(-Info!$B$6*H2860*1000))*(Info!$B$9-1)</f>
        <v>0.187135568989024</v>
      </c>
      <c r="AD2860" s="37">
        <f>SQRT((Info!$B$6*EXP(-Info!$B$6*H2860*1000)+(Info!$B$6/(Info!$B$6+Info!$B$7))*(Info!$B$9-1)*(-Info!$B$7*EXP(-Info!$B$7*H2860*1000)+Info!$B$6*EXP(-Info!$B$6*H2860*1000)))^2*(0.01*H2860*1000)^2)</f>
        <v>1.6049727780622811E-3</v>
      </c>
      <c r="AE2860" s="37">
        <f t="shared" si="754"/>
        <v>8.4797692066343484E-3</v>
      </c>
      <c r="AF2860" s="37">
        <f t="shared" si="755"/>
        <v>1.7125171131970214</v>
      </c>
      <c r="AG2860" s="37">
        <f t="shared" si="756"/>
        <v>9.1990277335351353E-2</v>
      </c>
      <c r="AH2860" s="37">
        <f t="shared" si="757"/>
        <v>0.68440456925786153</v>
      </c>
      <c r="AI2860">
        <f>AF2860*EXP(Info!$B$6*H2860*1000)</f>
        <v>2.0478868063086919</v>
      </c>
      <c r="AJ2860">
        <f>2*SQRT((EXP(Info!$B$6*H2860)*AG2860)^2+(Info!$B$6*H2860*0.01*AI2860)^2)</f>
        <v>0.18401346160511847</v>
      </c>
      <c r="AK2860">
        <f t="shared" si="758"/>
        <v>0.67954584439999988</v>
      </c>
      <c r="AL2860">
        <f t="shared" si="759"/>
        <v>0.11994167988071339</v>
      </c>
      <c r="AM2860"/>
      <c r="AN2860"/>
      <c r="AO2860">
        <f t="shared" si="760"/>
        <v>7.3603243117799888</v>
      </c>
      <c r="AP2860">
        <f t="shared" si="761"/>
        <v>0.76628760293540976</v>
      </c>
      <c r="AQ2860">
        <f t="shared" si="746"/>
        <v>6</v>
      </c>
      <c r="AR2860">
        <v>1</v>
      </c>
      <c r="AS2860">
        <v>1</v>
      </c>
      <c r="AT2860">
        <v>1</v>
      </c>
      <c r="AU2860">
        <v>0</v>
      </c>
      <c r="AV2860">
        <v>1</v>
      </c>
      <c r="AW2860">
        <v>1</v>
      </c>
      <c r="AX2860">
        <v>1</v>
      </c>
    </row>
    <row r="2861" spans="1:58">
      <c r="A2861" s="13" t="s">
        <v>91</v>
      </c>
      <c r="B2861" s="13" t="s">
        <v>218</v>
      </c>
      <c r="D2861" s="14">
        <v>-16.5</v>
      </c>
      <c r="E2861" s="14">
        <v>58</v>
      </c>
      <c r="F2861" s="14">
        <v>1150</v>
      </c>
      <c r="G2861" s="16">
        <v>0.72</v>
      </c>
      <c r="H2861">
        <v>20.472999999999999</v>
      </c>
      <c r="J2861">
        <f>(F2861*100*Info!$B$11)/AI2861</f>
        <v>1.48071158810524</v>
      </c>
      <c r="K2861">
        <f>2*((F2861*100*Info!$B$11)/AI2861^2)*(AJ2861/2)</f>
        <v>0.12763117737234822</v>
      </c>
      <c r="L2861">
        <f t="shared" si="749"/>
        <v>0.73215700934579575</v>
      </c>
      <c r="M2861">
        <f t="shared" si="750"/>
        <v>11.600013038143517</v>
      </c>
      <c r="N2861">
        <f t="shared" si="751"/>
        <v>1.0207901374291533</v>
      </c>
      <c r="O2861" s="32">
        <v>1.1565000000000001</v>
      </c>
      <c r="P2861" s="32">
        <v>5.9731000000000003E-3</v>
      </c>
      <c r="S2861" s="31">
        <v>2.4314</v>
      </c>
      <c r="T2861" s="31">
        <v>0.13355</v>
      </c>
      <c r="U2861" s="32">
        <v>1.9</v>
      </c>
      <c r="V2861" s="32">
        <v>3.3674000000000003E-2</v>
      </c>
      <c r="W2861" s="37">
        <f>U2861*Info!$B$2</f>
        <v>0.91199999999999992</v>
      </c>
      <c r="X2861" s="37">
        <f>W2861*SQRT((0.5*V2861/U2861)^2+Info!$B$3^2)</f>
        <v>4.6310634250651329E-2</v>
      </c>
      <c r="Y2861" s="28">
        <f>W2861*Info!$D$2</f>
        <v>0.73871999999999993</v>
      </c>
      <c r="Z2861" s="28">
        <f>Y2861*SQRT(Info!$D$3^2+(X2861/W2861)^2)</f>
        <v>5.2643985996560852E-2</v>
      </c>
      <c r="AA2861" s="37">
        <f t="shared" si="752"/>
        <v>0.24450000000000016</v>
      </c>
      <c r="AB2861" s="37">
        <f t="shared" si="753"/>
        <v>4.6406834901769591E-2</v>
      </c>
      <c r="AC2861" s="37">
        <f>(1-EXP(-Info!$B$6*H2861*1000))+(Info!$B$6/(Info!$B$6-Info!$B$7))*(EXP(-Info!$B$7*H2861*1000)-EXP(-Info!$B$6*H2861*1000))*(Info!$B$9-1)</f>
        <v>0.19557169481193204</v>
      </c>
      <c r="AD2861" s="37">
        <f>SQRT((Info!$B$6*EXP(-Info!$B$6*H2861*1000)+(Info!$B$6/(Info!$B$6+Info!$B$7))*(Info!$B$9-1)*(-Info!$B$7*EXP(-Info!$B$7*H2861*1000)+Info!$B$6*EXP(-Info!$B$6*H2861*1000)))^2*(0.01*H2861*1000)^2)</f>
        <v>1.6695711685443411E-3</v>
      </c>
      <c r="AE2861" s="37">
        <f t="shared" si="754"/>
        <v>9.0850388618953018E-3</v>
      </c>
      <c r="AF2861" s="37">
        <f t="shared" si="755"/>
        <v>1.6448627206184827</v>
      </c>
      <c r="AG2861" s="37">
        <f t="shared" si="756"/>
        <v>8.5515073628736615E-2</v>
      </c>
      <c r="AH2861" s="37">
        <f t="shared" si="757"/>
        <v>0.67650848096507477</v>
      </c>
      <c r="AI2861">
        <f>AF2861*EXP(Info!$B$6*H2861*1000)</f>
        <v>1.9845767904118445</v>
      </c>
      <c r="AJ2861">
        <f>2*SQRT((EXP(Info!$B$6*H2861)*AG2861)^2+(Info!$B$6*H2861*0.01*AI2861)^2)</f>
        <v>0.17106226113231246</v>
      </c>
      <c r="AK2861">
        <f t="shared" si="758"/>
        <v>0.3251116500000002</v>
      </c>
      <c r="AL2861">
        <f t="shared" si="759"/>
        <v>0.12341433673776604</v>
      </c>
      <c r="AM2861"/>
      <c r="AN2861"/>
      <c r="AO2861">
        <f t="shared" si="760"/>
        <v>7.8340799912508983</v>
      </c>
      <c r="AP2861">
        <f t="shared" si="761"/>
        <v>0.60868421052631583</v>
      </c>
      <c r="AQ2861">
        <f t="shared" si="746"/>
        <v>6</v>
      </c>
      <c r="AR2861">
        <v>1</v>
      </c>
      <c r="AS2861">
        <v>1</v>
      </c>
      <c r="AT2861">
        <v>1</v>
      </c>
      <c r="AU2861">
        <v>0</v>
      </c>
      <c r="AV2861">
        <v>1</v>
      </c>
      <c r="AW2861">
        <v>1</v>
      </c>
      <c r="AX2861">
        <v>1</v>
      </c>
    </row>
    <row r="2862" spans="1:58">
      <c r="A2862" s="13" t="s">
        <v>91</v>
      </c>
      <c r="B2862" s="13" t="s">
        <v>218</v>
      </c>
      <c r="D2862" s="14">
        <v>-16.5</v>
      </c>
      <c r="E2862" s="14">
        <v>58</v>
      </c>
      <c r="F2862" s="14">
        <v>1150</v>
      </c>
      <c r="G2862" s="16">
        <v>0.76</v>
      </c>
      <c r="H2862">
        <v>22.414000000000001</v>
      </c>
      <c r="J2862">
        <f>(F2862*100*Info!$B$11)/AI2862</f>
        <v>1.5406817906764596</v>
      </c>
      <c r="K2862">
        <f>2*((F2862*100*Info!$B$11)/AI2862^2)*(AJ2862/2)</f>
        <v>9.5818958952980898E-2</v>
      </c>
      <c r="L2862">
        <f t="shared" si="749"/>
        <v>0.66992366355140298</v>
      </c>
      <c r="M2862">
        <f t="shared" si="750"/>
        <v>11.043889328472932</v>
      </c>
      <c r="N2862">
        <f t="shared" si="751"/>
        <v>0.69907615963410985</v>
      </c>
      <c r="O2862" s="32">
        <v>0.96560000000000001</v>
      </c>
      <c r="P2862" s="32">
        <v>6.1605999999999996E-3</v>
      </c>
      <c r="S2862" s="31">
        <v>2.2566999999999999</v>
      </c>
      <c r="T2862" s="31">
        <v>6.7412E-2</v>
      </c>
      <c r="U2862" s="32">
        <v>1.7384999999999999</v>
      </c>
      <c r="V2862" s="32">
        <v>2.0493000000000001E-2</v>
      </c>
      <c r="W2862" s="37">
        <f>U2862*Info!$B$2</f>
        <v>0.83447999999999989</v>
      </c>
      <c r="X2862" s="37">
        <f>W2862*SQRT((0.5*V2862/U2862)^2+Info!$B$3^2)</f>
        <v>4.2012879544520633E-2</v>
      </c>
      <c r="Y2862" s="28">
        <f>W2862*Info!$D$2</f>
        <v>0.6759288</v>
      </c>
      <c r="Z2862" s="28">
        <f>Y2862*SQRT(Info!$D$3^2+(X2862/W2862)^2)</f>
        <v>4.7961126843712266E-2</v>
      </c>
      <c r="AA2862" s="37">
        <f t="shared" si="752"/>
        <v>0.13112000000000013</v>
      </c>
      <c r="AB2862" s="37">
        <f t="shared" si="753"/>
        <v>4.2125648905534975E-2</v>
      </c>
      <c r="AC2862" s="37">
        <f>(1-EXP(-Info!$B$6*H2862*1000))+(Info!$B$6/(Info!$B$6-Info!$B$7))*(EXP(-Info!$B$7*H2862*1000)-EXP(-Info!$B$6*H2862*1000))*(Info!$B$9-1)</f>
        <v>0.21220170187520351</v>
      </c>
      <c r="AD2862" s="37">
        <f>SQRT((Info!$B$6*EXP(-Info!$B$6*H2862*1000)+(Info!$B$6/(Info!$B$6+Info!$B$7))*(Info!$B$9-1)*(-Info!$B$7*EXP(-Info!$B$7*H2862*1000)+Info!$B$6*EXP(-Info!$B$6*H2862*1000)))^2*(0.01*H2862*1000)^2)</f>
        <v>1.7947951169378061E-3</v>
      </c>
      <c r="AE2862" s="37">
        <f t="shared" si="754"/>
        <v>8.9422315739311527E-3</v>
      </c>
      <c r="AF2862" s="37">
        <f t="shared" si="755"/>
        <v>1.5529473128501234</v>
      </c>
      <c r="AG2862" s="37">
        <f t="shared" si="756"/>
        <v>5.9298630925515204E-2</v>
      </c>
      <c r="AH2862" s="37">
        <f t="shared" si="757"/>
        <v>0.68814964897865183</v>
      </c>
      <c r="AI2862">
        <f>AF2862*EXP(Info!$B$6*H2862*1000)</f>
        <v>1.9073282158785638</v>
      </c>
      <c r="AJ2862">
        <f>2*SQRT((EXP(Info!$B$6*H2862)*AG2862)^2+(Info!$B$6*H2862*0.01*AI2862)^2)</f>
        <v>0.11862164214122871</v>
      </c>
      <c r="AK2862">
        <f t="shared" si="758"/>
        <v>0.17435026400000017</v>
      </c>
      <c r="AL2862">
        <f t="shared" si="759"/>
        <v>0.11202895069937971</v>
      </c>
      <c r="AM2862"/>
      <c r="AN2862"/>
      <c r="AO2862">
        <f t="shared" si="760"/>
        <v>7.1681831919945722</v>
      </c>
      <c r="AP2862">
        <f t="shared" si="761"/>
        <v>0.55542134023583556</v>
      </c>
      <c r="AQ2862">
        <f t="shared" si="746"/>
        <v>6</v>
      </c>
      <c r="AR2862">
        <v>1</v>
      </c>
      <c r="AS2862">
        <v>1</v>
      </c>
      <c r="AT2862">
        <v>1</v>
      </c>
      <c r="AU2862">
        <v>0</v>
      </c>
      <c r="AV2862">
        <v>1</v>
      </c>
      <c r="AW2862">
        <v>1</v>
      </c>
      <c r="AX2862">
        <v>1</v>
      </c>
    </row>
    <row r="2863" spans="1:58">
      <c r="A2863" s="13" t="s">
        <v>91</v>
      </c>
      <c r="B2863" s="13" t="s">
        <v>218</v>
      </c>
      <c r="D2863" s="14">
        <v>-16.5</v>
      </c>
      <c r="E2863" s="14">
        <v>58</v>
      </c>
      <c r="F2863" s="14">
        <v>1150</v>
      </c>
      <c r="G2863" s="16">
        <v>0.76</v>
      </c>
      <c r="H2863">
        <v>22.414000000000001</v>
      </c>
      <c r="J2863">
        <f>(F2863*100*Info!$B$11)/AI2863</f>
        <v>1.2252727282046763</v>
      </c>
      <c r="K2863">
        <f>2*((F2863*100*Info!$B$11)/AI2863^2)*(AJ2863/2)</f>
        <v>6.66971119278294E-2</v>
      </c>
      <c r="L2863">
        <f t="shared" si="749"/>
        <v>0.71017303177570212</v>
      </c>
      <c r="M2863">
        <f t="shared" si="750"/>
        <v>9.3106654351108489</v>
      </c>
      <c r="N2863">
        <f t="shared" si="751"/>
        <v>0.5163472760922132</v>
      </c>
      <c r="O2863" s="32">
        <v>1.04345</v>
      </c>
      <c r="P2863" s="32">
        <v>1.7681800000000001E-2</v>
      </c>
      <c r="S2863" s="31">
        <v>2.70295</v>
      </c>
      <c r="T2863" s="31">
        <v>7.9620999999999997E-2</v>
      </c>
      <c r="U2863" s="32">
        <v>1.8429500000000001</v>
      </c>
      <c r="V2863" s="32">
        <v>1.95415E-2</v>
      </c>
      <c r="W2863" s="37">
        <f>U2863*Info!$B$2</f>
        <v>0.88461599999999996</v>
      </c>
      <c r="X2863" s="37">
        <f>W2863*SQRT((0.5*V2863/U2863)^2+Info!$B$3^2)</f>
        <v>4.4478752156974909E-2</v>
      </c>
      <c r="Y2863" s="28">
        <f>W2863*Info!$D$2</f>
        <v>0.71653896000000006</v>
      </c>
      <c r="Z2863" s="28">
        <f>Y2863*SQRT(Info!$D$3^2+(X2863/W2863)^2)</f>
        <v>5.0809170442270943E-2</v>
      </c>
      <c r="AA2863" s="37">
        <f t="shared" si="752"/>
        <v>0.15883400000000003</v>
      </c>
      <c r="AB2863" s="37">
        <f t="shared" si="753"/>
        <v>4.5348879878687187E-2</v>
      </c>
      <c r="AC2863" s="37">
        <f>(1-EXP(-Info!$B$6*H2863*1000))+(Info!$B$6/(Info!$B$6-Info!$B$7))*(EXP(-Info!$B$7*H2863*1000)-EXP(-Info!$B$6*H2863*1000))*(Info!$B$9-1)</f>
        <v>0.21220170187520351</v>
      </c>
      <c r="AD2863" s="37">
        <f>SQRT((Info!$B$6*EXP(-Info!$B$6*H2863*1000)+(Info!$B$6/(Info!$B$6+Info!$B$7))*(Info!$B$9-1)*(-Info!$B$7*EXP(-Info!$B$7*H2863*1000)+Info!$B$6*EXP(-Info!$B$6*H2863*1000)))^2*(0.01*H2863*1000)^2)</f>
        <v>1.7947951169378061E-3</v>
      </c>
      <c r="AE2863" s="37">
        <f t="shared" si="754"/>
        <v>9.6273310781885349E-3</v>
      </c>
      <c r="AF2863" s="37">
        <f t="shared" si="755"/>
        <v>1.9527061948843538</v>
      </c>
      <c r="AG2863" s="37">
        <f t="shared" si="756"/>
        <v>6.5262035020146242E-2</v>
      </c>
      <c r="AH2863" s="37">
        <f t="shared" si="757"/>
        <v>0.72243518928739114</v>
      </c>
      <c r="AI2863">
        <f>AF2863*EXP(Info!$B$6*H2863*1000)</f>
        <v>2.3983116439335661</v>
      </c>
      <c r="AJ2863">
        <f>2*SQRT((EXP(Info!$B$6*H2863)*AG2863)^2+(Info!$B$6*H2863*0.01*AI2863)^2)</f>
        <v>0.13055090223678997</v>
      </c>
      <c r="AK2863">
        <f t="shared" si="758"/>
        <v>0.21120156980000004</v>
      </c>
      <c r="AL2863">
        <f t="shared" si="759"/>
        <v>0.1206008111493807</v>
      </c>
      <c r="AM2863"/>
      <c r="AN2863"/>
      <c r="AO2863">
        <f t="shared" si="760"/>
        <v>7.5988514315136024</v>
      </c>
      <c r="AP2863">
        <f t="shared" si="761"/>
        <v>0.56618464961067849</v>
      </c>
      <c r="AQ2863">
        <f t="shared" si="746"/>
        <v>6</v>
      </c>
      <c r="AR2863">
        <v>1</v>
      </c>
      <c r="AS2863">
        <v>1</v>
      </c>
      <c r="AT2863">
        <v>1</v>
      </c>
      <c r="AU2863">
        <v>0</v>
      </c>
      <c r="AV2863">
        <v>1</v>
      </c>
      <c r="AW2863">
        <v>1</v>
      </c>
      <c r="AX2863">
        <v>1</v>
      </c>
    </row>
    <row r="2864" spans="1:58">
      <c r="A2864" s="13" t="s">
        <v>91</v>
      </c>
      <c r="B2864" s="13" t="s">
        <v>218</v>
      </c>
      <c r="D2864" s="14">
        <v>-16.5</v>
      </c>
      <c r="E2864" s="14">
        <v>58</v>
      </c>
      <c r="F2864" s="14">
        <v>1150</v>
      </c>
      <c r="G2864" s="16">
        <v>0.76</v>
      </c>
      <c r="H2864">
        <v>22.414000000000001</v>
      </c>
      <c r="J2864">
        <f>(F2864*100*Info!$B$11)/AI2864</f>
        <v>1.0170597941126966</v>
      </c>
      <c r="K2864">
        <f>2*((F2864*100*Info!$B$11)/AI2864^2)*(AJ2864/2)</f>
        <v>5.0270572948006617E-2</v>
      </c>
      <c r="L2864">
        <f t="shared" si="749"/>
        <v>0.75042240000000138</v>
      </c>
      <c r="M2864">
        <f t="shared" si="750"/>
        <v>8.1665016325646604</v>
      </c>
      <c r="N2864">
        <f t="shared" si="751"/>
        <v>0.41110776451889164</v>
      </c>
      <c r="O2864" s="32">
        <v>1.1213</v>
      </c>
      <c r="P2864" s="32">
        <v>2.9203E-2</v>
      </c>
      <c r="S2864" s="31">
        <v>3.1492</v>
      </c>
      <c r="T2864" s="31">
        <v>9.1829999999999995E-2</v>
      </c>
      <c r="U2864" s="32">
        <v>1.9474</v>
      </c>
      <c r="V2864" s="32">
        <v>1.8589999999999999E-2</v>
      </c>
      <c r="W2864" s="37">
        <f>U2864*Info!$B$2</f>
        <v>0.93475200000000003</v>
      </c>
      <c r="X2864" s="37">
        <f>W2864*SQRT((0.5*V2864/U2864)^2+Info!$B$3^2)</f>
        <v>4.695007058908432E-2</v>
      </c>
      <c r="Y2864" s="28">
        <f>W2864*Info!$D$2</f>
        <v>0.75714912000000012</v>
      </c>
      <c r="Z2864" s="28">
        <f>Y2864*SQRT(Info!$D$3^2+(X2864/W2864)^2)</f>
        <v>5.366035961380327E-2</v>
      </c>
      <c r="AA2864" s="37">
        <f t="shared" si="752"/>
        <v>0.18654799999999994</v>
      </c>
      <c r="AB2864" s="37">
        <f t="shared" si="753"/>
        <v>4.9168210569126881E-2</v>
      </c>
      <c r="AC2864" s="37">
        <f>(1-EXP(-Info!$B$6*H2864*1000))+(Info!$B$6/(Info!$B$6-Info!$B$7))*(EXP(-Info!$B$7*H2864*1000)-EXP(-Info!$B$6*H2864*1000))*(Info!$B$9-1)</f>
        <v>0.21220170187520351</v>
      </c>
      <c r="AD2864" s="37">
        <f>SQRT((Info!$B$6*EXP(-Info!$B$6*H2864*1000)+(Info!$B$6/(Info!$B$6+Info!$B$7))*(Info!$B$9-1)*(-Info!$B$7*EXP(-Info!$B$7*H2864*1000)+Info!$B$6*EXP(-Info!$B$6*H2864*1000)))^2*(0.01*H2864*1000)^2)</f>
        <v>1.7947951169378061E-3</v>
      </c>
      <c r="AE2864" s="37">
        <f t="shared" si="754"/>
        <v>1.0438948723183482E-2</v>
      </c>
      <c r="AF2864" s="37">
        <f t="shared" si="755"/>
        <v>2.3524650769185844</v>
      </c>
      <c r="AG2864" s="37">
        <f t="shared" si="756"/>
        <v>7.13904270146071E-2</v>
      </c>
      <c r="AH2864" s="37">
        <f t="shared" si="757"/>
        <v>0.74700402544093247</v>
      </c>
      <c r="AI2864">
        <f>AF2864*EXP(Info!$B$6*H2864*1000)</f>
        <v>2.8892950719885686</v>
      </c>
      <c r="AJ2864">
        <f>2*SQRT((EXP(Info!$B$6*H2864)*AG2864)^2+(Info!$B$6*H2864*0.01*AI2864)^2)</f>
        <v>0.14281020597361571</v>
      </c>
      <c r="AK2864">
        <f t="shared" si="758"/>
        <v>0.24805287559999992</v>
      </c>
      <c r="AL2864">
        <f t="shared" si="759"/>
        <v>0.13075793918753603</v>
      </c>
      <c r="AM2864"/>
      <c r="AN2864"/>
      <c r="AO2864">
        <f t="shared" si="760"/>
        <v>8.0295196710326326</v>
      </c>
      <c r="AP2864">
        <f t="shared" si="761"/>
        <v>0.57579336551299165</v>
      </c>
      <c r="AQ2864">
        <f t="shared" si="746"/>
        <v>6</v>
      </c>
      <c r="AR2864">
        <v>1</v>
      </c>
      <c r="AS2864">
        <v>1</v>
      </c>
      <c r="AT2864">
        <v>1</v>
      </c>
      <c r="AU2864">
        <v>0</v>
      </c>
      <c r="AV2864">
        <v>1</v>
      </c>
      <c r="AW2864">
        <v>1</v>
      </c>
      <c r="AX2864">
        <v>1</v>
      </c>
    </row>
    <row r="2865" spans="1:50">
      <c r="A2865" s="13" t="s">
        <v>91</v>
      </c>
      <c r="B2865" s="13" t="s">
        <v>218</v>
      </c>
      <c r="D2865" s="14">
        <v>-16.5</v>
      </c>
      <c r="E2865" s="14">
        <v>58</v>
      </c>
      <c r="F2865" s="14">
        <v>1150</v>
      </c>
      <c r="G2865" s="16">
        <v>0.8</v>
      </c>
      <c r="H2865">
        <v>23.547000000000001</v>
      </c>
      <c r="J2865">
        <f>(F2865*100*Info!$B$11)/AI2865</f>
        <v>1.5188152692851771</v>
      </c>
      <c r="K2865">
        <f>2*((F2865*100*Info!$B$11)/AI2865^2)*(AJ2865/2)</f>
        <v>8.0015995801979614E-2</v>
      </c>
      <c r="L2865">
        <f t="shared" si="749"/>
        <v>0.67520290093458046</v>
      </c>
      <c r="M2865">
        <f t="shared" si="750"/>
        <v>10.972940691114438</v>
      </c>
      <c r="N2865">
        <f t="shared" si="751"/>
        <v>0.58006658288804913</v>
      </c>
      <c r="O2865" s="32">
        <v>1.0327999999999999</v>
      </c>
      <c r="P2865" s="32">
        <v>9.1587000000000005E-3</v>
      </c>
      <c r="S2865" s="31">
        <v>2.2827999999999999</v>
      </c>
      <c r="T2865" s="31">
        <v>2.7224999999999999E-2</v>
      </c>
      <c r="U2865" s="32">
        <v>1.7522</v>
      </c>
      <c r="V2865" s="32">
        <v>7.6416000000000001E-3</v>
      </c>
      <c r="W2865" s="37">
        <f>U2865*Info!$B$2</f>
        <v>0.84105599999999991</v>
      </c>
      <c r="X2865" s="37">
        <f>W2865*SQRT((0.5*V2865/U2865)^2+Info!$B$3^2)</f>
        <v>4.2092772362393234E-2</v>
      </c>
      <c r="Y2865" s="28">
        <f>W2865*Info!$D$2</f>
        <v>0.68125535999999998</v>
      </c>
      <c r="Z2865" s="28">
        <f>Y2865*SQRT(Info!$D$3^2+(X2865/W2865)^2)</f>
        <v>4.8194928345524274E-2</v>
      </c>
      <c r="AA2865" s="37">
        <f t="shared" si="752"/>
        <v>0.19174400000000003</v>
      </c>
      <c r="AB2865" s="37">
        <f t="shared" si="753"/>
        <v>4.2341137580074011E-2</v>
      </c>
      <c r="AC2865" s="37">
        <f>(1-EXP(-Info!$B$6*H2865*1000))+(Info!$B$6/(Info!$B$6-Info!$B$7))*(EXP(-Info!$B$7*H2865*1000)-EXP(-Info!$B$6*H2865*1000))*(Info!$B$9-1)</f>
        <v>0.22176684110817479</v>
      </c>
      <c r="AD2865" s="37">
        <f>SQRT((Info!$B$6*EXP(-Info!$B$6*H2865*1000)+(Info!$B$6/(Info!$B$6+Info!$B$7))*(Info!$B$9-1)*(-Info!$B$7*EXP(-Info!$B$7*H2865*1000)+Info!$B$6*EXP(-Info!$B$6*H2865*1000)))^2*(0.01*H2865*1000)^2)</f>
        <v>1.865529966493205E-3</v>
      </c>
      <c r="AE2865" s="37">
        <f t="shared" si="754"/>
        <v>9.3966711816957545E-3</v>
      </c>
      <c r="AF2865" s="37">
        <f t="shared" si="755"/>
        <v>1.5590221788185541</v>
      </c>
      <c r="AG2865" s="37">
        <f t="shared" si="756"/>
        <v>5.0954378651663794E-2</v>
      </c>
      <c r="AH2865" s="37">
        <f t="shared" si="757"/>
        <v>0.68294295550138173</v>
      </c>
      <c r="AI2865">
        <f>AF2865*EXP(Info!$B$6*H2865*1000)</f>
        <v>1.9347881934519617</v>
      </c>
      <c r="AJ2865">
        <f>2*SQRT((EXP(Info!$B$6*H2865)*AG2865)^2+(Info!$B$6*H2865*0.01*AI2865)^2)</f>
        <v>0.10193076610155122</v>
      </c>
      <c r="AK2865">
        <f t="shared" si="758"/>
        <v>0.25496199680000003</v>
      </c>
      <c r="AL2865">
        <f t="shared" si="759"/>
        <v>0.11260202128044883</v>
      </c>
      <c r="AM2865"/>
      <c r="AN2865"/>
      <c r="AO2865">
        <f t="shared" si="760"/>
        <v>7.2246710319314866</v>
      </c>
      <c r="AP2865">
        <f t="shared" si="761"/>
        <v>0.58943043031617393</v>
      </c>
      <c r="AQ2865">
        <f t="shared" si="746"/>
        <v>6</v>
      </c>
      <c r="AR2865">
        <v>1</v>
      </c>
      <c r="AS2865">
        <v>1</v>
      </c>
      <c r="AT2865">
        <v>1</v>
      </c>
      <c r="AU2865">
        <v>0</v>
      </c>
      <c r="AV2865">
        <v>1</v>
      </c>
      <c r="AW2865">
        <v>1</v>
      </c>
      <c r="AX2865">
        <v>1</v>
      </c>
    </row>
    <row r="2866" spans="1:50">
      <c r="A2866" s="13" t="s">
        <v>93</v>
      </c>
      <c r="B2866" s="13" t="s">
        <v>218</v>
      </c>
      <c r="D2866" s="14">
        <v>-20.7</v>
      </c>
      <c r="E2866" s="14">
        <v>54.7</v>
      </c>
      <c r="F2866" s="14">
        <v>2777</v>
      </c>
      <c r="G2866" s="16">
        <v>0.02</v>
      </c>
      <c r="H2866">
        <v>0.87204000000000004</v>
      </c>
      <c r="J2866">
        <f>(F2866*100*Info!$B$11)/AI2866</f>
        <v>2.1821919141458475</v>
      </c>
      <c r="K2866">
        <f>2*((F2866*100*Info!$B$11)/AI2866^2)*(AJ2866/2)</f>
        <v>5.7385017988873223E-2</v>
      </c>
      <c r="L2866">
        <f t="shared" si="749"/>
        <v>0.21328889719626204</v>
      </c>
      <c r="M2866">
        <f t="shared" si="750"/>
        <v>4.9801791831748163</v>
      </c>
      <c r="N2866">
        <f t="shared" si="751"/>
        <v>0.14606901899096147</v>
      </c>
      <c r="O2866" s="32">
        <v>0.39739999999999998</v>
      </c>
      <c r="P2866" s="32">
        <v>2.4916000000000001E-2</v>
      </c>
      <c r="S2866" s="31">
        <v>3.4422999999999999</v>
      </c>
      <c r="T2866" s="31">
        <v>7.9863000000000003E-2</v>
      </c>
      <c r="U2866" s="32">
        <v>0.55349999999999999</v>
      </c>
      <c r="V2866" s="32">
        <v>7.1896E-3</v>
      </c>
      <c r="W2866" s="37">
        <f>U2866*Info!$B$2</f>
        <v>0.26567999999999997</v>
      </c>
      <c r="X2866" s="37">
        <f>W2866*SQRT((0.5*V2866/U2866)^2+Info!$B$3^2)</f>
        <v>1.3395597039849175E-2</v>
      </c>
      <c r="Y2866" s="28">
        <f>W2866*Info!$D$2</f>
        <v>0.2152008</v>
      </c>
      <c r="Z2866" s="28">
        <f>Y2866*SQRT(Info!$D$3^2+(X2866/W2866)^2)</f>
        <v>1.528104610813801E-2</v>
      </c>
      <c r="AA2866" s="37">
        <f t="shared" si="752"/>
        <v>0.13172</v>
      </c>
      <c r="AB2866" s="37">
        <f t="shared" si="753"/>
        <v>1.8293271551420649E-2</v>
      </c>
      <c r="AC2866" s="37">
        <f>(1-EXP(-Info!$B$6*H2866*1000))+(Info!$B$6/(Info!$B$6-Info!$B$7))*(EXP(-Info!$B$7*H2866*1000)-EXP(-Info!$B$6*H2866*1000))*(Info!$B$9-1)</f>
        <v>9.1330502116244022E-3</v>
      </c>
      <c r="AD2866" s="37">
        <f>SQRT((Info!$B$6*EXP(-Info!$B$6*H2866*1000)+(Info!$B$6/(Info!$B$6+Info!$B$7))*(Info!$B$9-1)*(-Info!$B$7*EXP(-Info!$B$7*H2866*1000)+Info!$B$6*EXP(-Info!$B$6*H2866*1000)))^2*(0.01*H2866*1000)^2)</f>
        <v>8.5483871716108376E-5</v>
      </c>
      <c r="AE2866" s="37">
        <f t="shared" si="754"/>
        <v>1.6745237028840555E-4</v>
      </c>
      <c r="AF2866" s="37">
        <f t="shared" si="755"/>
        <v>3.2258961946261251</v>
      </c>
      <c r="AG2866" s="37">
        <f t="shared" si="756"/>
        <v>4.2755854601508728E-2</v>
      </c>
      <c r="AH2866" s="37">
        <f t="shared" si="757"/>
        <v>0.93713394957619189</v>
      </c>
      <c r="AI2866">
        <f>AF2866*EXP(Info!$B$6*H2866*1000)</f>
        <v>3.2517974066667734</v>
      </c>
      <c r="AJ2866">
        <f>2*SQRT((EXP(Info!$B$6*H2866)*AG2866)^2+(Info!$B$6*H2866*0.01*AI2866)^2)</f>
        <v>8.5512393052187025E-2</v>
      </c>
      <c r="AK2866">
        <f t="shared" si="758"/>
        <v>0.17514808400000001</v>
      </c>
      <c r="AL2866">
        <f t="shared" si="759"/>
        <v>4.8649126363848071E-2</v>
      </c>
      <c r="AM2866"/>
      <c r="AN2866"/>
      <c r="AO2866">
        <f t="shared" si="760"/>
        <v>2.2821911974512488</v>
      </c>
      <c r="AP2866">
        <f t="shared" si="761"/>
        <v>0.71797651309846433</v>
      </c>
      <c r="AQ2866">
        <f t="shared" si="746"/>
        <v>6</v>
      </c>
      <c r="AR2866">
        <v>1</v>
      </c>
      <c r="AS2866">
        <v>1</v>
      </c>
      <c r="AT2866">
        <v>1</v>
      </c>
      <c r="AU2866">
        <v>0</v>
      </c>
      <c r="AV2866">
        <v>1</v>
      </c>
      <c r="AW2866">
        <v>1</v>
      </c>
      <c r="AX2866">
        <v>1</v>
      </c>
    </row>
    <row r="2867" spans="1:50">
      <c r="A2867" s="13" t="s">
        <v>93</v>
      </c>
      <c r="B2867" s="13" t="s">
        <v>218</v>
      </c>
      <c r="D2867" s="14">
        <v>-20.7</v>
      </c>
      <c r="E2867" s="14">
        <v>54.7</v>
      </c>
      <c r="F2867" s="14">
        <v>2777</v>
      </c>
      <c r="G2867" s="16">
        <v>0.12</v>
      </c>
      <c r="H2867">
        <v>2.2323</v>
      </c>
      <c r="J2867">
        <f>(F2867*100*Info!$B$11)/AI2867</f>
        <v>1.7434740164306692</v>
      </c>
      <c r="K2867">
        <f>2*((F2867*100*Info!$B$11)/AI2867^2)*(AJ2867/2)</f>
        <v>2.4131860013434342E-2</v>
      </c>
      <c r="L2867">
        <f t="shared" si="749"/>
        <v>0.28021190130841173</v>
      </c>
      <c r="M2867">
        <f t="shared" si="750"/>
        <v>5.2274012085766035</v>
      </c>
      <c r="N2867">
        <f t="shared" si="751"/>
        <v>8.3747144845695093E-2</v>
      </c>
      <c r="O2867" s="32">
        <v>0.40449000000000002</v>
      </c>
      <c r="P2867" s="32">
        <v>1.9042E-3</v>
      </c>
      <c r="S2867" s="31">
        <v>4.2716000000000003</v>
      </c>
      <c r="T2867" s="31">
        <v>3.9609999999999999E-2</v>
      </c>
      <c r="U2867" s="32">
        <v>0.72716999999999998</v>
      </c>
      <c r="V2867" s="32">
        <v>5.8665000000000002E-3</v>
      </c>
      <c r="W2867" s="37">
        <f>U2867*Info!$B$2</f>
        <v>0.34904159999999995</v>
      </c>
      <c r="X2867" s="37">
        <f>W2867*SQRT((0.5*V2867/U2867)^2+Info!$B$3^2)</f>
        <v>1.7508782016119794E-2</v>
      </c>
      <c r="Y2867" s="28">
        <f>W2867*Info!$D$2</f>
        <v>0.28272369599999997</v>
      </c>
      <c r="Z2867" s="28">
        <f>Y2867*SQRT(Info!$D$3^2+(X2867/W2867)^2)</f>
        <v>2.0024087048548498E-2</v>
      </c>
      <c r="AA2867" s="37">
        <f t="shared" si="752"/>
        <v>5.5448400000000064E-2</v>
      </c>
      <c r="AB2867" s="37">
        <f t="shared" si="753"/>
        <v>1.7534649756924141E-2</v>
      </c>
      <c r="AC2867" s="37">
        <f>(1-EXP(-Info!$B$6*H2867*1000))+(Info!$B$6/(Info!$B$6-Info!$B$7))*(EXP(-Info!$B$7*H2867*1000)-EXP(-Info!$B$6*H2867*1000))*(Info!$B$9-1)</f>
        <v>2.3228583663000794E-2</v>
      </c>
      <c r="AD2867" s="37">
        <f>SQRT((Info!$B$6*EXP(-Info!$B$6*H2867*1000)+(Info!$B$6/(Info!$B$6+Info!$B$7))*(Info!$B$9-1)*(-Info!$B$7*EXP(-Info!$B$7*H2867*1000)+Info!$B$6*EXP(-Info!$B$6*H2867*1000)))^2*(0.01*H2867*1000)^2)</f>
        <v>2.1605352592862673E-4</v>
      </c>
      <c r="AE2867" s="37">
        <f t="shared" si="754"/>
        <v>4.0748121849299633E-4</v>
      </c>
      <c r="AF2867" s="37">
        <f t="shared" si="755"/>
        <v>3.9875883162016206</v>
      </c>
      <c r="AG2867" s="37">
        <f t="shared" si="756"/>
        <v>2.8166791227814222E-2</v>
      </c>
      <c r="AH2867" s="37">
        <f t="shared" si="757"/>
        <v>0.93351163877741838</v>
      </c>
      <c r="AI2867">
        <f>AF2867*EXP(Info!$B$6*H2867*1000)</f>
        <v>4.0700612342913285</v>
      </c>
      <c r="AJ2867">
        <f>2*SQRT((EXP(Info!$B$6*H2867)*AG2867)^2+(Info!$B$6*H2867*0.01*AI2867)^2)</f>
        <v>5.6334735720983915E-2</v>
      </c>
      <c r="AK2867">
        <f t="shared" si="758"/>
        <v>7.3729737480000085E-2</v>
      </c>
      <c r="AL2867">
        <f t="shared" si="759"/>
        <v>4.6631647563564062E-2</v>
      </c>
      <c r="AM2867"/>
      <c r="AN2867"/>
      <c r="AO2867">
        <f t="shared" si="760"/>
        <v>2.9982673406515348</v>
      </c>
      <c r="AP2867">
        <f t="shared" si="761"/>
        <v>0.55625232064029051</v>
      </c>
      <c r="AQ2867">
        <f t="shared" si="746"/>
        <v>6</v>
      </c>
      <c r="AR2867">
        <v>1</v>
      </c>
      <c r="AS2867">
        <v>1</v>
      </c>
      <c r="AT2867">
        <v>1</v>
      </c>
      <c r="AU2867">
        <v>0</v>
      </c>
      <c r="AV2867">
        <v>1</v>
      </c>
      <c r="AW2867">
        <v>1</v>
      </c>
      <c r="AX2867">
        <v>1</v>
      </c>
    </row>
    <row r="2868" spans="1:50">
      <c r="A2868" s="13" t="s">
        <v>93</v>
      </c>
      <c r="B2868" s="13" t="s">
        <v>218</v>
      </c>
      <c r="D2868" s="14">
        <v>-20.7</v>
      </c>
      <c r="E2868" s="14">
        <v>54.7</v>
      </c>
      <c r="F2868" s="14">
        <v>2777</v>
      </c>
      <c r="G2868" s="16">
        <v>0.22</v>
      </c>
      <c r="H2868">
        <v>3.5924999999999998</v>
      </c>
      <c r="J2868">
        <f>(F2868*100*Info!$B$11)/AI2868</f>
        <v>1.6257856791420526</v>
      </c>
      <c r="K2868">
        <f>2*((F2868*100*Info!$B$11)/AI2868^2)*(AJ2868/2)</f>
        <v>5.0709872568043199E-2</v>
      </c>
      <c r="L2868">
        <f t="shared" si="749"/>
        <v>0.30622659588785106</v>
      </c>
      <c r="M2868">
        <f t="shared" si="750"/>
        <v>5.3270893115857101</v>
      </c>
      <c r="N2868">
        <f t="shared" si="751"/>
        <v>0.17372435122827456</v>
      </c>
      <c r="O2868" s="32">
        <v>0.40282000000000001</v>
      </c>
      <c r="P2868" s="32">
        <v>2.7472999999999998E-3</v>
      </c>
      <c r="S2868" s="31">
        <v>4.5330000000000004</v>
      </c>
      <c r="T2868" s="31">
        <v>0.12889</v>
      </c>
      <c r="U2868" s="32">
        <v>0.79468000000000005</v>
      </c>
      <c r="V2868" s="32">
        <v>7.5653999999999999E-3</v>
      </c>
      <c r="W2868" s="37">
        <f>U2868*Info!$B$2</f>
        <v>0.38144640000000002</v>
      </c>
      <c r="X2868" s="37">
        <f>W2868*SQRT((0.5*V2868/U2868)^2+Info!$B$3^2)</f>
        <v>1.9158552715349251E-2</v>
      </c>
      <c r="Y2868" s="28">
        <f>W2868*Info!$D$2</f>
        <v>0.30897158400000002</v>
      </c>
      <c r="Z2868" s="28">
        <f>Y2868*SQRT(Info!$D$3^2+(X2868/W2868)^2)</f>
        <v>2.1897036273459448E-2</v>
      </c>
      <c r="AA2868" s="37">
        <f t="shared" si="752"/>
        <v>2.1373599999999993E-2</v>
      </c>
      <c r="AB2868" s="37">
        <f t="shared" si="753"/>
        <v>1.9207734287763255E-2</v>
      </c>
      <c r="AC2868" s="37">
        <f>(1-EXP(-Info!$B$6*H2868*1000))+(Info!$B$6/(Info!$B$6-Info!$B$7))*(EXP(-Info!$B$7*H2868*1000)-EXP(-Info!$B$6*H2868*1000))*(Info!$B$9-1)</f>
        <v>3.7141825063520574E-2</v>
      </c>
      <c r="AD2868" s="37">
        <f>SQRT((Info!$B$6*EXP(-Info!$B$6*H2868*1000)+(Info!$B$6/(Info!$B$6+Info!$B$7))*(Info!$B$9-1)*(-Info!$B$7*EXP(-Info!$B$7*H2868*1000)+Info!$B$6*EXP(-Info!$B$6*H2868*1000)))^2*(0.01*H2868*1000)^2)</f>
        <v>3.4329363705481531E-4</v>
      </c>
      <c r="AE2868" s="37">
        <f t="shared" si="754"/>
        <v>7.1344803845056184E-4</v>
      </c>
      <c r="AF2868" s="37">
        <f t="shared" si="755"/>
        <v>4.2232345614878231</v>
      </c>
      <c r="AG2868" s="37">
        <f t="shared" si="756"/>
        <v>6.8067225818779831E-2</v>
      </c>
      <c r="AH2868" s="37">
        <f t="shared" si="757"/>
        <v>0.93166436388436413</v>
      </c>
      <c r="AI2868">
        <f>AF2868*EXP(Info!$B$6*H2868*1000)</f>
        <v>4.3646872391035831</v>
      </c>
      <c r="AJ2868">
        <f>2*SQRT((EXP(Info!$B$6*H2868)*AG2868)^2+(Info!$B$6*H2868*0.01*AI2868)^2)</f>
        <v>0.13613893672080263</v>
      </c>
      <c r="AK2868">
        <f t="shared" si="758"/>
        <v>2.842047591999999E-2</v>
      </c>
      <c r="AL2868">
        <f t="shared" si="759"/>
        <v>5.10810485648776E-2</v>
      </c>
      <c r="AM2868"/>
      <c r="AN2868"/>
      <c r="AO2868">
        <f t="shared" si="760"/>
        <v>3.276624572340666</v>
      </c>
      <c r="AP2868">
        <f t="shared" si="761"/>
        <v>0.50689585745205612</v>
      </c>
      <c r="AQ2868">
        <f t="shared" si="746"/>
        <v>6</v>
      </c>
      <c r="AR2868">
        <v>1</v>
      </c>
      <c r="AS2868">
        <v>1</v>
      </c>
      <c r="AT2868">
        <v>1</v>
      </c>
      <c r="AU2868">
        <v>0</v>
      </c>
      <c r="AV2868">
        <v>1</v>
      </c>
      <c r="AW2868">
        <v>1</v>
      </c>
      <c r="AX2868">
        <v>1</v>
      </c>
    </row>
    <row r="2869" spans="1:50">
      <c r="A2869" s="13" t="s">
        <v>93</v>
      </c>
      <c r="B2869" s="13" t="s">
        <v>218</v>
      </c>
      <c r="D2869" s="14">
        <v>-20.7</v>
      </c>
      <c r="E2869" s="14">
        <v>54.7</v>
      </c>
      <c r="F2869" s="14">
        <v>2777</v>
      </c>
      <c r="G2869" s="16">
        <v>0.28000000000000003</v>
      </c>
      <c r="H2869">
        <v>4.4085999999999999</v>
      </c>
      <c r="J2869">
        <f>(F2869*100*Info!$B$11)/AI2869</f>
        <v>1.6216311905892287</v>
      </c>
      <c r="K2869">
        <f>2*((F2869*100*Info!$B$11)/AI2869^2)*(AJ2869/2)</f>
        <v>4.4139492367853118E-2</v>
      </c>
      <c r="L2869">
        <f t="shared" si="749"/>
        <v>0.32646495700934636</v>
      </c>
      <c r="M2869">
        <f t="shared" si="750"/>
        <v>5.6646415990517855</v>
      </c>
      <c r="N2869">
        <f t="shared" si="751"/>
        <v>0.15824942920530716</v>
      </c>
      <c r="O2869" s="32">
        <v>0.41599999999999998</v>
      </c>
      <c r="P2869" s="32">
        <v>2.797E-3</v>
      </c>
      <c r="S2869" s="31">
        <v>4.5323000000000002</v>
      </c>
      <c r="T2869" s="31">
        <v>0.10958</v>
      </c>
      <c r="U2869" s="32">
        <v>0.84719999999999995</v>
      </c>
      <c r="V2869" s="32">
        <v>5.3283000000000002E-3</v>
      </c>
      <c r="W2869" s="37">
        <f>U2869*Info!$B$2</f>
        <v>0.40665599999999996</v>
      </c>
      <c r="X2869" s="37">
        <f>W2869*SQRT((0.5*V2869/U2869)^2+Info!$B$3^2)</f>
        <v>2.03729738825549E-2</v>
      </c>
      <c r="Y2869" s="28">
        <f>W2869*Info!$D$2</f>
        <v>0.32939135999999997</v>
      </c>
      <c r="Z2869" s="28">
        <f>Y2869*SQRT(Info!$D$3^2+(X2869/W2869)^2)</f>
        <v>2.3314507638690189E-2</v>
      </c>
      <c r="AA2869" s="37">
        <f t="shared" si="752"/>
        <v>9.344000000000019E-3</v>
      </c>
      <c r="AB2869" s="37">
        <f t="shared" si="753"/>
        <v>2.0420917390491154E-2</v>
      </c>
      <c r="AC2869" s="37">
        <f>(1-EXP(-Info!$B$6*H2869*1000))+(Info!$B$6/(Info!$B$6-Info!$B$7))*(EXP(-Info!$B$7*H2869*1000)-EXP(-Info!$B$6*H2869*1000))*(Info!$B$9-1)</f>
        <v>4.5403317495004723E-2</v>
      </c>
      <c r="AD2869" s="37">
        <f>SQRT((Info!$B$6*EXP(-Info!$B$6*H2869*1000)+(Info!$B$6/(Info!$B$6+Info!$B$7))*(Info!$B$9-1)*(-Info!$B$7*EXP(-Info!$B$7*H2869*1000)+Info!$B$6*EXP(-Info!$B$6*H2869*1000)))^2*(0.01*H2869*1000)^2)</f>
        <v>4.1806646809880416E-4</v>
      </c>
      <c r="AE2869" s="37">
        <f t="shared" si="754"/>
        <v>9.2718562509467206E-4</v>
      </c>
      <c r="AF2869" s="37">
        <f t="shared" si="755"/>
        <v>4.2024843914013275</v>
      </c>
      <c r="AG2869" s="37">
        <f t="shared" si="756"/>
        <v>5.9551406697221899E-2</v>
      </c>
      <c r="AH2869" s="37">
        <f t="shared" si="757"/>
        <v>0.92722996964043136</v>
      </c>
      <c r="AI2869">
        <f>AF2869*EXP(Info!$B$6*H2869*1000)</f>
        <v>4.3758692164093622</v>
      </c>
      <c r="AJ2869">
        <f>2*SQRT((EXP(Info!$B$6*H2869)*AG2869)^2+(Info!$B$6*H2869*0.01*AI2869)^2)</f>
        <v>0.11910762878841942</v>
      </c>
      <c r="AK2869">
        <f t="shared" si="758"/>
        <v>1.2424716800000025E-2</v>
      </c>
      <c r="AL2869">
        <f t="shared" si="759"/>
        <v>5.4307387708272176E-2</v>
      </c>
      <c r="AM2869"/>
      <c r="AN2869"/>
      <c r="AO2869">
        <f t="shared" si="760"/>
        <v>3.4931750360988216</v>
      </c>
      <c r="AP2869">
        <f t="shared" si="761"/>
        <v>0.49102927289896131</v>
      </c>
      <c r="AQ2869">
        <f t="shared" si="746"/>
        <v>6</v>
      </c>
      <c r="AR2869">
        <v>1</v>
      </c>
      <c r="AS2869">
        <v>1</v>
      </c>
      <c r="AT2869">
        <v>1</v>
      </c>
      <c r="AU2869">
        <v>0</v>
      </c>
      <c r="AV2869">
        <v>1</v>
      </c>
      <c r="AW2869">
        <v>1</v>
      </c>
      <c r="AX2869">
        <v>1</v>
      </c>
    </row>
    <row r="2870" spans="1:50">
      <c r="A2870" s="13" t="s">
        <v>93</v>
      </c>
      <c r="B2870" s="13" t="s">
        <v>218</v>
      </c>
      <c r="D2870" s="14">
        <v>-20.7</v>
      </c>
      <c r="E2870" s="14">
        <v>54.7</v>
      </c>
      <c r="F2870" s="14">
        <v>2777</v>
      </c>
      <c r="G2870" s="16">
        <v>0.34</v>
      </c>
      <c r="H2870">
        <v>5.2247000000000003</v>
      </c>
      <c r="J2870">
        <f>(F2870*100*Info!$B$11)/AI2870</f>
        <v>1.5893862866925257</v>
      </c>
      <c r="K2870">
        <f>2*((F2870*100*Info!$B$11)/AI2870^2)*(AJ2870/2)</f>
        <v>3.2650590149347403E-2</v>
      </c>
      <c r="L2870">
        <f t="shared" si="749"/>
        <v>0.36872197682243063</v>
      </c>
      <c r="M2870">
        <f t="shared" si="750"/>
        <v>6.2706456931319154</v>
      </c>
      <c r="N2870">
        <f t="shared" si="751"/>
        <v>0.14725548853522233</v>
      </c>
      <c r="O2870" s="32">
        <v>0.44903999999999999</v>
      </c>
      <c r="P2870" s="32">
        <v>4.5738999999999997E-3</v>
      </c>
      <c r="S2870" s="31">
        <v>4.6277999999999997</v>
      </c>
      <c r="T2870" s="31">
        <v>7.5000999999999998E-2</v>
      </c>
      <c r="U2870" s="32">
        <v>0.95686000000000004</v>
      </c>
      <c r="V2870" s="32">
        <v>1.0887000000000001E-2</v>
      </c>
      <c r="W2870" s="37">
        <f>U2870*Info!$B$2</f>
        <v>0.4592928</v>
      </c>
      <c r="X2870" s="37">
        <f>W2870*SQRT((0.5*V2870/U2870)^2+Info!$B$3^2)</f>
        <v>2.3112806671280753E-2</v>
      </c>
      <c r="Y2870" s="28">
        <f>W2870*Info!$D$2</f>
        <v>0.37202716800000002</v>
      </c>
      <c r="Z2870" s="28">
        <f>Y2870*SQRT(Info!$D$3^2+(X2870/W2870)^2)</f>
        <v>2.6391293193919411E-2</v>
      </c>
      <c r="AA2870" s="37">
        <f t="shared" si="752"/>
        <v>0</v>
      </c>
      <c r="AB2870" s="37">
        <f t="shared" si="753"/>
        <v>2.3225674856212471E-2</v>
      </c>
      <c r="AC2870" s="37">
        <f>(1-EXP(-Info!$B$6*H2870*1000))+(Info!$B$6/(Info!$B$6-Info!$B$7))*(EXP(-Info!$B$7*H2870*1000)-EXP(-Info!$B$6*H2870*1000))*(Info!$B$9-1)</f>
        <v>5.360072129838727E-2</v>
      </c>
      <c r="AD2870" s="37">
        <f>SQRT((Info!$B$6*EXP(-Info!$B$6*H2870*1000)+(Info!$B$6/(Info!$B$6+Info!$B$7))*(Info!$B$9-1)*(-Info!$B$7*EXP(-Info!$B$7*H2870*1000)+Info!$B$6*EXP(-Info!$B$6*H2870*1000)))^2*(0.01*H2870*1000)^2)</f>
        <v>4.9167855027898064E-4</v>
      </c>
      <c r="AE2870" s="37">
        <f t="shared" si="754"/>
        <v>0</v>
      </c>
      <c r="AF2870" s="37">
        <f t="shared" si="755"/>
        <v>4.2557728319999999</v>
      </c>
      <c r="AG2870" s="37">
        <f t="shared" si="756"/>
        <v>4.5856164871229878E-2</v>
      </c>
      <c r="AH2870" s="37">
        <f t="shared" si="757"/>
        <v>0.91961036172695454</v>
      </c>
      <c r="AI2870">
        <f>AF2870*EXP(Info!$B$6*H2870*1000)</f>
        <v>4.464645295282728</v>
      </c>
      <c r="AJ2870">
        <f>2*SQRT((EXP(Info!$B$6*H2870)*AG2870)^2+(Info!$B$6*H2870*0.01*AI2870)^2)</f>
        <v>9.171672419663264E-2</v>
      </c>
      <c r="AK2870">
        <f t="shared" si="758"/>
        <v>0</v>
      </c>
      <c r="AL2870">
        <f t="shared" si="759"/>
        <v>6.1766359712611442E-2</v>
      </c>
      <c r="AM2870"/>
      <c r="AN2870"/>
      <c r="AO2870">
        <f t="shared" si="760"/>
        <v>3.9453251475938607</v>
      </c>
      <c r="AP2870">
        <f t="shared" si="761"/>
        <v>0.46928495286666805</v>
      </c>
      <c r="AQ2870">
        <f t="shared" si="746"/>
        <v>6</v>
      </c>
      <c r="AR2870">
        <v>1</v>
      </c>
      <c r="AS2870">
        <v>1</v>
      </c>
      <c r="AT2870">
        <v>1</v>
      </c>
      <c r="AU2870">
        <v>0</v>
      </c>
      <c r="AV2870">
        <v>1</v>
      </c>
      <c r="AW2870">
        <v>1</v>
      </c>
      <c r="AX2870">
        <v>1</v>
      </c>
    </row>
    <row r="2871" spans="1:50">
      <c r="A2871" s="13" t="s">
        <v>93</v>
      </c>
      <c r="B2871" s="13" t="s">
        <v>218</v>
      </c>
      <c r="D2871" s="14">
        <v>-20.7</v>
      </c>
      <c r="E2871" s="14">
        <v>54.7</v>
      </c>
      <c r="F2871" s="14">
        <v>2777</v>
      </c>
      <c r="G2871" s="16">
        <v>0.36</v>
      </c>
      <c r="H2871">
        <v>5.4968000000000004</v>
      </c>
      <c r="J2871">
        <f>(F2871*100*Info!$B$11)/AI2871</f>
        <v>1.5967125836193421</v>
      </c>
      <c r="K2871">
        <f>2*((F2871*100*Info!$B$11)/AI2871^2)*(AJ2871/2)</f>
        <v>2.7649893486770785E-2</v>
      </c>
      <c r="L2871">
        <f t="shared" si="749"/>
        <v>0.39397754018691666</v>
      </c>
      <c r="M2871">
        <f t="shared" si="750"/>
        <v>6.7310371880543389</v>
      </c>
      <c r="N2871">
        <f t="shared" si="751"/>
        <v>0.12713702499919327</v>
      </c>
      <c r="O2871" s="32">
        <v>0.49435000000000001</v>
      </c>
      <c r="P2871" s="32">
        <v>3.5111999999999999E-3</v>
      </c>
      <c r="S2871" s="31">
        <v>4.6234000000000002</v>
      </c>
      <c r="T2871" s="31">
        <v>5.2393000000000002E-2</v>
      </c>
      <c r="U2871" s="32">
        <v>1.0224</v>
      </c>
      <c r="V2871" s="32">
        <v>7.7117000000000002E-3</v>
      </c>
      <c r="W2871" s="37">
        <f>U2871*Info!$B$2</f>
        <v>0.49075199999999997</v>
      </c>
      <c r="X2871" s="37">
        <f>W2871*SQRT((0.5*V2871/U2871)^2+Info!$B$3^2)</f>
        <v>2.4607301843413552E-2</v>
      </c>
      <c r="Y2871" s="28">
        <f>W2871*Info!$D$2</f>
        <v>0.39750911999999999</v>
      </c>
      <c r="Z2871" s="28">
        <f>Y2871*SQRT(Info!$D$3^2+(X2871/W2871)^2)</f>
        <v>2.8148089927573706E-2</v>
      </c>
      <c r="AA2871" s="37">
        <f t="shared" si="752"/>
        <v>3.5980000000000456E-3</v>
      </c>
      <c r="AB2871" s="37">
        <f t="shared" si="753"/>
        <v>2.4669848709971125E-2</v>
      </c>
      <c r="AC2871" s="37">
        <f>(1-EXP(-Info!$B$6*H2871*1000))+(Info!$B$6/(Info!$B$6-Info!$B$7))*(EXP(-Info!$B$7*H2871*1000)-EXP(-Info!$B$6*H2871*1000))*(Info!$B$9-1)</f>
        <v>5.6319696308069454E-2</v>
      </c>
      <c r="AD2871" s="37">
        <f>SQRT((Info!$B$6*EXP(-Info!$B$6*H2871*1000)+(Info!$B$6/(Info!$B$6+Info!$B$7))*(Info!$B$9-1)*(-Info!$B$7*EXP(-Info!$B$7*H2871*1000)+Info!$B$6*EXP(-Info!$B$6*H2871*1000)))^2*(0.01*H2871*1000)^2)</f>
        <v>5.1596617781517662E-4</v>
      </c>
      <c r="AE2871" s="37">
        <f t="shared" si="754"/>
        <v>1.3893996275575104E-3</v>
      </c>
      <c r="AF2871" s="37">
        <f t="shared" si="755"/>
        <v>4.2256882417326844</v>
      </c>
      <c r="AG2871" s="37">
        <f t="shared" si="756"/>
        <v>3.8477292136347555E-2</v>
      </c>
      <c r="AH2871" s="37">
        <f t="shared" si="757"/>
        <v>0.91397850969690797</v>
      </c>
      <c r="AI2871">
        <f>AF2871*EXP(Info!$B$6*H2871*1000)</f>
        <v>4.4441598820394681</v>
      </c>
      <c r="AJ2871">
        <f>2*SQRT((EXP(Info!$B$6*H2871)*AG2871)^2+(Info!$B$6*H2871*0.01*AI2871)^2)</f>
        <v>7.6958463681692846E-2</v>
      </c>
      <c r="AK2871">
        <f t="shared" si="758"/>
        <v>4.7842606000000603E-3</v>
      </c>
      <c r="AL2871">
        <f t="shared" si="759"/>
        <v>6.5606995659297201E-2</v>
      </c>
      <c r="AM2871"/>
      <c r="AN2871"/>
      <c r="AO2871">
        <f t="shared" si="760"/>
        <v>4.215559675292063</v>
      </c>
      <c r="AP2871">
        <f t="shared" si="761"/>
        <v>0.48351917057902977</v>
      </c>
      <c r="AQ2871">
        <f t="shared" si="746"/>
        <v>6</v>
      </c>
      <c r="AR2871">
        <v>1</v>
      </c>
      <c r="AS2871">
        <v>1</v>
      </c>
      <c r="AT2871">
        <v>1</v>
      </c>
      <c r="AU2871">
        <v>0</v>
      </c>
      <c r="AV2871">
        <v>1</v>
      </c>
      <c r="AW2871">
        <v>1</v>
      </c>
      <c r="AX2871">
        <v>1</v>
      </c>
    </row>
    <row r="2872" spans="1:50">
      <c r="A2872" s="13" t="s">
        <v>93</v>
      </c>
      <c r="B2872" s="13" t="s">
        <v>218</v>
      </c>
      <c r="D2872" s="14">
        <v>-20.7</v>
      </c>
      <c r="E2872" s="14">
        <v>54.7</v>
      </c>
      <c r="F2872" s="14">
        <v>2777</v>
      </c>
      <c r="G2872" s="16">
        <v>0.42</v>
      </c>
      <c r="H2872">
        <v>6.3129</v>
      </c>
      <c r="J2872">
        <f>(F2872*100*Info!$B$11)/AI2872</f>
        <v>1.803595620952956</v>
      </c>
      <c r="K2872">
        <f>2*((F2872*100*Info!$B$11)/AI2872^2)*(AJ2872/2)</f>
        <v>8.845933855273265E-2</v>
      </c>
      <c r="L2872">
        <f t="shared" si="749"/>
        <v>0.38700278130841187</v>
      </c>
      <c r="M2872">
        <f t="shared" si="750"/>
        <v>7.4685627818097871</v>
      </c>
      <c r="N2872">
        <f t="shared" si="751"/>
        <v>0.370018708452934</v>
      </c>
      <c r="O2872" s="32">
        <v>1.8655999999999999</v>
      </c>
      <c r="P2872" s="32">
        <v>1.0049000000000001E-2</v>
      </c>
      <c r="S2872" s="31">
        <v>4.1927000000000003</v>
      </c>
      <c r="T2872" s="31">
        <v>0.18482999999999999</v>
      </c>
      <c r="U2872" s="32">
        <v>1.0043</v>
      </c>
      <c r="V2872" s="32">
        <v>7.0327999999999996E-3</v>
      </c>
      <c r="W2872" s="37">
        <f>U2872*Info!$B$2</f>
        <v>0.48206399999999999</v>
      </c>
      <c r="X2872" s="37">
        <f>W2872*SQRT((0.5*V2872/U2872)^2+Info!$B$3^2)</f>
        <v>2.4162225934884065E-2</v>
      </c>
      <c r="Y2872" s="28">
        <f>W2872*Info!$D$2</f>
        <v>0.39047184000000001</v>
      </c>
      <c r="Z2872" s="28">
        <f>Y2872*SQRT(Info!$D$3^2+(X2872/W2872)^2)</f>
        <v>2.7644356752416884E-2</v>
      </c>
      <c r="AA2872" s="37">
        <f t="shared" si="752"/>
        <v>1.3835359999999999</v>
      </c>
      <c r="AB2872" s="37">
        <f t="shared" si="753"/>
        <v>2.4679115915655976E-2</v>
      </c>
      <c r="AC2872" s="37">
        <f>(1-EXP(-Info!$B$6*H2872*1000))+(Info!$B$6/(Info!$B$6-Info!$B$7))*(EXP(-Info!$B$7*H2872*1000)-EXP(-Info!$B$6*H2872*1000))*(Info!$B$9-1)</f>
        <v>6.4432395056434555E-2</v>
      </c>
      <c r="AD2872" s="37">
        <f>SQRT((Info!$B$6*EXP(-Info!$B$6*H2872*1000)+(Info!$B$6/(Info!$B$6+Info!$B$7))*(Info!$B$9-1)*(-Info!$B$7*EXP(-Info!$B$7*H2872*1000)+Info!$B$6*EXP(-Info!$B$6*H2872*1000)))^2*(0.01*H2872*1000)^2)</f>
        <v>5.8805092840988956E-4</v>
      </c>
      <c r="AE2872" s="37">
        <f t="shared" si="754"/>
        <v>1.7861847497640262E-3</v>
      </c>
      <c r="AF2872" s="37">
        <f t="shared" si="755"/>
        <v>3.7130836218732011</v>
      </c>
      <c r="AG2872" s="37">
        <f t="shared" si="756"/>
        <v>9.6477630263264572E-2</v>
      </c>
      <c r="AH2872" s="37">
        <f t="shared" si="757"/>
        <v>0.88560679797581532</v>
      </c>
      <c r="AI2872">
        <f>AF2872*EXP(Info!$B$6*H2872*1000)</f>
        <v>3.9343885762593338</v>
      </c>
      <c r="AJ2872">
        <f>2*SQRT((EXP(Info!$B$6*H2872)*AG2872)^2+(Info!$B$6*H2872*0.01*AI2872)^2)</f>
        <v>0.19296643162253835</v>
      </c>
      <c r="AK2872">
        <f t="shared" si="758"/>
        <v>1.8396878191999999</v>
      </c>
      <c r="AL2872">
        <f t="shared" si="759"/>
        <v>6.5631640866095506E-2</v>
      </c>
      <c r="AM2872"/>
      <c r="AN2872"/>
      <c r="AO2872">
        <f t="shared" si="760"/>
        <v>4.1409297553754092</v>
      </c>
      <c r="AP2872">
        <f t="shared" si="761"/>
        <v>1.8576122672508215</v>
      </c>
      <c r="AQ2872">
        <f t="shared" si="746"/>
        <v>6</v>
      </c>
      <c r="AR2872">
        <v>1</v>
      </c>
      <c r="AS2872">
        <v>1</v>
      </c>
      <c r="AT2872">
        <v>1</v>
      </c>
      <c r="AU2872">
        <v>0</v>
      </c>
      <c r="AV2872">
        <v>1</v>
      </c>
      <c r="AW2872">
        <v>1</v>
      </c>
      <c r="AX2872">
        <v>1</v>
      </c>
    </row>
    <row r="2873" spans="1:50">
      <c r="A2873" s="13" t="s">
        <v>93</v>
      </c>
      <c r="B2873" s="13" t="s">
        <v>218</v>
      </c>
      <c r="D2873" s="14">
        <v>-20.7</v>
      </c>
      <c r="E2873" s="14">
        <v>54.7</v>
      </c>
      <c r="F2873" s="14">
        <v>2777</v>
      </c>
      <c r="G2873" s="16">
        <v>0.46</v>
      </c>
      <c r="H2873">
        <v>6.8570000000000002</v>
      </c>
      <c r="J2873">
        <f>(F2873*100*Info!$B$11)/AI2873</f>
        <v>1.9100388820925216</v>
      </c>
      <c r="K2873">
        <f>2*((F2873*100*Info!$B$11)/AI2873^2)*(AJ2873/2)</f>
        <v>3.7841369474919465E-2</v>
      </c>
      <c r="L2873">
        <f t="shared" si="749"/>
        <v>0.3559631775700941</v>
      </c>
      <c r="M2873">
        <f t="shared" si="750"/>
        <v>7.2749675543473007</v>
      </c>
      <c r="N2873">
        <f t="shared" si="751"/>
        <v>0.16663582778668931</v>
      </c>
      <c r="O2873" s="32">
        <v>1.8291999999999999</v>
      </c>
      <c r="P2873" s="32">
        <v>2.342E-2</v>
      </c>
      <c r="S2873" s="31">
        <v>3.9445999999999999</v>
      </c>
      <c r="T2873" s="31">
        <v>5.2956999999999997E-2</v>
      </c>
      <c r="U2873" s="32">
        <v>0.92374999999999996</v>
      </c>
      <c r="V2873" s="32">
        <v>1.0619E-2</v>
      </c>
      <c r="W2873" s="37">
        <f>U2873*Info!$B$2</f>
        <v>0.44339999999999996</v>
      </c>
      <c r="X2873" s="37">
        <f>W2873*SQRT((0.5*V2873/U2873)^2+Info!$B$3^2)</f>
        <v>2.2316004527549279E-2</v>
      </c>
      <c r="Y2873" s="28">
        <f>W2873*Info!$D$2</f>
        <v>0.35915399999999997</v>
      </c>
      <c r="Z2873" s="28">
        <f>Y2873*SQRT(Info!$D$3^2+(X2873/W2873)^2)</f>
        <v>2.5479785159849541E-2</v>
      </c>
      <c r="AA2873" s="37">
        <f t="shared" si="752"/>
        <v>1.3857999999999999</v>
      </c>
      <c r="AB2873" s="37">
        <f t="shared" si="753"/>
        <v>2.5201749107425061E-2</v>
      </c>
      <c r="AC2873" s="37">
        <f>(1-EXP(-Info!$B$6*H2873*1000))+(Info!$B$6/(Info!$B$6-Info!$B$7))*(EXP(-Info!$B$7*H2873*1000)-EXP(-Info!$B$6*H2873*1000))*(Info!$B$9-1)</f>
        <v>6.9806178813133071E-2</v>
      </c>
      <c r="AD2873" s="37">
        <f>SQRT((Info!$B$6*EXP(-Info!$B$6*H2873*1000)+(Info!$B$6/(Info!$B$6+Info!$B$7))*(Info!$B$9-1)*(-Info!$B$7*EXP(-Info!$B$7*H2873*1000)+Info!$B$6*EXP(-Info!$B$6*H2873*1000)))^2*(0.01*H2873*1000)^2)</f>
        <v>6.3548159161502208E-4</v>
      </c>
      <c r="AE2873" s="37">
        <f t="shared" si="754"/>
        <v>1.9673491713293944E-3</v>
      </c>
      <c r="AF2873" s="37">
        <f t="shared" si="755"/>
        <v>3.4887085974007603</v>
      </c>
      <c r="AG2873" s="37">
        <f t="shared" si="756"/>
        <v>3.6799468430998017E-2</v>
      </c>
      <c r="AH2873" s="37">
        <f t="shared" si="757"/>
        <v>0.88442645576250078</v>
      </c>
      <c r="AI2873">
        <f>AF2873*EXP(Info!$B$6*H2873*1000)</f>
        <v>3.7151317042795884</v>
      </c>
      <c r="AJ2873">
        <f>2*SQRT((EXP(Info!$B$6*H2873)*AG2873)^2+(Info!$B$6*H2873*0.01*AI2873)^2)</f>
        <v>7.3603565240312849E-2</v>
      </c>
      <c r="AK2873">
        <f t="shared" si="758"/>
        <v>1.8426982599999999</v>
      </c>
      <c r="AL2873">
        <f t="shared" si="759"/>
        <v>6.7021531576286208E-2</v>
      </c>
      <c r="AM2873"/>
      <c r="AN2873"/>
      <c r="AO2873">
        <f t="shared" si="760"/>
        <v>3.8088059957463249</v>
      </c>
      <c r="AP2873">
        <f t="shared" si="761"/>
        <v>1.9801894451962112</v>
      </c>
      <c r="AQ2873">
        <f t="shared" si="746"/>
        <v>6</v>
      </c>
      <c r="AR2873">
        <v>1</v>
      </c>
      <c r="AS2873">
        <v>1</v>
      </c>
      <c r="AT2873">
        <v>1</v>
      </c>
      <c r="AU2873">
        <v>0</v>
      </c>
      <c r="AV2873">
        <v>1</v>
      </c>
      <c r="AW2873">
        <v>1</v>
      </c>
      <c r="AX2873">
        <v>1</v>
      </c>
    </row>
    <row r="2874" spans="1:50">
      <c r="A2874" s="13" t="s">
        <v>93</v>
      </c>
      <c r="B2874" s="13" t="s">
        <v>218</v>
      </c>
      <c r="D2874" s="14">
        <v>-20.7</v>
      </c>
      <c r="E2874" s="14">
        <v>54.7</v>
      </c>
      <c r="F2874" s="14">
        <v>2777</v>
      </c>
      <c r="G2874" s="16">
        <v>0.56000000000000005</v>
      </c>
      <c r="H2874">
        <v>9.2005999999999997</v>
      </c>
      <c r="J2874">
        <f>(F2874*100*Info!$B$11)/AI2874</f>
        <v>2.2377275410689976</v>
      </c>
      <c r="K2874">
        <f>2*((F2874*100*Info!$B$11)/AI2874^2)*(AJ2874/2)</f>
        <v>5.8282133562993235E-2</v>
      </c>
      <c r="L2874">
        <f t="shared" si="749"/>
        <v>0.4197186392523371</v>
      </c>
      <c r="M2874">
        <f t="shared" si="750"/>
        <v>10.049610756538049</v>
      </c>
      <c r="N2874">
        <f t="shared" si="751"/>
        <v>0.28135100480386294</v>
      </c>
      <c r="O2874" s="32">
        <v>1.3228</v>
      </c>
      <c r="P2874" s="32">
        <v>6.8915000000000001E-3</v>
      </c>
      <c r="S2874" s="31">
        <v>3.4121000000000001</v>
      </c>
      <c r="T2874" s="31">
        <v>5.6468999999999998E-2</v>
      </c>
      <c r="U2874" s="32">
        <v>1.0891999999999999</v>
      </c>
      <c r="V2874" s="32">
        <v>1.1183999999999999E-2</v>
      </c>
      <c r="W2874" s="37">
        <f>U2874*Info!$B$2</f>
        <v>0.52281599999999995</v>
      </c>
      <c r="X2874" s="37">
        <f>W2874*SQRT((0.5*V2874/U2874)^2+Info!$B$3^2)</f>
        <v>2.6278244605483069E-2</v>
      </c>
      <c r="Y2874" s="28">
        <f>W2874*Info!$D$2</f>
        <v>0.42348095999999996</v>
      </c>
      <c r="Z2874" s="28">
        <f>Y2874*SQRT(Info!$D$3^2+(X2874/W2874)^2)</f>
        <v>3.0023451348273937E-2</v>
      </c>
      <c r="AA2874" s="37">
        <f t="shared" si="752"/>
        <v>0.79998400000000003</v>
      </c>
      <c r="AB2874" s="37">
        <f t="shared" si="753"/>
        <v>2.6503194762294225E-2</v>
      </c>
      <c r="AC2874" s="37">
        <f>(1-EXP(-Info!$B$6*H2874*1000))+(Info!$B$6/(Info!$B$6-Info!$B$7))*(EXP(-Info!$B$7*H2874*1000)-EXP(-Info!$B$6*H2874*1000))*(Info!$B$9-1)</f>
        <v>9.2636126527980547E-2</v>
      </c>
      <c r="AD2874" s="37">
        <f>SQRT((Info!$B$6*EXP(-Info!$B$6*H2874*1000)+(Info!$B$6/(Info!$B$6+Info!$B$7))*(Info!$B$9-1)*(-Info!$B$7*EXP(-Info!$B$7*H2874*1000)+Info!$B$6*EXP(-Info!$B$6*H2874*1000)))^2*(0.01*H2874*1000)^2)</f>
        <v>8.3412810676707083E-4</v>
      </c>
      <c r="AE2874" s="37">
        <f t="shared" si="754"/>
        <v>2.5442194360328677E-3</v>
      </c>
      <c r="AF2874" s="37">
        <f t="shared" si="755"/>
        <v>2.9145116209556403</v>
      </c>
      <c r="AG2874" s="37">
        <f t="shared" si="756"/>
        <v>4.1292465095351956E-2</v>
      </c>
      <c r="AH2874" s="37">
        <f t="shared" si="757"/>
        <v>0.85416946190194898</v>
      </c>
      <c r="AI2874">
        <f>AF2874*EXP(Info!$B$6*H2874*1000)</f>
        <v>3.1710947275908206</v>
      </c>
      <c r="AJ2874">
        <f>2*SQRT((EXP(Info!$B$6*H2874)*AG2874)^2+(Info!$B$6*H2874*0.01*AI2874)^2)</f>
        <v>8.259189872868139E-2</v>
      </c>
      <c r="AK2874">
        <f t="shared" si="758"/>
        <v>1.0637387248000001</v>
      </c>
      <c r="AL2874">
        <f t="shared" si="759"/>
        <v>7.0482596150845261E-2</v>
      </c>
      <c r="AM2874"/>
      <c r="AN2874"/>
      <c r="AO2874">
        <f t="shared" si="760"/>
        <v>4.4909894349844626</v>
      </c>
      <c r="AP2874">
        <f t="shared" si="761"/>
        <v>1.2144693352919573</v>
      </c>
      <c r="AQ2874">
        <f t="shared" si="746"/>
        <v>6</v>
      </c>
      <c r="AR2874">
        <v>1</v>
      </c>
      <c r="AS2874">
        <v>1</v>
      </c>
      <c r="AT2874">
        <v>1</v>
      </c>
      <c r="AU2874">
        <v>0</v>
      </c>
      <c r="AV2874">
        <v>1</v>
      </c>
      <c r="AW2874">
        <v>1</v>
      </c>
      <c r="AX2874">
        <v>1</v>
      </c>
    </row>
    <row r="2875" spans="1:50">
      <c r="A2875" s="13" t="s">
        <v>93</v>
      </c>
      <c r="B2875" s="13" t="s">
        <v>218</v>
      </c>
      <c r="D2875" s="14">
        <v>-20.7</v>
      </c>
      <c r="E2875" s="14">
        <v>54.7</v>
      </c>
      <c r="F2875" s="14">
        <v>2777</v>
      </c>
      <c r="G2875" s="16">
        <v>0.56000000000000005</v>
      </c>
      <c r="H2875">
        <v>9.2005999999999997</v>
      </c>
      <c r="J2875">
        <f>(F2875*100*Info!$B$11)/AI2875</f>
        <v>2.0962195936812149</v>
      </c>
      <c r="K2875">
        <f>2*((F2875*100*Info!$B$11)/AI2875^2)*(AJ2875/2)</f>
        <v>6.8712999665830693E-2</v>
      </c>
      <c r="L2875">
        <f t="shared" si="749"/>
        <v>0.44384128598130906</v>
      </c>
      <c r="M2875">
        <f t="shared" si="750"/>
        <v>9.9551601616979575</v>
      </c>
      <c r="N2875">
        <f t="shared" si="751"/>
        <v>0.33824131803577118</v>
      </c>
      <c r="O2875" s="32">
        <v>1.421</v>
      </c>
      <c r="P2875" s="32">
        <v>7.6699999999999997E-3</v>
      </c>
      <c r="S2875" s="31">
        <v>3.6395</v>
      </c>
      <c r="T2875" s="31">
        <v>9.0856999999999993E-2</v>
      </c>
      <c r="U2875" s="32">
        <v>1.1517999999999999</v>
      </c>
      <c r="V2875" s="32">
        <v>1.0296E-2</v>
      </c>
      <c r="W2875" s="37">
        <f>U2875*Info!$B$2</f>
        <v>0.55286399999999991</v>
      </c>
      <c r="X2875" s="37">
        <f>W2875*SQRT((0.5*V2875/U2875)^2+Info!$B$3^2)</f>
        <v>2.7753424021579751E-2</v>
      </c>
      <c r="Y2875" s="28">
        <f>W2875*Info!$D$2</f>
        <v>0.44781983999999997</v>
      </c>
      <c r="Z2875" s="28">
        <f>Y2875*SQRT(Info!$D$3^2+(X2875/W2875)^2)</f>
        <v>3.1728838892514266E-2</v>
      </c>
      <c r="AA2875" s="37">
        <f t="shared" si="752"/>
        <v>0.86813600000000013</v>
      </c>
      <c r="AB2875" s="37">
        <f t="shared" si="753"/>
        <v>2.8017133506509903E-2</v>
      </c>
      <c r="AC2875" s="37">
        <f>(1-EXP(-Info!$B$6*H2875*1000))+(Info!$B$6/(Info!$B$6-Info!$B$7))*(EXP(-Info!$B$7*H2875*1000)-EXP(-Info!$B$6*H2875*1000))*(Info!$B$9-1)</f>
        <v>9.2636126527980547E-2</v>
      </c>
      <c r="AD2875" s="37">
        <f>SQRT((Info!$B$6*EXP(-Info!$B$6*H2875*1000)+(Info!$B$6/(Info!$B$6+Info!$B$7))*(Info!$B$9-1)*(-Info!$B$7*EXP(-Info!$B$7*H2875*1000)+Info!$B$6*EXP(-Info!$B$6*H2875*1000)))^2*(0.01*H2875*1000)^2)</f>
        <v>8.3412810676707083E-4</v>
      </c>
      <c r="AE2875" s="37">
        <f t="shared" si="754"/>
        <v>2.6945256372066686E-3</v>
      </c>
      <c r="AF2875" s="37">
        <f t="shared" si="755"/>
        <v>3.111259403660505</v>
      </c>
      <c r="AG2875" s="37">
        <f t="shared" si="756"/>
        <v>5.5477277313569467E-2</v>
      </c>
      <c r="AH2875" s="37">
        <f t="shared" si="757"/>
        <v>0.85485902010180104</v>
      </c>
      <c r="AI2875">
        <f>AF2875*EXP(Info!$B$6*H2875*1000)</f>
        <v>3.3851634765073229</v>
      </c>
      <c r="AJ2875">
        <f>2*SQRT((EXP(Info!$B$6*H2875)*AG2875)^2+(Info!$B$6*H2875*0.01*AI2875)^2)</f>
        <v>0.11096391691556889</v>
      </c>
      <c r="AK2875">
        <f t="shared" si="758"/>
        <v>1.1543604392000002</v>
      </c>
      <c r="AL2875">
        <f t="shared" si="759"/>
        <v>7.450876484721243E-2</v>
      </c>
      <c r="AM2875"/>
      <c r="AN2875"/>
      <c r="AO2875">
        <f t="shared" si="760"/>
        <v>4.7491017546962029</v>
      </c>
      <c r="AP2875">
        <f t="shared" si="761"/>
        <v>1.2337211321409969</v>
      </c>
      <c r="AQ2875">
        <f t="shared" si="746"/>
        <v>6</v>
      </c>
      <c r="AR2875">
        <v>1</v>
      </c>
      <c r="AS2875">
        <v>1</v>
      </c>
      <c r="AT2875">
        <v>1</v>
      </c>
      <c r="AU2875">
        <v>0</v>
      </c>
      <c r="AV2875">
        <v>1</v>
      </c>
      <c r="AW2875">
        <v>1</v>
      </c>
      <c r="AX2875">
        <v>1</v>
      </c>
    </row>
    <row r="2876" spans="1:50">
      <c r="A2876" s="13" t="s">
        <v>93</v>
      </c>
      <c r="B2876" s="13" t="s">
        <v>218</v>
      </c>
      <c r="D2876" s="14">
        <v>-20.7</v>
      </c>
      <c r="E2876" s="14">
        <v>54.7</v>
      </c>
      <c r="F2876" s="14">
        <v>2777</v>
      </c>
      <c r="G2876" s="16">
        <v>0.56000000000000005</v>
      </c>
      <c r="H2876">
        <v>9.2005999999999997</v>
      </c>
      <c r="J2876">
        <f>(F2876*100*Info!$B$11)/AI2876</f>
        <v>2.0124132904737388</v>
      </c>
      <c r="K2876">
        <f>2*((F2876*100*Info!$B$11)/AI2876^2)*(AJ2876/2)</f>
        <v>5.9722228832872433E-2</v>
      </c>
      <c r="L2876">
        <f t="shared" si="749"/>
        <v>0.44245404112149611</v>
      </c>
      <c r="M2876">
        <f t="shared" si="750"/>
        <v>9.5272842027108275</v>
      </c>
      <c r="N2876">
        <f t="shared" si="751"/>
        <v>0.2946644732697849</v>
      </c>
      <c r="O2876" s="32">
        <v>1.4207000000000001</v>
      </c>
      <c r="P2876" s="32">
        <v>7.5662999999999998E-3</v>
      </c>
      <c r="S2876" s="31">
        <v>3.7677999999999998</v>
      </c>
      <c r="T2876" s="31">
        <v>8.3180000000000004E-2</v>
      </c>
      <c r="U2876" s="32">
        <v>1.1482000000000001</v>
      </c>
      <c r="V2876" s="32">
        <v>0.01</v>
      </c>
      <c r="W2876" s="37">
        <f>U2876*Info!$B$2</f>
        <v>0.55113600000000007</v>
      </c>
      <c r="X2876" s="37">
        <f>W2876*SQRT((0.5*V2876/U2876)^2+Info!$B$3^2)</f>
        <v>2.7661113973229647E-2</v>
      </c>
      <c r="Y2876" s="28">
        <f>W2876*Info!$D$2</f>
        <v>0.44642016000000007</v>
      </c>
      <c r="Z2876" s="28">
        <f>Y2876*SQRT(Info!$D$3^2+(X2876/W2876)^2)</f>
        <v>3.1626475179382989E-2</v>
      </c>
      <c r="AA2876" s="37">
        <f t="shared" si="752"/>
        <v>0.869564</v>
      </c>
      <c r="AB2876" s="37">
        <f t="shared" si="753"/>
        <v>2.791862192448797E-2</v>
      </c>
      <c r="AC2876" s="37">
        <f>(1-EXP(-Info!$B$6*H2876*1000))+(Info!$B$6/(Info!$B$6-Info!$B$7))*(EXP(-Info!$B$7*H2876*1000)-EXP(-Info!$B$6*H2876*1000))*(Info!$B$9-1)</f>
        <v>9.2636126527980547E-2</v>
      </c>
      <c r="AD2876" s="37">
        <f>SQRT((Info!$B$6*EXP(-Info!$B$6*H2876*1000)+(Info!$B$6/(Info!$B$6+Info!$B$7))*(Info!$B$9-1)*(-Info!$B$7*EXP(-Info!$B$7*H2876*1000)+Info!$B$6*EXP(-Info!$B$6*H2876*1000)))^2*(0.01*H2876*1000)^2)</f>
        <v>8.3412810676707083E-4</v>
      </c>
      <c r="AE2876" s="37">
        <f t="shared" si="754"/>
        <v>2.6860581477486565E-3</v>
      </c>
      <c r="AF2876" s="37">
        <f t="shared" si="755"/>
        <v>3.2408267992718227</v>
      </c>
      <c r="AG2876" s="37">
        <f t="shared" si="756"/>
        <v>5.2318036475437563E-2</v>
      </c>
      <c r="AH2876" s="37">
        <f t="shared" si="757"/>
        <v>0.86013769289023378</v>
      </c>
      <c r="AI2876">
        <f>AF2876*EXP(Info!$B$6*H2876*1000)</f>
        <v>3.5261375189975026</v>
      </c>
      <c r="AJ2876">
        <f>2*SQRT((EXP(Info!$B$6*H2876)*AG2876)^2+(Info!$B$6*H2876*0.01*AI2876)^2)</f>
        <v>0.10464490211956987</v>
      </c>
      <c r="AK2876">
        <f t="shared" si="758"/>
        <v>1.1562592508</v>
      </c>
      <c r="AL2876">
        <f t="shared" si="759"/>
        <v>7.4246783145983306E-2</v>
      </c>
      <c r="AM2876"/>
      <c r="AN2876"/>
      <c r="AO2876">
        <f t="shared" si="760"/>
        <v>4.7342582347127804</v>
      </c>
      <c r="AP2876">
        <f t="shared" si="761"/>
        <v>1.2373279916390871</v>
      </c>
      <c r="AQ2876">
        <f t="shared" si="746"/>
        <v>6</v>
      </c>
      <c r="AR2876">
        <v>1</v>
      </c>
      <c r="AS2876">
        <v>1</v>
      </c>
      <c r="AT2876">
        <v>1</v>
      </c>
      <c r="AU2876">
        <v>0</v>
      </c>
      <c r="AV2876">
        <v>1</v>
      </c>
      <c r="AW2876">
        <v>1</v>
      </c>
      <c r="AX2876">
        <v>1</v>
      </c>
    </row>
    <row r="2877" spans="1:50">
      <c r="A2877" s="13" t="s">
        <v>93</v>
      </c>
      <c r="B2877" s="13" t="s">
        <v>218</v>
      </c>
      <c r="D2877" s="14">
        <v>-20.7</v>
      </c>
      <c r="E2877" s="14">
        <v>54.7</v>
      </c>
      <c r="F2877" s="14">
        <v>2777</v>
      </c>
      <c r="G2877" s="16">
        <v>0.56000000000000005</v>
      </c>
      <c r="H2877">
        <v>9.2005999999999997</v>
      </c>
      <c r="J2877">
        <f>(F2877*100*Info!$B$11)/AI2877</f>
        <v>2.0519192939050019</v>
      </c>
      <c r="K2877">
        <f>2*((F2877*100*Info!$B$11)/AI2877^2)*(AJ2877/2)</f>
        <v>8.8412609415533375E-2</v>
      </c>
      <c r="L2877">
        <f t="shared" si="749"/>
        <v>0.46935117757009431</v>
      </c>
      <c r="M2877">
        <f t="shared" si="750"/>
        <v>10.304856884542266</v>
      </c>
      <c r="N2877">
        <f t="shared" si="751"/>
        <v>0.45153844608352867</v>
      </c>
      <c r="O2877" s="32">
        <v>1.5196000000000001</v>
      </c>
      <c r="P2877" s="32">
        <v>8.5521999999999994E-3</v>
      </c>
      <c r="S2877" s="31">
        <v>3.7385999999999999</v>
      </c>
      <c r="T2877" s="31">
        <v>0.13292000000000001</v>
      </c>
      <c r="U2877" s="32">
        <v>1.218</v>
      </c>
      <c r="V2877" s="32">
        <v>9.7030999999999992E-3</v>
      </c>
      <c r="W2877" s="37">
        <f>U2877*Info!$B$2</f>
        <v>0.58463999999999994</v>
      </c>
      <c r="X2877" s="37">
        <f>W2877*SQRT((0.5*V2877/U2877)^2+Info!$B$3^2)</f>
        <v>2.9324612062524135E-2</v>
      </c>
      <c r="Y2877" s="28">
        <f>W2877*Info!$D$2</f>
        <v>0.47355839999999999</v>
      </c>
      <c r="Z2877" s="28">
        <f>Y2877*SQRT(Info!$D$3^2+(X2877/W2877)^2)</f>
        <v>3.353872169971249E-2</v>
      </c>
      <c r="AA2877" s="37">
        <f t="shared" si="752"/>
        <v>0.93496000000000012</v>
      </c>
      <c r="AB2877" s="37">
        <f t="shared" si="753"/>
        <v>2.9634741500940007E-2</v>
      </c>
      <c r="AC2877" s="37">
        <f>(1-EXP(-Info!$B$6*H2877*1000))+(Info!$B$6/(Info!$B$6-Info!$B$7))*(EXP(-Info!$B$7*H2877*1000)-EXP(-Info!$B$6*H2877*1000))*(Info!$B$9-1)</f>
        <v>9.2636126527980547E-2</v>
      </c>
      <c r="AD2877" s="37">
        <f>SQRT((Info!$B$6*EXP(-Info!$B$6*H2877*1000)+(Info!$B$6/(Info!$B$6+Info!$B$7))*(Info!$B$9-1)*(-Info!$B$7*EXP(-Info!$B$7*H2877*1000)+Info!$B$6*EXP(-Info!$B$6*H2877*1000)))^2*(0.01*H2877*1000)^2)</f>
        <v>8.3412810676707083E-4</v>
      </c>
      <c r="AE2877" s="37">
        <f t="shared" si="754"/>
        <v>2.8538731497899281E-3</v>
      </c>
      <c r="AF2877" s="37">
        <f t="shared" si="755"/>
        <v>3.1784305271413995</v>
      </c>
      <c r="AG2877" s="37">
        <f t="shared" si="756"/>
        <v>7.4497798928598272E-2</v>
      </c>
      <c r="AH2877" s="37">
        <f t="shared" si="757"/>
        <v>0.85016597847894926</v>
      </c>
      <c r="AI2877">
        <f>AF2877*EXP(Info!$B$6*H2877*1000)</f>
        <v>3.458248103785897</v>
      </c>
      <c r="AJ2877">
        <f>2*SQRT((EXP(Info!$B$6*H2877)*AG2877)^2+(Info!$B$6*H2877*0.01*AI2877)^2)</f>
        <v>0.14900816994617475</v>
      </c>
      <c r="AK2877">
        <f t="shared" si="758"/>
        <v>1.2432163120000002</v>
      </c>
      <c r="AL2877">
        <f t="shared" si="759"/>
        <v>7.881063154759986E-2</v>
      </c>
      <c r="AM2877"/>
      <c r="AN2877"/>
      <c r="AO2877">
        <f t="shared" si="760"/>
        <v>5.0220575943913657</v>
      </c>
      <c r="AP2877">
        <f t="shared" si="761"/>
        <v>1.2476190476190476</v>
      </c>
      <c r="AQ2877">
        <f t="shared" si="746"/>
        <v>6</v>
      </c>
      <c r="AR2877">
        <v>1</v>
      </c>
      <c r="AS2877">
        <v>1</v>
      </c>
      <c r="AT2877">
        <v>1</v>
      </c>
      <c r="AU2877">
        <v>0</v>
      </c>
      <c r="AV2877">
        <v>1</v>
      </c>
      <c r="AW2877">
        <v>1</v>
      </c>
      <c r="AX2877">
        <v>1</v>
      </c>
    </row>
    <row r="2878" spans="1:50">
      <c r="A2878" s="13" t="s">
        <v>93</v>
      </c>
      <c r="B2878" s="13" t="s">
        <v>218</v>
      </c>
      <c r="D2878" s="14">
        <v>-20.7</v>
      </c>
      <c r="E2878" s="14">
        <v>54.7</v>
      </c>
      <c r="F2878" s="14">
        <v>2777</v>
      </c>
      <c r="G2878" s="16">
        <v>0.6</v>
      </c>
      <c r="H2878">
        <v>10.138</v>
      </c>
      <c r="J2878">
        <f>(F2878*100*Info!$B$11)/AI2878</f>
        <v>2.0411903266659692</v>
      </c>
      <c r="K2878">
        <f>2*((F2878*100*Info!$B$11)/AI2878^2)*(AJ2878/2)</f>
        <v>9.0113904705837439E-2</v>
      </c>
      <c r="L2878">
        <f t="shared" si="749"/>
        <v>0.54198885981308509</v>
      </c>
      <c r="M2878">
        <f t="shared" si="750"/>
        <v>11.837435870579704</v>
      </c>
      <c r="N2878">
        <f t="shared" si="751"/>
        <v>0.53536108888435818</v>
      </c>
      <c r="O2878" s="32">
        <v>0.95620000000000005</v>
      </c>
      <c r="P2878" s="32">
        <v>6.4557E-3</v>
      </c>
      <c r="S2878" s="31">
        <v>3.7431999999999999</v>
      </c>
      <c r="T2878" s="31">
        <v>0.13225999999999999</v>
      </c>
      <c r="U2878" s="32">
        <v>1.4065000000000001</v>
      </c>
      <c r="V2878" s="32">
        <v>1.3808000000000001E-2</v>
      </c>
      <c r="W2878" s="37">
        <f>U2878*Info!$B$2</f>
        <v>0.67512000000000005</v>
      </c>
      <c r="X2878" s="37">
        <f>W2878*SQRT((0.5*V2878/U2878)^2+Info!$B$3^2)</f>
        <v>3.3918278284228998E-2</v>
      </c>
      <c r="Y2878" s="28">
        <f>W2878*Info!$D$2</f>
        <v>0.54684720000000009</v>
      </c>
      <c r="Z2878" s="28">
        <f>Y2878*SQRT(Info!$D$3^2+(X2878/W2878)^2)</f>
        <v>3.87609937190539E-2</v>
      </c>
      <c r="AA2878" s="37">
        <f t="shared" si="752"/>
        <v>0.28108</v>
      </c>
      <c r="AB2878" s="37">
        <f t="shared" si="753"/>
        <v>3.4071522087938781E-2</v>
      </c>
      <c r="AC2878" s="37">
        <f>(1-EXP(-Info!$B$6*H2878*1000))+(Info!$B$6/(Info!$B$6-Info!$B$7))*(EXP(-Info!$B$7*H2878*1000)-EXP(-Info!$B$6*H2878*1000))*(Info!$B$9-1)</f>
        <v>0.10162555697771082</v>
      </c>
      <c r="AD2878" s="37">
        <f>SQRT((Info!$B$6*EXP(-Info!$B$6*H2878*1000)+(Info!$B$6/(Info!$B$6+Info!$B$7))*(Info!$B$9-1)*(-Info!$B$7*EXP(-Info!$B$7*H2878*1000)+Info!$B$6*EXP(-Info!$B$6*H2878*1000)))^2*(0.01*H2878*1000)^2)</f>
        <v>9.1106051068249097E-4</v>
      </c>
      <c r="AE2878" s="37">
        <f t="shared" si="754"/>
        <v>3.471994057013204E-3</v>
      </c>
      <c r="AF2878" s="37">
        <f t="shared" si="755"/>
        <v>3.1677878884447046</v>
      </c>
      <c r="AG2878" s="37">
        <f t="shared" si="756"/>
        <v>7.6730999451463361E-2</v>
      </c>
      <c r="AH2878" s="37">
        <f t="shared" si="757"/>
        <v>0.84627802106344963</v>
      </c>
      <c r="AI2878">
        <f>AF2878*EXP(Info!$B$6*H2878*1000)</f>
        <v>3.4764254536024475</v>
      </c>
      <c r="AJ2878">
        <f>2*SQRT((EXP(Info!$B$6*H2878)*AG2878)^2+(Info!$B$6*H2878*0.01*AI2878)^2)</f>
        <v>0.15347626723009866</v>
      </c>
      <c r="AK2878">
        <f t="shared" si="758"/>
        <v>0.37375207599999999</v>
      </c>
      <c r="AL2878">
        <f t="shared" si="759"/>
        <v>9.0609805840664387E-2</v>
      </c>
      <c r="AM2878"/>
      <c r="AN2878"/>
      <c r="AO2878">
        <f t="shared" si="760"/>
        <v>5.799280793523363</v>
      </c>
      <c r="AP2878">
        <f t="shared" si="761"/>
        <v>0.67984358336295769</v>
      </c>
      <c r="AQ2878">
        <f t="shared" si="746"/>
        <v>6</v>
      </c>
      <c r="AR2878">
        <v>1</v>
      </c>
      <c r="AS2878">
        <v>1</v>
      </c>
      <c r="AT2878">
        <v>1</v>
      </c>
      <c r="AU2878">
        <v>0</v>
      </c>
      <c r="AV2878">
        <v>1</v>
      </c>
      <c r="AW2878">
        <v>1</v>
      </c>
      <c r="AX2878">
        <v>1</v>
      </c>
    </row>
    <row r="2879" spans="1:50">
      <c r="A2879" s="13" t="s">
        <v>93</v>
      </c>
      <c r="B2879" s="13" t="s">
        <v>218</v>
      </c>
      <c r="D2879" s="14">
        <v>-20.7</v>
      </c>
      <c r="E2879" s="14">
        <v>54.7</v>
      </c>
      <c r="F2879" s="14">
        <v>2777</v>
      </c>
      <c r="G2879" s="16">
        <v>0.64</v>
      </c>
      <c r="H2879">
        <v>11.074999999999999</v>
      </c>
      <c r="J2879">
        <f>(F2879*100*Info!$B$11)/AI2879</f>
        <v>1.9940060547036638</v>
      </c>
      <c r="K2879">
        <f>2*((F2879*100*Info!$B$11)/AI2879^2)*(AJ2879/2)</f>
        <v>4.9361776754501457E-2</v>
      </c>
      <c r="L2879">
        <f t="shared" si="749"/>
        <v>0.56742168224299161</v>
      </c>
      <c r="M2879">
        <f t="shared" si="750"/>
        <v>12.1064322886005</v>
      </c>
      <c r="N2879">
        <f t="shared" si="751"/>
        <v>0.32245419507873829</v>
      </c>
      <c r="O2879" s="32">
        <v>1.0505</v>
      </c>
      <c r="P2879" s="32">
        <v>6.9061000000000001E-3</v>
      </c>
      <c r="S2879" s="31">
        <v>3.8254999999999999</v>
      </c>
      <c r="T2879" s="31">
        <v>3.3311E-2</v>
      </c>
      <c r="U2879" s="32">
        <v>1.4724999999999999</v>
      </c>
      <c r="V2879" s="32">
        <v>1.4473E-2</v>
      </c>
      <c r="W2879" s="37">
        <f>U2879*Info!$B$2</f>
        <v>0.70679999999999998</v>
      </c>
      <c r="X2879" s="37">
        <f>W2879*SQRT((0.5*V2879/U2879)^2+Info!$B$3^2)</f>
        <v>3.5510293454016961E-2</v>
      </c>
      <c r="Y2879" s="28">
        <f>W2879*Info!$D$2</f>
        <v>0.57250800000000002</v>
      </c>
      <c r="Z2879" s="28">
        <f>Y2879*SQRT(Info!$D$3^2+(X2879/W2879)^2)</f>
        <v>4.0580082807641263E-2</v>
      </c>
      <c r="AA2879" s="37">
        <f t="shared" si="752"/>
        <v>0.34370000000000001</v>
      </c>
      <c r="AB2879" s="37">
        <f t="shared" si="753"/>
        <v>3.5677787144004595E-2</v>
      </c>
      <c r="AC2879" s="37">
        <f>(1-EXP(-Info!$B$6*H2879*1000))+(Info!$B$6/(Info!$B$6-Info!$B$7))*(EXP(-Info!$B$7*H2879*1000)-EXP(-Info!$B$6*H2879*1000))*(Info!$B$9-1)</f>
        <v>0.11053102621350391</v>
      </c>
      <c r="AD2879" s="37">
        <f>SQRT((Info!$B$6*EXP(-Info!$B$6*H2879*1000)+(Info!$B$6/(Info!$B$6+Info!$B$7))*(Info!$B$9-1)*(-Info!$B$7*EXP(-Info!$B$7*H2879*1000)+Info!$B$6*EXP(-Info!$B$6*H2879*1000)))^2*(0.01*H2879*1000)^2)</f>
        <v>9.8654769790753748E-4</v>
      </c>
      <c r="AE2879" s="37">
        <f t="shared" si="754"/>
        <v>3.9580530844106118E-3</v>
      </c>
      <c r="AF2879" s="37">
        <f t="shared" si="755"/>
        <v>3.2150024862904187</v>
      </c>
      <c r="AG2879" s="37">
        <f t="shared" si="756"/>
        <v>4.4043330768051982E-2</v>
      </c>
      <c r="AH2879" s="37">
        <f t="shared" si="757"/>
        <v>0.84041366783176552</v>
      </c>
      <c r="AI2879">
        <f>AF2879*EXP(Info!$B$6*H2879*1000)</f>
        <v>3.5586882951181598</v>
      </c>
      <c r="AJ2879">
        <f>2*SQRT((EXP(Info!$B$6*H2879)*AG2879)^2+(Info!$B$6*H2879*0.01*AI2879)^2)</f>
        <v>8.8095608710970497E-2</v>
      </c>
      <c r="AK2879">
        <f t="shared" si="758"/>
        <v>0.45701788999999998</v>
      </c>
      <c r="AL2879">
        <f t="shared" si="759"/>
        <v>9.4881507130765819E-2</v>
      </c>
      <c r="AM2879"/>
      <c r="AN2879"/>
      <c r="AO2879">
        <f t="shared" si="760"/>
        <v>6.0714119932194466</v>
      </c>
      <c r="AP2879">
        <f t="shared" si="761"/>
        <v>0.7134125636672326</v>
      </c>
      <c r="AQ2879">
        <f t="shared" si="746"/>
        <v>6</v>
      </c>
      <c r="AR2879">
        <v>1</v>
      </c>
      <c r="AS2879">
        <v>1</v>
      </c>
      <c r="AT2879">
        <v>1</v>
      </c>
      <c r="AU2879">
        <v>0</v>
      </c>
      <c r="AV2879">
        <v>1</v>
      </c>
      <c r="AW2879">
        <v>1</v>
      </c>
      <c r="AX2879">
        <v>1</v>
      </c>
    </row>
    <row r="2880" spans="1:50">
      <c r="A2880" s="13" t="s">
        <v>93</v>
      </c>
      <c r="B2880" s="13" t="s">
        <v>218</v>
      </c>
      <c r="D2880" s="14">
        <v>-20.7</v>
      </c>
      <c r="E2880" s="14">
        <v>54.7</v>
      </c>
      <c r="F2880" s="14">
        <v>2777</v>
      </c>
      <c r="G2880" s="16">
        <v>0.7</v>
      </c>
      <c r="H2880">
        <v>12.481999999999999</v>
      </c>
      <c r="J2880">
        <f>(F2880*100*Info!$B$11)/AI2880</f>
        <v>1.9185031200869298</v>
      </c>
      <c r="K2880">
        <f>2*((F2880*100*Info!$B$11)/AI2880^2)*(AJ2880/2)</f>
        <v>9.1864000822276193E-2</v>
      </c>
      <c r="L2880">
        <f t="shared" si="749"/>
        <v>0.68980750654205725</v>
      </c>
      <c r="M2880">
        <f t="shared" si="750"/>
        <v>14.160357033095446</v>
      </c>
      <c r="N2880">
        <f t="shared" si="751"/>
        <v>0.68605605165260886</v>
      </c>
      <c r="O2880" s="32">
        <v>1.0905</v>
      </c>
      <c r="P2880" s="32">
        <v>1.0675E-2</v>
      </c>
      <c r="S2880" s="31">
        <v>4.0232999999999999</v>
      </c>
      <c r="T2880" s="31">
        <v>0.14673</v>
      </c>
      <c r="U2880" s="32">
        <v>1.7901</v>
      </c>
      <c r="V2880" s="32">
        <v>1.3217E-2</v>
      </c>
      <c r="W2880" s="37">
        <f>U2880*Info!$B$2</f>
        <v>0.85924800000000001</v>
      </c>
      <c r="X2880" s="37">
        <f>W2880*SQRT((0.5*V2880/U2880)^2+Info!$B$3^2)</f>
        <v>4.3079344299633913E-2</v>
      </c>
      <c r="Y2880" s="28">
        <f>W2880*Info!$D$2</f>
        <v>0.69599088000000009</v>
      </c>
      <c r="Z2880" s="28">
        <f>Y2880*SQRT(Info!$D$3^2+(X2880/W2880)^2)</f>
        <v>4.9281013214688918E-2</v>
      </c>
      <c r="AA2880" s="37">
        <f t="shared" si="752"/>
        <v>0.23125200000000001</v>
      </c>
      <c r="AB2880" s="37">
        <f t="shared" si="753"/>
        <v>4.3408741188110965E-2</v>
      </c>
      <c r="AC2880" s="37">
        <f>(1-EXP(-Info!$B$6*H2880*1000))+(Info!$B$6/(Info!$B$6-Info!$B$7))*(EXP(-Info!$B$7*H2880*1000)-EXP(-Info!$B$6*H2880*1000))*(Info!$B$9-1)</f>
        <v>0.12375454673420735</v>
      </c>
      <c r="AD2880" s="37">
        <f>SQRT((Info!$B$6*EXP(-Info!$B$6*H2880*1000)+(Info!$B$6/(Info!$B$6+Info!$B$7))*(Info!$B$9-1)*(-Info!$B$7*EXP(-Info!$B$7*H2880*1000)+Info!$B$6*EXP(-Info!$B$6*H2880*1000)))^2*(0.01*H2880*1000)^2)</f>
        <v>1.09728769577237E-3</v>
      </c>
      <c r="AE2880" s="37">
        <f t="shared" si="754"/>
        <v>5.3780187424016896E-3</v>
      </c>
      <c r="AF2880" s="37">
        <f t="shared" si="755"/>
        <v>3.2986906335586208</v>
      </c>
      <c r="AG2880" s="37">
        <f t="shared" si="756"/>
        <v>8.8543574436883724E-2</v>
      </c>
      <c r="AH2880" s="37">
        <f t="shared" si="757"/>
        <v>0.81989675976402976</v>
      </c>
      <c r="AI2880">
        <f>AF2880*EXP(Info!$B$6*H2880*1000)</f>
        <v>3.698740926179541</v>
      </c>
      <c r="AJ2880">
        <f>2*SQRT((EXP(Info!$B$6*H2880)*AG2880)^2+(Info!$B$6*H2880*0.01*AI2880)^2)</f>
        <v>0.17710742084617931</v>
      </c>
      <c r="AK2880">
        <f t="shared" si="758"/>
        <v>0.30749578440000003</v>
      </c>
      <c r="AL2880">
        <f t="shared" si="759"/>
        <v>0.11544120631566229</v>
      </c>
      <c r="AM2880"/>
      <c r="AN2880"/>
      <c r="AO2880">
        <f t="shared" si="760"/>
        <v>7.3809403117569659</v>
      </c>
      <c r="AP2880">
        <f t="shared" si="761"/>
        <v>0.60918384447796214</v>
      </c>
      <c r="AQ2880">
        <f t="shared" si="746"/>
        <v>6</v>
      </c>
      <c r="AR2880">
        <v>1</v>
      </c>
      <c r="AS2880">
        <v>1</v>
      </c>
      <c r="AT2880">
        <v>1</v>
      </c>
      <c r="AU2880">
        <v>0</v>
      </c>
      <c r="AV2880">
        <v>1</v>
      </c>
      <c r="AW2880">
        <v>1</v>
      </c>
      <c r="AX2880">
        <v>1</v>
      </c>
    </row>
    <row r="2881" spans="1:50">
      <c r="A2881" s="13" t="s">
        <v>93</v>
      </c>
      <c r="B2881" s="13" t="s">
        <v>218</v>
      </c>
      <c r="D2881" s="14">
        <v>-20.7</v>
      </c>
      <c r="E2881" s="14">
        <v>54.7</v>
      </c>
      <c r="F2881" s="14">
        <v>2777</v>
      </c>
      <c r="G2881" s="16">
        <v>0.74</v>
      </c>
      <c r="H2881">
        <v>13.419</v>
      </c>
      <c r="J2881">
        <f>(F2881*100*Info!$B$11)/AI2881</f>
        <v>1.9279030067162801</v>
      </c>
      <c r="K2881">
        <f>2*((F2881*100*Info!$B$11)/AI2881^2)*(AJ2881/2)</f>
        <v>7.0019134417703369E-2</v>
      </c>
      <c r="L2881">
        <f t="shared" si="749"/>
        <v>0.68595404859813203</v>
      </c>
      <c r="M2881">
        <f t="shared" si="750"/>
        <v>14.15024573854852</v>
      </c>
      <c r="N2881">
        <f t="shared" si="751"/>
        <v>0.5380855562194925</v>
      </c>
      <c r="O2881" s="32">
        <v>1.1351</v>
      </c>
      <c r="P2881" s="32">
        <v>1.7731E-2</v>
      </c>
      <c r="S2881" s="31">
        <v>3.9838</v>
      </c>
      <c r="T2881" s="31">
        <v>8.9939000000000005E-2</v>
      </c>
      <c r="U2881" s="32">
        <v>1.7801</v>
      </c>
      <c r="V2881" s="32">
        <v>2.0057999999999999E-2</v>
      </c>
      <c r="W2881" s="37">
        <f>U2881*Info!$B$2</f>
        <v>0.85444799999999999</v>
      </c>
      <c r="X2881" s="37">
        <f>W2881*SQRT((0.5*V2881/U2881)^2+Info!$B$3^2)</f>
        <v>4.2992758547532171E-2</v>
      </c>
      <c r="Y2881" s="28">
        <f>W2881*Info!$D$2</f>
        <v>0.69210288000000009</v>
      </c>
      <c r="Z2881" s="28">
        <f>Y2881*SQRT(Info!$D$3^2+(X2881/W2881)^2)</f>
        <v>4.9094157795065679E-2</v>
      </c>
      <c r="AA2881" s="37">
        <f t="shared" si="752"/>
        <v>0.28065200000000001</v>
      </c>
      <c r="AB2881" s="37">
        <f t="shared" si="753"/>
        <v>4.3897316293554901E-2</v>
      </c>
      <c r="AC2881" s="37">
        <f>(1-EXP(-Info!$B$6*H2881*1000))+(Info!$B$6/(Info!$B$6-Info!$B$7))*(EXP(-Info!$B$7*H2881*1000)-EXP(-Info!$B$6*H2881*1000))*(Info!$B$9-1)</f>
        <v>0.13246264365516602</v>
      </c>
      <c r="AD2881" s="37">
        <f>SQRT((Info!$B$6*EXP(-Info!$B$6*H2881*1000)+(Info!$B$6/(Info!$B$6+Info!$B$7))*(Info!$B$9-1)*(-Info!$B$7*EXP(-Info!$B$7*H2881*1000)+Info!$B$6*EXP(-Info!$B$6*H2881*1000)))^2*(0.01*H2881*1000)^2)</f>
        <v>1.1693230839230069E-3</v>
      </c>
      <c r="AE2881" s="37">
        <f t="shared" si="754"/>
        <v>5.824007905707921E-3</v>
      </c>
      <c r="AF2881" s="37">
        <f t="shared" si="755"/>
        <v>3.2545212141328901</v>
      </c>
      <c r="AG2881" s="37">
        <f t="shared" si="756"/>
        <v>6.6831215221201515E-2</v>
      </c>
      <c r="AH2881" s="37">
        <f t="shared" si="757"/>
        <v>0.8169389061029394</v>
      </c>
      <c r="AI2881">
        <f>AF2881*EXP(Info!$B$6*H2881*1000)</f>
        <v>3.6807069559765249</v>
      </c>
      <c r="AJ2881">
        <f>2*SQRT((EXP(Info!$B$6*H2881)*AG2881)^2+(Info!$B$6*H2881*0.01*AI2881)^2)</f>
        <v>0.13367888021589844</v>
      </c>
      <c r="AK2881">
        <f t="shared" si="758"/>
        <v>0.37318296440000004</v>
      </c>
      <c r="AL2881">
        <f t="shared" si="759"/>
        <v>0.11674052295107991</v>
      </c>
      <c r="AM2881"/>
      <c r="AN2881"/>
      <c r="AO2881">
        <f t="shared" si="760"/>
        <v>7.3397083118030135</v>
      </c>
      <c r="AP2881">
        <f t="shared" si="761"/>
        <v>0.63766080557272065</v>
      </c>
      <c r="AQ2881">
        <f t="shared" si="746"/>
        <v>6</v>
      </c>
      <c r="AR2881">
        <v>1</v>
      </c>
      <c r="AS2881">
        <v>1</v>
      </c>
      <c r="AT2881">
        <v>1</v>
      </c>
      <c r="AU2881">
        <v>0</v>
      </c>
      <c r="AV2881">
        <v>1</v>
      </c>
      <c r="AW2881">
        <v>1</v>
      </c>
      <c r="AX2881">
        <v>1</v>
      </c>
    </row>
    <row r="2882" spans="1:50">
      <c r="A2882" s="13" t="s">
        <v>93</v>
      </c>
      <c r="B2882" s="13" t="s">
        <v>218</v>
      </c>
      <c r="D2882" s="14">
        <v>-20.7</v>
      </c>
      <c r="E2882" s="14">
        <v>54.7</v>
      </c>
      <c r="F2882" s="14">
        <v>2777</v>
      </c>
      <c r="G2882" s="16">
        <v>0.82</v>
      </c>
      <c r="H2882">
        <v>15.294</v>
      </c>
      <c r="J2882">
        <f>(F2882*100*Info!$B$11)/AI2882</f>
        <v>2.3480645944268557</v>
      </c>
      <c r="K2882">
        <f>2*((F2882*100*Info!$B$11)/AI2882^2)*(AJ2882/2)</f>
        <v>0.17877794977240632</v>
      </c>
      <c r="L2882">
        <f t="shared" si="749"/>
        <v>0.69358389532710407</v>
      </c>
      <c r="M2882">
        <f t="shared" si="750"/>
        <v>17.425803730339915</v>
      </c>
      <c r="N2882">
        <f t="shared" si="751"/>
        <v>1.3341315896103758</v>
      </c>
      <c r="O2882" s="32">
        <v>1.2487999999999999</v>
      </c>
      <c r="P2882" s="32">
        <v>1.0573000000000001E-2</v>
      </c>
      <c r="S2882" s="31">
        <v>3.3839999999999999</v>
      </c>
      <c r="T2882" s="31">
        <v>0.2072</v>
      </c>
      <c r="U2882" s="32">
        <v>1.7999000000000001</v>
      </c>
      <c r="V2882" s="32">
        <v>1.4453000000000001E-2</v>
      </c>
      <c r="W2882" s="37">
        <f>U2882*Info!$B$2</f>
        <v>0.86395199999999994</v>
      </c>
      <c r="X2882" s="37">
        <f>W2882*SQRT((0.5*V2882/U2882)^2+Info!$B$3^2)</f>
        <v>4.3336643434839305E-2</v>
      </c>
      <c r="Y2882" s="28">
        <f>W2882*Info!$D$2</f>
        <v>0.69980112000000005</v>
      </c>
      <c r="Z2882" s="28">
        <f>Y2882*SQRT(Info!$D$3^2+(X2882/W2882)^2)</f>
        <v>4.9563113754723963E-2</v>
      </c>
      <c r="AA2882" s="37">
        <f t="shared" si="752"/>
        <v>0.38484799999999997</v>
      </c>
      <c r="AB2882" s="37">
        <f t="shared" si="753"/>
        <v>4.3657894434436489E-2</v>
      </c>
      <c r="AC2882" s="37">
        <f>(1-EXP(-Info!$B$6*H2882*1000))+(Info!$B$6/(Info!$B$6-Info!$B$7))*(EXP(-Info!$B$7*H2882*1000)-EXP(-Info!$B$6*H2882*1000))*(Info!$B$9-1)</f>
        <v>0.14965548557766767</v>
      </c>
      <c r="AD2882" s="37">
        <f>SQRT((Info!$B$6*EXP(-Info!$B$6*H2882*1000)+(Info!$B$6/(Info!$B$6+Info!$B$7))*(Info!$B$9-1)*(-Info!$B$7*EXP(-Info!$B$7*H2882*1000)+Info!$B$6*EXP(-Info!$B$6*H2882*1000)))^2*(0.01*H2882*1000)^2)</f>
        <v>1.3094405344020999E-3</v>
      </c>
      <c r="AE2882" s="37">
        <f t="shared" si="754"/>
        <v>6.5530486812433401E-3</v>
      </c>
      <c r="AF2882" s="37">
        <f t="shared" si="755"/>
        <v>2.6266042656864057</v>
      </c>
      <c r="AG2882" s="37">
        <f t="shared" si="756"/>
        <v>0.11503218980825521</v>
      </c>
      <c r="AH2882" s="37">
        <f t="shared" si="757"/>
        <v>0.77618329364255489</v>
      </c>
      <c r="AI2882">
        <f>AF2882*EXP(Info!$B$6*H2882*1000)</f>
        <v>3.0220829631821773</v>
      </c>
      <c r="AJ2882">
        <f>2*SQRT((EXP(Info!$B$6*H2882)*AG2882)^2+(Info!$B$6*H2882*0.01*AI2882)^2)</f>
        <v>0.2300966495905564</v>
      </c>
      <c r="AK2882">
        <f t="shared" si="758"/>
        <v>0.51173238559999989</v>
      </c>
      <c r="AL2882">
        <f t="shared" si="759"/>
        <v>0.1161038044589404</v>
      </c>
      <c r="AM2882"/>
      <c r="AN2882"/>
      <c r="AO2882">
        <f t="shared" si="760"/>
        <v>7.421347671711839</v>
      </c>
      <c r="AP2882">
        <f t="shared" si="761"/>
        <v>0.69381632312906261</v>
      </c>
      <c r="AQ2882">
        <f t="shared" ref="AQ2882:AQ2945" si="762">AR2882+AS2882+AT2882+AU2882+AV2882+AW2882+AX2882</f>
        <v>6</v>
      </c>
      <c r="AR2882">
        <v>1</v>
      </c>
      <c r="AS2882">
        <v>1</v>
      </c>
      <c r="AT2882">
        <v>1</v>
      </c>
      <c r="AU2882">
        <v>0</v>
      </c>
      <c r="AV2882">
        <v>1</v>
      </c>
      <c r="AW2882">
        <v>1</v>
      </c>
      <c r="AX2882">
        <v>1</v>
      </c>
    </row>
    <row r="2883" spans="1:50">
      <c r="A2883" s="13" t="s">
        <v>93</v>
      </c>
      <c r="B2883" s="13" t="s">
        <v>218</v>
      </c>
      <c r="D2883" s="14">
        <v>-20.7</v>
      </c>
      <c r="E2883" s="14">
        <v>54.7</v>
      </c>
      <c r="F2883" s="14">
        <v>2777</v>
      </c>
      <c r="G2883" s="16">
        <v>0.84</v>
      </c>
      <c r="H2883">
        <v>15.763</v>
      </c>
      <c r="J2883">
        <f>(F2883*100*Info!$B$11)/AI2883</f>
        <v>2.4049232838430417</v>
      </c>
      <c r="K2883">
        <f>2*((F2883*100*Info!$B$11)/AI2883^2)*(AJ2883/2)</f>
        <v>0.15639464632386543</v>
      </c>
      <c r="L2883">
        <f t="shared" si="749"/>
        <v>0.70537547663551525</v>
      </c>
      <c r="M2883">
        <f t="shared" si="750"/>
        <v>18.151200811455183</v>
      </c>
      <c r="N2883">
        <f t="shared" si="751"/>
        <v>1.1946418378459431</v>
      </c>
      <c r="O2883" s="32">
        <v>1.2815000000000001</v>
      </c>
      <c r="P2883" s="32">
        <v>1.8180000000000002E-2</v>
      </c>
      <c r="S2883" s="31">
        <v>3.3271999999999999</v>
      </c>
      <c r="T2883" s="31">
        <v>0.16258</v>
      </c>
      <c r="U2883" s="32">
        <v>1.8305</v>
      </c>
      <c r="V2883" s="32">
        <v>1.8553E-2</v>
      </c>
      <c r="W2883" s="37">
        <f>U2883*Info!$B$2</f>
        <v>0.87863999999999998</v>
      </c>
      <c r="X2883" s="37">
        <f>W2883*SQRT((0.5*V2883/U2883)^2+Info!$B$3^2)</f>
        <v>4.4157075756875032E-2</v>
      </c>
      <c r="Y2883" s="28">
        <f>W2883*Info!$D$2</f>
        <v>0.71169840000000006</v>
      </c>
      <c r="Z2883" s="28">
        <f>Y2883*SQRT(Info!$D$3^2+(X2883/W2883)^2)</f>
        <v>5.0453754773908475E-2</v>
      </c>
      <c r="AA2883" s="37">
        <f t="shared" si="752"/>
        <v>0.40286000000000011</v>
      </c>
      <c r="AB2883" s="37">
        <f t="shared" si="753"/>
        <v>4.5082983922965884E-2</v>
      </c>
      <c r="AC2883" s="37">
        <f>(1-EXP(-Info!$B$6*H2883*1000))+(Info!$B$6/(Info!$B$6-Info!$B$7))*(EXP(-Info!$B$7*H2883*1000)-EXP(-Info!$B$6*H2883*1000))*(Info!$B$9-1)</f>
        <v>0.15390797138578063</v>
      </c>
      <c r="AD2883" s="37">
        <f>SQRT((Info!$B$6*EXP(-Info!$B$6*H2883*1000)+(Info!$B$6/(Info!$B$6+Info!$B$7))*(Info!$B$9-1)*(-Info!$B$7*EXP(-Info!$B$7*H2883*1000)+Info!$B$6*EXP(-Info!$B$6*H2883*1000)))^2*(0.01*H2883*1000)^2)</f>
        <v>1.3436612093033096E-3</v>
      </c>
      <c r="AE2883" s="37">
        <f t="shared" si="754"/>
        <v>6.9597132304473792E-3</v>
      </c>
      <c r="AF2883" s="37">
        <f t="shared" si="755"/>
        <v>2.5534982346475243</v>
      </c>
      <c r="AG2883" s="37">
        <f t="shared" si="756"/>
        <v>9.5927488651771531E-2</v>
      </c>
      <c r="AH2883" s="37">
        <f t="shared" si="757"/>
        <v>0.76746159973777484</v>
      </c>
      <c r="AI2883">
        <f>AF2883*EXP(Info!$B$6*H2883*1000)</f>
        <v>2.9506330014524473</v>
      </c>
      <c r="AJ2883">
        <f>2*SQRT((EXP(Info!$B$6*H2883)*AG2883)^2+(Info!$B$6*H2883*0.01*AI2883)^2)</f>
        <v>0.19188271318005112</v>
      </c>
      <c r="AK2883">
        <f t="shared" si="758"/>
        <v>0.53568294200000011</v>
      </c>
      <c r="AL2883">
        <f t="shared" si="759"/>
        <v>0.11989368744473547</v>
      </c>
      <c r="AM2883"/>
      <c r="AN2883"/>
      <c r="AO2883">
        <f t="shared" si="760"/>
        <v>7.5475175915709318</v>
      </c>
      <c r="AP2883">
        <f t="shared" si="761"/>
        <v>0.70008194482381869</v>
      </c>
      <c r="AQ2883">
        <f t="shared" si="762"/>
        <v>6</v>
      </c>
      <c r="AR2883">
        <v>1</v>
      </c>
      <c r="AS2883">
        <v>1</v>
      </c>
      <c r="AT2883">
        <v>1</v>
      </c>
      <c r="AU2883">
        <v>0</v>
      </c>
      <c r="AV2883">
        <v>1</v>
      </c>
      <c r="AW2883">
        <v>1</v>
      </c>
      <c r="AX2883">
        <v>1</v>
      </c>
    </row>
    <row r="2884" spans="1:50">
      <c r="A2884" s="13" t="s">
        <v>93</v>
      </c>
      <c r="B2884" s="13" t="s">
        <v>218</v>
      </c>
      <c r="D2884" s="14">
        <v>-20.7</v>
      </c>
      <c r="E2884" s="14">
        <v>54.7</v>
      </c>
      <c r="F2884" s="14">
        <v>2777</v>
      </c>
      <c r="G2884" s="16">
        <v>0.86</v>
      </c>
      <c r="H2884">
        <v>16.231000000000002</v>
      </c>
      <c r="J2884">
        <f>(F2884*100*Info!$B$11)/AI2884</f>
        <v>2.2739258764707451</v>
      </c>
      <c r="K2884">
        <f>2*((F2884*100*Info!$B$11)/AI2884^2)*(AJ2884/2)</f>
        <v>8.2893559132205474E-2</v>
      </c>
      <c r="L2884">
        <f t="shared" si="749"/>
        <v>0.72460423177570221</v>
      </c>
      <c r="M2884">
        <f t="shared" si="750"/>
        <v>17.630350547334228</v>
      </c>
      <c r="N2884">
        <f t="shared" si="751"/>
        <v>0.65798964723179687</v>
      </c>
      <c r="O2884" s="32">
        <v>1.3912</v>
      </c>
      <c r="P2884" s="32">
        <v>1.2206E-2</v>
      </c>
      <c r="S2884" s="31">
        <v>3.4973999999999998</v>
      </c>
      <c r="T2884" s="31">
        <v>4.4747000000000002E-2</v>
      </c>
      <c r="U2884" s="32">
        <v>1.8804000000000001</v>
      </c>
      <c r="V2884" s="32">
        <v>1.5043000000000001E-2</v>
      </c>
      <c r="W2884" s="37">
        <f>U2884*Info!$B$2</f>
        <v>0.90259199999999995</v>
      </c>
      <c r="X2884" s="37">
        <f>W2884*SQRT((0.5*V2884/U2884)^2+Info!$B$3^2)</f>
        <v>4.5273780565161556E-2</v>
      </c>
      <c r="Y2884" s="28">
        <f>W2884*Info!$D$2</f>
        <v>0.73109952</v>
      </c>
      <c r="Z2884" s="28">
        <f>Y2884*SQRT(Info!$D$3^2+(X2884/W2884)^2)</f>
        <v>5.1779189038181905E-2</v>
      </c>
      <c r="AA2884" s="37">
        <f t="shared" si="752"/>
        <v>0.48860800000000004</v>
      </c>
      <c r="AB2884" s="37">
        <f t="shared" si="753"/>
        <v>4.5683277199237801E-2</v>
      </c>
      <c r="AC2884" s="37">
        <f>(1-EXP(-Info!$B$6*H2884*1000))+(Info!$B$6/(Info!$B$6-Info!$B$7))*(EXP(-Info!$B$7*H2884*1000)-EXP(-Info!$B$6*H2884*1000))*(Info!$B$9-1)</f>
        <v>0.15813240267306761</v>
      </c>
      <c r="AD2884" s="37">
        <f>SQRT((Info!$B$6*EXP(-Info!$B$6*H2884*1000)+(Info!$B$6/(Info!$B$6+Info!$B$7))*(Info!$B$9-1)*(-Info!$B$7*EXP(-Info!$B$7*H2884*1000)+Info!$B$6*EXP(-Info!$B$6*H2884*1000)))^2*(0.01*H2884*1000)^2)</f>
        <v>1.3774832615594166E-3</v>
      </c>
      <c r="AE2884" s="37">
        <f t="shared" si="754"/>
        <v>7.2552921149820811E-3</v>
      </c>
      <c r="AF2884" s="37">
        <f t="shared" si="755"/>
        <v>2.6890357229947179</v>
      </c>
      <c r="AG2884" s="37">
        <f t="shared" si="756"/>
        <v>5.6870881682768895E-2</v>
      </c>
      <c r="AH2884" s="37">
        <f t="shared" si="757"/>
        <v>0.76886707925736775</v>
      </c>
      <c r="AI2884">
        <f>AF2884*EXP(Info!$B$6*H2884*1000)</f>
        <v>3.1206144759133987</v>
      </c>
      <c r="AJ2884">
        <f>2*SQRT((EXP(Info!$B$6*H2884)*AG2884)^2+(Info!$B$6*H2884*0.01*AI2884)^2)</f>
        <v>0.11375869515563418</v>
      </c>
      <c r="AK2884">
        <f t="shared" si="758"/>
        <v>0.64970205759999999</v>
      </c>
      <c r="AL2884">
        <f t="shared" si="759"/>
        <v>0.12149010738365301</v>
      </c>
      <c r="AM2884"/>
      <c r="AN2884"/>
      <c r="AO2884">
        <f t="shared" si="760"/>
        <v>7.753265271341153</v>
      </c>
      <c r="AP2884">
        <f t="shared" si="761"/>
        <v>0.7398425866836843</v>
      </c>
      <c r="AQ2884">
        <f t="shared" si="762"/>
        <v>6</v>
      </c>
      <c r="AR2884">
        <v>1</v>
      </c>
      <c r="AS2884">
        <v>1</v>
      </c>
      <c r="AT2884">
        <v>1</v>
      </c>
      <c r="AU2884">
        <v>0</v>
      </c>
      <c r="AV2884">
        <v>1</v>
      </c>
      <c r="AW2884">
        <v>1</v>
      </c>
      <c r="AX2884">
        <v>1</v>
      </c>
    </row>
    <row r="2885" spans="1:50">
      <c r="A2885" s="13" t="s">
        <v>93</v>
      </c>
      <c r="B2885" s="13" t="s">
        <v>218</v>
      </c>
      <c r="D2885" s="14">
        <v>-20.7</v>
      </c>
      <c r="E2885" s="14">
        <v>54.7</v>
      </c>
      <c r="F2885" s="14">
        <v>2777</v>
      </c>
      <c r="G2885" s="16">
        <v>0.9</v>
      </c>
      <c r="H2885">
        <v>16.917999999999999</v>
      </c>
      <c r="I2885" s="14" t="s">
        <v>121</v>
      </c>
      <c r="J2885">
        <f>(F2885*100*Info!$B$11)/AI2885</f>
        <v>2.6701589970027215</v>
      </c>
      <c r="K2885">
        <f>2*((F2885*100*Info!$B$11)/AI2885^2)*(AJ2885/2)</f>
        <v>0.14992789909108106</v>
      </c>
      <c r="L2885">
        <f t="shared" si="749"/>
        <v>0.70664711775701061</v>
      </c>
      <c r="M2885">
        <f t="shared" si="750"/>
        <v>20.189403703278678</v>
      </c>
      <c r="N2885">
        <f t="shared" si="751"/>
        <v>1.1749057418307833</v>
      </c>
      <c r="O2885" s="32">
        <v>2.1461999999999999</v>
      </c>
      <c r="P2885" s="32">
        <v>1.8369E-2</v>
      </c>
      <c r="S2885" s="31">
        <v>3.1966000000000001</v>
      </c>
      <c r="T2885" s="31">
        <v>0.10834000000000001</v>
      </c>
      <c r="U2885" s="32">
        <v>1.8338000000000001</v>
      </c>
      <c r="V2885" s="32">
        <v>2.8039999999999999E-2</v>
      </c>
      <c r="W2885" s="37">
        <f>U2885*Info!$B$2</f>
        <v>0.88022400000000001</v>
      </c>
      <c r="X2885" s="37">
        <f>W2885*SQRT((0.5*V2885/U2885)^2+Info!$B$3^2)</f>
        <v>4.4522727248002235E-2</v>
      </c>
      <c r="Y2885" s="28">
        <f>W2885*Info!$D$2</f>
        <v>0.71298144000000008</v>
      </c>
      <c r="Z2885" s="28">
        <f>Y2885*SQRT(Info!$D$3^2+(X2885/W2885)^2)</f>
        <v>5.0709228038641502E-2</v>
      </c>
      <c r="AA2885" s="37">
        <f t="shared" si="752"/>
        <v>1.2659759999999998</v>
      </c>
      <c r="AB2885" s="37">
        <f t="shared" si="753"/>
        <v>4.5460183477962345E-2</v>
      </c>
      <c r="AC2885" s="37">
        <f>(1-EXP(-Info!$B$6*H2885*1000))+(Info!$B$6/(Info!$B$6-Info!$B$7))*(EXP(-Info!$B$7*H2885*1000)-EXP(-Info!$B$6*H2885*1000))*(Info!$B$9-1)</f>
        <v>0.16429946621331434</v>
      </c>
      <c r="AD2885" s="37">
        <f>SQRT((Info!$B$6*EXP(-Info!$B$6*H2885*1000)+(Info!$B$6/(Info!$B$6+Info!$B$7))*(Info!$B$9-1)*(-Info!$B$7*EXP(-Info!$B$7*H2885*1000)+Info!$B$6*EXP(-Info!$B$6*H2885*1000)))^2*(0.01*H2885*1000)^2)</f>
        <v>1.4265475509323479E-3</v>
      </c>
      <c r="AE2885" s="37">
        <f t="shared" si="754"/>
        <v>7.6843190695036643E-3</v>
      </c>
      <c r="AF2885" s="37">
        <f t="shared" si="755"/>
        <v>2.2756193789611334</v>
      </c>
      <c r="AG2885" s="37">
        <f t="shared" si="756"/>
        <v>7.4598012492538182E-2</v>
      </c>
      <c r="AH2885" s="37">
        <f t="shared" si="757"/>
        <v>0.71188743632645102</v>
      </c>
      <c r="AI2885">
        <f>AF2885*EXP(Info!$B$6*H2885*1000)</f>
        <v>2.6575368789776368</v>
      </c>
      <c r="AJ2885">
        <f>2*SQRT((EXP(Info!$B$6*H2885)*AG2885)^2+(Info!$B$6*H2885*0.01*AI2885)^2)</f>
        <v>0.14921917438977869</v>
      </c>
      <c r="AK2885">
        <f t="shared" si="758"/>
        <v>1.6833682871999998</v>
      </c>
      <c r="AL2885">
        <f t="shared" si="759"/>
        <v>0.12089681194129306</v>
      </c>
      <c r="AM2885"/>
      <c r="AN2885"/>
      <c r="AO2885">
        <f t="shared" si="760"/>
        <v>7.5611241515557364</v>
      </c>
      <c r="AP2885">
        <f t="shared" si="761"/>
        <v>1.1703566364925291</v>
      </c>
      <c r="AQ2885">
        <f t="shared" si="762"/>
        <v>6</v>
      </c>
      <c r="AR2885">
        <v>1</v>
      </c>
      <c r="AS2885">
        <v>1</v>
      </c>
      <c r="AT2885">
        <v>1</v>
      </c>
      <c r="AU2885">
        <v>0</v>
      </c>
      <c r="AV2885">
        <v>1</v>
      </c>
      <c r="AW2885">
        <v>1</v>
      </c>
      <c r="AX2885">
        <v>1</v>
      </c>
    </row>
    <row r="2886" spans="1:50">
      <c r="A2886" s="13" t="s">
        <v>93</v>
      </c>
      <c r="B2886" s="13" t="s">
        <v>218</v>
      </c>
      <c r="D2886" s="14">
        <v>-20.7</v>
      </c>
      <c r="E2886" s="14">
        <v>54.7</v>
      </c>
      <c r="F2886" s="14">
        <v>2777</v>
      </c>
      <c r="G2886" s="16">
        <v>0.92</v>
      </c>
      <c r="H2886">
        <v>17.135999999999999</v>
      </c>
      <c r="J2886">
        <f>(F2886*100*Info!$B$11)/AI2886</f>
        <v>2.3058001589548827</v>
      </c>
      <c r="K2886">
        <f>2*((F2886*100*Info!$B$11)/AI2886^2)*(AJ2886/2)</f>
        <v>0.13156296831453118</v>
      </c>
      <c r="L2886">
        <f t="shared" si="749"/>
        <v>0.69605010841121617</v>
      </c>
      <c r="M2886">
        <f t="shared" si="750"/>
        <v>17.172991221582055</v>
      </c>
      <c r="N2886">
        <f t="shared" si="751"/>
        <v>0.98926977060403809</v>
      </c>
      <c r="O2886" s="32">
        <v>3.5693999999999999</v>
      </c>
      <c r="P2886" s="32">
        <v>4.1943000000000001E-2</v>
      </c>
      <c r="S2886" s="31">
        <v>3.7814999999999999</v>
      </c>
      <c r="T2886" s="31">
        <v>0.14355999999999999</v>
      </c>
      <c r="U2886" s="32">
        <v>1.8063</v>
      </c>
      <c r="V2886" s="32">
        <v>1.4328E-2</v>
      </c>
      <c r="W2886" s="37">
        <f>U2886*Info!$B$2</f>
        <v>0.86702400000000002</v>
      </c>
      <c r="X2886" s="37">
        <f>W2886*SQRT((0.5*V2886/U2886)^2+Info!$B$3^2)</f>
        <v>4.3487369852388179E-2</v>
      </c>
      <c r="Y2886" s="28">
        <f>W2886*Info!$D$2</f>
        <v>0.70228944000000004</v>
      </c>
      <c r="Z2886" s="28">
        <f>Y2886*SQRT(Info!$D$3^2+(X2886/W2886)^2)</f>
        <v>4.9737415853997519E-2</v>
      </c>
      <c r="AA2886" s="37">
        <f t="shared" si="752"/>
        <v>2.7023760000000001</v>
      </c>
      <c r="AB2886" s="37">
        <f t="shared" si="753"/>
        <v>4.8279966331061165E-2</v>
      </c>
      <c r="AC2886" s="37">
        <f>(1-EXP(-Info!$B$6*H2886*1000))+(Info!$B$6/(Info!$B$6-Info!$B$7))*(EXP(-Info!$B$7*H2886*1000)-EXP(-Info!$B$6*H2886*1000))*(Info!$B$9-1)</f>
        <v>0.16624794564012688</v>
      </c>
      <c r="AD2886" s="37">
        <f>SQRT((Info!$B$6*EXP(-Info!$B$6*H2886*1000)+(Info!$B$6/(Info!$B$6+Info!$B$7))*(Info!$B$9-1)*(-Info!$B$7*EXP(-Info!$B$7*H2886*1000)+Info!$B$6*EXP(-Info!$B$6*H2886*1000)))^2*(0.01*H2886*1000)^2)</f>
        <v>1.4419722686279835E-3</v>
      </c>
      <c r="AE2886" s="37">
        <f t="shared" si="754"/>
        <v>8.9223591697884727E-3</v>
      </c>
      <c r="AF2886" s="37">
        <f t="shared" si="755"/>
        <v>2.6299461016528163</v>
      </c>
      <c r="AG2886" s="37">
        <f t="shared" si="756"/>
        <v>8.7782614616951291E-2</v>
      </c>
      <c r="AH2886" s="37">
        <f t="shared" si="757"/>
        <v>0.69547695402692489</v>
      </c>
      <c r="AI2886">
        <f>AF2886*EXP(Info!$B$6*H2886*1000)</f>
        <v>3.0774765886411393</v>
      </c>
      <c r="AJ2886">
        <f>2*SQRT((EXP(Info!$B$6*H2886)*AG2886)^2+(Info!$B$6*H2886*0.01*AI2886)^2)</f>
        <v>0.17559282115047678</v>
      </c>
      <c r="AK2886">
        <f t="shared" si="758"/>
        <v>3.5933493672000001</v>
      </c>
      <c r="AL2886">
        <f t="shared" si="759"/>
        <v>0.12839574246082405</v>
      </c>
      <c r="AM2886"/>
      <c r="AN2886"/>
      <c r="AO2886">
        <f t="shared" si="760"/>
        <v>7.4477361516823679</v>
      </c>
      <c r="AP2886">
        <f t="shared" si="761"/>
        <v>1.9760837070254109</v>
      </c>
      <c r="AQ2886">
        <f t="shared" si="762"/>
        <v>6</v>
      </c>
      <c r="AR2886">
        <v>1</v>
      </c>
      <c r="AS2886">
        <v>1</v>
      </c>
      <c r="AT2886">
        <v>1</v>
      </c>
      <c r="AU2886">
        <v>0</v>
      </c>
      <c r="AV2886">
        <v>1</v>
      </c>
      <c r="AW2886">
        <v>1</v>
      </c>
      <c r="AX2886">
        <v>1</v>
      </c>
    </row>
    <row r="2887" spans="1:50">
      <c r="A2887" s="13" t="s">
        <v>93</v>
      </c>
      <c r="B2887" s="13" t="s">
        <v>218</v>
      </c>
      <c r="D2887" s="14">
        <v>-20.7</v>
      </c>
      <c r="E2887" s="14">
        <v>54.7</v>
      </c>
      <c r="F2887" s="14">
        <v>2777</v>
      </c>
      <c r="G2887" s="16">
        <v>0.98</v>
      </c>
      <c r="H2887">
        <v>17.79</v>
      </c>
      <c r="J2887">
        <f>(F2887*100*Info!$B$11)/AI2887</f>
        <v>2.3691414050788793</v>
      </c>
      <c r="K2887">
        <f>2*((F2887*100*Info!$B$11)/AI2887^2)*(AJ2887/2)</f>
        <v>0.10091720847491557</v>
      </c>
      <c r="L2887">
        <f t="shared" si="749"/>
        <v>0.68865146915887965</v>
      </c>
      <c r="M2887">
        <f t="shared" si="750"/>
        <v>17.457185989003918</v>
      </c>
      <c r="N2887">
        <f t="shared" si="751"/>
        <v>0.87515291852428223</v>
      </c>
      <c r="O2887" s="32">
        <v>2.9619</v>
      </c>
      <c r="P2887" s="32">
        <v>1.7638000000000001E-2</v>
      </c>
      <c r="S2887" s="31">
        <v>3.6012</v>
      </c>
      <c r="T2887" s="31">
        <v>7.7448000000000003E-2</v>
      </c>
      <c r="U2887" s="32">
        <v>1.7870999999999999</v>
      </c>
      <c r="V2887" s="32">
        <v>4.7238000000000002E-2</v>
      </c>
      <c r="W2887" s="37">
        <f>U2887*Info!$B$2</f>
        <v>0.8578079999999999</v>
      </c>
      <c r="X2887" s="37">
        <f>W2887*SQRT((0.5*V2887/U2887)^2+Info!$B$3^2)</f>
        <v>4.4363461339872928E-2</v>
      </c>
      <c r="Y2887" s="28">
        <f>W2887*Info!$D$2</f>
        <v>0.69482447999999997</v>
      </c>
      <c r="Z2887" s="28">
        <f>Y2887*SQRT(Info!$D$3^2+(X2887/W2887)^2)</f>
        <v>4.9982337012549422E-2</v>
      </c>
      <c r="AA2887" s="37">
        <f t="shared" si="752"/>
        <v>2.1040920000000001</v>
      </c>
      <c r="AB2887" s="37">
        <f t="shared" si="753"/>
        <v>4.5231531734558801E-2</v>
      </c>
      <c r="AC2887" s="37">
        <f>(1-EXP(-Info!$B$6*H2887*1000))+(Info!$B$6/(Info!$B$6-Info!$B$7))*(EXP(-Info!$B$7*H2887*1000)-EXP(-Info!$B$6*H2887*1000))*(Info!$B$9-1)</f>
        <v>0.17206903683206462</v>
      </c>
      <c r="AD2887" s="37">
        <f>SQRT((Info!$B$6*EXP(-Info!$B$6*H2887*1000)+(Info!$B$6/(Info!$B$6+Info!$B$7))*(Info!$B$9-1)*(-Info!$B$7*EXP(-Info!$B$7*H2887*1000)+Info!$B$6*EXP(-Info!$B$6*H2887*1000)))^2*(0.01*H2887*1000)^2)</f>
        <v>1.4878319686272583E-3</v>
      </c>
      <c r="AE2887" s="37">
        <f t="shared" si="754"/>
        <v>8.3889511577087267E-3</v>
      </c>
      <c r="AF2887" s="37">
        <f t="shared" si="755"/>
        <v>2.5443264361539475</v>
      </c>
      <c r="AG2887" s="37">
        <f t="shared" si="756"/>
        <v>6.378210321683106E-2</v>
      </c>
      <c r="AH2887" s="37">
        <f t="shared" si="757"/>
        <v>0.70652183609739738</v>
      </c>
      <c r="AI2887">
        <f>AF2887*EXP(Info!$B$6*H2887*1000)</f>
        <v>2.9951973284736924</v>
      </c>
      <c r="AJ2887">
        <f>2*SQRT((EXP(Info!$B$6*H2887)*AG2887)^2+(Info!$B$6*H2887*0.01*AI2887)^2)</f>
        <v>0.12758501986124629</v>
      </c>
      <c r="AK2887">
        <f t="shared" si="758"/>
        <v>2.7978111324000001</v>
      </c>
      <c r="AL2887">
        <f t="shared" si="759"/>
        <v>0.12028873549488567</v>
      </c>
      <c r="AM2887"/>
      <c r="AN2887"/>
      <c r="AO2887">
        <f t="shared" si="760"/>
        <v>7.3685707117707793</v>
      </c>
      <c r="AP2887">
        <f t="shared" si="761"/>
        <v>1.6573778747691792</v>
      </c>
      <c r="AQ2887">
        <f t="shared" si="762"/>
        <v>6</v>
      </c>
      <c r="AR2887">
        <v>1</v>
      </c>
      <c r="AS2887">
        <v>1</v>
      </c>
      <c r="AT2887">
        <v>1</v>
      </c>
      <c r="AU2887">
        <v>0</v>
      </c>
      <c r="AV2887">
        <v>1</v>
      </c>
      <c r="AW2887">
        <v>1</v>
      </c>
      <c r="AX2887">
        <v>1</v>
      </c>
    </row>
    <row r="2888" spans="1:50">
      <c r="A2888" s="13" t="s">
        <v>93</v>
      </c>
      <c r="B2888" s="13" t="s">
        <v>218</v>
      </c>
      <c r="D2888" s="14">
        <v>-20.7</v>
      </c>
      <c r="E2888" s="14">
        <v>54.7</v>
      </c>
      <c r="F2888" s="14">
        <v>2777</v>
      </c>
      <c r="G2888" s="16">
        <v>0.98</v>
      </c>
      <c r="H2888">
        <v>17.79</v>
      </c>
      <c r="J2888">
        <f>(F2888*100*Info!$B$11)/AI2888</f>
        <v>2.3870706137339988</v>
      </c>
      <c r="K2888">
        <f>2*((F2888*100*Info!$B$11)/AI2888^2)*(AJ2888/2)</f>
        <v>0.11874275020720719</v>
      </c>
      <c r="L2888">
        <f t="shared" si="749"/>
        <v>0.75874586915887998</v>
      </c>
      <c r="M2888">
        <f t="shared" si="750"/>
        <v>19.379625652905094</v>
      </c>
      <c r="N2888">
        <f t="shared" si="751"/>
        <v>1.0384762319205727</v>
      </c>
      <c r="O2888" s="32">
        <v>3.1490999999999998</v>
      </c>
      <c r="P2888" s="32">
        <v>2.6145000000000002E-2</v>
      </c>
      <c r="S2888" s="31">
        <v>3.67</v>
      </c>
      <c r="T2888" s="31">
        <v>9.7813999999999998E-2</v>
      </c>
      <c r="U2888" s="32">
        <v>1.9690000000000001</v>
      </c>
      <c r="V2888" s="32">
        <v>3.9231000000000002E-2</v>
      </c>
      <c r="W2888" s="37">
        <f>U2888*Info!$B$2</f>
        <v>0.94511999999999996</v>
      </c>
      <c r="X2888" s="37">
        <f>W2888*SQRT((0.5*V2888/U2888)^2+Info!$B$3^2)</f>
        <v>4.818485287300979E-2</v>
      </c>
      <c r="Y2888" s="28">
        <f>W2888*Info!$D$2</f>
        <v>0.76554719999999998</v>
      </c>
      <c r="Z2888" s="28">
        <f>Y2888*SQRT(Info!$D$3^2+(X2888/W2888)^2)</f>
        <v>5.4666956902762034E-2</v>
      </c>
      <c r="AA2888" s="37">
        <f t="shared" si="752"/>
        <v>2.2039799999999996</v>
      </c>
      <c r="AB2888" s="37">
        <f t="shared" si="753"/>
        <v>4.9926649223071239E-2</v>
      </c>
      <c r="AC2888" s="37">
        <f>(1-EXP(-Info!$B$6*H2888*1000))+(Info!$B$6/(Info!$B$6-Info!$B$7))*(EXP(-Info!$B$7*H2888*1000)-EXP(-Info!$B$6*H2888*1000))*(Info!$B$9-1)</f>
        <v>0.17206903683206462</v>
      </c>
      <c r="AD2888" s="37">
        <f>SQRT((Info!$B$6*EXP(-Info!$B$6*H2888*1000)+(Info!$B$6/(Info!$B$6+Info!$B$7))*(Info!$B$9-1)*(-Info!$B$7*EXP(-Info!$B$7*H2888*1000)+Info!$B$6*EXP(-Info!$B$6*H2888*1000)))^2*(0.01*H2888*1000)^2)</f>
        <v>1.4878319686272583E-3</v>
      </c>
      <c r="AE2888" s="37">
        <f t="shared" si="754"/>
        <v>9.1953904167520716E-3</v>
      </c>
      <c r="AF2888" s="37">
        <f t="shared" si="755"/>
        <v>2.5252160842028664</v>
      </c>
      <c r="AG2888" s="37">
        <f t="shared" si="756"/>
        <v>7.3925138017625222E-2</v>
      </c>
      <c r="AH2888" s="37">
        <f t="shared" si="757"/>
        <v>0.68806977771195266</v>
      </c>
      <c r="AI2888">
        <f>AF2888*EXP(Info!$B$6*H2888*1000)</f>
        <v>2.9727005001199398</v>
      </c>
      <c r="AJ2888">
        <f>2*SQRT((EXP(Info!$B$6*H2888)*AG2888)^2+(Info!$B$6*H2888*0.01*AI2888)^2)</f>
        <v>0.1478743992304522</v>
      </c>
      <c r="AK2888">
        <f t="shared" si="758"/>
        <v>2.9306322059999994</v>
      </c>
      <c r="AL2888">
        <f t="shared" si="759"/>
        <v>0.13277493094383566</v>
      </c>
      <c r="AM2888"/>
      <c r="AN2888"/>
      <c r="AO2888">
        <f t="shared" si="760"/>
        <v>8.1185807909331693</v>
      </c>
      <c r="AP2888">
        <f t="shared" si="761"/>
        <v>1.5993397663788724</v>
      </c>
      <c r="AQ2888">
        <f t="shared" si="762"/>
        <v>6</v>
      </c>
      <c r="AR2888">
        <v>1</v>
      </c>
      <c r="AS2888">
        <v>1</v>
      </c>
      <c r="AT2888">
        <v>1</v>
      </c>
      <c r="AU2888">
        <v>0</v>
      </c>
      <c r="AV2888">
        <v>1</v>
      </c>
      <c r="AW2888">
        <v>1</v>
      </c>
      <c r="AX2888">
        <v>1</v>
      </c>
    </row>
    <row r="2889" spans="1:50">
      <c r="A2889" s="13" t="s">
        <v>93</v>
      </c>
      <c r="B2889" s="13" t="s">
        <v>218</v>
      </c>
      <c r="D2889" s="14">
        <v>-20.7</v>
      </c>
      <c r="E2889" s="14">
        <v>54.7</v>
      </c>
      <c r="F2889" s="14">
        <v>2777</v>
      </c>
      <c r="G2889" s="16">
        <v>0.98</v>
      </c>
      <c r="H2889">
        <v>17.79</v>
      </c>
      <c r="J2889">
        <f>(F2889*100*Info!$B$11)/AI2889</f>
        <v>2.4053563666773816</v>
      </c>
      <c r="K2889">
        <f>2*((F2889*100*Info!$B$11)/AI2889^2)*(AJ2889/2)</f>
        <v>0.13767928817283129</v>
      </c>
      <c r="L2889">
        <f t="shared" si="749"/>
        <v>0.82880173457944073</v>
      </c>
      <c r="M2889">
        <f t="shared" si="750"/>
        <v>21.33112976012789</v>
      </c>
      <c r="N2889">
        <f t="shared" si="751"/>
        <v>1.2596259040285964</v>
      </c>
      <c r="O2889" s="32">
        <v>3.3363999999999998</v>
      </c>
      <c r="P2889" s="32">
        <v>3.4652000000000002E-2</v>
      </c>
      <c r="S2889" s="31">
        <v>3.7387000000000001</v>
      </c>
      <c r="T2889" s="31">
        <v>0.11817999999999999</v>
      </c>
      <c r="U2889" s="32">
        <v>2.1507999999999998</v>
      </c>
      <c r="V2889" s="32">
        <v>3.1224999999999999E-2</v>
      </c>
      <c r="W2889" s="37">
        <f>U2889*Info!$B$2</f>
        <v>1.032384</v>
      </c>
      <c r="X2889" s="37">
        <f>W2889*SQRT((0.5*V2889/U2889)^2+Info!$B$3^2)</f>
        <v>5.2160347435959445E-2</v>
      </c>
      <c r="Y2889" s="28">
        <f>W2889*Info!$D$2</f>
        <v>0.83623104000000004</v>
      </c>
      <c r="Z2889" s="28">
        <f>Y2889*SQRT(Info!$D$3^2+(X2889/W2889)^2)</f>
        <v>5.9441217693760352E-2</v>
      </c>
      <c r="AA2889" s="37">
        <f t="shared" si="752"/>
        <v>2.3040159999999998</v>
      </c>
      <c r="AB2889" s="37">
        <f t="shared" si="753"/>
        <v>5.4962642955374709E-2</v>
      </c>
      <c r="AC2889" s="37">
        <f>(1-EXP(-Info!$B$6*H2889*1000))+(Info!$B$6/(Info!$B$6-Info!$B$7))*(EXP(-Info!$B$7*H2889*1000)-EXP(-Info!$B$6*H2889*1000))*(Info!$B$9-1)</f>
        <v>0.17206903683206462</v>
      </c>
      <c r="AD2889" s="37">
        <f>SQRT((Info!$B$6*EXP(-Info!$B$6*H2889*1000)+(Info!$B$6/(Info!$B$6+Info!$B$7))*(Info!$B$9-1)*(-Info!$B$7*EXP(-Info!$B$7*H2889*1000)+Info!$B$6*EXP(-Info!$B$6*H2889*1000)))^2*(0.01*H2889*1000)^2)</f>
        <v>1.4878319686272583E-3</v>
      </c>
      <c r="AE2889" s="37">
        <f t="shared" si="754"/>
        <v>1.0059469932643342E-2</v>
      </c>
      <c r="AF2889" s="37">
        <f t="shared" si="755"/>
        <v>2.5060191460343342</v>
      </c>
      <c r="AG2889" s="37">
        <f t="shared" si="756"/>
        <v>8.4416108630063991E-2</v>
      </c>
      <c r="AH2889" s="37">
        <f t="shared" si="757"/>
        <v>0.67029158424969482</v>
      </c>
      <c r="AI2889">
        <f>AF2889*EXP(Info!$B$6*H2889*1000)</f>
        <v>2.9501017419180724</v>
      </c>
      <c r="AJ2889">
        <f>2*SQRT((EXP(Info!$B$6*H2889)*AG2889)^2+(Info!$B$6*H2889*0.01*AI2889)^2)</f>
        <v>0.16885976377203782</v>
      </c>
      <c r="AK2889">
        <f t="shared" si="758"/>
        <v>3.0636500751999995</v>
      </c>
      <c r="AL2889">
        <f t="shared" si="759"/>
        <v>0.14616765267552351</v>
      </c>
      <c r="AM2889"/>
      <c r="AN2889"/>
      <c r="AO2889">
        <f t="shared" si="760"/>
        <v>8.8681785500960171</v>
      </c>
      <c r="AP2889">
        <f t="shared" si="761"/>
        <v>1.5512367491166079</v>
      </c>
      <c r="AQ2889">
        <f t="shared" si="762"/>
        <v>6</v>
      </c>
      <c r="AR2889">
        <v>1</v>
      </c>
      <c r="AS2889">
        <v>1</v>
      </c>
      <c r="AT2889">
        <v>1</v>
      </c>
      <c r="AU2889">
        <v>0</v>
      </c>
      <c r="AV2889">
        <v>1</v>
      </c>
      <c r="AW2889">
        <v>1</v>
      </c>
      <c r="AX2889">
        <v>1</v>
      </c>
    </row>
    <row r="2890" spans="1:50">
      <c r="A2890" s="13" t="s">
        <v>95</v>
      </c>
      <c r="B2890" s="13" t="s">
        <v>218</v>
      </c>
      <c r="D2890" s="14">
        <v>-22.1</v>
      </c>
      <c r="E2890" s="14">
        <v>52.5</v>
      </c>
      <c r="F2890" s="14">
        <v>4045</v>
      </c>
      <c r="G2890" s="16">
        <v>0.01</v>
      </c>
      <c r="H2890">
        <v>0.77810000000000001</v>
      </c>
      <c r="J2890">
        <f>(F2890*100*Info!$B$11)/AI2890</f>
        <v>1.957801069987444</v>
      </c>
      <c r="K2890">
        <f>2*((F2890*100*Info!$B$11)/AI2890^2)*(AJ2890/2)</f>
        <v>1.807486605899012E-2</v>
      </c>
      <c r="L2890">
        <f t="shared" si="749"/>
        <v>0.19840684261682279</v>
      </c>
      <c r="M2890">
        <f t="shared" si="750"/>
        <v>4.1563200778180924</v>
      </c>
      <c r="N2890">
        <f t="shared" si="751"/>
        <v>6.0951464081026675E-2</v>
      </c>
      <c r="O2890" s="42">
        <v>0.34288999999999997</v>
      </c>
      <c r="P2890" s="42">
        <v>1.9042E-3</v>
      </c>
      <c r="S2890" s="43">
        <v>5.4428999999999998</v>
      </c>
      <c r="T2890" s="43">
        <v>3.9609999999999999E-2</v>
      </c>
      <c r="U2890" s="42">
        <v>0.51488</v>
      </c>
      <c r="V2890" s="42">
        <v>5.8665000000000002E-3</v>
      </c>
      <c r="W2890" s="37">
        <f>U2890*Info!$B$2</f>
        <v>0.24714239999999998</v>
      </c>
      <c r="X2890" s="37">
        <f>W2890*SQRT((0.5*V2890/U2890)^2+Info!$B$3^2)</f>
        <v>1.2437072246151825E-2</v>
      </c>
      <c r="Y2890" s="28">
        <f>W2890*Info!$D$2</f>
        <v>0.20018534399999999</v>
      </c>
      <c r="Z2890" s="28">
        <f>Y2890*SQRT(Info!$D$3^2+(X2890/W2890)^2)</f>
        <v>1.420110842470888E-2</v>
      </c>
      <c r="AA2890" s="37">
        <f t="shared" si="752"/>
        <v>9.5747599999999988E-2</v>
      </c>
      <c r="AB2890" s="37">
        <f t="shared" si="753"/>
        <v>1.247346224854992E-2</v>
      </c>
      <c r="AC2890" s="37">
        <f>(1-EXP(-Info!$B$6*H2890*1000))+(Info!$B$6/(Info!$B$6-Info!$B$7))*(EXP(-Info!$B$7*H2890*1000)-EXP(-Info!$B$6*H2890*1000))*(Info!$B$9-1)</f>
        <v>8.1528427166123706E-3</v>
      </c>
      <c r="AD2890" s="37">
        <f>SQRT((Info!$B$6*EXP(-Info!$B$6*H2890*1000)+(Info!$B$6/(Info!$B$6+Info!$B$7))*(Info!$B$9-1)*(-Info!$B$7*EXP(-Info!$B$7*H2890*1000)+Info!$B$6*EXP(-Info!$B$6*H2890*1000)))^2*(0.01*H2890*1000)^2)</f>
        <v>7.6342376774859706E-5</v>
      </c>
      <c r="AE2890" s="37">
        <f t="shared" si="754"/>
        <v>1.0195653801164273E-4</v>
      </c>
      <c r="AF2890" s="37">
        <f t="shared" si="755"/>
        <v>5.2419340408767061</v>
      </c>
      <c r="AG2890" s="37">
        <f t="shared" si="756"/>
        <v>2.4370471899944426E-2</v>
      </c>
      <c r="AH2890" s="37">
        <f t="shared" si="757"/>
        <v>0.96307741110009482</v>
      </c>
      <c r="AI2890">
        <f>AF2890*EXP(Info!$B$6*H2890*1000)</f>
        <v>5.2794721986848243</v>
      </c>
      <c r="AJ2890">
        <f>2*SQRT((EXP(Info!$B$6*H2890)*AG2890)^2+(Info!$B$6*H2890*0.01*AI2890)^2)</f>
        <v>4.8741291603238465E-2</v>
      </c>
      <c r="AK2890">
        <f t="shared" si="758"/>
        <v>0.12731558371999999</v>
      </c>
      <c r="AL2890">
        <f t="shared" si="759"/>
        <v>3.3171925503793658E-2</v>
      </c>
      <c r="AM2890"/>
      <c r="AN2890"/>
      <c r="AO2890">
        <f t="shared" si="760"/>
        <v>2.1229532136290858</v>
      </c>
      <c r="AP2890">
        <f t="shared" si="761"/>
        <v>0.66596100062150398</v>
      </c>
      <c r="AQ2890">
        <f t="shared" si="762"/>
        <v>6</v>
      </c>
      <c r="AR2890">
        <v>1</v>
      </c>
      <c r="AS2890">
        <v>1</v>
      </c>
      <c r="AT2890">
        <v>1</v>
      </c>
      <c r="AU2890">
        <v>0</v>
      </c>
      <c r="AV2890">
        <v>1</v>
      </c>
      <c r="AW2890">
        <v>1</v>
      </c>
      <c r="AX2890">
        <v>1</v>
      </c>
    </row>
    <row r="2891" spans="1:50">
      <c r="A2891" s="13" t="s">
        <v>95</v>
      </c>
      <c r="B2891" s="13" t="s">
        <v>218</v>
      </c>
      <c r="D2891" s="14">
        <v>-22.1</v>
      </c>
      <c r="E2891" s="14">
        <v>52.5</v>
      </c>
      <c r="F2891" s="14">
        <v>4045</v>
      </c>
      <c r="G2891" s="16">
        <v>0.25</v>
      </c>
      <c r="H2891">
        <v>7.0151000000000003</v>
      </c>
      <c r="J2891">
        <f>(F2891*100*Info!$B$11)/AI2891</f>
        <v>1.4067105445810895</v>
      </c>
      <c r="K2891">
        <f>2*((F2891*100*Info!$B$11)/AI2891^2)*(AJ2891/2)</f>
        <v>2.5802550296436411E-2</v>
      </c>
      <c r="L2891">
        <f t="shared" si="749"/>
        <v>0.36161234691588851</v>
      </c>
      <c r="M2891">
        <f t="shared" si="750"/>
        <v>5.4429177455930597</v>
      </c>
      <c r="N2891">
        <f t="shared" si="751"/>
        <v>0.10942765891669995</v>
      </c>
      <c r="O2891" s="42">
        <v>0.47160999999999997</v>
      </c>
      <c r="P2891" s="42">
        <v>3.9594000000000001E-3</v>
      </c>
      <c r="S2891" s="43">
        <v>7.2563000000000004</v>
      </c>
      <c r="T2891" s="43">
        <v>0.12442</v>
      </c>
      <c r="U2891" s="42">
        <v>0.93840999999999997</v>
      </c>
      <c r="V2891" s="42">
        <v>7.724E-3</v>
      </c>
      <c r="W2891" s="37">
        <f>U2891*Info!$B$2</f>
        <v>0.45043679999999997</v>
      </c>
      <c r="X2891" s="37">
        <f>W2891*SQRT((0.5*V2891/U2891)^2+Info!$B$3^2)</f>
        <v>2.259800219318513E-2</v>
      </c>
      <c r="Y2891" s="28">
        <f>W2891*Info!$D$2</f>
        <v>0.364853808</v>
      </c>
      <c r="Z2891" s="28">
        <f>Y2891*SQRT(Info!$D$3^2+(X2891/W2891)^2)</f>
        <v>2.5842719385726104E-2</v>
      </c>
      <c r="AA2891" s="37">
        <f t="shared" si="752"/>
        <v>2.1173200000000003E-2</v>
      </c>
      <c r="AB2891" s="37">
        <f t="shared" si="753"/>
        <v>2.2684552347648386E-2</v>
      </c>
      <c r="AC2891" s="37">
        <f>(1-EXP(-Info!$B$6*H2891*1000))+(Info!$B$6/(Info!$B$6-Info!$B$7))*(EXP(-Info!$B$7*H2891*1000)-EXP(-Info!$B$6*H2891*1000))*(Info!$B$9-1)</f>
        <v>7.1362420053994804E-2</v>
      </c>
      <c r="AD2891" s="37">
        <f>SQRT((Info!$B$6*EXP(-Info!$B$6*H2891*1000)+(Info!$B$6/(Info!$B$6+Info!$B$7))*(Info!$B$9-1)*(-Info!$B$7*EXP(-Info!$B$7*H2891*1000)+Info!$B$6*EXP(-Info!$B$6*H2891*1000)))^2*(0.01*H2891*1000)^2)</f>
        <v>6.4916993926969371E-4</v>
      </c>
      <c r="AE2891" s="37">
        <f t="shared" si="754"/>
        <v>1.6188829048927433E-3</v>
      </c>
      <c r="AF2891" s="37">
        <f t="shared" si="755"/>
        <v>6.889935221207713</v>
      </c>
      <c r="AG2891" s="37">
        <f t="shared" si="756"/>
        <v>6.7383610968165975E-2</v>
      </c>
      <c r="AH2891" s="37">
        <f t="shared" si="757"/>
        <v>0.94951080043654656</v>
      </c>
      <c r="AI2891">
        <f>AF2891*EXP(Info!$B$6*H2891*1000)</f>
        <v>7.3477492291295521</v>
      </c>
      <c r="AJ2891">
        <f>2*SQRT((EXP(Info!$B$6*H2891)*AG2891)^2+(Info!$B$6*H2891*0.01*AI2891)^2)</f>
        <v>0.13477589243967469</v>
      </c>
      <c r="AK2891">
        <f t="shared" si="758"/>
        <v>2.8154004040000003E-2</v>
      </c>
      <c r="AL2891">
        <f t="shared" si="759"/>
        <v>6.0327298513336118E-2</v>
      </c>
      <c r="AM2891"/>
      <c r="AN2891"/>
      <c r="AO2891">
        <f t="shared" si="760"/>
        <v>3.8692521076788191</v>
      </c>
      <c r="AP2891">
        <f t="shared" si="761"/>
        <v>0.50256284566447496</v>
      </c>
      <c r="AQ2891">
        <f t="shared" si="762"/>
        <v>6</v>
      </c>
      <c r="AR2891">
        <v>1</v>
      </c>
      <c r="AS2891">
        <v>1</v>
      </c>
      <c r="AT2891">
        <v>1</v>
      </c>
      <c r="AU2891">
        <v>0</v>
      </c>
      <c r="AV2891">
        <v>1</v>
      </c>
      <c r="AW2891">
        <v>1</v>
      </c>
      <c r="AX2891">
        <v>1</v>
      </c>
    </row>
    <row r="2892" spans="1:50">
      <c r="A2892" s="13" t="s">
        <v>95</v>
      </c>
      <c r="B2892" s="13" t="s">
        <v>218</v>
      </c>
      <c r="D2892" s="14">
        <v>-22.1</v>
      </c>
      <c r="E2892" s="14">
        <v>52.5</v>
      </c>
      <c r="F2892" s="14">
        <v>4045</v>
      </c>
      <c r="G2892" s="16">
        <v>0.31</v>
      </c>
      <c r="H2892">
        <v>8.3292000000000002</v>
      </c>
      <c r="J2892">
        <f>(F2892*100*Info!$B$11)/AI2892</f>
        <v>1.6164483984366613</v>
      </c>
      <c r="K2892">
        <f>2*((F2892*100*Info!$B$11)/AI2892^2)*(AJ2892/2)</f>
        <v>3.3546470369898558E-2</v>
      </c>
      <c r="L2892">
        <f t="shared" si="749"/>
        <v>0.37553874392523429</v>
      </c>
      <c r="M2892">
        <f t="shared" si="750"/>
        <v>6.4953173125068062</v>
      </c>
      <c r="N2892">
        <f t="shared" si="751"/>
        <v>0.14686108671631465</v>
      </c>
      <c r="O2892" s="42">
        <v>0.49471999999999999</v>
      </c>
      <c r="P2892" s="42">
        <v>3.5942000000000001E-3</v>
      </c>
      <c r="S2892" s="43">
        <v>6.3052999999999999</v>
      </c>
      <c r="T2892" s="43">
        <v>0.12128</v>
      </c>
      <c r="U2892" s="42">
        <v>0.97455000000000003</v>
      </c>
      <c r="V2892" s="42">
        <v>8.7454999999999998E-3</v>
      </c>
      <c r="W2892" s="37">
        <f>U2892*Info!$B$2</f>
        <v>0.46778399999999998</v>
      </c>
      <c r="X2892" s="37">
        <f>W2892*SQRT((0.5*V2892/U2892)^2+Info!$B$3^2)</f>
        <v>2.3483188493183801E-2</v>
      </c>
      <c r="Y2892" s="28">
        <f>W2892*Info!$D$2</f>
        <v>0.37890504000000003</v>
      </c>
      <c r="Z2892" s="28">
        <f>Y2892*SQRT(Info!$D$3^2+(X2892/W2892)^2)</f>
        <v>2.6846518813110259E-2</v>
      </c>
      <c r="AA2892" s="37">
        <f t="shared" si="752"/>
        <v>2.6936000000000015E-2</v>
      </c>
      <c r="AB2892" s="37">
        <f t="shared" si="753"/>
        <v>2.3551851524166844E-2</v>
      </c>
      <c r="AC2892" s="37">
        <f>(1-EXP(-Info!$B$6*H2892*1000))+(Info!$B$6/(Info!$B$6-Info!$B$7))*(EXP(-Info!$B$7*H2892*1000)-EXP(-Info!$B$6*H2892*1000))*(Info!$B$9-1)</f>
        <v>8.4207098072449915E-2</v>
      </c>
      <c r="AD2892" s="37">
        <f>SQRT((Info!$B$6*EXP(-Info!$B$6*H2892*1000)+(Info!$B$6/(Info!$B$6+Info!$B$7))*(Info!$B$9-1)*(-Info!$B$7*EXP(-Info!$B$7*H2892*1000)+Info!$B$6*EXP(-Info!$B$6*H2892*1000)))^2*(0.01*H2892*1000)^2)</f>
        <v>7.6132835574241569E-4</v>
      </c>
      <c r="AE2892" s="37">
        <f t="shared" si="754"/>
        <v>1.9833390928062889E-3</v>
      </c>
      <c r="AF2892" s="37">
        <f t="shared" si="755"/>
        <v>5.9241267576063201</v>
      </c>
      <c r="AG2892" s="37">
        <f t="shared" si="756"/>
        <v>6.6346656331270654E-2</v>
      </c>
      <c r="AH2892" s="37">
        <f t="shared" si="757"/>
        <v>0.93954716787564752</v>
      </c>
      <c r="AI2892">
        <f>AF2892*EXP(Info!$B$6*H2892*1000)</f>
        <v>6.3943620653468836</v>
      </c>
      <c r="AJ2892">
        <f>2*SQRT((EXP(Info!$B$6*H2892)*AG2892)^2+(Info!$B$6*H2892*0.01*AI2892)^2)</f>
        <v>0.13270344897308384</v>
      </c>
      <c r="AK2892">
        <f t="shared" si="758"/>
        <v>3.581679920000002E-2</v>
      </c>
      <c r="AL2892">
        <f t="shared" si="759"/>
        <v>6.2633793943369306E-2</v>
      </c>
      <c r="AM2892"/>
      <c r="AN2892"/>
      <c r="AO2892">
        <f t="shared" si="760"/>
        <v>4.0182645555124017</v>
      </c>
      <c r="AP2892">
        <f t="shared" si="761"/>
        <v>0.50763942332358525</v>
      </c>
      <c r="AQ2892">
        <f t="shared" si="762"/>
        <v>6</v>
      </c>
      <c r="AR2892">
        <v>1</v>
      </c>
      <c r="AS2892">
        <v>1</v>
      </c>
      <c r="AT2892">
        <v>1</v>
      </c>
      <c r="AU2892">
        <v>0</v>
      </c>
      <c r="AV2892">
        <v>1</v>
      </c>
      <c r="AW2892">
        <v>1</v>
      </c>
      <c r="AX2892">
        <v>1</v>
      </c>
    </row>
    <row r="2893" spans="1:50">
      <c r="A2893" s="13" t="s">
        <v>95</v>
      </c>
      <c r="B2893" s="13" t="s">
        <v>218</v>
      </c>
      <c r="D2893" s="14">
        <v>-22.1</v>
      </c>
      <c r="E2893" s="14">
        <v>52.5</v>
      </c>
      <c r="F2893" s="14">
        <v>4045</v>
      </c>
      <c r="G2893" s="16">
        <v>0.33</v>
      </c>
      <c r="H2893">
        <v>8.7673000000000005</v>
      </c>
      <c r="J2893">
        <f>(F2893*100*Info!$B$11)/AI2893</f>
        <v>1.6252650468961709</v>
      </c>
      <c r="K2893">
        <f>2*((F2893*100*Info!$B$11)/AI2893^2)*(AJ2893/2)</f>
        <v>3.1547577809610691E-2</v>
      </c>
      <c r="L2893">
        <f t="shared" si="749"/>
        <v>0.37082596485981373</v>
      </c>
      <c r="M2893">
        <f t="shared" si="750"/>
        <v>6.4487881270997711</v>
      </c>
      <c r="N2893">
        <f t="shared" si="751"/>
        <v>0.1387356957541292</v>
      </c>
      <c r="O2893" s="42">
        <v>0.48887000000000003</v>
      </c>
      <c r="P2893" s="42">
        <v>2.7582000000000001E-3</v>
      </c>
      <c r="S2893" s="43">
        <v>6.2449000000000003</v>
      </c>
      <c r="T2893" s="43">
        <v>0.11139</v>
      </c>
      <c r="U2893" s="42">
        <v>0.96231999999999995</v>
      </c>
      <c r="V2893" s="42">
        <v>8.9268999999999998E-3</v>
      </c>
      <c r="W2893" s="37">
        <f>U2893*Info!$B$2</f>
        <v>0.46191359999999998</v>
      </c>
      <c r="X2893" s="37">
        <f>W2893*SQRT((0.5*V2893/U2893)^2+Info!$B$3^2)</f>
        <v>2.3194838916757669E-2</v>
      </c>
      <c r="Y2893" s="28">
        <f>W2893*Info!$D$2</f>
        <v>0.37415001600000003</v>
      </c>
      <c r="Z2893" s="28">
        <f>Y2893*SQRT(Info!$D$3^2+(X2893/W2893)^2)</f>
        <v>2.6513256091902457E-2</v>
      </c>
      <c r="AA2893" s="37">
        <f t="shared" si="752"/>
        <v>2.6956400000000047E-2</v>
      </c>
      <c r="AB2893" s="37">
        <f t="shared" si="753"/>
        <v>2.3235801453454021E-2</v>
      </c>
      <c r="AC2893" s="37">
        <f>(1-EXP(-Info!$B$6*H2893*1000))+(Info!$B$6/(Info!$B$6-Info!$B$7))*(EXP(-Info!$B$7*H2893*1000)-EXP(-Info!$B$6*H2893*1000))*(Info!$B$9-1)</f>
        <v>8.8453598662760952E-2</v>
      </c>
      <c r="AD2893" s="37">
        <f>SQRT((Info!$B$6*EXP(-Info!$B$6*H2893*1000)+(Info!$B$6/(Info!$B$6+Info!$B$7))*(Info!$B$9-1)*(-Info!$B$7*EXP(-Info!$B$7*H2893*1000)+Info!$B$6*EXP(-Info!$B$6*H2893*1000)))^2*(0.01*H2893*1000)^2)</f>
        <v>7.98084365181619E-4</v>
      </c>
      <c r="AE2893" s="37">
        <f t="shared" si="754"/>
        <v>2.0554028480608008E-3</v>
      </c>
      <c r="AF2893" s="37">
        <f t="shared" si="755"/>
        <v>5.8683655934130075</v>
      </c>
      <c r="AG2893" s="37">
        <f t="shared" si="756"/>
        <v>6.1717991335287471E-2</v>
      </c>
      <c r="AH2893" s="37">
        <f t="shared" si="757"/>
        <v>0.93970529446636575</v>
      </c>
      <c r="AI2893">
        <f>AF2893*EXP(Info!$B$6*H2893*1000)</f>
        <v>6.3596742816154537</v>
      </c>
      <c r="AJ2893">
        <f>2*SQRT((EXP(Info!$B$6*H2893)*AG2893)^2+(Info!$B$6*H2893*0.01*AI2893)^2)</f>
        <v>0.12344590786973393</v>
      </c>
      <c r="AK2893">
        <f t="shared" si="758"/>
        <v>3.5843925080000061E-2</v>
      </c>
      <c r="AL2893">
        <f t="shared" si="759"/>
        <v>6.179329038531562E-2</v>
      </c>
      <c r="AM2893"/>
      <c r="AN2893"/>
      <c r="AO2893">
        <f t="shared" si="760"/>
        <v>3.9678378195687185</v>
      </c>
      <c r="AP2893">
        <f t="shared" si="761"/>
        <v>0.50801188793748442</v>
      </c>
      <c r="AQ2893">
        <f t="shared" si="762"/>
        <v>6</v>
      </c>
      <c r="AR2893">
        <v>1</v>
      </c>
      <c r="AS2893">
        <v>1</v>
      </c>
      <c r="AT2893">
        <v>1</v>
      </c>
      <c r="AU2893">
        <v>0</v>
      </c>
      <c r="AV2893">
        <v>1</v>
      </c>
      <c r="AW2893">
        <v>1</v>
      </c>
      <c r="AX2893">
        <v>1</v>
      </c>
    </row>
    <row r="2894" spans="1:50">
      <c r="A2894" s="13" t="s">
        <v>95</v>
      </c>
      <c r="B2894" s="13" t="s">
        <v>218</v>
      </c>
      <c r="D2894" s="14">
        <v>-22.1</v>
      </c>
      <c r="E2894" s="14">
        <v>52.5</v>
      </c>
      <c r="F2894" s="14">
        <v>4045</v>
      </c>
      <c r="G2894" s="16">
        <v>0.39</v>
      </c>
      <c r="H2894">
        <v>10.081</v>
      </c>
      <c r="J2894">
        <f>(F2894*100*Info!$B$11)/AI2894</f>
        <v>2.0336821295272478</v>
      </c>
      <c r="K2894">
        <f>2*((F2894*100*Info!$B$11)/AI2894^2)*(AJ2894/2)</f>
        <v>3.0723471149205067E-2</v>
      </c>
      <c r="L2894">
        <f t="shared" si="749"/>
        <v>0.3443103207476641</v>
      </c>
      <c r="M2894">
        <f t="shared" si="750"/>
        <v>7.4923298855846161</v>
      </c>
      <c r="N2894">
        <f t="shared" si="751"/>
        <v>0.12653723787018181</v>
      </c>
      <c r="O2894" s="42">
        <v>0.42909999999999998</v>
      </c>
      <c r="P2894" s="42">
        <v>4.0181000000000001E-3</v>
      </c>
      <c r="S2894" s="43">
        <v>4.9810999999999996</v>
      </c>
      <c r="T2894" s="43">
        <v>5.8777999999999997E-2</v>
      </c>
      <c r="U2894" s="42">
        <v>0.89351000000000003</v>
      </c>
      <c r="V2894" s="42">
        <v>6.7460999999999997E-3</v>
      </c>
      <c r="W2894" s="37">
        <f>U2894*Info!$B$2</f>
        <v>0.42888480000000001</v>
      </c>
      <c r="X2894" s="37">
        <f>W2894*SQRT((0.5*V2894/U2894)^2+Info!$B$3^2)</f>
        <v>2.1505273711666544E-2</v>
      </c>
      <c r="Y2894" s="28">
        <f>W2894*Info!$D$2</f>
        <v>0.34739668800000001</v>
      </c>
      <c r="Z2894" s="28">
        <f>Y2894*SQRT(Info!$D$3^2+(X2894/W2894)^2)</f>
        <v>2.4599637677546176E-2</v>
      </c>
      <c r="AA2894" s="37">
        <f t="shared" si="752"/>
        <v>2.1519999999997097E-4</v>
      </c>
      <c r="AB2894" s="37">
        <f t="shared" si="753"/>
        <v>2.1598913845751508E-2</v>
      </c>
      <c r="AC2894" s="37">
        <f>(1-EXP(-Info!$B$6*H2894*1000))+(Info!$B$6/(Info!$B$6-Info!$B$7))*(EXP(-Info!$B$7*H2894*1000)-EXP(-Info!$B$6*H2894*1000))*(Info!$B$9-1)</f>
        <v>0.10108123775035487</v>
      </c>
      <c r="AD2894" s="37">
        <f>SQRT((Info!$B$6*EXP(-Info!$B$6*H2894*1000)+(Info!$B$6/(Info!$B$6+Info!$B$7))*(Info!$B$9-1)*(-Info!$B$7*EXP(-Info!$B$7*H2894*1000)+Info!$B$6*EXP(-Info!$B$6*H2894*1000)))^2*(0.01*H2894*1000)^2)</f>
        <v>9.0642306579778156E-4</v>
      </c>
      <c r="AE2894" s="37">
        <f t="shared" si="754"/>
        <v>2.1832449543057676E-3</v>
      </c>
      <c r="AF2894" s="37">
        <f t="shared" si="755"/>
        <v>4.6336815593176359</v>
      </c>
      <c r="AG2894" s="37">
        <f t="shared" si="756"/>
        <v>3.8387785210885129E-2</v>
      </c>
      <c r="AH2894" s="37">
        <f t="shared" si="757"/>
        <v>0.93025266694457776</v>
      </c>
      <c r="AI2894">
        <f>AF2894*EXP(Info!$B$6*H2894*1000)</f>
        <v>5.0824837222505694</v>
      </c>
      <c r="AJ2894">
        <f>2*SQRT((EXP(Info!$B$6*H2894)*AG2894)^2+(Info!$B$6*H2894*0.01*AI2894)^2)</f>
        <v>7.6782669100391276E-2</v>
      </c>
      <c r="AK2894">
        <f t="shared" si="758"/>
        <v>2.8615143999996138E-4</v>
      </c>
      <c r="AL2894">
        <f t="shared" si="759"/>
        <v>5.744015148139156E-2</v>
      </c>
      <c r="AM2894"/>
      <c r="AN2894"/>
      <c r="AO2894">
        <f t="shared" si="760"/>
        <v>3.6841204278855741</v>
      </c>
      <c r="AP2894">
        <f t="shared" si="761"/>
        <v>0.48024084789202132</v>
      </c>
      <c r="AQ2894">
        <f t="shared" si="762"/>
        <v>6</v>
      </c>
      <c r="AR2894">
        <v>1</v>
      </c>
      <c r="AS2894">
        <v>1</v>
      </c>
      <c r="AT2894">
        <v>1</v>
      </c>
      <c r="AU2894">
        <v>0</v>
      </c>
      <c r="AV2894">
        <v>1</v>
      </c>
      <c r="AW2894">
        <v>1</v>
      </c>
      <c r="AX2894">
        <v>1</v>
      </c>
    </row>
    <row r="2895" spans="1:50">
      <c r="A2895" s="13" t="s">
        <v>95</v>
      </c>
      <c r="B2895" s="13" t="s">
        <v>218</v>
      </c>
      <c r="D2895" s="14">
        <v>-22.1</v>
      </c>
      <c r="E2895" s="14">
        <v>52.5</v>
      </c>
      <c r="F2895" s="14">
        <v>4045</v>
      </c>
      <c r="G2895" s="16">
        <v>0.41</v>
      </c>
      <c r="H2895">
        <v>10.519</v>
      </c>
      <c r="J2895">
        <f>(F2895*100*Info!$B$11)/AI2895</f>
        <v>1.9650865500751977</v>
      </c>
      <c r="K2895">
        <f>2*((F2895*100*Info!$B$11)/AI2895^2)*(AJ2895/2)</f>
        <v>4.1693830490032883E-2</v>
      </c>
      <c r="L2895">
        <f t="shared" si="749"/>
        <v>0.39798513644859879</v>
      </c>
      <c r="M2895">
        <f t="shared" si="750"/>
        <v>8.3682050547853262</v>
      </c>
      <c r="N2895">
        <f t="shared" si="751"/>
        <v>0.18717973216473544</v>
      </c>
      <c r="O2895" s="42">
        <v>0.53698000000000001</v>
      </c>
      <c r="P2895" s="42">
        <v>3.9785999999999997E-3</v>
      </c>
      <c r="S2895" s="43">
        <v>5.1821000000000002</v>
      </c>
      <c r="T2895" s="43">
        <v>9.5874000000000001E-2</v>
      </c>
      <c r="U2895" s="42">
        <v>1.0327999999999999</v>
      </c>
      <c r="V2895" s="42">
        <v>7.3140999999999996E-3</v>
      </c>
      <c r="W2895" s="37">
        <f>U2895*Info!$B$2</f>
        <v>0.49574399999999996</v>
      </c>
      <c r="X2895" s="37">
        <f>W2895*SQRT((0.5*V2895/U2895)^2+Info!$B$3^2)</f>
        <v>2.4849278798940142E-2</v>
      </c>
      <c r="Y2895" s="28">
        <f>W2895*Info!$D$2</f>
        <v>0.40155264000000002</v>
      </c>
      <c r="Z2895" s="28">
        <f>Y2895*SQRT(Info!$D$3^2+(X2895/W2895)^2)</f>
        <v>2.842963774429632E-2</v>
      </c>
      <c r="AA2895" s="37">
        <f t="shared" si="752"/>
        <v>4.123600000000005E-2</v>
      </c>
      <c r="AB2895" s="37">
        <f t="shared" si="753"/>
        <v>2.4928777974811682E-2</v>
      </c>
      <c r="AC2895" s="37">
        <f>(1-EXP(-Info!$B$6*H2895*1000))+(Info!$B$6/(Info!$B$6-Info!$B$7))*(EXP(-Info!$B$7*H2895*1000)-EXP(-Info!$B$6*H2895*1000))*(Info!$B$9-1)</f>
        <v>0.10525629577593285</v>
      </c>
      <c r="AD2895" s="37">
        <f>SQRT((Info!$B$6*EXP(-Info!$B$6*H2895*1000)+(Info!$B$6/(Info!$B$6+Info!$B$7))*(Info!$B$9-1)*(-Info!$B$7*EXP(-Info!$B$7*H2895*1000)+Info!$B$6*EXP(-Info!$B$6*H2895*1000)))^2*(0.01*H2895*1000)^2)</f>
        <v>9.4192417474808126E-4</v>
      </c>
      <c r="AE2895" s="37">
        <f t="shared" si="754"/>
        <v>2.6241982909410971E-3</v>
      </c>
      <c r="AF2895" s="37">
        <f t="shared" si="755"/>
        <v>4.7762070113873838</v>
      </c>
      <c r="AG2895" s="37">
        <f t="shared" si="756"/>
        <v>5.5795041786363922E-2</v>
      </c>
      <c r="AH2895" s="37">
        <f t="shared" si="757"/>
        <v>0.92167403396063052</v>
      </c>
      <c r="AI2895">
        <f>AF2895*EXP(Info!$B$6*H2895*1000)</f>
        <v>5.259898765862796</v>
      </c>
      <c r="AJ2895">
        <f>2*SQRT((EXP(Info!$B$6*H2895)*AG2895)^2+(Info!$B$6*H2895*0.01*AI2895)^2)</f>
        <v>0.1116008490975751</v>
      </c>
      <c r="AK2895">
        <f t="shared" si="758"/>
        <v>5.4831509200000066E-2</v>
      </c>
      <c r="AL2895">
        <f t="shared" si="759"/>
        <v>6.629559214621418E-2</v>
      </c>
      <c r="AM2895"/>
      <c r="AN2895"/>
      <c r="AO2895">
        <f t="shared" si="760"/>
        <v>4.2584409552441729</v>
      </c>
      <c r="AP2895">
        <f t="shared" si="761"/>
        <v>0.51992641363284275</v>
      </c>
      <c r="AQ2895">
        <f t="shared" si="762"/>
        <v>6</v>
      </c>
      <c r="AR2895">
        <v>1</v>
      </c>
      <c r="AS2895">
        <v>1</v>
      </c>
      <c r="AT2895">
        <v>1</v>
      </c>
      <c r="AU2895">
        <v>0</v>
      </c>
      <c r="AV2895">
        <v>1</v>
      </c>
      <c r="AW2895">
        <v>1</v>
      </c>
      <c r="AX2895">
        <v>1</v>
      </c>
    </row>
    <row r="2896" spans="1:50">
      <c r="A2896" s="13" t="s">
        <v>95</v>
      </c>
      <c r="B2896" s="13" t="s">
        <v>218</v>
      </c>
      <c r="D2896" s="14">
        <v>-22.1</v>
      </c>
      <c r="E2896" s="14">
        <v>52.5</v>
      </c>
      <c r="F2896" s="14">
        <v>4045</v>
      </c>
      <c r="G2896" s="16">
        <v>0.53</v>
      </c>
      <c r="H2896">
        <v>13.148</v>
      </c>
      <c r="J2896">
        <f>(F2896*100*Info!$B$11)/AI2896</f>
        <v>1.890052456712372</v>
      </c>
      <c r="K2896">
        <f>2*((F2896*100*Info!$B$11)/AI2896^2)*(AJ2896/2)</f>
        <v>0.12776119913141928</v>
      </c>
      <c r="L2896">
        <f t="shared" si="749"/>
        <v>8.4856997383177715E-2</v>
      </c>
      <c r="M2896">
        <f t="shared" si="750"/>
        <v>1.7161106871944207</v>
      </c>
      <c r="N2896">
        <f t="shared" si="751"/>
        <v>7.2162968814874624</v>
      </c>
      <c r="O2896" s="42">
        <v>1.0303</v>
      </c>
      <c r="P2896" s="42">
        <v>3.5713000000000002E-2</v>
      </c>
      <c r="S2896" s="43">
        <v>5.0533000000000001</v>
      </c>
      <c r="T2896" s="43">
        <v>5.9381999999999997E-2</v>
      </c>
      <c r="U2896" s="42">
        <v>0.22020999999999999</v>
      </c>
      <c r="V2896" s="42">
        <v>0.92586999999999997</v>
      </c>
      <c r="W2896" s="37">
        <f>U2896*Info!$B$2</f>
        <v>0.1057008</v>
      </c>
      <c r="X2896" s="37">
        <f>W2896*SQRT((0.5*V2896/U2896)^2+Info!$B$3^2)</f>
        <v>0.22227164111789341</v>
      </c>
      <c r="Y2896" s="28">
        <f>W2896*Info!$D$2</f>
        <v>8.5617648000000005E-2</v>
      </c>
      <c r="Z2896" s="28">
        <f>Y2896*SQRT(Info!$D$3^2+(X2896/W2896)^2)</f>
        <v>0.18009091622412735</v>
      </c>
      <c r="AA2896" s="37">
        <f t="shared" si="752"/>
        <v>0.92459919999999995</v>
      </c>
      <c r="AB2896" s="37">
        <f t="shared" si="753"/>
        <v>0.22298775086872286</v>
      </c>
      <c r="AC2896" s="37">
        <f>(1-EXP(-Info!$B$6*H2896*1000))+(Info!$B$6/(Info!$B$6-Info!$B$7))*(EXP(-Info!$B$7*H2896*1000)-EXP(-Info!$B$6*H2896*1000))*(Info!$B$9-1)</f>
        <v>0.12995209667377222</v>
      </c>
      <c r="AD2896" s="37">
        <f>SQRT((Info!$B$6*EXP(-Info!$B$6*H2896*1000)+(Info!$B$6/(Info!$B$6+Info!$B$7))*(Info!$B$9-1)*(-Info!$B$7*EXP(-Info!$B$7*H2896*1000)+Info!$B$6*EXP(-Info!$B$6*H2896*1000)))^2*(0.01*H2896*1000)^2)</f>
        <v>1.1486283042326008E-3</v>
      </c>
      <c r="AE2896" s="37">
        <f t="shared" si="754"/>
        <v>2.8997180523404355E-2</v>
      </c>
      <c r="AF2896" s="37">
        <f t="shared" si="755"/>
        <v>4.8475287473771074</v>
      </c>
      <c r="AG2896" s="37">
        <f t="shared" si="756"/>
        <v>0.18481106586390481</v>
      </c>
      <c r="AH2896" s="37">
        <f t="shared" si="757"/>
        <v>0.95927982652466848</v>
      </c>
      <c r="AI2896">
        <f>AF2896*EXP(Info!$B$6*H2896*1000)</f>
        <v>5.4687139940725293</v>
      </c>
      <c r="AJ2896">
        <f>2*SQRT((EXP(Info!$B$6*H2896)*AG2896)^2+(Info!$B$6*H2896*0.01*AI2896)^2)</f>
        <v>0.36966670163472942</v>
      </c>
      <c r="AK2896">
        <f t="shared" si="758"/>
        <v>1.22943955624</v>
      </c>
      <c r="AL2896">
        <f t="shared" si="759"/>
        <v>0.59301362466028151</v>
      </c>
      <c r="AM2896"/>
      <c r="AN2896"/>
      <c r="AO2896">
        <f t="shared" si="760"/>
        <v>0.90796987098597914</v>
      </c>
      <c r="AP2896">
        <f t="shared" si="761"/>
        <v>4.6787157713092054</v>
      </c>
      <c r="AQ2896">
        <f t="shared" si="762"/>
        <v>6</v>
      </c>
      <c r="AR2896">
        <v>1</v>
      </c>
      <c r="AS2896">
        <v>1</v>
      </c>
      <c r="AT2896">
        <v>1</v>
      </c>
      <c r="AU2896">
        <v>0</v>
      </c>
      <c r="AV2896">
        <v>1</v>
      </c>
      <c r="AW2896">
        <v>1</v>
      </c>
      <c r="AX2896">
        <v>1</v>
      </c>
    </row>
    <row r="2897" spans="1:50">
      <c r="A2897" s="13" t="s">
        <v>95</v>
      </c>
      <c r="B2897" s="13" t="s">
        <v>218</v>
      </c>
      <c r="D2897" s="14">
        <v>-22.1</v>
      </c>
      <c r="E2897" s="14">
        <v>52.5</v>
      </c>
      <c r="F2897" s="14">
        <v>4045</v>
      </c>
      <c r="G2897" s="16">
        <v>0.55000000000000004</v>
      </c>
      <c r="H2897">
        <v>13.586</v>
      </c>
      <c r="J2897">
        <f>(F2897*100*Info!$B$11)/AI2897</f>
        <v>2.4220239267257493</v>
      </c>
      <c r="K2897">
        <f>2*((F2897*100*Info!$B$11)/AI2897^2)*(AJ2897/2)</f>
        <v>7.4075884110557474E-2</v>
      </c>
      <c r="L2897">
        <f t="shared" si="749"/>
        <v>0.67566531588785173</v>
      </c>
      <c r="M2897">
        <f t="shared" si="750"/>
        <v>17.510309908468244</v>
      </c>
      <c r="N2897">
        <f t="shared" si="751"/>
        <v>0.54912479212391296</v>
      </c>
      <c r="O2897" s="42">
        <v>0.99177999999999999</v>
      </c>
      <c r="P2897" s="42">
        <v>9.2741000000000004E-3</v>
      </c>
      <c r="S2897" s="43">
        <v>4.4695</v>
      </c>
      <c r="T2897" s="43">
        <v>8.7090000000000001E-2</v>
      </c>
      <c r="U2897" s="42">
        <v>1.7534000000000001</v>
      </c>
      <c r="V2897" s="42">
        <v>1.2154999999999999E-2</v>
      </c>
      <c r="W2897" s="37">
        <f>U2897*Info!$B$2</f>
        <v>0.84163200000000005</v>
      </c>
      <c r="X2897" s="37">
        <f>W2897*SQRT((0.5*V2897/U2897)^2+Info!$B$3^2)</f>
        <v>4.2182592551904638E-2</v>
      </c>
      <c r="Y2897" s="28">
        <f>W2897*Info!$D$2</f>
        <v>0.68172192000000009</v>
      </c>
      <c r="Z2897" s="28">
        <f>Y2897*SQRT(Info!$D$3^2+(X2897/W2897)^2)</f>
        <v>4.8262898055121566E-2</v>
      </c>
      <c r="AA2897" s="37">
        <f t="shared" si="752"/>
        <v>0.15014799999999995</v>
      </c>
      <c r="AB2897" s="37">
        <f t="shared" si="753"/>
        <v>4.2436698117342971E-2</v>
      </c>
      <c r="AC2897" s="37">
        <f>(1-EXP(-Info!$B$6*H2897*1000))+(Info!$B$6/(Info!$B$6-Info!$B$7))*(EXP(-Info!$B$7*H2897*1000)-EXP(-Info!$B$6*H2897*1000))*(Info!$B$9-1)</f>
        <v>0.1340064955924524</v>
      </c>
      <c r="AD2897" s="37">
        <f>SQRT((Info!$B$6*EXP(-Info!$B$6*H2897*1000)+(Info!$B$6/(Info!$B$6+Info!$B$7))*(Info!$B$9-1)*(-Info!$B$7*EXP(-Info!$B$7*H2897*1000)+Info!$B$6*EXP(-Info!$B$6*H2897*1000)))^2*(0.01*H2897*1000)^2)</f>
        <v>1.1820197698781513E-3</v>
      </c>
      <c r="AE2897" s="37">
        <f t="shared" si="754"/>
        <v>5.6895619600499337E-3</v>
      </c>
      <c r="AF2897" s="37">
        <f t="shared" si="755"/>
        <v>3.7676572726997843</v>
      </c>
      <c r="AG2897" s="37">
        <f t="shared" si="756"/>
        <v>6.5252168308618713E-2</v>
      </c>
      <c r="AH2897" s="37">
        <f t="shared" si="757"/>
        <v>0.84297063937795824</v>
      </c>
      <c r="AI2897">
        <f>AF2897*EXP(Info!$B$6*H2897*1000)</f>
        <v>4.2675698639885882</v>
      </c>
      <c r="AJ2897">
        <f>2*SQRT((EXP(Info!$B$6*H2897)*AG2897)^2+(Info!$B$6*H2897*0.01*AI2897)^2)</f>
        <v>0.13052059774895922</v>
      </c>
      <c r="AK2897">
        <f t="shared" si="758"/>
        <v>0.19965179559999993</v>
      </c>
      <c r="AL2897">
        <f t="shared" si="759"/>
        <v>0.11285615497326189</v>
      </c>
      <c r="AM2897"/>
      <c r="AN2897"/>
      <c r="AO2897">
        <f t="shared" si="760"/>
        <v>7.229618871925962</v>
      </c>
      <c r="AP2897">
        <f t="shared" si="761"/>
        <v>0.56563248545682676</v>
      </c>
      <c r="AQ2897">
        <f t="shared" si="762"/>
        <v>6</v>
      </c>
      <c r="AR2897">
        <v>1</v>
      </c>
      <c r="AS2897">
        <v>1</v>
      </c>
      <c r="AT2897">
        <v>1</v>
      </c>
      <c r="AU2897">
        <v>0</v>
      </c>
      <c r="AV2897">
        <v>1</v>
      </c>
      <c r="AW2897">
        <v>1</v>
      </c>
      <c r="AX2897">
        <v>1</v>
      </c>
    </row>
    <row r="2898" spans="1:50">
      <c r="A2898" s="13" t="s">
        <v>95</v>
      </c>
      <c r="B2898" s="13" t="s">
        <v>218</v>
      </c>
      <c r="D2898" s="14">
        <v>-22.1</v>
      </c>
      <c r="E2898" s="14">
        <v>52.5</v>
      </c>
      <c r="F2898" s="14">
        <v>4045</v>
      </c>
      <c r="G2898" s="16">
        <v>0.56999999999999995</v>
      </c>
      <c r="H2898">
        <v>14.023999999999999</v>
      </c>
      <c r="J2898">
        <f>(F2898*100*Info!$B$11)/AI2898</f>
        <v>2.2952499964230326</v>
      </c>
      <c r="K2898">
        <f>2*((F2898*100*Info!$B$11)/AI2898^2)*(AJ2898/2)</f>
        <v>8.7942405311759619E-2</v>
      </c>
      <c r="L2898">
        <f t="shared" si="749"/>
        <v>0.58803768224299169</v>
      </c>
      <c r="M2898">
        <f t="shared" si="750"/>
        <v>14.441720322293735</v>
      </c>
      <c r="N2898">
        <f t="shared" si="751"/>
        <v>0.56197612279063591</v>
      </c>
      <c r="O2898" s="42">
        <v>0.89092000000000005</v>
      </c>
      <c r="P2898" s="42">
        <v>2.3924000000000001E-2</v>
      </c>
      <c r="S2898" s="43">
        <v>4.5750000000000002</v>
      </c>
      <c r="T2898" s="43">
        <v>0.15031</v>
      </c>
      <c r="U2898" s="42">
        <v>1.526</v>
      </c>
      <c r="V2898" s="42">
        <v>1.0374E-2</v>
      </c>
      <c r="W2898" s="37">
        <f>U2898*Info!$B$2</f>
        <v>0.73248000000000002</v>
      </c>
      <c r="X2898" s="37">
        <f>W2898*SQRT((0.5*V2898/U2898)^2+Info!$B$3^2)</f>
        <v>3.6708531445123219E-2</v>
      </c>
      <c r="Y2898" s="28">
        <f>W2898*Info!$D$2</f>
        <v>0.59330880000000008</v>
      </c>
      <c r="Z2898" s="28">
        <f>Y2898*SQRT(Info!$D$3^2+(X2898/W2898)^2)</f>
        <v>4.200171142065847E-2</v>
      </c>
      <c r="AA2898" s="37">
        <f t="shared" si="752"/>
        <v>0.15844000000000003</v>
      </c>
      <c r="AB2898" s="37">
        <f t="shared" si="753"/>
        <v>3.8608363405583511E-2</v>
      </c>
      <c r="AC2898" s="37">
        <f>(1-EXP(-Info!$B$6*H2898*1000))+(Info!$B$6/(Info!$B$6-Info!$B$7))*(EXP(-Info!$B$7*H2898*1000)-EXP(-Info!$B$6*H2898*1000))*(Info!$B$9-1)</f>
        <v>0.13804394184139024</v>
      </c>
      <c r="AD2898" s="37">
        <f>SQRT((Info!$B$6*EXP(-Info!$B$6*H2898*1000)+(Info!$B$6/(Info!$B$6+Info!$B$7))*(Info!$B$9-1)*(-Info!$B$7*EXP(-Info!$B$7*H2898*1000)+Info!$B$6*EXP(-Info!$B$6*H2898*1000)))^2*(0.01*H2898*1000)^2)</f>
        <v>1.2151173532704482E-3</v>
      </c>
      <c r="AE2898" s="37">
        <f t="shared" si="754"/>
        <v>5.3331268006158502E-3</v>
      </c>
      <c r="AF2898" s="37">
        <f t="shared" si="755"/>
        <v>3.9598195178546503</v>
      </c>
      <c r="AG2898" s="37">
        <f t="shared" si="756"/>
        <v>8.6260419827031448E-2</v>
      </c>
      <c r="AH2898" s="37">
        <f t="shared" si="757"/>
        <v>0.86553432084254645</v>
      </c>
      <c r="AI2898">
        <f>AF2898*EXP(Info!$B$6*H2898*1000)</f>
        <v>4.5032812703026694</v>
      </c>
      <c r="AJ2898">
        <f>2*SQRT((EXP(Info!$B$6*H2898)*AG2898)^2+(Info!$B$6*H2898*0.01*AI2898)^2)</f>
        <v>0.17254302900468091</v>
      </c>
      <c r="AK2898">
        <f t="shared" si="758"/>
        <v>0.21067766800000004</v>
      </c>
      <c r="AL2898">
        <f t="shared" si="759"/>
        <v>0.10267508164080878</v>
      </c>
      <c r="AM2898"/>
      <c r="AN2898"/>
      <c r="AO2898">
        <f t="shared" si="760"/>
        <v>6.2920031929730902</v>
      </c>
      <c r="AP2898">
        <f t="shared" si="761"/>
        <v>0.58382699868938404</v>
      </c>
      <c r="AQ2898">
        <f t="shared" si="762"/>
        <v>6</v>
      </c>
      <c r="AR2898">
        <v>1</v>
      </c>
      <c r="AS2898">
        <v>1</v>
      </c>
      <c r="AT2898">
        <v>1</v>
      </c>
      <c r="AU2898">
        <v>0</v>
      </c>
      <c r="AV2898">
        <v>1</v>
      </c>
      <c r="AW2898">
        <v>1</v>
      </c>
      <c r="AX2898">
        <v>1</v>
      </c>
    </row>
    <row r="2899" spans="1:50">
      <c r="A2899" s="13" t="s">
        <v>95</v>
      </c>
      <c r="B2899" s="13" t="s">
        <v>218</v>
      </c>
      <c r="D2899" s="14">
        <v>-22.1</v>
      </c>
      <c r="E2899" s="14">
        <v>52.5</v>
      </c>
      <c r="F2899" s="14">
        <v>4045</v>
      </c>
      <c r="G2899" s="16">
        <v>0.61</v>
      </c>
      <c r="H2899">
        <v>14.9</v>
      </c>
      <c r="J2899">
        <f>(F2899*100*Info!$B$11)/AI2899</f>
        <v>3.2573987987685973</v>
      </c>
      <c r="K2899">
        <f>2*((F2899*100*Info!$B$11)/AI2899^2)*(AJ2899/2)</f>
        <v>0.15053261479087499</v>
      </c>
      <c r="L2899">
        <f t="shared" si="749"/>
        <v>0.82363810093458079</v>
      </c>
      <c r="M2899">
        <f t="shared" si="750"/>
        <v>28.707220038466566</v>
      </c>
      <c r="N2899">
        <f t="shared" si="751"/>
        <v>1.3586056523459609</v>
      </c>
      <c r="O2899" s="42">
        <v>1.3115000000000001</v>
      </c>
      <c r="P2899" s="42">
        <v>1.1946999999999999E-2</v>
      </c>
      <c r="S2899" s="43">
        <v>3.6406000000000001</v>
      </c>
      <c r="T2899" s="43">
        <v>8.5921999999999998E-2</v>
      </c>
      <c r="U2899" s="42">
        <v>2.1374</v>
      </c>
      <c r="V2899" s="42">
        <v>2.1815999999999999E-2</v>
      </c>
      <c r="W2899" s="37">
        <f>U2899*Info!$B$2</f>
        <v>1.025952</v>
      </c>
      <c r="X2899" s="37">
        <f>W2899*SQRT((0.5*V2899/U2899)^2+Info!$B$3^2)</f>
        <v>5.1564113356729016E-2</v>
      </c>
      <c r="Y2899" s="28">
        <f>W2899*Info!$D$2</f>
        <v>0.83102112000000006</v>
      </c>
      <c r="Z2899" s="28">
        <f>Y2899*SQRT(Info!$D$3^2+(X2899/W2899)^2)</f>
        <v>5.8914911934789455E-2</v>
      </c>
      <c r="AA2899" s="37">
        <f t="shared" si="752"/>
        <v>0.28554800000000014</v>
      </c>
      <c r="AB2899" s="37">
        <f t="shared" si="753"/>
        <v>5.1908963469863269E-2</v>
      </c>
      <c r="AC2899" s="37">
        <f>(1-EXP(-Info!$B$6*H2899*1000))+(Info!$B$6/(Info!$B$6-Info!$B$7))*(EXP(-Info!$B$7*H2899*1000)-EXP(-Info!$B$6*H2899*1000))*(Info!$B$9-1)</f>
        <v>0.14606825134102386</v>
      </c>
      <c r="AD2899" s="37">
        <f>SQRT((Info!$B$6*EXP(-Info!$B$6*H2899*1000)+(Info!$B$6/(Info!$B$6+Info!$B$7))*(Info!$B$9-1)*(-Info!$B$7*EXP(-Info!$B$7*H2899*1000)+Info!$B$6*EXP(-Info!$B$6*H2899*1000)))^2*(0.01*H2899*1000)^2)</f>
        <v>1.2804381387471234E-3</v>
      </c>
      <c r="AE2899" s="37">
        <f t="shared" si="754"/>
        <v>7.5910619106521965E-3</v>
      </c>
      <c r="AF2899" s="37">
        <f t="shared" si="755"/>
        <v>2.7678693829660732</v>
      </c>
      <c r="AG2899" s="37">
        <f t="shared" si="756"/>
        <v>7.3309198537532455E-2</v>
      </c>
      <c r="AH2899" s="37">
        <f t="shared" si="757"/>
        <v>0.76027835603089411</v>
      </c>
      <c r="AI2899">
        <f>AF2899*EXP(Info!$B$6*H2899*1000)</f>
        <v>3.1731319860072138</v>
      </c>
      <c r="AJ2899">
        <f>2*SQRT((EXP(Info!$B$6*H2899)*AG2899)^2+(Info!$B$6*H2899*0.01*AI2899)^2)</f>
        <v>0.14663843282277841</v>
      </c>
      <c r="AK2899">
        <f t="shared" si="758"/>
        <v>0.37969317560000015</v>
      </c>
      <c r="AL2899">
        <f t="shared" si="759"/>
        <v>0.13804669745175438</v>
      </c>
      <c r="AM2899"/>
      <c r="AN2899"/>
      <c r="AO2899">
        <f t="shared" si="760"/>
        <v>8.8129276701577215</v>
      </c>
      <c r="AP2899">
        <f t="shared" si="761"/>
        <v>0.6135959577056237</v>
      </c>
      <c r="AQ2899">
        <f t="shared" si="762"/>
        <v>6</v>
      </c>
      <c r="AR2899">
        <v>1</v>
      </c>
      <c r="AS2899">
        <v>1</v>
      </c>
      <c r="AT2899">
        <v>1</v>
      </c>
      <c r="AU2899">
        <v>0</v>
      </c>
      <c r="AV2899">
        <v>1</v>
      </c>
      <c r="AW2899">
        <v>1</v>
      </c>
      <c r="AX2899">
        <v>1</v>
      </c>
    </row>
    <row r="2900" spans="1:50">
      <c r="A2900" s="13" t="s">
        <v>95</v>
      </c>
      <c r="B2900" s="13" t="s">
        <v>218</v>
      </c>
      <c r="D2900" s="14">
        <v>-22.1</v>
      </c>
      <c r="E2900" s="14">
        <v>52.5</v>
      </c>
      <c r="F2900" s="14">
        <v>4045</v>
      </c>
      <c r="G2900" s="16">
        <v>0.67</v>
      </c>
      <c r="H2900">
        <v>15.489000000000001</v>
      </c>
      <c r="J2900">
        <f>(F2900*100*Info!$B$11)/AI2900</f>
        <v>3.034606741381817</v>
      </c>
      <c r="K2900">
        <f>2*((F2900*100*Info!$B$11)/AI2900^2)*(AJ2900/2)</f>
        <v>0.14565168284176247</v>
      </c>
      <c r="L2900">
        <f t="shared" si="749"/>
        <v>0.61335490093458045</v>
      </c>
      <c r="M2900">
        <f t="shared" si="750"/>
        <v>19.9158128144215</v>
      </c>
      <c r="N2900">
        <f t="shared" si="751"/>
        <v>3.3907256400550372</v>
      </c>
      <c r="O2900" s="42">
        <v>1.4064000000000001</v>
      </c>
      <c r="P2900" s="42">
        <v>1.5004E-2</v>
      </c>
      <c r="S2900" s="43">
        <v>3.6711999999999998</v>
      </c>
      <c r="T2900" s="43">
        <v>9.1330999999999996E-2</v>
      </c>
      <c r="U2900" s="42">
        <v>1.5916999999999999</v>
      </c>
      <c r="V2900" s="42">
        <v>0.26</v>
      </c>
      <c r="W2900" s="37">
        <f>U2900*Info!$B$2</f>
        <v>0.76401599999999992</v>
      </c>
      <c r="X2900" s="37">
        <f>W2900*SQRT((0.5*V2900/U2900)^2+Info!$B$3^2)</f>
        <v>7.3164616589168285E-2</v>
      </c>
      <c r="Y2900" s="28">
        <f>W2900*Info!$D$2</f>
        <v>0.61885296000000001</v>
      </c>
      <c r="Z2900" s="28">
        <f>Y2900*SQRT(Info!$D$3^2+(X2900/W2900)^2)</f>
        <v>6.6854998814627226E-2</v>
      </c>
      <c r="AA2900" s="37">
        <f t="shared" si="752"/>
        <v>0.64238400000000018</v>
      </c>
      <c r="AB2900" s="37">
        <f t="shared" si="753"/>
        <v>7.3548223123607814E-2</v>
      </c>
      <c r="AC2900" s="37">
        <f>(1-EXP(-Info!$B$6*H2900*1000))+(Info!$B$6/(Info!$B$6-Info!$B$7))*(EXP(-Info!$B$7*H2900*1000)-EXP(-Info!$B$6*H2900*1000))*(Info!$B$9-1)</f>
        <v>0.15142589548604496</v>
      </c>
      <c r="AD2900" s="37">
        <f>SQRT((Info!$B$6*EXP(-Info!$B$6*H2900*1000)+(Info!$B$6/(Info!$B$6+Info!$B$7))*(Info!$B$9-1)*(-Info!$B$7*EXP(-Info!$B$7*H2900*1000)+Info!$B$6*EXP(-Info!$B$6*H2900*1000)))^2*(0.01*H2900*1000)^2)</f>
        <v>1.3237085654953418E-3</v>
      </c>
      <c r="AE2900" s="37">
        <f t="shared" si="754"/>
        <v>1.1169520121239198E-2</v>
      </c>
      <c r="AF2900" s="37">
        <f t="shared" si="755"/>
        <v>2.9550734675540924</v>
      </c>
      <c r="AG2900" s="37">
        <f t="shared" si="756"/>
        <v>8.1729351743988363E-2</v>
      </c>
      <c r="AH2900" s="37">
        <f t="shared" si="757"/>
        <v>0.80493393646603084</v>
      </c>
      <c r="AI2900">
        <f>AF2900*EXP(Info!$B$6*H2900*1000)</f>
        <v>3.4060941665368847</v>
      </c>
      <c r="AJ2900">
        <f>2*SQRT((EXP(Info!$B$6*H2900)*AG2900)^2+(Info!$B$6*H2900*0.01*AI2900)^2)</f>
        <v>0.16348192354166638</v>
      </c>
      <c r="AK2900">
        <f t="shared" si="758"/>
        <v>0.85417800480000028</v>
      </c>
      <c r="AL2900">
        <f t="shared" si="759"/>
        <v>0.19559414457492261</v>
      </c>
      <c r="AM2900"/>
      <c r="AN2900"/>
      <c r="AO2900">
        <f t="shared" si="760"/>
        <v>6.5628974326705558</v>
      </c>
      <c r="AP2900">
        <f t="shared" si="761"/>
        <v>0.88358358987246355</v>
      </c>
      <c r="AQ2900">
        <f t="shared" si="762"/>
        <v>6</v>
      </c>
      <c r="AR2900">
        <v>1</v>
      </c>
      <c r="AS2900">
        <v>1</v>
      </c>
      <c r="AT2900">
        <v>1</v>
      </c>
      <c r="AU2900">
        <v>0</v>
      </c>
      <c r="AV2900">
        <v>1</v>
      </c>
      <c r="AW2900">
        <v>1</v>
      </c>
      <c r="AX2900">
        <v>1</v>
      </c>
    </row>
    <row r="2901" spans="1:50">
      <c r="A2901" s="13" t="s">
        <v>95</v>
      </c>
      <c r="B2901" s="13" t="s">
        <v>218</v>
      </c>
      <c r="D2901" s="14">
        <v>-22.1</v>
      </c>
      <c r="E2901" s="14">
        <v>52.5</v>
      </c>
      <c r="F2901" s="14">
        <v>4045</v>
      </c>
      <c r="G2901" s="16">
        <v>0.69</v>
      </c>
      <c r="H2901">
        <v>15.686</v>
      </c>
      <c r="J2901">
        <f>(F2901*100*Info!$B$11)/AI2901</f>
        <v>2.9339332946134884</v>
      </c>
      <c r="K2901">
        <f>2*((F2901*100*Info!$B$11)/AI2901^2)*(AJ2901/2)</f>
        <v>0.15707075090991579</v>
      </c>
      <c r="L2901">
        <f t="shared" si="749"/>
        <v>0.80807013084112278</v>
      </c>
      <c r="M2901">
        <f t="shared" si="750"/>
        <v>25.367815315454692</v>
      </c>
      <c r="N2901">
        <f t="shared" si="751"/>
        <v>1.3701512565589233</v>
      </c>
      <c r="O2901" s="42">
        <v>1.2946</v>
      </c>
      <c r="P2901" s="42">
        <v>1.2123999999999999E-2</v>
      </c>
      <c r="S2901" s="43">
        <v>3.9104000000000001</v>
      </c>
      <c r="T2901" s="43">
        <v>0.14829000000000001</v>
      </c>
      <c r="U2901" s="42">
        <v>2.097</v>
      </c>
      <c r="V2901" s="42">
        <v>1.4996000000000001E-2</v>
      </c>
      <c r="W2901" s="37">
        <f>U2901*Info!$B$2</f>
        <v>1.0065599999999999</v>
      </c>
      <c r="X2901" s="37">
        <f>W2901*SQRT((0.5*V2901/U2901)^2+Info!$B$3^2)</f>
        <v>5.0456522600369515E-2</v>
      </c>
      <c r="Y2901" s="28">
        <f>W2901*Info!$D$2</f>
        <v>0.81531359999999997</v>
      </c>
      <c r="Z2901" s="28">
        <f>Y2901*SQRT(Info!$D$3^2+(X2901/W2901)^2)</f>
        <v>5.7725036625075103E-2</v>
      </c>
      <c r="AA2901" s="37">
        <f t="shared" si="752"/>
        <v>0.28804000000000007</v>
      </c>
      <c r="AB2901" s="37">
        <f t="shared" si="753"/>
        <v>5.0819371473106584E-2</v>
      </c>
      <c r="AC2901" s="37">
        <f>(1-EXP(-Info!$B$6*H2901*1000))+(Info!$B$6/(Info!$B$6-Info!$B$7))*(EXP(-Info!$B$7*H2901*1000)-EXP(-Info!$B$6*H2901*1000))*(Info!$B$9-1)</f>
        <v>0.15321111122255326</v>
      </c>
      <c r="AD2901" s="37">
        <f>SQRT((Info!$B$6*EXP(-Info!$B$6*H2901*1000)+(Info!$B$6/(Info!$B$6+Info!$B$7))*(Info!$B$9-1)*(-Info!$B$7*EXP(-Info!$B$7*H2901*1000)+Info!$B$6*EXP(-Info!$B$6*H2901*1000)))^2*(0.01*H2901*1000)^2)</f>
        <v>1.3380653631829317E-3</v>
      </c>
      <c r="AE2901" s="37">
        <f t="shared" si="754"/>
        <v>7.7956257114577812E-3</v>
      </c>
      <c r="AF2901" s="37">
        <f t="shared" si="755"/>
        <v>3.0509554715234559</v>
      </c>
      <c r="AG2901" s="37">
        <f t="shared" si="756"/>
        <v>9.4289090877998208E-2</v>
      </c>
      <c r="AH2901" s="37">
        <f t="shared" si="757"/>
        <v>0.78021569955080194</v>
      </c>
      <c r="AI2901">
        <f>AF2901*EXP(Info!$B$6*H2901*1000)</f>
        <v>3.5229690935818567</v>
      </c>
      <c r="AJ2901">
        <f>2*SQRT((EXP(Info!$B$6*H2901)*AG2901)^2+(Info!$B$6*H2901*0.01*AI2901)^2)</f>
        <v>0.18860531082191007</v>
      </c>
      <c r="AK2901">
        <f t="shared" si="758"/>
        <v>0.3830067880000001</v>
      </c>
      <c r="AL2901">
        <f t="shared" si="759"/>
        <v>0.13514903649557966</v>
      </c>
      <c r="AM2901"/>
      <c r="AN2901"/>
      <c r="AO2901">
        <f t="shared" si="760"/>
        <v>8.6463503903437555</v>
      </c>
      <c r="AP2901">
        <f t="shared" si="761"/>
        <v>0.61735813066285172</v>
      </c>
      <c r="AQ2901">
        <f t="shared" si="762"/>
        <v>6</v>
      </c>
      <c r="AR2901">
        <v>1</v>
      </c>
      <c r="AS2901">
        <v>1</v>
      </c>
      <c r="AT2901">
        <v>1</v>
      </c>
      <c r="AU2901">
        <v>0</v>
      </c>
      <c r="AV2901">
        <v>1</v>
      </c>
      <c r="AW2901">
        <v>1</v>
      </c>
      <c r="AX2901">
        <v>1</v>
      </c>
    </row>
    <row r="2902" spans="1:50">
      <c r="A2902" s="13" t="s">
        <v>95</v>
      </c>
      <c r="B2902" s="13" t="s">
        <v>218</v>
      </c>
      <c r="D2902" s="14">
        <v>-22.1</v>
      </c>
      <c r="E2902" s="14">
        <v>52.5</v>
      </c>
      <c r="F2902" s="14">
        <v>4045</v>
      </c>
      <c r="G2902" s="16">
        <v>0.73</v>
      </c>
      <c r="H2902">
        <v>16.079000000000001</v>
      </c>
      <c r="J2902">
        <f>(F2902*100*Info!$B$11)/AI2902</f>
        <v>3.1959230453507224</v>
      </c>
      <c r="K2902">
        <f>2*((F2902*100*Info!$B$11)/AI2902^2)*(AJ2902/2)</f>
        <v>0.1828352430111968</v>
      </c>
      <c r="L2902">
        <f t="shared" si="749"/>
        <v>0.57331747289719726</v>
      </c>
      <c r="M2902">
        <f t="shared" si="750"/>
        <v>19.605380206097983</v>
      </c>
      <c r="N2902">
        <f t="shared" si="751"/>
        <v>4.1256152036822442</v>
      </c>
      <c r="O2902" s="42">
        <v>1.1994</v>
      </c>
      <c r="P2902" s="42">
        <v>1.0688E-2</v>
      </c>
      <c r="S2902" s="43">
        <v>3.4453</v>
      </c>
      <c r="T2902" s="43">
        <v>0.11473999999999999</v>
      </c>
      <c r="U2902" s="42">
        <v>1.4878</v>
      </c>
      <c r="V2902" s="42">
        <v>0.30129</v>
      </c>
      <c r="W2902" s="37">
        <f>U2902*Info!$B$2</f>
        <v>0.714144</v>
      </c>
      <c r="X2902" s="37">
        <f>W2902*SQRT((0.5*V2902/U2902)^2+Info!$B$3^2)</f>
        <v>8.0645411425573382E-2</v>
      </c>
      <c r="Y2902" s="28">
        <f>W2902*Info!$D$2</f>
        <v>0.57845664000000008</v>
      </c>
      <c r="Z2902" s="28">
        <f>Y2902*SQRT(Info!$D$3^2+(X2902/W2902)^2)</f>
        <v>7.1439458445894083E-2</v>
      </c>
      <c r="AA2902" s="37">
        <f t="shared" si="752"/>
        <v>0.48525600000000002</v>
      </c>
      <c r="AB2902" s="37">
        <f t="shared" si="753"/>
        <v>8.0822278611778833E-2</v>
      </c>
      <c r="AC2902" s="37">
        <f>(1-EXP(-Info!$B$6*H2902*1000))+(Info!$B$6/(Info!$B$6-Info!$B$7))*(EXP(-Info!$B$7*H2902*1000)-EXP(-Info!$B$6*H2902*1000))*(Info!$B$9-1)</f>
        <v>0.15676243985619476</v>
      </c>
      <c r="AD2902" s="37">
        <f>SQRT((Info!$B$6*EXP(-Info!$B$6*H2902*1000)+(Info!$B$6/(Info!$B$6+Info!$B$7))*(Info!$B$9-1)*(-Info!$B$7*EXP(-Info!$B$7*H2902*1000)+Info!$B$6*EXP(-Info!$B$6*H2902*1000)))^2*(0.01*H2902*1000)^2)</f>
        <v>1.3665338591366152E-3</v>
      </c>
      <c r="AE2902" s="37">
        <f t="shared" si="754"/>
        <v>1.2687238920325413E-2</v>
      </c>
      <c r="AF2902" s="37">
        <f t="shared" si="755"/>
        <v>2.7907734454851423</v>
      </c>
      <c r="AG2902" s="37">
        <f t="shared" si="756"/>
        <v>9.2497995407814365E-2</v>
      </c>
      <c r="AH2902" s="37">
        <f t="shared" si="757"/>
        <v>0.8100233493411727</v>
      </c>
      <c r="AI2902">
        <f>AF2902*EXP(Info!$B$6*H2902*1000)</f>
        <v>3.2341693378977516</v>
      </c>
      <c r="AJ2902">
        <f>2*SQRT((EXP(Info!$B$6*H2902)*AG2902)^2+(Info!$B$6*H2902*0.01*AI2902)^2)</f>
        <v>0.18502327135007879</v>
      </c>
      <c r="AK2902">
        <f t="shared" si="758"/>
        <v>0.64524490320000005</v>
      </c>
      <c r="AL2902">
        <f t="shared" si="759"/>
        <v>0.21493876774016463</v>
      </c>
      <c r="AM2902"/>
      <c r="AN2902"/>
      <c r="AO2902">
        <f t="shared" si="760"/>
        <v>6.1344969531489939</v>
      </c>
      <c r="AP2902">
        <f t="shared" si="761"/>
        <v>0.80615674149751315</v>
      </c>
      <c r="AQ2902">
        <f t="shared" si="762"/>
        <v>6</v>
      </c>
      <c r="AR2902">
        <v>1</v>
      </c>
      <c r="AS2902">
        <v>1</v>
      </c>
      <c r="AT2902">
        <v>1</v>
      </c>
      <c r="AU2902">
        <v>0</v>
      </c>
      <c r="AV2902">
        <v>1</v>
      </c>
      <c r="AW2902">
        <v>1</v>
      </c>
      <c r="AX2902">
        <v>1</v>
      </c>
    </row>
    <row r="2903" spans="1:50">
      <c r="A2903" s="13" t="s">
        <v>95</v>
      </c>
      <c r="B2903" s="13" t="s">
        <v>218</v>
      </c>
      <c r="D2903" s="14">
        <v>-22.1</v>
      </c>
      <c r="E2903" s="14">
        <v>52.5</v>
      </c>
      <c r="F2903" s="14">
        <v>4045</v>
      </c>
      <c r="G2903" s="16">
        <v>0.75</v>
      </c>
      <c r="H2903">
        <v>16.274999999999999</v>
      </c>
      <c r="J2903">
        <f>(F2903*100*Info!$B$11)/AI2903</f>
        <v>2.780951287225804</v>
      </c>
      <c r="K2903">
        <f>2*((F2903*100*Info!$B$11)/AI2903^2)*(AJ2903/2)</f>
        <v>0.16960930580181194</v>
      </c>
      <c r="L2903">
        <f t="shared" si="749"/>
        <v>0.82440879252336607</v>
      </c>
      <c r="M2903">
        <f t="shared" si="750"/>
        <v>24.53125541261894</v>
      </c>
      <c r="N2903">
        <f t="shared" si="751"/>
        <v>1.5068354912988104</v>
      </c>
      <c r="O2903" s="42">
        <v>1.2499</v>
      </c>
      <c r="P2903" s="42">
        <v>2.0882000000000001E-2</v>
      </c>
      <c r="S2903" s="43">
        <v>4.0686</v>
      </c>
      <c r="T2903" s="43">
        <v>0.19292000000000001</v>
      </c>
      <c r="U2903" s="42">
        <v>2.1394000000000002</v>
      </c>
      <c r="V2903" s="42">
        <v>1.562E-2</v>
      </c>
      <c r="W2903" s="37">
        <f>U2903*Info!$B$2</f>
        <v>1.026912</v>
      </c>
      <c r="X2903" s="37">
        <f>W2903*SQRT((0.5*V2903/U2903)^2+Info!$B$3^2)</f>
        <v>5.1482270159735583E-2</v>
      </c>
      <c r="Y2903" s="28">
        <f>W2903*Info!$D$2</f>
        <v>0.8317987200000001</v>
      </c>
      <c r="Z2903" s="28">
        <f>Y2903*SQRT(Info!$D$3^2+(X2903/W2903)^2)</f>
        <v>5.8895382291508876E-2</v>
      </c>
      <c r="AA2903" s="37">
        <f t="shared" si="752"/>
        <v>0.22298799999999996</v>
      </c>
      <c r="AB2903" s="37">
        <f t="shared" si="753"/>
        <v>5.2530359048839563E-2</v>
      </c>
      <c r="AC2903" s="37">
        <f>(1-EXP(-Info!$B$6*H2903*1000))+(Info!$B$6/(Info!$B$6-Info!$B$7))*(EXP(-Info!$B$7*H2903*1000)-EXP(-Info!$B$6*H2903*1000))*(Info!$B$9-1)</f>
        <v>0.15852859894186971</v>
      </c>
      <c r="AD2903" s="37">
        <f>SQRT((Info!$B$6*EXP(-Info!$B$6*H2903*1000)+(Info!$B$6/(Info!$B$6+Info!$B$7))*(Info!$B$9-1)*(-Info!$B$7*EXP(-Info!$B$7*H2903*1000)+Info!$B$6*EXP(-Info!$B$6*H2903*1000)))^2*(0.01*H2903*1000)^2)</f>
        <v>1.3806464602302976E-3</v>
      </c>
      <c r="AE2903" s="37">
        <f t="shared" si="754"/>
        <v>8.3332531657835957E-3</v>
      </c>
      <c r="AF2903" s="37">
        <f t="shared" si="755"/>
        <v>3.2014513047791504</v>
      </c>
      <c r="AG2903" s="37">
        <f t="shared" si="756"/>
        <v>0.11332537563841569</v>
      </c>
      <c r="AH2903" s="37">
        <f t="shared" si="757"/>
        <v>0.78686803932044203</v>
      </c>
      <c r="AI2903">
        <f>AF2903*EXP(Info!$B$6*H2903*1000)</f>
        <v>3.7167700013419367</v>
      </c>
      <c r="AJ2903">
        <f>2*SQRT((EXP(Info!$B$6*H2903)*AG2903)^2+(Info!$B$6*H2903*0.01*AI2903)^2)</f>
        <v>0.22668458187251203</v>
      </c>
      <c r="AK2903">
        <f t="shared" si="758"/>
        <v>0.29650714359999997</v>
      </c>
      <c r="AL2903">
        <f t="shared" si="759"/>
        <v>0.13969923685448393</v>
      </c>
      <c r="AM2903"/>
      <c r="AN2903"/>
      <c r="AO2903">
        <f t="shared" si="760"/>
        <v>8.8211740701485137</v>
      </c>
      <c r="AP2903">
        <f t="shared" si="761"/>
        <v>0.58422922314667658</v>
      </c>
      <c r="AQ2903">
        <f t="shared" si="762"/>
        <v>6</v>
      </c>
      <c r="AR2903">
        <v>1</v>
      </c>
      <c r="AS2903">
        <v>1</v>
      </c>
      <c r="AT2903">
        <v>1</v>
      </c>
      <c r="AU2903">
        <v>0</v>
      </c>
      <c r="AV2903">
        <v>1</v>
      </c>
      <c r="AW2903">
        <v>1</v>
      </c>
      <c r="AX2903">
        <v>1</v>
      </c>
    </row>
    <row r="2904" spans="1:50">
      <c r="A2904" s="13" t="s">
        <v>95</v>
      </c>
      <c r="B2904" s="13" t="s">
        <v>218</v>
      </c>
      <c r="D2904" s="14">
        <v>-22.1</v>
      </c>
      <c r="E2904" s="14">
        <v>52.5</v>
      </c>
      <c r="F2904" s="14">
        <v>4045</v>
      </c>
      <c r="G2904" s="16">
        <v>0.77</v>
      </c>
      <c r="H2904">
        <v>16.472000000000001</v>
      </c>
      <c r="J2904">
        <f>(F2904*100*Info!$B$11)/AI2904</f>
        <v>2.9510218475178602</v>
      </c>
      <c r="K2904">
        <f>2*((F2904*100*Info!$B$11)/AI2904^2)*(AJ2904/2)</f>
        <v>0.1139234046504547</v>
      </c>
      <c r="L2904">
        <f t="shared" si="749"/>
        <v>0.64587808598130947</v>
      </c>
      <c r="M2904">
        <f t="shared" si="750"/>
        <v>20.394203665433334</v>
      </c>
      <c r="N2904">
        <f t="shared" si="751"/>
        <v>1.9974433988416616</v>
      </c>
      <c r="O2904" s="42">
        <v>1.1709000000000001</v>
      </c>
      <c r="P2904" s="42">
        <v>2.0376999999999999E-2</v>
      </c>
      <c r="S2904" s="43">
        <v>3.7219000000000002</v>
      </c>
      <c r="T2904" s="43">
        <v>7.7658000000000005E-2</v>
      </c>
      <c r="U2904" s="42">
        <v>1.6760999999999999</v>
      </c>
      <c r="V2904" s="42">
        <v>0.15087</v>
      </c>
      <c r="W2904" s="37">
        <f>U2904*Info!$B$2</f>
        <v>0.80452799999999991</v>
      </c>
      <c r="X2904" s="37">
        <f>W2904*SQRT((0.5*V2904/U2904)^2+Info!$B$3^2)</f>
        <v>5.4122457948618703E-2</v>
      </c>
      <c r="Y2904" s="28">
        <f>W2904*Info!$D$2</f>
        <v>0.65166767999999997</v>
      </c>
      <c r="Z2904" s="28">
        <f>Y2904*SQRT(Info!$D$3^2+(X2904/W2904)^2)</f>
        <v>5.4621896479555669E-2</v>
      </c>
      <c r="AA2904" s="37">
        <f t="shared" si="752"/>
        <v>0.36637200000000014</v>
      </c>
      <c r="AB2904" s="37">
        <f t="shared" si="753"/>
        <v>5.5073096759216289E-2</v>
      </c>
      <c r="AC2904" s="37">
        <f>(1-EXP(-Info!$B$6*H2904*1000))+(Info!$B$6/(Info!$B$6-Info!$B$7))*(EXP(-Info!$B$7*H2904*1000)-EXP(-Info!$B$6*H2904*1000))*(Info!$B$9-1)</f>
        <v>0.16030043270749134</v>
      </c>
      <c r="AD2904" s="37">
        <f>SQRT((Info!$B$6*EXP(-Info!$B$6*H2904*1000)+(Info!$B$6/(Info!$B$6+Info!$B$7))*(Info!$B$9-1)*(-Info!$B$7*EXP(-Info!$B$7*H2904*1000)+Info!$B$6*EXP(-Info!$B$6*H2904*1000)))^2*(0.01*H2904*1000)^2)</f>
        <v>1.3947739869105507E-3</v>
      </c>
      <c r="AE2904" s="37">
        <f t="shared" si="754"/>
        <v>8.8430181883908526E-3</v>
      </c>
      <c r="AF2904" s="37">
        <f t="shared" si="755"/>
        <v>3.011502729868091</v>
      </c>
      <c r="AG2904" s="37">
        <f t="shared" si="756"/>
        <v>6.7597646310382051E-2</v>
      </c>
      <c r="AH2904" s="37">
        <f t="shared" si="757"/>
        <v>0.80913047902095458</v>
      </c>
      <c r="AI2904">
        <f>AF2904*EXP(Info!$B$6*H2904*1000)</f>
        <v>3.5025685520586629</v>
      </c>
      <c r="AJ2904">
        <f>2*SQRT((EXP(Info!$B$6*H2904)*AG2904)^2+(Info!$B$6*H2904*0.01*AI2904)^2)</f>
        <v>0.13521571682288985</v>
      </c>
      <c r="AK2904">
        <f t="shared" si="758"/>
        <v>0.48716484840000018</v>
      </c>
      <c r="AL2904">
        <f t="shared" si="759"/>
        <v>0.14646139352145979</v>
      </c>
      <c r="AM2904"/>
      <c r="AN2904"/>
      <c r="AO2904">
        <f t="shared" si="760"/>
        <v>6.9108955122819111</v>
      </c>
      <c r="AP2904">
        <f t="shared" si="761"/>
        <v>0.6985860032217649</v>
      </c>
      <c r="AQ2904">
        <f t="shared" si="762"/>
        <v>6</v>
      </c>
      <c r="AR2904">
        <v>1</v>
      </c>
      <c r="AS2904">
        <v>1</v>
      </c>
      <c r="AT2904">
        <v>1</v>
      </c>
      <c r="AU2904">
        <v>0</v>
      </c>
      <c r="AV2904">
        <v>1</v>
      </c>
      <c r="AW2904">
        <v>1</v>
      </c>
      <c r="AX2904">
        <v>1</v>
      </c>
    </row>
    <row r="2905" spans="1:50">
      <c r="A2905" s="13" t="s">
        <v>95</v>
      </c>
      <c r="B2905" s="13" t="s">
        <v>218</v>
      </c>
      <c r="D2905" s="14">
        <v>-22.1</v>
      </c>
      <c r="E2905" s="14">
        <v>52.5</v>
      </c>
      <c r="F2905" s="14">
        <v>4045</v>
      </c>
      <c r="G2905" s="16">
        <v>0.79</v>
      </c>
      <c r="H2905">
        <v>16.741</v>
      </c>
      <c r="J2905">
        <f>(F2905*100*Info!$B$11)/AI2905</f>
        <v>3.4683560505532838</v>
      </c>
      <c r="K2905">
        <f>2*((F2905*100*Info!$B$11)/AI2905^2)*(AJ2905/2)</f>
        <v>0.15310667589746355</v>
      </c>
      <c r="L2905">
        <f t="shared" si="749"/>
        <v>0.66961538691588895</v>
      </c>
      <c r="M2905">
        <f t="shared" si="750"/>
        <v>24.850370992660327</v>
      </c>
      <c r="N2905">
        <f t="shared" si="751"/>
        <v>1.1387613102933374</v>
      </c>
      <c r="O2905" s="42">
        <v>1.4879</v>
      </c>
      <c r="P2905" s="42">
        <v>2.6703000000000001E-2</v>
      </c>
      <c r="S2905" s="43">
        <v>3.3380000000000001</v>
      </c>
      <c r="T2905" s="43">
        <v>8.8846999999999995E-2</v>
      </c>
      <c r="U2905" s="42">
        <v>1.7377</v>
      </c>
      <c r="V2905" s="42">
        <v>2.1368999999999999E-2</v>
      </c>
      <c r="W2905" s="37">
        <f>U2905*Info!$B$2</f>
        <v>0.83409599999999995</v>
      </c>
      <c r="X2905" s="37">
        <f>W2905*SQRT((0.5*V2905/U2905)^2+Info!$B$3^2)</f>
        <v>4.2018953707982781E-2</v>
      </c>
      <c r="Y2905" s="28">
        <f>W2905*Info!$D$2</f>
        <v>0.67561775999999996</v>
      </c>
      <c r="Z2905" s="28">
        <f>Y2905*SQRT(Info!$D$3^2+(X2905/W2905)^2)</f>
        <v>4.795366111261723E-2</v>
      </c>
      <c r="AA2905" s="37">
        <f t="shared" si="752"/>
        <v>0.65380400000000005</v>
      </c>
      <c r="AB2905" s="37">
        <f t="shared" si="753"/>
        <v>4.4089171266464056E-2</v>
      </c>
      <c r="AC2905" s="37">
        <f>(1-EXP(-Info!$B$6*H2905*1000))+(Info!$B$6/(Info!$B$6-Info!$B$7))*(EXP(-Info!$B$7*H2905*1000)-EXP(-Info!$B$6*H2905*1000))*(Info!$B$9-1)</f>
        <v>0.16271444936370172</v>
      </c>
      <c r="AD2905" s="37">
        <f>SQRT((Info!$B$6*EXP(-Info!$B$6*H2905*1000)+(Info!$B$6/(Info!$B$6+Info!$B$7))*(Info!$B$9-1)*(-Info!$B$7*EXP(-Info!$B$7*H2905*1000)+Info!$B$6*EXP(-Info!$B$6*H2905*1000)))^2*(0.01*H2905*1000)^2)</f>
        <v>1.4139727481439085E-3</v>
      </c>
      <c r="AE2905" s="37">
        <f t="shared" si="754"/>
        <v>7.2332647062559492E-3</v>
      </c>
      <c r="AF2905" s="37">
        <f t="shared" si="755"/>
        <v>2.5559988821482147</v>
      </c>
      <c r="AG2905" s="37">
        <f t="shared" si="756"/>
        <v>6.5767173306023316E-2</v>
      </c>
      <c r="AH2905" s="37">
        <f t="shared" si="757"/>
        <v>0.76572764594014819</v>
      </c>
      <c r="AI2905">
        <f>AF2905*EXP(Info!$B$6*H2905*1000)</f>
        <v>2.9801312693675879</v>
      </c>
      <c r="AJ2905">
        <f>2*SQRT((EXP(Info!$B$6*H2905)*AG2905)^2+(Info!$B$6*H2905*0.01*AI2905)^2)</f>
        <v>0.13155454219245249</v>
      </c>
      <c r="AK2905">
        <f t="shared" si="758"/>
        <v>0.86936317880000002</v>
      </c>
      <c r="AL2905">
        <f t="shared" si="759"/>
        <v>0.1172507420660345</v>
      </c>
      <c r="AM2905"/>
      <c r="AN2905"/>
      <c r="AO2905">
        <f t="shared" si="760"/>
        <v>7.1648846319982562</v>
      </c>
      <c r="AP2905">
        <f t="shared" si="761"/>
        <v>0.85624676296253666</v>
      </c>
      <c r="AQ2905">
        <f t="shared" si="762"/>
        <v>6</v>
      </c>
      <c r="AR2905">
        <v>1</v>
      </c>
      <c r="AS2905">
        <v>1</v>
      </c>
      <c r="AT2905">
        <v>1</v>
      </c>
      <c r="AU2905">
        <v>0</v>
      </c>
      <c r="AV2905">
        <v>1</v>
      </c>
      <c r="AW2905">
        <v>1</v>
      </c>
      <c r="AX2905">
        <v>1</v>
      </c>
    </row>
    <row r="2906" spans="1:50">
      <c r="A2906" s="13" t="s">
        <v>95</v>
      </c>
      <c r="B2906" s="13" t="s">
        <v>218</v>
      </c>
      <c r="D2906" s="14">
        <v>-22.1</v>
      </c>
      <c r="E2906" s="14">
        <v>52.5</v>
      </c>
      <c r="F2906" s="14">
        <v>4045</v>
      </c>
      <c r="G2906" s="16">
        <v>0.83</v>
      </c>
      <c r="H2906">
        <v>17.427</v>
      </c>
      <c r="I2906" s="14" t="s">
        <v>121</v>
      </c>
      <c r="J2906">
        <f>(F2906*100*Info!$B$11)/AI2906</f>
        <v>3.7136869501335998</v>
      </c>
      <c r="K2906">
        <f>2*((F2906*100*Info!$B$11)/AI2906^2)*(AJ2906/2)</f>
        <v>0.26919018700031772</v>
      </c>
      <c r="L2906">
        <f t="shared" si="749"/>
        <v>0.80733797383177719</v>
      </c>
      <c r="M2906">
        <f t="shared" si="750"/>
        <v>32.080745326100185</v>
      </c>
      <c r="N2906">
        <f t="shared" si="751"/>
        <v>2.3398770472905666</v>
      </c>
      <c r="O2906" s="42">
        <v>1.2464</v>
      </c>
      <c r="P2906" s="42">
        <v>1.1986E-2</v>
      </c>
      <c r="S2906" s="43">
        <v>3.2273999999999998</v>
      </c>
      <c r="T2906" s="43">
        <v>0.16456000000000001</v>
      </c>
      <c r="U2906" s="42">
        <v>2.0951</v>
      </c>
      <c r="V2906" s="42">
        <v>1.6969999999999999E-2</v>
      </c>
      <c r="W2906" s="37">
        <f>U2906*Info!$B$2</f>
        <v>1.0056479999999999</v>
      </c>
      <c r="X2906" s="37">
        <f>W2906*SQRT((0.5*V2906/U2906)^2+Info!$B$3^2)</f>
        <v>5.0447075728926052E-2</v>
      </c>
      <c r="Y2906" s="28">
        <f>W2906*Info!$D$2</f>
        <v>0.81457488</v>
      </c>
      <c r="Z2906" s="28">
        <f>Y2906*SQRT(Info!$D$3^2+(X2906/W2906)^2)</f>
        <v>5.7693538334029196E-2</v>
      </c>
      <c r="AA2906" s="37">
        <f t="shared" si="752"/>
        <v>0.24075200000000008</v>
      </c>
      <c r="AB2906" s="37">
        <f t="shared" si="753"/>
        <v>5.0801806056477952E-2</v>
      </c>
      <c r="AC2906" s="37">
        <f>(1-EXP(-Info!$B$6*H2906*1000))+(Info!$B$6/(Info!$B$6-Info!$B$7))*(EXP(-Info!$B$7*H2906*1000)-EXP(-Info!$B$6*H2906*1000))*(Info!$B$9-1)</f>
        <v>0.16884256684146332</v>
      </c>
      <c r="AD2906" s="37">
        <f>SQRT((Info!$B$6*EXP(-Info!$B$6*H2906*1000)+(Info!$B$6/(Info!$B$6+Info!$B$7))*(Info!$B$9-1)*(-Info!$B$7*EXP(-Info!$B$7*H2906*1000)+Info!$B$6*EXP(-Info!$B$6*H2906*1000)))^2*(0.01*H2906*1000)^2)</f>
        <v>1.4624543138699495E-3</v>
      </c>
      <c r="AE2906" s="37">
        <f t="shared" si="754"/>
        <v>8.5847305491550882E-3</v>
      </c>
      <c r="AF2906" s="37">
        <f t="shared" si="755"/>
        <v>2.372175934347784</v>
      </c>
      <c r="AG2906" s="37">
        <f t="shared" si="756"/>
        <v>0.10085752507424368</v>
      </c>
      <c r="AH2906" s="37">
        <f t="shared" si="757"/>
        <v>0.73501144399447982</v>
      </c>
      <c r="AI2906">
        <f>AF2906*EXP(Info!$B$6*H2906*1000)</f>
        <v>2.7832599942712641</v>
      </c>
      <c r="AJ2906">
        <f>2*SQRT((EXP(Info!$B$6*H2906)*AG2906)^2+(Info!$B$6*H2906*0.01*AI2906)^2)</f>
        <v>0.20174729006208542</v>
      </c>
      <c r="AK2906">
        <f t="shared" si="758"/>
        <v>0.32012793440000009</v>
      </c>
      <c r="AL2906">
        <f t="shared" si="759"/>
        <v>0.13510232302659747</v>
      </c>
      <c r="AM2906"/>
      <c r="AN2906"/>
      <c r="AO2906">
        <f t="shared" si="760"/>
        <v>8.6385163103525038</v>
      </c>
      <c r="AP2906">
        <f t="shared" si="761"/>
        <v>0.59491193737769077</v>
      </c>
      <c r="AQ2906">
        <f t="shared" si="762"/>
        <v>6</v>
      </c>
      <c r="AR2906">
        <v>1</v>
      </c>
      <c r="AS2906">
        <v>1</v>
      </c>
      <c r="AT2906">
        <v>1</v>
      </c>
      <c r="AU2906">
        <v>0</v>
      </c>
      <c r="AV2906">
        <v>1</v>
      </c>
      <c r="AW2906">
        <v>1</v>
      </c>
      <c r="AX2906">
        <v>1</v>
      </c>
    </row>
    <row r="2907" spans="1:50">
      <c r="A2907" s="13" t="s">
        <v>95</v>
      </c>
      <c r="B2907" s="13" t="s">
        <v>218</v>
      </c>
      <c r="D2907" s="14">
        <v>-22.1</v>
      </c>
      <c r="E2907" s="14">
        <v>52.5</v>
      </c>
      <c r="F2907" s="14">
        <v>4045</v>
      </c>
      <c r="G2907" s="16">
        <v>0.85</v>
      </c>
      <c r="H2907">
        <v>17.768999999999998</v>
      </c>
      <c r="J2907">
        <f>(F2907*100*Info!$B$11)/AI2907</f>
        <v>3.7260054743892086</v>
      </c>
      <c r="K2907">
        <f>2*((F2907*100*Info!$B$11)/AI2907^2)*(AJ2907/2)</f>
        <v>0.22549175202412122</v>
      </c>
      <c r="L2907">
        <f t="shared" si="749"/>
        <v>0.85901284485981466</v>
      </c>
      <c r="M2907">
        <f t="shared" si="750"/>
        <v>34.247346218945992</v>
      </c>
      <c r="N2907">
        <f t="shared" si="751"/>
        <v>2.0941413489331233</v>
      </c>
      <c r="O2907" s="42">
        <v>1.7877000000000001</v>
      </c>
      <c r="P2907" s="42">
        <v>4.3536999999999999E-2</v>
      </c>
      <c r="S2907" s="43">
        <v>3.347</v>
      </c>
      <c r="T2907" s="43">
        <v>0.11266</v>
      </c>
      <c r="U2907" s="42">
        <v>2.2292000000000001</v>
      </c>
      <c r="V2907" s="42">
        <v>1.9504000000000001E-2</v>
      </c>
      <c r="W2907" s="37">
        <f>U2907*Info!$B$2</f>
        <v>1.0700160000000001</v>
      </c>
      <c r="X2907" s="37">
        <f>W2907*SQRT((0.5*V2907/U2907)^2+Info!$B$3^2)</f>
        <v>5.3705185849800399E-2</v>
      </c>
      <c r="Y2907" s="28">
        <f>W2907*Info!$D$2</f>
        <v>0.86671296000000009</v>
      </c>
      <c r="Z2907" s="28">
        <f>Y2907*SQRT(Info!$D$3^2+(X2907/W2907)^2)</f>
        <v>6.1403036047549243E-2</v>
      </c>
      <c r="AA2907" s="37">
        <f t="shared" si="752"/>
        <v>0.71768399999999999</v>
      </c>
      <c r="AB2907" s="37">
        <f t="shared" si="753"/>
        <v>5.7949241404970965E-2</v>
      </c>
      <c r="AC2907" s="37">
        <f>(1-EXP(-Info!$B$6*H2907*1000))+(Info!$B$6/(Info!$B$6-Info!$B$7))*(EXP(-Info!$B$7*H2907*1000)-EXP(-Info!$B$6*H2907*1000))*(Info!$B$9-1)</f>
        <v>0.17188268707894461</v>
      </c>
      <c r="AD2907" s="37">
        <f>SQRT((Info!$B$6*EXP(-Info!$B$6*H2907*1000)+(Info!$B$6/(Info!$B$6+Info!$B$7))*(Info!$B$9-1)*(-Info!$B$7*EXP(-Info!$B$7*H2907*1000)+Info!$B$6*EXP(-Info!$B$6*H2907*1000)))^2*(0.01*H2907*1000)^2)</f>
        <v>1.4863690310260511E-3</v>
      </c>
      <c r="AE2907" s="37">
        <f t="shared" si="754"/>
        <v>1.0017431320507976E-2</v>
      </c>
      <c r="AF2907" s="37">
        <f t="shared" si="755"/>
        <v>2.3569295856064345</v>
      </c>
      <c r="AG2907" s="37">
        <f t="shared" si="756"/>
        <v>8.3927055626405275E-2</v>
      </c>
      <c r="AH2907" s="37">
        <f t="shared" si="757"/>
        <v>0.7041916897539392</v>
      </c>
      <c r="AI2907">
        <f>AF2907*EXP(Info!$B$6*H2907*1000)</f>
        <v>2.7740582751689282</v>
      </c>
      <c r="AJ2907">
        <f>2*SQRT((EXP(Info!$B$6*H2907)*AG2907)^2+(Info!$B$6*H2907*0.01*AI2907)^2)</f>
        <v>0.16788146581759758</v>
      </c>
      <c r="AK2907">
        <f t="shared" si="758"/>
        <v>0.95430441479999994</v>
      </c>
      <c r="AL2907">
        <f t="shared" si="759"/>
        <v>0.15411021259237978</v>
      </c>
      <c r="AM2907"/>
      <c r="AN2907"/>
      <c r="AO2907">
        <f t="shared" si="760"/>
        <v>9.1914374297350019</v>
      </c>
      <c r="AP2907">
        <f t="shared" si="761"/>
        <v>0.80194688677552484</v>
      </c>
      <c r="AQ2907">
        <f t="shared" si="762"/>
        <v>6</v>
      </c>
      <c r="AR2907">
        <v>1</v>
      </c>
      <c r="AS2907">
        <v>1</v>
      </c>
      <c r="AT2907">
        <v>1</v>
      </c>
      <c r="AU2907">
        <v>0</v>
      </c>
      <c r="AV2907">
        <v>1</v>
      </c>
      <c r="AW2907">
        <v>1</v>
      </c>
      <c r="AX2907">
        <v>1</v>
      </c>
    </row>
    <row r="2908" spans="1:50">
      <c r="A2908" s="13" t="s">
        <v>95</v>
      </c>
      <c r="B2908" s="13" t="s">
        <v>218</v>
      </c>
      <c r="D2908" s="14">
        <v>-22.1</v>
      </c>
      <c r="E2908" s="14">
        <v>52.5</v>
      </c>
      <c r="F2908" s="14">
        <v>4045</v>
      </c>
      <c r="G2908" s="16">
        <v>0.85</v>
      </c>
      <c r="H2908">
        <v>17.768999999999998</v>
      </c>
      <c r="J2908">
        <f>(F2908*100*Info!$B$11)/AI2908</f>
        <v>3.7218593296021667</v>
      </c>
      <c r="K2908">
        <f>2*((F2908*100*Info!$B$11)/AI2908^2)*(AJ2908/2)</f>
        <v>0.223144676835376</v>
      </c>
      <c r="L2908">
        <f t="shared" si="749"/>
        <v>0.85704758130841274</v>
      </c>
      <c r="M2908">
        <f t="shared" si="750"/>
        <v>34.130972739540852</v>
      </c>
      <c r="N2908">
        <f t="shared" si="751"/>
        <v>2.0797300197415831</v>
      </c>
      <c r="O2908" s="42">
        <v>1.7925666666666666</v>
      </c>
      <c r="P2908" s="42">
        <v>3.1395666666666669E-2</v>
      </c>
      <c r="S2908" s="43">
        <v>3.3489</v>
      </c>
      <c r="T2908" s="43">
        <v>0.11088999999999999</v>
      </c>
      <c r="U2908" s="42">
        <v>2.2241</v>
      </c>
      <c r="V2908" s="42">
        <v>2.4191333333333332E-2</v>
      </c>
      <c r="W2908" s="37">
        <f>U2908*Info!$B$2</f>
        <v>1.0675679999999999</v>
      </c>
      <c r="X2908" s="37">
        <f>W2908*SQRT((0.5*V2908/U2908)^2+Info!$B$3^2)</f>
        <v>5.3693223907737189E-2</v>
      </c>
      <c r="Y2908" s="28">
        <f>W2908*Info!$D$2</f>
        <v>0.86473007999999996</v>
      </c>
      <c r="Z2908" s="28">
        <f>Y2908*SQRT(Info!$D$3^2+(X2908/W2908)^2)</f>
        <v>6.1326232877759387E-2</v>
      </c>
      <c r="AA2908" s="37">
        <f t="shared" si="752"/>
        <v>0.72499866666666679</v>
      </c>
      <c r="AB2908" s="37">
        <f t="shared" si="753"/>
        <v>5.5940899751143719E-2</v>
      </c>
      <c r="AC2908" s="37">
        <f>(1-EXP(-Info!$B$6*H2908*1000))+(Info!$B$6/(Info!$B$6-Info!$B$7))*(EXP(-Info!$B$7*H2908*1000)-EXP(-Info!$B$6*H2908*1000))*(Info!$B$9-1)</f>
        <v>0.17188268707894461</v>
      </c>
      <c r="AD2908" s="37">
        <f>SQRT((Info!$B$6*EXP(-Info!$B$6*H2908*1000)+(Info!$B$6/(Info!$B$6+Info!$B$7))*(Info!$B$9-1)*(-Info!$B$7*EXP(-Info!$B$7*H2908*1000)+Info!$B$6*EXP(-Info!$B$6*H2908*1000)))^2*(0.01*H2908*1000)^2)</f>
        <v>1.4863690310260511E-3</v>
      </c>
      <c r="AE2908" s="37">
        <f t="shared" si="754"/>
        <v>9.6754697121011982E-3</v>
      </c>
      <c r="AF2908" s="37">
        <f t="shared" si="755"/>
        <v>2.3595552010446816</v>
      </c>
      <c r="AG2908" s="37">
        <f t="shared" si="756"/>
        <v>8.3238630323467983E-2</v>
      </c>
      <c r="AH2908" s="37">
        <f t="shared" si="757"/>
        <v>0.70457618950840029</v>
      </c>
      <c r="AI2908">
        <f>AF2908*EXP(Info!$B$6*H2908*1000)</f>
        <v>2.7771485712381705</v>
      </c>
      <c r="AJ2908">
        <f>2*SQRT((EXP(Info!$B$6*H2908)*AG2908)^2+(Info!$B$6*H2908*0.01*AI2908)^2)</f>
        <v>0.16650439083602034</v>
      </c>
      <c r="AK2908">
        <f t="shared" si="758"/>
        <v>0.96403072706666681</v>
      </c>
      <c r="AL2908">
        <f t="shared" si="759"/>
        <v>0.1487692287981916</v>
      </c>
      <c r="AM2908"/>
      <c r="AN2908"/>
      <c r="AO2908">
        <f t="shared" si="760"/>
        <v>9.1704091097584861</v>
      </c>
      <c r="AP2908">
        <f t="shared" si="761"/>
        <v>0.80597395201055111</v>
      </c>
      <c r="AQ2908">
        <f t="shared" si="762"/>
        <v>6</v>
      </c>
      <c r="AR2908">
        <v>1</v>
      </c>
      <c r="AS2908">
        <v>1</v>
      </c>
      <c r="AT2908">
        <v>1</v>
      </c>
      <c r="AU2908">
        <v>0</v>
      </c>
      <c r="AV2908">
        <v>1</v>
      </c>
      <c r="AW2908">
        <v>1</v>
      </c>
      <c r="AX2908">
        <v>1</v>
      </c>
    </row>
    <row r="2909" spans="1:50">
      <c r="A2909" s="13" t="s">
        <v>95</v>
      </c>
      <c r="B2909" s="13" t="s">
        <v>218</v>
      </c>
      <c r="D2909" s="14">
        <v>-22.1</v>
      </c>
      <c r="E2909" s="14">
        <v>52.5</v>
      </c>
      <c r="F2909" s="14">
        <v>4045</v>
      </c>
      <c r="G2909" s="16">
        <v>0.85</v>
      </c>
      <c r="H2909">
        <v>17.768999999999998</v>
      </c>
      <c r="J2909">
        <f>(F2909*100*Info!$B$11)/AI2909</f>
        <v>3.7513618877559112</v>
      </c>
      <c r="K2909">
        <f>2*((F2909*100*Info!$B$11)/AI2909^2)*(AJ2909/2)</f>
        <v>0.21844351524236444</v>
      </c>
      <c r="L2909">
        <f t="shared" si="749"/>
        <v>0.86436915140187087</v>
      </c>
      <c r="M2909">
        <f t="shared" si="750"/>
        <v>34.695407959273595</v>
      </c>
      <c r="N2909">
        <f t="shared" si="751"/>
        <v>2.0510512980204383</v>
      </c>
      <c r="O2909" s="42">
        <v>1.8049999999999999</v>
      </c>
      <c r="P2909" s="42">
        <v>0.02</v>
      </c>
      <c r="S2909" s="43">
        <v>3.3382999999999998</v>
      </c>
      <c r="T2909" s="43">
        <v>0.1004</v>
      </c>
      <c r="U2909" s="42">
        <v>2.2431000000000001</v>
      </c>
      <c r="V2909" s="42">
        <v>2.2865E-2</v>
      </c>
      <c r="W2909" s="37">
        <f>U2909*Info!$B$2</f>
        <v>1.0766880000000001</v>
      </c>
      <c r="X2909" s="37">
        <f>W2909*SQRT((0.5*V2909/U2909)^2+Info!$B$3^2)</f>
        <v>5.411336597477559E-2</v>
      </c>
      <c r="Y2909" s="28">
        <f>W2909*Info!$D$2</f>
        <v>0.87211728000000011</v>
      </c>
      <c r="Z2909" s="28">
        <f>Y2909*SQRT(Info!$D$3^2+(X2909/W2909)^2)</f>
        <v>6.1827990297396287E-2</v>
      </c>
      <c r="AA2909" s="37">
        <f t="shared" si="752"/>
        <v>0.72831199999999985</v>
      </c>
      <c r="AB2909" s="37">
        <f t="shared" si="753"/>
        <v>5.5029595465712816E-2</v>
      </c>
      <c r="AC2909" s="37">
        <f>(1-EXP(-Info!$B$6*H2909*1000))+(Info!$B$6/(Info!$B$6-Info!$B$7))*(EXP(-Info!$B$7*H2909*1000)-EXP(-Info!$B$6*H2909*1000))*(Info!$B$9-1)</f>
        <v>0.17188268707894461</v>
      </c>
      <c r="AD2909" s="37">
        <f>SQRT((Info!$B$6*EXP(-Info!$B$6*H2909*1000)+(Info!$B$6/(Info!$B$6+Info!$B$7))*(Info!$B$9-1)*(-Info!$B$7*EXP(-Info!$B$7*H2909*1000)+Info!$B$6*EXP(-Info!$B$6*H2909*1000)))^2*(0.01*H2909*1000)^2)</f>
        <v>1.4863690310260511E-3</v>
      </c>
      <c r="AE2909" s="37">
        <f t="shared" si="754"/>
        <v>9.5203815479776421E-3</v>
      </c>
      <c r="AF2909" s="37">
        <f t="shared" si="755"/>
        <v>2.3409984964081598</v>
      </c>
      <c r="AG2909" s="37">
        <f t="shared" si="756"/>
        <v>8.0208341517787315E-2</v>
      </c>
      <c r="AH2909" s="37">
        <f t="shared" si="757"/>
        <v>0.70125467945006736</v>
      </c>
      <c r="AI2909">
        <f>AF2909*EXP(Info!$B$6*H2909*1000)</f>
        <v>2.7553077065932627</v>
      </c>
      <c r="AJ2909">
        <f>2*SQRT((EXP(Info!$B$6*H2909)*AG2909)^2+(Info!$B$6*H2909*0.01*AI2909)^2)</f>
        <v>0.16044282556878497</v>
      </c>
      <c r="AK2909">
        <f t="shared" si="758"/>
        <v>0.96843646639999981</v>
      </c>
      <c r="AL2909">
        <f t="shared" si="759"/>
        <v>0.14634570618151665</v>
      </c>
      <c r="AM2909"/>
      <c r="AN2909"/>
      <c r="AO2909">
        <f t="shared" si="760"/>
        <v>9.2487499096709964</v>
      </c>
      <c r="AP2909">
        <f t="shared" si="761"/>
        <v>0.80468993803218758</v>
      </c>
      <c r="AQ2909">
        <f t="shared" si="762"/>
        <v>6</v>
      </c>
      <c r="AR2909">
        <v>1</v>
      </c>
      <c r="AS2909">
        <v>1</v>
      </c>
      <c r="AT2909">
        <v>1</v>
      </c>
      <c r="AU2909">
        <v>0</v>
      </c>
      <c r="AV2909">
        <v>1</v>
      </c>
      <c r="AW2909">
        <v>1</v>
      </c>
      <c r="AX2909">
        <v>1</v>
      </c>
    </row>
    <row r="2910" spans="1:50">
      <c r="A2910" s="13" t="s">
        <v>95</v>
      </c>
      <c r="B2910" s="13" t="s">
        <v>218</v>
      </c>
      <c r="D2910" s="14">
        <v>-22.1</v>
      </c>
      <c r="E2910" s="14">
        <v>52.5</v>
      </c>
      <c r="F2910" s="14">
        <v>4045</v>
      </c>
      <c r="G2910" s="16">
        <v>0.85</v>
      </c>
      <c r="H2910">
        <v>17.768999999999998</v>
      </c>
      <c r="J2910">
        <f>(F2910*100*Info!$B$11)/AI2910</f>
        <v>3.6887445427373708</v>
      </c>
      <c r="K2910">
        <f>2*((F2910*100*Info!$B$11)/AI2910^2)*(AJ2910/2)</f>
        <v>0.22593189477456688</v>
      </c>
      <c r="L2910">
        <f t="shared" si="749"/>
        <v>0.84776074766355292</v>
      </c>
      <c r="M2910">
        <f t="shared" si="750"/>
        <v>33.460749296952457</v>
      </c>
      <c r="N2910">
        <f t="shared" si="751"/>
        <v>2.100295747829914</v>
      </c>
      <c r="O2910" s="42">
        <v>1.7849999999999999</v>
      </c>
      <c r="P2910" s="42">
        <v>3.065E-2</v>
      </c>
      <c r="S2910" s="43">
        <v>3.3614000000000002</v>
      </c>
      <c r="T2910" s="43">
        <v>0.11960999999999999</v>
      </c>
      <c r="U2910" s="42">
        <v>2.2000000000000002</v>
      </c>
      <c r="V2910" s="42">
        <v>3.0204999999999999E-2</v>
      </c>
      <c r="W2910" s="37">
        <f>U2910*Info!$B$2</f>
        <v>1.056</v>
      </c>
      <c r="X2910" s="37">
        <f>W2910*SQRT((0.5*V2910/U2910)^2+Info!$B$3^2)</f>
        <v>5.3295317811605181E-2</v>
      </c>
      <c r="Y2910" s="28">
        <f>W2910*Info!$D$2</f>
        <v>0.85536000000000012</v>
      </c>
      <c r="Z2910" s="28">
        <f>Y2910*SQRT(Info!$D$3^2+(X2910/W2910)^2)</f>
        <v>6.0767444358882705E-2</v>
      </c>
      <c r="AA2910" s="37">
        <f t="shared" si="752"/>
        <v>0.72899999999999987</v>
      </c>
      <c r="AB2910" s="37">
        <f t="shared" si="753"/>
        <v>5.5454905334334496E-2</v>
      </c>
      <c r="AC2910" s="37">
        <f>(1-EXP(-Info!$B$6*H2910*1000))+(Info!$B$6/(Info!$B$6-Info!$B$7))*(EXP(-Info!$B$7*H2910*1000)-EXP(-Info!$B$6*H2910*1000))*(Info!$B$9-1)</f>
        <v>0.17188268707894461</v>
      </c>
      <c r="AD2910" s="37">
        <f>SQRT((Info!$B$6*EXP(-Info!$B$6*H2910*1000)+(Info!$B$6/(Info!$B$6+Info!$B$7))*(Info!$B$9-1)*(-Info!$B$7*EXP(-Info!$B$7*H2910*1000)+Info!$B$6*EXP(-Info!$B$6*H2910*1000)))^2*(0.01*H2910*1000)^2)</f>
        <v>1.4863690310260511E-3</v>
      </c>
      <c r="AE2910" s="37">
        <f t="shared" si="754"/>
        <v>9.5931298754172809E-3</v>
      </c>
      <c r="AF2910" s="37">
        <f t="shared" si="755"/>
        <v>2.3807375211194493</v>
      </c>
      <c r="AG2910" s="37">
        <f t="shared" si="756"/>
        <v>8.579830103047803E-2</v>
      </c>
      <c r="AH2910" s="37">
        <f t="shared" si="757"/>
        <v>0.7082577262805525</v>
      </c>
      <c r="AI2910">
        <f>AF2910*EXP(Info!$B$6*H2910*1000)</f>
        <v>2.8020797319523192</v>
      </c>
      <c r="AJ2910">
        <f>2*SQRT((EXP(Info!$B$6*H2910)*AG2910)^2+(Info!$B$6*H2910*0.01*AI2910)^2)</f>
        <v>0.17162456651975089</v>
      </c>
      <c r="AK2910">
        <f t="shared" si="758"/>
        <v>0.9693512999999998</v>
      </c>
      <c r="AL2910">
        <f t="shared" si="759"/>
        <v>0.14747677524612915</v>
      </c>
      <c r="AM2910"/>
      <c r="AN2910"/>
      <c r="AO2910">
        <f t="shared" si="760"/>
        <v>9.0710399898694636</v>
      </c>
      <c r="AP2910">
        <f t="shared" si="761"/>
        <v>0.81136363636363629</v>
      </c>
      <c r="AQ2910">
        <f t="shared" si="762"/>
        <v>6</v>
      </c>
      <c r="AR2910">
        <v>1</v>
      </c>
      <c r="AS2910">
        <v>1</v>
      </c>
      <c r="AT2910">
        <v>1</v>
      </c>
      <c r="AU2910">
        <v>0</v>
      </c>
      <c r="AV2910">
        <v>1</v>
      </c>
      <c r="AW2910">
        <v>1</v>
      </c>
      <c r="AX2910">
        <v>1</v>
      </c>
    </row>
    <row r="2911" spans="1:50">
      <c r="A2911" s="13" t="s">
        <v>95</v>
      </c>
      <c r="B2911" s="13" t="s">
        <v>218</v>
      </c>
      <c r="D2911" s="14">
        <v>-22.1</v>
      </c>
      <c r="E2911" s="14">
        <v>52.5</v>
      </c>
      <c r="F2911" s="14">
        <v>4045</v>
      </c>
      <c r="G2911" s="16">
        <v>0.87</v>
      </c>
      <c r="H2911">
        <v>18.111999999999998</v>
      </c>
      <c r="J2911">
        <f>(F2911*100*Info!$B$11)/AI2911</f>
        <v>3.5219986144057911</v>
      </c>
      <c r="K2911">
        <f>2*((F2911*100*Info!$B$11)/AI2911^2)*(AJ2911/2)</f>
        <v>0.18218612753608437</v>
      </c>
      <c r="L2911">
        <f t="shared" si="749"/>
        <v>0.78545033271028186</v>
      </c>
      <c r="M2911">
        <f t="shared" si="750"/>
        <v>29.599998323344924</v>
      </c>
      <c r="N2911">
        <f t="shared" si="751"/>
        <v>2.3418525352810722</v>
      </c>
      <c r="O2911" s="42">
        <v>2.0891000000000002</v>
      </c>
      <c r="P2911" s="42">
        <v>2.3519999999999999E-2</v>
      </c>
      <c r="S2911" s="43">
        <v>3.4723999999999999</v>
      </c>
      <c r="T2911" s="43">
        <v>8.8320999999999997E-2</v>
      </c>
      <c r="U2911" s="42">
        <v>2.0383</v>
      </c>
      <c r="V2911" s="42">
        <v>0.12202</v>
      </c>
      <c r="W2911" s="37">
        <f>U2911*Info!$B$2</f>
        <v>0.97838399999999992</v>
      </c>
      <c r="X2911" s="37">
        <f>W2911*SQRT((0.5*V2911/U2911)^2+Info!$B$3^2)</f>
        <v>5.701480193493616E-2</v>
      </c>
      <c r="Y2911" s="28">
        <f>W2911*Info!$D$2</f>
        <v>0.79249104000000004</v>
      </c>
      <c r="Z2911" s="28">
        <f>Y2911*SQRT(Info!$D$3^2+(X2911/W2911)^2)</f>
        <v>6.085130468276545E-2</v>
      </c>
      <c r="AA2911" s="37">
        <f t="shared" si="752"/>
        <v>1.1107160000000003</v>
      </c>
      <c r="AB2911" s="37">
        <f t="shared" si="753"/>
        <v>5.8214991537232058E-2</v>
      </c>
      <c r="AC2911" s="37">
        <f>(1-EXP(-Info!$B$6*H2911*1000))+(Info!$B$6/(Info!$B$6-Info!$B$7))*(EXP(-Info!$B$7*H2911*1000)-EXP(-Info!$B$6*H2911*1000))*(Info!$B$9-1)</f>
        <v>0.17492171109252935</v>
      </c>
      <c r="AD2911" s="37">
        <f>SQRT((Info!$B$6*EXP(-Info!$B$6*H2911*1000)+(Info!$B$6/(Info!$B$6+Info!$B$7))*(Info!$B$9-1)*(-Info!$B$7*EXP(-Info!$B$7*H2911*1000)+Info!$B$6*EXP(-Info!$B$6*H2911*1000)))^2*(0.01*H2911*1000)^2)</f>
        <v>1.5101841073901141E-3</v>
      </c>
      <c r="AE2911" s="37">
        <f t="shared" si="754"/>
        <v>1.0320293327998145E-2</v>
      </c>
      <c r="AF2911" s="37">
        <f t="shared" si="755"/>
        <v>2.4856206167421497</v>
      </c>
      <c r="AG2911" s="37">
        <f t="shared" si="756"/>
        <v>7.5891629948372272E-2</v>
      </c>
      <c r="AH2911" s="37">
        <f t="shared" si="757"/>
        <v>0.71582208753085752</v>
      </c>
      <c r="AI2911">
        <f>AF2911*EXP(Info!$B$6*H2911*1000)</f>
        <v>2.9347417336499895</v>
      </c>
      <c r="AJ2911">
        <f>2*SQRT((EXP(Info!$B$6*H2911)*AG2911)^2+(Info!$B$6*H2911*0.01*AI2911)^2)</f>
        <v>0.15180847305995671</v>
      </c>
      <c r="AK2911">
        <f t="shared" si="758"/>
        <v>1.4769190652000004</v>
      </c>
      <c r="AL2911">
        <f t="shared" si="759"/>
        <v>0.15481694849411493</v>
      </c>
      <c r="AM2911"/>
      <c r="AN2911"/>
      <c r="AO2911">
        <f t="shared" si="760"/>
        <v>8.4043185506140574</v>
      </c>
      <c r="AP2911">
        <f t="shared" si="761"/>
        <v>1.0249227297257519</v>
      </c>
      <c r="AQ2911">
        <f t="shared" si="762"/>
        <v>6</v>
      </c>
      <c r="AR2911">
        <v>1</v>
      </c>
      <c r="AS2911">
        <v>1</v>
      </c>
      <c r="AT2911">
        <v>1</v>
      </c>
      <c r="AU2911">
        <v>0</v>
      </c>
      <c r="AV2911">
        <v>1</v>
      </c>
      <c r="AW2911">
        <v>1</v>
      </c>
      <c r="AX2911">
        <v>1</v>
      </c>
    </row>
    <row r="2912" spans="1:50">
      <c r="A2912" s="13" t="s">
        <v>95</v>
      </c>
      <c r="B2912" s="13" t="s">
        <v>218</v>
      </c>
      <c r="D2912" s="14">
        <v>-22.1</v>
      </c>
      <c r="E2912" s="14">
        <v>52.5</v>
      </c>
      <c r="F2912" s="14">
        <v>4045</v>
      </c>
      <c r="G2912" s="16">
        <v>0.87</v>
      </c>
      <c r="H2912">
        <v>18.111999999999998</v>
      </c>
      <c r="J2912">
        <f>(F2912*100*Info!$B$11)/AI2912</f>
        <v>3.1133430327859815</v>
      </c>
      <c r="K2912">
        <f>2*((F2912*100*Info!$B$11)/AI2912^2)*(AJ2912/2)</f>
        <v>0.22154382180704596</v>
      </c>
      <c r="L2912">
        <f t="shared" si="749"/>
        <v>0.68364197383177683</v>
      </c>
      <c r="M2912">
        <f t="shared" si="750"/>
        <v>22.774008144796639</v>
      </c>
      <c r="N2912">
        <f t="shared" si="751"/>
        <v>5.9361969722628833</v>
      </c>
      <c r="O2912" s="42">
        <v>2.3830999999999998</v>
      </c>
      <c r="P2912" s="42">
        <v>4.0189500000000003E-2</v>
      </c>
      <c r="S2912" s="43">
        <v>3.7695499999999997</v>
      </c>
      <c r="T2912" s="43">
        <v>0.12113550000000001</v>
      </c>
      <c r="U2912" s="42">
        <v>1.7741</v>
      </c>
      <c r="V2912" s="42">
        <v>0.44486500000000001</v>
      </c>
      <c r="W2912" s="37">
        <f>U2912*Info!$B$2</f>
        <v>0.85156799999999999</v>
      </c>
      <c r="X2912" s="37">
        <f>W2912*SQRT((0.5*V2912/U2912)^2+Info!$B$3^2)</f>
        <v>0.11494451077071931</v>
      </c>
      <c r="Y2912" s="28">
        <f>W2912*Info!$D$2</f>
        <v>0.68977008000000006</v>
      </c>
      <c r="Z2912" s="28">
        <f>Y2912*SQRT(Info!$D$3^2+(X2912/W2912)^2)</f>
        <v>9.9287501414627083E-2</v>
      </c>
      <c r="AA2912" s="37">
        <f t="shared" si="752"/>
        <v>1.5315319999999999</v>
      </c>
      <c r="AB2912" s="37">
        <f t="shared" si="753"/>
        <v>0.11668778656690043</v>
      </c>
      <c r="AC2912" s="37">
        <f>(1-EXP(-Info!$B$6*H2912*1000))+(Info!$B$6/(Info!$B$6-Info!$B$7))*(EXP(-Info!$B$7*H2912*1000)-EXP(-Info!$B$6*H2912*1000))*(Info!$B$9-1)</f>
        <v>0.17492171109252935</v>
      </c>
      <c r="AD2912" s="37">
        <f>SQRT((Info!$B$6*EXP(-Info!$B$6*H2912*1000)+(Info!$B$6/(Info!$B$6+Info!$B$7))*(Info!$B$9-1)*(-Info!$B$7*EXP(-Info!$B$7*H2912*1000)+Info!$B$6*EXP(-Info!$B$6*H2912*1000)))^2*(0.01*H2912*1000)^2)</f>
        <v>1.5101841073901141E-3</v>
      </c>
      <c r="AE2912" s="37">
        <f t="shared" si="754"/>
        <v>2.0541852012048251E-2</v>
      </c>
      <c r="AF2912" s="37">
        <f t="shared" si="755"/>
        <v>2.811881721967036</v>
      </c>
      <c r="AG2912" s="37">
        <f t="shared" si="756"/>
        <v>0.11810346295222238</v>
      </c>
      <c r="AH2912" s="37">
        <f t="shared" si="757"/>
        <v>0.74594625935908432</v>
      </c>
      <c r="AI2912">
        <f>AF2912*EXP(Info!$B$6*H2912*1000)</f>
        <v>3.3199542134310787</v>
      </c>
      <c r="AJ2912">
        <f>2*SQRT((EXP(Info!$B$6*H2912)*AG2912)^2+(Info!$B$6*H2912*0.01*AI2912)^2)</f>
        <v>0.23624616270111065</v>
      </c>
      <c r="AK2912">
        <f t="shared" si="758"/>
        <v>2.0364781003999997</v>
      </c>
      <c r="AL2912">
        <f t="shared" si="759"/>
        <v>0.31031949959601501</v>
      </c>
      <c r="AM2912"/>
      <c r="AN2912"/>
      <c r="AO2912">
        <f t="shared" si="760"/>
        <v>7.3149691118306421</v>
      </c>
      <c r="AP2912">
        <f t="shared" si="761"/>
        <v>1.3432726452849331</v>
      </c>
      <c r="AQ2912">
        <f t="shared" si="762"/>
        <v>6</v>
      </c>
      <c r="AR2912">
        <v>1</v>
      </c>
      <c r="AS2912">
        <v>1</v>
      </c>
      <c r="AT2912">
        <v>1</v>
      </c>
      <c r="AU2912">
        <v>0</v>
      </c>
      <c r="AV2912">
        <v>1</v>
      </c>
      <c r="AW2912">
        <v>1</v>
      </c>
      <c r="AX2912">
        <v>1</v>
      </c>
    </row>
    <row r="2913" spans="1:50">
      <c r="A2913" s="13" t="s">
        <v>95</v>
      </c>
      <c r="B2913" s="13" t="s">
        <v>218</v>
      </c>
      <c r="D2913" s="14">
        <v>-22.1</v>
      </c>
      <c r="E2913" s="14">
        <v>52.5</v>
      </c>
      <c r="F2913" s="14">
        <v>4045</v>
      </c>
      <c r="G2913" s="16">
        <v>0.87</v>
      </c>
      <c r="H2913">
        <v>18.111999999999998</v>
      </c>
      <c r="J2913">
        <f>(F2913*100*Info!$B$11)/AI2913</f>
        <v>2.7896602704784801</v>
      </c>
      <c r="K2913">
        <f>2*((F2913*100*Info!$B$11)/AI2913^2)*(AJ2913/2)</f>
        <v>0.26531686899360196</v>
      </c>
      <c r="L2913">
        <f t="shared" si="749"/>
        <v>0.58183361495327202</v>
      </c>
      <c r="M2913">
        <f t="shared" si="750"/>
        <v>17.367363880404977</v>
      </c>
      <c r="N2913">
        <f t="shared" si="751"/>
        <v>8.9836069333462056</v>
      </c>
      <c r="O2913" s="42">
        <v>2.6770999999999998</v>
      </c>
      <c r="P2913" s="42">
        <v>5.6859E-2</v>
      </c>
      <c r="S2913" s="43">
        <v>4.0667</v>
      </c>
      <c r="T2913" s="43">
        <v>0.15395</v>
      </c>
      <c r="U2913" s="42">
        <v>1.5099</v>
      </c>
      <c r="V2913" s="42">
        <v>0.76771</v>
      </c>
      <c r="W2913" s="37">
        <f>U2913*Info!$B$2</f>
        <v>0.72475199999999995</v>
      </c>
      <c r="X2913" s="37">
        <f>W2913*SQRT((0.5*V2913/U2913)^2+Info!$B$3^2)</f>
        <v>0.18778012023087001</v>
      </c>
      <c r="Y2913" s="28">
        <f>W2913*Info!$D$2</f>
        <v>0.58704911999999998</v>
      </c>
      <c r="Z2913" s="28">
        <f>Y2913*SQRT(Info!$D$3^2+(X2913/W2913)^2)</f>
        <v>0.15490821108630379</v>
      </c>
      <c r="AA2913" s="37">
        <f t="shared" si="752"/>
        <v>1.9523479999999998</v>
      </c>
      <c r="AB2913" s="37">
        <f t="shared" si="753"/>
        <v>0.18992000954130664</v>
      </c>
      <c r="AC2913" s="37">
        <f>(1-EXP(-Info!$B$6*H2913*1000))+(Info!$B$6/(Info!$B$6-Info!$B$7))*(EXP(-Info!$B$7*H2913*1000)-EXP(-Info!$B$6*H2913*1000))*(Info!$B$9-1)</f>
        <v>0.17492171109252935</v>
      </c>
      <c r="AD2913" s="37">
        <f>SQRT((Info!$B$6*EXP(-Info!$B$6*H2913*1000)+(Info!$B$6/(Info!$B$6+Info!$B$7))*(Info!$B$9-1)*(-Info!$B$7*EXP(-Info!$B$7*H2913*1000)+Info!$B$6*EXP(-Info!$B$6*H2913*1000)))^2*(0.01*H2913*1000)^2)</f>
        <v>1.5101841073901141E-3</v>
      </c>
      <c r="AE2913" s="37">
        <f t="shared" si="754"/>
        <v>3.3351713179716136E-2</v>
      </c>
      <c r="AF2913" s="37">
        <f t="shared" si="755"/>
        <v>3.1381428271919223</v>
      </c>
      <c r="AG2913" s="37">
        <f t="shared" si="756"/>
        <v>0.17616481277196336</v>
      </c>
      <c r="AH2913" s="37">
        <f t="shared" si="757"/>
        <v>0.7716681405542386</v>
      </c>
      <c r="AI2913">
        <f>AF2913*EXP(Info!$B$6*H2913*1000)</f>
        <v>3.7051666932121678</v>
      </c>
      <c r="AJ2913">
        <f>2*SQRT((EXP(Info!$B$6*H2913)*AG2913)^2+(Info!$B$6*H2913*0.01*AI2913)^2)</f>
        <v>0.35238815154141312</v>
      </c>
      <c r="AK2913">
        <f t="shared" si="758"/>
        <v>2.5960371355999996</v>
      </c>
      <c r="AL2913">
        <f t="shared" si="759"/>
        <v>0.50507327337415087</v>
      </c>
      <c r="AM2913"/>
      <c r="AN2913"/>
      <c r="AO2913">
        <f t="shared" si="760"/>
        <v>6.2256196730472277</v>
      </c>
      <c r="AP2913">
        <f t="shared" si="761"/>
        <v>1.773031326577919</v>
      </c>
      <c r="AQ2913">
        <f t="shared" si="762"/>
        <v>6</v>
      </c>
      <c r="AR2913">
        <v>1</v>
      </c>
      <c r="AS2913">
        <v>1</v>
      </c>
      <c r="AT2913">
        <v>1</v>
      </c>
      <c r="AU2913">
        <v>0</v>
      </c>
      <c r="AV2913">
        <v>1</v>
      </c>
      <c r="AW2913">
        <v>1</v>
      </c>
      <c r="AX2913">
        <v>1</v>
      </c>
    </row>
    <row r="2914" spans="1:50">
      <c r="A2914" s="13" t="s">
        <v>95</v>
      </c>
      <c r="B2914" s="13" t="s">
        <v>218</v>
      </c>
      <c r="D2914" s="14">
        <v>-22.1</v>
      </c>
      <c r="E2914" s="14">
        <v>52.5</v>
      </c>
      <c r="F2914" s="14">
        <v>4045</v>
      </c>
      <c r="G2914" s="16">
        <v>0.91</v>
      </c>
      <c r="H2914">
        <v>18.797000000000001</v>
      </c>
      <c r="J2914">
        <f>(F2914*100*Info!$B$11)/AI2914</f>
        <v>3.1983337884614804</v>
      </c>
      <c r="K2914">
        <f>2*((F2914*100*Info!$B$11)/AI2914^2)*(AJ2914/2)</f>
        <v>0.17243549608720268</v>
      </c>
      <c r="L2914">
        <f t="shared" si="749"/>
        <v>0.9063333084112164</v>
      </c>
      <c r="M2914">
        <f t="shared" si="750"/>
        <v>31.016693949726502</v>
      </c>
      <c r="N2914">
        <f t="shared" si="751"/>
        <v>3.2011549603374316</v>
      </c>
      <c r="O2914" s="42">
        <v>2.7764000000000002</v>
      </c>
      <c r="P2914" s="42">
        <v>2.2259999999999999E-2</v>
      </c>
      <c r="S2914" s="43">
        <v>3.9325999999999999</v>
      </c>
      <c r="T2914" s="43">
        <v>7.9769999999999994E-2</v>
      </c>
      <c r="U2914" s="42">
        <v>2.3519999999999999</v>
      </c>
      <c r="V2914" s="42">
        <v>0.20699000000000001</v>
      </c>
      <c r="W2914" s="37">
        <f>U2914*Info!$B$2</f>
        <v>1.12896</v>
      </c>
      <c r="X2914" s="37">
        <f>W2914*SQRT((0.5*V2914/U2914)^2+Info!$B$3^2)</f>
        <v>7.5194684956850513E-2</v>
      </c>
      <c r="Y2914" s="28">
        <f>W2914*Info!$D$2</f>
        <v>0.91445759999999998</v>
      </c>
      <c r="Z2914" s="28">
        <f>Y2914*SQRT(Info!$D$3^2+(X2914/W2914)^2)</f>
        <v>7.6159891302295959E-2</v>
      </c>
      <c r="AA2914" s="37">
        <f t="shared" si="752"/>
        <v>1.6474400000000002</v>
      </c>
      <c r="AB2914" s="37">
        <f t="shared" si="753"/>
        <v>7.6013929945504072E-2</v>
      </c>
      <c r="AC2914" s="37">
        <f>(1-EXP(-Info!$B$6*H2914*1000))+(Info!$B$6/(Info!$B$6-Info!$B$7))*(EXP(-Info!$B$7*H2914*1000)-EXP(-Info!$B$6*H2914*1000))*(Info!$B$9-1)</f>
        <v>0.18096109838221966</v>
      </c>
      <c r="AD2914" s="37">
        <f>SQRT((Info!$B$6*EXP(-Info!$B$6*H2914*1000)+(Info!$B$6/(Info!$B$6+Info!$B$7))*(Info!$B$9-1)*(-Info!$B$7*EXP(-Info!$B$7*H2914*1000)+Info!$B$6*EXP(-Info!$B$6*H2914*1000)))^2*(0.01*H2914*1000)^2)</f>
        <v>1.5572399248481683E-3</v>
      </c>
      <c r="AE2914" s="37">
        <f t="shared" si="754"/>
        <v>1.3992752753326655E-2</v>
      </c>
      <c r="AF2914" s="37">
        <f t="shared" si="755"/>
        <v>2.7200198480811961</v>
      </c>
      <c r="AG2914" s="37">
        <f t="shared" si="756"/>
        <v>8.7103038969907745E-2</v>
      </c>
      <c r="AH2914" s="37">
        <f t="shared" si="757"/>
        <v>0.69165942330295382</v>
      </c>
      <c r="AI2914">
        <f>AF2914*EXP(Info!$B$6*H2914*1000)</f>
        <v>3.2317315837526119</v>
      </c>
      <c r="AJ2914">
        <f>2*SQRT((EXP(Info!$B$6*H2914)*AG2914)^2+(Info!$B$6*H2914*0.01*AI2914)^2)</f>
        <v>0.17423611033829228</v>
      </c>
      <c r="AK2914">
        <f t="shared" si="758"/>
        <v>2.1906009680000005</v>
      </c>
      <c r="AL2914">
        <f t="shared" si="759"/>
        <v>0.20215144529707352</v>
      </c>
      <c r="AM2914"/>
      <c r="AN2914"/>
      <c r="AO2914">
        <f t="shared" si="760"/>
        <v>9.6977663891695336</v>
      </c>
      <c r="AP2914">
        <f t="shared" si="761"/>
        <v>1.1804421768707485</v>
      </c>
      <c r="AQ2914">
        <f t="shared" si="762"/>
        <v>6</v>
      </c>
      <c r="AR2914">
        <v>1</v>
      </c>
      <c r="AS2914">
        <v>1</v>
      </c>
      <c r="AT2914">
        <v>1</v>
      </c>
      <c r="AU2914">
        <v>0</v>
      </c>
      <c r="AV2914">
        <v>1</v>
      </c>
      <c r="AW2914">
        <v>1</v>
      </c>
      <c r="AX2914">
        <v>1</v>
      </c>
    </row>
    <row r="2915" spans="1:50">
      <c r="A2915" s="13" t="s">
        <v>95</v>
      </c>
      <c r="B2915" s="13" t="s">
        <v>218</v>
      </c>
      <c r="D2915" s="14">
        <v>-22.1</v>
      </c>
      <c r="E2915" s="14">
        <v>52.5</v>
      </c>
      <c r="F2915" s="14">
        <v>4045</v>
      </c>
      <c r="G2915" s="16">
        <v>0.99</v>
      </c>
      <c r="H2915">
        <v>20.167999999999999</v>
      </c>
      <c r="J2915">
        <f>(F2915*100*Info!$B$11)/AI2915</f>
        <v>3.3023028317136336</v>
      </c>
      <c r="K2915">
        <f>2*((F2915*100*Info!$B$11)/AI2915^2)*(AJ2915/2)</f>
        <v>0.18131045212461877</v>
      </c>
      <c r="L2915">
        <f t="shared" si="749"/>
        <v>0.81847446728972106</v>
      </c>
      <c r="M2915">
        <f t="shared" si="750"/>
        <v>28.920500895872841</v>
      </c>
      <c r="N2915">
        <f t="shared" si="751"/>
        <v>1.5913374637061009</v>
      </c>
      <c r="O2915" s="42">
        <v>1.6753</v>
      </c>
      <c r="P2915" s="42">
        <v>3.9594000000000001E-3</v>
      </c>
      <c r="S2915" s="43">
        <v>3.5537999999999998</v>
      </c>
      <c r="T2915" s="43">
        <v>0.12442</v>
      </c>
      <c r="U2915" s="42">
        <v>2.1240000000000001</v>
      </c>
      <c r="V2915" s="42">
        <v>7.724E-3</v>
      </c>
      <c r="W2915" s="37">
        <f>U2915*Info!$B$2</f>
        <v>1.01952</v>
      </c>
      <c r="X2915" s="37">
        <f>W2915*SQRT((0.5*V2915/U2915)^2+Info!$B$3^2)</f>
        <v>5.100969517785419E-2</v>
      </c>
      <c r="Y2915" s="28">
        <f>W2915*Info!$D$2</f>
        <v>0.82581120000000008</v>
      </c>
      <c r="Z2915" s="28">
        <f>Y2915*SQRT(Info!$D$3^2+(X2915/W2915)^2)</f>
        <v>5.84129722700025E-2</v>
      </c>
      <c r="AA2915" s="37">
        <f t="shared" si="752"/>
        <v>0.65578000000000003</v>
      </c>
      <c r="AB2915" s="37">
        <f t="shared" si="753"/>
        <v>5.1048097067643974E-2</v>
      </c>
      <c r="AC2915" s="37">
        <f>(1-EXP(-Info!$B$6*H2915*1000))+(Info!$B$6/(Info!$B$6-Info!$B$7))*(EXP(-Info!$B$7*H2915*1000)-EXP(-Info!$B$6*H2915*1000))*(Info!$B$9-1)</f>
        <v>0.19293028246451027</v>
      </c>
      <c r="AD2915" s="37">
        <f>SQRT((Info!$B$6*EXP(-Info!$B$6*H2915*1000)+(Info!$B$6/(Info!$B$6+Info!$B$7))*(Info!$B$9-1)*(-Info!$B$7*EXP(-Info!$B$7*H2915*1000)+Info!$B$6*EXP(-Info!$B$6*H2915*1000)))^2*(0.01*H2915*1000)^2)</f>
        <v>1.6494221197348774E-3</v>
      </c>
      <c r="AE2915" s="37">
        <f t="shared" si="754"/>
        <v>9.9079434967082308E-3</v>
      </c>
      <c r="AF2915" s="37">
        <f t="shared" si="755"/>
        <v>2.6014689793654231</v>
      </c>
      <c r="AG2915" s="37">
        <f t="shared" si="756"/>
        <v>8.5908828264329412E-2</v>
      </c>
      <c r="AH2915" s="37">
        <f t="shared" si="757"/>
        <v>0.73202458758664624</v>
      </c>
      <c r="AI2915">
        <f>AF2915*EXP(Info!$B$6*H2915*1000)</f>
        <v>3.1299843915860572</v>
      </c>
      <c r="AJ2915">
        <f>2*SQRT((EXP(Info!$B$6*H2915)*AG2915)^2+(Info!$B$6*H2915*0.01*AI2915)^2)</f>
        <v>0.17184943783213874</v>
      </c>
      <c r="AK2915">
        <f t="shared" si="758"/>
        <v>0.87199066600000008</v>
      </c>
      <c r="AL2915">
        <f t="shared" si="759"/>
        <v>0.13575730934169239</v>
      </c>
      <c r="AM2915"/>
      <c r="AN2915"/>
      <c r="AO2915">
        <f t="shared" si="760"/>
        <v>8.7576767902194259</v>
      </c>
      <c r="AP2915">
        <f t="shared" si="761"/>
        <v>0.78874764595103575</v>
      </c>
      <c r="AQ2915">
        <f t="shared" si="762"/>
        <v>6</v>
      </c>
      <c r="AR2915">
        <v>1</v>
      </c>
      <c r="AS2915">
        <v>1</v>
      </c>
      <c r="AT2915">
        <v>1</v>
      </c>
      <c r="AU2915">
        <v>0</v>
      </c>
      <c r="AV2915">
        <v>1</v>
      </c>
      <c r="AW2915">
        <v>1</v>
      </c>
      <c r="AX2915">
        <v>1</v>
      </c>
    </row>
    <row r="2916" spans="1:50">
      <c r="A2916" s="13" t="s">
        <v>237</v>
      </c>
      <c r="B2916" s="13" t="s">
        <v>238</v>
      </c>
      <c r="D2916" s="13">
        <v>-58.384999999999998</v>
      </c>
      <c r="E2916" s="13">
        <v>24.27</v>
      </c>
      <c r="F2916" s="13">
        <v>5823</v>
      </c>
      <c r="G2916" s="67">
        <v>0</v>
      </c>
      <c r="H2916">
        <v>1</v>
      </c>
      <c r="J2916">
        <v>6.1680000000000001</v>
      </c>
      <c r="U2916" s="70"/>
      <c r="V2916" s="70"/>
      <c r="AI2916">
        <v>2.42</v>
      </c>
      <c r="AQ2916">
        <f t="shared" si="762"/>
        <v>2</v>
      </c>
      <c r="AR2916">
        <v>0</v>
      </c>
      <c r="AS2916">
        <v>1</v>
      </c>
      <c r="AT2916">
        <v>0</v>
      </c>
      <c r="AU2916">
        <v>0</v>
      </c>
      <c r="AV2916">
        <v>0</v>
      </c>
      <c r="AW2916">
        <v>0</v>
      </c>
      <c r="AX2916">
        <v>1</v>
      </c>
    </row>
    <row r="2917" spans="1:50">
      <c r="A2917" t="s">
        <v>428</v>
      </c>
      <c r="B2917" s="13" t="s">
        <v>238</v>
      </c>
      <c r="D2917">
        <v>-44.1</v>
      </c>
      <c r="E2917">
        <v>5.5</v>
      </c>
      <c r="F2917">
        <v>4056</v>
      </c>
      <c r="G2917" s="67">
        <v>0</v>
      </c>
      <c r="H2917">
        <v>1</v>
      </c>
      <c r="J2917">
        <v>1.885</v>
      </c>
      <c r="U2917" s="70"/>
      <c r="V2917" s="70"/>
      <c r="AI2917">
        <v>5.51</v>
      </c>
      <c r="AQ2917">
        <f t="shared" si="762"/>
        <v>2</v>
      </c>
      <c r="AR2917">
        <v>0</v>
      </c>
      <c r="AS2917">
        <v>1</v>
      </c>
      <c r="AT2917">
        <v>0</v>
      </c>
      <c r="AU2917">
        <v>0</v>
      </c>
      <c r="AV2917">
        <v>0</v>
      </c>
      <c r="AW2917">
        <v>0</v>
      </c>
      <c r="AX2917">
        <v>1</v>
      </c>
    </row>
    <row r="2918" spans="1:50">
      <c r="A2918" t="s">
        <v>231</v>
      </c>
      <c r="B2918" s="13" t="s">
        <v>238</v>
      </c>
      <c r="D2918" s="62">
        <v>-44.470300000000002</v>
      </c>
      <c r="E2918" s="62">
        <v>5.63483</v>
      </c>
      <c r="F2918" s="62">
        <v>3528</v>
      </c>
      <c r="G2918" s="67">
        <v>0</v>
      </c>
      <c r="H2918">
        <v>1</v>
      </c>
      <c r="J2918">
        <v>1.5649999999999999</v>
      </c>
      <c r="AI2918">
        <v>5.38</v>
      </c>
      <c r="AQ2918">
        <f t="shared" si="762"/>
        <v>2</v>
      </c>
      <c r="AR2918">
        <v>0</v>
      </c>
      <c r="AS2918">
        <v>1</v>
      </c>
      <c r="AT2918">
        <v>0</v>
      </c>
      <c r="AU2918">
        <v>0</v>
      </c>
      <c r="AV2918">
        <v>0</v>
      </c>
      <c r="AW2918">
        <v>0</v>
      </c>
      <c r="AX2918">
        <v>1</v>
      </c>
    </row>
    <row r="2919" spans="1:50">
      <c r="A2919" s="13" t="s">
        <v>295</v>
      </c>
      <c r="B2919" s="13" t="s">
        <v>322</v>
      </c>
      <c r="D2919" s="13">
        <v>-21.637883333333299</v>
      </c>
      <c r="E2919" s="13">
        <v>9.2780333333333331</v>
      </c>
      <c r="F2919" s="13">
        <v>4565</v>
      </c>
      <c r="G2919" s="13">
        <v>0</v>
      </c>
      <c r="H2919" s="14">
        <v>3.4514999999999998</v>
      </c>
      <c r="J2919">
        <f>(F2919*100*Info!$B$11)/AI2919</f>
        <v>1.0042012226932913</v>
      </c>
      <c r="K2919">
        <f>2*((F2919*100*Info!$B$11)/AI2919^2)*(AJ2919/2)</f>
        <v>7.4731235080265929E-3</v>
      </c>
      <c r="U2919" s="23">
        <v>1.4378632971940801</v>
      </c>
      <c r="V2919" s="23">
        <v>5.8059283685962812E-3</v>
      </c>
      <c r="AI2919" s="14">
        <v>11.616106333102158</v>
      </c>
      <c r="AJ2919" s="14">
        <v>8.6445420845853604E-2</v>
      </c>
      <c r="AO2919">
        <f t="shared" ref="AO2919:AO2938" si="763">U2919/0.242530074</f>
        <v>5.9285979403695723</v>
      </c>
      <c r="AQ2919">
        <f t="shared" si="762"/>
        <v>4</v>
      </c>
      <c r="AR2919">
        <v>1</v>
      </c>
      <c r="AS2919">
        <v>0</v>
      </c>
      <c r="AT2919">
        <v>1</v>
      </c>
      <c r="AU2919">
        <v>1</v>
      </c>
      <c r="AV2919">
        <v>0</v>
      </c>
      <c r="AW2919">
        <v>0</v>
      </c>
      <c r="AX2919">
        <v>1</v>
      </c>
    </row>
    <row r="2920" spans="1:50">
      <c r="A2920" s="13" t="s">
        <v>293</v>
      </c>
      <c r="B2920" s="13" t="s">
        <v>322</v>
      </c>
      <c r="D2920" s="13">
        <v>-21.274696666666699</v>
      </c>
      <c r="E2920" s="13">
        <v>9.181775</v>
      </c>
      <c r="F2920" s="13">
        <v>2719</v>
      </c>
      <c r="G2920" s="13">
        <v>0</v>
      </c>
      <c r="H2920" s="14">
        <v>3.2885</v>
      </c>
      <c r="J2920">
        <f>(F2920*100*Info!$B$11)/AI2920</f>
        <v>1.9371298041429323</v>
      </c>
      <c r="K2920">
        <f>2*((F2920*100*Info!$B$11)/AI2920^2)*(AJ2920/2)</f>
        <v>1.1555962334915541E-2</v>
      </c>
      <c r="U2920" s="23">
        <v>0.51908664727336662</v>
      </c>
      <c r="V2920" s="23">
        <v>1.7240718807096757E-3</v>
      </c>
      <c r="AI2920" s="14">
        <v>3.5866667550283835</v>
      </c>
      <c r="AJ2920" s="14">
        <v>2.139628735274135E-2</v>
      </c>
      <c r="AO2920">
        <f t="shared" si="763"/>
        <v>2.1402980616472602</v>
      </c>
      <c r="AQ2920">
        <f t="shared" si="762"/>
        <v>4</v>
      </c>
      <c r="AR2920">
        <v>1</v>
      </c>
      <c r="AS2920">
        <v>0</v>
      </c>
      <c r="AT2920">
        <v>1</v>
      </c>
      <c r="AU2920">
        <v>1</v>
      </c>
      <c r="AV2920">
        <v>0</v>
      </c>
      <c r="AW2920">
        <v>0</v>
      </c>
      <c r="AX2920">
        <v>1</v>
      </c>
    </row>
    <row r="2921" spans="1:50">
      <c r="A2921" s="13" t="s">
        <v>292</v>
      </c>
      <c r="B2921" s="13" t="s">
        <v>322</v>
      </c>
      <c r="D2921" s="13">
        <v>-21.271999999999998</v>
      </c>
      <c r="E2921" s="13">
        <v>9.1739999999999995</v>
      </c>
      <c r="F2921" s="13">
        <v>2278</v>
      </c>
      <c r="G2921" s="13">
        <v>0</v>
      </c>
      <c r="H2921" s="14">
        <v>2.125</v>
      </c>
      <c r="J2921">
        <f>(F2921*100*Info!$B$11)/AI2921</f>
        <v>2.0855316189281794</v>
      </c>
      <c r="K2921">
        <f>2*((F2921*100*Info!$B$11)/AI2921^2)*(AJ2921/2)</f>
        <v>1.386096252774025E-2</v>
      </c>
      <c r="U2921" s="23">
        <v>0.44444726890961217</v>
      </c>
      <c r="V2921" s="23">
        <v>1.7810910206243003E-3</v>
      </c>
      <c r="AI2921" s="14">
        <v>2.7911134140992102</v>
      </c>
      <c r="AJ2921" s="14">
        <v>1.8550434859091247E-2</v>
      </c>
      <c r="AO2921">
        <f t="shared" si="763"/>
        <v>1.8325449771215265</v>
      </c>
      <c r="AQ2921">
        <f t="shared" si="762"/>
        <v>4</v>
      </c>
      <c r="AR2921">
        <v>1</v>
      </c>
      <c r="AS2921">
        <v>0</v>
      </c>
      <c r="AT2921">
        <v>1</v>
      </c>
      <c r="AU2921">
        <v>1</v>
      </c>
      <c r="AV2921">
        <v>0</v>
      </c>
      <c r="AW2921">
        <v>0</v>
      </c>
      <c r="AX2921">
        <v>1</v>
      </c>
    </row>
    <row r="2922" spans="1:50">
      <c r="A2922" s="13" t="s">
        <v>291</v>
      </c>
      <c r="B2922" s="13" t="s">
        <v>322</v>
      </c>
      <c r="D2922" s="13">
        <v>-21.299720000000001</v>
      </c>
      <c r="E2922" s="13">
        <v>9.2068783333333339</v>
      </c>
      <c r="F2922" s="13">
        <v>1366</v>
      </c>
      <c r="G2922" s="13">
        <v>0</v>
      </c>
      <c r="H2922" s="14">
        <v>3.0354999999999999</v>
      </c>
      <c r="J2922">
        <f>(F2922*100*Info!$B$11)/AI2922</f>
        <v>1.2043431652040508</v>
      </c>
      <c r="K2922">
        <f>2*((F2922*100*Info!$B$11)/AI2922^2)*(AJ2922/2)</f>
        <v>6.4316555684836877E-3</v>
      </c>
      <c r="U2922" s="23">
        <v>0.29299084941785991</v>
      </c>
      <c r="V2922" s="23">
        <v>7.1002240610875907E-4</v>
      </c>
      <c r="AI2922" s="14">
        <v>2.8982843374580711</v>
      </c>
      <c r="AJ2922" s="14">
        <v>1.5477952743562895E-2</v>
      </c>
      <c r="AO2922">
        <f t="shared" si="763"/>
        <v>1.2080598689705586</v>
      </c>
      <c r="AQ2922">
        <f t="shared" si="762"/>
        <v>4</v>
      </c>
      <c r="AR2922">
        <v>1</v>
      </c>
      <c r="AS2922">
        <v>0</v>
      </c>
      <c r="AT2922">
        <v>1</v>
      </c>
      <c r="AU2922">
        <v>1</v>
      </c>
      <c r="AV2922">
        <v>0</v>
      </c>
      <c r="AW2922">
        <v>0</v>
      </c>
      <c r="AX2922">
        <v>1</v>
      </c>
    </row>
    <row r="2923" spans="1:50">
      <c r="A2923" s="13" t="s">
        <v>290</v>
      </c>
      <c r="B2923" s="13" t="s">
        <v>322</v>
      </c>
      <c r="D2923" s="13">
        <v>-21.314166666666701</v>
      </c>
      <c r="E2923" s="13">
        <v>9.2241666666666671</v>
      </c>
      <c r="F2923" s="13">
        <v>684</v>
      </c>
      <c r="G2923" s="13">
        <v>0</v>
      </c>
      <c r="H2923" s="14">
        <v>5.3544999999999998</v>
      </c>
      <c r="J2923">
        <f>(F2923*100*Info!$B$11)/AI2923</f>
        <v>1.5536657511380139</v>
      </c>
      <c r="K2923">
        <f>2*((F2923*100*Info!$B$11)/AI2923^2)*(AJ2923/2)</f>
        <v>1.4690598855764623E-2</v>
      </c>
      <c r="U2923" s="23">
        <v>0.2596399052470329</v>
      </c>
      <c r="V2923" s="23">
        <v>5.1032932777786639E-4</v>
      </c>
      <c r="AI2923" s="14">
        <v>1.124965107251642</v>
      </c>
      <c r="AJ2923" s="14">
        <v>1.0637044103766202E-2</v>
      </c>
      <c r="AO2923">
        <f t="shared" si="763"/>
        <v>1.0705472561189788</v>
      </c>
      <c r="AQ2923">
        <f t="shared" si="762"/>
        <v>4</v>
      </c>
      <c r="AR2923">
        <v>1</v>
      </c>
      <c r="AS2923">
        <v>0</v>
      </c>
      <c r="AT2923">
        <v>1</v>
      </c>
      <c r="AU2923">
        <v>1</v>
      </c>
      <c r="AV2923">
        <v>0</v>
      </c>
      <c r="AW2923">
        <v>0</v>
      </c>
      <c r="AX2923">
        <v>1</v>
      </c>
    </row>
    <row r="2924" spans="1:50">
      <c r="A2924" s="13" t="s">
        <v>294</v>
      </c>
      <c r="B2924" s="13" t="s">
        <v>322</v>
      </c>
      <c r="D2924" s="13">
        <v>-21.796299999999999</v>
      </c>
      <c r="E2924" s="13">
        <v>7.4348666666666663</v>
      </c>
      <c r="F2924" s="13">
        <v>3419</v>
      </c>
      <c r="G2924" s="13">
        <v>0</v>
      </c>
      <c r="H2924" s="14">
        <v>5.0019999999999998</v>
      </c>
      <c r="J2924">
        <f>(F2924*100*Info!$B$11)/AI2924</f>
        <v>1.758615000315825</v>
      </c>
      <c r="K2924">
        <f>2*((F2924*100*Info!$B$11)/AI2924^2)*(AJ2924/2)</f>
        <v>6.2384991331694672E-2</v>
      </c>
      <c r="U2924" s="23">
        <v>0.60762634799984394</v>
      </c>
      <c r="V2924" s="23">
        <v>2.2064491658431707E-2</v>
      </c>
      <c r="AI2924" s="14">
        <v>4.9678545322299268</v>
      </c>
      <c r="AJ2924" s="14">
        <v>0.17622934063147788</v>
      </c>
      <c r="AO2924">
        <f t="shared" si="763"/>
        <v>2.5053649552749646</v>
      </c>
      <c r="AQ2924">
        <f t="shared" si="762"/>
        <v>4</v>
      </c>
      <c r="AR2924">
        <v>1</v>
      </c>
      <c r="AS2924">
        <v>0</v>
      </c>
      <c r="AT2924">
        <v>1</v>
      </c>
      <c r="AU2924">
        <v>1</v>
      </c>
      <c r="AV2924">
        <v>0</v>
      </c>
      <c r="AW2924">
        <v>0</v>
      </c>
      <c r="AX2924">
        <v>1</v>
      </c>
    </row>
    <row r="2925" spans="1:50">
      <c r="A2925" s="13" t="s">
        <v>297</v>
      </c>
      <c r="B2925" s="13" t="s">
        <v>322</v>
      </c>
      <c r="D2925" s="13">
        <v>-26.967166666666667</v>
      </c>
      <c r="E2925" s="13">
        <v>5.601</v>
      </c>
      <c r="F2925" s="13">
        <v>1990</v>
      </c>
      <c r="G2925" s="13">
        <v>0</v>
      </c>
      <c r="H2925" s="14">
        <v>2.4049999999999998</v>
      </c>
      <c r="J2925">
        <f>(F2925*100*Info!$B$11)/AI2925</f>
        <v>1.9418509254579277</v>
      </c>
      <c r="K2925">
        <f>2*((F2925*100*Info!$B$11)/AI2925^2)*(AJ2925/2)</f>
        <v>1.147384871354344E-2</v>
      </c>
      <c r="U2925" s="23">
        <v>0.37125469850518983</v>
      </c>
      <c r="V2925" s="23">
        <v>7.079916477218352E-4</v>
      </c>
      <c r="AI2925" s="14">
        <v>2.6186516697388886</v>
      </c>
      <c r="AJ2925" s="14">
        <v>1.5472873173807855E-2</v>
      </c>
      <c r="AO2925">
        <f t="shared" si="763"/>
        <v>1.5307573711670488</v>
      </c>
      <c r="AQ2925">
        <f t="shared" si="762"/>
        <v>4</v>
      </c>
      <c r="AR2925">
        <v>1</v>
      </c>
      <c r="AS2925">
        <v>0</v>
      </c>
      <c r="AT2925">
        <v>1</v>
      </c>
      <c r="AU2925">
        <v>1</v>
      </c>
      <c r="AV2925">
        <v>0</v>
      </c>
      <c r="AW2925">
        <v>0</v>
      </c>
      <c r="AX2925">
        <v>1</v>
      </c>
    </row>
    <row r="2926" spans="1:50">
      <c r="A2926" s="13" t="s">
        <v>296</v>
      </c>
      <c r="B2926" s="13" t="s">
        <v>322</v>
      </c>
      <c r="D2926" s="13">
        <v>-26.961641666666665</v>
      </c>
      <c r="E2926" s="13">
        <v>5.6252666666666666</v>
      </c>
      <c r="F2926" s="13">
        <v>990</v>
      </c>
      <c r="G2926" s="13">
        <v>0</v>
      </c>
      <c r="H2926" s="14">
        <v>6.9915000000000003</v>
      </c>
      <c r="J2926">
        <f>(F2926*100*Info!$B$11)/AI2926</f>
        <v>1.5751000108167237</v>
      </c>
      <c r="K2926">
        <f>2*((F2926*100*Info!$B$11)/AI2926^2)*(AJ2926/2)</f>
        <v>1.1482108879638646E-2</v>
      </c>
      <c r="U2926" s="23">
        <v>0.34439288311407407</v>
      </c>
      <c r="V2926" s="23">
        <v>7.9890214782341257E-4</v>
      </c>
      <c r="AI2926" s="14">
        <v>1.6060815862946594</v>
      </c>
      <c r="AJ2926" s="14">
        <v>1.1707957283205062E-2</v>
      </c>
      <c r="AO2926">
        <f t="shared" si="763"/>
        <v>1.4200007340700933</v>
      </c>
      <c r="AQ2926">
        <f t="shared" si="762"/>
        <v>4</v>
      </c>
      <c r="AR2926">
        <v>1</v>
      </c>
      <c r="AS2926">
        <v>0</v>
      </c>
      <c r="AT2926">
        <v>1</v>
      </c>
      <c r="AU2926">
        <v>1</v>
      </c>
      <c r="AV2926">
        <v>0</v>
      </c>
      <c r="AW2926">
        <v>0</v>
      </c>
      <c r="AX2926">
        <v>1</v>
      </c>
    </row>
    <row r="2927" spans="1:50">
      <c r="A2927" s="13" t="s">
        <v>298</v>
      </c>
      <c r="B2927" s="13" t="s">
        <v>322</v>
      </c>
      <c r="D2927" s="13">
        <v>-26.994499999999999</v>
      </c>
      <c r="E2927" s="13">
        <v>5.5895000000000001</v>
      </c>
      <c r="F2927" s="13">
        <v>2820</v>
      </c>
      <c r="G2927" s="13">
        <v>0</v>
      </c>
      <c r="H2927" s="14">
        <v>3.55</v>
      </c>
      <c r="J2927">
        <f>(F2927*100*Info!$B$11)/AI2927</f>
        <v>1.8501135908558688</v>
      </c>
      <c r="K2927">
        <f>2*((F2927*100*Info!$B$11)/AI2927^2)*(AJ2927/2)</f>
        <v>1.1807356335883236E-2</v>
      </c>
      <c r="U2927" s="23">
        <v>0.47520856187580757</v>
      </c>
      <c r="V2927" s="23">
        <v>9.2448336034504333E-4</v>
      </c>
      <c r="AI2927" s="14">
        <v>3.8948546731359985</v>
      </c>
      <c r="AJ2927" s="14">
        <v>2.485681810538054E-2</v>
      </c>
      <c r="AO2927">
        <f t="shared" si="763"/>
        <v>1.9593799401380942</v>
      </c>
      <c r="AQ2927">
        <f t="shared" si="762"/>
        <v>4</v>
      </c>
      <c r="AR2927">
        <v>1</v>
      </c>
      <c r="AS2927">
        <v>0</v>
      </c>
      <c r="AT2927">
        <v>1</v>
      </c>
      <c r="AU2927">
        <v>1</v>
      </c>
      <c r="AV2927">
        <v>0</v>
      </c>
      <c r="AW2927">
        <v>0</v>
      </c>
      <c r="AX2927">
        <v>1</v>
      </c>
    </row>
    <row r="2928" spans="1:50">
      <c r="A2928" s="13" t="s">
        <v>299</v>
      </c>
      <c r="B2928" s="13" t="s">
        <v>322</v>
      </c>
      <c r="D2928" s="13">
        <v>-27.273816666666665</v>
      </c>
      <c r="E2928" s="13">
        <v>5.7056500000000003</v>
      </c>
      <c r="F2928" s="13">
        <v>4405</v>
      </c>
      <c r="G2928" s="13">
        <v>0</v>
      </c>
      <c r="H2928" s="14">
        <v>2.31</v>
      </c>
      <c r="J2928">
        <f>(F2928*100*Info!$B$11)/AI2928</f>
        <v>1.1484067186124143</v>
      </c>
      <c r="K2928">
        <f>2*((F2928*100*Info!$B$11)/AI2928^2)*(AJ2928/2)</f>
        <v>7.664674393788741E-3</v>
      </c>
      <c r="U2928" s="23">
        <v>0.95919061757928181</v>
      </c>
      <c r="V2928" s="23">
        <v>2.9447581493934278E-3</v>
      </c>
      <c r="AI2928" s="14">
        <v>9.8014590763928755</v>
      </c>
      <c r="AJ2928" s="14">
        <v>6.5416712726452886E-2</v>
      </c>
      <c r="AO2928">
        <f t="shared" si="763"/>
        <v>3.9549347499860232</v>
      </c>
      <c r="AQ2928">
        <f t="shared" si="762"/>
        <v>4</v>
      </c>
      <c r="AR2928">
        <v>1</v>
      </c>
      <c r="AS2928">
        <v>0</v>
      </c>
      <c r="AT2928">
        <v>1</v>
      </c>
      <c r="AU2928">
        <v>1</v>
      </c>
      <c r="AV2928">
        <v>0</v>
      </c>
      <c r="AW2928">
        <v>0</v>
      </c>
      <c r="AX2928">
        <v>1</v>
      </c>
    </row>
    <row r="2929" spans="1:52">
      <c r="A2929" s="13" t="s">
        <v>301</v>
      </c>
      <c r="B2929" s="13" t="s">
        <v>322</v>
      </c>
      <c r="D2929" s="13">
        <v>-44.423683333333337</v>
      </c>
      <c r="E2929" s="13">
        <v>10.7257</v>
      </c>
      <c r="F2929" s="13">
        <v>1094</v>
      </c>
      <c r="G2929" s="13">
        <v>0</v>
      </c>
      <c r="H2929" s="14">
        <v>4.952</v>
      </c>
      <c r="J2929">
        <f>(F2929*100*Info!$B$11)/AI2929</f>
        <v>1.8546815735187649</v>
      </c>
      <c r="K2929">
        <f>2*((F2929*100*Info!$B$11)/AI2929^2)*(AJ2929/2)</f>
        <v>1.8506088833850114E-2</v>
      </c>
      <c r="U2929" s="23">
        <v>0.24908215071583764</v>
      </c>
      <c r="V2929" s="23">
        <v>9.2793949155989394E-4</v>
      </c>
      <c r="AI2929" s="14">
        <v>1.5072611581825512</v>
      </c>
      <c r="AJ2929" s="14">
        <v>1.5039513675772165E-2</v>
      </c>
      <c r="AO2929">
        <f t="shared" si="763"/>
        <v>1.0270155226845707</v>
      </c>
      <c r="AQ2929">
        <f t="shared" si="762"/>
        <v>4</v>
      </c>
      <c r="AR2929">
        <v>1</v>
      </c>
      <c r="AS2929">
        <v>0</v>
      </c>
      <c r="AT2929">
        <v>1</v>
      </c>
      <c r="AU2929">
        <v>1</v>
      </c>
      <c r="AV2929">
        <v>0</v>
      </c>
      <c r="AW2929">
        <v>0</v>
      </c>
      <c r="AX2929">
        <v>1</v>
      </c>
    </row>
    <row r="2930" spans="1:52">
      <c r="A2930" s="13" t="s">
        <v>300</v>
      </c>
      <c r="B2930" s="13" t="s">
        <v>322</v>
      </c>
      <c r="D2930" s="13">
        <v>-44.418188333333333</v>
      </c>
      <c r="E2930" s="13">
        <v>10.708634999999999</v>
      </c>
      <c r="F2930" s="13">
        <v>570</v>
      </c>
      <c r="G2930" s="13">
        <v>0</v>
      </c>
      <c r="H2930" s="14">
        <v>6.4494999999999996</v>
      </c>
      <c r="J2930">
        <f>(F2930*100*Info!$B$11)/AI2930</f>
        <v>1.0554210998672275</v>
      </c>
      <c r="K2930">
        <f>2*((F2930*100*Info!$B$11)/AI2930^2)*(AJ2930/2)</f>
        <v>9.4702663614645074E-3</v>
      </c>
      <c r="U2930" s="23">
        <v>0.19465104659816687</v>
      </c>
      <c r="V2930" s="23">
        <v>5.878064642758791E-4</v>
      </c>
      <c r="AI2930" s="14">
        <v>1.3800334913571899</v>
      </c>
      <c r="AJ2930" s="14">
        <v>1.2383004994441116E-2</v>
      </c>
      <c r="AO2930">
        <f t="shared" si="763"/>
        <v>0.80258519443723442</v>
      </c>
      <c r="AQ2930">
        <f t="shared" si="762"/>
        <v>4</v>
      </c>
      <c r="AR2930">
        <v>1</v>
      </c>
      <c r="AS2930">
        <v>0</v>
      </c>
      <c r="AT2930">
        <v>1</v>
      </c>
      <c r="AU2930">
        <v>1</v>
      </c>
      <c r="AV2930">
        <v>0</v>
      </c>
      <c r="AW2930">
        <v>0</v>
      </c>
      <c r="AX2930">
        <v>1</v>
      </c>
    </row>
    <row r="2931" spans="1:52">
      <c r="A2931" s="13" t="s">
        <v>302</v>
      </c>
      <c r="B2931" s="13" t="s">
        <v>322</v>
      </c>
      <c r="D2931" s="13">
        <v>-44.598930000000003</v>
      </c>
      <c r="E2931" s="13">
        <v>10.780556666666667</v>
      </c>
      <c r="F2931" s="13">
        <v>2932</v>
      </c>
      <c r="G2931" s="13">
        <v>0</v>
      </c>
      <c r="H2931" s="14">
        <v>0.99950000000000006</v>
      </c>
      <c r="J2931">
        <f>(F2931*100*Info!$B$11)/AI2931</f>
        <v>1.8410092355504912</v>
      </c>
      <c r="K2931">
        <f>2*((F2931*100*Info!$B$11)/AI2931^2)*(AJ2931/2)</f>
        <v>1.2446490948820213E-2</v>
      </c>
      <c r="U2931" s="23">
        <v>0.47604583049819199</v>
      </c>
      <c r="V2931" s="23">
        <v>1.3387088296676394E-3</v>
      </c>
      <c r="AI2931" s="14">
        <v>4.0695701735079703</v>
      </c>
      <c r="AJ2931" s="14">
        <v>2.7513098441904305E-2</v>
      </c>
      <c r="AO2931">
        <f t="shared" si="763"/>
        <v>1.9628321661180541</v>
      </c>
      <c r="AQ2931">
        <f t="shared" si="762"/>
        <v>4</v>
      </c>
      <c r="AR2931">
        <v>1</v>
      </c>
      <c r="AS2931">
        <v>0</v>
      </c>
      <c r="AT2931">
        <v>1</v>
      </c>
      <c r="AU2931">
        <v>1</v>
      </c>
      <c r="AV2931">
        <v>0</v>
      </c>
      <c r="AW2931">
        <v>0</v>
      </c>
      <c r="AX2931">
        <v>1</v>
      </c>
    </row>
    <row r="2932" spans="1:52">
      <c r="A2932" s="13" t="s">
        <v>306</v>
      </c>
      <c r="B2932" s="13" t="s">
        <v>322</v>
      </c>
      <c r="D2932" s="13">
        <v>-48.250149999999998</v>
      </c>
      <c r="E2932" s="13">
        <v>15.173833333333333</v>
      </c>
      <c r="F2932" s="13">
        <v>4126</v>
      </c>
      <c r="G2932" s="13">
        <v>0</v>
      </c>
      <c r="H2932" s="14">
        <v>2.8450000000000002</v>
      </c>
      <c r="J2932">
        <f>(F2932*100*Info!$B$11)/AI2932</f>
        <v>0.82391126911702939</v>
      </c>
      <c r="K2932">
        <f>2*((F2932*100*Info!$B$11)/AI2932^2)*(AJ2932/2)</f>
        <v>9.7324503924451338E-3</v>
      </c>
      <c r="U2932" s="23">
        <v>0.89332844299246605</v>
      </c>
      <c r="V2932" s="23">
        <v>3.3811604884235501E-3</v>
      </c>
      <c r="AI2932" s="14">
        <v>12.796444678379647</v>
      </c>
      <c r="AJ2932" s="14">
        <v>0.15115797987017032</v>
      </c>
      <c r="AO2932">
        <f t="shared" si="763"/>
        <v>3.6833718320329463</v>
      </c>
      <c r="AQ2932">
        <f t="shared" si="762"/>
        <v>4</v>
      </c>
      <c r="AR2932">
        <v>1</v>
      </c>
      <c r="AS2932">
        <v>0</v>
      </c>
      <c r="AT2932">
        <v>1</v>
      </c>
      <c r="AU2932">
        <v>1</v>
      </c>
      <c r="AV2932">
        <v>0</v>
      </c>
      <c r="AW2932">
        <v>0</v>
      </c>
      <c r="AX2932">
        <v>1</v>
      </c>
    </row>
    <row r="2933" spans="1:52">
      <c r="A2933" s="13" t="s">
        <v>303</v>
      </c>
      <c r="B2933" s="13" t="s">
        <v>322</v>
      </c>
      <c r="D2933" s="13">
        <v>-48.123175000000003</v>
      </c>
      <c r="E2933" s="13">
        <v>14.890549999999999</v>
      </c>
      <c r="F2933" s="13">
        <v>1055</v>
      </c>
      <c r="G2933" s="13">
        <v>0</v>
      </c>
      <c r="H2933" s="14">
        <v>4.0175000000000001</v>
      </c>
      <c r="J2933">
        <f>(F2933*100*Info!$B$11)/AI2933</f>
        <v>1.4903773809862257</v>
      </c>
      <c r="K2933">
        <f>2*((F2933*100*Info!$B$11)/AI2933^2)*(AJ2933/2)</f>
        <v>1.1422259800733449E-2</v>
      </c>
      <c r="U2933" s="23">
        <v>0.29895594782243107</v>
      </c>
      <c r="V2933" s="23">
        <v>7.0486096570845425E-4</v>
      </c>
      <c r="AI2933" s="14">
        <v>1.8088258324523434</v>
      </c>
      <c r="AJ2933" s="14">
        <v>1.3862850346585853E-2</v>
      </c>
      <c r="AO2933">
        <f t="shared" si="763"/>
        <v>1.2326551626848183</v>
      </c>
      <c r="AQ2933">
        <f t="shared" si="762"/>
        <v>4</v>
      </c>
      <c r="AR2933">
        <v>1</v>
      </c>
      <c r="AS2933">
        <v>0</v>
      </c>
      <c r="AT2933">
        <v>1</v>
      </c>
      <c r="AU2933">
        <v>1</v>
      </c>
      <c r="AV2933">
        <v>0</v>
      </c>
      <c r="AW2933">
        <v>0</v>
      </c>
      <c r="AX2933">
        <v>1</v>
      </c>
    </row>
    <row r="2934" spans="1:52">
      <c r="A2934" s="13" t="s">
        <v>304</v>
      </c>
      <c r="B2934" s="13" t="s">
        <v>322</v>
      </c>
      <c r="D2934" s="13">
        <v>-48.266649999999998</v>
      </c>
      <c r="E2934" s="13">
        <v>14.850566666666667</v>
      </c>
      <c r="F2934" s="13">
        <v>2166</v>
      </c>
      <c r="G2934" s="13">
        <v>0</v>
      </c>
      <c r="H2934" s="14">
        <v>3.8355000000000001</v>
      </c>
      <c r="J2934">
        <f>(F2934*100*Info!$B$11)/AI2934</f>
        <v>1.6198529450773762</v>
      </c>
      <c r="K2934">
        <f>2*((F2934*100*Info!$B$11)/AI2934^2)*(AJ2934/2)</f>
        <v>1.6600323350419839E-2</v>
      </c>
      <c r="U2934" s="23">
        <v>0.35563610273572788</v>
      </c>
      <c r="V2934" s="23">
        <v>1.9671515394506949E-3</v>
      </c>
      <c r="AI2934" s="14">
        <v>3.4168302653439433</v>
      </c>
      <c r="AJ2934" s="14">
        <v>3.5015824992373545E-2</v>
      </c>
      <c r="AO2934">
        <f t="shared" si="763"/>
        <v>1.4663587771623237</v>
      </c>
      <c r="AQ2934">
        <f t="shared" si="762"/>
        <v>4</v>
      </c>
      <c r="AR2934">
        <v>1</v>
      </c>
      <c r="AS2934">
        <v>0</v>
      </c>
      <c r="AT2934">
        <v>1</v>
      </c>
      <c r="AU2934">
        <v>1</v>
      </c>
      <c r="AV2934">
        <v>0</v>
      </c>
      <c r="AW2934">
        <v>0</v>
      </c>
      <c r="AX2934">
        <v>1</v>
      </c>
    </row>
    <row r="2935" spans="1:52">
      <c r="A2935" s="13" t="s">
        <v>305</v>
      </c>
      <c r="B2935" s="13" t="s">
        <v>322</v>
      </c>
      <c r="D2935" s="13">
        <v>-48.250666666666667</v>
      </c>
      <c r="E2935" s="13">
        <v>14.766550000000001</v>
      </c>
      <c r="F2935" s="13">
        <v>3721</v>
      </c>
      <c r="G2935" s="13">
        <v>0</v>
      </c>
      <c r="H2935" s="14">
        <v>4.8490000000000002</v>
      </c>
      <c r="J2935">
        <f>(F2935*100*Info!$B$11)/AI2935</f>
        <v>0.77030163964140352</v>
      </c>
      <c r="K2935">
        <f>2*((F2935*100*Info!$B$11)/AI2935^2)*(AJ2935/2)</f>
        <v>7.9740681115017149E-3</v>
      </c>
      <c r="U2935" s="23">
        <v>0.88223280865130138</v>
      </c>
      <c r="V2935" s="23">
        <v>4.5994499285095299E-3</v>
      </c>
      <c r="AI2935" s="14">
        <v>12.343530388431178</v>
      </c>
      <c r="AJ2935" s="14">
        <v>0.12777871289429221</v>
      </c>
      <c r="AO2935">
        <f t="shared" si="763"/>
        <v>3.6376223125685492</v>
      </c>
      <c r="AQ2935">
        <f t="shared" si="762"/>
        <v>4</v>
      </c>
      <c r="AR2935">
        <v>1</v>
      </c>
      <c r="AS2935">
        <v>0</v>
      </c>
      <c r="AT2935">
        <v>1</v>
      </c>
      <c r="AU2935">
        <v>1</v>
      </c>
      <c r="AV2935">
        <v>0</v>
      </c>
      <c r="AW2935">
        <v>0</v>
      </c>
      <c r="AX2935">
        <v>1</v>
      </c>
    </row>
    <row r="2936" spans="1:52">
      <c r="A2936" s="13" t="s">
        <v>307</v>
      </c>
      <c r="B2936" s="13" t="s">
        <v>322</v>
      </c>
      <c r="D2936" s="13">
        <v>-51.087910000000001</v>
      </c>
      <c r="E2936" s="13">
        <v>15.419863333333334</v>
      </c>
      <c r="F2936" s="13">
        <v>1379</v>
      </c>
      <c r="G2936" s="13">
        <v>0</v>
      </c>
      <c r="H2936" s="14">
        <v>8.8695000000000004</v>
      </c>
      <c r="J2936">
        <f>(F2936*100*Info!$B$11)/AI2936</f>
        <v>1.730622096674159</v>
      </c>
      <c r="K2936">
        <f>2*((F2936*100*Info!$B$11)/AI2936^2)*(AJ2936/2)</f>
        <v>2.2896781766928102E-2</v>
      </c>
      <c r="U2936" s="23">
        <v>0.29032769355104215</v>
      </c>
      <c r="V2936" s="23">
        <v>1.4826194928757167E-3</v>
      </c>
      <c r="AI2936" s="14">
        <v>2.0361162243244419</v>
      </c>
      <c r="AJ2936" s="14">
        <v>2.6938584067574212E-2</v>
      </c>
      <c r="AO2936">
        <f t="shared" si="763"/>
        <v>1.1970791447127589</v>
      </c>
      <c r="AQ2936">
        <f t="shared" si="762"/>
        <v>4</v>
      </c>
      <c r="AR2936">
        <v>1</v>
      </c>
      <c r="AS2936">
        <v>0</v>
      </c>
      <c r="AT2936">
        <v>1</v>
      </c>
      <c r="AU2936">
        <v>1</v>
      </c>
      <c r="AV2936">
        <v>0</v>
      </c>
      <c r="AW2936">
        <v>0</v>
      </c>
      <c r="AX2936">
        <v>1</v>
      </c>
    </row>
    <row r="2937" spans="1:52">
      <c r="A2937" s="13" t="s">
        <v>308</v>
      </c>
      <c r="B2937" s="13" t="s">
        <v>322</v>
      </c>
      <c r="D2937" s="13">
        <v>-51.100529999999999</v>
      </c>
      <c r="E2937" s="13">
        <v>15.443065000000001</v>
      </c>
      <c r="F2937" s="13">
        <v>1675</v>
      </c>
      <c r="G2937" s="13">
        <v>0</v>
      </c>
      <c r="H2937" s="14">
        <v>5.1395</v>
      </c>
      <c r="J2937">
        <f>(F2937*100*Info!$B$11)/AI2937</f>
        <v>1.2614859864171035</v>
      </c>
      <c r="K2937">
        <f>2*((F2937*100*Info!$B$11)/AI2937^2)*(AJ2937/2)</f>
        <v>1.1224355558167776E-2</v>
      </c>
      <c r="U2937" s="23">
        <v>0.33569845168401324</v>
      </c>
      <c r="V2937" s="23">
        <v>2.000982860280874E-3</v>
      </c>
      <c r="AI2937" s="14">
        <v>3.3929145630133304</v>
      </c>
      <c r="AJ2937" s="14">
        <v>3.0189221159651503E-2</v>
      </c>
      <c r="AO2937">
        <f t="shared" si="763"/>
        <v>1.3841518544377025</v>
      </c>
      <c r="AQ2937">
        <f t="shared" si="762"/>
        <v>4</v>
      </c>
      <c r="AR2937">
        <v>1</v>
      </c>
      <c r="AS2937">
        <v>0</v>
      </c>
      <c r="AT2937">
        <v>1</v>
      </c>
      <c r="AU2937">
        <v>1</v>
      </c>
      <c r="AV2937">
        <v>0</v>
      </c>
      <c r="AW2937">
        <v>0</v>
      </c>
      <c r="AX2937">
        <v>1</v>
      </c>
    </row>
    <row r="2938" spans="1:52">
      <c r="A2938" s="13" t="s">
        <v>309</v>
      </c>
      <c r="B2938" s="13" t="s">
        <v>322</v>
      </c>
      <c r="D2938" s="13">
        <v>-50.991433333333333</v>
      </c>
      <c r="E2938" s="13">
        <v>15.464316666666667</v>
      </c>
      <c r="F2938" s="13">
        <v>2714</v>
      </c>
      <c r="G2938" s="13">
        <v>0</v>
      </c>
      <c r="H2938" s="14">
        <v>4.8490000000000002</v>
      </c>
      <c r="J2938">
        <f>(F2938*100*Info!$B$11)/AI2938</f>
        <v>1.2629715695444308</v>
      </c>
      <c r="K2938">
        <f>2*((F2938*100*Info!$B$11)/AI2938^2)*(AJ2938/2)</f>
        <v>2.3380728808986277E-2</v>
      </c>
      <c r="U2938" s="23">
        <v>0.4833873156825863</v>
      </c>
      <c r="V2938" s="23">
        <v>7.9119212484147702E-3</v>
      </c>
      <c r="AI2938" s="14">
        <v>5.4910678717603396</v>
      </c>
      <c r="AJ2938" s="14">
        <v>0.10165325323013885</v>
      </c>
      <c r="AO2938">
        <f t="shared" si="763"/>
        <v>1.9931025777965428</v>
      </c>
      <c r="AQ2938">
        <f t="shared" si="762"/>
        <v>4</v>
      </c>
      <c r="AR2938">
        <v>1</v>
      </c>
      <c r="AS2938">
        <v>0</v>
      </c>
      <c r="AT2938">
        <v>1</v>
      </c>
      <c r="AU2938">
        <v>1</v>
      </c>
      <c r="AV2938">
        <v>0</v>
      </c>
      <c r="AW2938">
        <v>0</v>
      </c>
      <c r="AX2938">
        <v>1</v>
      </c>
      <c r="AZ2938"/>
    </row>
    <row r="2939" spans="1:52">
      <c r="A2939" s="13" t="s">
        <v>249</v>
      </c>
      <c r="B2939" s="71" t="s">
        <v>250</v>
      </c>
      <c r="D2939" s="13">
        <v>-41.622</v>
      </c>
      <c r="E2939" s="13">
        <v>3.8319999999999999</v>
      </c>
      <c r="F2939" s="13">
        <v>3292</v>
      </c>
      <c r="G2939">
        <v>0</v>
      </c>
      <c r="H2939">
        <v>0</v>
      </c>
      <c r="J2939">
        <f>(F2939*100*Info!$B$11)/AI2939</f>
        <v>1.5606718757196814</v>
      </c>
      <c r="AI2939" s="14">
        <v>5.39</v>
      </c>
      <c r="AQ2939">
        <f t="shared" si="762"/>
        <v>1</v>
      </c>
      <c r="AR2939">
        <v>0</v>
      </c>
      <c r="AS2939">
        <v>0</v>
      </c>
      <c r="AT2939">
        <v>0</v>
      </c>
      <c r="AU2939">
        <v>0</v>
      </c>
      <c r="AV2939">
        <v>1</v>
      </c>
      <c r="AW2939">
        <v>0</v>
      </c>
      <c r="AX2939">
        <v>0</v>
      </c>
    </row>
    <row r="2940" spans="1:52">
      <c r="A2940" s="13" t="s">
        <v>249</v>
      </c>
      <c r="B2940" s="71" t="s">
        <v>250</v>
      </c>
      <c r="D2940" s="13">
        <v>-41.622</v>
      </c>
      <c r="E2940" s="13">
        <v>3.8319999999999999</v>
      </c>
      <c r="F2940" s="13">
        <v>3292</v>
      </c>
      <c r="G2940">
        <v>3</v>
      </c>
      <c r="H2940">
        <v>2</v>
      </c>
      <c r="J2940">
        <f>(F2940*100*Info!$B$11)/AI2940</f>
        <v>1.4281869966263299</v>
      </c>
      <c r="AI2940" s="14">
        <v>5.89</v>
      </c>
      <c r="AQ2940">
        <f t="shared" si="762"/>
        <v>1</v>
      </c>
      <c r="AR2940">
        <v>0</v>
      </c>
      <c r="AS2940">
        <v>0</v>
      </c>
      <c r="AT2940">
        <v>0</v>
      </c>
      <c r="AU2940">
        <v>0</v>
      </c>
      <c r="AV2940">
        <v>1</v>
      </c>
      <c r="AW2940">
        <v>0</v>
      </c>
      <c r="AX2940">
        <v>0</v>
      </c>
    </row>
    <row r="2941" spans="1:52">
      <c r="A2941" s="13" t="s">
        <v>249</v>
      </c>
      <c r="B2941" s="71" t="s">
        <v>250</v>
      </c>
      <c r="D2941" s="13">
        <v>-41.622</v>
      </c>
      <c r="E2941" s="13">
        <v>3.8319999999999999</v>
      </c>
      <c r="F2941" s="13">
        <v>3292</v>
      </c>
      <c r="G2941">
        <v>8</v>
      </c>
      <c r="H2941">
        <v>5.2</v>
      </c>
      <c r="J2941">
        <f>(F2941*100*Info!$B$11)/AI2941</f>
        <v>1.3331254215735471</v>
      </c>
      <c r="AI2941" s="14">
        <v>6.31</v>
      </c>
      <c r="AQ2941">
        <f t="shared" si="762"/>
        <v>1</v>
      </c>
      <c r="AR2941">
        <v>0</v>
      </c>
      <c r="AS2941">
        <v>0</v>
      </c>
      <c r="AT2941">
        <v>0</v>
      </c>
      <c r="AU2941">
        <v>0</v>
      </c>
      <c r="AV2941">
        <v>1</v>
      </c>
      <c r="AW2941">
        <v>0</v>
      </c>
      <c r="AX2941">
        <v>0</v>
      </c>
    </row>
    <row r="2942" spans="1:52">
      <c r="A2942" s="13" t="s">
        <v>249</v>
      </c>
      <c r="B2942" s="71" t="s">
        <v>250</v>
      </c>
      <c r="D2942" s="13">
        <v>-41.622</v>
      </c>
      <c r="E2942" s="13">
        <v>3.8319999999999999</v>
      </c>
      <c r="F2942" s="13">
        <v>3292</v>
      </c>
      <c r="G2942">
        <v>10</v>
      </c>
      <c r="H2942">
        <v>6.2</v>
      </c>
      <c r="J2942">
        <f>(F2942*100*Info!$B$11)/AI2942</f>
        <v>1.2407111224379177</v>
      </c>
      <c r="AI2942" s="14">
        <v>6.78</v>
      </c>
      <c r="AQ2942">
        <f t="shared" si="762"/>
        <v>1</v>
      </c>
      <c r="AR2942">
        <v>0</v>
      </c>
      <c r="AS2942">
        <v>0</v>
      </c>
      <c r="AT2942">
        <v>0</v>
      </c>
      <c r="AU2942">
        <v>0</v>
      </c>
      <c r="AV2942">
        <v>1</v>
      </c>
      <c r="AW2942">
        <v>0</v>
      </c>
      <c r="AX2942">
        <v>0</v>
      </c>
    </row>
    <row r="2943" spans="1:52">
      <c r="A2943" s="13" t="s">
        <v>249</v>
      </c>
      <c r="B2943" s="71" t="s">
        <v>250</v>
      </c>
      <c r="D2943" s="13">
        <v>-41.622</v>
      </c>
      <c r="E2943" s="13">
        <v>3.8319999999999999</v>
      </c>
      <c r="F2943" s="13">
        <v>3292</v>
      </c>
      <c r="G2943">
        <v>20</v>
      </c>
      <c r="H2943">
        <v>10.5</v>
      </c>
      <c r="J2943">
        <f>(F2943*100*Info!$B$11)/AI2943</f>
        <v>1.8326844030782314</v>
      </c>
      <c r="AI2943" s="14">
        <v>4.59</v>
      </c>
      <c r="AQ2943">
        <f t="shared" si="762"/>
        <v>1</v>
      </c>
      <c r="AR2943">
        <v>0</v>
      </c>
      <c r="AS2943">
        <v>0</v>
      </c>
      <c r="AT2943">
        <v>0</v>
      </c>
      <c r="AU2943">
        <v>0</v>
      </c>
      <c r="AV2943">
        <v>1</v>
      </c>
      <c r="AW2943">
        <v>0</v>
      </c>
      <c r="AX2943">
        <v>0</v>
      </c>
    </row>
    <row r="2944" spans="1:52">
      <c r="A2944" s="13" t="s">
        <v>249</v>
      </c>
      <c r="B2944" s="71" t="s">
        <v>250</v>
      </c>
      <c r="D2944" s="13">
        <v>-41.622</v>
      </c>
      <c r="E2944" s="13">
        <v>3.8319999999999999</v>
      </c>
      <c r="F2944" s="13">
        <v>3292</v>
      </c>
      <c r="G2944">
        <v>30</v>
      </c>
      <c r="H2944">
        <v>14.6</v>
      </c>
      <c r="J2944">
        <f>(F2944*100*Info!$B$11)/AI2944</f>
        <v>1.8051548090405756</v>
      </c>
      <c r="AI2944" s="14">
        <v>4.66</v>
      </c>
      <c r="AQ2944">
        <f t="shared" si="762"/>
        <v>1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0</v>
      </c>
      <c r="AX2944">
        <v>0</v>
      </c>
      <c r="AZ2944"/>
    </row>
    <row r="2945" spans="1:50">
      <c r="A2945" s="13" t="s">
        <v>249</v>
      </c>
      <c r="B2945" s="71" t="s">
        <v>250</v>
      </c>
      <c r="D2945" s="13">
        <v>-41.622</v>
      </c>
      <c r="E2945" s="13">
        <v>3.8319999999999999</v>
      </c>
      <c r="F2945" s="13">
        <v>3292</v>
      </c>
      <c r="G2945">
        <v>40</v>
      </c>
      <c r="H2945">
        <v>18.2</v>
      </c>
      <c r="J2945">
        <f>(F2945*100*Info!$B$11)/AI2945</f>
        <v>1.6959720584937665</v>
      </c>
      <c r="AI2945" s="14">
        <v>4.96</v>
      </c>
      <c r="AQ2945">
        <f t="shared" si="762"/>
        <v>1</v>
      </c>
      <c r="AR2945">
        <v>0</v>
      </c>
      <c r="AS2945">
        <v>0</v>
      </c>
      <c r="AT2945">
        <v>0</v>
      </c>
      <c r="AU2945">
        <v>0</v>
      </c>
      <c r="AV2945">
        <v>1</v>
      </c>
      <c r="AW2945">
        <v>0</v>
      </c>
      <c r="AX2945">
        <v>0</v>
      </c>
    </row>
    <row r="2946" spans="1:50">
      <c r="A2946" s="13" t="s">
        <v>249</v>
      </c>
      <c r="B2946" s="71" t="s">
        <v>250</v>
      </c>
      <c r="D2946" s="13">
        <v>-41.622</v>
      </c>
      <c r="E2946" s="13">
        <v>3.8319999999999999</v>
      </c>
      <c r="F2946" s="13">
        <v>3292</v>
      </c>
      <c r="G2946">
        <v>50</v>
      </c>
      <c r="H2946">
        <v>20</v>
      </c>
      <c r="J2946">
        <f>(F2946*100*Info!$B$11)/AI2946</f>
        <v>1.8326844030782314</v>
      </c>
      <c r="AI2946" s="14">
        <v>4.59</v>
      </c>
      <c r="AQ2946">
        <f t="shared" ref="AQ2946:AQ3009" si="764">AR2946+AS2946+AT2946+AU2946+AV2946+AW2946+AX2946</f>
        <v>1</v>
      </c>
      <c r="AR2946">
        <v>0</v>
      </c>
      <c r="AS2946">
        <v>0</v>
      </c>
      <c r="AT2946">
        <v>0</v>
      </c>
      <c r="AU2946">
        <v>0</v>
      </c>
      <c r="AV2946">
        <v>1</v>
      </c>
      <c r="AW2946">
        <v>0</v>
      </c>
      <c r="AX2946">
        <v>0</v>
      </c>
    </row>
    <row r="2947" spans="1:50">
      <c r="A2947" s="13" t="s">
        <v>249</v>
      </c>
      <c r="B2947" s="71" t="s">
        <v>250</v>
      </c>
      <c r="D2947" s="13">
        <v>-41.622</v>
      </c>
      <c r="E2947" s="13">
        <v>3.8319999999999999</v>
      </c>
      <c r="F2947" s="13">
        <v>3292</v>
      </c>
      <c r="G2947">
        <v>60</v>
      </c>
      <c r="H2947">
        <v>22.1</v>
      </c>
      <c r="J2947">
        <f>(F2947*100*Info!$B$11)/AI2947</f>
        <v>1.4809896848818807</v>
      </c>
      <c r="AI2947" s="14">
        <v>5.68</v>
      </c>
      <c r="AQ2947">
        <f t="shared" si="764"/>
        <v>1</v>
      </c>
      <c r="AR2947">
        <v>0</v>
      </c>
      <c r="AS2947">
        <v>0</v>
      </c>
      <c r="AT2947">
        <v>0</v>
      </c>
      <c r="AU2947">
        <v>0</v>
      </c>
      <c r="AV2947">
        <v>1</v>
      </c>
      <c r="AW2947">
        <v>0</v>
      </c>
      <c r="AX2947">
        <v>0</v>
      </c>
    </row>
    <row r="2948" spans="1:50">
      <c r="A2948" s="13" t="s">
        <v>249</v>
      </c>
      <c r="B2948" s="71" t="s">
        <v>250</v>
      </c>
      <c r="D2948" s="13">
        <v>-41.622</v>
      </c>
      <c r="E2948" s="13">
        <v>3.8319999999999999</v>
      </c>
      <c r="F2948" s="13">
        <v>3292</v>
      </c>
      <c r="G2948">
        <v>70</v>
      </c>
      <c r="H2948">
        <v>25.6</v>
      </c>
      <c r="J2948">
        <f>(F2948*100*Info!$B$11)/AI2948</f>
        <v>1.6429729316658364</v>
      </c>
      <c r="AI2948" s="14">
        <v>5.12</v>
      </c>
      <c r="AQ2948">
        <f t="shared" si="764"/>
        <v>1</v>
      </c>
      <c r="AR2948">
        <v>0</v>
      </c>
      <c r="AS2948">
        <v>0</v>
      </c>
      <c r="AT2948">
        <v>0</v>
      </c>
      <c r="AU2948">
        <v>0</v>
      </c>
      <c r="AV2948">
        <v>1</v>
      </c>
      <c r="AW2948">
        <v>0</v>
      </c>
      <c r="AX2948">
        <v>0</v>
      </c>
    </row>
    <row r="2949" spans="1:50">
      <c r="A2949" s="13" t="s">
        <v>249</v>
      </c>
      <c r="B2949" s="71" t="s">
        <v>250</v>
      </c>
      <c r="D2949" s="13">
        <v>-41.622</v>
      </c>
      <c r="E2949" s="13">
        <v>3.8319999999999999</v>
      </c>
      <c r="F2949" s="13">
        <v>3292</v>
      </c>
      <c r="G2949">
        <v>80</v>
      </c>
      <c r="H2949">
        <v>29.1</v>
      </c>
      <c r="J2949">
        <f>(F2949*100*Info!$B$11)/AI2949</f>
        <v>2.0221205312810291</v>
      </c>
      <c r="AI2949" s="14">
        <v>4.16</v>
      </c>
      <c r="AQ2949">
        <f t="shared" si="764"/>
        <v>1</v>
      </c>
      <c r="AR2949">
        <v>0</v>
      </c>
      <c r="AS2949">
        <v>0</v>
      </c>
      <c r="AT2949">
        <v>0</v>
      </c>
      <c r="AU2949">
        <v>0</v>
      </c>
      <c r="AV2949">
        <v>1</v>
      </c>
      <c r="AW2949">
        <v>0</v>
      </c>
      <c r="AX2949">
        <v>0</v>
      </c>
    </row>
    <row r="2950" spans="1:50">
      <c r="A2950" s="13" t="s">
        <v>249</v>
      </c>
      <c r="B2950" s="71" t="s">
        <v>250</v>
      </c>
      <c r="D2950" s="13">
        <v>-41.622</v>
      </c>
      <c r="E2950" s="13">
        <v>3.8319999999999999</v>
      </c>
      <c r="F2950" s="13">
        <v>3292</v>
      </c>
      <c r="G2950">
        <v>90</v>
      </c>
      <c r="H2950">
        <v>32.6</v>
      </c>
      <c r="J2950">
        <f>(F2950*100*Info!$B$11)/AI2950</f>
        <v>2.1569285666997646</v>
      </c>
      <c r="AI2950" s="14">
        <v>3.9</v>
      </c>
      <c r="AQ2950">
        <f t="shared" si="764"/>
        <v>1</v>
      </c>
      <c r="AR2950">
        <v>0</v>
      </c>
      <c r="AS2950">
        <v>0</v>
      </c>
      <c r="AT2950">
        <v>0</v>
      </c>
      <c r="AU2950">
        <v>0</v>
      </c>
      <c r="AV2950">
        <v>1</v>
      </c>
      <c r="AW2950">
        <v>0</v>
      </c>
      <c r="AX2950">
        <v>0</v>
      </c>
    </row>
    <row r="2951" spans="1:50">
      <c r="A2951" s="13" t="s">
        <v>249</v>
      </c>
      <c r="B2951" s="71" t="s">
        <v>250</v>
      </c>
      <c r="D2951" s="13">
        <v>-41.622</v>
      </c>
      <c r="E2951" s="13">
        <v>3.8319999999999999</v>
      </c>
      <c r="F2951" s="13">
        <v>3292</v>
      </c>
      <c r="G2951">
        <v>100</v>
      </c>
      <c r="H2951">
        <v>36.1</v>
      </c>
      <c r="J2951">
        <f>(F2951*100*Info!$B$11)/AI2951</f>
        <v>1.723774879124812</v>
      </c>
      <c r="AI2951" s="14">
        <v>4.88</v>
      </c>
      <c r="AQ2951">
        <f t="shared" si="764"/>
        <v>1</v>
      </c>
      <c r="AR2951">
        <v>0</v>
      </c>
      <c r="AS2951">
        <v>0</v>
      </c>
      <c r="AT2951">
        <v>0</v>
      </c>
      <c r="AU2951">
        <v>0</v>
      </c>
      <c r="AV2951">
        <v>1</v>
      </c>
      <c r="AW2951">
        <v>0</v>
      </c>
      <c r="AX2951">
        <v>0</v>
      </c>
    </row>
    <row r="2952" spans="1:50">
      <c r="A2952" s="13" t="s">
        <v>249</v>
      </c>
      <c r="B2952" s="71" t="s">
        <v>250</v>
      </c>
      <c r="D2952" s="13">
        <v>-41.622</v>
      </c>
      <c r="E2952" s="13">
        <v>3.8319999999999999</v>
      </c>
      <c r="F2952" s="13">
        <v>3292</v>
      </c>
      <c r="G2952">
        <v>110</v>
      </c>
      <c r="H2952">
        <v>39.700000000000003</v>
      </c>
      <c r="J2952">
        <f>(F2952*100*Info!$B$11)/AI2952</f>
        <v>2.2020998455835294</v>
      </c>
      <c r="AI2952" s="14">
        <v>3.82</v>
      </c>
      <c r="AQ2952">
        <f t="shared" si="764"/>
        <v>1</v>
      </c>
      <c r="AR2952">
        <v>0</v>
      </c>
      <c r="AS2952">
        <v>0</v>
      </c>
      <c r="AT2952">
        <v>0</v>
      </c>
      <c r="AU2952">
        <v>0</v>
      </c>
      <c r="AV2952">
        <v>1</v>
      </c>
      <c r="AW2952">
        <v>0</v>
      </c>
      <c r="AX2952">
        <v>0</v>
      </c>
    </row>
    <row r="2953" spans="1:50">
      <c r="A2953" s="13" t="s">
        <v>249</v>
      </c>
      <c r="B2953" s="71" t="s">
        <v>250</v>
      </c>
      <c r="D2953" s="13">
        <v>-41.622</v>
      </c>
      <c r="E2953" s="13">
        <v>3.8319999999999999</v>
      </c>
      <c r="F2953" s="13">
        <v>3292</v>
      </c>
      <c r="G2953">
        <v>120</v>
      </c>
      <c r="H2953">
        <v>43.2</v>
      </c>
      <c r="J2953">
        <f>(F2953*100*Info!$B$11)/AI2953</f>
        <v>1.639770255385786</v>
      </c>
      <c r="AI2953" s="14">
        <v>5.13</v>
      </c>
      <c r="AQ2953">
        <f t="shared" si="764"/>
        <v>1</v>
      </c>
      <c r="AR2953">
        <v>0</v>
      </c>
      <c r="AS2953">
        <v>0</v>
      </c>
      <c r="AT2953">
        <v>0</v>
      </c>
      <c r="AU2953">
        <v>0</v>
      </c>
      <c r="AV2953">
        <v>1</v>
      </c>
      <c r="AW2953">
        <v>0</v>
      </c>
      <c r="AX2953">
        <v>0</v>
      </c>
    </row>
    <row r="2954" spans="1:50">
      <c r="A2954" s="13" t="s">
        <v>249</v>
      </c>
      <c r="B2954" s="71" t="s">
        <v>250</v>
      </c>
      <c r="D2954" s="13">
        <v>-41.622</v>
      </c>
      <c r="E2954" s="13">
        <v>3.8319999999999999</v>
      </c>
      <c r="F2954" s="13">
        <v>3292</v>
      </c>
      <c r="G2954">
        <v>130</v>
      </c>
      <c r="H2954">
        <v>46.7</v>
      </c>
      <c r="J2954">
        <f>(F2954*100*Info!$B$11)/AI2954</f>
        <v>1.8168512764857629</v>
      </c>
      <c r="AI2954" s="14">
        <v>4.63</v>
      </c>
      <c r="AQ2954">
        <f t="shared" si="764"/>
        <v>1</v>
      </c>
      <c r="AR2954">
        <v>0</v>
      </c>
      <c r="AS2954">
        <v>0</v>
      </c>
      <c r="AT2954">
        <v>0</v>
      </c>
      <c r="AU2954">
        <v>0</v>
      </c>
      <c r="AV2954">
        <v>1</v>
      </c>
      <c r="AW2954">
        <v>0</v>
      </c>
      <c r="AX2954">
        <v>0</v>
      </c>
    </row>
    <row r="2955" spans="1:50">
      <c r="A2955" s="13" t="s">
        <v>249</v>
      </c>
      <c r="B2955" s="71" t="s">
        <v>250</v>
      </c>
      <c r="D2955" s="13">
        <v>-41.622</v>
      </c>
      <c r="E2955" s="13">
        <v>3.8319999999999999</v>
      </c>
      <c r="F2955" s="13">
        <v>3292</v>
      </c>
      <c r="G2955">
        <v>140</v>
      </c>
      <c r="H2955">
        <v>50.2</v>
      </c>
      <c r="J2955">
        <f>(F2955*100*Info!$B$11)/AI2955</f>
        <v>1.8693380911397961</v>
      </c>
      <c r="AI2955" s="14">
        <v>4.5</v>
      </c>
      <c r="AQ2955">
        <f t="shared" si="764"/>
        <v>1</v>
      </c>
      <c r="AR2955">
        <v>0</v>
      </c>
      <c r="AS2955">
        <v>0</v>
      </c>
      <c r="AT2955">
        <v>0</v>
      </c>
      <c r="AU2955">
        <v>0</v>
      </c>
      <c r="AV2955">
        <v>1</v>
      </c>
      <c r="AW2955">
        <v>0</v>
      </c>
      <c r="AX2955">
        <v>0</v>
      </c>
    </row>
    <row r="2956" spans="1:50">
      <c r="A2956" s="13" t="s">
        <v>249</v>
      </c>
      <c r="B2956" s="71" t="s">
        <v>250</v>
      </c>
      <c r="D2956" s="13">
        <v>-41.622</v>
      </c>
      <c r="E2956" s="13">
        <v>3.8319999999999999</v>
      </c>
      <c r="F2956" s="13">
        <v>3292</v>
      </c>
      <c r="G2956">
        <v>150</v>
      </c>
      <c r="H2956">
        <v>54.2</v>
      </c>
      <c r="J2956">
        <f>(F2956*100*Info!$B$11)/AI2956</f>
        <v>1.6790461896465234</v>
      </c>
      <c r="AI2956" s="14">
        <v>5.01</v>
      </c>
      <c r="AQ2956">
        <f t="shared" si="764"/>
        <v>1</v>
      </c>
      <c r="AR2956">
        <v>0</v>
      </c>
      <c r="AS2956">
        <v>0</v>
      </c>
      <c r="AT2956">
        <v>0</v>
      </c>
      <c r="AU2956">
        <v>0</v>
      </c>
      <c r="AV2956">
        <v>1</v>
      </c>
      <c r="AW2956">
        <v>0</v>
      </c>
      <c r="AX2956">
        <v>0</v>
      </c>
    </row>
    <row r="2957" spans="1:50">
      <c r="A2957" s="13" t="s">
        <v>249</v>
      </c>
      <c r="B2957" s="71" t="s">
        <v>250</v>
      </c>
      <c r="D2957" s="13">
        <v>-41.622</v>
      </c>
      <c r="E2957" s="13">
        <v>3.8319999999999999</v>
      </c>
      <c r="F2957" s="13">
        <v>3292</v>
      </c>
      <c r="G2957">
        <v>160</v>
      </c>
      <c r="H2957">
        <v>60.2</v>
      </c>
      <c r="J2957">
        <f>(F2957*100*Info!$B$11)/AI2957</f>
        <v>1.7344374041503263</v>
      </c>
      <c r="AI2957" s="14">
        <v>4.8499999999999996</v>
      </c>
      <c r="AQ2957">
        <f t="shared" si="764"/>
        <v>1</v>
      </c>
      <c r="AR2957">
        <v>0</v>
      </c>
      <c r="AS2957">
        <v>0</v>
      </c>
      <c r="AT2957">
        <v>0</v>
      </c>
      <c r="AU2957">
        <v>0</v>
      </c>
      <c r="AV2957">
        <v>1</v>
      </c>
      <c r="AW2957">
        <v>0</v>
      </c>
      <c r="AX2957">
        <v>0</v>
      </c>
    </row>
    <row r="2958" spans="1:50">
      <c r="A2958" s="13" t="s">
        <v>249</v>
      </c>
      <c r="B2958" s="71" t="s">
        <v>250</v>
      </c>
      <c r="D2958" s="13">
        <v>-41.622</v>
      </c>
      <c r="E2958" s="13">
        <v>3.8319999999999999</v>
      </c>
      <c r="F2958" s="13">
        <v>3292</v>
      </c>
      <c r="G2958">
        <v>170</v>
      </c>
      <c r="H2958">
        <v>65.599999999999994</v>
      </c>
      <c r="J2958">
        <f>(F2958*100*Info!$B$11)/AI2958</f>
        <v>1.4655089564684811</v>
      </c>
      <c r="AI2958" s="14">
        <v>5.74</v>
      </c>
      <c r="AQ2958">
        <f t="shared" si="764"/>
        <v>1</v>
      </c>
      <c r="AR2958">
        <v>0</v>
      </c>
      <c r="AS2958">
        <v>0</v>
      </c>
      <c r="AT2958">
        <v>0</v>
      </c>
      <c r="AU2958">
        <v>0</v>
      </c>
      <c r="AV2958">
        <v>1</v>
      </c>
      <c r="AW2958">
        <v>0</v>
      </c>
      <c r="AX2958">
        <v>0</v>
      </c>
    </row>
    <row r="2959" spans="1:50">
      <c r="A2959" s="13" t="s">
        <v>249</v>
      </c>
      <c r="B2959" s="71" t="s">
        <v>250</v>
      </c>
      <c r="D2959" s="13">
        <v>-41.622</v>
      </c>
      <c r="E2959" s="13">
        <v>3.8319999999999999</v>
      </c>
      <c r="F2959" s="13">
        <v>3292</v>
      </c>
      <c r="G2959">
        <v>180</v>
      </c>
      <c r="H2959">
        <v>68.599999999999994</v>
      </c>
      <c r="J2959">
        <f>(F2959*100*Info!$B$11)/AI2959</f>
        <v>1.7635265010752794</v>
      </c>
      <c r="AI2959" s="14">
        <v>4.7699999999999996</v>
      </c>
      <c r="AQ2959">
        <f t="shared" si="764"/>
        <v>1</v>
      </c>
      <c r="AR2959">
        <v>0</v>
      </c>
      <c r="AS2959">
        <v>0</v>
      </c>
      <c r="AT2959">
        <v>0</v>
      </c>
      <c r="AU2959">
        <v>0</v>
      </c>
      <c r="AV2959">
        <v>1</v>
      </c>
      <c r="AW2959">
        <v>0</v>
      </c>
      <c r="AX2959">
        <v>0</v>
      </c>
    </row>
    <row r="2960" spans="1:50">
      <c r="A2960" s="13" t="s">
        <v>249</v>
      </c>
      <c r="B2960" s="71" t="s">
        <v>250</v>
      </c>
      <c r="D2960" s="13">
        <v>-41.622</v>
      </c>
      <c r="E2960" s="13">
        <v>3.8319999999999999</v>
      </c>
      <c r="F2960" s="13">
        <v>3292</v>
      </c>
      <c r="G2960">
        <v>190</v>
      </c>
      <c r="H2960">
        <v>71.599999999999994</v>
      </c>
      <c r="J2960">
        <f>(F2960*100*Info!$B$11)/AI2960</f>
        <v>2.1459238291145617</v>
      </c>
      <c r="AI2960" s="14">
        <v>3.92</v>
      </c>
      <c r="AQ2960">
        <f t="shared" si="764"/>
        <v>1</v>
      </c>
      <c r="AR2960">
        <v>0</v>
      </c>
      <c r="AS2960">
        <v>0</v>
      </c>
      <c r="AT2960">
        <v>0</v>
      </c>
      <c r="AU2960">
        <v>0</v>
      </c>
      <c r="AV2960">
        <v>1</v>
      </c>
      <c r="AW2960">
        <v>0</v>
      </c>
      <c r="AX2960">
        <v>0</v>
      </c>
    </row>
    <row r="2961" spans="1:52">
      <c r="A2961" s="13" t="s">
        <v>249</v>
      </c>
      <c r="B2961" s="71" t="s">
        <v>250</v>
      </c>
      <c r="D2961" s="13">
        <v>-41.622</v>
      </c>
      <c r="E2961" s="13">
        <v>3.8319999999999999</v>
      </c>
      <c r="F2961" s="13">
        <v>3292</v>
      </c>
      <c r="G2961">
        <v>200</v>
      </c>
      <c r="H2961">
        <v>74.599999999999994</v>
      </c>
      <c r="J2961">
        <f>(F2961*100*Info!$B$11)/AI2961</f>
        <v>1.7822079258748056</v>
      </c>
      <c r="AI2961" s="14">
        <v>4.72</v>
      </c>
      <c r="AQ2961">
        <f t="shared" si="764"/>
        <v>1</v>
      </c>
      <c r="AR2961">
        <v>0</v>
      </c>
      <c r="AS2961">
        <v>0</v>
      </c>
      <c r="AT2961">
        <v>0</v>
      </c>
      <c r="AU2961">
        <v>0</v>
      </c>
      <c r="AV2961">
        <v>1</v>
      </c>
      <c r="AW2961">
        <v>0</v>
      </c>
      <c r="AX2961">
        <v>0</v>
      </c>
    </row>
    <row r="2962" spans="1:52">
      <c r="A2962" s="13" t="s">
        <v>249</v>
      </c>
      <c r="B2962" s="71" t="s">
        <v>250</v>
      </c>
      <c r="D2962" s="13">
        <v>-41.622</v>
      </c>
      <c r="E2962" s="13">
        <v>3.8319999999999999</v>
      </c>
      <c r="F2962" s="13">
        <v>3292</v>
      </c>
      <c r="G2962">
        <v>210</v>
      </c>
      <c r="H2962">
        <v>77.599999999999994</v>
      </c>
      <c r="J2962">
        <f>(F2962*100*Info!$B$11)/AI2962</f>
        <v>1.6624548241361823</v>
      </c>
      <c r="AI2962" s="14">
        <v>5.0599999999999996</v>
      </c>
      <c r="AQ2962">
        <f t="shared" si="764"/>
        <v>1</v>
      </c>
      <c r="AR2962">
        <v>0</v>
      </c>
      <c r="AS2962">
        <v>0</v>
      </c>
      <c r="AT2962">
        <v>0</v>
      </c>
      <c r="AU2962">
        <v>0</v>
      </c>
      <c r="AV2962">
        <v>1</v>
      </c>
      <c r="AW2962">
        <v>0</v>
      </c>
      <c r="AX2962">
        <v>0</v>
      </c>
    </row>
    <row r="2963" spans="1:52">
      <c r="A2963" s="13" t="s">
        <v>249</v>
      </c>
      <c r="B2963" s="71" t="s">
        <v>250</v>
      </c>
      <c r="D2963" s="13">
        <v>-41.622</v>
      </c>
      <c r="E2963" s="13">
        <v>3.8319999999999999</v>
      </c>
      <c r="F2963" s="13">
        <v>3292</v>
      </c>
      <c r="G2963">
        <v>220</v>
      </c>
      <c r="H2963">
        <v>81.400000000000006</v>
      </c>
      <c r="J2963">
        <f>(F2963*100*Info!$B$11)/AI2963</f>
        <v>1.4757932298472074</v>
      </c>
      <c r="AI2963" s="14">
        <v>5.7</v>
      </c>
      <c r="AQ2963">
        <f t="shared" si="764"/>
        <v>1</v>
      </c>
      <c r="AR2963">
        <v>0</v>
      </c>
      <c r="AS2963">
        <v>0</v>
      </c>
      <c r="AT2963">
        <v>0</v>
      </c>
      <c r="AU2963">
        <v>0</v>
      </c>
      <c r="AV2963">
        <v>1</v>
      </c>
      <c r="AW2963">
        <v>0</v>
      </c>
      <c r="AX2963">
        <v>0</v>
      </c>
    </row>
    <row r="2964" spans="1:52">
      <c r="A2964" s="13" t="s">
        <v>249</v>
      </c>
      <c r="B2964" s="71" t="s">
        <v>250</v>
      </c>
      <c r="D2964" s="13">
        <v>-41.622</v>
      </c>
      <c r="E2964" s="13">
        <v>3.8319999999999999</v>
      </c>
      <c r="F2964" s="13">
        <v>3292</v>
      </c>
      <c r="G2964">
        <v>230</v>
      </c>
      <c r="H2964">
        <v>87.8</v>
      </c>
      <c r="J2964">
        <f>(F2964*100*Info!$B$11)/AI2964</f>
        <v>1.6022897924055395</v>
      </c>
      <c r="AI2964" s="14">
        <v>5.25</v>
      </c>
      <c r="AQ2964">
        <f t="shared" si="764"/>
        <v>1</v>
      </c>
      <c r="AR2964">
        <v>0</v>
      </c>
      <c r="AS2964">
        <v>0</v>
      </c>
      <c r="AT2964">
        <v>0</v>
      </c>
      <c r="AU2964">
        <v>0</v>
      </c>
      <c r="AV2964">
        <v>1</v>
      </c>
      <c r="AW2964">
        <v>0</v>
      </c>
      <c r="AX2964">
        <v>0</v>
      </c>
    </row>
    <row r="2965" spans="1:52">
      <c r="A2965" s="13" t="s">
        <v>249</v>
      </c>
      <c r="B2965" s="71" t="s">
        <v>250</v>
      </c>
      <c r="D2965" s="13">
        <v>-41.622</v>
      </c>
      <c r="E2965" s="13">
        <v>3.8319999999999999</v>
      </c>
      <c r="F2965" s="13">
        <v>3292</v>
      </c>
      <c r="G2965">
        <v>240</v>
      </c>
      <c r="H2965">
        <v>91.8</v>
      </c>
      <c r="J2965">
        <f>(F2965*100*Info!$B$11)/AI2965</f>
        <v>2.4741239441556124</v>
      </c>
      <c r="AI2965" s="14">
        <v>3.4</v>
      </c>
      <c r="AQ2965">
        <f t="shared" si="764"/>
        <v>1</v>
      </c>
      <c r="AR2965">
        <v>0</v>
      </c>
      <c r="AS2965">
        <v>0</v>
      </c>
      <c r="AT2965">
        <v>0</v>
      </c>
      <c r="AU2965">
        <v>0</v>
      </c>
      <c r="AV2965">
        <v>1</v>
      </c>
      <c r="AW2965">
        <v>0</v>
      </c>
      <c r="AX2965">
        <v>0</v>
      </c>
    </row>
    <row r="2966" spans="1:52">
      <c r="A2966" s="13" t="s">
        <v>249</v>
      </c>
      <c r="B2966" s="71" t="s">
        <v>250</v>
      </c>
      <c r="D2966" s="13">
        <v>-41.622</v>
      </c>
      <c r="E2966" s="13">
        <v>3.8319999999999999</v>
      </c>
      <c r="F2966" s="13">
        <v>3292</v>
      </c>
      <c r="G2966">
        <v>250</v>
      </c>
      <c r="H2966">
        <v>95.8</v>
      </c>
      <c r="J2966">
        <f>(F2966*100*Info!$B$11)/AI2966</f>
        <v>1.7709518758166489</v>
      </c>
      <c r="AI2966" s="14">
        <v>4.75</v>
      </c>
      <c r="AQ2966">
        <f t="shared" si="764"/>
        <v>1</v>
      </c>
      <c r="AR2966">
        <v>0</v>
      </c>
      <c r="AS2966">
        <v>0</v>
      </c>
      <c r="AT2966">
        <v>0</v>
      </c>
      <c r="AU2966">
        <v>0</v>
      </c>
      <c r="AV2966">
        <v>1</v>
      </c>
      <c r="AW2966">
        <v>0</v>
      </c>
      <c r="AX2966">
        <v>0</v>
      </c>
    </row>
    <row r="2967" spans="1:52">
      <c r="A2967" s="13" t="s">
        <v>249</v>
      </c>
      <c r="B2967" s="71" t="s">
        <v>250</v>
      </c>
      <c r="D2967" s="13">
        <v>-41.622</v>
      </c>
      <c r="E2967" s="13">
        <v>3.8319999999999999</v>
      </c>
      <c r="F2967" s="13">
        <v>3292</v>
      </c>
      <c r="G2967">
        <v>260</v>
      </c>
      <c r="H2967">
        <v>99.7</v>
      </c>
      <c r="J2967">
        <f>(F2967*100*Info!$B$11)/AI2967</f>
        <v>1.4478522220531984</v>
      </c>
      <c r="AI2967" s="14">
        <v>5.81</v>
      </c>
      <c r="AQ2967">
        <f t="shared" si="764"/>
        <v>1</v>
      </c>
      <c r="AR2967">
        <v>0</v>
      </c>
      <c r="AS2967">
        <v>0</v>
      </c>
      <c r="AT2967">
        <v>0</v>
      </c>
      <c r="AU2967">
        <v>0</v>
      </c>
      <c r="AV2967">
        <v>1</v>
      </c>
      <c r="AW2967">
        <v>0</v>
      </c>
      <c r="AX2967">
        <v>0</v>
      </c>
    </row>
    <row r="2968" spans="1:52">
      <c r="A2968" s="13" t="s">
        <v>249</v>
      </c>
      <c r="B2968" s="71" t="s">
        <v>250</v>
      </c>
      <c r="D2968" s="13">
        <v>-41.622</v>
      </c>
      <c r="E2968" s="13">
        <v>3.8319999999999999</v>
      </c>
      <c r="F2968" s="13">
        <v>3292</v>
      </c>
      <c r="G2968">
        <v>270</v>
      </c>
      <c r="H2968">
        <v>103.4</v>
      </c>
      <c r="J2968">
        <f>(F2968*100*Info!$B$11)/AI2968</f>
        <v>1.4185533575259834</v>
      </c>
      <c r="AI2968" s="14">
        <v>5.93</v>
      </c>
      <c r="AQ2968">
        <f t="shared" si="764"/>
        <v>1</v>
      </c>
      <c r="AR2968">
        <v>0</v>
      </c>
      <c r="AS2968">
        <v>0</v>
      </c>
      <c r="AT2968">
        <v>0</v>
      </c>
      <c r="AU2968">
        <v>0</v>
      </c>
      <c r="AV2968">
        <v>1</v>
      </c>
      <c r="AW2968">
        <v>0</v>
      </c>
      <c r="AX2968">
        <v>0</v>
      </c>
    </row>
    <row r="2969" spans="1:52">
      <c r="A2969" s="13" t="s">
        <v>249</v>
      </c>
      <c r="B2969" s="71" t="s">
        <v>250</v>
      </c>
      <c r="D2969" s="13">
        <v>-41.622</v>
      </c>
      <c r="E2969" s="13">
        <v>3.8319999999999999</v>
      </c>
      <c r="F2969" s="13">
        <v>3292</v>
      </c>
      <c r="G2969">
        <v>280</v>
      </c>
      <c r="H2969">
        <v>107.1</v>
      </c>
      <c r="J2969">
        <f>(F2969*100*Info!$B$11)/AI2969</f>
        <v>2.2432057093677553</v>
      </c>
      <c r="AI2969" s="14">
        <v>3.75</v>
      </c>
      <c r="AQ2969">
        <f t="shared" si="764"/>
        <v>1</v>
      </c>
      <c r="AR2969">
        <v>0</v>
      </c>
      <c r="AS2969">
        <v>0</v>
      </c>
      <c r="AT2969">
        <v>0</v>
      </c>
      <c r="AU2969">
        <v>0</v>
      </c>
      <c r="AV2969">
        <v>1</v>
      </c>
      <c r="AW2969">
        <v>0</v>
      </c>
      <c r="AX2969">
        <v>0</v>
      </c>
    </row>
    <row r="2970" spans="1:52">
      <c r="A2970" s="13" t="s">
        <v>249</v>
      </c>
      <c r="B2970" s="71" t="s">
        <v>250</v>
      </c>
      <c r="D2970" s="13">
        <v>-41.622</v>
      </c>
      <c r="E2970" s="13">
        <v>3.8319999999999999</v>
      </c>
      <c r="F2970" s="13">
        <v>3292</v>
      </c>
      <c r="G2970">
        <v>290</v>
      </c>
      <c r="H2970">
        <v>111</v>
      </c>
      <c r="J2970">
        <f>(F2970*100*Info!$B$11)/AI2970</f>
        <v>1.9562840488672284</v>
      </c>
      <c r="AI2970" s="14">
        <v>4.3</v>
      </c>
      <c r="AQ2970">
        <f t="shared" si="764"/>
        <v>1</v>
      </c>
      <c r="AR2970">
        <v>0</v>
      </c>
      <c r="AS2970">
        <v>0</v>
      </c>
      <c r="AT2970">
        <v>0</v>
      </c>
      <c r="AU2970">
        <v>0</v>
      </c>
      <c r="AV2970">
        <v>1</v>
      </c>
      <c r="AW2970">
        <v>0</v>
      </c>
      <c r="AX2970">
        <v>0</v>
      </c>
    </row>
    <row r="2971" spans="1:52">
      <c r="A2971" s="13" t="s">
        <v>249</v>
      </c>
      <c r="B2971" s="71" t="s">
        <v>250</v>
      </c>
      <c r="D2971" s="13">
        <v>-41.622</v>
      </c>
      <c r="E2971" s="13">
        <v>3.8319999999999999</v>
      </c>
      <c r="F2971" s="13">
        <v>3292</v>
      </c>
      <c r="G2971">
        <v>300</v>
      </c>
      <c r="H2971">
        <v>115.8</v>
      </c>
      <c r="J2971">
        <f>(F2971*100*Info!$B$11)/AI2971</f>
        <v>2.3109948928926047</v>
      </c>
      <c r="AI2971" s="14">
        <v>3.64</v>
      </c>
      <c r="AQ2971">
        <f t="shared" si="764"/>
        <v>1</v>
      </c>
      <c r="AR2971">
        <v>0</v>
      </c>
      <c r="AS2971">
        <v>0</v>
      </c>
      <c r="AT2971">
        <v>0</v>
      </c>
      <c r="AU2971">
        <v>0</v>
      </c>
      <c r="AV2971">
        <v>1</v>
      </c>
      <c r="AW2971">
        <v>0</v>
      </c>
      <c r="AX2971">
        <v>0</v>
      </c>
    </row>
    <row r="2972" spans="1:52">
      <c r="A2972" s="13" t="s">
        <v>249</v>
      </c>
      <c r="B2972" s="71" t="s">
        <v>250</v>
      </c>
      <c r="D2972" s="13">
        <v>-41.622</v>
      </c>
      <c r="E2972" s="13">
        <v>3.8319999999999999</v>
      </c>
      <c r="F2972" s="13">
        <v>3292</v>
      </c>
      <c r="G2972">
        <v>310</v>
      </c>
      <c r="H2972">
        <v>120.6</v>
      </c>
      <c r="J2972">
        <f>(F2972*100*Info!$B$11)/AI2972</f>
        <v>1.1699612531472992</v>
      </c>
      <c r="AI2972" s="14">
        <v>7.19</v>
      </c>
      <c r="AQ2972">
        <f t="shared" si="764"/>
        <v>1</v>
      </c>
      <c r="AR2972">
        <v>0</v>
      </c>
      <c r="AS2972">
        <v>0</v>
      </c>
      <c r="AT2972">
        <v>0</v>
      </c>
      <c r="AU2972">
        <v>0</v>
      </c>
      <c r="AV2972">
        <v>1</v>
      </c>
      <c r="AW2972">
        <v>0</v>
      </c>
      <c r="AX2972">
        <v>0</v>
      </c>
    </row>
    <row r="2973" spans="1:52">
      <c r="A2973" s="13" t="s">
        <v>249</v>
      </c>
      <c r="B2973" s="71" t="s">
        <v>250</v>
      </c>
      <c r="D2973" s="13">
        <v>-41.622</v>
      </c>
      <c r="E2973" s="13">
        <v>3.8319999999999999</v>
      </c>
      <c r="F2973" s="13">
        <v>3292</v>
      </c>
      <c r="G2973">
        <v>320</v>
      </c>
      <c r="H2973">
        <v>125</v>
      </c>
      <c r="J2973">
        <f>(F2973*100*Info!$B$11)/AI2973</f>
        <v>1.3973457491908776</v>
      </c>
      <c r="AI2973" s="14">
        <v>6.02</v>
      </c>
      <c r="AQ2973">
        <f t="shared" si="764"/>
        <v>1</v>
      </c>
      <c r="AR2973">
        <v>0</v>
      </c>
      <c r="AS2973">
        <v>0</v>
      </c>
      <c r="AT2973">
        <v>0</v>
      </c>
      <c r="AU2973">
        <v>0</v>
      </c>
      <c r="AV2973">
        <v>1</v>
      </c>
      <c r="AW2973">
        <v>0</v>
      </c>
      <c r="AX2973">
        <v>0</v>
      </c>
    </row>
    <row r="2974" spans="1:52">
      <c r="A2974" s="13" t="s">
        <v>249</v>
      </c>
      <c r="B2974" s="71" t="s">
        <v>250</v>
      </c>
      <c r="D2974" s="13">
        <v>-41.622</v>
      </c>
      <c r="E2974" s="13">
        <v>3.8319999999999999</v>
      </c>
      <c r="F2974" s="13">
        <v>3292</v>
      </c>
      <c r="G2974">
        <v>330</v>
      </c>
      <c r="H2974">
        <v>129.4</v>
      </c>
      <c r="J2974">
        <f>(F2974*100*Info!$B$11)/AI2974</f>
        <v>1.7308686029072184</v>
      </c>
      <c r="AI2974" s="14">
        <v>4.8600000000000003</v>
      </c>
      <c r="AQ2974">
        <f t="shared" si="764"/>
        <v>1</v>
      </c>
      <c r="AR2974">
        <v>0</v>
      </c>
      <c r="AS2974">
        <v>0</v>
      </c>
      <c r="AT2974">
        <v>0</v>
      </c>
      <c r="AU2974">
        <v>0</v>
      </c>
      <c r="AV2974">
        <v>1</v>
      </c>
      <c r="AW2974">
        <v>0</v>
      </c>
      <c r="AX2974">
        <v>0</v>
      </c>
    </row>
    <row r="2975" spans="1:52">
      <c r="A2975" s="13" t="s">
        <v>249</v>
      </c>
      <c r="B2975" s="71" t="s">
        <v>250</v>
      </c>
      <c r="D2975" s="13">
        <v>-41.622</v>
      </c>
      <c r="E2975" s="13">
        <v>3.8319999999999999</v>
      </c>
      <c r="F2975" s="13">
        <v>3292</v>
      </c>
      <c r="G2975">
        <v>340</v>
      </c>
      <c r="H2975">
        <v>133.69999999999999</v>
      </c>
      <c r="J2975">
        <f>(F2975*100*Info!$B$11)/AI2975</f>
        <v>1.778440044424753</v>
      </c>
      <c r="AI2975" s="14">
        <v>4.7300000000000004</v>
      </c>
      <c r="AQ2975">
        <f t="shared" si="764"/>
        <v>1</v>
      </c>
      <c r="AR2975">
        <v>0</v>
      </c>
      <c r="AS2975">
        <v>0</v>
      </c>
      <c r="AT2975">
        <v>0</v>
      </c>
      <c r="AU2975">
        <v>0</v>
      </c>
      <c r="AV2975">
        <v>1</v>
      </c>
      <c r="AW2975">
        <v>0</v>
      </c>
      <c r="AX2975">
        <v>0</v>
      </c>
    </row>
    <row r="2976" spans="1:52">
      <c r="A2976" s="13" t="s">
        <v>249</v>
      </c>
      <c r="B2976" s="71" t="s">
        <v>250</v>
      </c>
      <c r="D2976" s="13">
        <v>-41.622</v>
      </c>
      <c r="E2976" s="13">
        <v>3.8319999999999999</v>
      </c>
      <c r="F2976" s="13">
        <v>3292</v>
      </c>
      <c r="G2976">
        <v>350</v>
      </c>
      <c r="H2976">
        <v>137.5</v>
      </c>
      <c r="J2976">
        <f>(F2976*100*Info!$B$11)/AI2976</f>
        <v>1.6526564656442204</v>
      </c>
      <c r="AI2976" s="14">
        <v>5.09</v>
      </c>
      <c r="AQ2976">
        <f t="shared" si="764"/>
        <v>1</v>
      </c>
      <c r="AR2976">
        <v>0</v>
      </c>
      <c r="AS2976">
        <v>0</v>
      </c>
      <c r="AT2976">
        <v>0</v>
      </c>
      <c r="AU2976">
        <v>0</v>
      </c>
      <c r="AV2976">
        <v>1</v>
      </c>
      <c r="AW2976">
        <v>0</v>
      </c>
      <c r="AX2976">
        <v>0</v>
      </c>
      <c r="AZ2976"/>
    </row>
    <row r="2977" spans="1:50">
      <c r="A2977" s="13" t="s">
        <v>249</v>
      </c>
      <c r="B2977" s="71" t="s">
        <v>250</v>
      </c>
      <c r="D2977" s="13">
        <v>-41.622</v>
      </c>
      <c r="E2977" s="13">
        <v>3.8319999999999999</v>
      </c>
      <c r="F2977" s="13">
        <v>3292</v>
      </c>
      <c r="G2977">
        <v>360</v>
      </c>
      <c r="H2977">
        <v>141</v>
      </c>
      <c r="J2977">
        <f>(F2977*100*Info!$B$11)/AI2977</f>
        <v>1.5752849082638731</v>
      </c>
      <c r="AI2977" s="14">
        <v>5.34</v>
      </c>
      <c r="AQ2977">
        <f t="shared" si="764"/>
        <v>1</v>
      </c>
      <c r="AR2977">
        <v>0</v>
      </c>
      <c r="AS2977">
        <v>0</v>
      </c>
      <c r="AT2977">
        <v>0</v>
      </c>
      <c r="AU2977">
        <v>0</v>
      </c>
      <c r="AV2977">
        <v>1</v>
      </c>
      <c r="AW2977">
        <v>0</v>
      </c>
      <c r="AX2977">
        <v>0</v>
      </c>
    </row>
    <row r="2978" spans="1:50">
      <c r="A2978" s="13" t="s">
        <v>249</v>
      </c>
      <c r="B2978" s="71" t="s">
        <v>250</v>
      </c>
      <c r="D2978" s="13">
        <v>-41.622</v>
      </c>
      <c r="E2978" s="13">
        <v>3.8319999999999999</v>
      </c>
      <c r="F2978" s="13">
        <v>3292</v>
      </c>
      <c r="G2978">
        <v>370</v>
      </c>
      <c r="H2978">
        <v>144.6</v>
      </c>
      <c r="J2978">
        <f>(F2978*100*Info!$B$11)/AI2978</f>
        <v>1.3205685102243456</v>
      </c>
      <c r="AI2978" s="14">
        <v>6.37</v>
      </c>
      <c r="AQ2978">
        <f t="shared" si="764"/>
        <v>1</v>
      </c>
      <c r="AR2978">
        <v>0</v>
      </c>
      <c r="AS2978">
        <v>0</v>
      </c>
      <c r="AT2978">
        <v>0</v>
      </c>
      <c r="AU2978">
        <v>0</v>
      </c>
      <c r="AV2978">
        <v>1</v>
      </c>
      <c r="AW2978">
        <v>0</v>
      </c>
      <c r="AX2978">
        <v>0</v>
      </c>
    </row>
    <row r="2979" spans="1:50">
      <c r="A2979" s="13" t="s">
        <v>249</v>
      </c>
      <c r="B2979" s="71" t="s">
        <v>250</v>
      </c>
      <c r="D2979" s="13">
        <v>-41.622</v>
      </c>
      <c r="E2979" s="13">
        <v>3.8319999999999999</v>
      </c>
      <c r="F2979" s="13">
        <v>3292</v>
      </c>
      <c r="G2979">
        <v>380</v>
      </c>
      <c r="H2979">
        <v>148.19999999999999</v>
      </c>
      <c r="J2979">
        <f>(F2979*100*Info!$B$11)/AI2979</f>
        <v>1.3062145046784288</v>
      </c>
      <c r="AI2979" s="14">
        <v>6.44</v>
      </c>
      <c r="AQ2979">
        <f t="shared" si="764"/>
        <v>1</v>
      </c>
      <c r="AR2979">
        <v>0</v>
      </c>
      <c r="AS2979">
        <v>0</v>
      </c>
      <c r="AT2979">
        <v>0</v>
      </c>
      <c r="AU2979">
        <v>0</v>
      </c>
      <c r="AV2979">
        <v>1</v>
      </c>
      <c r="AW2979">
        <v>0</v>
      </c>
      <c r="AX2979">
        <v>0</v>
      </c>
    </row>
    <row r="2980" spans="1:50">
      <c r="A2980" s="13" t="s">
        <v>249</v>
      </c>
      <c r="B2980" s="71" t="s">
        <v>250</v>
      </c>
      <c r="D2980" s="13">
        <v>-41.622</v>
      </c>
      <c r="E2980" s="13">
        <v>3.8319999999999999</v>
      </c>
      <c r="F2980" s="13">
        <v>3292</v>
      </c>
      <c r="G2980">
        <v>390</v>
      </c>
      <c r="H2980">
        <v>151.9</v>
      </c>
      <c r="J2980">
        <f>(F2980*100*Info!$B$11)/AI2980</f>
        <v>1.4836016596347588</v>
      </c>
      <c r="AI2980" s="14">
        <v>5.67</v>
      </c>
      <c r="AQ2980">
        <f t="shared" si="764"/>
        <v>1</v>
      </c>
      <c r="AR2980">
        <v>0</v>
      </c>
      <c r="AS2980">
        <v>0</v>
      </c>
      <c r="AT2980">
        <v>0</v>
      </c>
      <c r="AU2980">
        <v>0</v>
      </c>
      <c r="AV2980">
        <v>1</v>
      </c>
      <c r="AW2980">
        <v>0</v>
      </c>
      <c r="AX2980">
        <v>0</v>
      </c>
    </row>
    <row r="2981" spans="1:50">
      <c r="A2981" s="13" t="s">
        <v>249</v>
      </c>
      <c r="B2981" s="71" t="s">
        <v>250</v>
      </c>
      <c r="D2981" s="13">
        <v>-41.622</v>
      </c>
      <c r="E2981" s="13">
        <v>3.8319999999999999</v>
      </c>
      <c r="F2981" s="13">
        <v>3292</v>
      </c>
      <c r="G2981">
        <v>400</v>
      </c>
      <c r="H2981">
        <v>156.30000000000001</v>
      </c>
      <c r="J2981">
        <f>(F2981*100*Info!$B$11)/AI2981</f>
        <v>2.6704829873425657</v>
      </c>
      <c r="AI2981" s="14">
        <v>3.15</v>
      </c>
      <c r="AQ2981">
        <f t="shared" si="764"/>
        <v>1</v>
      </c>
      <c r="AR2981">
        <v>0</v>
      </c>
      <c r="AS2981">
        <v>0</v>
      </c>
      <c r="AT2981">
        <v>0</v>
      </c>
      <c r="AU2981">
        <v>0</v>
      </c>
      <c r="AV2981">
        <v>1</v>
      </c>
      <c r="AW2981">
        <v>0</v>
      </c>
      <c r="AX2981">
        <v>0</v>
      </c>
    </row>
    <row r="2982" spans="1:50">
      <c r="A2982" s="13" t="s">
        <v>249</v>
      </c>
      <c r="B2982" s="71" t="s">
        <v>250</v>
      </c>
      <c r="D2982" s="13">
        <v>-41.622</v>
      </c>
      <c r="E2982" s="13">
        <v>3.8319999999999999</v>
      </c>
      <c r="F2982" s="13">
        <v>3292</v>
      </c>
      <c r="G2982">
        <v>410</v>
      </c>
      <c r="H2982">
        <v>160.80000000000001</v>
      </c>
      <c r="J2982">
        <f>(F2982*100*Info!$B$11)/AI2982</f>
        <v>1.4888533469255012</v>
      </c>
      <c r="AI2982" s="14">
        <v>5.65</v>
      </c>
      <c r="AQ2982">
        <f t="shared" si="764"/>
        <v>1</v>
      </c>
      <c r="AR2982">
        <v>0</v>
      </c>
      <c r="AS2982">
        <v>0</v>
      </c>
      <c r="AT2982">
        <v>0</v>
      </c>
      <c r="AU2982">
        <v>0</v>
      </c>
      <c r="AV2982">
        <v>1</v>
      </c>
      <c r="AW2982">
        <v>0</v>
      </c>
      <c r="AX2982">
        <v>0</v>
      </c>
    </row>
    <row r="2983" spans="1:50">
      <c r="A2983" s="13" t="s">
        <v>249</v>
      </c>
      <c r="B2983" s="71" t="s">
        <v>250</v>
      </c>
      <c r="D2983" s="13">
        <v>-41.622</v>
      </c>
      <c r="E2983" s="13">
        <v>3.8319999999999999</v>
      </c>
      <c r="F2983" s="13">
        <v>3292</v>
      </c>
      <c r="G2983">
        <v>420</v>
      </c>
      <c r="H2983">
        <v>165.2</v>
      </c>
      <c r="J2983">
        <f>(F2983*100*Info!$B$11)/AI2983</f>
        <v>2.1242478308406771</v>
      </c>
      <c r="AI2983" s="14">
        <v>3.96</v>
      </c>
      <c r="AQ2983">
        <f t="shared" si="764"/>
        <v>1</v>
      </c>
      <c r="AR2983">
        <v>0</v>
      </c>
      <c r="AS2983">
        <v>0</v>
      </c>
      <c r="AT2983">
        <v>0</v>
      </c>
      <c r="AU2983">
        <v>0</v>
      </c>
      <c r="AV2983">
        <v>1</v>
      </c>
      <c r="AW2983">
        <v>0</v>
      </c>
      <c r="AX2983">
        <v>0</v>
      </c>
    </row>
    <row r="2984" spans="1:50">
      <c r="A2984" s="13" t="s">
        <v>249</v>
      </c>
      <c r="B2984" s="71" t="s">
        <v>250</v>
      </c>
      <c r="D2984" s="13">
        <v>-41.622</v>
      </c>
      <c r="E2984" s="13">
        <v>3.8319999999999999</v>
      </c>
      <c r="F2984" s="13">
        <v>3292</v>
      </c>
      <c r="G2984">
        <v>430</v>
      </c>
      <c r="H2984">
        <v>169.7</v>
      </c>
      <c r="J2984">
        <f>(F2984*100*Info!$B$11)/AI2984</f>
        <v>1.8569583686819164</v>
      </c>
      <c r="AI2984" s="14">
        <v>4.53</v>
      </c>
      <c r="AQ2984">
        <f t="shared" si="764"/>
        <v>1</v>
      </c>
      <c r="AR2984">
        <v>0</v>
      </c>
      <c r="AS2984">
        <v>0</v>
      </c>
      <c r="AT2984">
        <v>0</v>
      </c>
      <c r="AU2984">
        <v>0</v>
      </c>
      <c r="AV2984">
        <v>1</v>
      </c>
      <c r="AW2984">
        <v>0</v>
      </c>
      <c r="AX2984">
        <v>0</v>
      </c>
    </row>
    <row r="2985" spans="1:50">
      <c r="A2985" s="13" t="s">
        <v>249</v>
      </c>
      <c r="B2985" s="71" t="s">
        <v>250</v>
      </c>
      <c r="D2985" s="13">
        <v>-41.622</v>
      </c>
      <c r="E2985" s="13">
        <v>3.8319999999999999</v>
      </c>
      <c r="F2985" s="13">
        <v>3292</v>
      </c>
      <c r="G2985">
        <v>440</v>
      </c>
      <c r="H2985">
        <v>175.2</v>
      </c>
      <c r="J2985">
        <f>(F2985*100*Info!$B$11)/AI2985</f>
        <v>3.0259069820608211</v>
      </c>
      <c r="AI2985" s="14">
        <v>2.78</v>
      </c>
      <c r="AQ2985">
        <f t="shared" si="764"/>
        <v>1</v>
      </c>
      <c r="AR2985">
        <v>0</v>
      </c>
      <c r="AS2985">
        <v>0</v>
      </c>
      <c r="AT2985">
        <v>0</v>
      </c>
      <c r="AU2985">
        <v>0</v>
      </c>
      <c r="AV2985">
        <v>1</v>
      </c>
      <c r="AW2985">
        <v>0</v>
      </c>
      <c r="AX2985">
        <v>0</v>
      </c>
    </row>
    <row r="2986" spans="1:50">
      <c r="A2986" s="13" t="s">
        <v>249</v>
      </c>
      <c r="B2986" s="71" t="s">
        <v>250</v>
      </c>
      <c r="D2986" s="13">
        <v>-41.622</v>
      </c>
      <c r="E2986" s="13">
        <v>3.8319999999999999</v>
      </c>
      <c r="F2986" s="13">
        <v>3292</v>
      </c>
      <c r="G2986">
        <v>450</v>
      </c>
      <c r="H2986">
        <v>181.2</v>
      </c>
      <c r="J2986">
        <f>(F2986*100*Info!$B$11)/AI2986</f>
        <v>2.0318892294997783</v>
      </c>
      <c r="AI2986" s="14">
        <v>4.1399999999999997</v>
      </c>
      <c r="AQ2986">
        <f t="shared" si="764"/>
        <v>1</v>
      </c>
      <c r="AR2986">
        <v>0</v>
      </c>
      <c r="AS2986">
        <v>0</v>
      </c>
      <c r="AT2986">
        <v>0</v>
      </c>
      <c r="AU2986">
        <v>0</v>
      </c>
      <c r="AV2986">
        <v>1</v>
      </c>
      <c r="AW2986">
        <v>0</v>
      </c>
      <c r="AX2986">
        <v>0</v>
      </c>
    </row>
    <row r="2987" spans="1:50">
      <c r="A2987" s="13" t="s">
        <v>315</v>
      </c>
      <c r="B2987" s="13" t="s">
        <v>251</v>
      </c>
      <c r="C2987" s="13" t="s">
        <v>435</v>
      </c>
      <c r="D2987" s="13">
        <v>-4.0217000000000001</v>
      </c>
      <c r="E2987" s="13">
        <v>70.423000000000002</v>
      </c>
      <c r="F2987" s="13">
        <v>2281</v>
      </c>
      <c r="G2987" s="13">
        <v>0</v>
      </c>
      <c r="H2987">
        <v>6.71739</v>
      </c>
      <c r="J2987">
        <f>(F2987*100*Info!$B$11)/AI2987</f>
        <v>1.1348889111859177</v>
      </c>
      <c r="K2987">
        <f>2*((F2987*100*Info!$B$11)/AI2987^2)*(AJ2987/2)</f>
        <v>5.8193545194875594E-2</v>
      </c>
      <c r="L2987">
        <f t="shared" ref="L2987:L3050" si="765">(M2987/10.7)/J2987</f>
        <v>0.47476635567040687</v>
      </c>
      <c r="M2987">
        <f t="shared" ref="M2987:M3050" si="766">((U2987/0.242530073729142))*J2987</f>
        <v>5.7652356752630878</v>
      </c>
      <c r="N2987">
        <f t="shared" ref="N2987:N3050" si="767">2*M2987*SQRT((0.5*K2987/J2987)^2+(0.5*V2987/U2987)^2)</f>
        <v>0.63983301973707984</v>
      </c>
      <c r="O2987" s="23">
        <v>0.62</v>
      </c>
      <c r="P2987" s="23">
        <v>0.01</v>
      </c>
      <c r="Q2987" s="13">
        <v>0.67580000000000007</v>
      </c>
      <c r="R2987" s="23">
        <v>0.10954451150103323</v>
      </c>
      <c r="S2987" s="23">
        <v>5.31</v>
      </c>
      <c r="T2987" s="23">
        <v>0.25</v>
      </c>
      <c r="U2987" s="14">
        <v>1.2320527759200002</v>
      </c>
      <c r="V2987" s="14">
        <v>0.12126503700000001</v>
      </c>
      <c r="W2987" s="37">
        <f>U2987*Info!$B$2</f>
        <v>0.59138533244160008</v>
      </c>
      <c r="X2987" s="37">
        <f>W2987*SQRT((0.5*V2987/U2987)^2+Info!$B$3^2)</f>
        <v>4.1489294744640692E-2</v>
      </c>
      <c r="Y2987" s="28">
        <f>W2987*Info!$D$2</f>
        <v>0.47902211927769611</v>
      </c>
      <c r="Z2987" s="28">
        <f>Y2987*SQRT(Info!$D$3^2+(X2987/W2987)^2)</f>
        <v>4.126791500047599E-2</v>
      </c>
      <c r="AA2987" s="37">
        <f t="shared" ref="AA2987:AA3050" si="768">IF(O2987-W2987&gt;0,O2987-W2987,0)</f>
        <v>2.861466755839992E-2</v>
      </c>
      <c r="AB2987" s="37">
        <f t="shared" ref="AB2987:AB3050" si="769">SQRT((0.5*P2987)^2+X2987^2)</f>
        <v>4.1789491243704679E-2</v>
      </c>
      <c r="AC2987" s="37">
        <f>(1-EXP(-Info!$B$6*H2987*1000))+(Info!$B$6/(Info!$B$6-Info!$B$7))*(EXP(-Info!$B$7*H2987*1000)-EXP(-Info!$B$6*H2987*1000))*(Info!$B$9-1)</f>
        <v>6.8429987312327661E-2</v>
      </c>
      <c r="AD2987" s="37">
        <f>SQRT((Info!$B$6*EXP(-Info!$B$6*H2987*1000)+(Info!$B$6/(Info!$B$6+Info!$B$7))*(Info!$B$9-1)*(-Info!$B$7*EXP(-Info!$B$7*H2987*1000)+Info!$B$6*EXP(-Info!$B$6*H2987*1000)))^2*(0.01*H2987*1000)^2)</f>
        <v>6.233591170864861E-4</v>
      </c>
      <c r="AE2987" s="37">
        <f t="shared" ref="AE2987:AE3050" si="770">IF(AA2987&gt;0,AA2987*AC2987*SQRT((AB2987/AA2987)^2+(AD2987/AC2987)^2),AA2987*AC2987*SQRT((AD2987/AC2987)^2))</f>
        <v>2.8597099852389375E-3</v>
      </c>
      <c r="AF2987" s="37">
        <f t="shared" ref="AF2987:AF3050" si="771">IF((S2987-Y2987-AA2987*AC2987)&gt;0,S2987-Y2987-AA2987*AC2987,0)</f>
        <v>4.8290197793843364</v>
      </c>
      <c r="AG2987" s="37">
        <f t="shared" ref="AG2987:AG3050" si="772">SQRT((T2987*0.5)^2+Z2987^2+AE2987^2)</f>
        <v>0.13166707542011474</v>
      </c>
      <c r="AH2987" s="37">
        <f t="shared" ref="AH2987:AH3050" si="773">AF2987/S2987</f>
        <v>0.9094199207880107</v>
      </c>
      <c r="AI2987">
        <f>AF2987*EXP(Info!$B$6*H2987*1000)</f>
        <v>5.1358517083059292</v>
      </c>
      <c r="AJ2987">
        <f>2*SQRT((EXP(Info!$B$6*H2987)*AG2987)^2+(Info!$B$6*H2987*0.01*AI2987)^2)</f>
        <v>0.26335037337634065</v>
      </c>
      <c r="AK2987">
        <f t="shared" ref="AK2987:AK3050" si="774">AA2987/0.752049334436339</f>
        <v>3.8048923452404376E-2</v>
      </c>
      <c r="AL2987">
        <f t="shared" ref="AL2987:AL3050" si="775">AB2987/0.752049334436339*2</f>
        <v>0.11113497301350822</v>
      </c>
      <c r="AM2987">
        <f t="shared" ref="AM2987:AM3009" si="776">Q2987/O2987</f>
        <v>1.0900000000000001</v>
      </c>
      <c r="AN2987">
        <f t="shared" ref="AN2987:AN3009" si="777">SQRT((R2987/Q2987)^2+(P2987/O2987)^2)*AM2987</f>
        <v>0.1775572045119248</v>
      </c>
      <c r="AO2987">
        <f t="shared" ref="AO2987:AO3050" si="778">U2987/0.242530074</f>
        <v>5.08</v>
      </c>
      <c r="AP2987">
        <f t="shared" ref="AP2987:AP3050" si="779">O2987/U2987</f>
        <v>0.50322519628839169</v>
      </c>
      <c r="AQ2987">
        <f t="shared" si="764"/>
        <v>3</v>
      </c>
      <c r="AR2987">
        <v>1</v>
      </c>
      <c r="AS2987">
        <v>1</v>
      </c>
      <c r="AT2987">
        <v>0</v>
      </c>
      <c r="AU2987">
        <v>0</v>
      </c>
      <c r="AV2987">
        <v>1</v>
      </c>
      <c r="AW2987">
        <v>0</v>
      </c>
      <c r="AX2987">
        <v>0</v>
      </c>
    </row>
    <row r="2988" spans="1:50">
      <c r="A2988" s="13" t="s">
        <v>315</v>
      </c>
      <c r="B2988" s="13" t="s">
        <v>251</v>
      </c>
      <c r="C2988" s="13" t="s">
        <v>435</v>
      </c>
      <c r="D2988" s="13">
        <v>-4.0217000000000001</v>
      </c>
      <c r="E2988" s="13">
        <v>70.423000000000002</v>
      </c>
      <c r="F2988" s="13">
        <v>2281</v>
      </c>
      <c r="G2988">
        <v>1</v>
      </c>
      <c r="H2988">
        <v>7</v>
      </c>
      <c r="J2988">
        <f>(F2988*100*Info!$B$11)/AI2988</f>
        <v>1.1078387464860444</v>
      </c>
      <c r="K2988">
        <f>2*((F2988*100*Info!$B$11)/AI2988^2)*(AJ2988/2)</f>
        <v>2.5941566611744321E-2</v>
      </c>
      <c r="L2988">
        <f t="shared" si="765"/>
        <v>0.57476635578208701</v>
      </c>
      <c r="M2988">
        <f t="shared" si="766"/>
        <v>6.8132082984981759</v>
      </c>
      <c r="N2988">
        <f t="shared" si="767"/>
        <v>0.2641192641759203</v>
      </c>
      <c r="O2988" s="23">
        <v>0.94</v>
      </c>
      <c r="P2988" s="23">
        <v>0.01</v>
      </c>
      <c r="Q2988" s="13">
        <v>0.95879999999999999</v>
      </c>
      <c r="R2988" s="23">
        <v>3.8729833462074169E-2</v>
      </c>
      <c r="S2988" s="23">
        <v>5.53</v>
      </c>
      <c r="T2988" s="23">
        <v>0.09</v>
      </c>
      <c r="U2988" s="14">
        <v>1.4915599551000001</v>
      </c>
      <c r="V2988" s="14">
        <v>4.608071406E-2</v>
      </c>
      <c r="W2988" s="37">
        <f>U2988*Info!$B$2</f>
        <v>0.71594877844799998</v>
      </c>
      <c r="X2988" s="37">
        <f>W2988*SQRT((0.5*V2988/U2988)^2+Info!$B$3^2)</f>
        <v>3.7466869746482119E-2</v>
      </c>
      <c r="Y2988" s="28">
        <f>W2988*Info!$D$2</f>
        <v>0.57991851054288002</v>
      </c>
      <c r="Z2988" s="28">
        <f>Y2988*SQRT(Info!$D$3^2+(X2988/W2988)^2)</f>
        <v>4.1973500990149099E-2</v>
      </c>
      <c r="AA2988" s="37">
        <f t="shared" si="768"/>
        <v>0.22405122155199997</v>
      </c>
      <c r="AB2988" s="37">
        <f t="shared" si="769"/>
        <v>3.7799025498018557E-2</v>
      </c>
      <c r="AC2988" s="37">
        <f>(1-EXP(-Info!$B$6*H2988*1000))+(Info!$B$6/(Info!$B$6-Info!$B$7))*(EXP(-Info!$B$7*H2988*1000)-EXP(-Info!$B$6*H2988*1000))*(Info!$B$9-1)</f>
        <v>7.1213886204078022E-2</v>
      </c>
      <c r="AD2988" s="37">
        <f>SQRT((Info!$B$6*EXP(-Info!$B$6*H2988*1000)+(Info!$B$6/(Info!$B$6+Info!$B$7))*(Info!$B$9-1)*(-Info!$B$7*EXP(-Info!$B$7*H2988*1000)+Info!$B$6*EXP(-Info!$B$6*H2988*1000)))^2*(0.01*H2988*1000)^2)</f>
        <v>6.4786439229075669E-4</v>
      </c>
      <c r="AE2988" s="37">
        <f t="shared" si="770"/>
        <v>2.6957263597855536E-3</v>
      </c>
      <c r="AF2988" s="37">
        <f t="shared" si="771"/>
        <v>4.9341259312616312</v>
      </c>
      <c r="AG2988" s="37">
        <f t="shared" si="772"/>
        <v>6.1595793086678327E-2</v>
      </c>
      <c r="AH2988" s="37">
        <f t="shared" si="773"/>
        <v>0.89224700384477962</v>
      </c>
      <c r="AI2988">
        <f>AF2988*EXP(Info!$B$6*H2988*1000)</f>
        <v>5.2612541055631654</v>
      </c>
      <c r="AJ2988">
        <f>2*SQRT((EXP(Info!$B$6*H2988)*AG2988)^2+(Info!$B$6*H2988*0.01*AI2988)^2)</f>
        <v>0.12319949475832806</v>
      </c>
      <c r="AK2988">
        <f t="shared" si="774"/>
        <v>0.29792090929769438</v>
      </c>
      <c r="AL2988">
        <f t="shared" si="775"/>
        <v>0.10052272840943055</v>
      </c>
      <c r="AM2988">
        <f t="shared" si="776"/>
        <v>1.02</v>
      </c>
      <c r="AN2988">
        <f t="shared" si="777"/>
        <v>4.2606881023465673E-2</v>
      </c>
      <c r="AO2988">
        <f t="shared" si="778"/>
        <v>6.15</v>
      </c>
      <c r="AP2988">
        <f t="shared" si="779"/>
        <v>0.63021268222300764</v>
      </c>
      <c r="AQ2988">
        <f t="shared" si="764"/>
        <v>3</v>
      </c>
      <c r="AR2988">
        <v>1</v>
      </c>
      <c r="AS2988">
        <v>1</v>
      </c>
      <c r="AT2988">
        <v>0</v>
      </c>
      <c r="AU2988">
        <v>0</v>
      </c>
      <c r="AV2988">
        <v>1</v>
      </c>
      <c r="AW2988">
        <v>0</v>
      </c>
      <c r="AX2988">
        <v>0</v>
      </c>
    </row>
    <row r="2989" spans="1:50">
      <c r="A2989" s="13" t="s">
        <v>315</v>
      </c>
      <c r="B2989" s="13" t="s">
        <v>251</v>
      </c>
      <c r="C2989" s="13" t="s">
        <v>435</v>
      </c>
      <c r="D2989" s="13">
        <v>-4.0217000000000001</v>
      </c>
      <c r="E2989" s="13">
        <v>70.423000000000002</v>
      </c>
      <c r="F2989" s="13">
        <v>2281</v>
      </c>
      <c r="G2989">
        <v>8.5</v>
      </c>
      <c r="H2989">
        <v>9.1195699999999995</v>
      </c>
      <c r="J2989">
        <f>(F2989*100*Info!$B$11)/AI2989</f>
        <v>1.335452605704528</v>
      </c>
      <c r="K2989">
        <f>2*((F2989*100*Info!$B$11)/AI2989^2)*(AJ2989/2)</f>
        <v>5.8564909527838799E-2</v>
      </c>
      <c r="L2989">
        <f t="shared" si="765"/>
        <v>0.5570093464164616</v>
      </c>
      <c r="M2989">
        <f t="shared" si="766"/>
        <v>7.9592975388879443</v>
      </c>
      <c r="N2989">
        <f t="shared" si="767"/>
        <v>0.62697206628792268</v>
      </c>
      <c r="O2989" s="23">
        <v>1.06</v>
      </c>
      <c r="P2989" s="23">
        <v>0.01</v>
      </c>
      <c r="Q2989" s="13">
        <v>0.87980000000000003</v>
      </c>
      <c r="R2989" s="23">
        <v>4.8989794855663571E-2</v>
      </c>
      <c r="S2989" s="23">
        <v>4.6100000000000003</v>
      </c>
      <c r="T2989" s="23">
        <v>0.17</v>
      </c>
      <c r="U2989" s="14">
        <v>1.4454792410400001</v>
      </c>
      <c r="V2989" s="14">
        <v>9.4586728860000011E-2</v>
      </c>
      <c r="W2989" s="37">
        <f>U2989*Info!$B$2</f>
        <v>0.69383003569919999</v>
      </c>
      <c r="X2989" s="37">
        <f>W2989*SQRT((0.5*V2989/U2989)^2+Info!$B$3^2)</f>
        <v>4.1458742074724698E-2</v>
      </c>
      <c r="Y2989" s="28">
        <f>W2989*Info!$D$2</f>
        <v>0.56200232891635205</v>
      </c>
      <c r="Z2989" s="28">
        <f>Y2989*SQRT(Info!$D$3^2+(X2989/W2989)^2)</f>
        <v>4.378743121189594E-2</v>
      </c>
      <c r="AA2989" s="37">
        <f t="shared" si="768"/>
        <v>0.36616996430080007</v>
      </c>
      <c r="AB2989" s="37">
        <f t="shared" si="769"/>
        <v>4.1759158210128565E-2</v>
      </c>
      <c r="AC2989" s="37">
        <f>(1-EXP(-Info!$B$6*H2989*1000))+(Info!$B$6/(Info!$B$6-Info!$B$7))*(EXP(-Info!$B$7*H2989*1000)-EXP(-Info!$B$6*H2989*1000))*(Info!$B$9-1)</f>
        <v>9.1855281525541357E-2</v>
      </c>
      <c r="AD2989" s="37">
        <f>SQRT((Info!$B$6*EXP(-Info!$B$6*H2989*1000)+(Info!$B$6/(Info!$B$6+Info!$B$7))*(Info!$B$9-1)*(-Info!$B$7*EXP(-Info!$B$7*H2989*1000)+Info!$B$6*EXP(-Info!$B$6*H2989*1000)))^2*(0.01*H2989*1000)^2)</f>
        <v>8.2741100127476329E-4</v>
      </c>
      <c r="AE2989" s="37">
        <f t="shared" si="770"/>
        <v>3.8477458900114782E-3</v>
      </c>
      <c r="AF2989" s="37">
        <f t="shared" si="771"/>
        <v>4.0143630259266008</v>
      </c>
      <c r="AG2989" s="37">
        <f t="shared" si="772"/>
        <v>9.5692968814697243E-2</v>
      </c>
      <c r="AH2989" s="37">
        <f t="shared" si="773"/>
        <v>0.87079458263049903</v>
      </c>
      <c r="AI2989">
        <f>AF2989*EXP(Info!$B$6*H2989*1000)</f>
        <v>4.3645286462088402</v>
      </c>
      <c r="AJ2989">
        <f>2*SQRT((EXP(Info!$B$6*H2989)*AG2989)^2+(Info!$B$6*H2989*0.01*AI2989)^2)</f>
        <v>0.19140194433334715</v>
      </c>
      <c r="AK2989">
        <f t="shared" si="774"/>
        <v>0.48689620153077384</v>
      </c>
      <c r="AL2989">
        <f t="shared" si="775"/>
        <v>0.11105430534401591</v>
      </c>
      <c r="AM2989">
        <f t="shared" si="776"/>
        <v>0.83</v>
      </c>
      <c r="AN2989">
        <f t="shared" si="777"/>
        <v>4.6875401980001806E-2</v>
      </c>
      <c r="AO2989">
        <f t="shared" si="778"/>
        <v>5.96</v>
      </c>
      <c r="AP2989">
        <f t="shared" si="779"/>
        <v>0.7333208045501548</v>
      </c>
      <c r="AQ2989">
        <f t="shared" si="764"/>
        <v>3</v>
      </c>
      <c r="AR2989">
        <v>1</v>
      </c>
      <c r="AS2989">
        <v>1</v>
      </c>
      <c r="AT2989">
        <v>0</v>
      </c>
      <c r="AU2989">
        <v>0</v>
      </c>
      <c r="AV2989">
        <v>1</v>
      </c>
      <c r="AW2989">
        <v>0</v>
      </c>
      <c r="AX2989">
        <v>0</v>
      </c>
    </row>
    <row r="2990" spans="1:50">
      <c r="A2990" s="13" t="s">
        <v>315</v>
      </c>
      <c r="B2990" s="13" t="s">
        <v>251</v>
      </c>
      <c r="C2990" s="13" t="s">
        <v>435</v>
      </c>
      <c r="D2990" s="13">
        <v>-4.0217000000000001</v>
      </c>
      <c r="E2990" s="13">
        <v>70.423000000000002</v>
      </c>
      <c r="F2990" s="13">
        <v>2281</v>
      </c>
      <c r="G2990">
        <v>11</v>
      </c>
      <c r="H2990">
        <v>9.8260900000000007</v>
      </c>
      <c r="J2990">
        <f>(F2990*100*Info!$B$11)/AI2990</f>
        <v>1.7692736433934504</v>
      </c>
      <c r="K2990">
        <f>2*((F2990*100*Info!$B$11)/AI2990^2)*(AJ2990/2)</f>
        <v>7.3323313947016994E-2</v>
      </c>
      <c r="L2990">
        <f t="shared" si="765"/>
        <v>0.80747663641581002</v>
      </c>
      <c r="M2990">
        <f t="shared" si="766"/>
        <v>15.286524295991429</v>
      </c>
      <c r="N2990">
        <f t="shared" si="767"/>
        <v>0.72563933144857318</v>
      </c>
      <c r="O2990" s="23">
        <v>1.46</v>
      </c>
      <c r="P2990" s="23">
        <v>0.01</v>
      </c>
      <c r="Q2990" s="13">
        <v>1.4161999999999999</v>
      </c>
      <c r="R2990" s="23">
        <v>2.8284271247461901E-2</v>
      </c>
      <c r="S2990" s="23">
        <v>3.87</v>
      </c>
      <c r="T2990" s="23">
        <v>7.0000000000000007E-2</v>
      </c>
      <c r="U2990" s="14">
        <v>2.0954598393600001</v>
      </c>
      <c r="V2990" s="14">
        <v>4.8506014800000004E-2</v>
      </c>
      <c r="W2990" s="37">
        <f>U2990*Info!$B$2</f>
        <v>1.0058207228928</v>
      </c>
      <c r="X2990" s="37">
        <f>W2990*SQRT((0.5*V2990/U2990)^2+Info!$B$3^2)</f>
        <v>5.1620843895425518E-2</v>
      </c>
      <c r="Y2990" s="28">
        <f>W2990*Info!$D$2</f>
        <v>0.81471478554316801</v>
      </c>
      <c r="Z2990" s="28">
        <f>Y2990*SQRT(Info!$D$3^2+(X2990/W2990)^2)</f>
        <v>5.8375660044793123E-2</v>
      </c>
      <c r="AA2990" s="37">
        <f t="shared" si="768"/>
        <v>0.45417927710719996</v>
      </c>
      <c r="AB2990" s="37">
        <f t="shared" si="769"/>
        <v>5.1862428833172575E-2</v>
      </c>
      <c r="AC2990" s="37">
        <f>(1-EXP(-Info!$B$6*H2990*1000))+(Info!$B$6/(Info!$B$6-Info!$B$7))*(EXP(-Info!$B$7*H2990*1000)-EXP(-Info!$B$6*H2990*1000))*(Info!$B$9-1)</f>
        <v>9.8643353446743465E-2</v>
      </c>
      <c r="AD2990" s="37">
        <f>SQRT((Info!$B$6*EXP(-Info!$B$6*H2990*1000)+(Info!$B$6/(Info!$B$6+Info!$B$7))*(Info!$B$9-1)*(-Info!$B$7*EXP(-Info!$B$7*H2990*1000)+Info!$B$6*EXP(-Info!$B$6*H2990*1000)))^2*(0.01*H2990*1000)^2)</f>
        <v>8.8561987482110405E-4</v>
      </c>
      <c r="AE2990" s="37">
        <f t="shared" si="770"/>
        <v>5.1316719680027613E-3</v>
      </c>
      <c r="AF2990" s="37">
        <f t="shared" si="771"/>
        <v>3.0104834474969602</v>
      </c>
      <c r="AG2990" s="37">
        <f t="shared" si="772"/>
        <v>6.8257246815649111E-2</v>
      </c>
      <c r="AH2990" s="37">
        <f t="shared" si="773"/>
        <v>0.77790269961161762</v>
      </c>
      <c r="AI2990">
        <f>AF2990*EXP(Info!$B$6*H2990*1000)</f>
        <v>3.2943582102271134</v>
      </c>
      <c r="AJ2990">
        <f>2*SQRT((EXP(Info!$B$6*H2990)*AG2990)^2+(Info!$B$6*H2990*0.01*AI2990)^2)</f>
        <v>0.1365267957302064</v>
      </c>
      <c r="AK2990">
        <f t="shared" si="774"/>
        <v>0.60392218476944382</v>
      </c>
      <c r="AL2990">
        <f t="shared" si="775"/>
        <v>0.13792294323893914</v>
      </c>
      <c r="AM2990">
        <f t="shared" si="776"/>
        <v>0.97</v>
      </c>
      <c r="AN2990">
        <f t="shared" si="777"/>
        <v>2.0480368330627097E-2</v>
      </c>
      <c r="AO2990">
        <f t="shared" si="778"/>
        <v>8.64</v>
      </c>
      <c r="AP2990">
        <f t="shared" si="779"/>
        <v>0.69674444366632016</v>
      </c>
      <c r="AQ2990">
        <f t="shared" si="764"/>
        <v>3</v>
      </c>
      <c r="AR2990">
        <v>1</v>
      </c>
      <c r="AS2990">
        <v>1</v>
      </c>
      <c r="AT2990">
        <v>0</v>
      </c>
      <c r="AU2990">
        <v>0</v>
      </c>
      <c r="AV2990">
        <v>1</v>
      </c>
      <c r="AW2990">
        <v>0</v>
      </c>
      <c r="AX2990">
        <v>0</v>
      </c>
    </row>
    <row r="2991" spans="1:50">
      <c r="A2991" s="13" t="s">
        <v>315</v>
      </c>
      <c r="B2991" s="13" t="s">
        <v>251</v>
      </c>
      <c r="C2991" s="13" t="s">
        <v>435</v>
      </c>
      <c r="D2991" s="13">
        <v>-4.0217000000000001</v>
      </c>
      <c r="E2991" s="13">
        <v>70.423000000000002</v>
      </c>
      <c r="F2991" s="13">
        <v>2281</v>
      </c>
      <c r="G2991">
        <v>21</v>
      </c>
      <c r="H2991">
        <v>12.652200000000001</v>
      </c>
      <c r="J2991">
        <f>(F2991*100*Info!$B$11)/AI2991</f>
        <v>1.1192833707821326</v>
      </c>
      <c r="K2991">
        <f>2*((F2991*100*Info!$B$11)/AI2991^2)*(AJ2991/2)</f>
        <v>4.1032612010921107E-2</v>
      </c>
      <c r="L2991">
        <f t="shared" si="765"/>
        <v>1.0654205619375272</v>
      </c>
      <c r="M2991">
        <f t="shared" si="766"/>
        <v>12.759830441166514</v>
      </c>
      <c r="N2991">
        <f t="shared" si="767"/>
        <v>0.58914910770295237</v>
      </c>
      <c r="O2991" s="23">
        <v>1.87</v>
      </c>
      <c r="P2991" s="23">
        <v>0.03</v>
      </c>
      <c r="Q2991" s="13">
        <v>1.6830000000000001</v>
      </c>
      <c r="R2991" s="23">
        <v>2.6457513110645908E-2</v>
      </c>
      <c r="S2991" s="23">
        <v>5.78</v>
      </c>
      <c r="T2991" s="23">
        <v>0.11</v>
      </c>
      <c r="U2991" s="14">
        <v>2.7648428436000003</v>
      </c>
      <c r="V2991" s="14">
        <v>7.7609623680000003E-2</v>
      </c>
      <c r="W2991" s="37">
        <f>U2991*Info!$B$2</f>
        <v>1.3271245649280001</v>
      </c>
      <c r="X2991" s="37">
        <f>W2991*SQRT((0.5*V2991/U2991)^2+Info!$B$3^2)</f>
        <v>6.8920885365053197E-2</v>
      </c>
      <c r="Y2991" s="28">
        <f>W2991*Info!$D$2</f>
        <v>1.0749708975916801</v>
      </c>
      <c r="Z2991" s="28">
        <f>Y2991*SQRT(Info!$D$3^2+(X2991/W2991)^2)</f>
        <v>7.7494768222315796E-2</v>
      </c>
      <c r="AA2991" s="37">
        <f t="shared" si="768"/>
        <v>0.54287543507199998</v>
      </c>
      <c r="AB2991" s="37">
        <f t="shared" si="769"/>
        <v>7.0534306826556425E-2</v>
      </c>
      <c r="AC2991" s="37">
        <f>(1-EXP(-Info!$B$6*H2991*1000))+(Info!$B$6/(Info!$B$6-Info!$B$7))*(EXP(-Info!$B$7*H2991*1000)-EXP(-Info!$B$6*H2991*1000))*(Info!$B$9-1)</f>
        <v>0.12534212216532956</v>
      </c>
      <c r="AD2991" s="37">
        <f>SQRT((Info!$B$6*EXP(-Info!$B$6*H2991*1000)+(Info!$B$6/(Info!$B$6+Info!$B$7))*(Info!$B$9-1)*(-Info!$B$7*EXP(-Info!$B$7*H2991*1000)+Info!$B$6*EXP(-Info!$B$6*H2991*1000)))^2*(0.01*H2991*1000)^2)</f>
        <v>1.1104734670722228E-3</v>
      </c>
      <c r="AE2991" s="37">
        <f t="shared" si="770"/>
        <v>8.8614495333460587E-3</v>
      </c>
      <c r="AF2991" s="37">
        <f t="shared" si="771"/>
        <v>4.6369839433049691</v>
      </c>
      <c r="AG2991" s="37">
        <f t="shared" si="772"/>
        <v>9.5440894744666369E-2</v>
      </c>
      <c r="AH2991" s="37">
        <f t="shared" si="773"/>
        <v>0.80224635697317803</v>
      </c>
      <c r="AI2991">
        <f>AF2991*EXP(Info!$B$6*H2991*1000)</f>
        <v>5.2074580087603097</v>
      </c>
      <c r="AJ2991">
        <f>2*SQRT((EXP(Info!$B$6*H2991)*AG2991)^2+(Info!$B$6*H2991*0.01*AI2991)^2)</f>
        <v>0.19090393872939737</v>
      </c>
      <c r="AK2991">
        <f t="shared" si="774"/>
        <v>0.72186146601523837</v>
      </c>
      <c r="AL2991">
        <f t="shared" si="775"/>
        <v>0.18757893557454416</v>
      </c>
      <c r="AM2991">
        <f t="shared" si="776"/>
        <v>0.9</v>
      </c>
      <c r="AN2991">
        <f t="shared" si="777"/>
        <v>2.0215035477471444E-2</v>
      </c>
      <c r="AO2991">
        <f t="shared" si="778"/>
        <v>11.4</v>
      </c>
      <c r="AP2991">
        <f t="shared" si="779"/>
        <v>0.67634947292886338</v>
      </c>
      <c r="AQ2991">
        <f t="shared" si="764"/>
        <v>3</v>
      </c>
      <c r="AR2991">
        <v>1</v>
      </c>
      <c r="AS2991">
        <v>1</v>
      </c>
      <c r="AT2991">
        <v>0</v>
      </c>
      <c r="AU2991">
        <v>0</v>
      </c>
      <c r="AV2991">
        <v>1</v>
      </c>
      <c r="AW2991">
        <v>0</v>
      </c>
      <c r="AX2991">
        <v>0</v>
      </c>
    </row>
    <row r="2992" spans="1:50">
      <c r="A2992" s="13" t="s">
        <v>315</v>
      </c>
      <c r="B2992" s="13" t="s">
        <v>251</v>
      </c>
      <c r="C2992" s="13" t="s">
        <v>435</v>
      </c>
      <c r="D2992" s="13">
        <v>-4.0217000000000001</v>
      </c>
      <c r="E2992" s="13">
        <v>70.423000000000002</v>
      </c>
      <c r="F2992" s="13">
        <v>2281</v>
      </c>
      <c r="G2992">
        <v>31</v>
      </c>
      <c r="H2992">
        <v>15.478300000000001</v>
      </c>
      <c r="J2992">
        <f>(F2992*100*Info!$B$11)/AI2992</f>
        <v>1.1028269104654052</v>
      </c>
      <c r="K2992">
        <f>2*((F2992*100*Info!$B$11)/AI2992^2)*(AJ2992/2)</f>
        <v>4.2954992378340585E-2</v>
      </c>
      <c r="L2992">
        <f t="shared" si="765"/>
        <v>1.2336448611908208</v>
      </c>
      <c r="M2992">
        <f t="shared" si="766"/>
        <v>14.557315234400981</v>
      </c>
      <c r="N2992">
        <f t="shared" si="767"/>
        <v>0.65647249630924576</v>
      </c>
      <c r="O2992" s="23">
        <v>1.93</v>
      </c>
      <c r="P2992" s="23">
        <v>0.02</v>
      </c>
      <c r="Q2992" s="13">
        <v>1.8334999999999999</v>
      </c>
      <c r="R2992" s="23">
        <v>3.4641016151377546E-2</v>
      </c>
      <c r="S2992" s="23">
        <v>5.89</v>
      </c>
      <c r="T2992" s="23">
        <v>0.1</v>
      </c>
      <c r="U2992" s="14">
        <v>3.2013969767999999</v>
      </c>
      <c r="V2992" s="14">
        <v>7.2759022199999995E-2</v>
      </c>
      <c r="W2992" s="37">
        <f>U2992*Info!$B$2</f>
        <v>1.536670548864</v>
      </c>
      <c r="X2992" s="37">
        <f>W2992*SQRT((0.5*V2992/U2992)^2+Info!$B$3^2)</f>
        <v>7.8792881387263494E-2</v>
      </c>
      <c r="Y2992" s="28">
        <f>W2992*Info!$D$2</f>
        <v>1.24470314457984</v>
      </c>
      <c r="Z2992" s="28">
        <f>Y2992*SQRT(Info!$D$3^2+(X2992/W2992)^2)</f>
        <v>8.9143100340557613E-2</v>
      </c>
      <c r="AA2992" s="37">
        <f t="shared" si="768"/>
        <v>0.39332945113599993</v>
      </c>
      <c r="AB2992" s="37">
        <f t="shared" si="769"/>
        <v>7.9424921512755514E-2</v>
      </c>
      <c r="AC2992" s="37">
        <f>(1-EXP(-Info!$B$6*H2992*1000))+(Info!$B$6/(Info!$B$6-Info!$B$7))*(EXP(-Info!$B$7*H2992*1000)-EXP(-Info!$B$6*H2992*1000))*(Info!$B$9-1)</f>
        <v>0.15132883557489057</v>
      </c>
      <c r="AD2992" s="37">
        <f>SQRT((Info!$B$6*EXP(-Info!$B$6*H2992*1000)+(Info!$B$6/(Info!$B$6+Info!$B$7))*(Info!$B$9-1)*(-Info!$B$7*EXP(-Info!$B$7*H2992*1000)+Info!$B$6*EXP(-Info!$B$6*H2992*1000)))^2*(0.01*H2992*1000)^2)</f>
        <v>1.3229271246438059E-3</v>
      </c>
      <c r="AE2992" s="37">
        <f t="shared" si="770"/>
        <v>1.2030539191407065E-2</v>
      </c>
      <c r="AF2992" s="37">
        <f t="shared" si="771"/>
        <v>4.5857747675824383</v>
      </c>
      <c r="AG2992" s="37">
        <f t="shared" si="772"/>
        <v>0.10291368330578157</v>
      </c>
      <c r="AH2992" s="37">
        <f t="shared" si="773"/>
        <v>0.77856957004795224</v>
      </c>
      <c r="AI2992">
        <f>AF2992*EXP(Info!$B$6*H2992*1000)</f>
        <v>5.2851640615043651</v>
      </c>
      <c r="AJ2992">
        <f>2*SQRT((EXP(Info!$B$6*H2992)*AG2992)^2+(Info!$B$6*H2992*0.01*AI2992)^2)</f>
        <v>0.20585658531345852</v>
      </c>
      <c r="AK2992">
        <f t="shared" si="774"/>
        <v>0.52301017117553905</v>
      </c>
      <c r="AL2992">
        <f t="shared" si="775"/>
        <v>0.211222636271022</v>
      </c>
      <c r="AM2992">
        <f t="shared" si="776"/>
        <v>0.95</v>
      </c>
      <c r="AN2992">
        <f t="shared" si="777"/>
        <v>2.0471239652993176E-2</v>
      </c>
      <c r="AO2992">
        <f t="shared" si="778"/>
        <v>13.2</v>
      </c>
      <c r="AP2992">
        <f t="shared" si="779"/>
        <v>0.60286181750854206</v>
      </c>
      <c r="AQ2992">
        <f t="shared" si="764"/>
        <v>3</v>
      </c>
      <c r="AR2992">
        <v>1</v>
      </c>
      <c r="AS2992">
        <v>1</v>
      </c>
      <c r="AT2992">
        <v>0</v>
      </c>
      <c r="AU2992">
        <v>0</v>
      </c>
      <c r="AV2992">
        <v>1</v>
      </c>
      <c r="AW2992">
        <v>0</v>
      </c>
      <c r="AX2992">
        <v>0</v>
      </c>
    </row>
    <row r="2993" spans="1:52">
      <c r="A2993" s="13" t="s">
        <v>315</v>
      </c>
      <c r="B2993" s="13" t="s">
        <v>251</v>
      </c>
      <c r="C2993" s="13" t="s">
        <v>435</v>
      </c>
      <c r="D2993" s="13">
        <v>-4.0217000000000001</v>
      </c>
      <c r="E2993" s="13">
        <v>70.423000000000002</v>
      </c>
      <c r="F2993" s="13">
        <v>2281</v>
      </c>
      <c r="G2993">
        <v>31</v>
      </c>
      <c r="H2993">
        <v>15.478300000000001</v>
      </c>
      <c r="J2993">
        <f>(F2993*100*Info!$B$11)/AI2993</f>
        <v>1.2346741815332087</v>
      </c>
      <c r="K2993">
        <f>2*((F2993*100*Info!$B$11)/AI2993^2)*(AJ2993/2)</f>
        <v>5.9346302073625033E-2</v>
      </c>
      <c r="L2993">
        <f t="shared" si="765"/>
        <v>1.1401869171612133</v>
      </c>
      <c r="M2993">
        <f t="shared" si="766"/>
        <v>15.063025031527559</v>
      </c>
      <c r="N2993">
        <f t="shared" si="767"/>
        <v>0.9278774101976337</v>
      </c>
      <c r="O2993" s="23">
        <v>1.84</v>
      </c>
      <c r="P2993" s="23">
        <v>0.02</v>
      </c>
      <c r="Q2993" s="13">
        <v>1.7112000000000001</v>
      </c>
      <c r="R2993" s="23">
        <v>2.2360679774997897E-2</v>
      </c>
      <c r="S2993" s="23">
        <v>5.31</v>
      </c>
      <c r="T2993" s="23">
        <v>0.15</v>
      </c>
      <c r="U2993" s="14">
        <v>2.9588669028000001</v>
      </c>
      <c r="V2993" s="14">
        <v>0.11398913478</v>
      </c>
      <c r="W2993" s="37">
        <f>U2993*Info!$B$2</f>
        <v>1.4202561133439999</v>
      </c>
      <c r="X2993" s="37">
        <f>W2993*SQRT((0.5*V2993/U2993)^2+Info!$B$3^2)</f>
        <v>7.6100233145281151E-2</v>
      </c>
      <c r="Y2993" s="28">
        <f>W2993*Info!$D$2</f>
        <v>1.15040745180864</v>
      </c>
      <c r="Z2993" s="28">
        <f>Y2993*SQRT(Info!$D$3^2+(X2993/W2993)^2)</f>
        <v>8.4310316245980205E-2</v>
      </c>
      <c r="AA2993" s="37">
        <f t="shared" si="768"/>
        <v>0.41974388665600015</v>
      </c>
      <c r="AB2993" s="37">
        <f t="shared" si="769"/>
        <v>7.6754449283192361E-2</v>
      </c>
      <c r="AC2993" s="37">
        <f>(1-EXP(-Info!$B$6*H2993*1000))+(Info!$B$6/(Info!$B$6-Info!$B$7))*(EXP(-Info!$B$7*H2993*1000)-EXP(-Info!$B$6*H2993*1000))*(Info!$B$9-1)</f>
        <v>0.15132883557489057</v>
      </c>
      <c r="AD2993" s="37">
        <f>SQRT((Info!$B$6*EXP(-Info!$B$6*H2993*1000)+(Info!$B$6/(Info!$B$6+Info!$B$7))*(Info!$B$9-1)*(-Info!$B$7*EXP(-Info!$B$7*H2993*1000)+Info!$B$6*EXP(-Info!$B$6*H2993*1000)))^2*(0.01*H2993*1000)^2)</f>
        <v>1.3229271246438059E-3</v>
      </c>
      <c r="AE2993" s="37">
        <f t="shared" si="770"/>
        <v>1.1628427356555731E-2</v>
      </c>
      <c r="AF2993" s="37">
        <f t="shared" si="771"/>
        <v>4.0960731945840285</v>
      </c>
      <c r="AG2993" s="37">
        <f t="shared" si="772"/>
        <v>0.1134391896492737</v>
      </c>
      <c r="AH2993" s="37">
        <f t="shared" si="773"/>
        <v>0.77138854888588115</v>
      </c>
      <c r="AI2993">
        <f>AF2993*EXP(Info!$B$6*H2993*1000)</f>
        <v>4.7207767364291326</v>
      </c>
      <c r="AJ2993">
        <f>2*SQRT((EXP(Info!$B$6*H2993)*AG2993)^2+(Info!$B$6*H2993*0.01*AI2993)^2)</f>
        <v>0.22691058613889839</v>
      </c>
      <c r="AK2993">
        <f t="shared" si="774"/>
        <v>0.55813344608648341</v>
      </c>
      <c r="AL2993">
        <f t="shared" si="775"/>
        <v>0.20412078242372175</v>
      </c>
      <c r="AM2993">
        <f t="shared" si="776"/>
        <v>0.92999999999999994</v>
      </c>
      <c r="AN2993">
        <f t="shared" si="777"/>
        <v>1.5807278001198792E-2</v>
      </c>
      <c r="AO2993">
        <f t="shared" si="778"/>
        <v>12.2</v>
      </c>
      <c r="AP2993">
        <f t="shared" si="779"/>
        <v>0.62185967143665466</v>
      </c>
      <c r="AQ2993">
        <f t="shared" si="764"/>
        <v>3</v>
      </c>
      <c r="AR2993">
        <v>1</v>
      </c>
      <c r="AS2993">
        <v>1</v>
      </c>
      <c r="AT2993">
        <v>0</v>
      </c>
      <c r="AU2993">
        <v>0</v>
      </c>
      <c r="AV2993">
        <v>1</v>
      </c>
      <c r="AW2993">
        <v>0</v>
      </c>
      <c r="AX2993">
        <v>0</v>
      </c>
    </row>
    <row r="2994" spans="1:52">
      <c r="A2994" s="13" t="s">
        <v>315</v>
      </c>
      <c r="B2994" s="13" t="s">
        <v>251</v>
      </c>
      <c r="C2994" s="13" t="s">
        <v>435</v>
      </c>
      <c r="D2994" s="13">
        <v>-4.0217000000000001</v>
      </c>
      <c r="E2994" s="13">
        <v>70.423000000000002</v>
      </c>
      <c r="F2994" s="13">
        <v>2281</v>
      </c>
      <c r="G2994">
        <v>36.5</v>
      </c>
      <c r="H2994">
        <v>17.032599999999999</v>
      </c>
      <c r="J2994">
        <f>(F2994*100*Info!$B$11)/AI2994</f>
        <v>1.163482276669302</v>
      </c>
      <c r="K2994">
        <f>2*((F2994*100*Info!$B$11)/AI2994^2)*(AJ2994/2)</f>
        <v>5.6595054917599232E-2</v>
      </c>
      <c r="L2994">
        <f t="shared" si="765"/>
        <v>1.1588785059671347</v>
      </c>
      <c r="M2994">
        <f t="shared" si="766"/>
        <v>14.427180246811645</v>
      </c>
      <c r="N2994">
        <f t="shared" si="767"/>
        <v>0.92656967767663345</v>
      </c>
      <c r="O2994" s="23">
        <v>1.84</v>
      </c>
      <c r="P2994" s="23">
        <v>0.04</v>
      </c>
      <c r="Q2994" s="13">
        <v>1.6560000000000001</v>
      </c>
      <c r="R2994" s="23">
        <v>4.4721359549995794E-2</v>
      </c>
      <c r="S2994" s="23">
        <v>5.52</v>
      </c>
      <c r="T2994" s="23">
        <v>0.17</v>
      </c>
      <c r="U2994" s="14">
        <v>3.0073729176000001</v>
      </c>
      <c r="V2994" s="14">
        <v>0.12611563848000001</v>
      </c>
      <c r="W2994" s="37">
        <f>U2994*Info!$B$2</f>
        <v>1.443539000448</v>
      </c>
      <c r="X2994" s="37">
        <f>W2994*SQRT((0.5*V2994/U2994)^2+Info!$B$3^2)</f>
        <v>7.8266525414400434E-2</v>
      </c>
      <c r="Y2994" s="28">
        <f>W2994*Info!$D$2</f>
        <v>1.1692665903628801</v>
      </c>
      <c r="Z2994" s="28">
        <f>Y2994*SQRT(Info!$D$3^2+(X2994/W2994)^2)</f>
        <v>8.6238038054780294E-2</v>
      </c>
      <c r="AA2994" s="37">
        <f t="shared" si="768"/>
        <v>0.39646099955200009</v>
      </c>
      <c r="AB2994" s="37">
        <f t="shared" si="769"/>
        <v>8.0781489219022132E-2</v>
      </c>
      <c r="AC2994" s="37">
        <f>(1-EXP(-Info!$B$6*H2994*1000))+(Info!$B$6/(Info!$B$6-Info!$B$7))*(EXP(-Info!$B$7*H2994*1000)-EXP(-Info!$B$6*H2994*1000))*(Info!$B$9-1)</f>
        <v>0.16532426568863839</v>
      </c>
      <c r="AD2994" s="37">
        <f>SQRT((Info!$B$6*EXP(-Info!$B$6*H2994*1000)+(Info!$B$6/(Info!$B$6+Info!$B$7))*(Info!$B$9-1)*(-Info!$B$7*EXP(-Info!$B$7*H2994*1000)+Info!$B$6*EXP(-Info!$B$6*H2994*1000)))^2*(0.01*H2994*1000)^2)</f>
        <v>1.4346647837438094E-3</v>
      </c>
      <c r="AE2994" s="37">
        <f t="shared" si="770"/>
        <v>1.3367247108137699E-2</v>
      </c>
      <c r="AF2994" s="37">
        <f t="shared" si="771"/>
        <v>4.2851887860120019</v>
      </c>
      <c r="AG2994" s="37">
        <f t="shared" si="772"/>
        <v>0.12182233991673182</v>
      </c>
      <c r="AH2994" s="37">
        <f t="shared" si="773"/>
        <v>0.77630231630652213</v>
      </c>
      <c r="AI2994">
        <f>AF2994*EXP(Info!$B$6*H2994*1000)</f>
        <v>5.0096346718208995</v>
      </c>
      <c r="AJ2994">
        <f>2*SQRT((EXP(Info!$B$6*H2994)*AG2994)^2+(Info!$B$6*H2994*0.01*AI2994)^2)</f>
        <v>0.24368274021366845</v>
      </c>
      <c r="AK2994">
        <f t="shared" si="774"/>
        <v>0.52717419110429453</v>
      </c>
      <c r="AL2994">
        <f t="shared" si="775"/>
        <v>0.21483029242906745</v>
      </c>
      <c r="AM2994">
        <f t="shared" si="776"/>
        <v>0.9</v>
      </c>
      <c r="AN2994">
        <f t="shared" si="777"/>
        <v>3.1201521944363746E-2</v>
      </c>
      <c r="AO2994">
        <f t="shared" si="778"/>
        <v>12.4</v>
      </c>
      <c r="AP2994">
        <f t="shared" si="779"/>
        <v>0.61182967673606348</v>
      </c>
      <c r="AQ2994">
        <f t="shared" si="764"/>
        <v>3</v>
      </c>
      <c r="AR2994">
        <v>1</v>
      </c>
      <c r="AS2994">
        <v>1</v>
      </c>
      <c r="AT2994">
        <v>0</v>
      </c>
      <c r="AU2994">
        <v>0</v>
      </c>
      <c r="AV2994">
        <v>1</v>
      </c>
      <c r="AW2994">
        <v>0</v>
      </c>
      <c r="AX2994">
        <v>0</v>
      </c>
    </row>
    <row r="2995" spans="1:52">
      <c r="A2995" s="13" t="s">
        <v>315</v>
      </c>
      <c r="B2995" s="13" t="s">
        <v>251</v>
      </c>
      <c r="C2995" s="13" t="s">
        <v>435</v>
      </c>
      <c r="D2995" s="13">
        <v>-4.0217000000000001</v>
      </c>
      <c r="E2995" s="13">
        <v>70.423000000000002</v>
      </c>
      <c r="F2995" s="13">
        <v>2281</v>
      </c>
      <c r="G2995">
        <v>47</v>
      </c>
      <c r="H2995">
        <v>20</v>
      </c>
      <c r="J2995">
        <f>(F2995*100*Info!$B$11)/AI2995</f>
        <v>2.2078257193277624</v>
      </c>
      <c r="K2995">
        <f>2*((F2995*100*Info!$B$11)/AI2995^2)*(AJ2995/2)</f>
        <v>0.14995425086412426</v>
      </c>
      <c r="L2995">
        <f t="shared" si="765"/>
        <v>1.1588785059671347</v>
      </c>
      <c r="M2995">
        <f t="shared" si="766"/>
        <v>27.37703895023898</v>
      </c>
      <c r="N2995">
        <f t="shared" si="767"/>
        <v>1.9163651054080653</v>
      </c>
      <c r="O2995" s="23">
        <v>1.93</v>
      </c>
      <c r="P2995" s="23">
        <v>0.02</v>
      </c>
      <c r="Q2995" s="13">
        <v>1.8334999999999999</v>
      </c>
      <c r="R2995" s="23">
        <v>2.2360679774997897E-2</v>
      </c>
      <c r="S2995" s="23">
        <v>3.46</v>
      </c>
      <c r="T2995" s="23">
        <v>0.06</v>
      </c>
      <c r="U2995" s="14">
        <v>3.0073729176000001</v>
      </c>
      <c r="V2995" s="14">
        <v>5.0931315540000001E-2</v>
      </c>
      <c r="W2995" s="37">
        <f>U2995*Info!$B$2</f>
        <v>1.443539000448</v>
      </c>
      <c r="X2995" s="37">
        <f>W2995*SQRT((0.5*V2995/U2995)^2+Info!$B$3^2)</f>
        <v>7.3204688725025044E-2</v>
      </c>
      <c r="Y2995" s="28">
        <f>W2995*Info!$D$2</f>
        <v>1.1692665903628801</v>
      </c>
      <c r="Z2995" s="28">
        <f>Y2995*SQRT(Info!$D$3^2+(X2995/W2995)^2)</f>
        <v>8.3270358129788682E-2</v>
      </c>
      <c r="AA2995" s="37">
        <f t="shared" si="768"/>
        <v>0.48646099955199995</v>
      </c>
      <c r="AB2995" s="37">
        <f t="shared" si="769"/>
        <v>7.3884548122918156E-2</v>
      </c>
      <c r="AC2995" s="37">
        <f>(1-EXP(-Info!$B$6*H2995*1000))+(Info!$B$6/(Info!$B$6-Info!$B$7))*(EXP(-Info!$B$7*H2995*1000)-EXP(-Info!$B$6*H2995*1000))*(Info!$B$9-1)</f>
        <v>0.1914720392405995</v>
      </c>
      <c r="AD2995" s="37">
        <f>SQRT((Info!$B$6*EXP(-Info!$B$6*H2995*1000)+(Info!$B$6/(Info!$B$6+Info!$B$7))*(Info!$B$9-1)*(-Info!$B$7*EXP(-Info!$B$7*H2995*1000)+Info!$B$6*EXP(-Info!$B$6*H2995*1000)))^2*(0.01*H2995*1000)^2)</f>
        <v>1.6382682493285552E-3</v>
      </c>
      <c r="AE2995" s="37">
        <f t="shared" si="770"/>
        <v>1.416925528723832E-2</v>
      </c>
      <c r="AF2995" s="37">
        <f t="shared" si="771"/>
        <v>2.1975897300418783</v>
      </c>
      <c r="AG2995" s="37">
        <f t="shared" si="772"/>
        <v>8.9636601555716039E-2</v>
      </c>
      <c r="AH2995" s="37">
        <f t="shared" si="773"/>
        <v>0.63514154047453131</v>
      </c>
      <c r="AI2995">
        <f>AF2995*EXP(Info!$B$6*H2995*1000)</f>
        <v>2.6399824507100798</v>
      </c>
      <c r="AJ2995">
        <f>2*SQRT((EXP(Info!$B$6*H2995)*AG2995)^2+(Info!$B$6*H2995*0.01*AI2995)^2)</f>
        <v>0.17930608708154785</v>
      </c>
      <c r="AK2995">
        <f t="shared" si="774"/>
        <v>0.64684719110429434</v>
      </c>
      <c r="AL2995">
        <f t="shared" si="775"/>
        <v>0.19648856727808856</v>
      </c>
      <c r="AM2995">
        <f t="shared" si="776"/>
        <v>0.95</v>
      </c>
      <c r="AN2995">
        <f t="shared" si="777"/>
        <v>1.5203524094426123E-2</v>
      </c>
      <c r="AO2995">
        <f t="shared" si="778"/>
        <v>12.4</v>
      </c>
      <c r="AP2995">
        <f t="shared" si="779"/>
        <v>0.64175612831554474</v>
      </c>
      <c r="AQ2995">
        <f t="shared" si="764"/>
        <v>3</v>
      </c>
      <c r="AR2995">
        <v>1</v>
      </c>
      <c r="AS2995">
        <v>1</v>
      </c>
      <c r="AT2995">
        <v>0</v>
      </c>
      <c r="AU2995">
        <v>0</v>
      </c>
      <c r="AV2995">
        <v>1</v>
      </c>
      <c r="AW2995">
        <v>0</v>
      </c>
      <c r="AX2995">
        <v>0</v>
      </c>
    </row>
    <row r="2996" spans="1:52">
      <c r="A2996" s="13" t="s">
        <v>315</v>
      </c>
      <c r="B2996" s="13" t="s">
        <v>251</v>
      </c>
      <c r="C2996" s="13" t="s">
        <v>435</v>
      </c>
      <c r="D2996" s="13">
        <v>-4.0217000000000001</v>
      </c>
      <c r="E2996" s="13">
        <v>70.423000000000002</v>
      </c>
      <c r="F2996" s="13">
        <v>2281</v>
      </c>
      <c r="G2996">
        <v>57</v>
      </c>
      <c r="H2996">
        <v>22.8261</v>
      </c>
      <c r="J2996">
        <f>(F2996*100*Info!$B$11)/AI2996</f>
        <v>1.9799138721223883</v>
      </c>
      <c r="K2996">
        <f>2*((F2996*100*Info!$B$11)/AI2996^2)*(AJ2996/2)</f>
        <v>0.10030308085191988</v>
      </c>
      <c r="L2996">
        <f t="shared" si="765"/>
        <v>0.92990654309459619</v>
      </c>
      <c r="M2996">
        <f t="shared" si="766"/>
        <v>19.700143049618919</v>
      </c>
      <c r="N2996">
        <f t="shared" si="767"/>
        <v>1.0737027553267482</v>
      </c>
      <c r="O2996" s="23">
        <v>1.64</v>
      </c>
      <c r="P2996" s="23">
        <v>0.02</v>
      </c>
      <c r="Q2996" s="13">
        <v>1.5087999999999999</v>
      </c>
      <c r="R2996" s="23">
        <v>2.2360679774997897E-2</v>
      </c>
      <c r="S2996" s="23">
        <v>3.43</v>
      </c>
      <c r="T2996" s="23">
        <v>0.06</v>
      </c>
      <c r="U2996" s="14">
        <v>2.4131742363000002</v>
      </c>
      <c r="V2996" s="14">
        <v>4.8506014800000004E-2</v>
      </c>
      <c r="W2996" s="37">
        <f>U2996*Info!$B$2</f>
        <v>1.1583236334240001</v>
      </c>
      <c r="X2996" s="37">
        <f>W2996*SQRT((0.5*V2996/U2996)^2+Info!$B$3^2)</f>
        <v>5.9074591046793093E-2</v>
      </c>
      <c r="Y2996" s="28">
        <f>W2996*Info!$D$2</f>
        <v>0.93824214307344012</v>
      </c>
      <c r="Z2996" s="28">
        <f>Y2996*SQRT(Info!$D$3^2+(X2996/W2996)^2)</f>
        <v>6.7010509414174829E-2</v>
      </c>
      <c r="AA2996" s="37">
        <f t="shared" si="768"/>
        <v>0.48167636657599977</v>
      </c>
      <c r="AB2996" s="37">
        <f t="shared" si="769"/>
        <v>5.9915000687188906E-2</v>
      </c>
      <c r="AC2996" s="37">
        <f>(1-EXP(-Info!$B$6*H2996*1000))+(Info!$B$6/(Info!$B$6-Info!$B$7))*(EXP(-Info!$B$7*H2996*1000)-EXP(-Info!$B$6*H2996*1000))*(Info!$B$9-1)</f>
        <v>0.21569281335439983</v>
      </c>
      <c r="AD2996" s="37">
        <f>SQRT((Info!$B$6*EXP(-Info!$B$6*H2996*1000)+(Info!$B$6/(Info!$B$6+Info!$B$7))*(Info!$B$9-1)*(-Info!$B$7*EXP(-Info!$B$7*H2996*1000)+Info!$B$6*EXP(-Info!$B$6*H2996*1000)))^2*(0.01*H2996*1000)^2)</f>
        <v>1.8207222321035114E-3</v>
      </c>
      <c r="AE2996" s="37">
        <f t="shared" si="770"/>
        <v>1.2952958405006727E-2</v>
      </c>
      <c r="AF2996" s="37">
        <f t="shared" si="771"/>
        <v>2.3878637262934577</v>
      </c>
      <c r="AG2996" s="37">
        <f t="shared" si="772"/>
        <v>7.4553252802202041E-2</v>
      </c>
      <c r="AH2996" s="37">
        <f t="shared" si="773"/>
        <v>0.6961701825928448</v>
      </c>
      <c r="AI2996">
        <f>AF2996*EXP(Info!$B$6*H2996*1000)</f>
        <v>2.9438761126531241</v>
      </c>
      <c r="AJ2996">
        <f>2*SQRT((EXP(Info!$B$6*H2996)*AG2996)^2+(Info!$B$6*H2996*0.01*AI2996)^2)</f>
        <v>0.1491377215459144</v>
      </c>
      <c r="AK2996">
        <f t="shared" si="774"/>
        <v>0.64048506463610688</v>
      </c>
      <c r="AL2996">
        <f t="shared" si="775"/>
        <v>0.15933795282751018</v>
      </c>
      <c r="AM2996">
        <f t="shared" si="776"/>
        <v>0.92</v>
      </c>
      <c r="AN2996">
        <f t="shared" si="777"/>
        <v>1.7657256388037335E-2</v>
      </c>
      <c r="AO2996">
        <f t="shared" si="778"/>
        <v>9.9499999999999993</v>
      </c>
      <c r="AP2996">
        <f t="shared" si="779"/>
        <v>0.67960281331137129</v>
      </c>
      <c r="AQ2996">
        <f t="shared" si="764"/>
        <v>3</v>
      </c>
      <c r="AR2996">
        <v>1</v>
      </c>
      <c r="AS2996">
        <v>1</v>
      </c>
      <c r="AT2996">
        <v>0</v>
      </c>
      <c r="AU2996">
        <v>0</v>
      </c>
      <c r="AV2996">
        <v>1</v>
      </c>
      <c r="AW2996">
        <v>0</v>
      </c>
      <c r="AX2996">
        <v>0</v>
      </c>
    </row>
    <row r="2997" spans="1:52">
      <c r="A2997" s="13" t="s">
        <v>315</v>
      </c>
      <c r="B2997" s="13" t="s">
        <v>251</v>
      </c>
      <c r="C2997" s="13" t="s">
        <v>435</v>
      </c>
      <c r="D2997" s="13">
        <v>-4.0217000000000001</v>
      </c>
      <c r="E2997" s="13">
        <v>70.423000000000002</v>
      </c>
      <c r="F2997" s="13">
        <v>2281</v>
      </c>
      <c r="G2997">
        <v>67</v>
      </c>
      <c r="H2997">
        <v>25.652200000000001</v>
      </c>
      <c r="J2997">
        <f>(F2997*100*Info!$B$11)/AI2997</f>
        <v>2.13262547551082</v>
      </c>
      <c r="K2997">
        <f>2*((F2997*100*Info!$B$11)/AI2997^2)*(AJ2997/2)</f>
        <v>0.11564342112304</v>
      </c>
      <c r="L2997">
        <f t="shared" si="765"/>
        <v>0.83364486074410016</v>
      </c>
      <c r="M2997">
        <f t="shared" si="766"/>
        <v>19.023019262801455</v>
      </c>
      <c r="N2997">
        <f t="shared" si="767"/>
        <v>1.1919076020069748</v>
      </c>
      <c r="O2997" s="23">
        <v>1.66</v>
      </c>
      <c r="P2997" s="23">
        <v>0.02</v>
      </c>
      <c r="Q2997" s="13">
        <v>1.4276</v>
      </c>
      <c r="R2997" s="23">
        <v>2.2360679774997897E-2</v>
      </c>
      <c r="S2997" s="23">
        <v>3.15</v>
      </c>
      <c r="T2997" s="23">
        <v>0.08</v>
      </c>
      <c r="U2997" s="14">
        <v>2.1633682600799999</v>
      </c>
      <c r="V2997" s="14">
        <v>6.7908420720000015E-2</v>
      </c>
      <c r="W2997" s="37">
        <f>U2997*Info!$B$2</f>
        <v>1.0384167648384</v>
      </c>
      <c r="X2997" s="37">
        <f>W2997*SQRT((0.5*V2997/U2997)^2+Info!$B$3^2)</f>
        <v>5.4418736951287752E-2</v>
      </c>
      <c r="Y2997" s="28">
        <f>W2997*Info!$D$2</f>
        <v>0.84111757951910404</v>
      </c>
      <c r="Z2997" s="28">
        <f>Y2997*SQRT(Info!$D$3^2+(X2997/W2997)^2)</f>
        <v>6.0923483118698267E-2</v>
      </c>
      <c r="AA2997" s="37">
        <f t="shared" si="768"/>
        <v>0.62158323516159997</v>
      </c>
      <c r="AB2997" s="37">
        <f t="shared" si="769"/>
        <v>5.5329909916549215E-2</v>
      </c>
      <c r="AC2997" s="37">
        <f>(1-EXP(-Info!$B$6*H2997*1000))+(Info!$B$6/(Info!$B$6-Info!$B$7))*(EXP(-Info!$B$7*H2997*1000)-EXP(-Info!$B$6*H2997*1000))*(Info!$B$9-1)</f>
        <v>0.2392658403506836</v>
      </c>
      <c r="AD2997" s="37">
        <f>SQRT((Info!$B$6*EXP(-Info!$B$6*H2997*1000)+(Info!$B$6/(Info!$B$6+Info!$B$7))*(Info!$B$9-1)*(-Info!$B$7*EXP(-Info!$B$7*H2997*1000)+Info!$B$6*EXP(-Info!$B$6*H2997*1000)))^2*(0.01*H2997*1000)^2)</f>
        <v>1.9924533322547471E-3</v>
      </c>
      <c r="AE2997" s="37">
        <f t="shared" si="770"/>
        <v>1.3296361292571494E-2</v>
      </c>
      <c r="AF2997" s="37">
        <f t="shared" si="771"/>
        <v>2.160158785372059</v>
      </c>
      <c r="AG2997" s="37">
        <f t="shared" si="772"/>
        <v>7.4084168477056594E-2</v>
      </c>
      <c r="AH2997" s="37">
        <f t="shared" si="773"/>
        <v>0.68576469376890759</v>
      </c>
      <c r="AI2997">
        <f>AF2997*EXP(Info!$B$6*H2997*1000)</f>
        <v>2.7330730220483477</v>
      </c>
      <c r="AJ2997">
        <f>2*SQRT((EXP(Info!$B$6*H2997)*AG2997)^2+(Info!$B$6*H2997*0.01*AI2997)^2)</f>
        <v>0.14820319745690533</v>
      </c>
      <c r="AK2997">
        <f t="shared" si="774"/>
        <v>0.82651922779437947</v>
      </c>
      <c r="AL2997">
        <f t="shared" si="775"/>
        <v>0.14714436243207099</v>
      </c>
      <c r="AM2997">
        <f t="shared" si="776"/>
        <v>0.86</v>
      </c>
      <c r="AN2997">
        <f t="shared" si="777"/>
        <v>1.6994359212053448E-2</v>
      </c>
      <c r="AO2997">
        <f t="shared" si="778"/>
        <v>8.92</v>
      </c>
      <c r="AP2997">
        <f t="shared" si="779"/>
        <v>0.7673219722372252</v>
      </c>
      <c r="AQ2997">
        <f t="shared" si="764"/>
        <v>3</v>
      </c>
      <c r="AR2997">
        <v>1</v>
      </c>
      <c r="AS2997">
        <v>1</v>
      </c>
      <c r="AT2997">
        <v>0</v>
      </c>
      <c r="AU2997">
        <v>0</v>
      </c>
      <c r="AV2997">
        <v>1</v>
      </c>
      <c r="AW2997">
        <v>0</v>
      </c>
      <c r="AX2997">
        <v>0</v>
      </c>
    </row>
    <row r="2998" spans="1:52">
      <c r="A2998" s="13" t="s">
        <v>315</v>
      </c>
      <c r="B2998" s="13" t="s">
        <v>251</v>
      </c>
      <c r="C2998" s="13" t="s">
        <v>435</v>
      </c>
      <c r="D2998" s="13">
        <v>-4.0217000000000001</v>
      </c>
      <c r="E2998" s="13">
        <v>70.423000000000002</v>
      </c>
      <c r="F2998" s="13">
        <v>2281</v>
      </c>
      <c r="G2998">
        <v>74.5</v>
      </c>
      <c r="H2998">
        <v>28.531199999999998</v>
      </c>
      <c r="J2998">
        <f>(F2998*100*Info!$B$11)/AI2998</f>
        <v>1.5896082601358217</v>
      </c>
      <c r="K2998">
        <f>2*((F2998*100*Info!$B$11)/AI2998^2)*(AJ2998/2)</f>
        <v>6.5993229850764959E-2</v>
      </c>
      <c r="L2998">
        <f t="shared" si="765"/>
        <v>0.943925234699037</v>
      </c>
      <c r="M2998">
        <f t="shared" si="766"/>
        <v>16.055043445302097</v>
      </c>
      <c r="N2998">
        <f t="shared" si="767"/>
        <v>0.74545199955694785</v>
      </c>
      <c r="O2998" s="23">
        <v>1.69</v>
      </c>
      <c r="P2998" s="23">
        <v>0.02</v>
      </c>
      <c r="Q2998" s="13">
        <v>1.6393</v>
      </c>
      <c r="R2998" s="23">
        <v>2.2360679774997897E-2</v>
      </c>
      <c r="S2998" s="23">
        <v>3.91</v>
      </c>
      <c r="T2998" s="23">
        <v>0.06</v>
      </c>
      <c r="U2998" s="14">
        <v>2.4495537474</v>
      </c>
      <c r="V2998" s="14">
        <v>5.0931315540000001E-2</v>
      </c>
      <c r="W2998" s="37">
        <f>U2998*Info!$B$2</f>
        <v>1.175785798752</v>
      </c>
      <c r="X2998" s="37">
        <f>W2998*SQRT((0.5*V2998/U2998)^2+Info!$B$3^2)</f>
        <v>6.0046606466635365E-2</v>
      </c>
      <c r="Y2998" s="28">
        <f>W2998*Info!$D$2</f>
        <v>0.95238649698912003</v>
      </c>
      <c r="Z2998" s="28">
        <f>Y2998*SQRT(Info!$D$3^2+(X2998/W2998)^2)</f>
        <v>6.8067840751746503E-2</v>
      </c>
      <c r="AA2998" s="37">
        <f t="shared" si="768"/>
        <v>0.51421420124799999</v>
      </c>
      <c r="AB2998" s="37">
        <f t="shared" si="769"/>
        <v>6.0873598120687558E-2</v>
      </c>
      <c r="AC2998" s="37">
        <f>(1-EXP(-Info!$B$6*H2998*1000))+(Info!$B$6/(Info!$B$6-Info!$B$7))*(EXP(-Info!$B$7*H2998*1000)-EXP(-Info!$B$6*H2998*1000))*(Info!$B$9-1)</f>
        <v>0.26263144352786971</v>
      </c>
      <c r="AD2998" s="37">
        <f>SQRT((Info!$B$6*EXP(-Info!$B$6*H2998*1000)+(Info!$B$6/(Info!$B$6+Info!$B$7))*(Info!$B$9-1)*(-Info!$B$7*EXP(-Info!$B$7*H2998*1000)+Info!$B$6*EXP(-Info!$B$6*H2998*1000)))^2*(0.01*H2998*1000)^2)</f>
        <v>2.1568170632671152E-3</v>
      </c>
      <c r="AE2998" s="37">
        <f t="shared" si="770"/>
        <v>1.6025743613920122E-2</v>
      </c>
      <c r="AF2998" s="37">
        <f t="shared" si="771"/>
        <v>2.8225646850545876</v>
      </c>
      <c r="AG2998" s="37">
        <f t="shared" si="772"/>
        <v>7.609241357050138E-2</v>
      </c>
      <c r="AH2998" s="37">
        <f t="shared" si="773"/>
        <v>0.72188355116485614</v>
      </c>
      <c r="AI2998">
        <f>AF2998*EXP(Info!$B$6*H2998*1000)</f>
        <v>3.6667028597055942</v>
      </c>
      <c r="AJ2998">
        <f>2*SQRT((EXP(Info!$B$6*H2998)*AG2998)^2+(Info!$B$6*H2998*0.01*AI2998)^2)</f>
        <v>0.1522246522513245</v>
      </c>
      <c r="AK2998">
        <f t="shared" si="774"/>
        <v>0.68375062339946557</v>
      </c>
      <c r="AL2998">
        <f t="shared" si="775"/>
        <v>0.1618872468421565</v>
      </c>
      <c r="AM2998">
        <f t="shared" si="776"/>
        <v>0.97</v>
      </c>
      <c r="AN2998">
        <f t="shared" si="777"/>
        <v>1.7516791825802236E-2</v>
      </c>
      <c r="AO2998">
        <f t="shared" si="778"/>
        <v>10.1</v>
      </c>
      <c r="AP2998">
        <f t="shared" si="779"/>
        <v>0.68992158338791143</v>
      </c>
      <c r="AQ2998">
        <f t="shared" si="764"/>
        <v>3</v>
      </c>
      <c r="AR2998">
        <v>1</v>
      </c>
      <c r="AS2998">
        <v>1</v>
      </c>
      <c r="AT2998">
        <v>0</v>
      </c>
      <c r="AU2998">
        <v>0</v>
      </c>
      <c r="AV2998">
        <v>1</v>
      </c>
      <c r="AW2998">
        <v>0</v>
      </c>
      <c r="AX2998">
        <v>0</v>
      </c>
    </row>
    <row r="2999" spans="1:52">
      <c r="A2999" s="13" t="s">
        <v>315</v>
      </c>
      <c r="B2999" s="13" t="s">
        <v>251</v>
      </c>
      <c r="C2999" s="13" t="s">
        <v>435</v>
      </c>
      <c r="D2999" s="13">
        <v>-4.0217000000000001</v>
      </c>
      <c r="E2999" s="13">
        <v>70.423000000000002</v>
      </c>
      <c r="F2999" s="13">
        <v>2281</v>
      </c>
      <c r="G2999">
        <v>84.5</v>
      </c>
      <c r="H2999">
        <v>33.045099999999998</v>
      </c>
      <c r="J2999">
        <f>(F2999*100*Info!$B$11)/AI2999</f>
        <v>1.9966396989674706</v>
      </c>
      <c r="K2999">
        <f>2*((F2999*100*Info!$B$11)/AI2999^2)*(AJ2999/2)</f>
        <v>0.11322123637299107</v>
      </c>
      <c r="L2999">
        <f t="shared" si="765"/>
        <v>0.85794392619179816</v>
      </c>
      <c r="M2999">
        <f t="shared" si="766"/>
        <v>18.329152456991409</v>
      </c>
      <c r="N2999">
        <f t="shared" si="767"/>
        <v>1.252456310905127</v>
      </c>
      <c r="O2999" s="23">
        <v>1.6</v>
      </c>
      <c r="P2999" s="23">
        <v>0.04</v>
      </c>
      <c r="Q2999" s="13">
        <v>1.6160000000000001</v>
      </c>
      <c r="R2999" s="23">
        <v>8.06225774829855E-2</v>
      </c>
      <c r="S2999" s="23">
        <v>3.18</v>
      </c>
      <c r="T2999" s="23">
        <v>0.1</v>
      </c>
      <c r="U2999" s="14">
        <v>2.2264260793199999</v>
      </c>
      <c r="V2999" s="14">
        <v>8.4885525899999995E-2</v>
      </c>
      <c r="W2999" s="37">
        <f>U2999*Info!$B$2</f>
        <v>1.0686845180736</v>
      </c>
      <c r="X2999" s="37">
        <f>W2999*SQRT((0.5*V2999/U2999)^2+Info!$B$3^2)</f>
        <v>5.7186154988310887E-2</v>
      </c>
      <c r="Y2999" s="28">
        <f>W2999*Info!$D$2</f>
        <v>0.86563445963961605</v>
      </c>
      <c r="Z2999" s="28">
        <f>Y2999*SQRT(Info!$D$3^2+(X2999/W2999)^2)</f>
        <v>6.3394973912612881E-2</v>
      </c>
      <c r="AA2999" s="37">
        <f t="shared" si="768"/>
        <v>0.5313154819264001</v>
      </c>
      <c r="AB2999" s="37">
        <f t="shared" si="769"/>
        <v>6.0582640437233458E-2</v>
      </c>
      <c r="AC2999" s="37">
        <f>(1-EXP(-Info!$B$6*H2999*1000))+(Info!$B$6/(Info!$B$6-Info!$B$7))*(EXP(-Info!$B$7*H2999*1000)-EXP(-Info!$B$6*H2999*1000))*(Info!$B$9-1)</f>
        <v>0.29798881092776031</v>
      </c>
      <c r="AD2999" s="37">
        <f>SQRT((Info!$B$6*EXP(-Info!$B$6*H2999*1000)+(Info!$B$6/(Info!$B$6+Info!$B$7))*(Info!$B$9-1)*(-Info!$B$7*EXP(-Info!$B$7*H2999*1000)+Info!$B$6*EXP(-Info!$B$6*H2999*1000)))^2*(0.01*H2999*1000)^2)</f>
        <v>2.3940560291530275E-3</v>
      </c>
      <c r="AE2999" s="37">
        <f t="shared" si="770"/>
        <v>1.8097705618615192E-2</v>
      </c>
      <c r="AF2999" s="37">
        <f t="shared" si="771"/>
        <v>2.1560394716736262</v>
      </c>
      <c r="AG2999" s="37">
        <f t="shared" si="772"/>
        <v>8.2743275654514212E-2</v>
      </c>
      <c r="AH2999" s="37">
        <f t="shared" si="773"/>
        <v>0.67799983385963081</v>
      </c>
      <c r="AI2999">
        <f>AF2999*EXP(Info!$B$6*H2999*1000)</f>
        <v>2.91921529771537</v>
      </c>
      <c r="AJ2999">
        <f>2*SQRT((EXP(Info!$B$6*H2999)*AG2999)^2+(Info!$B$6*H2999*0.01*AI2999)^2)</f>
        <v>0.16553670921058264</v>
      </c>
      <c r="AK2999">
        <f t="shared" si="774"/>
        <v>0.70649019631753418</v>
      </c>
      <c r="AL2999">
        <f t="shared" si="775"/>
        <v>0.16111347397877865</v>
      </c>
      <c r="AM2999">
        <f t="shared" si="776"/>
        <v>1.01</v>
      </c>
      <c r="AN2999">
        <f t="shared" si="777"/>
        <v>5.6361556046652939E-2</v>
      </c>
      <c r="AO2999">
        <f t="shared" si="778"/>
        <v>9.18</v>
      </c>
      <c r="AP2999">
        <f t="shared" si="779"/>
        <v>0.71864052207323936</v>
      </c>
      <c r="AQ2999">
        <f t="shared" si="764"/>
        <v>3</v>
      </c>
      <c r="AR2999">
        <v>1</v>
      </c>
      <c r="AS2999">
        <v>1</v>
      </c>
      <c r="AT2999">
        <v>0</v>
      </c>
      <c r="AU2999">
        <v>0</v>
      </c>
      <c r="AV2999">
        <v>1</v>
      </c>
      <c r="AW2999">
        <v>0</v>
      </c>
      <c r="AX2999">
        <v>0</v>
      </c>
    </row>
    <row r="3000" spans="1:52">
      <c r="A3000" s="13" t="s">
        <v>315</v>
      </c>
      <c r="B3000" s="13" t="s">
        <v>251</v>
      </c>
      <c r="C3000" s="13" t="s">
        <v>435</v>
      </c>
      <c r="D3000" s="13">
        <v>-4.0217000000000001</v>
      </c>
      <c r="E3000" s="13">
        <v>70.423000000000002</v>
      </c>
      <c r="F3000" s="13">
        <v>2281</v>
      </c>
      <c r="G3000">
        <v>94.5</v>
      </c>
      <c r="H3000">
        <v>37.558999999999997</v>
      </c>
      <c r="J3000">
        <f>(F3000*100*Info!$B$11)/AI3000</f>
        <v>2.0096079680145356</v>
      </c>
      <c r="K3000">
        <f>2*((F3000*100*Info!$B$11)/AI3000^2)*(AJ3000/2)</f>
        <v>9.6021878362193586E-2</v>
      </c>
      <c r="L3000">
        <f t="shared" si="765"/>
        <v>0.82897196354261948</v>
      </c>
      <c r="M3000">
        <f t="shared" si="766"/>
        <v>17.825222696196164</v>
      </c>
      <c r="N3000">
        <f t="shared" si="767"/>
        <v>0.93338500462413188</v>
      </c>
      <c r="O3000" s="23">
        <v>1.57</v>
      </c>
      <c r="P3000" s="23">
        <v>0.02</v>
      </c>
      <c r="Q3000" s="13">
        <v>1.3659000000000001</v>
      </c>
      <c r="R3000" s="23">
        <v>3.4641016151377546E-2</v>
      </c>
      <c r="S3000" s="23">
        <v>3.07</v>
      </c>
      <c r="T3000" s="23">
        <v>0.06</v>
      </c>
      <c r="U3000" s="14">
        <v>2.1512417563799997</v>
      </c>
      <c r="V3000" s="14">
        <v>4.608071406E-2</v>
      </c>
      <c r="W3000" s="37">
        <f>U3000*Info!$B$2</f>
        <v>1.0325960430623997</v>
      </c>
      <c r="X3000" s="37">
        <f>W3000*SQRT((0.5*V3000/U3000)^2+Info!$B$3^2)</f>
        <v>5.2801005346178889E-2</v>
      </c>
      <c r="Y3000" s="28">
        <f>W3000*Info!$D$2</f>
        <v>0.83640279488054381</v>
      </c>
      <c r="Z3000" s="28">
        <f>Y3000*SQRT(Info!$D$3^2+(X3000/W3000)^2)</f>
        <v>5.9817184549580835E-2</v>
      </c>
      <c r="AA3000" s="37">
        <f t="shared" si="768"/>
        <v>0.53740395693760035</v>
      </c>
      <c r="AB3000" s="37">
        <f t="shared" si="769"/>
        <v>5.37396144903107E-2</v>
      </c>
      <c r="AC3000" s="37">
        <f>(1-EXP(-Info!$B$6*H3000*1000))+(Info!$B$6/(Info!$B$6-Info!$B$7))*(EXP(-Info!$B$7*H3000*1000)-EXP(-Info!$B$6*H3000*1000))*(Info!$B$9-1)</f>
        <v>0.33184336652480639</v>
      </c>
      <c r="AD3000" s="37">
        <f>SQRT((Info!$B$6*EXP(-Info!$B$6*H3000*1000)+(Info!$B$6/(Info!$B$6+Info!$B$7))*(Info!$B$9-1)*(-Info!$B$7*EXP(-Info!$B$7*H3000*1000)+Info!$B$6*EXP(-Info!$B$6*H3000*1000)))^2*(0.01*H3000*1000)^2)</f>
        <v>2.6077169764277108E-3</v>
      </c>
      <c r="AE3000" s="37">
        <f t="shared" si="770"/>
        <v>1.7888113482834735E-2</v>
      </c>
      <c r="AF3000" s="37">
        <f t="shared" si="771"/>
        <v>2.0552632668655306</v>
      </c>
      <c r="AG3000" s="37">
        <f t="shared" si="772"/>
        <v>6.9268175747693728E-2</v>
      </c>
      <c r="AH3000" s="37">
        <f t="shared" si="773"/>
        <v>0.66946686217118268</v>
      </c>
      <c r="AI3000">
        <f>AF3000*EXP(Info!$B$6*H3000*1000)</f>
        <v>2.9003772108896677</v>
      </c>
      <c r="AJ3000">
        <f>2*SQRT((EXP(Info!$B$6*H3000)*AG3000)^2+(Info!$B$6*H3000*0.01*AI3000)^2)</f>
        <v>0.13858407817902899</v>
      </c>
      <c r="AK3000">
        <f t="shared" si="774"/>
        <v>0.71458604153992722</v>
      </c>
      <c r="AL3000">
        <f t="shared" si="775"/>
        <v>0.14291513077553228</v>
      </c>
      <c r="AM3000">
        <f t="shared" si="776"/>
        <v>0.87</v>
      </c>
      <c r="AN3000">
        <f t="shared" si="777"/>
        <v>2.4691368492646918E-2</v>
      </c>
      <c r="AO3000">
        <f t="shared" si="778"/>
        <v>8.8699999999999992</v>
      </c>
      <c r="AP3000">
        <f t="shared" si="779"/>
        <v>0.7298110476629629</v>
      </c>
      <c r="AQ3000">
        <f t="shared" si="764"/>
        <v>3</v>
      </c>
      <c r="AR3000">
        <v>1</v>
      </c>
      <c r="AS3000">
        <v>1</v>
      </c>
      <c r="AT3000">
        <v>0</v>
      </c>
      <c r="AU3000">
        <v>0</v>
      </c>
      <c r="AV3000">
        <v>1</v>
      </c>
      <c r="AW3000">
        <v>0</v>
      </c>
      <c r="AX3000">
        <v>0</v>
      </c>
      <c r="AZ3000"/>
    </row>
    <row r="3001" spans="1:52">
      <c r="A3001" s="13" t="s">
        <v>315</v>
      </c>
      <c r="B3001" s="13" t="s">
        <v>251</v>
      </c>
      <c r="C3001" s="13" t="s">
        <v>435</v>
      </c>
      <c r="D3001" s="13">
        <v>-4.0217000000000001</v>
      </c>
      <c r="E3001" s="13">
        <v>70.423000000000002</v>
      </c>
      <c r="F3001" s="13">
        <v>2281</v>
      </c>
      <c r="G3001">
        <v>102</v>
      </c>
      <c r="H3001">
        <v>40.944400000000002</v>
      </c>
      <c r="J3001">
        <f>(F3001*100*Info!$B$11)/AI3001</f>
        <v>1.5037545046983274</v>
      </c>
      <c r="K3001">
        <f>2*((F3001*100*Info!$B$11)/AI3001^2)*(AJ3001/2)</f>
        <v>5.042223006511979E-2</v>
      </c>
      <c r="L3001">
        <f t="shared" si="765"/>
        <v>0.75700934663982178</v>
      </c>
      <c r="M3001">
        <f t="shared" si="766"/>
        <v>12.180411501659556</v>
      </c>
      <c r="N3001">
        <f t="shared" si="767"/>
        <v>0.50720612504426232</v>
      </c>
      <c r="O3001" s="23">
        <v>1.43</v>
      </c>
      <c r="P3001" s="23">
        <v>0.02</v>
      </c>
      <c r="Q3001" s="13">
        <v>1.3299000000000001</v>
      </c>
      <c r="R3001" s="23">
        <v>3.4641016151377546E-2</v>
      </c>
      <c r="S3001" s="23">
        <v>3.6</v>
      </c>
      <c r="T3001" s="23">
        <v>0.06</v>
      </c>
      <c r="U3001" s="14">
        <v>1.9644935993999999</v>
      </c>
      <c r="V3001" s="14">
        <v>4.8506014800000004E-2</v>
      </c>
      <c r="W3001" s="37">
        <f>U3001*Info!$B$2</f>
        <v>0.9429569277119999</v>
      </c>
      <c r="X3001" s="37">
        <f>W3001*SQRT((0.5*V3001/U3001)^2+Info!$B$3^2)</f>
        <v>4.8563799550431976E-2</v>
      </c>
      <c r="Y3001" s="28">
        <f>W3001*Info!$D$2</f>
        <v>0.76379511144671997</v>
      </c>
      <c r="Z3001" s="28">
        <f>Y3001*SQRT(Info!$D$3^2+(X3001/W3001)^2)</f>
        <v>5.4825465233790241E-2</v>
      </c>
      <c r="AA3001" s="37">
        <f t="shared" si="768"/>
        <v>0.48704307228800003</v>
      </c>
      <c r="AB3001" s="37">
        <f t="shared" si="769"/>
        <v>4.9582684747546062E-2</v>
      </c>
      <c r="AC3001" s="37">
        <f>(1-EXP(-Info!$B$6*H3001*1000))+(Info!$B$6/(Info!$B$6-Info!$B$7))*(EXP(-Info!$B$7*H3001*1000)-EXP(-Info!$B$6*H3001*1000))*(Info!$B$9-1)</f>
        <v>0.35628516553094414</v>
      </c>
      <c r="AD3001" s="37">
        <f>SQRT((Info!$B$6*EXP(-Info!$B$6*H3001*1000)+(Info!$B$6/(Info!$B$6+Info!$B$7))*(Info!$B$9-1)*(-Info!$B$7*EXP(-Info!$B$7*H3001*1000)+Info!$B$6*EXP(-Info!$B$6*H3001*1000)))^2*(0.01*H3001*1000)^2)</f>
        <v>2.7534073584517915E-3</v>
      </c>
      <c r="AE3001" s="37">
        <f t="shared" si="770"/>
        <v>1.7716401938084044E-2</v>
      </c>
      <c r="AF3001" s="37">
        <f t="shared" si="771"/>
        <v>2.6626786669224507</v>
      </c>
      <c r="AG3001" s="37">
        <f t="shared" si="772"/>
        <v>6.4959237493471947E-2</v>
      </c>
      <c r="AH3001" s="37">
        <f t="shared" si="773"/>
        <v>0.73963296303401405</v>
      </c>
      <c r="AI3001">
        <f>AF3001*EXP(Info!$B$6*H3001*1000)</f>
        <v>3.8760456810208845</v>
      </c>
      <c r="AJ3001">
        <f>2*SQRT((EXP(Info!$B$6*H3001)*AG3001)^2+(Info!$B$6*H3001*0.01*AI3001)^2)</f>
        <v>0.12996726956475951</v>
      </c>
      <c r="AK3001">
        <f t="shared" si="774"/>
        <v>0.6476211732213536</v>
      </c>
      <c r="AL3001">
        <f t="shared" si="775"/>
        <v>0.13186019181762398</v>
      </c>
      <c r="AM3001">
        <f t="shared" si="776"/>
        <v>0.93</v>
      </c>
      <c r="AN3001">
        <f t="shared" si="777"/>
        <v>2.7495592896588022E-2</v>
      </c>
      <c r="AO3001">
        <f t="shared" si="778"/>
        <v>8.1</v>
      </c>
      <c r="AP3001">
        <f t="shared" si="779"/>
        <v>0.72792296215001862</v>
      </c>
      <c r="AQ3001">
        <f t="shared" si="764"/>
        <v>3</v>
      </c>
      <c r="AR3001">
        <v>1</v>
      </c>
      <c r="AS3001">
        <v>1</v>
      </c>
      <c r="AT3001">
        <v>0</v>
      </c>
      <c r="AU3001">
        <v>0</v>
      </c>
      <c r="AV3001">
        <v>1</v>
      </c>
      <c r="AW3001">
        <v>0</v>
      </c>
      <c r="AX3001">
        <v>0</v>
      </c>
    </row>
    <row r="3002" spans="1:52">
      <c r="A3002" s="13" t="s">
        <v>315</v>
      </c>
      <c r="B3002" s="13" t="s">
        <v>251</v>
      </c>
      <c r="C3002" s="13" t="s">
        <v>435</v>
      </c>
      <c r="D3002" s="13">
        <v>-4.0217000000000001</v>
      </c>
      <c r="E3002" s="13">
        <v>70.423000000000002</v>
      </c>
      <c r="F3002" s="13">
        <v>2281</v>
      </c>
      <c r="G3002">
        <v>112</v>
      </c>
      <c r="H3002">
        <v>45.458300000000001</v>
      </c>
      <c r="J3002">
        <f>(F3002*100*Info!$B$11)/AI3002</f>
        <v>1.8899365861962383</v>
      </c>
      <c r="K3002">
        <f>2*((F3002*100*Info!$B$11)/AI3002^2)*(AJ3002/2)</f>
        <v>7.7728753751898028E-2</v>
      </c>
      <c r="L3002">
        <f t="shared" si="765"/>
        <v>0.79158878593077675</v>
      </c>
      <c r="M3002">
        <f t="shared" si="766"/>
        <v>16.007762902959634</v>
      </c>
      <c r="N3002">
        <f t="shared" si="767"/>
        <v>0.7027130850349057</v>
      </c>
      <c r="O3002" s="23">
        <v>1.55</v>
      </c>
      <c r="P3002" s="23">
        <v>0.02</v>
      </c>
      <c r="Q3002" s="13">
        <v>1.5345</v>
      </c>
      <c r="R3002" s="23">
        <v>4.5825756949558406E-2</v>
      </c>
      <c r="S3002" s="23">
        <v>3.05</v>
      </c>
      <c r="T3002" s="23">
        <v>0.04</v>
      </c>
      <c r="U3002" s="14">
        <v>2.05422972678</v>
      </c>
      <c r="V3002" s="14">
        <v>3.1528909620000004E-2</v>
      </c>
      <c r="W3002" s="37">
        <f>U3002*Info!$B$2</f>
        <v>0.98603026885440004</v>
      </c>
      <c r="X3002" s="37">
        <f>W3002*SQRT((0.5*V3002/U3002)^2+Info!$B$3^2)</f>
        <v>4.9878831011882049E-2</v>
      </c>
      <c r="Y3002" s="28">
        <f>W3002*Info!$D$2</f>
        <v>0.79868451777206406</v>
      </c>
      <c r="Z3002" s="28">
        <f>Y3002*SQRT(Info!$D$3^2+(X3002/W3002)^2)</f>
        <v>5.680714860668238E-2</v>
      </c>
      <c r="AA3002" s="37">
        <f t="shared" si="768"/>
        <v>0.56396973114560001</v>
      </c>
      <c r="AB3002" s="37">
        <f t="shared" si="769"/>
        <v>5.0871384717853768E-2</v>
      </c>
      <c r="AC3002" s="37">
        <f>(1-EXP(-Info!$B$6*H3002*1000))+(Info!$B$6/(Info!$B$6-Info!$B$7))*(EXP(-Info!$B$7*H3002*1000)-EXP(-Info!$B$6*H3002*1000))*(Info!$B$9-1)</f>
        <v>0.38765702762481297</v>
      </c>
      <c r="AD3002" s="37">
        <f>SQRT((Info!$B$6*EXP(-Info!$B$6*H3002*1000)+(Info!$B$6/(Info!$B$6+Info!$B$7))*(Info!$B$9-1)*(-Info!$B$7*EXP(-Info!$B$7*H3002*1000)+Info!$B$6*EXP(-Info!$B$6*H3002*1000)))^2*(0.01*H3002*1000)^2)</f>
        <v>2.9294181004125659E-3</v>
      </c>
      <c r="AE3002" s="37">
        <f t="shared" si="770"/>
        <v>1.9789731502848802E-2</v>
      </c>
      <c r="AF3002" s="37">
        <f t="shared" si="771"/>
        <v>2.0326886525816676</v>
      </c>
      <c r="AG3002" s="37">
        <f t="shared" si="772"/>
        <v>6.3393103771439849E-2</v>
      </c>
      <c r="AH3002" s="37">
        <f t="shared" si="773"/>
        <v>0.66645529592841568</v>
      </c>
      <c r="AI3002">
        <f>AF3002*EXP(Info!$B$6*H3002*1000)</f>
        <v>3.0840300123416133</v>
      </c>
      <c r="AJ3002">
        <f>2*SQRT((EXP(Info!$B$6*H3002)*AG3002)^2+(Info!$B$6*H3002*0.01*AI3002)^2)</f>
        <v>0.12683907552434334</v>
      </c>
      <c r="AK3002">
        <f t="shared" si="774"/>
        <v>0.7499105515043043</v>
      </c>
      <c r="AL3002">
        <f t="shared" si="775"/>
        <v>0.1352873605186603</v>
      </c>
      <c r="AM3002">
        <f t="shared" si="776"/>
        <v>0.99</v>
      </c>
      <c r="AN3002">
        <f t="shared" si="777"/>
        <v>3.2206668733759457E-2</v>
      </c>
      <c r="AO3002">
        <f t="shared" si="778"/>
        <v>8.4699999999999989</v>
      </c>
      <c r="AP3002">
        <f t="shared" si="779"/>
        <v>0.75454073115260634</v>
      </c>
      <c r="AQ3002">
        <f t="shared" si="764"/>
        <v>3</v>
      </c>
      <c r="AR3002">
        <v>1</v>
      </c>
      <c r="AS3002">
        <v>1</v>
      </c>
      <c r="AT3002">
        <v>0</v>
      </c>
      <c r="AU3002">
        <v>0</v>
      </c>
      <c r="AV3002">
        <v>1</v>
      </c>
      <c r="AW3002">
        <v>0</v>
      </c>
      <c r="AX3002">
        <v>0</v>
      </c>
    </row>
    <row r="3003" spans="1:52">
      <c r="A3003" s="13" t="s">
        <v>315</v>
      </c>
      <c r="B3003" s="13" t="s">
        <v>251</v>
      </c>
      <c r="C3003" s="13" t="s">
        <v>435</v>
      </c>
      <c r="D3003" s="13">
        <v>-4.0217000000000001</v>
      </c>
      <c r="E3003" s="13">
        <v>70.423000000000002</v>
      </c>
      <c r="F3003" s="13">
        <v>2281</v>
      </c>
      <c r="G3003">
        <v>122</v>
      </c>
      <c r="H3003">
        <v>49.972200000000001</v>
      </c>
      <c r="J3003">
        <f>(F3003*100*Info!$B$11)/AI3003</f>
        <v>1.3359706887687388</v>
      </c>
      <c r="K3003">
        <f>2*((F3003*100*Info!$B$11)/AI3003^2)*(AJ3003/2)</f>
        <v>4.3595725624280587E-2</v>
      </c>
      <c r="L3003">
        <f t="shared" si="765"/>
        <v>0.83271028130380409</v>
      </c>
      <c r="M3003">
        <f t="shared" si="766"/>
        <v>11.903498850223311</v>
      </c>
      <c r="N3003">
        <f t="shared" si="767"/>
        <v>0.4568502023539569</v>
      </c>
      <c r="O3003" s="23">
        <v>1.59</v>
      </c>
      <c r="P3003" s="23">
        <v>0.04</v>
      </c>
      <c r="Q3003" s="13">
        <v>1.7649000000000001</v>
      </c>
      <c r="R3003" s="23">
        <v>8.06225774829855E-2</v>
      </c>
      <c r="S3003" s="23">
        <v>3.83</v>
      </c>
      <c r="T3003" s="23">
        <v>0.06</v>
      </c>
      <c r="U3003" s="14">
        <v>2.1609429593400002</v>
      </c>
      <c r="V3003" s="14">
        <v>4.3655413320000003E-2</v>
      </c>
      <c r="W3003" s="37">
        <f>U3003*Info!$B$2</f>
        <v>1.0372526204832</v>
      </c>
      <c r="X3003" s="37">
        <f>W3003*SQRT((0.5*V3003/U3003)^2+Info!$B$3^2)</f>
        <v>5.2910360943840003E-2</v>
      </c>
      <c r="Y3003" s="28">
        <f>W3003*Info!$D$2</f>
        <v>0.84017462259139208</v>
      </c>
      <c r="Z3003" s="28">
        <f>Y3003*SQRT(Info!$D$3^2+(X3003/W3003)^2)</f>
        <v>6.0012411811241728E-2</v>
      </c>
      <c r="AA3003" s="37">
        <f t="shared" si="768"/>
        <v>0.55274737951680009</v>
      </c>
      <c r="AB3003" s="37">
        <f t="shared" si="769"/>
        <v>5.6564178551512877E-2</v>
      </c>
      <c r="AC3003" s="37">
        <f>(1-EXP(-Info!$B$6*H3003*1000))+(Info!$B$6/(Info!$B$6-Info!$B$7))*(EXP(-Info!$B$7*H3003*1000)-EXP(-Info!$B$6*H3003*1000))*(Info!$B$9-1)</f>
        <v>0.4176900675462612</v>
      </c>
      <c r="AD3003" s="37">
        <f>SQRT((Info!$B$6*EXP(-Info!$B$6*H3003*1000)+(Info!$B$6/(Info!$B$6+Info!$B$7))*(Info!$B$9-1)*(-Info!$B$7*EXP(-Info!$B$7*H3003*1000)+Info!$B$6*EXP(-Info!$B$6*H3003*1000)))^2*(0.01*H3003*1000)^2)</f>
        <v>3.0858354434230074E-3</v>
      </c>
      <c r="AE3003" s="37">
        <f t="shared" si="770"/>
        <v>2.3687786126543438E-2</v>
      </c>
      <c r="AF3003" s="37">
        <f t="shared" si="771"/>
        <v>2.7589482871222168</v>
      </c>
      <c r="AG3003" s="37">
        <f t="shared" si="772"/>
        <v>7.1151955580847734E-2</v>
      </c>
      <c r="AH3003" s="37">
        <f t="shared" si="773"/>
        <v>0.72035203319117935</v>
      </c>
      <c r="AI3003">
        <f>AF3003*EXP(Info!$B$6*H3003*1000)</f>
        <v>4.3628361028065985</v>
      </c>
      <c r="AJ3003">
        <f>2*SQRT((EXP(Info!$B$6*H3003)*AG3003)^2+(Info!$B$6*H3003*0.01*AI3003)^2)</f>
        <v>0.14236914573100079</v>
      </c>
      <c r="AK3003">
        <f t="shared" si="774"/>
        <v>0.73498819054348907</v>
      </c>
      <c r="AL3003">
        <f t="shared" si="775"/>
        <v>0.15042677643989336</v>
      </c>
      <c r="AM3003">
        <f t="shared" si="776"/>
        <v>1.1100000000000001</v>
      </c>
      <c r="AN3003">
        <f t="shared" si="777"/>
        <v>5.7886786986243076E-2</v>
      </c>
      <c r="AO3003">
        <f t="shared" si="778"/>
        <v>8.91</v>
      </c>
      <c r="AP3003">
        <f t="shared" si="779"/>
        <v>0.73578989816816875</v>
      </c>
      <c r="AQ3003">
        <f t="shared" si="764"/>
        <v>3</v>
      </c>
      <c r="AR3003">
        <v>1</v>
      </c>
      <c r="AS3003">
        <v>1</v>
      </c>
      <c r="AT3003">
        <v>0</v>
      </c>
      <c r="AU3003">
        <v>0</v>
      </c>
      <c r="AV3003">
        <v>1</v>
      </c>
      <c r="AW3003">
        <v>0</v>
      </c>
      <c r="AX3003">
        <v>0</v>
      </c>
    </row>
    <row r="3004" spans="1:52">
      <c r="A3004" s="13" t="s">
        <v>315</v>
      </c>
      <c r="B3004" s="13" t="s">
        <v>251</v>
      </c>
      <c r="C3004" s="13" t="s">
        <v>435</v>
      </c>
      <c r="D3004" s="13">
        <v>-4.0217000000000001</v>
      </c>
      <c r="E3004" s="13">
        <v>70.423000000000002</v>
      </c>
      <c r="F3004" s="13">
        <v>2281</v>
      </c>
      <c r="G3004">
        <v>129.5</v>
      </c>
      <c r="H3004">
        <v>53.357599999999998</v>
      </c>
      <c r="J3004">
        <f>(F3004*100*Info!$B$11)/AI3004</f>
        <v>1.5779770210324504</v>
      </c>
      <c r="K3004">
        <f>2*((F3004*100*Info!$B$11)/AI3004^2)*(AJ3004/2)</f>
        <v>6.3622927221907766E-2</v>
      </c>
      <c r="L3004">
        <f t="shared" si="765"/>
        <v>0.87663551499771986</v>
      </c>
      <c r="M3004">
        <f t="shared" si="766"/>
        <v>14.801424473814643</v>
      </c>
      <c r="N3004">
        <f t="shared" si="767"/>
        <v>0.66786183669577937</v>
      </c>
      <c r="O3004" s="23">
        <v>1.8</v>
      </c>
      <c r="P3004" s="23">
        <v>0.03</v>
      </c>
      <c r="Q3004" s="13">
        <v>1.3860000000000001</v>
      </c>
      <c r="R3004" s="23">
        <v>2.6457513110645908E-2</v>
      </c>
      <c r="S3004" s="23">
        <v>3.46</v>
      </c>
      <c r="T3004" s="23">
        <v>0.06</v>
      </c>
      <c r="U3004" s="14">
        <v>2.2749320941200004</v>
      </c>
      <c r="V3004" s="14">
        <v>4.608071406E-2</v>
      </c>
      <c r="W3004" s="37">
        <f>U3004*Info!$B$2</f>
        <v>1.0919674051776</v>
      </c>
      <c r="X3004" s="37">
        <f>W3004*SQRT((0.5*V3004/U3004)^2+Info!$B$3^2)</f>
        <v>5.5707196394385629E-2</v>
      </c>
      <c r="Y3004" s="28">
        <f>W3004*Info!$D$2</f>
        <v>0.88449359819385609</v>
      </c>
      <c r="Z3004" s="28">
        <f>Y3004*SQRT(Info!$D$3^2+(X3004/W3004)^2)</f>
        <v>6.3181421456376383E-2</v>
      </c>
      <c r="AA3004" s="37">
        <f t="shared" si="768"/>
        <v>0.7080325948224</v>
      </c>
      <c r="AB3004" s="37">
        <f t="shared" si="769"/>
        <v>5.7691348832581923E-2</v>
      </c>
      <c r="AC3004" s="37">
        <f>(1-EXP(-Info!$B$6*H3004*1000))+(Info!$B$6/(Info!$B$6-Info!$B$7))*(EXP(-Info!$B$7*H3004*1000)-EXP(-Info!$B$6*H3004*1000))*(Info!$B$9-1)</f>
        <v>0.43936933941467304</v>
      </c>
      <c r="AD3004" s="37">
        <f>SQRT((Info!$B$6*EXP(-Info!$B$6*H3004*1000)+(Info!$B$6/(Info!$B$6+Info!$B$7))*(Info!$B$9-1)*(-Info!$B$7*EXP(-Info!$B$7*H3004*1000)+Info!$B$6*EXP(-Info!$B$6*H3004*1000)))^2*(0.01*H3004*1000)^2)</f>
        <v>3.1910742615341688E-3</v>
      </c>
      <c r="AE3004" s="37">
        <f t="shared" si="770"/>
        <v>2.5448306067891519E-2</v>
      </c>
      <c r="AF3004" s="37">
        <f t="shared" si="771"/>
        <v>2.2644185883349692</v>
      </c>
      <c r="AG3004" s="37">
        <f t="shared" si="772"/>
        <v>7.4427873132136071E-2</v>
      </c>
      <c r="AH3004" s="37">
        <f t="shared" si="773"/>
        <v>0.65445623940317033</v>
      </c>
      <c r="AI3004">
        <f>AF3004*EXP(Info!$B$6*H3004*1000)</f>
        <v>3.6937300578927683</v>
      </c>
      <c r="AJ3004">
        <f>2*SQRT((EXP(Info!$B$6*H3004)*AG3004)^2+(Info!$B$6*H3004*0.01*AI3004)^2)</f>
        <v>0.14892860638548674</v>
      </c>
      <c r="AK3004">
        <f t="shared" si="774"/>
        <v>0.94147094133534526</v>
      </c>
      <c r="AL3004">
        <f t="shared" si="775"/>
        <v>0.15342437308536835</v>
      </c>
      <c r="AM3004">
        <f t="shared" si="776"/>
        <v>0.77</v>
      </c>
      <c r="AN3004">
        <f t="shared" si="777"/>
        <v>1.9512658126469951E-2</v>
      </c>
      <c r="AO3004">
        <f t="shared" si="778"/>
        <v>9.3800000000000008</v>
      </c>
      <c r="AP3004">
        <f t="shared" si="779"/>
        <v>0.79123240849801468</v>
      </c>
      <c r="AQ3004">
        <f t="shared" si="764"/>
        <v>3</v>
      </c>
      <c r="AR3004">
        <v>1</v>
      </c>
      <c r="AS3004">
        <v>1</v>
      </c>
      <c r="AT3004">
        <v>0</v>
      </c>
      <c r="AU3004">
        <v>0</v>
      </c>
      <c r="AV3004">
        <v>1</v>
      </c>
      <c r="AW3004">
        <v>0</v>
      </c>
      <c r="AX3004">
        <v>0</v>
      </c>
    </row>
    <row r="3005" spans="1:52">
      <c r="A3005" s="13" t="s">
        <v>315</v>
      </c>
      <c r="B3005" s="13" t="s">
        <v>251</v>
      </c>
      <c r="C3005" s="13" t="s">
        <v>435</v>
      </c>
      <c r="D3005" s="13">
        <v>-4.0217000000000001</v>
      </c>
      <c r="E3005" s="13">
        <v>70.423000000000002</v>
      </c>
      <c r="F3005" s="13">
        <v>2281</v>
      </c>
      <c r="G3005">
        <v>139.5</v>
      </c>
      <c r="H3005">
        <v>57.871499999999997</v>
      </c>
      <c r="J3005">
        <f>(F3005*100*Info!$B$11)/AI3005</f>
        <v>1.2185838130369726</v>
      </c>
      <c r="K3005">
        <f>2*((F3005*100*Info!$B$11)/AI3005^2)*(AJ3005/2)</f>
        <v>3.5825733340677561E-2</v>
      </c>
      <c r="L3005">
        <f t="shared" si="765"/>
        <v>0.8084112158561062</v>
      </c>
      <c r="M3005">
        <f t="shared" si="766"/>
        <v>10.540749994541741</v>
      </c>
      <c r="N3005">
        <f t="shared" si="767"/>
        <v>0.38683328290835362</v>
      </c>
      <c r="O3005" s="23">
        <v>1.48</v>
      </c>
      <c r="P3005" s="23">
        <v>0.03</v>
      </c>
      <c r="Q3005" s="13">
        <v>1.3171999999999999</v>
      </c>
      <c r="R3005" s="23">
        <v>6.3245553203367597E-2</v>
      </c>
      <c r="S3005" s="23">
        <v>3.85</v>
      </c>
      <c r="T3005" s="23">
        <v>0.06</v>
      </c>
      <c r="U3005" s="14">
        <v>2.0978851401000003</v>
      </c>
      <c r="V3005" s="14">
        <v>4.608071406E-2</v>
      </c>
      <c r="W3005" s="37">
        <f>U3005*Info!$B$2</f>
        <v>1.0069848672480002</v>
      </c>
      <c r="X3005" s="37">
        <f>W3005*SQRT((0.5*V3005/U3005)^2+Info!$B$3^2)</f>
        <v>5.1549549002518728E-2</v>
      </c>
      <c r="Y3005" s="28">
        <f>W3005*Info!$D$2</f>
        <v>0.81565774247088019</v>
      </c>
      <c r="Z3005" s="28">
        <f>Y3005*SQRT(Info!$D$3^2+(X3005/W3005)^2)</f>
        <v>5.8367243855454991E-2</v>
      </c>
      <c r="AA3005" s="37">
        <f t="shared" si="768"/>
        <v>0.4730151327519998</v>
      </c>
      <c r="AB3005" s="37">
        <f t="shared" si="769"/>
        <v>5.368757772858708E-2</v>
      </c>
      <c r="AC3005" s="37">
        <f>(1-EXP(-Info!$B$6*H3005*1000))+(Info!$B$6/(Info!$B$6-Info!$B$7))*(EXP(-Info!$B$7*H3005*1000)-EXP(-Info!$B$6*H3005*1000))*(Info!$B$9-1)</f>
        <v>0.46719075703810525</v>
      </c>
      <c r="AD3005" s="37">
        <f>SQRT((Info!$B$6*EXP(-Info!$B$6*H3005*1000)+(Info!$B$6/(Info!$B$6+Info!$B$7))*(Info!$B$9-1)*(-Info!$B$7*EXP(-Info!$B$7*H3005*1000)+Info!$B$6*EXP(-Info!$B$6*H3005*1000)))^2*(0.01*H3005*1000)^2)</f>
        <v>3.3162868858686613E-3</v>
      </c>
      <c r="AE3005" s="37">
        <f t="shared" si="770"/>
        <v>2.5131344154608489E-2</v>
      </c>
      <c r="AF3005" s="37">
        <f t="shared" si="771"/>
        <v>2.8133539595682331</v>
      </c>
      <c r="AG3005" s="37">
        <f t="shared" si="772"/>
        <v>7.0273178484394197E-2</v>
      </c>
      <c r="AH3005" s="37">
        <f t="shared" si="773"/>
        <v>0.73074128819954109</v>
      </c>
      <c r="AI3005">
        <f>AF3005*EXP(Info!$B$6*H3005*1000)</f>
        <v>4.7831106001034724</v>
      </c>
      <c r="AJ3005">
        <f>2*SQRT((EXP(Info!$B$6*H3005)*AG3005)^2+(Info!$B$6*H3005*0.01*AI3005)^2)</f>
        <v>0.14062097581225305</v>
      </c>
      <c r="AK3005">
        <f t="shared" si="774"/>
        <v>0.62896822202033409</v>
      </c>
      <c r="AL3005">
        <f t="shared" si="775"/>
        <v>0.14277674421140449</v>
      </c>
      <c r="AM3005">
        <f t="shared" si="776"/>
        <v>0.89</v>
      </c>
      <c r="AN3005">
        <f t="shared" si="777"/>
        <v>4.6385467312446159E-2</v>
      </c>
      <c r="AO3005">
        <f t="shared" si="778"/>
        <v>8.65</v>
      </c>
      <c r="AP3005">
        <f t="shared" si="779"/>
        <v>0.70547236915432487</v>
      </c>
      <c r="AQ3005">
        <f t="shared" si="764"/>
        <v>3</v>
      </c>
      <c r="AR3005">
        <v>1</v>
      </c>
      <c r="AS3005">
        <v>1</v>
      </c>
      <c r="AT3005">
        <v>0</v>
      </c>
      <c r="AU3005">
        <v>0</v>
      </c>
      <c r="AV3005">
        <v>1</v>
      </c>
      <c r="AW3005">
        <v>0</v>
      </c>
      <c r="AX3005">
        <v>0</v>
      </c>
    </row>
    <row r="3006" spans="1:52">
      <c r="A3006" s="13" t="s">
        <v>315</v>
      </c>
      <c r="B3006" s="13" t="s">
        <v>251</v>
      </c>
      <c r="C3006" s="13" t="s">
        <v>435</v>
      </c>
      <c r="D3006" s="13">
        <v>-4.0217000000000001</v>
      </c>
      <c r="E3006" s="13">
        <v>70.423000000000002</v>
      </c>
      <c r="F3006" s="13">
        <v>2281</v>
      </c>
      <c r="G3006">
        <v>149.5</v>
      </c>
      <c r="H3006">
        <v>65</v>
      </c>
      <c r="J3006">
        <f>(F3006*100*Info!$B$11)/AI3006</f>
        <v>1.05241289273146</v>
      </c>
      <c r="K3006">
        <f>2*((F3006*100*Info!$B$11)/AI3006^2)*(AJ3006/2)</f>
        <v>3.677331290053034E-2</v>
      </c>
      <c r="L3006">
        <f t="shared" si="765"/>
        <v>0.80280373921432957</v>
      </c>
      <c r="M3006">
        <f t="shared" si="766"/>
        <v>9.0402267586593812</v>
      </c>
      <c r="N3006">
        <f t="shared" si="767"/>
        <v>0.52630179630117047</v>
      </c>
      <c r="O3006" s="23">
        <v>1.41</v>
      </c>
      <c r="P3006" s="23">
        <v>0.02</v>
      </c>
      <c r="Q3006" s="13">
        <v>1.3958999999999999</v>
      </c>
      <c r="R3006" s="23">
        <v>5.6568542494923803E-2</v>
      </c>
      <c r="S3006" s="23">
        <v>4.07</v>
      </c>
      <c r="T3006" s="23">
        <v>0.14000000000000001</v>
      </c>
      <c r="U3006" s="14">
        <v>2.0833333356599999</v>
      </c>
      <c r="V3006" s="14">
        <v>9.7012029600000008E-2</v>
      </c>
      <c r="W3006" s="37">
        <f>U3006*Info!$B$2</f>
        <v>1.0000000011168</v>
      </c>
      <c r="X3006" s="37">
        <f>W3006*SQRT((0.5*V3006/U3006)^2+Info!$B$3^2)</f>
        <v>5.5155170541678233E-2</v>
      </c>
      <c r="Y3006" s="28">
        <f>W3006*Info!$D$2</f>
        <v>0.810000000904608</v>
      </c>
      <c r="Z3006" s="28">
        <f>Y3006*SQRT(Info!$D$3^2+(X3006/W3006)^2)</f>
        <v>6.0300639418959294E-2</v>
      </c>
      <c r="AA3006" s="37">
        <f t="shared" si="768"/>
        <v>0.40999999888319993</v>
      </c>
      <c r="AB3006" s="37">
        <f t="shared" si="769"/>
        <v>5.605437393711226E-2</v>
      </c>
      <c r="AC3006" s="37">
        <f>(1-EXP(-Info!$B$6*H3006*1000))+(Info!$B$6/(Info!$B$6-Info!$B$7))*(EXP(-Info!$B$7*H3006*1000)-EXP(-Info!$B$6*H3006*1000))*(Info!$B$9-1)</f>
        <v>0.50871791309202019</v>
      </c>
      <c r="AD3006" s="37">
        <f>SQRT((Info!$B$6*EXP(-Info!$B$6*H3006*1000)+(Info!$B$6/(Info!$B$6+Info!$B$7))*(Info!$B$9-1)*(-Info!$B$7*EXP(-Info!$B$7*H3006*1000)+Info!$B$6*EXP(-Info!$B$6*H3006*1000)))^2*(0.01*H3006*1000)^2)</f>
        <v>3.4814875597481251E-3</v>
      </c>
      <c r="AE3006" s="37">
        <f t="shared" si="770"/>
        <v>2.8551567488175066E-2</v>
      </c>
      <c r="AF3006" s="37">
        <f t="shared" si="771"/>
        <v>3.0514256552958003</v>
      </c>
      <c r="AG3006" s="37">
        <f t="shared" si="772"/>
        <v>9.6702425617805274E-2</v>
      </c>
      <c r="AH3006" s="37">
        <f t="shared" si="773"/>
        <v>0.74973603324221139</v>
      </c>
      <c r="AI3006">
        <f>AF3006*EXP(Info!$B$6*H3006*1000)</f>
        <v>5.5383406964199153</v>
      </c>
      <c r="AJ3006">
        <f>2*SQRT((EXP(Info!$B$6*H3006)*AG3006)^2+(Info!$B$6*H3006*0.01*AI3006)^2)</f>
        <v>0.19352018279688499</v>
      </c>
      <c r="AK3006">
        <f t="shared" si="774"/>
        <v>0.54517699851499091</v>
      </c>
      <c r="AL3006">
        <f t="shared" si="775"/>
        <v>0.14907100204835635</v>
      </c>
      <c r="AM3006">
        <f t="shared" si="776"/>
        <v>0.99</v>
      </c>
      <c r="AN3006">
        <f t="shared" si="777"/>
        <v>4.2506120537929015E-2</v>
      </c>
      <c r="AO3006">
        <f t="shared" si="778"/>
        <v>8.59</v>
      </c>
      <c r="AP3006">
        <f t="shared" si="779"/>
        <v>0.6767999992441498</v>
      </c>
      <c r="AQ3006">
        <f t="shared" si="764"/>
        <v>3</v>
      </c>
      <c r="AR3006">
        <v>1</v>
      </c>
      <c r="AS3006">
        <v>1</v>
      </c>
      <c r="AT3006">
        <v>0</v>
      </c>
      <c r="AU3006">
        <v>0</v>
      </c>
      <c r="AV3006">
        <v>1</v>
      </c>
      <c r="AW3006">
        <v>0</v>
      </c>
      <c r="AX3006">
        <v>0</v>
      </c>
    </row>
    <row r="3007" spans="1:52">
      <c r="A3007" s="13" t="s">
        <v>315</v>
      </c>
      <c r="B3007" s="13" t="s">
        <v>251</v>
      </c>
      <c r="C3007" s="13" t="s">
        <v>435</v>
      </c>
      <c r="D3007" s="13">
        <v>-4.0217000000000001</v>
      </c>
      <c r="E3007" s="13">
        <v>70.423000000000002</v>
      </c>
      <c r="F3007" s="13">
        <v>2281</v>
      </c>
      <c r="G3007">
        <v>157</v>
      </c>
      <c r="H3007">
        <v>71</v>
      </c>
      <c r="J3007">
        <f>(F3007*100*Info!$B$11)/AI3007</f>
        <v>1.3460411646832728</v>
      </c>
      <c r="K3007">
        <f>2*((F3007*100*Info!$B$11)/AI3007^2)*(AJ3007/2)</f>
        <v>3.9962632634971247E-2</v>
      </c>
      <c r="L3007">
        <f t="shared" si="765"/>
        <v>0.69906542134146521</v>
      </c>
      <c r="M3007">
        <f t="shared" si="766"/>
        <v>10.068387923075274</v>
      </c>
      <c r="N3007">
        <f t="shared" si="767"/>
        <v>0.39339599520483232</v>
      </c>
      <c r="O3007" s="23">
        <v>1.1599999999999999</v>
      </c>
      <c r="P3007" s="23">
        <v>0.03</v>
      </c>
      <c r="Q3007" s="13">
        <v>1.3339999999999999</v>
      </c>
      <c r="R3007" s="23">
        <v>9.539392014169458E-2</v>
      </c>
      <c r="S3007" s="23">
        <v>3.12</v>
      </c>
      <c r="T3007" s="23">
        <v>0.06</v>
      </c>
      <c r="U3007" s="14">
        <v>1.8141249535200001</v>
      </c>
      <c r="V3007" s="14">
        <v>4.608071406E-2</v>
      </c>
      <c r="W3007" s="37">
        <f>U3007*Info!$B$2</f>
        <v>0.87077997768960003</v>
      </c>
      <c r="X3007" s="37">
        <f>W3007*SQRT((0.5*V3007/U3007)^2+Info!$B$3^2)</f>
        <v>4.4921644215897186E-2</v>
      </c>
      <c r="Y3007" s="28">
        <f>W3007*Info!$D$2</f>
        <v>0.70533178192857604</v>
      </c>
      <c r="Z3007" s="28">
        <f>Y3007*SQRT(Info!$D$3^2+(X3007/W3007)^2)</f>
        <v>5.0672596183848596E-2</v>
      </c>
      <c r="AA3007" s="37">
        <f t="shared" si="768"/>
        <v>0.28922002231039989</v>
      </c>
      <c r="AB3007" s="37">
        <f t="shared" si="769"/>
        <v>4.7359836560736238E-2</v>
      </c>
      <c r="AC3007" s="37">
        <f>(1-EXP(-Info!$B$6*H3007*1000))+(Info!$B$6/(Info!$B$6-Info!$B$7))*(EXP(-Info!$B$7*H3007*1000)-EXP(-Info!$B$6*H3007*1000))*(Info!$B$9-1)</f>
        <v>0.54150615185675977</v>
      </c>
      <c r="AD3007" s="37">
        <f>SQRT((Info!$B$6*EXP(-Info!$B$6*H3007*1000)+(Info!$B$6/(Info!$B$6+Info!$B$7))*(Info!$B$9-1)*(-Info!$B$7*EXP(-Info!$B$7*H3007*1000)+Info!$B$6*EXP(-Info!$B$6*H3007*1000)))^2*(0.01*H3007*1000)^2)</f>
        <v>3.5923823910280106E-3</v>
      </c>
      <c r="AE3007" s="37">
        <f t="shared" si="770"/>
        <v>2.5666680640130553E-2</v>
      </c>
      <c r="AF3007" s="37">
        <f t="shared" si="771"/>
        <v>2.2580537967501928</v>
      </c>
      <c r="AG3007" s="37">
        <f t="shared" si="772"/>
        <v>6.4237765365039279E-2</v>
      </c>
      <c r="AH3007" s="37">
        <f t="shared" si="773"/>
        <v>0.72373519126608743</v>
      </c>
      <c r="AI3007">
        <f>AF3007*EXP(Info!$B$6*H3007*1000)</f>
        <v>4.330195321049592</v>
      </c>
      <c r="AJ3007">
        <f>2*SQRT((EXP(Info!$B$6*H3007)*AG3007)^2+(Info!$B$6*H3007*0.01*AI3007)^2)</f>
        <v>0.12855922195625749</v>
      </c>
      <c r="AK3007">
        <f t="shared" si="774"/>
        <v>0.38457586366613872</v>
      </c>
      <c r="AL3007">
        <f t="shared" si="775"/>
        <v>0.12594874934962194</v>
      </c>
      <c r="AM3007">
        <f t="shared" si="776"/>
        <v>1.1499999999999999</v>
      </c>
      <c r="AN3007">
        <f t="shared" si="777"/>
        <v>8.7449025410145695E-2</v>
      </c>
      <c r="AO3007">
        <f t="shared" si="778"/>
        <v>7.48</v>
      </c>
      <c r="AP3007">
        <f t="shared" si="779"/>
        <v>0.63942673725380261</v>
      </c>
      <c r="AQ3007">
        <f t="shared" si="764"/>
        <v>3</v>
      </c>
      <c r="AR3007">
        <v>1</v>
      </c>
      <c r="AS3007">
        <v>1</v>
      </c>
      <c r="AT3007">
        <v>0</v>
      </c>
      <c r="AU3007">
        <v>0</v>
      </c>
      <c r="AV3007">
        <v>1</v>
      </c>
      <c r="AW3007">
        <v>0</v>
      </c>
      <c r="AX3007">
        <v>0</v>
      </c>
    </row>
    <row r="3008" spans="1:52">
      <c r="A3008" s="13" t="s">
        <v>315</v>
      </c>
      <c r="B3008" s="13" t="s">
        <v>251</v>
      </c>
      <c r="C3008" s="13" t="s">
        <v>435</v>
      </c>
      <c r="D3008" s="13">
        <v>-4.0217000000000001</v>
      </c>
      <c r="E3008" s="13">
        <v>70.423000000000002</v>
      </c>
      <c r="F3008" s="13">
        <v>2281</v>
      </c>
      <c r="G3008">
        <v>167</v>
      </c>
      <c r="H3008">
        <v>80.206299999999999</v>
      </c>
      <c r="J3008">
        <f>(F3008*100*Info!$B$11)/AI3008</f>
        <v>1.0127193739458635</v>
      </c>
      <c r="K3008">
        <f>2*((F3008*100*Info!$B$11)/AI3008^2)*(AJ3008/2)</f>
        <v>2.2464643707788789E-2</v>
      </c>
      <c r="L3008">
        <f t="shared" si="765"/>
        <v>0.68130841197583969</v>
      </c>
      <c r="M3008">
        <f t="shared" si="766"/>
        <v>7.382724244310384</v>
      </c>
      <c r="N3008">
        <f t="shared" si="767"/>
        <v>0.23761222293386297</v>
      </c>
      <c r="O3008" s="23">
        <v>1.57</v>
      </c>
      <c r="P3008" s="23">
        <v>0.03</v>
      </c>
      <c r="Q3008" s="13">
        <v>1.5386</v>
      </c>
      <c r="R3008" s="23">
        <v>5.1961524227066319E-2</v>
      </c>
      <c r="S3008" s="23">
        <v>3.87</v>
      </c>
      <c r="T3008" s="23">
        <v>0.06</v>
      </c>
      <c r="U3008" s="14">
        <v>1.76804423946</v>
      </c>
      <c r="V3008" s="14">
        <v>4.1230112580000006E-2</v>
      </c>
      <c r="W3008" s="37">
        <f>U3008*Info!$B$2</f>
        <v>0.84866123494079992</v>
      </c>
      <c r="X3008" s="37">
        <f>W3008*SQRT((0.5*V3008/U3008)^2+Info!$B$3^2)</f>
        <v>4.3571553185416917E-2</v>
      </c>
      <c r="Y3008" s="28">
        <f>W3008*Info!$D$2</f>
        <v>0.68741560030204796</v>
      </c>
      <c r="Z3008" s="28">
        <f>Y3008*SQRT(Info!$D$3^2+(X3008/W3008)^2)</f>
        <v>4.9264017384866708E-2</v>
      </c>
      <c r="AA3008" s="37">
        <f t="shared" si="768"/>
        <v>0.72133876505920014</v>
      </c>
      <c r="AB3008" s="37">
        <f t="shared" si="769"/>
        <v>4.608123530233988E-2</v>
      </c>
      <c r="AC3008" s="37">
        <f>(1-EXP(-Info!$B$6*H3008*1000))+(Info!$B$6/(Info!$B$6-Info!$B$7))*(EXP(-Info!$B$7*H3008*1000)-EXP(-Info!$B$6*H3008*1000))*(Info!$B$9-1)</f>
        <v>0.58822646209611806</v>
      </c>
      <c r="AD3008" s="37">
        <f>SQRT((Info!$B$6*EXP(-Info!$B$6*H3008*1000)+(Info!$B$6/(Info!$B$6+Info!$B$7))*(Info!$B$9-1)*(-Info!$B$7*EXP(-Info!$B$7*H3008*1000)+Info!$B$6*EXP(-Info!$B$6*H3008*1000)))^2*(0.01*H3008*1000)^2)</f>
        <v>3.7181341269684172E-3</v>
      </c>
      <c r="AE3008" s="37">
        <f t="shared" si="770"/>
        <v>2.7238566323005094E-2</v>
      </c>
      <c r="AF3008" s="37">
        <f t="shared" si="771"/>
        <v>2.7582738499543962</v>
      </c>
      <c r="AG3008" s="37">
        <f t="shared" si="772"/>
        <v>6.3787795887843599E-2</v>
      </c>
      <c r="AH3008" s="37">
        <f t="shared" si="773"/>
        <v>0.71273226097012821</v>
      </c>
      <c r="AI3008">
        <f>AF3008*EXP(Info!$B$6*H3008*1000)</f>
        <v>5.7554158666300284</v>
      </c>
      <c r="AJ3008">
        <f>2*SQRT((EXP(Info!$B$6*H3008)*AG3008)^2+(Info!$B$6*H3008*0.01*AI3008)^2)</f>
        <v>0.12766949083854459</v>
      </c>
      <c r="AK3008">
        <f t="shared" si="774"/>
        <v>0.95916415589921844</v>
      </c>
      <c r="AL3008">
        <f t="shared" si="775"/>
        <v>0.12254843716304267</v>
      </c>
      <c r="AM3008">
        <f t="shared" si="776"/>
        <v>0.98</v>
      </c>
      <c r="AN3008">
        <f t="shared" si="777"/>
        <v>3.8026918002361521E-2</v>
      </c>
      <c r="AO3008">
        <f t="shared" si="778"/>
        <v>7.29</v>
      </c>
      <c r="AP3008">
        <f t="shared" si="779"/>
        <v>0.88798683028401648</v>
      </c>
      <c r="AQ3008">
        <f t="shared" si="764"/>
        <v>3</v>
      </c>
      <c r="AR3008">
        <v>1</v>
      </c>
      <c r="AS3008">
        <v>1</v>
      </c>
      <c r="AT3008">
        <v>0</v>
      </c>
      <c r="AU3008">
        <v>0</v>
      </c>
      <c r="AV3008">
        <v>1</v>
      </c>
      <c r="AW3008">
        <v>0</v>
      </c>
      <c r="AX3008">
        <v>0</v>
      </c>
    </row>
    <row r="3009" spans="1:50">
      <c r="A3009" s="13" t="s">
        <v>315</v>
      </c>
      <c r="B3009" s="13" t="s">
        <v>251</v>
      </c>
      <c r="C3009" s="13" t="s">
        <v>435</v>
      </c>
      <c r="D3009" s="13">
        <v>-4.0217000000000001</v>
      </c>
      <c r="E3009" s="13">
        <v>70.423000000000002</v>
      </c>
      <c r="F3009" s="13">
        <v>2281</v>
      </c>
      <c r="G3009">
        <v>177</v>
      </c>
      <c r="H3009">
        <v>89.412700000000001</v>
      </c>
      <c r="J3009">
        <f>(F3009*100*Info!$B$11)/AI3009</f>
        <v>0.82150163597429515</v>
      </c>
      <c r="K3009">
        <f>2*((F3009*100*Info!$B$11)/AI3009^2)*(AJ3009/2)</f>
        <v>2.3731857556252556E-2</v>
      </c>
      <c r="L3009">
        <f t="shared" si="765"/>
        <v>0.85514018787091006</v>
      </c>
      <c r="M3009">
        <f t="shared" si="766"/>
        <v>7.5167399775595092</v>
      </c>
      <c r="N3009">
        <f t="shared" si="767"/>
        <v>0.39386671783073013</v>
      </c>
      <c r="O3009" s="23">
        <v>1.56</v>
      </c>
      <c r="P3009" s="23">
        <v>0.04</v>
      </c>
      <c r="Q3009" s="13">
        <v>1.3416000000000001</v>
      </c>
      <c r="R3009" s="23">
        <v>6.9282032302755092E-2</v>
      </c>
      <c r="S3009" s="23">
        <v>4.3</v>
      </c>
      <c r="T3009" s="23">
        <v>0.14000000000000001</v>
      </c>
      <c r="U3009" s="14">
        <v>2.2191501771000004</v>
      </c>
      <c r="V3009" s="14">
        <v>9.7012029600000008E-2</v>
      </c>
      <c r="W3009" s="37">
        <f>U3009*Info!$B$2</f>
        <v>1.0651920850080001</v>
      </c>
      <c r="X3009" s="37">
        <f>W3009*SQRT((0.5*V3009/U3009)^2+Info!$B$3^2)</f>
        <v>5.8126399138488154E-2</v>
      </c>
      <c r="Y3009" s="28">
        <f>W3009*Info!$D$2</f>
        <v>0.86280558885648018</v>
      </c>
      <c r="Z3009" s="28">
        <f>Y3009*SQRT(Info!$D$3^2+(X3009/W3009)^2)</f>
        <v>6.3857924549877987E-2</v>
      </c>
      <c r="AA3009" s="37">
        <f t="shared" si="768"/>
        <v>0.49480791499199994</v>
      </c>
      <c r="AB3009" s="37">
        <f t="shared" si="769"/>
        <v>6.1470954741299051E-2</v>
      </c>
      <c r="AC3009" s="37">
        <f>(1-EXP(-Info!$B$6*H3009*1000))+(Info!$B$6/(Info!$B$6-Info!$B$7))*(EXP(-Info!$B$7*H3009*1000)-EXP(-Info!$B$6*H3009*1000))*(Info!$B$9-1)</f>
        <v>0.63091848215688084</v>
      </c>
      <c r="AD3009" s="37">
        <f>SQRT((Info!$B$6*EXP(-Info!$B$6*H3009*1000)+(Info!$B$6/(Info!$B$6+Info!$B$7))*(Info!$B$9-1)*(-Info!$B$7*EXP(-Info!$B$7*H3009*1000)+Info!$B$6*EXP(-Info!$B$6*H3009*1000)))^2*(0.01*H3009*1000)^2)</f>
        <v>3.7968412712919911E-3</v>
      </c>
      <c r="AE3009" s="37">
        <f t="shared" si="770"/>
        <v>3.8828638315203771E-2</v>
      </c>
      <c r="AF3009" s="37">
        <f t="shared" si="771"/>
        <v>3.125010952457556</v>
      </c>
      <c r="AG3009" s="37">
        <f t="shared" si="772"/>
        <v>0.1023987191386241</v>
      </c>
      <c r="AH3009" s="37">
        <f t="shared" si="773"/>
        <v>0.7267467331296642</v>
      </c>
      <c r="AI3009">
        <f>AF3009*EXP(Info!$B$6*H3009*1000)</f>
        <v>7.095081613975057</v>
      </c>
      <c r="AJ3009">
        <f>2*SQRT((EXP(Info!$B$6*H3009)*AG3009)^2+(Info!$B$6*H3009*0.01*AI3009)^2)</f>
        <v>0.20496546670067878</v>
      </c>
      <c r="AK3009">
        <f t="shared" si="774"/>
        <v>0.65794608456486237</v>
      </c>
      <c r="AL3009">
        <f t="shared" si="775"/>
        <v>0.16347585703901069</v>
      </c>
      <c r="AM3009">
        <f t="shared" si="776"/>
        <v>0.8600000000000001</v>
      </c>
      <c r="AN3009">
        <f t="shared" si="777"/>
        <v>4.9584731802001285E-2</v>
      </c>
      <c r="AO3009">
        <f t="shared" si="778"/>
        <v>9.15</v>
      </c>
      <c r="AP3009">
        <f t="shared" si="779"/>
        <v>0.70297180249360947</v>
      </c>
      <c r="AQ3009">
        <f t="shared" si="764"/>
        <v>3</v>
      </c>
      <c r="AR3009">
        <v>1</v>
      </c>
      <c r="AS3009">
        <v>1</v>
      </c>
      <c r="AT3009">
        <v>0</v>
      </c>
      <c r="AU3009">
        <v>0</v>
      </c>
      <c r="AV3009">
        <v>1</v>
      </c>
      <c r="AW3009">
        <v>0</v>
      </c>
      <c r="AX3009">
        <v>0</v>
      </c>
    </row>
    <row r="3010" spans="1:50">
      <c r="A3010" s="13" t="s">
        <v>315</v>
      </c>
      <c r="B3010" s="13" t="s">
        <v>251</v>
      </c>
      <c r="C3010" s="13" t="s">
        <v>435</v>
      </c>
      <c r="D3010" s="13">
        <v>-4.0217000000000001</v>
      </c>
      <c r="E3010" s="13">
        <v>70.423000000000002</v>
      </c>
      <c r="F3010" s="13">
        <v>2281</v>
      </c>
      <c r="G3010">
        <v>184.5</v>
      </c>
      <c r="H3010">
        <v>96.317499999999995</v>
      </c>
      <c r="J3010">
        <f>(F3010*100*Info!$B$11)/AI3010</f>
        <v>0.65953318062727651</v>
      </c>
      <c r="K3010">
        <f>2*((F3010*100*Info!$B$11)/AI3010^2)*(AJ3010/2)</f>
        <v>1.6788538478094056E-2</v>
      </c>
      <c r="L3010">
        <f t="shared" si="765"/>
        <v>0.87850467387831199</v>
      </c>
      <c r="M3010">
        <f t="shared" si="766"/>
        <v>6.199611904820137</v>
      </c>
      <c r="N3010">
        <f t="shared" si="767"/>
        <v>0.3775240234474278</v>
      </c>
      <c r="Q3010" s="13"/>
      <c r="S3010" s="23">
        <v>4.54</v>
      </c>
      <c r="T3010" s="23">
        <v>0.18</v>
      </c>
      <c r="U3010" s="14">
        <v>2.2797826956000002</v>
      </c>
      <c r="V3010" s="14">
        <v>0.12611563848000001</v>
      </c>
      <c r="W3010" s="37">
        <f>U3010*Info!$B$2</f>
        <v>1.094295693888</v>
      </c>
      <c r="X3010" s="37">
        <f>W3010*SQRT((0.5*V3010/U3010)^2+Info!$B$3^2)</f>
        <v>6.2528749788089547E-2</v>
      </c>
      <c r="Y3010" s="28">
        <f>W3010*Info!$D$2</f>
        <v>0.88637951204928001</v>
      </c>
      <c r="Z3010" s="28">
        <f>Y3010*SQRT(Info!$D$3^2+(X3010/W3010)^2)</f>
        <v>6.7300970332879712E-2</v>
      </c>
      <c r="AA3010" s="37">
        <f t="shared" si="768"/>
        <v>0</v>
      </c>
      <c r="AB3010" s="37">
        <f t="shared" si="769"/>
        <v>6.2528749788089547E-2</v>
      </c>
      <c r="AC3010" s="37">
        <f>(1-EXP(-Info!$B$6*H3010*1000))+(Info!$B$6/(Info!$B$6-Info!$B$7))*(EXP(-Info!$B$7*H3010*1000)-EXP(-Info!$B$6*H3010*1000))*(Info!$B$9-1)</f>
        <v>0.66049463994277913</v>
      </c>
      <c r="AD3010" s="37">
        <f>SQRT((Info!$B$6*EXP(-Info!$B$6*H3010*1000)+(Info!$B$6/(Info!$B$6+Info!$B$7))*(Info!$B$9-1)*(-Info!$B$7*EXP(-Info!$B$7*H3010*1000)+Info!$B$6*EXP(-Info!$B$6*H3010*1000)))^2*(0.01*H3010*1000)^2)</f>
        <v>3.8291204749185525E-3</v>
      </c>
      <c r="AE3010" s="37">
        <f t="shared" si="770"/>
        <v>0</v>
      </c>
      <c r="AF3010" s="37">
        <f t="shared" si="771"/>
        <v>3.6536204879507199</v>
      </c>
      <c r="AG3010" s="37">
        <f t="shared" si="772"/>
        <v>0.11238069499583615</v>
      </c>
      <c r="AH3010" s="37">
        <f t="shared" si="773"/>
        <v>0.80476222201557712</v>
      </c>
      <c r="AI3010">
        <f>AF3010*EXP(Info!$B$6*H3010*1000)</f>
        <v>8.8374949501526192</v>
      </c>
      <c r="AJ3010">
        <f>2*SQRT((EXP(Info!$B$6*H3010)*AG3010)^2+(Info!$B$6*H3010*0.01*AI3010)^2)</f>
        <v>0.22496006020422959</v>
      </c>
      <c r="AK3010">
        <f t="shared" si="774"/>
        <v>0</v>
      </c>
      <c r="AL3010">
        <f t="shared" si="775"/>
        <v>0.16628895718644535</v>
      </c>
      <c r="AM3010"/>
      <c r="AN3010"/>
      <c r="AO3010">
        <f t="shared" si="778"/>
        <v>9.4</v>
      </c>
      <c r="AP3010">
        <f t="shared" si="779"/>
        <v>0</v>
      </c>
      <c r="AQ3010">
        <f t="shared" ref="AQ3010:AQ3073" si="780">AR3010+AS3010+AT3010+AU3010+AV3010+AW3010+AX3010</f>
        <v>3</v>
      </c>
      <c r="AR3010">
        <v>1</v>
      </c>
      <c r="AS3010">
        <v>1</v>
      </c>
      <c r="AT3010">
        <v>0</v>
      </c>
      <c r="AU3010">
        <v>0</v>
      </c>
      <c r="AV3010">
        <v>1</v>
      </c>
      <c r="AW3010">
        <v>0</v>
      </c>
      <c r="AX3010">
        <v>0</v>
      </c>
    </row>
    <row r="3011" spans="1:50">
      <c r="A3011" s="13" t="s">
        <v>315</v>
      </c>
      <c r="B3011" s="13" t="s">
        <v>251</v>
      </c>
      <c r="C3011" s="13" t="s">
        <v>435</v>
      </c>
      <c r="D3011" s="13">
        <v>-4.0217000000000001</v>
      </c>
      <c r="E3011" s="13">
        <v>70.423000000000002</v>
      </c>
      <c r="F3011" s="13">
        <v>2281</v>
      </c>
      <c r="G3011">
        <v>184.5</v>
      </c>
      <c r="H3011">
        <v>96.317499999999995</v>
      </c>
      <c r="J3011">
        <f>(F3011*100*Info!$B$11)/AI3011</f>
        <v>0.62555020240705483</v>
      </c>
      <c r="K3011">
        <f>2*((F3011*100*Info!$B$11)/AI3011^2)*(AJ3011/2)</f>
        <v>1.4069614688036938E-2</v>
      </c>
      <c r="L3011">
        <f t="shared" si="765"/>
        <v>1.0000000011168018</v>
      </c>
      <c r="M3011">
        <f t="shared" si="766"/>
        <v>6.6933871732306738</v>
      </c>
      <c r="N3011">
        <f t="shared" si="767"/>
        <v>0.270883613801981</v>
      </c>
      <c r="O3011" s="23">
        <v>1.35</v>
      </c>
      <c r="P3011" s="23">
        <v>0.03</v>
      </c>
      <c r="Q3011" s="13">
        <v>1.296</v>
      </c>
      <c r="R3011" s="23">
        <v>8.4852813742385708E-2</v>
      </c>
      <c r="S3011" s="23">
        <v>4.93</v>
      </c>
      <c r="T3011" s="23">
        <v>0.12</v>
      </c>
      <c r="U3011" s="14">
        <v>2.5950717918000001</v>
      </c>
      <c r="V3011" s="14">
        <v>8.7310826640000005E-2</v>
      </c>
      <c r="W3011" s="37">
        <f>U3011*Info!$B$2</f>
        <v>1.2456344600639999</v>
      </c>
      <c r="X3011" s="37">
        <f>W3011*SQRT((0.5*V3011/U3011)^2+Info!$B$3^2)</f>
        <v>6.5712314021683912E-2</v>
      </c>
      <c r="Y3011" s="28">
        <f>W3011*Info!$D$2</f>
        <v>1.0089639126518399</v>
      </c>
      <c r="Z3011" s="28">
        <f>Y3011*SQRT(Info!$D$3^2+(X3011/W3011)^2)</f>
        <v>7.3335743276011375E-2</v>
      </c>
      <c r="AA3011" s="37">
        <f t="shared" si="768"/>
        <v>0.10436553993600017</v>
      </c>
      <c r="AB3011" s="37">
        <f t="shared" si="769"/>
        <v>6.7402583141036934E-2</v>
      </c>
      <c r="AC3011" s="37">
        <f>(1-EXP(-Info!$B$6*H3011*1000))+(Info!$B$6/(Info!$B$6-Info!$B$7))*(EXP(-Info!$B$7*H3011*1000)-EXP(-Info!$B$6*H3011*1000))*(Info!$B$9-1)</f>
        <v>0.66049463994277913</v>
      </c>
      <c r="AD3011" s="37">
        <f>SQRT((Info!$B$6*EXP(-Info!$B$6*H3011*1000)+(Info!$B$6/(Info!$B$6+Info!$B$7))*(Info!$B$9-1)*(-Info!$B$7*EXP(-Info!$B$7*H3011*1000)+Info!$B$6*EXP(-Info!$B$6*H3011*1000)))^2*(0.01*H3011*1000)^2)</f>
        <v>3.8291204749185525E-3</v>
      </c>
      <c r="AE3011" s="37">
        <f t="shared" si="770"/>
        <v>4.4520838491758266E-2</v>
      </c>
      <c r="AF3011" s="37">
        <f t="shared" si="771"/>
        <v>3.8521032076256976</v>
      </c>
      <c r="AG3011" s="37">
        <f t="shared" si="772"/>
        <v>0.10469114719905534</v>
      </c>
      <c r="AH3011" s="37">
        <f t="shared" si="773"/>
        <v>0.78135967700318409</v>
      </c>
      <c r="AI3011">
        <f>AF3011*EXP(Info!$B$6*H3011*1000)</f>
        <v>9.3175913473030594</v>
      </c>
      <c r="AJ3011">
        <f>2*SQRT((EXP(Info!$B$6*H3011)*AG3011)^2+(Info!$B$6*H3011*0.01*AI3011)^2)</f>
        <v>0.20956738495599683</v>
      </c>
      <c r="AK3011">
        <f t="shared" si="774"/>
        <v>0.13877485845289944</v>
      </c>
      <c r="AL3011">
        <f t="shared" si="775"/>
        <v>0.17925042960527363</v>
      </c>
      <c r="AM3011">
        <f>Q3011/O3011</f>
        <v>0.96</v>
      </c>
      <c r="AN3011">
        <f>SQRT((R3011/Q3011)^2+(P3011/O3011)^2)*AM3011</f>
        <v>6.6375661164780331E-2</v>
      </c>
      <c r="AO3011">
        <f t="shared" si="778"/>
        <v>10.7</v>
      </c>
      <c r="AP3011">
        <f t="shared" si="779"/>
        <v>0.52021682184892837</v>
      </c>
      <c r="AQ3011">
        <f t="shared" si="780"/>
        <v>3</v>
      </c>
      <c r="AR3011">
        <v>1</v>
      </c>
      <c r="AS3011">
        <v>1</v>
      </c>
      <c r="AT3011">
        <v>0</v>
      </c>
      <c r="AU3011">
        <v>0</v>
      </c>
      <c r="AV3011">
        <v>1</v>
      </c>
      <c r="AW3011">
        <v>0</v>
      </c>
      <c r="AX3011">
        <v>0</v>
      </c>
    </row>
    <row r="3012" spans="1:50">
      <c r="A3012" s="13" t="s">
        <v>315</v>
      </c>
      <c r="B3012" s="13" t="s">
        <v>251</v>
      </c>
      <c r="C3012" s="13" t="s">
        <v>435</v>
      </c>
      <c r="D3012" s="13">
        <v>-4.0217000000000001</v>
      </c>
      <c r="E3012" s="13">
        <v>70.423000000000002</v>
      </c>
      <c r="F3012" s="13">
        <v>2281</v>
      </c>
      <c r="G3012">
        <v>189.5</v>
      </c>
      <c r="H3012">
        <v>100.92100000000001</v>
      </c>
      <c r="J3012">
        <f>(F3012*100*Info!$B$11)/AI3012</f>
        <v>0.66316617422906599</v>
      </c>
      <c r="K3012">
        <f>2*((F3012*100*Info!$B$11)/AI3012^2)*(AJ3012/2)</f>
        <v>1.2822507679133123E-2</v>
      </c>
      <c r="L3012">
        <f t="shared" si="765"/>
        <v>0.80934579529640216</v>
      </c>
      <c r="M3012">
        <f t="shared" si="766"/>
        <v>5.743019075237525</v>
      </c>
      <c r="N3012">
        <f t="shared" si="767"/>
        <v>0.25730279409012669</v>
      </c>
      <c r="Q3012" s="13"/>
      <c r="S3012" s="23">
        <v>4.3</v>
      </c>
      <c r="T3012" s="23">
        <v>0.12</v>
      </c>
      <c r="U3012" s="14">
        <v>2.10031044084</v>
      </c>
      <c r="V3012" s="14">
        <v>8.4885525899999995E-2</v>
      </c>
      <c r="W3012" s="37">
        <f>U3012*Info!$B$2</f>
        <v>1.0081490116031999</v>
      </c>
      <c r="X3012" s="37">
        <f>W3012*SQRT((0.5*V3012/U3012)^2+Info!$B$3^2)</f>
        <v>5.4368657316627565E-2</v>
      </c>
      <c r="Y3012" s="28">
        <f>W3012*Info!$D$2</f>
        <v>0.81660069939859203</v>
      </c>
      <c r="Z3012" s="28">
        <f>Y3012*SQRT(Info!$D$3^2+(X3012/W3012)^2)</f>
        <v>6.0054068472455438E-2</v>
      </c>
      <c r="AA3012" s="37">
        <f t="shared" si="768"/>
        <v>0</v>
      </c>
      <c r="AB3012" s="37">
        <f t="shared" si="769"/>
        <v>5.4368657316627565E-2</v>
      </c>
      <c r="AC3012" s="37">
        <f>(1-EXP(-Info!$B$6*H3012*1000))+(Info!$B$6/(Info!$B$6-Info!$B$7))*(EXP(-Info!$B$7*H3012*1000)-EXP(-Info!$B$6*H3012*1000))*(Info!$B$9-1)</f>
        <v>0.67912309014214167</v>
      </c>
      <c r="AD3012" s="37">
        <f>SQRT((Info!$B$6*EXP(-Info!$B$6*H3012*1000)+(Info!$B$6/(Info!$B$6+Info!$B$7))*(Info!$B$9-1)*(-Info!$B$7*EXP(-Info!$B$7*H3012*1000)+Info!$B$6*EXP(-Info!$B$6*H3012*1000)))^2*(0.01*H3012*1000)^2)</f>
        <v>3.8393539968223857E-3</v>
      </c>
      <c r="AE3012" s="37">
        <f t="shared" si="770"/>
        <v>0</v>
      </c>
      <c r="AF3012" s="37">
        <f t="shared" si="771"/>
        <v>3.4833993006014077</v>
      </c>
      <c r="AG3012" s="37">
        <f t="shared" si="772"/>
        <v>8.4891054535176827E-2</v>
      </c>
      <c r="AH3012" s="37">
        <f t="shared" si="773"/>
        <v>0.81009286060497854</v>
      </c>
      <c r="AI3012">
        <f>AF3012*EXP(Info!$B$6*H3012*1000)</f>
        <v>8.7890808966959941</v>
      </c>
      <c r="AJ3012">
        <f>2*SQRT((EXP(Info!$B$6*H3012)*AG3012)^2+(Info!$B$6*H3012*0.01*AI3012)^2)</f>
        <v>0.1699393932771355</v>
      </c>
      <c r="AK3012">
        <f t="shared" si="774"/>
        <v>0</v>
      </c>
      <c r="AL3012">
        <f t="shared" si="775"/>
        <v>0.14458800726783935</v>
      </c>
      <c r="AM3012"/>
      <c r="AN3012"/>
      <c r="AO3012">
        <f t="shared" si="778"/>
        <v>8.66</v>
      </c>
      <c r="AP3012">
        <f t="shared" si="779"/>
        <v>0</v>
      </c>
      <c r="AQ3012">
        <f t="shared" si="780"/>
        <v>3</v>
      </c>
      <c r="AR3012">
        <v>1</v>
      </c>
      <c r="AS3012">
        <v>1</v>
      </c>
      <c r="AT3012">
        <v>0</v>
      </c>
      <c r="AU3012">
        <v>0</v>
      </c>
      <c r="AV3012">
        <v>1</v>
      </c>
      <c r="AW3012">
        <v>0</v>
      </c>
      <c r="AX3012">
        <v>0</v>
      </c>
    </row>
    <row r="3013" spans="1:50">
      <c r="A3013" s="13" t="s">
        <v>315</v>
      </c>
      <c r="B3013" s="13" t="s">
        <v>251</v>
      </c>
      <c r="C3013" s="13" t="s">
        <v>435</v>
      </c>
      <c r="D3013" s="13">
        <v>-4.0217000000000001</v>
      </c>
      <c r="E3013" s="13">
        <v>70.423000000000002</v>
      </c>
      <c r="F3013" s="13">
        <v>2281</v>
      </c>
      <c r="G3013">
        <v>194.5</v>
      </c>
      <c r="H3013">
        <v>105.524</v>
      </c>
      <c r="J3013">
        <f>(F3013*100*Info!$B$11)/AI3013</f>
        <v>0.7011499694016432</v>
      </c>
      <c r="K3013">
        <f>2*((F3013*100*Info!$B$11)/AI3013^2)*(AJ3013/2)</f>
        <v>1.4651745972942476E-2</v>
      </c>
      <c r="L3013">
        <f t="shared" si="765"/>
        <v>0.84392523458735702</v>
      </c>
      <c r="M3013">
        <f t="shared" si="766"/>
        <v>6.331384230767739</v>
      </c>
      <c r="N3013">
        <f t="shared" si="767"/>
        <v>0.29121515725111008</v>
      </c>
      <c r="Q3013" s="13"/>
      <c r="S3013" s="23">
        <v>4.01</v>
      </c>
      <c r="T3013" s="23">
        <v>0.12</v>
      </c>
      <c r="U3013" s="14">
        <v>2.1900465682200001</v>
      </c>
      <c r="V3013" s="14">
        <v>8.9736127380000003E-2</v>
      </c>
      <c r="W3013" s="37">
        <f>U3013*Info!$B$2</f>
        <v>1.0512223527455999</v>
      </c>
      <c r="X3013" s="37">
        <f>W3013*SQRT((0.5*V3013/U3013)^2+Info!$B$3^2)</f>
        <v>5.6802282230315179E-2</v>
      </c>
      <c r="Y3013" s="28">
        <f>W3013*Info!$D$2</f>
        <v>0.85149010572393602</v>
      </c>
      <c r="Z3013" s="28">
        <f>Y3013*SQRT(Info!$D$3^2+(X3013/W3013)^2)</f>
        <v>6.268568153224896E-2</v>
      </c>
      <c r="AA3013" s="37">
        <f t="shared" si="768"/>
        <v>0</v>
      </c>
      <c r="AB3013" s="37">
        <f t="shared" si="769"/>
        <v>5.6802282230315179E-2</v>
      </c>
      <c r="AC3013" s="37">
        <f>(1-EXP(-Info!$B$6*H3013*1000))+(Info!$B$6/(Info!$B$6-Info!$B$7))*(EXP(-Info!$B$7*H3013*1000)-EXP(-Info!$B$6*H3013*1000))*(Info!$B$9-1)</f>
        <v>0.69692029358575325</v>
      </c>
      <c r="AD3013" s="37">
        <f>SQRT((Info!$B$6*EXP(-Info!$B$6*H3013*1000)+(Info!$B$6/(Info!$B$6+Info!$B$7))*(Info!$B$9-1)*(-Info!$B$7*EXP(-Info!$B$7*H3013*1000)+Info!$B$6*EXP(-Info!$B$6*H3013*1000)))^2*(0.01*H3013*1000)^2)</f>
        <v>3.8413867048810281E-3</v>
      </c>
      <c r="AE3013" s="37">
        <f t="shared" si="770"/>
        <v>0</v>
      </c>
      <c r="AF3013" s="37">
        <f t="shared" si="771"/>
        <v>3.1585098942760639</v>
      </c>
      <c r="AG3013" s="37">
        <f t="shared" si="772"/>
        <v>8.677266083947488E-2</v>
      </c>
      <c r="AH3013" s="37">
        <f t="shared" si="773"/>
        <v>0.78765832774964195</v>
      </c>
      <c r="AI3013">
        <f>AF3013*EXP(Info!$B$6*H3013*1000)</f>
        <v>8.3129450297569836</v>
      </c>
      <c r="AJ3013">
        <f>2*SQRT((EXP(Info!$B$6*H3013)*AG3013)^2+(Info!$B$6*H3013*0.01*AI3013)^2)</f>
        <v>0.17371341963685266</v>
      </c>
      <c r="AK3013">
        <f t="shared" si="774"/>
        <v>0</v>
      </c>
      <c r="AL3013">
        <f t="shared" si="775"/>
        <v>0.15105998936330017</v>
      </c>
      <c r="AM3013"/>
      <c r="AN3013"/>
      <c r="AO3013">
        <f t="shared" si="778"/>
        <v>9.0299999999999994</v>
      </c>
      <c r="AP3013">
        <f t="shared" si="779"/>
        <v>0</v>
      </c>
      <c r="AQ3013">
        <f t="shared" si="780"/>
        <v>3</v>
      </c>
      <c r="AR3013">
        <v>1</v>
      </c>
      <c r="AS3013">
        <v>1</v>
      </c>
      <c r="AT3013">
        <v>0</v>
      </c>
      <c r="AU3013">
        <v>0</v>
      </c>
      <c r="AV3013">
        <v>1</v>
      </c>
      <c r="AW3013">
        <v>0</v>
      </c>
      <c r="AX3013">
        <v>0</v>
      </c>
    </row>
    <row r="3014" spans="1:50">
      <c r="A3014" s="13" t="s">
        <v>315</v>
      </c>
      <c r="B3014" s="13" t="s">
        <v>251</v>
      </c>
      <c r="C3014" s="13" t="s">
        <v>435</v>
      </c>
      <c r="D3014" s="13">
        <v>-4.0217000000000001</v>
      </c>
      <c r="E3014" s="13">
        <v>70.423000000000002</v>
      </c>
      <c r="F3014" s="13">
        <v>2281</v>
      </c>
      <c r="G3014">
        <v>194.5</v>
      </c>
      <c r="H3014">
        <v>105.524</v>
      </c>
      <c r="J3014">
        <f>(F3014*100*Info!$B$11)/AI3014</f>
        <v>1.0457071621657552</v>
      </c>
      <c r="K3014">
        <f>2*((F3014*100*Info!$B$11)/AI3014^2)*(AJ3014/2)</f>
        <v>2.8701701581032614E-2</v>
      </c>
      <c r="L3014">
        <f t="shared" si="765"/>
        <v>0.69813084190116914</v>
      </c>
      <c r="M3014">
        <f t="shared" si="766"/>
        <v>7.8114325101020121</v>
      </c>
      <c r="N3014">
        <f t="shared" si="767"/>
        <v>0.36290324586937101</v>
      </c>
      <c r="O3014" s="23">
        <v>1.34</v>
      </c>
      <c r="P3014" s="23">
        <v>0.03</v>
      </c>
      <c r="Q3014" s="13">
        <v>1.2328000000000001</v>
      </c>
      <c r="R3014" s="23">
        <v>7.4161984870956627E-2</v>
      </c>
      <c r="S3014" s="23">
        <v>3.15</v>
      </c>
      <c r="T3014" s="23">
        <v>0.09</v>
      </c>
      <c r="U3014" s="14">
        <v>1.81169965278</v>
      </c>
      <c r="V3014" s="14">
        <v>6.7908420720000015E-2</v>
      </c>
      <c r="W3014" s="37">
        <f>U3014*Info!$B$2</f>
        <v>0.86961583333439996</v>
      </c>
      <c r="X3014" s="37">
        <f>W3014*SQRT((0.5*V3014/U3014)^2+Info!$B$3^2)</f>
        <v>4.6434951616153713E-2</v>
      </c>
      <c r="Y3014" s="28">
        <f>W3014*Info!$D$2</f>
        <v>0.70438882500086397</v>
      </c>
      <c r="Z3014" s="28">
        <f>Y3014*SQRT(Info!$D$3^2+(X3014/W3014)^2)</f>
        <v>5.152761362962989E-2</v>
      </c>
      <c r="AA3014" s="37">
        <f t="shared" si="768"/>
        <v>0.47038416666560012</v>
      </c>
      <c r="AB3014" s="37">
        <f t="shared" si="769"/>
        <v>4.8797589403520095E-2</v>
      </c>
      <c r="AC3014" s="37">
        <f>(1-EXP(-Info!$B$6*H3014*1000))+(Info!$B$6/(Info!$B$6-Info!$B$7))*(EXP(-Info!$B$7*H3014*1000)-EXP(-Info!$B$6*H3014*1000))*(Info!$B$9-1)</f>
        <v>0.69692029358575325</v>
      </c>
      <c r="AD3014" s="37">
        <f>SQRT((Info!$B$6*EXP(-Info!$B$6*H3014*1000)+(Info!$B$6/(Info!$B$6+Info!$B$7))*(Info!$B$9-1)*(-Info!$B$7*EXP(-Info!$B$7*H3014*1000)+Info!$B$6*EXP(-Info!$B$6*H3014*1000)))^2*(0.01*H3014*1000)^2)</f>
        <v>3.8413867048810281E-3</v>
      </c>
      <c r="AE3014" s="37">
        <f t="shared" si="770"/>
        <v>3.4055999678301439E-2</v>
      </c>
      <c r="AF3014" s="37">
        <f t="shared" si="771"/>
        <v>2.1177909034684559</v>
      </c>
      <c r="AG3014" s="37">
        <f t="shared" si="772"/>
        <v>7.6419278198978619E-2</v>
      </c>
      <c r="AH3014" s="37">
        <f t="shared" si="773"/>
        <v>0.67231457252966853</v>
      </c>
      <c r="AI3014">
        <f>AF3014*EXP(Info!$B$6*H3014*1000)</f>
        <v>5.5738560125953844</v>
      </c>
      <c r="AJ3014">
        <f>2*SQRT((EXP(Info!$B$6*H3014)*AG3014)^2+(Info!$B$6*H3014*0.01*AI3014)^2)</f>
        <v>0.15298656996651494</v>
      </c>
      <c r="AK3014">
        <f t="shared" si="774"/>
        <v>0.62546982641524851</v>
      </c>
      <c r="AL3014">
        <f t="shared" si="775"/>
        <v>0.12977230925972133</v>
      </c>
      <c r="AM3014">
        <f>Q3014/O3014</f>
        <v>0.92</v>
      </c>
      <c r="AN3014">
        <f>SQRT((R3014/Q3014)^2+(P3014/O3014)^2)*AM3014</f>
        <v>5.9053196508075161E-2</v>
      </c>
      <c r="AO3014">
        <f t="shared" si="778"/>
        <v>7.47</v>
      </c>
      <c r="AP3014">
        <f t="shared" si="779"/>
        <v>0.73963694696513815</v>
      </c>
      <c r="AQ3014">
        <f t="shared" si="780"/>
        <v>3</v>
      </c>
      <c r="AR3014">
        <v>1</v>
      </c>
      <c r="AS3014">
        <v>1</v>
      </c>
      <c r="AT3014">
        <v>0</v>
      </c>
      <c r="AU3014">
        <v>0</v>
      </c>
      <c r="AV3014">
        <v>1</v>
      </c>
      <c r="AW3014">
        <v>0</v>
      </c>
      <c r="AX3014">
        <v>0</v>
      </c>
    </row>
    <row r="3015" spans="1:50">
      <c r="A3015" s="13" t="s">
        <v>315</v>
      </c>
      <c r="B3015" s="13" t="s">
        <v>251</v>
      </c>
      <c r="C3015" s="13" t="s">
        <v>435</v>
      </c>
      <c r="D3015" s="13">
        <v>-4.0217000000000001</v>
      </c>
      <c r="E3015" s="13">
        <v>70.423000000000002</v>
      </c>
      <c r="F3015" s="13">
        <v>2281</v>
      </c>
      <c r="G3015">
        <v>199.5</v>
      </c>
      <c r="H3015">
        <v>110.127</v>
      </c>
      <c r="J3015">
        <f>(F3015*100*Info!$B$11)/AI3015</f>
        <v>1.0725828759307983</v>
      </c>
      <c r="K3015">
        <f>2*((F3015*100*Info!$B$11)/AI3015^2)*(AJ3015/2)</f>
        <v>2.7030803540686082E-2</v>
      </c>
      <c r="L3015">
        <f t="shared" si="765"/>
        <v>0.69439252413998476</v>
      </c>
      <c r="M3015">
        <f t="shared" si="766"/>
        <v>7.9692907770659485</v>
      </c>
      <c r="N3015">
        <f t="shared" si="767"/>
        <v>0.37930899602338758</v>
      </c>
      <c r="Q3015" s="13"/>
      <c r="S3015" s="23">
        <v>2.68</v>
      </c>
      <c r="T3015" s="23">
        <v>0.09</v>
      </c>
      <c r="U3015" s="14">
        <v>1.8019984498200001</v>
      </c>
      <c r="V3015" s="14">
        <v>7.2759022199999995E-2</v>
      </c>
      <c r="W3015" s="37">
        <f>U3015*Info!$B$2</f>
        <v>0.86495925591360001</v>
      </c>
      <c r="X3015" s="37">
        <f>W3015*SQRT((0.5*V3015/U3015)^2+Info!$B$3^2)</f>
        <v>4.6640256259147278E-2</v>
      </c>
      <c r="Y3015" s="28">
        <f>W3015*Info!$D$2</f>
        <v>0.70061699729001603</v>
      </c>
      <c r="Z3015" s="28">
        <f>Y3015*SQRT(Info!$D$3^2+(X3015/W3015)^2)</f>
        <v>5.1520710710843312E-2</v>
      </c>
      <c r="AA3015" s="37">
        <f t="shared" si="768"/>
        <v>0</v>
      </c>
      <c r="AB3015" s="37">
        <f t="shared" si="769"/>
        <v>4.6640256259147278E-2</v>
      </c>
      <c r="AC3015" s="37">
        <f>(1-EXP(-Info!$B$6*H3015*1000))+(Info!$B$6/(Info!$B$6-Info!$B$7))*(EXP(-Info!$B$7*H3015*1000)-EXP(-Info!$B$6*H3015*1000))*(Info!$B$9-1)</f>
        <v>0.71392335782724625</v>
      </c>
      <c r="AD3015" s="37">
        <f>SQRT((Info!$B$6*EXP(-Info!$B$6*H3015*1000)+(Info!$B$6/(Info!$B$6+Info!$B$7))*(Info!$B$9-1)*(-Info!$B$7*EXP(-Info!$B$7*H3015*1000)+Info!$B$6*EXP(-Info!$B$6*H3015*1000)))^2*(0.01*H3015*1000)^2)</f>
        <v>3.8358821159261707E-3</v>
      </c>
      <c r="AE3015" s="37">
        <f t="shared" si="770"/>
        <v>0</v>
      </c>
      <c r="AF3015" s="37">
        <f t="shared" si="771"/>
        <v>1.9793830027099841</v>
      </c>
      <c r="AG3015" s="37">
        <f t="shared" si="772"/>
        <v>6.8406020437900089E-2</v>
      </c>
      <c r="AH3015" s="37">
        <f t="shared" si="773"/>
        <v>0.73857574727984476</v>
      </c>
      <c r="AI3015">
        <f>AF3015*EXP(Info!$B$6*H3015*1000)</f>
        <v>5.4341918783604619</v>
      </c>
      <c r="AJ3015">
        <f>2*SQRT((EXP(Info!$B$6*H3015)*AG3015)^2+(Info!$B$6*H3015*0.01*AI3015)^2)</f>
        <v>0.13695032464403312</v>
      </c>
      <c r="AK3015">
        <f t="shared" si="774"/>
        <v>0</v>
      </c>
      <c r="AL3015">
        <f t="shared" si="775"/>
        <v>0.12403509749557627</v>
      </c>
      <c r="AM3015"/>
      <c r="AN3015"/>
      <c r="AO3015">
        <f t="shared" si="778"/>
        <v>7.43</v>
      </c>
      <c r="AP3015">
        <f t="shared" si="779"/>
        <v>0</v>
      </c>
      <c r="AQ3015">
        <f t="shared" si="780"/>
        <v>3</v>
      </c>
      <c r="AR3015">
        <v>1</v>
      </c>
      <c r="AS3015">
        <v>1</v>
      </c>
      <c r="AT3015">
        <v>0</v>
      </c>
      <c r="AU3015">
        <v>0</v>
      </c>
      <c r="AV3015">
        <v>1</v>
      </c>
      <c r="AW3015">
        <v>0</v>
      </c>
      <c r="AX3015">
        <v>0</v>
      </c>
    </row>
    <row r="3016" spans="1:50">
      <c r="A3016" s="13" t="s">
        <v>315</v>
      </c>
      <c r="B3016" s="13" t="s">
        <v>251</v>
      </c>
      <c r="C3016" s="13" t="s">
        <v>435</v>
      </c>
      <c r="D3016" s="13">
        <v>-4.0217000000000001</v>
      </c>
      <c r="E3016" s="13">
        <v>70.423000000000002</v>
      </c>
      <c r="F3016" s="13">
        <v>2281</v>
      </c>
      <c r="G3016">
        <v>204.5</v>
      </c>
      <c r="H3016">
        <v>114.73</v>
      </c>
      <c r="J3016">
        <f>(F3016*100*Info!$B$11)/AI3016</f>
        <v>1.0002642579898233</v>
      </c>
      <c r="K3016">
        <f>2*((F3016*100*Info!$B$11)/AI3016^2)*(AJ3016/2)</f>
        <v>2.7386377403006559E-2</v>
      </c>
      <c r="L3016">
        <f t="shared" si="765"/>
        <v>0.89719626268423336</v>
      </c>
      <c r="M3016">
        <f t="shared" si="766"/>
        <v>9.6025368874264334</v>
      </c>
      <c r="N3016">
        <f t="shared" si="767"/>
        <v>0.4142165944829424</v>
      </c>
      <c r="Q3016" s="13"/>
      <c r="S3016" s="23">
        <v>2.94</v>
      </c>
      <c r="T3016" s="23">
        <v>0.09</v>
      </c>
      <c r="U3016" s="14">
        <v>2.3282887103999999</v>
      </c>
      <c r="V3016" s="14">
        <v>7.7609623680000003E-2</v>
      </c>
      <c r="W3016" s="37">
        <f>U3016*Info!$B$2</f>
        <v>1.1175785809919998</v>
      </c>
      <c r="X3016" s="37">
        <f>W3016*SQRT((0.5*V3016/U3016)^2+Info!$B$3^2)</f>
        <v>5.8901563002561316E-2</v>
      </c>
      <c r="Y3016" s="28">
        <f>W3016*Info!$D$2</f>
        <v>0.90523865060351993</v>
      </c>
      <c r="Z3016" s="28">
        <f>Y3016*SQRT(Info!$D$3^2+(X3016/W3016)^2)</f>
        <v>6.5764063296131131E-2</v>
      </c>
      <c r="AA3016" s="37">
        <f t="shared" si="768"/>
        <v>0</v>
      </c>
      <c r="AB3016" s="37">
        <f t="shared" si="769"/>
        <v>5.8901563002561316E-2</v>
      </c>
      <c r="AC3016" s="37">
        <f>(1-EXP(-Info!$B$6*H3016*1000))+(Info!$B$6/(Info!$B$6-Info!$B$7))*(EXP(-Info!$B$7*H3016*1000)-EXP(-Info!$B$6*H3016*1000))*(Info!$B$9-1)</f>
        <v>0.73016586266866201</v>
      </c>
      <c r="AD3016" s="37">
        <f>SQRT((Info!$B$6*EXP(-Info!$B$6*H3016*1000)+(Info!$B$6/(Info!$B$6+Info!$B$7))*(Info!$B$9-1)*(-Info!$B$7*EXP(-Info!$B$7*H3016*1000)+Info!$B$6*EXP(-Info!$B$6*H3016*1000)))^2*(0.01*H3016*1000)^2)</f>
        <v>3.8234615463250219E-3</v>
      </c>
      <c r="AE3016" s="37">
        <f t="shared" si="770"/>
        <v>0</v>
      </c>
      <c r="AF3016" s="37">
        <f t="shared" si="771"/>
        <v>2.0347613493964802</v>
      </c>
      <c r="AG3016" s="37">
        <f t="shared" si="772"/>
        <v>7.9686335222656224E-2</v>
      </c>
      <c r="AH3016" s="37">
        <f t="shared" si="773"/>
        <v>0.69209569707363272</v>
      </c>
      <c r="AI3016">
        <f>AF3016*EXP(Info!$B$6*H3016*1000)</f>
        <v>5.8270813004606552</v>
      </c>
      <c r="AJ3016">
        <f>2*SQRT((EXP(Info!$B$6*H3016)*AG3016)^2+(Info!$B$6*H3016*0.01*AI3016)^2)</f>
        <v>0.15954048780381533</v>
      </c>
      <c r="AK3016">
        <f t="shared" si="774"/>
        <v>0</v>
      </c>
      <c r="AL3016">
        <f t="shared" si="775"/>
        <v>0.15664281664901156</v>
      </c>
      <c r="AM3016"/>
      <c r="AN3016"/>
      <c r="AO3016">
        <f t="shared" si="778"/>
        <v>9.6</v>
      </c>
      <c r="AP3016">
        <f t="shared" si="779"/>
        <v>0</v>
      </c>
      <c r="AQ3016">
        <f t="shared" si="780"/>
        <v>3</v>
      </c>
      <c r="AR3016">
        <v>1</v>
      </c>
      <c r="AS3016">
        <v>1</v>
      </c>
      <c r="AT3016">
        <v>0</v>
      </c>
      <c r="AU3016">
        <v>0</v>
      </c>
      <c r="AV3016">
        <v>1</v>
      </c>
      <c r="AW3016">
        <v>0</v>
      </c>
      <c r="AX3016">
        <v>0</v>
      </c>
    </row>
    <row r="3017" spans="1:50">
      <c r="A3017" s="13" t="s">
        <v>315</v>
      </c>
      <c r="B3017" s="13" t="s">
        <v>251</v>
      </c>
      <c r="C3017" s="13" t="s">
        <v>435</v>
      </c>
      <c r="D3017" s="13">
        <v>-4.0217000000000001</v>
      </c>
      <c r="E3017" s="13">
        <v>70.423000000000002</v>
      </c>
      <c r="F3017" s="13">
        <v>2281</v>
      </c>
      <c r="G3017">
        <v>204.5</v>
      </c>
      <c r="H3017">
        <v>114.73</v>
      </c>
      <c r="J3017">
        <f>(F3017*100*Info!$B$11)/AI3017</f>
        <v>2.3454228542996236</v>
      </c>
      <c r="K3017">
        <f>2*((F3017*100*Info!$B$11)/AI3017^2)*(AJ3017/2)</f>
        <v>0.15870201797287162</v>
      </c>
      <c r="L3017">
        <f t="shared" si="765"/>
        <v>0.86822430003505502</v>
      </c>
      <c r="M3017">
        <f t="shared" si="766"/>
        <v>21.788978340777472</v>
      </c>
      <c r="N3017">
        <f t="shared" si="767"/>
        <v>1.5954785357516346</v>
      </c>
      <c r="O3017" s="23">
        <v>1.72</v>
      </c>
      <c r="P3017" s="23">
        <v>0.06</v>
      </c>
      <c r="Q3017" s="13">
        <v>1.5307999999999999</v>
      </c>
      <c r="R3017" s="23">
        <v>5.2915026221291815E-2</v>
      </c>
      <c r="S3017" s="23">
        <v>2.21</v>
      </c>
      <c r="T3017" s="23">
        <v>0.06</v>
      </c>
      <c r="U3017" s="14">
        <v>2.2531043874600001</v>
      </c>
      <c r="V3017" s="14">
        <v>6.3057819240000007E-2</v>
      </c>
      <c r="W3017" s="37">
        <f>U3017*Info!$B$2</f>
        <v>1.0814901059808</v>
      </c>
      <c r="X3017" s="37">
        <f>W3017*SQRT((0.5*V3017/U3017)^2+Info!$B$3^2)</f>
        <v>5.6152349414896663E-2</v>
      </c>
      <c r="Y3017" s="28">
        <f>W3017*Info!$D$2</f>
        <v>0.87600698584444803</v>
      </c>
      <c r="Z3017" s="28">
        <f>Y3017*SQRT(Info!$D$3^2+(X3017/W3017)^2)</f>
        <v>6.3144362764638501E-2</v>
      </c>
      <c r="AA3017" s="37">
        <f t="shared" si="768"/>
        <v>0.6385098940192</v>
      </c>
      <c r="AB3017" s="37">
        <f t="shared" si="769"/>
        <v>6.3663854303777787E-2</v>
      </c>
      <c r="AC3017" s="37">
        <f>(1-EXP(-Info!$B$6*H3017*1000))+(Info!$B$6/(Info!$B$6-Info!$B$7))*(EXP(-Info!$B$7*H3017*1000)-EXP(-Info!$B$6*H3017*1000))*(Info!$B$9-1)</f>
        <v>0.73016586266866201</v>
      </c>
      <c r="AD3017" s="37">
        <f>SQRT((Info!$B$6*EXP(-Info!$B$6*H3017*1000)+(Info!$B$6/(Info!$B$6+Info!$B$7))*(Info!$B$9-1)*(-Info!$B$7*EXP(-Info!$B$7*H3017*1000)+Info!$B$6*EXP(-Info!$B$6*H3017*1000)))^2*(0.01*H3017*1000)^2)</f>
        <v>3.8234615463250219E-3</v>
      </c>
      <c r="AE3017" s="37">
        <f t="shared" si="770"/>
        <v>4.6549235780063335E-2</v>
      </c>
      <c r="AF3017" s="37">
        <f t="shared" si="771"/>
        <v>0.86777488656654667</v>
      </c>
      <c r="AG3017" s="37">
        <f t="shared" si="772"/>
        <v>8.3988343838060017E-2</v>
      </c>
      <c r="AH3017" s="37">
        <f t="shared" si="773"/>
        <v>0.39265831971336956</v>
      </c>
      <c r="AI3017">
        <f>AF3017*EXP(Info!$B$6*H3017*1000)</f>
        <v>2.4851046124014</v>
      </c>
      <c r="AJ3017">
        <f>2*SQRT((EXP(Info!$B$6*H3017)*AG3017)^2+(Info!$B$6*H3017*0.01*AI3017)^2)</f>
        <v>0.16815352342064729</v>
      </c>
      <c r="AK3017">
        <f t="shared" si="774"/>
        <v>0.84902660607733027</v>
      </c>
      <c r="AL3017">
        <f t="shared" si="775"/>
        <v>0.16930765413546664</v>
      </c>
      <c r="AM3017">
        <f t="shared" ref="AM3017:AM3080" si="781">Q3017/O3017</f>
        <v>0.89</v>
      </c>
      <c r="AN3017">
        <f t="shared" ref="AN3017:AN3080" si="782">SQRT((R3017/Q3017)^2+(P3017/O3017)^2)*AM3017</f>
        <v>4.3707475663557559E-2</v>
      </c>
      <c r="AO3017">
        <f t="shared" si="778"/>
        <v>9.2899999999999991</v>
      </c>
      <c r="AP3017">
        <f t="shared" si="779"/>
        <v>0.76339117245207333</v>
      </c>
      <c r="AQ3017">
        <f t="shared" si="780"/>
        <v>3</v>
      </c>
      <c r="AR3017">
        <v>1</v>
      </c>
      <c r="AS3017">
        <v>1</v>
      </c>
      <c r="AT3017">
        <v>0</v>
      </c>
      <c r="AU3017">
        <v>0</v>
      </c>
      <c r="AV3017">
        <v>1</v>
      </c>
      <c r="AW3017">
        <v>0</v>
      </c>
      <c r="AX3017">
        <v>0</v>
      </c>
    </row>
    <row r="3018" spans="1:50">
      <c r="A3018" s="13" t="s">
        <v>315</v>
      </c>
      <c r="B3018" s="13" t="s">
        <v>251</v>
      </c>
      <c r="C3018" s="13" t="s">
        <v>435</v>
      </c>
      <c r="D3018" s="13">
        <v>-4.0217000000000001</v>
      </c>
      <c r="E3018" s="13">
        <v>70.423000000000002</v>
      </c>
      <c r="F3018" s="13">
        <v>2281</v>
      </c>
      <c r="G3018">
        <v>209.5</v>
      </c>
      <c r="H3018">
        <v>119.333</v>
      </c>
      <c r="J3018" t="e">
        <f>(F3018*100*Info!$B$11)/AI3018</f>
        <v>#DIV/0!</v>
      </c>
      <c r="K3018" t="e">
        <f>2*((F3018*100*Info!$B$11)/AI3018^2)*(AJ3018/2)</f>
        <v>#DIV/0!</v>
      </c>
      <c r="L3018" t="e">
        <f t="shared" si="765"/>
        <v>#DIV/0!</v>
      </c>
      <c r="M3018" t="e">
        <f t="shared" si="766"/>
        <v>#DIV/0!</v>
      </c>
      <c r="N3018" t="e">
        <f t="shared" si="767"/>
        <v>#DIV/0!</v>
      </c>
      <c r="O3018" s="23">
        <v>2.39</v>
      </c>
      <c r="P3018" s="23">
        <v>0.05</v>
      </c>
      <c r="Q3018" s="13">
        <v>2.0792999999999999</v>
      </c>
      <c r="R3018" s="23">
        <v>0</v>
      </c>
      <c r="S3018" s="23">
        <v>3.15</v>
      </c>
      <c r="T3018" s="23">
        <v>0.12</v>
      </c>
      <c r="U3018" s="14">
        <v>9.6769499525999993</v>
      </c>
      <c r="V3018" s="14">
        <v>0.20857586364</v>
      </c>
      <c r="W3018" s="37">
        <f>U3018*Info!$B$2</f>
        <v>4.6449359772479992</v>
      </c>
      <c r="X3018" s="37">
        <f>W3018*SQRT((0.5*V3018/U3018)^2+Info!$B$3^2)</f>
        <v>0.2375803015767064</v>
      </c>
      <c r="Y3018" s="28">
        <f>W3018*Info!$D$2</f>
        <v>3.7623981415708796</v>
      </c>
      <c r="Z3018" s="28">
        <f>Y3018*SQRT(Info!$D$3^2+(X3018/W3018)^2)</f>
        <v>0.26911386081104149</v>
      </c>
      <c r="AA3018" s="37">
        <f t="shared" si="768"/>
        <v>0</v>
      </c>
      <c r="AB3018" s="37">
        <f t="shared" si="769"/>
        <v>0.23889202518560296</v>
      </c>
      <c r="AC3018" s="37">
        <f>(1-EXP(-Info!$B$6*H3018*1000))+(Info!$B$6/(Info!$B$6-Info!$B$7))*(EXP(-Info!$B$7*H3018*1000)-EXP(-Info!$B$6*H3018*1000))*(Info!$B$9-1)</f>
        <v>0.74567999019332076</v>
      </c>
      <c r="AD3018" s="37">
        <f>SQRT((Info!$B$6*EXP(-Info!$B$6*H3018*1000)+(Info!$B$6/(Info!$B$6+Info!$B$7))*(Info!$B$9-1)*(-Info!$B$7*EXP(-Info!$B$7*H3018*1000)+Info!$B$6*EXP(-Info!$B$6*H3018*1000)))^2*(0.01*H3018*1000)^2)</f>
        <v>3.8047079181565821E-3</v>
      </c>
      <c r="AE3018" s="37">
        <f t="shared" si="770"/>
        <v>0</v>
      </c>
      <c r="AF3018" s="37">
        <f t="shared" si="771"/>
        <v>0</v>
      </c>
      <c r="AG3018" s="37">
        <f t="shared" si="772"/>
        <v>0.27572136311977102</v>
      </c>
      <c r="AH3018" s="37">
        <f t="shared" si="773"/>
        <v>0</v>
      </c>
      <c r="AI3018">
        <f>AF3018*EXP(Info!$B$6*H3018*1000)</f>
        <v>0</v>
      </c>
      <c r="AJ3018">
        <f>2*SQRT((EXP(Info!$B$6*H3018)*AG3018)^2+(Info!$B$6*H3018*0.01*AI3018)^2)</f>
        <v>0.55204652778116936</v>
      </c>
      <c r="AK3018">
        <f t="shared" si="774"/>
        <v>0</v>
      </c>
      <c r="AL3018">
        <f t="shared" si="775"/>
        <v>0.63530945177859255</v>
      </c>
      <c r="AM3018">
        <f t="shared" si="781"/>
        <v>0.86999999999999988</v>
      </c>
      <c r="AN3018">
        <f t="shared" si="782"/>
        <v>1.820083682008368E-2</v>
      </c>
      <c r="AO3018">
        <f t="shared" si="778"/>
        <v>39.9</v>
      </c>
      <c r="AP3018">
        <f t="shared" si="779"/>
        <v>0.24697864634071562</v>
      </c>
      <c r="AQ3018">
        <f t="shared" si="780"/>
        <v>3</v>
      </c>
      <c r="AR3018">
        <v>1</v>
      </c>
      <c r="AS3018">
        <v>1</v>
      </c>
      <c r="AT3018">
        <v>0</v>
      </c>
      <c r="AU3018">
        <v>0</v>
      </c>
      <c r="AV3018">
        <v>1</v>
      </c>
      <c r="AW3018">
        <v>0</v>
      </c>
      <c r="AX3018">
        <v>0</v>
      </c>
    </row>
    <row r="3019" spans="1:50">
      <c r="A3019" s="13" t="s">
        <v>315</v>
      </c>
      <c r="B3019" s="13" t="s">
        <v>251</v>
      </c>
      <c r="C3019" s="13" t="s">
        <v>435</v>
      </c>
      <c r="D3019" s="13">
        <v>-4.0217000000000001</v>
      </c>
      <c r="E3019" s="13">
        <v>70.423000000000002</v>
      </c>
      <c r="F3019" s="13">
        <v>2281</v>
      </c>
      <c r="G3019">
        <v>214.5</v>
      </c>
      <c r="H3019">
        <v>123.937</v>
      </c>
      <c r="J3019">
        <f>(F3019*100*Info!$B$11)/AI3019</f>
        <v>1.661681431570603</v>
      </c>
      <c r="K3019">
        <f>2*((F3019*100*Info!$B$11)/AI3019^2)*(AJ3019/2)</f>
        <v>0.10381087850951332</v>
      </c>
      <c r="L3019">
        <f t="shared" si="765"/>
        <v>1.0747663563404879</v>
      </c>
      <c r="M3019">
        <f t="shared" si="766"/>
        <v>19.109336484403276</v>
      </c>
      <c r="N3019">
        <f t="shared" si="767"/>
        <v>1.3913164702280691</v>
      </c>
      <c r="O3019" s="23">
        <v>1.72</v>
      </c>
      <c r="P3019" s="23">
        <v>0.04</v>
      </c>
      <c r="Q3019" s="13">
        <v>1.462</v>
      </c>
      <c r="R3019" s="23">
        <v>5.7445626465380296E-2</v>
      </c>
      <c r="S3019" s="23">
        <v>2.5</v>
      </c>
      <c r="T3019" s="23">
        <v>0.1</v>
      </c>
      <c r="U3019" s="14">
        <v>2.7890958510000003</v>
      </c>
      <c r="V3019" s="14">
        <v>0.10428793182</v>
      </c>
      <c r="W3019" s="37">
        <f>U3019*Info!$B$2</f>
        <v>1.3387660084800002</v>
      </c>
      <c r="X3019" s="37">
        <f>W3019*SQRT((0.5*V3019/U3019)^2+Info!$B$3^2)</f>
        <v>7.1464621264758388E-2</v>
      </c>
      <c r="Y3019" s="28">
        <f>W3019*Info!$D$2</f>
        <v>1.0844004668688001</v>
      </c>
      <c r="Z3019" s="28">
        <f>Y3019*SQRT(Info!$D$3^2+(X3019/W3019)^2)</f>
        <v>7.9313552834698473E-2</v>
      </c>
      <c r="AA3019" s="37">
        <f t="shared" si="768"/>
        <v>0.38123399151999982</v>
      </c>
      <c r="AB3019" s="37">
        <f t="shared" si="769"/>
        <v>7.4210458107434943E-2</v>
      </c>
      <c r="AC3019" s="37">
        <f>(1-EXP(-Info!$B$6*H3019*1000))+(Info!$B$6/(Info!$B$6-Info!$B$7))*(EXP(-Info!$B$7*H3019*1000)-EXP(-Info!$B$6*H3019*1000))*(Info!$B$9-1)</f>
        <v>0.76049972794112841</v>
      </c>
      <c r="AD3019" s="37">
        <f>SQRT((Info!$B$6*EXP(-Info!$B$6*H3019*1000)+(Info!$B$6/(Info!$B$6+Info!$B$7))*(Info!$B$9-1)*(-Info!$B$7*EXP(-Info!$B$7*H3019*1000)+Info!$B$6*EXP(-Info!$B$6*H3019*1000)))^2*(0.01*H3019*1000)^2)</f>
        <v>3.7801619467422681E-3</v>
      </c>
      <c r="AE3019" s="37">
        <f t="shared" si="770"/>
        <v>5.6455429865910609E-2</v>
      </c>
      <c r="AF3019" s="37">
        <f t="shared" si="771"/>
        <v>1.1256711862983295</v>
      </c>
      <c r="AG3019" s="37">
        <f t="shared" si="772"/>
        <v>0.10944338821786932</v>
      </c>
      <c r="AH3019" s="37">
        <f t="shared" si="773"/>
        <v>0.45026847451933183</v>
      </c>
      <c r="AI3019">
        <f>AF3019*EXP(Info!$B$6*H3019*1000)</f>
        <v>3.5076646115871335</v>
      </c>
      <c r="AJ3019">
        <f>2*SQRT((EXP(Info!$B$6*H3019)*AG3019)^2+(Info!$B$6*H3019*0.01*AI3019)^2)</f>
        <v>0.21913571273491089</v>
      </c>
      <c r="AK3019">
        <f t="shared" si="774"/>
        <v>0.50692683852414377</v>
      </c>
      <c r="AL3019">
        <f t="shared" si="775"/>
        <v>0.19735529229091248</v>
      </c>
      <c r="AM3019">
        <f t="shared" si="781"/>
        <v>0.85</v>
      </c>
      <c r="AN3019">
        <f t="shared" si="782"/>
        <v>3.8810044809950324E-2</v>
      </c>
      <c r="AO3019">
        <f t="shared" si="778"/>
        <v>11.5</v>
      </c>
      <c r="AP3019">
        <f t="shared" si="779"/>
        <v>0.61668730365910962</v>
      </c>
      <c r="AQ3019">
        <f t="shared" si="780"/>
        <v>3</v>
      </c>
      <c r="AR3019">
        <v>1</v>
      </c>
      <c r="AS3019">
        <v>1</v>
      </c>
      <c r="AT3019">
        <v>0</v>
      </c>
      <c r="AU3019">
        <v>0</v>
      </c>
      <c r="AV3019">
        <v>1</v>
      </c>
      <c r="AW3019">
        <v>0</v>
      </c>
      <c r="AX3019">
        <v>0</v>
      </c>
    </row>
    <row r="3020" spans="1:50">
      <c r="A3020" s="13" t="s">
        <v>315</v>
      </c>
      <c r="B3020" s="13" t="s">
        <v>251</v>
      </c>
      <c r="C3020" s="13" t="s">
        <v>435</v>
      </c>
      <c r="D3020" s="13">
        <v>-4.0217000000000001</v>
      </c>
      <c r="E3020" s="13">
        <v>70.423000000000002</v>
      </c>
      <c r="F3020" s="13">
        <v>2281</v>
      </c>
      <c r="G3020">
        <v>219.5</v>
      </c>
      <c r="H3020">
        <v>128.54</v>
      </c>
      <c r="J3020">
        <f>(F3020*100*Info!$B$11)/AI3020</f>
        <v>4.041765936236394</v>
      </c>
      <c r="K3020">
        <f>2*((F3020*100*Info!$B$11)/AI3020^2)*(AJ3020/2)</f>
        <v>0.51502166044384678</v>
      </c>
      <c r="L3020">
        <f t="shared" si="765"/>
        <v>0.9018691598857137</v>
      </c>
      <c r="M3020">
        <f t="shared" si="766"/>
        <v>39.003041328239867</v>
      </c>
      <c r="N3020">
        <f t="shared" si="767"/>
        <v>5.2139408193119472</v>
      </c>
      <c r="O3020" s="23">
        <v>1.79</v>
      </c>
      <c r="P3020" s="23">
        <v>0.03</v>
      </c>
      <c r="Q3020" s="13">
        <v>1.6825999999999999</v>
      </c>
      <c r="R3020" s="23">
        <v>4.0000000000000008E-2</v>
      </c>
      <c r="S3020" s="23">
        <v>1.87</v>
      </c>
      <c r="T3020" s="23">
        <v>0.08</v>
      </c>
      <c r="U3020" s="14">
        <v>2.3404152141000001</v>
      </c>
      <c r="V3020" s="14">
        <v>9.4586728860000011E-2</v>
      </c>
      <c r="W3020" s="37">
        <f>U3020*Info!$B$2</f>
        <v>1.123399302768</v>
      </c>
      <c r="X3020" s="37">
        <f>W3020*SQRT((0.5*V3020/U3020)^2+Info!$B$3^2)</f>
        <v>6.0583760051450566E-2</v>
      </c>
      <c r="Y3020" s="28">
        <f>W3020*Info!$D$2</f>
        <v>0.90995343524208006</v>
      </c>
      <c r="Z3020" s="28">
        <f>Y3020*SQRT(Info!$D$3^2+(X3020/W3020)^2)</f>
        <v>6.6919222314248489E-2</v>
      </c>
      <c r="AA3020" s="37">
        <f t="shared" si="768"/>
        <v>0.66660069723199999</v>
      </c>
      <c r="AB3020" s="37">
        <f t="shared" si="769"/>
        <v>6.2413075408697317E-2</v>
      </c>
      <c r="AC3020" s="37">
        <f>(1-EXP(-Info!$B$6*H3020*1000))+(Info!$B$6/(Info!$B$6-Info!$B$7))*(EXP(-Info!$B$7*H3020*1000)-EXP(-Info!$B$6*H3020*1000))*(Info!$B$9-1)</f>
        <v>0.7746482013083531</v>
      </c>
      <c r="AD3020" s="37">
        <f>SQRT((Info!$B$6*EXP(-Info!$B$6*H3020*1000)+(Info!$B$6/(Info!$B$6+Info!$B$7))*(Info!$B$9-1)*(-Info!$B$7*EXP(-Info!$B$7*H3020*1000)+Info!$B$6*EXP(-Info!$B$6*H3020*1000)))^2*(0.01*H3020*1000)^2)</f>
        <v>3.7503467383451896E-3</v>
      </c>
      <c r="AE3020" s="37">
        <f t="shared" si="770"/>
        <v>4.8412767940222132E-2</v>
      </c>
      <c r="AF3020" s="37">
        <f t="shared" si="771"/>
        <v>0.44366553365625716</v>
      </c>
      <c r="AG3020" s="37">
        <f t="shared" si="772"/>
        <v>9.1771337653853619E-2</v>
      </c>
      <c r="AH3020" s="37">
        <f t="shared" si="773"/>
        <v>0.23725429607286477</v>
      </c>
      <c r="AI3020">
        <f>AF3020*EXP(Info!$B$6*H3020*1000)</f>
        <v>1.442097648702324</v>
      </c>
      <c r="AJ3020">
        <f>2*SQRT((EXP(Info!$B$6*H3020)*AG3020)^2+(Info!$B$6*H3020*0.01*AI3020)^2)</f>
        <v>0.18375916301784542</v>
      </c>
      <c r="AK3020">
        <f t="shared" si="774"/>
        <v>0.88637894710939036</v>
      </c>
      <c r="AL3020">
        <f t="shared" si="775"/>
        <v>0.16598133274188964</v>
      </c>
      <c r="AM3020">
        <f t="shared" si="781"/>
        <v>0.94</v>
      </c>
      <c r="AN3020">
        <f t="shared" si="782"/>
        <v>2.7341446478676496E-2</v>
      </c>
      <c r="AO3020">
        <f t="shared" si="778"/>
        <v>9.65</v>
      </c>
      <c r="AP3020">
        <f t="shared" si="779"/>
        <v>0.76482155354999237</v>
      </c>
      <c r="AQ3020">
        <f t="shared" si="780"/>
        <v>3</v>
      </c>
      <c r="AR3020">
        <v>1</v>
      </c>
      <c r="AS3020">
        <v>1</v>
      </c>
      <c r="AT3020">
        <v>0</v>
      </c>
      <c r="AU3020">
        <v>0</v>
      </c>
      <c r="AV3020">
        <v>1</v>
      </c>
      <c r="AW3020">
        <v>0</v>
      </c>
      <c r="AX3020">
        <v>0</v>
      </c>
    </row>
    <row r="3021" spans="1:50">
      <c r="A3021" s="13" t="s">
        <v>315</v>
      </c>
      <c r="B3021" s="13" t="s">
        <v>251</v>
      </c>
      <c r="C3021" s="13" t="s">
        <v>435</v>
      </c>
      <c r="D3021" s="13">
        <v>-4.0217000000000001</v>
      </c>
      <c r="E3021" s="13">
        <v>70.423000000000002</v>
      </c>
      <c r="F3021" s="13">
        <v>2281</v>
      </c>
      <c r="G3021">
        <v>222</v>
      </c>
      <c r="H3021">
        <v>130.017</v>
      </c>
      <c r="J3021">
        <f>(F3021*100*Info!$B$11)/AI3021</f>
        <v>1.7727404594958103</v>
      </c>
      <c r="K3021">
        <f>2*((F3021*100*Info!$B$11)/AI3021^2)*(AJ3021/2)</f>
        <v>0.11398684995159834</v>
      </c>
      <c r="L3021">
        <f t="shared" si="765"/>
        <v>1.0560747675345663</v>
      </c>
      <c r="M3021">
        <f t="shared" si="766"/>
        <v>20.031967214674392</v>
      </c>
      <c r="N3021">
        <f t="shared" si="767"/>
        <v>1.3935247436471916</v>
      </c>
      <c r="O3021" s="23">
        <v>1.94</v>
      </c>
      <c r="P3021" s="23">
        <v>0.09</v>
      </c>
      <c r="Q3021" s="13">
        <v>1.7654000000000001</v>
      </c>
      <c r="R3021" s="23">
        <v>9.3808315196468608E-2</v>
      </c>
      <c r="S3021" s="23">
        <v>2.5499999999999998</v>
      </c>
      <c r="T3021" s="23">
        <v>7.0000000000000007E-2</v>
      </c>
      <c r="U3021" s="14">
        <v>2.7405898362000003</v>
      </c>
      <c r="V3021" s="14">
        <v>7.2759022199999995E-2</v>
      </c>
      <c r="W3021" s="37">
        <f>U3021*Info!$B$2</f>
        <v>1.3154831213760001</v>
      </c>
      <c r="X3021" s="37">
        <f>W3021*SQRT((0.5*V3021/U3021)^2+Info!$B$3^2)</f>
        <v>6.805267683570769E-2</v>
      </c>
      <c r="Y3021" s="28">
        <f>W3021*Info!$D$2</f>
        <v>1.0655413283145601</v>
      </c>
      <c r="Z3021" s="28">
        <f>Y3021*SQRT(Info!$D$3^2+(X3021/W3021)^2)</f>
        <v>7.6661296358878486E-2</v>
      </c>
      <c r="AA3021" s="37">
        <f t="shared" si="768"/>
        <v>0.62451687862399985</v>
      </c>
      <c r="AB3021" s="37">
        <f t="shared" si="769"/>
        <v>8.1585334616616392E-2</v>
      </c>
      <c r="AC3021" s="37">
        <f>(1-EXP(-Info!$B$6*H3021*1000))+(Info!$B$6/(Info!$B$6-Info!$B$7))*(EXP(-Info!$B$7*H3021*1000)-EXP(-Info!$B$6*H3021*1000))*(Info!$B$9-1)</f>
        <v>0.77905125166828237</v>
      </c>
      <c r="AD3021" s="37">
        <f>SQRT((Info!$B$6*EXP(-Info!$B$6*H3021*1000)+(Info!$B$6/(Info!$B$6+Info!$B$7))*(Info!$B$9-1)*(-Info!$B$7*EXP(-Info!$B$7*H3021*1000)+Info!$B$6*EXP(-Info!$B$6*H3021*1000)))^2*(0.01*H3021*1000)^2)</f>
        <v>3.7397416012104941E-3</v>
      </c>
      <c r="AE3021" s="37">
        <f t="shared" si="770"/>
        <v>6.3602053061026703E-2</v>
      </c>
      <c r="AF3021" s="37">
        <f t="shared" si="771"/>
        <v>0.99792801570544398</v>
      </c>
      <c r="AG3021" s="37">
        <f t="shared" si="772"/>
        <v>0.10558018522905448</v>
      </c>
      <c r="AH3021" s="37">
        <f t="shared" si="773"/>
        <v>0.39134431988448787</v>
      </c>
      <c r="AI3021">
        <f>AF3021*EXP(Info!$B$6*H3021*1000)</f>
        <v>3.2879156799463947</v>
      </c>
      <c r="AJ3021">
        <f>2*SQRT((EXP(Info!$B$6*H3021)*AG3021)^2+(Info!$B$6*H3021*0.01*AI3021)^2)</f>
        <v>0.21141230756934887</v>
      </c>
      <c r="AK3021">
        <f t="shared" si="774"/>
        <v>0.83042009350633261</v>
      </c>
      <c r="AL3021">
        <f t="shared" si="775"/>
        <v>0.21696803887942964</v>
      </c>
      <c r="AM3021">
        <f t="shared" si="781"/>
        <v>0.91</v>
      </c>
      <c r="AN3021">
        <f t="shared" si="782"/>
        <v>6.4190492126274659E-2</v>
      </c>
      <c r="AO3021">
        <f t="shared" si="778"/>
        <v>11.3</v>
      </c>
      <c r="AP3021">
        <f t="shared" si="779"/>
        <v>0.70787681336873509</v>
      </c>
      <c r="AQ3021">
        <f t="shared" si="780"/>
        <v>3</v>
      </c>
      <c r="AR3021">
        <v>1</v>
      </c>
      <c r="AS3021">
        <v>1</v>
      </c>
      <c r="AT3021">
        <v>0</v>
      </c>
      <c r="AU3021">
        <v>0</v>
      </c>
      <c r="AV3021">
        <v>1</v>
      </c>
      <c r="AW3021">
        <v>0</v>
      </c>
      <c r="AX3021">
        <v>0</v>
      </c>
    </row>
    <row r="3022" spans="1:50">
      <c r="A3022" s="13" t="s">
        <v>315</v>
      </c>
      <c r="B3022" s="13" t="s">
        <v>251</v>
      </c>
      <c r="C3022" s="13" t="s">
        <v>435</v>
      </c>
      <c r="D3022" s="13">
        <v>-4.0217000000000001</v>
      </c>
      <c r="E3022" s="13">
        <v>70.423000000000002</v>
      </c>
      <c r="F3022" s="13">
        <v>2281</v>
      </c>
      <c r="G3022">
        <v>232</v>
      </c>
      <c r="H3022">
        <v>135.102</v>
      </c>
      <c r="J3022">
        <f>(F3022*100*Info!$B$11)/AI3022</f>
        <v>2.695522355471331</v>
      </c>
      <c r="K3022">
        <f>2*((F3022*100*Info!$B$11)/AI3022^2)*(AJ3022/2)</f>
        <v>0.26018278310687049</v>
      </c>
      <c r="L3022">
        <f t="shared" si="765"/>
        <v>1.0934579451464095</v>
      </c>
      <c r="M3022">
        <f t="shared" si="766"/>
        <v>31.53761159423583</v>
      </c>
      <c r="N3022">
        <f t="shared" si="767"/>
        <v>3.1429026102492839</v>
      </c>
      <c r="O3022" s="23">
        <v>2.3199999999999998</v>
      </c>
      <c r="P3022" s="23">
        <v>0.04</v>
      </c>
      <c r="Q3022" s="13">
        <v>2.0648</v>
      </c>
      <c r="R3022" s="23">
        <v>0</v>
      </c>
      <c r="S3022" s="23">
        <v>2.4900000000000002</v>
      </c>
      <c r="T3022" s="23">
        <v>7.0000000000000007E-2</v>
      </c>
      <c r="U3022" s="14">
        <v>2.8376018658</v>
      </c>
      <c r="V3022" s="14">
        <v>7.0333721459999998E-2</v>
      </c>
      <c r="W3022" s="37">
        <f>U3022*Info!$B$2</f>
        <v>1.362048895584</v>
      </c>
      <c r="X3022" s="37">
        <f>W3022*SQRT((0.5*V3022/U3022)^2+Info!$B$3^2)</f>
        <v>7.0163242012254309E-2</v>
      </c>
      <c r="Y3022" s="28">
        <f>W3022*Info!$D$2</f>
        <v>1.1032596054230401</v>
      </c>
      <c r="Z3022" s="28">
        <f>Y3022*SQRT(Info!$D$3^2+(X3022/W3022)^2)</f>
        <v>7.9201365568480606E-2</v>
      </c>
      <c r="AA3022" s="37">
        <f t="shared" si="768"/>
        <v>0.95795110441599984</v>
      </c>
      <c r="AB3022" s="37">
        <f t="shared" si="769"/>
        <v>7.2958073779878313E-2</v>
      </c>
      <c r="AC3022" s="37">
        <f>(1-EXP(-Info!$B$6*H3022*1000))+(Info!$B$6/(Info!$B$6-Info!$B$7))*(EXP(-Info!$B$7*H3022*1000)-EXP(-Info!$B$6*H3022*1000))*(Info!$B$9-1)</f>
        <v>0.79371893620271061</v>
      </c>
      <c r="AD3022" s="37">
        <f>SQRT((Info!$B$6*EXP(-Info!$B$6*H3022*1000)+(Info!$B$6/(Info!$B$6+Info!$B$7))*(Info!$B$9-1)*(-Info!$B$7*EXP(-Info!$B$7*H3022*1000)+Info!$B$6*EXP(-Info!$B$6*H3022*1000)))^2*(0.01*H3022*1000)^2)</f>
        <v>3.6996650794703014E-3</v>
      </c>
      <c r="AE3022" s="37">
        <f t="shared" si="770"/>
        <v>5.8016556299878209E-2</v>
      </c>
      <c r="AF3022" s="37">
        <f t="shared" si="771"/>
        <v>0.62639646304568097</v>
      </c>
      <c r="AG3022" s="37">
        <f t="shared" si="772"/>
        <v>0.10422944455771144</v>
      </c>
      <c r="AH3022" s="37">
        <f t="shared" si="773"/>
        <v>0.25156484459665901</v>
      </c>
      <c r="AI3022">
        <f>AF3022*EXP(Info!$B$6*H3022*1000)</f>
        <v>2.1623345625091193</v>
      </c>
      <c r="AJ3022">
        <f>2*SQRT((EXP(Info!$B$6*H3022)*AG3022)^2+(Info!$B$6*H3022*0.01*AI3022)^2)</f>
        <v>0.20871732832778711</v>
      </c>
      <c r="AK3022">
        <f t="shared" si="774"/>
        <v>1.273787583541955</v>
      </c>
      <c r="AL3022">
        <f t="shared" si="775"/>
        <v>0.19402470141020839</v>
      </c>
      <c r="AM3022">
        <f t="shared" si="781"/>
        <v>0.89</v>
      </c>
      <c r="AN3022">
        <f t="shared" si="782"/>
        <v>1.5344827586206899E-2</v>
      </c>
      <c r="AO3022">
        <f t="shared" si="778"/>
        <v>11.7</v>
      </c>
      <c r="AP3022">
        <f t="shared" si="779"/>
        <v>0.81759179395870829</v>
      </c>
      <c r="AQ3022">
        <f t="shared" si="780"/>
        <v>3</v>
      </c>
      <c r="AR3022">
        <v>1</v>
      </c>
      <c r="AS3022">
        <v>1</v>
      </c>
      <c r="AT3022">
        <v>0</v>
      </c>
      <c r="AU3022">
        <v>0</v>
      </c>
      <c r="AV3022">
        <v>1</v>
      </c>
      <c r="AW3022">
        <v>0</v>
      </c>
      <c r="AX3022">
        <v>0</v>
      </c>
    </row>
    <row r="3023" spans="1:50">
      <c r="A3023" s="13" t="s">
        <v>315</v>
      </c>
      <c r="B3023" s="13" t="s">
        <v>251</v>
      </c>
      <c r="C3023" s="13" t="s">
        <v>435</v>
      </c>
      <c r="D3023" s="13">
        <v>-4.0217000000000001</v>
      </c>
      <c r="E3023" s="13">
        <v>70.423000000000002</v>
      </c>
      <c r="F3023" s="13">
        <v>2281</v>
      </c>
      <c r="G3023">
        <v>239.5</v>
      </c>
      <c r="H3023">
        <v>138.91499999999999</v>
      </c>
      <c r="J3023">
        <f>(F3023*100*Info!$B$11)/AI3023</f>
        <v>1.7040643150526984</v>
      </c>
      <c r="K3023">
        <f>2*((F3023*100*Info!$B$11)/AI3023^2)*(AJ3023/2)</f>
        <v>9.0703316461408223E-2</v>
      </c>
      <c r="L3023">
        <f t="shared" si="765"/>
        <v>0.99065420671384108</v>
      </c>
      <c r="M3023">
        <f t="shared" si="766"/>
        <v>18.063081759731485</v>
      </c>
      <c r="N3023">
        <f t="shared" si="767"/>
        <v>1.0091978381480715</v>
      </c>
      <c r="O3023" s="23">
        <v>1.91</v>
      </c>
      <c r="P3023" s="23">
        <v>0.04</v>
      </c>
      <c r="Q3023" s="13">
        <v>1.4324999999999999</v>
      </c>
      <c r="R3023" s="23">
        <v>3.0000000000000006E-2</v>
      </c>
      <c r="S3023" s="23">
        <v>2.5</v>
      </c>
      <c r="T3023" s="23">
        <v>0.04</v>
      </c>
      <c r="U3023" s="14">
        <v>2.5708187844000001</v>
      </c>
      <c r="V3023" s="14">
        <v>4.3655413320000003E-2</v>
      </c>
      <c r="W3023" s="37">
        <f>U3023*Info!$B$2</f>
        <v>1.2339930165120001</v>
      </c>
      <c r="X3023" s="37">
        <f>W3023*SQRT((0.5*V3023/U3023)^2+Info!$B$3^2)</f>
        <v>6.2582910690221427E-2</v>
      </c>
      <c r="Y3023" s="28">
        <f>W3023*Info!$D$2</f>
        <v>0.99953434337472014</v>
      </c>
      <c r="Z3023" s="28">
        <f>Y3023*SQRT(Info!$D$3^2+(X3023/W3023)^2)</f>
        <v>7.1185441679438868E-2</v>
      </c>
      <c r="AA3023" s="37">
        <f t="shared" si="768"/>
        <v>0.67600698348799981</v>
      </c>
      <c r="AB3023" s="37">
        <f t="shared" si="769"/>
        <v>6.5700994744830404E-2</v>
      </c>
      <c r="AC3023" s="37">
        <f>(1-EXP(-Info!$B$6*H3023*1000))+(Info!$B$6/(Info!$B$6-Info!$B$7))*(EXP(-Info!$B$7*H3023*1000)-EXP(-Info!$B$6*H3023*1000))*(Info!$B$9-1)</f>
        <v>0.80423418402842384</v>
      </c>
      <c r="AD3023" s="37">
        <f>SQRT((Info!$B$6*EXP(-Info!$B$6*H3023*1000)+(Info!$B$6/(Info!$B$6+Info!$B$7))*(Info!$B$9-1)*(-Info!$B$7*EXP(-Info!$B$7*H3023*1000)+Info!$B$6*EXP(-Info!$B$6*H3023*1000)))^2*(0.01*H3023*1000)^2)</f>
        <v>3.6662499293347358E-3</v>
      </c>
      <c r="AE3023" s="37">
        <f t="shared" si="770"/>
        <v>5.2897078838622588E-2</v>
      </c>
      <c r="AF3023" s="37">
        <f t="shared" si="771"/>
        <v>0.95679773186229211</v>
      </c>
      <c r="AG3023" s="37">
        <f t="shared" si="772"/>
        <v>9.0914619598589569E-2</v>
      </c>
      <c r="AH3023" s="37">
        <f t="shared" si="773"/>
        <v>0.38271909274491683</v>
      </c>
      <c r="AI3023">
        <f>AF3023*EXP(Info!$B$6*H3023*1000)</f>
        <v>3.4204232209811871</v>
      </c>
      <c r="AJ3023">
        <f>2*SQRT((EXP(Info!$B$6*H3023)*AG3023)^2+(Info!$B$6*H3023*0.01*AI3023)^2)</f>
        <v>0.18206104494067263</v>
      </c>
      <c r="AK3023">
        <f t="shared" si="774"/>
        <v>0.89888648594399334</v>
      </c>
      <c r="AL3023">
        <f t="shared" si="775"/>
        <v>0.17472522542440197</v>
      </c>
      <c r="AM3023">
        <f t="shared" si="781"/>
        <v>0.75</v>
      </c>
      <c r="AN3023">
        <f t="shared" si="782"/>
        <v>2.2212778466593121E-2</v>
      </c>
      <c r="AO3023">
        <f t="shared" si="778"/>
        <v>10.6</v>
      </c>
      <c r="AP3023">
        <f t="shared" si="779"/>
        <v>0.74295396143441994</v>
      </c>
      <c r="AQ3023">
        <f t="shared" si="780"/>
        <v>3</v>
      </c>
      <c r="AR3023">
        <v>1</v>
      </c>
      <c r="AS3023">
        <v>1</v>
      </c>
      <c r="AT3023">
        <v>0</v>
      </c>
      <c r="AU3023">
        <v>0</v>
      </c>
      <c r="AV3023">
        <v>1</v>
      </c>
      <c r="AW3023">
        <v>0</v>
      </c>
      <c r="AX3023">
        <v>0</v>
      </c>
    </row>
    <row r="3024" spans="1:50">
      <c r="A3024" s="13" t="s">
        <v>315</v>
      </c>
      <c r="B3024" s="13" t="s">
        <v>251</v>
      </c>
      <c r="C3024" s="13" t="s">
        <v>435</v>
      </c>
      <c r="D3024" s="13">
        <v>-4.0217000000000001</v>
      </c>
      <c r="E3024" s="13">
        <v>70.423000000000002</v>
      </c>
      <c r="F3024" s="13">
        <v>2281</v>
      </c>
      <c r="G3024">
        <v>249.5</v>
      </c>
      <c r="H3024">
        <v>144</v>
      </c>
      <c r="J3024">
        <f>(F3024*100*Info!$B$11)/AI3024</f>
        <v>2.0341947503558866</v>
      </c>
      <c r="K3024">
        <f>2*((F3024*100*Info!$B$11)/AI3024^2)*(AJ3024/2)</f>
        <v>0.13539581274908397</v>
      </c>
      <c r="L3024">
        <f t="shared" si="765"/>
        <v>0.98130841231088017</v>
      </c>
      <c r="M3024">
        <f t="shared" si="766"/>
        <v>21.359044902590625</v>
      </c>
      <c r="N3024">
        <f t="shared" si="767"/>
        <v>1.4904303339822718</v>
      </c>
      <c r="O3024" s="23">
        <v>2.06</v>
      </c>
      <c r="P3024" s="23">
        <v>7.0000000000000007E-2</v>
      </c>
      <c r="Q3024" s="13">
        <v>1.6068</v>
      </c>
      <c r="R3024" s="23">
        <v>3.8729833462074162E-2</v>
      </c>
      <c r="S3024" s="23">
        <v>2.44</v>
      </c>
      <c r="T3024" s="23">
        <v>0.05</v>
      </c>
      <c r="U3024" s="14">
        <v>2.5465657770000001</v>
      </c>
      <c r="V3024" s="14">
        <v>5.3356616280000005E-2</v>
      </c>
      <c r="W3024" s="37">
        <f>U3024*Info!$B$2</f>
        <v>1.2223515729600001</v>
      </c>
      <c r="X3024" s="37">
        <f>W3024*SQRT((0.5*V3024/U3024)^2+Info!$B$3^2)</f>
        <v>6.2444707553510836E-2</v>
      </c>
      <c r="Y3024" s="28">
        <f>W3024*Info!$D$2</f>
        <v>0.99010477409760012</v>
      </c>
      <c r="Z3024" s="28">
        <f>Y3024*SQRT(Info!$D$3^2+(X3024/W3024)^2)</f>
        <v>7.0775183633278033E-2</v>
      </c>
      <c r="AA3024" s="37">
        <f t="shared" si="768"/>
        <v>0.83764842703999998</v>
      </c>
      <c r="AB3024" s="37">
        <f t="shared" si="769"/>
        <v>7.1584506015222968E-2</v>
      </c>
      <c r="AC3024" s="37">
        <f>(1-EXP(-Info!$B$6*H3024*1000))+(Info!$B$6/(Info!$B$6-Info!$B$7))*(EXP(-Info!$B$7*H3024*1000)-EXP(-Info!$B$6*H3024*1000))*(Info!$B$9-1)</f>
        <v>0.81764039981530634</v>
      </c>
      <c r="AD3024" s="37">
        <f>SQRT((Info!$B$6*EXP(-Info!$B$6*H3024*1000)+(Info!$B$6/(Info!$B$6+Info!$B$7))*(Info!$B$9-1)*(-Info!$B$7*EXP(-Info!$B$7*H3024*1000)+Info!$B$6*EXP(-Info!$B$6*H3024*1000)))^2*(0.01*H3024*1000)^2)</f>
        <v>3.6176462919591777E-3</v>
      </c>
      <c r="AE3024" s="37">
        <f t="shared" si="770"/>
        <v>5.8608776463101274E-2</v>
      </c>
      <c r="AF3024" s="37">
        <f t="shared" si="771"/>
        <v>0.76500003111275183</v>
      </c>
      <c r="AG3024" s="37">
        <f t="shared" si="772"/>
        <v>9.5231902726061288E-2</v>
      </c>
      <c r="AH3024" s="37">
        <f t="shared" si="773"/>
        <v>0.31352460291506223</v>
      </c>
      <c r="AI3024">
        <f>AF3024*EXP(Info!$B$6*H3024*1000)</f>
        <v>2.8653211066599806</v>
      </c>
      <c r="AJ3024">
        <f>2*SQRT((EXP(Info!$B$6*H3024)*AG3024)^2+(Info!$B$6*H3024*0.01*AI3024)^2)</f>
        <v>0.19071550546252256</v>
      </c>
      <c r="AK3024">
        <f t="shared" si="774"/>
        <v>1.1138211134350879</v>
      </c>
      <c r="AL3024">
        <f t="shared" si="775"/>
        <v>0.19037183529688395</v>
      </c>
      <c r="AM3024">
        <f t="shared" si="781"/>
        <v>0.78</v>
      </c>
      <c r="AN3024">
        <f t="shared" si="782"/>
        <v>3.2495857752080554E-2</v>
      </c>
      <c r="AO3024">
        <f t="shared" si="778"/>
        <v>10.5</v>
      </c>
      <c r="AP3024">
        <f t="shared" si="779"/>
        <v>0.80893257052515555</v>
      </c>
      <c r="AQ3024">
        <f t="shared" si="780"/>
        <v>3</v>
      </c>
      <c r="AR3024">
        <v>1</v>
      </c>
      <c r="AS3024">
        <v>1</v>
      </c>
      <c r="AT3024">
        <v>0</v>
      </c>
      <c r="AU3024">
        <v>0</v>
      </c>
      <c r="AV3024">
        <v>1</v>
      </c>
      <c r="AW3024">
        <v>0</v>
      </c>
      <c r="AX3024">
        <v>0</v>
      </c>
    </row>
    <row r="3025" spans="1:52">
      <c r="A3025" s="13" t="s">
        <v>315</v>
      </c>
      <c r="B3025" s="13" t="s">
        <v>251</v>
      </c>
      <c r="C3025" s="13" t="s">
        <v>435</v>
      </c>
      <c r="D3025" s="13">
        <v>-4.0217000000000001</v>
      </c>
      <c r="E3025" s="13">
        <v>70.423000000000002</v>
      </c>
      <c r="F3025" s="13">
        <v>2281</v>
      </c>
      <c r="G3025">
        <v>259.5</v>
      </c>
      <c r="H3025">
        <v>149.08500000000001</v>
      </c>
      <c r="J3025" t="e">
        <f>(F3025*100*Info!$B$11)/AI3025</f>
        <v>#DIV/0!</v>
      </c>
      <c r="K3025" t="e">
        <f>2*((F3025*100*Info!$B$11)/AI3025^2)*(AJ3025/2)</f>
        <v>#DIV/0!</v>
      </c>
      <c r="L3025" t="e">
        <f t="shared" si="765"/>
        <v>#DIV/0!</v>
      </c>
      <c r="M3025" t="e">
        <f t="shared" si="766"/>
        <v>#DIV/0!</v>
      </c>
      <c r="N3025" t="e">
        <f t="shared" si="767"/>
        <v>#DIV/0!</v>
      </c>
      <c r="O3025" s="23">
        <v>2.46</v>
      </c>
      <c r="P3025" s="23">
        <v>0.05</v>
      </c>
      <c r="Q3025" s="13">
        <v>1.8695999999999999</v>
      </c>
      <c r="R3025" s="23">
        <v>3.3166247903553991E-2</v>
      </c>
      <c r="S3025" s="23">
        <v>2.0099999999999998</v>
      </c>
      <c r="T3025" s="23">
        <v>0.03</v>
      </c>
      <c r="U3025" s="14">
        <v>2.4034730333400001</v>
      </c>
      <c r="V3025" s="14">
        <v>3.6379511099999998E-2</v>
      </c>
      <c r="W3025" s="37">
        <f>U3025*Info!$B$2</f>
        <v>1.1536670560032001</v>
      </c>
      <c r="X3025" s="37">
        <f>W3025*SQRT((0.5*V3025/U3025)^2+Info!$B$3^2)</f>
        <v>5.8340389052125192E-2</v>
      </c>
      <c r="Y3025" s="28">
        <f>W3025*Info!$D$2</f>
        <v>0.93447031536259217</v>
      </c>
      <c r="Z3025" s="28">
        <f>Y3025*SQRT(Info!$D$3^2+(X3025/W3025)^2)</f>
        <v>6.6454416996858195E-2</v>
      </c>
      <c r="AA3025" s="37">
        <f t="shared" si="768"/>
        <v>1.3063329439967999</v>
      </c>
      <c r="AB3025" s="37">
        <f t="shared" si="769"/>
        <v>6.3471261171914081E-2</v>
      </c>
      <c r="AC3025" s="37">
        <f>(1-EXP(-Info!$B$6*H3025*1000))+(Info!$B$6/(Info!$B$6-Info!$B$7))*(EXP(-Info!$B$7*H3025*1000)-EXP(-Info!$B$6*H3025*1000))*(Info!$B$9-1)</f>
        <v>0.83037187990080574</v>
      </c>
      <c r="AD3025" s="37">
        <f>SQRT((Info!$B$6*EXP(-Info!$B$6*H3025*1000)+(Info!$B$6/(Info!$B$6+Info!$B$7))*(Info!$B$9-1)*(-Info!$B$7*EXP(-Info!$B$7*H3025*1000)+Info!$B$6*EXP(-Info!$B$6*H3025*1000)))^2*(0.01*H3025*1000)^2)</f>
        <v>3.5648973947596343E-3</v>
      </c>
      <c r="AE3025" s="37">
        <f t="shared" si="770"/>
        <v>5.2910092026006418E-2</v>
      </c>
      <c r="AF3025" s="37">
        <f t="shared" si="771"/>
        <v>0</v>
      </c>
      <c r="AG3025" s="37">
        <f t="shared" si="772"/>
        <v>8.6259303130693007E-2</v>
      </c>
      <c r="AH3025" s="37">
        <f t="shared" si="773"/>
        <v>0</v>
      </c>
      <c r="AI3025">
        <f>AF3025*EXP(Info!$B$6*H3025*1000)</f>
        <v>0</v>
      </c>
      <c r="AJ3025">
        <f>2*SQRT((EXP(Info!$B$6*H3025)*AG3025)^2+(Info!$B$6*H3025*0.01*AI3025)^2)</f>
        <v>0.17275463364696994</v>
      </c>
      <c r="AK3025">
        <f t="shared" si="774"/>
        <v>1.7370309156325447</v>
      </c>
      <c r="AL3025">
        <f t="shared" si="775"/>
        <v>0.16879547196058831</v>
      </c>
      <c r="AM3025">
        <f t="shared" si="781"/>
        <v>0.76</v>
      </c>
      <c r="AN3025">
        <f t="shared" si="782"/>
        <v>2.0503284899054459E-2</v>
      </c>
      <c r="AO3025">
        <f t="shared" si="778"/>
        <v>9.91</v>
      </c>
      <c r="AP3025">
        <f t="shared" si="779"/>
        <v>1.0235188686853902</v>
      </c>
      <c r="AQ3025">
        <f t="shared" si="780"/>
        <v>3</v>
      </c>
      <c r="AR3025">
        <v>1</v>
      </c>
      <c r="AS3025">
        <v>1</v>
      </c>
      <c r="AT3025">
        <v>0</v>
      </c>
      <c r="AU3025">
        <v>0</v>
      </c>
      <c r="AV3025">
        <v>1</v>
      </c>
      <c r="AW3025">
        <v>0</v>
      </c>
      <c r="AX3025">
        <v>0</v>
      </c>
    </row>
    <row r="3026" spans="1:52">
      <c r="A3026" s="13" t="s">
        <v>315</v>
      </c>
      <c r="B3026" s="13" t="s">
        <v>251</v>
      </c>
      <c r="C3026" s="13" t="s">
        <v>435</v>
      </c>
      <c r="D3026" s="13">
        <v>-4.0217000000000001</v>
      </c>
      <c r="E3026" s="13">
        <v>70.423000000000002</v>
      </c>
      <c r="F3026" s="13">
        <v>2281</v>
      </c>
      <c r="G3026">
        <v>267</v>
      </c>
      <c r="H3026">
        <v>152.898</v>
      </c>
      <c r="J3026">
        <f>(F3026*100*Info!$B$11)/AI3026</f>
        <v>2.124160177925305</v>
      </c>
      <c r="K3026">
        <f>2*((F3026*100*Info!$B$11)/AI3026^2)*(AJ3026/2)</f>
        <v>0.13941811754100805</v>
      </c>
      <c r="L3026">
        <f t="shared" si="765"/>
        <v>0.94392523469903733</v>
      </c>
      <c r="M3026">
        <f t="shared" si="766"/>
        <v>21.454017821005465</v>
      </c>
      <c r="N3026">
        <f t="shared" si="767"/>
        <v>1.4770890432891532</v>
      </c>
      <c r="O3026" s="23">
        <v>1.81</v>
      </c>
      <c r="P3026" s="23">
        <v>0.04</v>
      </c>
      <c r="Q3026" s="13">
        <v>1.7014</v>
      </c>
      <c r="R3026" s="23">
        <v>5.7445626465380296E-2</v>
      </c>
      <c r="S3026" s="23">
        <v>2.16</v>
      </c>
      <c r="T3026" s="23">
        <v>0.05</v>
      </c>
      <c r="U3026" s="14">
        <v>2.4495537474</v>
      </c>
      <c r="V3026" s="14">
        <v>5.0931315540000001E-2</v>
      </c>
      <c r="W3026" s="37">
        <f>U3026*Info!$B$2</f>
        <v>1.175785798752</v>
      </c>
      <c r="X3026" s="37">
        <f>W3026*SQRT((0.5*V3026/U3026)^2+Info!$B$3^2)</f>
        <v>6.0046606466635365E-2</v>
      </c>
      <c r="Y3026" s="28">
        <f>W3026*Info!$D$2</f>
        <v>0.95238649698912003</v>
      </c>
      <c r="Z3026" s="28">
        <f>Y3026*SQRT(Info!$D$3^2+(X3026/W3026)^2)</f>
        <v>6.8067840751746503E-2</v>
      </c>
      <c r="AA3026" s="37">
        <f t="shared" si="768"/>
        <v>0.6342142012480001</v>
      </c>
      <c r="AB3026" s="37">
        <f t="shared" si="769"/>
        <v>6.3289769695891424E-2</v>
      </c>
      <c r="AC3026" s="37">
        <f>(1-EXP(-Info!$B$6*H3026*1000))+(Info!$B$6/(Info!$B$6-Info!$B$7))*(EXP(-Info!$B$7*H3026*1000)-EXP(-Info!$B$6*H3026*1000))*(Info!$B$9-1)</f>
        <v>0.83949503143128412</v>
      </c>
      <c r="AD3026" s="37">
        <f>SQRT((Info!$B$6*EXP(-Info!$B$6*H3026*1000)+(Info!$B$6/(Info!$B$6+Info!$B$7))*(Info!$B$9-1)*(-Info!$B$7*EXP(-Info!$B$7*H3026*1000)+Info!$B$6*EXP(-Info!$B$6*H3026*1000)))^2*(0.01*H3026*1000)^2)</f>
        <v>3.5229150392280498E-3</v>
      </c>
      <c r="AE3026" s="37">
        <f t="shared" si="770"/>
        <v>5.3178404460615863E-2</v>
      </c>
      <c r="AF3026" s="37">
        <f t="shared" si="771"/>
        <v>0.67519383220002349</v>
      </c>
      <c r="AG3026" s="37">
        <f t="shared" si="772"/>
        <v>8.992315411273101E-2</v>
      </c>
      <c r="AH3026" s="37">
        <f t="shared" si="773"/>
        <v>0.3125897371296405</v>
      </c>
      <c r="AI3026">
        <f>AF3026*EXP(Info!$B$6*H3026*1000)</f>
        <v>2.7439649861737556</v>
      </c>
      <c r="AJ3026">
        <f>2*SQRT((EXP(Info!$B$6*H3026)*AG3026)^2+(Info!$B$6*H3026*0.01*AI3026)^2)</f>
        <v>0.18009867473574098</v>
      </c>
      <c r="AK3026">
        <f t="shared" si="774"/>
        <v>0.84331462339946572</v>
      </c>
      <c r="AL3026">
        <f t="shared" si="775"/>
        <v>0.16831281352925365</v>
      </c>
      <c r="AM3026">
        <f t="shared" si="781"/>
        <v>0.94</v>
      </c>
      <c r="AN3026">
        <f t="shared" si="782"/>
        <v>3.7931949046454319E-2</v>
      </c>
      <c r="AO3026">
        <f t="shared" si="778"/>
        <v>10.1</v>
      </c>
      <c r="AP3026">
        <f t="shared" si="779"/>
        <v>0.73891009818468623</v>
      </c>
      <c r="AQ3026">
        <f t="shared" si="780"/>
        <v>3</v>
      </c>
      <c r="AR3026">
        <v>1</v>
      </c>
      <c r="AS3026">
        <v>1</v>
      </c>
      <c r="AT3026">
        <v>0</v>
      </c>
      <c r="AU3026">
        <v>0</v>
      </c>
      <c r="AV3026">
        <v>1</v>
      </c>
      <c r="AW3026">
        <v>0</v>
      </c>
      <c r="AX3026">
        <v>0</v>
      </c>
      <c r="AZ3026"/>
    </row>
    <row r="3027" spans="1:52">
      <c r="A3027" s="13" t="s">
        <v>315</v>
      </c>
      <c r="B3027" s="13" t="s">
        <v>251</v>
      </c>
      <c r="C3027" s="13" t="s">
        <v>435</v>
      </c>
      <c r="D3027" s="13">
        <v>-4.0217000000000001</v>
      </c>
      <c r="E3027" s="13">
        <v>70.423000000000002</v>
      </c>
      <c r="F3027" s="13">
        <v>2281</v>
      </c>
      <c r="G3027">
        <v>277</v>
      </c>
      <c r="H3027">
        <v>157.983</v>
      </c>
      <c r="J3027">
        <f>(F3027*100*Info!$B$11)/AI3027</f>
        <v>2.1510636012933664</v>
      </c>
      <c r="K3027">
        <f>2*((F3027*100*Info!$B$11)/AI3027^2)*(AJ3027/2)</f>
        <v>0.15708232940283587</v>
      </c>
      <c r="L3027">
        <f t="shared" si="765"/>
        <v>1.028037384325684</v>
      </c>
      <c r="M3027">
        <f t="shared" si="766"/>
        <v>23.661699640652458</v>
      </c>
      <c r="N3027">
        <f t="shared" si="767"/>
        <v>1.822901969518036</v>
      </c>
      <c r="O3027" s="23">
        <v>2.04</v>
      </c>
      <c r="P3027" s="23">
        <v>0.03</v>
      </c>
      <c r="Q3027" s="13">
        <v>2.0196000000000001</v>
      </c>
      <c r="R3027" s="23">
        <v>2.6457513110645908E-2</v>
      </c>
      <c r="S3027" s="23">
        <v>2.3199999999999998</v>
      </c>
      <c r="T3027" s="23">
        <v>0.06</v>
      </c>
      <c r="U3027" s="14">
        <v>2.6678308140000002</v>
      </c>
      <c r="V3027" s="14">
        <v>6.5483119980000004E-2</v>
      </c>
      <c r="W3027" s="37">
        <f>U3027*Info!$B$2</f>
        <v>1.28055879072</v>
      </c>
      <c r="X3027" s="37">
        <f>W3027*SQRT((0.5*V3027/U3027)^2+Info!$B$3^2)</f>
        <v>6.5928507398234193E-2</v>
      </c>
      <c r="Y3027" s="28">
        <f>W3027*Info!$D$2</f>
        <v>1.0372526204832</v>
      </c>
      <c r="Z3027" s="28">
        <f>Y3027*SQRT(Info!$D$3^2+(X3027/W3027)^2)</f>
        <v>7.4441358256864557E-2</v>
      </c>
      <c r="AA3027" s="37">
        <f t="shared" si="768"/>
        <v>0.75944120928000003</v>
      </c>
      <c r="AB3027" s="37">
        <f t="shared" si="769"/>
        <v>6.7613372107586986E-2</v>
      </c>
      <c r="AC3027" s="37">
        <f>(1-EXP(-Info!$B$6*H3027*1000))+(Info!$B$6/(Info!$B$6-Info!$B$7))*(EXP(-Info!$B$7*H3027*1000)-EXP(-Info!$B$6*H3027*1000))*(Info!$B$9-1)</f>
        <v>0.85112110021986265</v>
      </c>
      <c r="AD3027" s="37">
        <f>SQRT((Info!$B$6*EXP(-Info!$B$6*H3027*1000)+(Info!$B$6/(Info!$B$6+Info!$B$7))*(Info!$B$9-1)*(-Info!$B$7*EXP(-Info!$B$7*H3027*1000)+Info!$B$6*EXP(-Info!$B$6*H3027*1000)))^2*(0.01*H3027*1000)^2)</f>
        <v>3.4640505466031948E-3</v>
      </c>
      <c r="AE3027" s="37">
        <f t="shared" si="770"/>
        <v>5.7607267881551127E-2</v>
      </c>
      <c r="AF3027" s="37">
        <f t="shared" si="771"/>
        <v>0.63637094192210331</v>
      </c>
      <c r="AG3027" s="37">
        <f t="shared" si="772"/>
        <v>9.8793284852279548E-2</v>
      </c>
      <c r="AH3027" s="37">
        <f t="shared" si="773"/>
        <v>0.27429781979401008</v>
      </c>
      <c r="AI3027">
        <f>AF3027*EXP(Info!$B$6*H3027*1000)</f>
        <v>2.7096461256408628</v>
      </c>
      <c r="AJ3027">
        <f>2*SQRT((EXP(Info!$B$6*H3027)*AG3027)^2+(Info!$B$6*H3027*0.01*AI3027)^2)</f>
        <v>0.19787305452851958</v>
      </c>
      <c r="AK3027">
        <f t="shared" si="774"/>
        <v>1.009828975979616</v>
      </c>
      <c r="AL3027">
        <f t="shared" si="775"/>
        <v>0.17981100178291684</v>
      </c>
      <c r="AM3027">
        <f t="shared" si="781"/>
        <v>0.99</v>
      </c>
      <c r="AN3027">
        <f t="shared" si="782"/>
        <v>1.9497791651292232E-2</v>
      </c>
      <c r="AO3027">
        <f t="shared" si="778"/>
        <v>11</v>
      </c>
      <c r="AP3027">
        <f t="shared" si="779"/>
        <v>0.76466618096420258</v>
      </c>
      <c r="AQ3027">
        <f t="shared" si="780"/>
        <v>3</v>
      </c>
      <c r="AR3027">
        <v>1</v>
      </c>
      <c r="AS3027">
        <v>1</v>
      </c>
      <c r="AT3027">
        <v>0</v>
      </c>
      <c r="AU3027">
        <v>0</v>
      </c>
      <c r="AV3027">
        <v>1</v>
      </c>
      <c r="AW3027">
        <v>0</v>
      </c>
      <c r="AX3027">
        <v>0</v>
      </c>
    </row>
    <row r="3028" spans="1:52">
      <c r="A3028" s="13" t="s">
        <v>315</v>
      </c>
      <c r="B3028" s="13" t="s">
        <v>251</v>
      </c>
      <c r="C3028" s="13" t="s">
        <v>435</v>
      </c>
      <c r="D3028" s="13">
        <v>-4.0217000000000001</v>
      </c>
      <c r="E3028" s="13">
        <v>70.423000000000002</v>
      </c>
      <c r="F3028" s="13">
        <v>2281</v>
      </c>
      <c r="G3028">
        <v>287</v>
      </c>
      <c r="H3028">
        <v>163.06800000000001</v>
      </c>
      <c r="J3028">
        <f>(F3028*100*Info!$B$11)/AI3028</f>
        <v>1.9023193234160969</v>
      </c>
      <c r="K3028">
        <f>2*((F3028*100*Info!$B$11)/AI3028^2)*(AJ3028/2)</f>
        <v>0.13200900479114092</v>
      </c>
      <c r="L3028">
        <f t="shared" si="765"/>
        <v>1.0841121507434484</v>
      </c>
      <c r="M3028">
        <f t="shared" si="766"/>
        <v>22.066904176271077</v>
      </c>
      <c r="N3028">
        <f t="shared" si="767"/>
        <v>1.6092002650049002</v>
      </c>
      <c r="O3028" s="23">
        <v>2.15</v>
      </c>
      <c r="P3028" s="23">
        <v>0.06</v>
      </c>
      <c r="Q3028" s="13">
        <v>2.0854999999999997</v>
      </c>
      <c r="R3028" s="23">
        <v>3.6055512754639904E-2</v>
      </c>
      <c r="S3028" s="23">
        <v>2.4700000000000002</v>
      </c>
      <c r="T3028" s="23">
        <v>0.06</v>
      </c>
      <c r="U3028" s="14">
        <v>2.8133488583999999</v>
      </c>
      <c r="V3028" s="14">
        <v>6.3057819240000007E-2</v>
      </c>
      <c r="W3028" s="37">
        <f>U3028*Info!$B$2</f>
        <v>1.350407452032</v>
      </c>
      <c r="X3028" s="37">
        <f>W3028*SQRT((0.5*V3028/U3028)^2+Info!$B$3^2)</f>
        <v>6.9195628024721595E-2</v>
      </c>
      <c r="Y3028" s="28">
        <f>W3028*Info!$D$2</f>
        <v>1.0938300361459201</v>
      </c>
      <c r="Z3028" s="28">
        <f>Y3028*SQRT(Info!$D$3^2+(X3028/W3028)^2)</f>
        <v>7.8310855521988867E-2</v>
      </c>
      <c r="AA3028" s="37">
        <f t="shared" si="768"/>
        <v>0.79959254796799994</v>
      </c>
      <c r="AB3028" s="37">
        <f t="shared" si="769"/>
        <v>7.5419062164254175E-2</v>
      </c>
      <c r="AC3028" s="37">
        <f>(1-EXP(-Info!$B$6*H3028*1000))+(Info!$B$6/(Info!$B$6-Info!$B$7))*(EXP(-Info!$B$7*H3028*1000)-EXP(-Info!$B$6*H3028*1000))*(Info!$B$9-1)</f>
        <v>0.86215601323429925</v>
      </c>
      <c r="AD3028" s="37">
        <f>SQRT((Info!$B$6*EXP(-Info!$B$6*H3028*1000)+(Info!$B$6/(Info!$B$6+Info!$B$7))*(Info!$B$9-1)*(-Info!$B$7*EXP(-Info!$B$7*H3028*1000)+Info!$B$6*EXP(-Info!$B$6*H3028*1000)))^2*(0.01*H3028*1000)^2)</f>
        <v>3.4022824097031117E-3</v>
      </c>
      <c r="AE3028" s="37">
        <f t="shared" si="770"/>
        <v>6.5079882108966286E-2</v>
      </c>
      <c r="AF3028" s="37">
        <f t="shared" si="771"/>
        <v>0.68679644048613409</v>
      </c>
      <c r="AG3028" s="37">
        <f t="shared" si="772"/>
        <v>0.10615074727905953</v>
      </c>
      <c r="AH3028" s="37">
        <f t="shared" si="773"/>
        <v>0.27805523906321217</v>
      </c>
      <c r="AI3028">
        <f>AF3028*EXP(Info!$B$6*H3028*1000)</f>
        <v>3.0639551843403892</v>
      </c>
      <c r="AJ3028">
        <f>2*SQRT((EXP(Info!$B$6*H3028)*AG3028)^2+(Info!$B$6*H3028*0.01*AI3028)^2)</f>
        <v>0.21261923254982429</v>
      </c>
      <c r="AK3028">
        <f t="shared" si="774"/>
        <v>1.0632182110330495</v>
      </c>
      <c r="AL3028">
        <f t="shared" si="775"/>
        <v>0.20056945391961756</v>
      </c>
      <c r="AM3028">
        <f t="shared" si="781"/>
        <v>0.96999999999999986</v>
      </c>
      <c r="AN3028">
        <f t="shared" si="782"/>
        <v>3.1843451576875681E-2</v>
      </c>
      <c r="AO3028">
        <f t="shared" si="778"/>
        <v>11.6</v>
      </c>
      <c r="AP3028">
        <f t="shared" si="779"/>
        <v>0.76421379224997432</v>
      </c>
      <c r="AQ3028">
        <f t="shared" si="780"/>
        <v>3</v>
      </c>
      <c r="AR3028">
        <v>1</v>
      </c>
      <c r="AS3028">
        <v>1</v>
      </c>
      <c r="AT3028">
        <v>0</v>
      </c>
      <c r="AU3028">
        <v>0</v>
      </c>
      <c r="AV3028">
        <v>1</v>
      </c>
      <c r="AW3028">
        <v>0</v>
      </c>
      <c r="AX3028">
        <v>0</v>
      </c>
    </row>
    <row r="3029" spans="1:52">
      <c r="A3029" s="13" t="s">
        <v>315</v>
      </c>
      <c r="B3029" s="13" t="s">
        <v>251</v>
      </c>
      <c r="C3029" s="13" t="s">
        <v>435</v>
      </c>
      <c r="D3029" s="13">
        <v>-4.0217000000000001</v>
      </c>
      <c r="E3029" s="13">
        <v>70.423000000000002</v>
      </c>
      <c r="F3029" s="13">
        <v>2281</v>
      </c>
      <c r="G3029">
        <v>294</v>
      </c>
      <c r="H3029">
        <v>166.62700000000001</v>
      </c>
      <c r="J3029">
        <f>(F3029*100*Info!$B$11)/AI3029</f>
        <v>1.5079501427197761</v>
      </c>
      <c r="K3029">
        <f>2*((F3029*100*Info!$B$11)/AI3029^2)*(AJ3029/2)</f>
        <v>9.8141048077741946E-2</v>
      </c>
      <c r="L3029">
        <f t="shared" si="765"/>
        <v>1.2523364499967427</v>
      </c>
      <c r="M3029">
        <f t="shared" si="766"/>
        <v>20.206531935011693</v>
      </c>
      <c r="N3029">
        <f t="shared" si="767"/>
        <v>1.4285519260320647</v>
      </c>
      <c r="O3029" s="23">
        <v>2.42</v>
      </c>
      <c r="P3029" s="23">
        <v>7.0000000000000007E-2</v>
      </c>
      <c r="Q3029" s="13">
        <v>2.0085999999999999</v>
      </c>
      <c r="R3029" s="23">
        <v>0</v>
      </c>
      <c r="S3029" s="23">
        <v>2.85</v>
      </c>
      <c r="T3029" s="23">
        <v>0.08</v>
      </c>
      <c r="U3029" s="14">
        <v>3.2499029916000004</v>
      </c>
      <c r="V3029" s="14">
        <v>8.9736127380000003E-2</v>
      </c>
      <c r="W3029" s="37">
        <f>U3029*Info!$B$2</f>
        <v>1.5599534359680001</v>
      </c>
      <c r="X3029" s="37">
        <f>W3029*SQRT((0.5*V3029/U3029)^2+Info!$B$3^2)</f>
        <v>8.0916407392217532E-2</v>
      </c>
      <c r="Y3029" s="28">
        <f>W3029*Info!$D$2</f>
        <v>1.26356228313408</v>
      </c>
      <c r="Z3029" s="28">
        <f>Y3029*SQRT(Info!$D$3^2+(X3029/W3029)^2)</f>
        <v>9.1034421430735674E-2</v>
      </c>
      <c r="AA3029" s="37">
        <f t="shared" si="768"/>
        <v>0.86004656403199986</v>
      </c>
      <c r="AB3029" s="37">
        <f t="shared" si="769"/>
        <v>8.8161584521056088E-2</v>
      </c>
      <c r="AC3029" s="37">
        <f>(1-EXP(-Info!$B$6*H3029*1000))+(Info!$B$6/(Info!$B$6-Info!$B$7))*(EXP(-Info!$B$7*H3029*1000)-EXP(-Info!$B$6*H3029*1000))*(Info!$B$9-1)</f>
        <v>0.8695426399258589</v>
      </c>
      <c r="AD3029" s="37">
        <f>SQRT((Info!$B$6*EXP(-Info!$B$6*H3029*1000)+(Info!$B$6/(Info!$B$6+Info!$B$7))*(Info!$B$9-1)*(-Info!$B$7*EXP(-Info!$B$7*H3029*1000)+Info!$B$6*EXP(-Info!$B$6*H3029*1000)))^2*(0.01*H3029*1000)^2)</f>
        <v>3.3575336045688865E-3</v>
      </c>
      <c r="AE3029" s="37">
        <f t="shared" si="770"/>
        <v>7.6714623326163953E-2</v>
      </c>
      <c r="AF3029" s="37">
        <f t="shared" si="771"/>
        <v>0.83859055711837061</v>
      </c>
      <c r="AG3029" s="37">
        <f t="shared" si="772"/>
        <v>0.12558821328971922</v>
      </c>
      <c r="AH3029" s="37">
        <f t="shared" si="773"/>
        <v>0.29424230074328794</v>
      </c>
      <c r="AI3029">
        <f>AF3029*EXP(Info!$B$6*H3029*1000)</f>
        <v>3.8652611834626085</v>
      </c>
      <c r="AJ3029">
        <f>2*SQRT((EXP(Info!$B$6*H3029)*AG3029)^2+(Info!$B$6*H3029*0.01*AI3029)^2)</f>
        <v>0.2515605608518629</v>
      </c>
      <c r="AK3029">
        <f t="shared" si="774"/>
        <v>1.1436039161933502</v>
      </c>
      <c r="AL3029">
        <f t="shared" si="775"/>
        <v>0.23445691787529654</v>
      </c>
      <c r="AM3029">
        <f t="shared" si="781"/>
        <v>0.83</v>
      </c>
      <c r="AN3029">
        <f t="shared" si="782"/>
        <v>2.400826446280992E-2</v>
      </c>
      <c r="AO3029">
        <f t="shared" si="778"/>
        <v>13.4</v>
      </c>
      <c r="AP3029">
        <f t="shared" si="779"/>
        <v>0.74463761110868709</v>
      </c>
      <c r="AQ3029">
        <f t="shared" si="780"/>
        <v>3</v>
      </c>
      <c r="AR3029">
        <v>1</v>
      </c>
      <c r="AS3029">
        <v>1</v>
      </c>
      <c r="AT3029">
        <v>0</v>
      </c>
      <c r="AU3029">
        <v>0</v>
      </c>
      <c r="AV3029">
        <v>1</v>
      </c>
      <c r="AW3029">
        <v>0</v>
      </c>
      <c r="AX3029">
        <v>0</v>
      </c>
    </row>
    <row r="3030" spans="1:52">
      <c r="A3030" s="13" t="s">
        <v>315</v>
      </c>
      <c r="B3030" s="13" t="s">
        <v>251</v>
      </c>
      <c r="C3030" s="13" t="s">
        <v>435</v>
      </c>
      <c r="D3030" s="13">
        <v>-4.0217000000000001</v>
      </c>
      <c r="E3030" s="13">
        <v>70.423000000000002</v>
      </c>
      <c r="F3030" s="13">
        <v>2281</v>
      </c>
      <c r="G3030">
        <v>304.5</v>
      </c>
      <c r="H3030">
        <v>171.96600000000001</v>
      </c>
      <c r="J3030">
        <f>(F3030*100*Info!$B$11)/AI3030</f>
        <v>1.6147540756032661</v>
      </c>
      <c r="K3030">
        <f>2*((F3030*100*Info!$B$11)/AI3030^2)*(AJ3030/2)</f>
        <v>9.8824879173538077E-2</v>
      </c>
      <c r="L3030">
        <f t="shared" si="765"/>
        <v>1.0934579451464095</v>
      </c>
      <c r="M3030">
        <f t="shared" si="766"/>
        <v>18.892622705657526</v>
      </c>
      <c r="N3030">
        <f t="shared" si="767"/>
        <v>1.2799748318120614</v>
      </c>
      <c r="O3030" s="23">
        <v>1.67</v>
      </c>
      <c r="P3030" s="23">
        <v>0.06</v>
      </c>
      <c r="Q3030" s="13">
        <v>1.4528999999999999</v>
      </c>
      <c r="R3030" s="23">
        <v>8.0000000000000016E-2</v>
      </c>
      <c r="S3030" s="23">
        <v>2.12</v>
      </c>
      <c r="T3030" s="23">
        <v>7.0000000000000007E-2</v>
      </c>
      <c r="U3030" s="14">
        <v>2.8376018658</v>
      </c>
      <c r="V3030" s="14">
        <v>8.2460225160000011E-2</v>
      </c>
      <c r="W3030" s="37">
        <f>U3030*Info!$B$2</f>
        <v>1.362048895584</v>
      </c>
      <c r="X3030" s="37">
        <f>W3030*SQRT((0.5*V3030/U3030)^2+Info!$B$3^2)</f>
        <v>7.0919708515687005E-2</v>
      </c>
      <c r="Y3030" s="28">
        <f>W3030*Info!$D$2</f>
        <v>1.1032596054230401</v>
      </c>
      <c r="Z3030" s="28">
        <f>Y3030*SQRT(Info!$D$3^2+(X3030/W3030)^2)</f>
        <v>7.9642189005603728E-2</v>
      </c>
      <c r="AA3030" s="37">
        <f t="shared" si="768"/>
        <v>0.30795110441599993</v>
      </c>
      <c r="AB3030" s="37">
        <f t="shared" si="769"/>
        <v>7.7003928834508226E-2</v>
      </c>
      <c r="AC3030" s="37">
        <f>(1-EXP(-Info!$B$6*H3030*1000))+(Info!$B$6/(Info!$B$6-Info!$B$7))*(EXP(-Info!$B$7*H3030*1000)-EXP(-Info!$B$6*H3030*1000))*(Info!$B$9-1)</f>
        <v>0.8801261192766241</v>
      </c>
      <c r="AD3030" s="37">
        <f>SQRT((Info!$B$6*EXP(-Info!$B$6*H3030*1000)+(Info!$B$6/(Info!$B$6+Info!$B$7))*(Info!$B$9-1)*(-Info!$B$7*EXP(-Info!$B$7*H3030*1000)+Info!$B$6*EXP(-Info!$B$6*H3030*1000)))^2*(0.01*H3030*1000)^2)</f>
        <v>3.2883683494469487E-3</v>
      </c>
      <c r="AE3030" s="37">
        <f t="shared" si="770"/>
        <v>6.7780734114983018E-2</v>
      </c>
      <c r="AF3030" s="37">
        <f t="shared" si="771"/>
        <v>0.74570458412035556</v>
      </c>
      <c r="AG3030" s="37">
        <f t="shared" si="772"/>
        <v>0.11028193953123208</v>
      </c>
      <c r="AH3030" s="37">
        <f t="shared" si="773"/>
        <v>0.35174744533979035</v>
      </c>
      <c r="AI3030">
        <f>AF3030*EXP(Info!$B$6*H3030*1000)</f>
        <v>3.6096029985706028</v>
      </c>
      <c r="AJ3030">
        <f>2*SQRT((EXP(Info!$B$6*H3030)*AG3030)^2+(Info!$B$6*H3030*0.01*AI3030)^2)</f>
        <v>0.22091201724628678</v>
      </c>
      <c r="AK3030">
        <f t="shared" si="774"/>
        <v>0.4094825835419551</v>
      </c>
      <c r="AL3030">
        <f t="shared" si="775"/>
        <v>0.20478424834249118</v>
      </c>
      <c r="AM3030">
        <f t="shared" si="781"/>
        <v>0.87</v>
      </c>
      <c r="AN3030">
        <f t="shared" si="782"/>
        <v>5.7200017000459111E-2</v>
      </c>
      <c r="AO3030">
        <f t="shared" si="778"/>
        <v>11.7</v>
      </c>
      <c r="AP3030">
        <f t="shared" si="779"/>
        <v>0.58852512754786335</v>
      </c>
      <c r="AQ3030">
        <f t="shared" si="780"/>
        <v>3</v>
      </c>
      <c r="AR3030">
        <v>1</v>
      </c>
      <c r="AS3030">
        <v>1</v>
      </c>
      <c r="AT3030">
        <v>0</v>
      </c>
      <c r="AU3030">
        <v>0</v>
      </c>
      <c r="AV3030">
        <v>1</v>
      </c>
      <c r="AW3030">
        <v>0</v>
      </c>
      <c r="AX3030">
        <v>0</v>
      </c>
    </row>
    <row r="3031" spans="1:52">
      <c r="A3031" s="13" t="s">
        <v>315</v>
      </c>
      <c r="B3031" s="13" t="s">
        <v>251</v>
      </c>
      <c r="C3031" s="13" t="s">
        <v>435</v>
      </c>
      <c r="D3031" s="13">
        <v>-4.0217000000000001</v>
      </c>
      <c r="E3031" s="13">
        <v>70.423000000000002</v>
      </c>
      <c r="F3031" s="13">
        <v>2281</v>
      </c>
      <c r="G3031">
        <v>314.5</v>
      </c>
      <c r="H3031">
        <v>177.05099999999999</v>
      </c>
      <c r="J3031">
        <f>(F3031*100*Info!$B$11)/AI3031</f>
        <v>1.2332195162134176</v>
      </c>
      <c r="K3031">
        <f>2*((F3031*100*Info!$B$11)/AI3031^2)*(AJ3031/2)</f>
        <v>7.4081007250229897E-2</v>
      </c>
      <c r="L3031">
        <f t="shared" si="765"/>
        <v>0.99065420671384097</v>
      </c>
      <c r="M3031">
        <f t="shared" si="766"/>
        <v>13.0721268864612</v>
      </c>
      <c r="N3031">
        <f t="shared" si="767"/>
        <v>1.1853394700246291</v>
      </c>
      <c r="O3031" s="23">
        <v>2.48</v>
      </c>
      <c r="P3031" s="23">
        <v>0.05</v>
      </c>
      <c r="Q3031" s="13">
        <v>2.3064</v>
      </c>
      <c r="R3031" s="23">
        <v>0</v>
      </c>
      <c r="S3031" s="23">
        <v>3.04</v>
      </c>
      <c r="T3031" s="23">
        <v>0.19</v>
      </c>
      <c r="U3031" s="14">
        <v>2.5708187844000001</v>
      </c>
      <c r="V3031" s="14">
        <v>0.17462165328000001</v>
      </c>
      <c r="W3031" s="37">
        <f>U3031*Info!$B$2</f>
        <v>1.2339930165120001</v>
      </c>
      <c r="X3031" s="37">
        <f>W3031*SQRT((0.5*V3031/U3031)^2+Info!$B$3^2)</f>
        <v>7.4587047718415692E-2</v>
      </c>
      <c r="Y3031" s="28">
        <f>W3031*Info!$D$2</f>
        <v>0.99953434337472014</v>
      </c>
      <c r="Z3031" s="28">
        <f>Y3031*SQRT(Info!$D$3^2+(X3031/W3031)^2)</f>
        <v>7.8407307979764584E-2</v>
      </c>
      <c r="AA3031" s="37">
        <f t="shared" si="768"/>
        <v>1.2460069834879999</v>
      </c>
      <c r="AB3031" s="37">
        <f t="shared" si="769"/>
        <v>7.8665288961200799E-2</v>
      </c>
      <c r="AC3031" s="37">
        <f>(1-EXP(-Info!$B$6*H3031*1000))+(Info!$B$6/(Info!$B$6-Info!$B$7))*(EXP(-Info!$B$7*H3031*1000)-EXP(-Info!$B$6*H3031*1000))*(Info!$B$9-1)</f>
        <v>0.88967500618590889</v>
      </c>
      <c r="AD3031" s="37">
        <f>SQRT((Info!$B$6*EXP(-Info!$B$6*H3031*1000)+(Info!$B$6/(Info!$B$6+Info!$B$7))*(Info!$B$9-1)*(-Info!$B$7*EXP(-Info!$B$7*H3031*1000)+Info!$B$6*EXP(-Info!$B$6*H3031*1000)))^2*(0.01*H3031*1000)^2)</f>
        <v>3.2205402808200391E-3</v>
      </c>
      <c r="AE3031" s="37">
        <f t="shared" si="770"/>
        <v>7.0101488378369228E-2</v>
      </c>
      <c r="AF3031" s="37">
        <f t="shared" si="771"/>
        <v>0.9319243858829076</v>
      </c>
      <c r="AG3031" s="37">
        <f t="shared" si="772"/>
        <v>0.14172834796714553</v>
      </c>
      <c r="AH3031" s="37">
        <f t="shared" si="773"/>
        <v>0.306554074303588</v>
      </c>
      <c r="AI3031">
        <f>AF3031*EXP(Info!$B$6*H3031*1000)</f>
        <v>4.7263452099333838</v>
      </c>
      <c r="AJ3031">
        <f>2*SQRT((EXP(Info!$B$6*H3031)*AG3031)^2+(Info!$B$6*H3031*0.01*AI3031)^2)</f>
        <v>0.28391734736670465</v>
      </c>
      <c r="AK3031">
        <f t="shared" si="774"/>
        <v>1.6568154859439934</v>
      </c>
      <c r="AL3031">
        <f t="shared" si="775"/>
        <v>0.20920246946341739</v>
      </c>
      <c r="AM3031">
        <f t="shared" si="781"/>
        <v>0.93</v>
      </c>
      <c r="AN3031">
        <f t="shared" si="782"/>
        <v>1.8750000000000003E-2</v>
      </c>
      <c r="AO3031">
        <f t="shared" si="778"/>
        <v>10.6</v>
      </c>
      <c r="AP3031">
        <f t="shared" si="779"/>
        <v>0.96467320646982269</v>
      </c>
      <c r="AQ3031">
        <f t="shared" si="780"/>
        <v>3</v>
      </c>
      <c r="AR3031">
        <v>1</v>
      </c>
      <c r="AS3031">
        <v>1</v>
      </c>
      <c r="AT3031">
        <v>0</v>
      </c>
      <c r="AU3031">
        <v>0</v>
      </c>
      <c r="AV3031">
        <v>1</v>
      </c>
      <c r="AW3031">
        <v>0</v>
      </c>
      <c r="AX3031">
        <v>0</v>
      </c>
    </row>
    <row r="3032" spans="1:52">
      <c r="A3032" s="13" t="s">
        <v>315</v>
      </c>
      <c r="B3032" s="13" t="s">
        <v>251</v>
      </c>
      <c r="C3032" s="13" t="s">
        <v>435</v>
      </c>
      <c r="D3032" s="13">
        <v>-4.0217000000000001</v>
      </c>
      <c r="E3032" s="13">
        <v>70.423000000000002</v>
      </c>
      <c r="F3032" s="13">
        <v>2281</v>
      </c>
      <c r="G3032">
        <v>322</v>
      </c>
      <c r="H3032">
        <v>180.864</v>
      </c>
      <c r="J3032">
        <f>(F3032*100*Info!$B$11)/AI3032</f>
        <v>3.0869169261598985</v>
      </c>
      <c r="K3032">
        <f>2*((F3032*100*Info!$B$11)/AI3032^2)*(AJ3032/2)</f>
        <v>0.34899309852924809</v>
      </c>
      <c r="L3032">
        <f t="shared" si="765"/>
        <v>1.1401869171612133</v>
      </c>
      <c r="M3032">
        <f t="shared" si="766"/>
        <v>37.660386541209945</v>
      </c>
      <c r="N3032">
        <f t="shared" si="767"/>
        <v>4.3022443139351525</v>
      </c>
      <c r="O3032" s="23">
        <v>2.19</v>
      </c>
      <c r="P3032" s="23">
        <v>0.02</v>
      </c>
      <c r="Q3032" s="13">
        <v>1.9053</v>
      </c>
      <c r="R3032" s="23">
        <v>2.2360679774997897E-2</v>
      </c>
      <c r="S3032" s="23">
        <v>2.2000000000000002</v>
      </c>
      <c r="T3032" s="23">
        <v>0.04</v>
      </c>
      <c r="U3032" s="14">
        <v>2.9588669028000001</v>
      </c>
      <c r="V3032" s="14">
        <v>4.8506014800000004E-2</v>
      </c>
      <c r="W3032" s="37">
        <f>U3032*Info!$B$2</f>
        <v>1.4202561133439999</v>
      </c>
      <c r="X3032" s="37">
        <f>W3032*SQRT((0.5*V3032/U3032)^2+Info!$B$3^2)</f>
        <v>7.1960696054873707E-2</v>
      </c>
      <c r="Y3032" s="28">
        <f>W3032*Info!$D$2</f>
        <v>1.15040745180864</v>
      </c>
      <c r="Z3032" s="28">
        <f>Y3032*SQRT(Info!$D$3^2+(X3032/W3032)^2)</f>
        <v>8.1890801086790269E-2</v>
      </c>
      <c r="AA3032" s="37">
        <f t="shared" si="768"/>
        <v>0.76974388665600002</v>
      </c>
      <c r="AB3032" s="37">
        <f t="shared" si="769"/>
        <v>7.2652197328793272E-2</v>
      </c>
      <c r="AC3032" s="37">
        <f>(1-EXP(-Info!$B$6*H3032*1000))+(Info!$B$6/(Info!$B$6-Info!$B$7))*(EXP(-Info!$B$7*H3032*1000)-EXP(-Info!$B$6*H3032*1000))*(Info!$B$9-1)</f>
        <v>0.89651033447778705</v>
      </c>
      <c r="AD3032" s="37">
        <f>SQRT((Info!$B$6*EXP(-Info!$B$6*H3032*1000)+(Info!$B$6/(Info!$B$6+Info!$B$7))*(Info!$B$9-1)*(-Info!$B$7*EXP(-Info!$B$7*H3032*1000)+Info!$B$6*EXP(-Info!$B$6*H3032*1000)))^2*(0.01*H3032*1000)^2)</f>
        <v>3.1686222133762067E-3</v>
      </c>
      <c r="AE3032" s="37">
        <f t="shared" si="770"/>
        <v>6.5179096402908282E-2</v>
      </c>
      <c r="AF3032" s="37">
        <f t="shared" si="771"/>
        <v>0.3595091989031578</v>
      </c>
      <c r="AG3032" s="37">
        <f t="shared" si="772"/>
        <v>0.10655711102754176</v>
      </c>
      <c r="AH3032" s="37">
        <f t="shared" si="773"/>
        <v>0.16341327222870808</v>
      </c>
      <c r="AI3032">
        <f>AF3032*EXP(Info!$B$6*H3032*1000)</f>
        <v>1.8881690996791456</v>
      </c>
      <c r="AJ3032">
        <f>2*SQRT((EXP(Info!$B$6*H3032)*AG3032)^2+(Info!$B$6*H3032*0.01*AI3032)^2)</f>
        <v>0.21346800072911082</v>
      </c>
      <c r="AK3032">
        <f t="shared" si="774"/>
        <v>1.0235284460864833</v>
      </c>
      <c r="AL3032">
        <f t="shared" si="775"/>
        <v>0.19321125357619282</v>
      </c>
      <c r="AM3032">
        <f t="shared" si="781"/>
        <v>0.87</v>
      </c>
      <c r="AN3032">
        <f t="shared" si="782"/>
        <v>1.2937451874934352E-2</v>
      </c>
      <c r="AO3032">
        <f t="shared" si="778"/>
        <v>12.2</v>
      </c>
      <c r="AP3032">
        <f t="shared" si="779"/>
        <v>0.74014819589471392</v>
      </c>
      <c r="AQ3032">
        <f t="shared" si="780"/>
        <v>3</v>
      </c>
      <c r="AR3032">
        <v>1</v>
      </c>
      <c r="AS3032">
        <v>1</v>
      </c>
      <c r="AT3032">
        <v>0</v>
      </c>
      <c r="AU3032">
        <v>0</v>
      </c>
      <c r="AV3032">
        <v>1</v>
      </c>
      <c r="AW3032">
        <v>0</v>
      </c>
      <c r="AX3032">
        <v>0</v>
      </c>
    </row>
    <row r="3033" spans="1:52">
      <c r="A3033" s="13" t="s">
        <v>315</v>
      </c>
      <c r="B3033" s="13" t="s">
        <v>251</v>
      </c>
      <c r="C3033" s="13" t="s">
        <v>435</v>
      </c>
      <c r="D3033" s="13">
        <v>-4.0217000000000001</v>
      </c>
      <c r="E3033" s="13">
        <v>70.423000000000002</v>
      </c>
      <c r="F3033" s="13">
        <v>2281</v>
      </c>
      <c r="G3033">
        <v>332</v>
      </c>
      <c r="H3033">
        <v>185.94900000000001</v>
      </c>
      <c r="J3033">
        <f>(F3033*100*Info!$B$11)/AI3033</f>
        <v>0.9650453590592758</v>
      </c>
      <c r="K3033">
        <f>2*((F3033*100*Info!$B$11)/AI3033^2)*(AJ3033/2)</f>
        <v>3.0454482438810354E-2</v>
      </c>
      <c r="L3033">
        <f t="shared" si="765"/>
        <v>1.0093457955197627</v>
      </c>
      <c r="M3033">
        <f t="shared" si="766"/>
        <v>10.422489889480033</v>
      </c>
      <c r="N3033">
        <f t="shared" si="767"/>
        <v>0.36755363587548334</v>
      </c>
      <c r="O3033" s="23">
        <v>1.56</v>
      </c>
      <c r="P3033" s="23">
        <v>0.02</v>
      </c>
      <c r="Q3033" s="13">
        <v>1.5287999999999999</v>
      </c>
      <c r="R3033" s="23">
        <v>3.4641016151377546E-2</v>
      </c>
      <c r="S3033" s="23">
        <v>2.39</v>
      </c>
      <c r="T3033" s="23">
        <v>0.04</v>
      </c>
      <c r="U3033" s="14">
        <v>2.6193247992000002</v>
      </c>
      <c r="V3033" s="14">
        <v>4.1230112580000006E-2</v>
      </c>
      <c r="W3033" s="37">
        <f>U3033*Info!$B$2</f>
        <v>1.2572759036159999</v>
      </c>
      <c r="X3033" s="37">
        <f>W3033*SQRT((0.5*V3033/U3033)^2+Info!$B$3^2)</f>
        <v>6.3637821005240902E-2</v>
      </c>
      <c r="Y3033" s="28">
        <f>W3033*Info!$D$2</f>
        <v>1.01839348192896</v>
      </c>
      <c r="Z3033" s="28">
        <f>Y3033*SQRT(Info!$D$3^2+(X3033/W3033)^2)</f>
        <v>7.2455978299794416E-2</v>
      </c>
      <c r="AA3033" s="37">
        <f t="shared" si="768"/>
        <v>0.30272409638400011</v>
      </c>
      <c r="AB3033" s="37">
        <f t="shared" si="769"/>
        <v>6.4418726021981218E-2</v>
      </c>
      <c r="AC3033" s="37">
        <f>(1-EXP(-Info!$B$6*H3033*1000))+(Info!$B$6/(Info!$B$6-Info!$B$7))*(EXP(-Info!$B$7*H3033*1000)-EXP(-Info!$B$6*H3033*1000))*(Info!$B$9-1)</f>
        <v>0.90521137459189538</v>
      </c>
      <c r="AD3033" s="37">
        <f>SQRT((Info!$B$6*EXP(-Info!$B$6*H3033*1000)+(Info!$B$6/(Info!$B$6+Info!$B$7))*(Info!$B$9-1)*(-Info!$B$7*EXP(-Info!$B$7*H3033*1000)+Info!$B$6*EXP(-Info!$B$6*H3033*1000)))^2*(0.01*H3033*1000)^2)</f>
        <v>3.09820915001371E-3</v>
      </c>
      <c r="AE3033" s="37">
        <f t="shared" si="770"/>
        <v>5.8320105682982078E-2</v>
      </c>
      <c r="AF3033" s="37">
        <f t="shared" si="771"/>
        <v>1.09757722266119</v>
      </c>
      <c r="AG3033" s="37">
        <f t="shared" si="772"/>
        <v>9.513728773858586E-2</v>
      </c>
      <c r="AH3033" s="37">
        <f t="shared" si="773"/>
        <v>0.4592373316574016</v>
      </c>
      <c r="AI3033">
        <f>AF3033*EXP(Info!$B$6*H3033*1000)</f>
        <v>6.0397380273745673</v>
      </c>
      <c r="AJ3033">
        <f>2*SQRT((EXP(Info!$B$6*H3033)*AG3033)^2+(Info!$B$6*H3033*0.01*AI3033)^2)</f>
        <v>0.19059943034076174</v>
      </c>
      <c r="AK3033">
        <f t="shared" si="774"/>
        <v>0.40253223096180496</v>
      </c>
      <c r="AL3033">
        <f t="shared" si="775"/>
        <v>0.17131515998285685</v>
      </c>
      <c r="AM3033">
        <f t="shared" si="781"/>
        <v>0.97999999999999987</v>
      </c>
      <c r="AN3033">
        <f t="shared" si="782"/>
        <v>2.55137868648323E-2</v>
      </c>
      <c r="AO3033">
        <f t="shared" si="778"/>
        <v>10.8</v>
      </c>
      <c r="AP3033">
        <f t="shared" si="779"/>
        <v>0.59557333266819701</v>
      </c>
      <c r="AQ3033">
        <f t="shared" si="780"/>
        <v>3</v>
      </c>
      <c r="AR3033">
        <v>1</v>
      </c>
      <c r="AS3033">
        <v>1</v>
      </c>
      <c r="AT3033">
        <v>0</v>
      </c>
      <c r="AU3033">
        <v>0</v>
      </c>
      <c r="AV3033">
        <v>1</v>
      </c>
      <c r="AW3033">
        <v>0</v>
      </c>
      <c r="AX3033">
        <v>0</v>
      </c>
    </row>
    <row r="3034" spans="1:52">
      <c r="A3034" s="13" t="s">
        <v>315</v>
      </c>
      <c r="B3034" s="13" t="s">
        <v>251</v>
      </c>
      <c r="C3034" s="13" t="s">
        <v>435</v>
      </c>
      <c r="D3034" s="13">
        <v>-4.0217000000000001</v>
      </c>
      <c r="E3034" s="13">
        <v>70.423000000000002</v>
      </c>
      <c r="F3034" s="13">
        <v>2281</v>
      </c>
      <c r="G3034">
        <v>342</v>
      </c>
      <c r="H3034">
        <v>191.03399999999999</v>
      </c>
      <c r="J3034">
        <f>(F3034*100*Info!$B$11)/AI3034</f>
        <v>1.150561515051151</v>
      </c>
      <c r="K3034">
        <f>2*((F3034*100*Info!$B$11)/AI3034^2)*(AJ3034/2)</f>
        <v>3.2349960340762908E-2</v>
      </c>
      <c r="L3034">
        <f t="shared" si="765"/>
        <v>0.732710281192124</v>
      </c>
      <c r="M3034">
        <f t="shared" si="766"/>
        <v>9.0204022880750259</v>
      </c>
      <c r="N3034">
        <f t="shared" si="767"/>
        <v>0.30045181833078938</v>
      </c>
      <c r="O3034" s="23">
        <v>1.32</v>
      </c>
      <c r="P3034" s="23">
        <v>0.02</v>
      </c>
      <c r="Q3034" s="13">
        <v>1.1748000000000001</v>
      </c>
      <c r="R3034" s="23">
        <v>3.4641016151377546E-2</v>
      </c>
      <c r="S3034" s="23">
        <v>1.99</v>
      </c>
      <c r="T3034" s="23">
        <v>0.04</v>
      </c>
      <c r="U3034" s="14">
        <v>1.9014357801600001</v>
      </c>
      <c r="V3034" s="14">
        <v>3.3954210360000008E-2</v>
      </c>
      <c r="W3034" s="37">
        <f>U3034*Info!$B$2</f>
        <v>0.91268917447679998</v>
      </c>
      <c r="X3034" s="37">
        <f>W3034*SQRT((0.5*V3034/U3034)^2+Info!$B$3^2)</f>
        <v>4.6356339317565991E-2</v>
      </c>
      <c r="Y3034" s="28">
        <f>W3034*Info!$D$2</f>
        <v>0.73927823132620807</v>
      </c>
      <c r="Z3034" s="28">
        <f>Y3034*SQRT(Info!$D$3^2+(X3034/W3034)^2)</f>
        <v>5.2689949109602639E-2</v>
      </c>
      <c r="AA3034" s="37">
        <f t="shared" si="768"/>
        <v>0.40731082552320008</v>
      </c>
      <c r="AB3034" s="37">
        <f t="shared" si="769"/>
        <v>4.742267595702835E-2</v>
      </c>
      <c r="AC3034" s="37">
        <f>(1-EXP(-Info!$B$6*H3034*1000))+(Info!$B$6/(Info!$B$6-Info!$B$7))*(EXP(-Info!$B$7*H3034*1000)-EXP(-Info!$B$6*H3034*1000))*(Info!$B$9-1)</f>
        <v>0.9134591916223177</v>
      </c>
      <c r="AD3034" s="37">
        <f>SQRT((Info!$B$6*EXP(-Info!$B$6*H3034*1000)+(Info!$B$6/(Info!$B$6+Info!$B$7))*(Info!$B$9-1)*(-Info!$B$7*EXP(-Info!$B$7*H3034*1000)+Info!$B$6*EXP(-Info!$B$6*H3034*1000)))^2*(0.01*H3034*1000)^2)</f>
        <v>3.0267005386610856E-3</v>
      </c>
      <c r="AE3034" s="37">
        <f t="shared" si="770"/>
        <v>4.3336217956512116E-2</v>
      </c>
      <c r="AF3034" s="37">
        <f t="shared" si="771"/>
        <v>0.87865995125235075</v>
      </c>
      <c r="AG3034" s="37">
        <f t="shared" si="772"/>
        <v>7.109330857364031E-2</v>
      </c>
      <c r="AH3034" s="37">
        <f t="shared" si="773"/>
        <v>0.44153766394590488</v>
      </c>
      <c r="AI3034">
        <f>AF3034*EXP(Info!$B$6*H3034*1000)</f>
        <v>5.0658926767531645</v>
      </c>
      <c r="AJ3034">
        <f>2*SQRT((EXP(Info!$B$6*H3034)*AG3034)^2+(Info!$B$6*H3034*0.01*AI3034)^2)</f>
        <v>0.14243604104578481</v>
      </c>
      <c r="AK3034">
        <f t="shared" si="774"/>
        <v>0.54160120469819917</v>
      </c>
      <c r="AL3034">
        <f t="shared" si="775"/>
        <v>0.12611586444012118</v>
      </c>
      <c r="AM3034">
        <f t="shared" si="781"/>
        <v>0.89</v>
      </c>
      <c r="AN3034">
        <f t="shared" si="782"/>
        <v>2.9505022840511409E-2</v>
      </c>
      <c r="AO3034">
        <f t="shared" si="778"/>
        <v>7.84</v>
      </c>
      <c r="AP3034">
        <f t="shared" si="779"/>
        <v>0.69421224412266291</v>
      </c>
      <c r="AQ3034">
        <f t="shared" si="780"/>
        <v>3</v>
      </c>
      <c r="AR3034">
        <v>1</v>
      </c>
      <c r="AS3034">
        <v>1</v>
      </c>
      <c r="AT3034">
        <v>0</v>
      </c>
      <c r="AU3034">
        <v>0</v>
      </c>
      <c r="AV3034">
        <v>1</v>
      </c>
      <c r="AW3034">
        <v>0</v>
      </c>
      <c r="AX3034">
        <v>0</v>
      </c>
    </row>
    <row r="3035" spans="1:52">
      <c r="A3035" s="13" t="s">
        <v>315</v>
      </c>
      <c r="B3035" s="13" t="s">
        <v>251</v>
      </c>
      <c r="C3035" s="13" t="s">
        <v>435</v>
      </c>
      <c r="D3035" s="13">
        <v>-4.0217000000000001</v>
      </c>
      <c r="E3035" s="13">
        <v>70.423000000000002</v>
      </c>
      <c r="F3035" s="13">
        <v>2281</v>
      </c>
      <c r="G3035">
        <v>349.5</v>
      </c>
      <c r="H3035">
        <v>194.84700000000001</v>
      </c>
      <c r="J3035">
        <f>(F3035*100*Info!$B$11)/AI3035</f>
        <v>2.0421386987981949</v>
      </c>
      <c r="K3035">
        <f>2*((F3035*100*Info!$B$11)/AI3035^2)*(AJ3035/2)</f>
        <v>0.12691914402866952</v>
      </c>
      <c r="L3035">
        <f t="shared" si="765"/>
        <v>0.83457944018439634</v>
      </c>
      <c r="M3035">
        <f t="shared" si="766"/>
        <v>18.23629860063421</v>
      </c>
      <c r="N3035">
        <f t="shared" si="767"/>
        <v>1.2515920270385583</v>
      </c>
      <c r="O3035" s="23">
        <v>1.79</v>
      </c>
      <c r="P3035" s="23">
        <v>0.06</v>
      </c>
      <c r="Q3035" s="13">
        <v>1.4678</v>
      </c>
      <c r="R3035" s="23">
        <v>6.7082039324993695E-2</v>
      </c>
      <c r="S3035" s="23">
        <v>2.0099999999999998</v>
      </c>
      <c r="T3035" s="23">
        <v>0.06</v>
      </c>
      <c r="U3035" s="14">
        <v>2.1657935608200001</v>
      </c>
      <c r="V3035" s="14">
        <v>6.3057819240000007E-2</v>
      </c>
      <c r="W3035" s="37">
        <f>U3035*Info!$B$2</f>
        <v>1.0395809091935999</v>
      </c>
      <c r="X3035" s="37">
        <f>W3035*SQRT((0.5*V3035/U3035)^2+Info!$B$3^2)</f>
        <v>5.4137375152257063E-2</v>
      </c>
      <c r="Y3035" s="28">
        <f>W3035*Info!$D$2</f>
        <v>0.842060536446816</v>
      </c>
      <c r="Z3035" s="28">
        <f>Y3035*SQRT(Info!$D$3^2+(X3035/W3035)^2)</f>
        <v>6.0791439265051025E-2</v>
      </c>
      <c r="AA3035" s="37">
        <f t="shared" si="768"/>
        <v>0.75041909080640012</v>
      </c>
      <c r="AB3035" s="37">
        <f t="shared" si="769"/>
        <v>6.1893904290941451E-2</v>
      </c>
      <c r="AC3035" s="37">
        <f>(1-EXP(-Info!$B$6*H3035*1000))+(Info!$B$6/(Info!$B$6-Info!$B$7))*(EXP(-Info!$B$7*H3035*1000)-EXP(-Info!$B$6*H3035*1000))*(Info!$B$9-1)</f>
        <v>0.91935943588206726</v>
      </c>
      <c r="AD3035" s="37">
        <f>SQRT((Info!$B$6*EXP(-Info!$B$6*H3035*1000)+(Info!$B$6/(Info!$B$6+Info!$B$7))*(Info!$B$9-1)*(-Info!$B$7*EXP(-Info!$B$7*H3035*1000)+Info!$B$6*EXP(-Info!$B$6*H3035*1000)))^2*(0.01*H3035*1000)^2)</f>
        <v>2.9725119740674167E-3</v>
      </c>
      <c r="AE3035" s="37">
        <f t="shared" si="770"/>
        <v>5.6946449318354776E-2</v>
      </c>
      <c r="AF3035" s="37">
        <f t="shared" si="771"/>
        <v>0.47803459155427808</v>
      </c>
      <c r="AG3035" s="37">
        <f t="shared" si="772"/>
        <v>8.8535287755133751E-2</v>
      </c>
      <c r="AH3035" s="37">
        <f t="shared" si="773"/>
        <v>0.23782815500212842</v>
      </c>
      <c r="AI3035">
        <f>AF3035*EXP(Info!$B$6*H3035*1000)</f>
        <v>2.8541749669999463</v>
      </c>
      <c r="AJ3035">
        <f>2*SQRT((EXP(Info!$B$6*H3035)*AG3035)^2+(Info!$B$6*H3035*0.01*AI3035)^2)</f>
        <v>0.17738728712837876</v>
      </c>
      <c r="AK3035">
        <f t="shared" si="774"/>
        <v>0.99783226504527023</v>
      </c>
      <c r="AL3035">
        <f t="shared" si="775"/>
        <v>0.16460064907132968</v>
      </c>
      <c r="AM3035">
        <f t="shared" si="781"/>
        <v>0.82</v>
      </c>
      <c r="AN3035">
        <f t="shared" si="782"/>
        <v>4.6475074893685853E-2</v>
      </c>
      <c r="AO3035">
        <f t="shared" si="778"/>
        <v>8.93</v>
      </c>
      <c r="AP3035">
        <f t="shared" si="779"/>
        <v>0.82648689717328405</v>
      </c>
      <c r="AQ3035">
        <f t="shared" si="780"/>
        <v>3</v>
      </c>
      <c r="AR3035">
        <v>1</v>
      </c>
      <c r="AS3035">
        <v>1</v>
      </c>
      <c r="AT3035">
        <v>0</v>
      </c>
      <c r="AU3035">
        <v>0</v>
      </c>
      <c r="AV3035">
        <v>1</v>
      </c>
      <c r="AW3035">
        <v>0</v>
      </c>
      <c r="AX3035">
        <v>0</v>
      </c>
    </row>
    <row r="3036" spans="1:52">
      <c r="A3036" s="13" t="s">
        <v>315</v>
      </c>
      <c r="B3036" s="13" t="s">
        <v>251</v>
      </c>
      <c r="C3036" s="13" t="s">
        <v>435</v>
      </c>
      <c r="D3036" s="13">
        <v>-4.0217000000000001</v>
      </c>
      <c r="E3036" s="13">
        <v>70.423000000000002</v>
      </c>
      <c r="F3036" s="13">
        <v>2281</v>
      </c>
      <c r="G3036">
        <v>359</v>
      </c>
      <c r="H3036">
        <v>199.678</v>
      </c>
      <c r="J3036">
        <f>(F3036*100*Info!$B$11)/AI3036</f>
        <v>1.6523840565063646</v>
      </c>
      <c r="K3036">
        <f>2*((F3036*100*Info!$B$11)/AI3036^2)*(AJ3036/2)</f>
        <v>8.7356896031847639E-2</v>
      </c>
      <c r="L3036">
        <f t="shared" si="765"/>
        <v>0.82242990746054723</v>
      </c>
      <c r="M3036">
        <f t="shared" si="766"/>
        <v>14.540979713495398</v>
      </c>
      <c r="N3036">
        <f t="shared" si="767"/>
        <v>0.9521519678272703</v>
      </c>
      <c r="O3036" s="23">
        <v>1.44</v>
      </c>
      <c r="P3036" s="23">
        <v>0.06</v>
      </c>
      <c r="Q3036" s="13">
        <v>1.1519999999999999</v>
      </c>
      <c r="R3036" s="23">
        <v>0.10392304845413264</v>
      </c>
      <c r="S3036" s="23">
        <v>1.78</v>
      </c>
      <c r="T3036" s="23">
        <v>0.08</v>
      </c>
      <c r="U3036" s="14">
        <v>2.1342646512000001</v>
      </c>
      <c r="V3036" s="14">
        <v>8.2460225160000011E-2</v>
      </c>
      <c r="W3036" s="37">
        <f>U3036*Info!$B$2</f>
        <v>1.024447032576</v>
      </c>
      <c r="X3036" s="37">
        <f>W3036*SQRT((0.5*V3036/U3036)^2+Info!$B$3^2)</f>
        <v>5.491257940973502E-2</v>
      </c>
      <c r="Y3036" s="28">
        <f>W3036*Info!$D$2</f>
        <v>0.82980209638656011</v>
      </c>
      <c r="Z3036" s="28">
        <f>Y3036*SQRT(Info!$D$3^2+(X3036/W3036)^2)</f>
        <v>6.0826203898081181E-2</v>
      </c>
      <c r="AA3036" s="37">
        <f t="shared" si="768"/>
        <v>0.41555296742399994</v>
      </c>
      <c r="AB3036" s="37">
        <f t="shared" si="769"/>
        <v>6.2573088284265263E-2</v>
      </c>
      <c r="AC3036" s="37">
        <f>(1-EXP(-Info!$B$6*H3036*1000))+(Info!$B$6/(Info!$B$6-Info!$B$7))*(EXP(-Info!$B$7*H3036*1000)-EXP(-Info!$B$6*H3036*1000))*(Info!$B$9-1)</f>
        <v>0.92649986096418224</v>
      </c>
      <c r="AD3036" s="37">
        <f>SQRT((Info!$B$6*EXP(-Info!$B$6*H3036*1000)+(Info!$B$6/(Info!$B$6+Info!$B$7))*(Info!$B$9-1)*(-Info!$B$7*EXP(-Info!$B$7*H3036*1000)+Info!$B$6*EXP(-Info!$B$6*H3036*1000)))^2*(0.01*H3036*1000)^2)</f>
        <v>2.9033261603757673E-3</v>
      </c>
      <c r="AE3036" s="37">
        <f t="shared" si="770"/>
        <v>5.7986510218070074E-2</v>
      </c>
      <c r="AF3036" s="37">
        <f t="shared" si="771"/>
        <v>0.56518813707185056</v>
      </c>
      <c r="AG3036" s="37">
        <f t="shared" si="772"/>
        <v>9.3071276170047706E-2</v>
      </c>
      <c r="AH3036" s="37">
        <f t="shared" si="773"/>
        <v>0.31752142532126437</v>
      </c>
      <c r="AI3036">
        <f>AF3036*EXP(Info!$B$6*H3036*1000)</f>
        <v>3.5274009878642283</v>
      </c>
      <c r="AJ3036">
        <f>2*SQRT((EXP(Info!$B$6*H3036)*AG3036)^2+(Info!$B$6*H3036*0.01*AI3036)^2)</f>
        <v>0.18648376577234613</v>
      </c>
      <c r="AK3036">
        <f t="shared" si="774"/>
        <v>0.55256078078369275</v>
      </c>
      <c r="AL3036">
        <f t="shared" si="775"/>
        <v>0.16640687098317503</v>
      </c>
      <c r="AM3036">
        <f t="shared" si="781"/>
        <v>0.79999999999999993</v>
      </c>
      <c r="AN3036">
        <f t="shared" si="782"/>
        <v>7.9494933451412148E-2</v>
      </c>
      <c r="AO3036">
        <f t="shared" si="778"/>
        <v>8.8000000000000007</v>
      </c>
      <c r="AP3036">
        <f t="shared" si="779"/>
        <v>0.67470545379194347</v>
      </c>
      <c r="AQ3036">
        <f t="shared" si="780"/>
        <v>3</v>
      </c>
      <c r="AR3036">
        <v>1</v>
      </c>
      <c r="AS3036">
        <v>1</v>
      </c>
      <c r="AT3036">
        <v>0</v>
      </c>
      <c r="AU3036">
        <v>0</v>
      </c>
      <c r="AV3036">
        <v>1</v>
      </c>
      <c r="AW3036">
        <v>0</v>
      </c>
      <c r="AX3036">
        <v>0</v>
      </c>
    </row>
    <row r="3037" spans="1:52">
      <c r="A3037" s="13" t="s">
        <v>315</v>
      </c>
      <c r="B3037" s="13" t="s">
        <v>251</v>
      </c>
      <c r="C3037" s="13" t="s">
        <v>435</v>
      </c>
      <c r="D3037" s="13">
        <v>-4.0217000000000001</v>
      </c>
      <c r="E3037" s="13">
        <v>70.423000000000002</v>
      </c>
      <c r="F3037" s="13">
        <v>2281</v>
      </c>
      <c r="G3037">
        <v>369</v>
      </c>
      <c r="H3037">
        <v>204.76300000000001</v>
      </c>
      <c r="J3037">
        <f>(F3037*100*Info!$B$11)/AI3037</f>
        <v>1.0130268006956449</v>
      </c>
      <c r="K3037">
        <f>2*((F3037*100*Info!$B$11)/AI3037^2)*(AJ3037/2)</f>
        <v>2.8154277460257914E-2</v>
      </c>
      <c r="L3037">
        <f t="shared" si="765"/>
        <v>0.98130841231088017</v>
      </c>
      <c r="M3037">
        <f t="shared" si="766"/>
        <v>10.636781419183446</v>
      </c>
      <c r="N3037">
        <f t="shared" si="767"/>
        <v>0.44625872636495789</v>
      </c>
      <c r="O3037" s="23">
        <v>1.22</v>
      </c>
      <c r="P3037" s="23">
        <v>0.04</v>
      </c>
      <c r="Q3037" s="13">
        <v>1.1467999999999998</v>
      </c>
      <c r="R3037" s="23">
        <v>0.11313708498984761</v>
      </c>
      <c r="S3037" s="23">
        <v>1.87</v>
      </c>
      <c r="T3037" s="23">
        <v>7.0000000000000007E-2</v>
      </c>
      <c r="U3037" s="14">
        <v>2.5465657770000001</v>
      </c>
      <c r="V3037" s="14">
        <v>8.0034924420000014E-2</v>
      </c>
      <c r="W3037" s="37">
        <f>U3037*Info!$B$2</f>
        <v>1.2223515729600001</v>
      </c>
      <c r="X3037" s="37">
        <f>W3037*SQRT((0.5*V3037/U3037)^2+Info!$B$3^2)</f>
        <v>6.4064969784623935E-2</v>
      </c>
      <c r="Y3037" s="28">
        <f>W3037*Info!$D$2</f>
        <v>0.99010477409760012</v>
      </c>
      <c r="Z3037" s="28">
        <f>Y3037*SQRT(Info!$D$3^2+(X3037/W3037)^2)</f>
        <v>7.1718988023825578E-2</v>
      </c>
      <c r="AA3037" s="37">
        <f t="shared" si="768"/>
        <v>0</v>
      </c>
      <c r="AB3037" s="37">
        <f t="shared" si="769"/>
        <v>6.7114233613331062E-2</v>
      </c>
      <c r="AC3037" s="37">
        <f>(1-EXP(-Info!$B$6*H3037*1000))+(Info!$B$6/(Info!$B$6-Info!$B$7))*(EXP(-Info!$B$7*H3037*1000)-EXP(-Info!$B$6*H3037*1000))*(Info!$B$9-1)</f>
        <v>0.9336284225631637</v>
      </c>
      <c r="AD3037" s="37">
        <f>SQRT((Info!$B$6*EXP(-Info!$B$6*H3037*1000)+(Info!$B$6/(Info!$B$6+Info!$B$7))*(Info!$B$9-1)*(-Info!$B$7*EXP(-Info!$B$7*H3037*1000)+Info!$B$6*EXP(-Info!$B$6*H3037*1000)))^2*(0.01*H3037*1000)^2)</f>
        <v>2.830051012685352E-3</v>
      </c>
      <c r="AE3037" s="37">
        <f t="shared" si="770"/>
        <v>0</v>
      </c>
      <c r="AF3037" s="37">
        <f t="shared" si="771"/>
        <v>0.87989522590239999</v>
      </c>
      <c r="AG3037" s="37">
        <f t="shared" si="772"/>
        <v>7.9803591668305487E-2</v>
      </c>
      <c r="AH3037" s="37">
        <f t="shared" si="773"/>
        <v>0.47053220636491977</v>
      </c>
      <c r="AI3037">
        <f>AF3037*EXP(Info!$B$6*H3037*1000)</f>
        <v>5.7536692506547125</v>
      </c>
      <c r="AJ3037">
        <f>2*SQRT((EXP(Info!$B$6*H3037)*AG3037)^2+(Info!$B$6*H3037*0.01*AI3037)^2)</f>
        <v>0.15990731971380059</v>
      </c>
      <c r="AK3037">
        <f t="shared" si="774"/>
        <v>0</v>
      </c>
      <c r="AL3037">
        <f t="shared" si="775"/>
        <v>0.17848359287129262</v>
      </c>
      <c r="AM3037">
        <f t="shared" si="781"/>
        <v>0.93999999999999984</v>
      </c>
      <c r="AN3037">
        <f t="shared" si="782"/>
        <v>9.7722520144001693E-2</v>
      </c>
      <c r="AO3037">
        <f t="shared" si="778"/>
        <v>10.5</v>
      </c>
      <c r="AP3037">
        <f t="shared" si="779"/>
        <v>0.47907657089353867</v>
      </c>
      <c r="AQ3037">
        <f t="shared" si="780"/>
        <v>3</v>
      </c>
      <c r="AR3037">
        <v>1</v>
      </c>
      <c r="AS3037">
        <v>1</v>
      </c>
      <c r="AT3037">
        <v>0</v>
      </c>
      <c r="AU3037">
        <v>0</v>
      </c>
      <c r="AV3037">
        <v>1</v>
      </c>
      <c r="AW3037">
        <v>0</v>
      </c>
      <c r="AX3037">
        <v>0</v>
      </c>
    </row>
    <row r="3038" spans="1:52">
      <c r="A3038" s="13" t="s">
        <v>315</v>
      </c>
      <c r="B3038" s="13" t="s">
        <v>251</v>
      </c>
      <c r="C3038" s="13" t="s">
        <v>435</v>
      </c>
      <c r="D3038" s="13">
        <v>-4.0217000000000001</v>
      </c>
      <c r="E3038" s="13">
        <v>70.423000000000002</v>
      </c>
      <c r="F3038" s="13">
        <v>2281</v>
      </c>
      <c r="G3038">
        <v>374.5</v>
      </c>
      <c r="H3038">
        <v>207.559</v>
      </c>
      <c r="J3038">
        <f>(F3038*100*Info!$B$11)/AI3038</f>
        <v>1.063014153366163</v>
      </c>
      <c r="K3038">
        <f>2*((F3038*100*Info!$B$11)/AI3038^2)*(AJ3038/2)</f>
        <v>3.8742285305017395E-2</v>
      </c>
      <c r="L3038">
        <f t="shared" si="765"/>
        <v>0.96261682350495881</v>
      </c>
      <c r="M3038">
        <f t="shared" si="766"/>
        <v>10.949045791899394</v>
      </c>
      <c r="N3038">
        <f t="shared" si="767"/>
        <v>0.49154275106974943</v>
      </c>
      <c r="O3038" s="23">
        <v>1.51</v>
      </c>
      <c r="P3038" s="23">
        <v>0.06</v>
      </c>
      <c r="Q3038" s="13">
        <v>1.2532999999999999</v>
      </c>
      <c r="R3038" s="23">
        <v>0.10392304845413264</v>
      </c>
      <c r="S3038" s="23">
        <v>2.08</v>
      </c>
      <c r="T3038" s="23">
        <v>0.06</v>
      </c>
      <c r="U3038" s="14">
        <v>2.4980597622000005</v>
      </c>
      <c r="V3038" s="14">
        <v>6.5483119980000004E-2</v>
      </c>
      <c r="W3038" s="37">
        <f>U3038*Info!$B$2</f>
        <v>1.1990686858560002</v>
      </c>
      <c r="X3038" s="37">
        <f>W3038*SQRT((0.5*V3038/U3038)^2+Info!$B$3^2)</f>
        <v>6.1979071710008993E-2</v>
      </c>
      <c r="Y3038" s="28">
        <f>W3038*Info!$D$2</f>
        <v>0.9712456355433603</v>
      </c>
      <c r="Z3038" s="28">
        <f>Y3038*SQRT(Info!$D$3^2+(X3038/W3038)^2)</f>
        <v>6.9847270873246436E-2</v>
      </c>
      <c r="AA3038" s="37">
        <f t="shared" si="768"/>
        <v>0.31093131414399977</v>
      </c>
      <c r="AB3038" s="37">
        <f t="shared" si="769"/>
        <v>6.8857863240405867E-2</v>
      </c>
      <c r="AC3038" s="37">
        <f>(1-EXP(-Info!$B$6*H3038*1000))+(Info!$B$6/(Info!$B$6-Info!$B$7))*(EXP(-Info!$B$7*H3038*1000)-EXP(-Info!$B$6*H3038*1000))*(Info!$B$9-1)</f>
        <v>0.93738557083080309</v>
      </c>
      <c r="AD3038" s="37">
        <f>SQRT((Info!$B$6*EXP(-Info!$B$6*H3038*1000)+(Info!$B$6/(Info!$B$6+Info!$B$7))*(Info!$B$9-1)*(-Info!$B$7*EXP(-Info!$B$7*H3038*1000)+Info!$B$6*EXP(-Info!$B$6*H3038*1000)))^2*(0.01*H3038*1000)^2)</f>
        <v>2.78963393211067E-3</v>
      </c>
      <c r="AE3038" s="37">
        <f t="shared" si="770"/>
        <v>6.4552195203736798E-2</v>
      </c>
      <c r="AF3038" s="37">
        <f t="shared" si="771"/>
        <v>0.81729183705859476</v>
      </c>
      <c r="AG3038" s="37">
        <f t="shared" si="772"/>
        <v>9.97277652114094E-2</v>
      </c>
      <c r="AH3038" s="37">
        <f t="shared" si="773"/>
        <v>0.39292876781663211</v>
      </c>
      <c r="AI3038">
        <f>AF3038*EXP(Info!$B$6*H3038*1000)</f>
        <v>5.4831077599433806</v>
      </c>
      <c r="AJ3038">
        <f>2*SQRT((EXP(Info!$B$6*H3038)*AG3038)^2+(Info!$B$6*H3038*0.01*AI3038)^2)</f>
        <v>0.19983565084359592</v>
      </c>
      <c r="AK3038">
        <f t="shared" si="774"/>
        <v>0.41344536841727647</v>
      </c>
      <c r="AL3038">
        <f t="shared" si="775"/>
        <v>0.18312060150153536</v>
      </c>
      <c r="AM3038">
        <f t="shared" si="781"/>
        <v>0.82999999999999985</v>
      </c>
      <c r="AN3038">
        <f t="shared" si="782"/>
        <v>7.6317255549341989E-2</v>
      </c>
      <c r="AO3038">
        <f t="shared" si="778"/>
        <v>10.3</v>
      </c>
      <c r="AP3038">
        <f t="shared" si="779"/>
        <v>0.60446912553852106</v>
      </c>
      <c r="AQ3038">
        <f t="shared" si="780"/>
        <v>3</v>
      </c>
      <c r="AR3038">
        <v>1</v>
      </c>
      <c r="AS3038">
        <v>1</v>
      </c>
      <c r="AT3038">
        <v>0</v>
      </c>
      <c r="AU3038">
        <v>0</v>
      </c>
      <c r="AV3038">
        <v>1</v>
      </c>
      <c r="AW3038">
        <v>0</v>
      </c>
      <c r="AX3038">
        <v>0</v>
      </c>
    </row>
    <row r="3039" spans="1:52">
      <c r="A3039" s="13" t="s">
        <v>315</v>
      </c>
      <c r="B3039" s="13" t="s">
        <v>251</v>
      </c>
      <c r="C3039" s="13" t="s">
        <v>435</v>
      </c>
      <c r="D3039" s="13">
        <v>-4.0217000000000001</v>
      </c>
      <c r="E3039" s="13">
        <v>70.423000000000002</v>
      </c>
      <c r="F3039" s="13">
        <v>2281</v>
      </c>
      <c r="G3039">
        <v>384.5</v>
      </c>
      <c r="H3039">
        <v>212.64400000000001</v>
      </c>
      <c r="J3039">
        <f>(F3039*100*Info!$B$11)/AI3039</f>
        <v>1.0478752873683856</v>
      </c>
      <c r="K3039">
        <f>2*((F3039*100*Info!$B$11)/AI3039^2)*(AJ3039/2)</f>
        <v>3.6774575795614634E-2</v>
      </c>
      <c r="L3039">
        <f t="shared" si="765"/>
        <v>0.92897196365430001</v>
      </c>
      <c r="M3039">
        <f t="shared" si="766"/>
        <v>10.415880368074227</v>
      </c>
      <c r="N3039">
        <f t="shared" si="767"/>
        <v>0.46872754287224777</v>
      </c>
      <c r="O3039" s="23">
        <v>1.54</v>
      </c>
      <c r="P3039" s="23">
        <v>0.06</v>
      </c>
      <c r="Q3039" s="13">
        <v>1.3706</v>
      </c>
      <c r="R3039" s="23">
        <v>9.2195444572928872E-2</v>
      </c>
      <c r="S3039" s="23">
        <v>2.09</v>
      </c>
      <c r="T3039" s="23">
        <v>0.06</v>
      </c>
      <c r="U3039" s="14">
        <v>2.41074893556</v>
      </c>
      <c r="V3039" s="14">
        <v>6.7908420720000015E-2</v>
      </c>
      <c r="W3039" s="37">
        <f>U3039*Info!$B$2</f>
        <v>1.1571594890688</v>
      </c>
      <c r="X3039" s="37">
        <f>W3039*SQRT((0.5*V3039/U3039)^2+Info!$B$3^2)</f>
        <v>6.0109655592797608E-2</v>
      </c>
      <c r="Y3039" s="28">
        <f>W3039*Info!$D$2</f>
        <v>0.93729918614572805</v>
      </c>
      <c r="Z3039" s="28">
        <f>Y3039*SQRT(Info!$D$3^2+(X3039/W3039)^2)</f>
        <v>6.7579033021945151E-2</v>
      </c>
      <c r="AA3039" s="37">
        <f t="shared" si="768"/>
        <v>0.38284051093120008</v>
      </c>
      <c r="AB3039" s="37">
        <f t="shared" si="769"/>
        <v>6.7180136167506718E-2</v>
      </c>
      <c r="AC3039" s="37">
        <f>(1-EXP(-Info!$B$6*H3039*1000))+(Info!$B$6/(Info!$B$6-Info!$B$7))*(EXP(-Info!$B$7*H3039*1000)-EXP(-Info!$B$6*H3039*1000))*(Info!$B$9-1)</f>
        <v>0.94393502529262041</v>
      </c>
      <c r="AD3039" s="37">
        <f>SQRT((Info!$B$6*EXP(-Info!$B$6*H3039*1000)+(Info!$B$6/(Info!$B$6+Info!$B$7))*(Info!$B$9-1)*(-Info!$B$7*EXP(-Info!$B$7*H3039*1000)+Info!$B$6*EXP(-Info!$B$6*H3039*1000)))^2*(0.01*H3039*1000)^2)</f>
        <v>2.7160199943885386E-3</v>
      </c>
      <c r="AE3039" s="37">
        <f t="shared" si="770"/>
        <v>6.3422207848311249E-2</v>
      </c>
      <c r="AF3039" s="37">
        <f t="shared" si="771"/>
        <v>0.79132424648538979</v>
      </c>
      <c r="AG3039" s="37">
        <f t="shared" si="772"/>
        <v>9.7413049190216525E-2</v>
      </c>
      <c r="AH3039" s="37">
        <f t="shared" si="773"/>
        <v>0.37862404138056932</v>
      </c>
      <c r="AI3039">
        <f>AF3039*EXP(Info!$B$6*H3039*1000)</f>
        <v>5.5623233256025548</v>
      </c>
      <c r="AJ3039">
        <f>2*SQRT((EXP(Info!$B$6*H3039)*AG3039)^2+(Info!$B$6*H3039*0.01*AI3039)^2)</f>
        <v>0.19520651283875076</v>
      </c>
      <c r="AK3039">
        <f t="shared" si="774"/>
        <v>0.50906302738521669</v>
      </c>
      <c r="AL3039">
        <f t="shared" si="775"/>
        <v>0.17865885412386737</v>
      </c>
      <c r="AM3039">
        <f t="shared" si="781"/>
        <v>0.89</v>
      </c>
      <c r="AN3039">
        <f t="shared" si="782"/>
        <v>6.9184220749692008E-2</v>
      </c>
      <c r="AO3039">
        <f t="shared" si="778"/>
        <v>9.94</v>
      </c>
      <c r="AP3039">
        <f t="shared" si="779"/>
        <v>0.63880563308939875</v>
      </c>
      <c r="AQ3039">
        <f t="shared" si="780"/>
        <v>3</v>
      </c>
      <c r="AR3039">
        <v>1</v>
      </c>
      <c r="AS3039">
        <v>1</v>
      </c>
      <c r="AT3039">
        <v>0</v>
      </c>
      <c r="AU3039">
        <v>0</v>
      </c>
      <c r="AV3039">
        <v>1</v>
      </c>
      <c r="AW3039">
        <v>0</v>
      </c>
      <c r="AX3039">
        <v>0</v>
      </c>
    </row>
    <row r="3040" spans="1:52">
      <c r="A3040" s="13" t="s">
        <v>315</v>
      </c>
      <c r="B3040" s="13" t="s">
        <v>251</v>
      </c>
      <c r="C3040" s="13" t="s">
        <v>435</v>
      </c>
      <c r="D3040" s="13">
        <v>-4.0217000000000001</v>
      </c>
      <c r="E3040" s="13">
        <v>70.423000000000002</v>
      </c>
      <c r="F3040" s="13">
        <v>2281</v>
      </c>
      <c r="G3040">
        <v>394.5</v>
      </c>
      <c r="H3040">
        <v>217.72900000000001</v>
      </c>
      <c r="J3040">
        <f>(F3040*100*Info!$B$11)/AI3040</f>
        <v>1.2812540767121317</v>
      </c>
      <c r="K3040">
        <f>2*((F3040*100*Info!$B$11)/AI3040^2)*(AJ3040/2)</f>
        <v>4.7016115865341532E-2</v>
      </c>
      <c r="L3040">
        <f t="shared" si="765"/>
        <v>0.78691588872929652</v>
      </c>
      <c r="M3040">
        <f t="shared" si="766"/>
        <v>10.788159337964386</v>
      </c>
      <c r="N3040">
        <f t="shared" si="767"/>
        <v>0.51738818962973587</v>
      </c>
      <c r="O3040" s="23">
        <v>1.21</v>
      </c>
      <c r="P3040" s="23">
        <v>0.04</v>
      </c>
      <c r="Q3040" s="13">
        <v>1.0527</v>
      </c>
      <c r="R3040" s="23">
        <v>0.12369316876852982</v>
      </c>
      <c r="S3040" s="23">
        <v>1.63</v>
      </c>
      <c r="T3040" s="23">
        <v>0.06</v>
      </c>
      <c r="U3040" s="14">
        <v>2.0421032230800003</v>
      </c>
      <c r="V3040" s="14">
        <v>6.3057819240000007E-2</v>
      </c>
      <c r="W3040" s="37">
        <f>U3040*Info!$B$2</f>
        <v>0.98020954707840013</v>
      </c>
      <c r="X3040" s="37">
        <f>W3040*SQRT((0.5*V3040/U3040)^2+Info!$B$3^2)</f>
        <v>5.1293870120471957E-2</v>
      </c>
      <c r="Y3040" s="28">
        <f>W3040*Info!$D$2</f>
        <v>0.79396973313350416</v>
      </c>
      <c r="Z3040" s="28">
        <f>Y3040*SQRT(Info!$D$3^2+(X3040/W3040)^2)</f>
        <v>5.7464850459836132E-2</v>
      </c>
      <c r="AA3040" s="37">
        <f t="shared" si="768"/>
        <v>0.22979045292159983</v>
      </c>
      <c r="AB3040" s="37">
        <f t="shared" si="769"/>
        <v>5.5055073444105457E-2</v>
      </c>
      <c r="AC3040" s="37">
        <f>(1-EXP(-Info!$B$6*H3040*1000))+(Info!$B$6/(Info!$B$6-Info!$B$7))*(EXP(-Info!$B$7*H3040*1000)-EXP(-Info!$B$6*H3040*1000))*(Info!$B$9-1)</f>
        <v>0.95013340752404996</v>
      </c>
      <c r="AD3040" s="37">
        <f>SQRT((Info!$B$6*EXP(-Info!$B$6*H3040*1000)+(Info!$B$6/(Info!$B$6+Info!$B$7))*(Info!$B$9-1)*(-Info!$B$7*EXP(-Info!$B$7*H3040*1000)+Info!$B$6*EXP(-Info!$B$6*H3040*1000)))^2*(0.01*H3040*1000)^2)</f>
        <v>2.6424105395883662E-3</v>
      </c>
      <c r="AE3040" s="37">
        <f t="shared" si="770"/>
        <v>5.2313188549887688E-2</v>
      </c>
      <c r="AF3040" s="37">
        <f t="shared" si="771"/>
        <v>0.61769868081560131</v>
      </c>
      <c r="AG3040" s="37">
        <f t="shared" si="772"/>
        <v>8.3299932380689418E-2</v>
      </c>
      <c r="AH3040" s="37">
        <f t="shared" si="773"/>
        <v>0.37895624589914195</v>
      </c>
      <c r="AI3040">
        <f>AF3040*EXP(Info!$B$6*H3040*1000)</f>
        <v>4.5491532547616691</v>
      </c>
      <c r="AJ3040">
        <f>2*SQRT((EXP(Info!$B$6*H3040)*AG3040)^2+(Info!$B$6*H3040*0.01*AI3040)^2)</f>
        <v>0.16693294515317655</v>
      </c>
      <c r="AK3040">
        <f t="shared" si="774"/>
        <v>0.3055523652498513</v>
      </c>
      <c r="AL3040">
        <f t="shared" si="775"/>
        <v>0.14641346231725405</v>
      </c>
      <c r="AM3040">
        <f t="shared" si="781"/>
        <v>0.87</v>
      </c>
      <c r="AN3040">
        <f t="shared" si="782"/>
        <v>0.10619445598556874</v>
      </c>
      <c r="AO3040">
        <f t="shared" si="778"/>
        <v>8.42</v>
      </c>
      <c r="AP3040">
        <f t="shared" si="779"/>
        <v>0.59252636513399093</v>
      </c>
      <c r="AQ3040">
        <f t="shared" si="780"/>
        <v>3</v>
      </c>
      <c r="AR3040">
        <v>1</v>
      </c>
      <c r="AS3040">
        <v>1</v>
      </c>
      <c r="AT3040">
        <v>0</v>
      </c>
      <c r="AU3040">
        <v>0</v>
      </c>
      <c r="AV3040">
        <v>1</v>
      </c>
      <c r="AW3040">
        <v>0</v>
      </c>
      <c r="AX3040">
        <v>0</v>
      </c>
    </row>
    <row r="3041" spans="1:50">
      <c r="A3041" s="13" t="s">
        <v>315</v>
      </c>
      <c r="B3041" s="13" t="s">
        <v>251</v>
      </c>
      <c r="C3041" s="13" t="s">
        <v>435</v>
      </c>
      <c r="D3041" s="13">
        <v>-4.0217000000000001</v>
      </c>
      <c r="E3041" s="13">
        <v>70.423000000000002</v>
      </c>
      <c r="F3041" s="13">
        <v>2281</v>
      </c>
      <c r="G3041">
        <v>402</v>
      </c>
      <c r="H3041">
        <v>221.542</v>
      </c>
      <c r="J3041">
        <f>(F3041*100*Info!$B$11)/AI3041</f>
        <v>2.1092249711211468</v>
      </c>
      <c r="K3041">
        <f>2*((F3041*100*Info!$B$11)/AI3041^2)*(AJ3041/2)</f>
        <v>0.14032427039266746</v>
      </c>
      <c r="L3041">
        <f t="shared" si="765"/>
        <v>0.84859813178883747</v>
      </c>
      <c r="M3041">
        <f t="shared" si="766"/>
        <v>19.151762759168736</v>
      </c>
      <c r="N3041">
        <f t="shared" si="767"/>
        <v>1.4620973425493644</v>
      </c>
      <c r="O3041" s="23">
        <v>1.53</v>
      </c>
      <c r="P3041" s="23">
        <v>0.04</v>
      </c>
      <c r="Q3041" s="13">
        <v>1.1015999999999999</v>
      </c>
      <c r="R3041" s="23">
        <v>4.4721359549995794E-2</v>
      </c>
      <c r="S3041" s="23">
        <v>1.67</v>
      </c>
      <c r="T3041" s="23">
        <v>7.0000000000000007E-2</v>
      </c>
      <c r="U3041" s="14">
        <v>2.2021730719200003</v>
      </c>
      <c r="V3041" s="14">
        <v>8.2460225160000011E-2</v>
      </c>
      <c r="W3041" s="37">
        <f>U3041*Info!$B$2</f>
        <v>1.0570430745216002</v>
      </c>
      <c r="X3041" s="37">
        <f>W3041*SQRT((0.5*V3041/U3041)^2+Info!$B$3^2)</f>
        <v>5.6435912542734841E-2</v>
      </c>
      <c r="Y3041" s="28">
        <f>W3041*Info!$D$2</f>
        <v>0.85620489036249625</v>
      </c>
      <c r="Z3041" s="28">
        <f>Y3041*SQRT(Info!$D$3^2+(X3041/W3041)^2)</f>
        <v>6.2629095125321485E-2</v>
      </c>
      <c r="AA3041" s="37">
        <f t="shared" si="768"/>
        <v>0.47295692547839985</v>
      </c>
      <c r="AB3041" s="37">
        <f t="shared" si="769"/>
        <v>5.9874971603594236E-2</v>
      </c>
      <c r="AC3041" s="37">
        <f>(1-EXP(-Info!$B$6*H3041*1000))+(Info!$B$6/(Info!$B$6-Info!$B$7))*(EXP(-Info!$B$7*H3041*1000)-EXP(-Info!$B$6*H3041*1000))*(Info!$B$9-1)</f>
        <v>0.95456105328268981</v>
      </c>
      <c r="AD3041" s="37">
        <f>SQRT((Info!$B$6*EXP(-Info!$B$6*H3041*1000)+(Info!$B$6/(Info!$B$6+Info!$B$7))*(Info!$B$9-1)*(-Info!$B$7*EXP(-Info!$B$7*H3041*1000)+Info!$B$6*EXP(-Info!$B$6*H3041*1000)))^2*(0.01*H3041*1000)^2)</f>
        <v>2.5873120469609287E-3</v>
      </c>
      <c r="AE3041" s="37">
        <f t="shared" si="770"/>
        <v>5.7167414171075855E-2</v>
      </c>
      <c r="AF3041" s="37">
        <f t="shared" si="771"/>
        <v>0.36232884869549969</v>
      </c>
      <c r="AG3041" s="37">
        <f t="shared" si="772"/>
        <v>9.1736125922255357E-2</v>
      </c>
      <c r="AH3041" s="37">
        <f t="shared" si="773"/>
        <v>0.21696338245239505</v>
      </c>
      <c r="AI3041">
        <f>AF3041*EXP(Info!$B$6*H3041*1000)</f>
        <v>2.7633947222583277</v>
      </c>
      <c r="AJ3041">
        <f>2*SQRT((EXP(Info!$B$6*H3041)*AG3041)^2+(Info!$B$6*H3041*0.01*AI3041)^2)</f>
        <v>0.18384541882307134</v>
      </c>
      <c r="AK3041">
        <f t="shared" si="774"/>
        <v>0.62889082380862826</v>
      </c>
      <c r="AL3041">
        <f t="shared" si="775"/>
        <v>0.15923149948259852</v>
      </c>
      <c r="AM3041">
        <f t="shared" si="781"/>
        <v>0.72</v>
      </c>
      <c r="AN3041">
        <f t="shared" si="782"/>
        <v>3.4766327236348843E-2</v>
      </c>
      <c r="AO3041">
        <f t="shared" si="778"/>
        <v>9.08</v>
      </c>
      <c r="AP3041">
        <f t="shared" si="779"/>
        <v>0.69476828116240863</v>
      </c>
      <c r="AQ3041">
        <f t="shared" si="780"/>
        <v>3</v>
      </c>
      <c r="AR3041">
        <v>1</v>
      </c>
      <c r="AS3041">
        <v>1</v>
      </c>
      <c r="AT3041">
        <v>0</v>
      </c>
      <c r="AU3041">
        <v>0</v>
      </c>
      <c r="AV3041">
        <v>1</v>
      </c>
      <c r="AW3041">
        <v>0</v>
      </c>
      <c r="AX3041">
        <v>0</v>
      </c>
    </row>
    <row r="3042" spans="1:50">
      <c r="A3042" s="13" t="s">
        <v>315</v>
      </c>
      <c r="B3042" s="13" t="s">
        <v>251</v>
      </c>
      <c r="C3042" s="13" t="s">
        <v>435</v>
      </c>
      <c r="D3042" s="13">
        <v>-4.0217000000000001</v>
      </c>
      <c r="E3042" s="13">
        <v>70.423000000000002</v>
      </c>
      <c r="F3042" s="13">
        <v>2281</v>
      </c>
      <c r="G3042">
        <v>412</v>
      </c>
      <c r="H3042">
        <v>226.62700000000001</v>
      </c>
      <c r="J3042">
        <f>(F3042*100*Info!$B$11)/AI3042</f>
        <v>1.3113724927150745</v>
      </c>
      <c r="K3042">
        <f>2*((F3042*100*Info!$B$11)/AI3042^2)*(AJ3042/2)</f>
        <v>6.3300121064710516E-2</v>
      </c>
      <c r="L3042">
        <f t="shared" si="765"/>
        <v>0.96261682350495892</v>
      </c>
      <c r="M3042">
        <f t="shared" si="766"/>
        <v>13.507136690050062</v>
      </c>
      <c r="N3042">
        <f t="shared" si="767"/>
        <v>0.8706469346010911</v>
      </c>
      <c r="O3042" s="23">
        <v>1.41</v>
      </c>
      <c r="P3042" s="23">
        <v>0.04</v>
      </c>
      <c r="Q3042" s="13">
        <v>1.4381999999999999</v>
      </c>
      <c r="R3042" s="23">
        <v>0.10246950765959598</v>
      </c>
      <c r="S3042" s="23">
        <v>1.73</v>
      </c>
      <c r="T3042" s="23">
        <v>0.09</v>
      </c>
      <c r="U3042" s="14">
        <v>2.4980597622000005</v>
      </c>
      <c r="V3042" s="14">
        <v>0.10671323256000001</v>
      </c>
      <c r="W3042" s="37">
        <f>U3042*Info!$B$2</f>
        <v>1.1990686858560002</v>
      </c>
      <c r="X3042" s="37">
        <f>W3042*SQRT((0.5*V3042/U3042)^2+Info!$B$3^2)</f>
        <v>6.5194682375920784E-2</v>
      </c>
      <c r="Y3042" s="28">
        <f>W3042*Info!$D$2</f>
        <v>0.9712456355433603</v>
      </c>
      <c r="Z3042" s="28">
        <f>Y3042*SQRT(Info!$D$3^2+(X3042/W3042)^2)</f>
        <v>7.1742230396676668E-2</v>
      </c>
      <c r="AA3042" s="37">
        <f t="shared" si="768"/>
        <v>0.21093131414399968</v>
      </c>
      <c r="AB3042" s="37">
        <f t="shared" si="769"/>
        <v>6.8193449906110454E-2</v>
      </c>
      <c r="AC3042" s="37">
        <f>(1-EXP(-Info!$B$6*H3042*1000))+(Info!$B$6/(Info!$B$6-Info!$B$7))*(EXP(-Info!$B$7*H3042*1000)-EXP(-Info!$B$6*H3042*1000))*(Info!$B$9-1)</f>
        <v>0.96018493340332334</v>
      </c>
      <c r="AD3042" s="37">
        <f>SQRT((Info!$B$6*EXP(-Info!$B$6*H3042*1000)+(Info!$B$6/(Info!$B$6+Info!$B$7))*(Info!$B$9-1)*(-Info!$B$7*EXP(-Info!$B$7*H3042*1000)+Info!$B$6*EXP(-Info!$B$6*H3042*1000)))^2*(0.01*H3042*1000)^2)</f>
        <v>2.5140789406174115E-3</v>
      </c>
      <c r="AE3042" s="37">
        <f t="shared" si="770"/>
        <v>6.5480470518679543E-2</v>
      </c>
      <c r="AF3042" s="37">
        <f t="shared" si="771"/>
        <v>0.55622129463260794</v>
      </c>
      <c r="AG3042" s="37">
        <f t="shared" si="772"/>
        <v>0.10704970640612471</v>
      </c>
      <c r="AH3042" s="37">
        <f t="shared" si="773"/>
        <v>0.32151519920959998</v>
      </c>
      <c r="AI3042">
        <f>AF3042*EXP(Info!$B$6*H3042*1000)</f>
        <v>4.4446724219325624</v>
      </c>
      <c r="AJ3042">
        <f>2*SQRT((EXP(Info!$B$6*H3042)*AG3042)^2+(Info!$B$6*H3042*0.01*AI3042)^2)</f>
        <v>0.21454491684418811</v>
      </c>
      <c r="AK3042">
        <f t="shared" si="774"/>
        <v>0.28047536841727638</v>
      </c>
      <c r="AL3042">
        <f t="shared" si="775"/>
        <v>0.18135366068031014</v>
      </c>
      <c r="AM3042">
        <f t="shared" si="781"/>
        <v>1.02</v>
      </c>
      <c r="AN3042">
        <f t="shared" si="782"/>
        <v>7.8222288525791425E-2</v>
      </c>
      <c r="AO3042">
        <f t="shared" si="778"/>
        <v>10.3</v>
      </c>
      <c r="AP3042">
        <f t="shared" si="779"/>
        <v>0.56443805762206267</v>
      </c>
      <c r="AQ3042">
        <f t="shared" si="780"/>
        <v>3</v>
      </c>
      <c r="AR3042">
        <v>1</v>
      </c>
      <c r="AS3042">
        <v>1</v>
      </c>
      <c r="AT3042">
        <v>0</v>
      </c>
      <c r="AU3042">
        <v>0</v>
      </c>
      <c r="AV3042">
        <v>1</v>
      </c>
      <c r="AW3042">
        <v>0</v>
      </c>
      <c r="AX3042">
        <v>0</v>
      </c>
    </row>
    <row r="3043" spans="1:50">
      <c r="A3043" s="13" t="s">
        <v>315</v>
      </c>
      <c r="B3043" s="13" t="s">
        <v>251</v>
      </c>
      <c r="C3043" s="13" t="s">
        <v>435</v>
      </c>
      <c r="D3043" s="13">
        <v>-4.0217000000000001</v>
      </c>
      <c r="E3043" s="13">
        <v>70.423000000000002</v>
      </c>
      <c r="F3043" s="13">
        <v>2281</v>
      </c>
      <c r="G3043">
        <v>422</v>
      </c>
      <c r="H3043">
        <v>231.71199999999999</v>
      </c>
      <c r="J3043">
        <f>(F3043*100*Info!$B$11)/AI3043</f>
        <v>2.5246568197410766</v>
      </c>
      <c r="K3043">
        <f>2*((F3043*100*Info!$B$11)/AI3043^2)*(AJ3043/2)</f>
        <v>0.21259403898581183</v>
      </c>
      <c r="L3043">
        <f t="shared" si="765"/>
        <v>0.90186915988571381</v>
      </c>
      <c r="M3043">
        <f t="shared" si="766"/>
        <v>24.362938337709959</v>
      </c>
      <c r="N3043">
        <f t="shared" si="767"/>
        <v>2.1957496529541558</v>
      </c>
      <c r="O3043" s="23">
        <v>1.77</v>
      </c>
      <c r="P3043" s="23">
        <v>0.05</v>
      </c>
      <c r="Q3043" s="13">
        <v>1.3806</v>
      </c>
      <c r="R3043" s="23">
        <v>4.8989794855663564E-2</v>
      </c>
      <c r="S3043" s="23">
        <v>1.81</v>
      </c>
      <c r="T3043" s="23">
        <v>7.0000000000000007E-2</v>
      </c>
      <c r="U3043" s="14">
        <v>2.3404152141000001</v>
      </c>
      <c r="V3043" s="14">
        <v>7.5184322940000006E-2</v>
      </c>
      <c r="W3043" s="37">
        <f>U3043*Info!$B$2</f>
        <v>1.123399302768</v>
      </c>
      <c r="X3043" s="37">
        <f>W3043*SQRT((0.5*V3043/U3043)^2+Info!$B$3^2)</f>
        <v>5.8997114258305665E-2</v>
      </c>
      <c r="Y3043" s="28">
        <f>W3043*Info!$D$2</f>
        <v>0.90995343524208006</v>
      </c>
      <c r="Z3043" s="28">
        <f>Y3043*SQRT(Info!$D$3^2+(X3043/W3043)^2)</f>
        <v>6.5982564573461425E-2</v>
      </c>
      <c r="AA3043" s="37">
        <f t="shared" si="768"/>
        <v>0.64660069723199998</v>
      </c>
      <c r="AB3043" s="37">
        <f t="shared" si="769"/>
        <v>6.4075420332664015E-2</v>
      </c>
      <c r="AC3043" s="37">
        <f>(1-EXP(-Info!$B$6*H3043*1000))+(Info!$B$6/(Info!$B$6-Info!$B$7))*(EXP(-Info!$B$7*H3043*1000)-EXP(-Info!$B$6*H3043*1000))*(Info!$B$9-1)</f>
        <v>0.96550194985755677</v>
      </c>
      <c r="AD3043" s="37">
        <f>SQRT((Info!$B$6*EXP(-Info!$B$6*H3043*1000)+(Info!$B$6/(Info!$B$6+Info!$B$7))*(Info!$B$9-1)*(-Info!$B$7*EXP(-Info!$B$7*H3043*1000)+Info!$B$6*EXP(-Info!$B$6*H3043*1000)))^2*(0.01*H3043*1000)^2)</f>
        <v>2.4412476715866944E-3</v>
      </c>
      <c r="AE3043" s="37">
        <f t="shared" si="770"/>
        <v>6.1885078227603349E-2</v>
      </c>
      <c r="AF3043" s="37">
        <f t="shared" si="771"/>
        <v>0.27575233080116834</v>
      </c>
      <c r="AG3043" s="37">
        <f t="shared" si="772"/>
        <v>9.6997225398088541E-2</v>
      </c>
      <c r="AH3043" s="37">
        <f t="shared" si="773"/>
        <v>0.15234935403379465</v>
      </c>
      <c r="AI3043">
        <f>AF3043*EXP(Info!$B$6*H3043*1000)</f>
        <v>2.3086785925421034</v>
      </c>
      <c r="AJ3043">
        <f>2*SQRT((EXP(Info!$B$6*H3043)*AG3043)^2+(Info!$B$6*H3043*0.01*AI3043)^2)</f>
        <v>0.19440713798041734</v>
      </c>
      <c r="AK3043">
        <f t="shared" si="774"/>
        <v>0.85978494710939035</v>
      </c>
      <c r="AL3043">
        <f t="shared" si="775"/>
        <v>0.17040217283268669</v>
      </c>
      <c r="AM3043">
        <f t="shared" si="781"/>
        <v>0.78</v>
      </c>
      <c r="AN3043">
        <f t="shared" si="782"/>
        <v>3.5377338315148631E-2</v>
      </c>
      <c r="AO3043">
        <f t="shared" si="778"/>
        <v>9.65</v>
      </c>
      <c r="AP3043">
        <f t="shared" si="779"/>
        <v>0.75627606133155667</v>
      </c>
      <c r="AQ3043">
        <f t="shared" si="780"/>
        <v>3</v>
      </c>
      <c r="AR3043">
        <v>1</v>
      </c>
      <c r="AS3043">
        <v>1</v>
      </c>
      <c r="AT3043">
        <v>0</v>
      </c>
      <c r="AU3043">
        <v>0</v>
      </c>
      <c r="AV3043">
        <v>1</v>
      </c>
      <c r="AW3043">
        <v>0</v>
      </c>
      <c r="AX3043">
        <v>0</v>
      </c>
    </row>
    <row r="3044" spans="1:50">
      <c r="A3044" s="13" t="s">
        <v>315</v>
      </c>
      <c r="B3044" s="13" t="s">
        <v>251</v>
      </c>
      <c r="C3044" s="13" t="s">
        <v>435</v>
      </c>
      <c r="D3044" s="13">
        <v>-4.0217000000000001</v>
      </c>
      <c r="E3044" s="13">
        <v>70.423000000000002</v>
      </c>
      <c r="F3044" s="13">
        <v>2281</v>
      </c>
      <c r="G3044">
        <v>429.5</v>
      </c>
      <c r="H3044">
        <v>235.52500000000001</v>
      </c>
      <c r="J3044">
        <f>(F3044*100*Info!$B$11)/AI3044</f>
        <v>2.1786957718018263</v>
      </c>
      <c r="K3044">
        <f>2*((F3044*100*Info!$B$11)/AI3044^2)*(AJ3044/2)</f>
        <v>0.1525692119183002</v>
      </c>
      <c r="L3044">
        <f t="shared" si="765"/>
        <v>0.89345794492304897</v>
      </c>
      <c r="M3044">
        <f t="shared" si="766"/>
        <v>20.828331601686575</v>
      </c>
      <c r="N3044">
        <f t="shared" si="767"/>
        <v>1.5983136466284165</v>
      </c>
      <c r="O3044" s="23">
        <v>1.67</v>
      </c>
      <c r="P3044" s="23">
        <v>0.04</v>
      </c>
      <c r="Q3044" s="13">
        <v>1.3360000000000001</v>
      </c>
      <c r="R3044" s="23">
        <v>5.7445626465380296E-2</v>
      </c>
      <c r="S3044" s="23">
        <v>1.75</v>
      </c>
      <c r="T3044" s="23">
        <v>0.06</v>
      </c>
      <c r="U3044" s="14">
        <v>2.3185875074400002</v>
      </c>
      <c r="V3044" s="14">
        <v>7.2759022199999995E-2</v>
      </c>
      <c r="W3044" s="37">
        <f>U3044*Info!$B$2</f>
        <v>1.1129220035712</v>
      </c>
      <c r="X3044" s="37">
        <f>W3044*SQRT((0.5*V3044/U3044)^2+Info!$B$3^2)</f>
        <v>5.8321657066862743E-2</v>
      </c>
      <c r="Y3044" s="28">
        <f>W3044*Info!$D$2</f>
        <v>0.90146682289267199</v>
      </c>
      <c r="Z3044" s="28">
        <f>Y3044*SQRT(Info!$D$3^2+(X3044/W3044)^2)</f>
        <v>6.5293758595849377E-2</v>
      </c>
      <c r="AA3044" s="37">
        <f t="shared" si="768"/>
        <v>0.55707799642879996</v>
      </c>
      <c r="AB3044" s="37">
        <f t="shared" si="769"/>
        <v>6.1655621666030919E-2</v>
      </c>
      <c r="AC3044" s="37">
        <f>(1-EXP(-Info!$B$6*H3044*1000))+(Info!$B$6/(Info!$B$6-Info!$B$7))*(EXP(-Info!$B$7*H3044*1000)-EXP(-Info!$B$6*H3044*1000))*(Info!$B$9-1)</f>
        <v>0.96929647270892172</v>
      </c>
      <c r="AD3044" s="37">
        <f>SQRT((Info!$B$6*EXP(-Info!$B$6*H3044*1000)+(Info!$B$6/(Info!$B$6+Info!$B$7))*(Info!$B$9-1)*(-Info!$B$7*EXP(-Info!$B$7*H3044*1000)+Info!$B$6*EXP(-Info!$B$6*H3044*1000)))^2*(0.01*H3044*1000)^2)</f>
        <v>2.3869711463240131E-3</v>
      </c>
      <c r="AE3044" s="37">
        <f t="shared" si="770"/>
        <v>5.9777368140339043E-2</v>
      </c>
      <c r="AF3044" s="37">
        <f t="shared" si="771"/>
        <v>0.30855944014513892</v>
      </c>
      <c r="AG3044" s="37">
        <f t="shared" si="772"/>
        <v>9.34698275025619E-2</v>
      </c>
      <c r="AH3044" s="37">
        <f t="shared" si="773"/>
        <v>0.17631968008293653</v>
      </c>
      <c r="AI3044">
        <f>AF3044*EXP(Info!$B$6*H3044*1000)</f>
        <v>2.6752799673500363</v>
      </c>
      <c r="AJ3044">
        <f>2*SQRT((EXP(Info!$B$6*H3044)*AG3044)^2+(Info!$B$6*H3044*0.01*AI3044)^2)</f>
        <v>0.18734389700579893</v>
      </c>
      <c r="AK3044">
        <f t="shared" si="774"/>
        <v>0.74074661185137525</v>
      </c>
      <c r="AL3044">
        <f t="shared" si="775"/>
        <v>0.16396696025864263</v>
      </c>
      <c r="AM3044">
        <f t="shared" si="781"/>
        <v>0.8</v>
      </c>
      <c r="AN3044">
        <f t="shared" si="782"/>
        <v>3.9375526282092455E-2</v>
      </c>
      <c r="AO3044">
        <f t="shared" si="778"/>
        <v>9.56</v>
      </c>
      <c r="AP3044">
        <f t="shared" si="779"/>
        <v>0.72026610798221757</v>
      </c>
      <c r="AQ3044">
        <f t="shared" si="780"/>
        <v>3</v>
      </c>
      <c r="AR3044">
        <v>1</v>
      </c>
      <c r="AS3044">
        <v>1</v>
      </c>
      <c r="AT3044">
        <v>0</v>
      </c>
      <c r="AU3044">
        <v>0</v>
      </c>
      <c r="AV3044">
        <v>1</v>
      </c>
      <c r="AW3044">
        <v>0</v>
      </c>
      <c r="AX3044">
        <v>0</v>
      </c>
    </row>
    <row r="3045" spans="1:50">
      <c r="A3045" s="13" t="s">
        <v>315</v>
      </c>
      <c r="B3045" s="13" t="s">
        <v>251</v>
      </c>
      <c r="C3045" s="13" t="s">
        <v>435</v>
      </c>
      <c r="D3045" s="13">
        <v>-4.0217000000000001</v>
      </c>
      <c r="E3045" s="13">
        <v>70.423000000000002</v>
      </c>
      <c r="F3045" s="13">
        <v>2281</v>
      </c>
      <c r="G3045">
        <v>439.5</v>
      </c>
      <c r="H3045">
        <v>240.61</v>
      </c>
      <c r="J3045">
        <f>(F3045*100*Info!$B$11)/AI3045</f>
        <v>1.3927869563219095</v>
      </c>
      <c r="K3045">
        <f>2*((F3045*100*Info!$B$11)/AI3045^2)*(AJ3045/2)</f>
        <v>8.2783877930788868E-2</v>
      </c>
      <c r="L3045">
        <f t="shared" si="765"/>
        <v>1.1121495339523311</v>
      </c>
      <c r="M3045">
        <f t="shared" si="766"/>
        <v>16.574164798740782</v>
      </c>
      <c r="N3045">
        <f t="shared" si="767"/>
        <v>1.152890607441164</v>
      </c>
      <c r="O3045" s="23">
        <v>2.06</v>
      </c>
      <c r="P3045" s="23">
        <v>0.08</v>
      </c>
      <c r="Q3045" s="13">
        <v>1.5862000000000001</v>
      </c>
      <c r="R3045" s="23">
        <v>4.1231056256176596E-2</v>
      </c>
      <c r="S3045" s="23">
        <v>2.2400000000000002</v>
      </c>
      <c r="T3045" s="23">
        <v>0.09</v>
      </c>
      <c r="U3045" s="14">
        <v>2.8861078806000005</v>
      </c>
      <c r="V3045" s="14">
        <v>0.10428793182</v>
      </c>
      <c r="W3045" s="37">
        <f>U3045*Info!$B$2</f>
        <v>1.3853317826880001</v>
      </c>
      <c r="X3045" s="37">
        <f>W3045*SQRT((0.5*V3045/U3045)^2+Info!$B$3^2)</f>
        <v>7.3649958582306455E-2</v>
      </c>
      <c r="Y3045" s="28">
        <f>W3045*Info!$D$2</f>
        <v>1.1221187439772802</v>
      </c>
      <c r="Z3045" s="28">
        <f>Y3045*SQRT(Info!$D$3^2+(X3045/W3045)^2)</f>
        <v>8.1894872723888471E-2</v>
      </c>
      <c r="AA3045" s="37">
        <f t="shared" si="768"/>
        <v>0.674668217312</v>
      </c>
      <c r="AB3045" s="37">
        <f t="shared" si="769"/>
        <v>8.381119495136348E-2</v>
      </c>
      <c r="AC3045" s="37">
        <f>(1-EXP(-Info!$B$6*H3045*1000))+(Info!$B$6/(Info!$B$6-Info!$B$7))*(EXP(-Info!$B$7*H3045*1000)-EXP(-Info!$B$6*H3045*1000))*(Info!$B$9-1)</f>
        <v>0.97411148601832542</v>
      </c>
      <c r="AD3045" s="37">
        <f>SQRT((Info!$B$6*EXP(-Info!$B$6*H3045*1000)+(Info!$B$6/(Info!$B$6+Info!$B$7))*(Info!$B$9-1)*(-Info!$B$7*EXP(-Info!$B$7*H3045*1000)+Info!$B$6*EXP(-Info!$B$6*H3045*1000)))^2*(0.01*H3045*1000)^2)</f>
        <v>2.3151244386134234E-3</v>
      </c>
      <c r="AE3045" s="37">
        <f t="shared" si="770"/>
        <v>8.1656387595646029E-2</v>
      </c>
      <c r="AF3045" s="37">
        <f t="shared" si="771"/>
        <v>0.46067919628759324</v>
      </c>
      <c r="AG3045" s="37">
        <f t="shared" si="772"/>
        <v>0.12409486618564147</v>
      </c>
      <c r="AH3045" s="37">
        <f t="shared" si="773"/>
        <v>0.20566035548553269</v>
      </c>
      <c r="AI3045">
        <f>AF3045*EXP(Info!$B$6*H3045*1000)</f>
        <v>4.1848619609735236</v>
      </c>
      <c r="AJ3045">
        <f>2*SQRT((EXP(Info!$B$6*H3045)*AG3045)^2+(Info!$B$6*H3045*0.01*AI3045)^2)</f>
        <v>0.2487380429303524</v>
      </c>
      <c r="AK3045">
        <f t="shared" si="774"/>
        <v>0.89710632855976635</v>
      </c>
      <c r="AL3045">
        <f t="shared" si="775"/>
        <v>0.22288749185365603</v>
      </c>
      <c r="AM3045">
        <f t="shared" si="781"/>
        <v>0.77</v>
      </c>
      <c r="AN3045">
        <f t="shared" si="782"/>
        <v>3.5983155012067655E-2</v>
      </c>
      <c r="AO3045">
        <f t="shared" si="778"/>
        <v>11.900000000000002</v>
      </c>
      <c r="AP3045">
        <f t="shared" si="779"/>
        <v>0.71376403281631362</v>
      </c>
      <c r="AQ3045">
        <f t="shared" si="780"/>
        <v>3</v>
      </c>
      <c r="AR3045">
        <v>1</v>
      </c>
      <c r="AS3045">
        <v>1</v>
      </c>
      <c r="AT3045">
        <v>0</v>
      </c>
      <c r="AU3045">
        <v>0</v>
      </c>
      <c r="AV3045">
        <v>1</v>
      </c>
      <c r="AW3045">
        <v>0</v>
      </c>
      <c r="AX3045">
        <v>0</v>
      </c>
    </row>
    <row r="3046" spans="1:50">
      <c r="A3046" s="13" t="s">
        <v>315</v>
      </c>
      <c r="B3046" s="13" t="s">
        <v>251</v>
      </c>
      <c r="C3046" s="13" t="s">
        <v>435</v>
      </c>
      <c r="D3046" s="13">
        <v>-4.0217000000000001</v>
      </c>
      <c r="E3046" s="13">
        <v>70.423000000000002</v>
      </c>
      <c r="F3046" s="13">
        <v>2281</v>
      </c>
      <c r="G3046">
        <v>449.5</v>
      </c>
      <c r="H3046">
        <v>245.69499999999999</v>
      </c>
      <c r="J3046">
        <f>(F3046*100*Info!$B$11)/AI3046</f>
        <v>1.1074426390860719</v>
      </c>
      <c r="K3046">
        <f>2*((F3046*100*Info!$B$11)/AI3046^2)*(AJ3046/2)</f>
        <v>4.2769454573585809E-2</v>
      </c>
      <c r="L3046">
        <f t="shared" si="765"/>
        <v>0.87663551499771974</v>
      </c>
      <c r="M3046">
        <f t="shared" si="766"/>
        <v>10.387811966228481</v>
      </c>
      <c r="N3046">
        <f t="shared" si="767"/>
        <v>0.63976189889135793</v>
      </c>
      <c r="O3046" s="23">
        <v>1.35</v>
      </c>
      <c r="P3046" s="23">
        <v>0.04</v>
      </c>
      <c r="Q3046" s="13">
        <v>1.3770000000000002</v>
      </c>
      <c r="R3046" s="23">
        <v>9.1651513899116813E-2</v>
      </c>
      <c r="S3046" s="23">
        <v>1.69</v>
      </c>
      <c r="T3046" s="23">
        <v>0.09</v>
      </c>
      <c r="U3046" s="14">
        <v>2.2749320941200004</v>
      </c>
      <c r="V3046" s="14">
        <v>0.10913853330000001</v>
      </c>
      <c r="W3046" s="37">
        <f>U3046*Info!$B$2</f>
        <v>1.0919674051776</v>
      </c>
      <c r="X3046" s="37">
        <f>W3046*SQRT((0.5*V3046/U3046)^2+Info!$B$3^2)</f>
        <v>6.0556323165266275E-2</v>
      </c>
      <c r="Y3046" s="28">
        <f>W3046*Info!$D$2</f>
        <v>0.88449359819385609</v>
      </c>
      <c r="Z3046" s="28">
        <f>Y3046*SQRT(Info!$D$3^2+(X3046/W3046)^2)</f>
        <v>6.6043817337708449E-2</v>
      </c>
      <c r="AA3046" s="37">
        <f t="shared" si="768"/>
        <v>0.25803259482240004</v>
      </c>
      <c r="AB3046" s="37">
        <f t="shared" si="769"/>
        <v>6.3773570350860592E-2</v>
      </c>
      <c r="AC3046" s="37">
        <f>(1-EXP(-Info!$B$6*H3046*1000))+(Info!$B$6/(Info!$B$6-Info!$B$7))*(EXP(-Info!$B$7*H3046*1000)-EXP(-Info!$B$6*H3046*1000))*(Info!$B$9-1)</f>
        <v>0.9786584479851016</v>
      </c>
      <c r="AD3046" s="37">
        <f>SQRT((Info!$B$6*EXP(-Info!$B$6*H3046*1000)+(Info!$B$6/(Info!$B$6+Info!$B$7))*(Info!$B$9-1)*(-Info!$B$7*EXP(-Info!$B$7*H3046*1000)+Info!$B$6*EXP(-Info!$B$6*H3046*1000)))^2*(0.01*H3046*1000)^2)</f>
        <v>2.2439816122932113E-3</v>
      </c>
      <c r="AE3046" s="37">
        <f t="shared" si="770"/>
        <v>6.2415229199585122E-2</v>
      </c>
      <c r="AF3046" s="37">
        <f t="shared" si="771"/>
        <v>0.55298062302768525</v>
      </c>
      <c r="AG3046" s="37">
        <f t="shared" si="772"/>
        <v>0.10140239959968078</v>
      </c>
      <c r="AH3046" s="37">
        <f t="shared" si="773"/>
        <v>0.32720746924715105</v>
      </c>
      <c r="AI3046">
        <f>AF3046*EXP(Info!$B$6*H3046*1000)</f>
        <v>5.263135938184373</v>
      </c>
      <c r="AJ3046">
        <f>2*SQRT((EXP(Info!$B$6*H3046)*AG3046)^2+(Info!$B$6*H3046*0.01*AI3046)^2)</f>
        <v>0.20326240427996403</v>
      </c>
      <c r="AK3046">
        <f t="shared" si="774"/>
        <v>0.34310594133534533</v>
      </c>
      <c r="AL3046">
        <f t="shared" si="775"/>
        <v>0.16959943299107866</v>
      </c>
      <c r="AM3046">
        <f t="shared" si="781"/>
        <v>1.02</v>
      </c>
      <c r="AN3046">
        <f t="shared" si="782"/>
        <v>7.431309584448606E-2</v>
      </c>
      <c r="AO3046">
        <f t="shared" si="778"/>
        <v>9.3800000000000008</v>
      </c>
      <c r="AP3046">
        <f t="shared" si="779"/>
        <v>0.59342430637351096</v>
      </c>
      <c r="AQ3046">
        <f t="shared" si="780"/>
        <v>3</v>
      </c>
      <c r="AR3046">
        <v>1</v>
      </c>
      <c r="AS3046">
        <v>1</v>
      </c>
      <c r="AT3046">
        <v>0</v>
      </c>
      <c r="AU3046">
        <v>0</v>
      </c>
      <c r="AV3046">
        <v>1</v>
      </c>
      <c r="AW3046">
        <v>0</v>
      </c>
      <c r="AX3046">
        <v>0</v>
      </c>
    </row>
    <row r="3047" spans="1:50">
      <c r="A3047" s="13" t="s">
        <v>315</v>
      </c>
      <c r="B3047" s="13" t="s">
        <v>251</v>
      </c>
      <c r="C3047" s="13" t="s">
        <v>435</v>
      </c>
      <c r="D3047" s="13">
        <v>-4.0217000000000001</v>
      </c>
      <c r="E3047" s="13">
        <v>70.423000000000002</v>
      </c>
      <c r="F3047" s="13">
        <v>2281</v>
      </c>
      <c r="G3047">
        <v>457</v>
      </c>
      <c r="H3047">
        <v>249.50800000000001</v>
      </c>
      <c r="J3047">
        <f>(F3047*100*Info!$B$11)/AI3047</f>
        <v>2.4719856603684289</v>
      </c>
      <c r="K3047">
        <f>2*((F3047*100*Info!$B$11)/AI3047^2)*(AJ3047/2)</f>
        <v>0.21318209166209637</v>
      </c>
      <c r="L3047">
        <f t="shared" si="765"/>
        <v>0.793457944811369</v>
      </c>
      <c r="M3047">
        <f t="shared" si="766"/>
        <v>20.987158279966458</v>
      </c>
      <c r="N3047">
        <f t="shared" si="767"/>
        <v>2.1778379193383772</v>
      </c>
      <c r="O3047" s="23">
        <v>1.62</v>
      </c>
      <c r="P3047" s="23">
        <v>0.04</v>
      </c>
      <c r="Q3047" s="13">
        <v>1.2474000000000001</v>
      </c>
      <c r="R3047" s="23">
        <v>5.7445626465380296E-2</v>
      </c>
      <c r="S3047" s="23">
        <v>1.66</v>
      </c>
      <c r="T3047" s="23">
        <v>0.11</v>
      </c>
      <c r="U3047" s="14">
        <v>2.0590803282600003</v>
      </c>
      <c r="V3047" s="14">
        <v>0.11883973626000001</v>
      </c>
      <c r="W3047" s="37">
        <f>U3047*Info!$B$2</f>
        <v>0.98835855756480007</v>
      </c>
      <c r="X3047" s="37">
        <f>W3047*SQRT((0.5*V3047/U3047)^2+Info!$B$3^2)</f>
        <v>5.7057949942538953E-2</v>
      </c>
      <c r="Y3047" s="28">
        <f>W3047*Info!$D$2</f>
        <v>0.80057043162748809</v>
      </c>
      <c r="Z3047" s="28">
        <f>Y3047*SQRT(Info!$D$3^2+(X3047/W3047)^2)</f>
        <v>6.1141540972034926E-2</v>
      </c>
      <c r="AA3047" s="37">
        <f t="shared" si="768"/>
        <v>0.63164144243520004</v>
      </c>
      <c r="AB3047" s="37">
        <f t="shared" si="769"/>
        <v>6.0461637851163784E-2</v>
      </c>
      <c r="AC3047" s="37">
        <f>(1-EXP(-Info!$B$6*H3047*1000))+(Info!$B$6/(Info!$B$6-Info!$B$7))*(EXP(-Info!$B$7*H3047*1000)-EXP(-Info!$B$6*H3047*1000))*(Info!$B$9-1)</f>
        <v>0.9818999236471343</v>
      </c>
      <c r="AD3047" s="37">
        <f>SQRT((Info!$B$6*EXP(-Info!$B$6*H3047*1000)+(Info!$B$6/(Info!$B$6+Info!$B$7))*(Info!$B$9-1)*(-Info!$B$7*EXP(-Info!$B$7*H3047*1000)+Info!$B$6*EXP(-Info!$B$6*H3047*1000)))^2*(0.01*H3047*1000)^2)</f>
        <v>2.1911510543426928E-3</v>
      </c>
      <c r="AE3047" s="37">
        <f t="shared" si="770"/>
        <v>5.9383408160721282E-2</v>
      </c>
      <c r="AF3047" s="37">
        <f t="shared" si="771"/>
        <v>0.23922088427302313</v>
      </c>
      <c r="AG3047" s="37">
        <f t="shared" si="772"/>
        <v>0.10143804610311578</v>
      </c>
      <c r="AH3047" s="37">
        <f t="shared" si="773"/>
        <v>0.144108966429532</v>
      </c>
      <c r="AI3047">
        <f>AF3047*EXP(Info!$B$6*H3047*1000)</f>
        <v>2.3578701311653014</v>
      </c>
      <c r="AJ3047">
        <f>2*SQRT((EXP(Info!$B$6*H3047)*AG3047)^2+(Info!$B$6*H3047*0.01*AI3047)^2)</f>
        <v>0.20334085852038633</v>
      </c>
      <c r="AK3047">
        <f t="shared" si="774"/>
        <v>0.83989362600608553</v>
      </c>
      <c r="AL3047">
        <f t="shared" si="775"/>
        <v>0.16079167970138497</v>
      </c>
      <c r="AM3047">
        <f t="shared" si="781"/>
        <v>0.77</v>
      </c>
      <c r="AN3047">
        <f t="shared" si="782"/>
        <v>4.0235550921967109E-2</v>
      </c>
      <c r="AO3047">
        <f t="shared" si="778"/>
        <v>8.49</v>
      </c>
      <c r="AP3047">
        <f t="shared" si="779"/>
        <v>0.78675900972205415</v>
      </c>
      <c r="AQ3047">
        <f t="shared" si="780"/>
        <v>3</v>
      </c>
      <c r="AR3047">
        <v>1</v>
      </c>
      <c r="AS3047">
        <v>1</v>
      </c>
      <c r="AT3047">
        <v>0</v>
      </c>
      <c r="AU3047">
        <v>0</v>
      </c>
      <c r="AV3047">
        <v>1</v>
      </c>
      <c r="AW3047">
        <v>0</v>
      </c>
      <c r="AX3047">
        <v>0</v>
      </c>
    </row>
    <row r="3048" spans="1:50">
      <c r="A3048" s="13" t="s">
        <v>315</v>
      </c>
      <c r="B3048" s="13" t="s">
        <v>251</v>
      </c>
      <c r="C3048" s="13" t="s">
        <v>435</v>
      </c>
      <c r="D3048" s="13">
        <v>-4.0217000000000001</v>
      </c>
      <c r="E3048" s="13">
        <v>70.423000000000002</v>
      </c>
      <c r="F3048" s="13">
        <v>2281</v>
      </c>
      <c r="G3048">
        <v>467</v>
      </c>
      <c r="H3048">
        <v>254.59299999999999</v>
      </c>
      <c r="J3048">
        <f>(F3048*100*Info!$B$11)/AI3048</f>
        <v>1.0511347408290916</v>
      </c>
      <c r="K3048">
        <f>2*((F3048*100*Info!$B$11)/AI3048^2)*(AJ3048/2)</f>
        <v>4.2656029614181024E-2</v>
      </c>
      <c r="L3048">
        <f t="shared" si="765"/>
        <v>0.93177570197518833</v>
      </c>
      <c r="M3048">
        <f t="shared" si="766"/>
        <v>10.479813377769919</v>
      </c>
      <c r="N3048">
        <f t="shared" si="767"/>
        <v>0.69254913341289837</v>
      </c>
      <c r="O3048" s="23">
        <v>1.62</v>
      </c>
      <c r="P3048" s="23">
        <v>0.04</v>
      </c>
      <c r="Q3048" s="13">
        <v>1.4904000000000002</v>
      </c>
      <c r="R3048" s="23">
        <v>6.9282032302755092E-2</v>
      </c>
      <c r="S3048" s="23">
        <v>1.93</v>
      </c>
      <c r="T3048" s="23">
        <v>0.11</v>
      </c>
      <c r="U3048" s="14">
        <v>2.4180248377800004</v>
      </c>
      <c r="V3048" s="14">
        <v>0.12611563848000001</v>
      </c>
      <c r="W3048" s="37">
        <f>U3048*Info!$B$2</f>
        <v>1.1606519221344003</v>
      </c>
      <c r="X3048" s="37">
        <f>W3048*SQRT((0.5*V3048/U3048)^2+Info!$B$3^2)</f>
        <v>6.5451654652824903E-2</v>
      </c>
      <c r="Y3048" s="28">
        <f>W3048*Info!$D$2</f>
        <v>0.94012805692886425</v>
      </c>
      <c r="Z3048" s="28">
        <f>Y3048*SQRT(Info!$D$3^2+(X3048/W3048)^2)</f>
        <v>7.0853942924637342E-2</v>
      </c>
      <c r="AA3048" s="37">
        <f t="shared" si="768"/>
        <v>0.45934807786559984</v>
      </c>
      <c r="AB3048" s="37">
        <f t="shared" si="769"/>
        <v>6.8439163472332532E-2</v>
      </c>
      <c r="AC3048" s="37">
        <f>(1-EXP(-Info!$B$6*H3048*1000))+(Info!$B$6/(Info!$B$6-Info!$B$7))*(EXP(-Info!$B$7*H3048*1000)-EXP(-Info!$B$6*H3048*1000))*(Info!$B$9-1)</f>
        <v>0.98600852624046387</v>
      </c>
      <c r="AD3048" s="37">
        <f>SQRT((Info!$B$6*EXP(-Info!$B$6*H3048*1000)+(Info!$B$6/(Info!$B$6+Info!$B$7))*(Info!$B$9-1)*(-Info!$B$7*EXP(-Info!$B$7*H3048*1000)+Info!$B$6*EXP(-Info!$B$6*H3048*1000)))^2*(0.01*H3048*1000)^2)</f>
        <v>2.1214498082830122E-3</v>
      </c>
      <c r="AE3048" s="37">
        <f t="shared" si="770"/>
        <v>6.7488634477577442E-2</v>
      </c>
      <c r="AF3048" s="37">
        <f t="shared" si="771"/>
        <v>0.53695082178348574</v>
      </c>
      <c r="AG3048" s="37">
        <f t="shared" si="772"/>
        <v>0.11224970829189633</v>
      </c>
      <c r="AH3048" s="37">
        <f t="shared" si="773"/>
        <v>0.27821286102771281</v>
      </c>
      <c r="AI3048">
        <f>AF3048*EXP(Info!$B$6*H3048*1000)</f>
        <v>5.5450751714801809</v>
      </c>
      <c r="AJ3048">
        <f>2*SQRT((EXP(Info!$B$6*H3048)*AG3048)^2+(Info!$B$6*H3048*0.01*AI3048)^2)</f>
        <v>0.22502432993600108</v>
      </c>
      <c r="AK3048">
        <f t="shared" si="774"/>
        <v>0.61079513913788808</v>
      </c>
      <c r="AL3048">
        <f t="shared" si="775"/>
        <v>0.18200711133832112</v>
      </c>
      <c r="AM3048">
        <f t="shared" si="781"/>
        <v>0.92</v>
      </c>
      <c r="AN3048">
        <f t="shared" si="782"/>
        <v>4.842528660595067E-2</v>
      </c>
      <c r="AO3048">
        <f t="shared" si="778"/>
        <v>9.9700000000000006</v>
      </c>
      <c r="AP3048">
        <f t="shared" si="779"/>
        <v>0.66996830416652353</v>
      </c>
      <c r="AQ3048">
        <f t="shared" si="780"/>
        <v>3</v>
      </c>
      <c r="AR3048">
        <v>1</v>
      </c>
      <c r="AS3048">
        <v>1</v>
      </c>
      <c r="AT3048">
        <v>0</v>
      </c>
      <c r="AU3048">
        <v>0</v>
      </c>
      <c r="AV3048">
        <v>1</v>
      </c>
      <c r="AW3048">
        <v>0</v>
      </c>
      <c r="AX3048">
        <v>0</v>
      </c>
    </row>
    <row r="3049" spans="1:50">
      <c r="A3049" s="13" t="s">
        <v>315</v>
      </c>
      <c r="B3049" s="13" t="s">
        <v>251</v>
      </c>
      <c r="C3049" s="13" t="s">
        <v>435</v>
      </c>
      <c r="D3049" s="13">
        <v>-4.0217000000000001</v>
      </c>
      <c r="E3049" s="13">
        <v>70.423000000000002</v>
      </c>
      <c r="F3049" s="13">
        <v>2281</v>
      </c>
      <c r="G3049">
        <v>477</v>
      </c>
      <c r="H3049">
        <v>259.678</v>
      </c>
      <c r="J3049">
        <f>(F3049*100*Info!$B$11)/AI3049</f>
        <v>6.5749229068573776</v>
      </c>
      <c r="K3049">
        <f>2*((F3049*100*Info!$B$11)/AI3049^2)*(AJ3049/2)</f>
        <v>1.2511235643134473</v>
      </c>
      <c r="L3049">
        <f t="shared" si="765"/>
        <v>0.70094400000000123</v>
      </c>
      <c r="M3049">
        <f t="shared" si="766"/>
        <v>49.312584553659427</v>
      </c>
      <c r="N3049">
        <f t="shared" si="767"/>
        <v>9.677480128336617</v>
      </c>
      <c r="O3049" s="23">
        <v>1.47</v>
      </c>
      <c r="P3049" s="23">
        <v>0.04</v>
      </c>
      <c r="Q3049" s="13">
        <v>1.1025</v>
      </c>
      <c r="R3049" s="23">
        <v>5.7445626465380296E-2</v>
      </c>
      <c r="S3049" s="23">
        <v>1.38</v>
      </c>
      <c r="T3049" s="23">
        <v>0.08</v>
      </c>
      <c r="U3049" s="23">
        <v>1.819</v>
      </c>
      <c r="V3049" s="14">
        <v>8.7310826640000005E-2</v>
      </c>
      <c r="W3049" s="37">
        <f>U3049*Info!$B$2</f>
        <v>0.8731199999999999</v>
      </c>
      <c r="X3049" s="37">
        <f>W3049*SQRT((0.5*V3049/U3049)^2+Info!$B$3^2)</f>
        <v>4.8424596331173103E-2</v>
      </c>
      <c r="Y3049" s="28">
        <f>W3049*Info!$D$2</f>
        <v>0.70722719999999994</v>
      </c>
      <c r="Z3049" s="28">
        <f>Y3049*SQRT(Info!$D$3^2+(X3049/W3049)^2)</f>
        <v>5.2810433805979072E-2</v>
      </c>
      <c r="AA3049" s="37">
        <f t="shared" si="768"/>
        <v>0.59688000000000008</v>
      </c>
      <c r="AB3049" s="37">
        <f t="shared" si="769"/>
        <v>5.2392189588115742E-2</v>
      </c>
      <c r="AC3049" s="37">
        <f>(1-EXP(-Info!$B$6*H3049*1000))+(Info!$B$6/(Info!$B$6-Info!$B$7))*(EXP(-Info!$B$7*H3049*1000)-EXP(-Info!$B$6*H3049*1000))*(Info!$B$9-1)</f>
        <v>0.98988314594496651</v>
      </c>
      <c r="AD3049" s="37">
        <f>SQRT((Info!$B$6*EXP(-Info!$B$6*H3049*1000)+(Info!$B$6/(Info!$B$6+Info!$B$7))*(Info!$B$9-1)*(-Info!$B$7*EXP(-Info!$B$7*H3049*1000)+Info!$B$6*EXP(-Info!$B$6*H3049*1000)))^2*(0.01*H3049*1000)^2)</f>
        <v>2.0526763157994693E-3</v>
      </c>
      <c r="AE3049" s="37">
        <f t="shared" si="770"/>
        <v>5.1876615632633176E-2</v>
      </c>
      <c r="AF3049" s="37">
        <f t="shared" si="771"/>
        <v>8.1931347848368308E-2</v>
      </c>
      <c r="AG3049" s="37">
        <f t="shared" si="772"/>
        <v>8.4143479653931944E-2</v>
      </c>
      <c r="AH3049" s="37">
        <f t="shared" si="773"/>
        <v>5.9370541919107477E-2</v>
      </c>
      <c r="AI3049">
        <f>AF3049*EXP(Info!$B$6*H3049*1000)</f>
        <v>0.88649269897486349</v>
      </c>
      <c r="AJ3049">
        <f>2*SQRT((EXP(Info!$B$6*H3049)*AG3049)^2+(Info!$B$6*H3049*0.01*AI3049)^2)</f>
        <v>0.16868819923690975</v>
      </c>
      <c r="AK3049">
        <f t="shared" si="774"/>
        <v>0.79367133600000006</v>
      </c>
      <c r="AL3049">
        <f t="shared" si="775"/>
        <v>0.139331788990635</v>
      </c>
      <c r="AM3049">
        <f t="shared" si="781"/>
        <v>0.75</v>
      </c>
      <c r="AN3049">
        <f t="shared" si="782"/>
        <v>4.4086671417740551E-2</v>
      </c>
      <c r="AO3049">
        <f t="shared" si="778"/>
        <v>7.5001007916238871</v>
      </c>
      <c r="AP3049">
        <f t="shared" si="779"/>
        <v>0.80813633864760859</v>
      </c>
      <c r="AQ3049">
        <f t="shared" si="780"/>
        <v>3</v>
      </c>
      <c r="AR3049">
        <v>1</v>
      </c>
      <c r="AS3049">
        <v>1</v>
      </c>
      <c r="AT3049">
        <v>0</v>
      </c>
      <c r="AU3049">
        <v>0</v>
      </c>
      <c r="AV3049">
        <v>1</v>
      </c>
      <c r="AW3049">
        <v>0</v>
      </c>
      <c r="AX3049">
        <v>0</v>
      </c>
    </row>
    <row r="3050" spans="1:50">
      <c r="A3050" s="13" t="s">
        <v>317</v>
      </c>
      <c r="B3050" s="13" t="s">
        <v>252</v>
      </c>
      <c r="D3050" s="13">
        <v>3.9580000000000002</v>
      </c>
      <c r="E3050" s="13">
        <v>76.52</v>
      </c>
      <c r="F3050" s="13">
        <v>2485</v>
      </c>
      <c r="G3050" s="13">
        <v>0</v>
      </c>
      <c r="H3050">
        <v>0</v>
      </c>
      <c r="J3050">
        <f>(F3050*100*Info!$B$11)/AI3050</f>
        <v>1.0688979239259382</v>
      </c>
      <c r="K3050" t="e">
        <f>2*((F3050*100*Info!$B$11)/AI3050^2)*(AJ3050/2)</f>
        <v>#DIV/0!</v>
      </c>
      <c r="L3050">
        <f t="shared" si="765"/>
        <v>0.48504672951366368</v>
      </c>
      <c r="M3050">
        <f t="shared" si="766"/>
        <v>5.5475802313711666</v>
      </c>
      <c r="N3050" t="e">
        <f t="shared" si="767"/>
        <v>#DIV/0!</v>
      </c>
      <c r="O3050" s="23">
        <v>0.92</v>
      </c>
      <c r="P3050" s="23">
        <v>0.06</v>
      </c>
      <c r="Q3050" s="23">
        <v>0.76359999999999995</v>
      </c>
      <c r="R3050" s="23">
        <v>5.4193357526545638E-2</v>
      </c>
      <c r="S3050" s="23">
        <v>6.43</v>
      </c>
      <c r="T3050" s="23">
        <v>0.16</v>
      </c>
      <c r="U3050" s="23">
        <v>1.2587310840600001</v>
      </c>
      <c r="V3050" s="23">
        <v>7.0333721459999998E-2</v>
      </c>
      <c r="W3050" s="37">
        <f>U3050*Info!$B$2</f>
        <v>0.60419092034880006</v>
      </c>
      <c r="X3050" s="37">
        <f>W3050*SQRT((0.5*V3050/U3050)^2+Info!$B$3^2)</f>
        <v>3.4605696284658198E-2</v>
      </c>
      <c r="Y3050" s="28">
        <f>W3050*Info!$D$2</f>
        <v>0.48939464548252809</v>
      </c>
      <c r="Z3050" s="28">
        <f>Y3050*SQRT(Info!$D$3^2+(X3050/W3050)^2)</f>
        <v>3.7208643058514485E-2</v>
      </c>
      <c r="AA3050" s="37">
        <f t="shared" si="768"/>
        <v>0.31580907965119998</v>
      </c>
      <c r="AB3050" s="37">
        <f t="shared" si="769"/>
        <v>4.5799063476735048E-2</v>
      </c>
      <c r="AC3050" s="37">
        <f>(1-EXP(-Info!$B$6*H3050*1000))+(Info!$B$6/(Info!$B$6-Info!$B$7))*(EXP(-Info!$B$7*H3050*1000)-EXP(-Info!$B$6*H3050*1000))*(Info!$B$9-1)</f>
        <v>0</v>
      </c>
      <c r="AD3050" s="37">
        <f>SQRT((Info!$B$6*EXP(-Info!$B$6*H3050*1000)+(Info!$B$6/(Info!$B$6+Info!$B$7))*(Info!$B$9-1)*(-Info!$B$7*EXP(-Info!$B$7*H3050*1000)+Info!$B$6*EXP(-Info!$B$6*H3050*1000)))^2*(0.01*H3050*1000)^2)</f>
        <v>0</v>
      </c>
      <c r="AE3050" s="37" t="e">
        <f t="shared" si="770"/>
        <v>#DIV/0!</v>
      </c>
      <c r="AF3050" s="37">
        <f t="shared" si="771"/>
        <v>5.940605354517472</v>
      </c>
      <c r="AG3050" s="37" t="e">
        <f t="shared" si="772"/>
        <v>#DIV/0!</v>
      </c>
      <c r="AH3050" s="37">
        <f t="shared" si="773"/>
        <v>0.92388885762324602</v>
      </c>
      <c r="AI3050">
        <f>AF3050*EXP(Info!$B$6*H3050*1000)</f>
        <v>5.940605354517472</v>
      </c>
      <c r="AJ3050" t="e">
        <f>2*SQRT((EXP(Info!$B$6*H3050)*AG3050)^2+(Info!$B$6*H3050*0.01*AI3050)^2)</f>
        <v>#DIV/0!</v>
      </c>
      <c r="AK3050">
        <f t="shared" si="774"/>
        <v>0.41993133321220061</v>
      </c>
      <c r="AL3050">
        <f t="shared" si="775"/>
        <v>0.12179802941002918</v>
      </c>
      <c r="AM3050">
        <f t="shared" si="781"/>
        <v>0.83</v>
      </c>
      <c r="AN3050">
        <f t="shared" si="782"/>
        <v>0.08</v>
      </c>
      <c r="AO3050">
        <f t="shared" si="778"/>
        <v>5.19</v>
      </c>
      <c r="AP3050">
        <f t="shared" si="779"/>
        <v>0.73089479687159797</v>
      </c>
      <c r="AQ3050">
        <f t="shared" si="780"/>
        <v>3</v>
      </c>
      <c r="AR3050">
        <v>1</v>
      </c>
      <c r="AS3050">
        <v>1</v>
      </c>
      <c r="AT3050">
        <v>0</v>
      </c>
      <c r="AU3050">
        <v>0</v>
      </c>
      <c r="AV3050">
        <v>1</v>
      </c>
      <c r="AW3050">
        <v>0</v>
      </c>
      <c r="AX3050">
        <v>0</v>
      </c>
    </row>
    <row r="3051" spans="1:50">
      <c r="A3051" s="13" t="s">
        <v>317</v>
      </c>
      <c r="B3051" s="13" t="s">
        <v>252</v>
      </c>
      <c r="D3051" s="13">
        <v>3.9580000000000002</v>
      </c>
      <c r="E3051" s="13">
        <v>76.52</v>
      </c>
      <c r="F3051" s="13">
        <v>2485</v>
      </c>
      <c r="G3051" s="13">
        <v>5</v>
      </c>
      <c r="H3051">
        <v>9</v>
      </c>
      <c r="J3051">
        <f>(F3051*100*Info!$B$11)/AI3051</f>
        <v>1.4916836138232092</v>
      </c>
      <c r="K3051">
        <f>2*((F3051*100*Info!$B$11)/AI3051^2)*(AJ3051/2)</f>
        <v>7.1573653085583666E-2</v>
      </c>
      <c r="L3051">
        <f t="shared" ref="L3051:L3114" si="783">(M3051/10.7)/J3051</f>
        <v>0.60747663619244963</v>
      </c>
      <c r="M3051">
        <f t="shared" ref="M3051:M3114" si="784">((U3051/0.242530073729142))*J3051</f>
        <v>9.6959435006793058</v>
      </c>
      <c r="N3051">
        <f t="shared" ref="N3051:N3114" si="785">2*M3051*SQRT((0.5*K3051/J3051)^2+(0.5*V3051/U3051)^2)</f>
        <v>0.80450047818384252</v>
      </c>
      <c r="O3051" s="23">
        <v>1.39</v>
      </c>
      <c r="P3051" s="23">
        <v>0.03</v>
      </c>
      <c r="Q3051" s="23">
        <v>1.1815</v>
      </c>
      <c r="R3051" s="23">
        <v>4.9407590509961116E-2</v>
      </c>
      <c r="S3051" s="23">
        <v>4.59</v>
      </c>
      <c r="T3051" s="23">
        <v>0.18</v>
      </c>
      <c r="U3051" s="23">
        <v>1.5764454810000001</v>
      </c>
      <c r="V3051" s="23">
        <v>0.10671323256000001</v>
      </c>
      <c r="W3051" s="37">
        <f>U3051*Info!$B$2</f>
        <v>0.75669383088000008</v>
      </c>
      <c r="X3051" s="37">
        <f>W3051*SQRT((0.5*V3051/U3051)^2+Info!$B$3^2)</f>
        <v>4.5688031373935706E-2</v>
      </c>
      <c r="Y3051" s="28">
        <f>W3051*Info!$D$2</f>
        <v>0.61292200301280009</v>
      </c>
      <c r="Z3051" s="28">
        <f>Y3051*SQRT(Info!$D$3^2+(X3051/W3051)^2)</f>
        <v>4.8049184263271545E-2</v>
      </c>
      <c r="AA3051" s="37">
        <f t="shared" ref="AA3051:AA3114" si="786">IF(O3051-W3051&gt;0,O3051-W3051,0)</f>
        <v>0.63330616911999982</v>
      </c>
      <c r="AB3051" s="37">
        <f t="shared" ref="AB3051:AB3114" si="787">SQRT((0.5*P3051)^2+X3051^2)</f>
        <v>4.8087380993621739E-2</v>
      </c>
      <c r="AC3051" s="37">
        <f>(1-EXP(-Info!$B$6*H3051*1000))+(Info!$B$6/(Info!$B$6-Info!$B$7))*(EXP(-Info!$B$7*H3051*1000)-EXP(-Info!$B$6*H3051*1000))*(Info!$B$9-1)</f>
        <v>9.0701941314247983E-2</v>
      </c>
      <c r="AD3051" s="37">
        <f>SQRT((Info!$B$6*EXP(-Info!$B$6*H3051*1000)+(Info!$B$6/(Info!$B$6+Info!$B$7))*(Info!$B$9-1)*(-Info!$B$7*EXP(-Info!$B$7*H3051*1000)+Info!$B$6*EXP(-Info!$B$6*H3051*1000)))^2*(0.01*H3051*1000)^2)</f>
        <v>8.1747949321323878E-4</v>
      </c>
      <c r="AE3051" s="37">
        <f t="shared" ref="AE3051:AE3114" si="788">IF(AA3051&gt;0,AA3051*AC3051*SQRT((AB3051/AA3051)^2+(AD3051/AC3051)^2),AA3051*AC3051*SQRT((AD3051/AC3051)^2))</f>
        <v>4.3922371582327344E-3</v>
      </c>
      <c r="AF3051" s="37">
        <f t="shared" ref="AF3051:AF3114" si="789">IF((S3051-Y3051-AA3051*AC3051)&gt;0,S3051-Y3051-AA3051*AC3051,0)</f>
        <v>3.9196358980017263</v>
      </c>
      <c r="AG3051" s="37">
        <f t="shared" ref="AG3051:AG3114" si="790">SQRT((T3051*0.5)^2+Z3051^2+AE3051^2)</f>
        <v>0.10211765692386396</v>
      </c>
      <c r="AH3051" s="37">
        <f t="shared" ref="AH3051:AH3114" si="791">AF3051/S3051</f>
        <v>0.85395117603523452</v>
      </c>
      <c r="AI3051">
        <f>AF3051*EXP(Info!$B$6*H3051*1000)</f>
        <v>4.2568683274814152</v>
      </c>
      <c r="AJ3051">
        <f>2*SQRT((EXP(Info!$B$6*H3051)*AG3051)^2+(Info!$B$6*H3051*0.01*AI3051)^2)</f>
        <v>0.20425217122367176</v>
      </c>
      <c r="AK3051">
        <f t="shared" ref="AK3051:AK3114" si="792">AA3051/0.752049334436339</f>
        <v>0.84210721307886371</v>
      </c>
      <c r="AL3051">
        <f t="shared" ref="AL3051:AL3114" si="793">AB3051/0.752049334436339*2</f>
        <v>0.12788358101443764</v>
      </c>
      <c r="AM3051">
        <f t="shared" si="781"/>
        <v>0.85000000000000009</v>
      </c>
      <c r="AN3051">
        <f t="shared" si="782"/>
        <v>0.04</v>
      </c>
      <c r="AO3051">
        <f t="shared" ref="AO3051:AO3114" si="794">U3051/0.242530074</f>
        <v>6.5</v>
      </c>
      <c r="AP3051">
        <f t="shared" ref="AP3051:AP3114" si="795">O3051/U3051</f>
        <v>0.88173046055374482</v>
      </c>
      <c r="AQ3051">
        <f t="shared" si="780"/>
        <v>3</v>
      </c>
      <c r="AR3051">
        <v>1</v>
      </c>
      <c r="AS3051">
        <v>1</v>
      </c>
      <c r="AT3051">
        <v>0</v>
      </c>
      <c r="AU3051">
        <v>0</v>
      </c>
      <c r="AV3051">
        <v>1</v>
      </c>
      <c r="AW3051">
        <v>0</v>
      </c>
      <c r="AX3051">
        <v>0</v>
      </c>
    </row>
    <row r="3052" spans="1:50">
      <c r="A3052" s="13" t="s">
        <v>317</v>
      </c>
      <c r="B3052" s="13" t="s">
        <v>252</v>
      </c>
      <c r="D3052" s="13">
        <v>3.9580000000000002</v>
      </c>
      <c r="E3052" s="13">
        <v>76.52</v>
      </c>
      <c r="F3052" s="13">
        <v>2485</v>
      </c>
      <c r="G3052" s="13">
        <v>10</v>
      </c>
      <c r="H3052">
        <v>12.933299999999999</v>
      </c>
      <c r="J3052">
        <f>(F3052*100*Info!$B$11)/AI3052</f>
        <v>1.8182776540478636</v>
      </c>
      <c r="K3052">
        <f>2*((F3052*100*Info!$B$11)/AI3052^2)*(AJ3052/2)</f>
        <v>8.6367630549151309E-2</v>
      </c>
      <c r="L3052">
        <f t="shared" si="783"/>
        <v>0.8990654215648255</v>
      </c>
      <c r="M3052">
        <f t="shared" si="784"/>
        <v>17.491831051475355</v>
      </c>
      <c r="N3052">
        <f t="shared" si="785"/>
        <v>0.99391887405086943</v>
      </c>
      <c r="O3052" s="23">
        <v>1.52</v>
      </c>
      <c r="P3052" s="23">
        <v>0.04</v>
      </c>
      <c r="Q3052" s="23">
        <v>1.4592000000000001</v>
      </c>
      <c r="R3052" s="23">
        <v>4.7138943560499968E-2</v>
      </c>
      <c r="S3052" s="23">
        <v>4.0599999999999996</v>
      </c>
      <c r="T3052" s="23">
        <v>0.1</v>
      </c>
      <c r="U3052" s="23">
        <v>2.3331393118800001</v>
      </c>
      <c r="V3052" s="23">
        <v>7.2759022199999995E-2</v>
      </c>
      <c r="W3052" s="37">
        <f>U3052*Info!$B$2</f>
        <v>1.1199068697023999</v>
      </c>
      <c r="X3052" s="37">
        <f>W3052*SQRT((0.5*V3052/U3052)^2+Info!$B$3^2)</f>
        <v>5.8654971741183004E-2</v>
      </c>
      <c r="Y3052" s="28">
        <f>W3052*Info!$D$2</f>
        <v>0.90712456445894396</v>
      </c>
      <c r="Z3052" s="28">
        <f>Y3052*SQRT(Info!$D$3^2+(X3052/W3052)^2)</f>
        <v>6.5684378850044384E-2</v>
      </c>
      <c r="AA3052" s="37">
        <f t="shared" si="786"/>
        <v>0.40009313029760007</v>
      </c>
      <c r="AB3052" s="37">
        <f t="shared" si="787"/>
        <v>6.197100701101263E-2</v>
      </c>
      <c r="AC3052" s="37">
        <f>(1-EXP(-Info!$B$6*H3052*1000))+(Info!$B$6/(Info!$B$6-Info!$B$7))*(EXP(-Info!$B$7*H3052*1000)-EXP(-Info!$B$6*H3052*1000))*(Info!$B$9-1)</f>
        <v>0.12795848809848781</v>
      </c>
      <c r="AD3052" s="37">
        <f>SQRT((Info!$B$6*EXP(-Info!$B$6*H3052*1000)+(Info!$B$6/(Info!$B$6+Info!$B$7))*(Info!$B$9-1)*(-Info!$B$7*EXP(-Info!$B$7*H3052*1000)+Info!$B$6*EXP(-Info!$B$6*H3052*1000)))^2*(0.01*H3052*1000)^2)</f>
        <v>1.1321524982884942E-3</v>
      </c>
      <c r="AE3052" s="37">
        <f t="shared" si="788"/>
        <v>7.9426431489650305E-3</v>
      </c>
      <c r="AF3052" s="37">
        <f t="shared" si="789"/>
        <v>3.1016801234895834</v>
      </c>
      <c r="AG3052" s="37">
        <f t="shared" si="790"/>
        <v>8.2930833862369671E-2</v>
      </c>
      <c r="AH3052" s="37">
        <f t="shared" si="791"/>
        <v>0.76396062154915856</v>
      </c>
      <c r="AI3052">
        <f>AF3052*EXP(Info!$B$6*H3052*1000)</f>
        <v>3.4922613255301469</v>
      </c>
      <c r="AJ3052">
        <f>2*SQRT((EXP(Info!$B$6*H3052)*AG3052)^2+(Info!$B$6*H3052*0.01*AI3052)^2)</f>
        <v>0.16588134120936487</v>
      </c>
      <c r="AK3052">
        <f t="shared" si="792"/>
        <v>0.5320038353567188</v>
      </c>
      <c r="AL3052">
        <f t="shared" si="793"/>
        <v>0.16480569604508699</v>
      </c>
      <c r="AM3052">
        <f t="shared" si="781"/>
        <v>0.96000000000000008</v>
      </c>
      <c r="AN3052">
        <f t="shared" si="782"/>
        <v>4.0000000000000008E-2</v>
      </c>
      <c r="AO3052">
        <f t="shared" si="794"/>
        <v>9.6199999999999992</v>
      </c>
      <c r="AP3052">
        <f t="shared" si="795"/>
        <v>0.65148274355516833</v>
      </c>
      <c r="AQ3052">
        <f t="shared" si="780"/>
        <v>3</v>
      </c>
      <c r="AR3052">
        <v>1</v>
      </c>
      <c r="AS3052">
        <v>1</v>
      </c>
      <c r="AT3052">
        <v>0</v>
      </c>
      <c r="AU3052">
        <v>0</v>
      </c>
      <c r="AV3052">
        <v>1</v>
      </c>
      <c r="AW3052">
        <v>0</v>
      </c>
      <c r="AX3052">
        <v>0</v>
      </c>
    </row>
    <row r="3053" spans="1:50">
      <c r="A3053" s="13" t="s">
        <v>317</v>
      </c>
      <c r="B3053" s="13" t="s">
        <v>252</v>
      </c>
      <c r="D3053" s="13">
        <v>3.9580000000000002</v>
      </c>
      <c r="E3053" s="13">
        <v>76.52</v>
      </c>
      <c r="F3053" s="13">
        <v>2485</v>
      </c>
      <c r="G3053" s="13">
        <v>15</v>
      </c>
      <c r="H3053">
        <v>16.244399999999999</v>
      </c>
      <c r="J3053">
        <f>(F3053*100*Info!$B$11)/AI3053</f>
        <v>2.3784994713888081</v>
      </c>
      <c r="K3053">
        <f>2*((F3053*100*Info!$B$11)/AI3053^2)*(AJ3053/2)</f>
        <v>0.16348120321170978</v>
      </c>
      <c r="L3053">
        <f t="shared" si="783"/>
        <v>0.91962616925133911</v>
      </c>
      <c r="M3053">
        <f t="shared" si="784"/>
        <v>23.404434824603985</v>
      </c>
      <c r="N3053">
        <f t="shared" si="785"/>
        <v>1.8811582617805547</v>
      </c>
      <c r="O3053" s="23">
        <v>1.6</v>
      </c>
      <c r="P3053" s="23">
        <v>0.08</v>
      </c>
      <c r="Q3053" s="23">
        <v>1.36</v>
      </c>
      <c r="R3053" s="23">
        <v>8.8994381845147977E-2</v>
      </c>
      <c r="S3053" s="23">
        <v>3.3</v>
      </c>
      <c r="T3053" s="23">
        <v>0.12</v>
      </c>
      <c r="U3053" s="23">
        <v>2.38649592816</v>
      </c>
      <c r="V3053" s="23">
        <v>9.9437330340000005E-2</v>
      </c>
      <c r="W3053" s="37">
        <f>U3053*Info!$B$2</f>
        <v>1.1455180455167999</v>
      </c>
      <c r="X3053" s="37">
        <f>W3053*SQRT((0.5*V3053/U3053)^2+Info!$B$3^2)</f>
        <v>6.2048894132160005E-2</v>
      </c>
      <c r="Y3053" s="28">
        <f>W3053*Info!$D$2</f>
        <v>0.92786961686860803</v>
      </c>
      <c r="Z3053" s="28">
        <f>Y3053*SQRT(Info!$D$3^2+(X3053/W3053)^2)</f>
        <v>6.8398705278972863E-2</v>
      </c>
      <c r="AA3053" s="37">
        <f t="shared" si="786"/>
        <v>0.45448195448320017</v>
      </c>
      <c r="AB3053" s="37">
        <f t="shared" si="787"/>
        <v>7.3824557316817016E-2</v>
      </c>
      <c r="AC3053" s="37">
        <f>(1-EXP(-Info!$B$6*H3053*1000))+(Info!$B$6/(Info!$B$6-Info!$B$7))*(EXP(-Info!$B$7*H3053*1000)-EXP(-Info!$B$6*H3053*1000))*(Info!$B$9-1)</f>
        <v>0.15825308011999789</v>
      </c>
      <c r="AD3053" s="37">
        <f>SQRT((Info!$B$6*EXP(-Info!$B$6*H3053*1000)+(Info!$B$6/(Info!$B$6+Info!$B$7))*(Info!$B$9-1)*(-Info!$B$7*EXP(-Info!$B$7*H3053*1000)+Info!$B$6*EXP(-Info!$B$6*H3053*1000)))^2*(0.01*H3053*1000)^2)</f>
        <v>1.3784469017406502E-3</v>
      </c>
      <c r="AE3053" s="37">
        <f t="shared" si="788"/>
        <v>1.169974847349417E-2</v>
      </c>
      <c r="AF3053" s="37">
        <f t="shared" si="789"/>
        <v>2.3002072139754688</v>
      </c>
      <c r="AG3053" s="37">
        <f t="shared" si="790"/>
        <v>9.1734764392692583E-2</v>
      </c>
      <c r="AH3053" s="37">
        <f t="shared" si="791"/>
        <v>0.69703248908347548</v>
      </c>
      <c r="AI3053">
        <f>AF3053*EXP(Info!$B$6*H3053*1000)</f>
        <v>2.6697086994092643</v>
      </c>
      <c r="AJ3053">
        <f>2*SQRT((EXP(Info!$B$6*H3053)*AG3053)^2+(Info!$B$6*H3053*0.01*AI3053)^2)</f>
        <v>0.18349686247748181</v>
      </c>
      <c r="AK3053">
        <f t="shared" si="792"/>
        <v>0.60432465487631126</v>
      </c>
      <c r="AL3053">
        <f t="shared" si="793"/>
        <v>0.19632902772834318</v>
      </c>
      <c r="AM3053">
        <f t="shared" si="781"/>
        <v>0.85</v>
      </c>
      <c r="AN3053">
        <f t="shared" si="782"/>
        <v>7.0000000000000007E-2</v>
      </c>
      <c r="AO3053">
        <f t="shared" si="794"/>
        <v>9.84</v>
      </c>
      <c r="AP3053">
        <f t="shared" si="795"/>
        <v>0.67043902364149766</v>
      </c>
      <c r="AQ3053">
        <f t="shared" si="780"/>
        <v>3</v>
      </c>
      <c r="AR3053">
        <v>1</v>
      </c>
      <c r="AS3053">
        <v>1</v>
      </c>
      <c r="AT3053">
        <v>0</v>
      </c>
      <c r="AU3053">
        <v>0</v>
      </c>
      <c r="AV3053">
        <v>1</v>
      </c>
      <c r="AW3053">
        <v>0</v>
      </c>
      <c r="AX3053">
        <v>0</v>
      </c>
    </row>
    <row r="3054" spans="1:50">
      <c r="A3054" s="13" t="s">
        <v>317</v>
      </c>
      <c r="B3054" s="13" t="s">
        <v>252</v>
      </c>
      <c r="D3054" s="13">
        <v>3.9580000000000002</v>
      </c>
      <c r="E3054" s="13">
        <v>76.52</v>
      </c>
      <c r="F3054" s="13">
        <v>2485</v>
      </c>
      <c r="G3054" s="13">
        <v>20</v>
      </c>
      <c r="H3054">
        <v>18.933299999999999</v>
      </c>
      <c r="J3054">
        <f>(F3054*100*Info!$B$11)/AI3054</f>
        <v>1.4872984104150015</v>
      </c>
      <c r="K3054">
        <f>2*((F3054*100*Info!$B$11)/AI3054^2)*(AJ3054/2)</f>
        <v>6.6593175192104143E-2</v>
      </c>
      <c r="L3054">
        <f t="shared" si="783"/>
        <v>0.93177570197518822</v>
      </c>
      <c r="M3054">
        <f t="shared" si="784"/>
        <v>14.828365168397911</v>
      </c>
      <c r="N3054">
        <f t="shared" si="785"/>
        <v>0.88162469541872734</v>
      </c>
      <c r="O3054" s="23">
        <v>1.66</v>
      </c>
      <c r="P3054" s="23">
        <v>0.05</v>
      </c>
      <c r="Q3054" s="23">
        <v>1.5438000000000001</v>
      </c>
      <c r="R3054" s="23">
        <v>4.7399472570905252E-2</v>
      </c>
      <c r="S3054" s="23">
        <v>4.62</v>
      </c>
      <c r="T3054" s="23">
        <v>0.13</v>
      </c>
      <c r="U3054" s="23">
        <v>2.4180248377800004</v>
      </c>
      <c r="V3054" s="23">
        <v>9.4586728860000011E-2</v>
      </c>
      <c r="W3054" s="37">
        <f>U3054*Info!$B$2</f>
        <v>1.1606519221344003</v>
      </c>
      <c r="X3054" s="37">
        <f>W3054*SQRT((0.5*V3054/U3054)^2+Info!$B$3^2)</f>
        <v>6.231459868448453E-2</v>
      </c>
      <c r="Y3054" s="28">
        <f>W3054*Info!$D$2</f>
        <v>0.94012805692886425</v>
      </c>
      <c r="Z3054" s="28">
        <f>Y3054*SQRT(Info!$D$3^2+(X3054/W3054)^2)</f>
        <v>6.8973254676894233E-2</v>
      </c>
      <c r="AA3054" s="37">
        <f t="shared" si="786"/>
        <v>0.49934807786559965</v>
      </c>
      <c r="AB3054" s="37">
        <f t="shared" si="787"/>
        <v>6.7142454596241574E-2</v>
      </c>
      <c r="AC3054" s="37">
        <f>(1-EXP(-Info!$B$6*H3054*1000))+(Info!$B$6/(Info!$B$6-Info!$B$7))*(EXP(-Info!$B$7*H3054*1000)-EXP(-Info!$B$6*H3054*1000))*(Info!$B$9-1)</f>
        <v>0.18215808386780094</v>
      </c>
      <c r="AD3054" s="37">
        <f>SQRT((Info!$B$6*EXP(-Info!$B$6*H3054*1000)+(Info!$B$6/(Info!$B$6+Info!$B$7))*(Info!$B$9-1)*(-Info!$B$7*EXP(-Info!$B$7*H3054*1000)+Info!$B$6*EXP(-Info!$B$6*H3054*1000)))^2*(0.01*H3054*1000)^2)</f>
        <v>1.5665231819113291E-3</v>
      </c>
      <c r="AE3054" s="37">
        <f t="shared" si="788"/>
        <v>1.225553059050722E-2</v>
      </c>
      <c r="AF3054" s="37">
        <f t="shared" si="789"/>
        <v>3.5889116540240686</v>
      </c>
      <c r="AG3054" s="37">
        <f t="shared" si="790"/>
        <v>9.5564155889007726E-2</v>
      </c>
      <c r="AH3054" s="37">
        <f t="shared" si="791"/>
        <v>0.77682070433421402</v>
      </c>
      <c r="AI3054">
        <f>AF3054*EXP(Info!$B$6*H3054*1000)</f>
        <v>4.269419429107856</v>
      </c>
      <c r="AJ3054">
        <f>2*SQRT((EXP(Info!$B$6*H3054)*AG3054)^2+(Info!$B$6*H3054*0.01*AI3054)^2)</f>
        <v>0.19116150062435713</v>
      </c>
      <c r="AK3054">
        <f t="shared" si="792"/>
        <v>0.66398313913788787</v>
      </c>
      <c r="AL3054">
        <f t="shared" si="793"/>
        <v>0.17855864375324484</v>
      </c>
      <c r="AM3054">
        <f t="shared" si="781"/>
        <v>0.93</v>
      </c>
      <c r="AN3054">
        <f t="shared" si="782"/>
        <v>0.04</v>
      </c>
      <c r="AO3054">
        <f t="shared" si="794"/>
        <v>9.9700000000000006</v>
      </c>
      <c r="AP3054">
        <f t="shared" si="795"/>
        <v>0.68651073142989438</v>
      </c>
      <c r="AQ3054">
        <f t="shared" si="780"/>
        <v>3</v>
      </c>
      <c r="AR3054">
        <v>1</v>
      </c>
      <c r="AS3054">
        <v>1</v>
      </c>
      <c r="AT3054">
        <v>0</v>
      </c>
      <c r="AU3054">
        <v>0</v>
      </c>
      <c r="AV3054">
        <v>1</v>
      </c>
      <c r="AW3054">
        <v>0</v>
      </c>
      <c r="AX3054">
        <v>0</v>
      </c>
    </row>
    <row r="3055" spans="1:50">
      <c r="A3055" s="13" t="s">
        <v>317</v>
      </c>
      <c r="B3055" s="13" t="s">
        <v>252</v>
      </c>
      <c r="D3055" s="13">
        <v>3.9580000000000002</v>
      </c>
      <c r="E3055" s="13">
        <v>76.52</v>
      </c>
      <c r="F3055" s="13">
        <v>2485</v>
      </c>
      <c r="G3055" s="13">
        <v>25</v>
      </c>
      <c r="H3055">
        <v>21.622199999999999</v>
      </c>
      <c r="J3055">
        <f>(F3055*100*Info!$B$11)/AI3055</f>
        <v>2.1234282154817707</v>
      </c>
      <c r="K3055">
        <f>2*((F3055*100*Info!$B$11)/AI3055^2)*(AJ3055/2)</f>
        <v>0.1420323415381414</v>
      </c>
      <c r="L3055">
        <f t="shared" si="783"/>
        <v>1.0654205619375272</v>
      </c>
      <c r="M3055">
        <f t="shared" si="784"/>
        <v>24.207081683526699</v>
      </c>
      <c r="N3055">
        <f t="shared" si="785"/>
        <v>1.8485360652959106</v>
      </c>
      <c r="O3055" s="23">
        <v>1.68</v>
      </c>
      <c r="P3055" s="23">
        <v>0.04</v>
      </c>
      <c r="Q3055" s="23">
        <v>1.5791999999999999</v>
      </c>
      <c r="R3055" s="23">
        <v>7.5114845403555217E-2</v>
      </c>
      <c r="S3055" s="23">
        <v>3.6</v>
      </c>
      <c r="T3055" s="23">
        <v>0.12</v>
      </c>
      <c r="U3055" s="23">
        <v>2.7648428436000003</v>
      </c>
      <c r="V3055" s="23">
        <v>0.10186263108</v>
      </c>
      <c r="W3055" s="37">
        <f>U3055*Info!$B$2</f>
        <v>1.3271245649280001</v>
      </c>
      <c r="X3055" s="37">
        <f>W3055*SQRT((0.5*V3055/U3055)^2+Info!$B$3^2)</f>
        <v>7.0716379815820948E-2</v>
      </c>
      <c r="Y3055" s="28">
        <f>W3055*Info!$D$2</f>
        <v>1.0749708975916801</v>
      </c>
      <c r="Z3055" s="28">
        <f>Y3055*SQRT(Info!$D$3^2+(X3055/W3055)^2)</f>
        <v>7.8548934676554702E-2</v>
      </c>
      <c r="AA3055" s="37">
        <f t="shared" si="786"/>
        <v>0.35287543507199981</v>
      </c>
      <c r="AB3055" s="37">
        <f t="shared" si="787"/>
        <v>7.3490178760535402E-2</v>
      </c>
      <c r="AC3055" s="37">
        <f>(1-EXP(-Info!$B$6*H3055*1000))+(Info!$B$6/(Info!$B$6-Info!$B$7))*(EXP(-Info!$B$7*H3055*1000)-EXP(-Info!$B$6*H3055*1000))*(Info!$B$9-1)</f>
        <v>0.20545510905044551</v>
      </c>
      <c r="AD3055" s="37">
        <f>SQRT((Info!$B$6*EXP(-Info!$B$6*H3055*1000)+(Info!$B$6/(Info!$B$6+Info!$B$7))*(Info!$B$9-1)*(-Info!$B$7*EXP(-Info!$B$7*H3055*1000)+Info!$B$6*EXP(-Info!$B$6*H3055*1000)))^2*(0.01*H3055*1000)^2)</f>
        <v>1.7443345087378409E-3</v>
      </c>
      <c r="AE3055" s="37">
        <f t="shared" si="788"/>
        <v>1.5111474085778447E-2</v>
      </c>
      <c r="AF3055" s="37">
        <f t="shared" si="789"/>
        <v>2.4525290414143788</v>
      </c>
      <c r="AG3055" s="37">
        <f t="shared" si="790"/>
        <v>9.9991458574554312E-2</v>
      </c>
      <c r="AH3055" s="37">
        <f t="shared" si="791"/>
        <v>0.68125806705954961</v>
      </c>
      <c r="AI3055">
        <f>AF3055*EXP(Info!$B$6*H3055*1000)</f>
        <v>2.9904004684548995</v>
      </c>
      <c r="AJ3055">
        <f>2*SQRT((EXP(Info!$B$6*H3055)*AG3055)^2+(Info!$B$6*H3055*0.01*AI3055)^2)</f>
        <v>0.20002257555715833</v>
      </c>
      <c r="AK3055">
        <f t="shared" si="792"/>
        <v>0.46921846601523814</v>
      </c>
      <c r="AL3055">
        <f t="shared" si="793"/>
        <v>0.19543978139576784</v>
      </c>
      <c r="AM3055">
        <f t="shared" si="781"/>
        <v>0.94</v>
      </c>
      <c r="AN3055">
        <f t="shared" si="782"/>
        <v>0.05</v>
      </c>
      <c r="AO3055">
        <f t="shared" si="794"/>
        <v>11.4</v>
      </c>
      <c r="AP3055">
        <f t="shared" si="795"/>
        <v>0.60762947300560988</v>
      </c>
      <c r="AQ3055">
        <f t="shared" si="780"/>
        <v>3</v>
      </c>
      <c r="AR3055">
        <v>1</v>
      </c>
      <c r="AS3055">
        <v>1</v>
      </c>
      <c r="AT3055">
        <v>0</v>
      </c>
      <c r="AU3055">
        <v>0</v>
      </c>
      <c r="AV3055">
        <v>1</v>
      </c>
      <c r="AW3055">
        <v>0</v>
      </c>
      <c r="AX3055">
        <v>0</v>
      </c>
    </row>
    <row r="3056" spans="1:50">
      <c r="A3056" s="13" t="s">
        <v>317</v>
      </c>
      <c r="B3056" s="13" t="s">
        <v>252</v>
      </c>
      <c r="D3056" s="13">
        <v>3.9580000000000002</v>
      </c>
      <c r="E3056" s="13">
        <v>76.52</v>
      </c>
      <c r="F3056" s="13">
        <v>2485</v>
      </c>
      <c r="G3056" s="13">
        <v>30</v>
      </c>
      <c r="H3056">
        <v>24.3111</v>
      </c>
      <c r="J3056">
        <f>(F3056*100*Info!$B$11)/AI3056</f>
        <v>1.8627094423509085</v>
      </c>
      <c r="K3056">
        <f>2*((F3056*100*Info!$B$11)/AI3056^2)*(AJ3056/2)</f>
        <v>8.6498488308412697E-2</v>
      </c>
      <c r="L3056">
        <f t="shared" si="783"/>
        <v>0.91869158981104337</v>
      </c>
      <c r="M3056">
        <f t="shared" si="784"/>
        <v>18.310433838758559</v>
      </c>
      <c r="N3056">
        <f t="shared" si="785"/>
        <v>0.97853314909757205</v>
      </c>
      <c r="O3056" s="23">
        <v>1.65</v>
      </c>
      <c r="P3056" s="23">
        <v>0.05</v>
      </c>
      <c r="Q3056" s="23">
        <v>1.617</v>
      </c>
      <c r="R3056" s="23">
        <v>6.6372057373566468E-2</v>
      </c>
      <c r="S3056" s="23">
        <v>3.77</v>
      </c>
      <c r="T3056" s="23">
        <v>0.08</v>
      </c>
      <c r="U3056" s="23">
        <v>2.3840706274200003</v>
      </c>
      <c r="V3056" s="23">
        <v>6.3057819240000007E-2</v>
      </c>
      <c r="W3056" s="37">
        <f>U3056*Info!$B$2</f>
        <v>1.1443539011616002</v>
      </c>
      <c r="X3056" s="37">
        <f>W3056*SQRT((0.5*V3056/U3056)^2+Info!$B$3^2)</f>
        <v>5.9185292507819662E-2</v>
      </c>
      <c r="Y3056" s="28">
        <f>W3056*Info!$D$2</f>
        <v>0.92692665994089618</v>
      </c>
      <c r="Z3056" s="28">
        <f>Y3056*SQRT(Info!$D$3^2+(X3056/W3056)^2)</f>
        <v>6.668009086119199E-2</v>
      </c>
      <c r="AA3056" s="37">
        <f t="shared" si="786"/>
        <v>0.50564609883839973</v>
      </c>
      <c r="AB3056" s="37">
        <f t="shared" si="787"/>
        <v>6.4248726440577594E-2</v>
      </c>
      <c r="AC3056" s="37">
        <f>(1-EXP(-Info!$B$6*H3056*1000))+(Info!$B$6/(Info!$B$6-Info!$B$7))*(EXP(-Info!$B$7*H3056*1000)-EXP(-Info!$B$6*H3056*1000))*(Info!$B$9-1)</f>
        <v>0.22815915873280837</v>
      </c>
      <c r="AD3056" s="37">
        <f>SQRT((Info!$B$6*EXP(-Info!$B$6*H3056*1000)+(Info!$B$6/(Info!$B$6+Info!$B$7))*(Info!$B$9-1)*(-Info!$B$7*EXP(-Info!$B$7*H3056*1000)+Info!$B$6*EXP(-Info!$B$6*H3056*1000)))^2*(0.01*H3056*1000)^2)</f>
        <v>1.9122692293371813E-3</v>
      </c>
      <c r="AE3056" s="37">
        <f t="shared" si="788"/>
        <v>1.4690791087880781E-2</v>
      </c>
      <c r="AF3056" s="37">
        <f t="shared" si="789"/>
        <v>2.7277055515316082</v>
      </c>
      <c r="AG3056" s="37">
        <f t="shared" si="790"/>
        <v>7.9133140087099901E-2</v>
      </c>
      <c r="AH3056" s="37">
        <f t="shared" si="791"/>
        <v>0.72352932401368919</v>
      </c>
      <c r="AI3056">
        <f>AF3056*EXP(Info!$B$6*H3056*1000)</f>
        <v>3.4089593287790962</v>
      </c>
      <c r="AJ3056">
        <f>2*SQRT((EXP(Info!$B$6*H3056)*AG3056)^2+(Info!$B$6*H3056*0.01*AI3056)^2)</f>
        <v>0.15830156971347104</v>
      </c>
      <c r="AK3056">
        <f t="shared" si="792"/>
        <v>0.67235761762542012</v>
      </c>
      <c r="AL3056">
        <f t="shared" si="793"/>
        <v>0.17086306309607205</v>
      </c>
      <c r="AM3056">
        <f t="shared" si="781"/>
        <v>0.98000000000000009</v>
      </c>
      <c r="AN3056">
        <f t="shared" si="782"/>
        <v>0.05</v>
      </c>
      <c r="AO3056">
        <f t="shared" si="794"/>
        <v>9.83</v>
      </c>
      <c r="AP3056">
        <f t="shared" si="795"/>
        <v>0.6920935902748826</v>
      </c>
      <c r="AQ3056">
        <f t="shared" si="780"/>
        <v>3</v>
      </c>
      <c r="AR3056">
        <v>1</v>
      </c>
      <c r="AS3056">
        <v>1</v>
      </c>
      <c r="AT3056">
        <v>0</v>
      </c>
      <c r="AU3056">
        <v>0</v>
      </c>
      <c r="AV3056">
        <v>1</v>
      </c>
      <c r="AW3056">
        <v>0</v>
      </c>
      <c r="AX3056">
        <v>0</v>
      </c>
    </row>
    <row r="3057" spans="1:52">
      <c r="A3057" s="13" t="s">
        <v>317</v>
      </c>
      <c r="B3057" s="13" t="s">
        <v>252</v>
      </c>
      <c r="D3057" s="13">
        <v>3.9580000000000002</v>
      </c>
      <c r="E3057" s="13">
        <v>76.52</v>
      </c>
      <c r="F3057" s="13">
        <v>2485</v>
      </c>
      <c r="G3057" s="13">
        <v>40</v>
      </c>
      <c r="H3057">
        <v>29.590900000000001</v>
      </c>
      <c r="J3057">
        <f>(F3057*100*Info!$B$11)/AI3057</f>
        <v>2.0553068574279711</v>
      </c>
      <c r="K3057">
        <f>2*((F3057*100*Info!$B$11)/AI3057^2)*(AJ3057/2)</f>
        <v>0.10559980678752386</v>
      </c>
      <c r="L3057">
        <f t="shared" si="783"/>
        <v>0.90841121596778618</v>
      </c>
      <c r="M3057">
        <f t="shared" si="784"/>
        <v>19.977582676510877</v>
      </c>
      <c r="N3057">
        <f t="shared" si="785"/>
        <v>1.1767509688120761</v>
      </c>
      <c r="O3057" s="23">
        <v>1.42</v>
      </c>
      <c r="P3057" s="23">
        <v>0.06</v>
      </c>
      <c r="Q3057" s="23">
        <v>1.3206</v>
      </c>
      <c r="R3057" s="23">
        <v>4.3901708395004409E-2</v>
      </c>
      <c r="S3057" s="23">
        <v>3.35</v>
      </c>
      <c r="T3057" s="23">
        <v>0.08</v>
      </c>
      <c r="U3057" s="23">
        <v>2.3573923192800001</v>
      </c>
      <c r="V3057" s="23">
        <v>6.7908420720000015E-2</v>
      </c>
      <c r="W3057" s="37">
        <f>U3057*Info!$B$2</f>
        <v>1.1315483132544</v>
      </c>
      <c r="X3057" s="37">
        <f>W3057*SQRT((0.5*V3057/U3057)^2+Info!$B$3^2)</f>
        <v>5.8878089733805254E-2</v>
      </c>
      <c r="Y3057" s="28">
        <f>W3057*Info!$D$2</f>
        <v>0.91655413373606409</v>
      </c>
      <c r="Z3057" s="28">
        <f>Y3057*SQRT(Info!$D$3^2+(X3057/W3057)^2)</f>
        <v>6.6141018156490941E-2</v>
      </c>
      <c r="AA3057" s="37">
        <f t="shared" si="786"/>
        <v>0.28845168674559996</v>
      </c>
      <c r="AB3057" s="37">
        <f t="shared" si="787"/>
        <v>6.6080477076834301E-2</v>
      </c>
      <c r="AC3057" s="37">
        <f>(1-EXP(-Info!$B$6*H3057*1000))+(Info!$B$6/(Info!$B$6-Info!$B$7))*(EXP(-Info!$B$7*H3057*1000)-EXP(-Info!$B$6*H3057*1000))*(Info!$B$9-1)</f>
        <v>0.27107042280634641</v>
      </c>
      <c r="AD3057" s="37">
        <f>SQRT((Info!$B$6*EXP(-Info!$B$6*H3057*1000)+(Info!$B$6/(Info!$B$6+Info!$B$7))*(Info!$B$9-1)*(-Info!$B$7*EXP(-Info!$B$7*H3057*1000)+Info!$B$6*EXP(-Info!$B$6*H3057*1000)))^2*(0.01*H3057*1000)^2)</f>
        <v>2.2147137152823183E-3</v>
      </c>
      <c r="AE3057" s="37">
        <f t="shared" si="788"/>
        <v>1.7923851137483141E-2</v>
      </c>
      <c r="AF3057" s="37">
        <f t="shared" si="789"/>
        <v>2.3552551455786026</v>
      </c>
      <c r="AG3057" s="37">
        <f t="shared" si="790"/>
        <v>7.9346699505246712E-2</v>
      </c>
      <c r="AH3057" s="37">
        <f t="shared" si="791"/>
        <v>0.70306123748615001</v>
      </c>
      <c r="AI3057">
        <f>AF3057*EXP(Info!$B$6*H3057*1000)</f>
        <v>3.0895146908882301</v>
      </c>
      <c r="AJ3057">
        <f>2*SQRT((EXP(Info!$B$6*H3057)*AG3057)^2+(Info!$B$6*H3057*0.01*AI3057)^2)</f>
        <v>0.15873646956702531</v>
      </c>
      <c r="AK3057">
        <f t="shared" si="792"/>
        <v>0.38355420786562427</v>
      </c>
      <c r="AL3057">
        <f t="shared" si="793"/>
        <v>0.17573442073813314</v>
      </c>
      <c r="AM3057">
        <f t="shared" si="781"/>
        <v>0.93</v>
      </c>
      <c r="AN3057">
        <f t="shared" si="782"/>
        <v>0.05</v>
      </c>
      <c r="AO3057">
        <f t="shared" si="794"/>
        <v>9.7200000000000006</v>
      </c>
      <c r="AP3057">
        <f t="shared" si="795"/>
        <v>0.60236049315444418</v>
      </c>
      <c r="AQ3057">
        <f t="shared" si="780"/>
        <v>3</v>
      </c>
      <c r="AR3057">
        <v>1</v>
      </c>
      <c r="AS3057">
        <v>1</v>
      </c>
      <c r="AT3057">
        <v>0</v>
      </c>
      <c r="AU3057">
        <v>0</v>
      </c>
      <c r="AV3057">
        <v>1</v>
      </c>
      <c r="AW3057">
        <v>0</v>
      </c>
      <c r="AX3057">
        <v>0</v>
      </c>
      <c r="AZ3057"/>
    </row>
    <row r="3058" spans="1:52">
      <c r="A3058" s="13" t="s">
        <v>317</v>
      </c>
      <c r="B3058" s="13" t="s">
        <v>252</v>
      </c>
      <c r="D3058" s="13">
        <v>3.9580000000000002</v>
      </c>
      <c r="E3058" s="13">
        <v>76.52</v>
      </c>
      <c r="F3058" s="13">
        <v>2485</v>
      </c>
      <c r="G3058" s="13">
        <v>50</v>
      </c>
      <c r="H3058">
        <v>34.7727</v>
      </c>
      <c r="J3058">
        <f>(F3058*100*Info!$B$11)/AI3058</f>
        <v>1.5737862393634161</v>
      </c>
      <c r="K3058">
        <f>2*((F3058*100*Info!$B$11)/AI3058^2)*(AJ3058/2)</f>
        <v>7.7273832477188012E-2</v>
      </c>
      <c r="L3058">
        <f t="shared" si="783"/>
        <v>0.96261682350495892</v>
      </c>
      <c r="M3058">
        <f t="shared" si="784"/>
        <v>16.209998283546543</v>
      </c>
      <c r="N3058">
        <f t="shared" si="785"/>
        <v>1.0246170063887816</v>
      </c>
      <c r="O3058" s="23">
        <v>1.41</v>
      </c>
      <c r="P3058" s="23">
        <v>0.06</v>
      </c>
      <c r="Q3058" s="23">
        <v>1.5086999999999999</v>
      </c>
      <c r="R3058" s="23">
        <v>5.5095553359595158E-2</v>
      </c>
      <c r="S3058" s="23">
        <v>3.97</v>
      </c>
      <c r="T3058" s="23">
        <v>0.13</v>
      </c>
      <c r="U3058" s="23">
        <v>2.4980597622000005</v>
      </c>
      <c r="V3058" s="23">
        <v>9.9437330340000005E-2</v>
      </c>
      <c r="W3058" s="37">
        <f>U3058*Info!$B$2</f>
        <v>1.1990686858560002</v>
      </c>
      <c r="X3058" s="37">
        <f>W3058*SQRT((0.5*V3058/U3058)^2+Info!$B$3^2)</f>
        <v>6.4528680174117267E-2</v>
      </c>
      <c r="Y3058" s="28">
        <f>W3058*Info!$D$2</f>
        <v>0.9712456355433603</v>
      </c>
      <c r="Z3058" s="28">
        <f>Y3058*SQRT(Info!$D$3^2+(X3058/W3058)^2)</f>
        <v>7.1346080320578459E-2</v>
      </c>
      <c r="AA3058" s="37">
        <f t="shared" si="786"/>
        <v>0.21093131414399968</v>
      </c>
      <c r="AB3058" s="37">
        <f t="shared" si="787"/>
        <v>7.1161440155561181E-2</v>
      </c>
      <c r="AC3058" s="37">
        <f>(1-EXP(-Info!$B$6*H3058*1000))+(Info!$B$6/(Info!$B$6-Info!$B$7))*(EXP(-Info!$B$7*H3058*1000)-EXP(-Info!$B$6*H3058*1000))*(Info!$B$9-1)</f>
        <v>0.3111200236407235</v>
      </c>
      <c r="AD3058" s="37">
        <f>SQRT((Info!$B$6*EXP(-Info!$B$6*H3058*1000)+(Info!$B$6/(Info!$B$6+Info!$B$7))*(Info!$B$9-1)*(-Info!$B$7*EXP(-Info!$B$7*H3058*1000)+Info!$B$6*EXP(-Info!$B$6*H3058*1000)))^2*(0.01*H3058*1000)^2)</f>
        <v>2.4785305982406988E-3</v>
      </c>
      <c r="AE3058" s="37">
        <f t="shared" si="788"/>
        <v>2.2145920681352894E-2</v>
      </c>
      <c r="AF3058" s="37">
        <f t="shared" si="789"/>
        <v>2.9331294090135898</v>
      </c>
      <c r="AG3058" s="37">
        <f t="shared" si="790"/>
        <v>9.9023759673803571E-2</v>
      </c>
      <c r="AH3058" s="37">
        <f t="shared" si="791"/>
        <v>0.73882352871878831</v>
      </c>
      <c r="AI3058">
        <f>AF3058*EXP(Info!$B$6*H3058*1000)</f>
        <v>4.0347923825255467</v>
      </c>
      <c r="AJ3058">
        <f>2*SQRT((EXP(Info!$B$6*H3058)*AG3058)^2+(Info!$B$6*H3058*0.01*AI3058)^2)</f>
        <v>0.19811068545981661</v>
      </c>
      <c r="AK3058">
        <f t="shared" si="792"/>
        <v>0.28047536841727638</v>
      </c>
      <c r="AL3058">
        <f t="shared" si="793"/>
        <v>0.1892467339496994</v>
      </c>
      <c r="AM3058">
        <f t="shared" si="781"/>
        <v>1.07</v>
      </c>
      <c r="AN3058">
        <f t="shared" si="782"/>
        <v>0.06</v>
      </c>
      <c r="AO3058">
        <f t="shared" si="794"/>
        <v>10.3</v>
      </c>
      <c r="AP3058">
        <f t="shared" si="795"/>
        <v>0.56443805762206267</v>
      </c>
      <c r="AQ3058">
        <f t="shared" si="780"/>
        <v>3</v>
      </c>
      <c r="AR3058">
        <v>1</v>
      </c>
      <c r="AS3058">
        <v>1</v>
      </c>
      <c r="AT3058">
        <v>0</v>
      </c>
      <c r="AU3058">
        <v>0</v>
      </c>
      <c r="AV3058">
        <v>1</v>
      </c>
      <c r="AW3058">
        <v>0</v>
      </c>
      <c r="AX3058">
        <v>0</v>
      </c>
    </row>
    <row r="3059" spans="1:52">
      <c r="A3059" s="13" t="s">
        <v>317</v>
      </c>
      <c r="B3059" s="13" t="s">
        <v>252</v>
      </c>
      <c r="D3059" s="13">
        <v>3.9580000000000002</v>
      </c>
      <c r="E3059" s="13">
        <v>76.52</v>
      </c>
      <c r="F3059" s="13">
        <v>2485</v>
      </c>
      <c r="G3059">
        <v>60</v>
      </c>
      <c r="H3059">
        <v>39.954500000000003</v>
      </c>
      <c r="J3059">
        <f>(F3059*100*Info!$B$11)/AI3059</f>
        <v>2.0245598611086297</v>
      </c>
      <c r="K3059">
        <f>2*((F3059*100*Info!$B$11)/AI3059^2)*(AJ3059/2)</f>
        <v>9.9202335538038838E-2</v>
      </c>
      <c r="L3059">
        <f t="shared" si="783"/>
        <v>0.793457944811369</v>
      </c>
      <c r="M3059">
        <f t="shared" si="784"/>
        <v>17.18851324000843</v>
      </c>
      <c r="N3059">
        <f t="shared" si="785"/>
        <v>1.0266744289726177</v>
      </c>
      <c r="O3059" s="14">
        <v>1.49</v>
      </c>
      <c r="P3059" s="14">
        <v>7.0000000000000007E-2</v>
      </c>
      <c r="Q3059" s="23">
        <v>1.2665</v>
      </c>
      <c r="R3059" s="23">
        <v>6.6724133565000301E-2</v>
      </c>
      <c r="S3059" s="14">
        <v>3.15</v>
      </c>
      <c r="T3059" s="14">
        <v>0.09</v>
      </c>
      <c r="U3059" s="23">
        <v>2.0590803282600003</v>
      </c>
      <c r="V3059" s="23">
        <v>7.0333721459999998E-2</v>
      </c>
      <c r="W3059" s="37">
        <f>U3059*Info!$B$2</f>
        <v>0.98835855756480007</v>
      </c>
      <c r="X3059" s="37">
        <f>W3059*SQRT((0.5*V3059/U3059)^2+Info!$B$3^2)</f>
        <v>5.222134755581391E-2</v>
      </c>
      <c r="Y3059" s="28">
        <f>W3059*Info!$D$2</f>
        <v>0.80057043162748809</v>
      </c>
      <c r="Z3059" s="28">
        <f>Y3059*SQRT(Info!$D$3^2+(X3059/W3059)^2)</f>
        <v>5.8236694644375253E-2</v>
      </c>
      <c r="AA3059" s="37">
        <f t="shared" si="786"/>
        <v>0.50164144243519992</v>
      </c>
      <c r="AB3059" s="37">
        <f t="shared" si="787"/>
        <v>6.2865484493043647E-2</v>
      </c>
      <c r="AC3059" s="37">
        <f>(1-EXP(-Info!$B$6*H3059*1000))+(Info!$B$6/(Info!$B$6-Info!$B$7))*(EXP(-Info!$B$7*H3059*1000)-EXP(-Info!$B$6*H3059*1000))*(Info!$B$9-1)</f>
        <v>0.34922067020335462</v>
      </c>
      <c r="AD3059" s="37">
        <f>SQRT((Info!$B$6*EXP(-Info!$B$6*H3059*1000)+(Info!$B$6/(Info!$B$6+Info!$B$7))*(Info!$B$9-1)*(-Info!$B$7*EXP(-Info!$B$7*H3059*1000)+Info!$B$6*EXP(-Info!$B$6*H3059*1000)))^2*(0.01*H3059*1000)^2)</f>
        <v>2.7120539233985181E-3</v>
      </c>
      <c r="AE3059" s="37">
        <f t="shared" si="788"/>
        <v>2.1996040473078737E-2</v>
      </c>
      <c r="AF3059" s="37">
        <f t="shared" si="789"/>
        <v>2.1742460076435139</v>
      </c>
      <c r="AG3059" s="37">
        <f t="shared" si="790"/>
        <v>7.6813660240842074E-2</v>
      </c>
      <c r="AH3059" s="37">
        <f t="shared" si="791"/>
        <v>0.69023682782333773</v>
      </c>
      <c r="AI3059">
        <f>AF3059*EXP(Info!$B$6*H3059*1000)</f>
        <v>3.1364351592103046</v>
      </c>
      <c r="AJ3059">
        <f>2*SQRT((EXP(Info!$B$6*H3059)*AG3059)^2+(Info!$B$6*H3059*0.01*AI3059)^2)</f>
        <v>0.1536836223192258</v>
      </c>
      <c r="AK3059">
        <f t="shared" si="792"/>
        <v>0.66703262600608537</v>
      </c>
      <c r="AL3059">
        <f t="shared" si="793"/>
        <v>0.16718446946080026</v>
      </c>
      <c r="AM3059">
        <f t="shared" si="781"/>
        <v>0.85</v>
      </c>
      <c r="AN3059">
        <f t="shared" si="782"/>
        <v>0.06</v>
      </c>
      <c r="AO3059">
        <f t="shared" si="794"/>
        <v>8.49</v>
      </c>
      <c r="AP3059">
        <f t="shared" si="795"/>
        <v>0.72362402746040777</v>
      </c>
      <c r="AQ3059">
        <f t="shared" si="780"/>
        <v>3</v>
      </c>
      <c r="AR3059">
        <v>1</v>
      </c>
      <c r="AS3059">
        <v>1</v>
      </c>
      <c r="AT3059">
        <v>0</v>
      </c>
      <c r="AU3059">
        <v>0</v>
      </c>
      <c r="AV3059">
        <v>1</v>
      </c>
      <c r="AW3059">
        <v>0</v>
      </c>
      <c r="AX3059">
        <v>0</v>
      </c>
    </row>
    <row r="3060" spans="1:52">
      <c r="A3060" s="13" t="s">
        <v>317</v>
      </c>
      <c r="B3060" s="13" t="s">
        <v>252</v>
      </c>
      <c r="D3060" s="13">
        <v>3.9580000000000002</v>
      </c>
      <c r="E3060" s="13">
        <v>76.52</v>
      </c>
      <c r="F3060" s="13">
        <v>2485</v>
      </c>
      <c r="G3060">
        <v>70</v>
      </c>
      <c r="H3060">
        <v>45.136400000000002</v>
      </c>
      <c r="J3060">
        <f>(F3060*100*Info!$B$11)/AI3060</f>
        <v>2.0915910527738237</v>
      </c>
      <c r="K3060">
        <f>2*((F3060*100*Info!$B$11)/AI3060^2)*(AJ3060/2)</f>
        <v>9.9186980757943966E-2</v>
      </c>
      <c r="L3060">
        <f t="shared" si="783"/>
        <v>0.84112149626646882</v>
      </c>
      <c r="M3060">
        <f t="shared" si="784"/>
        <v>18.824319495987446</v>
      </c>
      <c r="N3060">
        <f t="shared" si="785"/>
        <v>1.0043010918772224</v>
      </c>
      <c r="O3060" s="14">
        <v>1.63</v>
      </c>
      <c r="P3060" s="14">
        <v>0.06</v>
      </c>
      <c r="Q3060" s="23">
        <v>1.3855</v>
      </c>
      <c r="R3060" s="23">
        <v>6.3570826642415146E-2</v>
      </c>
      <c r="S3060" s="14">
        <v>3.08</v>
      </c>
      <c r="T3060" s="14">
        <v>0.06</v>
      </c>
      <c r="U3060" s="23">
        <v>2.1827706660000001</v>
      </c>
      <c r="V3060" s="23">
        <v>5.3356616280000005E-2</v>
      </c>
      <c r="W3060" s="37">
        <f>U3060*Info!$B$2</f>
        <v>1.0477299196800001</v>
      </c>
      <c r="X3060" s="37">
        <f>W3060*SQRT((0.5*V3060/U3060)^2+Info!$B$3^2)</f>
        <v>5.3928916576644441E-2</v>
      </c>
      <c r="Y3060" s="28">
        <f>W3060*Info!$D$2</f>
        <v>0.84866123494080015</v>
      </c>
      <c r="Z3060" s="28">
        <f>Y3060*SQRT(Info!$D$3^2+(X3060/W3060)^2)</f>
        <v>6.0899250884769898E-2</v>
      </c>
      <c r="AA3060" s="37">
        <f t="shared" si="786"/>
        <v>0.58227008031999983</v>
      </c>
      <c r="AB3060" s="37">
        <f t="shared" si="787"/>
        <v>6.1711652409659846E-2</v>
      </c>
      <c r="AC3060" s="37">
        <f>(1-EXP(-Info!$B$6*H3060*1000))+(Info!$B$6/(Info!$B$6-Info!$B$7))*(EXP(-Info!$B$7*H3060*1000)-EXP(-Info!$B$6*H3060*1000))*(Info!$B$9-1)</f>
        <v>0.38546480377860848</v>
      </c>
      <c r="AD3060" s="37">
        <f>SQRT((Info!$B$6*EXP(-Info!$B$6*H3060*1000)+(Info!$B$6/(Info!$B$6+Info!$B$7))*(Info!$B$9-1)*(-Info!$B$7*EXP(-Info!$B$7*H3060*1000)+Info!$B$6*EXP(-Info!$B$6*H3060*1000)))^2*(0.01*H3060*1000)^2)</f>
        <v>2.9175308805219151E-3</v>
      </c>
      <c r="AE3060" s="37">
        <f t="shared" si="788"/>
        <v>2.3848252222458836E-2</v>
      </c>
      <c r="AF3060" s="37">
        <f t="shared" si="789"/>
        <v>2.0068941428024969</v>
      </c>
      <c r="AG3060" s="37">
        <f t="shared" si="790"/>
        <v>7.1954554354760336E-2</v>
      </c>
      <c r="AH3060" s="37">
        <f t="shared" si="791"/>
        <v>0.65158900740340808</v>
      </c>
      <c r="AI3060">
        <f>AF3060*EXP(Info!$B$6*H3060*1000)</f>
        <v>3.03591886276523</v>
      </c>
      <c r="AJ3060">
        <f>2*SQRT((EXP(Info!$B$6*H3060)*AG3060)^2+(Info!$B$6*H3060*0.01*AI3060)^2)</f>
        <v>0.14396869092762193</v>
      </c>
      <c r="AK3060">
        <f t="shared" si="792"/>
        <v>0.77424452580150371</v>
      </c>
      <c r="AL3060">
        <f t="shared" si="793"/>
        <v>0.16411596841824938</v>
      </c>
      <c r="AM3060">
        <f t="shared" si="781"/>
        <v>0.85</v>
      </c>
      <c r="AN3060">
        <f t="shared" si="782"/>
        <v>4.9999999999999996E-2</v>
      </c>
      <c r="AO3060">
        <f t="shared" si="794"/>
        <v>9</v>
      </c>
      <c r="AP3060">
        <f t="shared" si="795"/>
        <v>0.74675733249935461</v>
      </c>
      <c r="AQ3060">
        <f t="shared" si="780"/>
        <v>3</v>
      </c>
      <c r="AR3060">
        <v>1</v>
      </c>
      <c r="AS3060">
        <v>1</v>
      </c>
      <c r="AT3060">
        <v>0</v>
      </c>
      <c r="AU3060">
        <v>0</v>
      </c>
      <c r="AV3060">
        <v>1</v>
      </c>
      <c r="AW3060">
        <v>0</v>
      </c>
      <c r="AX3060">
        <v>0</v>
      </c>
    </row>
    <row r="3061" spans="1:52">
      <c r="A3061" s="13" t="s">
        <v>317</v>
      </c>
      <c r="B3061" s="13" t="s">
        <v>252</v>
      </c>
      <c r="D3061" s="13">
        <v>3.9580000000000002</v>
      </c>
      <c r="E3061" s="13">
        <v>76.52</v>
      </c>
      <c r="F3061" s="13">
        <v>2485</v>
      </c>
      <c r="G3061">
        <v>80</v>
      </c>
      <c r="H3061">
        <v>50.318199999999997</v>
      </c>
      <c r="J3061">
        <f>(F3061*100*Info!$B$11)/AI3061</f>
        <v>2.1098248302556053</v>
      </c>
      <c r="K3061">
        <f>2*((F3061*100*Info!$B$11)/AI3061^2)*(AJ3061/2)</f>
        <v>9.5295146971789854E-2</v>
      </c>
      <c r="L3061">
        <f t="shared" si="783"/>
        <v>0.77570093544574359</v>
      </c>
      <c r="M3061">
        <f t="shared" si="784"/>
        <v>17.511546110678452</v>
      </c>
      <c r="N3061">
        <f t="shared" si="785"/>
        <v>0.90659057633812934</v>
      </c>
      <c r="O3061" s="14">
        <v>1.8</v>
      </c>
      <c r="P3061" s="14">
        <v>0.05</v>
      </c>
      <c r="Q3061" s="23">
        <v>1.6560000000000001</v>
      </c>
      <c r="R3061" s="23">
        <v>5.5389529696504916E-2</v>
      </c>
      <c r="S3061" s="14">
        <v>3.03</v>
      </c>
      <c r="T3061" s="14">
        <v>0.06</v>
      </c>
      <c r="U3061" s="23">
        <v>2.0129996142000004</v>
      </c>
      <c r="V3061" s="23">
        <v>5.0931315540000001E-2</v>
      </c>
      <c r="W3061" s="37">
        <f>U3061*Info!$B$2</f>
        <v>0.96623981481600019</v>
      </c>
      <c r="X3061" s="37">
        <f>W3061*SQRT((0.5*V3061/U3061)^2+Info!$B$3^2)</f>
        <v>4.9834353473592143E-2</v>
      </c>
      <c r="Y3061" s="28">
        <f>W3061*Info!$D$2</f>
        <v>0.78265425000096023</v>
      </c>
      <c r="Z3061" s="28">
        <f>Y3061*SQRT(Info!$D$3^2+(X3061/W3061)^2)</f>
        <v>5.6220717903562166E-2</v>
      </c>
      <c r="AA3061" s="37">
        <f t="shared" si="786"/>
        <v>0.83376018518399986</v>
      </c>
      <c r="AB3061" s="37">
        <f t="shared" si="787"/>
        <v>5.5753589894561278E-2</v>
      </c>
      <c r="AC3061" s="37">
        <f>(1-EXP(-Info!$B$6*H3061*1000))+(Info!$B$6/(Info!$B$6-Info!$B$7))*(EXP(-Info!$B$7*H3061*1000)-EXP(-Info!$B$6*H3061*1000))*(Info!$B$9-1)</f>
        <v>0.41993850861181786</v>
      </c>
      <c r="AD3061" s="37">
        <f>SQRT((Info!$B$6*EXP(-Info!$B$6*H3061*1000)+(Info!$B$6/(Info!$B$6+Info!$B$7))*(Info!$B$9-1)*(-Info!$B$7*EXP(-Info!$B$7*H3061*1000)+Info!$B$6*EXP(-Info!$B$6*H3061*1000)))^2*(0.01*H3061*1000)^2)</f>
        <v>3.0970542852145812E-3</v>
      </c>
      <c r="AE3061" s="37">
        <f t="shared" si="788"/>
        <v>2.3555042904418847E-2</v>
      </c>
      <c r="AF3061" s="37">
        <f t="shared" si="789"/>
        <v>1.8972177412929576</v>
      </c>
      <c r="AG3061" s="37">
        <f t="shared" si="790"/>
        <v>6.7938274689757383E-2</v>
      </c>
      <c r="AH3061" s="37">
        <f t="shared" si="791"/>
        <v>0.62614446907358345</v>
      </c>
      <c r="AI3061">
        <f>AF3061*EXP(Info!$B$6*H3061*1000)</f>
        <v>3.0096814859922505</v>
      </c>
      <c r="AJ3061">
        <f>2*SQRT((EXP(Info!$B$6*H3061)*AG3061)^2+(Info!$B$6*H3061*0.01*AI3061)^2)</f>
        <v>0.13593926634713063</v>
      </c>
      <c r="AK3061">
        <f t="shared" si="792"/>
        <v>1.1086509182391646</v>
      </c>
      <c r="AL3061">
        <f t="shared" si="793"/>
        <v>0.14827109696559626</v>
      </c>
      <c r="AM3061">
        <f t="shared" si="781"/>
        <v>0.92</v>
      </c>
      <c r="AN3061">
        <f t="shared" si="782"/>
        <v>0.04</v>
      </c>
      <c r="AO3061">
        <f t="shared" si="794"/>
        <v>8.3000000000000007</v>
      </c>
      <c r="AP3061">
        <f t="shared" si="795"/>
        <v>0.8941879508085997</v>
      </c>
      <c r="AQ3061">
        <f t="shared" si="780"/>
        <v>3</v>
      </c>
      <c r="AR3061">
        <v>1</v>
      </c>
      <c r="AS3061">
        <v>1</v>
      </c>
      <c r="AT3061">
        <v>0</v>
      </c>
      <c r="AU3061">
        <v>0</v>
      </c>
      <c r="AV3061">
        <v>1</v>
      </c>
      <c r="AW3061">
        <v>0</v>
      </c>
      <c r="AX3061">
        <v>0</v>
      </c>
    </row>
    <row r="3062" spans="1:52">
      <c r="A3062" s="13" t="s">
        <v>317</v>
      </c>
      <c r="B3062" s="13" t="s">
        <v>252</v>
      </c>
      <c r="D3062" s="13">
        <v>3.9580000000000002</v>
      </c>
      <c r="E3062" s="13">
        <v>76.52</v>
      </c>
      <c r="F3062" s="13">
        <v>2485</v>
      </c>
      <c r="G3062">
        <v>90</v>
      </c>
      <c r="H3062">
        <v>55.5</v>
      </c>
      <c r="J3062">
        <f>(F3062*100*Info!$B$11)/AI3062</f>
        <v>2.0742170047854716</v>
      </c>
      <c r="K3062">
        <f>2*((F3062*100*Info!$B$11)/AI3062^2)*(AJ3062/2)</f>
        <v>0.1251788368608705</v>
      </c>
      <c r="L3062">
        <f t="shared" si="783"/>
        <v>1.0093457955197627</v>
      </c>
      <c r="M3062">
        <f t="shared" si="784"/>
        <v>22.401543676701174</v>
      </c>
      <c r="N3062">
        <f t="shared" si="785"/>
        <v>1.5153373831484893</v>
      </c>
      <c r="O3062" s="14">
        <v>1.68</v>
      </c>
      <c r="P3062" s="14">
        <v>0.06</v>
      </c>
      <c r="Q3062" s="23">
        <v>1.5791999999999999</v>
      </c>
      <c r="R3062" s="23">
        <v>6.2249819276846106E-2</v>
      </c>
      <c r="S3062" s="14">
        <v>3.05</v>
      </c>
      <c r="T3062" s="14">
        <v>0.09</v>
      </c>
      <c r="U3062" s="23">
        <v>2.6193247992000002</v>
      </c>
      <c r="V3062" s="23">
        <v>8.0034924420000014E-2</v>
      </c>
      <c r="W3062" s="37">
        <f>U3062*Info!$B$2</f>
        <v>1.2572759036159999</v>
      </c>
      <c r="X3062" s="37">
        <f>W3062*SQRT((0.5*V3062/U3062)^2+Info!$B$3^2)</f>
        <v>6.5732934501997423E-2</v>
      </c>
      <c r="Y3062" s="28">
        <f>W3062*Info!$D$2</f>
        <v>1.01839348192896</v>
      </c>
      <c r="Z3062" s="28">
        <f>Y3062*SQRT(Info!$D$3^2+(X3062/W3062)^2)</f>
        <v>7.3672941741756787E-2</v>
      </c>
      <c r="AA3062" s="37">
        <f t="shared" si="786"/>
        <v>0.42272409638399999</v>
      </c>
      <c r="AB3062" s="37">
        <f t="shared" si="787"/>
        <v>7.2255232877929912E-2</v>
      </c>
      <c r="AC3062" s="37">
        <f>(1-EXP(-Info!$B$6*H3062*1000))+(Info!$B$6/(Info!$B$6-Info!$B$7))*(EXP(-Info!$B$7*H3062*1000)-EXP(-Info!$B$6*H3062*1000))*(Info!$B$9-1)</f>
        <v>0.45272590478913316</v>
      </c>
      <c r="AD3062" s="37">
        <f>SQRT((Info!$B$6*EXP(-Info!$B$6*H3062*1000)+(Info!$B$6/(Info!$B$6+Info!$B$7))*(Info!$B$9-1)*(-Info!$B$7*EXP(-Info!$B$7*H3062*1000)+Info!$B$6*EXP(-Info!$B$6*H3062*1000)))^2*(0.01*H3062*1000)^2)</f>
        <v>3.2525947229064827E-3</v>
      </c>
      <c r="AE3062" s="37">
        <f t="shared" si="788"/>
        <v>3.2740699031416069E-2</v>
      </c>
      <c r="AF3062" s="37">
        <f t="shared" si="789"/>
        <v>1.8402283690594248</v>
      </c>
      <c r="AG3062" s="37">
        <f t="shared" si="790"/>
        <v>9.2329062152445046E-2</v>
      </c>
      <c r="AH3062" s="37">
        <f t="shared" si="791"/>
        <v>0.60335356362604098</v>
      </c>
      <c r="AI3062">
        <f>AF3062*EXP(Info!$B$6*H3062*1000)</f>
        <v>3.06134831392137</v>
      </c>
      <c r="AJ3062">
        <f>2*SQRT((EXP(Info!$B$6*H3062)*AG3062)^2+(Info!$B$6*H3062*0.01*AI3062)^2)</f>
        <v>0.18475213551838501</v>
      </c>
      <c r="AK3062">
        <f t="shared" si="792"/>
        <v>0.56209623096180483</v>
      </c>
      <c r="AL3062">
        <f t="shared" si="793"/>
        <v>0.19215556631556679</v>
      </c>
      <c r="AM3062">
        <f t="shared" si="781"/>
        <v>0.94</v>
      </c>
      <c r="AN3062">
        <f t="shared" si="782"/>
        <v>0.05</v>
      </c>
      <c r="AO3062">
        <f t="shared" si="794"/>
        <v>10.8</v>
      </c>
      <c r="AP3062">
        <f t="shared" si="795"/>
        <v>0.64138666595036598</v>
      </c>
      <c r="AQ3062">
        <f t="shared" si="780"/>
        <v>3</v>
      </c>
      <c r="AR3062">
        <v>1</v>
      </c>
      <c r="AS3062">
        <v>1</v>
      </c>
      <c r="AT3062">
        <v>0</v>
      </c>
      <c r="AU3062">
        <v>0</v>
      </c>
      <c r="AV3062">
        <v>1</v>
      </c>
      <c r="AW3062">
        <v>0</v>
      </c>
      <c r="AX3062">
        <v>0</v>
      </c>
    </row>
    <row r="3063" spans="1:52">
      <c r="A3063" s="13" t="s">
        <v>317</v>
      </c>
      <c r="B3063" s="13" t="s">
        <v>252</v>
      </c>
      <c r="D3063" s="13">
        <v>3.9580000000000002</v>
      </c>
      <c r="E3063" s="13">
        <v>76.52</v>
      </c>
      <c r="F3063" s="13">
        <v>2485</v>
      </c>
      <c r="G3063">
        <v>100</v>
      </c>
      <c r="H3063">
        <v>65.2</v>
      </c>
      <c r="J3063">
        <f>(F3063*100*Info!$B$11)/AI3063</f>
        <v>2.1432385934409557</v>
      </c>
      <c r="K3063">
        <f>2*((F3063*100*Info!$B$11)/AI3063^2)*(AJ3063/2)</f>
        <v>0.12138721982230086</v>
      </c>
      <c r="L3063">
        <f t="shared" si="783"/>
        <v>0.94392523469903722</v>
      </c>
      <c r="M3063">
        <f t="shared" si="784"/>
        <v>21.646709817928734</v>
      </c>
      <c r="N3063">
        <f t="shared" si="785"/>
        <v>1.3467076391326533</v>
      </c>
      <c r="O3063" s="14">
        <v>1.29</v>
      </c>
      <c r="P3063" s="14">
        <v>0.05</v>
      </c>
      <c r="Q3063" s="23">
        <v>1.3416000000000001</v>
      </c>
      <c r="R3063" s="23">
        <v>3.8160843806184376E-2</v>
      </c>
      <c r="S3063" s="14">
        <v>2.64</v>
      </c>
      <c r="T3063" s="14">
        <v>7.0000000000000007E-2</v>
      </c>
      <c r="U3063" s="23">
        <v>2.4495537474</v>
      </c>
      <c r="V3063" s="23">
        <v>6.3057819240000007E-2</v>
      </c>
      <c r="W3063" s="37">
        <f>U3063*Info!$B$2</f>
        <v>1.175785798752</v>
      </c>
      <c r="X3063" s="37">
        <f>W3063*SQRT((0.5*V3063/U3063)^2+Info!$B$3^2)</f>
        <v>6.0705970322892766E-2</v>
      </c>
      <c r="Y3063" s="28">
        <f>W3063*Info!$D$2</f>
        <v>0.95238649698912003</v>
      </c>
      <c r="Z3063" s="28">
        <f>Y3063*SQRT(Info!$D$3^2+(X3063/W3063)^2)</f>
        <v>6.8450489778722007E-2</v>
      </c>
      <c r="AA3063" s="37">
        <f t="shared" si="786"/>
        <v>0.11421420124800008</v>
      </c>
      <c r="AB3063" s="37">
        <f t="shared" si="787"/>
        <v>6.5652226411934717E-2</v>
      </c>
      <c r="AC3063" s="37">
        <f>(1-EXP(-Info!$B$6*H3063*1000))+(Info!$B$6/(Info!$B$6-Info!$B$7))*(EXP(-Info!$B$7*H3063*1000)-EXP(-Info!$B$6*H3063*1000))*(Info!$B$9-1)</f>
        <v>0.50984200836246696</v>
      </c>
      <c r="AD3063" s="37">
        <f>SQRT((Info!$B$6*EXP(-Info!$B$6*H3063*1000)+(Info!$B$6/(Info!$B$6+Info!$B$7))*(Info!$B$9-1)*(-Info!$B$7*EXP(-Info!$B$7*H3063*1000)+Info!$B$6*EXP(-Info!$B$6*H3063*1000)))^2*(0.01*H3063*1000)^2)</f>
        <v>3.4855825775020675E-3</v>
      </c>
      <c r="AE3063" s="37">
        <f t="shared" si="788"/>
        <v>3.3474630306792701E-2</v>
      </c>
      <c r="AF3063" s="37">
        <f t="shared" si="789"/>
        <v>1.6293823052630847</v>
      </c>
      <c r="AG3063" s="37">
        <f t="shared" si="790"/>
        <v>8.3851180224987706E-2</v>
      </c>
      <c r="AH3063" s="37">
        <f t="shared" si="791"/>
        <v>0.61719026714510783</v>
      </c>
      <c r="AI3063">
        <f>AF3063*EXP(Info!$B$6*H3063*1000)</f>
        <v>2.9627596058319914</v>
      </c>
      <c r="AJ3063">
        <f>2*SQRT((EXP(Info!$B$6*H3063)*AG3063)^2+(Info!$B$6*H3063*0.01*AI3063)^2)</f>
        <v>0.16780266679332226</v>
      </c>
      <c r="AK3063">
        <f t="shared" si="792"/>
        <v>0.15187062339946569</v>
      </c>
      <c r="AL3063">
        <f t="shared" si="793"/>
        <v>0.17459553091989918</v>
      </c>
      <c r="AM3063">
        <f t="shared" si="781"/>
        <v>1.04</v>
      </c>
      <c r="AN3063">
        <f t="shared" si="782"/>
        <v>0.05</v>
      </c>
      <c r="AO3063">
        <f t="shared" si="794"/>
        <v>10.1</v>
      </c>
      <c r="AP3063">
        <f t="shared" si="795"/>
        <v>0.52662653406532889</v>
      </c>
      <c r="AQ3063">
        <f t="shared" si="780"/>
        <v>3</v>
      </c>
      <c r="AR3063">
        <v>1</v>
      </c>
      <c r="AS3063">
        <v>1</v>
      </c>
      <c r="AT3063">
        <v>0</v>
      </c>
      <c r="AU3063">
        <v>0</v>
      </c>
      <c r="AV3063">
        <v>1</v>
      </c>
      <c r="AW3063">
        <v>0</v>
      </c>
      <c r="AX3063">
        <v>0</v>
      </c>
    </row>
    <row r="3064" spans="1:52">
      <c r="A3064" s="13" t="s">
        <v>317</v>
      </c>
      <c r="B3064" s="13" t="s">
        <v>252</v>
      </c>
      <c r="D3064" s="13">
        <v>3.9580000000000002</v>
      </c>
      <c r="E3064" s="13">
        <v>76.52</v>
      </c>
      <c r="F3064" s="13">
        <v>2485</v>
      </c>
      <c r="G3064">
        <v>110</v>
      </c>
      <c r="H3064">
        <v>72.349999999999994</v>
      </c>
      <c r="J3064">
        <f>(F3064*100*Info!$B$11)/AI3064</f>
        <v>1.3364330918848513</v>
      </c>
      <c r="K3064">
        <f>2*((F3064*100*Info!$B$11)/AI3064^2)*(AJ3064/2)</f>
        <v>4.6841476352089684E-2</v>
      </c>
      <c r="L3064">
        <f t="shared" si="783"/>
        <v>0.72990654287123569</v>
      </c>
      <c r="M3064">
        <f t="shared" si="784"/>
        <v>10.437542459277353</v>
      </c>
      <c r="N3064">
        <f t="shared" si="785"/>
        <v>0.58335304583461389</v>
      </c>
      <c r="O3064" s="14">
        <v>1.34</v>
      </c>
      <c r="P3064" s="14">
        <v>0.05</v>
      </c>
      <c r="Q3064" s="23">
        <v>1.2998000000000001</v>
      </c>
      <c r="R3064" s="23">
        <v>4.6224993239588487E-2</v>
      </c>
      <c r="S3064" s="14">
        <v>3.42</v>
      </c>
      <c r="T3064" s="14">
        <v>0.11</v>
      </c>
      <c r="U3064" s="23">
        <v>1.89415987794</v>
      </c>
      <c r="V3064" s="23">
        <v>8.2460225160000011E-2</v>
      </c>
      <c r="W3064" s="37">
        <f>U3064*Info!$B$2</f>
        <v>0.90919674141119999</v>
      </c>
      <c r="X3064" s="37">
        <f>W3064*SQRT((0.5*V3064/U3064)^2+Info!$B$3^2)</f>
        <v>4.9580831553412703E-2</v>
      </c>
      <c r="Y3064" s="28">
        <f>W3064*Info!$D$2</f>
        <v>0.73644936054307208</v>
      </c>
      <c r="Z3064" s="28">
        <f>Y3064*SQRT(Info!$D$3^2+(X3064/W3064)^2)</f>
        <v>5.4486308262120274E-2</v>
      </c>
      <c r="AA3064" s="37">
        <f t="shared" si="786"/>
        <v>0.43080325858880009</v>
      </c>
      <c r="AB3064" s="37">
        <f t="shared" si="787"/>
        <v>5.5527100208167583E-2</v>
      </c>
      <c r="AC3064" s="37">
        <f>(1-EXP(-Info!$B$6*H3064*1000))+(Info!$B$6/(Info!$B$6-Info!$B$7))*(EXP(-Info!$B$7*H3064*1000)-EXP(-Info!$B$6*H3064*1000))*(Info!$B$9-1)</f>
        <v>0.54862287589169989</v>
      </c>
      <c r="AD3064" s="37">
        <f>SQRT((Info!$B$6*EXP(-Info!$B$6*H3064*1000)+(Info!$B$6/(Info!$B$6+Info!$B$7))*(Info!$B$9-1)*(-Info!$B$7*EXP(-Info!$B$7*H3064*1000)+Info!$B$6*EXP(-Info!$B$6*H3064*1000)))^2*(0.01*H3064*1000)^2)</f>
        <v>3.614052687878786E-3</v>
      </c>
      <c r="AE3064" s="37">
        <f t="shared" si="788"/>
        <v>3.0503198167259493E-2</v>
      </c>
      <c r="AF3064" s="37">
        <f t="shared" si="789"/>
        <v>2.4472021167864244</v>
      </c>
      <c r="AG3064" s="37">
        <f t="shared" si="790"/>
        <v>8.321179535658331E-2</v>
      </c>
      <c r="AH3064" s="37">
        <f t="shared" si="791"/>
        <v>0.71555617449895448</v>
      </c>
      <c r="AI3064">
        <f>AF3064*EXP(Info!$B$6*H3064*1000)</f>
        <v>4.7513794509169136</v>
      </c>
      <c r="AJ3064">
        <f>2*SQRT((EXP(Info!$B$6*H3064)*AG3064)^2+(Info!$B$6*H3064*0.01*AI3064)^2)</f>
        <v>0.16653405961089868</v>
      </c>
      <c r="AK3064">
        <f t="shared" si="792"/>
        <v>0.57283909294552748</v>
      </c>
      <c r="AL3064">
        <f t="shared" si="793"/>
        <v>0.14766877029360087</v>
      </c>
      <c r="AM3064">
        <f t="shared" si="781"/>
        <v>0.97</v>
      </c>
      <c r="AN3064">
        <f t="shared" si="782"/>
        <v>0.05</v>
      </c>
      <c r="AO3064">
        <f t="shared" si="794"/>
        <v>7.81</v>
      </c>
      <c r="AP3064">
        <f t="shared" si="795"/>
        <v>0.70743764325602843</v>
      </c>
      <c r="AQ3064">
        <f t="shared" si="780"/>
        <v>3</v>
      </c>
      <c r="AR3064">
        <v>1</v>
      </c>
      <c r="AS3064">
        <v>1</v>
      </c>
      <c r="AT3064">
        <v>0</v>
      </c>
      <c r="AU3064">
        <v>0</v>
      </c>
      <c r="AV3064">
        <v>1</v>
      </c>
      <c r="AW3064">
        <v>0</v>
      </c>
      <c r="AX3064">
        <v>0</v>
      </c>
    </row>
    <row r="3065" spans="1:52">
      <c r="A3065" s="13" t="s">
        <v>317</v>
      </c>
      <c r="B3065" s="13" t="s">
        <v>252</v>
      </c>
      <c r="D3065" s="13">
        <v>3.9580000000000002</v>
      </c>
      <c r="E3065" s="13">
        <v>76.52</v>
      </c>
      <c r="F3065" s="13">
        <v>2485</v>
      </c>
      <c r="G3065">
        <v>120</v>
      </c>
      <c r="H3065">
        <v>79.5</v>
      </c>
      <c r="J3065">
        <f>(F3065*100*Info!$B$11)/AI3065</f>
        <v>1.0883391869763426</v>
      </c>
      <c r="K3065">
        <f>2*((F3065*100*Info!$B$11)/AI3065^2)*(AJ3065/2)</f>
        <v>7.2861261230246055E-2</v>
      </c>
      <c r="L3065">
        <f t="shared" si="783"/>
        <v>0.83738317850528465</v>
      </c>
      <c r="M3065">
        <f t="shared" si="784"/>
        <v>9.751519126198545</v>
      </c>
      <c r="N3065">
        <f t="shared" si="785"/>
        <v>0.72993110410288942</v>
      </c>
      <c r="O3065" s="14">
        <v>1.66</v>
      </c>
      <c r="P3065" s="14">
        <v>0.6</v>
      </c>
      <c r="Q3065" s="23">
        <v>1.5271999999999999</v>
      </c>
      <c r="S3065" s="14">
        <v>4.0199999999999996</v>
      </c>
      <c r="T3065" s="14">
        <v>0.1</v>
      </c>
      <c r="U3065" s="23">
        <v>2.1730694630400005</v>
      </c>
      <c r="V3065" s="23">
        <v>7.2759022199999995E-2</v>
      </c>
      <c r="W3065" s="37">
        <f>U3065*Info!$B$2</f>
        <v>1.0430733422592002</v>
      </c>
      <c r="X3065" s="37">
        <f>W3065*SQRT((0.5*V3065/U3065)^2+Info!$B$3^2)</f>
        <v>5.4999383735382462E-2</v>
      </c>
      <c r="Y3065" s="28">
        <f>W3065*Info!$D$2</f>
        <v>0.84488940722995221</v>
      </c>
      <c r="Z3065" s="28">
        <f>Y3065*SQRT(Info!$D$3^2+(X3065/W3065)^2)</f>
        <v>6.1394244843787381E-2</v>
      </c>
      <c r="AA3065" s="37">
        <f t="shared" si="786"/>
        <v>0.61692665774079969</v>
      </c>
      <c r="AB3065" s="37">
        <f t="shared" si="787"/>
        <v>0.30499988887091722</v>
      </c>
      <c r="AC3065" s="37">
        <f>(1-EXP(-Info!$B$6*H3065*1000))+(Info!$B$6/(Info!$B$6-Info!$B$7))*(EXP(-Info!$B$7*H3065*1000)-EXP(-Info!$B$6*H3065*1000))*(Info!$B$9-1)</f>
        <v>0.5847892159579241</v>
      </c>
      <c r="AD3065" s="37">
        <f>SQRT((Info!$B$6*EXP(-Info!$B$6*H3065*1000)+(Info!$B$6/(Info!$B$6+Info!$B$7))*(Info!$B$9-1)*(-Info!$B$7*EXP(-Info!$B$7*H3065*1000)+Info!$B$6*EXP(-Info!$B$6*H3065*1000)))^2*(0.01*H3065*1000)^2)</f>
        <v>3.7102447977029641E-3</v>
      </c>
      <c r="AE3065" s="37">
        <f t="shared" si="788"/>
        <v>0.17837533261616653</v>
      </c>
      <c r="AF3065" s="37">
        <f t="shared" si="789"/>
        <v>2.8143385362862627</v>
      </c>
      <c r="AG3065" s="37">
        <f t="shared" si="790"/>
        <v>0.19515894185475327</v>
      </c>
      <c r="AH3065" s="37">
        <f t="shared" si="791"/>
        <v>0.70008421300653312</v>
      </c>
      <c r="AI3065">
        <f>AF3065*EXP(Info!$B$6*H3065*1000)</f>
        <v>5.8344869010446345</v>
      </c>
      <c r="AJ3065">
        <f>2*SQRT((EXP(Info!$B$6*H3065)*AG3065)^2+(Info!$B$6*H3065*0.01*AI3065)^2)</f>
        <v>0.39060256152542872</v>
      </c>
      <c r="AK3065">
        <f t="shared" si="792"/>
        <v>0.82032737679794132</v>
      </c>
      <c r="AL3065">
        <f t="shared" si="793"/>
        <v>0.8111167044633173</v>
      </c>
      <c r="AM3065">
        <f t="shared" si="781"/>
        <v>0.91999999999999993</v>
      </c>
      <c r="AN3065">
        <f t="shared" si="782"/>
        <v>0.3325301204819277</v>
      </c>
      <c r="AO3065">
        <f t="shared" si="794"/>
        <v>8.9600000000000009</v>
      </c>
      <c r="AP3065">
        <f t="shared" si="795"/>
        <v>0.76389642771830879</v>
      </c>
      <c r="AQ3065">
        <f t="shared" si="780"/>
        <v>3</v>
      </c>
      <c r="AR3065">
        <v>1</v>
      </c>
      <c r="AS3065">
        <v>1</v>
      </c>
      <c r="AT3065">
        <v>0</v>
      </c>
      <c r="AU3065">
        <v>0</v>
      </c>
      <c r="AV3065">
        <v>1</v>
      </c>
      <c r="AW3065">
        <v>0</v>
      </c>
      <c r="AX3065">
        <v>0</v>
      </c>
    </row>
    <row r="3066" spans="1:52">
      <c r="A3066" s="13" t="s">
        <v>317</v>
      </c>
      <c r="B3066" s="13" t="s">
        <v>252</v>
      </c>
      <c r="D3066" s="13">
        <v>3.9580000000000002</v>
      </c>
      <c r="E3066" s="13">
        <v>76.52</v>
      </c>
      <c r="F3066" s="13">
        <v>2485</v>
      </c>
      <c r="G3066">
        <v>130</v>
      </c>
      <c r="H3066">
        <v>100.367</v>
      </c>
      <c r="J3066">
        <f>(F3066*100*Info!$B$11)/AI3066</f>
        <v>0.88477668909176588</v>
      </c>
      <c r="K3066">
        <f>2*((F3066*100*Info!$B$11)/AI3066^2)*(AJ3066/2)</f>
        <v>1.8472692339428338E-2</v>
      </c>
      <c r="L3066">
        <f t="shared" si="783"/>
        <v>0.81869158969936284</v>
      </c>
      <c r="M3066">
        <f t="shared" si="784"/>
        <v>7.7506438050998003</v>
      </c>
      <c r="N3066">
        <f t="shared" si="785"/>
        <v>0.20928362761202496</v>
      </c>
      <c r="O3066" s="14">
        <v>1.5</v>
      </c>
      <c r="P3066" s="14">
        <v>0.05</v>
      </c>
      <c r="Q3066" s="23">
        <v>1.53</v>
      </c>
      <c r="R3066" s="23">
        <v>5.4990908339470075E-2</v>
      </c>
      <c r="S3066" s="14">
        <v>4.01</v>
      </c>
      <c r="T3066" s="14">
        <v>0.05</v>
      </c>
      <c r="U3066" s="23">
        <v>2.12456344824</v>
      </c>
      <c r="V3066" s="23">
        <v>3.6379511099999998E-2</v>
      </c>
      <c r="W3066" s="37">
        <f>U3066*Info!$B$2</f>
        <v>1.0197904551551999</v>
      </c>
      <c r="X3066" s="37">
        <f>W3066*SQRT((0.5*V3066/U3066)^2+Info!$B$3^2)</f>
        <v>5.1731646364191107E-2</v>
      </c>
      <c r="Y3066" s="28">
        <f>W3066*Info!$D$2</f>
        <v>0.82603026867571205</v>
      </c>
      <c r="Z3066" s="28">
        <f>Y3066*SQRT(Info!$D$3^2+(X3066/W3066)^2)</f>
        <v>5.8835751977563341E-2</v>
      </c>
      <c r="AA3066" s="37">
        <f t="shared" si="786"/>
        <v>0.48020954484480005</v>
      </c>
      <c r="AB3066" s="37">
        <f t="shared" si="787"/>
        <v>5.7455750239203449E-2</v>
      </c>
      <c r="AC3066" s="37">
        <f>(1-EXP(-Info!$B$6*H3066*1000))+(Info!$B$6/(Info!$B$6-Info!$B$7))*(EXP(-Info!$B$7*H3066*1000)-EXP(-Info!$B$6*H3066*1000))*(Info!$B$9-1)</f>
        <v>0.67692588919895513</v>
      </c>
      <c r="AD3066" s="37">
        <f>SQRT((Info!$B$6*EXP(-Info!$B$6*H3066*1000)+(Info!$B$6/(Info!$B$6+Info!$B$7))*(Info!$B$9-1)*(-Info!$B$7*EXP(-Info!$B$7*H3066*1000)+Info!$B$6*EXP(-Info!$B$6*H3066*1000)))^2*(0.01*H3066*1000)^2)</f>
        <v>3.8385700739072361E-3</v>
      </c>
      <c r="AE3066" s="37">
        <f t="shared" si="788"/>
        <v>3.8936941653337095E-2</v>
      </c>
      <c r="AF3066" s="37">
        <f t="shared" si="789"/>
        <v>2.8589034581783959</v>
      </c>
      <c r="AG3066" s="37">
        <f t="shared" si="790"/>
        <v>7.4851393681619097E-2</v>
      </c>
      <c r="AH3066" s="37">
        <f t="shared" si="791"/>
        <v>0.71294350578014865</v>
      </c>
      <c r="AI3066">
        <f>AF3066*EXP(Info!$B$6*H3066*1000)</f>
        <v>7.1768399965705347</v>
      </c>
      <c r="AJ3066">
        <f>2*SQRT((EXP(Info!$B$6*H3066)*AG3066)^2+(Info!$B$6*H3066*0.01*AI3066)^2)</f>
        <v>0.14984069863102051</v>
      </c>
      <c r="AK3066">
        <f t="shared" si="792"/>
        <v>0.63853463178013059</v>
      </c>
      <c r="AL3066">
        <f t="shared" si="793"/>
        <v>0.15279782218613766</v>
      </c>
      <c r="AM3066">
        <f t="shared" si="781"/>
        <v>1.02</v>
      </c>
      <c r="AN3066">
        <f t="shared" si="782"/>
        <v>4.9999999999999996E-2</v>
      </c>
      <c r="AO3066">
        <f t="shared" si="794"/>
        <v>8.76</v>
      </c>
      <c r="AP3066">
        <f t="shared" si="795"/>
        <v>0.70602739647178259</v>
      </c>
      <c r="AQ3066">
        <f t="shared" si="780"/>
        <v>3</v>
      </c>
      <c r="AR3066">
        <v>1</v>
      </c>
      <c r="AS3066">
        <v>1</v>
      </c>
      <c r="AT3066">
        <v>0</v>
      </c>
      <c r="AU3066">
        <v>0</v>
      </c>
      <c r="AV3066">
        <v>1</v>
      </c>
      <c r="AW3066">
        <v>0</v>
      </c>
      <c r="AX3066">
        <v>0</v>
      </c>
      <c r="AZ3066"/>
    </row>
    <row r="3067" spans="1:52">
      <c r="A3067" s="13" t="s">
        <v>317</v>
      </c>
      <c r="B3067" s="13" t="s">
        <v>252</v>
      </c>
      <c r="D3067" s="13">
        <v>3.9580000000000002</v>
      </c>
      <c r="E3067" s="13">
        <v>76.52</v>
      </c>
      <c r="F3067" s="13">
        <v>2485</v>
      </c>
      <c r="G3067">
        <v>140</v>
      </c>
      <c r="H3067">
        <v>116.6</v>
      </c>
      <c r="J3067">
        <f>(F3067*100*Info!$B$11)/AI3067</f>
        <v>0.97992681076333332</v>
      </c>
      <c r="K3067">
        <f>2*((F3067*100*Info!$B$11)/AI3067^2)*(AJ3067/2)</f>
        <v>1.9425846641802726E-2</v>
      </c>
      <c r="L3067">
        <f t="shared" si="783"/>
        <v>0.65327102876695753</v>
      </c>
      <c r="M3067">
        <f t="shared" si="784"/>
        <v>6.8496884148854447</v>
      </c>
      <c r="N3067">
        <f t="shared" si="785"/>
        <v>0.19302602872191749</v>
      </c>
      <c r="O3067" s="14">
        <v>1.23</v>
      </c>
      <c r="P3067" s="14">
        <v>0.05</v>
      </c>
      <c r="Q3067" s="23">
        <v>1.0578000000000001</v>
      </c>
      <c r="R3067" s="23">
        <v>4.3968738894810261E-2</v>
      </c>
      <c r="S3067" s="14">
        <v>3.19</v>
      </c>
      <c r="T3067" s="14">
        <v>0.05</v>
      </c>
      <c r="U3067" s="23">
        <v>1.6952852172600001</v>
      </c>
      <c r="V3067" s="23">
        <v>3.3954210360000008E-2</v>
      </c>
      <c r="W3067" s="37">
        <f>U3067*Info!$B$2</f>
        <v>0.81373690428480006</v>
      </c>
      <c r="X3067" s="37">
        <f>W3067*SQRT((0.5*V3067/U3067)^2+Info!$B$3^2)</f>
        <v>4.1494888183907445E-2</v>
      </c>
      <c r="Y3067" s="28">
        <f>W3067*Info!$D$2</f>
        <v>0.65912689247068812</v>
      </c>
      <c r="Z3067" s="28">
        <f>Y3067*SQRT(Info!$D$3^2+(X3067/W3067)^2)</f>
        <v>4.7072396608828122E-2</v>
      </c>
      <c r="AA3067" s="37">
        <f t="shared" si="786"/>
        <v>0.41626309571519993</v>
      </c>
      <c r="AB3067" s="37">
        <f t="shared" si="787"/>
        <v>4.8444047574443878E-2</v>
      </c>
      <c r="AC3067" s="37">
        <f>(1-EXP(-Info!$B$6*H3067*1000))+(Info!$B$6/(Info!$B$6-Info!$B$7))*(EXP(-Info!$B$7*H3067*1000)-EXP(-Info!$B$6*H3067*1000))*(Info!$B$9-1)</f>
        <v>0.73655465583746327</v>
      </c>
      <c r="AD3067" s="37">
        <f>SQRT((Info!$B$6*EXP(-Info!$B$6*H3067*1000)+(Info!$B$6/(Info!$B$6+Info!$B$7))*(Info!$B$9-1)*(-Info!$B$7*EXP(-Info!$B$7*H3067*1000)+Info!$B$6*EXP(-Info!$B$6*H3067*1000)))^2*(0.01*H3067*1000)^2)</f>
        <v>3.8165748641390178E-3</v>
      </c>
      <c r="AE3067" s="37">
        <f t="shared" si="788"/>
        <v>3.5717039073365243E-2</v>
      </c>
      <c r="AF3067" s="37">
        <f t="shared" si="789"/>
        <v>2.2242725863269657</v>
      </c>
      <c r="AG3067" s="37">
        <f t="shared" si="790"/>
        <v>6.416009197832491E-2</v>
      </c>
      <c r="AH3067" s="37">
        <f t="shared" si="791"/>
        <v>0.69726413364481687</v>
      </c>
      <c r="AI3067">
        <f>AF3067*EXP(Info!$B$6*H3067*1000)</f>
        <v>6.4799744843807847</v>
      </c>
      <c r="AJ3067">
        <f>2*SQRT((EXP(Info!$B$6*H3067)*AG3067)^2+(Info!$B$6*H3067*0.01*AI3067)^2)</f>
        <v>0.12845754314888058</v>
      </c>
      <c r="AK3067">
        <f t="shared" si="792"/>
        <v>0.55350503837250131</v>
      </c>
      <c r="AL3067">
        <f t="shared" si="793"/>
        <v>0.12883210011947605</v>
      </c>
      <c r="AM3067">
        <f t="shared" si="781"/>
        <v>0.8600000000000001</v>
      </c>
      <c r="AN3067">
        <f t="shared" si="782"/>
        <v>5.000000000000001E-2</v>
      </c>
      <c r="AO3067">
        <f t="shared" si="794"/>
        <v>6.99</v>
      </c>
      <c r="AP3067">
        <f t="shared" si="795"/>
        <v>0.72554163009100259</v>
      </c>
      <c r="AQ3067">
        <f t="shared" si="780"/>
        <v>3</v>
      </c>
      <c r="AR3067">
        <v>1</v>
      </c>
      <c r="AS3067">
        <v>1</v>
      </c>
      <c r="AT3067">
        <v>0</v>
      </c>
      <c r="AU3067">
        <v>0</v>
      </c>
      <c r="AV3067">
        <v>1</v>
      </c>
      <c r="AW3067">
        <v>0</v>
      </c>
      <c r="AX3067">
        <v>0</v>
      </c>
    </row>
    <row r="3068" spans="1:52">
      <c r="A3068" s="13" t="s">
        <v>317</v>
      </c>
      <c r="B3068" s="13" t="s">
        <v>252</v>
      </c>
      <c r="D3068" s="13">
        <v>3.9580000000000002</v>
      </c>
      <c r="E3068" s="13">
        <v>76.52</v>
      </c>
      <c r="F3068" s="13">
        <v>2485</v>
      </c>
      <c r="G3068">
        <v>150</v>
      </c>
      <c r="H3068">
        <v>123.267</v>
      </c>
      <c r="J3068">
        <f>(F3068*100*Info!$B$11)/AI3068</f>
        <v>6.3794234194160184</v>
      </c>
      <c r="K3068">
        <f>2*((F3068*100*Info!$B$11)/AI3068^2)*(AJ3068/2)</f>
        <v>1.0723316339593041</v>
      </c>
      <c r="L3068">
        <f t="shared" si="783"/>
        <v>0.81028037473669812</v>
      </c>
      <c r="M3068">
        <f t="shared" si="784"/>
        <v>55.309601108106733</v>
      </c>
      <c r="N3068">
        <f t="shared" si="785"/>
        <v>9.5185991458627619</v>
      </c>
      <c r="O3068" s="14">
        <v>1.67</v>
      </c>
      <c r="P3068" s="14">
        <v>0.06</v>
      </c>
      <c r="Q3068" s="23">
        <v>1.5530999999999999</v>
      </c>
      <c r="R3068" s="23">
        <v>6.2117710839985081E-2</v>
      </c>
      <c r="S3068" s="14">
        <v>1.64</v>
      </c>
      <c r="T3068" s="14">
        <v>7.0000000000000007E-2</v>
      </c>
      <c r="U3068" s="23">
        <v>2.1027357415800001</v>
      </c>
      <c r="V3068" s="23">
        <v>7.7609623680000003E-2</v>
      </c>
      <c r="W3068" s="37">
        <f>U3068*Info!$B$2</f>
        <v>1.0093131559584001</v>
      </c>
      <c r="X3068" s="37">
        <f>W3068*SQRT((0.5*V3068/U3068)^2+Info!$B$3^2)</f>
        <v>5.3793326996861193E-2</v>
      </c>
      <c r="Y3068" s="28">
        <f>W3068*Info!$D$2</f>
        <v>0.8175436563263041</v>
      </c>
      <c r="Z3068" s="28">
        <f>Y3068*SQRT(Info!$D$3^2+(X3068/W3068)^2)</f>
        <v>5.9745419058552476E-2</v>
      </c>
      <c r="AA3068" s="37">
        <f t="shared" si="786"/>
        <v>0.66068684404159983</v>
      </c>
      <c r="AB3068" s="37">
        <f t="shared" si="787"/>
        <v>6.1593197914958396E-2</v>
      </c>
      <c r="AC3068" s="37">
        <f>(1-EXP(-Info!$B$6*H3068*1000))+(Info!$B$6/(Info!$B$6-Info!$B$7))*(EXP(-Info!$B$7*H3068*1000)-EXP(-Info!$B$6*H3068*1000))*(Info!$B$9-1)</f>
        <v>0.75838531308152102</v>
      </c>
      <c r="AD3068" s="37">
        <f>SQRT((Info!$B$6*EXP(-Info!$B$6*H3068*1000)+(Info!$B$6/(Info!$B$6+Info!$B$7))*(Info!$B$9-1)*(-Info!$B$7*EXP(-Info!$B$7*H3068*1000)+Info!$B$6*EXP(-Info!$B$6*H3068*1000)))^2*(0.01*H3068*1000)^2)</f>
        <v>3.7840738661210024E-3</v>
      </c>
      <c r="AE3068" s="37">
        <f t="shared" si="788"/>
        <v>4.6778233729624266E-2</v>
      </c>
      <c r="AF3068" s="37">
        <f t="shared" si="789"/>
        <v>0.32140114460636504</v>
      </c>
      <c r="AG3068" s="37">
        <f t="shared" si="790"/>
        <v>8.3562660616721643E-2</v>
      </c>
      <c r="AH3068" s="37">
        <f t="shared" si="791"/>
        <v>0.19597630768680796</v>
      </c>
      <c r="AI3068">
        <f>AF3068*EXP(Info!$B$6*H3068*1000)</f>
        <v>0.99537220103322699</v>
      </c>
      <c r="AJ3068">
        <f>2*SQRT((EXP(Info!$B$6*H3068)*AG3068)^2+(Info!$B$6*H3068*0.01*AI3068)^2)</f>
        <v>0.16731435249822901</v>
      </c>
      <c r="AK3068">
        <f t="shared" si="792"/>
        <v>0.87851529652211524</v>
      </c>
      <c r="AL3068">
        <f t="shared" si="793"/>
        <v>0.16380095053504035</v>
      </c>
      <c r="AM3068">
        <f t="shared" si="781"/>
        <v>0.93</v>
      </c>
      <c r="AN3068">
        <f t="shared" si="782"/>
        <v>0.05</v>
      </c>
      <c r="AO3068">
        <f t="shared" si="794"/>
        <v>8.67</v>
      </c>
      <c r="AP3068">
        <f t="shared" si="795"/>
        <v>0.79420345932064595</v>
      </c>
      <c r="AQ3068">
        <f t="shared" si="780"/>
        <v>3</v>
      </c>
      <c r="AR3068">
        <v>1</v>
      </c>
      <c r="AS3068">
        <v>1</v>
      </c>
      <c r="AT3068">
        <v>0</v>
      </c>
      <c r="AU3068">
        <v>0</v>
      </c>
      <c r="AV3068">
        <v>1</v>
      </c>
      <c r="AW3068">
        <v>0</v>
      </c>
      <c r="AX3068">
        <v>0</v>
      </c>
    </row>
    <row r="3069" spans="1:52">
      <c r="A3069" s="13" t="s">
        <v>317</v>
      </c>
      <c r="B3069" s="13" t="s">
        <v>252</v>
      </c>
      <c r="D3069" s="13">
        <v>3.9580000000000002</v>
      </c>
      <c r="E3069" s="13">
        <v>76.52</v>
      </c>
      <c r="F3069" s="13">
        <v>2485</v>
      </c>
      <c r="G3069">
        <v>160</v>
      </c>
      <c r="H3069">
        <v>125</v>
      </c>
      <c r="J3069">
        <f>(F3069*100*Info!$B$11)/AI3069</f>
        <v>2.0382708899798003</v>
      </c>
      <c r="K3069">
        <f>2*((F3069*100*Info!$B$11)/AI3069^2)*(AJ3069/2)</f>
        <v>0.13476800822540663</v>
      </c>
      <c r="L3069">
        <f t="shared" si="783"/>
        <v>1.0654205619375272</v>
      </c>
      <c r="M3069">
        <f t="shared" si="784"/>
        <v>23.236288171720052</v>
      </c>
      <c r="N3069">
        <f t="shared" si="785"/>
        <v>1.6854237951860744</v>
      </c>
      <c r="O3069" s="14">
        <v>1.53</v>
      </c>
      <c r="P3069" s="14">
        <v>0.06</v>
      </c>
      <c r="Q3069" s="23">
        <v>1.4535</v>
      </c>
      <c r="R3069" s="23">
        <v>5.1022054055084858E-2</v>
      </c>
      <c r="S3069" s="14">
        <v>2.2200000000000002</v>
      </c>
      <c r="T3069" s="14">
        <v>7.0000000000000007E-2</v>
      </c>
      <c r="U3069" s="23">
        <v>2.7648428436000003</v>
      </c>
      <c r="V3069" s="23">
        <v>8.2460225160000011E-2</v>
      </c>
      <c r="W3069" s="37">
        <f>U3069*Info!$B$2</f>
        <v>1.3271245649280001</v>
      </c>
      <c r="X3069" s="37">
        <f>W3069*SQRT((0.5*V3069/U3069)^2+Info!$B$3^2)</f>
        <v>6.9244574503237136E-2</v>
      </c>
      <c r="Y3069" s="28">
        <f>W3069*Info!$D$2</f>
        <v>1.0749708975916801</v>
      </c>
      <c r="Z3069" s="28">
        <f>Y3069*SQRT(Info!$D$3^2+(X3069/W3069)^2)</f>
        <v>7.7683856998469178E-2</v>
      </c>
      <c r="AA3069" s="37">
        <f t="shared" si="786"/>
        <v>0.2028754350719999</v>
      </c>
      <c r="AB3069" s="37">
        <f t="shared" si="787"/>
        <v>7.5463972186297995E-2</v>
      </c>
      <c r="AC3069" s="37">
        <f>(1-EXP(-Info!$B$6*H3069*1000))+(Info!$B$6/(Info!$B$6-Info!$B$7))*(EXP(-Info!$B$7*H3069*1000)-EXP(-Info!$B$6*H3069*1000))*(Info!$B$9-1)</f>
        <v>0.76382539048391473</v>
      </c>
      <c r="AD3069" s="37">
        <f>SQRT((Info!$B$6*EXP(-Info!$B$6*H3069*1000)+(Info!$B$6/(Info!$B$6+Info!$B$7))*(Info!$B$9-1)*(-Info!$B$7*EXP(-Info!$B$7*H3069*1000)+Info!$B$6*EXP(-Info!$B$6*H3069*1000)))^2*(0.01*H3069*1000)^2)</f>
        <v>3.7737268747163721E-3</v>
      </c>
      <c r="AE3069" s="37">
        <f t="shared" si="788"/>
        <v>5.7646382156301905E-2</v>
      </c>
      <c r="AF3069" s="37">
        <f t="shared" si="789"/>
        <v>0.99006769399485572</v>
      </c>
      <c r="AG3069" s="37">
        <f t="shared" si="790"/>
        <v>0.10287315983223716</v>
      </c>
      <c r="AH3069" s="37">
        <f t="shared" si="791"/>
        <v>0.44597643873642145</v>
      </c>
      <c r="AI3069">
        <f>AF3069*EXP(Info!$B$6*H3069*1000)</f>
        <v>3.1153370052642839</v>
      </c>
      <c r="AJ3069">
        <f>2*SQRT((EXP(Info!$B$6*H3069)*AG3069)^2+(Info!$B$6*H3069*0.01*AI3069)^2)</f>
        <v>0.20598231825531857</v>
      </c>
      <c r="AK3069">
        <f t="shared" si="792"/>
        <v>0.26976346601523826</v>
      </c>
      <c r="AL3069">
        <f t="shared" si="793"/>
        <v>0.20068888763224088</v>
      </c>
      <c r="AM3069">
        <f t="shared" si="781"/>
        <v>0.95</v>
      </c>
      <c r="AN3069">
        <f t="shared" si="782"/>
        <v>0.05</v>
      </c>
      <c r="AO3069">
        <f t="shared" si="794"/>
        <v>11.4</v>
      </c>
      <c r="AP3069">
        <f t="shared" si="795"/>
        <v>0.55337684148725186</v>
      </c>
      <c r="AQ3069">
        <f t="shared" si="780"/>
        <v>3</v>
      </c>
      <c r="AR3069">
        <v>1</v>
      </c>
      <c r="AS3069">
        <v>1</v>
      </c>
      <c r="AT3069">
        <v>0</v>
      </c>
      <c r="AU3069">
        <v>0</v>
      </c>
      <c r="AV3069">
        <v>1</v>
      </c>
      <c r="AW3069">
        <v>0</v>
      </c>
      <c r="AX3069">
        <v>0</v>
      </c>
    </row>
    <row r="3070" spans="1:52">
      <c r="A3070" s="13" t="s">
        <v>317</v>
      </c>
      <c r="B3070" s="13" t="s">
        <v>252</v>
      </c>
      <c r="D3070" s="13">
        <v>3.9580000000000002</v>
      </c>
      <c r="E3070" s="13">
        <v>76.52</v>
      </c>
      <c r="F3070" s="13">
        <v>2485</v>
      </c>
      <c r="G3070">
        <v>170</v>
      </c>
      <c r="H3070">
        <v>129.04</v>
      </c>
      <c r="J3070">
        <f>(F3070*100*Info!$B$11)/AI3070</f>
        <v>2.7133956475029946</v>
      </c>
      <c r="K3070">
        <f>2*((F3070*100*Info!$B$11)/AI3070^2)*(AJ3070/2)</f>
        <v>0.19002987170935545</v>
      </c>
      <c r="L3070">
        <f t="shared" si="783"/>
        <v>0.74672897279656514</v>
      </c>
      <c r="M3070">
        <f t="shared" si="784"/>
        <v>21.680031247761224</v>
      </c>
      <c r="N3070">
        <f t="shared" si="785"/>
        <v>1.7357678763087285</v>
      </c>
      <c r="O3070" s="14">
        <v>1.6</v>
      </c>
      <c r="P3070" s="14">
        <v>0.06</v>
      </c>
      <c r="Q3070" s="23">
        <v>1.504</v>
      </c>
      <c r="R3070" s="23">
        <v>5.6736584317352075E-2</v>
      </c>
      <c r="S3070" s="14">
        <v>1.99</v>
      </c>
      <c r="T3070" s="14">
        <v>0.08</v>
      </c>
      <c r="U3070" s="23">
        <v>1.9378152912600002</v>
      </c>
      <c r="V3070" s="23">
        <v>7.5184322940000006E-2</v>
      </c>
      <c r="W3070" s="37">
        <f>U3070*Info!$B$2</f>
        <v>0.93015133980480003</v>
      </c>
      <c r="X3070" s="37">
        <f>W3070*SQRT((0.5*V3070/U3070)^2+Info!$B$3^2)</f>
        <v>4.9885351502321436E-2</v>
      </c>
      <c r="Y3070" s="28">
        <f>W3070*Info!$D$2</f>
        <v>0.7534225852418881</v>
      </c>
      <c r="Z3070" s="28">
        <f>Y3070*SQRT(Info!$D$3^2+(X3070/W3070)^2)</f>
        <v>5.5243556329309065E-2</v>
      </c>
      <c r="AA3070" s="37">
        <f t="shared" si="786"/>
        <v>0.66984866019520006</v>
      </c>
      <c r="AB3070" s="37">
        <f t="shared" si="787"/>
        <v>5.8211238558461921E-2</v>
      </c>
      <c r="AC3070" s="37">
        <f>(1-EXP(-Info!$B$6*H3070*1000))+(Info!$B$6/(Info!$B$6-Info!$B$7))*(EXP(-Info!$B$7*H3070*1000)-EXP(-Info!$B$6*H3070*1000))*(Info!$B$9-1)</f>
        <v>0.77614606675853492</v>
      </c>
      <c r="AD3070" s="37">
        <f>SQRT((Info!$B$6*EXP(-Info!$B$6*H3070*1000)+(Info!$B$6/(Info!$B$6+Info!$B$7))*(Info!$B$9-1)*(-Info!$B$7*EXP(-Info!$B$7*H3070*1000)+Info!$B$6*EXP(-Info!$B$6*H3070*1000)))^2*(0.01*H3070*1000)^2)</f>
        <v>3.7468111183859643E-3</v>
      </c>
      <c r="AE3070" s="37">
        <f t="shared" si="788"/>
        <v>4.5250080410086359E-2</v>
      </c>
      <c r="AF3070" s="37">
        <f t="shared" si="789"/>
        <v>0.71667701182413301</v>
      </c>
      <c r="AG3070" s="37">
        <f t="shared" si="790"/>
        <v>8.184998651819575E-2</v>
      </c>
      <c r="AH3070" s="37">
        <f t="shared" si="791"/>
        <v>0.36013920192167487</v>
      </c>
      <c r="AI3070">
        <f>AF3070*EXP(Info!$B$6*H3070*1000)</f>
        <v>2.3402045094863113</v>
      </c>
      <c r="AJ3070">
        <f>2*SQRT((EXP(Info!$B$6*H3070)*AG3070)^2+(Info!$B$6*H3070*0.01*AI3070)^2)</f>
        <v>0.1638938144242188</v>
      </c>
      <c r="AK3070">
        <f t="shared" si="792"/>
        <v>0.89069776346155749</v>
      </c>
      <c r="AL3070">
        <f t="shared" si="793"/>
        <v>0.15480696782237363</v>
      </c>
      <c r="AM3070">
        <f t="shared" si="781"/>
        <v>0.94</v>
      </c>
      <c r="AN3070">
        <f t="shared" si="782"/>
        <v>0.05</v>
      </c>
      <c r="AO3070">
        <f t="shared" si="794"/>
        <v>7.99</v>
      </c>
      <c r="AP3070">
        <f t="shared" si="795"/>
        <v>0.82567208919053015</v>
      </c>
      <c r="AQ3070">
        <f t="shared" si="780"/>
        <v>3</v>
      </c>
      <c r="AR3070">
        <v>1</v>
      </c>
      <c r="AS3070">
        <v>1</v>
      </c>
      <c r="AT3070">
        <v>0</v>
      </c>
      <c r="AU3070">
        <v>0</v>
      </c>
      <c r="AV3070">
        <v>1</v>
      </c>
      <c r="AW3070">
        <v>0</v>
      </c>
      <c r="AX3070">
        <v>0</v>
      </c>
    </row>
    <row r="3071" spans="1:52">
      <c r="A3071" s="13" t="s">
        <v>317</v>
      </c>
      <c r="B3071" s="13" t="s">
        <v>252</v>
      </c>
      <c r="D3071" s="13">
        <v>3.9580000000000002</v>
      </c>
      <c r="E3071" s="13">
        <v>76.52</v>
      </c>
      <c r="F3071" s="13">
        <v>2485</v>
      </c>
      <c r="G3071">
        <v>180</v>
      </c>
      <c r="H3071">
        <v>133.08000000000001</v>
      </c>
      <c r="J3071">
        <f>(F3071*100*Info!$B$11)/AI3071</f>
        <v>1.405042399735511</v>
      </c>
      <c r="K3071">
        <f>2*((F3071*100*Info!$B$11)/AI3071^2)*(AJ3071/2)</f>
        <v>6.1298588355884039E-2</v>
      </c>
      <c r="L3071">
        <f t="shared" si="783"/>
        <v>1.0186915899227234</v>
      </c>
      <c r="M3071">
        <f t="shared" si="784"/>
        <v>15.314962174220847</v>
      </c>
      <c r="N3071">
        <f t="shared" si="785"/>
        <v>0.74842587541132233</v>
      </c>
      <c r="O3071" s="14">
        <v>1.8</v>
      </c>
      <c r="P3071" s="14">
        <v>7.0000000000000007E-2</v>
      </c>
      <c r="Q3071" s="23">
        <v>1.746</v>
      </c>
      <c r="R3071" s="23">
        <v>5.9072751755779938E-2</v>
      </c>
      <c r="S3071" s="14">
        <v>2.78</v>
      </c>
      <c r="T3071" s="14">
        <v>0.06</v>
      </c>
      <c r="U3071" s="23">
        <v>2.6435778066000002</v>
      </c>
      <c r="V3071" s="23">
        <v>5.8207217759999999E-2</v>
      </c>
      <c r="W3071" s="37">
        <f>U3071*Info!$B$2</f>
        <v>1.268917347168</v>
      </c>
      <c r="X3071" s="37">
        <f>W3071*SQRT((0.5*V3071/U3071)^2+Info!$B$3^2)</f>
        <v>6.4965617863165334E-2</v>
      </c>
      <c r="Y3071" s="28">
        <f>W3071*Info!$D$2</f>
        <v>1.02782305120608</v>
      </c>
      <c r="Z3071" s="28">
        <f>Y3071*SQRT(Info!$D$3^2+(X3071/W3071)^2)</f>
        <v>7.3553662597288572E-2</v>
      </c>
      <c r="AA3071" s="37">
        <f t="shared" si="786"/>
        <v>0.53108265283200007</v>
      </c>
      <c r="AB3071" s="37">
        <f t="shared" si="787"/>
        <v>7.3793844623673235E-2</v>
      </c>
      <c r="AC3071" s="37">
        <f>(1-EXP(-Info!$B$6*H3071*1000))+(Info!$B$6/(Info!$B$6-Info!$B$7))*(EXP(-Info!$B$7*H3071*1000)-EXP(-Info!$B$6*H3071*1000))*(Info!$B$9-1)</f>
        <v>0.78797633357250096</v>
      </c>
      <c r="AD3071" s="37">
        <f>SQRT((Info!$B$6*EXP(-Info!$B$6*H3071*1000)+(Info!$B$6/(Info!$B$6+Info!$B$7))*(Info!$B$9-1)*(-Info!$B$7*EXP(-Info!$B$7*H3071*1000)+Info!$B$6*EXP(-Info!$B$6*H3071*1000)))^2*(0.01*H3071*1000)^2)</f>
        <v>3.7162415355488625E-3</v>
      </c>
      <c r="AE3071" s="37">
        <f t="shared" si="788"/>
        <v>5.8181287622622153E-2</v>
      </c>
      <c r="AF3071" s="37">
        <f t="shared" si="789"/>
        <v>1.3336963871914032</v>
      </c>
      <c r="AG3071" s="37">
        <f t="shared" si="790"/>
        <v>9.8464224522930424E-2</v>
      </c>
      <c r="AH3071" s="37">
        <f t="shared" si="791"/>
        <v>0.47974690186741126</v>
      </c>
      <c r="AI3071">
        <f>AF3071*EXP(Info!$B$6*H3071*1000)</f>
        <v>4.5193659148665981</v>
      </c>
      <c r="AJ3071">
        <f>2*SQRT((EXP(Info!$B$6*H3071)*AG3071)^2+(Info!$B$6*H3071*0.01*AI3071)^2)</f>
        <v>0.19716896151829291</v>
      </c>
      <c r="AK3071">
        <f t="shared" si="792"/>
        <v>0.70618060347071043</v>
      </c>
      <c r="AL3071">
        <f t="shared" si="793"/>
        <v>0.1962473503921966</v>
      </c>
      <c r="AM3071">
        <f t="shared" si="781"/>
        <v>0.97</v>
      </c>
      <c r="AN3071">
        <f t="shared" si="782"/>
        <v>0.05</v>
      </c>
      <c r="AO3071">
        <f t="shared" si="794"/>
        <v>10.9</v>
      </c>
      <c r="AP3071">
        <f t="shared" si="795"/>
        <v>0.68089541208361271</v>
      </c>
      <c r="AQ3071">
        <f t="shared" si="780"/>
        <v>3</v>
      </c>
      <c r="AR3071">
        <v>1</v>
      </c>
      <c r="AS3071">
        <v>1</v>
      </c>
      <c r="AT3071">
        <v>0</v>
      </c>
      <c r="AU3071">
        <v>0</v>
      </c>
      <c r="AV3071">
        <v>1</v>
      </c>
      <c r="AW3071">
        <v>0</v>
      </c>
      <c r="AX3071">
        <v>0</v>
      </c>
    </row>
    <row r="3072" spans="1:52">
      <c r="A3072" s="13" t="s">
        <v>317</v>
      </c>
      <c r="B3072" s="13" t="s">
        <v>252</v>
      </c>
      <c r="D3072" s="13">
        <v>3.9580000000000002</v>
      </c>
      <c r="E3072" s="13">
        <v>76.52</v>
      </c>
      <c r="F3072" s="13">
        <v>2485</v>
      </c>
      <c r="G3072">
        <v>190</v>
      </c>
      <c r="H3072">
        <v>141.30000000000001</v>
      </c>
      <c r="J3072">
        <f>(F3072*100*Info!$B$11)/AI3072</f>
        <v>2.9862822064551864</v>
      </c>
      <c r="K3072">
        <f>2*((F3072*100*Info!$B$11)/AI3072^2)*(AJ3072/2)</f>
        <v>0.21866364348637454</v>
      </c>
      <c r="L3072">
        <f t="shared" si="783"/>
        <v>0.76355140272189459</v>
      </c>
      <c r="M3072">
        <f t="shared" si="784"/>
        <v>24.397925653986523</v>
      </c>
      <c r="N3072">
        <f t="shared" si="785"/>
        <v>1.936203867453069</v>
      </c>
      <c r="O3072" s="14">
        <v>1.38</v>
      </c>
      <c r="P3072" s="14">
        <v>0.05</v>
      </c>
      <c r="Q3072" s="23">
        <v>1.38</v>
      </c>
      <c r="R3072" s="23">
        <v>4.7549973711874964E-2</v>
      </c>
      <c r="S3072" s="14">
        <v>1.7</v>
      </c>
      <c r="T3072" s="14">
        <v>0.06</v>
      </c>
      <c r="U3072" s="23">
        <v>1.9814707045800002</v>
      </c>
      <c r="V3072" s="23">
        <v>6.0632518500000003E-2</v>
      </c>
      <c r="W3072" s="37">
        <f>U3072*Info!$B$2</f>
        <v>0.95110593819840006</v>
      </c>
      <c r="X3072" s="37">
        <f>W3072*SQRT((0.5*V3072/U3072)^2+Info!$B$3^2)</f>
        <v>4.9731893958008991E-2</v>
      </c>
      <c r="Y3072" s="28">
        <f>W3072*Info!$D$2</f>
        <v>0.77039580994070411</v>
      </c>
      <c r="Z3072" s="28">
        <f>Y3072*SQRT(Info!$D$3^2+(X3072/W3072)^2)</f>
        <v>5.5735814191110331E-2</v>
      </c>
      <c r="AA3072" s="37">
        <f t="shared" si="786"/>
        <v>0.42889406180159984</v>
      </c>
      <c r="AB3072" s="37">
        <f t="shared" si="787"/>
        <v>5.5662027241654172E-2</v>
      </c>
      <c r="AC3072" s="37">
        <f>(1-EXP(-Info!$B$6*H3072*1000))+(Info!$B$6/(Info!$B$6-Info!$B$7))*(EXP(-Info!$B$7*H3072*1000)-EXP(-Info!$B$6*H3072*1000))*(Info!$B$9-1)</f>
        <v>0.81060814532749692</v>
      </c>
      <c r="AD3072" s="37">
        <f>SQRT((Info!$B$6*EXP(-Info!$B$6*H3072*1000)+(Info!$B$6/(Info!$B$6+Info!$B$7))*(Info!$B$9-1)*(-Info!$B$7*EXP(-Info!$B$7*H3072*1000)+Info!$B$6*EXP(-Info!$B$6*H3072*1000)))^2*(0.01*H3072*1000)^2)</f>
        <v>3.6440018011426184E-3</v>
      </c>
      <c r="AE3072" s="37">
        <f t="shared" si="788"/>
        <v>4.5147152620864398E-2</v>
      </c>
      <c r="AF3072" s="37">
        <f t="shared" si="789"/>
        <v>0.58193917008032414</v>
      </c>
      <c r="AG3072" s="37">
        <f t="shared" si="790"/>
        <v>7.7747967004402105E-2</v>
      </c>
      <c r="AH3072" s="37">
        <f t="shared" si="791"/>
        <v>0.3423171588707789</v>
      </c>
      <c r="AI3072">
        <f>AF3072*EXP(Info!$B$6*H3072*1000)</f>
        <v>2.1263565501549082</v>
      </c>
      <c r="AJ3072">
        <f>2*SQRT((EXP(Info!$B$6*H3072)*AG3072)^2+(Info!$B$6*H3072*0.01*AI3072)^2)</f>
        <v>0.15569756589076991</v>
      </c>
      <c r="AK3072">
        <f t="shared" si="792"/>
        <v>0.57030043397758734</v>
      </c>
      <c r="AL3072">
        <f t="shared" si="793"/>
        <v>0.14802759524645509</v>
      </c>
      <c r="AM3072">
        <f t="shared" si="781"/>
        <v>1</v>
      </c>
      <c r="AN3072">
        <f t="shared" si="782"/>
        <v>0.05</v>
      </c>
      <c r="AO3072">
        <f t="shared" si="794"/>
        <v>8.17</v>
      </c>
      <c r="AP3072">
        <f t="shared" si="795"/>
        <v>0.69645238600310766</v>
      </c>
      <c r="AQ3072">
        <f t="shared" si="780"/>
        <v>3</v>
      </c>
      <c r="AR3072">
        <v>1</v>
      </c>
      <c r="AS3072">
        <v>1</v>
      </c>
      <c r="AT3072">
        <v>0</v>
      </c>
      <c r="AU3072">
        <v>0</v>
      </c>
      <c r="AV3072">
        <v>1</v>
      </c>
      <c r="AW3072">
        <v>0</v>
      </c>
      <c r="AX3072">
        <v>0</v>
      </c>
    </row>
    <row r="3073" spans="1:52">
      <c r="A3073" s="13" t="s">
        <v>317</v>
      </c>
      <c r="B3073" s="13" t="s">
        <v>252</v>
      </c>
      <c r="D3073" s="13">
        <v>3.9580000000000002</v>
      </c>
      <c r="E3073" s="13">
        <v>76.52</v>
      </c>
      <c r="F3073" s="13">
        <v>2485</v>
      </c>
      <c r="G3073">
        <v>200</v>
      </c>
      <c r="H3073">
        <v>149.19999999999999</v>
      </c>
      <c r="J3073">
        <f>(F3073*100*Info!$B$11)/AI3073</f>
        <v>2.471784409649191</v>
      </c>
      <c r="K3073">
        <f>2*((F3073*100*Info!$B$11)/AI3073^2)*(AJ3073/2)</f>
        <v>0.15771001682862637</v>
      </c>
      <c r="L3073">
        <f t="shared" si="783"/>
        <v>0.83364486074410027</v>
      </c>
      <c r="M3073">
        <f t="shared" si="784"/>
        <v>22.048316958694382</v>
      </c>
      <c r="N3073">
        <f t="shared" si="785"/>
        <v>1.5173052938685596</v>
      </c>
      <c r="O3073" s="14">
        <v>1.55</v>
      </c>
      <c r="P3073" s="14">
        <v>0.05</v>
      </c>
      <c r="Q3073" s="23">
        <v>1.4260000000000002</v>
      </c>
      <c r="R3073" s="23">
        <v>6.2371868658875382E-2</v>
      </c>
      <c r="S3073" s="14">
        <v>1.92</v>
      </c>
      <c r="T3073" s="14">
        <v>0.05</v>
      </c>
      <c r="U3073" s="23">
        <v>2.1633682600799999</v>
      </c>
      <c r="V3073" s="23">
        <v>5.5781917020000002E-2</v>
      </c>
      <c r="W3073" s="37">
        <f>U3073*Info!$B$2</f>
        <v>1.0384167648384</v>
      </c>
      <c r="X3073" s="37">
        <f>W3073*SQRT((0.5*V3073/U3073)^2+Info!$B$3^2)</f>
        <v>5.3619053388602171E-2</v>
      </c>
      <c r="Y3073" s="28">
        <f>W3073*Info!$D$2</f>
        <v>0.84111757951910404</v>
      </c>
      <c r="Z3073" s="28">
        <f>Y3073*SQRT(Info!$D$3^2+(X3073/W3073)^2)</f>
        <v>6.0456483110869992E-2</v>
      </c>
      <c r="AA3073" s="37">
        <f t="shared" si="786"/>
        <v>0.51158323516160009</v>
      </c>
      <c r="AB3073" s="37">
        <f t="shared" si="787"/>
        <v>5.916082222459193E-2</v>
      </c>
      <c r="AC3073" s="37">
        <f>(1-EXP(-Info!$B$6*H3073*1000))+(Info!$B$6/(Info!$B$6-Info!$B$7))*(EXP(-Info!$B$7*H3073*1000)-EXP(-Info!$B$6*H3073*1000))*(Info!$B$9-1)</f>
        <v>0.83065225643442786</v>
      </c>
      <c r="AD3073" s="37">
        <f>SQRT((Info!$B$6*EXP(-Info!$B$6*H3073*1000)+(Info!$B$6/(Info!$B$6+Info!$B$7))*(Info!$B$9-1)*(-Info!$B$7*EXP(-Info!$B$7*H3073*1000)+Info!$B$6*EXP(-Info!$B$6*H3073*1000)))^2*(0.01*H3073*1000)^2)</f>
        <v>3.5636603416750925E-3</v>
      </c>
      <c r="AE3073" s="37">
        <f t="shared" si="788"/>
        <v>4.9175876366592916E-2</v>
      </c>
      <c r="AF3073" s="37">
        <f t="shared" si="789"/>
        <v>0.6539346518398883</v>
      </c>
      <c r="AG3073" s="37">
        <f t="shared" si="790"/>
        <v>8.1842856539574307E-2</v>
      </c>
      <c r="AH3073" s="37">
        <f t="shared" si="791"/>
        <v>0.34059096449994186</v>
      </c>
      <c r="AI3073">
        <f>AF3073*EXP(Info!$B$6*H3073*1000)</f>
        <v>2.5689541148972008</v>
      </c>
      <c r="AJ3073">
        <f>2*SQRT((EXP(Info!$B$6*H3073)*AG3073)^2+(Info!$B$6*H3073*0.01*AI3073)^2)</f>
        <v>0.16390984388072402</v>
      </c>
      <c r="AK3073">
        <f t="shared" si="792"/>
        <v>0.68025222779437966</v>
      </c>
      <c r="AL3073">
        <f t="shared" si="793"/>
        <v>0.15733229062407977</v>
      </c>
      <c r="AM3073">
        <f t="shared" si="781"/>
        <v>0.92</v>
      </c>
      <c r="AN3073">
        <f t="shared" si="782"/>
        <v>0.05</v>
      </c>
      <c r="AO3073">
        <f t="shared" si="794"/>
        <v>8.92</v>
      </c>
      <c r="AP3073">
        <f t="shared" si="795"/>
        <v>0.71647533552271037</v>
      </c>
      <c r="AQ3073">
        <f t="shared" si="780"/>
        <v>3</v>
      </c>
      <c r="AR3073">
        <v>1</v>
      </c>
      <c r="AS3073">
        <v>1</v>
      </c>
      <c r="AT3073">
        <v>0</v>
      </c>
      <c r="AU3073">
        <v>0</v>
      </c>
      <c r="AV3073">
        <v>1</v>
      </c>
      <c r="AW3073">
        <v>0</v>
      </c>
      <c r="AX3073">
        <v>0</v>
      </c>
    </row>
    <row r="3074" spans="1:52">
      <c r="A3074" s="13" t="s">
        <v>317</v>
      </c>
      <c r="B3074" s="13" t="s">
        <v>252</v>
      </c>
      <c r="D3074" s="13">
        <v>3.9580000000000002</v>
      </c>
      <c r="E3074" s="13">
        <v>76.52</v>
      </c>
      <c r="F3074" s="13">
        <v>2485</v>
      </c>
      <c r="G3074">
        <v>210</v>
      </c>
      <c r="H3074">
        <v>157.1</v>
      </c>
      <c r="J3074">
        <f>(F3074*100*Info!$B$11)/AI3074</f>
        <v>0.7833127170055928</v>
      </c>
      <c r="K3074">
        <f>2*((F3074*100*Info!$B$11)/AI3074^2)*(AJ3074/2)</f>
        <v>2.203057062552467E-2</v>
      </c>
      <c r="L3074">
        <f t="shared" si="783"/>
        <v>1.0841121507434486</v>
      </c>
      <c r="M3074">
        <f t="shared" si="784"/>
        <v>9.0864275274126136</v>
      </c>
      <c r="N3074">
        <f t="shared" si="785"/>
        <v>0.36349263598160081</v>
      </c>
      <c r="O3074" s="14">
        <v>1.7</v>
      </c>
      <c r="P3074" s="14">
        <v>0.08</v>
      </c>
      <c r="Q3074" s="23">
        <v>1.581</v>
      </c>
      <c r="R3074" s="23">
        <v>6.9775640448511825E-2</v>
      </c>
      <c r="S3074" s="14">
        <v>3.31</v>
      </c>
      <c r="T3074" s="14">
        <v>0.09</v>
      </c>
      <c r="U3074" s="23">
        <v>2.8133488583999999</v>
      </c>
      <c r="V3074" s="23">
        <v>8.0034924420000014E-2</v>
      </c>
      <c r="W3074" s="37">
        <f>U3074*Info!$B$2</f>
        <v>1.350407452032</v>
      </c>
      <c r="X3074" s="37">
        <f>W3074*SQRT((0.5*V3074/U3074)^2+Info!$B$3^2)</f>
        <v>7.0199449071692913E-2</v>
      </c>
      <c r="Y3074" s="28">
        <f>W3074*Info!$D$2</f>
        <v>1.0938300361459201</v>
      </c>
      <c r="Z3074" s="28">
        <f>Y3074*SQRT(Info!$D$3^2+(X3074/W3074)^2)</f>
        <v>7.8894845614794512E-2</v>
      </c>
      <c r="AA3074" s="37">
        <f t="shared" si="786"/>
        <v>0.34959254796799999</v>
      </c>
      <c r="AB3074" s="37">
        <f t="shared" si="787"/>
        <v>8.0795808368808383E-2</v>
      </c>
      <c r="AC3074" s="37">
        <f>(1-EXP(-Info!$B$6*H3074*1000))+(Info!$B$6/(Info!$B$6-Info!$B$7))*(EXP(-Info!$B$7*H3074*1000)-EXP(-Info!$B$6*H3074*1000))*(Info!$B$9-1)</f>
        <v>0.84914547124904516</v>
      </c>
      <c r="AD3074" s="37">
        <f>SQRT((Info!$B$6*EXP(-Info!$B$6*H3074*1000)+(Info!$B$6/(Info!$B$6+Info!$B$7))*(Info!$B$9-1)*(-Info!$B$7*EXP(-Info!$B$7*H3074*1000)+Info!$B$6*EXP(-Info!$B$6*H3074*1000)))^2*(0.01*H3074*1000)^2)</f>
        <v>3.4744919976424657E-3</v>
      </c>
      <c r="AE3074" s="37">
        <f t="shared" si="788"/>
        <v>6.8618146345391165E-2</v>
      </c>
      <c r="AF3074" s="37">
        <f t="shared" si="789"/>
        <v>1.9193150349646382</v>
      </c>
      <c r="AG3074" s="37">
        <f t="shared" si="790"/>
        <v>0.11383253784599454</v>
      </c>
      <c r="AH3074" s="37">
        <f t="shared" si="791"/>
        <v>0.57985348488357646</v>
      </c>
      <c r="AI3074">
        <f>AF3074*EXP(Info!$B$6*H3074*1000)</f>
        <v>8.1064696033291899</v>
      </c>
      <c r="AJ3074">
        <f>2*SQRT((EXP(Info!$B$6*H3074)*AG3074)^2+(Info!$B$6*H3074*0.01*AI3074)^2)</f>
        <v>0.22799342745579038</v>
      </c>
      <c r="AK3074">
        <f t="shared" si="792"/>
        <v>0.46485321103304955</v>
      </c>
      <c r="AL3074">
        <f t="shared" si="793"/>
        <v>0.21486837277600901</v>
      </c>
      <c r="AM3074">
        <f t="shared" si="781"/>
        <v>0.93</v>
      </c>
      <c r="AN3074">
        <f t="shared" si="782"/>
        <v>6.0000000000000005E-2</v>
      </c>
      <c r="AO3074">
        <f t="shared" si="794"/>
        <v>11.6</v>
      </c>
      <c r="AP3074">
        <f t="shared" si="795"/>
        <v>0.60426206829067741</v>
      </c>
      <c r="AQ3074">
        <f t="shared" ref="AQ3074:AQ3137" si="796">AR3074+AS3074+AT3074+AU3074+AV3074+AW3074+AX3074</f>
        <v>3</v>
      </c>
      <c r="AR3074">
        <v>1</v>
      </c>
      <c r="AS3074">
        <v>1</v>
      </c>
      <c r="AT3074">
        <v>0</v>
      </c>
      <c r="AU3074">
        <v>0</v>
      </c>
      <c r="AV3074">
        <v>1</v>
      </c>
      <c r="AW3074">
        <v>0</v>
      </c>
      <c r="AX3074">
        <v>0</v>
      </c>
    </row>
    <row r="3075" spans="1:52">
      <c r="A3075" s="13" t="s">
        <v>317</v>
      </c>
      <c r="B3075" s="13" t="s">
        <v>252</v>
      </c>
      <c r="D3075" s="13">
        <v>3.9580000000000002</v>
      </c>
      <c r="E3075" s="13">
        <v>76.52</v>
      </c>
      <c r="F3075" s="13">
        <v>2485</v>
      </c>
      <c r="G3075">
        <v>220</v>
      </c>
      <c r="H3075">
        <v>164.25</v>
      </c>
      <c r="J3075">
        <f>(F3075*100*Info!$B$11)/AI3075</f>
        <v>4.2798932405191827</v>
      </c>
      <c r="K3075">
        <f>2*((F3075*100*Info!$B$11)/AI3075^2)*(AJ3075/2)</f>
        <v>0.47477035157406355</v>
      </c>
      <c r="L3075">
        <f t="shared" si="783"/>
        <v>0.69813084190116914</v>
      </c>
      <c r="M3075">
        <f t="shared" si="784"/>
        <v>31.970802542383343</v>
      </c>
      <c r="N3075">
        <f t="shared" si="785"/>
        <v>3.7718007544460694</v>
      </c>
      <c r="O3075" s="14">
        <v>1.71</v>
      </c>
      <c r="P3075" s="14">
        <v>0.08</v>
      </c>
      <c r="Q3075" s="23">
        <v>1.4021999999999999</v>
      </c>
      <c r="R3075" s="23">
        <v>5.4835116485697374E-2</v>
      </c>
      <c r="S3075" s="14">
        <v>1.76</v>
      </c>
      <c r="T3075" s="14">
        <v>7.0000000000000007E-2</v>
      </c>
      <c r="U3075" s="23">
        <v>1.81169965278</v>
      </c>
      <c r="V3075" s="23">
        <v>7.2759022199999995E-2</v>
      </c>
      <c r="W3075" s="37">
        <f>U3075*Info!$B$2</f>
        <v>0.86961583333439996</v>
      </c>
      <c r="X3075" s="37">
        <f>W3075*SQRT((0.5*V3075/U3075)^2+Info!$B$3^2)</f>
        <v>4.6856231836406914E-2</v>
      </c>
      <c r="Y3075" s="28">
        <f>W3075*Info!$D$2</f>
        <v>0.70438882500086397</v>
      </c>
      <c r="Z3075" s="28">
        <f>Y3075*SQRT(Info!$D$3^2+(X3075/W3075)^2)</f>
        <v>5.1777223096864722E-2</v>
      </c>
      <c r="AA3075" s="37">
        <f t="shared" si="786"/>
        <v>0.84038416666560001</v>
      </c>
      <c r="AB3075" s="37">
        <f t="shared" si="787"/>
        <v>6.1607681841691728E-2</v>
      </c>
      <c r="AC3075" s="37">
        <f>(1-EXP(-Info!$B$6*H3075*1000))+(Info!$B$6/(Info!$B$6-Info!$B$7))*(EXP(-Info!$B$7*H3075*1000)-EXP(-Info!$B$6*H3075*1000))*(Info!$B$9-1)</f>
        <v>0.86463937441306693</v>
      </c>
      <c r="AD3075" s="37">
        <f>SQRT((Info!$B$6*EXP(-Info!$B$6*H3075*1000)+(Info!$B$6/(Info!$B$6+Info!$B$7))*(Info!$B$9-1)*(-Info!$B$7*EXP(-Info!$B$7*H3075*1000)+Info!$B$6*EXP(-Info!$B$6*H3075*1000)))^2*(0.01*H3075*1000)^2)</f>
        <v>3.3875508033520117E-3</v>
      </c>
      <c r="AE3075" s="37">
        <f t="shared" si="788"/>
        <v>5.3344445708950292E-2</v>
      </c>
      <c r="AF3075" s="37">
        <f t="shared" si="789"/>
        <v>0.32898193486674498</v>
      </c>
      <c r="AG3075" s="37">
        <f t="shared" si="790"/>
        <v>8.2167577058214675E-2</v>
      </c>
      <c r="AH3075" s="37">
        <f t="shared" si="791"/>
        <v>0.18692155390155965</v>
      </c>
      <c r="AI3075">
        <f>AF3075*EXP(Info!$B$6*H3075*1000)</f>
        <v>1.4836586740506517</v>
      </c>
      <c r="AJ3075">
        <f>2*SQRT((EXP(Info!$B$6*H3075)*AG3075)^2+(Info!$B$6*H3075*0.01*AI3075)^2)</f>
        <v>0.16458287875645425</v>
      </c>
      <c r="AK3075">
        <f t="shared" si="792"/>
        <v>1.1174588264152483</v>
      </c>
      <c r="AL3075">
        <f t="shared" si="793"/>
        <v>0.16383946908979496</v>
      </c>
      <c r="AM3075">
        <f t="shared" si="781"/>
        <v>0.82</v>
      </c>
      <c r="AN3075">
        <f t="shared" si="782"/>
        <v>0.05</v>
      </c>
      <c r="AO3075">
        <f t="shared" si="794"/>
        <v>7.47</v>
      </c>
      <c r="AP3075">
        <f t="shared" si="795"/>
        <v>0.94386505918685537</v>
      </c>
      <c r="AQ3075">
        <f t="shared" si="796"/>
        <v>3</v>
      </c>
      <c r="AR3075">
        <v>1</v>
      </c>
      <c r="AS3075">
        <v>1</v>
      </c>
      <c r="AT3075">
        <v>0</v>
      </c>
      <c r="AU3075">
        <v>0</v>
      </c>
      <c r="AV3075">
        <v>1</v>
      </c>
      <c r="AW3075">
        <v>0</v>
      </c>
      <c r="AX3075">
        <v>0</v>
      </c>
    </row>
    <row r="3076" spans="1:52">
      <c r="A3076" s="13" t="s">
        <v>317</v>
      </c>
      <c r="B3076" s="13" t="s">
        <v>252</v>
      </c>
      <c r="D3076" s="13">
        <v>3.9580000000000002</v>
      </c>
      <c r="E3076" s="13">
        <v>76.52</v>
      </c>
      <c r="F3076" s="13">
        <v>2485</v>
      </c>
      <c r="G3076">
        <v>230</v>
      </c>
      <c r="H3076">
        <v>171.4</v>
      </c>
      <c r="J3076">
        <f>(F3076*100*Info!$B$11)/AI3076</f>
        <v>9.9348086623621157</v>
      </c>
      <c r="K3076">
        <f>2*((F3076*100*Info!$B$11)/AI3076^2)*(AJ3076/2)</f>
        <v>2.8274519631748989</v>
      </c>
      <c r="L3076">
        <f t="shared" si="783"/>
        <v>0.84392523458735702</v>
      </c>
      <c r="M3076">
        <f t="shared" si="784"/>
        <v>89.71132232131967</v>
      </c>
      <c r="N3076">
        <f t="shared" si="785"/>
        <v>25.754363514749919</v>
      </c>
      <c r="O3076" s="14">
        <v>1.82</v>
      </c>
      <c r="P3076" s="14">
        <v>0.06</v>
      </c>
      <c r="Q3076" s="23">
        <v>2.1294</v>
      </c>
      <c r="R3076" s="23">
        <v>5.7904749373432256E-2</v>
      </c>
      <c r="S3076" s="14">
        <v>1.66</v>
      </c>
      <c r="T3076" s="14">
        <v>7.0000000000000007E-2</v>
      </c>
      <c r="U3076" s="23">
        <v>2.1900465682200001</v>
      </c>
      <c r="V3076" s="23">
        <v>8.2460225160000011E-2</v>
      </c>
      <c r="W3076" s="37">
        <f>U3076*Info!$B$2</f>
        <v>1.0512223527455999</v>
      </c>
      <c r="X3076" s="37">
        <f>W3076*SQRT((0.5*V3076/U3076)^2+Info!$B$3^2)</f>
        <v>5.6163450377678982E-2</v>
      </c>
      <c r="Y3076" s="28">
        <f>W3076*Info!$D$2</f>
        <v>0.85149010572393602</v>
      </c>
      <c r="Z3076" s="28">
        <f>Y3076*SQRT(Info!$D$3^2+(X3076/W3076)^2)</f>
        <v>6.2306873501581622E-2</v>
      </c>
      <c r="AA3076" s="37">
        <f t="shared" si="786"/>
        <v>0.76877764725440012</v>
      </c>
      <c r="AB3076" s="37">
        <f t="shared" si="787"/>
        <v>6.3673645712539584E-2</v>
      </c>
      <c r="AC3076" s="37">
        <f>(1-EXP(-Info!$B$6*H3076*1000))+(Info!$B$6/(Info!$B$6-Info!$B$7))*(EXP(-Info!$B$7*H3076*1000)-EXP(-Info!$B$6*H3076*1000))*(Info!$B$9-1)</f>
        <v>0.87903169211981425</v>
      </c>
      <c r="AD3076" s="37">
        <f>SQRT((Info!$B$6*EXP(-Info!$B$6*H3076*1000)+(Info!$B$6/(Info!$B$6+Info!$B$7))*(Info!$B$9-1)*(-Info!$B$7*EXP(-Info!$B$7*H3076*1000)+Info!$B$6*EXP(-Info!$B$6*H3076*1000)))^2*(0.01*H3076*1000)^2)</f>
        <v>3.2958066135882463E-3</v>
      </c>
      <c r="AE3076" s="37">
        <f t="shared" si="788"/>
        <v>5.6028472822514087E-2</v>
      </c>
      <c r="AF3076" s="37">
        <f t="shared" si="789"/>
        <v>0.13272997814613885</v>
      </c>
      <c r="AG3076" s="37">
        <f t="shared" si="790"/>
        <v>9.0809340116340967E-2</v>
      </c>
      <c r="AH3076" s="37">
        <f t="shared" si="791"/>
        <v>7.9957818160324615E-2</v>
      </c>
      <c r="AI3076">
        <f>AF3076*EXP(Info!$B$6*H3076*1000)</f>
        <v>0.63915682184837119</v>
      </c>
      <c r="AJ3076">
        <f>2*SQRT((EXP(Info!$B$6*H3076)*AG3076)^2+(Info!$B$6*H3076*0.01*AI3076)^2)</f>
        <v>0.18190438005699117</v>
      </c>
      <c r="AK3076">
        <f t="shared" si="792"/>
        <v>1.0222436375541759</v>
      </c>
      <c r="AL3076">
        <f t="shared" si="793"/>
        <v>0.16933369340792775</v>
      </c>
      <c r="AM3076">
        <f t="shared" si="781"/>
        <v>1.17</v>
      </c>
      <c r="AN3076">
        <f t="shared" si="782"/>
        <v>0.05</v>
      </c>
      <c r="AO3076">
        <f t="shared" si="794"/>
        <v>9.0299999999999994</v>
      </c>
      <c r="AP3076">
        <f t="shared" si="795"/>
        <v>0.83103255721143776</v>
      </c>
      <c r="AQ3076">
        <f t="shared" si="796"/>
        <v>3</v>
      </c>
      <c r="AR3076">
        <v>1</v>
      </c>
      <c r="AS3076">
        <v>1</v>
      </c>
      <c r="AT3076">
        <v>0</v>
      </c>
      <c r="AU3076">
        <v>0</v>
      </c>
      <c r="AV3076">
        <v>1</v>
      </c>
      <c r="AW3076">
        <v>0</v>
      </c>
      <c r="AX3076">
        <v>0</v>
      </c>
    </row>
    <row r="3077" spans="1:52">
      <c r="A3077" s="13" t="s">
        <v>317</v>
      </c>
      <c r="B3077" s="13" t="s">
        <v>252</v>
      </c>
      <c r="D3077" s="13">
        <v>3.9580000000000002</v>
      </c>
      <c r="E3077" s="13">
        <v>76.52</v>
      </c>
      <c r="F3077" s="13">
        <v>2485</v>
      </c>
      <c r="G3077">
        <v>240</v>
      </c>
      <c r="H3077">
        <v>174.738</v>
      </c>
      <c r="J3077">
        <f>(F3077*100*Info!$B$11)/AI3077</f>
        <v>6.4749568373217548</v>
      </c>
      <c r="K3077">
        <f>2*((F3077*100*Info!$B$11)/AI3077^2)*(AJ3077/2)</f>
        <v>1.542060894562568</v>
      </c>
      <c r="L3077">
        <f t="shared" si="783"/>
        <v>1.0467289731316056</v>
      </c>
      <c r="M3077">
        <f t="shared" si="784"/>
        <v>72.519516658993567</v>
      </c>
      <c r="N3077">
        <f t="shared" si="785"/>
        <v>17.57189634932649</v>
      </c>
      <c r="O3077" s="14">
        <v>2</v>
      </c>
      <c r="P3077" s="14">
        <v>7.0000000000000007E-2</v>
      </c>
      <c r="Q3077" s="23">
        <v>1.92</v>
      </c>
      <c r="R3077" s="23">
        <v>7.4055114610673586E-2</v>
      </c>
      <c r="S3077" s="14">
        <v>1.87</v>
      </c>
      <c r="T3077" s="14">
        <v>0.1</v>
      </c>
      <c r="U3077" s="23">
        <v>2.7163368287999998</v>
      </c>
      <c r="V3077" s="23">
        <v>0.12126503700000001</v>
      </c>
      <c r="W3077" s="37">
        <f>U3077*Info!$B$2</f>
        <v>1.3038416778239998</v>
      </c>
      <c r="X3077" s="37">
        <f>W3077*SQRT((0.5*V3077/U3077)^2+Info!$B$3^2)</f>
        <v>7.1393472053943932E-2</v>
      </c>
      <c r="Y3077" s="28">
        <f>W3077*Info!$D$2</f>
        <v>1.05611175903744</v>
      </c>
      <c r="Z3077" s="28">
        <f>Y3077*SQRT(Info!$D$3^2+(X3077/W3077)^2)</f>
        <v>7.8310855521988867E-2</v>
      </c>
      <c r="AA3077" s="37">
        <f t="shared" si="786"/>
        <v>0.69615832217600015</v>
      </c>
      <c r="AB3077" s="37">
        <f t="shared" si="787"/>
        <v>7.9511180672388923E-2</v>
      </c>
      <c r="AC3077" s="37">
        <f>(1-EXP(-Info!$B$6*H3077*1000))+(Info!$B$6/(Info!$B$6-Info!$B$7))*(EXP(-Info!$B$7*H3077*1000)-EXP(-Info!$B$6*H3077*1000))*(Info!$B$9-1)</f>
        <v>0.88539413198302941</v>
      </c>
      <c r="AD3077" s="37">
        <f>SQRT((Info!$B$6*EXP(-Info!$B$6*H3077*1000)+(Info!$B$6/(Info!$B$6+Info!$B$7))*(Info!$B$9-1)*(-Info!$B$7*EXP(-Info!$B$7*H3077*1000)+Info!$B$6*EXP(-Info!$B$6*H3077*1000)))^2*(0.01*H3077*1000)^2)</f>
        <v>3.251608010006935E-3</v>
      </c>
      <c r="AE3077" s="37">
        <f t="shared" si="788"/>
        <v>7.0435116368428086E-2</v>
      </c>
      <c r="AF3077" s="37">
        <f t="shared" si="789"/>
        <v>0.19751374757677831</v>
      </c>
      <c r="AG3077" s="37">
        <f t="shared" si="790"/>
        <v>0.11659200534522005</v>
      </c>
      <c r="AH3077" s="37">
        <f t="shared" si="791"/>
        <v>0.10562232490736807</v>
      </c>
      <c r="AI3077">
        <f>AF3077*EXP(Info!$B$6*H3077*1000)</f>
        <v>0.98068618677210451</v>
      </c>
      <c r="AJ3077">
        <f>2*SQRT((EXP(Info!$B$6*H3077)*AG3077)^2+(Info!$B$6*H3077*0.01*AI3077)^2)</f>
        <v>0.23355797674853235</v>
      </c>
      <c r="AK3077">
        <f t="shared" si="792"/>
        <v>0.9256817209974274</v>
      </c>
      <c r="AL3077">
        <f t="shared" si="793"/>
        <v>0.2114520338801511</v>
      </c>
      <c r="AM3077">
        <f t="shared" si="781"/>
        <v>0.96</v>
      </c>
      <c r="AN3077">
        <f t="shared" si="782"/>
        <v>0.05</v>
      </c>
      <c r="AO3077">
        <f t="shared" si="794"/>
        <v>11.2</v>
      </c>
      <c r="AP3077">
        <f t="shared" si="795"/>
        <v>0.73628571346343041</v>
      </c>
      <c r="AQ3077">
        <f t="shared" si="796"/>
        <v>3</v>
      </c>
      <c r="AR3077">
        <v>1</v>
      </c>
      <c r="AS3077">
        <v>1</v>
      </c>
      <c r="AT3077">
        <v>0</v>
      </c>
      <c r="AU3077">
        <v>0</v>
      </c>
      <c r="AV3077">
        <v>1</v>
      </c>
      <c r="AW3077">
        <v>0</v>
      </c>
      <c r="AX3077">
        <v>0</v>
      </c>
    </row>
    <row r="3078" spans="1:52">
      <c r="A3078" s="13" t="s">
        <v>317</v>
      </c>
      <c r="B3078" s="13" t="s">
        <v>252</v>
      </c>
      <c r="D3078" s="13">
        <v>3.9580000000000002</v>
      </c>
      <c r="E3078" s="13">
        <v>76.52</v>
      </c>
      <c r="F3078" s="13">
        <v>2485</v>
      </c>
      <c r="G3078">
        <v>250</v>
      </c>
      <c r="H3078">
        <v>178.077</v>
      </c>
      <c r="J3078">
        <f>(F3078*100*Info!$B$11)/AI3078</f>
        <v>7.914027842645015</v>
      </c>
      <c r="K3078">
        <f>2*((F3078*100*Info!$B$11)/AI3078^2)*(AJ3078/2)</f>
        <v>1.9928012102250945</v>
      </c>
      <c r="L3078">
        <f t="shared" si="783"/>
        <v>0.9719626179079196</v>
      </c>
      <c r="M3078">
        <f t="shared" si="784"/>
        <v>82.305889655427521</v>
      </c>
      <c r="N3078">
        <f t="shared" si="785"/>
        <v>20.879286907665751</v>
      </c>
      <c r="O3078" s="14">
        <v>2.0099999999999998</v>
      </c>
      <c r="P3078" s="14">
        <v>0.06</v>
      </c>
      <c r="Q3078" s="23">
        <v>1.7285999999999997</v>
      </c>
      <c r="R3078" s="23">
        <v>6.1657116377592601E-2</v>
      </c>
      <c r="S3078" s="14">
        <v>1.85</v>
      </c>
      <c r="T3078" s="14">
        <v>7.0000000000000007E-2</v>
      </c>
      <c r="U3078" s="23">
        <v>2.5223127696000001</v>
      </c>
      <c r="V3078" s="23">
        <v>7.7609623680000003E-2</v>
      </c>
      <c r="W3078" s="37">
        <f>U3078*Info!$B$2</f>
        <v>1.210710129408</v>
      </c>
      <c r="X3078" s="37">
        <f>W3078*SQRT((0.5*V3078/U3078)^2+Info!$B$3^2)</f>
        <v>6.3336300460654568E-2</v>
      </c>
      <c r="Y3078" s="28">
        <f>W3078*Info!$D$2</f>
        <v>0.9806752048204801</v>
      </c>
      <c r="Z3078" s="28">
        <f>Y3078*SQRT(Info!$D$3^2+(X3078/W3078)^2)</f>
        <v>7.0966514887188789E-2</v>
      </c>
      <c r="AA3078" s="37">
        <f t="shared" si="786"/>
        <v>0.79928987059199974</v>
      </c>
      <c r="AB3078" s="37">
        <f t="shared" si="787"/>
        <v>7.0082001655505752E-2</v>
      </c>
      <c r="AC3078" s="37">
        <f>(1-EXP(-Info!$B$6*H3078*1000))+(Info!$B$6/(Info!$B$6-Info!$B$7))*(EXP(-Info!$B$7*H3078*1000)-EXP(-Info!$B$6*H3078*1000))*(Info!$B$9-1)</f>
        <v>0.89154110895390959</v>
      </c>
      <c r="AD3078" s="37">
        <f>SQRT((Info!$B$6*EXP(-Info!$B$6*H3078*1000)+(Info!$B$6/(Info!$B$6+Info!$B$7))*(Info!$B$9-1)*(-Info!$B$7*EXP(-Info!$B$7*H3078*1000)+Info!$B$6*EXP(-Info!$B$6*H3078*1000)))^2*(0.01*H3078*1000)^2)</f>
        <v>3.2066526043904877E-3</v>
      </c>
      <c r="AE3078" s="37">
        <f t="shared" si="788"/>
        <v>6.2533532965527591E-2</v>
      </c>
      <c r="AF3078" s="37">
        <f t="shared" si="789"/>
        <v>0.15672501757630164</v>
      </c>
      <c r="AG3078" s="37">
        <f t="shared" si="790"/>
        <v>0.10085479155887594</v>
      </c>
      <c r="AH3078" s="37">
        <f t="shared" si="791"/>
        <v>8.4716225716919807E-2</v>
      </c>
      <c r="AI3078">
        <f>AF3078*EXP(Info!$B$6*H3078*1000)</f>
        <v>0.80236017064412846</v>
      </c>
      <c r="AJ3078">
        <f>2*SQRT((EXP(Info!$B$6*H3078)*AG3078)^2+(Info!$B$6*H3078*0.01*AI3078)^2)</f>
        <v>0.20203925875520243</v>
      </c>
      <c r="AK3078">
        <f t="shared" si="792"/>
        <v>1.062815740926182</v>
      </c>
      <c r="AL3078">
        <f t="shared" si="793"/>
        <v>0.18637607520265198</v>
      </c>
      <c r="AM3078">
        <f t="shared" si="781"/>
        <v>0.86</v>
      </c>
      <c r="AN3078">
        <f t="shared" si="782"/>
        <v>0.04</v>
      </c>
      <c r="AO3078">
        <f t="shared" si="794"/>
        <v>10.4</v>
      </c>
      <c r="AP3078">
        <f t="shared" si="795"/>
        <v>0.79688769141772808</v>
      </c>
      <c r="AQ3078">
        <f t="shared" si="796"/>
        <v>3</v>
      </c>
      <c r="AR3078">
        <v>1</v>
      </c>
      <c r="AS3078">
        <v>1</v>
      </c>
      <c r="AT3078">
        <v>0</v>
      </c>
      <c r="AU3078">
        <v>0</v>
      </c>
      <c r="AV3078">
        <v>1</v>
      </c>
      <c r="AW3078">
        <v>0</v>
      </c>
      <c r="AX3078">
        <v>0</v>
      </c>
    </row>
    <row r="3079" spans="1:52">
      <c r="A3079" s="13" t="s">
        <v>317</v>
      </c>
      <c r="B3079" s="13" t="s">
        <v>252</v>
      </c>
      <c r="D3079" s="13">
        <v>3.9580000000000002</v>
      </c>
      <c r="E3079" s="13">
        <v>76.52</v>
      </c>
      <c r="F3079" s="13">
        <v>2485</v>
      </c>
      <c r="G3079">
        <v>260</v>
      </c>
      <c r="H3079">
        <v>181.41499999999999</v>
      </c>
      <c r="J3079">
        <f>(F3079*100*Info!$B$11)/AI3079</f>
        <v>1.7332835591866238</v>
      </c>
      <c r="K3079">
        <f>2*((F3079*100*Info!$B$11)/AI3079^2)*(AJ3079/2)</f>
        <v>0.10141196023097129</v>
      </c>
      <c r="L3079">
        <f t="shared" si="783"/>
        <v>1.0093457955197624</v>
      </c>
      <c r="M3079">
        <f t="shared" si="784"/>
        <v>18.719462460121463</v>
      </c>
      <c r="N3079">
        <f t="shared" si="785"/>
        <v>1.2870588582631424</v>
      </c>
      <c r="O3079" s="14">
        <v>1.6</v>
      </c>
      <c r="P3079" s="14">
        <v>0.06</v>
      </c>
      <c r="Q3079" s="23">
        <v>1.4560000000000002</v>
      </c>
      <c r="R3079" s="23">
        <v>5.8470847436992053E-2</v>
      </c>
      <c r="S3079" s="14">
        <v>2.02</v>
      </c>
      <c r="T3079" s="14">
        <v>0.08</v>
      </c>
      <c r="U3079" s="23">
        <v>2.6193247992000002</v>
      </c>
      <c r="V3079" s="23">
        <v>9.4586728860000011E-2</v>
      </c>
      <c r="W3079" s="37">
        <f>U3079*Info!$B$2</f>
        <v>1.2572759036159999</v>
      </c>
      <c r="X3079" s="37">
        <f>W3079*SQRT((0.5*V3079/U3079)^2+Info!$B$3^2)</f>
        <v>6.6836993819712143E-2</v>
      </c>
      <c r="Y3079" s="28">
        <f>W3079*Info!$D$2</f>
        <v>1.01839348192896</v>
      </c>
      <c r="Z3079" s="28">
        <f>Y3079*SQRT(Info!$D$3^2+(X3079/W3079)^2)</f>
        <v>7.4321816876180141E-2</v>
      </c>
      <c r="AA3079" s="37">
        <f t="shared" si="786"/>
        <v>0.34272409638400014</v>
      </c>
      <c r="AB3079" s="37">
        <f t="shared" si="787"/>
        <v>7.3261065668308686E-2</v>
      </c>
      <c r="AC3079" s="37">
        <f>(1-EXP(-Info!$B$6*H3079*1000))+(Info!$B$6/(Info!$B$6-Info!$B$7))*(EXP(-Info!$B$7*H3079*1000)-EXP(-Info!$B$6*H3079*1000))*(Info!$B$9-1)</f>
        <v>0.89747573168991335</v>
      </c>
      <c r="AD3079" s="37">
        <f>SQRT((Info!$B$6*EXP(-Info!$B$6*H3079*1000)+(Info!$B$6/(Info!$B$6+Info!$B$7))*(Info!$B$9-1)*(-Info!$B$7*EXP(-Info!$B$7*H3079*1000)+Info!$B$6*EXP(-Info!$B$6*H3079*1000)))^2*(0.01*H3079*1000)^2)</f>
        <v>3.1610534125158045E-3</v>
      </c>
      <c r="AE3079" s="37">
        <f t="shared" si="788"/>
        <v>6.5758953295332628E-2</v>
      </c>
      <c r="AF3079" s="37">
        <f t="shared" si="789"/>
        <v>0.69401995890104518</v>
      </c>
      <c r="AG3079" s="37">
        <f t="shared" si="790"/>
        <v>0.10699519803371642</v>
      </c>
      <c r="AH3079" s="37">
        <f t="shared" si="791"/>
        <v>0.34357423707972534</v>
      </c>
      <c r="AI3079">
        <f>AF3079*EXP(Info!$B$6*H3079*1000)</f>
        <v>3.6635094682873754</v>
      </c>
      <c r="AJ3079">
        <f>2*SQRT((EXP(Info!$B$6*H3079)*AG3079)^2+(Info!$B$6*H3079*0.01*AI3079)^2)</f>
        <v>0.21434673774791393</v>
      </c>
      <c r="AK3079">
        <f t="shared" si="792"/>
        <v>0.45572023096180497</v>
      </c>
      <c r="AL3079">
        <f t="shared" si="793"/>
        <v>0.19483047803830011</v>
      </c>
      <c r="AM3079">
        <f t="shared" si="781"/>
        <v>0.91</v>
      </c>
      <c r="AN3079">
        <f t="shared" si="782"/>
        <v>4.9999999999999996E-2</v>
      </c>
      <c r="AO3079">
        <f t="shared" si="794"/>
        <v>10.8</v>
      </c>
      <c r="AP3079">
        <f t="shared" si="795"/>
        <v>0.61084444376225333</v>
      </c>
      <c r="AQ3079">
        <f t="shared" si="796"/>
        <v>3</v>
      </c>
      <c r="AR3079">
        <v>1</v>
      </c>
      <c r="AS3079">
        <v>1</v>
      </c>
      <c r="AT3079">
        <v>0</v>
      </c>
      <c r="AU3079">
        <v>0</v>
      </c>
      <c r="AV3079">
        <v>1</v>
      </c>
      <c r="AW3079">
        <v>0</v>
      </c>
      <c r="AX3079">
        <v>0</v>
      </c>
    </row>
    <row r="3080" spans="1:52">
      <c r="A3080" s="13" t="s">
        <v>317</v>
      </c>
      <c r="B3080" s="13" t="s">
        <v>252</v>
      </c>
      <c r="D3080" s="13">
        <v>3.9580000000000002</v>
      </c>
      <c r="E3080" s="13">
        <v>76.52</v>
      </c>
      <c r="F3080" s="13">
        <v>2485</v>
      </c>
      <c r="G3080">
        <v>270</v>
      </c>
      <c r="H3080">
        <v>184.75399999999999</v>
      </c>
      <c r="J3080">
        <f>(F3080*100*Info!$B$11)/AI3080</f>
        <v>1.267964856056276</v>
      </c>
      <c r="K3080">
        <f>2*((F3080*100*Info!$B$11)/AI3080^2)*(AJ3080/2)</f>
        <v>4.728787579734501E-2</v>
      </c>
      <c r="L3080">
        <f t="shared" si="783"/>
        <v>0.8897196271618647</v>
      </c>
      <c r="M3080">
        <f t="shared" si="784"/>
        <v>12.071025443136689</v>
      </c>
      <c r="N3080">
        <f t="shared" si="785"/>
        <v>0.5812684889812042</v>
      </c>
      <c r="O3080" s="14">
        <v>1.62</v>
      </c>
      <c r="P3080" s="14">
        <v>0.05</v>
      </c>
      <c r="Q3080" s="23">
        <v>1.8144000000000002</v>
      </c>
      <c r="R3080" s="23">
        <v>5.8523499553598132E-2</v>
      </c>
      <c r="S3080" s="14">
        <v>2.2799999999999998</v>
      </c>
      <c r="T3080" s="14">
        <v>7.0000000000000007E-2</v>
      </c>
      <c r="U3080" s="23">
        <v>2.3088863044800001</v>
      </c>
      <c r="V3080" s="23">
        <v>7.0333721459999998E-2</v>
      </c>
      <c r="W3080" s="37">
        <f>U3080*Info!$B$2</f>
        <v>1.1082654261503999</v>
      </c>
      <c r="X3080" s="37">
        <f>W3080*SQRT((0.5*V3080/U3080)^2+Info!$B$3^2)</f>
        <v>5.7927266306697062E-2</v>
      </c>
      <c r="Y3080" s="28">
        <f>W3080*Info!$D$2</f>
        <v>0.89769499518182394</v>
      </c>
      <c r="Z3080" s="28">
        <f>Y3080*SQRT(Info!$D$3^2+(X3080/W3080)^2)</f>
        <v>6.4932496063169837E-2</v>
      </c>
      <c r="AA3080" s="37">
        <f t="shared" si="786"/>
        <v>0.51173457384960019</v>
      </c>
      <c r="AB3080" s="37">
        <f t="shared" si="787"/>
        <v>6.3091744164882627E-2</v>
      </c>
      <c r="AC3080" s="37">
        <f>(1-EXP(-Info!$B$6*H3080*1000))+(Info!$B$6/(Info!$B$6-Info!$B$7))*(EXP(-Info!$B$7*H3080*1000)-EXP(-Info!$B$6*H3080*1000))*(Info!$B$9-1)</f>
        <v>0.90320814221244894</v>
      </c>
      <c r="AD3080" s="37">
        <f>SQRT((Info!$B$6*EXP(-Info!$B$6*H3080*1000)+(Info!$B$6/(Info!$B$6+Info!$B$7))*(Info!$B$9-1)*(-Info!$B$7*EXP(-Info!$B$7*H3080*1000)+Info!$B$6*EXP(-Info!$B$6*H3080*1000)))^2*(0.01*H3080*1000)^2)</f>
        <v>3.1148647343007376E-3</v>
      </c>
      <c r="AE3080" s="37">
        <f t="shared" si="788"/>
        <v>5.7007266139728563E-2</v>
      </c>
      <c r="AF3080" s="37">
        <f t="shared" si="789"/>
        <v>0.92010217106559911</v>
      </c>
      <c r="AG3080" s="37">
        <f t="shared" si="790"/>
        <v>9.3225841040558116E-2</v>
      </c>
      <c r="AH3080" s="37">
        <f t="shared" si="791"/>
        <v>0.40355358380070139</v>
      </c>
      <c r="AI3080">
        <f>AF3080*EXP(Info!$B$6*H3080*1000)</f>
        <v>5.0079469474075164</v>
      </c>
      <c r="AJ3080">
        <f>2*SQRT((EXP(Info!$B$6*H3080)*AG3080)^2+(Info!$B$6*H3080*0.01*AI3080)^2)</f>
        <v>0.18676793139619097</v>
      </c>
      <c r="AK3080">
        <f t="shared" si="792"/>
        <v>0.68045346284781338</v>
      </c>
      <c r="AL3080">
        <f t="shared" si="793"/>
        <v>0.16778618443208884</v>
      </c>
      <c r="AM3080">
        <f t="shared" si="781"/>
        <v>1.1200000000000001</v>
      </c>
      <c r="AN3080">
        <f t="shared" si="782"/>
        <v>0.05</v>
      </c>
      <c r="AO3080">
        <f t="shared" si="794"/>
        <v>9.52</v>
      </c>
      <c r="AP3080">
        <f t="shared" si="795"/>
        <v>0.70163697400632785</v>
      </c>
      <c r="AQ3080">
        <f t="shared" si="796"/>
        <v>3</v>
      </c>
      <c r="AR3080">
        <v>1</v>
      </c>
      <c r="AS3080">
        <v>1</v>
      </c>
      <c r="AT3080">
        <v>0</v>
      </c>
      <c r="AU3080">
        <v>0</v>
      </c>
      <c r="AV3080">
        <v>1</v>
      </c>
      <c r="AW3080">
        <v>0</v>
      </c>
      <c r="AX3080">
        <v>0</v>
      </c>
    </row>
    <row r="3081" spans="1:52">
      <c r="A3081" s="13" t="s">
        <v>317</v>
      </c>
      <c r="B3081" s="13" t="s">
        <v>252</v>
      </c>
      <c r="D3081" s="13">
        <v>3.9580000000000002</v>
      </c>
      <c r="E3081" s="13">
        <v>76.52</v>
      </c>
      <c r="F3081" s="13">
        <v>2485</v>
      </c>
      <c r="G3081">
        <v>280</v>
      </c>
      <c r="H3081">
        <v>188.09200000000001</v>
      </c>
      <c r="J3081">
        <f>(F3081*100*Info!$B$11)/AI3081</f>
        <v>1.8043635964747007</v>
      </c>
      <c r="K3081">
        <f>2*((F3081*100*Info!$B$11)/AI3081^2)*(AJ3081/2)</f>
        <v>0.10963420366717348</v>
      </c>
      <c r="L3081">
        <f t="shared" si="783"/>
        <v>0.93271028141548429</v>
      </c>
      <c r="M3081">
        <f t="shared" si="784"/>
        <v>18.007548712928372</v>
      </c>
      <c r="N3081">
        <f t="shared" si="785"/>
        <v>1.2207286054096653</v>
      </c>
      <c r="O3081" s="23">
        <v>1.56</v>
      </c>
      <c r="P3081" s="23">
        <v>0.11</v>
      </c>
      <c r="Q3081" s="23">
        <v>1.2791999999999999</v>
      </c>
      <c r="R3081" s="23">
        <v>0.10759237891226311</v>
      </c>
      <c r="S3081" s="23">
        <v>1.93</v>
      </c>
      <c r="T3081" s="23">
        <v>7.0000000000000007E-2</v>
      </c>
      <c r="U3081" s="23">
        <v>2.4204501385200001</v>
      </c>
      <c r="V3081" s="23">
        <v>7.2759022199999995E-2</v>
      </c>
      <c r="W3081" s="37">
        <f>U3081*Info!$B$2</f>
        <v>1.1618160664896</v>
      </c>
      <c r="X3081" s="37">
        <f>W3081*SQRT((0.5*V3081/U3081)^2+Info!$B$3^2)</f>
        <v>6.0658623861952414E-2</v>
      </c>
      <c r="Y3081" s="28">
        <f>W3081*Info!$D$2</f>
        <v>0.9410710138565761</v>
      </c>
      <c r="Z3081" s="28">
        <f>Y3081*SQRT(Info!$D$3^2+(X3081/W3081)^2)</f>
        <v>6.8030405064921029E-2</v>
      </c>
      <c r="AA3081" s="37">
        <f t="shared" si="786"/>
        <v>0.39818393351040005</v>
      </c>
      <c r="AB3081" s="37">
        <f t="shared" si="787"/>
        <v>8.1880819785990308E-2</v>
      </c>
      <c r="AC3081" s="37">
        <f>(1-EXP(-Info!$B$6*H3081*1000))+(Info!$B$6/(Info!$B$6-Info!$B$7))*(EXP(-Info!$B$7*H3081*1000)-EXP(-Info!$B$6*H3081*1000))*(Info!$B$9-1)</f>
        <v>0.90874128978187607</v>
      </c>
      <c r="AD3081" s="37">
        <f>SQRT((Info!$B$6*EXP(-Info!$B$6*H3081*1000)+(Info!$B$6/(Info!$B$6+Info!$B$7))*(Info!$B$9-1)*(-Info!$B$7*EXP(-Info!$B$7*H3081*1000)+Info!$B$6*EXP(-Info!$B$6*H3081*1000)))^2*(0.01*H3081*1000)^2)</f>
        <v>3.0681915174768991E-3</v>
      </c>
      <c r="AE3081" s="37">
        <f t="shared" si="788"/>
        <v>7.4418510620416004E-2</v>
      </c>
      <c r="AF3081" s="37">
        <f t="shared" si="789"/>
        <v>0.62708280483476209</v>
      </c>
      <c r="AG3081" s="37">
        <f t="shared" si="790"/>
        <v>0.10672980247455817</v>
      </c>
      <c r="AH3081" s="37">
        <f t="shared" si="791"/>
        <v>0.32491337038070578</v>
      </c>
      <c r="AI3081">
        <f>AF3081*EXP(Info!$B$6*H3081*1000)</f>
        <v>3.5191913330069617</v>
      </c>
      <c r="AJ3081">
        <f>2*SQRT((EXP(Info!$B$6*H3081)*AG3081)^2+(Info!$B$6*H3081*0.01*AI3081)^2)</f>
        <v>0.21382815531218055</v>
      </c>
      <c r="AK3081">
        <f t="shared" si="792"/>
        <v>0.52946517638877888</v>
      </c>
      <c r="AL3081">
        <f t="shared" si="793"/>
        <v>0.21775385213886261</v>
      </c>
      <c r="AM3081">
        <f t="shared" ref="AM3081:AM3144" si="797">Q3081/O3081</f>
        <v>0.82</v>
      </c>
      <c r="AN3081">
        <f t="shared" ref="AN3081:AN3144" si="798">SQRT((R3081/Q3081)^2+(P3081/O3081)^2)*AM3081</f>
        <v>0.09</v>
      </c>
      <c r="AO3081">
        <f t="shared" si="794"/>
        <v>9.98</v>
      </c>
      <c r="AP3081">
        <f t="shared" si="795"/>
        <v>0.64450821571307892</v>
      </c>
      <c r="AQ3081">
        <f t="shared" si="796"/>
        <v>3</v>
      </c>
      <c r="AR3081">
        <v>1</v>
      </c>
      <c r="AS3081">
        <v>1</v>
      </c>
      <c r="AT3081">
        <v>0</v>
      </c>
      <c r="AU3081">
        <v>0</v>
      </c>
      <c r="AV3081">
        <v>1</v>
      </c>
      <c r="AW3081">
        <v>0</v>
      </c>
      <c r="AX3081">
        <v>0</v>
      </c>
    </row>
    <row r="3082" spans="1:52">
      <c r="A3082" s="13" t="s">
        <v>317</v>
      </c>
      <c r="B3082" s="13" t="s">
        <v>252</v>
      </c>
      <c r="D3082" s="13">
        <v>3.9580000000000002</v>
      </c>
      <c r="E3082" s="13">
        <v>76.52</v>
      </c>
      <c r="F3082" s="13">
        <v>2485</v>
      </c>
      <c r="G3082">
        <v>290</v>
      </c>
      <c r="H3082">
        <v>191.43100000000001</v>
      </c>
      <c r="J3082">
        <f>(F3082*100*Info!$B$11)/AI3082</f>
        <v>1.5017808668102886</v>
      </c>
      <c r="K3082">
        <f>2*((F3082*100*Info!$B$11)/AI3082^2)*(AJ3082/2)</f>
        <v>8.5641715966142284E-2</v>
      </c>
      <c r="L3082">
        <f t="shared" si="783"/>
        <v>1.0186915899227234</v>
      </c>
      <c r="M3082">
        <f t="shared" si="784"/>
        <v>16.369411466513533</v>
      </c>
      <c r="N3082">
        <f t="shared" si="785"/>
        <v>1.0499332226196174</v>
      </c>
      <c r="O3082" s="23">
        <v>1.73</v>
      </c>
      <c r="P3082" s="23">
        <v>0.14000000000000001</v>
      </c>
      <c r="Q3082" s="23">
        <v>1.6089</v>
      </c>
      <c r="R3082" s="23">
        <v>0.13878778764718452</v>
      </c>
      <c r="S3082" s="23">
        <v>2.1800000000000002</v>
      </c>
      <c r="T3082" s="23">
        <v>7.0000000000000007E-2</v>
      </c>
      <c r="U3082" s="23">
        <v>2.6435778066000002</v>
      </c>
      <c r="V3082" s="23">
        <v>7.7609623680000003E-2</v>
      </c>
      <c r="W3082" s="37">
        <f>U3082*Info!$B$2</f>
        <v>1.268917347168</v>
      </c>
      <c r="X3082" s="37">
        <f>W3082*SQRT((0.5*V3082/U3082)^2+Info!$B$3^2)</f>
        <v>6.6123501852776656E-2</v>
      </c>
      <c r="Y3082" s="28">
        <f>W3082*Info!$D$2</f>
        <v>1.02782305120608</v>
      </c>
      <c r="Z3082" s="28">
        <f>Y3082*SQRT(Info!$D$3^2+(X3082/W3082)^2)</f>
        <v>7.4227542539397173E-2</v>
      </c>
      <c r="AA3082" s="37">
        <f t="shared" si="786"/>
        <v>0.46108265283200001</v>
      </c>
      <c r="AB3082" s="37">
        <f t="shared" si="787"/>
        <v>9.6292873553935232E-2</v>
      </c>
      <c r="AC3082" s="37">
        <f>(1-EXP(-Info!$B$6*H3082*1000))+(Info!$B$6/(Info!$B$6-Info!$B$7))*(EXP(-Info!$B$7*H3082*1000)-EXP(-Info!$B$6*H3082*1000))*(Info!$B$9-1)</f>
        <v>0.91408468033369938</v>
      </c>
      <c r="AD3082" s="37">
        <f>SQRT((Info!$B$6*EXP(-Info!$B$6*H3082*1000)+(Info!$B$6/(Info!$B$6+Info!$B$7))*(Info!$B$9-1)*(-Info!$B$7*EXP(-Info!$B$7*H3082*1000)+Info!$B$6*EXP(-Info!$B$6*H3082*1000)))^2*(0.01*H3082*1000)^2)</f>
        <v>3.021078986184019E-3</v>
      </c>
      <c r="AE3082" s="37">
        <f t="shared" si="788"/>
        <v>8.8030862123662804E-2</v>
      </c>
      <c r="AF3082" s="37">
        <f t="shared" si="789"/>
        <v>0.7307083594725674</v>
      </c>
      <c r="AG3082" s="37">
        <f t="shared" si="790"/>
        <v>0.12035015894328244</v>
      </c>
      <c r="AH3082" s="37">
        <f t="shared" si="791"/>
        <v>0.33518732085897585</v>
      </c>
      <c r="AI3082">
        <f>AF3082*EXP(Info!$B$6*H3082*1000)</f>
        <v>4.2282471901469396</v>
      </c>
      <c r="AJ3082">
        <f>2*SQRT((EXP(Info!$B$6*H3082)*AG3082)^2+(Info!$B$6*H3082*0.01*AI3082)^2)</f>
        <v>0.24112329095144028</v>
      </c>
      <c r="AK3082">
        <f t="shared" si="792"/>
        <v>0.61310160347071041</v>
      </c>
      <c r="AL3082">
        <f t="shared" si="793"/>
        <v>0.25608126792933533</v>
      </c>
      <c r="AM3082">
        <f t="shared" si="797"/>
        <v>0.93</v>
      </c>
      <c r="AN3082">
        <f t="shared" si="798"/>
        <v>0.11</v>
      </c>
      <c r="AO3082">
        <f t="shared" si="794"/>
        <v>10.9</v>
      </c>
      <c r="AP3082">
        <f t="shared" si="795"/>
        <v>0.6544161460581388</v>
      </c>
      <c r="AQ3082">
        <f t="shared" si="796"/>
        <v>3</v>
      </c>
      <c r="AR3082">
        <v>1</v>
      </c>
      <c r="AS3082">
        <v>1</v>
      </c>
      <c r="AT3082">
        <v>0</v>
      </c>
      <c r="AU3082">
        <v>0</v>
      </c>
      <c r="AV3082">
        <v>1</v>
      </c>
      <c r="AW3082">
        <v>0</v>
      </c>
      <c r="AX3082">
        <v>0</v>
      </c>
    </row>
    <row r="3083" spans="1:52">
      <c r="A3083" s="13" t="s">
        <v>317</v>
      </c>
      <c r="B3083" s="13" t="s">
        <v>252</v>
      </c>
      <c r="D3083" s="13">
        <v>3.9580000000000002</v>
      </c>
      <c r="E3083" s="13">
        <v>76.52</v>
      </c>
      <c r="F3083" s="13">
        <v>2485</v>
      </c>
      <c r="G3083">
        <v>300</v>
      </c>
      <c r="H3083">
        <v>198.7</v>
      </c>
      <c r="J3083">
        <f>(F3083*100*Info!$B$11)/AI3083</f>
        <v>2.267070642224724</v>
      </c>
      <c r="K3083">
        <f>2*((F3083*100*Info!$B$11)/AI3083^2)*(AJ3083/2)</f>
        <v>0.16417984918163411</v>
      </c>
      <c r="L3083">
        <f t="shared" si="783"/>
        <v>0.9345794402960762</v>
      </c>
      <c r="M3083">
        <f t="shared" si="784"/>
        <v>22.670706447565919</v>
      </c>
      <c r="N3083">
        <f t="shared" si="785"/>
        <v>1.823486888908153</v>
      </c>
      <c r="O3083" s="23">
        <v>1.72</v>
      </c>
      <c r="P3083" s="23">
        <v>7.0000000000000007E-2</v>
      </c>
      <c r="Q3083" s="23">
        <v>1.462</v>
      </c>
      <c r="R3083" s="23">
        <v>6.2094685762953981E-2</v>
      </c>
      <c r="S3083" s="23">
        <v>1.91</v>
      </c>
      <c r="T3083" s="23">
        <v>7.0000000000000007E-2</v>
      </c>
      <c r="U3083" s="23">
        <v>2.42530074</v>
      </c>
      <c r="V3083" s="23">
        <v>8.4885525899999995E-2</v>
      </c>
      <c r="W3083" s="37">
        <f>U3083*Info!$B$2</f>
        <v>1.1641443551999999</v>
      </c>
      <c r="X3083" s="37">
        <f>W3083*SQRT((0.5*V3083/U3083)^2+Info!$B$3^2)</f>
        <v>6.1669441571832531E-2</v>
      </c>
      <c r="Y3083" s="28">
        <f>W3083*Info!$D$2</f>
        <v>0.94295692771200001</v>
      </c>
      <c r="Z3083" s="28">
        <f>Y3083*SQRT(Info!$D$3^2+(X3083/W3083)^2)</f>
        <v>6.8688765212393255E-2</v>
      </c>
      <c r="AA3083" s="37">
        <f t="shared" si="786"/>
        <v>0.55585564480000005</v>
      </c>
      <c r="AB3083" s="37">
        <f t="shared" si="787"/>
        <v>7.0909237929776589E-2</v>
      </c>
      <c r="AC3083" s="37">
        <f>(1-EXP(-Info!$B$6*H3083*1000))+(Info!$B$6/(Info!$B$6-Info!$B$7))*(EXP(-Info!$B$7*H3083*1000)-EXP(-Info!$B$6*H3083*1000))*(Info!$B$9-1)</f>
        <v>0.9250838389754994</v>
      </c>
      <c r="AD3083" s="37">
        <f>SQRT((Info!$B$6*EXP(-Info!$B$6*H3083*1000)+(Info!$B$6/(Info!$B$6+Info!$B$7))*(Info!$B$9-1)*(-Info!$B$7*EXP(-Info!$B$7*H3083*1000)+Info!$B$6*EXP(-Info!$B$6*H3083*1000)))^2*(0.01*H3083*1000)^2)</f>
        <v>2.9173720781229717E-3</v>
      </c>
      <c r="AE3083" s="37">
        <f t="shared" si="788"/>
        <v>6.5617031414420018E-2</v>
      </c>
      <c r="AF3083" s="37">
        <f t="shared" si="789"/>
        <v>0.45282999848021432</v>
      </c>
      <c r="AG3083" s="37">
        <f t="shared" si="790"/>
        <v>0.10123606708107674</v>
      </c>
      <c r="AH3083" s="37">
        <f t="shared" si="791"/>
        <v>0.23708376883780855</v>
      </c>
      <c r="AI3083">
        <f>AF3083*EXP(Info!$B$6*H3083*1000)</f>
        <v>2.8009275988311275</v>
      </c>
      <c r="AJ3083">
        <f>2*SQRT((EXP(Info!$B$6*H3083)*AG3083)^2+(Info!$B$6*H3083*0.01*AI3083)^2)</f>
        <v>0.20284143871825047</v>
      </c>
      <c r="AK3083">
        <f t="shared" si="792"/>
        <v>0.73912125089056002</v>
      </c>
      <c r="AL3083">
        <f t="shared" si="793"/>
        <v>0.18857602735044784</v>
      </c>
      <c r="AM3083">
        <f t="shared" si="797"/>
        <v>0.85</v>
      </c>
      <c r="AN3083">
        <f t="shared" si="798"/>
        <v>0.05</v>
      </c>
      <c r="AO3083">
        <f t="shared" si="794"/>
        <v>10</v>
      </c>
      <c r="AP3083">
        <f t="shared" si="795"/>
        <v>0.70919039920797622</v>
      </c>
      <c r="AQ3083">
        <f t="shared" si="796"/>
        <v>3</v>
      </c>
      <c r="AR3083">
        <v>1</v>
      </c>
      <c r="AS3083">
        <v>1</v>
      </c>
      <c r="AT3083">
        <v>0</v>
      </c>
      <c r="AU3083">
        <v>0</v>
      </c>
      <c r="AV3083">
        <v>1</v>
      </c>
      <c r="AW3083">
        <v>0</v>
      </c>
      <c r="AX3083">
        <v>0</v>
      </c>
    </row>
    <row r="3084" spans="1:52">
      <c r="A3084" s="13" t="s">
        <v>317</v>
      </c>
      <c r="B3084" s="13" t="s">
        <v>252</v>
      </c>
      <c r="D3084" s="13">
        <v>3.9580000000000002</v>
      </c>
      <c r="E3084" s="13">
        <v>76.52</v>
      </c>
      <c r="F3084" s="13">
        <v>2485</v>
      </c>
      <c r="G3084">
        <v>310</v>
      </c>
      <c r="H3084">
        <v>209.9</v>
      </c>
      <c r="J3084">
        <f>(F3084*100*Info!$B$11)/AI3084</f>
        <v>1.2120652880644254</v>
      </c>
      <c r="K3084">
        <f>2*((F3084*100*Info!$B$11)/AI3084^2)*(AJ3084/2)</f>
        <v>4.3615777872277176E-2</v>
      </c>
      <c r="L3084">
        <f t="shared" si="783"/>
        <v>0.93177570197518833</v>
      </c>
      <c r="M3084">
        <f t="shared" si="784"/>
        <v>12.08429093549808</v>
      </c>
      <c r="N3084">
        <f t="shared" si="785"/>
        <v>0.53703373449576675</v>
      </c>
      <c r="O3084" s="23">
        <v>1.56</v>
      </c>
      <c r="P3084" s="23">
        <v>0.03</v>
      </c>
      <c r="Q3084" s="23">
        <v>1.3572</v>
      </c>
      <c r="R3084" s="23">
        <v>5.6679361323148311E-2</v>
      </c>
      <c r="S3084" s="23">
        <v>2.08</v>
      </c>
      <c r="T3084" s="23">
        <v>0.06</v>
      </c>
      <c r="U3084" s="23">
        <v>2.4180248377800004</v>
      </c>
      <c r="V3084" s="23">
        <v>6.3057819240000007E-2</v>
      </c>
      <c r="W3084" s="37">
        <f>U3084*Info!$B$2</f>
        <v>1.1606519221344003</v>
      </c>
      <c r="X3084" s="37">
        <f>W3084*SQRT((0.5*V3084/U3084)^2+Info!$B$3^2)</f>
        <v>5.9973464401870562E-2</v>
      </c>
      <c r="Y3084" s="28">
        <f>W3084*Info!$D$2</f>
        <v>0.94012805692886425</v>
      </c>
      <c r="Z3084" s="28">
        <f>Y3084*SQRT(Info!$D$3^2+(X3084/W3084)^2)</f>
        <v>6.7597878441820192E-2</v>
      </c>
      <c r="AA3084" s="37">
        <f t="shared" si="786"/>
        <v>0.39934807786559978</v>
      </c>
      <c r="AB3084" s="37">
        <f t="shared" si="787"/>
        <v>6.182084140775209E-2</v>
      </c>
      <c r="AC3084" s="37">
        <f>(1-EXP(-Info!$B$6*H3084*1000))+(Info!$B$6/(Info!$B$6-Info!$B$7))*(EXP(-Info!$B$7*H3084*1000)-EXP(-Info!$B$6*H3084*1000))*(Info!$B$9-1)</f>
        <v>0.94044547534742284</v>
      </c>
      <c r="AD3084" s="37">
        <f>SQRT((Info!$B$6*EXP(-Info!$B$6*H3084*1000)+(Info!$B$6/(Info!$B$6+Info!$B$7))*(Info!$B$9-1)*(-Info!$B$7*EXP(-Info!$B$7*H3084*1000)+Info!$B$6*EXP(-Info!$B$6*H3084*1000)))^2*(0.01*H3084*1000)^2)</f>
        <v>2.7557540549974996E-3</v>
      </c>
      <c r="AE3084" s="37">
        <f t="shared" si="788"/>
        <v>5.814954528210823E-2</v>
      </c>
      <c r="AF3084" s="37">
        <f t="shared" si="789"/>
        <v>0.76430685015374211</v>
      </c>
      <c r="AG3084" s="37">
        <f t="shared" si="790"/>
        <v>9.4078917863414296E-2</v>
      </c>
      <c r="AH3084" s="37">
        <f t="shared" si="791"/>
        <v>0.36745521642006829</v>
      </c>
      <c r="AI3084">
        <f>AF3084*EXP(Info!$B$6*H3084*1000)</f>
        <v>5.2389098119024089</v>
      </c>
      <c r="AJ3084">
        <f>2*SQRT((EXP(Info!$B$6*H3084)*AG3084)^2+(Info!$B$6*H3084*0.01*AI3084)^2)</f>
        <v>0.18852047731993404</v>
      </c>
      <c r="AK3084">
        <f t="shared" si="792"/>
        <v>0.53101313913788806</v>
      </c>
      <c r="AL3084">
        <f t="shared" si="793"/>
        <v>0.16440634563977591</v>
      </c>
      <c r="AM3084">
        <f t="shared" si="797"/>
        <v>0.87</v>
      </c>
      <c r="AN3084">
        <f t="shared" si="798"/>
        <v>0.04</v>
      </c>
      <c r="AO3084">
        <f t="shared" si="794"/>
        <v>9.9700000000000006</v>
      </c>
      <c r="AP3084">
        <f t="shared" si="795"/>
        <v>0.64515466327146709</v>
      </c>
      <c r="AQ3084">
        <f t="shared" si="796"/>
        <v>3</v>
      </c>
      <c r="AR3084">
        <v>1</v>
      </c>
      <c r="AS3084">
        <v>1</v>
      </c>
      <c r="AT3084">
        <v>0</v>
      </c>
      <c r="AU3084">
        <v>0</v>
      </c>
      <c r="AV3084">
        <v>1</v>
      </c>
      <c r="AW3084">
        <v>0</v>
      </c>
      <c r="AX3084">
        <v>0</v>
      </c>
    </row>
    <row r="3085" spans="1:52">
      <c r="A3085" s="13" t="s">
        <v>317</v>
      </c>
      <c r="B3085" s="13" t="s">
        <v>252</v>
      </c>
      <c r="D3085" s="13">
        <v>3.9580000000000002</v>
      </c>
      <c r="E3085" s="13">
        <v>76.52</v>
      </c>
      <c r="F3085" s="13">
        <v>2485</v>
      </c>
      <c r="G3085">
        <v>320</v>
      </c>
      <c r="H3085">
        <v>221.27500000000001</v>
      </c>
      <c r="J3085">
        <f>(F3085*100*Info!$B$11)/AI3085</f>
        <v>1.4998527221378122</v>
      </c>
      <c r="K3085">
        <f>2*((F3085*100*Info!$B$11)/AI3085^2)*(AJ3085/2)</f>
        <v>8.1877668714001747E-2</v>
      </c>
      <c r="L3085">
        <f t="shared" si="783"/>
        <v>0.97196261790791949</v>
      </c>
      <c r="M3085">
        <f t="shared" si="784"/>
        <v>15.598468327653643</v>
      </c>
      <c r="N3085">
        <f t="shared" si="785"/>
        <v>1.000335142427583</v>
      </c>
      <c r="O3085" s="23">
        <v>1.57</v>
      </c>
      <c r="P3085" s="23">
        <v>0.12</v>
      </c>
      <c r="Q3085" s="23">
        <v>1.2717000000000001</v>
      </c>
      <c r="R3085" s="23">
        <v>0.10255656975542815</v>
      </c>
      <c r="S3085" s="23">
        <v>1.88</v>
      </c>
      <c r="T3085" s="23">
        <v>7.0000000000000007E-2</v>
      </c>
      <c r="U3085" s="23">
        <v>2.5223127696000001</v>
      </c>
      <c r="V3085" s="23">
        <v>8.4885525899999995E-2</v>
      </c>
      <c r="W3085" s="37">
        <f>U3085*Info!$B$2</f>
        <v>1.210710129408</v>
      </c>
      <c r="X3085" s="37">
        <f>W3085*SQRT((0.5*V3085/U3085)^2+Info!$B$3^2)</f>
        <v>6.3871647607130419E-2</v>
      </c>
      <c r="Y3085" s="28">
        <f>W3085*Info!$D$2</f>
        <v>0.9806752048204801</v>
      </c>
      <c r="Z3085" s="28">
        <f>Y3085*SQRT(Info!$D$3^2+(X3085/W3085)^2)</f>
        <v>7.1280620897628766E-2</v>
      </c>
      <c r="AA3085" s="37">
        <f t="shared" si="786"/>
        <v>0.35928987059200002</v>
      </c>
      <c r="AB3085" s="37">
        <f t="shared" si="787"/>
        <v>8.7633254921002726E-2</v>
      </c>
      <c r="AC3085" s="37">
        <f>(1-EXP(-Info!$B$6*H3085*1000))+(Info!$B$6/(Info!$B$6-Info!$B$7))*(EXP(-Info!$B$7*H3085*1000)-EXP(-Info!$B$6*H3085*1000))*(Info!$B$9-1)</f>
        <v>0.95425699063930303</v>
      </c>
      <c r="AD3085" s="37">
        <f>SQRT((Info!$B$6*EXP(-Info!$B$6*H3085*1000)+(Info!$B$6/(Info!$B$6+Info!$B$7))*(Info!$B$9-1)*(-Info!$B$7*EXP(-Info!$B$7*H3085*1000)+Info!$B$6*EXP(-Info!$B$6*H3085*1000)))^2*(0.01*H3085*1000)^2)</f>
        <v>2.5911659830669086E-3</v>
      </c>
      <c r="AE3085" s="37">
        <f t="shared" si="788"/>
        <v>8.3629828183613905E-2</v>
      </c>
      <c r="AF3085" s="37">
        <f t="shared" si="789"/>
        <v>0.55646992450121324</v>
      </c>
      <c r="AG3085" s="37">
        <f t="shared" si="790"/>
        <v>0.11532508433802359</v>
      </c>
      <c r="AH3085" s="37">
        <f t="shared" si="791"/>
        <v>0.29599464069213471</v>
      </c>
      <c r="AI3085">
        <f>AF3085*EXP(Info!$B$6*H3085*1000)</f>
        <v>4.2336828387098029</v>
      </c>
      <c r="AJ3085">
        <f>2*SQRT((EXP(Info!$B$6*H3085)*AG3085)^2+(Info!$B$6*H3085*0.01*AI3085)^2)</f>
        <v>0.23111874638861027</v>
      </c>
      <c r="AK3085">
        <f t="shared" si="792"/>
        <v>0.47774774092618244</v>
      </c>
      <c r="AL3085">
        <f t="shared" si="793"/>
        <v>0.23305187813691464</v>
      </c>
      <c r="AM3085">
        <f t="shared" si="797"/>
        <v>0.81</v>
      </c>
      <c r="AN3085">
        <f t="shared" si="798"/>
        <v>0.09</v>
      </c>
      <c r="AO3085">
        <f t="shared" si="794"/>
        <v>10.4</v>
      </c>
      <c r="AP3085">
        <f t="shared" si="795"/>
        <v>0.62244461468946921</v>
      </c>
      <c r="AQ3085">
        <f t="shared" si="796"/>
        <v>3</v>
      </c>
      <c r="AR3085">
        <v>1</v>
      </c>
      <c r="AS3085">
        <v>1</v>
      </c>
      <c r="AT3085">
        <v>0</v>
      </c>
      <c r="AU3085">
        <v>0</v>
      </c>
      <c r="AV3085">
        <v>1</v>
      </c>
      <c r="AW3085">
        <v>0</v>
      </c>
      <c r="AX3085">
        <v>0</v>
      </c>
      <c r="AZ3085"/>
    </row>
    <row r="3086" spans="1:52">
      <c r="A3086" s="13" t="s">
        <v>317</v>
      </c>
      <c r="B3086" s="13" t="s">
        <v>252</v>
      </c>
      <c r="D3086" s="13">
        <v>3.9580000000000002</v>
      </c>
      <c r="E3086" s="13">
        <v>76.52</v>
      </c>
      <c r="F3086" s="13">
        <v>2485</v>
      </c>
      <c r="G3086">
        <v>330</v>
      </c>
      <c r="H3086">
        <v>232.82499999999999</v>
      </c>
      <c r="J3086" t="e">
        <f>(F3086*100*Info!$B$11)/AI3086</f>
        <v>#DIV/0!</v>
      </c>
      <c r="K3086" t="e">
        <f>2*((F3086*100*Info!$B$11)/AI3086^2)*(AJ3086/2)</f>
        <v>#DIV/0!</v>
      </c>
      <c r="L3086" t="e">
        <f t="shared" si="783"/>
        <v>#DIV/0!</v>
      </c>
      <c r="M3086" t="e">
        <f t="shared" si="784"/>
        <v>#DIV/0!</v>
      </c>
      <c r="N3086" t="e">
        <f t="shared" si="785"/>
        <v>#DIV/0!</v>
      </c>
      <c r="O3086" s="23">
        <v>2.06</v>
      </c>
      <c r="P3086" s="23">
        <v>0.08</v>
      </c>
      <c r="Q3086" s="23">
        <v>2.1836000000000002</v>
      </c>
      <c r="R3086" s="23">
        <v>5.8463321835147228E-2</v>
      </c>
      <c r="S3086" s="23">
        <v>1.5</v>
      </c>
      <c r="T3086" s="23">
        <v>7.0000000000000007E-2</v>
      </c>
      <c r="U3086" s="23">
        <v>1.96206829866</v>
      </c>
      <c r="V3086" s="23">
        <v>7.5184322940000006E-2</v>
      </c>
      <c r="W3086" s="37">
        <f>U3086*Info!$B$2</f>
        <v>0.94179278335679995</v>
      </c>
      <c r="X3086" s="37">
        <f>W3086*SQRT((0.5*V3086/U3086)^2+Info!$B$3^2)</f>
        <v>5.0428450542485168E-2</v>
      </c>
      <c r="Y3086" s="28">
        <f>W3086*Info!$D$2</f>
        <v>0.76285215451900801</v>
      </c>
      <c r="Z3086" s="28">
        <f>Y3086*SQRT(Info!$D$3^2+(X3086/W3086)^2)</f>
        <v>5.588684643472161E-2</v>
      </c>
      <c r="AA3086" s="37">
        <f t="shared" si="786"/>
        <v>1.1182072166432002</v>
      </c>
      <c r="AB3086" s="37">
        <f t="shared" si="787"/>
        <v>6.4366362520464626E-2</v>
      </c>
      <c r="AC3086" s="37">
        <f>(1-EXP(-Info!$B$6*H3086*1000))+(Info!$B$6/(Info!$B$6-Info!$B$7))*(EXP(-Info!$B$7*H3086*1000)-EXP(-Info!$B$6*H3086*1000))*(Info!$B$9-1)</f>
        <v>0.96662626366644722</v>
      </c>
      <c r="AD3086" s="37">
        <f>SQRT((Info!$B$6*EXP(-Info!$B$6*H3086*1000)+(Info!$B$6/(Info!$B$6+Info!$B$7))*(Info!$B$9-1)*(-Info!$B$7*EXP(-Info!$B$7*H3086*1000)+Info!$B$6*EXP(-Info!$B$6*H3086*1000)))^2*(0.01*H3086*1000)^2)</f>
        <v>2.4253720957065723E-3</v>
      </c>
      <c r="AE3086" s="37">
        <f t="shared" si="788"/>
        <v>6.2277297481028844E-2</v>
      </c>
      <c r="AF3086" s="37">
        <f t="shared" si="789"/>
        <v>0</v>
      </c>
      <c r="AG3086" s="37">
        <f t="shared" si="790"/>
        <v>9.0701716554642542E-2</v>
      </c>
      <c r="AH3086" s="37">
        <f t="shared" si="791"/>
        <v>0</v>
      </c>
      <c r="AI3086">
        <f>AF3086*EXP(Info!$B$6*H3086*1000)</f>
        <v>0</v>
      </c>
      <c r="AJ3086">
        <f>2*SQRT((EXP(Info!$B$6*H3086)*AG3086)^2+(Info!$B$6*H3086*0.01*AI3086)^2)</f>
        <v>0.1817911675900708</v>
      </c>
      <c r="AK3086">
        <f t="shared" si="792"/>
        <v>1.4868801359704633</v>
      </c>
      <c r="AL3086">
        <f t="shared" si="793"/>
        <v>0.17117590448692363</v>
      </c>
      <c r="AM3086">
        <f t="shared" si="797"/>
        <v>1.06</v>
      </c>
      <c r="AN3086">
        <f t="shared" si="798"/>
        <v>0.05</v>
      </c>
      <c r="AO3086">
        <f t="shared" si="794"/>
        <v>8.09</v>
      </c>
      <c r="AP3086">
        <f t="shared" si="795"/>
        <v>1.0499124833762834</v>
      </c>
      <c r="AQ3086">
        <f t="shared" si="796"/>
        <v>3</v>
      </c>
      <c r="AR3086">
        <v>1</v>
      </c>
      <c r="AS3086">
        <v>1</v>
      </c>
      <c r="AT3086">
        <v>0</v>
      </c>
      <c r="AU3086">
        <v>0</v>
      </c>
      <c r="AV3086">
        <v>1</v>
      </c>
      <c r="AW3086">
        <v>0</v>
      </c>
      <c r="AX3086">
        <v>0</v>
      </c>
    </row>
    <row r="3087" spans="1:52">
      <c r="A3087" s="13" t="s">
        <v>317</v>
      </c>
      <c r="B3087" s="13" t="s">
        <v>252</v>
      </c>
      <c r="D3087" s="13">
        <v>3.9580000000000002</v>
      </c>
      <c r="E3087" s="13">
        <v>76.52</v>
      </c>
      <c r="F3087" s="13">
        <v>2485</v>
      </c>
      <c r="G3087">
        <v>340</v>
      </c>
      <c r="H3087">
        <v>244.375</v>
      </c>
      <c r="J3087">
        <f>(F3087*100*Info!$B$11)/AI3087</f>
        <v>4.3944766375161484</v>
      </c>
      <c r="K3087">
        <f>2*((F3087*100*Info!$B$11)/AI3087^2)*(AJ3087/2)</f>
        <v>0.61444697910479418</v>
      </c>
      <c r="L3087">
        <f t="shared" si="783"/>
        <v>0.83644859906498836</v>
      </c>
      <c r="M3087">
        <f t="shared" si="784"/>
        <v>39.33056594969397</v>
      </c>
      <c r="N3087">
        <f t="shared" si="785"/>
        <v>5.7733987947739953</v>
      </c>
      <c r="O3087" s="23">
        <v>1.74</v>
      </c>
      <c r="P3087" s="23">
        <v>0.08</v>
      </c>
      <c r="Q3087" s="23">
        <v>1.5834000000000001</v>
      </c>
      <c r="R3087" s="23">
        <v>9.7649372757842134E-2</v>
      </c>
      <c r="S3087" s="23">
        <v>1.68</v>
      </c>
      <c r="T3087" s="23">
        <v>0.08</v>
      </c>
      <c r="U3087" s="23">
        <v>2.1706441622999999</v>
      </c>
      <c r="V3087" s="23">
        <v>9.7012029600000008E-2</v>
      </c>
      <c r="W3087" s="37">
        <f>U3087*Info!$B$2</f>
        <v>1.0419091979039998</v>
      </c>
      <c r="X3087" s="37">
        <f>W3087*SQRT((0.5*V3087/U3087)^2+Info!$B$3^2)</f>
        <v>5.7061631361099381E-2</v>
      </c>
      <c r="Y3087" s="28">
        <f>W3087*Info!$D$2</f>
        <v>0.84394645030223991</v>
      </c>
      <c r="Z3087" s="28">
        <f>Y3087*SQRT(Info!$D$3^2+(X3087/W3087)^2)</f>
        <v>6.2585103354526606E-2</v>
      </c>
      <c r="AA3087" s="37">
        <f t="shared" si="786"/>
        <v>0.69809080209600016</v>
      </c>
      <c r="AB3087" s="37">
        <f t="shared" si="787"/>
        <v>6.9685219190227132E-2</v>
      </c>
      <c r="AC3087" s="37">
        <f>(1-EXP(-Info!$B$6*H3087*1000))+(Info!$B$6/(Info!$B$6-Info!$B$7))*(EXP(-Info!$B$7*H3087*1000)-EXP(-Info!$B$6*H3087*1000))*(Info!$B$9-1)</f>
        <v>0.97750314535467608</v>
      </c>
      <c r="AD3087" s="37">
        <f>SQRT((Info!$B$6*EXP(-Info!$B$6*H3087*1000)+(Info!$B$6/(Info!$B$6+Info!$B$7))*(Info!$B$9-1)*(-Info!$B$7*EXP(-Info!$B$7*H3087*1000)+Info!$B$6*EXP(-Info!$B$6*H3087*1000)))^2*(0.01*H3087*1000)^2)</f>
        <v>2.2623765513147018E-3</v>
      </c>
      <c r="AE3087" s="37">
        <f t="shared" si="788"/>
        <v>6.8135827489948522E-2</v>
      </c>
      <c r="AF3087" s="37">
        <f t="shared" si="789"/>
        <v>0.15366759490575121</v>
      </c>
      <c r="AG3087" s="37">
        <f t="shared" si="790"/>
        <v>0.10079378031226333</v>
      </c>
      <c r="AH3087" s="37">
        <f t="shared" si="791"/>
        <v>9.1468806491518589E-2</v>
      </c>
      <c r="AI3087">
        <f>AF3087*EXP(Info!$B$6*H3087*1000)</f>
        <v>1.4449731456294956</v>
      </c>
      <c r="AJ3087">
        <f>2*SQRT((EXP(Info!$B$6*H3087)*AG3087)^2+(Info!$B$6*H3087*0.01*AI3087)^2)</f>
        <v>0.20203984625605664</v>
      </c>
      <c r="AK3087">
        <f t="shared" si="792"/>
        <v>0.92825133954705141</v>
      </c>
      <c r="AL3087">
        <f t="shared" si="793"/>
        <v>0.18532087191449004</v>
      </c>
      <c r="AM3087">
        <f t="shared" si="797"/>
        <v>0.91</v>
      </c>
      <c r="AN3087">
        <f t="shared" si="798"/>
        <v>7.0000000000000007E-2</v>
      </c>
      <c r="AO3087">
        <f t="shared" si="794"/>
        <v>8.9499999999999993</v>
      </c>
      <c r="AP3087">
        <f t="shared" si="795"/>
        <v>0.80160536223325873</v>
      </c>
      <c r="AQ3087">
        <f t="shared" si="796"/>
        <v>3</v>
      </c>
      <c r="AR3087">
        <v>1</v>
      </c>
      <c r="AS3087">
        <v>1</v>
      </c>
      <c r="AT3087">
        <v>0</v>
      </c>
      <c r="AU3087">
        <v>0</v>
      </c>
      <c r="AV3087">
        <v>1</v>
      </c>
      <c r="AW3087">
        <v>0</v>
      </c>
      <c r="AX3087">
        <v>0</v>
      </c>
    </row>
    <row r="3088" spans="1:52">
      <c r="A3088" s="13" t="s">
        <v>317</v>
      </c>
      <c r="B3088" s="13" t="s">
        <v>252</v>
      </c>
      <c r="D3088" s="13">
        <v>3.9580000000000002</v>
      </c>
      <c r="E3088" s="13">
        <v>76.52</v>
      </c>
      <c r="F3088" s="13">
        <v>2485</v>
      </c>
      <c r="G3088">
        <v>350</v>
      </c>
      <c r="H3088">
        <v>255.92500000000001</v>
      </c>
      <c r="J3088">
        <f>(F3088*100*Info!$B$11)/AI3088</f>
        <v>2.1830240005685804</v>
      </c>
      <c r="K3088">
        <f>2*((F3088*100*Info!$B$11)/AI3088^2)*(AJ3088/2)</f>
        <v>0.16190471850769642</v>
      </c>
      <c r="L3088">
        <f t="shared" si="783"/>
        <v>0.94392523469903711</v>
      </c>
      <c r="M3088">
        <f t="shared" si="784"/>
        <v>22.04854243036651</v>
      </c>
      <c r="N3088">
        <f t="shared" si="785"/>
        <v>1.8537791692215198</v>
      </c>
      <c r="O3088" s="23">
        <v>1.55</v>
      </c>
      <c r="P3088" s="23">
        <v>7.0000000000000007E-2</v>
      </c>
      <c r="Q3088" s="23">
        <v>1.6895000000000002</v>
      </c>
      <c r="R3088" s="23">
        <v>7.7139872958153097E-2</v>
      </c>
      <c r="S3088" s="23">
        <v>1.6</v>
      </c>
      <c r="T3088" s="23">
        <v>0.08</v>
      </c>
      <c r="U3088" s="23">
        <v>2.4495537474</v>
      </c>
      <c r="V3088" s="23">
        <v>9.7012029600000008E-2</v>
      </c>
      <c r="W3088" s="37">
        <f>U3088*Info!$B$2</f>
        <v>1.175785798752</v>
      </c>
      <c r="X3088" s="37">
        <f>W3088*SQRT((0.5*V3088/U3088)^2+Info!$B$3^2)</f>
        <v>6.3231902100639101E-2</v>
      </c>
      <c r="Y3088" s="28">
        <f>W3088*Info!$D$2</f>
        <v>0.95238649698912003</v>
      </c>
      <c r="Z3088" s="28">
        <f>Y3088*SQRT(Info!$D$3^2+(X3088/W3088)^2)</f>
        <v>6.9934736041855919E-2</v>
      </c>
      <c r="AA3088" s="37">
        <f t="shared" si="786"/>
        <v>0.37421420124800009</v>
      </c>
      <c r="AB3088" s="37">
        <f t="shared" si="787"/>
        <v>7.2272217644574935E-2</v>
      </c>
      <c r="AC3088" s="37">
        <f>(1-EXP(-Info!$B$6*H3088*1000))+(Info!$B$6/(Info!$B$6-Info!$B$7))*(EXP(-Info!$B$7*H3088*1000)-EXP(-Info!$B$6*H3088*1000))*(Info!$B$9-1)</f>
        <v>0.9870456187939205</v>
      </c>
      <c r="AD3088" s="37">
        <f>SQRT((Info!$B$6*EXP(-Info!$B$6*H3088*1000)+(Info!$B$6/(Info!$B$6+Info!$B$7))*(Info!$B$9-1)*(-Info!$B$7*EXP(-Info!$B$7*H3088*1000)+Info!$B$6*EXP(-Info!$B$6*H3088*1000)))^2*(0.01*H3088*1000)^2)</f>
        <v>2.1033423399981696E-3</v>
      </c>
      <c r="AE3088" s="37">
        <f t="shared" si="788"/>
        <v>7.1340317974755971E-2</v>
      </c>
      <c r="AF3088" s="37">
        <f t="shared" si="789"/>
        <v>0.27824701517857509</v>
      </c>
      <c r="AG3088" s="37">
        <f t="shared" si="790"/>
        <v>0.10761184077035088</v>
      </c>
      <c r="AH3088" s="37">
        <f t="shared" si="791"/>
        <v>0.17390438448660941</v>
      </c>
      <c r="AI3088">
        <f>AF3088*EXP(Info!$B$6*H3088*1000)</f>
        <v>2.9087635906216205</v>
      </c>
      <c r="AJ3088">
        <f>2*SQRT((EXP(Info!$B$6*H3088)*AG3088)^2+(Info!$B$6*H3088*0.01*AI3088)^2)</f>
        <v>0.21572944238009761</v>
      </c>
      <c r="AK3088">
        <f t="shared" si="792"/>
        <v>0.49759262339946569</v>
      </c>
      <c r="AL3088">
        <f t="shared" si="793"/>
        <v>0.19220073560398257</v>
      </c>
      <c r="AM3088">
        <f t="shared" si="797"/>
        <v>1.0900000000000001</v>
      </c>
      <c r="AN3088">
        <f t="shared" si="798"/>
        <v>7.0000000000000007E-2</v>
      </c>
      <c r="AO3088">
        <f t="shared" si="794"/>
        <v>10.1</v>
      </c>
      <c r="AP3088">
        <f t="shared" si="795"/>
        <v>0.6327683161250075</v>
      </c>
      <c r="AQ3088">
        <f t="shared" si="796"/>
        <v>3</v>
      </c>
      <c r="AR3088">
        <v>1</v>
      </c>
      <c r="AS3088">
        <v>1</v>
      </c>
      <c r="AT3088">
        <v>0</v>
      </c>
      <c r="AU3088">
        <v>0</v>
      </c>
      <c r="AV3088">
        <v>1</v>
      </c>
      <c r="AW3088">
        <v>0</v>
      </c>
      <c r="AX3088">
        <v>0</v>
      </c>
    </row>
    <row r="3089" spans="1:50">
      <c r="A3089" s="13" t="s">
        <v>317</v>
      </c>
      <c r="B3089" s="13" t="s">
        <v>252</v>
      </c>
      <c r="D3089" s="13">
        <v>3.9580000000000002</v>
      </c>
      <c r="E3089" s="13">
        <v>76.52</v>
      </c>
      <c r="F3089" s="13">
        <v>2485</v>
      </c>
      <c r="G3089">
        <v>360</v>
      </c>
      <c r="H3089">
        <v>267.47500000000002</v>
      </c>
      <c r="J3089">
        <f>(F3089*100*Info!$B$11)/AI3089</f>
        <v>1.5812274233490637</v>
      </c>
      <c r="K3089">
        <f>2*((F3089*100*Info!$B$11)/AI3089^2)*(AJ3089/2)</f>
        <v>8.1744651544771479E-2</v>
      </c>
      <c r="L3089">
        <f t="shared" si="783"/>
        <v>0.94392523469903722</v>
      </c>
      <c r="M3089">
        <f t="shared" si="784"/>
        <v>15.970396993661311</v>
      </c>
      <c r="N3089">
        <f t="shared" si="785"/>
        <v>0.98523215171736755</v>
      </c>
      <c r="O3089" s="23">
        <v>1.64</v>
      </c>
      <c r="P3089" s="23">
        <v>0.06</v>
      </c>
      <c r="Q3089" s="23">
        <v>1.7547999999999999</v>
      </c>
      <c r="R3089" s="23">
        <v>5.101333159086946E-2</v>
      </c>
      <c r="S3089" s="23">
        <v>1.76</v>
      </c>
      <c r="T3089" s="23">
        <v>7.0000000000000007E-2</v>
      </c>
      <c r="U3089" s="23">
        <v>2.4495537474</v>
      </c>
      <c r="V3089" s="23">
        <v>8.2460225160000011E-2</v>
      </c>
      <c r="W3089" s="37">
        <f>U3089*Info!$B$2</f>
        <v>1.175785798752</v>
      </c>
      <c r="X3089" s="37">
        <f>W3089*SQRT((0.5*V3089/U3089)^2+Info!$B$3^2)</f>
        <v>6.2030981633480697E-2</v>
      </c>
      <c r="Y3089" s="28">
        <f>W3089*Info!$D$2</f>
        <v>0.95238649698912003</v>
      </c>
      <c r="Z3089" s="28">
        <f>Y3089*SQRT(Info!$D$3^2+(X3089/W3089)^2)</f>
        <v>6.9225498792347698E-2</v>
      </c>
      <c r="AA3089" s="37">
        <f t="shared" si="786"/>
        <v>0.46421420124799995</v>
      </c>
      <c r="AB3089" s="37">
        <f t="shared" si="787"/>
        <v>6.8904591156273606E-2</v>
      </c>
      <c r="AC3089" s="37">
        <f>(1-EXP(-Info!$B$6*H3089*1000))+(Info!$B$6/(Info!$B$6-Info!$B$7))*(EXP(-Info!$B$7*H3089*1000)-EXP(-Info!$B$6*H3089*1000))*(Info!$B$9-1)</f>
        <v>0.99539553292930316</v>
      </c>
      <c r="AD3089" s="37">
        <f>SQRT((Info!$B$6*EXP(-Info!$B$6*H3089*1000)+(Info!$B$6/(Info!$B$6+Info!$B$7))*(Info!$B$9-1)*(-Info!$B$7*EXP(-Info!$B$7*H3089*1000)+Info!$B$6*EXP(-Info!$B$6*H3089*1000)))^2*(0.01*H3089*1000)^2)</f>
        <v>1.9491716366878402E-3</v>
      </c>
      <c r="AE3089" s="37">
        <f t="shared" si="788"/>
        <v>6.8593290447701571E-2</v>
      </c>
      <c r="AF3089" s="37">
        <f t="shared" si="789"/>
        <v>0.34553676076627626</v>
      </c>
      <c r="AG3089" s="37">
        <f t="shared" si="790"/>
        <v>0.1035481007913331</v>
      </c>
      <c r="AH3089" s="37">
        <f t="shared" si="791"/>
        <v>0.19632770498083879</v>
      </c>
      <c r="AI3089">
        <f>AF3089*EXP(Info!$B$6*H3089*1000)</f>
        <v>4.0158048339800807</v>
      </c>
      <c r="AJ3089">
        <f>2*SQRT((EXP(Info!$B$6*H3089)*AG3089)^2+(Info!$B$6*H3089*0.01*AI3089)^2)</f>
        <v>0.20760490361989073</v>
      </c>
      <c r="AK3089">
        <f t="shared" si="792"/>
        <v>0.61726562339946556</v>
      </c>
      <c r="AL3089">
        <f t="shared" si="793"/>
        <v>0.18324486972099402</v>
      </c>
      <c r="AM3089">
        <f t="shared" si="797"/>
        <v>1.07</v>
      </c>
      <c r="AN3089">
        <f t="shared" si="798"/>
        <v>0.05</v>
      </c>
      <c r="AO3089">
        <f t="shared" si="794"/>
        <v>10.1</v>
      </c>
      <c r="AP3089">
        <f t="shared" si="795"/>
        <v>0.66950970222258854</v>
      </c>
      <c r="AQ3089">
        <f t="shared" si="796"/>
        <v>3</v>
      </c>
      <c r="AR3089">
        <v>1</v>
      </c>
      <c r="AS3089">
        <v>1</v>
      </c>
      <c r="AT3089">
        <v>0</v>
      </c>
      <c r="AU3089">
        <v>0</v>
      </c>
      <c r="AV3089">
        <v>1</v>
      </c>
      <c r="AW3089">
        <v>0</v>
      </c>
      <c r="AX3089">
        <v>0</v>
      </c>
    </row>
    <row r="3090" spans="1:50">
      <c r="A3090" s="13" t="s">
        <v>317</v>
      </c>
      <c r="B3090" s="13" t="s">
        <v>252</v>
      </c>
      <c r="D3090" s="13">
        <v>3.9580000000000002</v>
      </c>
      <c r="E3090" s="13">
        <v>76.52</v>
      </c>
      <c r="F3090" s="13">
        <v>2485</v>
      </c>
      <c r="G3090">
        <v>370</v>
      </c>
      <c r="H3090">
        <v>279.02499999999998</v>
      </c>
      <c r="J3090">
        <f>(F3090*100*Info!$B$11)/AI3090</f>
        <v>2.2980606202350642</v>
      </c>
      <c r="K3090">
        <f>2*((F3090*100*Info!$B$11)/AI3090^2)*(AJ3090/2)</f>
        <v>0.18513246334683192</v>
      </c>
      <c r="L3090">
        <f t="shared" si="783"/>
        <v>0.91214953372897056</v>
      </c>
      <c r="M3090">
        <f t="shared" si="784"/>
        <v>22.429071678543053</v>
      </c>
      <c r="N3090">
        <f t="shared" si="785"/>
        <v>1.9872820783824292</v>
      </c>
      <c r="O3090" s="23">
        <v>1.89</v>
      </c>
      <c r="P3090" s="23">
        <v>0.1</v>
      </c>
      <c r="Q3090" s="23">
        <v>1.6064999999999998</v>
      </c>
      <c r="R3090" s="23">
        <v>7.5063706276735337E-2</v>
      </c>
      <c r="S3090" s="23">
        <v>1.89</v>
      </c>
      <c r="T3090" s="23">
        <v>0.08</v>
      </c>
      <c r="U3090" s="23">
        <v>2.3670935222400002</v>
      </c>
      <c r="V3090" s="23">
        <v>8.7310826640000005E-2</v>
      </c>
      <c r="W3090" s="37">
        <f>U3090*Info!$B$2</f>
        <v>1.1362048906752</v>
      </c>
      <c r="X3090" s="37">
        <f>W3090*SQRT((0.5*V3090/U3090)^2+Info!$B$3^2)</f>
        <v>6.0551623246802168E-2</v>
      </c>
      <c r="Y3090" s="28">
        <f>W3090*Info!$D$2</f>
        <v>0.92032596144691203</v>
      </c>
      <c r="Z3090" s="28">
        <f>Y3090*SQRT(Info!$D$3^2+(X3090/W3090)^2)</f>
        <v>6.7253919835518983E-2</v>
      </c>
      <c r="AA3090" s="37">
        <f t="shared" si="786"/>
        <v>0.75379510932479987</v>
      </c>
      <c r="AB3090" s="37">
        <f t="shared" si="787"/>
        <v>7.8527059526144694E-2</v>
      </c>
      <c r="AC3090" s="37">
        <f>(1-EXP(-Info!$B$6*H3090*1000))+(Info!$B$6/(Info!$B$6-Info!$B$7))*(EXP(-Info!$B$7*H3090*1000)-EXP(-Info!$B$6*H3090*1000))*(Info!$B$9-1)</f>
        <v>1.0026802323160342</v>
      </c>
      <c r="AD3090" s="37">
        <f>SQRT((Info!$B$6*EXP(-Info!$B$6*H3090*1000)+(Info!$B$6/(Info!$B$6+Info!$B$7))*(Info!$B$9-1)*(-Info!$B$7*EXP(-Info!$B$7*H3090*1000)+Info!$B$6*EXP(-Info!$B$6*H3090*1000)))^2*(0.01*H3090*1000)^2)</f>
        <v>1.8005463489939833E-3</v>
      </c>
      <c r="AE3090" s="37">
        <f t="shared" si="788"/>
        <v>7.8749227200162503E-2</v>
      </c>
      <c r="AF3090" s="37">
        <f t="shared" si="789"/>
        <v>0.21385858321660711</v>
      </c>
      <c r="AG3090" s="37">
        <f t="shared" si="790"/>
        <v>0.11101590209454332</v>
      </c>
      <c r="AH3090" s="37">
        <f t="shared" si="791"/>
        <v>0.11315268953259636</v>
      </c>
      <c r="AI3090">
        <f>AF3090*EXP(Info!$B$6*H3090*1000)</f>
        <v>2.7631563216367714</v>
      </c>
      <c r="AJ3090">
        <f>2*SQRT((EXP(Info!$B$6*H3090)*AG3090)^2+(Info!$B$6*H3090*0.01*AI3090)^2)</f>
        <v>0.22260071467769244</v>
      </c>
      <c r="AK3090">
        <f t="shared" si="792"/>
        <v>1.0023213568691864</v>
      </c>
      <c r="AL3090">
        <f t="shared" si="793"/>
        <v>0.20883486210382921</v>
      </c>
      <c r="AM3090">
        <f t="shared" si="797"/>
        <v>0.85</v>
      </c>
      <c r="AN3090">
        <f t="shared" si="798"/>
        <v>0.06</v>
      </c>
      <c r="AO3090">
        <f t="shared" si="794"/>
        <v>9.76</v>
      </c>
      <c r="AP3090">
        <f t="shared" si="795"/>
        <v>0.79844754009190022</v>
      </c>
      <c r="AQ3090">
        <f t="shared" si="796"/>
        <v>3</v>
      </c>
      <c r="AR3090">
        <v>1</v>
      </c>
      <c r="AS3090">
        <v>1</v>
      </c>
      <c r="AT3090">
        <v>0</v>
      </c>
      <c r="AU3090">
        <v>0</v>
      </c>
      <c r="AV3090">
        <v>1</v>
      </c>
      <c r="AW3090">
        <v>0</v>
      </c>
      <c r="AX3090">
        <v>0</v>
      </c>
    </row>
    <row r="3091" spans="1:50">
      <c r="A3091" s="13" t="s">
        <v>317</v>
      </c>
      <c r="B3091" s="13" t="s">
        <v>252</v>
      </c>
      <c r="D3091" s="13">
        <v>3.9580000000000002</v>
      </c>
      <c r="E3091" s="13">
        <v>76.52</v>
      </c>
      <c r="F3091" s="13">
        <v>2485</v>
      </c>
      <c r="G3091">
        <v>380</v>
      </c>
      <c r="H3091">
        <v>290.57499999999999</v>
      </c>
      <c r="J3091">
        <f>(F3091*100*Info!$B$11)/AI3091</f>
        <v>2.0899845828734667</v>
      </c>
      <c r="K3091">
        <f>2*((F3091*100*Info!$B$11)/AI3091^2)*(AJ3091/2)</f>
        <v>0.13609273862623411</v>
      </c>
      <c r="L3091">
        <f t="shared" si="783"/>
        <v>0.82710280466202735</v>
      </c>
      <c r="M3091">
        <f t="shared" si="784"/>
        <v>18.496363579086946</v>
      </c>
      <c r="N3091">
        <f t="shared" si="785"/>
        <v>1.4091535301237448</v>
      </c>
      <c r="O3091" s="23">
        <v>1.5</v>
      </c>
      <c r="P3091" s="23">
        <v>0.08</v>
      </c>
      <c r="Q3091" s="23">
        <v>1.5750000000000002</v>
      </c>
      <c r="R3091" s="23">
        <v>8.5697141142514185E-2</v>
      </c>
      <c r="S3091" s="23">
        <v>1.52</v>
      </c>
      <c r="T3091" s="23">
        <v>7.0000000000000007E-2</v>
      </c>
      <c r="U3091" s="23">
        <v>2.1463911548999999</v>
      </c>
      <c r="V3091" s="23">
        <v>8.4885525899999995E-2</v>
      </c>
      <c r="W3091" s="37">
        <f>U3091*Info!$B$2</f>
        <v>1.0302677543519998</v>
      </c>
      <c r="X3091" s="37">
        <f>W3091*SQRT((0.5*V3091/U3091)^2+Info!$B$3^2)</f>
        <v>5.5395567860302586E-2</v>
      </c>
      <c r="Y3091" s="28">
        <f>W3091*Info!$D$2</f>
        <v>0.83451688102511989</v>
      </c>
      <c r="Z3091" s="28">
        <f>Y3091*SQRT(Info!$D$3^2+(X3091/W3091)^2)</f>
        <v>6.1273156866465492E-2</v>
      </c>
      <c r="AA3091" s="37">
        <f t="shared" si="786"/>
        <v>0.4697322456480002</v>
      </c>
      <c r="AB3091" s="37">
        <f t="shared" si="787"/>
        <v>6.8327658664448537E-2</v>
      </c>
      <c r="AC3091" s="37">
        <f>(1-EXP(-Info!$B$6*H3091*1000))+(Info!$B$6/(Info!$B$6-Info!$B$7))*(EXP(-Info!$B$7*H3091*1000)-EXP(-Info!$B$6*H3091*1000))*(Info!$B$9-1)</f>
        <v>1.0090140228149433</v>
      </c>
      <c r="AD3091" s="37">
        <f>SQRT((Info!$B$6*EXP(-Info!$B$6*H3091*1000)+(Info!$B$6/(Info!$B$6+Info!$B$7))*(Info!$B$9-1)*(-Info!$B$7*EXP(-Info!$B$7*H3091*1000)+Info!$B$6*EXP(-Info!$B$6*H3091*1000)))^2*(0.01*H3091*1000)^2)</f>
        <v>1.6579631562595877E-3</v>
      </c>
      <c r="AE3091" s="37">
        <f t="shared" si="788"/>
        <v>6.8947964322725777E-2</v>
      </c>
      <c r="AF3091" s="37">
        <f t="shared" si="789"/>
        <v>0.21151669614769425</v>
      </c>
      <c r="AG3091" s="37">
        <f t="shared" si="790"/>
        <v>9.8657090655615606E-2</v>
      </c>
      <c r="AH3091" s="37">
        <f t="shared" si="791"/>
        <v>0.13915572114979885</v>
      </c>
      <c r="AI3091">
        <f>AF3091*EXP(Info!$B$6*H3091*1000)</f>
        <v>3.0382524265211188</v>
      </c>
      <c r="AJ3091">
        <f>2*SQRT((EXP(Info!$B$6*H3091)*AG3091)^2+(Info!$B$6*H3091*0.01*AI3091)^2)</f>
        <v>0.1978407385161528</v>
      </c>
      <c r="AK3091">
        <f t="shared" si="792"/>
        <v>0.62460296703814588</v>
      </c>
      <c r="AL3091">
        <f t="shared" si="793"/>
        <v>0.18171057545223443</v>
      </c>
      <c r="AM3091">
        <f t="shared" si="797"/>
        <v>1.05</v>
      </c>
      <c r="AN3091">
        <f t="shared" si="798"/>
        <v>0.08</v>
      </c>
      <c r="AO3091">
        <f t="shared" si="794"/>
        <v>8.85</v>
      </c>
      <c r="AP3091">
        <f t="shared" si="795"/>
        <v>0.69884745684664584</v>
      </c>
      <c r="AQ3091">
        <f t="shared" si="796"/>
        <v>3</v>
      </c>
      <c r="AR3091">
        <v>1</v>
      </c>
      <c r="AS3091">
        <v>1</v>
      </c>
      <c r="AT3091">
        <v>0</v>
      </c>
      <c r="AU3091">
        <v>0</v>
      </c>
      <c r="AV3091">
        <v>1</v>
      </c>
      <c r="AW3091">
        <v>0</v>
      </c>
      <c r="AX3091">
        <v>0</v>
      </c>
    </row>
    <row r="3092" spans="1:50">
      <c r="A3092" s="13" t="s">
        <v>317</v>
      </c>
      <c r="B3092" s="13" t="s">
        <v>252</v>
      </c>
      <c r="D3092" s="13">
        <v>3.9580000000000002</v>
      </c>
      <c r="E3092" s="13">
        <v>76.52</v>
      </c>
      <c r="F3092" s="13">
        <v>2485</v>
      </c>
      <c r="G3092">
        <v>390</v>
      </c>
      <c r="H3092">
        <v>302.125</v>
      </c>
      <c r="J3092">
        <f>(F3092*100*Info!$B$11)/AI3092</f>
        <v>13.714334306292965</v>
      </c>
      <c r="K3092">
        <f>2*((F3092*100*Info!$B$11)/AI3092^2)*(AJ3092/2)</f>
        <v>5.3622525853547005</v>
      </c>
      <c r="L3092">
        <f t="shared" si="783"/>
        <v>0.74766355223686121</v>
      </c>
      <c r="M3092">
        <f t="shared" si="784"/>
        <v>109.71467457287326</v>
      </c>
      <c r="N3092">
        <f t="shared" si="785"/>
        <v>43.121918769022095</v>
      </c>
      <c r="O3092" s="23">
        <v>1.48</v>
      </c>
      <c r="P3092" s="23">
        <v>7.0000000000000007E-2</v>
      </c>
      <c r="Q3092" s="23">
        <v>1.48</v>
      </c>
      <c r="R3092" s="23">
        <v>7.6373817503120792E-2</v>
      </c>
      <c r="S3092" s="23">
        <v>1.34</v>
      </c>
      <c r="T3092" s="23">
        <v>7.0000000000000007E-2</v>
      </c>
      <c r="U3092" s="23">
        <v>1.9402405920000001</v>
      </c>
      <c r="V3092" s="23">
        <v>7.7609623680000003E-2</v>
      </c>
      <c r="W3092" s="37">
        <f>U3092*Info!$B$2</f>
        <v>0.93131548415999998</v>
      </c>
      <c r="X3092" s="37">
        <f>W3092*SQRT((0.5*V3092/U3092)^2+Info!$B$3^2)</f>
        <v>5.0152873696378643E-2</v>
      </c>
      <c r="Y3092" s="28">
        <f>W3092*Info!$D$2</f>
        <v>0.75436554216960006</v>
      </c>
      <c r="Z3092" s="28">
        <f>Y3092*SQRT(Info!$D$3^2+(X3092/W3092)^2)</f>
        <v>5.5434319735605198E-2</v>
      </c>
      <c r="AA3092" s="37">
        <f t="shared" si="786"/>
        <v>0.54868451584</v>
      </c>
      <c r="AB3092" s="37">
        <f t="shared" si="787"/>
        <v>6.1158079924118848E-2</v>
      </c>
      <c r="AC3092" s="37">
        <f>(1-EXP(-Info!$B$6*H3092*1000))+(Info!$B$6/(Info!$B$6-Info!$B$7))*(EXP(-Info!$B$7*H3092*1000)-EXP(-Info!$B$6*H3092*1000))*(Info!$B$9-1)</f>
        <v>1.0144994897256088</v>
      </c>
      <c r="AD3092" s="37">
        <f>SQRT((Info!$B$6*EXP(-Info!$B$6*H3092*1000)+(Info!$B$6/(Info!$B$6+Info!$B$7))*(Info!$B$9-1)*(-Info!$B$7*EXP(-Info!$B$7*H3092*1000)+Info!$B$6*EXP(-Info!$B$6*H3092*1000)))^2*(0.01*H3092*1000)^2)</f>
        <v>1.5217637372247398E-3</v>
      </c>
      <c r="AE3092" s="37">
        <f t="shared" si="788"/>
        <v>6.2050458911877188E-2</v>
      </c>
      <c r="AF3092" s="37">
        <f t="shared" si="789"/>
        <v>2.8994296490377325E-2</v>
      </c>
      <c r="AG3092" s="37">
        <f t="shared" si="790"/>
        <v>9.0267509413541849E-2</v>
      </c>
      <c r="AH3092" s="37">
        <f t="shared" si="791"/>
        <v>2.1637534694311435E-2</v>
      </c>
      <c r="AI3092">
        <f>AF3092*EXP(Info!$B$6*H3092*1000)</f>
        <v>0.46301195438945364</v>
      </c>
      <c r="AJ3092">
        <f>2*SQRT((EXP(Info!$B$6*H3092)*AG3092)^2+(Info!$B$6*H3092*0.01*AI3092)^2)</f>
        <v>0.18103591425037144</v>
      </c>
      <c r="AK3092">
        <f t="shared" si="792"/>
        <v>0.72958580071244794</v>
      </c>
      <c r="AL3092">
        <f t="shared" si="793"/>
        <v>0.16264379775020166</v>
      </c>
      <c r="AM3092">
        <f t="shared" si="797"/>
        <v>1</v>
      </c>
      <c r="AN3092">
        <f t="shared" si="798"/>
        <v>6.9999999999999993E-2</v>
      </c>
      <c r="AO3092">
        <f t="shared" si="794"/>
        <v>8</v>
      </c>
      <c r="AP3092">
        <f t="shared" si="795"/>
        <v>0.7627919991481138</v>
      </c>
      <c r="AQ3092">
        <f t="shared" si="796"/>
        <v>3</v>
      </c>
      <c r="AR3092">
        <v>1</v>
      </c>
      <c r="AS3092">
        <v>1</v>
      </c>
      <c r="AT3092">
        <v>0</v>
      </c>
      <c r="AU3092">
        <v>0</v>
      </c>
      <c r="AV3092">
        <v>1</v>
      </c>
      <c r="AW3092">
        <v>0</v>
      </c>
      <c r="AX3092">
        <v>0</v>
      </c>
    </row>
    <row r="3093" spans="1:50">
      <c r="A3093" s="13" t="s">
        <v>317</v>
      </c>
      <c r="B3093" s="13" t="s">
        <v>252</v>
      </c>
      <c r="D3093" s="13">
        <v>3.9580000000000002</v>
      </c>
      <c r="E3093" s="13">
        <v>76.52</v>
      </c>
      <c r="F3093" s="13">
        <v>2485</v>
      </c>
      <c r="G3093">
        <v>400</v>
      </c>
      <c r="H3093">
        <v>313.67500000000001</v>
      </c>
      <c r="J3093">
        <f>(F3093*100*Info!$B$11)/AI3093</f>
        <v>1.2888421924700901</v>
      </c>
      <c r="K3093">
        <f>2*((F3093*100*Info!$B$11)/AI3093^2)*(AJ3093/2)</f>
        <v>4.9333374604197594E-2</v>
      </c>
      <c r="L3093">
        <f t="shared" si="783"/>
        <v>0.708411215744426</v>
      </c>
      <c r="M3093">
        <f t="shared" si="784"/>
        <v>9.7694238298337925</v>
      </c>
      <c r="N3093">
        <f t="shared" si="785"/>
        <v>0.6473558843048296</v>
      </c>
      <c r="O3093" s="23">
        <v>1.41</v>
      </c>
      <c r="P3093" s="23">
        <v>7.0000000000000007E-2</v>
      </c>
      <c r="Q3093" s="23">
        <v>1.2971999999999999</v>
      </c>
      <c r="R3093" s="23">
        <v>7.4795253860121355E-2</v>
      </c>
      <c r="S3093" s="23">
        <v>1.53</v>
      </c>
      <c r="T3093" s="23">
        <v>0.09</v>
      </c>
      <c r="U3093" s="23">
        <v>1.8383779609200002</v>
      </c>
      <c r="V3093" s="23">
        <v>9.9437330340000005E-2</v>
      </c>
      <c r="W3093" s="37">
        <f>U3093*Info!$B$2</f>
        <v>0.88242142124160006</v>
      </c>
      <c r="X3093" s="37">
        <f>W3093*SQRT((0.5*V3093/U3093)^2+Info!$B$3^2)</f>
        <v>5.0161790171180491E-2</v>
      </c>
      <c r="Y3093" s="28">
        <f>W3093*Info!$D$2</f>
        <v>0.71476135120569606</v>
      </c>
      <c r="Z3093" s="28">
        <f>Y3093*SQRT(Info!$D$3^2+(X3093/W3093)^2)</f>
        <v>5.4111844361352766E-2</v>
      </c>
      <c r="AA3093" s="37">
        <f t="shared" si="786"/>
        <v>0.52757857875839986</v>
      </c>
      <c r="AB3093" s="37">
        <f t="shared" si="787"/>
        <v>6.1165392119870696E-2</v>
      </c>
      <c r="AC3093" s="37">
        <f>(1-EXP(-Info!$B$6*H3093*1000))+(Info!$B$6/(Info!$B$6-Info!$B$7))*(EXP(-Info!$B$7*H3093*1000)-EXP(-Info!$B$6*H3093*1000))*(Info!$B$9-1)</f>
        <v>1.0192286831957789</v>
      </c>
      <c r="AD3093" s="37">
        <f>SQRT((Info!$B$6*EXP(-Info!$B$6*H3093*1000)+(Info!$B$6/(Info!$B$6+Info!$B$7))*(Info!$B$9-1)*(-Info!$B$7*EXP(-Info!$B$7*H3093*1000)+Info!$B$6*EXP(-Info!$B$6*H3093*1000)))^2*(0.01*H3093*1000)^2)</f>
        <v>1.3921607991878775E-3</v>
      </c>
      <c r="AE3093" s="37">
        <f t="shared" si="788"/>
        <v>6.2345848507057669E-2</v>
      </c>
      <c r="AF3093" s="37">
        <f t="shared" si="789"/>
        <v>0.27751542868407952</v>
      </c>
      <c r="AG3093" s="37">
        <f t="shared" si="790"/>
        <v>9.4021787508280497E-2</v>
      </c>
      <c r="AH3093" s="37">
        <f t="shared" si="791"/>
        <v>0.18138263312684935</v>
      </c>
      <c r="AI3093">
        <f>AF3093*EXP(Info!$B$6*H3093*1000)</f>
        <v>4.9268256171357443</v>
      </c>
      <c r="AJ3093">
        <f>2*SQRT((EXP(Info!$B$6*H3093)*AG3093)^2+(Info!$B$6*H3093*0.01*AI3093)^2)</f>
        <v>0.1885854879672208</v>
      </c>
      <c r="AK3093">
        <f t="shared" si="792"/>
        <v>0.70152123617504425</v>
      </c>
      <c r="AL3093">
        <f t="shared" si="793"/>
        <v>0.16266324380358413</v>
      </c>
      <c r="AM3093">
        <f t="shared" si="797"/>
        <v>0.92</v>
      </c>
      <c r="AN3093">
        <f t="shared" si="798"/>
        <v>7.0000000000000007E-2</v>
      </c>
      <c r="AO3093">
        <f t="shared" si="794"/>
        <v>7.58</v>
      </c>
      <c r="AP3093">
        <f t="shared" si="795"/>
        <v>0.76698047407747305</v>
      </c>
      <c r="AQ3093">
        <f t="shared" si="796"/>
        <v>3</v>
      </c>
      <c r="AR3093">
        <v>1</v>
      </c>
      <c r="AS3093">
        <v>1</v>
      </c>
      <c r="AT3093">
        <v>0</v>
      </c>
      <c r="AU3093">
        <v>0</v>
      </c>
      <c r="AV3093">
        <v>1</v>
      </c>
      <c r="AW3093">
        <v>0</v>
      </c>
      <c r="AX3093">
        <v>0</v>
      </c>
    </row>
    <row r="3094" spans="1:50">
      <c r="A3094" s="13" t="s">
        <v>316</v>
      </c>
      <c r="B3094" s="13" t="s">
        <v>252</v>
      </c>
      <c r="D3094" s="13">
        <v>0.81799999999999995</v>
      </c>
      <c r="E3094" s="13">
        <v>68.495000000000005</v>
      </c>
      <c r="F3094" s="13">
        <v>2802</v>
      </c>
      <c r="G3094" s="13">
        <v>0</v>
      </c>
      <c r="H3094">
        <v>0</v>
      </c>
      <c r="J3094">
        <f>(F3094*100*Info!$B$11)/AI3094</f>
        <v>1.4333906850411167</v>
      </c>
      <c r="K3094" t="e">
        <f>2*((F3094*100*Info!$B$11)/AI3094^2)*(AJ3094/2)</f>
        <v>#DIV/0!</v>
      </c>
      <c r="L3094">
        <f t="shared" si="783"/>
        <v>0.41121495373027361</v>
      </c>
      <c r="M3094">
        <f t="shared" si="784"/>
        <v>6.3069190212244912</v>
      </c>
      <c r="N3094" t="e">
        <f t="shared" si="785"/>
        <v>#DIV/0!</v>
      </c>
      <c r="O3094" s="14">
        <v>0.66</v>
      </c>
      <c r="P3094" s="14">
        <v>0.01</v>
      </c>
      <c r="Q3094" s="23">
        <v>0.59400000000000008</v>
      </c>
      <c r="R3094" s="23">
        <v>6.5383484153110127E-2</v>
      </c>
      <c r="S3094" s="14">
        <v>5.41</v>
      </c>
      <c r="T3094" s="14">
        <v>0.18</v>
      </c>
      <c r="U3094" s="23">
        <v>1.0671323256</v>
      </c>
      <c r="V3094" s="23">
        <v>8.0034924420000014E-2</v>
      </c>
      <c r="W3094" s="37">
        <f>U3094*Info!$B$2</f>
        <v>0.512223516288</v>
      </c>
      <c r="X3094" s="37">
        <f>W3094*SQRT((0.5*V3094/U3094)^2+Info!$B$3^2)</f>
        <v>3.2013969768E-2</v>
      </c>
      <c r="Y3094" s="28">
        <f>W3094*Info!$D$2</f>
        <v>0.41490104819328005</v>
      </c>
      <c r="Z3094" s="28">
        <f>Y3094*SQRT(Info!$D$3^2+(X3094/W3094)^2)</f>
        <v>3.3208286972783572E-2</v>
      </c>
      <c r="AA3094" s="37">
        <f t="shared" si="786"/>
        <v>0.14777648371200003</v>
      </c>
      <c r="AB3094" s="37">
        <f t="shared" si="787"/>
        <v>3.2402071852065541E-2</v>
      </c>
      <c r="AC3094" s="37">
        <f>(1-EXP(-Info!$B$6*H3094*1000))+(Info!$B$6/(Info!$B$6-Info!$B$7))*(EXP(-Info!$B$7*H3094*1000)-EXP(-Info!$B$6*H3094*1000))*(Info!$B$9-1)</f>
        <v>0</v>
      </c>
      <c r="AD3094" s="37">
        <f>SQRT((Info!$B$6*EXP(-Info!$B$6*H3094*1000)+(Info!$B$6/(Info!$B$6+Info!$B$7))*(Info!$B$9-1)*(-Info!$B$7*EXP(-Info!$B$7*H3094*1000)+Info!$B$6*EXP(-Info!$B$6*H3094*1000)))^2*(0.01*H3094*1000)^2)</f>
        <v>0</v>
      </c>
      <c r="AE3094" s="37" t="e">
        <f t="shared" si="788"/>
        <v>#DIV/0!</v>
      </c>
      <c r="AF3094" s="37">
        <f t="shared" si="789"/>
        <v>4.9950989518067201</v>
      </c>
      <c r="AG3094" s="37" t="e">
        <f t="shared" si="790"/>
        <v>#DIV/0!</v>
      </c>
      <c r="AH3094" s="37">
        <f t="shared" si="791"/>
        <v>0.92330849386445846</v>
      </c>
      <c r="AI3094">
        <f>AF3094*EXP(Info!$B$6*H3094*1000)</f>
        <v>4.9950989518067201</v>
      </c>
      <c r="AJ3094" t="e">
        <f>2*SQRT((EXP(Info!$B$6*H3094)*AG3094)^2+(Info!$B$6*H3094*0.01*AI3094)^2)</f>
        <v>#DIV/0!</v>
      </c>
      <c r="AK3094">
        <f t="shared" si="792"/>
        <v>0.19649839039184644</v>
      </c>
      <c r="AL3094">
        <f t="shared" si="793"/>
        <v>8.6170069883383091E-2</v>
      </c>
      <c r="AM3094">
        <f t="shared" si="797"/>
        <v>0.90000000000000013</v>
      </c>
      <c r="AN3094">
        <f t="shared" si="798"/>
        <v>0.10000000000000003</v>
      </c>
      <c r="AO3094">
        <f t="shared" si="794"/>
        <v>4.4000000000000004</v>
      </c>
      <c r="AP3094">
        <f t="shared" si="795"/>
        <v>0.61847999930928155</v>
      </c>
      <c r="AQ3094">
        <f t="shared" si="796"/>
        <v>3</v>
      </c>
      <c r="AR3094">
        <v>1</v>
      </c>
      <c r="AS3094">
        <v>1</v>
      </c>
      <c r="AT3094">
        <v>0</v>
      </c>
      <c r="AU3094">
        <v>0</v>
      </c>
      <c r="AV3094">
        <v>1</v>
      </c>
      <c r="AW3094">
        <v>0</v>
      </c>
      <c r="AX3094">
        <v>0</v>
      </c>
    </row>
    <row r="3095" spans="1:50">
      <c r="A3095" s="13" t="s">
        <v>316</v>
      </c>
      <c r="B3095" s="13" t="s">
        <v>252</v>
      </c>
      <c r="D3095" s="13">
        <v>0.81799999999999995</v>
      </c>
      <c r="E3095" s="13">
        <v>68.495000000000005</v>
      </c>
      <c r="F3095" s="13">
        <v>2802</v>
      </c>
      <c r="G3095" s="13">
        <v>2.5</v>
      </c>
      <c r="H3095">
        <v>2.25</v>
      </c>
      <c r="J3095">
        <f>(F3095*100*Info!$B$11)/AI3095</f>
        <v>1.4952765924219205</v>
      </c>
      <c r="K3095">
        <f>2*((F3095*100*Info!$B$11)/AI3095^2)*(AJ3095/2)</f>
        <v>3.408334062154085E-2</v>
      </c>
      <c r="L3095">
        <f t="shared" si="783"/>
        <v>0.50934579496136168</v>
      </c>
      <c r="M3095">
        <f t="shared" si="784"/>
        <v>8.1492574378005713</v>
      </c>
      <c r="N3095">
        <f t="shared" si="785"/>
        <v>0.30289014319445567</v>
      </c>
      <c r="O3095" s="14">
        <v>0.87</v>
      </c>
      <c r="P3095" s="14">
        <v>0.02</v>
      </c>
      <c r="Q3095" s="23">
        <v>0.76559999999999995</v>
      </c>
      <c r="R3095" s="23">
        <v>7.6296330186975556E-2</v>
      </c>
      <c r="S3095" s="14">
        <v>5.21</v>
      </c>
      <c r="T3095" s="14">
        <v>0.08</v>
      </c>
      <c r="U3095" s="23">
        <v>1.3217889033000001</v>
      </c>
      <c r="V3095" s="23">
        <v>3.8804811840000002E-2</v>
      </c>
      <c r="W3095" s="37">
        <f>U3095*Info!$B$2</f>
        <v>0.63445867358399999</v>
      </c>
      <c r="X3095" s="37">
        <f>W3095*SQRT((0.5*V3095/U3095)^2+Info!$B$3^2)</f>
        <v>3.3061750926388328E-2</v>
      </c>
      <c r="Y3095" s="28">
        <f>W3095*Info!$D$2</f>
        <v>0.51391152560303999</v>
      </c>
      <c r="Z3095" s="28">
        <f>Y3095*SQRT(Info!$D$3^2+(X3095/W3095)^2)</f>
        <v>3.7113771269698587E-2</v>
      </c>
      <c r="AA3095" s="37">
        <f t="shared" si="786"/>
        <v>0.23554132641600001</v>
      </c>
      <c r="AB3095" s="37">
        <f t="shared" si="787"/>
        <v>3.4540981085060971E-2</v>
      </c>
      <c r="AC3095" s="37">
        <f>(1-EXP(-Info!$B$6*H3095*1000))+(Info!$B$6/(Info!$B$6-Info!$B$7))*(EXP(-Info!$B$7*H3095*1000)-EXP(-Info!$B$6*H3095*1000))*(Info!$B$9-1)</f>
        <v>2.3410795422632601E-2</v>
      </c>
      <c r="AD3095" s="37">
        <f>SQRT((Info!$B$6*EXP(-Info!$B$6*H3095*1000)+(Info!$B$6/(Info!$B$6+Info!$B$7))*(Info!$B$9-1)*(-Info!$B$7*EXP(-Info!$B$7*H3095*1000)+Info!$B$6*EXP(-Info!$B$6*H3095*1000)))^2*(0.01*H3095*1000)^2)</f>
        <v>2.177304827906293E-4</v>
      </c>
      <c r="AE3095" s="37">
        <f t="shared" si="788"/>
        <v>8.1025647691450428E-4</v>
      </c>
      <c r="AF3095" s="37">
        <f t="shared" si="789"/>
        <v>4.6905742645906603</v>
      </c>
      <c r="AG3095" s="37">
        <f t="shared" si="790"/>
        <v>5.4571865768158284E-2</v>
      </c>
      <c r="AH3095" s="37">
        <f t="shared" si="791"/>
        <v>0.90030216210953173</v>
      </c>
      <c r="AI3095">
        <f>AF3095*EXP(Info!$B$6*H3095*1000)</f>
        <v>4.7883638014966596</v>
      </c>
      <c r="AJ3095">
        <f>2*SQRT((EXP(Info!$B$6*H3095)*AG3095)^2+(Info!$B$6*H3095*0.01*AI3095)^2)</f>
        <v>0.10914598362161478</v>
      </c>
      <c r="AK3095">
        <f t="shared" si="792"/>
        <v>0.31319930173535521</v>
      </c>
      <c r="AL3095">
        <f t="shared" si="793"/>
        <v>9.1858285097611139E-2</v>
      </c>
      <c r="AM3095">
        <f t="shared" si="797"/>
        <v>0.87999999999999989</v>
      </c>
      <c r="AN3095">
        <f t="shared" si="798"/>
        <v>8.9999999999999983E-2</v>
      </c>
      <c r="AO3095">
        <f t="shared" si="794"/>
        <v>5.45</v>
      </c>
      <c r="AP3095">
        <f t="shared" si="795"/>
        <v>0.65819889834749223</v>
      </c>
      <c r="AQ3095">
        <f t="shared" si="796"/>
        <v>3</v>
      </c>
      <c r="AR3095">
        <v>1</v>
      </c>
      <c r="AS3095">
        <v>1</v>
      </c>
      <c r="AT3095">
        <v>0</v>
      </c>
      <c r="AU3095">
        <v>0</v>
      </c>
      <c r="AV3095">
        <v>1</v>
      </c>
      <c r="AW3095">
        <v>0</v>
      </c>
      <c r="AX3095">
        <v>0</v>
      </c>
    </row>
    <row r="3096" spans="1:50">
      <c r="A3096" s="13" t="s">
        <v>316</v>
      </c>
      <c r="B3096" s="13" t="s">
        <v>252</v>
      </c>
      <c r="D3096" s="13">
        <v>0.81799999999999995</v>
      </c>
      <c r="E3096" s="13">
        <v>68.495000000000005</v>
      </c>
      <c r="F3096" s="13">
        <v>2802</v>
      </c>
      <c r="G3096" s="13">
        <v>12.5</v>
      </c>
      <c r="H3096">
        <v>9.2750000000000004</v>
      </c>
      <c r="J3096">
        <f>(F3096*100*Info!$B$11)/AI3096</f>
        <v>2.0560672728558993</v>
      </c>
      <c r="K3096">
        <f>2*((F3096*100*Info!$B$11)/AI3096^2)*(AJ3096/2)</f>
        <v>8.5453375653229607E-2</v>
      </c>
      <c r="L3096">
        <f t="shared" si="783"/>
        <v>0.70467289798324162</v>
      </c>
      <c r="M3096">
        <f t="shared" si="784"/>
        <v>15.502747254646975</v>
      </c>
      <c r="N3096">
        <f t="shared" si="785"/>
        <v>0.87787907600249204</v>
      </c>
      <c r="O3096" s="14">
        <v>1.42</v>
      </c>
      <c r="P3096" s="14">
        <v>0.03</v>
      </c>
      <c r="Q3096" s="23">
        <v>1.278</v>
      </c>
      <c r="R3096" s="23">
        <v>9.5662740918290648E-2</v>
      </c>
      <c r="S3096" s="14">
        <v>3.96</v>
      </c>
      <c r="T3096" s="14">
        <v>0.1</v>
      </c>
      <c r="U3096" s="23">
        <v>1.8286767579600001</v>
      </c>
      <c r="V3096" s="23">
        <v>7.0333721459999998E-2</v>
      </c>
      <c r="W3096" s="37">
        <f>U3096*Info!$B$2</f>
        <v>0.8777648438208</v>
      </c>
      <c r="X3096" s="37">
        <f>W3096*SQRT((0.5*V3096/U3096)^2+Info!$B$3^2)</f>
        <v>4.7022498310761461E-2</v>
      </c>
      <c r="Y3096" s="28">
        <f>W3096*Info!$D$2</f>
        <v>0.71098952349484801</v>
      </c>
      <c r="Z3096" s="28">
        <f>Y3096*SQRT(Info!$D$3^2+(X3096/W3096)^2)</f>
        <v>5.210065292986496E-2</v>
      </c>
      <c r="AA3096" s="37">
        <f t="shared" si="786"/>
        <v>0.54223515617919993</v>
      </c>
      <c r="AB3096" s="37">
        <f t="shared" si="787"/>
        <v>4.9357019231164721E-2</v>
      </c>
      <c r="AC3096" s="37">
        <f>(1-EXP(-Info!$B$6*H3096*1000))+(Info!$B$6/(Info!$B$6-Info!$B$7))*(EXP(-Info!$B$7*H3096*1000)-EXP(-Info!$B$6*H3096*1000))*(Info!$B$9-1)</f>
        <v>9.3352549400793447E-2</v>
      </c>
      <c r="AD3096" s="37">
        <f>SQRT((Info!$B$6*EXP(-Info!$B$6*H3096*1000)+(Info!$B$6/(Info!$B$6+Info!$B$7))*(Info!$B$9-1)*(-Info!$B$7*EXP(-Info!$B$7*H3096*1000)+Info!$B$6*EXP(-Info!$B$6*H3096*1000)))^2*(0.01*H3096*1000)^2)</f>
        <v>8.4028618514559057E-4</v>
      </c>
      <c r="AE3096" s="37">
        <f t="shared" si="788"/>
        <v>4.6300768763859251E-3</v>
      </c>
      <c r="AF3096" s="37">
        <f t="shared" si="789"/>
        <v>3.1983914423010864</v>
      </c>
      <c r="AG3096" s="37">
        <f t="shared" si="790"/>
        <v>7.2359627193618756E-2</v>
      </c>
      <c r="AH3096" s="37">
        <f t="shared" si="791"/>
        <v>0.80767460664168844</v>
      </c>
      <c r="AI3096">
        <f>AF3096*EXP(Info!$B$6*H3096*1000)</f>
        <v>3.48234145978754</v>
      </c>
      <c r="AJ3096">
        <f>2*SQRT((EXP(Info!$B$6*H3096)*AG3096)^2+(Info!$B$6*H3096*0.01*AI3096)^2)</f>
        <v>0.14473156440192828</v>
      </c>
      <c r="AK3096">
        <f t="shared" si="792"/>
        <v>0.72101008717148218</v>
      </c>
      <c r="AL3096">
        <f t="shared" si="793"/>
        <v>0.13126005694335946</v>
      </c>
      <c r="AM3096">
        <f t="shared" si="797"/>
        <v>0.9</v>
      </c>
      <c r="AN3096">
        <f t="shared" si="798"/>
        <v>7.0000000000000007E-2</v>
      </c>
      <c r="AO3096">
        <f t="shared" si="794"/>
        <v>7.54</v>
      </c>
      <c r="AP3096">
        <f t="shared" si="795"/>
        <v>0.776517771016074</v>
      </c>
      <c r="AQ3096">
        <f t="shared" si="796"/>
        <v>3</v>
      </c>
      <c r="AR3096">
        <v>1</v>
      </c>
      <c r="AS3096">
        <v>1</v>
      </c>
      <c r="AT3096">
        <v>0</v>
      </c>
      <c r="AU3096">
        <v>0</v>
      </c>
      <c r="AV3096">
        <v>1</v>
      </c>
      <c r="AW3096">
        <v>0</v>
      </c>
      <c r="AX3096">
        <v>0</v>
      </c>
    </row>
    <row r="3097" spans="1:50">
      <c r="A3097" s="13" t="s">
        <v>316</v>
      </c>
      <c r="B3097" s="13" t="s">
        <v>252</v>
      </c>
      <c r="D3097" s="13">
        <v>0.81799999999999995</v>
      </c>
      <c r="E3097" s="13">
        <v>68.495000000000005</v>
      </c>
      <c r="F3097" s="13">
        <v>2802</v>
      </c>
      <c r="G3097" s="13">
        <v>22.5</v>
      </c>
      <c r="H3097">
        <v>11.433299999999999</v>
      </c>
      <c r="J3097">
        <f>(F3097*100*Info!$B$11)/AI3097</f>
        <v>1.637663668995234</v>
      </c>
      <c r="K3097">
        <f>2*((F3097*100*Info!$B$11)/AI3097^2)*(AJ3097/2)</f>
        <v>7.4001599322842351E-2</v>
      </c>
      <c r="L3097">
        <f t="shared" si="783"/>
        <v>1.1214953283552918</v>
      </c>
      <c r="M3097">
        <f t="shared" si="784"/>
        <v>19.651964049890154</v>
      </c>
      <c r="N3097">
        <f t="shared" si="785"/>
        <v>1.0481462763527569</v>
      </c>
      <c r="O3097" s="14">
        <v>1.85</v>
      </c>
      <c r="P3097" s="14">
        <v>0.03</v>
      </c>
      <c r="Q3097" s="23">
        <v>1.6835000000000002</v>
      </c>
      <c r="R3097" s="23">
        <v>8.8379635663426451E-2</v>
      </c>
      <c r="S3097" s="14">
        <v>5.12</v>
      </c>
      <c r="T3097" s="14">
        <v>0.11</v>
      </c>
      <c r="U3097" s="23">
        <v>2.910360888</v>
      </c>
      <c r="V3097" s="23">
        <v>8.2460225160000011E-2</v>
      </c>
      <c r="W3097" s="37">
        <f>U3097*Info!$B$2</f>
        <v>1.3969732262399999</v>
      </c>
      <c r="X3097" s="37">
        <f>W3097*SQRT((0.5*V3097/U3097)^2+Info!$B$3^2)</f>
        <v>7.2598192526567129E-2</v>
      </c>
      <c r="Y3097" s="28">
        <f>W3097*Info!$D$2</f>
        <v>1.1315483132544</v>
      </c>
      <c r="Z3097" s="28">
        <f>Y3097*SQRT(Info!$D$3^2+(X3097/W3097)^2)</f>
        <v>8.1602557625099492E-2</v>
      </c>
      <c r="AA3097" s="37">
        <f t="shared" si="786"/>
        <v>0.45302677376000022</v>
      </c>
      <c r="AB3097" s="37">
        <f t="shared" si="787"/>
        <v>7.4131623199040417E-2</v>
      </c>
      <c r="AC3097" s="37">
        <f>(1-EXP(-Info!$B$6*H3097*1000))+(Info!$B$6/(Info!$B$6-Info!$B$7))*(EXP(-Info!$B$7*H3097*1000)-EXP(-Info!$B$6*H3097*1000))*(Info!$B$9-1)</f>
        <v>0.11391536675362826</v>
      </c>
      <c r="AD3097" s="37">
        <f>SQRT((Info!$B$6*EXP(-Info!$B$6*H3097*1000)+(Info!$B$6/(Info!$B$6+Info!$B$7))*(Info!$B$9-1)*(-Info!$B$7*EXP(-Info!$B$7*H3097*1000)+Info!$B$6*EXP(-Info!$B$6*H3097*1000)))^2*(0.01*H3097*1000)^2)</f>
        <v>1.0150439615006423E-3</v>
      </c>
      <c r="AE3097" s="37">
        <f t="shared" si="788"/>
        <v>8.4572416996968568E-3</v>
      </c>
      <c r="AF3097" s="37">
        <f t="shared" si="789"/>
        <v>3.9368449756635169</v>
      </c>
      <c r="AG3097" s="37">
        <f t="shared" si="790"/>
        <v>9.8769946583587745E-2</v>
      </c>
      <c r="AH3097" s="37">
        <f t="shared" si="791"/>
        <v>0.76891503430928065</v>
      </c>
      <c r="AI3097">
        <f>AF3097*EXP(Info!$B$6*H3097*1000)</f>
        <v>4.3720383152734126</v>
      </c>
      <c r="AJ3097">
        <f>2*SQRT((EXP(Info!$B$6*H3097)*AG3097)^2+(Info!$B$6*H3097*0.01*AI3097)^2)</f>
        <v>0.19756060646413434</v>
      </c>
      <c r="AK3097">
        <f t="shared" si="792"/>
        <v>0.60238970106867229</v>
      </c>
      <c r="AL3097">
        <f t="shared" si="793"/>
        <v>0.19714563873552809</v>
      </c>
      <c r="AM3097">
        <f t="shared" si="797"/>
        <v>0.91</v>
      </c>
      <c r="AN3097">
        <f t="shared" si="798"/>
        <v>0.05</v>
      </c>
      <c r="AO3097">
        <f t="shared" si="794"/>
        <v>12</v>
      </c>
      <c r="AP3097">
        <f t="shared" si="795"/>
        <v>0.63565999929009498</v>
      </c>
      <c r="AQ3097">
        <f t="shared" si="796"/>
        <v>3</v>
      </c>
      <c r="AR3097">
        <v>1</v>
      </c>
      <c r="AS3097">
        <v>1</v>
      </c>
      <c r="AT3097">
        <v>0</v>
      </c>
      <c r="AU3097">
        <v>0</v>
      </c>
      <c r="AV3097">
        <v>1</v>
      </c>
      <c r="AW3097">
        <v>0</v>
      </c>
      <c r="AX3097">
        <v>0</v>
      </c>
    </row>
    <row r="3098" spans="1:50">
      <c r="A3098" s="13" t="s">
        <v>316</v>
      </c>
      <c r="B3098" s="13" t="s">
        <v>252</v>
      </c>
      <c r="D3098" s="13">
        <v>0.81799999999999995</v>
      </c>
      <c r="E3098" s="13">
        <v>68.495000000000005</v>
      </c>
      <c r="F3098" s="13">
        <v>2802</v>
      </c>
      <c r="G3098" s="13">
        <v>32.5</v>
      </c>
      <c r="H3098">
        <v>16.741299999999999</v>
      </c>
      <c r="J3098">
        <f>(F3098*100*Info!$B$11)/AI3098</f>
        <v>1.8384505351804219</v>
      </c>
      <c r="K3098">
        <f>2*((F3098*100*Info!$B$11)/AI3098^2)*(AJ3098/2)</f>
        <v>9.0027441923209675E-2</v>
      </c>
      <c r="L3098">
        <f t="shared" si="783"/>
        <v>1.0560747675345665</v>
      </c>
      <c r="M3098">
        <f t="shared" si="784"/>
        <v>20.774491070739757</v>
      </c>
      <c r="N3098">
        <f t="shared" si="785"/>
        <v>1.1940001309887465</v>
      </c>
      <c r="O3098" s="14">
        <v>1.71</v>
      </c>
      <c r="P3098" s="14">
        <v>0.03</v>
      </c>
      <c r="Q3098" s="23">
        <v>1.7271000000000001</v>
      </c>
      <c r="R3098" s="23">
        <v>7.9950984984551637E-2</v>
      </c>
      <c r="S3098" s="14">
        <v>4.47</v>
      </c>
      <c r="T3098" s="14">
        <v>0.11</v>
      </c>
      <c r="U3098" s="23">
        <v>2.7405898362000003</v>
      </c>
      <c r="V3098" s="23">
        <v>8.2460225160000011E-2</v>
      </c>
      <c r="W3098" s="37">
        <f>U3098*Info!$B$2</f>
        <v>1.3154831213760001</v>
      </c>
      <c r="X3098" s="37">
        <f>W3098*SQRT((0.5*V3098/U3098)^2+Info!$B$3^2)</f>
        <v>6.8686983320050424E-2</v>
      </c>
      <c r="Y3098" s="28">
        <f>W3098*Info!$D$2</f>
        <v>1.0655413283145601</v>
      </c>
      <c r="Z3098" s="28">
        <f>Y3098*SQRT(Info!$D$3^2+(X3098/W3098)^2)</f>
        <v>7.7031559094601493E-2</v>
      </c>
      <c r="AA3098" s="37">
        <f t="shared" si="786"/>
        <v>0.39451687862399987</v>
      </c>
      <c r="AB3098" s="37">
        <f t="shared" si="787"/>
        <v>7.0305772718951651E-2</v>
      </c>
      <c r="AC3098" s="37">
        <f>(1-EXP(-Info!$B$6*H3098*1000))+(Info!$B$6/(Info!$B$6-Info!$B$7))*(EXP(-Info!$B$7*H3098*1000)-EXP(-Info!$B$6*H3098*1000))*(Info!$B$9-1)</f>
        <v>0.16271713810621133</v>
      </c>
      <c r="AD3098" s="37">
        <f>SQRT((Info!$B$6*EXP(-Info!$B$6*H3098*1000)+(Info!$B$6/(Info!$B$6+Info!$B$7))*(Info!$B$9-1)*(-Info!$B$7*EXP(-Info!$B$7*H3098*1000)+Info!$B$6*EXP(-Info!$B$6*H3098*1000)))^2*(0.01*H3098*1000)^2)</f>
        <v>1.4139941001587604E-3</v>
      </c>
      <c r="AE3098" s="37">
        <f t="shared" si="788"/>
        <v>1.1453547092802741E-2</v>
      </c>
      <c r="AF3098" s="37">
        <f t="shared" si="789"/>
        <v>3.3402640142611468</v>
      </c>
      <c r="AG3098" s="37">
        <f t="shared" si="790"/>
        <v>9.5341726633998689E-2</v>
      </c>
      <c r="AH3098" s="37">
        <f t="shared" si="791"/>
        <v>0.7472626430114423</v>
      </c>
      <c r="AI3098">
        <f>AF3098*EXP(Info!$B$6*H3098*1000)</f>
        <v>3.8945449830532084</v>
      </c>
      <c r="AJ3098">
        <f>2*SQRT((EXP(Info!$B$6*H3098)*AG3098)^2+(Info!$B$6*H3098*0.01*AI3098)^2)</f>
        <v>0.19071273094913133</v>
      </c>
      <c r="AK3098">
        <f t="shared" si="792"/>
        <v>0.52458909350633265</v>
      </c>
      <c r="AL3098">
        <f t="shared" si="793"/>
        <v>0.18697117196878002</v>
      </c>
      <c r="AM3098">
        <f t="shared" si="797"/>
        <v>1.01</v>
      </c>
      <c r="AN3098">
        <f t="shared" si="798"/>
        <v>0.05</v>
      </c>
      <c r="AO3098">
        <f t="shared" si="794"/>
        <v>11.3</v>
      </c>
      <c r="AP3098">
        <f t="shared" si="795"/>
        <v>0.62395327363945208</v>
      </c>
      <c r="AQ3098">
        <f t="shared" si="796"/>
        <v>3</v>
      </c>
      <c r="AR3098">
        <v>1</v>
      </c>
      <c r="AS3098">
        <v>1</v>
      </c>
      <c r="AT3098">
        <v>0</v>
      </c>
      <c r="AU3098">
        <v>0</v>
      </c>
      <c r="AV3098">
        <v>1</v>
      </c>
      <c r="AW3098">
        <v>0</v>
      </c>
      <c r="AX3098">
        <v>0</v>
      </c>
    </row>
    <row r="3099" spans="1:50">
      <c r="A3099" s="13" t="s">
        <v>316</v>
      </c>
      <c r="B3099" s="13" t="s">
        <v>252</v>
      </c>
      <c r="D3099" s="13">
        <v>0.81799999999999995</v>
      </c>
      <c r="E3099" s="13">
        <v>68.495000000000005</v>
      </c>
      <c r="F3099" s="13">
        <v>2802</v>
      </c>
      <c r="G3099" s="13">
        <v>41.5</v>
      </c>
      <c r="H3099">
        <v>21.476099999999999</v>
      </c>
      <c r="J3099">
        <f>(F3099*100*Info!$B$11)/AI3099</f>
        <v>1.8263493040938024</v>
      </c>
      <c r="K3099">
        <f>2*((F3099*100*Info!$B$11)/AI3099^2)*(AJ3099/2)</f>
        <v>0.10015185584610137</v>
      </c>
      <c r="L3099">
        <f t="shared" si="783"/>
        <v>1.1962616835789779</v>
      </c>
      <c r="M3099">
        <f t="shared" si="784"/>
        <v>23.377271118508446</v>
      </c>
      <c r="N3099">
        <f t="shared" si="785"/>
        <v>1.4939113526659658</v>
      </c>
      <c r="O3099" s="14">
        <v>1.85</v>
      </c>
      <c r="P3099" s="14">
        <v>0.04</v>
      </c>
      <c r="Q3099" s="23">
        <v>1.7575000000000001</v>
      </c>
      <c r="R3099" s="23">
        <v>0.10429285689825551</v>
      </c>
      <c r="S3099" s="14">
        <v>4.5</v>
      </c>
      <c r="T3099" s="14">
        <v>0.12</v>
      </c>
      <c r="U3099" s="23">
        <v>3.1043849472000002</v>
      </c>
      <c r="V3099" s="23">
        <v>0.10186263108</v>
      </c>
      <c r="W3099" s="37">
        <f>U3099*Info!$B$2</f>
        <v>1.4901047746560001</v>
      </c>
      <c r="X3099" s="37">
        <f>W3099*SQRT((0.5*V3099/U3099)^2+Info!$B$3^2)</f>
        <v>7.8413569908521816E-2</v>
      </c>
      <c r="Y3099" s="28">
        <f>W3099*Info!$D$2</f>
        <v>1.2069848674713601</v>
      </c>
      <c r="Z3099" s="28">
        <f>Y3099*SQRT(Info!$D$3^2+(X3099/W3099)^2)</f>
        <v>8.7613842154083327E-2</v>
      </c>
      <c r="AA3099" s="37">
        <f t="shared" si="786"/>
        <v>0.35989522534399998</v>
      </c>
      <c r="AB3099" s="37">
        <f t="shared" si="787"/>
        <v>8.0923963977295621E-2</v>
      </c>
      <c r="AC3099" s="37">
        <f>(1-EXP(-Info!$B$6*H3099*1000))+(Info!$B$6/(Info!$B$6-Info!$B$7))*(EXP(-Info!$B$7*H3099*1000)-EXP(-Info!$B$6*H3099*1000))*(Info!$B$9-1)</f>
        <v>0.2042046451994515</v>
      </c>
      <c r="AD3099" s="37">
        <f>SQRT((Info!$B$6*EXP(-Info!$B$6*H3099*1000)+(Info!$B$6/(Info!$B$6+Info!$B$7))*(Info!$B$9-1)*(-Info!$B$7*EXP(-Info!$B$7*H3099*1000)+Info!$B$6*EXP(-Info!$B$6*H3099*1000)))^2*(0.01*H3099*1000)^2)</f>
        <v>1.7349304121855058E-3</v>
      </c>
      <c r="AE3099" s="37">
        <f t="shared" si="788"/>
        <v>1.6536841382885067E-2</v>
      </c>
      <c r="AF3099" s="37">
        <f t="shared" si="789"/>
        <v>3.2195228557282918</v>
      </c>
      <c r="AG3099" s="37">
        <f t="shared" si="790"/>
        <v>0.10746930938609092</v>
      </c>
      <c r="AH3099" s="37">
        <f t="shared" si="791"/>
        <v>0.71544952349517599</v>
      </c>
      <c r="AI3099">
        <f>AF3099*EXP(Info!$B$6*H3099*1000)</f>
        <v>3.9203498981981491</v>
      </c>
      <c r="AJ3099">
        <f>2*SQRT((EXP(Info!$B$6*H3099)*AG3099)^2+(Info!$B$6*H3099*0.01*AI3099)^2)</f>
        <v>0.21498095517135174</v>
      </c>
      <c r="AK3099">
        <f t="shared" si="792"/>
        <v>0.47855268113991678</v>
      </c>
      <c r="AL3099">
        <f t="shared" si="793"/>
        <v>0.21520918980121997</v>
      </c>
      <c r="AM3099">
        <f t="shared" si="797"/>
        <v>0.95</v>
      </c>
      <c r="AN3099">
        <f t="shared" si="798"/>
        <v>6.0000000000000012E-2</v>
      </c>
      <c r="AO3099">
        <f t="shared" si="794"/>
        <v>12.8</v>
      </c>
      <c r="AP3099">
        <f t="shared" si="795"/>
        <v>0.59593124933446395</v>
      </c>
      <c r="AQ3099">
        <f t="shared" si="796"/>
        <v>3</v>
      </c>
      <c r="AR3099">
        <v>1</v>
      </c>
      <c r="AS3099">
        <v>1</v>
      </c>
      <c r="AT3099">
        <v>0</v>
      </c>
      <c r="AU3099">
        <v>0</v>
      </c>
      <c r="AV3099">
        <v>1</v>
      </c>
      <c r="AW3099">
        <v>0</v>
      </c>
      <c r="AX3099">
        <v>0</v>
      </c>
    </row>
    <row r="3100" spans="1:50">
      <c r="A3100" s="13" t="s">
        <v>316</v>
      </c>
      <c r="B3100" s="13" t="s">
        <v>252</v>
      </c>
      <c r="D3100" s="13">
        <v>0.81799999999999995</v>
      </c>
      <c r="E3100" s="13">
        <v>68.495000000000005</v>
      </c>
      <c r="F3100" s="13">
        <v>2802</v>
      </c>
      <c r="G3100" s="13">
        <v>49</v>
      </c>
      <c r="H3100">
        <v>25.421700000000001</v>
      </c>
      <c r="J3100">
        <f>(F3100*100*Info!$B$11)/AI3100</f>
        <v>2.0649901024712833</v>
      </c>
      <c r="K3100">
        <f>2*((F3100*100*Info!$B$11)/AI3100^2)*(AJ3100/2)</f>
        <v>0.1181814645409201</v>
      </c>
      <c r="L3100">
        <f t="shared" si="783"/>
        <v>1.0467289731316056</v>
      </c>
      <c r="M3100">
        <f t="shared" si="784"/>
        <v>23.12788917350764</v>
      </c>
      <c r="N3100">
        <f t="shared" si="785"/>
        <v>1.5602154348237771</v>
      </c>
      <c r="O3100" s="14">
        <v>2.0099999999999998</v>
      </c>
      <c r="P3100" s="14">
        <v>0.05</v>
      </c>
      <c r="Q3100" s="23">
        <v>1.7285999999999997</v>
      </c>
      <c r="R3100" s="23">
        <v>0.1339682425054535</v>
      </c>
      <c r="S3100" s="14">
        <v>3.97</v>
      </c>
      <c r="T3100" s="14">
        <v>0.12</v>
      </c>
      <c r="U3100" s="23">
        <v>2.7163368287999998</v>
      </c>
      <c r="V3100" s="23">
        <v>9.7012029600000008E-2</v>
      </c>
      <c r="W3100" s="37">
        <f>U3100*Info!$B$2</f>
        <v>1.3038416778239998</v>
      </c>
      <c r="X3100" s="37">
        <f>W3100*SQRT((0.5*V3100/U3100)^2+Info!$B$3^2)</f>
        <v>6.9225000064823891E-2</v>
      </c>
      <c r="Y3100" s="28">
        <f>W3100*Info!$D$2</f>
        <v>1.05611175903744</v>
      </c>
      <c r="Z3100" s="28">
        <f>Y3100*SQRT(Info!$D$3^2+(X3100/W3100)^2)</f>
        <v>7.7022901431287316E-2</v>
      </c>
      <c r="AA3100" s="37">
        <f t="shared" si="786"/>
        <v>0.70615832217599994</v>
      </c>
      <c r="AB3100" s="37">
        <f t="shared" si="787"/>
        <v>7.3600955387650158E-2</v>
      </c>
      <c r="AC3100" s="37">
        <f>(1-EXP(-Info!$B$6*H3100*1000))+(Info!$B$6/(Info!$B$6-Info!$B$7))*(EXP(-Info!$B$7*H3100*1000)-EXP(-Info!$B$6*H3100*1000))*(Info!$B$9-1)</f>
        <v>0.23736705281300152</v>
      </c>
      <c r="AD3100" s="37">
        <f>SQRT((Info!$B$6*EXP(-Info!$B$6*H3100*1000)+(Info!$B$6/(Info!$B$6+Info!$B$7))*(Info!$B$9-1)*(-Info!$B$7*EXP(-Info!$B$7*H3100*1000)+Info!$B$6*EXP(-Info!$B$6*H3100*1000)))^2*(0.01*H3100*1000)^2)</f>
        <v>1.978837987806412E-3</v>
      </c>
      <c r="AE3100" s="37">
        <f t="shared" si="788"/>
        <v>1.7526237188935929E-2</v>
      </c>
      <c r="AF3100" s="37">
        <f t="shared" si="789"/>
        <v>2.7462695212082688</v>
      </c>
      <c r="AG3100" s="37">
        <f t="shared" si="790"/>
        <v>9.9195243509437703E-2</v>
      </c>
      <c r="AH3100" s="37">
        <f t="shared" si="791"/>
        <v>0.691755546903846</v>
      </c>
      <c r="AI3100">
        <f>AF3100*EXP(Info!$B$6*H3100*1000)</f>
        <v>3.4672942498899788</v>
      </c>
      <c r="AJ3100">
        <f>2*SQRT((EXP(Info!$B$6*H3100)*AG3100)^2+(Info!$B$6*H3100*0.01*AI3100)^2)</f>
        <v>0.19843674405795714</v>
      </c>
      <c r="AK3100">
        <f t="shared" si="792"/>
        <v>0.93897872099742707</v>
      </c>
      <c r="AL3100">
        <f t="shared" si="793"/>
        <v>0.19573438075791683</v>
      </c>
      <c r="AM3100">
        <f t="shared" si="797"/>
        <v>0.86</v>
      </c>
      <c r="AN3100">
        <f t="shared" si="798"/>
        <v>7.0000000000000007E-2</v>
      </c>
      <c r="AO3100">
        <f t="shared" si="794"/>
        <v>11.2</v>
      </c>
      <c r="AP3100">
        <f t="shared" si="795"/>
        <v>0.73996714203074754</v>
      </c>
      <c r="AQ3100">
        <f t="shared" si="796"/>
        <v>3</v>
      </c>
      <c r="AR3100">
        <v>1</v>
      </c>
      <c r="AS3100">
        <v>1</v>
      </c>
      <c r="AT3100">
        <v>0</v>
      </c>
      <c r="AU3100">
        <v>0</v>
      </c>
      <c r="AV3100">
        <v>1</v>
      </c>
      <c r="AW3100">
        <v>0</v>
      </c>
      <c r="AX3100">
        <v>0</v>
      </c>
    </row>
    <row r="3101" spans="1:50">
      <c r="A3101" s="13" t="s">
        <v>316</v>
      </c>
      <c r="B3101" s="13" t="s">
        <v>252</v>
      </c>
      <c r="D3101" s="13">
        <v>0.81799999999999995</v>
      </c>
      <c r="E3101" s="13">
        <v>68.495000000000005</v>
      </c>
      <c r="F3101" s="13">
        <v>2802</v>
      </c>
      <c r="G3101" s="13">
        <v>59</v>
      </c>
      <c r="H3101">
        <v>29.8447</v>
      </c>
      <c r="J3101">
        <f>(F3101*100*Info!$B$11)/AI3101</f>
        <v>1.6971019931908458</v>
      </c>
      <c r="K3101">
        <f>2*((F3101*100*Info!$B$11)/AI3101^2)*(AJ3101/2)</f>
        <v>9.4227834184326856E-2</v>
      </c>
      <c r="L3101">
        <f t="shared" si="783"/>
        <v>1.3831775716381933</v>
      </c>
      <c r="M3101">
        <f t="shared" si="784"/>
        <v>25.11710952727535</v>
      </c>
      <c r="N3101">
        <f t="shared" si="785"/>
        <v>1.5436652875069574</v>
      </c>
      <c r="O3101" s="14">
        <v>2</v>
      </c>
      <c r="P3101" s="14">
        <v>0.03</v>
      </c>
      <c r="Q3101" s="23">
        <v>1.88</v>
      </c>
      <c r="R3101" s="23">
        <v>7.4864945067768543E-2</v>
      </c>
      <c r="S3101" s="14">
        <v>4.68</v>
      </c>
      <c r="T3101" s="14">
        <v>0.11</v>
      </c>
      <c r="U3101" s="23">
        <v>3.5894450952000003</v>
      </c>
      <c r="V3101" s="23">
        <v>9.4586728860000011E-2</v>
      </c>
      <c r="W3101" s="37">
        <f>U3101*Info!$B$2</f>
        <v>1.722933645696</v>
      </c>
      <c r="X3101" s="37">
        <f>W3101*SQRT((0.5*V3101/U3101)^2+Info!$B$3^2)</f>
        <v>8.908747312052881E-2</v>
      </c>
      <c r="Y3101" s="28">
        <f>W3101*Info!$D$2</f>
        <v>1.3955762530137601</v>
      </c>
      <c r="Z3101" s="28">
        <f>Y3101*SQRT(Info!$D$3^2+(X3101/W3101)^2)</f>
        <v>0.10038063276090232</v>
      </c>
      <c r="AA3101" s="37">
        <f t="shared" si="786"/>
        <v>0.27706635430399995</v>
      </c>
      <c r="AB3101" s="37">
        <f t="shared" si="787"/>
        <v>9.0341451543579615E-2</v>
      </c>
      <c r="AC3101" s="37">
        <f>(1-EXP(-Info!$B$6*H3101*1000))+(Info!$B$6/(Info!$B$6-Info!$B$7))*(EXP(-Info!$B$7*H3101*1000)-EXP(-Info!$B$6*H3101*1000))*(Info!$B$9-1)</f>
        <v>0.27307884773835489</v>
      </c>
      <c r="AD3101" s="37">
        <f>SQRT((Info!$B$6*EXP(-Info!$B$6*H3101*1000)+(Info!$B$6/(Info!$B$6+Info!$B$7))*(Info!$B$9-1)*(-Info!$B$7*EXP(-Info!$B$7*H3101*1000)+Info!$B$6*EXP(-Info!$B$6*H3101*1000)))^2*(0.01*H3101*1000)^2)</f>
        <v>2.228376427398069E-3</v>
      </c>
      <c r="AE3101" s="37">
        <f t="shared" si="788"/>
        <v>2.4678064012001705E-2</v>
      </c>
      <c r="AF3101" s="37">
        <f t="shared" si="789"/>
        <v>3.2087627862058361</v>
      </c>
      <c r="AG3101" s="37">
        <f t="shared" si="790"/>
        <v>0.11709089749788235</v>
      </c>
      <c r="AH3101" s="37">
        <f t="shared" si="791"/>
        <v>0.68563307397560602</v>
      </c>
      <c r="AI3101">
        <f>AF3101*EXP(Info!$B$6*H3101*1000)</f>
        <v>4.2189145597056852</v>
      </c>
      <c r="AJ3101">
        <f>2*SQRT((EXP(Info!$B$6*H3101)*AG3101)^2+(Info!$B$6*H3101*0.01*AI3101)^2)</f>
        <v>0.234245898693659</v>
      </c>
      <c r="AK3101">
        <f t="shared" si="792"/>
        <v>0.36841513131802872</v>
      </c>
      <c r="AL3101">
        <f t="shared" si="793"/>
        <v>0.24025405623499563</v>
      </c>
      <c r="AM3101">
        <f t="shared" si="797"/>
        <v>0.94</v>
      </c>
      <c r="AN3101">
        <f t="shared" si="798"/>
        <v>3.9999999999999994E-2</v>
      </c>
      <c r="AO3101">
        <f t="shared" si="794"/>
        <v>14.8</v>
      </c>
      <c r="AP3101">
        <f t="shared" si="795"/>
        <v>0.55718918856692023</v>
      </c>
      <c r="AQ3101">
        <f t="shared" si="796"/>
        <v>3</v>
      </c>
      <c r="AR3101">
        <v>1</v>
      </c>
      <c r="AS3101">
        <v>1</v>
      </c>
      <c r="AT3101">
        <v>0</v>
      </c>
      <c r="AU3101">
        <v>0</v>
      </c>
      <c r="AV3101">
        <v>1</v>
      </c>
      <c r="AW3101">
        <v>0</v>
      </c>
      <c r="AX3101">
        <v>0</v>
      </c>
    </row>
    <row r="3102" spans="1:50">
      <c r="A3102" s="13" t="s">
        <v>316</v>
      </c>
      <c r="B3102" s="13" t="s">
        <v>252</v>
      </c>
      <c r="D3102" s="13">
        <v>0.81799999999999995</v>
      </c>
      <c r="E3102" s="13">
        <v>68.495000000000005</v>
      </c>
      <c r="F3102" s="13">
        <v>2802</v>
      </c>
      <c r="G3102" s="13">
        <v>69</v>
      </c>
      <c r="H3102">
        <v>33.908499999999997</v>
      </c>
      <c r="J3102">
        <f>(F3102*100*Info!$B$11)/AI3102</f>
        <v>2.0432864428225632</v>
      </c>
      <c r="K3102">
        <f>2*((F3102*100*Info!$B$11)/AI3102^2)*(AJ3102/2)</f>
        <v>0.10867183019933511</v>
      </c>
      <c r="L3102">
        <f t="shared" si="783"/>
        <v>0.85607476731120613</v>
      </c>
      <c r="M3102">
        <f t="shared" si="784"/>
        <v>18.716503837157305</v>
      </c>
      <c r="N3102">
        <f t="shared" si="785"/>
        <v>1.3142915275426625</v>
      </c>
      <c r="O3102" s="14">
        <v>1.62</v>
      </c>
      <c r="P3102" s="14">
        <v>0.02</v>
      </c>
      <c r="Q3102" s="23">
        <v>1.4256000000000002</v>
      </c>
      <c r="R3102" s="23">
        <v>4.5301214111765256E-2</v>
      </c>
      <c r="S3102" s="14">
        <v>3.6</v>
      </c>
      <c r="T3102" s="14">
        <v>0.13</v>
      </c>
      <c r="U3102" s="23">
        <v>2.2215754778400001</v>
      </c>
      <c r="V3102" s="23">
        <v>0.10186263108</v>
      </c>
      <c r="W3102" s="37">
        <f>U3102*Info!$B$2</f>
        <v>1.0663562293632001</v>
      </c>
      <c r="X3102" s="37">
        <f>W3102*SQRT((0.5*V3102/U3102)^2+Info!$B$3^2)</f>
        <v>5.8655318317449863E-2</v>
      </c>
      <c r="Y3102" s="28">
        <f>W3102*Info!$D$2</f>
        <v>0.86374854578419213</v>
      </c>
      <c r="Z3102" s="28">
        <f>Y3102*SQRT(Info!$D$3^2+(X3102/W3102)^2)</f>
        <v>6.4206158094047935E-2</v>
      </c>
      <c r="AA3102" s="37">
        <f t="shared" si="786"/>
        <v>0.55364377063680004</v>
      </c>
      <c r="AB3102" s="37">
        <f t="shared" si="787"/>
        <v>5.9501650119314922E-2</v>
      </c>
      <c r="AC3102" s="37">
        <f>(1-EXP(-Info!$B$6*H3102*1000))+(Info!$B$6/(Info!$B$6-Info!$B$7))*(EXP(-Info!$B$7*H3102*1000)-EXP(-Info!$B$6*H3102*1000))*(Info!$B$9-1)</f>
        <v>0.30457866965481223</v>
      </c>
      <c r="AD3102" s="37">
        <f>SQRT((Info!$B$6*EXP(-Info!$B$6*H3102*1000)+(Info!$B$6/(Info!$B$6+Info!$B$7))*(Info!$B$9-1)*(-Info!$B$7*EXP(-Info!$B$7*H3102*1000)+Info!$B$6*EXP(-Info!$B$6*H3102*1000)))^2*(0.01*H3102*1000)^2)</f>
        <v>2.4366998872308431E-3</v>
      </c>
      <c r="AE3102" s="37">
        <f t="shared" si="788"/>
        <v>1.8173075942571289E-2</v>
      </c>
      <c r="AF3102" s="37">
        <f t="shared" si="789"/>
        <v>2.5676233710925773</v>
      </c>
      <c r="AG3102" s="37">
        <f t="shared" si="790"/>
        <v>9.3154127264509015E-2</v>
      </c>
      <c r="AH3102" s="37">
        <f t="shared" si="791"/>
        <v>0.71322871419238254</v>
      </c>
      <c r="AI3102">
        <f>AF3102*EXP(Info!$B$6*H3102*1000)</f>
        <v>3.5041236305996275</v>
      </c>
      <c r="AJ3102">
        <f>2*SQRT((EXP(Info!$B$6*H3102)*AG3102)^2+(Info!$B$6*H3102*0.01*AI3102)^2)</f>
        <v>0.18636619917859881</v>
      </c>
      <c r="AK3102">
        <f t="shared" si="792"/>
        <v>0.73618012181575299</v>
      </c>
      <c r="AL3102">
        <f t="shared" si="793"/>
        <v>0.15823868832730612</v>
      </c>
      <c r="AM3102">
        <f t="shared" si="797"/>
        <v>0.88000000000000012</v>
      </c>
      <c r="AN3102">
        <f t="shared" si="798"/>
        <v>3.0000000000000002E-2</v>
      </c>
      <c r="AO3102">
        <f t="shared" si="794"/>
        <v>9.16</v>
      </c>
      <c r="AP3102">
        <f t="shared" si="795"/>
        <v>0.7292122262598516</v>
      </c>
      <c r="AQ3102">
        <f t="shared" si="796"/>
        <v>3</v>
      </c>
      <c r="AR3102">
        <v>1</v>
      </c>
      <c r="AS3102">
        <v>1</v>
      </c>
      <c r="AT3102">
        <v>0</v>
      </c>
      <c r="AU3102">
        <v>0</v>
      </c>
      <c r="AV3102">
        <v>1</v>
      </c>
      <c r="AW3102">
        <v>0</v>
      </c>
      <c r="AX3102">
        <v>0</v>
      </c>
    </row>
    <row r="3103" spans="1:50">
      <c r="A3103" s="13" t="s">
        <v>316</v>
      </c>
      <c r="B3103" s="13" t="s">
        <v>252</v>
      </c>
      <c r="D3103" s="13">
        <v>0.81799999999999995</v>
      </c>
      <c r="E3103" s="13">
        <v>68.495000000000005</v>
      </c>
      <c r="F3103" s="13">
        <v>2802</v>
      </c>
      <c r="G3103" s="13">
        <v>76.5</v>
      </c>
      <c r="H3103">
        <v>36.956400000000002</v>
      </c>
      <c r="J3103">
        <f>(F3103*100*Info!$B$11)/AI3103</f>
        <v>1.8409573636653211</v>
      </c>
      <c r="K3103">
        <f>2*((F3103*100*Info!$B$11)/AI3103^2)*(AJ3103/2)</f>
        <v>9.1997092378143075E-2</v>
      </c>
      <c r="L3103">
        <f t="shared" si="783"/>
        <v>1.0467289731316056</v>
      </c>
      <c r="M3103">
        <f t="shared" si="784"/>
        <v>20.618722496078622</v>
      </c>
      <c r="N3103">
        <f t="shared" si="785"/>
        <v>1.2351632003079964</v>
      </c>
      <c r="O3103" s="14">
        <v>1.77</v>
      </c>
      <c r="P3103" s="14">
        <v>0.03</v>
      </c>
      <c r="Q3103" s="23">
        <v>1.6284000000000001</v>
      </c>
      <c r="R3103" s="23">
        <v>8.4086205765274022E-2</v>
      </c>
      <c r="S3103" s="14">
        <v>3.98</v>
      </c>
      <c r="T3103" s="14">
        <v>0.11</v>
      </c>
      <c r="U3103" s="23">
        <v>2.7163368287999998</v>
      </c>
      <c r="V3103" s="23">
        <v>8.9736127380000003E-2</v>
      </c>
      <c r="W3103" s="37">
        <f>U3103*Info!$B$2</f>
        <v>1.3038416778239998</v>
      </c>
      <c r="X3103" s="37">
        <f>W3103*SQRT((0.5*V3103/U3103)^2+Info!$B$3^2)</f>
        <v>6.8657381113538335E-2</v>
      </c>
      <c r="Y3103" s="28">
        <f>W3103*Info!$D$2</f>
        <v>1.05611175903744</v>
      </c>
      <c r="Z3103" s="28">
        <f>Y3103*SQRT(Info!$D$3^2+(X3103/W3103)^2)</f>
        <v>7.6688838212086108E-2</v>
      </c>
      <c r="AA3103" s="37">
        <f t="shared" si="786"/>
        <v>0.46615832217600017</v>
      </c>
      <c r="AB3103" s="37">
        <f t="shared" si="787"/>
        <v>7.0276852386611979E-2</v>
      </c>
      <c r="AC3103" s="37">
        <f>(1-EXP(-Info!$B$6*H3103*1000))+(Info!$B$6/(Info!$B$6-Info!$B$7))*(EXP(-Info!$B$7*H3103*1000)-EXP(-Info!$B$6*H3103*1000))*(Info!$B$9-1)</f>
        <v>0.32740849549876078</v>
      </c>
      <c r="AD3103" s="37">
        <f>SQRT((Info!$B$6*EXP(-Info!$B$6*H3103*1000)+(Info!$B$6/(Info!$B$6+Info!$B$7))*(Info!$B$9-1)*(-Info!$B$7*EXP(-Info!$B$7*H3103*1000)+Info!$B$6*EXP(-Info!$B$6*H3103*1000)))^2*(0.01*H3103*1000)^2)</f>
        <v>2.5805015730253401E-3</v>
      </c>
      <c r="AE3103" s="37">
        <f t="shared" si="788"/>
        <v>2.3040661421752772E-2</v>
      </c>
      <c r="AF3103" s="37">
        <f t="shared" si="789"/>
        <v>2.7712640460346893</v>
      </c>
      <c r="AG3103" s="37">
        <f t="shared" si="790"/>
        <v>9.7144479951623425E-2</v>
      </c>
      <c r="AH3103" s="37">
        <f t="shared" si="791"/>
        <v>0.69629749900369076</v>
      </c>
      <c r="AI3103">
        <f>AF3103*EXP(Info!$B$6*H3103*1000)</f>
        <v>3.889241787828849</v>
      </c>
      <c r="AJ3103">
        <f>2*SQRT((EXP(Info!$B$6*H3103)*AG3103)^2+(Info!$B$6*H3103*0.01*AI3103)^2)</f>
        <v>0.19435481945298946</v>
      </c>
      <c r="AK3103">
        <f t="shared" si="792"/>
        <v>0.61985072099742744</v>
      </c>
      <c r="AL3103">
        <f t="shared" si="793"/>
        <v>0.18689426123695591</v>
      </c>
      <c r="AM3103">
        <f t="shared" si="797"/>
        <v>0.92</v>
      </c>
      <c r="AN3103">
        <f t="shared" si="798"/>
        <v>0.05</v>
      </c>
      <c r="AO3103">
        <f t="shared" si="794"/>
        <v>11.2</v>
      </c>
      <c r="AP3103">
        <f t="shared" si="795"/>
        <v>0.651612856415136</v>
      </c>
      <c r="AQ3103">
        <f t="shared" si="796"/>
        <v>3</v>
      </c>
      <c r="AR3103">
        <v>1</v>
      </c>
      <c r="AS3103">
        <v>1</v>
      </c>
      <c r="AT3103">
        <v>0</v>
      </c>
      <c r="AU3103">
        <v>0</v>
      </c>
      <c r="AV3103">
        <v>1</v>
      </c>
      <c r="AW3103">
        <v>0</v>
      </c>
      <c r="AX3103">
        <v>0</v>
      </c>
    </row>
    <row r="3104" spans="1:50">
      <c r="A3104" s="13" t="s">
        <v>316</v>
      </c>
      <c r="B3104" s="13" t="s">
        <v>252</v>
      </c>
      <c r="D3104" s="13">
        <v>0.81799999999999995</v>
      </c>
      <c r="E3104" s="13">
        <v>68.495000000000005</v>
      </c>
      <c r="F3104" s="13">
        <v>2802</v>
      </c>
      <c r="G3104" s="13">
        <v>86.5</v>
      </c>
      <c r="H3104">
        <v>41.020200000000003</v>
      </c>
      <c r="J3104">
        <f>(F3104*100*Info!$B$11)/AI3104</f>
        <v>2.2166653481478487</v>
      </c>
      <c r="K3104">
        <f>2*((F3104*100*Info!$B$11)/AI3104^2)*(AJ3104/2)</f>
        <v>0.11470258587655383</v>
      </c>
      <c r="L3104">
        <f t="shared" si="783"/>
        <v>0.72803738399064355</v>
      </c>
      <c r="M3104">
        <f t="shared" si="784"/>
        <v>17.267823081356475</v>
      </c>
      <c r="N3104">
        <f t="shared" si="785"/>
        <v>1.243286308036206</v>
      </c>
      <c r="O3104" s="14">
        <v>1.49</v>
      </c>
      <c r="P3104" s="14">
        <v>0.02</v>
      </c>
      <c r="Q3104" s="23">
        <v>1.2366999999999999</v>
      </c>
      <c r="R3104" s="23">
        <v>4.1503373356873041E-2</v>
      </c>
      <c r="S3104" s="14">
        <v>3.16</v>
      </c>
      <c r="T3104" s="14">
        <v>0.12</v>
      </c>
      <c r="U3104" s="23">
        <v>1.8893092764600001</v>
      </c>
      <c r="V3104" s="23">
        <v>9.4586728860000011E-2</v>
      </c>
      <c r="W3104" s="37">
        <f>U3104*Info!$B$2</f>
        <v>0.90686845270080008</v>
      </c>
      <c r="X3104" s="37">
        <f>W3104*SQRT((0.5*V3104/U3104)^2+Info!$B$3^2)</f>
        <v>5.0708509883278206E-2</v>
      </c>
      <c r="Y3104" s="28">
        <f>W3104*Info!$D$2</f>
        <v>0.73456344668764806</v>
      </c>
      <c r="Z3104" s="28">
        <f>Y3104*SQRT(Info!$D$3^2+(X3104/W3104)^2)</f>
        <v>5.5100120958557673E-2</v>
      </c>
      <c r="AA3104" s="37">
        <f t="shared" si="786"/>
        <v>0.58313154729919991</v>
      </c>
      <c r="AB3104" s="37">
        <f t="shared" si="787"/>
        <v>5.1685133013106614E-2</v>
      </c>
      <c r="AC3104" s="37">
        <f>(1-EXP(-Info!$B$6*H3104*1000))+(Info!$B$6/(Info!$B$6-Info!$B$7))*(EXP(-Info!$B$7*H3104*1000)-EXP(-Info!$B$6*H3104*1000))*(Info!$B$9-1)</f>
        <v>0.35682334254477976</v>
      </c>
      <c r="AD3104" s="37">
        <f>SQRT((Info!$B$6*EXP(-Info!$B$6*H3104*1000)+(Info!$B$6/(Info!$B$6+Info!$B$7))*(Info!$B$9-1)*(-Info!$B$7*EXP(-Info!$B$7*H3104*1000)+Info!$B$6*EXP(-Info!$B$6*H3104*1000)))^2*(0.01*H3104*1000)^2)</f>
        <v>2.756532184976943E-3</v>
      </c>
      <c r="AE3104" s="37">
        <f t="shared" si="788"/>
        <v>1.851237973923562E-2</v>
      </c>
      <c r="AF3104" s="37">
        <f t="shared" si="789"/>
        <v>2.217361605461742</v>
      </c>
      <c r="AG3104" s="37">
        <f t="shared" si="790"/>
        <v>8.3538802560590653E-2</v>
      </c>
      <c r="AH3104" s="37">
        <f t="shared" si="791"/>
        <v>0.70169671058915883</v>
      </c>
      <c r="AI3104">
        <f>AF3104*EXP(Info!$B$6*H3104*1000)</f>
        <v>3.2300447671818975</v>
      </c>
      <c r="AJ3104">
        <f>2*SQRT((EXP(Info!$B$6*H3104)*AG3104)^2+(Info!$B$6*H3104*0.01*AI3104)^2)</f>
        <v>0.16714046962585685</v>
      </c>
      <c r="AK3104">
        <f t="shared" si="792"/>
        <v>0.77539001844374611</v>
      </c>
      <c r="AL3104">
        <f t="shared" si="793"/>
        <v>0.13745144273505572</v>
      </c>
      <c r="AM3104">
        <f t="shared" si="797"/>
        <v>0.83</v>
      </c>
      <c r="AN3104">
        <f t="shared" si="798"/>
        <v>0.03</v>
      </c>
      <c r="AO3104">
        <f t="shared" si="794"/>
        <v>7.79</v>
      </c>
      <c r="AP3104">
        <f t="shared" si="795"/>
        <v>0.78864800938881419</v>
      </c>
      <c r="AQ3104">
        <f t="shared" si="796"/>
        <v>3</v>
      </c>
      <c r="AR3104">
        <v>1</v>
      </c>
      <c r="AS3104">
        <v>1</v>
      </c>
      <c r="AT3104">
        <v>0</v>
      </c>
      <c r="AU3104">
        <v>0</v>
      </c>
      <c r="AV3104">
        <v>1</v>
      </c>
      <c r="AW3104">
        <v>0</v>
      </c>
      <c r="AX3104">
        <v>0</v>
      </c>
    </row>
    <row r="3105" spans="1:58">
      <c r="A3105" s="13" t="s">
        <v>316</v>
      </c>
      <c r="B3105" s="13" t="s">
        <v>252</v>
      </c>
      <c r="D3105" s="13">
        <v>0.81799999999999995</v>
      </c>
      <c r="E3105" s="13">
        <v>68.495000000000005</v>
      </c>
      <c r="F3105" s="13">
        <v>2802</v>
      </c>
      <c r="G3105" s="13">
        <v>96.5</v>
      </c>
      <c r="H3105">
        <v>45.084000000000003</v>
      </c>
      <c r="J3105">
        <f>(F3105*100*Info!$B$11)/AI3105</f>
        <v>2.810799412620038</v>
      </c>
      <c r="K3105">
        <f>2*((F3105*100*Info!$B$11)/AI3105^2)*(AJ3105/2)</f>
        <v>0.15186904777716378</v>
      </c>
      <c r="L3105">
        <f t="shared" si="783"/>
        <v>0.58878504738652815</v>
      </c>
      <c r="M3105">
        <f t="shared" si="784"/>
        <v>17.708036319282606</v>
      </c>
      <c r="N3105">
        <f t="shared" si="785"/>
        <v>1.2940886469064086</v>
      </c>
      <c r="O3105" s="14">
        <v>1.23</v>
      </c>
      <c r="P3105" s="14">
        <v>0.01</v>
      </c>
      <c r="Q3105" s="23">
        <v>1.1439000000000001</v>
      </c>
      <c r="R3105" s="23">
        <v>4.8313041717532132E-2</v>
      </c>
      <c r="S3105" s="14">
        <v>2.4700000000000002</v>
      </c>
      <c r="T3105" s="14">
        <v>0.1</v>
      </c>
      <c r="U3105" s="23">
        <v>1.5279394662000001</v>
      </c>
      <c r="V3105" s="23">
        <v>7.5184322940000006E-2</v>
      </c>
      <c r="W3105" s="37">
        <f>U3105*Info!$B$2</f>
        <v>0.73341094377600002</v>
      </c>
      <c r="X3105" s="37">
        <f>W3105*SQRT((0.5*V3105/U3105)^2+Info!$B$3^2)</f>
        <v>4.0869591853657038E-2</v>
      </c>
      <c r="Y3105" s="28">
        <f>W3105*Info!$D$2</f>
        <v>0.59406286445856005</v>
      </c>
      <c r="Z3105" s="28">
        <f>Y3105*SQRT(Info!$D$3^2+(X3105/W3105)^2)</f>
        <v>4.447669042082876E-2</v>
      </c>
      <c r="AA3105" s="37">
        <f t="shared" si="786"/>
        <v>0.49658905622399996</v>
      </c>
      <c r="AB3105" s="37">
        <f t="shared" si="787"/>
        <v>4.1174306773575552E-2</v>
      </c>
      <c r="AC3105" s="37">
        <f>(1-EXP(-Info!$B$6*H3105*1000))+(Info!$B$6/(Info!$B$6-Info!$B$7))*(EXP(-Info!$B$7*H3105*1000)-EXP(-Info!$B$6*H3105*1000))*(Info!$B$9-1)</f>
        <v>0.38510730028947232</v>
      </c>
      <c r="AD3105" s="37">
        <f>SQRT((Info!$B$6*EXP(-Info!$B$6*H3105*1000)+(Info!$B$6/(Info!$B$6+Info!$B$7))*(Info!$B$9-1)*(-Info!$B$7*EXP(-Info!$B$7*H3105*1000)+Info!$B$6*EXP(-Info!$B$6*H3105*1000)))^2*(0.01*H3105*1000)^2)</f>
        <v>2.9155863771915744E-3</v>
      </c>
      <c r="AE3105" s="37">
        <f t="shared" si="788"/>
        <v>1.5922489923008504E-2</v>
      </c>
      <c r="AF3105" s="37">
        <f t="shared" si="789"/>
        <v>1.6846970647457187</v>
      </c>
      <c r="AG3105" s="37">
        <f t="shared" si="790"/>
        <v>6.8787365672327849E-2</v>
      </c>
      <c r="AH3105" s="37">
        <f t="shared" si="791"/>
        <v>0.68206358896587793</v>
      </c>
      <c r="AI3105">
        <f>AF3105*EXP(Info!$B$6*H3105*1000)</f>
        <v>2.5472925162256224</v>
      </c>
      <c r="AJ3105">
        <f>2*SQRT((EXP(Info!$B$6*H3105)*AG3105)^2+(Info!$B$6*H3105*0.01*AI3105)^2)</f>
        <v>0.13763162433867193</v>
      </c>
      <c r="AK3105">
        <f t="shared" si="792"/>
        <v>0.66031446806105276</v>
      </c>
      <c r="AL3105">
        <f t="shared" si="793"/>
        <v>0.10949895143364682</v>
      </c>
      <c r="AM3105">
        <f t="shared" si="797"/>
        <v>0.93000000000000016</v>
      </c>
      <c r="AN3105">
        <f t="shared" si="798"/>
        <v>0.04</v>
      </c>
      <c r="AO3105">
        <f t="shared" si="794"/>
        <v>6.3</v>
      </c>
      <c r="AP3105">
        <f t="shared" si="795"/>
        <v>0.80500571338668381</v>
      </c>
      <c r="AQ3105">
        <f t="shared" si="796"/>
        <v>3</v>
      </c>
      <c r="AR3105">
        <v>1</v>
      </c>
      <c r="AS3105">
        <v>1</v>
      </c>
      <c r="AT3105">
        <v>0</v>
      </c>
      <c r="AU3105">
        <v>0</v>
      </c>
      <c r="AV3105">
        <v>1</v>
      </c>
      <c r="AW3105">
        <v>0</v>
      </c>
      <c r="AX3105">
        <v>0</v>
      </c>
    </row>
    <row r="3106" spans="1:58">
      <c r="A3106" s="13" t="s">
        <v>316</v>
      </c>
      <c r="B3106" s="13" t="s">
        <v>252</v>
      </c>
      <c r="D3106" s="13">
        <v>0.81799999999999995</v>
      </c>
      <c r="E3106" s="13">
        <v>68.495000000000005</v>
      </c>
      <c r="F3106" s="13">
        <v>2802</v>
      </c>
      <c r="G3106" s="13">
        <v>104</v>
      </c>
      <c r="H3106">
        <v>48.131900000000002</v>
      </c>
      <c r="J3106">
        <f>(F3106*100*Info!$B$11)/AI3106</f>
        <v>2.8605436312546884</v>
      </c>
      <c r="K3106">
        <f>2*((F3106*100*Info!$B$11)/AI3106^2)*(AJ3106/2)</f>
        <v>0.16867706859240264</v>
      </c>
      <c r="L3106">
        <f t="shared" si="783"/>
        <v>0.73925233727419659</v>
      </c>
      <c r="M3106">
        <f t="shared" si="784"/>
        <v>22.626900148494347</v>
      </c>
      <c r="N3106">
        <f t="shared" si="785"/>
        <v>1.6020434119349933</v>
      </c>
      <c r="O3106" s="14">
        <v>1.4</v>
      </c>
      <c r="P3106" s="14">
        <v>0.02</v>
      </c>
      <c r="Q3106" s="23">
        <v>1.26</v>
      </c>
      <c r="R3106" s="23">
        <v>6.7646138101151054E-2</v>
      </c>
      <c r="S3106" s="14">
        <v>2.5499999999999998</v>
      </c>
      <c r="T3106" s="14">
        <v>0.09</v>
      </c>
      <c r="U3106" s="23">
        <v>1.9184128853400002</v>
      </c>
      <c r="V3106" s="23">
        <v>7.5184322940000006E-2</v>
      </c>
      <c r="W3106" s="37">
        <f>U3106*Info!$B$2</f>
        <v>0.92083818496320002</v>
      </c>
      <c r="X3106" s="37">
        <f>W3106*SQRT((0.5*V3106/U3106)^2+Info!$B$3^2)</f>
        <v>4.9451510739049256E-2</v>
      </c>
      <c r="Y3106" s="28">
        <f>W3106*Info!$D$2</f>
        <v>0.7458789298201921</v>
      </c>
      <c r="Z3106" s="28">
        <f>Y3106*SQRT(Info!$D$3^2+(X3106/W3106)^2)</f>
        <v>5.4729328937008437E-2</v>
      </c>
      <c r="AA3106" s="37">
        <f t="shared" si="786"/>
        <v>0.47916181503679989</v>
      </c>
      <c r="AB3106" s="37">
        <f t="shared" si="787"/>
        <v>5.0452471836118236E-2</v>
      </c>
      <c r="AC3106" s="37">
        <f>(1-EXP(-Info!$B$6*H3106*1000))+(Info!$B$6/(Info!$B$6-Info!$B$7))*(EXP(-Info!$B$7*H3106*1000)-EXP(-Info!$B$6*H3106*1000))*(Info!$B$9-1)</f>
        <v>0.40560377498688355</v>
      </c>
      <c r="AD3106" s="37">
        <f>SQRT((Info!$B$6*EXP(-Info!$B$6*H3106*1000)+(Info!$B$6/(Info!$B$6+Info!$B$7))*(Info!$B$9-1)*(-Info!$B$7*EXP(-Info!$B$7*H3106*1000)+Info!$B$6*EXP(-Info!$B$6*H3106*1000)))^2*(0.01*H3106*1000)^2)</f>
        <v>3.0243453992757634E-3</v>
      </c>
      <c r="AE3106" s="37">
        <f t="shared" si="788"/>
        <v>2.0514960133386835E-2</v>
      </c>
      <c r="AF3106" s="37">
        <f t="shared" si="789"/>
        <v>1.6097712291713147</v>
      </c>
      <c r="AG3106" s="37">
        <f t="shared" si="790"/>
        <v>7.3764239541729976E-2</v>
      </c>
      <c r="AH3106" s="37">
        <f t="shared" si="791"/>
        <v>0.63128283496914306</v>
      </c>
      <c r="AI3106">
        <f>AF3106*EXP(Info!$B$6*H3106*1000)</f>
        <v>2.5029956649316754</v>
      </c>
      <c r="AJ3106">
        <f>2*SQRT((EXP(Info!$B$6*H3106)*AG3106)^2+(Info!$B$6*H3106*0.01*AI3106)^2)</f>
        <v>0.1475936136219613</v>
      </c>
      <c r="AK3106">
        <f t="shared" si="792"/>
        <v>0.63714146545443284</v>
      </c>
      <c r="AL3106">
        <f t="shared" si="793"/>
        <v>0.13417330360097282</v>
      </c>
      <c r="AM3106">
        <f t="shared" si="797"/>
        <v>0.9</v>
      </c>
      <c r="AN3106">
        <f t="shared" si="798"/>
        <v>0.05</v>
      </c>
      <c r="AO3106">
        <f t="shared" si="794"/>
        <v>7.91</v>
      </c>
      <c r="AP3106">
        <f t="shared" si="795"/>
        <v>0.72976991068941766</v>
      </c>
      <c r="AQ3106">
        <f t="shared" si="796"/>
        <v>3</v>
      </c>
      <c r="AR3106">
        <v>1</v>
      </c>
      <c r="AS3106">
        <v>1</v>
      </c>
      <c r="AT3106">
        <v>0</v>
      </c>
      <c r="AU3106">
        <v>0</v>
      </c>
      <c r="AV3106">
        <v>1</v>
      </c>
      <c r="AW3106">
        <v>0</v>
      </c>
      <c r="AX3106">
        <v>0</v>
      </c>
    </row>
    <row r="3107" spans="1:58">
      <c r="A3107" s="13" t="s">
        <v>316</v>
      </c>
      <c r="B3107" s="13" t="s">
        <v>252</v>
      </c>
      <c r="D3107" s="13">
        <v>0.81799999999999995</v>
      </c>
      <c r="E3107" s="13">
        <v>68.495000000000005</v>
      </c>
      <c r="F3107" s="13">
        <v>2802</v>
      </c>
      <c r="G3107" s="13">
        <v>114</v>
      </c>
      <c r="H3107">
        <v>52.195700000000002</v>
      </c>
      <c r="J3107">
        <f>(F3107*100*Info!$B$11)/AI3107</f>
        <v>2.0401245562664898</v>
      </c>
      <c r="K3107">
        <f>2*((F3107*100*Info!$B$11)/AI3107^2)*(AJ3107/2)</f>
        <v>8.4857252184841511E-2</v>
      </c>
      <c r="L3107">
        <f t="shared" si="783"/>
        <v>0.72242990734886714</v>
      </c>
      <c r="M3107">
        <f t="shared" si="784"/>
        <v>15.770162837552112</v>
      </c>
      <c r="N3107">
        <f t="shared" si="785"/>
        <v>0.88334545369536688</v>
      </c>
      <c r="O3107" s="14">
        <v>1.54</v>
      </c>
      <c r="P3107" s="14">
        <v>0.02</v>
      </c>
      <c r="Q3107" s="23">
        <v>1.3398000000000001</v>
      </c>
      <c r="R3107" s="23">
        <v>5.9091454542937093E-2</v>
      </c>
      <c r="S3107" s="14">
        <v>3.18</v>
      </c>
      <c r="T3107" s="14">
        <v>0.09</v>
      </c>
      <c r="U3107" s="23">
        <v>1.8747574720200002</v>
      </c>
      <c r="V3107" s="23">
        <v>7.0333721459999998E-2</v>
      </c>
      <c r="W3107" s="37">
        <f>U3107*Info!$B$2</f>
        <v>0.8998835865696001</v>
      </c>
      <c r="X3107" s="37">
        <f>W3107*SQRT((0.5*V3107/U3107)^2+Info!$B$3^2)</f>
        <v>4.8056359810222819E-2</v>
      </c>
      <c r="Y3107" s="28">
        <f>W3107*Info!$D$2</f>
        <v>0.72890570512137609</v>
      </c>
      <c r="Z3107" s="28">
        <f>Y3107*SQRT(Info!$D$3^2+(X3107/W3107)^2)</f>
        <v>5.3324151731776695E-2</v>
      </c>
      <c r="AA3107" s="37">
        <f t="shared" si="786"/>
        <v>0.64011641343039993</v>
      </c>
      <c r="AB3107" s="37">
        <f t="shared" si="787"/>
        <v>4.9085779185112248E-2</v>
      </c>
      <c r="AC3107" s="37">
        <f>(1-EXP(-Info!$B$6*H3107*1000))+(Info!$B$6/(Info!$B$6-Info!$B$7))*(EXP(-Info!$B$7*H3107*1000)-EXP(-Info!$B$6*H3107*1000))*(Info!$B$9-1)</f>
        <v>0.43200878356689332</v>
      </c>
      <c r="AD3107" s="37">
        <f>SQRT((Info!$B$6*EXP(-Info!$B$6*H3107*1000)+(Info!$B$6/(Info!$B$6+Info!$B$7))*(Info!$B$9-1)*(-Info!$B$7*EXP(-Info!$B$7*H3107*1000)+Info!$B$6*EXP(-Info!$B$6*H3107*1000)))^2*(0.01*H3107*1000)^2)</f>
        <v>3.1560820255852125E-3</v>
      </c>
      <c r="AE3107" s="37">
        <f t="shared" si="788"/>
        <v>2.1301506075128356E-2</v>
      </c>
      <c r="AF3107" s="37">
        <f t="shared" si="789"/>
        <v>2.1745583817713543</v>
      </c>
      <c r="AG3107" s="37">
        <f t="shared" si="790"/>
        <v>7.2953542196265389E-2</v>
      </c>
      <c r="AH3107" s="37">
        <f t="shared" si="791"/>
        <v>0.68382339049413654</v>
      </c>
      <c r="AI3107">
        <f>AF3107*EXP(Info!$B$6*H3107*1000)</f>
        <v>3.5095544957712561</v>
      </c>
      <c r="AJ3107">
        <f>2*SQRT((EXP(Info!$B$6*H3107)*AG3107)^2+(Info!$B$6*H3107*0.01*AI3107)^2)</f>
        <v>0.14597694537293948</v>
      </c>
      <c r="AK3107">
        <f t="shared" si="792"/>
        <v>0.85116279493840274</v>
      </c>
      <c r="AL3107">
        <f t="shared" si="793"/>
        <v>0.13053872116488752</v>
      </c>
      <c r="AM3107">
        <f t="shared" si="797"/>
        <v>0.87</v>
      </c>
      <c r="AN3107">
        <f t="shared" si="798"/>
        <v>0.04</v>
      </c>
      <c r="AO3107">
        <f t="shared" si="794"/>
        <v>7.73</v>
      </c>
      <c r="AP3107">
        <f t="shared" si="795"/>
        <v>0.82143958511107673</v>
      </c>
      <c r="AQ3107">
        <f t="shared" si="796"/>
        <v>3</v>
      </c>
      <c r="AR3107">
        <v>1</v>
      </c>
      <c r="AS3107">
        <v>1</v>
      </c>
      <c r="AT3107">
        <v>0</v>
      </c>
      <c r="AU3107">
        <v>0</v>
      </c>
      <c r="AV3107">
        <v>1</v>
      </c>
      <c r="AW3107">
        <v>0</v>
      </c>
      <c r="AX3107">
        <v>0</v>
      </c>
    </row>
    <row r="3108" spans="1:58">
      <c r="A3108" s="13" t="s">
        <v>316</v>
      </c>
      <c r="B3108" s="13" t="s">
        <v>252</v>
      </c>
      <c r="D3108" s="13">
        <v>0.81799999999999995</v>
      </c>
      <c r="E3108" s="13">
        <v>68.495000000000005</v>
      </c>
      <c r="F3108" s="13">
        <v>2802</v>
      </c>
      <c r="G3108" s="13">
        <v>124</v>
      </c>
      <c r="H3108">
        <v>56.259599999999999</v>
      </c>
      <c r="J3108">
        <f>(F3108*100*Info!$B$11)/AI3108</f>
        <v>3.8761194118630309</v>
      </c>
      <c r="K3108">
        <f>2*((F3108*100*Info!$B$11)/AI3108^2)*(AJ3108/2)</f>
        <v>0.31084218794489421</v>
      </c>
      <c r="L3108">
        <f t="shared" si="783"/>
        <v>0.86074766451268647</v>
      </c>
      <c r="M3108">
        <f t="shared" si="784"/>
        <v>35.699059823127286</v>
      </c>
      <c r="N3108">
        <f t="shared" si="785"/>
        <v>3.0224107113012861</v>
      </c>
      <c r="O3108" s="14">
        <v>1.66</v>
      </c>
      <c r="P3108" s="14">
        <v>0.02</v>
      </c>
      <c r="Q3108" s="23">
        <v>1.4109999999999998</v>
      </c>
      <c r="R3108" s="23">
        <v>6.4186914554292124E-2</v>
      </c>
      <c r="S3108" s="14">
        <v>2.2400000000000002</v>
      </c>
      <c r="T3108" s="14">
        <v>0.06</v>
      </c>
      <c r="U3108" s="23">
        <v>2.2337019815400003</v>
      </c>
      <c r="V3108" s="23">
        <v>6.0632518500000003E-2</v>
      </c>
      <c r="W3108" s="37">
        <f>U3108*Info!$B$2</f>
        <v>1.0721769511392001</v>
      </c>
      <c r="X3108" s="37">
        <f>W3108*SQRT((0.5*V3108/U3108)^2+Info!$B$3^2)</f>
        <v>5.5548749300460228E-2</v>
      </c>
      <c r="Y3108" s="28">
        <f>W3108*Info!$D$2</f>
        <v>0.86846333042275214</v>
      </c>
      <c r="Z3108" s="28">
        <f>Y3108*SQRT(Info!$D$3^2+(X3108/W3108)^2)</f>
        <v>6.2530594472785084E-2</v>
      </c>
      <c r="AA3108" s="37">
        <f t="shared" si="786"/>
        <v>0.58782304886079983</v>
      </c>
      <c r="AB3108" s="37">
        <f t="shared" si="787"/>
        <v>5.6441682725140122E-2</v>
      </c>
      <c r="AC3108" s="37">
        <f>(1-EXP(-Info!$B$6*H3108*1000))+(Info!$B$6/(Info!$B$6-Info!$B$7))*(EXP(-Info!$B$7*H3108*1000)-EXP(-Info!$B$6*H3108*1000))*(Info!$B$9-1)</f>
        <v>0.45739532238925051</v>
      </c>
      <c r="AD3108" s="37">
        <f>SQRT((Info!$B$6*EXP(-Info!$B$6*H3108*1000)+(Info!$B$6/(Info!$B$6+Info!$B$7))*(Info!$B$9-1)*(-Info!$B$7*EXP(-Info!$B$7*H3108*1000)+Info!$B$6*EXP(-Info!$B$6*H3108*1000)))^2*(0.01*H3108*1000)^2)</f>
        <v>3.2734920827154237E-3</v>
      </c>
      <c r="AE3108" s="37">
        <f t="shared" si="788"/>
        <v>2.5887774721601701E-2</v>
      </c>
      <c r="AF3108" s="37">
        <f t="shared" si="789"/>
        <v>1.1026691566357305</v>
      </c>
      <c r="AG3108" s="37">
        <f t="shared" si="790"/>
        <v>7.4028725000207185E-2</v>
      </c>
      <c r="AH3108" s="37">
        <f t="shared" si="791"/>
        <v>0.49226301635523678</v>
      </c>
      <c r="AI3108">
        <f>AF3108*EXP(Info!$B$6*H3108*1000)</f>
        <v>1.8471898173377033</v>
      </c>
      <c r="AJ3108">
        <f>2*SQRT((EXP(Info!$B$6*H3108)*AG3108)^2+(Info!$B$6*H3108*0.01*AI3108)^2)</f>
        <v>0.14813385847026916</v>
      </c>
      <c r="AK3108">
        <f t="shared" si="792"/>
        <v>0.78162830807020556</v>
      </c>
      <c r="AL3108">
        <f t="shared" si="793"/>
        <v>0.15010101103923765</v>
      </c>
      <c r="AM3108">
        <f t="shared" si="797"/>
        <v>0.85</v>
      </c>
      <c r="AN3108">
        <f t="shared" si="798"/>
        <v>0.04</v>
      </c>
      <c r="AO3108">
        <f t="shared" si="794"/>
        <v>9.2100000000000009</v>
      </c>
      <c r="AP3108">
        <f t="shared" si="795"/>
        <v>0.743160911222155</v>
      </c>
      <c r="AQ3108">
        <f t="shared" si="796"/>
        <v>3</v>
      </c>
      <c r="AR3108">
        <v>1</v>
      </c>
      <c r="AS3108">
        <v>1</v>
      </c>
      <c r="AT3108">
        <v>0</v>
      </c>
      <c r="AU3108">
        <v>0</v>
      </c>
      <c r="AV3108">
        <v>1</v>
      </c>
      <c r="AW3108">
        <v>0</v>
      </c>
      <c r="AX3108">
        <v>0</v>
      </c>
    </row>
    <row r="3109" spans="1:58">
      <c r="A3109" s="13" t="s">
        <v>316</v>
      </c>
      <c r="B3109" s="13" t="s">
        <v>252</v>
      </c>
      <c r="D3109" s="13">
        <v>0.81799999999999995</v>
      </c>
      <c r="E3109" s="13">
        <v>68.495000000000005</v>
      </c>
      <c r="F3109" s="13">
        <v>2802</v>
      </c>
      <c r="G3109" s="13">
        <v>131.5</v>
      </c>
      <c r="H3109">
        <v>59.307400000000001</v>
      </c>
      <c r="J3109">
        <f>(F3109*100*Info!$B$11)/AI3109</f>
        <v>10.317947111370414</v>
      </c>
      <c r="K3109">
        <f>2*((F3109*100*Info!$B$11)/AI3109^2)*(AJ3109/2)</f>
        <v>2.4189079107525244</v>
      </c>
      <c r="L3109">
        <f t="shared" si="783"/>
        <v>0.87102803835594322</v>
      </c>
      <c r="M3109">
        <f t="shared" si="784"/>
        <v>96.163267185367559</v>
      </c>
      <c r="N3109">
        <f t="shared" si="785"/>
        <v>22.90053504745325</v>
      </c>
      <c r="O3109" s="14">
        <v>1.67</v>
      </c>
      <c r="P3109" s="14">
        <v>0.02</v>
      </c>
      <c r="Q3109" s="23">
        <v>1.5364</v>
      </c>
      <c r="R3109" s="23">
        <v>4.659881972754245E-2</v>
      </c>
      <c r="S3109" s="14">
        <v>1.56</v>
      </c>
      <c r="T3109" s="14">
        <v>0.08</v>
      </c>
      <c r="U3109" s="23">
        <v>2.26038028968</v>
      </c>
      <c r="V3109" s="23">
        <v>9.4586728860000011E-2</v>
      </c>
      <c r="W3109" s="37">
        <f>U3109*Info!$B$2</f>
        <v>1.0849825390464001</v>
      </c>
      <c r="X3109" s="37">
        <f>W3109*SQRT((0.5*V3109/U3109)^2+Info!$B$3^2)</f>
        <v>5.8807268032204991E-2</v>
      </c>
      <c r="Y3109" s="28">
        <f>W3109*Info!$D$2</f>
        <v>0.87883585662758412</v>
      </c>
      <c r="Z3109" s="28">
        <f>Y3109*SQRT(Info!$D$3^2+(X3109/W3109)^2)</f>
        <v>6.4806391336589622E-2</v>
      </c>
      <c r="AA3109" s="37">
        <f t="shared" si="786"/>
        <v>0.58501746095359985</v>
      </c>
      <c r="AB3109" s="37">
        <f t="shared" si="787"/>
        <v>5.9651444017824073E-2</v>
      </c>
      <c r="AC3109" s="37">
        <f>(1-EXP(-Info!$B$6*H3109*1000))+(Info!$B$6/(Info!$B$6-Info!$B$7))*(EXP(-Info!$B$7*H3109*1000)-EXP(-Info!$B$6*H3109*1000))*(Info!$B$9-1)</f>
        <v>0.47578852266257304</v>
      </c>
      <c r="AD3109" s="37">
        <f>SQRT((Info!$B$6*EXP(-Info!$B$6*H3109*1000)+(Info!$B$6/(Info!$B$6+Info!$B$7))*(Info!$B$9-1)*(-Info!$B$7*EXP(-Info!$B$7*H3109*1000)+Info!$B$6*EXP(-Info!$B$6*H3109*1000)))^2*(0.01*H3109*1000)^2)</f>
        <v>3.3526689950342235E-3</v>
      </c>
      <c r="AE3109" s="37">
        <f t="shared" si="788"/>
        <v>2.8449164290823295E-2</v>
      </c>
      <c r="AF3109" s="37">
        <f t="shared" si="789"/>
        <v>0.40281954989349317</v>
      </c>
      <c r="AG3109" s="37">
        <f t="shared" si="790"/>
        <v>8.129712975817445E-2</v>
      </c>
      <c r="AH3109" s="37">
        <f t="shared" si="791"/>
        <v>0.25821766018813663</v>
      </c>
      <c r="AI3109">
        <f>AF3109*EXP(Info!$B$6*H3109*1000)</f>
        <v>0.69392954151588282</v>
      </c>
      <c r="AJ3109">
        <f>2*SQRT((EXP(Info!$B$6*H3109)*AG3109)^2+(Info!$B$6*H3109*0.01*AI3109)^2)</f>
        <v>0.16268271579216292</v>
      </c>
      <c r="AK3109">
        <f t="shared" si="792"/>
        <v>0.77789771783000172</v>
      </c>
      <c r="AL3109">
        <f t="shared" si="793"/>
        <v>0.15863705022100133</v>
      </c>
      <c r="AM3109">
        <f t="shared" si="797"/>
        <v>0.92</v>
      </c>
      <c r="AN3109">
        <f t="shared" si="798"/>
        <v>0.03</v>
      </c>
      <c r="AO3109">
        <f t="shared" si="794"/>
        <v>9.32</v>
      </c>
      <c r="AP3109">
        <f t="shared" si="795"/>
        <v>0.73881373308047216</v>
      </c>
      <c r="AQ3109">
        <f t="shared" si="796"/>
        <v>3</v>
      </c>
      <c r="AR3109">
        <v>1</v>
      </c>
      <c r="AS3109">
        <v>1</v>
      </c>
      <c r="AT3109">
        <v>0</v>
      </c>
      <c r="AU3109">
        <v>0</v>
      </c>
      <c r="AV3109">
        <v>1</v>
      </c>
      <c r="AW3109">
        <v>0</v>
      </c>
      <c r="AX3109">
        <v>0</v>
      </c>
    </row>
    <row r="3110" spans="1:58">
      <c r="A3110" s="13" t="s">
        <v>316</v>
      </c>
      <c r="B3110" s="13" t="s">
        <v>252</v>
      </c>
      <c r="D3110" s="13">
        <v>0.81799999999999995</v>
      </c>
      <c r="E3110" s="13">
        <v>68.495000000000005</v>
      </c>
      <c r="F3110" s="13">
        <v>2802</v>
      </c>
      <c r="G3110" s="13">
        <v>141.5</v>
      </c>
      <c r="H3110">
        <v>63.371299999999998</v>
      </c>
      <c r="J3110">
        <f>(F3110*100*Info!$B$11)/AI3110</f>
        <v>1.0985947219001388</v>
      </c>
      <c r="K3110">
        <f>2*((F3110*100*Info!$B$11)/AI3110^2)*(AJ3110/2)</f>
        <v>3.2229896454754291E-2</v>
      </c>
      <c r="L3110">
        <f t="shared" si="783"/>
        <v>0.97196261790791938</v>
      </c>
      <c r="M3110">
        <f t="shared" si="784"/>
        <v>11.425385120521334</v>
      </c>
      <c r="N3110">
        <f t="shared" si="785"/>
        <v>0.50186830291644247</v>
      </c>
      <c r="O3110" s="14">
        <v>1.56</v>
      </c>
      <c r="P3110" s="14">
        <v>0.02</v>
      </c>
      <c r="Q3110" s="23">
        <v>1.482</v>
      </c>
      <c r="R3110" s="23">
        <v>5.9437025497580218E-2</v>
      </c>
      <c r="S3110" s="14">
        <v>4.8</v>
      </c>
      <c r="T3110" s="14">
        <v>0.11</v>
      </c>
      <c r="U3110" s="23">
        <v>2.5223127696000001</v>
      </c>
      <c r="V3110" s="23">
        <v>8.2460225160000011E-2</v>
      </c>
      <c r="W3110" s="37">
        <f>U3110*Info!$B$2</f>
        <v>1.210710129408</v>
      </c>
      <c r="X3110" s="37">
        <f>W3110*SQRT((0.5*V3110/U3110)^2+Info!$B$3^2)</f>
        <v>6.3688378960952238E-2</v>
      </c>
      <c r="Y3110" s="28">
        <f>W3110*Info!$D$2</f>
        <v>0.9806752048204801</v>
      </c>
      <c r="Z3110" s="28">
        <f>Y3110*SQRT(Info!$D$3^2+(X3110/W3110)^2)</f>
        <v>7.1172949718005571E-2</v>
      </c>
      <c r="AA3110" s="37">
        <f t="shared" si="786"/>
        <v>0.34928987059200001</v>
      </c>
      <c r="AB3110" s="37">
        <f t="shared" si="787"/>
        <v>6.4468671575222208E-2</v>
      </c>
      <c r="AC3110" s="37">
        <f>(1-EXP(-Info!$B$6*H3110*1000))+(Info!$B$6/(Info!$B$6-Info!$B$7))*(EXP(-Info!$B$7*H3110*1000)-EXP(-Info!$B$6*H3110*1000))*(Info!$B$9-1)</f>
        <v>0.49948193744439001</v>
      </c>
      <c r="AD3110" s="37">
        <f>SQRT((Info!$B$6*EXP(-Info!$B$6*H3110*1000)+(Info!$B$6/(Info!$B$6+Info!$B$7))*(Info!$B$9-1)*(-Info!$B$7*EXP(-Info!$B$7*H3110*1000)+Info!$B$6*EXP(-Info!$B$6*H3110*1000)))^2*(0.01*H3110*1000)^2)</f>
        <v>3.4470743654588386E-3</v>
      </c>
      <c r="AE3110" s="37">
        <f t="shared" si="788"/>
        <v>3.2223439083712627E-2</v>
      </c>
      <c r="AF3110" s="37">
        <f t="shared" si="789"/>
        <v>3.6448608138865271</v>
      </c>
      <c r="AG3110" s="37">
        <f t="shared" si="790"/>
        <v>9.5545480259107432E-2</v>
      </c>
      <c r="AH3110" s="37">
        <f t="shared" si="791"/>
        <v>0.75934600289302645</v>
      </c>
      <c r="AI3110">
        <f>AF3110*EXP(Info!$B$6*H3110*1000)</f>
        <v>6.5173518183252552</v>
      </c>
      <c r="AJ3110">
        <f>2*SQRT((EXP(Info!$B$6*H3110)*AG3110)^2+(Info!$B$6*H3110*0.01*AI3110)^2)</f>
        <v>0.19120206030165257</v>
      </c>
      <c r="AK3110">
        <f t="shared" si="792"/>
        <v>0.46445074092618238</v>
      </c>
      <c r="AL3110">
        <f t="shared" si="793"/>
        <v>0.17144798518714593</v>
      </c>
      <c r="AM3110">
        <f t="shared" si="797"/>
        <v>0.95</v>
      </c>
      <c r="AN3110">
        <f t="shared" si="798"/>
        <v>0.04</v>
      </c>
      <c r="AO3110">
        <f t="shared" si="794"/>
        <v>10.4</v>
      </c>
      <c r="AP3110">
        <f t="shared" si="795"/>
        <v>0.61847999930928155</v>
      </c>
      <c r="AQ3110">
        <f t="shared" si="796"/>
        <v>3</v>
      </c>
      <c r="AR3110">
        <v>1</v>
      </c>
      <c r="AS3110">
        <v>1</v>
      </c>
      <c r="AT3110">
        <v>0</v>
      </c>
      <c r="AU3110">
        <v>0</v>
      </c>
      <c r="AV3110">
        <v>1</v>
      </c>
      <c r="AW3110">
        <v>0</v>
      </c>
      <c r="AX3110">
        <v>0</v>
      </c>
      <c r="AY3110"/>
      <c r="AZ3110"/>
      <c r="BB3110"/>
      <c r="BC3110"/>
      <c r="BD3110"/>
      <c r="BE3110"/>
      <c r="BF3110"/>
    </row>
    <row r="3111" spans="1:58">
      <c r="A3111" s="13" t="s">
        <v>316</v>
      </c>
      <c r="B3111" s="13" t="s">
        <v>252</v>
      </c>
      <c r="D3111" s="13">
        <v>0.81799999999999995</v>
      </c>
      <c r="E3111" s="13">
        <v>68.495000000000005</v>
      </c>
      <c r="F3111" s="13">
        <v>2802</v>
      </c>
      <c r="G3111" s="13">
        <v>156</v>
      </c>
      <c r="H3111">
        <v>70.307100000000005</v>
      </c>
      <c r="J3111">
        <f>(F3111*100*Info!$B$11)/AI3111</f>
        <v>1.2748345435546136</v>
      </c>
      <c r="K3111">
        <f>2*((F3111*100*Info!$B$11)/AI3111^2)*(AJ3111/2)</f>
        <v>3.1596730562874265E-2</v>
      </c>
      <c r="L3111">
        <f t="shared" si="783"/>
        <v>0.6448598138042928</v>
      </c>
      <c r="M3111">
        <f t="shared" si="784"/>
        <v>8.7963583603506219</v>
      </c>
      <c r="N3111">
        <f t="shared" si="785"/>
        <v>0.38614349593459041</v>
      </c>
      <c r="O3111" s="14">
        <v>1.03</v>
      </c>
      <c r="P3111" s="14">
        <v>0.02</v>
      </c>
      <c r="Q3111" s="23">
        <v>1.0506</v>
      </c>
      <c r="R3111" s="23">
        <v>7.9834829491895326E-2</v>
      </c>
      <c r="S3111" s="14">
        <v>3.72</v>
      </c>
      <c r="T3111" s="14">
        <v>0.09</v>
      </c>
      <c r="U3111" s="23">
        <v>1.6734575106000003</v>
      </c>
      <c r="V3111" s="23">
        <v>6.0632518500000003E-2</v>
      </c>
      <c r="W3111" s="37">
        <f>U3111*Info!$B$2</f>
        <v>0.80325960508800009</v>
      </c>
      <c r="X3111" s="37">
        <f>W3111*SQRT((0.5*V3111/U3111)^2+Info!$B$3^2)</f>
        <v>4.2717911879858177E-2</v>
      </c>
      <c r="Y3111" s="28">
        <f>W3111*Info!$D$2</f>
        <v>0.65064028012128017</v>
      </c>
      <c r="Z3111" s="28">
        <f>Y3111*SQRT(Info!$D$3^2+(X3111/W3111)^2)</f>
        <v>4.7493118809533851E-2</v>
      </c>
      <c r="AA3111" s="37">
        <f t="shared" si="786"/>
        <v>0.22674039491199993</v>
      </c>
      <c r="AB3111" s="37">
        <f t="shared" si="787"/>
        <v>4.387277054592436E-2</v>
      </c>
      <c r="AC3111" s="37">
        <f>(1-EXP(-Info!$B$6*H3111*1000))+(Info!$B$6/(Info!$B$6-Info!$B$7))*(EXP(-Info!$B$7*H3111*1000)-EXP(-Info!$B$6*H3111*1000))*(Info!$B$9-1)</f>
        <v>0.53781685938684176</v>
      </c>
      <c r="AD3111" s="37">
        <f>SQRT((Info!$B$6*EXP(-Info!$B$6*H3111*1000)+(Info!$B$6/(Info!$B$6+Info!$B$7))*(Info!$B$9-1)*(-Info!$B$7*EXP(-Info!$B$7*H3111*1000)+Info!$B$6*EXP(-Info!$B$6*H3111*1000)))^2*(0.01*H3111*1000)^2)</f>
        <v>3.5808051593062742E-3</v>
      </c>
      <c r="AE3111" s="37">
        <f t="shared" si="788"/>
        <v>2.3609480354840527E-2</v>
      </c>
      <c r="AF3111" s="37">
        <f t="shared" si="789"/>
        <v>2.9474149127910163</v>
      </c>
      <c r="AG3111" s="37">
        <f t="shared" si="790"/>
        <v>6.955576106177043E-2</v>
      </c>
      <c r="AH3111" s="37">
        <f t="shared" si="791"/>
        <v>0.79231583677177853</v>
      </c>
      <c r="AI3111">
        <f>AF3111*EXP(Info!$B$6*H3111*1000)</f>
        <v>5.6163588793369312</v>
      </c>
      <c r="AJ3111">
        <f>2*SQRT((EXP(Info!$B$6*H3111)*AG3111)^2+(Info!$B$6*H3111*0.01*AI3111)^2)</f>
        <v>0.13920126274583741</v>
      </c>
      <c r="AK3111">
        <f t="shared" si="792"/>
        <v>0.30149670311448629</v>
      </c>
      <c r="AL3111">
        <f t="shared" si="793"/>
        <v>0.11667524598983124</v>
      </c>
      <c r="AM3111">
        <f t="shared" si="797"/>
        <v>1.02</v>
      </c>
      <c r="AN3111">
        <f t="shared" si="798"/>
        <v>8.0000000000000016E-2</v>
      </c>
      <c r="AO3111">
        <f t="shared" si="794"/>
        <v>6.9</v>
      </c>
      <c r="AP3111">
        <f t="shared" si="795"/>
        <v>0.61549217322566174</v>
      </c>
      <c r="AQ3111">
        <f t="shared" si="796"/>
        <v>3</v>
      </c>
      <c r="AR3111">
        <v>1</v>
      </c>
      <c r="AS3111">
        <v>1</v>
      </c>
      <c r="AT3111">
        <v>0</v>
      </c>
      <c r="AU3111">
        <v>0</v>
      </c>
      <c r="AV3111">
        <v>1</v>
      </c>
      <c r="AW3111">
        <v>0</v>
      </c>
      <c r="AX3111">
        <v>0</v>
      </c>
    </row>
    <row r="3112" spans="1:58">
      <c r="A3112" s="13" t="s">
        <v>316</v>
      </c>
      <c r="B3112" s="13" t="s">
        <v>252</v>
      </c>
      <c r="D3112" s="13">
        <v>0.81799999999999995</v>
      </c>
      <c r="E3112" s="13">
        <v>68.495000000000005</v>
      </c>
      <c r="F3112" s="13">
        <v>2802</v>
      </c>
      <c r="G3112" s="13">
        <v>166</v>
      </c>
      <c r="H3112">
        <v>75.414299999999997</v>
      </c>
      <c r="J3112">
        <f>(F3112*100*Info!$B$11)/AI3112</f>
        <v>1.0730308148804351</v>
      </c>
      <c r="K3112">
        <f>2*((F3112*100*Info!$B$11)/AI3112^2)*(AJ3112/2)</f>
        <v>2.295622787543275E-2</v>
      </c>
      <c r="L3112">
        <f t="shared" si="783"/>
        <v>0.71682243070709051</v>
      </c>
      <c r="M3112">
        <f t="shared" si="784"/>
        <v>8.2301463593243778</v>
      </c>
      <c r="N3112">
        <f t="shared" si="785"/>
        <v>0.29449901910412302</v>
      </c>
      <c r="O3112" s="14">
        <v>1.54</v>
      </c>
      <c r="P3112" s="14">
        <v>0.03</v>
      </c>
      <c r="Q3112" s="23">
        <v>1.2166000000000001</v>
      </c>
      <c r="R3112" s="23">
        <v>8.9308846146392451E-2</v>
      </c>
      <c r="S3112" s="14">
        <v>4.43</v>
      </c>
      <c r="T3112" s="14">
        <v>0.08</v>
      </c>
      <c r="U3112" s="23">
        <v>1.8602056675800001</v>
      </c>
      <c r="V3112" s="23">
        <v>5.3356616280000005E-2</v>
      </c>
      <c r="W3112" s="37">
        <f>U3112*Info!$B$2</f>
        <v>0.89289872043840002</v>
      </c>
      <c r="X3112" s="37">
        <f>W3112*SQRT((0.5*V3112/U3112)^2+Info!$B$3^2)</f>
        <v>4.6445165454009923E-2</v>
      </c>
      <c r="Y3112" s="28">
        <f>W3112*Info!$D$2</f>
        <v>0.72324796355510401</v>
      </c>
      <c r="Z3112" s="28">
        <f>Y3112*SQRT(Info!$D$3^2+(X3112/W3112)^2)</f>
        <v>5.2182634887507857E-2</v>
      </c>
      <c r="AA3112" s="37">
        <f t="shared" si="786"/>
        <v>0.64710127956160002</v>
      </c>
      <c r="AB3112" s="37">
        <f t="shared" si="787"/>
        <v>4.8807308817946073E-2</v>
      </c>
      <c r="AC3112" s="37">
        <f>(1-EXP(-Info!$B$6*H3112*1000))+(Info!$B$6/(Info!$B$6-Info!$B$7))*(EXP(-Info!$B$7*H3112*1000)-EXP(-Info!$B$6*H3112*1000))*(Info!$B$9-1)</f>
        <v>0.5644328453211449</v>
      </c>
      <c r="AD3112" s="37">
        <f>SQRT((Info!$B$6*EXP(-Info!$B$6*H3112*1000)+(Info!$B$6/(Info!$B$6+Info!$B$7))*(Info!$B$9-1)*(-Info!$B$7*EXP(-Info!$B$7*H3112*1000)+Info!$B$6*EXP(-Info!$B$6*H3112*1000)))^2*(0.01*H3112*1000)^2)</f>
        <v>3.6590137878061914E-3</v>
      </c>
      <c r="AE3112" s="37">
        <f t="shared" si="788"/>
        <v>2.7650013553690071E-2</v>
      </c>
      <c r="AF3112" s="37">
        <f t="shared" si="789"/>
        <v>3.3415068200109883</v>
      </c>
      <c r="AG3112" s="37">
        <f t="shared" si="790"/>
        <v>7.1327068026957319E-2</v>
      </c>
      <c r="AH3112" s="37">
        <f t="shared" si="791"/>
        <v>0.75429047855778519</v>
      </c>
      <c r="AI3112">
        <f>AF3112*EXP(Info!$B$6*H3112*1000)</f>
        <v>6.6726213349019341</v>
      </c>
      <c r="AJ3112">
        <f>2*SQRT((EXP(Info!$B$6*H3112)*AG3112)^2+(Info!$B$6*H3112*0.01*AI3112)^2)</f>
        <v>0.14275285832080351</v>
      </c>
      <c r="AK3112">
        <f t="shared" si="792"/>
        <v>0.86045057143305959</v>
      </c>
      <c r="AL3112">
        <f t="shared" si="793"/>
        <v>0.12979815707044579</v>
      </c>
      <c r="AM3112">
        <f t="shared" si="797"/>
        <v>0.79</v>
      </c>
      <c r="AN3112">
        <f t="shared" si="798"/>
        <v>5.9999999999999991E-2</v>
      </c>
      <c r="AO3112">
        <f t="shared" si="794"/>
        <v>7.67</v>
      </c>
      <c r="AP3112">
        <f t="shared" si="795"/>
        <v>0.82786544887987268</v>
      </c>
      <c r="AQ3112">
        <f t="shared" si="796"/>
        <v>3</v>
      </c>
      <c r="AR3112">
        <v>1</v>
      </c>
      <c r="AS3112">
        <v>1</v>
      </c>
      <c r="AT3112">
        <v>0</v>
      </c>
      <c r="AU3112">
        <v>0</v>
      </c>
      <c r="AV3112">
        <v>1</v>
      </c>
      <c r="AW3112">
        <v>0</v>
      </c>
      <c r="AX3112">
        <v>0</v>
      </c>
    </row>
    <row r="3113" spans="1:58">
      <c r="A3113" s="13" t="s">
        <v>316</v>
      </c>
      <c r="B3113" s="13" t="s">
        <v>252</v>
      </c>
      <c r="D3113" s="13">
        <v>0.81799999999999995</v>
      </c>
      <c r="E3113" s="13">
        <v>68.495000000000005</v>
      </c>
      <c r="F3113" s="13">
        <v>2802</v>
      </c>
      <c r="G3113" s="13">
        <v>176</v>
      </c>
      <c r="H3113">
        <v>83.9</v>
      </c>
      <c r="J3113">
        <f>(F3113*100*Info!$B$11)/AI3113</f>
        <v>1.1313699161069624</v>
      </c>
      <c r="K3113">
        <f>2*((F3113*100*Info!$B$11)/AI3113^2)*(AJ3113/2)</f>
        <v>3.2686147491272848E-2</v>
      </c>
      <c r="L3113">
        <f t="shared" si="783"/>
        <v>0.86355140283357457</v>
      </c>
      <c r="M3113">
        <f t="shared" si="784"/>
        <v>10.453858036503219</v>
      </c>
      <c r="N3113">
        <f t="shared" si="785"/>
        <v>0.48021646423276726</v>
      </c>
      <c r="O3113" s="14">
        <v>1.45</v>
      </c>
      <c r="P3113" s="14">
        <v>0.03</v>
      </c>
      <c r="Q3113" s="23">
        <v>1.4644999999999999</v>
      </c>
      <c r="R3113" s="23">
        <v>9.6871874143117515E-2</v>
      </c>
      <c r="S3113" s="14">
        <v>4.03</v>
      </c>
      <c r="T3113" s="14">
        <v>0.11</v>
      </c>
      <c r="U3113" s="23">
        <v>2.2409778837600003</v>
      </c>
      <c r="V3113" s="23">
        <v>8.0034924420000014E-2</v>
      </c>
      <c r="W3113" s="37">
        <f>U3113*Info!$B$2</f>
        <v>1.0756693842048002</v>
      </c>
      <c r="X3113" s="37">
        <f>W3113*SQRT((0.5*V3113/U3113)^2+Info!$B$3^2)</f>
        <v>5.7110625053479726E-2</v>
      </c>
      <c r="Y3113" s="28">
        <f>W3113*Info!$D$2</f>
        <v>0.87129220120588824</v>
      </c>
      <c r="Z3113" s="28">
        <f>Y3113*SQRT(Info!$D$3^2+(X3113/W3113)^2)</f>
        <v>6.354389368081205E-2</v>
      </c>
      <c r="AA3113" s="37">
        <f t="shared" si="786"/>
        <v>0.37433061579519977</v>
      </c>
      <c r="AB3113" s="37">
        <f t="shared" si="787"/>
        <v>5.9047637497186507E-2</v>
      </c>
      <c r="AC3113" s="37">
        <f>(1-EXP(-Info!$B$6*H3113*1000))+(Info!$B$6/(Info!$B$6-Info!$B$7))*(EXP(-Info!$B$7*H3113*1000)-EXP(-Info!$B$6*H3113*1000))*(Info!$B$9-1)</f>
        <v>0.60581958295727878</v>
      </c>
      <c r="AD3113" s="37">
        <f>SQRT((Info!$B$6*EXP(-Info!$B$6*H3113*1000)+(Info!$B$6/(Info!$B$6+Info!$B$7))*(Info!$B$9-1)*(-Info!$B$7*EXP(-Info!$B$7*H3113*1000)+Info!$B$6*EXP(-Info!$B$6*H3113*1000)))^2*(0.01*H3113*1000)^2)</f>
        <v>3.7549629699025998E-3</v>
      </c>
      <c r="AE3113" s="37">
        <f t="shared" si="788"/>
        <v>3.5799819544697561E-2</v>
      </c>
      <c r="AF3113" s="37">
        <f t="shared" si="789"/>
        <v>2.9319309812449226</v>
      </c>
      <c r="AG3113" s="37">
        <f t="shared" si="790"/>
        <v>9.1347980292676725E-2</v>
      </c>
      <c r="AH3113" s="37">
        <f t="shared" si="791"/>
        <v>0.72752629807566316</v>
      </c>
      <c r="AI3113">
        <f>AF3113*EXP(Info!$B$6*H3113*1000)</f>
        <v>6.3285475479281548</v>
      </c>
      <c r="AJ3113">
        <f>2*SQRT((EXP(Info!$B$6*H3113)*AG3113)^2+(Info!$B$6*H3113*0.01*AI3113)^2)</f>
        <v>0.18283660862125678</v>
      </c>
      <c r="AK3113">
        <f t="shared" si="792"/>
        <v>0.49774741982287712</v>
      </c>
      <c r="AL3113">
        <f t="shared" si="793"/>
        <v>0.1570312871600178</v>
      </c>
      <c r="AM3113">
        <f t="shared" si="797"/>
        <v>1.01</v>
      </c>
      <c r="AN3113">
        <f t="shared" si="798"/>
        <v>7.0000000000000007E-2</v>
      </c>
      <c r="AO3113">
        <f t="shared" si="794"/>
        <v>9.24</v>
      </c>
      <c r="AP3113">
        <f t="shared" si="795"/>
        <v>0.64703896031634778</v>
      </c>
      <c r="AQ3113">
        <f t="shared" si="796"/>
        <v>3</v>
      </c>
      <c r="AR3113">
        <v>1</v>
      </c>
      <c r="AS3113">
        <v>1</v>
      </c>
      <c r="AT3113">
        <v>0</v>
      </c>
      <c r="AU3113">
        <v>0</v>
      </c>
      <c r="AV3113">
        <v>1</v>
      </c>
      <c r="AW3113">
        <v>0</v>
      </c>
      <c r="AX3113">
        <v>0</v>
      </c>
    </row>
    <row r="3114" spans="1:58">
      <c r="A3114" s="13" t="s">
        <v>316</v>
      </c>
      <c r="B3114" s="13" t="s">
        <v>252</v>
      </c>
      <c r="D3114" s="13">
        <v>0.81799999999999995</v>
      </c>
      <c r="E3114" s="13">
        <v>68.495000000000005</v>
      </c>
      <c r="F3114" s="13">
        <v>2802</v>
      </c>
      <c r="G3114" s="13">
        <v>183.5</v>
      </c>
      <c r="H3114">
        <v>94.4</v>
      </c>
      <c r="J3114">
        <f>(F3114*100*Info!$B$11)/AI3114</f>
        <v>1.1426419268373962</v>
      </c>
      <c r="K3114">
        <f>2*((F3114*100*Info!$B$11)/AI3114^2)*(AJ3114/2)</f>
        <v>2.5598425563499651E-2</v>
      </c>
      <c r="L3114">
        <f t="shared" si="783"/>
        <v>0.67383177645347114</v>
      </c>
      <c r="M3114">
        <f t="shared" si="784"/>
        <v>8.2384483016983392</v>
      </c>
      <c r="N3114">
        <f t="shared" si="785"/>
        <v>0.33055775691062295</v>
      </c>
      <c r="O3114" s="14">
        <v>1.32</v>
      </c>
      <c r="P3114" s="14">
        <v>0.02</v>
      </c>
      <c r="Q3114" s="23">
        <v>1.0955999999999999</v>
      </c>
      <c r="R3114" s="23">
        <v>6.3878321831431981E-2</v>
      </c>
      <c r="S3114" s="14">
        <v>3.63</v>
      </c>
      <c r="T3114" s="14">
        <v>0.08</v>
      </c>
      <c r="U3114" s="23">
        <v>1.74864183354</v>
      </c>
      <c r="V3114" s="23">
        <v>5.8207217759999999E-2</v>
      </c>
      <c r="W3114" s="37">
        <f>U3114*Info!$B$2</f>
        <v>0.83934808009920003</v>
      </c>
      <c r="X3114" s="37">
        <f>W3114*SQRT((0.5*V3114/U3114)^2+Info!$B$3^2)</f>
        <v>4.423139629718547E-2</v>
      </c>
      <c r="Y3114" s="28">
        <f>W3114*Info!$D$2</f>
        <v>0.67987194488035207</v>
      </c>
      <c r="Z3114" s="28">
        <f>Y3114*SQRT(Info!$D$3^2+(X3114/W3114)^2)</f>
        <v>4.9387948587685339E-2</v>
      </c>
      <c r="AA3114" s="37">
        <f t="shared" si="786"/>
        <v>0.48065191990080003</v>
      </c>
      <c r="AB3114" s="37">
        <f t="shared" si="787"/>
        <v>4.5347727819579582E-2</v>
      </c>
      <c r="AC3114" s="37">
        <f>(1-EXP(-Info!$B$6*H3114*1000))+(Info!$B$6/(Info!$B$6-Info!$B$7))*(EXP(-Info!$B$7*H3114*1000)-EXP(-Info!$B$6*H3114*1000))*(Info!$B$9-1)</f>
        <v>0.65248200607798834</v>
      </c>
      <c r="AD3114" s="37">
        <f>SQRT((Info!$B$6*EXP(-Info!$B$6*H3114*1000)+(Info!$B$6/(Info!$B$6+Info!$B$7))*(Info!$B$9-1)*(-Info!$B$7*EXP(-Info!$B$7*H3114*1000)+Info!$B$6*EXP(-Info!$B$6*H3114*1000)))^2*(0.01*H3114*1000)^2)</f>
        <v>3.8222724616983183E-3</v>
      </c>
      <c r="AE3114" s="37">
        <f t="shared" si="788"/>
        <v>2.9645557751307814E-2</v>
      </c>
      <c r="AF3114" s="37">
        <f t="shared" si="789"/>
        <v>2.636511326197537</v>
      </c>
      <c r="AG3114" s="37">
        <f t="shared" si="790"/>
        <v>7.012865719579961E-2</v>
      </c>
      <c r="AH3114" s="37">
        <f t="shared" si="791"/>
        <v>0.72631166010951431</v>
      </c>
      <c r="AI3114">
        <f>AF3114*EXP(Info!$B$6*H3114*1000)</f>
        <v>6.2661172675464876</v>
      </c>
      <c r="AJ3114">
        <f>2*SQRT((EXP(Info!$B$6*H3114)*AG3114)^2+(Info!$B$6*H3114*0.01*AI3114)^2)</f>
        <v>0.1403788296911275</v>
      </c>
      <c r="AK3114">
        <f t="shared" si="792"/>
        <v>0.63912285789209378</v>
      </c>
      <c r="AL3114">
        <f t="shared" si="793"/>
        <v>0.12059774736338993</v>
      </c>
      <c r="AM3114">
        <f t="shared" si="797"/>
        <v>0.82999999999999985</v>
      </c>
      <c r="AN3114">
        <f t="shared" si="798"/>
        <v>4.9999999999999989E-2</v>
      </c>
      <c r="AO3114">
        <f t="shared" si="794"/>
        <v>7.21</v>
      </c>
      <c r="AP3114">
        <f t="shared" si="795"/>
        <v>0.75487156642464326</v>
      </c>
      <c r="AQ3114">
        <f t="shared" si="796"/>
        <v>3</v>
      </c>
      <c r="AR3114">
        <v>1</v>
      </c>
      <c r="AS3114">
        <v>1</v>
      </c>
      <c r="AT3114">
        <v>0</v>
      </c>
      <c r="AU3114">
        <v>0</v>
      </c>
      <c r="AV3114">
        <v>1</v>
      </c>
      <c r="AW3114">
        <v>0</v>
      </c>
      <c r="AX3114">
        <v>0</v>
      </c>
    </row>
    <row r="3115" spans="1:58">
      <c r="A3115" s="13" t="s">
        <v>316</v>
      </c>
      <c r="B3115" s="13" t="s">
        <v>252</v>
      </c>
      <c r="D3115" s="13">
        <v>0.81799999999999995</v>
      </c>
      <c r="E3115" s="13">
        <v>68.495000000000005</v>
      </c>
      <c r="F3115" s="13">
        <v>2802</v>
      </c>
      <c r="G3115" s="13">
        <v>193.5</v>
      </c>
      <c r="H3115">
        <v>103.06699999999999</v>
      </c>
      <c r="J3115">
        <f>(F3115*100*Info!$B$11)/AI3115</f>
        <v>1.0136075662746957</v>
      </c>
      <c r="K3115">
        <f>2*((F3115*100*Info!$B$11)/AI3115^2)*(AJ3115/2)</f>
        <v>2.3966446708669667E-2</v>
      </c>
      <c r="L3115">
        <f t="shared" ref="L3115:L3178" si="799">(M3115/10.7)/J3115</f>
        <v>0.64672897268488483</v>
      </c>
      <c r="M3115">
        <f t="shared" ref="M3115:M3178" si="800">((U3115/0.242530073729142))*J3115</f>
        <v>7.0141643664543247</v>
      </c>
      <c r="N3115">
        <f t="shared" ref="N3115:N3178" si="801">2*M3115*SQRT((0.5*K3115/J3115)^2+(0.5*V3115/U3115)^2)</f>
        <v>0.37334888414980461</v>
      </c>
      <c r="O3115" s="14">
        <v>1.1000000000000001</v>
      </c>
      <c r="P3115" s="14">
        <v>0.02</v>
      </c>
      <c r="Q3115" s="23">
        <v>1.0230000000000001</v>
      </c>
      <c r="R3115" s="23">
        <v>8.6011859647376537E-2</v>
      </c>
      <c r="S3115" s="14">
        <v>3.6</v>
      </c>
      <c r="T3115" s="14">
        <v>0.12</v>
      </c>
      <c r="U3115" s="23">
        <v>1.6783081120800001</v>
      </c>
      <c r="V3115" s="23">
        <v>8.0034924420000014E-2</v>
      </c>
      <c r="W3115" s="37">
        <f>U3115*Info!$B$2</f>
        <v>0.80558789379840001</v>
      </c>
      <c r="X3115" s="37">
        <f>W3115*SQRT((0.5*V3115/U3115)^2+Info!$B$3^2)</f>
        <v>4.4625010591558031E-2</v>
      </c>
      <c r="Y3115" s="28">
        <f>W3115*Info!$D$2</f>
        <v>0.65252619397670408</v>
      </c>
      <c r="Z3115" s="28">
        <f>Y3115*SQRT(Info!$D$3^2+(X3115/W3115)^2)</f>
        <v>4.8693203774612649E-2</v>
      </c>
      <c r="AA3115" s="37">
        <f t="shared" ref="AA3115:AA3178" si="802">IF(O3115-W3115&gt;0,O3115-W3115,0)</f>
        <v>0.29441210620160008</v>
      </c>
      <c r="AB3115" s="37">
        <f t="shared" ref="AB3115:AB3178" si="803">SQRT((0.5*P3115)^2+X3115^2)</f>
        <v>4.57317348271052E-2</v>
      </c>
      <c r="AC3115" s="37">
        <f>(1-EXP(-Info!$B$6*H3115*1000))+(Info!$B$6/(Info!$B$6-Info!$B$7))*(EXP(-Info!$B$7*H3115*1000)-EXP(-Info!$B$6*H3115*1000))*(Info!$B$9-1)</f>
        <v>0.68752146959638682</v>
      </c>
      <c r="AD3115" s="37">
        <f>SQRT((Info!$B$6*EXP(-Info!$B$6*H3115*1000)+(Info!$B$6/(Info!$B$6+Info!$B$7))*(Info!$B$9-1)*(-Info!$B$7*EXP(-Info!$B$7*H3115*1000)+Info!$B$6*EXP(-Info!$B$6*H3115*1000)))^2*(0.01*H3115*1000)^2)</f>
        <v>3.8412806777227272E-3</v>
      </c>
      <c r="AE3115" s="37">
        <f t="shared" ref="AE3115:AE3178" si="804">IF(AA3115&gt;0,AA3115*AC3115*SQRT((AB3115/AA3115)^2+(AD3115/AC3115)^2),AA3115*AC3115*SQRT((AD3115/AC3115)^2))</f>
        <v>3.1461881955615258E-2</v>
      </c>
      <c r="AF3115" s="37">
        <f t="shared" ref="AF3115:AF3178" si="805">IF((S3115-Y3115-AA3115*AC3115)&gt;0,S3115-Y3115-AA3115*AC3115,0)</f>
        <v>2.7450591621006044</v>
      </c>
      <c r="AG3115" s="37">
        <f t="shared" ref="AG3115:AG3178" si="806">SQRT((T3115*0.5)^2+Z3115^2+AE3115^2)</f>
        <v>8.3431877061618476E-2</v>
      </c>
      <c r="AH3115" s="37">
        <f t="shared" ref="AH3115:AH3178" si="807">AF3115/S3115</f>
        <v>0.76251643391683455</v>
      </c>
      <c r="AI3115">
        <f>AF3115*EXP(Info!$B$6*H3115*1000)</f>
        <v>7.0638070853133321</v>
      </c>
      <c r="AJ3115">
        <f>2*SQRT((EXP(Info!$B$6*H3115)*AG3115)^2+(Info!$B$6*H3115*0.01*AI3115)^2)</f>
        <v>0.16702159859825383</v>
      </c>
      <c r="AK3115">
        <f t="shared" ref="AK3115:AK3178" si="808">AA3115/0.752049334436339</f>
        <v>0.39147977761626762</v>
      </c>
      <c r="AL3115">
        <f t="shared" ref="AL3115:AL3178" si="809">AB3115/0.752049334436339*2</f>
        <v>0.12161897559920357</v>
      </c>
      <c r="AM3115">
        <f t="shared" si="797"/>
        <v>0.93</v>
      </c>
      <c r="AN3115">
        <f t="shared" si="798"/>
        <v>0.08</v>
      </c>
      <c r="AO3115">
        <f t="shared" ref="AO3115:AO3178" si="810">U3115/0.242530074</f>
        <v>6.92</v>
      </c>
      <c r="AP3115">
        <f t="shared" ref="AP3115:AP3178" si="811">O3115/U3115</f>
        <v>0.65542196458594382</v>
      </c>
      <c r="AQ3115">
        <f t="shared" si="796"/>
        <v>3</v>
      </c>
      <c r="AR3115">
        <v>1</v>
      </c>
      <c r="AS3115">
        <v>1</v>
      </c>
      <c r="AT3115">
        <v>0</v>
      </c>
      <c r="AU3115">
        <v>0</v>
      </c>
      <c r="AV3115">
        <v>1</v>
      </c>
      <c r="AW3115">
        <v>0</v>
      </c>
      <c r="AX3115">
        <v>0</v>
      </c>
    </row>
    <row r="3116" spans="1:58">
      <c r="A3116" s="13" t="s">
        <v>316</v>
      </c>
      <c r="B3116" s="13" t="s">
        <v>252</v>
      </c>
      <c r="D3116" s="13">
        <v>0.81799999999999995</v>
      </c>
      <c r="E3116" s="13">
        <v>68.495000000000005</v>
      </c>
      <c r="F3116" s="13">
        <v>2802</v>
      </c>
      <c r="G3116" s="13">
        <v>203.5</v>
      </c>
      <c r="H3116">
        <v>110.435</v>
      </c>
      <c r="J3116">
        <f>(F3116*100*Info!$B$11)/AI3116</f>
        <v>2.7751772378947166</v>
      </c>
      <c r="K3116">
        <f>2*((F3116*100*Info!$B$11)/AI3116^2)*(AJ3116/2)</f>
        <v>0.16477474530653749</v>
      </c>
      <c r="L3116">
        <f t="shared" si="799"/>
        <v>0.62056074835659469</v>
      </c>
      <c r="M3116">
        <f t="shared" si="800"/>
        <v>18.42717688020042</v>
      </c>
      <c r="N3116">
        <f t="shared" si="801"/>
        <v>1.4816182812247793</v>
      </c>
      <c r="O3116" s="14">
        <v>1.23</v>
      </c>
      <c r="P3116" s="14">
        <v>0.03</v>
      </c>
      <c r="Q3116" s="23">
        <v>1.1931</v>
      </c>
      <c r="R3116" s="23">
        <v>0.10680674136027182</v>
      </c>
      <c r="S3116" s="14">
        <v>1.89</v>
      </c>
      <c r="T3116" s="14">
        <v>0.1</v>
      </c>
      <c r="U3116" s="23">
        <v>1.6103996913600001</v>
      </c>
      <c r="V3116" s="23">
        <v>8.7310826640000005E-2</v>
      </c>
      <c r="W3116" s="37">
        <f>U3116*Info!$B$2</f>
        <v>0.77299185185279995</v>
      </c>
      <c r="X3116" s="37">
        <f>W3116*SQRT((0.5*V3116/U3116)^2+Info!$B$3^2)</f>
        <v>4.3964601686062352E-2</v>
      </c>
      <c r="Y3116" s="28">
        <f>W3116*Info!$D$2</f>
        <v>0.62612340000076805</v>
      </c>
      <c r="Z3116" s="28">
        <f>Y3116*SQRT(Info!$D$3^2+(X3116/W3116)^2)</f>
        <v>4.7415640002209256E-2</v>
      </c>
      <c r="AA3116" s="37">
        <f t="shared" si="802"/>
        <v>0.45700814814720003</v>
      </c>
      <c r="AB3116" s="37">
        <f t="shared" si="803"/>
        <v>4.6453053736155138E-2</v>
      </c>
      <c r="AC3116" s="37">
        <f>(1-EXP(-Info!$B$6*H3116*1000))+(Info!$B$6/(Info!$B$6-Info!$B$7))*(EXP(-Info!$B$7*H3116*1000)-EXP(-Info!$B$6*H3116*1000))*(Info!$B$9-1)</f>
        <v>0.71503356896294523</v>
      </c>
      <c r="AD3116" s="37">
        <f>SQRT((Info!$B$6*EXP(-Info!$B$6*H3116*1000)+(Info!$B$6/(Info!$B$6+Info!$B$7))*(Info!$B$9-1)*(-Info!$B$7*EXP(-Info!$B$7*H3116*1000)+Info!$B$6*EXP(-Info!$B$6*H3116*1000)))^2*(0.01*H3116*1000)^2)</f>
        <v>3.8352602484053085E-3</v>
      </c>
      <c r="AE3116" s="37">
        <f t="shared" si="804"/>
        <v>3.3261705875851491E-2</v>
      </c>
      <c r="AF3116" s="37">
        <f t="shared" si="805"/>
        <v>0.93710043278439303</v>
      </c>
      <c r="AG3116" s="37">
        <f t="shared" si="806"/>
        <v>7.6515253345922865E-2</v>
      </c>
      <c r="AH3116" s="37">
        <f t="shared" si="807"/>
        <v>0.49582033480655718</v>
      </c>
      <c r="AI3116">
        <f>AF3116*EXP(Info!$B$6*H3116*1000)</f>
        <v>2.5799895626882581</v>
      </c>
      <c r="AJ3116">
        <f>2*SQRT((EXP(Info!$B$6*H3116)*AG3116)^2+(Info!$B$6*H3116*0.01*AI3116)^2)</f>
        <v>0.15318557578253336</v>
      </c>
      <c r="AK3116">
        <f t="shared" si="808"/>
        <v>0.60768373459133185</v>
      </c>
      <c r="AL3116">
        <f t="shared" si="809"/>
        <v>0.12353725110593097</v>
      </c>
      <c r="AM3116">
        <f t="shared" si="797"/>
        <v>0.97000000000000008</v>
      </c>
      <c r="AN3116">
        <f t="shared" si="798"/>
        <v>0.09</v>
      </c>
      <c r="AO3116">
        <f t="shared" si="810"/>
        <v>6.64</v>
      </c>
      <c r="AP3116">
        <f t="shared" si="811"/>
        <v>0.763785541315679</v>
      </c>
      <c r="AQ3116">
        <f t="shared" si="796"/>
        <v>3</v>
      </c>
      <c r="AR3116">
        <v>1</v>
      </c>
      <c r="AS3116">
        <v>1</v>
      </c>
      <c r="AT3116">
        <v>0</v>
      </c>
      <c r="AU3116">
        <v>0</v>
      </c>
      <c r="AV3116">
        <v>1</v>
      </c>
      <c r="AW3116">
        <v>0</v>
      </c>
      <c r="AX3116">
        <v>0</v>
      </c>
    </row>
    <row r="3117" spans="1:58">
      <c r="A3117" s="13" t="s">
        <v>316</v>
      </c>
      <c r="B3117" s="13" t="s">
        <v>252</v>
      </c>
      <c r="D3117" s="13">
        <v>0.81799999999999995</v>
      </c>
      <c r="E3117" s="13">
        <v>68.495000000000005</v>
      </c>
      <c r="F3117" s="13">
        <v>2802</v>
      </c>
      <c r="G3117" s="13">
        <v>210</v>
      </c>
      <c r="H3117">
        <v>115.44</v>
      </c>
      <c r="J3117">
        <f>(F3117*100*Info!$B$11)/AI3117</f>
        <v>2.0127948466013805</v>
      </c>
      <c r="K3117">
        <f>2*((F3117*100*Info!$B$11)/AI3117^2)*(AJ3117/2)</f>
        <v>8.5670049231011083E-2</v>
      </c>
      <c r="L3117">
        <f t="shared" si="799"/>
        <v>0.720560748468275</v>
      </c>
      <c r="M3117">
        <f t="shared" si="800"/>
        <v>15.518648284627897</v>
      </c>
      <c r="N3117">
        <f t="shared" si="801"/>
        <v>0.88147572136466412</v>
      </c>
      <c r="O3117" s="14">
        <v>1.21</v>
      </c>
      <c r="P3117" s="14">
        <v>0.02</v>
      </c>
      <c r="Q3117" s="23">
        <v>1.1253</v>
      </c>
      <c r="R3117" s="23">
        <v>5.7569870592176949E-2</v>
      </c>
      <c r="S3117" s="14">
        <v>2.19</v>
      </c>
      <c r="T3117" s="14">
        <v>0.08</v>
      </c>
      <c r="U3117" s="23">
        <v>1.8699068705400002</v>
      </c>
      <c r="V3117" s="23">
        <v>7.0333721459999998E-2</v>
      </c>
      <c r="W3117" s="37">
        <f>U3117*Info!$B$2</f>
        <v>0.89755529785920007</v>
      </c>
      <c r="X3117" s="37">
        <f>W3117*SQRT((0.5*V3117/U3117)^2+Info!$B$3^2)</f>
        <v>4.7947380810154532E-2</v>
      </c>
      <c r="Y3117" s="28">
        <f>W3117*Info!$D$2</f>
        <v>0.72701979126595206</v>
      </c>
      <c r="Z3117" s="28">
        <f>Y3117*SQRT(Info!$D$3^2+(X3117/W3117)^2)</f>
        <v>5.3195266778004173E-2</v>
      </c>
      <c r="AA3117" s="37">
        <f t="shared" si="802"/>
        <v>0.31244470214079989</v>
      </c>
      <c r="AB3117" s="37">
        <f t="shared" si="803"/>
        <v>4.8979090707708881E-2</v>
      </c>
      <c r="AC3117" s="37">
        <f>(1-EXP(-Info!$B$6*H3117*1000))+(Info!$B$6/(Info!$B$6-Info!$B$7))*(EXP(-Info!$B$7*H3117*1000)-EXP(-Info!$B$6*H3117*1000))*(Info!$B$9-1)</f>
        <v>0.73260559484825405</v>
      </c>
      <c r="AD3117" s="37">
        <f>SQRT((Info!$B$6*EXP(-Info!$B$6*H3117*1000)+(Info!$B$6/(Info!$B$6+Info!$B$7))*(Info!$B$9-1)*(-Info!$B$7*EXP(-Info!$B$7*H3117*1000)+Info!$B$6*EXP(-Info!$B$6*H3117*1000)))^2*(0.01*H3117*1000)^2)</f>
        <v>3.8209678122821658E-3</v>
      </c>
      <c r="AE3117" s="37">
        <f t="shared" si="804"/>
        <v>3.5902210522600321E-2</v>
      </c>
      <c r="AF3117" s="37">
        <f t="shared" si="805"/>
        <v>1.2340814718650015</v>
      </c>
      <c r="AG3117" s="37">
        <f t="shared" si="806"/>
        <v>7.5622120626124653E-2</v>
      </c>
      <c r="AH3117" s="37">
        <f t="shared" si="807"/>
        <v>0.56350752139954408</v>
      </c>
      <c r="AI3117">
        <f>AF3117*EXP(Info!$B$6*H3117*1000)</f>
        <v>3.5572071940009145</v>
      </c>
      <c r="AJ3117">
        <f>2*SQRT((EXP(Info!$B$6*H3117)*AG3117)^2+(Info!$B$6*H3117*0.01*AI3117)^2)</f>
        <v>0.15140445930171736</v>
      </c>
      <c r="AK3117">
        <f t="shared" si="808"/>
        <v>0.4154577204366216</v>
      </c>
      <c r="AL3117">
        <f t="shared" si="809"/>
        <v>0.13025499382808101</v>
      </c>
      <c r="AM3117">
        <f t="shared" si="797"/>
        <v>0.93</v>
      </c>
      <c r="AN3117">
        <f t="shared" si="798"/>
        <v>5.000000000000001E-2</v>
      </c>
      <c r="AO3117">
        <f t="shared" si="810"/>
        <v>7.71</v>
      </c>
      <c r="AP3117">
        <f t="shared" si="811"/>
        <v>0.6470910498609862</v>
      </c>
      <c r="AQ3117">
        <f t="shared" si="796"/>
        <v>3</v>
      </c>
      <c r="AR3117">
        <v>1</v>
      </c>
      <c r="AS3117">
        <v>1</v>
      </c>
      <c r="AT3117">
        <v>0</v>
      </c>
      <c r="AU3117">
        <v>0</v>
      </c>
      <c r="AV3117">
        <v>1</v>
      </c>
      <c r="AW3117">
        <v>0</v>
      </c>
      <c r="AX3117">
        <v>0</v>
      </c>
    </row>
    <row r="3118" spans="1:58">
      <c r="A3118" s="13" t="s">
        <v>316</v>
      </c>
      <c r="B3118" s="13" t="s">
        <v>252</v>
      </c>
      <c r="D3118" s="13">
        <v>0.81799999999999995</v>
      </c>
      <c r="E3118" s="13">
        <v>68.495000000000005</v>
      </c>
      <c r="F3118" s="13">
        <v>2802</v>
      </c>
      <c r="G3118" s="13">
        <v>220</v>
      </c>
      <c r="H3118">
        <v>122.68899999999999</v>
      </c>
      <c r="J3118">
        <f>(F3118*100*Info!$B$11)/AI3118</f>
        <v>2.6384036443505416</v>
      </c>
      <c r="K3118">
        <f>2*((F3118*100*Info!$B$11)/AI3118^2)*(AJ3118/2)</f>
        <v>0.12032150495517586</v>
      </c>
      <c r="L3118">
        <f t="shared" si="799"/>
        <v>0.55794392585675756</v>
      </c>
      <c r="M3118">
        <f t="shared" si="800"/>
        <v>15.751269774363779</v>
      </c>
      <c r="N3118">
        <f t="shared" si="801"/>
        <v>1.0116581981489075</v>
      </c>
      <c r="O3118" s="14">
        <v>1.06</v>
      </c>
      <c r="P3118" s="14">
        <v>0.01</v>
      </c>
      <c r="Q3118" s="23">
        <v>0.87980000000000003</v>
      </c>
      <c r="R3118" s="23">
        <v>5.2346060023654127E-2</v>
      </c>
      <c r="S3118" s="14">
        <v>1.72</v>
      </c>
      <c r="T3118" s="14">
        <v>7.0000000000000007E-2</v>
      </c>
      <c r="U3118" s="23">
        <v>1.4479045417800001</v>
      </c>
      <c r="V3118" s="23">
        <v>6.5483119980000004E-2</v>
      </c>
      <c r="W3118" s="37">
        <f>U3118*Info!$B$2</f>
        <v>0.69499418005439995</v>
      </c>
      <c r="X3118" s="37">
        <f>W3118*SQRT((0.5*V3118/U3118)^2+Info!$B$3^2)</f>
        <v>3.8138344514504922E-2</v>
      </c>
      <c r="Y3118" s="28">
        <f>W3118*Info!$D$2</f>
        <v>0.562945285844064</v>
      </c>
      <c r="Z3118" s="28">
        <f>Y3118*SQRT(Info!$D$3^2+(X3118/W3118)^2)</f>
        <v>4.1792197835251559E-2</v>
      </c>
      <c r="AA3118" s="37">
        <f t="shared" si="802"/>
        <v>0.36500581994560011</v>
      </c>
      <c r="AB3118" s="37">
        <f t="shared" si="803"/>
        <v>3.8464702290633521E-2</v>
      </c>
      <c r="AC3118" s="37">
        <f>(1-EXP(-Info!$B$6*H3118*1000))+(Info!$B$6/(Info!$B$6-Info!$B$7))*(EXP(-Info!$B$7*H3118*1000)-EXP(-Info!$B$6*H3118*1000))*(Info!$B$9-1)</f>
        <v>0.75654979817643397</v>
      </c>
      <c r="AD3118" s="37">
        <f>SQRT((Info!$B$6*EXP(-Info!$B$6*H3118*1000)+(Info!$B$6/(Info!$B$6+Info!$B$7))*(Info!$B$9-1)*(-Info!$B$7*EXP(-Info!$B$7*H3118*1000)+Info!$B$6*EXP(-Info!$B$6*H3118*1000)))^2*(0.01*H3118*1000)^2)</f>
        <v>3.7873577167148913E-3</v>
      </c>
      <c r="AE3118" s="37">
        <f t="shared" si="804"/>
        <v>2.9133279653104097E-2</v>
      </c>
      <c r="AF3118" s="37">
        <f t="shared" si="805"/>
        <v>0.88090963474286843</v>
      </c>
      <c r="AG3118" s="37">
        <f t="shared" si="806"/>
        <v>6.1808864924432765E-2</v>
      </c>
      <c r="AH3118" s="37">
        <f t="shared" si="807"/>
        <v>0.5121567643853886</v>
      </c>
      <c r="AI3118">
        <f>AF3118*EXP(Info!$B$6*H3118*1000)</f>
        <v>2.7137349979445076</v>
      </c>
      <c r="AJ3118">
        <f>2*SQRT((EXP(Info!$B$6*H3118)*AG3118)^2+(Info!$B$6*H3118*0.01*AI3118)^2)</f>
        <v>0.12375690872826595</v>
      </c>
      <c r="AK3118">
        <f t="shared" si="808"/>
        <v>0.48534823878166444</v>
      </c>
      <c r="AL3118">
        <f t="shared" si="809"/>
        <v>0.10229302927171079</v>
      </c>
      <c r="AM3118">
        <f t="shared" si="797"/>
        <v>0.83</v>
      </c>
      <c r="AN3118">
        <f t="shared" si="798"/>
        <v>0.05</v>
      </c>
      <c r="AO3118">
        <f t="shared" si="810"/>
        <v>5.97</v>
      </c>
      <c r="AP3118">
        <f t="shared" si="811"/>
        <v>0.7320924614939569</v>
      </c>
      <c r="AQ3118">
        <f t="shared" si="796"/>
        <v>3</v>
      </c>
      <c r="AR3118">
        <v>1</v>
      </c>
      <c r="AS3118">
        <v>1</v>
      </c>
      <c r="AT3118">
        <v>0</v>
      </c>
      <c r="AU3118">
        <v>0</v>
      </c>
      <c r="AV3118">
        <v>1</v>
      </c>
      <c r="AW3118">
        <v>0</v>
      </c>
      <c r="AX3118">
        <v>0</v>
      </c>
    </row>
    <row r="3119" spans="1:58">
      <c r="A3119" s="13" t="s">
        <v>316</v>
      </c>
      <c r="B3119" s="13" t="s">
        <v>252</v>
      </c>
      <c r="D3119" s="13">
        <v>0.81799999999999995</v>
      </c>
      <c r="E3119" s="13">
        <v>68.495000000000005</v>
      </c>
      <c r="F3119" s="13">
        <v>2802</v>
      </c>
      <c r="G3119" s="13">
        <v>230</v>
      </c>
      <c r="H3119">
        <v>125.845</v>
      </c>
      <c r="J3119">
        <f>(F3119*100*Info!$B$11)/AI3119</f>
        <v>1.7300624831305096</v>
      </c>
      <c r="K3119">
        <f>2*((F3119*100*Info!$B$11)/AI3119^2)*(AJ3119/2)</f>
        <v>6.7665889538512325E-2</v>
      </c>
      <c r="L3119">
        <f t="shared" si="799"/>
        <v>0.72897196343093951</v>
      </c>
      <c r="M3119">
        <f t="shared" si="800"/>
        <v>13.494487383488641</v>
      </c>
      <c r="N3119">
        <f t="shared" si="801"/>
        <v>0.77750678225742209</v>
      </c>
      <c r="O3119" s="14">
        <v>1.39</v>
      </c>
      <c r="P3119" s="14">
        <v>0.03</v>
      </c>
      <c r="Q3119" s="23">
        <v>1.4456</v>
      </c>
      <c r="R3119" s="23">
        <v>9.2162085479876171E-2</v>
      </c>
      <c r="S3119" s="14">
        <v>2.41</v>
      </c>
      <c r="T3119" s="14">
        <v>0.09</v>
      </c>
      <c r="U3119" s="23">
        <v>1.8917345772</v>
      </c>
      <c r="V3119" s="23">
        <v>8.0034924420000014E-2</v>
      </c>
      <c r="W3119" s="37">
        <f>U3119*Info!$B$2</f>
        <v>0.90803259705600003</v>
      </c>
      <c r="X3119" s="37">
        <f>W3119*SQRT((0.5*V3119/U3119)^2+Info!$B$3^2)</f>
        <v>4.9297767971795352E-2</v>
      </c>
      <c r="Y3119" s="28">
        <f>W3119*Info!$D$2</f>
        <v>0.73550640361536013</v>
      </c>
      <c r="Z3119" s="28">
        <f>Y3119*SQRT(Info!$D$3^2+(X3119/W3119)^2)</f>
        <v>5.4285580714434109E-2</v>
      </c>
      <c r="AA3119" s="37">
        <f t="shared" si="802"/>
        <v>0.48196740294399987</v>
      </c>
      <c r="AB3119" s="37">
        <f t="shared" si="803"/>
        <v>5.1529311338314739E-2</v>
      </c>
      <c r="AC3119" s="37">
        <f>(1-EXP(-Info!$B$6*H3119*1000))+(Info!$B$6/(Info!$B$6-Info!$B$7))*(EXP(-Info!$B$7*H3119*1000)-EXP(-Info!$B$6*H3119*1000))*(Info!$B$9-1)</f>
        <v>0.76644385129705528</v>
      </c>
      <c r="AD3119" s="37">
        <f>SQRT((Info!$B$6*EXP(-Info!$B$6*H3119*1000)+(Info!$B$6/(Info!$B$6+Info!$B$7))*(Info!$B$9-1)*(-Info!$B$7*EXP(-Info!$B$7*H3119*1000)+Info!$B$6*EXP(-Info!$B$6*H3119*1000)))^2*(0.01*H3119*1000)^2)</f>
        <v>3.7684149749845006E-3</v>
      </c>
      <c r="AE3119" s="37">
        <f t="shared" si="804"/>
        <v>3.9536064434096262E-2</v>
      </c>
      <c r="AF3119" s="37">
        <f t="shared" si="805"/>
        <v>1.3050926438726009</v>
      </c>
      <c r="AG3119" s="37">
        <f t="shared" si="806"/>
        <v>8.0839499407408213E-2</v>
      </c>
      <c r="AH3119" s="37">
        <f t="shared" si="807"/>
        <v>0.54153221737452317</v>
      </c>
      <c r="AI3119">
        <f>AF3119*EXP(Info!$B$6*H3119*1000)</f>
        <v>4.138537410176462</v>
      </c>
      <c r="AJ3119">
        <f>2*SQRT((EXP(Info!$B$6*H3119)*AG3119)^2+(Info!$B$6*H3119*0.01*AI3119)^2)</f>
        <v>0.16186572333577176</v>
      </c>
      <c r="AK3119">
        <f t="shared" si="808"/>
        <v>0.64087205569463657</v>
      </c>
      <c r="AL3119">
        <f t="shared" si="809"/>
        <v>0.13703705057311422</v>
      </c>
      <c r="AM3119">
        <f t="shared" si="797"/>
        <v>1.04</v>
      </c>
      <c r="AN3119">
        <f t="shared" si="798"/>
        <v>7.0000000000000007E-2</v>
      </c>
      <c r="AO3119">
        <f t="shared" si="810"/>
        <v>7.8</v>
      </c>
      <c r="AP3119">
        <f t="shared" si="811"/>
        <v>0.73477538379478735</v>
      </c>
      <c r="AQ3119">
        <f t="shared" si="796"/>
        <v>3</v>
      </c>
      <c r="AR3119">
        <v>1</v>
      </c>
      <c r="AS3119">
        <v>1</v>
      </c>
      <c r="AT3119">
        <v>0</v>
      </c>
      <c r="AU3119">
        <v>0</v>
      </c>
      <c r="AV3119">
        <v>1</v>
      </c>
      <c r="AW3119">
        <v>0</v>
      </c>
      <c r="AX3119">
        <v>0</v>
      </c>
    </row>
    <row r="3120" spans="1:58">
      <c r="A3120" s="13" t="s">
        <v>316</v>
      </c>
      <c r="B3120" s="13" t="s">
        <v>252</v>
      </c>
      <c r="D3120" s="13">
        <v>0.81799999999999995</v>
      </c>
      <c r="E3120" s="13">
        <v>68.495000000000005</v>
      </c>
      <c r="F3120" s="13">
        <v>2802</v>
      </c>
      <c r="G3120" s="13">
        <v>237</v>
      </c>
      <c r="H3120">
        <v>128.80099999999999</v>
      </c>
      <c r="J3120">
        <f>(F3120*100*Info!$B$11)/AI3120</f>
        <v>2.17946489905707</v>
      </c>
      <c r="K3120">
        <f>2*((F3120*100*Info!$B$11)/AI3120^2)*(AJ3120/2)</f>
        <v>0.14416901326557596</v>
      </c>
      <c r="L3120">
        <f t="shared" si="799"/>
        <v>0.84859813178883758</v>
      </c>
      <c r="M3120">
        <f t="shared" si="800"/>
        <v>19.789541305539192</v>
      </c>
      <c r="N3120">
        <f t="shared" si="801"/>
        <v>1.7749702534708973</v>
      </c>
      <c r="O3120" s="14">
        <v>1.58</v>
      </c>
      <c r="P3120" s="14">
        <v>0.04</v>
      </c>
      <c r="Q3120" s="23">
        <v>1.5642</v>
      </c>
      <c r="R3120" s="23">
        <v>0.13657481466214771</v>
      </c>
      <c r="S3120" s="14">
        <v>2.27</v>
      </c>
      <c r="T3120" s="14">
        <v>0.14000000000000001</v>
      </c>
      <c r="U3120" s="23">
        <v>2.2021730719200003</v>
      </c>
      <c r="V3120" s="23">
        <v>0.13339154070000001</v>
      </c>
      <c r="W3120" s="37">
        <f>U3120*Info!$B$2</f>
        <v>1.0570430745216002</v>
      </c>
      <c r="X3120" s="37">
        <f>W3120*SQRT((0.5*V3120/U3120)^2+Info!$B$3^2)</f>
        <v>6.1791944570401824E-2</v>
      </c>
      <c r="Y3120" s="28">
        <f>W3120*Info!$D$2</f>
        <v>0.85620489036249625</v>
      </c>
      <c r="Z3120" s="28">
        <f>Y3120*SQRT(Info!$D$3^2+(X3120/W3120)^2)</f>
        <v>6.5862487013400223E-2</v>
      </c>
      <c r="AA3120" s="37">
        <f t="shared" si="802"/>
        <v>0.52295692547839989</v>
      </c>
      <c r="AB3120" s="37">
        <f t="shared" si="803"/>
        <v>6.4948013162772045E-2</v>
      </c>
      <c r="AC3120" s="37">
        <f>(1-EXP(-Info!$B$6*H3120*1000))+(Info!$B$6/(Info!$B$6-Info!$B$7))*(EXP(-Info!$B$7*H3120*1000)-EXP(-Info!$B$6*H3120*1000))*(Info!$B$9-1)</f>
        <v>0.77543102627936644</v>
      </c>
      <c r="AD3120" s="37">
        <f>SQRT((Info!$B$6*EXP(-Info!$B$6*H3120*1000)+(Info!$B$6/(Info!$B$6+Info!$B$7))*(Info!$B$9-1)*(-Info!$B$7*EXP(-Info!$B$7*H3120*1000)+Info!$B$6*EXP(-Info!$B$6*H3120*1000)))^2*(0.01*H3120*1000)^2)</f>
        <v>3.7485081604623624E-3</v>
      </c>
      <c r="AE3120" s="37">
        <f t="shared" si="804"/>
        <v>5.040084139534419E-2</v>
      </c>
      <c r="AF3120" s="37">
        <f t="shared" si="805"/>
        <v>1.0082780842138861</v>
      </c>
      <c r="AG3120" s="37">
        <f t="shared" si="806"/>
        <v>0.10852701050406278</v>
      </c>
      <c r="AH3120" s="37">
        <f t="shared" si="807"/>
        <v>0.444175367495104</v>
      </c>
      <c r="AI3120">
        <f>AF3120*EXP(Info!$B$6*H3120*1000)</f>
        <v>3.285177160447085</v>
      </c>
      <c r="AJ3120">
        <f>2*SQRT((EXP(Info!$B$6*H3120)*AG3120)^2+(Info!$B$6*H3120*0.01*AI3120)^2)</f>
        <v>0.21731056546456498</v>
      </c>
      <c r="AK3120">
        <f t="shared" si="808"/>
        <v>0.69537582380862828</v>
      </c>
      <c r="AL3120">
        <f t="shared" si="809"/>
        <v>0.17272274620507597</v>
      </c>
      <c r="AM3120">
        <f t="shared" si="797"/>
        <v>0.99</v>
      </c>
      <c r="AN3120">
        <f t="shared" si="798"/>
        <v>8.9999999999999983E-2</v>
      </c>
      <c r="AO3120">
        <f t="shared" si="810"/>
        <v>9.08</v>
      </c>
      <c r="AP3120">
        <f t="shared" si="811"/>
        <v>0.71747312695202992</v>
      </c>
      <c r="AQ3120">
        <f t="shared" si="796"/>
        <v>3</v>
      </c>
      <c r="AR3120">
        <v>1</v>
      </c>
      <c r="AS3120">
        <v>1</v>
      </c>
      <c r="AT3120">
        <v>0</v>
      </c>
      <c r="AU3120">
        <v>0</v>
      </c>
      <c r="AV3120">
        <v>1</v>
      </c>
      <c r="AW3120">
        <v>0</v>
      </c>
      <c r="AX3120">
        <v>0</v>
      </c>
    </row>
    <row r="3121" spans="1:50">
      <c r="A3121" s="13" t="s">
        <v>316</v>
      </c>
      <c r="B3121" s="13" t="s">
        <v>252</v>
      </c>
      <c r="D3121" s="13">
        <v>0.81799999999999995</v>
      </c>
      <c r="E3121" s="13">
        <v>68.495000000000005</v>
      </c>
      <c r="F3121" s="13">
        <v>2802</v>
      </c>
      <c r="G3121" s="13">
        <v>247</v>
      </c>
      <c r="H3121">
        <v>133.02500000000001</v>
      </c>
      <c r="J3121">
        <f>(F3121*100*Info!$B$11)/AI3121</f>
        <v>4.3481354801605967</v>
      </c>
      <c r="K3121">
        <f>2*((F3121*100*Info!$B$11)/AI3121^2)*(AJ3121/2)</f>
        <v>0.5258361011210374</v>
      </c>
      <c r="L3121">
        <f t="shared" si="799"/>
        <v>0.8654205617141667</v>
      </c>
      <c r="M3121">
        <f t="shared" si="800"/>
        <v>40.26373459125373</v>
      </c>
      <c r="N3121">
        <f t="shared" si="801"/>
        <v>5.2976908188185012</v>
      </c>
      <c r="O3121" s="14">
        <v>1.65</v>
      </c>
      <c r="P3121" s="14">
        <v>0.04</v>
      </c>
      <c r="Q3121" s="23">
        <v>1.4849999999999999</v>
      </c>
      <c r="R3121" s="23">
        <v>0.12699606293110033</v>
      </c>
      <c r="S3121" s="14">
        <v>1.81</v>
      </c>
      <c r="T3121" s="14">
        <v>0.11</v>
      </c>
      <c r="U3121" s="23">
        <v>2.2458284852400001</v>
      </c>
      <c r="V3121" s="23">
        <v>0.11641443552</v>
      </c>
      <c r="W3121" s="37">
        <f>U3121*Info!$B$2</f>
        <v>1.0779976729152001</v>
      </c>
      <c r="X3121" s="37">
        <f>W3121*SQRT((0.5*V3121/U3121)^2+Info!$B$3^2)</f>
        <v>6.0710881520193931E-2</v>
      </c>
      <c r="Y3121" s="28">
        <f>W3121*Info!$D$2</f>
        <v>0.87317811506131215</v>
      </c>
      <c r="Z3121" s="28">
        <f>Y3121*SQRT(Info!$D$3^2+(X3121/W3121)^2)</f>
        <v>6.5759871785167609E-2</v>
      </c>
      <c r="AA3121" s="37">
        <f t="shared" si="802"/>
        <v>0.57200232708479981</v>
      </c>
      <c r="AB3121" s="37">
        <f t="shared" si="803"/>
        <v>6.3920349928321143E-2</v>
      </c>
      <c r="AC3121" s="37">
        <f>(1-EXP(-Info!$B$6*H3121*1000))+(Info!$B$6/(Info!$B$6-Info!$B$7))*(EXP(-Info!$B$7*H3121*1000)-EXP(-Info!$B$6*H3121*1000))*(Info!$B$9-1)</f>
        <v>0.78781848850129266</v>
      </c>
      <c r="AD3121" s="37">
        <f>SQRT((Info!$B$6*EXP(-Info!$B$6*H3121*1000)+(Info!$B$6/(Info!$B$6+Info!$B$7))*(Info!$B$9-1)*(-Info!$B$7*EXP(-Info!$B$7*H3121*1000)+Info!$B$6*EXP(-Info!$B$6*H3121*1000)))^2*(0.01*H3121*1000)^2)</f>
        <v>3.7166808722907938E-3</v>
      </c>
      <c r="AE3121" s="37">
        <f t="shared" si="804"/>
        <v>5.0402489145450799E-2</v>
      </c>
      <c r="AF3121" s="37">
        <f t="shared" si="805"/>
        <v>0.4861878761955189</v>
      </c>
      <c r="AG3121" s="37">
        <f t="shared" si="806"/>
        <v>9.9447331031350297E-2</v>
      </c>
      <c r="AH3121" s="37">
        <f t="shared" si="807"/>
        <v>0.2686120862958668</v>
      </c>
      <c r="AI3121">
        <f>AF3121*EXP(Info!$B$6*H3121*1000)</f>
        <v>1.6466663334312548</v>
      </c>
      <c r="AJ3121">
        <f>2*SQRT((EXP(Info!$B$6*H3121)*AG3121)^2+(Info!$B$6*H3121*0.01*AI3121)^2)</f>
        <v>0.19913744835448052</v>
      </c>
      <c r="AK3121">
        <f t="shared" si="808"/>
        <v>0.76059149432465833</v>
      </c>
      <c r="AL3121">
        <f t="shared" si="809"/>
        <v>0.16998977859937725</v>
      </c>
      <c r="AM3121">
        <f t="shared" si="797"/>
        <v>0.9</v>
      </c>
      <c r="AN3121">
        <f t="shared" si="798"/>
        <v>0.08</v>
      </c>
      <c r="AO3121">
        <f t="shared" si="810"/>
        <v>9.26</v>
      </c>
      <c r="AP3121">
        <f t="shared" si="811"/>
        <v>0.73469546354234305</v>
      </c>
      <c r="AQ3121">
        <f t="shared" si="796"/>
        <v>3</v>
      </c>
      <c r="AR3121">
        <v>1</v>
      </c>
      <c r="AS3121">
        <v>1</v>
      </c>
      <c r="AT3121">
        <v>0</v>
      </c>
      <c r="AU3121">
        <v>0</v>
      </c>
      <c r="AV3121">
        <v>1</v>
      </c>
      <c r="AW3121">
        <v>0</v>
      </c>
      <c r="AX3121">
        <v>0</v>
      </c>
    </row>
    <row r="3122" spans="1:50">
      <c r="A3122" s="13" t="s">
        <v>316</v>
      </c>
      <c r="B3122" s="13" t="s">
        <v>252</v>
      </c>
      <c r="D3122" s="13">
        <v>0.81799999999999995</v>
      </c>
      <c r="E3122" s="13">
        <v>68.495000000000005</v>
      </c>
      <c r="F3122" s="13">
        <v>2802</v>
      </c>
      <c r="G3122" s="13">
        <v>257</v>
      </c>
      <c r="H3122">
        <v>137.249</v>
      </c>
      <c r="J3122">
        <f>(F3122*100*Info!$B$11)/AI3122</f>
        <v>1.9251759540876101</v>
      </c>
      <c r="K3122">
        <f>2*((F3122*100*Info!$B$11)/AI3122^2)*(AJ3122/2)</f>
        <v>0.12127427980047494</v>
      </c>
      <c r="L3122">
        <f t="shared" si="799"/>
        <v>1.1028037395493702</v>
      </c>
      <c r="M3122">
        <f t="shared" si="800"/>
        <v>22.717076283604271</v>
      </c>
      <c r="N3122">
        <f t="shared" si="801"/>
        <v>1.7139862003110147</v>
      </c>
      <c r="O3122" s="14">
        <v>1.7</v>
      </c>
      <c r="P3122" s="14">
        <v>0.05</v>
      </c>
      <c r="Q3122" s="23">
        <v>1.462</v>
      </c>
      <c r="R3122" s="23">
        <v>0.14683323874382123</v>
      </c>
      <c r="S3122" s="14">
        <v>2.4300000000000002</v>
      </c>
      <c r="T3122" s="14">
        <v>0.11</v>
      </c>
      <c r="U3122" s="23">
        <v>2.8618548732000004</v>
      </c>
      <c r="V3122" s="23">
        <v>0.11883973626000001</v>
      </c>
      <c r="W3122" s="37">
        <f>U3122*Info!$B$2</f>
        <v>1.3736903391360002</v>
      </c>
      <c r="X3122" s="37">
        <f>W3122*SQRT((0.5*V3122/U3122)^2+Info!$B$3^2)</f>
        <v>7.4370968297147372E-2</v>
      </c>
      <c r="Y3122" s="28">
        <f>W3122*Info!$D$2</f>
        <v>1.1126891747001604</v>
      </c>
      <c r="Z3122" s="28">
        <f>Y3122*SQRT(Info!$D$3^2+(X3122/W3122)^2)</f>
        <v>8.200066432614149E-2</v>
      </c>
      <c r="AA3122" s="37">
        <f t="shared" si="802"/>
        <v>0.32630966086399971</v>
      </c>
      <c r="AB3122" s="37">
        <f t="shared" si="803"/>
        <v>7.8460441787280927E-2</v>
      </c>
      <c r="AC3122" s="37">
        <f>(1-EXP(-Info!$B$6*H3122*1000))+(Info!$B$6/(Info!$B$6-Info!$B$7))*(EXP(-Info!$B$7*H3122*1000)-EXP(-Info!$B$6*H3122*1000))*(Info!$B$9-1)</f>
        <v>0.7996896023276735</v>
      </c>
      <c r="AD3122" s="37">
        <f>SQRT((Info!$B$6*EXP(-Info!$B$6*H3122*1000)+(Info!$B$6/(Info!$B$6+Info!$B$7))*(Info!$B$9-1)*(-Info!$B$7*EXP(-Info!$B$7*H3122*1000)+Info!$B$6*EXP(-Info!$B$6*H3122*1000)))^2*(0.01*H3122*1000)^2)</f>
        <v>3.6811858886610983E-3</v>
      </c>
      <c r="AE3122" s="37">
        <f t="shared" si="804"/>
        <v>6.2755496725532822E-2</v>
      </c>
      <c r="AF3122" s="37">
        <f t="shared" si="805"/>
        <v>1.0563643823678299</v>
      </c>
      <c r="AG3122" s="37">
        <f t="shared" si="806"/>
        <v>0.11699299688099667</v>
      </c>
      <c r="AH3122" s="37">
        <f t="shared" si="807"/>
        <v>0.4347178528262674</v>
      </c>
      <c r="AI3122">
        <f>AF3122*EXP(Info!$B$6*H3122*1000)</f>
        <v>3.719103333477729</v>
      </c>
      <c r="AJ3122">
        <f>2*SQRT((EXP(Info!$B$6*H3122)*AG3122)^2+(Info!$B$6*H3122*0.01*AI3122)^2)</f>
        <v>0.23428070422000075</v>
      </c>
      <c r="AK3122">
        <f t="shared" si="808"/>
        <v>0.4338939560508604</v>
      </c>
      <c r="AL3122">
        <f t="shared" si="809"/>
        <v>0.20865769888909488</v>
      </c>
      <c r="AM3122">
        <f t="shared" si="797"/>
        <v>0.86</v>
      </c>
      <c r="AN3122">
        <f t="shared" si="798"/>
        <v>0.09</v>
      </c>
      <c r="AO3122">
        <f t="shared" si="810"/>
        <v>11.8</v>
      </c>
      <c r="AP3122">
        <f t="shared" si="811"/>
        <v>0.59402033831964884</v>
      </c>
      <c r="AQ3122">
        <f t="shared" si="796"/>
        <v>3</v>
      </c>
      <c r="AR3122">
        <v>1</v>
      </c>
      <c r="AS3122">
        <v>1</v>
      </c>
      <c r="AT3122">
        <v>0</v>
      </c>
      <c r="AU3122">
        <v>0</v>
      </c>
      <c r="AV3122">
        <v>1</v>
      </c>
      <c r="AW3122">
        <v>0</v>
      </c>
      <c r="AX3122">
        <v>0</v>
      </c>
    </row>
    <row r="3123" spans="1:50">
      <c r="A3123" s="13" t="s">
        <v>316</v>
      </c>
      <c r="B3123" s="13" t="s">
        <v>252</v>
      </c>
      <c r="D3123" s="13">
        <v>0.81799999999999995</v>
      </c>
      <c r="E3123" s="13">
        <v>68.495000000000005</v>
      </c>
      <c r="F3123" s="13">
        <v>2802</v>
      </c>
      <c r="G3123" s="13">
        <v>264</v>
      </c>
      <c r="H3123">
        <v>140.20500000000001</v>
      </c>
      <c r="J3123">
        <f>(F3123*100*Info!$B$11)/AI3123</f>
        <v>42.992709355271685</v>
      </c>
      <c r="K3123">
        <f>2*((F3123*100*Info!$B$11)/AI3123^2)*(AJ3123/2)</f>
        <v>43.675164232744663</v>
      </c>
      <c r="L3123">
        <f t="shared" si="799"/>
        <v>0.70654205686383376</v>
      </c>
      <c r="M3123">
        <f t="shared" si="800"/>
        <v>325.02488308884227</v>
      </c>
      <c r="N3123">
        <f t="shared" si="801"/>
        <v>330.63177907465962</v>
      </c>
      <c r="O3123" s="14">
        <v>1.81</v>
      </c>
      <c r="P3123" s="14">
        <v>0.06</v>
      </c>
      <c r="Q3123" s="23">
        <v>1.3574999999999999</v>
      </c>
      <c r="R3123" s="23">
        <v>0.15656120209042851</v>
      </c>
      <c r="S3123" s="14">
        <v>1.51</v>
      </c>
      <c r="T3123" s="14">
        <v>0.09</v>
      </c>
      <c r="U3123" s="23">
        <v>1.8335273594399999</v>
      </c>
      <c r="V3123" s="23">
        <v>9.7012029600000008E-2</v>
      </c>
      <c r="W3123" s="37">
        <f>U3123*Info!$B$2</f>
        <v>0.88009313253119992</v>
      </c>
      <c r="X3123" s="37">
        <f>W3123*SQRT((0.5*V3123/U3123)^2+Info!$B$3^2)</f>
        <v>4.978456223287557E-2</v>
      </c>
      <c r="Y3123" s="28">
        <f>W3123*Info!$D$2</f>
        <v>0.71287543735027203</v>
      </c>
      <c r="Z3123" s="28">
        <f>Y3123*SQRT(Info!$D$3^2+(X3123/W3123)^2)</f>
        <v>5.3820294061763821E-2</v>
      </c>
      <c r="AA3123" s="37">
        <f t="shared" si="802"/>
        <v>0.92990686746880014</v>
      </c>
      <c r="AB3123" s="37">
        <f t="shared" si="803"/>
        <v>5.812488827274475E-2</v>
      </c>
      <c r="AC3123" s="37">
        <f>(1-EXP(-Info!$B$6*H3123*1000))+(Info!$B$6/(Info!$B$6-Info!$B$7))*(EXP(-Info!$B$7*H3123*1000)-EXP(-Info!$B$6*H3123*1000))*(Info!$B$9-1)</f>
        <v>0.8077008460383408</v>
      </c>
      <c r="AD3123" s="37">
        <f>SQRT((Info!$B$6*EXP(-Info!$B$6*H3123*1000)+(Info!$B$6/(Info!$B$6+Info!$B$7))*(Info!$B$9-1)*(-Info!$B$7*EXP(-Info!$B$7*H3123*1000)+Info!$B$6*EXP(-Info!$B$6*H3123*1000)))^2*(0.01*H3123*1000)^2)</f>
        <v>3.6543401625859701E-3</v>
      </c>
      <c r="AE3123" s="37">
        <f t="shared" si="804"/>
        <v>4.7070346343741062E-2</v>
      </c>
      <c r="AF3123" s="37">
        <f t="shared" si="805"/>
        <v>4.6037999058314849E-2</v>
      </c>
      <c r="AG3123" s="37">
        <f t="shared" si="806"/>
        <v>8.4482196691459593E-2</v>
      </c>
      <c r="AH3123" s="37">
        <f t="shared" si="807"/>
        <v>3.0488741098221753E-2</v>
      </c>
      <c r="AI3123">
        <f>AF3123*EXP(Info!$B$6*H3123*1000)</f>
        <v>0.16653819719087931</v>
      </c>
      <c r="AJ3123">
        <f>2*SQRT((EXP(Info!$B$6*H3123)*AG3123)^2+(Info!$B$6*H3123*0.01*AI3123)^2)</f>
        <v>0.1691817804091241</v>
      </c>
      <c r="AK3123">
        <f t="shared" si="808"/>
        <v>1.2364971616732636</v>
      </c>
      <c r="AL3123">
        <f t="shared" si="809"/>
        <v>0.15457732787253739</v>
      </c>
      <c r="AM3123">
        <f t="shared" si="797"/>
        <v>0.74999999999999989</v>
      </c>
      <c r="AN3123">
        <f t="shared" si="798"/>
        <v>8.9999999999999983E-2</v>
      </c>
      <c r="AO3123">
        <f t="shared" si="810"/>
        <v>7.56</v>
      </c>
      <c r="AP3123">
        <f t="shared" si="811"/>
        <v>0.98716825286578458</v>
      </c>
      <c r="AQ3123">
        <f t="shared" si="796"/>
        <v>3</v>
      </c>
      <c r="AR3123">
        <v>1</v>
      </c>
      <c r="AS3123">
        <v>1</v>
      </c>
      <c r="AT3123">
        <v>0</v>
      </c>
      <c r="AU3123">
        <v>0</v>
      </c>
      <c r="AV3123">
        <v>1</v>
      </c>
      <c r="AW3123">
        <v>0</v>
      </c>
      <c r="AX3123">
        <v>0</v>
      </c>
    </row>
    <row r="3124" spans="1:50">
      <c r="A3124" s="13" t="s">
        <v>316</v>
      </c>
      <c r="B3124" s="13" t="s">
        <v>252</v>
      </c>
      <c r="D3124" s="13">
        <v>0.81799999999999995</v>
      </c>
      <c r="E3124" s="13">
        <v>68.495000000000005</v>
      </c>
      <c r="F3124" s="13">
        <v>2802</v>
      </c>
      <c r="G3124" s="13">
        <v>274</v>
      </c>
      <c r="H3124">
        <v>144.429</v>
      </c>
      <c r="J3124">
        <f>(F3124*100*Info!$B$11)/AI3124</f>
        <v>2.8357844494259261</v>
      </c>
      <c r="K3124">
        <f>2*((F3124*100*Info!$B$11)/AI3124^2)*(AJ3124/2)</f>
        <v>0.23686193040875103</v>
      </c>
      <c r="L3124">
        <f t="shared" si="799"/>
        <v>0.98130841231088017</v>
      </c>
      <c r="M3124">
        <f t="shared" si="800"/>
        <v>29.775736752225814</v>
      </c>
      <c r="N3124">
        <f t="shared" si="801"/>
        <v>2.7953278755394861</v>
      </c>
      <c r="O3124" s="14">
        <v>1.88</v>
      </c>
      <c r="P3124" s="14">
        <v>0.04</v>
      </c>
      <c r="Q3124" s="23">
        <v>1.5227999999999999</v>
      </c>
      <c r="R3124" s="23">
        <v>0.10804665658871632</v>
      </c>
      <c r="S3124" s="14">
        <v>2.2000000000000002</v>
      </c>
      <c r="T3124" s="14">
        <v>0.1</v>
      </c>
      <c r="U3124" s="23">
        <v>2.5465657770000001</v>
      </c>
      <c r="V3124" s="23">
        <v>0.10913853330000001</v>
      </c>
      <c r="W3124" s="37">
        <f>U3124*Info!$B$2</f>
        <v>1.2223515729600001</v>
      </c>
      <c r="X3124" s="37">
        <f>W3124*SQRT((0.5*V3124/U3124)^2+Info!$B$3^2)</f>
        <v>6.6493944537565811E-2</v>
      </c>
      <c r="Y3124" s="28">
        <f>W3124*Info!$D$2</f>
        <v>0.99010477409760012</v>
      </c>
      <c r="Z3124" s="28">
        <f>Y3124*SQRT(Info!$D$3^2+(X3124/W3124)^2)</f>
        <v>7.3155167286811179E-2</v>
      </c>
      <c r="AA3124" s="37">
        <f t="shared" si="802"/>
        <v>0.65764842703999982</v>
      </c>
      <c r="AB3124" s="37">
        <f t="shared" si="803"/>
        <v>6.9436623334987124E-2</v>
      </c>
      <c r="AC3124" s="37">
        <f>(1-EXP(-Info!$B$6*H3124*1000))+(Info!$B$6/(Info!$B$6-Info!$B$7))*(EXP(-Info!$B$7*H3124*1000)-EXP(-Info!$B$6*H3124*1000))*(Info!$B$9-1)</f>
        <v>0.81874011024466364</v>
      </c>
      <c r="AD3124" s="37">
        <f>SQRT((Info!$B$6*EXP(-Info!$B$6*H3124*1000)+(Info!$B$6/(Info!$B$6+Info!$B$7))*(Info!$B$9-1)*(-Info!$B$7*EXP(-Info!$B$7*H3124*1000)+Info!$B$6*EXP(-Info!$B$6*H3124*1000)))^2*(0.01*H3124*1000)^2)</f>
        <v>3.6133492258821312E-3</v>
      </c>
      <c r="AE3124" s="37">
        <f t="shared" si="804"/>
        <v>5.6900191095448867E-2</v>
      </c>
      <c r="AF3124" s="37">
        <f t="shared" si="805"/>
        <v>0.67145208024544101</v>
      </c>
      <c r="AG3124" s="37">
        <f t="shared" si="806"/>
        <v>0.10530579398807992</v>
      </c>
      <c r="AH3124" s="37">
        <f t="shared" si="807"/>
        <v>0.30520549102065497</v>
      </c>
      <c r="AI3124">
        <f>AF3124*EXP(Info!$B$6*H3124*1000)</f>
        <v>2.524849274008766</v>
      </c>
      <c r="AJ3124">
        <f>2*SQRT((EXP(Info!$B$6*H3124)*AG3124)^2+(Info!$B$6*H3124*0.01*AI3124)^2)</f>
        <v>0.21089073718346849</v>
      </c>
      <c r="AK3124">
        <f t="shared" si="808"/>
        <v>0.87447511343508777</v>
      </c>
      <c r="AL3124">
        <f t="shared" si="809"/>
        <v>0.18465975609706475</v>
      </c>
      <c r="AM3124">
        <f t="shared" si="797"/>
        <v>0.81</v>
      </c>
      <c r="AN3124">
        <f t="shared" si="798"/>
        <v>0.06</v>
      </c>
      <c r="AO3124">
        <f t="shared" si="810"/>
        <v>10.5</v>
      </c>
      <c r="AP3124">
        <f t="shared" si="811"/>
        <v>0.73824914203266612</v>
      </c>
      <c r="AQ3124">
        <f t="shared" si="796"/>
        <v>3</v>
      </c>
      <c r="AR3124">
        <v>1</v>
      </c>
      <c r="AS3124">
        <v>1</v>
      </c>
      <c r="AT3124">
        <v>0</v>
      </c>
      <c r="AU3124">
        <v>0</v>
      </c>
      <c r="AV3124">
        <v>1</v>
      </c>
      <c r="AW3124">
        <v>0</v>
      </c>
      <c r="AX3124">
        <v>0</v>
      </c>
    </row>
    <row r="3125" spans="1:50">
      <c r="A3125" s="13" t="s">
        <v>316</v>
      </c>
      <c r="B3125" s="13" t="s">
        <v>252</v>
      </c>
      <c r="D3125" s="13">
        <v>0.81799999999999995</v>
      </c>
      <c r="E3125" s="13">
        <v>68.495000000000005</v>
      </c>
      <c r="F3125" s="13">
        <v>2802</v>
      </c>
      <c r="G3125" s="13">
        <v>284</v>
      </c>
      <c r="H3125">
        <v>148.65299999999999</v>
      </c>
      <c r="J3125">
        <f>(F3125*100*Info!$B$11)/AI3125</f>
        <v>2.1491593089366594</v>
      </c>
      <c r="K3125">
        <f>2*((F3125*100*Info!$B$11)/AI3125^2)*(AJ3125/2)</f>
        <v>0.12819175302481287</v>
      </c>
      <c r="L3125">
        <f t="shared" si="799"/>
        <v>0.98130841231088006</v>
      </c>
      <c r="M3125">
        <f t="shared" si="800"/>
        <v>22.566172769036861</v>
      </c>
      <c r="N3125">
        <f t="shared" si="801"/>
        <v>1.521429838313757</v>
      </c>
      <c r="O3125" s="14">
        <v>1.75</v>
      </c>
      <c r="P3125" s="14">
        <v>0.04</v>
      </c>
      <c r="Q3125" s="23">
        <v>1.5925</v>
      </c>
      <c r="R3125" s="23">
        <v>0.1169670466413511</v>
      </c>
      <c r="S3125" s="14">
        <v>2.2799999999999998</v>
      </c>
      <c r="T3125" s="14">
        <v>0.08</v>
      </c>
      <c r="U3125" s="23">
        <v>2.5465657770000001</v>
      </c>
      <c r="V3125" s="23">
        <v>8.0034924420000014E-2</v>
      </c>
      <c r="W3125" s="37">
        <f>U3125*Info!$B$2</f>
        <v>1.2223515729600001</v>
      </c>
      <c r="X3125" s="37">
        <f>W3125*SQRT((0.5*V3125/U3125)^2+Info!$B$3^2)</f>
        <v>6.4064969784623935E-2</v>
      </c>
      <c r="Y3125" s="28">
        <f>W3125*Info!$D$2</f>
        <v>0.99010477409760012</v>
      </c>
      <c r="Z3125" s="28">
        <f>Y3125*SQRT(Info!$D$3^2+(X3125/W3125)^2)</f>
        <v>7.1718988023825578E-2</v>
      </c>
      <c r="AA3125" s="37">
        <f t="shared" si="802"/>
        <v>0.52764842703999992</v>
      </c>
      <c r="AB3125" s="37">
        <f t="shared" si="803"/>
        <v>6.7114233613331062E-2</v>
      </c>
      <c r="AC3125" s="37">
        <f>(1-EXP(-Info!$B$6*H3125*1000))+(Info!$B$6/(Info!$B$6-Info!$B$7))*(EXP(-Info!$B$7*H3125*1000)-EXP(-Info!$B$6*H3125*1000))*(Info!$B$9-1)</f>
        <v>0.82931569847048436</v>
      </c>
      <c r="AD3125" s="37">
        <f>SQRT((Info!$B$6*EXP(-Info!$B$6*H3125*1000)+(Info!$B$6/(Info!$B$6+Info!$B$7))*(Info!$B$9-1)*(-Info!$B$7*EXP(-Info!$B$7*H3125*1000)+Info!$B$6*EXP(-Info!$B$6*H3125*1000)))^2*(0.01*H3125*1000)^2)</f>
        <v>3.5695276411884694E-3</v>
      </c>
      <c r="AE3125" s="37">
        <f t="shared" si="804"/>
        <v>5.5690745782744057E-2</v>
      </c>
      <c r="AF3125" s="37">
        <f t="shared" si="805"/>
        <v>0.85230810208486973</v>
      </c>
      <c r="AG3125" s="37">
        <f t="shared" si="806"/>
        <v>9.9222338256059361E-2</v>
      </c>
      <c r="AH3125" s="37">
        <f t="shared" si="807"/>
        <v>0.37381934301967973</v>
      </c>
      <c r="AI3125">
        <f>AF3125*EXP(Info!$B$6*H3125*1000)</f>
        <v>3.3315018940689507</v>
      </c>
      <c r="AJ3125">
        <f>2*SQRT((EXP(Info!$B$6*H3125)*AG3125)^2+(Info!$B$6*H3125*0.01*AI3125)^2)</f>
        <v>0.19871540756905795</v>
      </c>
      <c r="AK3125">
        <f t="shared" si="808"/>
        <v>0.70161411343508784</v>
      </c>
      <c r="AL3125">
        <f t="shared" si="809"/>
        <v>0.17848359287129262</v>
      </c>
      <c r="AM3125">
        <f t="shared" si="797"/>
        <v>0.91</v>
      </c>
      <c r="AN3125">
        <f t="shared" si="798"/>
        <v>7.0000000000000007E-2</v>
      </c>
      <c r="AO3125">
        <f t="shared" si="810"/>
        <v>10.5</v>
      </c>
      <c r="AP3125">
        <f t="shared" si="811"/>
        <v>0.68719999923253505</v>
      </c>
      <c r="AQ3125">
        <f t="shared" si="796"/>
        <v>3</v>
      </c>
      <c r="AR3125">
        <v>1</v>
      </c>
      <c r="AS3125">
        <v>1</v>
      </c>
      <c r="AT3125">
        <v>0</v>
      </c>
      <c r="AU3125">
        <v>0</v>
      </c>
      <c r="AV3125">
        <v>1</v>
      </c>
      <c r="AW3125">
        <v>0</v>
      </c>
      <c r="AX3125">
        <v>0</v>
      </c>
    </row>
    <row r="3126" spans="1:50">
      <c r="A3126" s="13" t="s">
        <v>316</v>
      </c>
      <c r="B3126" s="13" t="s">
        <v>252</v>
      </c>
      <c r="D3126" s="13">
        <v>0.81799999999999995</v>
      </c>
      <c r="E3126" s="13">
        <v>68.495000000000005</v>
      </c>
      <c r="F3126" s="13">
        <v>2802</v>
      </c>
      <c r="G3126" s="13">
        <v>291</v>
      </c>
      <c r="H3126">
        <v>151.60900000000001</v>
      </c>
      <c r="J3126" t="e">
        <f>(F3126*100*Info!$B$11)/AI3126</f>
        <v>#DIV/0!</v>
      </c>
      <c r="K3126" t="e">
        <f>2*((F3126*100*Info!$B$11)/AI3126^2)*(AJ3126/2)</f>
        <v>#DIV/0!</v>
      </c>
      <c r="L3126" t="e">
        <f t="shared" si="799"/>
        <v>#DIV/0!</v>
      </c>
      <c r="M3126" t="e">
        <f t="shared" si="800"/>
        <v>#DIV/0!</v>
      </c>
      <c r="N3126" t="e">
        <f t="shared" si="801"/>
        <v>#DIV/0!</v>
      </c>
      <c r="O3126" s="14">
        <v>2.0099999999999998</v>
      </c>
      <c r="P3126" s="14">
        <v>0.04</v>
      </c>
      <c r="Q3126" s="23">
        <v>1.8089999999999999</v>
      </c>
      <c r="R3126" s="23">
        <v>0.11510152040698679</v>
      </c>
      <c r="S3126" s="14">
        <v>1.65</v>
      </c>
      <c r="T3126" s="14">
        <v>0.05</v>
      </c>
      <c r="U3126" s="23">
        <v>2.1075863430599999</v>
      </c>
      <c r="V3126" s="23">
        <v>5.8207217759999999E-2</v>
      </c>
      <c r="W3126" s="37">
        <f>U3126*Info!$B$2</f>
        <v>1.0116414446688</v>
      </c>
      <c r="X3126" s="37">
        <f>W3126*SQRT((0.5*V3126/U3126)^2+Info!$B$3^2)</f>
        <v>5.2475703434180683E-2</v>
      </c>
      <c r="Y3126" s="28">
        <f>W3126*Info!$D$2</f>
        <v>0.81942957018172802</v>
      </c>
      <c r="Z3126" s="28">
        <f>Y3126*SQRT(Info!$D$3^2+(X3126/W3126)^2)</f>
        <v>5.9036973677213056E-2</v>
      </c>
      <c r="AA3126" s="37">
        <f t="shared" si="802"/>
        <v>0.99835855533119977</v>
      </c>
      <c r="AB3126" s="37">
        <f t="shared" si="803"/>
        <v>5.6157808458949701E-2</v>
      </c>
      <c r="AC3126" s="37">
        <f>(1-EXP(-Info!$B$6*H3126*1000))+(Info!$B$6/(Info!$B$6-Info!$B$7))*(EXP(-Info!$B$7*H3126*1000)-EXP(-Info!$B$6*H3126*1000))*(Info!$B$9-1)</f>
        <v>0.83645056422037556</v>
      </c>
      <c r="AD3126" s="37">
        <f>SQRT((Info!$B$6*EXP(-Info!$B$6*H3126*1000)+(Info!$B$6/(Info!$B$6+Info!$B$7))*(Info!$B$9-1)*(-Info!$B$7*EXP(-Info!$B$7*H3126*1000)+Info!$B$6*EXP(-Info!$B$6*H3126*1000)))^2*(0.01*H3126*1000)^2)</f>
        <v>3.5373257290518953E-3</v>
      </c>
      <c r="AE3126" s="37">
        <f t="shared" si="804"/>
        <v>4.7105796029458656E-2</v>
      </c>
      <c r="AF3126" s="37">
        <f t="shared" si="805"/>
        <v>0</v>
      </c>
      <c r="AG3126" s="37">
        <f t="shared" si="806"/>
        <v>7.9557025337382431E-2</v>
      </c>
      <c r="AH3126" s="37">
        <f t="shared" si="807"/>
        <v>0</v>
      </c>
      <c r="AI3126">
        <f>AF3126*EXP(Info!$B$6*H3126*1000)</f>
        <v>0</v>
      </c>
      <c r="AJ3126">
        <f>2*SQRT((EXP(Info!$B$6*H3126)*AG3126)^2+(Info!$B$6*H3126*0.01*AI3126)^2)</f>
        <v>0.15933542693565345</v>
      </c>
      <c r="AK3126">
        <f t="shared" si="808"/>
        <v>1.3275173710238963</v>
      </c>
      <c r="AL3126">
        <f t="shared" si="809"/>
        <v>0.14934607581573084</v>
      </c>
      <c r="AM3126">
        <f t="shared" si="797"/>
        <v>0.9</v>
      </c>
      <c r="AN3126">
        <f t="shared" si="798"/>
        <v>0.06</v>
      </c>
      <c r="AO3126">
        <f t="shared" si="810"/>
        <v>8.69</v>
      </c>
      <c r="AP3126">
        <f t="shared" si="811"/>
        <v>0.95369758236413948</v>
      </c>
      <c r="AQ3126">
        <f t="shared" si="796"/>
        <v>3</v>
      </c>
      <c r="AR3126">
        <v>1</v>
      </c>
      <c r="AS3126">
        <v>1</v>
      </c>
      <c r="AT3126">
        <v>0</v>
      </c>
      <c r="AU3126">
        <v>0</v>
      </c>
      <c r="AV3126">
        <v>1</v>
      </c>
      <c r="AW3126">
        <v>0</v>
      </c>
      <c r="AX3126">
        <v>0</v>
      </c>
    </row>
    <row r="3127" spans="1:50">
      <c r="A3127" s="13" t="s">
        <v>316</v>
      </c>
      <c r="B3127" s="13" t="s">
        <v>252</v>
      </c>
      <c r="D3127" s="13">
        <v>0.81799999999999995</v>
      </c>
      <c r="E3127" s="13">
        <v>68.495000000000005</v>
      </c>
      <c r="F3127" s="13">
        <v>2802</v>
      </c>
      <c r="G3127" s="13">
        <v>301</v>
      </c>
      <c r="H3127">
        <v>155.833</v>
      </c>
      <c r="J3127">
        <f>(F3127*100*Info!$B$11)/AI3127</f>
        <v>3.646910936040054</v>
      </c>
      <c r="K3127">
        <f>2*((F3127*100*Info!$B$11)/AI3127^2)*(AJ3127/2)</f>
        <v>0.36510708715159679</v>
      </c>
      <c r="L3127">
        <f t="shared" si="799"/>
        <v>0.98130841231088017</v>
      </c>
      <c r="M3127">
        <f t="shared" si="800"/>
        <v>38.292564871185768</v>
      </c>
      <c r="N3127">
        <f t="shared" si="801"/>
        <v>4.0291626296347944</v>
      </c>
      <c r="O3127" s="14">
        <v>1.86</v>
      </c>
      <c r="P3127" s="14">
        <v>0.04</v>
      </c>
      <c r="Q3127" s="23">
        <v>1.4508000000000001</v>
      </c>
      <c r="R3127" s="23">
        <v>0.10714998833411042</v>
      </c>
      <c r="S3127" s="14">
        <v>2</v>
      </c>
      <c r="T3127" s="14">
        <v>7.0000000000000007E-2</v>
      </c>
      <c r="U3127" s="23">
        <v>2.5465657770000001</v>
      </c>
      <c r="V3127" s="23">
        <v>8.2460225160000011E-2</v>
      </c>
      <c r="W3127" s="37">
        <f>U3127*Info!$B$2</f>
        <v>1.2223515729600001</v>
      </c>
      <c r="X3127" s="37">
        <f>W3127*SQRT((0.5*V3127/U3127)^2+Info!$B$3^2)</f>
        <v>6.4241890467517299E-2</v>
      </c>
      <c r="Y3127" s="28">
        <f>W3127*Info!$D$2</f>
        <v>0.99010477409760012</v>
      </c>
      <c r="Z3127" s="28">
        <f>Y3127*SQRT(Info!$D$3^2+(X3127/W3127)^2)</f>
        <v>7.1822745723535211E-2</v>
      </c>
      <c r="AA3127" s="37">
        <f t="shared" si="802"/>
        <v>0.63764842704000002</v>
      </c>
      <c r="AB3127" s="37">
        <f t="shared" si="803"/>
        <v>6.7283136749415079E-2</v>
      </c>
      <c r="AC3127" s="37">
        <f>(1-EXP(-Info!$B$6*H3127*1000))+(Info!$B$6/(Info!$B$6-Info!$B$7))*(EXP(-Info!$B$7*H3127*1000)-EXP(-Info!$B$6*H3127*1000))*(Info!$B$9-1)</f>
        <v>0.84627924568622248</v>
      </c>
      <c r="AD3127" s="37">
        <f>SQRT((Info!$B$6*EXP(-Info!$B$6*H3127*1000)+(Info!$B$6/(Info!$B$6+Info!$B$7))*(Info!$B$9-1)*(-Info!$B$7*EXP(-Info!$B$7*H3127*1000)+Info!$B$6*EXP(-Info!$B$6*H3127*1000)))^2*(0.01*H3127*1000)^2)</f>
        <v>3.4893171415849382E-3</v>
      </c>
      <c r="AE3127" s="37">
        <f t="shared" si="804"/>
        <v>5.6983776026957499E-2</v>
      </c>
      <c r="AF3127" s="37">
        <f t="shared" si="805"/>
        <v>0.47026659605398236</v>
      </c>
      <c r="AG3127" s="37">
        <f t="shared" si="806"/>
        <v>9.813591357682494E-2</v>
      </c>
      <c r="AH3127" s="37">
        <f t="shared" si="807"/>
        <v>0.23513329802699118</v>
      </c>
      <c r="AI3127">
        <f>AF3127*EXP(Info!$B$6*H3127*1000)</f>
        <v>1.963285759907508</v>
      </c>
      <c r="AJ3127">
        <f>2*SQRT((EXP(Info!$B$6*H3127)*AG3127)^2+(Info!$B$6*H3127*0.01*AI3127)^2)</f>
        <v>0.1965525228385141</v>
      </c>
      <c r="AK3127">
        <f t="shared" si="808"/>
        <v>0.84788111343508799</v>
      </c>
      <c r="AL3127">
        <f t="shared" si="809"/>
        <v>0.17893277387139445</v>
      </c>
      <c r="AM3127">
        <f t="shared" si="797"/>
        <v>0.78</v>
      </c>
      <c r="AN3127">
        <f t="shared" si="798"/>
        <v>0.06</v>
      </c>
      <c r="AO3127">
        <f t="shared" si="810"/>
        <v>10.5</v>
      </c>
      <c r="AP3127">
        <f t="shared" si="811"/>
        <v>0.73039542775572297</v>
      </c>
      <c r="AQ3127">
        <f t="shared" si="796"/>
        <v>3</v>
      </c>
      <c r="AR3127">
        <v>1</v>
      </c>
      <c r="AS3127">
        <v>1</v>
      </c>
      <c r="AT3127">
        <v>0</v>
      </c>
      <c r="AU3127">
        <v>0</v>
      </c>
      <c r="AV3127">
        <v>1</v>
      </c>
      <c r="AW3127">
        <v>0</v>
      </c>
      <c r="AX3127">
        <v>0</v>
      </c>
    </row>
    <row r="3128" spans="1:50">
      <c r="A3128" s="13" t="s">
        <v>316</v>
      </c>
      <c r="B3128" s="13" t="s">
        <v>252</v>
      </c>
      <c r="D3128" s="13">
        <v>0.81799999999999995</v>
      </c>
      <c r="E3128" s="13">
        <v>68.495000000000005</v>
      </c>
      <c r="F3128" s="13">
        <v>2802</v>
      </c>
      <c r="G3128" s="13">
        <v>311</v>
      </c>
      <c r="H3128">
        <v>160.55199999999999</v>
      </c>
      <c r="J3128">
        <f>(F3128*100*Info!$B$11)/AI3128</f>
        <v>1.3274778450744196</v>
      </c>
      <c r="K3128">
        <f>2*((F3128*100*Info!$B$11)/AI3128^2)*(AJ3128/2)</f>
        <v>4.8911053788399224E-2</v>
      </c>
      <c r="L3128">
        <f t="shared" si="799"/>
        <v>0.89813084212452943</v>
      </c>
      <c r="M3128">
        <f t="shared" si="800"/>
        <v>12.757062105412279</v>
      </c>
      <c r="N3128">
        <f t="shared" si="801"/>
        <v>0.67983670364129023</v>
      </c>
      <c r="O3128" s="14">
        <v>1.64</v>
      </c>
      <c r="P3128" s="14">
        <v>0.04</v>
      </c>
      <c r="Q3128" s="23">
        <v>1.3775999999999999</v>
      </c>
      <c r="R3128" s="23">
        <v>9.2485674566388926E-2</v>
      </c>
      <c r="S3128" s="14">
        <v>2.59</v>
      </c>
      <c r="T3128" s="14">
        <v>0.1</v>
      </c>
      <c r="U3128" s="23">
        <v>2.33071401114</v>
      </c>
      <c r="V3128" s="23">
        <v>8.9736127380000003E-2</v>
      </c>
      <c r="W3128" s="37">
        <f>U3128*Info!$B$2</f>
        <v>1.1187427253472</v>
      </c>
      <c r="X3128" s="37">
        <f>W3128*SQRT((0.5*V3128/U3128)^2+Info!$B$3^2)</f>
        <v>5.9939898173800681E-2</v>
      </c>
      <c r="Y3128" s="28">
        <f>W3128*Info!$D$2</f>
        <v>0.906181607531232</v>
      </c>
      <c r="Z3128" s="28">
        <f>Y3128*SQRT(Info!$D$3^2+(X3128/W3128)^2)</f>
        <v>6.6408909022609153E-2</v>
      </c>
      <c r="AA3128" s="37">
        <f t="shared" si="802"/>
        <v>0.52125727465279992</v>
      </c>
      <c r="AB3128" s="37">
        <f t="shared" si="803"/>
        <v>6.3188538462964905E-2</v>
      </c>
      <c r="AC3128" s="37">
        <f>(1-EXP(-Info!$B$6*H3128*1000))+(Info!$B$6/(Info!$B$6-Info!$B$7))*(EXP(-Info!$B$7*H3128*1000)-EXP(-Info!$B$6*H3128*1000))*(Info!$B$9-1)</f>
        <v>0.85676817594717558</v>
      </c>
      <c r="AD3128" s="37">
        <f>SQRT((Info!$B$6*EXP(-Info!$B$6*H3128*1000)+(Info!$B$6/(Info!$B$6+Info!$B$7))*(Info!$B$9-1)*(-Info!$B$7*EXP(-Info!$B$7*H3128*1000)+Info!$B$6*EXP(-Info!$B$6*H3128*1000)))^2*(0.01*H3128*1000)^2)</f>
        <v>3.4331823089104262E-3</v>
      </c>
      <c r="AE3128" s="37">
        <f t="shared" si="804"/>
        <v>5.4167498597615583E-2</v>
      </c>
      <c r="AF3128" s="37">
        <f t="shared" si="805"/>
        <v>1.2372217480652925</v>
      </c>
      <c r="AG3128" s="37">
        <f t="shared" si="806"/>
        <v>9.9218249842939005E-2</v>
      </c>
      <c r="AH3128" s="37">
        <f t="shared" si="807"/>
        <v>0.4776917946198041</v>
      </c>
      <c r="AI3128">
        <f>AF3128*EXP(Info!$B$6*H3128*1000)</f>
        <v>5.3936329973002346</v>
      </c>
      <c r="AJ3128">
        <f>2*SQRT((EXP(Info!$B$6*H3128)*AG3128)^2+(Info!$B$6*H3128*0.01*AI3128)^2)</f>
        <v>0.1987289464940542</v>
      </c>
      <c r="AK3128">
        <f t="shared" si="808"/>
        <v>0.69311579810582802</v>
      </c>
      <c r="AL3128">
        <f t="shared" si="809"/>
        <v>0.16804359918840886</v>
      </c>
      <c r="AM3128">
        <f t="shared" si="797"/>
        <v>0.84</v>
      </c>
      <c r="AN3128">
        <f t="shared" si="798"/>
        <v>0.06</v>
      </c>
      <c r="AO3128">
        <f t="shared" si="810"/>
        <v>9.61</v>
      </c>
      <c r="AP3128">
        <f t="shared" si="811"/>
        <v>0.70364703355339697</v>
      </c>
      <c r="AQ3128">
        <f t="shared" si="796"/>
        <v>3</v>
      </c>
      <c r="AR3128">
        <v>1</v>
      </c>
      <c r="AS3128">
        <v>1</v>
      </c>
      <c r="AT3128">
        <v>0</v>
      </c>
      <c r="AU3128">
        <v>0</v>
      </c>
      <c r="AV3128">
        <v>1</v>
      </c>
      <c r="AW3128">
        <v>0</v>
      </c>
      <c r="AX3128">
        <v>0</v>
      </c>
    </row>
    <row r="3129" spans="1:50">
      <c r="A3129" s="13" t="s">
        <v>316</v>
      </c>
      <c r="B3129" s="13" t="s">
        <v>252</v>
      </c>
      <c r="D3129" s="13">
        <v>0.81799999999999995</v>
      </c>
      <c r="E3129" s="13">
        <v>68.495000000000005</v>
      </c>
      <c r="F3129" s="13">
        <v>2802</v>
      </c>
      <c r="G3129" s="13">
        <v>318</v>
      </c>
      <c r="H3129">
        <v>164.00299999999999</v>
      </c>
      <c r="J3129">
        <f>(F3129*100*Info!$B$11)/AI3129</f>
        <v>2.7298155901561998</v>
      </c>
      <c r="K3129">
        <f>2*((F3129*100*Info!$B$11)/AI3129^2)*(AJ3129/2)</f>
        <v>0.17932296466969003</v>
      </c>
      <c r="L3129">
        <f t="shared" si="799"/>
        <v>0.86355140283357457</v>
      </c>
      <c r="M3129">
        <f t="shared" si="800"/>
        <v>25.223496081212929</v>
      </c>
      <c r="N3129">
        <f t="shared" si="801"/>
        <v>1.8247445003123599</v>
      </c>
      <c r="O3129" s="14">
        <v>1.58</v>
      </c>
      <c r="P3129" s="14">
        <v>0.03</v>
      </c>
      <c r="Q3129" s="23">
        <v>1.4852000000000001</v>
      </c>
      <c r="R3129" s="23">
        <v>0.10694447157286814</v>
      </c>
      <c r="S3129" s="14">
        <v>1.89</v>
      </c>
      <c r="T3129" s="14">
        <v>0.06</v>
      </c>
      <c r="U3129" s="23">
        <v>2.2409778837600003</v>
      </c>
      <c r="V3129" s="23">
        <v>6.7908420720000015E-2</v>
      </c>
      <c r="W3129" s="37">
        <f>U3129*Info!$B$2</f>
        <v>1.0756693842048002</v>
      </c>
      <c r="X3129" s="37">
        <f>W3129*SQRT((0.5*V3129/U3129)^2+Info!$B$3^2)</f>
        <v>5.6198639199883341E-2</v>
      </c>
      <c r="Y3129" s="28">
        <f>W3129*Info!$D$2</f>
        <v>0.87129220120588824</v>
      </c>
      <c r="Z3129" s="28">
        <f>Y3129*SQRT(Info!$D$3^2+(X3129/W3129)^2)</f>
        <v>6.3008153296576955E-2</v>
      </c>
      <c r="AA3129" s="37">
        <f t="shared" si="802"/>
        <v>0.50433061579519989</v>
      </c>
      <c r="AB3129" s="37">
        <f t="shared" si="803"/>
        <v>5.8166030016829101E-2</v>
      </c>
      <c r="AC3129" s="37">
        <f>(1-EXP(-Info!$B$6*H3129*1000))+(Info!$B$6/(Info!$B$6-Info!$B$7))*(EXP(-Info!$B$7*H3129*1000)-EXP(-Info!$B$6*H3129*1000))*(Info!$B$9-1)</f>
        <v>0.8641229302973743</v>
      </c>
      <c r="AD3129" s="37">
        <f>SQRT((Info!$B$6*EXP(-Info!$B$6*H3129*1000)+(Info!$B$6/(Info!$B$6+Info!$B$7))*(Info!$B$9-1)*(-Info!$B$7*EXP(-Info!$B$7*H3129*1000)+Info!$B$6*EXP(-Info!$B$6*H3129*1000)))^2*(0.01*H3129*1000)^2)</f>
        <v>3.3906402176665093E-3</v>
      </c>
      <c r="AE3129" s="37">
        <f t="shared" si="804"/>
        <v>5.0291680242928911E-2</v>
      </c>
      <c r="AF3129" s="37">
        <f t="shared" si="805"/>
        <v>0.58290414923448441</v>
      </c>
      <c r="AG3129" s="37">
        <f t="shared" si="806"/>
        <v>8.6019070464065969E-2</v>
      </c>
      <c r="AH3129" s="37">
        <f t="shared" si="807"/>
        <v>0.30841489377485948</v>
      </c>
      <c r="AI3129">
        <f>AF3129*EXP(Info!$B$6*H3129*1000)</f>
        <v>2.6228615347488393</v>
      </c>
      <c r="AJ3129">
        <f>2*SQRT((EXP(Info!$B$6*H3129)*AG3129)^2+(Info!$B$6*H3129*0.01*AI3129)^2)</f>
        <v>0.17229709875836058</v>
      </c>
      <c r="AK3129">
        <f t="shared" si="808"/>
        <v>0.67060841982287733</v>
      </c>
      <c r="AL3129">
        <f t="shared" si="809"/>
        <v>0.1546867402267553</v>
      </c>
      <c r="AM3129">
        <f t="shared" si="797"/>
        <v>0.94000000000000006</v>
      </c>
      <c r="AN3129">
        <f t="shared" si="798"/>
        <v>7.0000000000000021E-2</v>
      </c>
      <c r="AO3129">
        <f t="shared" si="810"/>
        <v>9.24</v>
      </c>
      <c r="AP3129">
        <f t="shared" si="811"/>
        <v>0.70504934986195145</v>
      </c>
      <c r="AQ3129">
        <f t="shared" si="796"/>
        <v>3</v>
      </c>
      <c r="AR3129">
        <v>1</v>
      </c>
      <c r="AS3129">
        <v>1</v>
      </c>
      <c r="AT3129">
        <v>0</v>
      </c>
      <c r="AU3129">
        <v>0</v>
      </c>
      <c r="AV3129">
        <v>1</v>
      </c>
      <c r="AW3129">
        <v>0</v>
      </c>
      <c r="AX3129">
        <v>0</v>
      </c>
    </row>
    <row r="3130" spans="1:50">
      <c r="A3130" s="13" t="s">
        <v>316</v>
      </c>
      <c r="B3130" s="13" t="s">
        <v>252</v>
      </c>
      <c r="D3130" s="13">
        <v>0.81799999999999995</v>
      </c>
      <c r="E3130" s="13">
        <v>68.495000000000005</v>
      </c>
      <c r="F3130" s="13">
        <v>2802</v>
      </c>
      <c r="G3130" s="13">
        <v>328</v>
      </c>
      <c r="H3130">
        <v>168.934</v>
      </c>
      <c r="J3130">
        <f>(F3130*100*Info!$B$11)/AI3130</f>
        <v>2.0692361772136261</v>
      </c>
      <c r="K3130">
        <f>2*((F3130*100*Info!$B$11)/AI3130^2)*(AJ3130/2)</f>
        <v>0.12400608636756361</v>
      </c>
      <c r="L3130">
        <f t="shared" si="799"/>
        <v>1.0467289731316054</v>
      </c>
      <c r="M3130">
        <f t="shared" si="800"/>
        <v>23.175445210674987</v>
      </c>
      <c r="N3130">
        <f t="shared" si="801"/>
        <v>1.5663549215963923</v>
      </c>
      <c r="O3130" s="14">
        <v>1.6</v>
      </c>
      <c r="P3130" s="14">
        <v>0.02</v>
      </c>
      <c r="Q3130" s="23">
        <v>1.504</v>
      </c>
      <c r="R3130" s="23">
        <v>6.1176466063348256E-2</v>
      </c>
      <c r="S3130" s="14">
        <v>2.0499999999999998</v>
      </c>
      <c r="T3130" s="14">
        <v>7.0000000000000007E-2</v>
      </c>
      <c r="U3130" s="23">
        <v>2.7163368287999998</v>
      </c>
      <c r="V3130" s="23">
        <v>8.4885525899999995E-2</v>
      </c>
      <c r="W3130" s="37">
        <f>U3130*Info!$B$2</f>
        <v>1.3038416778239998</v>
      </c>
      <c r="X3130" s="37">
        <f>W3130*SQRT((0.5*V3130/U3130)^2+Info!$B$3^2)</f>
        <v>6.8301153917769683E-2</v>
      </c>
      <c r="Y3130" s="28">
        <f>W3130*Info!$D$2</f>
        <v>1.05611175903744</v>
      </c>
      <c r="Z3130" s="28">
        <f>Y3130*SQRT(Info!$D$3^2+(X3130/W3130)^2)</f>
        <v>7.6479852684800564E-2</v>
      </c>
      <c r="AA3130" s="37">
        <f t="shared" si="802"/>
        <v>0.29615832217600024</v>
      </c>
      <c r="AB3130" s="37">
        <f t="shared" si="803"/>
        <v>6.902932439549779E-2</v>
      </c>
      <c r="AC3130" s="37">
        <f>(1-EXP(-Info!$B$6*H3130*1000))+(Info!$B$6/(Info!$B$6-Info!$B$7))*(EXP(-Info!$B$7*H3130*1000)-EXP(-Info!$B$6*H3130*1000))*(Info!$B$9-1)</f>
        <v>0.87418769488532089</v>
      </c>
      <c r="AD3130" s="37">
        <f>SQRT((Info!$B$6*EXP(-Info!$B$6*H3130*1000)+(Info!$B$6/(Info!$B$6+Info!$B$7))*(Info!$B$9-1)*(-Info!$B$7*EXP(-Info!$B$7*H3130*1000)+Info!$B$6*EXP(-Info!$B$6*H3130*1000)))^2*(0.01*H3130*1000)^2)</f>
        <v>3.3279286349024062E-3</v>
      </c>
      <c r="AE3130" s="37">
        <f t="shared" si="804"/>
        <v>6.0352634170257977E-2</v>
      </c>
      <c r="AF3130" s="37">
        <f t="shared" si="805"/>
        <v>0.73499027997841793</v>
      </c>
      <c r="AG3130" s="37">
        <f t="shared" si="806"/>
        <v>0.10352105253511378</v>
      </c>
      <c r="AH3130" s="37">
        <f t="shared" si="807"/>
        <v>0.35853184389191123</v>
      </c>
      <c r="AI3130">
        <f>AF3130*EXP(Info!$B$6*H3130*1000)</f>
        <v>3.4601793585591336</v>
      </c>
      <c r="AJ3130">
        <f>2*SQRT((EXP(Info!$B$6*H3130)*AG3130)^2+(Info!$B$6*H3130*0.01*AI3130)^2)</f>
        <v>0.20736313481747454</v>
      </c>
      <c r="AK3130">
        <f t="shared" si="808"/>
        <v>0.3938017209974275</v>
      </c>
      <c r="AL3130">
        <f t="shared" si="809"/>
        <v>0.18357658529738682</v>
      </c>
      <c r="AM3130">
        <f t="shared" si="797"/>
        <v>0.94</v>
      </c>
      <c r="AN3130">
        <f t="shared" si="798"/>
        <v>0.04</v>
      </c>
      <c r="AO3130">
        <f t="shared" si="810"/>
        <v>11.2</v>
      </c>
      <c r="AP3130">
        <f t="shared" si="811"/>
        <v>0.58902857077074444</v>
      </c>
      <c r="AQ3130">
        <f t="shared" si="796"/>
        <v>3</v>
      </c>
      <c r="AR3130">
        <v>1</v>
      </c>
      <c r="AS3130">
        <v>1</v>
      </c>
      <c r="AT3130">
        <v>0</v>
      </c>
      <c r="AU3130">
        <v>0</v>
      </c>
      <c r="AV3130">
        <v>1</v>
      </c>
      <c r="AW3130">
        <v>0</v>
      </c>
      <c r="AX3130">
        <v>0</v>
      </c>
    </row>
    <row r="3131" spans="1:50">
      <c r="A3131" s="13" t="s">
        <v>316</v>
      </c>
      <c r="B3131" s="13" t="s">
        <v>252</v>
      </c>
      <c r="D3131" s="13">
        <v>0.81799999999999995</v>
      </c>
      <c r="E3131" s="13">
        <v>68.495000000000005</v>
      </c>
      <c r="F3131" s="13">
        <v>2802</v>
      </c>
      <c r="G3131" s="13">
        <v>338</v>
      </c>
      <c r="H3131">
        <v>172.697</v>
      </c>
      <c r="J3131">
        <f>(F3131*100*Info!$B$11)/AI3131</f>
        <v>4.1099014928330684</v>
      </c>
      <c r="K3131">
        <f>2*((F3131*100*Info!$B$11)/AI3131^2)*(AJ3131/2)</f>
        <v>0.4087377960904896</v>
      </c>
      <c r="L3131">
        <f t="shared" si="799"/>
        <v>0.88224299163949604</v>
      </c>
      <c r="M3131">
        <f t="shared" si="800"/>
        <v>38.797470135673244</v>
      </c>
      <c r="N3131">
        <f t="shared" si="801"/>
        <v>3.9630093866458784</v>
      </c>
      <c r="O3131" s="14">
        <v>1.51</v>
      </c>
      <c r="P3131" s="14">
        <v>0.04</v>
      </c>
      <c r="Q3131" s="23">
        <v>1.1929000000000001</v>
      </c>
      <c r="R3131" s="23">
        <v>0.10086590107662748</v>
      </c>
      <c r="S3131" s="14">
        <v>1.61</v>
      </c>
      <c r="T3131" s="14">
        <v>0.05</v>
      </c>
      <c r="U3131" s="23">
        <v>2.2894838985599999</v>
      </c>
      <c r="V3131" s="23">
        <v>5.3356616280000005E-2</v>
      </c>
      <c r="W3131" s="37">
        <f>U3131*Info!$B$2</f>
        <v>1.0989522713087998</v>
      </c>
      <c r="X3131" s="37">
        <f>W3131*SQRT((0.5*V3131/U3131)^2+Info!$B$3^2)</f>
        <v>5.6420061309661408E-2</v>
      </c>
      <c r="Y3131" s="28">
        <f>W3131*Info!$D$2</f>
        <v>0.89015133976012795</v>
      </c>
      <c r="Z3131" s="28">
        <f>Y3131*SQRT(Info!$D$3^2+(X3131/W3131)^2)</f>
        <v>6.3792133827406047E-2</v>
      </c>
      <c r="AA3131" s="37">
        <f t="shared" si="802"/>
        <v>0.41104772869120021</v>
      </c>
      <c r="AB3131" s="37">
        <f t="shared" si="803"/>
        <v>5.9860031057342028E-2</v>
      </c>
      <c r="AC3131" s="37">
        <f>(1-EXP(-Info!$B$6*H3131*1000))+(Info!$B$6/(Info!$B$6-Info!$B$7))*(EXP(-Info!$B$7*H3131*1000)-EXP(-Info!$B$6*H3131*1000))*(Info!$B$9-1)</f>
        <v>0.88153010820539257</v>
      </c>
      <c r="AD3131" s="37">
        <f>SQRT((Info!$B$6*EXP(-Info!$B$6*H3131*1000)+(Info!$B$6/(Info!$B$6+Info!$B$7))*(Info!$B$9-1)*(-Info!$B$7*EXP(-Info!$B$7*H3131*1000)+Info!$B$6*EXP(-Info!$B$6*H3131*1000)))^2*(0.01*H3131*1000)^2)</f>
        <v>3.2787269542108467E-3</v>
      </c>
      <c r="AE3131" s="37">
        <f t="shared" si="804"/>
        <v>5.2785627247899737E-2</v>
      </c>
      <c r="AF3131" s="37">
        <f t="shared" si="805"/>
        <v>0.35749771148913756</v>
      </c>
      <c r="AG3131" s="37">
        <f t="shared" si="806"/>
        <v>8.6491379814452596E-2</v>
      </c>
      <c r="AH3131" s="37">
        <f t="shared" si="807"/>
        <v>0.22204826800567548</v>
      </c>
      <c r="AI3131">
        <f>AF3131*EXP(Info!$B$6*H3131*1000)</f>
        <v>1.7421167687021282</v>
      </c>
      <c r="AJ3131">
        <f>2*SQRT((EXP(Info!$B$6*H3131)*AG3131)^2+(Info!$B$6*H3131*0.01*AI3131)^2)</f>
        <v>0.17325694297377048</v>
      </c>
      <c r="AK3131">
        <f t="shared" si="808"/>
        <v>0.54657016484068888</v>
      </c>
      <c r="AL3131">
        <f t="shared" si="809"/>
        <v>0.15919176659389539</v>
      </c>
      <c r="AM3131">
        <f t="shared" si="797"/>
        <v>0.79</v>
      </c>
      <c r="AN3131">
        <f t="shared" si="798"/>
        <v>6.9999999999999993E-2</v>
      </c>
      <c r="AO3131">
        <f t="shared" si="810"/>
        <v>9.44</v>
      </c>
      <c r="AP3131">
        <f t="shared" si="811"/>
        <v>0.65953728739902207</v>
      </c>
      <c r="AQ3131">
        <f t="shared" si="796"/>
        <v>3</v>
      </c>
      <c r="AR3131">
        <v>1</v>
      </c>
      <c r="AS3131">
        <v>1</v>
      </c>
      <c r="AT3131">
        <v>0</v>
      </c>
      <c r="AU3131">
        <v>0</v>
      </c>
      <c r="AV3131">
        <v>1</v>
      </c>
      <c r="AW3131">
        <v>0</v>
      </c>
      <c r="AX3131">
        <v>0</v>
      </c>
    </row>
    <row r="3132" spans="1:50">
      <c r="A3132" s="13" t="s">
        <v>316</v>
      </c>
      <c r="B3132" s="13" t="s">
        <v>252</v>
      </c>
      <c r="D3132" s="13">
        <v>0.81799999999999995</v>
      </c>
      <c r="E3132" s="13">
        <v>68.495000000000005</v>
      </c>
      <c r="F3132" s="13">
        <v>2802</v>
      </c>
      <c r="G3132" s="13">
        <v>345</v>
      </c>
      <c r="H3132">
        <v>174.512</v>
      </c>
      <c r="J3132">
        <f>(F3132*100*Info!$B$11)/AI3132</f>
        <v>2.213761869955754</v>
      </c>
      <c r="K3132">
        <f>2*((F3132*100*Info!$B$11)/AI3132^2)*(AJ3132/2)</f>
        <v>0.10767085933295474</v>
      </c>
      <c r="L3132">
        <f t="shared" si="799"/>
        <v>1.028037384325684</v>
      </c>
      <c r="M3132">
        <f t="shared" si="800"/>
        <v>24.351380596708957</v>
      </c>
      <c r="N3132">
        <f t="shared" si="801"/>
        <v>1.3266569849400163</v>
      </c>
      <c r="O3132" s="14">
        <v>1.28</v>
      </c>
      <c r="P3132" s="14">
        <v>0.04</v>
      </c>
      <c r="Q3132" s="23">
        <v>1.2287999999999999</v>
      </c>
      <c r="R3132" s="23">
        <v>0.1487225604943648</v>
      </c>
      <c r="S3132" s="14">
        <v>1.69</v>
      </c>
      <c r="T3132" s="14">
        <v>0.05</v>
      </c>
      <c r="U3132" s="23">
        <v>2.6678308140000002</v>
      </c>
      <c r="V3132" s="23">
        <v>6.5483119980000004E-2</v>
      </c>
      <c r="W3132" s="37">
        <f>U3132*Info!$B$2</f>
        <v>1.28055879072</v>
      </c>
      <c r="X3132" s="37">
        <f>W3132*SQRT((0.5*V3132/U3132)^2+Info!$B$3^2)</f>
        <v>6.5928507398234193E-2</v>
      </c>
      <c r="Y3132" s="28">
        <f>W3132*Info!$D$2</f>
        <v>1.0372526204832</v>
      </c>
      <c r="Z3132" s="28">
        <f>Y3132*SQRT(Info!$D$3^2+(X3132/W3132)^2)</f>
        <v>7.4441358256864557E-2</v>
      </c>
      <c r="AA3132" s="37">
        <f t="shared" si="802"/>
        <v>0</v>
      </c>
      <c r="AB3132" s="37">
        <f t="shared" si="803"/>
        <v>6.8895341553395467E-2</v>
      </c>
      <c r="AC3132" s="37">
        <f>(1-EXP(-Info!$B$6*H3132*1000))+(Info!$B$6/(Info!$B$6-Info!$B$7))*(EXP(-Info!$B$7*H3132*1000)-EXP(-Info!$B$6*H3132*1000))*(Info!$B$9-1)</f>
        <v>0.8849702963556324</v>
      </c>
      <c r="AD3132" s="37">
        <f>SQRT((Info!$B$6*EXP(-Info!$B$6*H3132*1000)+(Info!$B$6/(Info!$B$6+Info!$B$7))*(Info!$B$9-1)*(-Info!$B$7*EXP(-Info!$B$7*H3132*1000)+Info!$B$6*EXP(-Info!$B$6*H3132*1000)))^2*(0.01*H3132*1000)^2)</f>
        <v>3.2546249364065975E-3</v>
      </c>
      <c r="AE3132" s="37">
        <f t="shared" si="804"/>
        <v>0</v>
      </c>
      <c r="AF3132" s="37">
        <f t="shared" si="805"/>
        <v>0.65274737951679995</v>
      </c>
      <c r="AG3132" s="37">
        <f t="shared" si="806"/>
        <v>7.8527166121838743E-2</v>
      </c>
      <c r="AH3132" s="37">
        <f t="shared" si="807"/>
        <v>0.38624105296852068</v>
      </c>
      <c r="AI3132">
        <f>AF3132*EXP(Info!$B$6*H3132*1000)</f>
        <v>3.2342811598437651</v>
      </c>
      <c r="AJ3132">
        <f>2*SQRT((EXP(Info!$B$6*H3132)*AG3132)^2+(Info!$B$6*H3132*0.01*AI3132)^2)</f>
        <v>0.15730591285851528</v>
      </c>
      <c r="AK3132">
        <f t="shared" si="808"/>
        <v>0</v>
      </c>
      <c r="AL3132">
        <f t="shared" si="809"/>
        <v>0.18322027132709989</v>
      </c>
      <c r="AM3132">
        <f t="shared" si="797"/>
        <v>0.95999999999999985</v>
      </c>
      <c r="AN3132">
        <f t="shared" si="798"/>
        <v>0.11999999999999998</v>
      </c>
      <c r="AO3132">
        <f t="shared" si="810"/>
        <v>11</v>
      </c>
      <c r="AP3132">
        <f t="shared" si="811"/>
        <v>0.47979054491871537</v>
      </c>
      <c r="AQ3132">
        <f t="shared" si="796"/>
        <v>3</v>
      </c>
      <c r="AR3132">
        <v>1</v>
      </c>
      <c r="AS3132">
        <v>1</v>
      </c>
      <c r="AT3132">
        <v>0</v>
      </c>
      <c r="AU3132">
        <v>0</v>
      </c>
      <c r="AV3132">
        <v>1</v>
      </c>
      <c r="AW3132">
        <v>0</v>
      </c>
      <c r="AX3132">
        <v>0</v>
      </c>
    </row>
    <row r="3133" spans="1:50">
      <c r="A3133" s="13" t="s">
        <v>316</v>
      </c>
      <c r="B3133" s="13" t="s">
        <v>252</v>
      </c>
      <c r="D3133" s="13">
        <v>0.81799999999999995</v>
      </c>
      <c r="E3133" s="13">
        <v>68.495000000000005</v>
      </c>
      <c r="F3133" s="13">
        <v>2802</v>
      </c>
      <c r="G3133" s="13">
        <v>355</v>
      </c>
      <c r="H3133">
        <v>177.10599999999999</v>
      </c>
      <c r="J3133">
        <f>(F3133*100*Info!$B$11)/AI3133</f>
        <v>1.7540556640126783</v>
      </c>
      <c r="K3133">
        <f>2*((F3133*100*Info!$B$11)/AI3133^2)*(AJ3133/2)</f>
        <v>8.3571197410879913E-2</v>
      </c>
      <c r="L3133">
        <f t="shared" si="799"/>
        <v>1.0093457955197627</v>
      </c>
      <c r="M3133">
        <f t="shared" si="800"/>
        <v>18.943801192493396</v>
      </c>
      <c r="N3133">
        <f t="shared" si="801"/>
        <v>1.0034565929111359</v>
      </c>
      <c r="O3133" s="14">
        <v>1.58</v>
      </c>
      <c r="P3133" s="14">
        <v>0.03</v>
      </c>
      <c r="Q3133" s="23">
        <v>1.6906000000000001</v>
      </c>
      <c r="R3133" s="23">
        <v>0.10583926492564093</v>
      </c>
      <c r="S3133" s="14">
        <v>2.11</v>
      </c>
      <c r="T3133" s="14">
        <v>0.05</v>
      </c>
      <c r="U3133" s="23">
        <v>2.6193247992000002</v>
      </c>
      <c r="V3133" s="23">
        <v>6.0632518500000003E-2</v>
      </c>
      <c r="W3133" s="37">
        <f>U3133*Info!$B$2</f>
        <v>1.2572759036159999</v>
      </c>
      <c r="X3133" s="37">
        <f>W3133*SQRT((0.5*V3133/U3133)^2+Info!$B$3^2)</f>
        <v>6.4526054869281896E-2</v>
      </c>
      <c r="Y3133" s="28">
        <f>W3133*Info!$D$2</f>
        <v>1.01839348192896</v>
      </c>
      <c r="Z3133" s="28">
        <f>Y3133*SQRT(Info!$D$3^2+(X3133/W3133)^2)</f>
        <v>7.2969575055991401E-2</v>
      </c>
      <c r="AA3133" s="37">
        <f t="shared" si="802"/>
        <v>0.32272409638400013</v>
      </c>
      <c r="AB3133" s="37">
        <f t="shared" si="803"/>
        <v>6.6246598078645358E-2</v>
      </c>
      <c r="AC3133" s="37">
        <f>(1-EXP(-Info!$B$6*H3133*1000))+(Info!$B$6/(Info!$B$6-Info!$B$7))*(EXP(-Info!$B$7*H3133*1000)-EXP(-Info!$B$6*H3133*1000))*(Info!$B$9-1)</f>
        <v>0.88977554851878116</v>
      </c>
      <c r="AD3133" s="37">
        <f>SQRT((Info!$B$6*EXP(-Info!$B$6*H3133*1000)+(Info!$B$6/(Info!$B$6+Info!$B$7))*(Info!$B$9-1)*(-Info!$B$7*EXP(-Info!$B$7*H3133*1000)+Info!$B$6*EXP(-Info!$B$6*H3133*1000)))^2*(0.01*H3133*1000)^2)</f>
        <v>3.2197974289624701E-3</v>
      </c>
      <c r="AE3133" s="37">
        <f t="shared" si="804"/>
        <v>5.8953761384709119E-2</v>
      </c>
      <c r="AF3133" s="37">
        <f t="shared" si="805"/>
        <v>0.80445450819073816</v>
      </c>
      <c r="AG3133" s="37">
        <f t="shared" si="806"/>
        <v>9.7082979276787662E-2</v>
      </c>
      <c r="AH3133" s="37">
        <f t="shared" si="807"/>
        <v>0.38125806075390434</v>
      </c>
      <c r="AI3133">
        <f>AF3133*EXP(Info!$B$6*H3133*1000)</f>
        <v>4.0819276464687189</v>
      </c>
      <c r="AJ3133">
        <f>2*SQRT((EXP(Info!$B$6*H3133)*AG3133)^2+(Info!$B$6*H3133*0.01*AI3133)^2)</f>
        <v>0.1944816166093461</v>
      </c>
      <c r="AK3133">
        <f t="shared" si="808"/>
        <v>0.42912623096180497</v>
      </c>
      <c r="AL3133">
        <f t="shared" si="809"/>
        <v>0.17617620293034947</v>
      </c>
      <c r="AM3133">
        <f t="shared" si="797"/>
        <v>1.07</v>
      </c>
      <c r="AN3133">
        <f t="shared" si="798"/>
        <v>7.0000000000000021E-2</v>
      </c>
      <c r="AO3133">
        <f t="shared" si="810"/>
        <v>10.8</v>
      </c>
      <c r="AP3133">
        <f t="shared" si="811"/>
        <v>0.60320888821522523</v>
      </c>
      <c r="AQ3133">
        <f t="shared" si="796"/>
        <v>3</v>
      </c>
      <c r="AR3133">
        <v>1</v>
      </c>
      <c r="AS3133">
        <v>1</v>
      </c>
      <c r="AT3133">
        <v>0</v>
      </c>
      <c r="AU3133">
        <v>0</v>
      </c>
      <c r="AV3133">
        <v>1</v>
      </c>
      <c r="AW3133">
        <v>0</v>
      </c>
      <c r="AX3133">
        <v>0</v>
      </c>
    </row>
    <row r="3134" spans="1:50">
      <c r="A3134" s="13" t="s">
        <v>316</v>
      </c>
      <c r="B3134" s="13" t="s">
        <v>252</v>
      </c>
      <c r="D3134" s="13">
        <v>0.81799999999999995</v>
      </c>
      <c r="E3134" s="13">
        <v>68.495000000000005</v>
      </c>
      <c r="F3134" s="13">
        <v>2802</v>
      </c>
      <c r="G3134" s="13">
        <v>365</v>
      </c>
      <c r="H3134">
        <v>179.7</v>
      </c>
      <c r="J3134">
        <f>(F3134*100*Info!$B$11)/AI3134</f>
        <v>1.3776852147487486</v>
      </c>
      <c r="K3134">
        <f>2*((F3134*100*Info!$B$11)/AI3134^2)*(AJ3134/2)</f>
        <v>6.1681236496605597E-2</v>
      </c>
      <c r="L3134">
        <f t="shared" si="799"/>
        <v>1.1121495339523311</v>
      </c>
      <c r="M3134">
        <f t="shared" si="800"/>
        <v>16.394454073819464</v>
      </c>
      <c r="N3134">
        <f t="shared" si="801"/>
        <v>0.92618704416558362</v>
      </c>
      <c r="O3134" s="14">
        <v>1.83</v>
      </c>
      <c r="P3134" s="14">
        <v>0.05</v>
      </c>
      <c r="Q3134" s="23">
        <v>1.6287</v>
      </c>
      <c r="R3134" s="23">
        <v>0.12012227104080245</v>
      </c>
      <c r="S3134" s="14">
        <v>2.52</v>
      </c>
      <c r="T3134" s="14">
        <v>0.09</v>
      </c>
      <c r="U3134" s="23">
        <v>2.8861078806000005</v>
      </c>
      <c r="V3134" s="23">
        <v>9.9437330340000005E-2</v>
      </c>
      <c r="W3134" s="37">
        <f>U3134*Info!$B$2</f>
        <v>1.3853317826880001</v>
      </c>
      <c r="X3134" s="37">
        <f>W3134*SQRT((0.5*V3134/U3134)^2+Info!$B$3^2)</f>
        <v>7.3262518737934532E-2</v>
      </c>
      <c r="Y3134" s="28">
        <f>W3134*Info!$D$2</f>
        <v>1.1221187439772802</v>
      </c>
      <c r="Z3134" s="28">
        <f>Y3134*SQRT(Info!$D$3^2+(X3134/W3134)^2)</f>
        <v>8.1666548428509261E-2</v>
      </c>
      <c r="AA3134" s="37">
        <f t="shared" si="802"/>
        <v>0.44466821731200001</v>
      </c>
      <c r="AB3134" s="37">
        <f t="shared" si="803"/>
        <v>7.7410571964210473E-2</v>
      </c>
      <c r="AC3134" s="37">
        <f>(1-EXP(-Info!$B$6*H3134*1000))+(Info!$B$6/(Info!$B$6-Info!$B$7))*(EXP(-Info!$B$7*H3134*1000)-EXP(-Info!$B$6*H3134*1000))*(Info!$B$9-1)</f>
        <v>0.89445251511807899</v>
      </c>
      <c r="AD3134" s="37">
        <f>SQRT((Info!$B$6*EXP(-Info!$B$6*H3134*1000)+(Info!$B$6/(Info!$B$6+Info!$B$7))*(Info!$B$9-1)*(-Info!$B$7*EXP(-Info!$B$7*H3134*1000)+Info!$B$6*EXP(-Info!$B$6*H3134*1000)))^2*(0.01*H3134*1000)^2)</f>
        <v>3.1845583276512482E-3</v>
      </c>
      <c r="AE3134" s="37">
        <f t="shared" si="804"/>
        <v>6.925455975873103E-2</v>
      </c>
      <c r="AF3134" s="37">
        <f t="shared" si="805"/>
        <v>1.000146650654929</v>
      </c>
      <c r="AG3134" s="37">
        <f t="shared" si="806"/>
        <v>0.11614912474746289</v>
      </c>
      <c r="AH3134" s="37">
        <f t="shared" si="807"/>
        <v>0.39688359152973374</v>
      </c>
      <c r="AI3134">
        <f>AF3134*EXP(Info!$B$6*H3134*1000)</f>
        <v>5.1970713133363846</v>
      </c>
      <c r="AJ3134">
        <f>2*SQRT((EXP(Info!$B$6*H3134)*AG3134)^2+(Info!$B$6*H3134*0.01*AI3134)^2)</f>
        <v>0.23268144372594413</v>
      </c>
      <c r="AK3134">
        <f t="shared" si="808"/>
        <v>0.59127532855976639</v>
      </c>
      <c r="AL3134">
        <f t="shared" si="809"/>
        <v>0.20586567508162132</v>
      </c>
      <c r="AM3134">
        <f t="shared" si="797"/>
        <v>0.89</v>
      </c>
      <c r="AN3134">
        <f t="shared" si="798"/>
        <v>7.0000000000000007E-2</v>
      </c>
      <c r="AO3134">
        <f t="shared" si="810"/>
        <v>11.900000000000002</v>
      </c>
      <c r="AP3134">
        <f t="shared" si="811"/>
        <v>0.63407193206497758</v>
      </c>
      <c r="AQ3134">
        <f t="shared" si="796"/>
        <v>3</v>
      </c>
      <c r="AR3134">
        <v>1</v>
      </c>
      <c r="AS3134">
        <v>1</v>
      </c>
      <c r="AT3134">
        <v>0</v>
      </c>
      <c r="AU3134">
        <v>0</v>
      </c>
      <c r="AV3134">
        <v>1</v>
      </c>
      <c r="AW3134">
        <v>0</v>
      </c>
      <c r="AX3134">
        <v>0</v>
      </c>
    </row>
    <row r="3135" spans="1:50">
      <c r="A3135" s="13" t="s">
        <v>316</v>
      </c>
      <c r="B3135" s="13" t="s">
        <v>252</v>
      </c>
      <c r="D3135" s="13">
        <v>0.81799999999999995</v>
      </c>
      <c r="E3135" s="13">
        <v>68.495000000000005</v>
      </c>
      <c r="F3135" s="13">
        <v>2802</v>
      </c>
      <c r="G3135" s="13">
        <v>372</v>
      </c>
      <c r="H3135">
        <v>180.17</v>
      </c>
      <c r="J3135">
        <f>(F3135*100*Info!$B$11)/AI3135</f>
        <v>1.460076555340345</v>
      </c>
      <c r="K3135">
        <f>2*((F3135*100*Info!$B$11)/AI3135^2)*(AJ3135/2)</f>
        <v>8.162796600107311E-2</v>
      </c>
      <c r="L3135">
        <f t="shared" si="799"/>
        <v>1.2149532723848993</v>
      </c>
      <c r="M3135">
        <f t="shared" si="800"/>
        <v>18.980995240622491</v>
      </c>
      <c r="N3135">
        <f t="shared" si="801"/>
        <v>1.3948265386218868</v>
      </c>
      <c r="O3135" s="14">
        <v>1.82</v>
      </c>
      <c r="P3135" s="14">
        <v>0.05</v>
      </c>
      <c r="Q3135" s="23">
        <v>1.4923999999999999</v>
      </c>
      <c r="R3135" s="23">
        <v>0.12062238598203902</v>
      </c>
      <c r="S3135" s="14">
        <v>2.44</v>
      </c>
      <c r="T3135" s="14">
        <v>0.13</v>
      </c>
      <c r="U3135" s="23">
        <v>3.1528909620000003</v>
      </c>
      <c r="V3135" s="23">
        <v>0.15036864588000001</v>
      </c>
      <c r="W3135" s="37">
        <f>U3135*Info!$B$2</f>
        <v>1.5133876617600002</v>
      </c>
      <c r="X3135" s="37">
        <f>W3135*SQRT((0.5*V3135/U3135)^2+Info!$B$3^2)</f>
        <v>8.3834560686822421E-2</v>
      </c>
      <c r="Y3135" s="28">
        <f>W3135*Info!$D$2</f>
        <v>1.2258440060256002</v>
      </c>
      <c r="Z3135" s="28">
        <f>Y3135*SQRT(Info!$D$3^2+(X3135/W3135)^2)</f>
        <v>9.1476542676968475E-2</v>
      </c>
      <c r="AA3135" s="37">
        <f t="shared" si="802"/>
        <v>0.30661233823999989</v>
      </c>
      <c r="AB3135" s="37">
        <f t="shared" si="803"/>
        <v>8.748276153364451E-2</v>
      </c>
      <c r="AC3135" s="37">
        <f>(1-EXP(-Info!$B$6*H3135*1000))+(Info!$B$6/(Info!$B$6-Info!$B$7))*(EXP(-Info!$B$7*H3135*1000)-EXP(-Info!$B$6*H3135*1000))*(Info!$B$9-1)</f>
        <v>0.89528643924897866</v>
      </c>
      <c r="AD3135" s="37">
        <f>SQRT((Info!$B$6*EXP(-Info!$B$6*H3135*1000)+(Info!$B$6/(Info!$B$6+Info!$B$7))*(Info!$B$9-1)*(-Info!$B$7*EXP(-Info!$B$7*H3135*1000)+Info!$B$6*EXP(-Info!$B$6*H3135*1000)))^2*(0.01*H3135*1000)^2)</f>
        <v>3.1781324731896764E-3</v>
      </c>
      <c r="AE3135" s="37">
        <f t="shared" si="804"/>
        <v>7.8328191734448119E-2</v>
      </c>
      <c r="AF3135" s="37">
        <f t="shared" si="805"/>
        <v>0.93965012544170678</v>
      </c>
      <c r="AG3135" s="37">
        <f t="shared" si="806"/>
        <v>0.13685124581281569</v>
      </c>
      <c r="AH3135" s="37">
        <f t="shared" si="807"/>
        <v>0.385102510426929</v>
      </c>
      <c r="AI3135">
        <f>AF3135*EXP(Info!$B$6*H3135*1000)</f>
        <v>4.903803353454582</v>
      </c>
      <c r="AJ3135">
        <f>2*SQRT((EXP(Info!$B$6*H3135)*AG3135)^2+(Info!$B$6*H3135*0.01*AI3135)^2)</f>
        <v>0.27415514066550545</v>
      </c>
      <c r="AK3135">
        <f t="shared" si="808"/>
        <v>0.40770242615772784</v>
      </c>
      <c r="AL3135">
        <f t="shared" si="809"/>
        <v>0.2326516560225742</v>
      </c>
      <c r="AM3135">
        <f t="shared" si="797"/>
        <v>0.82</v>
      </c>
      <c r="AN3135">
        <f t="shared" si="798"/>
        <v>7.0000000000000007E-2</v>
      </c>
      <c r="AO3135">
        <f t="shared" si="810"/>
        <v>13</v>
      </c>
      <c r="AP3135">
        <f t="shared" si="811"/>
        <v>0.57724799935532944</v>
      </c>
      <c r="AQ3135">
        <f t="shared" si="796"/>
        <v>3</v>
      </c>
      <c r="AR3135">
        <v>1</v>
      </c>
      <c r="AS3135">
        <v>1</v>
      </c>
      <c r="AT3135">
        <v>0</v>
      </c>
      <c r="AU3135">
        <v>0</v>
      </c>
      <c r="AV3135">
        <v>1</v>
      </c>
      <c r="AW3135">
        <v>0</v>
      </c>
      <c r="AX3135">
        <v>0</v>
      </c>
    </row>
    <row r="3136" spans="1:50">
      <c r="A3136" s="13" t="s">
        <v>316</v>
      </c>
      <c r="B3136" s="13" t="s">
        <v>252</v>
      </c>
      <c r="D3136" s="13">
        <v>0.81799999999999995</v>
      </c>
      <c r="E3136" s="13">
        <v>68.495000000000005</v>
      </c>
      <c r="F3136" s="13">
        <v>2802</v>
      </c>
      <c r="G3136" s="13">
        <v>382</v>
      </c>
      <c r="H3136">
        <v>180.84</v>
      </c>
      <c r="J3136">
        <f>(F3136*100*Info!$B$11)/AI3136</f>
        <v>1.2733312618053512</v>
      </c>
      <c r="K3136">
        <f>2*((F3136*100*Info!$B$11)/AI3136^2)*(AJ3136/2)</f>
        <v>4.2602921607761059E-2</v>
      </c>
      <c r="L3136">
        <f t="shared" si="799"/>
        <v>0.80093458033373743</v>
      </c>
      <c r="M3136">
        <f t="shared" si="800"/>
        <v>10.912448925858902</v>
      </c>
      <c r="N3136">
        <f t="shared" si="801"/>
        <v>0.64754402141334277</v>
      </c>
      <c r="O3136" s="14">
        <v>1.3</v>
      </c>
      <c r="P3136" s="14">
        <v>0.03</v>
      </c>
      <c r="Q3136" s="23">
        <v>1.274</v>
      </c>
      <c r="R3136" s="23">
        <v>8.6119916395686322E-2</v>
      </c>
      <c r="S3136" s="14">
        <v>2.15</v>
      </c>
      <c r="T3136" s="14">
        <v>0.1</v>
      </c>
      <c r="U3136" s="23">
        <v>2.0784827341800001</v>
      </c>
      <c r="V3136" s="23">
        <v>0.10186263108</v>
      </c>
      <c r="W3136" s="37">
        <f>U3136*Info!$B$2</f>
        <v>0.99767171240639996</v>
      </c>
      <c r="X3136" s="37">
        <f>W3136*SQRT((0.5*V3136/U3136)^2+Info!$B$3^2)</f>
        <v>5.5552042820286189E-2</v>
      </c>
      <c r="Y3136" s="28">
        <f>W3136*Info!$D$2</f>
        <v>0.80811408704918397</v>
      </c>
      <c r="Z3136" s="28">
        <f>Y3136*SQRT(Info!$D$3^2+(X3136/W3136)^2)</f>
        <v>6.0476151282245344E-2</v>
      </c>
      <c r="AA3136" s="37">
        <f t="shared" si="802"/>
        <v>0.30232828759360009</v>
      </c>
      <c r="AB3136" s="37">
        <f t="shared" si="803"/>
        <v>5.7541545525879909E-2</v>
      </c>
      <c r="AC3136" s="37">
        <f>(1-EXP(-Info!$B$6*H3136*1000))+(Info!$B$6/(Info!$B$6-Info!$B$7))*(EXP(-Info!$B$7*H3136*1000)-EXP(-Info!$B$6*H3136*1000))*(Info!$B$9-1)</f>
        <v>0.89646815779916755</v>
      </c>
      <c r="AD3136" s="37">
        <f>SQRT((Info!$B$6*EXP(-Info!$B$6*H3136*1000)+(Info!$B$6/(Info!$B$6+Info!$B$7))*(Info!$B$9-1)*(-Info!$B$7*EXP(-Info!$B$7*H3136*1000)+Info!$B$6*EXP(-Info!$B$6*H3136*1000)))^2*(0.01*H3136*1000)^2)</f>
        <v>3.1689515271560733E-3</v>
      </c>
      <c r="AE3136" s="37">
        <f t="shared" si="804"/>
        <v>5.1593059522466955E-2</v>
      </c>
      <c r="AF3136" s="37">
        <f t="shared" si="805"/>
        <v>1.0708582299212042</v>
      </c>
      <c r="AG3136" s="37">
        <f t="shared" si="806"/>
        <v>9.3910641914544721E-2</v>
      </c>
      <c r="AH3136" s="37">
        <f t="shared" si="807"/>
        <v>0.49807359531218798</v>
      </c>
      <c r="AI3136">
        <f>AF3136*EXP(Info!$B$6*H3136*1000)</f>
        <v>5.6229894946794348</v>
      </c>
      <c r="AJ3136">
        <f>2*SQRT((EXP(Info!$B$6*H3136)*AG3136)^2+(Info!$B$6*H3136*0.01*AI3136)^2)</f>
        <v>0.18813311808856842</v>
      </c>
      <c r="AK3136">
        <f t="shared" si="808"/>
        <v>0.40200592401321</v>
      </c>
      <c r="AL3136">
        <f t="shared" si="809"/>
        <v>0.15302598617152502</v>
      </c>
      <c r="AM3136">
        <f t="shared" si="797"/>
        <v>0.98</v>
      </c>
      <c r="AN3136">
        <f t="shared" si="798"/>
        <v>7.0000000000000007E-2</v>
      </c>
      <c r="AO3136">
        <f t="shared" si="810"/>
        <v>8.57</v>
      </c>
      <c r="AP3136">
        <f t="shared" si="811"/>
        <v>0.62545624200860828</v>
      </c>
      <c r="AQ3136">
        <f t="shared" si="796"/>
        <v>3</v>
      </c>
      <c r="AR3136">
        <v>1</v>
      </c>
      <c r="AS3136">
        <v>1</v>
      </c>
      <c r="AT3136">
        <v>0</v>
      </c>
      <c r="AU3136">
        <v>0</v>
      </c>
      <c r="AV3136">
        <v>1</v>
      </c>
      <c r="AW3136">
        <v>0</v>
      </c>
      <c r="AX3136">
        <v>0</v>
      </c>
    </row>
    <row r="3137" spans="1:50">
      <c r="A3137" s="13" t="s">
        <v>316</v>
      </c>
      <c r="B3137" s="13" t="s">
        <v>252</v>
      </c>
      <c r="D3137" s="13">
        <v>0.81799999999999995</v>
      </c>
      <c r="E3137" s="13">
        <v>68.495000000000005</v>
      </c>
      <c r="F3137" s="13">
        <v>2802</v>
      </c>
      <c r="G3137" s="13">
        <v>392</v>
      </c>
      <c r="H3137">
        <v>181.511</v>
      </c>
      <c r="J3137">
        <f>(F3137*100*Info!$B$11)/AI3137</f>
        <v>1.8246192175935856</v>
      </c>
      <c r="K3137">
        <f>2*((F3137*100*Info!$B$11)/AI3137^2)*(AJ3137/2)</f>
        <v>8.990235399822076E-2</v>
      </c>
      <c r="L3137">
        <f t="shared" si="799"/>
        <v>0.94392523469903722</v>
      </c>
      <c r="M3137">
        <f t="shared" si="800"/>
        <v>18.428654118276366</v>
      </c>
      <c r="N3137">
        <f t="shared" si="801"/>
        <v>1.0602453465228838</v>
      </c>
      <c r="O3137" s="14">
        <v>1.56</v>
      </c>
      <c r="P3137" s="14">
        <v>0.04</v>
      </c>
      <c r="Q3137" s="23">
        <v>1.2948</v>
      </c>
      <c r="R3137" s="23">
        <v>0.10403076468045404</v>
      </c>
      <c r="S3137" s="14">
        <v>2.04</v>
      </c>
      <c r="T3137" s="14">
        <v>7.0000000000000007E-2</v>
      </c>
      <c r="U3137" s="23">
        <v>2.4495537474</v>
      </c>
      <c r="V3137" s="23">
        <v>7.2759022199999995E-2</v>
      </c>
      <c r="W3137" s="37">
        <f>U3137*Info!$B$2</f>
        <v>1.175785798752</v>
      </c>
      <c r="X3137" s="37">
        <f>W3137*SQRT((0.5*V3137/U3137)^2+Info!$B$3^2)</f>
        <v>6.1327871553720194E-2</v>
      </c>
      <c r="Y3137" s="28">
        <f>W3137*Info!$D$2</f>
        <v>0.95238649698912003</v>
      </c>
      <c r="Z3137" s="28">
        <f>Y3137*SQRT(Info!$D$3^2+(X3137/W3137)^2)</f>
        <v>6.8813246878257739E-2</v>
      </c>
      <c r="AA3137" s="37">
        <f t="shared" si="802"/>
        <v>0.3842142012480001</v>
      </c>
      <c r="AB3137" s="37">
        <f t="shared" si="803"/>
        <v>6.4506649496851115E-2</v>
      </c>
      <c r="AC3137" s="37">
        <f>(1-EXP(-Info!$B$6*H3137*1000))+(Info!$B$6/(Info!$B$6-Info!$B$7))*(EXP(-Info!$B$7*H3137*1000)-EXP(-Info!$B$6*H3137*1000))*(Info!$B$9-1)</f>
        <v>0.89764336247822418</v>
      </c>
      <c r="AD3137" s="37">
        <f>SQRT((Info!$B$6*EXP(-Info!$B$6*H3137*1000)+(Info!$B$6/(Info!$B$6+Info!$B$7))*(Info!$B$9-1)*(-Info!$B$7*EXP(-Info!$B$7*H3137*1000)+Info!$B$6*EXP(-Info!$B$6*H3137*1000)))^2*(0.01*H3137*1000)^2)</f>
        <v>3.1597330970349093E-3</v>
      </c>
      <c r="AE3137" s="37">
        <f t="shared" si="804"/>
        <v>5.7916690868222757E-2</v>
      </c>
      <c r="AF3137" s="37">
        <f t="shared" si="805"/>
        <v>0.74272617549074005</v>
      </c>
      <c r="AG3137" s="37">
        <f t="shared" si="806"/>
        <v>9.6512206622029556E-2</v>
      </c>
      <c r="AH3137" s="37">
        <f t="shared" si="807"/>
        <v>0.36408145857389218</v>
      </c>
      <c r="AI3137">
        <f>AF3137*EXP(Info!$B$6*H3137*1000)</f>
        <v>3.9240671364962001</v>
      </c>
      <c r="AJ3137">
        <f>2*SQRT((EXP(Info!$B$6*H3137)*AG3137)^2+(Info!$B$6*H3137*0.01*AI3137)^2)</f>
        <v>0.19334602497683681</v>
      </c>
      <c r="AK3137">
        <f t="shared" si="808"/>
        <v>0.51088962339946575</v>
      </c>
      <c r="AL3137">
        <f t="shared" si="809"/>
        <v>0.17154898367192586</v>
      </c>
      <c r="AM3137">
        <f t="shared" si="797"/>
        <v>0.83</v>
      </c>
      <c r="AN3137">
        <f t="shared" si="798"/>
        <v>7.0000000000000007E-2</v>
      </c>
      <c r="AO3137">
        <f t="shared" si="810"/>
        <v>10.1</v>
      </c>
      <c r="AP3137">
        <f t="shared" si="811"/>
        <v>0.63685069235807212</v>
      </c>
      <c r="AQ3137">
        <f t="shared" si="796"/>
        <v>3</v>
      </c>
      <c r="AR3137">
        <v>1</v>
      </c>
      <c r="AS3137">
        <v>1</v>
      </c>
      <c r="AT3137">
        <v>0</v>
      </c>
      <c r="AU3137">
        <v>0</v>
      </c>
      <c r="AV3137">
        <v>1</v>
      </c>
      <c r="AW3137">
        <v>0</v>
      </c>
      <c r="AX3137">
        <v>0</v>
      </c>
    </row>
    <row r="3138" spans="1:50">
      <c r="A3138" s="13" t="s">
        <v>316</v>
      </c>
      <c r="B3138" s="13" t="s">
        <v>252</v>
      </c>
      <c r="D3138" s="13">
        <v>0.81799999999999995</v>
      </c>
      <c r="E3138" s="13">
        <v>68.495000000000005</v>
      </c>
      <c r="F3138" s="13">
        <v>2802</v>
      </c>
      <c r="G3138" s="13">
        <v>399</v>
      </c>
      <c r="H3138">
        <v>181.98</v>
      </c>
      <c r="J3138">
        <f>(F3138*100*Info!$B$11)/AI3138</f>
        <v>3.5615767536050851</v>
      </c>
      <c r="K3138">
        <f>2*((F3138*100*Info!$B$11)/AI3138^2)*(AJ3138/2)</f>
        <v>0.39795828217979984</v>
      </c>
      <c r="L3138">
        <f t="shared" si="799"/>
        <v>0.98130841231088017</v>
      </c>
      <c r="M3138">
        <f t="shared" si="800"/>
        <v>37.396555954617931</v>
      </c>
      <c r="N3138">
        <f t="shared" si="801"/>
        <v>4.5999213311901048</v>
      </c>
      <c r="O3138" s="14">
        <v>1.78</v>
      </c>
      <c r="P3138" s="14">
        <v>0.03</v>
      </c>
      <c r="Q3138" s="23">
        <v>1.4774</v>
      </c>
      <c r="R3138" s="23">
        <v>8.5445830793550143E-2</v>
      </c>
      <c r="S3138" s="14">
        <v>1.87</v>
      </c>
      <c r="T3138" s="14">
        <v>0.11</v>
      </c>
      <c r="U3138" s="23">
        <v>2.5465657770000001</v>
      </c>
      <c r="V3138" s="23">
        <v>0.13096623996000001</v>
      </c>
      <c r="W3138" s="37">
        <f>U3138*Info!$B$2</f>
        <v>1.2223515729600001</v>
      </c>
      <c r="X3138" s="37">
        <f>W3138*SQRT((0.5*V3138/U3138)^2+Info!$B$3^2)</f>
        <v>6.8726433094755179E-2</v>
      </c>
      <c r="Y3138" s="28">
        <f>W3138*Info!$D$2</f>
        <v>0.99010477409760012</v>
      </c>
      <c r="Z3138" s="28">
        <f>Y3138*SQRT(Info!$D$3^2+(X3138/W3138)^2)</f>
        <v>7.4496581270394005E-2</v>
      </c>
      <c r="AA3138" s="37">
        <f t="shared" si="802"/>
        <v>0.55764842703999995</v>
      </c>
      <c r="AB3138" s="37">
        <f t="shared" si="803"/>
        <v>7.0344314666701102E-2</v>
      </c>
      <c r="AC3138" s="37">
        <f>(1-EXP(-Info!$B$6*H3138*1000))+(Info!$B$6/(Info!$B$6-Info!$B$7))*(EXP(-Info!$B$7*H3138*1000)-EXP(-Info!$B$6*H3138*1000))*(Info!$B$9-1)</f>
        <v>0.89845988943764732</v>
      </c>
      <c r="AD3138" s="37">
        <f>SQRT((Info!$B$6*EXP(-Info!$B$6*H3138*1000)+(Info!$B$6/(Info!$B$6+Info!$B$7))*(Info!$B$9-1)*(-Info!$B$7*EXP(-Info!$B$7*H3138*1000)+Info!$B$6*EXP(-Info!$B$6*H3138*1000)))^2*(0.01*H3138*1000)^2)</f>
        <v>3.1532760280296173E-3</v>
      </c>
      <c r="AE3138" s="37">
        <f t="shared" si="804"/>
        <v>6.3226002180546567E-2</v>
      </c>
      <c r="AF3138" s="37">
        <f t="shared" si="805"/>
        <v>0.37887048179896365</v>
      </c>
      <c r="AG3138" s="37">
        <f t="shared" si="806"/>
        <v>0.11212612529072294</v>
      </c>
      <c r="AH3138" s="37">
        <f t="shared" si="807"/>
        <v>0.20260453572137094</v>
      </c>
      <c r="AI3138">
        <f>AF3138*EXP(Info!$B$6*H3138*1000)</f>
        <v>2.0103254271106201</v>
      </c>
      <c r="AJ3138">
        <f>2*SQRT((EXP(Info!$B$6*H3138)*AG3138)^2+(Info!$B$6*H3138*0.01*AI3138)^2)</f>
        <v>0.22462681810395241</v>
      </c>
      <c r="AK3138">
        <f t="shared" si="808"/>
        <v>0.74150511343508796</v>
      </c>
      <c r="AL3138">
        <f t="shared" si="809"/>
        <v>0.18707367042462492</v>
      </c>
      <c r="AM3138">
        <f t="shared" si="797"/>
        <v>0.83</v>
      </c>
      <c r="AN3138">
        <f t="shared" si="798"/>
        <v>0.05</v>
      </c>
      <c r="AO3138">
        <f t="shared" si="810"/>
        <v>10.5</v>
      </c>
      <c r="AP3138">
        <f t="shared" si="811"/>
        <v>0.69898057064794994</v>
      </c>
      <c r="AQ3138">
        <f t="shared" ref="AQ3138:AQ3201" si="812">AR3138+AS3138+AT3138+AU3138+AV3138+AW3138+AX3138</f>
        <v>3</v>
      </c>
      <c r="AR3138">
        <v>1</v>
      </c>
      <c r="AS3138">
        <v>1</v>
      </c>
      <c r="AT3138">
        <v>0</v>
      </c>
      <c r="AU3138">
        <v>0</v>
      </c>
      <c r="AV3138">
        <v>1</v>
      </c>
      <c r="AW3138">
        <v>0</v>
      </c>
      <c r="AX3138">
        <v>0</v>
      </c>
    </row>
    <row r="3139" spans="1:50">
      <c r="A3139" s="13" t="s">
        <v>316</v>
      </c>
      <c r="B3139" s="13" t="s">
        <v>252</v>
      </c>
      <c r="D3139" s="13">
        <v>0.81799999999999995</v>
      </c>
      <c r="E3139" s="13">
        <v>68.495000000000005</v>
      </c>
      <c r="F3139" s="13">
        <v>2802</v>
      </c>
      <c r="G3139" s="13">
        <v>409</v>
      </c>
      <c r="H3139">
        <v>182.65100000000001</v>
      </c>
      <c r="J3139">
        <f>(F3139*100*Info!$B$11)/AI3139</f>
        <v>3.4630267901317984</v>
      </c>
      <c r="K3139">
        <f>2*((F3139*100*Info!$B$11)/AI3139^2)*(AJ3139/2)</f>
        <v>0.36206111509720224</v>
      </c>
      <c r="L3139">
        <f t="shared" si="799"/>
        <v>1.0093457955197624</v>
      </c>
      <c r="M3139">
        <f t="shared" si="800"/>
        <v>37.400689375192577</v>
      </c>
      <c r="N3139">
        <f t="shared" si="801"/>
        <v>4.2222930010476922</v>
      </c>
      <c r="O3139" s="14">
        <v>1.54</v>
      </c>
      <c r="P3139" s="14">
        <v>0.03</v>
      </c>
      <c r="Q3139" s="23">
        <v>1.5554000000000001</v>
      </c>
      <c r="R3139" s="23">
        <v>0.10345409610063781</v>
      </c>
      <c r="S3139" s="14">
        <v>1.66</v>
      </c>
      <c r="T3139" s="14">
        <v>0.09</v>
      </c>
      <c r="U3139" s="23">
        <v>2.6193247992000002</v>
      </c>
      <c r="V3139" s="23">
        <v>0.11156383404</v>
      </c>
      <c r="W3139" s="37">
        <f>U3139*Info!$B$2</f>
        <v>1.2572759036159999</v>
      </c>
      <c r="X3139" s="37">
        <f>W3139*SQRT((0.5*V3139/U3139)^2+Info!$B$3^2)</f>
        <v>6.8328431232673278E-2</v>
      </c>
      <c r="Y3139" s="28">
        <f>W3139*Info!$D$2</f>
        <v>1.01839348192896</v>
      </c>
      <c r="Z3139" s="28">
        <f>Y3139*SQRT(Info!$D$3^2+(X3139/W3139)^2)</f>
        <v>7.5206357239232538E-2</v>
      </c>
      <c r="AA3139" s="37">
        <f t="shared" si="802"/>
        <v>0.28272409638400009</v>
      </c>
      <c r="AB3139" s="37">
        <f t="shared" si="803"/>
        <v>6.9955518114857534E-2</v>
      </c>
      <c r="AC3139" s="37">
        <f>(1-EXP(-Info!$B$6*H3139*1000))+(Info!$B$6/(Info!$B$6-Info!$B$7))*(EXP(-Info!$B$7*H3139*1000)-EXP(-Info!$B$6*H3139*1000))*(Info!$B$9-1)</f>
        <v>0.89962114102359447</v>
      </c>
      <c r="AD3139" s="37">
        <f>SQRT((Info!$B$6*EXP(-Info!$B$6*H3139*1000)+(Info!$B$6/(Info!$B$6+Info!$B$7))*(Info!$B$9-1)*(-Info!$B$7*EXP(-Info!$B$7*H3139*1000)+Info!$B$6*EXP(-Info!$B$6*H3139*1000)))^2*(0.01*H3139*1000)^2)</f>
        <v>3.1440186441541026E-3</v>
      </c>
      <c r="AE3139" s="37">
        <f t="shared" si="804"/>
        <v>6.2939740178597992E-2</v>
      </c>
      <c r="AF3139" s="37">
        <f t="shared" si="805"/>
        <v>0.38726194388720109</v>
      </c>
      <c r="AG3139" s="37">
        <f t="shared" si="806"/>
        <v>0.10789998638991799</v>
      </c>
      <c r="AH3139" s="37">
        <f t="shared" si="807"/>
        <v>0.23329032764289223</v>
      </c>
      <c r="AI3139">
        <f>AF3139*EXP(Info!$B$6*H3139*1000)</f>
        <v>2.0675347729856575</v>
      </c>
      <c r="AJ3139">
        <f>2*SQRT((EXP(Info!$B$6*H3139)*AG3139)^2+(Info!$B$6*H3139*0.01*AI3139)^2)</f>
        <v>0.21616175408823166</v>
      </c>
      <c r="AK3139">
        <f t="shared" si="808"/>
        <v>0.3759382309618049</v>
      </c>
      <c r="AL3139">
        <f t="shared" si="809"/>
        <v>0.18603970487465213</v>
      </c>
      <c r="AM3139">
        <f t="shared" si="797"/>
        <v>1.01</v>
      </c>
      <c r="AN3139">
        <f t="shared" si="798"/>
        <v>7.0000000000000007E-2</v>
      </c>
      <c r="AO3139">
        <f t="shared" si="810"/>
        <v>10.8</v>
      </c>
      <c r="AP3139">
        <f t="shared" si="811"/>
        <v>0.58793777712116879</v>
      </c>
      <c r="AQ3139">
        <f t="shared" si="812"/>
        <v>3</v>
      </c>
      <c r="AR3139">
        <v>1</v>
      </c>
      <c r="AS3139">
        <v>1</v>
      </c>
      <c r="AT3139">
        <v>0</v>
      </c>
      <c r="AU3139">
        <v>0</v>
      </c>
      <c r="AV3139">
        <v>1</v>
      </c>
      <c r="AW3139">
        <v>0</v>
      </c>
      <c r="AX3139">
        <v>0</v>
      </c>
    </row>
    <row r="3140" spans="1:50">
      <c r="A3140" s="13" t="s">
        <v>316</v>
      </c>
      <c r="B3140" s="13" t="s">
        <v>252</v>
      </c>
      <c r="D3140" s="13">
        <v>0.81799999999999995</v>
      </c>
      <c r="E3140" s="13">
        <v>68.495000000000005</v>
      </c>
      <c r="F3140" s="13">
        <v>2802</v>
      </c>
      <c r="G3140" s="13">
        <v>419</v>
      </c>
      <c r="H3140">
        <v>183.322</v>
      </c>
      <c r="J3140">
        <f>(F3140*100*Info!$B$11)/AI3140</f>
        <v>15.501988553511875</v>
      </c>
      <c r="K3140">
        <f>2*((F3140*100*Info!$B$11)/AI3140^2)*(AJ3140/2)</f>
        <v>5.6985285861235226</v>
      </c>
      <c r="L3140">
        <f t="shared" si="799"/>
        <v>0.73831775783390041</v>
      </c>
      <c r="M3140">
        <f t="shared" si="800"/>
        <v>122.46570970951373</v>
      </c>
      <c r="N3140">
        <f t="shared" si="801"/>
        <v>45.325866716823469</v>
      </c>
      <c r="O3140" s="14">
        <v>1.94</v>
      </c>
      <c r="P3140" s="14">
        <v>0.05</v>
      </c>
      <c r="Q3140" s="23">
        <v>1.7072000000000001</v>
      </c>
      <c r="R3140" s="23">
        <v>0.12847427758115632</v>
      </c>
      <c r="S3140" s="14">
        <v>1.75</v>
      </c>
      <c r="T3140" s="14">
        <v>0.08</v>
      </c>
      <c r="U3140" s="23">
        <v>1.9159875846000003</v>
      </c>
      <c r="V3140" s="23">
        <v>8.2460225160000011E-2</v>
      </c>
      <c r="W3140" s="37">
        <f>U3140*Info!$B$2</f>
        <v>0.91967404060800007</v>
      </c>
      <c r="X3140" s="37">
        <f>W3140*SQRT((0.5*V3140/U3140)^2+Info!$B$3^2)</f>
        <v>5.0061591299784276E-2</v>
      </c>
      <c r="Y3140" s="28">
        <f>W3140*Info!$D$2</f>
        <v>0.74493597289248015</v>
      </c>
      <c r="Z3140" s="28">
        <f>Y3140*SQRT(Info!$D$3^2+(X3140/W3140)^2)</f>
        <v>5.5060126256299358E-2</v>
      </c>
      <c r="AA3140" s="37">
        <f t="shared" si="802"/>
        <v>1.0203259593919998</v>
      </c>
      <c r="AB3140" s="37">
        <f t="shared" si="803"/>
        <v>5.595679515006767E-2</v>
      </c>
      <c r="AC3140" s="37">
        <f>(1-EXP(-Info!$B$6*H3140*1000))+(Info!$B$6/(Info!$B$6-Info!$B$7))*(EXP(-Info!$B$7*H3140*1000)-EXP(-Info!$B$6*H3140*1000))*(Info!$B$9-1)</f>
        <v>0.90077425041207504</v>
      </c>
      <c r="AD3140" s="37">
        <f>SQRT((Info!$B$6*EXP(-Info!$B$6*H3140*1000)+(Info!$B$6/(Info!$B$6+Info!$B$7))*(Info!$B$9-1)*(-Info!$B$7*EXP(-Info!$B$7*H3140*1000)+Info!$B$6*EXP(-Info!$B$6*H3140*1000)))^2*(0.01*H3140*1000)^2)</f>
        <v>3.1347391917902869E-3</v>
      </c>
      <c r="AE3140" s="37">
        <f t="shared" si="804"/>
        <v>5.0505818594406261E-2</v>
      </c>
      <c r="AF3140" s="37">
        <f t="shared" si="805"/>
        <v>8.5980675860209854E-2</v>
      </c>
      <c r="AG3140" s="37">
        <f t="shared" si="806"/>
        <v>8.4749367049262961E-2</v>
      </c>
      <c r="AH3140" s="37">
        <f t="shared" si="807"/>
        <v>4.9131814777262771E-2</v>
      </c>
      <c r="AI3140">
        <f>AF3140*EXP(Info!$B$6*H3140*1000)</f>
        <v>0.46187160335351701</v>
      </c>
      <c r="AJ3140">
        <f>2*SQRT((EXP(Info!$B$6*H3140)*AG3140)^2+(Info!$B$6*H3140*0.01*AI3140)^2)</f>
        <v>0.16978392970316455</v>
      </c>
      <c r="AK3140">
        <f t="shared" si="808"/>
        <v>1.356727428203542</v>
      </c>
      <c r="AL3140">
        <f t="shared" si="809"/>
        <v>0.14881150102208995</v>
      </c>
      <c r="AM3140">
        <f t="shared" si="797"/>
        <v>0.88</v>
      </c>
      <c r="AN3140">
        <f t="shared" si="798"/>
        <v>6.9999999999999993E-2</v>
      </c>
      <c r="AO3140">
        <f t="shared" si="810"/>
        <v>7.9000000000000012</v>
      </c>
      <c r="AP3140">
        <f t="shared" si="811"/>
        <v>1.0125326570970514</v>
      </c>
      <c r="AQ3140">
        <f t="shared" si="812"/>
        <v>3</v>
      </c>
      <c r="AR3140">
        <v>1</v>
      </c>
      <c r="AS3140">
        <v>1</v>
      </c>
      <c r="AT3140">
        <v>0</v>
      </c>
      <c r="AU3140">
        <v>0</v>
      </c>
      <c r="AV3140">
        <v>1</v>
      </c>
      <c r="AW3140">
        <v>0</v>
      </c>
      <c r="AX3140">
        <v>0</v>
      </c>
    </row>
    <row r="3141" spans="1:50">
      <c r="A3141" s="13" t="s">
        <v>316</v>
      </c>
      <c r="B3141" s="13" t="s">
        <v>252</v>
      </c>
      <c r="D3141" s="13">
        <v>0.81799999999999995</v>
      </c>
      <c r="E3141" s="13">
        <v>68.495000000000005</v>
      </c>
      <c r="F3141" s="13">
        <v>2802</v>
      </c>
      <c r="G3141" s="13">
        <v>426</v>
      </c>
      <c r="H3141">
        <v>183.791</v>
      </c>
      <c r="J3141" t="e">
        <f>(F3141*100*Info!$B$11)/AI3141</f>
        <v>#DIV/0!</v>
      </c>
      <c r="K3141" t="e">
        <f>2*((F3141*100*Info!$B$11)/AI3141^2)*(AJ3141/2)</f>
        <v>#DIV/0!</v>
      </c>
      <c r="L3141" t="e">
        <f t="shared" si="799"/>
        <v>#DIV/0!</v>
      </c>
      <c r="M3141" t="e">
        <f t="shared" si="800"/>
        <v>#DIV/0!</v>
      </c>
      <c r="N3141" t="e">
        <f t="shared" si="801"/>
        <v>#DIV/0!</v>
      </c>
      <c r="O3141" s="14">
        <v>2.2000000000000002</v>
      </c>
      <c r="P3141" s="14">
        <v>0.04</v>
      </c>
      <c r="Q3141" s="23">
        <v>1.8480000000000001</v>
      </c>
      <c r="R3141" s="23">
        <v>8.1332896173688551E-2</v>
      </c>
      <c r="S3141" s="14">
        <v>1.67</v>
      </c>
      <c r="T3141" s="14">
        <v>0.1</v>
      </c>
      <c r="U3141" s="23">
        <v>2.3961971311200001</v>
      </c>
      <c r="V3141" s="23">
        <v>0.11398913478</v>
      </c>
      <c r="W3141" s="37">
        <f>U3141*Info!$B$2</f>
        <v>1.1501746229376</v>
      </c>
      <c r="X3141" s="37">
        <f>W3141*SQRT((0.5*V3141/U3141)^2+Info!$B$3^2)</f>
        <v>6.3684229399143741E-2</v>
      </c>
      <c r="Y3141" s="28">
        <f>W3141*Info!$D$2</f>
        <v>0.93164144457945608</v>
      </c>
      <c r="Z3141" s="28">
        <f>Y3141*SQRT(Info!$D$3^2+(X3141/W3141)^2)</f>
        <v>6.950411358979719E-2</v>
      </c>
      <c r="AA3141" s="37">
        <f t="shared" si="802"/>
        <v>1.0498253770624002</v>
      </c>
      <c r="AB3141" s="37">
        <f t="shared" si="803"/>
        <v>6.675088819006654E-2</v>
      </c>
      <c r="AC3141" s="37">
        <f>(1-EXP(-Info!$B$6*H3141*1000))+(Info!$B$6/(Info!$B$6-Info!$B$7))*(EXP(-Info!$B$7*H3141*1000)-EXP(-Info!$B$6*H3141*1000))*(Info!$B$9-1)</f>
        <v>0.90157541734239033</v>
      </c>
      <c r="AD3141" s="37">
        <f>SQRT((Info!$B$6*EXP(-Info!$B$6*H3141*1000)+(Info!$B$6/(Info!$B$6+Info!$B$7))*(Info!$B$9-1)*(-Info!$B$7*EXP(-Info!$B$7*H3141*1000)+Info!$B$6*EXP(-Info!$B$6*H3141*1000)))^2*(0.01*H3141*1000)^2)</f>
        <v>3.1282404884561744E-3</v>
      </c>
      <c r="AE3141" s="37">
        <f t="shared" si="804"/>
        <v>6.0270500957707744E-2</v>
      </c>
      <c r="AF3141" s="37">
        <f t="shared" si="805"/>
        <v>0</v>
      </c>
      <c r="AG3141" s="37">
        <f t="shared" si="806"/>
        <v>0.10470604133284994</v>
      </c>
      <c r="AH3141" s="37">
        <f t="shared" si="807"/>
        <v>0</v>
      </c>
      <c r="AI3141">
        <f>AF3141*EXP(Info!$B$6*H3141*1000)</f>
        <v>0</v>
      </c>
      <c r="AJ3141">
        <f>2*SQRT((EXP(Info!$B$6*H3141)*AG3141)^2+(Info!$B$6*H3141*0.01*AI3141)^2)</f>
        <v>0.20976533709156658</v>
      </c>
      <c r="AK3141">
        <f t="shared" si="808"/>
        <v>1.3959528038798734</v>
      </c>
      <c r="AL3141">
        <f t="shared" si="809"/>
        <v>0.17751731205266297</v>
      </c>
      <c r="AM3141">
        <f t="shared" si="797"/>
        <v>0.84</v>
      </c>
      <c r="AN3141">
        <f t="shared" si="798"/>
        <v>3.9999999999999994E-2</v>
      </c>
      <c r="AO3141">
        <f t="shared" si="810"/>
        <v>9.8800000000000008</v>
      </c>
      <c r="AP3141">
        <f t="shared" si="811"/>
        <v>0.91812145646452048</v>
      </c>
      <c r="AQ3141">
        <f t="shared" si="812"/>
        <v>3</v>
      </c>
      <c r="AR3141">
        <v>1</v>
      </c>
      <c r="AS3141">
        <v>1</v>
      </c>
      <c r="AT3141">
        <v>0</v>
      </c>
      <c r="AU3141">
        <v>0</v>
      </c>
      <c r="AV3141">
        <v>1</v>
      </c>
      <c r="AW3141">
        <v>0</v>
      </c>
      <c r="AX3141">
        <v>0</v>
      </c>
    </row>
    <row r="3142" spans="1:50">
      <c r="A3142" s="13" t="s">
        <v>316</v>
      </c>
      <c r="B3142" s="13" t="s">
        <v>252</v>
      </c>
      <c r="D3142" s="13">
        <v>0.81799999999999995</v>
      </c>
      <c r="E3142" s="13">
        <v>68.495000000000005</v>
      </c>
      <c r="F3142" s="13">
        <v>2802</v>
      </c>
      <c r="G3142" s="13">
        <v>430.5</v>
      </c>
      <c r="H3142">
        <v>184.09299999999999</v>
      </c>
      <c r="J3142">
        <f>(F3142*100*Info!$B$11)/AI3142</f>
        <v>22.258705471390584</v>
      </c>
      <c r="K3142">
        <f>2*((F3142*100*Info!$B$11)/AI3142^2)*(AJ3142/2)</f>
        <v>14.542418519915312</v>
      </c>
      <c r="L3142">
        <f t="shared" si="799"/>
        <v>0.99065420671384097</v>
      </c>
      <c r="M3142">
        <f t="shared" si="800"/>
        <v>235.94227826024093</v>
      </c>
      <c r="N3142">
        <f t="shared" si="801"/>
        <v>154.40654915896295</v>
      </c>
      <c r="O3142" s="14">
        <v>2</v>
      </c>
      <c r="P3142" s="14">
        <v>0.05</v>
      </c>
      <c r="Q3142" s="23">
        <v>1.8</v>
      </c>
      <c r="R3142" s="23">
        <v>0.11124297730643494</v>
      </c>
      <c r="S3142" s="14">
        <v>1.75</v>
      </c>
      <c r="T3142" s="14">
        <v>0.08</v>
      </c>
      <c r="U3142" s="23">
        <v>2.5708187844000001</v>
      </c>
      <c r="V3142" s="23">
        <v>9.7012029600000008E-2</v>
      </c>
      <c r="W3142" s="37">
        <f>U3142*Info!$B$2</f>
        <v>1.2339930165120001</v>
      </c>
      <c r="X3142" s="37">
        <f>W3142*SQRT((0.5*V3142/U3142)^2+Info!$B$3^2)</f>
        <v>6.5946491520766856E-2</v>
      </c>
      <c r="Y3142" s="28">
        <f>W3142*Info!$D$2</f>
        <v>0.99953434337472014</v>
      </c>
      <c r="Z3142" s="28">
        <f>Y3142*SQRT(Info!$D$3^2+(X3142/W3142)^2)</f>
        <v>7.3150609190461902E-2</v>
      </c>
      <c r="AA3142" s="37">
        <f t="shared" si="802"/>
        <v>0.76600698348799989</v>
      </c>
      <c r="AB3142" s="37">
        <f t="shared" si="803"/>
        <v>7.0526163541614645E-2</v>
      </c>
      <c r="AC3142" s="37">
        <f>(1-EXP(-Info!$B$6*H3142*1000))+(Info!$B$6/(Info!$B$6-Info!$B$7))*(EXP(-Info!$B$7*H3142*1000)-EXP(-Info!$B$6*H3142*1000))*(Info!$B$9-1)</f>
        <v>0.90208922362075838</v>
      </c>
      <c r="AD3142" s="37">
        <f>SQRT((Info!$B$6*EXP(-Info!$B$6*H3142*1000)+(Info!$B$6/(Info!$B$6+Info!$B$7))*(Info!$B$9-1)*(-Info!$B$7*EXP(-Info!$B$7*H3142*1000)+Info!$B$6*EXP(-Info!$B$6*H3142*1000)))^2*(0.01*H3142*1000)^2)</f>
        <v>3.1240503777885485E-3</v>
      </c>
      <c r="AE3142" s="37">
        <f t="shared" si="804"/>
        <v>6.3665882346333955E-2</v>
      </c>
      <c r="AF3142" s="37">
        <f t="shared" si="805"/>
        <v>5.9459011602510992E-2</v>
      </c>
      <c r="AG3142" s="37">
        <f t="shared" si="806"/>
        <v>0.10490165012940895</v>
      </c>
      <c r="AH3142" s="37">
        <f t="shared" si="807"/>
        <v>3.3976578058577712E-2</v>
      </c>
      <c r="AI3142">
        <f>AF3142*EXP(Info!$B$6*H3142*1000)</f>
        <v>0.32166867554724382</v>
      </c>
      <c r="AJ3142">
        <f>2*SQRT((EXP(Info!$B$6*H3142)*AG3142)^2+(Info!$B$6*H3142*0.01*AI3142)^2)</f>
        <v>0.21015779693780309</v>
      </c>
      <c r="AK3142">
        <f t="shared" si="808"/>
        <v>1.0185594859439935</v>
      </c>
      <c r="AL3142">
        <f t="shared" si="809"/>
        <v>0.18755727932256999</v>
      </c>
      <c r="AM3142">
        <f t="shared" si="797"/>
        <v>0.9</v>
      </c>
      <c r="AN3142">
        <f t="shared" si="798"/>
        <v>0.06</v>
      </c>
      <c r="AO3142">
        <f t="shared" si="810"/>
        <v>10.6</v>
      </c>
      <c r="AP3142">
        <f t="shared" si="811"/>
        <v>0.77796226328211515</v>
      </c>
      <c r="AQ3142">
        <f t="shared" si="812"/>
        <v>3</v>
      </c>
      <c r="AR3142">
        <v>1</v>
      </c>
      <c r="AS3142">
        <v>1</v>
      </c>
      <c r="AT3142">
        <v>0</v>
      </c>
      <c r="AU3142">
        <v>0</v>
      </c>
      <c r="AV3142">
        <v>1</v>
      </c>
      <c r="AW3142">
        <v>0</v>
      </c>
      <c r="AX3142">
        <v>0</v>
      </c>
    </row>
    <row r="3143" spans="1:50">
      <c r="A3143" s="13" t="s">
        <v>316</v>
      </c>
      <c r="B3143" s="13" t="s">
        <v>252</v>
      </c>
      <c r="D3143" s="13">
        <v>0.81799999999999995</v>
      </c>
      <c r="E3143" s="13">
        <v>68.495000000000005</v>
      </c>
      <c r="F3143" s="13">
        <v>2802</v>
      </c>
      <c r="G3143" s="13">
        <v>436</v>
      </c>
      <c r="H3143">
        <v>184.46199999999999</v>
      </c>
      <c r="J3143">
        <f>(F3143*100*Info!$B$11)/AI3143</f>
        <v>5.4382608304309601</v>
      </c>
      <c r="K3143">
        <f>2*((F3143*100*Info!$B$11)/AI3143^2)*(AJ3143/2)</f>
        <v>0.92219572058368082</v>
      </c>
      <c r="L3143">
        <f t="shared" si="799"/>
        <v>0.94392523469903722</v>
      </c>
      <c r="M3143">
        <f t="shared" si="800"/>
        <v>54.926434448694629</v>
      </c>
      <c r="N3143">
        <f t="shared" si="801"/>
        <v>9.6032415228841685</v>
      </c>
      <c r="O3143" s="14">
        <v>3.12</v>
      </c>
      <c r="P3143" s="14">
        <v>0.05</v>
      </c>
      <c r="Q3143" s="23">
        <v>3.12</v>
      </c>
      <c r="R3143" s="23">
        <v>0.11434614116794672</v>
      </c>
      <c r="S3143" s="14">
        <v>2.95</v>
      </c>
      <c r="T3143" s="14">
        <v>0.12</v>
      </c>
      <c r="U3143" s="23">
        <v>2.4495537474</v>
      </c>
      <c r="V3143" s="23">
        <v>0.10428793182</v>
      </c>
      <c r="W3143" s="37">
        <f>U3143*Info!$B$2</f>
        <v>1.175785798752</v>
      </c>
      <c r="X3143" s="37">
        <f>W3143*SQRT((0.5*V3143/U3143)^2+Info!$B$3^2)</f>
        <v>6.3895513459310049E-2</v>
      </c>
      <c r="Y3143" s="28">
        <f>W3143*Info!$D$2</f>
        <v>0.95238649698912003</v>
      </c>
      <c r="Z3143" s="28">
        <f>Y3143*SQRT(Info!$D$3^2+(X3143/W3143)^2)</f>
        <v>7.0329353749143619E-2</v>
      </c>
      <c r="AA3143" s="37">
        <f t="shared" si="802"/>
        <v>1.9442142012480002</v>
      </c>
      <c r="AB3143" s="37">
        <f t="shared" si="803"/>
        <v>6.8612219321552856E-2</v>
      </c>
      <c r="AC3143" s="37">
        <f>(1-EXP(-Info!$B$6*H3143*1000))+(Info!$B$6/(Info!$B$6-Info!$B$7))*(EXP(-Info!$B$7*H3143*1000)-EXP(-Info!$B$6*H3143*1000))*(Info!$B$9-1)</f>
        <v>0.9027148122522386</v>
      </c>
      <c r="AD3143" s="37">
        <f>SQRT((Info!$B$6*EXP(-Info!$B$6*H3143*1000)+(Info!$B$6/(Info!$B$6+Info!$B$7))*(Info!$B$9-1)*(-Info!$B$7*EXP(-Info!$B$7*H3143*1000)+Info!$B$6*EXP(-Info!$B$6*H3143*1000)))^2*(0.01*H3143*1000)^2)</f>
        <v>3.1189249797902597E-3</v>
      </c>
      <c r="AE3143" s="37">
        <f t="shared" si="804"/>
        <v>6.2233394418943142E-2</v>
      </c>
      <c r="AF3143" s="37">
        <f t="shared" si="805"/>
        <v>0.24254254535315556</v>
      </c>
      <c r="AG3143" s="37">
        <f t="shared" si="806"/>
        <v>0.11144152448560601</v>
      </c>
      <c r="AH3143" s="37">
        <f t="shared" si="807"/>
        <v>8.2217811984120523E-2</v>
      </c>
      <c r="AI3143">
        <f>AF3143*EXP(Info!$B$6*H3143*1000)</f>
        <v>1.3165842043311855</v>
      </c>
      <c r="AJ3143">
        <f>2*SQRT((EXP(Info!$B$6*H3143)*AG3143)^2+(Info!$B$6*H3143*0.01*AI3143)^2)</f>
        <v>0.22326040564811844</v>
      </c>
      <c r="AK3143">
        <f t="shared" si="808"/>
        <v>2.5852216233994656</v>
      </c>
      <c r="AL3143">
        <f t="shared" si="809"/>
        <v>0.18246733606373766</v>
      </c>
      <c r="AM3143">
        <f t="shared" si="797"/>
        <v>1</v>
      </c>
      <c r="AN3143">
        <f t="shared" si="798"/>
        <v>0.04</v>
      </c>
      <c r="AO3143">
        <f t="shared" si="810"/>
        <v>10.1</v>
      </c>
      <c r="AP3143">
        <f t="shared" si="811"/>
        <v>1.2737013847161442</v>
      </c>
      <c r="AQ3143">
        <f t="shared" si="812"/>
        <v>3</v>
      </c>
      <c r="AR3143">
        <v>1</v>
      </c>
      <c r="AS3143">
        <v>1</v>
      </c>
      <c r="AT3143">
        <v>0</v>
      </c>
      <c r="AU3143">
        <v>0</v>
      </c>
      <c r="AV3143">
        <v>1</v>
      </c>
      <c r="AW3143">
        <v>0</v>
      </c>
      <c r="AX3143">
        <v>0</v>
      </c>
    </row>
    <row r="3144" spans="1:50">
      <c r="A3144" s="13" t="s">
        <v>316</v>
      </c>
      <c r="B3144" s="13" t="s">
        <v>252</v>
      </c>
      <c r="D3144" s="13">
        <v>0.81799999999999995</v>
      </c>
      <c r="E3144" s="13">
        <v>68.495000000000005</v>
      </c>
      <c r="F3144" s="13">
        <v>2802</v>
      </c>
      <c r="G3144" s="13">
        <v>446</v>
      </c>
      <c r="H3144">
        <v>185.13300000000001</v>
      </c>
      <c r="J3144">
        <f>(F3144*100*Info!$B$11)/AI3144</f>
        <v>1.4022061150537517</v>
      </c>
      <c r="K3144">
        <f>2*((F3144*100*Info!$B$11)/AI3144^2)*(AJ3144/2)</f>
        <v>8.5463692331606222E-2</v>
      </c>
      <c r="L3144">
        <f t="shared" si="799"/>
        <v>0.95327102910199801</v>
      </c>
      <c r="M3144">
        <f t="shared" si="800"/>
        <v>14.302502389521328</v>
      </c>
      <c r="N3144">
        <f t="shared" si="801"/>
        <v>1.2919269169408962</v>
      </c>
      <c r="O3144" s="14">
        <v>4.3</v>
      </c>
      <c r="P3144" s="14">
        <v>7.0000000000000007E-2</v>
      </c>
      <c r="Q3144" s="23">
        <v>5.3319999999999999</v>
      </c>
      <c r="R3144" s="23">
        <v>0.14849161592494034</v>
      </c>
      <c r="S3144" s="14">
        <v>4.71</v>
      </c>
      <c r="T3144" s="14">
        <v>0.23</v>
      </c>
      <c r="U3144" s="23">
        <v>2.4738067548</v>
      </c>
      <c r="V3144" s="23">
        <v>0.16492045032000002</v>
      </c>
      <c r="W3144" s="37">
        <f>U3144*Info!$B$2</f>
        <v>1.187427242304</v>
      </c>
      <c r="X3144" s="37">
        <f>W3144*SQRT((0.5*V3144/U3144)^2+Info!$B$3^2)</f>
        <v>7.1355496800164592E-2</v>
      </c>
      <c r="Y3144" s="28">
        <f>W3144*Info!$D$2</f>
        <v>0.96181606626624006</v>
      </c>
      <c r="Z3144" s="28">
        <f>Y3144*SQRT(Info!$D$3^2+(X3144/W3144)^2)</f>
        <v>7.5188620587775812E-2</v>
      </c>
      <c r="AA3144" s="37">
        <f t="shared" si="802"/>
        <v>3.1125727576959998</v>
      </c>
      <c r="AB3144" s="37">
        <f t="shared" si="803"/>
        <v>7.9477084267091103E-2</v>
      </c>
      <c r="AC3144" s="37">
        <f>(1-EXP(-Info!$B$6*H3144*1000))+(Info!$B$6/(Info!$B$6-Info!$B$7))*(EXP(-Info!$B$7*H3144*1000)-EXP(-Info!$B$6*H3144*1000))*(Info!$B$9-1)</f>
        <v>0.9038462042371348</v>
      </c>
      <c r="AD3144" s="37">
        <f>SQRT((Info!$B$6*EXP(-Info!$B$6*H3144*1000)+(Info!$B$6/(Info!$B$6+Info!$B$7))*(Info!$B$9-1)*(-Info!$B$7*EXP(-Info!$B$7*H3144*1000)+Info!$B$6*EXP(-Info!$B$6*H3144*1000)))^2*(0.01*H3144*1000)^2)</f>
        <v>3.1095890830178303E-3</v>
      </c>
      <c r="AE3144" s="37">
        <f t="shared" si="804"/>
        <v>7.2484174690365152E-2</v>
      </c>
      <c r="AF3144" s="37">
        <f t="shared" si="805"/>
        <v>0.93489686127831906</v>
      </c>
      <c r="AG3144" s="37">
        <f t="shared" si="806"/>
        <v>0.15534569271928939</v>
      </c>
      <c r="AH3144" s="37">
        <f t="shared" si="807"/>
        <v>0.19849190260686181</v>
      </c>
      <c r="AI3144">
        <f>AF3144*EXP(Info!$B$6*H3144*1000)</f>
        <v>5.1061881926708983</v>
      </c>
      <c r="AJ3144">
        <f>2*SQRT((EXP(Info!$B$6*H3144)*AG3144)^2+(Info!$B$6*H3144*0.01*AI3144)^2)</f>
        <v>0.3112193649711601</v>
      </c>
      <c r="AK3144">
        <f t="shared" si="808"/>
        <v>4.1387879959083707</v>
      </c>
      <c r="AL3144">
        <f t="shared" si="809"/>
        <v>0.21136135789990207</v>
      </c>
      <c r="AM3144">
        <f t="shared" si="797"/>
        <v>1.24</v>
      </c>
      <c r="AN3144">
        <f t="shared" si="798"/>
        <v>0.04</v>
      </c>
      <c r="AO3144">
        <f t="shared" si="810"/>
        <v>10.199999999999999</v>
      </c>
      <c r="AP3144">
        <f t="shared" si="811"/>
        <v>1.7382117627646474</v>
      </c>
      <c r="AQ3144">
        <f t="shared" si="812"/>
        <v>3</v>
      </c>
      <c r="AR3144">
        <v>1</v>
      </c>
      <c r="AS3144">
        <v>1</v>
      </c>
      <c r="AT3144">
        <v>0</v>
      </c>
      <c r="AU3144">
        <v>0</v>
      </c>
      <c r="AV3144">
        <v>1</v>
      </c>
      <c r="AW3144">
        <v>0</v>
      </c>
      <c r="AX3144">
        <v>0</v>
      </c>
    </row>
    <row r="3145" spans="1:50">
      <c r="A3145" s="13" t="s">
        <v>316</v>
      </c>
      <c r="B3145" s="13" t="s">
        <v>252</v>
      </c>
      <c r="D3145" s="13">
        <v>0.81799999999999995</v>
      </c>
      <c r="E3145" s="13">
        <v>68.495000000000005</v>
      </c>
      <c r="F3145" s="13">
        <v>2802</v>
      </c>
      <c r="G3145" s="13">
        <v>453.5</v>
      </c>
      <c r="H3145">
        <v>187.102</v>
      </c>
      <c r="J3145">
        <f>(F3145*100*Info!$B$11)/AI3145</f>
        <v>1.1239487835035193</v>
      </c>
      <c r="K3145">
        <f>2*((F3145*100*Info!$B$11)/AI3145^2)*(AJ3145/2)</f>
        <v>2.7891498096911521E-2</v>
      </c>
      <c r="L3145">
        <f t="shared" si="799"/>
        <v>0.67943925309524744</v>
      </c>
      <c r="M3145">
        <f t="shared" si="800"/>
        <v>8.1711076651960912</v>
      </c>
      <c r="N3145">
        <f t="shared" si="801"/>
        <v>0.31977802019986068</v>
      </c>
      <c r="O3145" s="14">
        <v>3.05</v>
      </c>
      <c r="P3145" s="14">
        <v>0.05</v>
      </c>
      <c r="Q3145" s="23">
        <v>4.2089999999999996</v>
      </c>
      <c r="R3145" s="23">
        <v>0.13599724261910606</v>
      </c>
      <c r="S3145" s="14">
        <v>3.83</v>
      </c>
      <c r="T3145" s="14">
        <v>0.08</v>
      </c>
      <c r="U3145" s="23">
        <v>1.76319363798</v>
      </c>
      <c r="V3145" s="23">
        <v>5.3356616280000005E-2</v>
      </c>
      <c r="W3145" s="37">
        <f>U3145*Info!$B$2</f>
        <v>0.8463329462303999</v>
      </c>
      <c r="X3145" s="37">
        <f>W3145*SQRT((0.5*V3145/U3145)^2+Info!$B$3^2)</f>
        <v>4.4211782607542521E-2</v>
      </c>
      <c r="Y3145" s="28">
        <f>W3145*Info!$D$2</f>
        <v>0.68552968644662393</v>
      </c>
      <c r="Z3145" s="28">
        <f>Y3145*SQRT(Info!$D$3^2+(X3145/W3145)^2)</f>
        <v>4.9571605328735918E-2</v>
      </c>
      <c r="AA3145" s="37">
        <f t="shared" si="802"/>
        <v>2.2036670537695997</v>
      </c>
      <c r="AB3145" s="37">
        <f t="shared" si="803"/>
        <v>5.079056724763565E-2</v>
      </c>
      <c r="AC3145" s="37">
        <f>(1-EXP(-Info!$B$6*H3145*1000))+(Info!$B$6/(Info!$B$6-Info!$B$7))*(EXP(-Info!$B$7*H3145*1000)-EXP(-Info!$B$6*H3145*1000))*(Info!$B$9-1)</f>
        <v>0.90712047542850172</v>
      </c>
      <c r="AD3145" s="37">
        <f>SQRT((Info!$B$6*EXP(-Info!$B$6*H3145*1000)+(Info!$B$6/(Info!$B$6+Info!$B$7))*(Info!$B$9-1)*(-Info!$B$7*EXP(-Info!$B$7*H3145*1000)+Info!$B$6*EXP(-Info!$B$6*H3145*1000)))^2*(0.01*H3145*1000)^2)</f>
        <v>3.082081651136959E-3</v>
      </c>
      <c r="AE3145" s="37">
        <f t="shared" si="804"/>
        <v>4.6571086029797683E-2</v>
      </c>
      <c r="AF3145" s="37">
        <f t="shared" si="805"/>
        <v>1.1454788080517713</v>
      </c>
      <c r="AG3145" s="37">
        <f t="shared" si="806"/>
        <v>7.8906337570963062E-2</v>
      </c>
      <c r="AH3145" s="37">
        <f t="shared" si="807"/>
        <v>0.29908062873414393</v>
      </c>
      <c r="AI3145">
        <f>AF3145*EXP(Info!$B$6*H3145*1000)</f>
        <v>6.3703332513602735</v>
      </c>
      <c r="AJ3145">
        <f>2*SQRT((EXP(Info!$B$6*H3145)*AG3145)^2+(Info!$B$6*H3145*0.01*AI3145)^2)</f>
        <v>0.15808383830725584</v>
      </c>
      <c r="AK3145">
        <f t="shared" si="808"/>
        <v>2.9302160813974365</v>
      </c>
      <c r="AL3145">
        <f t="shared" si="809"/>
        <v>0.13507243453836223</v>
      </c>
      <c r="AM3145">
        <f t="shared" ref="AM3145:AM3208" si="813">Q3145/O3145</f>
        <v>1.38</v>
      </c>
      <c r="AN3145">
        <f t="shared" ref="AN3145:AN3208" si="814">SQRT((R3145/Q3145)^2+(P3145/O3145)^2)*AM3145</f>
        <v>4.9999999999999996E-2</v>
      </c>
      <c r="AO3145">
        <f t="shared" si="810"/>
        <v>7.27</v>
      </c>
      <c r="AP3145">
        <f t="shared" si="811"/>
        <v>1.729815678948472</v>
      </c>
      <c r="AQ3145">
        <f t="shared" si="812"/>
        <v>3</v>
      </c>
      <c r="AR3145">
        <v>1</v>
      </c>
      <c r="AS3145">
        <v>1</v>
      </c>
      <c r="AT3145">
        <v>0</v>
      </c>
      <c r="AU3145">
        <v>0</v>
      </c>
      <c r="AV3145">
        <v>1</v>
      </c>
      <c r="AW3145">
        <v>0</v>
      </c>
      <c r="AX3145">
        <v>0</v>
      </c>
    </row>
    <row r="3146" spans="1:50">
      <c r="A3146" s="13" t="s">
        <v>316</v>
      </c>
      <c r="B3146" s="13" t="s">
        <v>252</v>
      </c>
      <c r="D3146" s="13">
        <v>0.81799999999999995</v>
      </c>
      <c r="E3146" s="13">
        <v>68.495000000000005</v>
      </c>
      <c r="F3146" s="13">
        <v>2802</v>
      </c>
      <c r="G3146" s="13">
        <v>463.5</v>
      </c>
      <c r="H3146">
        <v>190.02799999999999</v>
      </c>
      <c r="J3146">
        <f>(F3146*100*Info!$B$11)/AI3146</f>
        <v>1.2948218919316825</v>
      </c>
      <c r="K3146">
        <f>2*((F3146*100*Info!$B$11)/AI3146^2)*(AJ3146/2)</f>
        <v>3.8427584148401084E-2</v>
      </c>
      <c r="L3146">
        <f t="shared" si="799"/>
        <v>0.74579439335626907</v>
      </c>
      <c r="M3146">
        <f t="shared" si="800"/>
        <v>10.332678709154381</v>
      </c>
      <c r="N3146">
        <f t="shared" si="801"/>
        <v>0.47484536504192904</v>
      </c>
      <c r="O3146" s="14">
        <v>1.74</v>
      </c>
      <c r="P3146" s="14">
        <v>0.02</v>
      </c>
      <c r="Q3146" s="23">
        <v>2.2446000000000002</v>
      </c>
      <c r="R3146" s="23">
        <v>8.3086460990946062E-2</v>
      </c>
      <c r="S3146" s="14">
        <v>2.46</v>
      </c>
      <c r="T3146" s="14">
        <v>0.08</v>
      </c>
      <c r="U3146" s="23">
        <v>1.9353899905200003</v>
      </c>
      <c r="V3146" s="23">
        <v>6.7908420720000015E-2</v>
      </c>
      <c r="W3146" s="37">
        <f>U3146*Info!$B$2</f>
        <v>0.92898719544960007</v>
      </c>
      <c r="X3146" s="37">
        <f>W3146*SQRT((0.5*V3146/U3146)^2+Info!$B$3^2)</f>
        <v>4.9225689542180234E-2</v>
      </c>
      <c r="Y3146" s="28">
        <f>W3146*Info!$D$2</f>
        <v>0.75247962831417614</v>
      </c>
      <c r="Z3146" s="28">
        <f>Y3146*SQRT(Info!$D$3^2+(X3146/W3146)^2)</f>
        <v>5.4821572738960468E-2</v>
      </c>
      <c r="AA3146" s="37">
        <f t="shared" si="802"/>
        <v>0.81101280455039992</v>
      </c>
      <c r="AB3146" s="37">
        <f t="shared" si="803"/>
        <v>5.0231150802098022E-2</v>
      </c>
      <c r="AC3146" s="37">
        <f>(1-EXP(-Info!$B$6*H3146*1000))+(Info!$B$6/(Info!$B$6-Info!$B$7))*(EXP(-Info!$B$7*H3146*1000)-EXP(-Info!$B$6*H3146*1000))*(Info!$B$9-1)</f>
        <v>0.91186239548925929</v>
      </c>
      <c r="AD3146" s="37">
        <f>SQRT((Info!$B$6*EXP(-Info!$B$6*H3146*1000)+(Info!$B$6/(Info!$B$6+Info!$B$7))*(Info!$B$9-1)*(-Info!$B$7*EXP(-Info!$B$7*H3146*1000)+Info!$B$6*EXP(-Info!$B$6*H3146*1000)))^2*(0.01*H3146*1000)^2)</f>
        <v>3.0409222869735787E-3</v>
      </c>
      <c r="AE3146" s="37">
        <f t="shared" si="804"/>
        <v>4.5870244181212584E-2</v>
      </c>
      <c r="AF3146" s="37">
        <f t="shared" si="805"/>
        <v>0.96798829295603372</v>
      </c>
      <c r="AG3146" s="37">
        <f t="shared" si="806"/>
        <v>8.1911440829820603E-2</v>
      </c>
      <c r="AH3146" s="37">
        <f t="shared" si="807"/>
        <v>0.39349117599838768</v>
      </c>
      <c r="AI3146">
        <f>AF3146*EXP(Info!$B$6*H3146*1000)</f>
        <v>5.5296626918292562</v>
      </c>
      <c r="AJ3146">
        <f>2*SQRT((EXP(Info!$B$6*H3146)*AG3146)^2+(Info!$B$6*H3146*0.01*AI3146)^2)</f>
        <v>0.16410873165384687</v>
      </c>
      <c r="AK3146">
        <f t="shared" si="808"/>
        <v>1.0784037262106667</v>
      </c>
      <c r="AL3146">
        <f t="shared" si="809"/>
        <v>0.13358472244309949</v>
      </c>
      <c r="AM3146">
        <f t="shared" si="813"/>
        <v>1.29</v>
      </c>
      <c r="AN3146">
        <f t="shared" si="814"/>
        <v>0.05</v>
      </c>
      <c r="AO3146">
        <f t="shared" si="810"/>
        <v>7.98</v>
      </c>
      <c r="AP3146">
        <f t="shared" si="811"/>
        <v>0.89904360801850436</v>
      </c>
      <c r="AQ3146">
        <f t="shared" si="812"/>
        <v>3</v>
      </c>
      <c r="AR3146">
        <v>1</v>
      </c>
      <c r="AS3146">
        <v>1</v>
      </c>
      <c r="AT3146">
        <v>0</v>
      </c>
      <c r="AU3146">
        <v>0</v>
      </c>
      <c r="AV3146">
        <v>1</v>
      </c>
      <c r="AW3146">
        <v>0</v>
      </c>
      <c r="AX3146">
        <v>0</v>
      </c>
    </row>
    <row r="3147" spans="1:50">
      <c r="A3147" s="13" t="s">
        <v>316</v>
      </c>
      <c r="B3147" s="13" t="s">
        <v>252</v>
      </c>
      <c r="D3147" s="13">
        <v>0.81799999999999995</v>
      </c>
      <c r="E3147" s="13">
        <v>68.495000000000005</v>
      </c>
      <c r="F3147" s="13">
        <v>2802</v>
      </c>
      <c r="G3147" s="13">
        <v>473.5</v>
      </c>
      <c r="H3147">
        <v>192.95400000000001</v>
      </c>
      <c r="J3147">
        <f>(F3147*100*Info!$B$11)/AI3147</f>
        <v>1.4852503531131289</v>
      </c>
      <c r="K3147">
        <f>2*((F3147*100*Info!$B$11)/AI3147^2)*(AJ3147/2)</f>
        <v>5.8877121471452014E-2</v>
      </c>
      <c r="L3147">
        <f t="shared" si="799"/>
        <v>0.81401869249788261</v>
      </c>
      <c r="M3147">
        <f t="shared" si="800"/>
        <v>12.936530590062892</v>
      </c>
      <c r="N3147">
        <f t="shared" si="801"/>
        <v>0.83069825939116382</v>
      </c>
      <c r="O3147" s="14">
        <v>1.24</v>
      </c>
      <c r="P3147" s="14">
        <v>0.02</v>
      </c>
      <c r="Q3147" s="23">
        <v>1.1656</v>
      </c>
      <c r="R3147" s="23">
        <v>5.9080961400437629E-2</v>
      </c>
      <c r="S3147" s="14">
        <v>1.85</v>
      </c>
      <c r="T3147" s="14">
        <v>0.1</v>
      </c>
      <c r="U3147" s="23">
        <v>2.1124369445400002</v>
      </c>
      <c r="V3147" s="23">
        <v>0.10671323256000001</v>
      </c>
      <c r="W3147" s="37">
        <f>U3147*Info!$B$2</f>
        <v>1.0139697333792002</v>
      </c>
      <c r="X3147" s="37">
        <f>W3147*SQRT((0.5*V3147/U3147)^2+Info!$B$3^2)</f>
        <v>5.6800254199420835E-2</v>
      </c>
      <c r="Y3147" s="28">
        <f>W3147*Info!$D$2</f>
        <v>0.82131548403715215</v>
      </c>
      <c r="Z3147" s="28">
        <f>Y3147*SQRT(Info!$D$3^2+(X3147/W3147)^2)</f>
        <v>6.16697074832986E-2</v>
      </c>
      <c r="AA3147" s="37">
        <f t="shared" si="802"/>
        <v>0.22603026662079984</v>
      </c>
      <c r="AB3147" s="37">
        <f t="shared" si="803"/>
        <v>5.767381448386108E-2</v>
      </c>
      <c r="AC3147" s="37">
        <f>(1-EXP(-Info!$B$6*H3147*1000))+(Info!$B$6/(Info!$B$6-Info!$B$7))*(EXP(-Info!$B$7*H3147*1000)-EXP(-Info!$B$6*H3147*1000))*(Info!$B$9-1)</f>
        <v>0.916459995130394</v>
      </c>
      <c r="AD3147" s="37">
        <f>SQRT((Info!$B$6*EXP(-Info!$B$6*H3147*1000)+(Info!$B$6/(Info!$B$6+Info!$B$7))*(Info!$B$9-1)*(-Info!$B$7*EXP(-Info!$B$7*H3147*1000)+Info!$B$6*EXP(-Info!$B$6*H3147*1000)))^2*(0.01*H3147*1000)^2)</f>
        <v>2.9994675036618865E-3</v>
      </c>
      <c r="AE3147" s="37">
        <f t="shared" si="804"/>
        <v>5.2860091660291576E-2</v>
      </c>
      <c r="AF3147" s="37">
        <f t="shared" si="805"/>
        <v>0.8215368189162281</v>
      </c>
      <c r="AG3147" s="37">
        <f t="shared" si="806"/>
        <v>9.5379988002777832E-2</v>
      </c>
      <c r="AH3147" s="37">
        <f t="shared" si="807"/>
        <v>0.44407395617093409</v>
      </c>
      <c r="AI3147">
        <f>AF3147*EXP(Info!$B$6*H3147*1000)</f>
        <v>4.8206878344590027</v>
      </c>
      <c r="AJ3147">
        <f>2*SQRT((EXP(Info!$B$6*H3147)*AG3147)^2+(Info!$B$6*H3147*0.01*AI3147)^2)</f>
        <v>0.19109789983249711</v>
      </c>
      <c r="AK3147">
        <f t="shared" si="808"/>
        <v>0.30055244552567756</v>
      </c>
      <c r="AL3147">
        <f t="shared" si="809"/>
        <v>0.15337774223838016</v>
      </c>
      <c r="AM3147">
        <f t="shared" si="813"/>
        <v>0.94</v>
      </c>
      <c r="AN3147">
        <f t="shared" si="814"/>
        <v>0.05</v>
      </c>
      <c r="AO3147">
        <f t="shared" si="810"/>
        <v>8.7100000000000009</v>
      </c>
      <c r="AP3147">
        <f t="shared" si="811"/>
        <v>0.58699976972331347</v>
      </c>
      <c r="AQ3147">
        <f t="shared" si="812"/>
        <v>3</v>
      </c>
      <c r="AR3147">
        <v>1</v>
      </c>
      <c r="AS3147">
        <v>1</v>
      </c>
      <c r="AT3147">
        <v>0</v>
      </c>
      <c r="AU3147">
        <v>0</v>
      </c>
      <c r="AV3147">
        <v>1</v>
      </c>
      <c r="AW3147">
        <v>0</v>
      </c>
      <c r="AX3147">
        <v>0</v>
      </c>
    </row>
    <row r="3148" spans="1:50">
      <c r="A3148" s="13" t="s">
        <v>316</v>
      </c>
      <c r="B3148" s="13" t="s">
        <v>252</v>
      </c>
      <c r="D3148" s="13">
        <v>0.81799999999999995</v>
      </c>
      <c r="E3148" s="13">
        <v>68.495000000000005</v>
      </c>
      <c r="F3148" s="13">
        <v>2802</v>
      </c>
      <c r="G3148" s="13">
        <v>480.5</v>
      </c>
      <c r="H3148">
        <v>197.97499999999999</v>
      </c>
      <c r="J3148">
        <f>(F3148*100*Info!$B$11)/AI3148</f>
        <v>1.538913759036455</v>
      </c>
      <c r="K3148">
        <f>2*((F3148*100*Info!$B$11)/AI3148^2)*(AJ3148/2)</f>
        <v>5.4075521675028014E-2</v>
      </c>
      <c r="L3148">
        <f t="shared" si="799"/>
        <v>0.7626168232815983</v>
      </c>
      <c r="M3148">
        <f t="shared" si="800"/>
        <v>12.557536287761749</v>
      </c>
      <c r="N3148">
        <f t="shared" si="801"/>
        <v>0.63863141586833116</v>
      </c>
      <c r="O3148" s="14">
        <v>1.17</v>
      </c>
      <c r="P3148" s="14">
        <v>0.02</v>
      </c>
      <c r="Q3148" s="23">
        <v>1.0997999999999999</v>
      </c>
      <c r="R3148" s="23">
        <v>6.7635789342625388E-2</v>
      </c>
      <c r="S3148" s="14">
        <v>1.73</v>
      </c>
      <c r="T3148" s="14">
        <v>7.0000000000000007E-2</v>
      </c>
      <c r="U3148" s="23">
        <v>1.9790454038400001</v>
      </c>
      <c r="V3148" s="23">
        <v>7.2759022199999995E-2</v>
      </c>
      <c r="W3148" s="37">
        <f>U3148*Info!$B$2</f>
        <v>0.94994179384319999</v>
      </c>
      <c r="X3148" s="37">
        <f>W3148*SQRT((0.5*V3148/U3148)^2+Info!$B$3^2)</f>
        <v>5.0605343069358766E-2</v>
      </c>
      <c r="Y3148" s="28">
        <f>W3148*Info!$D$2</f>
        <v>0.76945285301299204</v>
      </c>
      <c r="Z3148" s="28">
        <f>Y3148*SQRT(Info!$D$3^2+(X3148/W3148)^2)</f>
        <v>5.6217001100567238E-2</v>
      </c>
      <c r="AA3148" s="37">
        <f t="shared" si="802"/>
        <v>0.22005820615679994</v>
      </c>
      <c r="AB3148" s="37">
        <f t="shared" si="803"/>
        <v>5.1583919463021585E-2</v>
      </c>
      <c r="AC3148" s="37">
        <f>(1-EXP(-Info!$B$6*H3148*1000))+(Info!$B$6/(Info!$B$6-Info!$B$7))*(EXP(-Info!$B$7*H3148*1000)-EXP(-Info!$B$6*H3148*1000))*(Info!$B$9-1)</f>
        <v>0.92402455868751321</v>
      </c>
      <c r="AD3148" s="37">
        <f>SQRT((Info!$B$6*EXP(-Info!$B$6*H3148*1000)+(Info!$B$6/(Info!$B$6+Info!$B$7))*(Info!$B$9-1)*(-Info!$B$7*EXP(-Info!$B$7*H3148*1000)+Info!$B$6*EXP(-Info!$B$6*H3148*1000)))^2*(0.01*H3148*1000)^2)</f>
        <v>2.927772456378752E-3</v>
      </c>
      <c r="AE3148" s="37">
        <f t="shared" si="804"/>
        <v>4.7669162554245283E-2</v>
      </c>
      <c r="AF3148" s="37">
        <f t="shared" si="805"/>
        <v>0.7572079601574051</v>
      </c>
      <c r="AG3148" s="37">
        <f t="shared" si="806"/>
        <v>8.1594731884872568E-2</v>
      </c>
      <c r="AH3148" s="37">
        <f t="shared" si="807"/>
        <v>0.43769246251873128</v>
      </c>
      <c r="AI3148">
        <f>AF3148*EXP(Info!$B$6*H3148*1000)</f>
        <v>4.6525858036784165</v>
      </c>
      <c r="AJ3148">
        <f>2*SQRT((EXP(Info!$B$6*H3148)*AG3148)^2+(Info!$B$6*H3148*0.01*AI3148)^2)</f>
        <v>0.16348609725165239</v>
      </c>
      <c r="AK3148">
        <f t="shared" si="808"/>
        <v>0.29261139672669689</v>
      </c>
      <c r="AL3148">
        <f t="shared" si="809"/>
        <v>0.13718227541995962</v>
      </c>
      <c r="AM3148">
        <f t="shared" si="813"/>
        <v>0.94</v>
      </c>
      <c r="AN3148">
        <f t="shared" si="814"/>
        <v>5.9999999999999991E-2</v>
      </c>
      <c r="AO3148">
        <f t="shared" si="810"/>
        <v>8.16</v>
      </c>
      <c r="AP3148">
        <f t="shared" si="811"/>
        <v>0.59119411698681323</v>
      </c>
      <c r="AQ3148">
        <f t="shared" si="812"/>
        <v>3</v>
      </c>
      <c r="AR3148">
        <v>1</v>
      </c>
      <c r="AS3148">
        <v>1</v>
      </c>
      <c r="AT3148">
        <v>0</v>
      </c>
      <c r="AU3148">
        <v>0</v>
      </c>
      <c r="AV3148">
        <v>1</v>
      </c>
      <c r="AW3148">
        <v>0</v>
      </c>
      <c r="AX3148">
        <v>0</v>
      </c>
    </row>
    <row r="3149" spans="1:50">
      <c r="A3149" s="13" t="s">
        <v>316</v>
      </c>
      <c r="B3149" s="13" t="s">
        <v>252</v>
      </c>
      <c r="D3149" s="13">
        <v>0.81799999999999995</v>
      </c>
      <c r="E3149" s="13">
        <v>68.495000000000005</v>
      </c>
      <c r="F3149" s="13">
        <v>2802</v>
      </c>
      <c r="G3149" s="13">
        <v>490.5</v>
      </c>
      <c r="H3149">
        <v>210.285</v>
      </c>
      <c r="J3149">
        <f>(F3149*100*Info!$B$11)/AI3149</f>
        <v>1.8203480090257331</v>
      </c>
      <c r="K3149">
        <f>2*((F3149*100*Info!$B$11)/AI3149^2)*(AJ3149/2)</f>
        <v>9.5512260145347361E-2</v>
      </c>
      <c r="L3149">
        <f t="shared" si="799"/>
        <v>0.9719626179079196</v>
      </c>
      <c r="M3149">
        <f t="shared" si="800"/>
        <v>18.93161931501049</v>
      </c>
      <c r="N3149">
        <f t="shared" si="801"/>
        <v>1.2104515822943838</v>
      </c>
      <c r="O3149" s="14">
        <v>1.41</v>
      </c>
      <c r="P3149" s="14">
        <v>0.03</v>
      </c>
      <c r="Q3149" s="23">
        <v>1.2830999999999999</v>
      </c>
      <c r="R3149" s="23">
        <v>9.4849354241344191E-2</v>
      </c>
      <c r="S3149" s="14">
        <v>1.74</v>
      </c>
      <c r="T3149" s="14">
        <v>0.08</v>
      </c>
      <c r="U3149" s="23">
        <v>2.5223127696000001</v>
      </c>
      <c r="V3149" s="23">
        <v>9.216142812E-2</v>
      </c>
      <c r="W3149" s="37">
        <f>U3149*Info!$B$2</f>
        <v>1.210710129408</v>
      </c>
      <c r="X3149" s="37">
        <f>W3149*SQRT((0.5*V3149/U3149)^2+Info!$B$3^2)</f>
        <v>6.4449874510470809E-2</v>
      </c>
      <c r="Y3149" s="28">
        <f>W3149*Info!$D$2</f>
        <v>0.9806752048204801</v>
      </c>
      <c r="Z3149" s="28">
        <f>Y3149*SQRT(Info!$D$3^2+(X3149/W3149)^2)</f>
        <v>7.1621287693137678E-2</v>
      </c>
      <c r="AA3149" s="37">
        <f t="shared" si="802"/>
        <v>0.19928987059199987</v>
      </c>
      <c r="AB3149" s="37">
        <f t="shared" si="803"/>
        <v>6.6172398508860447E-2</v>
      </c>
      <c r="AC3149" s="37">
        <f>(1-EXP(-Info!$B$6*H3149*1000))+(Info!$B$6/(Info!$B$6-Info!$B$7))*(EXP(-Info!$B$7*H3149*1000)-EXP(-Info!$B$6*H3149*1000))*(Info!$B$9-1)</f>
        <v>0.94094134655997019</v>
      </c>
      <c r="AD3149" s="37">
        <f>SQRT((Info!$B$6*EXP(-Info!$B$6*H3149*1000)+(Info!$B$6/(Info!$B$6+Info!$B$7))*(Info!$B$9-1)*(-Info!$B$7*EXP(-Info!$B$7*H3149*1000)+Info!$B$6*EXP(-Info!$B$6*H3149*1000)))^2*(0.01*H3149*1000)^2)</f>
        <v>2.7501800030847374E-3</v>
      </c>
      <c r="AE3149" s="37">
        <f t="shared" si="804"/>
        <v>6.2266757966582445E-2</v>
      </c>
      <c r="AF3149" s="37">
        <f t="shared" si="805"/>
        <v>0.57180471598892135</v>
      </c>
      <c r="AG3149" s="37">
        <f t="shared" si="806"/>
        <v>0.10298911592247093</v>
      </c>
      <c r="AH3149" s="37">
        <f t="shared" si="807"/>
        <v>0.32862339999363294</v>
      </c>
      <c r="AI3149">
        <f>AF3149*EXP(Info!$B$6*H3149*1000)</f>
        <v>3.9332744469066974</v>
      </c>
      <c r="AJ3149">
        <f>2*SQRT((EXP(Info!$B$6*H3149)*AG3149)^2+(Info!$B$6*H3149*0.01*AI3149)^2)</f>
        <v>0.20637588545338917</v>
      </c>
      <c r="AK3149">
        <f t="shared" si="808"/>
        <v>0.26499574092618222</v>
      </c>
      <c r="AL3149">
        <f t="shared" si="809"/>
        <v>0.17597887659446346</v>
      </c>
      <c r="AM3149">
        <f t="shared" si="813"/>
        <v>0.91</v>
      </c>
      <c r="AN3149">
        <f t="shared" si="814"/>
        <v>7.0000000000000007E-2</v>
      </c>
      <c r="AO3149">
        <f t="shared" si="810"/>
        <v>10.4</v>
      </c>
      <c r="AP3149">
        <f t="shared" si="811"/>
        <v>0.55901076860646592</v>
      </c>
      <c r="AQ3149">
        <f t="shared" si="812"/>
        <v>3</v>
      </c>
      <c r="AR3149">
        <v>1</v>
      </c>
      <c r="AS3149">
        <v>1</v>
      </c>
      <c r="AT3149">
        <v>0</v>
      </c>
      <c r="AU3149">
        <v>0</v>
      </c>
      <c r="AV3149">
        <v>1</v>
      </c>
      <c r="AW3149">
        <v>0</v>
      </c>
      <c r="AX3149">
        <v>0</v>
      </c>
    </row>
    <row r="3150" spans="1:50">
      <c r="A3150" s="13" t="s">
        <v>316</v>
      </c>
      <c r="B3150" s="13" t="s">
        <v>252</v>
      </c>
      <c r="D3150" s="13">
        <v>0.81799999999999995</v>
      </c>
      <c r="E3150" s="13">
        <v>68.495000000000005</v>
      </c>
      <c r="F3150" s="13">
        <v>2802</v>
      </c>
      <c r="G3150" s="13">
        <v>500.5</v>
      </c>
      <c r="H3150">
        <v>223.625</v>
      </c>
      <c r="J3150">
        <f>(F3150*100*Info!$B$11)/AI3150</f>
        <v>0.8917998872650188</v>
      </c>
      <c r="K3150">
        <f>2*((F3150*100*Info!$B$11)/AI3150^2)*(AJ3150/2)</f>
        <v>2.4622298432899595E-2</v>
      </c>
      <c r="L3150">
        <f t="shared" si="799"/>
        <v>0.90654205708719415</v>
      </c>
      <c r="M3150">
        <f t="shared" si="800"/>
        <v>8.6504589161315302</v>
      </c>
      <c r="N3150">
        <f t="shared" si="801"/>
        <v>0.52162611097096001</v>
      </c>
      <c r="O3150" s="14">
        <v>1.32</v>
      </c>
      <c r="P3150" s="14">
        <v>0.02</v>
      </c>
      <c r="Q3150" s="23">
        <v>1.3068</v>
      </c>
      <c r="R3150" s="23">
        <v>7.6685070254906854E-2</v>
      </c>
      <c r="S3150" s="14">
        <v>2.13</v>
      </c>
      <c r="T3150" s="14">
        <v>0.12</v>
      </c>
      <c r="U3150" s="23">
        <v>2.3525417177999999</v>
      </c>
      <c r="V3150" s="23">
        <v>0.12611563848000001</v>
      </c>
      <c r="W3150" s="37">
        <f>U3150*Info!$B$2</f>
        <v>1.1292200245439998</v>
      </c>
      <c r="X3150" s="37">
        <f>W3150*SQRT((0.5*V3150/U3150)^2+Info!$B$3^2)</f>
        <v>6.4062325476717127E-2</v>
      </c>
      <c r="Y3150" s="28">
        <f>W3150*Info!$D$2</f>
        <v>0.91466821988063995</v>
      </c>
      <c r="Z3150" s="28">
        <f>Y3150*SQRT(Info!$D$3^2+(X3150/W3150)^2)</f>
        <v>6.9167674336655646E-2</v>
      </c>
      <c r="AA3150" s="37">
        <f t="shared" si="802"/>
        <v>0.19077997545600023</v>
      </c>
      <c r="AB3150" s="37">
        <f t="shared" si="803"/>
        <v>6.4838117997709041E-2</v>
      </c>
      <c r="AC3150" s="37">
        <f>(1-EXP(-Info!$B$6*H3150*1000))+(Info!$B$6/(Info!$B$6-Info!$B$7))*(EXP(-Info!$B$7*H3150*1000)-EXP(-Info!$B$6*H3150*1000))*(Info!$B$9-1)</f>
        <v>0.95690287481435365</v>
      </c>
      <c r="AD3150" s="37">
        <f>SQRT((Info!$B$6*EXP(-Info!$B$6*H3150*1000)+(Info!$B$6/(Info!$B$6+Info!$B$7))*(Info!$B$9-1)*(-Info!$B$7*EXP(-Info!$B$7*H3150*1000)+Info!$B$6*EXP(-Info!$B$6*H3150*1000)))^2*(0.01*H3150*1000)^2)</f>
        <v>2.5572727248778186E-3</v>
      </c>
      <c r="AE3150" s="37">
        <f t="shared" si="804"/>
        <v>6.2045699668991719E-2</v>
      </c>
      <c r="AF3150" s="37">
        <f t="shared" si="805"/>
        <v>1.0327738731485014</v>
      </c>
      <c r="AG3150" s="37">
        <f t="shared" si="806"/>
        <v>0.11060667258604415</v>
      </c>
      <c r="AH3150" s="37">
        <f t="shared" si="807"/>
        <v>0.48487036298051711</v>
      </c>
      <c r="AI3150">
        <f>AF3150*EXP(Info!$B$6*H3150*1000)</f>
        <v>8.0286266130135324</v>
      </c>
      <c r="AJ3150">
        <f>2*SQRT((EXP(Info!$B$6*H3150)*AG3150)^2+(Info!$B$6*H3150*0.01*AI3150)^2)</f>
        <v>0.22166771188791706</v>
      </c>
      <c r="AK3150">
        <f t="shared" si="808"/>
        <v>0.25368013336384349</v>
      </c>
      <c r="AL3150">
        <f t="shared" si="809"/>
        <v>0.17243049100310742</v>
      </c>
      <c r="AM3150">
        <f t="shared" si="813"/>
        <v>0.98999999999999988</v>
      </c>
      <c r="AN3150">
        <f t="shared" si="814"/>
        <v>0.06</v>
      </c>
      <c r="AO3150">
        <f t="shared" si="810"/>
        <v>9.6999999999999993</v>
      </c>
      <c r="AP3150">
        <f t="shared" si="811"/>
        <v>0.56109525710532759</v>
      </c>
      <c r="AQ3150">
        <f t="shared" si="812"/>
        <v>3</v>
      </c>
      <c r="AR3150">
        <v>1</v>
      </c>
      <c r="AS3150">
        <v>1</v>
      </c>
      <c r="AT3150">
        <v>0</v>
      </c>
      <c r="AU3150">
        <v>0</v>
      </c>
      <c r="AV3150">
        <v>1</v>
      </c>
      <c r="AW3150">
        <v>0</v>
      </c>
      <c r="AX3150">
        <v>0</v>
      </c>
    </row>
    <row r="3151" spans="1:50">
      <c r="A3151" s="13" t="s">
        <v>316</v>
      </c>
      <c r="B3151" s="13" t="s">
        <v>252</v>
      </c>
      <c r="D3151" s="13">
        <v>0.81799999999999995</v>
      </c>
      <c r="E3151" s="13">
        <v>68.495000000000005</v>
      </c>
      <c r="F3151" s="13">
        <v>2802</v>
      </c>
      <c r="G3151" s="13">
        <v>508</v>
      </c>
      <c r="H3151">
        <v>232.06700000000001</v>
      </c>
      <c r="J3151">
        <f>(F3151*100*Info!$B$11)/AI3151</f>
        <v>0.96360722903299634</v>
      </c>
      <c r="K3151">
        <f>2*((F3151*100*Info!$B$11)/AI3151^2)*(AJ3151/2)</f>
        <v>3.1178504558874942E-2</v>
      </c>
      <c r="L3151">
        <f t="shared" si="799"/>
        <v>0.78785046816959237</v>
      </c>
      <c r="M3151">
        <f t="shared" si="800"/>
        <v>8.1232089498201727</v>
      </c>
      <c r="N3151">
        <f t="shared" si="801"/>
        <v>0.7060017799838485</v>
      </c>
      <c r="O3151" s="14">
        <v>1.22</v>
      </c>
      <c r="P3151" s="14">
        <v>0.02</v>
      </c>
      <c r="Q3151" s="23">
        <v>1.0858000000000001</v>
      </c>
      <c r="R3151" s="23">
        <v>8.352436770188687E-2</v>
      </c>
      <c r="S3151" s="14">
        <v>1.91</v>
      </c>
      <c r="T3151" s="14">
        <v>0.16</v>
      </c>
      <c r="U3151" s="23">
        <v>2.0445285238199999</v>
      </c>
      <c r="V3151" s="23">
        <v>0.16492045032000002</v>
      </c>
      <c r="W3151" s="37">
        <f>U3151*Info!$B$2</f>
        <v>0.98137369143359998</v>
      </c>
      <c r="X3151" s="37">
        <f>W3151*SQRT((0.5*V3151/U3151)^2+Info!$B$3^2)</f>
        <v>6.3042716389596659E-2</v>
      </c>
      <c r="Y3151" s="28">
        <f>W3151*Info!$D$2</f>
        <v>0.79491269006121601</v>
      </c>
      <c r="Z3151" s="28">
        <f>Y3151*SQRT(Info!$D$3^2+(X3151/W3151)^2)</f>
        <v>6.4709418660307688E-2</v>
      </c>
      <c r="AA3151" s="37">
        <f t="shared" si="802"/>
        <v>0.23862630856639999</v>
      </c>
      <c r="AB3151" s="37">
        <f t="shared" si="803"/>
        <v>6.3830902310551108E-2</v>
      </c>
      <c r="AC3151" s="37">
        <f>(1-EXP(-Info!$B$6*H3151*1000))+(Info!$B$6/(Info!$B$6-Info!$B$7))*(EXP(-Info!$B$7*H3151*1000)-EXP(-Info!$B$6*H3151*1000))*(Info!$B$9-1)</f>
        <v>0.96586207124783807</v>
      </c>
      <c r="AD3151" s="37">
        <f>SQRT((Info!$B$6*EXP(-Info!$B$6*H3151*1000)+(Info!$B$6/(Info!$B$6+Info!$B$7))*(Info!$B$9-1)*(-Info!$B$7*EXP(-Info!$B$7*H3151*1000)+Info!$B$6*EXP(-Info!$B$6*H3151*1000)))^2*(0.01*H3151*1000)^2)</f>
        <v>2.4361812567360733E-3</v>
      </c>
      <c r="AE3151" s="37">
        <f t="shared" si="804"/>
        <v>6.1654588269539082E-2</v>
      </c>
      <c r="AF3151" s="37">
        <f t="shared" si="805"/>
        <v>0.88460720929261505</v>
      </c>
      <c r="AG3151" s="37">
        <f t="shared" si="806"/>
        <v>0.11995247858231761</v>
      </c>
      <c r="AH3151" s="37">
        <f t="shared" si="807"/>
        <v>0.46314513575529587</v>
      </c>
      <c r="AI3151">
        <f>AF3151*EXP(Info!$B$6*H3151*1000)</f>
        <v>7.4303389313128783</v>
      </c>
      <c r="AJ3151">
        <f>2*SQRT((EXP(Info!$B$6*H3151)*AG3151)^2+(Info!$B$6*H3151*0.01*AI3151)^2)</f>
        <v>0.24041627051346218</v>
      </c>
      <c r="AK3151">
        <f t="shared" si="808"/>
        <v>0.31730140250074207</v>
      </c>
      <c r="AL3151">
        <f t="shared" si="809"/>
        <v>0.16975190160467962</v>
      </c>
      <c r="AM3151">
        <f t="shared" si="813"/>
        <v>0.89000000000000012</v>
      </c>
      <c r="AN3151">
        <f t="shared" si="814"/>
        <v>7.0000000000000007E-2</v>
      </c>
      <c r="AO3151">
        <f t="shared" si="810"/>
        <v>8.43</v>
      </c>
      <c r="AP3151">
        <f t="shared" si="811"/>
        <v>0.59671459008092009</v>
      </c>
      <c r="AQ3151">
        <f t="shared" si="812"/>
        <v>3</v>
      </c>
      <c r="AR3151">
        <v>1</v>
      </c>
      <c r="AS3151">
        <v>1</v>
      </c>
      <c r="AT3151">
        <v>0</v>
      </c>
      <c r="AU3151">
        <v>0</v>
      </c>
      <c r="AV3151">
        <v>1</v>
      </c>
      <c r="AW3151">
        <v>0</v>
      </c>
      <c r="AX3151">
        <v>0</v>
      </c>
    </row>
    <row r="3152" spans="1:50">
      <c r="A3152" s="13" t="s">
        <v>316</v>
      </c>
      <c r="B3152" s="13" t="s">
        <v>252</v>
      </c>
      <c r="D3152" s="13">
        <v>0.81799999999999995</v>
      </c>
      <c r="E3152" s="13">
        <v>68.495000000000005</v>
      </c>
      <c r="F3152" s="13">
        <v>2802</v>
      </c>
      <c r="G3152" s="13">
        <v>518</v>
      </c>
      <c r="H3152">
        <v>241.667</v>
      </c>
      <c r="J3152">
        <f>(F3152*100*Info!$B$11)/AI3152</f>
        <v>1.7721657911037481</v>
      </c>
      <c r="K3152">
        <f>2*((F3152*100*Info!$B$11)/AI3152^2)*(AJ3152/2)</f>
        <v>9.3245064650448448E-2</v>
      </c>
      <c r="L3152">
        <f t="shared" si="799"/>
        <v>0.99065420671384108</v>
      </c>
      <c r="M3152">
        <f t="shared" si="800"/>
        <v>18.784957406678803</v>
      </c>
      <c r="N3152">
        <f t="shared" si="801"/>
        <v>1.6993097854148473</v>
      </c>
      <c r="O3152" s="14">
        <v>1.22</v>
      </c>
      <c r="P3152" s="14">
        <v>0.03</v>
      </c>
      <c r="Q3152" s="23">
        <v>1.1346000000000001</v>
      </c>
      <c r="R3152" s="23">
        <v>9.352726875088356E-2</v>
      </c>
      <c r="S3152" s="14">
        <v>1.44</v>
      </c>
      <c r="T3152" s="14">
        <v>0.14000000000000001</v>
      </c>
      <c r="U3152" s="23">
        <v>2.5708187844000001</v>
      </c>
      <c r="V3152" s="23">
        <v>0.18917345772000002</v>
      </c>
      <c r="W3152" s="37">
        <f>U3152*Info!$B$2</f>
        <v>1.2339930165120001</v>
      </c>
      <c r="X3152" s="37">
        <f>W3152*SQRT((0.5*V3152/U3152)^2+Info!$B$3^2)</f>
        <v>7.6603883095386391E-2</v>
      </c>
      <c r="Y3152" s="28">
        <f>W3152*Info!$D$2</f>
        <v>0.99953434337472014</v>
      </c>
      <c r="Z3152" s="28">
        <f>Y3152*SQRT(Info!$D$3^2+(X3152/W3152)^2)</f>
        <v>7.9672885552901043E-2</v>
      </c>
      <c r="AA3152" s="37">
        <f t="shared" si="802"/>
        <v>0</v>
      </c>
      <c r="AB3152" s="37">
        <f t="shared" si="803"/>
        <v>7.8058663230237454E-2</v>
      </c>
      <c r="AC3152" s="37">
        <f>(1-EXP(-Info!$B$6*H3152*1000))+(Info!$B$6/(Info!$B$6-Info!$B$7))*(EXP(-Info!$B$7*H3152*1000)-EXP(-Info!$B$6*H3152*1000))*(Info!$B$9-1)</f>
        <v>0.97507827751600507</v>
      </c>
      <c r="AD3152" s="37">
        <f>SQRT((Info!$B$6*EXP(-Info!$B$6*H3152*1000)+(Info!$B$6/(Info!$B$6+Info!$B$7))*(Info!$B$9-1)*(-Info!$B$7*EXP(-Info!$B$7*H3152*1000)+Info!$B$6*EXP(-Info!$B$6*H3152*1000)))^2*(0.01*H3152*1000)^2)</f>
        <v>2.3002751748817953E-3</v>
      </c>
      <c r="AE3152" s="37">
        <f t="shared" si="804"/>
        <v>0</v>
      </c>
      <c r="AF3152" s="37">
        <f t="shared" si="805"/>
        <v>0.44046565662527981</v>
      </c>
      <c r="AG3152" s="37">
        <f t="shared" si="806"/>
        <v>0.10605549817112579</v>
      </c>
      <c r="AH3152" s="37">
        <f t="shared" si="807"/>
        <v>0.30587892821199986</v>
      </c>
      <c r="AI3152">
        <f>AF3152*EXP(Info!$B$6*H3152*1000)</f>
        <v>4.0402135874200686</v>
      </c>
      <c r="AJ3152">
        <f>2*SQRT((EXP(Info!$B$6*H3152)*AG3152)^2+(Info!$B$6*H3152*0.01*AI3152)^2)</f>
        <v>0.21258167777066045</v>
      </c>
      <c r="AK3152">
        <f t="shared" si="808"/>
        <v>0</v>
      </c>
      <c r="AL3152">
        <f t="shared" si="809"/>
        <v>0.20758920899449348</v>
      </c>
      <c r="AM3152">
        <f t="shared" si="813"/>
        <v>0.93</v>
      </c>
      <c r="AN3152">
        <f t="shared" si="814"/>
        <v>0.08</v>
      </c>
      <c r="AO3152">
        <f t="shared" si="810"/>
        <v>10.6</v>
      </c>
      <c r="AP3152">
        <f t="shared" si="811"/>
        <v>0.47455698060209023</v>
      </c>
      <c r="AQ3152">
        <f t="shared" si="812"/>
        <v>3</v>
      </c>
      <c r="AR3152">
        <v>1</v>
      </c>
      <c r="AS3152">
        <v>1</v>
      </c>
      <c r="AT3152">
        <v>0</v>
      </c>
      <c r="AU3152">
        <v>0</v>
      </c>
      <c r="AV3152">
        <v>1</v>
      </c>
      <c r="AW3152">
        <v>0</v>
      </c>
      <c r="AX3152">
        <v>0</v>
      </c>
    </row>
    <row r="3153" spans="1:52">
      <c r="A3153" s="13" t="s">
        <v>316</v>
      </c>
      <c r="B3153" s="13" t="s">
        <v>252</v>
      </c>
      <c r="D3153" s="13">
        <v>0.81799999999999995</v>
      </c>
      <c r="E3153" s="13">
        <v>68.495000000000005</v>
      </c>
      <c r="F3153" s="13">
        <v>2802</v>
      </c>
      <c r="G3153" s="13">
        <v>528</v>
      </c>
      <c r="H3153">
        <v>249</v>
      </c>
      <c r="J3153">
        <f>(F3153*100*Info!$B$11)/AI3153</f>
        <v>2.0798806971948571</v>
      </c>
      <c r="K3153">
        <f>2*((F3153*100*Info!$B$11)/AI3153^2)*(AJ3153/2)</f>
        <v>0.10966371129282762</v>
      </c>
      <c r="L3153">
        <f t="shared" si="799"/>
        <v>0.89626168324393729</v>
      </c>
      <c r="M3153">
        <f t="shared" si="800"/>
        <v>19.946055908374468</v>
      </c>
      <c r="N3153">
        <f t="shared" si="801"/>
        <v>1.1469062865138806</v>
      </c>
      <c r="O3153" s="14">
        <v>1.59</v>
      </c>
      <c r="P3153" s="14">
        <v>0.03</v>
      </c>
      <c r="Q3153" s="23">
        <v>1.3673999999999999</v>
      </c>
      <c r="R3153" s="23">
        <v>9.1845086967131784E-2</v>
      </c>
      <c r="S3153" s="14">
        <v>1.72</v>
      </c>
      <c r="T3153" s="14">
        <v>0.05</v>
      </c>
      <c r="U3153" s="23">
        <v>2.3258634096600002</v>
      </c>
      <c r="V3153" s="23">
        <v>5.3356616280000005E-2</v>
      </c>
      <c r="W3153" s="37">
        <f>U3153*Info!$B$2</f>
        <v>1.1164144366368001</v>
      </c>
      <c r="X3153" s="37">
        <f>W3153*SQRT((0.5*V3153/U3153)^2+Info!$B$3^2)</f>
        <v>5.7270726095245965E-2</v>
      </c>
      <c r="Y3153" s="28">
        <f>W3153*Info!$D$2</f>
        <v>0.90429569367580809</v>
      </c>
      <c r="Z3153" s="28">
        <f>Y3153*SQRT(Info!$D$3^2+(X3153/W3153)^2)</f>
        <v>6.4779184989261648E-2</v>
      </c>
      <c r="AA3153" s="37">
        <f t="shared" si="802"/>
        <v>0.47358556336320001</v>
      </c>
      <c r="AB3153" s="37">
        <f t="shared" si="803"/>
        <v>5.9202500517095448E-2</v>
      </c>
      <c r="AC3153" s="37">
        <f>(1-EXP(-Info!$B$6*H3153*1000))+(Info!$B$6/(Info!$B$6-Info!$B$7))*(EXP(-Info!$B$7*H3153*1000)-EXP(-Info!$B$6*H3153*1000))*(Info!$B$9-1)</f>
        <v>0.98147616023625561</v>
      </c>
      <c r="AD3153" s="37">
        <f>SQRT((Info!$B$6*EXP(-Info!$B$6*H3153*1000)+(Info!$B$6/(Info!$B$6+Info!$B$7))*(Info!$B$9-1)*(-Info!$B$7*EXP(-Info!$B$7*H3153*1000)+Info!$B$6*EXP(-Info!$B$6*H3153*1000)))^2*(0.01*H3153*1000)^2)</f>
        <v>2.1981625532239862E-3</v>
      </c>
      <c r="AE3153" s="37">
        <f t="shared" si="804"/>
        <v>5.8115167519604508E-2</v>
      </c>
      <c r="AF3153" s="37">
        <f t="shared" si="805"/>
        <v>0.3508913660511544</v>
      </c>
      <c r="AG3153" s="37">
        <f t="shared" si="806"/>
        <v>9.0546758659295346E-2</v>
      </c>
      <c r="AH3153" s="37">
        <f t="shared" si="807"/>
        <v>0.20400660816927582</v>
      </c>
      <c r="AI3153">
        <f>AF3153*EXP(Info!$B$6*H3153*1000)</f>
        <v>3.44247067537817</v>
      </c>
      <c r="AJ3153">
        <f>2*SQRT((EXP(Info!$B$6*H3153)*AG3153)^2+(Info!$B$6*H3153*0.01*AI3153)^2)</f>
        <v>0.18150757915482926</v>
      </c>
      <c r="AK3153">
        <f t="shared" si="808"/>
        <v>0.62972672360404702</v>
      </c>
      <c r="AL3153">
        <f t="shared" si="809"/>
        <v>0.15744312987516362</v>
      </c>
      <c r="AM3153">
        <f t="shared" si="813"/>
        <v>0.85999999999999988</v>
      </c>
      <c r="AN3153">
        <f t="shared" si="814"/>
        <v>5.9999999999999991E-2</v>
      </c>
      <c r="AO3153">
        <f t="shared" si="810"/>
        <v>9.59</v>
      </c>
      <c r="AP3153">
        <f t="shared" si="811"/>
        <v>0.6836171003835646</v>
      </c>
      <c r="AQ3153">
        <f t="shared" si="812"/>
        <v>3</v>
      </c>
      <c r="AR3153">
        <v>1</v>
      </c>
      <c r="AS3153">
        <v>1</v>
      </c>
      <c r="AT3153">
        <v>0</v>
      </c>
      <c r="AU3153">
        <v>0</v>
      </c>
      <c r="AV3153">
        <v>1</v>
      </c>
      <c r="AW3153">
        <v>0</v>
      </c>
      <c r="AX3153">
        <v>0</v>
      </c>
    </row>
    <row r="3154" spans="1:52">
      <c r="A3154" s="13" t="s">
        <v>316</v>
      </c>
      <c r="B3154" s="13" t="s">
        <v>252</v>
      </c>
      <c r="D3154" s="13">
        <v>0.81799999999999995</v>
      </c>
      <c r="E3154" s="13">
        <v>68.495000000000005</v>
      </c>
      <c r="F3154" s="13">
        <v>2802</v>
      </c>
      <c r="G3154" s="13">
        <v>556</v>
      </c>
      <c r="H3154">
        <v>261.31299999999999</v>
      </c>
      <c r="J3154">
        <f>(F3154*100*Info!$B$11)/AI3154</f>
        <v>0.74201439722398499</v>
      </c>
      <c r="K3154">
        <f>2*((F3154*100*Info!$B$11)/AI3154^2)*(AJ3154/2)</f>
        <v>2.0657191101709198E-2</v>
      </c>
      <c r="L3154">
        <f t="shared" si="799"/>
        <v>1.0841121507434486</v>
      </c>
      <c r="M3154">
        <f t="shared" si="800"/>
        <v>8.6073670174109473</v>
      </c>
      <c r="N3154">
        <f t="shared" si="801"/>
        <v>0.51214470321138605</v>
      </c>
      <c r="O3154" s="23">
        <v>1.57</v>
      </c>
      <c r="P3154" s="23">
        <v>7.0000000000000007E-2</v>
      </c>
      <c r="Q3154" s="23">
        <v>1.3030999999999999</v>
      </c>
      <c r="R3154" s="23">
        <v>0.17921760516199292</v>
      </c>
      <c r="S3154" s="23">
        <v>2.19</v>
      </c>
      <c r="T3154" s="23">
        <v>0.13</v>
      </c>
      <c r="U3154" s="23">
        <v>2.8133488583999999</v>
      </c>
      <c r="V3154" s="23">
        <v>0.14794334514000002</v>
      </c>
      <c r="W3154" s="37">
        <f>U3154*Info!$B$2</f>
        <v>1.350407452032</v>
      </c>
      <c r="X3154" s="37">
        <f>W3154*SQRT((0.5*V3154/U3154)^2+Info!$B$3^2)</f>
        <v>7.6286993376595821E-2</v>
      </c>
      <c r="Y3154" s="28">
        <f>W3154*Info!$D$2</f>
        <v>1.0938300361459201</v>
      </c>
      <c r="Z3154" s="28">
        <f>Y3154*SQRT(Info!$D$3^2+(X3154/W3154)^2)</f>
        <v>8.251950712171309E-2</v>
      </c>
      <c r="AA3154" s="37">
        <f t="shared" si="802"/>
        <v>0.2195925479680001</v>
      </c>
      <c r="AB3154" s="37">
        <f t="shared" si="803"/>
        <v>8.3932743065151721E-2</v>
      </c>
      <c r="AC3154" s="37">
        <f>(1-EXP(-Info!$B$6*H3154*1000))+(Info!$B$6/(Info!$B$6-Info!$B$7))*(EXP(-Info!$B$7*H3154*1000)-EXP(-Info!$B$6*H3154*1000))*(Info!$B$9-1)</f>
        <v>0.99108113305727386</v>
      </c>
      <c r="AD3154" s="37">
        <f>SQRT((Info!$B$6*EXP(-Info!$B$6*H3154*1000)+(Info!$B$6/(Info!$B$6+Info!$B$7))*(Info!$B$9-1)*(-Info!$B$7*EXP(-Info!$B$7*H3154*1000)+Info!$B$6*EXP(-Info!$B$6*H3154*1000)))^2*(0.01*H3154*1000)^2)</f>
        <v>2.0307713108194902E-3</v>
      </c>
      <c r="AE3154" s="37">
        <f t="shared" si="804"/>
        <v>8.3185353415708402E-2</v>
      </c>
      <c r="AF3154" s="37">
        <f t="shared" si="805"/>
        <v>0.87853593260302054</v>
      </c>
      <c r="AG3154" s="37">
        <f t="shared" si="806"/>
        <v>0.13399355237662283</v>
      </c>
      <c r="AH3154" s="37">
        <f t="shared" si="807"/>
        <v>0.40115796009270344</v>
      </c>
      <c r="AI3154">
        <f>AF3154*EXP(Info!$B$6*H3154*1000)</f>
        <v>9.6493118397231008</v>
      </c>
      <c r="AJ3154">
        <f>2*SQRT((EXP(Info!$B$6*H3154)*AG3154)^2+(Info!$B$6*H3154*0.01*AI3154)^2)</f>
        <v>0.26863047323457268</v>
      </c>
      <c r="AK3154">
        <f t="shared" si="808"/>
        <v>0.29199221103304973</v>
      </c>
      <c r="AL3154">
        <f t="shared" si="809"/>
        <v>0.22321073690746449</v>
      </c>
      <c r="AM3154">
        <f t="shared" si="813"/>
        <v>0.83</v>
      </c>
      <c r="AN3154">
        <f t="shared" si="814"/>
        <v>0.12</v>
      </c>
      <c r="AO3154">
        <f t="shared" si="810"/>
        <v>11.6</v>
      </c>
      <c r="AP3154">
        <f t="shared" si="811"/>
        <v>0.55805379248021381</v>
      </c>
      <c r="AQ3154">
        <f t="shared" si="812"/>
        <v>3</v>
      </c>
      <c r="AR3154">
        <v>1</v>
      </c>
      <c r="AS3154">
        <v>1</v>
      </c>
      <c r="AT3154">
        <v>0</v>
      </c>
      <c r="AU3154">
        <v>0</v>
      </c>
      <c r="AV3154">
        <v>1</v>
      </c>
      <c r="AW3154">
        <v>0</v>
      </c>
      <c r="AX3154">
        <v>0</v>
      </c>
    </row>
    <row r="3155" spans="1:52">
      <c r="A3155" s="13" t="s">
        <v>316</v>
      </c>
      <c r="B3155" s="13" t="s">
        <v>252</v>
      </c>
      <c r="D3155" s="13">
        <v>0.81799999999999995</v>
      </c>
      <c r="E3155" s="13">
        <v>68.495000000000005</v>
      </c>
      <c r="F3155" s="13">
        <v>2802</v>
      </c>
      <c r="G3155" s="13">
        <v>563.5</v>
      </c>
      <c r="H3155">
        <v>267.113</v>
      </c>
      <c r="J3155">
        <f>(F3155*100*Info!$B$11)/AI3155</f>
        <v>1.2721971539799055</v>
      </c>
      <c r="K3155">
        <f>2*((F3155*100*Info!$B$11)/AI3155^2)*(AJ3155/2)</f>
        <v>7.5375733727147759E-2</v>
      </c>
      <c r="L3155">
        <f t="shared" si="799"/>
        <v>1.2429906555937817</v>
      </c>
      <c r="M3155">
        <f t="shared" si="800"/>
        <v>16.920222166829276</v>
      </c>
      <c r="N3155">
        <f t="shared" si="801"/>
        <v>2.0106557095819571</v>
      </c>
      <c r="O3155" s="23">
        <v>1.49</v>
      </c>
      <c r="P3155" s="23">
        <v>0.03</v>
      </c>
      <c r="Q3155" s="23">
        <v>1.1919999999999999</v>
      </c>
      <c r="R3155" s="23">
        <v>8.6118290740120923E-2</v>
      </c>
      <c r="S3155" s="23">
        <v>1.74</v>
      </c>
      <c r="T3155" s="23">
        <v>0.25</v>
      </c>
      <c r="U3155" s="23">
        <v>3.2256499842000004</v>
      </c>
      <c r="V3155" s="23">
        <v>0.33226620138000007</v>
      </c>
      <c r="W3155" s="37">
        <f>U3155*Info!$B$2</f>
        <v>1.548311992416</v>
      </c>
      <c r="X3155" s="37">
        <f>W3155*SQRT((0.5*V3155/U3155)^2+Info!$B$3^2)</f>
        <v>0.11114073416541259</v>
      </c>
      <c r="Y3155" s="28">
        <f>W3155*Info!$D$2</f>
        <v>1.25413271385696</v>
      </c>
      <c r="Z3155" s="28">
        <f>Y3155*SQRT(Info!$D$3^2+(X3155/W3155)^2)</f>
        <v>0.10971071860569091</v>
      </c>
      <c r="AA3155" s="37">
        <f t="shared" si="802"/>
        <v>0</v>
      </c>
      <c r="AB3155" s="37">
        <f t="shared" si="803"/>
        <v>0.11214839629181912</v>
      </c>
      <c r="AC3155" s="37">
        <f>(1-EXP(-Info!$B$6*H3155*1000))+(Info!$B$6/(Info!$B$6-Info!$B$7))*(EXP(-Info!$B$7*H3155*1000)-EXP(-Info!$B$6*H3155*1000))*(Info!$B$9-1)</f>
        <v>0.99515062939127275</v>
      </c>
      <c r="AD3155" s="37">
        <f>SQRT((Info!$B$6*EXP(-Info!$B$6*H3155*1000)+(Info!$B$6/(Info!$B$6+Info!$B$7))*(Info!$B$9-1)*(-Info!$B$7*EXP(-Info!$B$7*H3155*1000)+Info!$B$6*EXP(-Info!$B$6*H3155*1000)))^2*(0.01*H3155*1000)^2)</f>
        <v>1.9539225239300077E-3</v>
      </c>
      <c r="AE3155" s="37">
        <f t="shared" si="804"/>
        <v>0</v>
      </c>
      <c r="AF3155" s="37">
        <f t="shared" si="805"/>
        <v>0.48586728614303998</v>
      </c>
      <c r="AG3155" s="37">
        <f t="shared" si="806"/>
        <v>0.16631729247729202</v>
      </c>
      <c r="AH3155" s="37">
        <f t="shared" si="807"/>
        <v>0.27923407249599996</v>
      </c>
      <c r="AI3155">
        <f>AF3155*EXP(Info!$B$6*H3155*1000)</f>
        <v>5.6280021425763147</v>
      </c>
      <c r="AJ3155">
        <f>2*SQRT((EXP(Info!$B$6*H3155)*AG3155)^2+(Info!$B$6*H3155*0.01*AI3155)^2)</f>
        <v>0.33345051086425392</v>
      </c>
      <c r="AK3155">
        <f t="shared" si="808"/>
        <v>0</v>
      </c>
      <c r="AL3155">
        <f t="shared" si="809"/>
        <v>0.29824744509846379</v>
      </c>
      <c r="AM3155">
        <f t="shared" si="813"/>
        <v>0.79999999999999993</v>
      </c>
      <c r="AN3155">
        <f t="shared" si="814"/>
        <v>5.9999999999999991E-2</v>
      </c>
      <c r="AO3155">
        <f t="shared" si="810"/>
        <v>13.3</v>
      </c>
      <c r="AP3155">
        <f t="shared" si="811"/>
        <v>0.46192240549916258</v>
      </c>
      <c r="AQ3155">
        <f t="shared" si="812"/>
        <v>3</v>
      </c>
      <c r="AR3155">
        <v>1</v>
      </c>
      <c r="AS3155">
        <v>1</v>
      </c>
      <c r="AT3155">
        <v>0</v>
      </c>
      <c r="AU3155">
        <v>0</v>
      </c>
      <c r="AV3155">
        <v>1</v>
      </c>
      <c r="AW3155">
        <v>0</v>
      </c>
      <c r="AX3155">
        <v>0</v>
      </c>
    </row>
    <row r="3156" spans="1:52">
      <c r="A3156" s="13" t="s">
        <v>316</v>
      </c>
      <c r="B3156" s="13" t="s">
        <v>252</v>
      </c>
      <c r="D3156" s="13">
        <v>0.81799999999999995</v>
      </c>
      <c r="E3156" s="13">
        <v>68.495000000000005</v>
      </c>
      <c r="F3156" s="13">
        <v>2802</v>
      </c>
      <c r="G3156" s="13">
        <v>573.5</v>
      </c>
      <c r="H3156">
        <v>274.84699999999998</v>
      </c>
      <c r="J3156">
        <f>(F3156*100*Info!$B$11)/AI3156</f>
        <v>3.2053768143080839</v>
      </c>
      <c r="K3156">
        <f>2*((F3156*100*Info!$B$11)/AI3156^2)*(AJ3156/2)</f>
        <v>0.3617584522877707</v>
      </c>
      <c r="L3156">
        <f t="shared" si="799"/>
        <v>0.88598130940068054</v>
      </c>
      <c r="M3156">
        <f t="shared" si="800"/>
        <v>30.386972233576859</v>
      </c>
      <c r="N3156">
        <f t="shared" si="801"/>
        <v>4.2066355013913785</v>
      </c>
      <c r="O3156" s="23">
        <v>1.42</v>
      </c>
      <c r="P3156" s="23">
        <v>0.05</v>
      </c>
      <c r="Q3156" s="23">
        <v>1.2353999999999998</v>
      </c>
      <c r="R3156" s="23">
        <v>0.13517303725225679</v>
      </c>
      <c r="S3156" s="23">
        <v>1.39</v>
      </c>
      <c r="T3156" s="23">
        <v>0.14000000000000001</v>
      </c>
      <c r="U3156" s="23">
        <v>2.2991851015200004</v>
      </c>
      <c r="V3156" s="23">
        <v>0.18432285624</v>
      </c>
      <c r="W3156" s="37">
        <f>U3156*Info!$B$2</f>
        <v>1.1036088487296001</v>
      </c>
      <c r="X3156" s="37">
        <f>W3156*SQRT((0.5*V3156/U3156)^2+Info!$B$3^2)</f>
        <v>7.0723661886500575E-2</v>
      </c>
      <c r="Y3156" s="28">
        <f>W3156*Info!$D$2</f>
        <v>0.89392316747097611</v>
      </c>
      <c r="Z3156" s="28">
        <f>Y3156*SQRT(Info!$D$3^2+(X3156/W3156)^2)</f>
        <v>7.2659833491452983E-2</v>
      </c>
      <c r="AA3156" s="37">
        <f t="shared" si="802"/>
        <v>0.31639115127039985</v>
      </c>
      <c r="AB3156" s="37">
        <f t="shared" si="803"/>
        <v>7.5012241338571234E-2</v>
      </c>
      <c r="AC3156" s="37">
        <f>(1-EXP(-Info!$B$6*H3156*1000))+(Info!$B$6/(Info!$B$6-Info!$B$7))*(EXP(-Info!$B$7*H3156*1000)-EXP(-Info!$B$6*H3156*1000))*(Info!$B$9-1)</f>
        <v>1.000160625472317</v>
      </c>
      <c r="AD3156" s="37">
        <f>SQRT((Info!$B$6*EXP(-Info!$B$6*H3156*1000)+(Info!$B$6/(Info!$B$6+Info!$B$7))*(Info!$B$9-1)*(-Info!$B$7*EXP(-Info!$B$7*H3156*1000)+Info!$B$6*EXP(-Info!$B$6*H3156*1000)))^2*(0.01*H3156*1000)^2)</f>
        <v>1.8536337202818358E-3</v>
      </c>
      <c r="AE3156" s="37">
        <f t="shared" si="804"/>
        <v>7.5026582444117834E-2</v>
      </c>
      <c r="AF3156" s="37">
        <f t="shared" si="805"/>
        <v>0.17963486078051422</v>
      </c>
      <c r="AG3156" s="37">
        <f t="shared" si="806"/>
        <v>0.12573161685212547</v>
      </c>
      <c r="AH3156" s="37">
        <f t="shared" si="807"/>
        <v>0.12923371279173684</v>
      </c>
      <c r="AI3156">
        <f>AF3156*EXP(Info!$B$6*H3156*1000)</f>
        <v>2.2337243710062675</v>
      </c>
      <c r="AJ3156">
        <f>2*SQRT((EXP(Info!$B$6*H3156)*AG3156)^2+(Info!$B$6*H3156*0.01*AI3156)^2)</f>
        <v>0.25209787120367999</v>
      </c>
      <c r="AK3156">
        <f t="shared" si="808"/>
        <v>0.42070531384425069</v>
      </c>
      <c r="AL3156">
        <f t="shared" si="809"/>
        <v>0.19948755461579634</v>
      </c>
      <c r="AM3156">
        <f t="shared" si="813"/>
        <v>0.86999999999999988</v>
      </c>
      <c r="AN3156">
        <f t="shared" si="814"/>
        <v>0.1</v>
      </c>
      <c r="AO3156">
        <f t="shared" si="810"/>
        <v>9.4800000000000022</v>
      </c>
      <c r="AP3156">
        <f t="shared" si="811"/>
        <v>0.61761012589253139</v>
      </c>
      <c r="AQ3156">
        <f t="shared" si="812"/>
        <v>3</v>
      </c>
      <c r="AR3156">
        <v>1</v>
      </c>
      <c r="AS3156">
        <v>1</v>
      </c>
      <c r="AT3156">
        <v>0</v>
      </c>
      <c r="AU3156">
        <v>0</v>
      </c>
      <c r="AV3156">
        <v>1</v>
      </c>
      <c r="AW3156">
        <v>0</v>
      </c>
      <c r="AX3156">
        <v>0</v>
      </c>
    </row>
    <row r="3157" spans="1:52">
      <c r="A3157" s="13" t="s">
        <v>316</v>
      </c>
      <c r="B3157" s="13" t="s">
        <v>252</v>
      </c>
      <c r="D3157" s="13">
        <v>0.81799999999999995</v>
      </c>
      <c r="E3157" s="13">
        <v>68.495000000000005</v>
      </c>
      <c r="F3157" s="13">
        <v>2802</v>
      </c>
      <c r="G3157" s="13">
        <v>583.5</v>
      </c>
      <c r="H3157">
        <v>282.58</v>
      </c>
      <c r="J3157">
        <f>(F3157*100*Info!$B$11)/AI3157</f>
        <v>1.6038672501764433</v>
      </c>
      <c r="K3157">
        <f>2*((F3157*100*Info!$B$11)/AI3157^2)*(AJ3157/2)</f>
        <v>5.5356721256949772E-2</v>
      </c>
      <c r="L3157">
        <f t="shared" si="799"/>
        <v>0.65887850540873383</v>
      </c>
      <c r="M3157">
        <f t="shared" si="800"/>
        <v>11.307264126371896</v>
      </c>
      <c r="N3157">
        <f t="shared" si="801"/>
        <v>0.63207070431877332</v>
      </c>
      <c r="O3157" s="23">
        <v>1.1399999999999999</v>
      </c>
      <c r="P3157" s="23">
        <v>0.03</v>
      </c>
      <c r="Q3157" s="23">
        <v>1.1285999999999998</v>
      </c>
      <c r="R3157" s="23">
        <v>0.12183213861703321</v>
      </c>
      <c r="S3157" s="23">
        <v>1.32</v>
      </c>
      <c r="T3157" s="23">
        <v>7.0000000000000007E-2</v>
      </c>
      <c r="U3157" s="23">
        <v>1.7098370217000001</v>
      </c>
      <c r="V3157" s="23">
        <v>7.5184322940000006E-2</v>
      </c>
      <c r="W3157" s="37">
        <f>U3157*Info!$B$2</f>
        <v>0.82072177041600003</v>
      </c>
      <c r="X3157" s="37">
        <f>W3157*SQRT((0.5*V3157/U3157)^2+Info!$B$3^2)</f>
        <v>4.4828061169823484E-2</v>
      </c>
      <c r="Y3157" s="28">
        <f>W3157*Info!$D$2</f>
        <v>0.66478463403696009</v>
      </c>
      <c r="Z3157" s="28">
        <f>Y3157*SQRT(Info!$D$3^2+(X3157/W3157)^2)</f>
        <v>4.9227183592045656E-2</v>
      </c>
      <c r="AA3157" s="37">
        <f t="shared" si="802"/>
        <v>0.31927822958399987</v>
      </c>
      <c r="AB3157" s="37">
        <f t="shared" si="803"/>
        <v>4.7271080675667189E-2</v>
      </c>
      <c r="AC3157" s="37">
        <f>(1-EXP(-Info!$B$6*H3157*1000))+(Info!$B$6/(Info!$B$6-Info!$B$7))*(EXP(-Info!$B$7*H3157*1000)-EXP(-Info!$B$6*H3157*1000))*(Info!$B$9-1)</f>
        <v>1.00472603923214</v>
      </c>
      <c r="AD3157" s="37">
        <f>SQRT((Info!$B$6*EXP(-Info!$B$6*H3157*1000)+(Info!$B$6/(Info!$B$6+Info!$B$7))*(Info!$B$9-1)*(-Info!$B$7*EXP(-Info!$B$7*H3157*1000)+Info!$B$6*EXP(-Info!$B$6*H3157*1000)))^2*(0.01*H3157*1000)^2)</f>
        <v>1.7559980402087484E-3</v>
      </c>
      <c r="AE3157" s="37">
        <f t="shared" si="804"/>
        <v>4.7497794669574538E-2</v>
      </c>
      <c r="AF3157" s="37">
        <f t="shared" si="805"/>
        <v>0.33442821494005792</v>
      </c>
      <c r="AG3157" s="37">
        <f t="shared" si="806"/>
        <v>7.6839808061173812E-2</v>
      </c>
      <c r="AH3157" s="37">
        <f t="shared" si="807"/>
        <v>0.25335470828792267</v>
      </c>
      <c r="AI3157">
        <f>AF3157*EXP(Info!$B$6*H3157*1000)</f>
        <v>4.4641651655339469</v>
      </c>
      <c r="AJ3157">
        <f>2*SQRT((EXP(Info!$B$6*H3157)*AG3157)^2+(Info!$B$6*H3157*0.01*AI3157)^2)</f>
        <v>0.15407855399894324</v>
      </c>
      <c r="AK3157">
        <f t="shared" si="808"/>
        <v>0.42454426187784461</v>
      </c>
      <c r="AL3157">
        <f t="shared" si="809"/>
        <v>0.12571271194886932</v>
      </c>
      <c r="AM3157">
        <f t="shared" si="813"/>
        <v>0.98999999999999988</v>
      </c>
      <c r="AN3157">
        <f t="shared" si="814"/>
        <v>0.11</v>
      </c>
      <c r="AO3157">
        <f t="shared" si="810"/>
        <v>7.05</v>
      </c>
      <c r="AP3157">
        <f t="shared" si="811"/>
        <v>0.66673021202135307</v>
      </c>
      <c r="AQ3157">
        <f t="shared" si="812"/>
        <v>3</v>
      </c>
      <c r="AR3157">
        <v>1</v>
      </c>
      <c r="AS3157">
        <v>1</v>
      </c>
      <c r="AT3157">
        <v>0</v>
      </c>
      <c r="AU3157">
        <v>0</v>
      </c>
      <c r="AV3157">
        <v>1</v>
      </c>
      <c r="AW3157">
        <v>0</v>
      </c>
      <c r="AX3157">
        <v>0</v>
      </c>
    </row>
    <row r="3158" spans="1:52">
      <c r="A3158" s="13" t="s">
        <v>316</v>
      </c>
      <c r="B3158" s="13" t="s">
        <v>252</v>
      </c>
      <c r="D3158" s="13">
        <v>0.81799999999999995</v>
      </c>
      <c r="E3158" s="13">
        <v>68.495000000000005</v>
      </c>
      <c r="F3158" s="13">
        <v>2802</v>
      </c>
      <c r="G3158" s="13">
        <v>591</v>
      </c>
      <c r="H3158">
        <v>288.38</v>
      </c>
      <c r="J3158">
        <f>(F3158*100*Info!$B$11)/AI3158</f>
        <v>1.4896389881584802</v>
      </c>
      <c r="K3158">
        <f>2*((F3158*100*Info!$B$11)/AI3158^2)*(AJ3158/2)</f>
        <v>4.9859473701134145E-2</v>
      </c>
      <c r="L3158">
        <f t="shared" si="799"/>
        <v>0.65140186988636528</v>
      </c>
      <c r="M3158">
        <f t="shared" si="800"/>
        <v>10.382783759060118</v>
      </c>
      <c r="N3158">
        <f t="shared" si="801"/>
        <v>0.6515788130597957</v>
      </c>
      <c r="O3158" s="23">
        <v>1.1599999999999999</v>
      </c>
      <c r="P3158" s="23">
        <v>0.03</v>
      </c>
      <c r="Q3158" s="23">
        <v>1.0788</v>
      </c>
      <c r="R3158" s="23">
        <v>0.11259480449825382</v>
      </c>
      <c r="S3158" s="23">
        <v>1.35</v>
      </c>
      <c r="T3158" s="23">
        <v>0.08</v>
      </c>
      <c r="U3158" s="23">
        <v>1.6904346157800001</v>
      </c>
      <c r="V3158" s="23">
        <v>8.9736127380000003E-2</v>
      </c>
      <c r="W3158" s="37">
        <f>U3158*Info!$B$2</f>
        <v>0.81140861557440003</v>
      </c>
      <c r="X3158" s="37">
        <f>W3158*SQRT((0.5*V3158/U3158)^2+Info!$B$3^2)</f>
        <v>4.5932428989367668E-2</v>
      </c>
      <c r="Y3158" s="28">
        <f>W3158*Info!$D$2</f>
        <v>0.65724097861526409</v>
      </c>
      <c r="Z3158" s="28">
        <f>Y3158*SQRT(Info!$D$3^2+(X3158/W3158)^2)</f>
        <v>4.9640167085632271E-2</v>
      </c>
      <c r="AA3158" s="37">
        <f t="shared" si="802"/>
        <v>0.34859138442559989</v>
      </c>
      <c r="AB3158" s="37">
        <f t="shared" si="803"/>
        <v>4.8319644378485474E-2</v>
      </c>
      <c r="AC3158" s="37">
        <f>(1-EXP(-Info!$B$6*H3158*1000))+(Info!$B$6/(Info!$B$6-Info!$B$7))*(EXP(-Info!$B$7*H3158*1000)-EXP(-Info!$B$6*H3158*1000))*(Info!$B$9-1)</f>
        <v>1.0078785978806395</v>
      </c>
      <c r="AD3158" s="37">
        <f>SQRT((Info!$B$6*EXP(-Info!$B$6*H3158*1000)+(Info!$B$6/(Info!$B$6+Info!$B$7))*(Info!$B$9-1)*(-Info!$B$7*EXP(-Info!$B$7*H3158*1000)+Info!$B$6*EXP(-Info!$B$6*H3158*1000)))^2*(0.01*H3158*1000)^2)</f>
        <v>1.6845773215454485E-3</v>
      </c>
      <c r="AE3158" s="37">
        <f t="shared" si="804"/>
        <v>4.8703875705078815E-2</v>
      </c>
      <c r="AF3158" s="37">
        <f t="shared" si="805"/>
        <v>0.34142122561659138</v>
      </c>
      <c r="AG3158" s="37">
        <f t="shared" si="806"/>
        <v>8.0226016335009781E-2</v>
      </c>
      <c r="AH3158" s="37">
        <f t="shared" si="807"/>
        <v>0.25290461156784544</v>
      </c>
      <c r="AI3158">
        <f>AF3158*EXP(Info!$B$6*H3158*1000)</f>
        <v>4.8064855748906226</v>
      </c>
      <c r="AJ3158">
        <f>2*SQRT((EXP(Info!$B$6*H3158)*AG3158)^2+(Info!$B$6*H3158*0.01*AI3158)^2)</f>
        <v>0.1608771272913567</v>
      </c>
      <c r="AK3158">
        <f t="shared" si="808"/>
        <v>0.46352196387072014</v>
      </c>
      <c r="AL3158">
        <f t="shared" si="809"/>
        <v>0.12850126226014427</v>
      </c>
      <c r="AM3158">
        <f t="shared" si="813"/>
        <v>0.93</v>
      </c>
      <c r="AN3158">
        <f t="shared" si="814"/>
        <v>0.1</v>
      </c>
      <c r="AO3158">
        <f t="shared" si="810"/>
        <v>6.97</v>
      </c>
      <c r="AP3158">
        <f t="shared" si="811"/>
        <v>0.68621405949188574</v>
      </c>
      <c r="AQ3158">
        <f t="shared" si="812"/>
        <v>3</v>
      </c>
      <c r="AR3158">
        <v>1</v>
      </c>
      <c r="AS3158">
        <v>1</v>
      </c>
      <c r="AT3158">
        <v>0</v>
      </c>
      <c r="AU3158">
        <v>0</v>
      </c>
      <c r="AV3158">
        <v>1</v>
      </c>
      <c r="AW3158">
        <v>0</v>
      </c>
      <c r="AX3158">
        <v>0</v>
      </c>
    </row>
    <row r="3159" spans="1:52">
      <c r="A3159" s="13" t="s">
        <v>316</v>
      </c>
      <c r="B3159" s="13" t="s">
        <v>252</v>
      </c>
      <c r="D3159" s="13">
        <v>0.81799999999999995</v>
      </c>
      <c r="E3159" s="13">
        <v>68.495000000000005</v>
      </c>
      <c r="F3159" s="13">
        <v>2802</v>
      </c>
      <c r="G3159" s="13">
        <v>601</v>
      </c>
      <c r="H3159">
        <v>296.113</v>
      </c>
      <c r="J3159">
        <f>(F3159*100*Info!$B$11)/AI3159</f>
        <v>2.7688079772199536</v>
      </c>
      <c r="K3159">
        <f>2*((F3159*100*Info!$B$11)/AI3159^2)*(AJ3159/2)</f>
        <v>0.1603425384050115</v>
      </c>
      <c r="L3159">
        <f t="shared" si="799"/>
        <v>0.70186915966235341</v>
      </c>
      <c r="M3159">
        <f t="shared" si="800"/>
        <v>20.793747932144345</v>
      </c>
      <c r="N3159">
        <f t="shared" si="801"/>
        <v>1.402951547564681</v>
      </c>
      <c r="O3159" s="23">
        <v>1.3</v>
      </c>
      <c r="P3159" s="23">
        <v>0.02</v>
      </c>
      <c r="Q3159" s="23">
        <v>1.04</v>
      </c>
      <c r="R3159" s="23">
        <v>6.3E-2</v>
      </c>
      <c r="S3159" s="23">
        <v>1.31</v>
      </c>
      <c r="T3159" s="23">
        <v>0.05</v>
      </c>
      <c r="U3159" s="23">
        <v>1.8214008557400001</v>
      </c>
      <c r="V3159" s="23">
        <v>6.3057819240000007E-2</v>
      </c>
      <c r="W3159" s="37">
        <f>U3159*Info!$B$2</f>
        <v>0.87427241075520001</v>
      </c>
      <c r="X3159" s="37">
        <f>W3159*SQRT((0.5*V3159/U3159)^2+Info!$B$3^2)</f>
        <v>4.625921359033261E-2</v>
      </c>
      <c r="Y3159" s="28">
        <f>W3159*Info!$D$2</f>
        <v>0.70816065271171202</v>
      </c>
      <c r="Z3159" s="28">
        <f>Y3159*SQRT(Info!$D$3^2+(X3159/W3159)^2)</f>
        <v>5.155314639240053E-2</v>
      </c>
      <c r="AA3159" s="37">
        <f t="shared" si="802"/>
        <v>0.42572758924480003</v>
      </c>
      <c r="AB3159" s="37">
        <f t="shared" si="803"/>
        <v>4.7327738610628896E-2</v>
      </c>
      <c r="AC3159" s="37">
        <f>(1-EXP(-Info!$B$6*H3159*1000))+(Info!$B$6/(Info!$B$6-Info!$B$7))*(EXP(-Info!$B$7*H3159*1000)-EXP(-Info!$B$6*H3159*1000))*(Info!$B$9-1)</f>
        <v>1.0117441607805144</v>
      </c>
      <c r="AD3159" s="37">
        <f>SQRT((Info!$B$6*EXP(-Info!$B$6*H3159*1000)+(Info!$B$6/(Info!$B$6+Info!$B$7))*(Info!$B$9-1)*(-Info!$B$7*EXP(-Info!$B$7*H3159*1000)+Info!$B$6*EXP(-Info!$B$6*H3159*1000)))^2*(0.01*H3159*1000)^2)</f>
        <v>1.5918457290469289E-3</v>
      </c>
      <c r="AE3159" s="37">
        <f t="shared" si="804"/>
        <v>4.7888358609887681E-2</v>
      </c>
      <c r="AF3159" s="37">
        <f t="shared" si="805"/>
        <v>0.17111194478669628</v>
      </c>
      <c r="AG3159" s="37">
        <f t="shared" si="806"/>
        <v>7.467276473591615E-2</v>
      </c>
      <c r="AH3159" s="37">
        <f t="shared" si="807"/>
        <v>0.13061980518068417</v>
      </c>
      <c r="AI3159">
        <f>AF3159*EXP(Info!$B$6*H3159*1000)</f>
        <v>2.5859244726560591</v>
      </c>
      <c r="AJ3159">
        <f>2*SQRT((EXP(Info!$B$6*H3159)*AG3159)^2+(Info!$B$6*H3159*0.01*AI3159)^2)</f>
        <v>0.14975169729380439</v>
      </c>
      <c r="AK3159">
        <f t="shared" si="808"/>
        <v>0.56608997541881056</v>
      </c>
      <c r="AL3159">
        <f t="shared" si="809"/>
        <v>0.12586338806110647</v>
      </c>
      <c r="AM3159">
        <f t="shared" si="813"/>
        <v>0.8</v>
      </c>
      <c r="AN3159">
        <f t="shared" si="814"/>
        <v>0.05</v>
      </c>
      <c r="AO3159">
        <f t="shared" si="810"/>
        <v>7.51</v>
      </c>
      <c r="AP3159">
        <f t="shared" si="811"/>
        <v>0.71373635073419084</v>
      </c>
      <c r="AQ3159">
        <f t="shared" si="812"/>
        <v>3</v>
      </c>
      <c r="AR3159">
        <v>1</v>
      </c>
      <c r="AS3159">
        <v>1</v>
      </c>
      <c r="AT3159">
        <v>0</v>
      </c>
      <c r="AU3159">
        <v>0</v>
      </c>
      <c r="AV3159">
        <v>1</v>
      </c>
      <c r="AW3159">
        <v>0</v>
      </c>
      <c r="AX3159">
        <v>0</v>
      </c>
    </row>
    <row r="3160" spans="1:52">
      <c r="A3160" s="13" t="s">
        <v>316</v>
      </c>
      <c r="B3160" s="13" t="s">
        <v>252</v>
      </c>
      <c r="D3160" s="13">
        <v>0.81799999999999995</v>
      </c>
      <c r="E3160" s="13">
        <v>68.495000000000005</v>
      </c>
      <c r="F3160" s="13">
        <v>2802</v>
      </c>
      <c r="G3160" s="13">
        <v>611</v>
      </c>
      <c r="H3160">
        <v>303.84699999999998</v>
      </c>
      <c r="J3160">
        <f>(F3160*100*Info!$B$11)/AI3160</f>
        <v>1.5097568579872134</v>
      </c>
      <c r="K3160">
        <f>2*((F3160*100*Info!$B$11)/AI3160^2)*(AJ3160/2)</f>
        <v>4.2557337201124847E-2</v>
      </c>
      <c r="L3160">
        <f t="shared" si="799"/>
        <v>0.61214953339392997</v>
      </c>
      <c r="M3160">
        <f t="shared" si="800"/>
        <v>9.8889074308601952</v>
      </c>
      <c r="N3160">
        <f t="shared" si="801"/>
        <v>0.48144262435234675</v>
      </c>
      <c r="O3160" s="23">
        <v>0.93</v>
      </c>
      <c r="P3160" s="23">
        <v>0.01</v>
      </c>
      <c r="Q3160" s="23">
        <v>0.80910000000000004</v>
      </c>
      <c r="R3160" s="23">
        <v>5.5117601544334274E-2</v>
      </c>
      <c r="S3160" s="23">
        <v>1.08</v>
      </c>
      <c r="T3160" s="23">
        <v>0.05</v>
      </c>
      <c r="U3160" s="23">
        <v>1.5885719846999999</v>
      </c>
      <c r="V3160" s="23">
        <v>6.3057819240000007E-2</v>
      </c>
      <c r="W3160" s="37">
        <f>U3160*Info!$B$2</f>
        <v>0.76251455265599999</v>
      </c>
      <c r="X3160" s="37">
        <f>W3160*SQRT((0.5*V3160/U3160)^2+Info!$B$3^2)</f>
        <v>4.1019572511268199E-2</v>
      </c>
      <c r="Y3160" s="28">
        <f>W3160*Info!$D$2</f>
        <v>0.61763678765135999</v>
      </c>
      <c r="Z3160" s="28">
        <f>Y3160*SQRT(Info!$D$3^2+(X3160/W3160)^2)</f>
        <v>4.5361275996298266E-2</v>
      </c>
      <c r="AA3160" s="37">
        <f t="shared" si="802"/>
        <v>0.16748544734400006</v>
      </c>
      <c r="AB3160" s="37">
        <f t="shared" si="803"/>
        <v>4.1323181496675562E-2</v>
      </c>
      <c r="AC3160" s="37">
        <f>(1-EXP(-Info!$B$6*H3160*1000))+(Info!$B$6/(Info!$B$6-Info!$B$7))*(EXP(-Info!$B$7*H3160*1000)-EXP(-Info!$B$6*H3160*1000))*(Info!$B$9-1)</f>
        <v>1.0152504329759098</v>
      </c>
      <c r="AD3160" s="37">
        <f>SQRT((Info!$B$6*EXP(-Info!$B$6*H3160*1000)+(Info!$B$6/(Info!$B$6+Info!$B$7))*(Info!$B$9-1)*(-Info!$B$7*EXP(-Info!$B$7*H3160*1000)+Info!$B$6*EXP(-Info!$B$6*H3160*1000)))^2*(0.01*H3160*1000)^2)</f>
        <v>1.5020190164504353E-3</v>
      </c>
      <c r="AE3160" s="37">
        <f t="shared" si="804"/>
        <v>4.1954132137103702E-2</v>
      </c>
      <c r="AF3160" s="37">
        <f t="shared" si="805"/>
        <v>0.29232353941548006</v>
      </c>
      <c r="AG3160" s="37">
        <f t="shared" si="806"/>
        <v>6.6654291410155303E-2</v>
      </c>
      <c r="AH3160" s="37">
        <f t="shared" si="807"/>
        <v>0.27066994390322224</v>
      </c>
      <c r="AI3160">
        <f>AF3160*EXP(Info!$B$6*H3160*1000)</f>
        <v>4.7424380094712166</v>
      </c>
      <c r="AJ3160">
        <f>2*SQRT((EXP(Info!$B$6*H3160)*AG3160)^2+(Info!$B$6*H3160*0.01*AI3160)^2)</f>
        <v>0.13368081917082256</v>
      </c>
      <c r="AK3160">
        <f t="shared" si="808"/>
        <v>0.22270539933331687</v>
      </c>
      <c r="AL3160">
        <f t="shared" si="809"/>
        <v>0.10989486887225899</v>
      </c>
      <c r="AM3160">
        <f t="shared" si="813"/>
        <v>0.87</v>
      </c>
      <c r="AN3160">
        <f t="shared" si="814"/>
        <v>0.06</v>
      </c>
      <c r="AO3160">
        <f t="shared" si="810"/>
        <v>6.55</v>
      </c>
      <c r="AP3160">
        <f t="shared" si="811"/>
        <v>0.58543144972786965</v>
      </c>
      <c r="AQ3160">
        <f t="shared" si="812"/>
        <v>3</v>
      </c>
      <c r="AR3160">
        <v>1</v>
      </c>
      <c r="AS3160">
        <v>1</v>
      </c>
      <c r="AT3160">
        <v>0</v>
      </c>
      <c r="AU3160">
        <v>0</v>
      </c>
      <c r="AV3160">
        <v>1</v>
      </c>
      <c r="AW3160">
        <v>0</v>
      </c>
      <c r="AX3160">
        <v>0</v>
      </c>
    </row>
    <row r="3161" spans="1:52">
      <c r="A3161" s="13" t="s">
        <v>316</v>
      </c>
      <c r="B3161" s="13" t="s">
        <v>252</v>
      </c>
      <c r="D3161" s="13">
        <v>0.81799999999999995</v>
      </c>
      <c r="E3161" s="13">
        <v>68.495000000000005</v>
      </c>
      <c r="F3161" s="13">
        <v>2802</v>
      </c>
      <c r="G3161" s="13">
        <v>618</v>
      </c>
      <c r="H3161">
        <v>309.26</v>
      </c>
      <c r="J3161">
        <f>(F3161*100*Info!$B$11)/AI3161</f>
        <v>0.86793841326211119</v>
      </c>
      <c r="K3161">
        <f>2*((F3161*100*Info!$B$11)/AI3161^2)*(AJ3161/2)</f>
        <v>1.6476938775174966E-2</v>
      </c>
      <c r="L3161">
        <f t="shared" si="799"/>
        <v>0.74579439335626907</v>
      </c>
      <c r="M3161">
        <f t="shared" si="800"/>
        <v>6.9261485455667824</v>
      </c>
      <c r="N3161">
        <f t="shared" si="801"/>
        <v>0.23903772679006421</v>
      </c>
      <c r="O3161" s="23">
        <v>1.08</v>
      </c>
      <c r="P3161" s="23">
        <v>0.02</v>
      </c>
      <c r="Q3161" s="23">
        <v>1.0692000000000002</v>
      </c>
      <c r="R3161" s="23">
        <v>7.2961085518240515E-2</v>
      </c>
      <c r="S3161" s="23">
        <v>1.39</v>
      </c>
      <c r="T3161" s="23">
        <v>0.05</v>
      </c>
      <c r="U3161" s="23">
        <v>1.9353899905200003</v>
      </c>
      <c r="V3161" s="23">
        <v>5.5781917020000002E-2</v>
      </c>
      <c r="W3161" s="37">
        <f>U3161*Info!$B$2</f>
        <v>0.92898719544960007</v>
      </c>
      <c r="X3161" s="37">
        <f>W3161*SQRT((0.5*V3161/U3161)^2+Info!$B$3^2)</f>
        <v>4.8340174449617281E-2</v>
      </c>
      <c r="Y3161" s="28">
        <f>W3161*Info!$D$2</f>
        <v>0.75247962831417614</v>
      </c>
      <c r="Z3161" s="28">
        <f>Y3161*SQRT(Info!$D$3^2+(X3161/W3161)^2)</f>
        <v>5.4302121435481056E-2</v>
      </c>
      <c r="AA3161" s="37">
        <f t="shared" si="802"/>
        <v>0.1510128045504</v>
      </c>
      <c r="AB3161" s="37">
        <f t="shared" si="803"/>
        <v>4.9363675570397218E-2</v>
      </c>
      <c r="AC3161" s="37">
        <f>(1-EXP(-Info!$B$6*H3161*1000))+(Info!$B$6/(Info!$B$6-Info!$B$7))*(EXP(-Info!$B$7*H3161*1000)-EXP(-Info!$B$6*H3161*1000))*(Info!$B$9-1)</f>
        <v>1.017504780673854</v>
      </c>
      <c r="AD3161" s="37">
        <f>SQRT((Info!$B$6*EXP(-Info!$B$6*H3161*1000)+(Info!$B$6/(Info!$B$6+Info!$B$7))*(Info!$B$9-1)*(-Info!$B$7*EXP(-Info!$B$7*H3161*1000)+Info!$B$6*EXP(-Info!$B$6*H3161*1000)))^2*(0.01*H3161*1000)^2)</f>
        <v>1.4409139654891065E-3</v>
      </c>
      <c r="AE3161" s="37">
        <f t="shared" si="804"/>
        <v>5.0228247217315725E-2</v>
      </c>
      <c r="AF3161" s="37">
        <f t="shared" si="805"/>
        <v>0.4838641211128254</v>
      </c>
      <c r="AG3161" s="37">
        <f t="shared" si="806"/>
        <v>7.8080709595376468E-2</v>
      </c>
      <c r="AH3161" s="37">
        <f t="shared" si="807"/>
        <v>0.34810368425383126</v>
      </c>
      <c r="AI3161">
        <f>AF3161*EXP(Info!$B$6*H3161*1000)</f>
        <v>8.2493506439795645</v>
      </c>
      <c r="AJ3161">
        <f>2*SQRT((EXP(Info!$B$6*H3161)*AG3161)^2+(Info!$B$6*H3161*0.01*AI3161)^2)</f>
        <v>0.15660563401605476</v>
      </c>
      <c r="AK3161">
        <f t="shared" si="808"/>
        <v>0.20080172621066689</v>
      </c>
      <c r="AL3161">
        <f t="shared" si="809"/>
        <v>0.13127775881191436</v>
      </c>
      <c r="AM3161">
        <f t="shared" si="813"/>
        <v>0.9900000000000001</v>
      </c>
      <c r="AN3161">
        <f t="shared" si="814"/>
        <v>7.0000000000000034E-2</v>
      </c>
      <c r="AO3161">
        <f t="shared" si="810"/>
        <v>7.98</v>
      </c>
      <c r="AP3161">
        <f t="shared" si="811"/>
        <v>0.55802706704596827</v>
      </c>
      <c r="AQ3161">
        <f t="shared" si="812"/>
        <v>3</v>
      </c>
      <c r="AR3161">
        <v>1</v>
      </c>
      <c r="AS3161">
        <v>1</v>
      </c>
      <c r="AT3161">
        <v>0</v>
      </c>
      <c r="AU3161">
        <v>0</v>
      </c>
      <c r="AV3161">
        <v>1</v>
      </c>
      <c r="AW3161">
        <v>0</v>
      </c>
      <c r="AX3161">
        <v>0</v>
      </c>
    </row>
    <row r="3162" spans="1:52">
      <c r="A3162" s="13" t="s">
        <v>316</v>
      </c>
      <c r="B3162" s="13" t="s">
        <v>252</v>
      </c>
      <c r="D3162" s="13">
        <v>0.81799999999999995</v>
      </c>
      <c r="E3162" s="13">
        <v>68.495000000000005</v>
      </c>
      <c r="F3162" s="13">
        <v>2802</v>
      </c>
      <c r="G3162" s="13">
        <v>628</v>
      </c>
      <c r="H3162">
        <v>316.99299999999999</v>
      </c>
      <c r="J3162">
        <f>(F3162*100*Info!$B$11)/AI3162</f>
        <v>1.2210187922531563</v>
      </c>
      <c r="K3162">
        <f>2*((F3162*100*Info!$B$11)/AI3162^2)*(AJ3162/2)</f>
        <v>3.3120822071660727E-2</v>
      </c>
      <c r="L3162">
        <f t="shared" si="799"/>
        <v>0.7747663560054473</v>
      </c>
      <c r="M3162">
        <f t="shared" si="800"/>
        <v>10.122245799083206</v>
      </c>
      <c r="N3162">
        <f t="shared" si="801"/>
        <v>0.39275627128002411</v>
      </c>
      <c r="O3162" s="23">
        <v>1.1100000000000001</v>
      </c>
      <c r="P3162" s="23">
        <v>0.02</v>
      </c>
      <c r="Q3162" s="23">
        <v>0.94350000000000001</v>
      </c>
      <c r="R3162" s="23">
        <v>6.4393788520322362E-2</v>
      </c>
      <c r="S3162" s="23">
        <v>1.25</v>
      </c>
      <c r="T3162" s="23">
        <v>0.04</v>
      </c>
      <c r="U3162" s="23">
        <v>2.0105743134599998</v>
      </c>
      <c r="V3162" s="23">
        <v>5.5781917020000002E-2</v>
      </c>
      <c r="W3162" s="37">
        <f>U3162*Info!$B$2</f>
        <v>0.96507567046079989</v>
      </c>
      <c r="X3162" s="37">
        <f>W3162*SQRT((0.5*V3162/U3162)^2+Info!$B$3^2)</f>
        <v>5.0076512127289315E-2</v>
      </c>
      <c r="Y3162" s="28">
        <f>W3162*Info!$D$2</f>
        <v>0.78171129307324794</v>
      </c>
      <c r="Z3162" s="28">
        <f>Y3162*SQRT(Info!$D$3^2+(X3162/W3162)^2)</f>
        <v>5.6328990456476088E-2</v>
      </c>
      <c r="AA3162" s="37">
        <f t="shared" si="802"/>
        <v>0.1449243295392002</v>
      </c>
      <c r="AB3162" s="37">
        <f t="shared" si="803"/>
        <v>5.1065223654014807E-2</v>
      </c>
      <c r="AC3162" s="37">
        <f>(1-EXP(-Info!$B$6*H3162*1000))+(Info!$B$6/(Info!$B$6-Info!$B$7))*(EXP(-Info!$B$7*H3162*1000)-EXP(-Info!$B$6*H3162*1000))*(Info!$B$9-1)</f>
        <v>1.0204592802936814</v>
      </c>
      <c r="AD3162" s="37">
        <f>SQRT((Info!$B$6*EXP(-Info!$B$6*H3162*1000)+(Info!$B$6/(Info!$B$6+Info!$B$7))*(Info!$B$9-1)*(-Info!$B$7*EXP(-Info!$B$7*H3162*1000)+Info!$B$6*EXP(-Info!$B$6*H3162*1000)))^2*(0.01*H3162*1000)^2)</f>
        <v>1.3561663985269974E-3</v>
      </c>
      <c r="AE3162" s="37">
        <f t="shared" si="804"/>
        <v>5.2110352021266751E-2</v>
      </c>
      <c r="AF3162" s="37">
        <f t="shared" si="805"/>
        <v>0.32039932990813552</v>
      </c>
      <c r="AG3162" s="37">
        <f t="shared" si="806"/>
        <v>7.9299709669242255E-2</v>
      </c>
      <c r="AH3162" s="37">
        <f t="shared" si="807"/>
        <v>0.2563194639265084</v>
      </c>
      <c r="AI3162">
        <f>AF3162*EXP(Info!$B$6*H3162*1000)</f>
        <v>5.8638968980699486</v>
      </c>
      <c r="AJ3162">
        <f>2*SQRT((EXP(Info!$B$6*H3162)*AG3162)^2+(Info!$B$6*H3162*0.01*AI3162)^2)</f>
        <v>0.15906150424527668</v>
      </c>
      <c r="AK3162">
        <f t="shared" si="808"/>
        <v>0.19270588098827451</v>
      </c>
      <c r="AL3162">
        <f t="shared" si="809"/>
        <v>0.13580285578548698</v>
      </c>
      <c r="AM3162">
        <f t="shared" si="813"/>
        <v>0.85</v>
      </c>
      <c r="AN3162">
        <f t="shared" si="814"/>
        <v>0.06</v>
      </c>
      <c r="AO3162">
        <f t="shared" si="810"/>
        <v>8.2899999999999991</v>
      </c>
      <c r="AP3162">
        <f t="shared" si="811"/>
        <v>0.55208106090333942</v>
      </c>
      <c r="AQ3162">
        <f t="shared" si="812"/>
        <v>3</v>
      </c>
      <c r="AR3162">
        <v>1</v>
      </c>
      <c r="AS3162">
        <v>1</v>
      </c>
      <c r="AT3162">
        <v>0</v>
      </c>
      <c r="AU3162">
        <v>0</v>
      </c>
      <c r="AV3162">
        <v>1</v>
      </c>
      <c r="AW3162">
        <v>0</v>
      </c>
      <c r="AX3162">
        <v>0</v>
      </c>
      <c r="AZ3162"/>
    </row>
    <row r="3163" spans="1:52">
      <c r="A3163" s="13" t="s">
        <v>316</v>
      </c>
      <c r="B3163" s="13" t="s">
        <v>252</v>
      </c>
      <c r="D3163" s="13">
        <v>0.81799999999999995</v>
      </c>
      <c r="E3163" s="13">
        <v>68.495000000000005</v>
      </c>
      <c r="F3163" s="13">
        <v>2802</v>
      </c>
      <c r="G3163" s="13">
        <v>638</v>
      </c>
      <c r="H3163">
        <v>324.72699999999998</v>
      </c>
      <c r="J3163">
        <f>(F3163*100*Info!$B$11)/AI3163</f>
        <v>1.558130005248062</v>
      </c>
      <c r="K3163">
        <f>2*((F3163*100*Info!$B$11)/AI3163^2)*(AJ3163/2)</f>
        <v>7.3853469365120661E-2</v>
      </c>
      <c r="L3163">
        <f t="shared" si="799"/>
        <v>1.0467289731316054</v>
      </c>
      <c r="M3163">
        <f t="shared" si="800"/>
        <v>17.451056078267662</v>
      </c>
      <c r="N3163">
        <f t="shared" si="801"/>
        <v>0.97394857825381964</v>
      </c>
      <c r="O3163" s="23">
        <v>1.47</v>
      </c>
      <c r="P3163" s="23">
        <v>0.03</v>
      </c>
      <c r="Q3163" s="23">
        <v>1.3377000000000001</v>
      </c>
      <c r="R3163" s="23">
        <v>9.9212499212548821E-2</v>
      </c>
      <c r="S3163" s="23">
        <v>1.46</v>
      </c>
      <c r="T3163" s="23">
        <v>0.06</v>
      </c>
      <c r="U3163" s="23">
        <v>2.7163368287999998</v>
      </c>
      <c r="V3163" s="23">
        <v>8.0034924420000014E-2</v>
      </c>
      <c r="W3163" s="37">
        <f>U3163*Info!$B$2</f>
        <v>1.3038416778239998</v>
      </c>
      <c r="X3163" s="37">
        <f>W3163*SQRT((0.5*V3163/U3163)^2+Info!$B$3^2)</f>
        <v>6.7963002698435637E-2</v>
      </c>
      <c r="Y3163" s="28">
        <f>W3163*Info!$D$2</f>
        <v>1.05611175903744</v>
      </c>
      <c r="Z3163" s="28">
        <f>Y3163*SQRT(Info!$D$3^2+(X3163/W3163)^2)</f>
        <v>7.6281951748713897E-2</v>
      </c>
      <c r="AA3163" s="37">
        <f t="shared" si="802"/>
        <v>0.16615832217600013</v>
      </c>
      <c r="AB3163" s="37">
        <f t="shared" si="803"/>
        <v>6.9598633145971839E-2</v>
      </c>
      <c r="AC3163" s="37">
        <f>(1-EXP(-Info!$B$6*H3163*1000))+(Info!$B$6/(Info!$B$6-Info!$B$7))*(EXP(-Info!$B$7*H3163*1000)-EXP(-Info!$B$6*H3163*1000))*(Info!$B$9-1)</f>
        <v>1.023122196515126</v>
      </c>
      <c r="AD3163" s="37">
        <f>SQRT((Info!$B$6*EXP(-Info!$B$6*H3163*1000)+(Info!$B$6/(Info!$B$6+Info!$B$7))*(Info!$B$9-1)*(-Info!$B$7*EXP(-Info!$B$7*H3163*1000)+Info!$B$6*EXP(-Info!$B$6*H3163*1000)))^2*(0.01*H3163*1000)^2)</f>
        <v>1.2744207377386573E-3</v>
      </c>
      <c r="AE3163" s="37">
        <f t="shared" si="804"/>
        <v>7.1208221273821273E-2</v>
      </c>
      <c r="AF3163" s="37">
        <f t="shared" si="805"/>
        <v>0.23388797340858269</v>
      </c>
      <c r="AG3163" s="37">
        <f t="shared" si="806"/>
        <v>0.10857968014124285</v>
      </c>
      <c r="AH3163" s="37">
        <f t="shared" si="807"/>
        <v>0.1601972420606731</v>
      </c>
      <c r="AI3163">
        <f>AF3163*EXP(Info!$B$6*H3163*1000)</f>
        <v>4.5952059739960545</v>
      </c>
      <c r="AJ3163">
        <f>2*SQRT((EXP(Info!$B$6*H3163)*AG3163)^2+(Info!$B$6*H3163*0.01*AI3163)^2)</f>
        <v>0.21780718071269498</v>
      </c>
      <c r="AK3163">
        <f t="shared" si="808"/>
        <v>0.22094072099742737</v>
      </c>
      <c r="AL3163">
        <f t="shared" si="809"/>
        <v>0.18509060498839749</v>
      </c>
      <c r="AM3163">
        <f t="shared" si="813"/>
        <v>0.91000000000000014</v>
      </c>
      <c r="AN3163">
        <f t="shared" si="814"/>
        <v>7.0000000000000021E-2</v>
      </c>
      <c r="AO3163">
        <f t="shared" si="810"/>
        <v>11.2</v>
      </c>
      <c r="AP3163">
        <f t="shared" si="811"/>
        <v>0.54116999939562138</v>
      </c>
      <c r="AQ3163">
        <f t="shared" si="812"/>
        <v>3</v>
      </c>
      <c r="AR3163">
        <v>1</v>
      </c>
      <c r="AS3163">
        <v>1</v>
      </c>
      <c r="AT3163">
        <v>0</v>
      </c>
      <c r="AU3163">
        <v>0</v>
      </c>
      <c r="AV3163">
        <v>1</v>
      </c>
      <c r="AW3163">
        <v>0</v>
      </c>
      <c r="AX3163">
        <v>0</v>
      </c>
    </row>
    <row r="3164" spans="1:52">
      <c r="A3164" s="13" t="s">
        <v>318</v>
      </c>
      <c r="B3164" s="13" t="s">
        <v>252</v>
      </c>
      <c r="D3164" s="13">
        <v>9.2650000000000006</v>
      </c>
      <c r="E3164" s="13">
        <v>72.03</v>
      </c>
      <c r="F3164" s="13">
        <v>2518</v>
      </c>
      <c r="G3164">
        <v>0</v>
      </c>
      <c r="H3164">
        <v>0</v>
      </c>
      <c r="J3164">
        <f>(F3164*100*Info!$B$11)/AI3164</f>
        <v>1.2379053018532693</v>
      </c>
      <c r="K3164" t="e">
        <f>2*((F3164*100*Info!$B$11)/AI3164^2)*(AJ3164/2)</f>
        <v>#DIV/0!</v>
      </c>
      <c r="L3164">
        <f t="shared" si="799"/>
        <v>0.66635514093110249</v>
      </c>
      <c r="M3164">
        <f t="shared" si="800"/>
        <v>8.8262648120709972</v>
      </c>
      <c r="N3164" t="e">
        <f t="shared" si="801"/>
        <v>#DIV/0!</v>
      </c>
      <c r="O3164" s="14">
        <v>1.29</v>
      </c>
      <c r="P3164" s="14">
        <v>0.02</v>
      </c>
      <c r="Q3164" s="23">
        <v>1.161</v>
      </c>
      <c r="R3164" s="23">
        <v>7.5277885198775346E-2</v>
      </c>
      <c r="S3164" s="14">
        <v>5.87</v>
      </c>
      <c r="T3164" s="14">
        <v>0.12</v>
      </c>
      <c r="U3164" s="23">
        <v>1.72923942762</v>
      </c>
      <c r="V3164" s="23">
        <v>6.3057819240000007E-2</v>
      </c>
      <c r="W3164" s="37">
        <f>U3164*Info!$B$2</f>
        <v>0.83003492525760003</v>
      </c>
      <c r="X3164" s="37">
        <f>W3164*SQRT((0.5*V3164/U3164)^2+Info!$B$3^2)</f>
        <v>4.4174983467401716E-2</v>
      </c>
      <c r="Y3164" s="28">
        <f>W3164*Info!$D$2</f>
        <v>0.67232828945865608</v>
      </c>
      <c r="Z3164" s="28">
        <f>Y3164*SQRT(Info!$D$3^2+(X3164/W3164)^2)</f>
        <v>4.9095783899871709E-2</v>
      </c>
      <c r="AA3164" s="37">
        <f t="shared" si="802"/>
        <v>0.4599650747424</v>
      </c>
      <c r="AB3164" s="37">
        <f t="shared" si="803"/>
        <v>4.5292705420908727E-2</v>
      </c>
      <c r="AC3164" s="37">
        <f>(1-EXP(-Info!$B$6*H3164*1000))+(Info!$B$6/(Info!$B$6-Info!$B$7))*(EXP(-Info!$B$7*H3164*1000)-EXP(-Info!$B$6*H3164*1000))*(Info!$B$9-1)</f>
        <v>0</v>
      </c>
      <c r="AD3164" s="37">
        <f>SQRT((Info!$B$6*EXP(-Info!$B$6*H3164*1000)+(Info!$B$6/(Info!$B$6+Info!$B$7))*(Info!$B$9-1)*(-Info!$B$7*EXP(-Info!$B$7*H3164*1000)+Info!$B$6*EXP(-Info!$B$6*H3164*1000)))^2*(0.01*H3164*1000)^2)</f>
        <v>0</v>
      </c>
      <c r="AE3164" s="37" t="e">
        <f t="shared" si="804"/>
        <v>#DIV/0!</v>
      </c>
      <c r="AF3164" s="37">
        <f t="shared" si="805"/>
        <v>5.1976717105413437</v>
      </c>
      <c r="AG3164" s="37" t="e">
        <f t="shared" si="806"/>
        <v>#DIV/0!</v>
      </c>
      <c r="AH3164" s="37">
        <f t="shared" si="807"/>
        <v>0.88546366448745206</v>
      </c>
      <c r="AI3164">
        <f>AF3164*EXP(Info!$B$6*H3164*1000)</f>
        <v>5.1976717105413437</v>
      </c>
      <c r="AJ3164" t="e">
        <f>2*SQRT((EXP(Info!$B$6*H3164)*AG3164)^2+(Info!$B$6*H3164*0.01*AI3164)^2)</f>
        <v>#DIV/0!</v>
      </c>
      <c r="AK3164">
        <f t="shared" si="808"/>
        <v>0.6116155598849693</v>
      </c>
      <c r="AL3164">
        <f t="shared" si="809"/>
        <v>0.12045142079636467</v>
      </c>
      <c r="AM3164">
        <f t="shared" si="813"/>
        <v>0.9</v>
      </c>
      <c r="AN3164">
        <f t="shared" si="814"/>
        <v>0.06</v>
      </c>
      <c r="AO3164">
        <f t="shared" si="810"/>
        <v>7.13</v>
      </c>
      <c r="AP3164">
        <f t="shared" si="811"/>
        <v>0.74599270603924561</v>
      </c>
      <c r="AQ3164">
        <f t="shared" si="812"/>
        <v>3</v>
      </c>
      <c r="AR3164">
        <v>1</v>
      </c>
      <c r="AS3164">
        <v>1</v>
      </c>
      <c r="AT3164">
        <v>0</v>
      </c>
      <c r="AU3164">
        <v>0</v>
      </c>
      <c r="AV3164">
        <v>1</v>
      </c>
      <c r="AW3164">
        <v>0</v>
      </c>
      <c r="AX3164">
        <v>0</v>
      </c>
    </row>
    <row r="3165" spans="1:52">
      <c r="A3165" s="13" t="s">
        <v>318</v>
      </c>
      <c r="B3165" s="13" t="s">
        <v>252</v>
      </c>
      <c r="D3165" s="13">
        <v>9.2650000000000006</v>
      </c>
      <c r="E3165" s="13">
        <v>72.03</v>
      </c>
      <c r="F3165" s="13">
        <v>2518</v>
      </c>
      <c r="G3165">
        <v>10</v>
      </c>
      <c r="H3165">
        <v>1.71</v>
      </c>
      <c r="J3165">
        <f>(F3165*100*Info!$B$11)/AI3165</f>
        <v>1.334557140480225</v>
      </c>
      <c r="K3165">
        <f>2*((F3165*100*Info!$B$11)/AI3165^2)*(AJ3165/2)</f>
        <v>5.8603146904295911E-2</v>
      </c>
      <c r="L3165">
        <f t="shared" si="799"/>
        <v>0.92897196365430013</v>
      </c>
      <c r="M3165">
        <f t="shared" si="800"/>
        <v>13.265497991188369</v>
      </c>
      <c r="N3165">
        <f t="shared" si="801"/>
        <v>0.81770340572882882</v>
      </c>
      <c r="O3165" s="14">
        <v>1.52</v>
      </c>
      <c r="P3165" s="14">
        <v>0.03</v>
      </c>
      <c r="Q3165" s="23">
        <v>1.3680000000000001</v>
      </c>
      <c r="R3165" s="23">
        <v>8.7111652492648781E-2</v>
      </c>
      <c r="S3165" s="14">
        <v>5.69</v>
      </c>
      <c r="T3165" s="14">
        <v>0.16</v>
      </c>
      <c r="U3165" s="23">
        <v>2.41074893556</v>
      </c>
      <c r="V3165" s="23">
        <v>0.10428793182</v>
      </c>
      <c r="W3165" s="37">
        <f>U3165*Info!$B$2</f>
        <v>1.1571594890688</v>
      </c>
      <c r="X3165" s="37">
        <f>W3165*SQRT((0.5*V3165/U3165)^2+Info!$B$3^2)</f>
        <v>6.3039679858931635E-2</v>
      </c>
      <c r="Y3165" s="28">
        <f>W3165*Info!$D$2</f>
        <v>0.93729918614572805</v>
      </c>
      <c r="Z3165" s="28">
        <f>Y3165*SQRT(Info!$D$3^2+(X3165/W3165)^2)</f>
        <v>6.9308488818350153E-2</v>
      </c>
      <c r="AA3165" s="37">
        <f t="shared" si="802"/>
        <v>0.36284051093120007</v>
      </c>
      <c r="AB3165" s="37">
        <f t="shared" si="803"/>
        <v>6.4799700899900697E-2</v>
      </c>
      <c r="AC3165" s="37">
        <f>(1-EXP(-Info!$B$6*H3165*1000))+(Info!$B$6/(Info!$B$6-Info!$B$7))*(EXP(-Info!$B$7*H3165*1000)-EXP(-Info!$B$6*H3165*1000))*(Info!$B$9-1)</f>
        <v>1.783792423204926E-2</v>
      </c>
      <c r="AD3165" s="37">
        <f>SQRT((Info!$B$6*EXP(-Info!$B$6*H3165*1000)+(Info!$B$6/(Info!$B$6+Info!$B$7))*(Info!$B$9-1)*(-Info!$B$7*EXP(-Info!$B$7*H3165*1000)+Info!$B$6*EXP(-Info!$B$6*H3165*1000)))^2*(0.01*H3165*1000)^2)</f>
        <v>1.6631516196305914E-4</v>
      </c>
      <c r="AE3165" s="37">
        <f t="shared" si="804"/>
        <v>1.1574663272941195E-3</v>
      </c>
      <c r="AF3165" s="37">
        <f t="shared" si="805"/>
        <v>4.7462284923119631</v>
      </c>
      <c r="AG3165" s="37">
        <f t="shared" si="806"/>
        <v>0.10585370258324547</v>
      </c>
      <c r="AH3165" s="37">
        <f t="shared" si="807"/>
        <v>0.83413506016027461</v>
      </c>
      <c r="AI3165">
        <f>AF3165*EXP(Info!$B$6*H3165*1000)</f>
        <v>4.8212438213448081</v>
      </c>
      <c r="AJ3165">
        <f>2*SQRT((EXP(Info!$B$6*H3165)*AG3165)^2+(Info!$B$6*H3165*0.01*AI3165)^2)</f>
        <v>0.21171072511891847</v>
      </c>
      <c r="AK3165">
        <f t="shared" si="808"/>
        <v>0.48246902738521674</v>
      </c>
      <c r="AL3165">
        <f t="shared" si="809"/>
        <v>0.17232832457319591</v>
      </c>
      <c r="AM3165">
        <f t="shared" si="813"/>
        <v>0.9</v>
      </c>
      <c r="AN3165">
        <f t="shared" si="814"/>
        <v>0.06</v>
      </c>
      <c r="AO3165">
        <f t="shared" si="810"/>
        <v>9.94</v>
      </c>
      <c r="AP3165">
        <f t="shared" si="811"/>
        <v>0.63050945603628972</v>
      </c>
      <c r="AQ3165">
        <f t="shared" si="812"/>
        <v>3</v>
      </c>
      <c r="AR3165">
        <v>1</v>
      </c>
      <c r="AS3165">
        <v>1</v>
      </c>
      <c r="AT3165">
        <v>0</v>
      </c>
      <c r="AU3165">
        <v>0</v>
      </c>
      <c r="AV3165">
        <v>1</v>
      </c>
      <c r="AW3165">
        <v>0</v>
      </c>
      <c r="AX3165">
        <v>0</v>
      </c>
    </row>
    <row r="3166" spans="1:52">
      <c r="A3166" s="13" t="s">
        <v>318</v>
      </c>
      <c r="B3166" s="13" t="s">
        <v>252</v>
      </c>
      <c r="D3166" s="13">
        <v>9.2650000000000006</v>
      </c>
      <c r="E3166" s="13">
        <v>72.03</v>
      </c>
      <c r="F3166" s="13">
        <v>2518</v>
      </c>
      <c r="G3166">
        <v>20</v>
      </c>
      <c r="H3166">
        <v>3.42</v>
      </c>
      <c r="J3166">
        <f>(F3166*100*Info!$B$11)/AI3166</f>
        <v>1.4286655505487671</v>
      </c>
      <c r="K3166">
        <f>2*((F3166*100*Info!$B$11)/AI3166^2)*(AJ3166/2)</f>
        <v>6.2246667153720146E-2</v>
      </c>
      <c r="L3166">
        <f t="shared" si="799"/>
        <v>1.000000001116802</v>
      </c>
      <c r="M3166">
        <f t="shared" si="800"/>
        <v>15.286721407944047</v>
      </c>
      <c r="N3166">
        <f t="shared" si="801"/>
        <v>0.85031345606084463</v>
      </c>
      <c r="O3166" s="14">
        <v>1.71</v>
      </c>
      <c r="P3166" s="14">
        <v>0.04</v>
      </c>
      <c r="Q3166" s="23">
        <v>1.4877</v>
      </c>
      <c r="R3166" s="23">
        <v>9.6517977600030558E-2</v>
      </c>
      <c r="S3166" s="14">
        <v>5.39</v>
      </c>
      <c r="T3166" s="14">
        <v>0.13</v>
      </c>
      <c r="U3166" s="23">
        <v>2.5950717918000001</v>
      </c>
      <c r="V3166" s="23">
        <v>8.9736127380000003E-2</v>
      </c>
      <c r="W3166" s="37">
        <f>U3166*Info!$B$2</f>
        <v>1.2456344600639999</v>
      </c>
      <c r="X3166" s="37">
        <f>W3166*SQRT((0.5*V3166/U3166)^2+Info!$B$3^2)</f>
        <v>6.5900236718389141E-2</v>
      </c>
      <c r="Y3166" s="28">
        <f>W3166*Info!$D$2</f>
        <v>1.0089639126518399</v>
      </c>
      <c r="Z3166" s="28">
        <f>Y3166*SQRT(Info!$D$3^2+(X3166/W3166)^2)</f>
        <v>7.3446297072094033E-2</v>
      </c>
      <c r="AA3166" s="37">
        <f t="shared" si="802"/>
        <v>0.46436553993600005</v>
      </c>
      <c r="AB3166" s="37">
        <f t="shared" si="803"/>
        <v>6.8868288780393874E-2</v>
      </c>
      <c r="AC3166" s="37">
        <f>(1-EXP(-Info!$B$6*H3166*1000))+(Info!$B$6/(Info!$B$6-Info!$B$7))*(EXP(-Info!$B$7*H3166*1000)-EXP(-Info!$B$6*H3166*1000))*(Info!$B$9-1)</f>
        <v>3.5387333038653324E-2</v>
      </c>
      <c r="AD3166" s="37">
        <f>SQRT((Info!$B$6*EXP(-Info!$B$6*H3166*1000)+(Info!$B$6/(Info!$B$6+Info!$B$7))*(Info!$B$9-1)*(-Info!$B$7*EXP(-Info!$B$7*H3166*1000)+Info!$B$6*EXP(-Info!$B$6*H3166*1000)))^2*(0.01*H3166*1000)^2)</f>
        <v>3.2733896250530358E-4</v>
      </c>
      <c r="AE3166" s="37">
        <f t="shared" si="804"/>
        <v>2.4418009049990579E-3</v>
      </c>
      <c r="AF3166" s="37">
        <f t="shared" si="805"/>
        <v>4.3646034293347702</v>
      </c>
      <c r="AG3166" s="37">
        <f t="shared" si="806"/>
        <v>9.8108720026621202E-2</v>
      </c>
      <c r="AH3166" s="37">
        <f t="shared" si="807"/>
        <v>0.80975944885617257</v>
      </c>
      <c r="AI3166">
        <f>AF3166*EXP(Info!$B$6*H3166*1000)</f>
        <v>4.5036610320032002</v>
      </c>
      <c r="AJ3166">
        <f>2*SQRT((EXP(Info!$B$6*H3166)*AG3166)^2+(Info!$B$6*H3166*0.01*AI3166)^2)</f>
        <v>0.1962235941957178</v>
      </c>
      <c r="AK3166">
        <f t="shared" si="808"/>
        <v>0.61746685845289928</v>
      </c>
      <c r="AL3166">
        <f t="shared" si="809"/>
        <v>0.18314832718257948</v>
      </c>
      <c r="AM3166">
        <f t="shared" si="813"/>
        <v>0.87</v>
      </c>
      <c r="AN3166">
        <f t="shared" si="814"/>
        <v>0.06</v>
      </c>
      <c r="AO3166">
        <f t="shared" si="810"/>
        <v>10.7</v>
      </c>
      <c r="AP3166">
        <f t="shared" si="811"/>
        <v>0.65894130767530923</v>
      </c>
      <c r="AQ3166">
        <f t="shared" si="812"/>
        <v>3</v>
      </c>
      <c r="AR3166">
        <v>1</v>
      </c>
      <c r="AS3166">
        <v>1</v>
      </c>
      <c r="AT3166">
        <v>0</v>
      </c>
      <c r="AU3166">
        <v>0</v>
      </c>
      <c r="AV3166">
        <v>1</v>
      </c>
      <c r="AW3166">
        <v>0</v>
      </c>
      <c r="AX3166">
        <v>0</v>
      </c>
    </row>
    <row r="3167" spans="1:52">
      <c r="A3167" s="13" t="s">
        <v>318</v>
      </c>
      <c r="B3167" s="13" t="s">
        <v>252</v>
      </c>
      <c r="D3167" s="13">
        <v>9.2650000000000006</v>
      </c>
      <c r="E3167" s="13">
        <v>72.03</v>
      </c>
      <c r="F3167" s="13">
        <v>2518</v>
      </c>
      <c r="G3167">
        <v>30</v>
      </c>
      <c r="H3167">
        <v>4.8600000000000003</v>
      </c>
      <c r="J3167">
        <f>(F3167*100*Info!$B$11)/AI3167</f>
        <v>1.3076751020169433</v>
      </c>
      <c r="K3167">
        <f>2*((F3167*100*Info!$B$11)/AI3167^2)*(AJ3167/2)</f>
        <v>5.5242311145845803E-2</v>
      </c>
      <c r="L3167">
        <f t="shared" si="799"/>
        <v>0.97196261790791949</v>
      </c>
      <c r="M3167">
        <f t="shared" si="800"/>
        <v>13.599821076164513</v>
      </c>
      <c r="N3167">
        <f t="shared" si="801"/>
        <v>0.77696559808514842</v>
      </c>
      <c r="O3167" s="14">
        <v>1.48</v>
      </c>
      <c r="P3167" s="14">
        <v>0.03</v>
      </c>
      <c r="Q3167" s="23">
        <v>1.5984</v>
      </c>
      <c r="R3167" s="23">
        <v>9.8403251978783704E-2</v>
      </c>
      <c r="S3167" s="14">
        <v>5.7</v>
      </c>
      <c r="T3167" s="14">
        <v>0.15</v>
      </c>
      <c r="U3167" s="23">
        <v>2.5223127696000001</v>
      </c>
      <c r="V3167" s="23">
        <v>9.7012029600000008E-2</v>
      </c>
      <c r="W3167" s="37">
        <f>U3167*Info!$B$2</f>
        <v>1.210710129408</v>
      </c>
      <c r="X3167" s="37">
        <f>W3167*SQRT((0.5*V3167/U3167)^2+Info!$B$3^2)</f>
        <v>6.4858618359670994E-2</v>
      </c>
      <c r="Y3167" s="28">
        <f>W3167*Info!$D$2</f>
        <v>0.9806752048204801</v>
      </c>
      <c r="Z3167" s="28">
        <f>Y3167*SQRT(Info!$D$3^2+(X3167/W3167)^2)</f>
        <v>7.1862969558434436E-2</v>
      </c>
      <c r="AA3167" s="37">
        <f t="shared" si="802"/>
        <v>0.26928987059199994</v>
      </c>
      <c r="AB3167" s="37">
        <f t="shared" si="803"/>
        <v>6.6570566886015412E-2</v>
      </c>
      <c r="AC3167" s="37">
        <f>(1-EXP(-Info!$B$6*H3167*1000))+(Info!$B$6/(Info!$B$6-Info!$B$7))*(EXP(-Info!$B$7*H3167*1000)-EXP(-Info!$B$6*H3167*1000))*(Info!$B$9-1)</f>
        <v>4.9945342749851573E-2</v>
      </c>
      <c r="AD3167" s="37">
        <f>SQRT((Info!$B$6*EXP(-Info!$B$6*H3167*1000)+(Info!$B$6/(Info!$B$6+Info!$B$7))*(Info!$B$9-1)*(-Info!$B$7*EXP(-Info!$B$7*H3167*1000)+Info!$B$6*EXP(-Info!$B$6*H3167*1000)))^2*(0.01*H3167*1000)^2)</f>
        <v>4.5892528374105377E-4</v>
      </c>
      <c r="AE3167" s="37">
        <f t="shared" si="804"/>
        <v>3.3271857534748835E-3</v>
      </c>
      <c r="AF3167" s="37">
        <f t="shared" si="805"/>
        <v>4.7058750202937389</v>
      </c>
      <c r="AG3167" s="37">
        <f t="shared" si="806"/>
        <v>0.10392476393427411</v>
      </c>
      <c r="AH3167" s="37">
        <f t="shared" si="807"/>
        <v>0.8255921088234629</v>
      </c>
      <c r="AI3167">
        <f>AF3167*EXP(Info!$B$6*H3167*1000)</f>
        <v>4.9203547256102098</v>
      </c>
      <c r="AJ3167">
        <f>2*SQRT((EXP(Info!$B$6*H3167)*AG3167)^2+(Info!$B$6*H3167*0.01*AI3167)^2)</f>
        <v>0.2078587917448704</v>
      </c>
      <c r="AK3167">
        <f t="shared" si="808"/>
        <v>0.3580747409261823</v>
      </c>
      <c r="AL3167">
        <f t="shared" si="809"/>
        <v>0.17703776557666939</v>
      </c>
      <c r="AM3167">
        <f t="shared" si="813"/>
        <v>1.08</v>
      </c>
      <c r="AN3167">
        <f t="shared" si="814"/>
        <v>7.0000000000000007E-2</v>
      </c>
      <c r="AO3167">
        <f t="shared" si="810"/>
        <v>10.4</v>
      </c>
      <c r="AP3167">
        <f t="shared" si="811"/>
        <v>0.5867630762677799</v>
      </c>
      <c r="AQ3167">
        <f t="shared" si="812"/>
        <v>3</v>
      </c>
      <c r="AR3167">
        <v>1</v>
      </c>
      <c r="AS3167">
        <v>1</v>
      </c>
      <c r="AT3167">
        <v>0</v>
      </c>
      <c r="AU3167">
        <v>0</v>
      </c>
      <c r="AV3167">
        <v>1</v>
      </c>
      <c r="AW3167">
        <v>0</v>
      </c>
      <c r="AX3167">
        <v>0</v>
      </c>
    </row>
    <row r="3168" spans="1:52">
      <c r="A3168" s="13" t="s">
        <v>318</v>
      </c>
      <c r="B3168" s="13" t="s">
        <v>252</v>
      </c>
      <c r="D3168" s="13">
        <v>9.2650000000000006</v>
      </c>
      <c r="E3168" s="13">
        <v>72.03</v>
      </c>
      <c r="F3168" s="13">
        <v>2518</v>
      </c>
      <c r="G3168">
        <v>40</v>
      </c>
      <c r="H3168">
        <v>6.3</v>
      </c>
      <c r="J3168">
        <f>(F3168*100*Info!$B$11)/AI3168</f>
        <v>1.759126295725274</v>
      </c>
      <c r="K3168">
        <f>2*((F3168*100*Info!$B$11)/AI3168^2)*(AJ3168/2)</f>
        <v>8.5555983066377725E-2</v>
      </c>
      <c r="L3168">
        <f t="shared" si="799"/>
        <v>0.95327102910199812</v>
      </c>
      <c r="M3168">
        <f t="shared" si="800"/>
        <v>17.943088236436669</v>
      </c>
      <c r="N3168">
        <f t="shared" si="801"/>
        <v>1.0481166595947702</v>
      </c>
      <c r="O3168" s="14">
        <v>1.59</v>
      </c>
      <c r="P3168" s="14">
        <v>0.04</v>
      </c>
      <c r="Q3168" s="23">
        <v>1.5423</v>
      </c>
      <c r="R3168" s="23">
        <v>0.1211379379055133</v>
      </c>
      <c r="S3168" s="14">
        <v>4.4400000000000004</v>
      </c>
      <c r="T3168" s="14">
        <v>0.11</v>
      </c>
      <c r="U3168" s="23">
        <v>2.4738067548</v>
      </c>
      <c r="V3168" s="23">
        <v>8.0034924420000014E-2</v>
      </c>
      <c r="W3168" s="37">
        <f>U3168*Info!$B$2</f>
        <v>1.187427242304</v>
      </c>
      <c r="X3168" s="37">
        <f>W3168*SQRT((0.5*V3168/U3168)^2+Info!$B$3^2)</f>
        <v>6.2401286630361374E-2</v>
      </c>
      <c r="Y3168" s="28">
        <f>W3168*Info!$D$2</f>
        <v>0.96181606626624006</v>
      </c>
      <c r="Z3168" s="28">
        <f>Y3168*SQRT(Info!$D$3^2+(X3168/W3168)^2)</f>
        <v>6.9767661931203179E-2</v>
      </c>
      <c r="AA3168" s="37">
        <f t="shared" si="802"/>
        <v>0.40257275769600009</v>
      </c>
      <c r="AB3168" s="37">
        <f t="shared" si="803"/>
        <v>6.5528013651601838E-2</v>
      </c>
      <c r="AC3168" s="37">
        <f>(1-EXP(-Info!$B$6*H3168*1000))+(Info!$B$6/(Info!$B$6-Info!$B$7))*(EXP(-Info!$B$7*H3168*1000)-EXP(-Info!$B$6*H3168*1000))*(Info!$B$9-1)</f>
        <v>6.4304649585929033E-2</v>
      </c>
      <c r="AD3168" s="37">
        <f>SQRT((Info!$B$6*EXP(-Info!$B$6*H3168*1000)+(Info!$B$6/(Info!$B$6+Info!$B$7))*(Info!$B$9-1)*(-Info!$B$7*EXP(-Info!$B$7*H3168*1000)+Info!$B$6*EXP(-Info!$B$6*H3168*1000)))^2*(0.01*H3168*1000)^2)</f>
        <v>5.8692031882345657E-4</v>
      </c>
      <c r="AE3168" s="37">
        <f t="shared" si="804"/>
        <v>4.2203751742528337E-3</v>
      </c>
      <c r="AF3168" s="37">
        <f t="shared" si="805"/>
        <v>3.4522966336172778</v>
      </c>
      <c r="AG3168" s="37">
        <f t="shared" si="806"/>
        <v>8.8940082178723595E-2</v>
      </c>
      <c r="AH3168" s="37">
        <f t="shared" si="807"/>
        <v>0.77754428685073818</v>
      </c>
      <c r="AI3168">
        <f>AF3168*EXP(Info!$B$6*H3168*1000)</f>
        <v>3.6576255970973928</v>
      </c>
      <c r="AJ3168">
        <f>2*SQRT((EXP(Info!$B$6*H3168)*AG3168)^2+(Info!$B$6*H3168*0.01*AI3168)^2)</f>
        <v>0.17789044164074355</v>
      </c>
      <c r="AK3168">
        <f t="shared" si="808"/>
        <v>0.53530099590837132</v>
      </c>
      <c r="AL3168">
        <f t="shared" si="809"/>
        <v>0.17426519950506991</v>
      </c>
      <c r="AM3168">
        <f t="shared" si="813"/>
        <v>0.97</v>
      </c>
      <c r="AN3168">
        <f t="shared" si="814"/>
        <v>0.08</v>
      </c>
      <c r="AO3168">
        <f t="shared" si="810"/>
        <v>10.199999999999999</v>
      </c>
      <c r="AP3168">
        <f t="shared" si="811"/>
        <v>0.64273411692925342</v>
      </c>
      <c r="AQ3168">
        <f t="shared" si="812"/>
        <v>3</v>
      </c>
      <c r="AR3168">
        <v>1</v>
      </c>
      <c r="AS3168">
        <v>1</v>
      </c>
      <c r="AT3168">
        <v>0</v>
      </c>
      <c r="AU3168">
        <v>0</v>
      </c>
      <c r="AV3168">
        <v>1</v>
      </c>
      <c r="AW3168">
        <v>0</v>
      </c>
      <c r="AX3168">
        <v>0</v>
      </c>
    </row>
    <row r="3169" spans="1:50">
      <c r="A3169" s="13" t="s">
        <v>318</v>
      </c>
      <c r="B3169" s="13" t="s">
        <v>252</v>
      </c>
      <c r="D3169" s="13">
        <v>9.2650000000000006</v>
      </c>
      <c r="E3169" s="13">
        <v>72.03</v>
      </c>
      <c r="F3169" s="13">
        <v>2518</v>
      </c>
      <c r="G3169">
        <v>50</v>
      </c>
      <c r="H3169">
        <v>7.74</v>
      </c>
      <c r="J3169">
        <f>(F3169*100*Info!$B$11)/AI3169</f>
        <v>1.7581203897575532</v>
      </c>
      <c r="K3169">
        <f>2*((F3169*100*Info!$B$11)/AI3169^2)*(AJ3169/2)</f>
        <v>8.3584223051237819E-2</v>
      </c>
      <c r="L3169">
        <f t="shared" si="799"/>
        <v>0.91495327204985877</v>
      </c>
      <c r="M3169">
        <f t="shared" si="800"/>
        <v>17.211998634948834</v>
      </c>
      <c r="N3169">
        <f t="shared" si="801"/>
        <v>1.0133685963262828</v>
      </c>
      <c r="O3169" s="14">
        <v>1.75</v>
      </c>
      <c r="P3169" s="14">
        <v>0.03</v>
      </c>
      <c r="Q3169" s="23">
        <v>1.47</v>
      </c>
      <c r="R3169" s="23">
        <v>8.3792660776466577E-2</v>
      </c>
      <c r="S3169" s="14">
        <v>4.38</v>
      </c>
      <c r="T3169" s="14">
        <v>0.11</v>
      </c>
      <c r="U3169" s="23">
        <v>2.3743694244599998</v>
      </c>
      <c r="V3169" s="23">
        <v>8.2460225160000011E-2</v>
      </c>
      <c r="W3169" s="37">
        <f>U3169*Info!$B$2</f>
        <v>1.1396973237407999</v>
      </c>
      <c r="X3169" s="37">
        <f>W3169*SQRT((0.5*V3169/U3169)^2+Info!$B$3^2)</f>
        <v>6.032360272232485E-2</v>
      </c>
      <c r="Y3169" s="28">
        <f>W3169*Info!$D$2</f>
        <v>0.92315483223004802</v>
      </c>
      <c r="Z3169" s="28">
        <f>Y3169*SQRT(Info!$D$3^2+(X3169/W3169)^2)</f>
        <v>6.7216394623348691E-2</v>
      </c>
      <c r="AA3169" s="37">
        <f t="shared" si="802"/>
        <v>0.61030267625920009</v>
      </c>
      <c r="AB3169" s="37">
        <f t="shared" si="803"/>
        <v>6.2160574686861432E-2</v>
      </c>
      <c r="AC3169" s="37">
        <f>(1-EXP(-Info!$B$6*H3169*1000))+(Info!$B$6/(Info!$B$6-Info!$B$7))*(EXP(-Info!$B$7*H3169*1000)-EXP(-Info!$B$6*H3169*1000))*(Info!$B$9-1)</f>
        <v>7.8467891593617972E-2</v>
      </c>
      <c r="AD3169" s="37">
        <f>SQRT((Info!$B$6*EXP(-Info!$B$6*H3169*1000)+(Info!$B$6/(Info!$B$6+Info!$B$7))*(Info!$B$9-1)*(-Info!$B$7*EXP(-Info!$B$7*H3169*1000)+Info!$B$6*EXP(-Info!$B$6*H3169*1000)))^2*(0.01*H3169*1000)^2)</f>
        <v>7.1139561278022248E-4</v>
      </c>
      <c r="AE3169" s="37">
        <f t="shared" si="804"/>
        <v>4.8968941723502189E-3</v>
      </c>
      <c r="AF3169" s="37">
        <f t="shared" si="805"/>
        <v>3.4089560035299504</v>
      </c>
      <c r="AG3169" s="37">
        <f t="shared" si="806"/>
        <v>8.6988638790918754E-2</v>
      </c>
      <c r="AH3169" s="37">
        <f t="shared" si="807"/>
        <v>0.77830045742692933</v>
      </c>
      <c r="AI3169">
        <f>AF3169*EXP(Info!$B$6*H3169*1000)</f>
        <v>3.6597183021460591</v>
      </c>
      <c r="AJ3169">
        <f>2*SQRT((EXP(Info!$B$6*H3169)*AG3169)^2+(Info!$B$6*H3169*0.01*AI3169)^2)</f>
        <v>0.17398962702062559</v>
      </c>
      <c r="AK3169">
        <f t="shared" si="808"/>
        <v>0.81151946862185831</v>
      </c>
      <c r="AL3169">
        <f t="shared" si="809"/>
        <v>0.16530983232223928</v>
      </c>
      <c r="AM3169">
        <f t="shared" si="813"/>
        <v>0.84</v>
      </c>
      <c r="AN3169">
        <f t="shared" si="814"/>
        <v>0.05</v>
      </c>
      <c r="AO3169">
        <f t="shared" si="810"/>
        <v>9.7899999999999991</v>
      </c>
      <c r="AP3169">
        <f t="shared" si="811"/>
        <v>0.73703779284388338</v>
      </c>
      <c r="AQ3169">
        <f t="shared" si="812"/>
        <v>3</v>
      </c>
      <c r="AR3169">
        <v>1</v>
      </c>
      <c r="AS3169">
        <v>1</v>
      </c>
      <c r="AT3169">
        <v>0</v>
      </c>
      <c r="AU3169">
        <v>0</v>
      </c>
      <c r="AV3169">
        <v>1</v>
      </c>
      <c r="AW3169">
        <v>0</v>
      </c>
      <c r="AX3169">
        <v>0</v>
      </c>
    </row>
    <row r="3170" spans="1:50">
      <c r="A3170" s="13" t="s">
        <v>318</v>
      </c>
      <c r="B3170" s="13" t="s">
        <v>252</v>
      </c>
      <c r="D3170" s="13">
        <v>9.2650000000000006</v>
      </c>
      <c r="E3170" s="13">
        <v>72.03</v>
      </c>
      <c r="F3170" s="13">
        <v>2518</v>
      </c>
      <c r="G3170">
        <v>60</v>
      </c>
      <c r="H3170">
        <v>8.85318</v>
      </c>
      <c r="J3170">
        <f>(F3170*100*Info!$B$11)/AI3170</f>
        <v>2.3904286752853561</v>
      </c>
      <c r="K3170">
        <f>2*((F3170*100*Info!$B$11)/AI3170^2)*(AJ3170/2)</f>
        <v>0.18030426359462248</v>
      </c>
      <c r="L3170">
        <f t="shared" si="799"/>
        <v>1.1588785059671349</v>
      </c>
      <c r="M3170">
        <f t="shared" si="800"/>
        <v>29.641315606641889</v>
      </c>
      <c r="N3170">
        <f t="shared" si="801"/>
        <v>2.4508480698019555</v>
      </c>
      <c r="O3170" s="14">
        <v>2.44</v>
      </c>
      <c r="P3170" s="14">
        <v>0.04</v>
      </c>
      <c r="Q3170" s="23">
        <v>2.3668</v>
      </c>
      <c r="R3170" s="23">
        <v>8.9556239313629049E-2</v>
      </c>
      <c r="S3170" s="14">
        <v>3.74</v>
      </c>
      <c r="T3170" s="14">
        <v>0.11</v>
      </c>
      <c r="U3170" s="23">
        <v>3.0073729176000001</v>
      </c>
      <c r="V3170" s="23">
        <v>0.10186263108</v>
      </c>
      <c r="W3170" s="37">
        <f>U3170*Info!$B$2</f>
        <v>1.443539000448</v>
      </c>
      <c r="X3170" s="37">
        <f>W3170*SQRT((0.5*V3170/U3170)^2+Info!$B$3^2)</f>
        <v>7.6204786343793005E-2</v>
      </c>
      <c r="Y3170" s="28">
        <f>W3170*Info!$D$2</f>
        <v>1.1692665903628801</v>
      </c>
      <c r="Z3170" s="28">
        <f>Y3170*SQRT(Info!$D$3^2+(X3170/W3170)^2)</f>
        <v>8.5017908596780475E-2</v>
      </c>
      <c r="AA3170" s="37">
        <f t="shared" si="802"/>
        <v>0.99646099955199996</v>
      </c>
      <c r="AB3170" s="37">
        <f t="shared" si="803"/>
        <v>7.8785591713860612E-2</v>
      </c>
      <c r="AC3170" s="37">
        <f>(1-EXP(-Info!$B$6*H3170*1000))+(Info!$B$6/(Info!$B$6-Info!$B$7))*(EXP(-Info!$B$7*H3170*1000)-EXP(-Info!$B$6*H3170*1000))*(Info!$B$9-1)</f>
        <v>8.9283951493827049E-2</v>
      </c>
      <c r="AD3170" s="37">
        <f>SQRT((Info!$B$6*EXP(-Info!$B$6*H3170*1000)+(Info!$B$6/(Info!$B$6+Info!$B$7))*(Info!$B$9-1)*(-Info!$B$7*EXP(-Info!$B$7*H3170*1000)+Info!$B$6*EXP(-Info!$B$6*H3170*1000)))^2*(0.01*H3170*1000)^2)</f>
        <v>8.0525263093894953E-4</v>
      </c>
      <c r="AE3170" s="37">
        <f t="shared" si="804"/>
        <v>7.0799061673158621E-3</v>
      </c>
      <c r="AF3170" s="37">
        <f t="shared" si="805"/>
        <v>2.4817654340876292</v>
      </c>
      <c r="AG3170" s="37">
        <f t="shared" si="806"/>
        <v>0.10150453119692991</v>
      </c>
      <c r="AH3170" s="37">
        <f t="shared" si="807"/>
        <v>0.6635736454779757</v>
      </c>
      <c r="AI3170">
        <f>AF3170*EXP(Info!$B$6*H3170*1000)</f>
        <v>2.6916617233951974</v>
      </c>
      <c r="AJ3170">
        <f>2*SQRT((EXP(Info!$B$6*H3170)*AG3170)^2+(Info!$B$6*H3170*0.01*AI3170)^2)</f>
        <v>0.20302554512515164</v>
      </c>
      <c r="AK3170">
        <f t="shared" si="808"/>
        <v>1.3249941911042944</v>
      </c>
      <c r="AL3170">
        <f t="shared" si="809"/>
        <v>0.20952240260384092</v>
      </c>
      <c r="AM3170">
        <f t="shared" si="813"/>
        <v>0.97</v>
      </c>
      <c r="AN3170">
        <f t="shared" si="814"/>
        <v>0.04</v>
      </c>
      <c r="AO3170">
        <f t="shared" si="810"/>
        <v>12.4</v>
      </c>
      <c r="AP3170">
        <f t="shared" si="811"/>
        <v>0.81133935393260581</v>
      </c>
      <c r="AQ3170">
        <f t="shared" si="812"/>
        <v>3</v>
      </c>
      <c r="AR3170">
        <v>1</v>
      </c>
      <c r="AS3170">
        <v>1</v>
      </c>
      <c r="AT3170">
        <v>0</v>
      </c>
      <c r="AU3170">
        <v>0</v>
      </c>
      <c r="AV3170">
        <v>1</v>
      </c>
      <c r="AW3170">
        <v>0</v>
      </c>
      <c r="AX3170">
        <v>0</v>
      </c>
    </row>
    <row r="3171" spans="1:50">
      <c r="A3171" s="13" t="s">
        <v>318</v>
      </c>
      <c r="B3171" s="13" t="s">
        <v>252</v>
      </c>
      <c r="D3171" s="13">
        <v>9.2650000000000006</v>
      </c>
      <c r="E3171" s="13">
        <v>72.03</v>
      </c>
      <c r="F3171" s="13">
        <v>2518</v>
      </c>
      <c r="G3171">
        <v>70</v>
      </c>
      <c r="H3171">
        <v>9.6395499999999998</v>
      </c>
      <c r="J3171">
        <f>(F3171*100*Info!$B$11)/AI3171</f>
        <v>2.1060493773587532</v>
      </c>
      <c r="K3171">
        <f>2*((F3171*100*Info!$B$11)/AI3171^2)*(AJ3171/2)</f>
        <v>0.1370006971194303</v>
      </c>
      <c r="L3171">
        <f t="shared" si="799"/>
        <v>1.0747663563404879</v>
      </c>
      <c r="M3171">
        <f t="shared" si="800"/>
        <v>24.219567866674115</v>
      </c>
      <c r="N3171">
        <f t="shared" si="801"/>
        <v>1.7767544984106232</v>
      </c>
      <c r="O3171" s="14">
        <v>2.98</v>
      </c>
      <c r="P3171" s="14">
        <v>0.05</v>
      </c>
      <c r="Q3171" s="23">
        <v>2.98</v>
      </c>
      <c r="R3171" s="23">
        <v>0.10820646930752337</v>
      </c>
      <c r="S3171" s="14">
        <v>4.04</v>
      </c>
      <c r="T3171" s="14">
        <v>0.12</v>
      </c>
      <c r="U3171" s="23">
        <v>2.7890958510000003</v>
      </c>
      <c r="V3171" s="23">
        <v>9.4586728860000011E-2</v>
      </c>
      <c r="W3171" s="37">
        <f>U3171*Info!$B$2</f>
        <v>1.3387660084800002</v>
      </c>
      <c r="X3171" s="37">
        <f>W3171*SQRT((0.5*V3171/U3171)^2+Info!$B$3^2)</f>
        <v>7.0682834280865858E-2</v>
      </c>
      <c r="Y3171" s="28">
        <f>W3171*Info!$D$2</f>
        <v>1.0844004668688001</v>
      </c>
      <c r="Z3171" s="28">
        <f>Y3171*SQRT(Info!$D$3^2+(X3171/W3171)^2)</f>
        <v>7.8852570702075769E-2</v>
      </c>
      <c r="AA3171" s="37">
        <f t="shared" si="802"/>
        <v>1.6412339915199998</v>
      </c>
      <c r="AB3171" s="37">
        <f t="shared" si="803"/>
        <v>7.4973749152462341E-2</v>
      </c>
      <c r="AC3171" s="37">
        <f>(1-EXP(-Info!$B$6*H3171*1000))+(Info!$B$6/(Info!$B$6-Info!$B$7))*(EXP(-Info!$B$7*H3171*1000)-EXP(-Info!$B$6*H3171*1000))*(Info!$B$9-1)</f>
        <v>9.6855572824364189E-2</v>
      </c>
      <c r="AD3171" s="37">
        <f>SQRT((Info!$B$6*EXP(-Info!$B$6*H3171*1000)+(Info!$B$6/(Info!$B$6+Info!$B$7))*(Info!$B$9-1)*(-Info!$B$7*EXP(-Info!$B$7*H3171*1000)+Info!$B$6*EXP(-Info!$B$6*H3171*1000)))^2*(0.01*H3171*1000)^2)</f>
        <v>8.7032986401892345E-4</v>
      </c>
      <c r="AE3171" s="37">
        <f t="shared" si="804"/>
        <v>7.4007819210292489E-3</v>
      </c>
      <c r="AF3171" s="37">
        <f t="shared" si="805"/>
        <v>2.7966368747437125</v>
      </c>
      <c r="AG3171" s="37">
        <f t="shared" si="806"/>
        <v>9.9360452290478685E-2</v>
      </c>
      <c r="AH3171" s="37">
        <f t="shared" si="807"/>
        <v>0.6922368501840872</v>
      </c>
      <c r="AI3171">
        <f>AF3171*EXP(Info!$B$6*H3171*1000)</f>
        <v>3.0551161036125354</v>
      </c>
      <c r="AJ3171">
        <f>2*SQRT((EXP(Info!$B$6*H3171)*AG3171)^2+(Info!$B$6*H3171*0.01*AI3171)^2)</f>
        <v>0.1987384723622351</v>
      </c>
      <c r="AK3171">
        <f t="shared" si="808"/>
        <v>2.1823488385241436</v>
      </c>
      <c r="AL3171">
        <f t="shared" si="809"/>
        <v>0.19938518849605835</v>
      </c>
      <c r="AM3171">
        <f t="shared" si="813"/>
        <v>1</v>
      </c>
      <c r="AN3171">
        <f t="shared" si="814"/>
        <v>0.04</v>
      </c>
      <c r="AO3171">
        <f t="shared" si="810"/>
        <v>11.5</v>
      </c>
      <c r="AP3171">
        <f t="shared" si="811"/>
        <v>1.0684466075024108</v>
      </c>
      <c r="AQ3171">
        <f t="shared" si="812"/>
        <v>3</v>
      </c>
      <c r="AR3171">
        <v>1</v>
      </c>
      <c r="AS3171">
        <v>1</v>
      </c>
      <c r="AT3171">
        <v>0</v>
      </c>
      <c r="AU3171">
        <v>0</v>
      </c>
      <c r="AV3171">
        <v>1</v>
      </c>
      <c r="AW3171">
        <v>0</v>
      </c>
      <c r="AX3171">
        <v>0</v>
      </c>
    </row>
    <row r="3172" spans="1:50">
      <c r="A3172" s="13" t="s">
        <v>318</v>
      </c>
      <c r="B3172" s="13" t="s">
        <v>252</v>
      </c>
      <c r="D3172" s="13">
        <v>9.2650000000000006</v>
      </c>
      <c r="E3172" s="13">
        <v>72.03</v>
      </c>
      <c r="F3172" s="13">
        <v>2518</v>
      </c>
      <c r="G3172">
        <v>80</v>
      </c>
      <c r="H3172">
        <v>10.4259</v>
      </c>
      <c r="J3172">
        <f>(F3172*100*Info!$B$11)/AI3172</f>
        <v>1.9603179517068148</v>
      </c>
      <c r="K3172">
        <f>2*((F3172*100*Info!$B$11)/AI3172^2)*(AJ3172/2)</f>
        <v>0.10934413599093376</v>
      </c>
      <c r="L3172">
        <f t="shared" si="799"/>
        <v>1.0467289731316056</v>
      </c>
      <c r="M3172">
        <f t="shared" si="800"/>
        <v>21.955561083636333</v>
      </c>
      <c r="N3172">
        <f t="shared" si="801"/>
        <v>1.3850141501608069</v>
      </c>
      <c r="O3172" s="14">
        <v>2.75</v>
      </c>
      <c r="P3172" s="14">
        <v>0.05</v>
      </c>
      <c r="Q3172" s="23">
        <v>2.7774999999999999</v>
      </c>
      <c r="R3172" s="23">
        <v>0.12789057822998534</v>
      </c>
      <c r="S3172" s="14">
        <v>4.1900000000000004</v>
      </c>
      <c r="T3172" s="14">
        <v>0.1</v>
      </c>
      <c r="U3172" s="23">
        <v>2.7163368287999998</v>
      </c>
      <c r="V3172" s="23">
        <v>8.0034924420000014E-2</v>
      </c>
      <c r="W3172" s="37">
        <f>U3172*Info!$B$2</f>
        <v>1.3038416778239998</v>
      </c>
      <c r="X3172" s="37">
        <f>W3172*SQRT((0.5*V3172/U3172)^2+Info!$B$3^2)</f>
        <v>6.7963002698435637E-2</v>
      </c>
      <c r="Y3172" s="28">
        <f>W3172*Info!$D$2</f>
        <v>1.05611175903744</v>
      </c>
      <c r="Z3172" s="28">
        <f>Y3172*SQRT(Info!$D$3^2+(X3172/W3172)^2)</f>
        <v>7.6281951748713897E-2</v>
      </c>
      <c r="AA3172" s="37">
        <f t="shared" si="802"/>
        <v>1.4461583221760002</v>
      </c>
      <c r="AB3172" s="37">
        <f t="shared" si="803"/>
        <v>7.2415258998277221E-2</v>
      </c>
      <c r="AC3172" s="37">
        <f>(1-EXP(-Info!$B$6*H3172*1000))+(Info!$B$6/(Info!$B$6-Info!$B$7))*(EXP(-Info!$B$7*H3172*1000)-EXP(-Info!$B$6*H3172*1000))*(Info!$B$9-1)</f>
        <v>0.10437031977045183</v>
      </c>
      <c r="AD3172" s="37">
        <f>SQRT((Info!$B$6*EXP(-Info!$B$6*H3172*1000)+(Info!$B$6/(Info!$B$6+Info!$B$7))*(Info!$B$9-1)*(-Info!$B$7*EXP(-Info!$B$7*H3172*1000)+Info!$B$6*EXP(-Info!$B$6*H3172*1000)))^2*(0.01*H3172*1000)^2)</f>
        <v>9.3440391065986153E-4</v>
      </c>
      <c r="AE3172" s="37">
        <f t="shared" si="804"/>
        <v>7.6778526528829358E-3</v>
      </c>
      <c r="AF3172" s="37">
        <f t="shared" si="805"/>
        <v>2.982952234438351</v>
      </c>
      <c r="AG3172" s="37">
        <f t="shared" si="806"/>
        <v>9.1530790360143277E-2</v>
      </c>
      <c r="AH3172" s="37">
        <f t="shared" si="807"/>
        <v>0.71192177432896198</v>
      </c>
      <c r="AI3172">
        <f>AF3172*EXP(Info!$B$6*H3172*1000)</f>
        <v>3.2822355996738755</v>
      </c>
      <c r="AJ3172">
        <f>2*SQRT((EXP(Info!$B$6*H3172)*AG3172)^2+(Info!$B$6*H3172*0.01*AI3172)^2)</f>
        <v>0.18307908441716925</v>
      </c>
      <c r="AK3172">
        <f t="shared" si="808"/>
        <v>1.9229567209974274</v>
      </c>
      <c r="AL3172">
        <f t="shared" si="809"/>
        <v>0.19258113978001845</v>
      </c>
      <c r="AM3172">
        <f t="shared" si="813"/>
        <v>1.01</v>
      </c>
      <c r="AN3172">
        <f t="shared" si="814"/>
        <v>5.000000000000001E-2</v>
      </c>
      <c r="AO3172">
        <f t="shared" si="810"/>
        <v>11.2</v>
      </c>
      <c r="AP3172">
        <f t="shared" si="811"/>
        <v>1.0123928560122168</v>
      </c>
      <c r="AQ3172">
        <f t="shared" si="812"/>
        <v>3</v>
      </c>
      <c r="AR3172">
        <v>1</v>
      </c>
      <c r="AS3172">
        <v>1</v>
      </c>
      <c r="AT3172">
        <v>0</v>
      </c>
      <c r="AU3172">
        <v>0</v>
      </c>
      <c r="AV3172">
        <v>1</v>
      </c>
      <c r="AW3172">
        <v>0</v>
      </c>
      <c r="AX3172">
        <v>0</v>
      </c>
    </row>
    <row r="3173" spans="1:50">
      <c r="A3173" s="13" t="s">
        <v>318</v>
      </c>
      <c r="B3173" s="13" t="s">
        <v>252</v>
      </c>
      <c r="D3173" s="13">
        <v>9.2650000000000006</v>
      </c>
      <c r="E3173" s="13">
        <v>72.03</v>
      </c>
      <c r="F3173" s="13">
        <v>2518</v>
      </c>
      <c r="G3173">
        <v>90</v>
      </c>
      <c r="H3173">
        <v>11.212300000000001</v>
      </c>
      <c r="J3173">
        <f>(F3173*100*Info!$B$11)/AI3173</f>
        <v>2.0207407754629663</v>
      </c>
      <c r="K3173">
        <f>2*((F3173*100*Info!$B$11)/AI3173^2)*(AJ3173/2)</f>
        <v>0.12945795492162915</v>
      </c>
      <c r="L3173">
        <f t="shared" si="799"/>
        <v>1.2149532723848995</v>
      </c>
      <c r="M3173">
        <f t="shared" si="800"/>
        <v>26.26963011035653</v>
      </c>
      <c r="N3173">
        <f t="shared" si="801"/>
        <v>1.841561495432458</v>
      </c>
      <c r="O3173" s="14">
        <v>2.15</v>
      </c>
      <c r="P3173" s="14">
        <v>0.04</v>
      </c>
      <c r="Q3173" s="23">
        <v>2.0640000000000001</v>
      </c>
      <c r="R3173" s="23">
        <v>0.10040761923280525</v>
      </c>
      <c r="S3173" s="14">
        <v>4.17</v>
      </c>
      <c r="T3173" s="14">
        <v>0.1</v>
      </c>
      <c r="U3173" s="23">
        <v>3.1528909620000003</v>
      </c>
      <c r="V3173" s="23">
        <v>8.9736127380000003E-2</v>
      </c>
      <c r="W3173" s="37">
        <f>U3173*Info!$B$2</f>
        <v>1.5133876617600002</v>
      </c>
      <c r="X3173" s="37">
        <f>W3173*SQRT((0.5*V3173/U3173)^2+Info!$B$3^2)</f>
        <v>7.8674542999695243E-2</v>
      </c>
      <c r="Y3173" s="28">
        <f>W3173*Info!$D$2</f>
        <v>1.2258440060256002</v>
      </c>
      <c r="Z3173" s="28">
        <f>Y3173*SQRT(Info!$D$3^2+(X3173/W3173)^2)</f>
        <v>8.841824078762367E-2</v>
      </c>
      <c r="AA3173" s="37">
        <f t="shared" si="802"/>
        <v>0.63661233823999974</v>
      </c>
      <c r="AB3173" s="37">
        <f t="shared" si="803"/>
        <v>8.1176866878507309E-2</v>
      </c>
      <c r="AC3173" s="37">
        <f>(1-EXP(-Info!$B$6*H3173*1000))+(Info!$B$6/(Info!$B$6-Info!$B$7))*(EXP(-Info!$B$7*H3173*1000)-EXP(-Info!$B$6*H3173*1000))*(Info!$B$9-1)</f>
        <v>0.11182927041570383</v>
      </c>
      <c r="AD3173" s="37">
        <f>SQRT((Info!$B$6*EXP(-Info!$B$6*H3173*1000)+(Info!$B$6/(Info!$B$6+Info!$B$7))*(Info!$B$9-1)*(-Info!$B$7*EXP(-Info!$B$7*H3173*1000)+Info!$B$6*EXP(-Info!$B$6*H3173*1000)))^2*(0.01*H3173*1000)^2)</f>
        <v>9.9749144646666299E-4</v>
      </c>
      <c r="AE3173" s="37">
        <f t="shared" si="804"/>
        <v>9.1001328033650745E-3</v>
      </c>
      <c r="AF3173" s="37">
        <f t="shared" si="805"/>
        <v>2.8729641006513855</v>
      </c>
      <c r="AG3173" s="37">
        <f t="shared" si="806"/>
        <v>0.10198332079814365</v>
      </c>
      <c r="AH3173" s="37">
        <f t="shared" si="807"/>
        <v>0.68896021598354573</v>
      </c>
      <c r="AI3173">
        <f>AF3173*EXP(Info!$B$6*H3173*1000)</f>
        <v>3.1840924110108841</v>
      </c>
      <c r="AJ3173">
        <f>2*SQRT((EXP(Info!$B$6*H3173)*AG3173)^2+(Info!$B$6*H3173*0.01*AI3173)^2)</f>
        <v>0.20398761524298389</v>
      </c>
      <c r="AK3173">
        <f t="shared" si="808"/>
        <v>0.84650342615772767</v>
      </c>
      <c r="AL3173">
        <f t="shared" si="809"/>
        <v>0.21588175977670235</v>
      </c>
      <c r="AM3173">
        <f t="shared" si="813"/>
        <v>0.96000000000000008</v>
      </c>
      <c r="AN3173">
        <f t="shared" si="814"/>
        <v>0.05</v>
      </c>
      <c r="AO3173">
        <f t="shared" si="810"/>
        <v>13</v>
      </c>
      <c r="AP3173">
        <f t="shared" si="811"/>
        <v>0.68191384539228472</v>
      </c>
      <c r="AQ3173">
        <f t="shared" si="812"/>
        <v>3</v>
      </c>
      <c r="AR3173">
        <v>1</v>
      </c>
      <c r="AS3173">
        <v>1</v>
      </c>
      <c r="AT3173">
        <v>0</v>
      </c>
      <c r="AU3173">
        <v>0</v>
      </c>
      <c r="AV3173">
        <v>1</v>
      </c>
      <c r="AW3173">
        <v>0</v>
      </c>
      <c r="AX3173">
        <v>0</v>
      </c>
    </row>
    <row r="3174" spans="1:50">
      <c r="A3174" s="13" t="s">
        <v>318</v>
      </c>
      <c r="B3174" s="13" t="s">
        <v>252</v>
      </c>
      <c r="D3174" s="13">
        <v>9.2650000000000006</v>
      </c>
      <c r="E3174" s="13">
        <v>72.03</v>
      </c>
      <c r="F3174" s="13">
        <v>2518</v>
      </c>
      <c r="G3174">
        <v>100</v>
      </c>
      <c r="H3174">
        <v>11.976699999999999</v>
      </c>
      <c r="J3174">
        <f>(F3174*100*Info!$B$11)/AI3174</f>
        <v>2.3389787052465048</v>
      </c>
      <c r="K3174">
        <f>2*((F3174*100*Info!$B$11)/AI3174^2)*(AJ3174/2)</f>
        <v>0.16286710561316831</v>
      </c>
      <c r="L3174">
        <f t="shared" si="799"/>
        <v>1.1588785059671347</v>
      </c>
      <c r="M3174">
        <f t="shared" si="800"/>
        <v>29.003335977447634</v>
      </c>
      <c r="N3174">
        <f t="shared" si="801"/>
        <v>2.1537880219382375</v>
      </c>
      <c r="O3174" s="14">
        <v>1.83</v>
      </c>
      <c r="P3174" s="14">
        <v>0.03</v>
      </c>
      <c r="Q3174" s="23">
        <v>1.6104000000000001</v>
      </c>
      <c r="R3174" s="23">
        <v>8.760873244146386E-2</v>
      </c>
      <c r="S3174" s="14">
        <v>3.68</v>
      </c>
      <c r="T3174" s="14">
        <v>0.09</v>
      </c>
      <c r="U3174" s="23">
        <v>3.0073729176000001</v>
      </c>
      <c r="V3174" s="23">
        <v>7.7609623680000003E-2</v>
      </c>
      <c r="W3174" s="37">
        <f>U3174*Info!$B$2</f>
        <v>1.443539000448</v>
      </c>
      <c r="X3174" s="37">
        <f>W3174*SQRT((0.5*V3174/U3174)^2+Info!$B$3^2)</f>
        <v>7.4541609366517561E-2</v>
      </c>
      <c r="Y3174" s="28">
        <f>W3174*Info!$D$2</f>
        <v>1.1692665903628801</v>
      </c>
      <c r="Z3174" s="28">
        <f>Y3174*SQRT(Info!$D$3^2+(X3174/W3174)^2)</f>
        <v>8.4044920995734837E-2</v>
      </c>
      <c r="AA3174" s="37">
        <f t="shared" si="802"/>
        <v>0.38646099955200008</v>
      </c>
      <c r="AB3174" s="37">
        <f t="shared" si="803"/>
        <v>7.6035856850242042E-2</v>
      </c>
      <c r="AC3174" s="37">
        <f>(1-EXP(-Info!$B$6*H3174*1000))+(Info!$B$6/(Info!$B$6-Info!$B$7))*(EXP(-Info!$B$7*H3174*1000)-EXP(-Info!$B$6*H3174*1000))*(Info!$B$9-1)</f>
        <v>0.11902600490182157</v>
      </c>
      <c r="AD3174" s="37">
        <f>SQRT((Info!$B$6*EXP(-Info!$B$6*H3174*1000)+(Info!$B$6/(Info!$B$6+Info!$B$7))*(Info!$B$9-1)*(-Info!$B$7*EXP(-Info!$B$7*H3174*1000)+Info!$B$6*EXP(-Info!$B$6*H3174*1000)))^2*(0.01*H3174*1000)^2)</f>
        <v>1.0578750090056784E-3</v>
      </c>
      <c r="AE3174" s="37">
        <f t="shared" si="804"/>
        <v>9.0594735619709318E-3</v>
      </c>
      <c r="AF3174" s="37">
        <f t="shared" si="805"/>
        <v>2.4647345008100805</v>
      </c>
      <c r="AG3174" s="37">
        <f t="shared" si="806"/>
        <v>9.5763368812920108E-2</v>
      </c>
      <c r="AH3174" s="37">
        <f t="shared" si="807"/>
        <v>0.66976481000273924</v>
      </c>
      <c r="AI3174">
        <f>AF3174*EXP(Info!$B$6*H3174*1000)</f>
        <v>2.7508695796757063</v>
      </c>
      <c r="AJ3174">
        <f>2*SQRT((EXP(Info!$B$6*H3174)*AG3174)^2+(Info!$B$6*H3174*0.01*AI3174)^2)</f>
        <v>0.1915477748284492</v>
      </c>
      <c r="AK3174">
        <f t="shared" si="808"/>
        <v>0.51387719110429453</v>
      </c>
      <c r="AL3174">
        <f t="shared" si="809"/>
        <v>0.20220975770753369</v>
      </c>
      <c r="AM3174">
        <f t="shared" si="813"/>
        <v>0.88</v>
      </c>
      <c r="AN3174">
        <f t="shared" si="814"/>
        <v>0.05</v>
      </c>
      <c r="AO3174">
        <f t="shared" si="810"/>
        <v>12.4</v>
      </c>
      <c r="AP3174">
        <f t="shared" si="811"/>
        <v>0.60850451544945439</v>
      </c>
      <c r="AQ3174">
        <f t="shared" si="812"/>
        <v>3</v>
      </c>
      <c r="AR3174">
        <v>1</v>
      </c>
      <c r="AS3174">
        <v>1</v>
      </c>
      <c r="AT3174">
        <v>0</v>
      </c>
      <c r="AU3174">
        <v>0</v>
      </c>
      <c r="AV3174">
        <v>1</v>
      </c>
      <c r="AW3174">
        <v>0</v>
      </c>
      <c r="AX3174">
        <v>0</v>
      </c>
    </row>
    <row r="3175" spans="1:50">
      <c r="A3175" s="13" t="s">
        <v>318</v>
      </c>
      <c r="B3175" s="13" t="s">
        <v>252</v>
      </c>
      <c r="D3175" s="13">
        <v>9.2650000000000006</v>
      </c>
      <c r="E3175" s="13">
        <v>72.03</v>
      </c>
      <c r="F3175" s="13">
        <v>2518</v>
      </c>
      <c r="G3175">
        <v>110</v>
      </c>
      <c r="H3175">
        <v>12.5433</v>
      </c>
      <c r="J3175">
        <f>(F3175*100*Info!$B$11)/AI3175</f>
        <v>2.1336863485696371</v>
      </c>
      <c r="K3175">
        <f>2*((F3175*100*Info!$B$11)/AI3175^2)*(AJ3175/2)</f>
        <v>0.13323484353861317</v>
      </c>
      <c r="L3175">
        <f t="shared" si="799"/>
        <v>1.1308411227582524</v>
      </c>
      <c r="M3175">
        <f t="shared" si="800"/>
        <v>25.817604846525754</v>
      </c>
      <c r="N3175">
        <f t="shared" si="801"/>
        <v>1.7591988534313585</v>
      </c>
      <c r="O3175" s="14">
        <v>1.82</v>
      </c>
      <c r="P3175" s="14">
        <v>0.03</v>
      </c>
      <c r="Q3175" s="23">
        <v>1.82</v>
      </c>
      <c r="R3175" s="23">
        <v>8.5912746434973208E-2</v>
      </c>
      <c r="S3175" s="14">
        <v>3.88</v>
      </c>
      <c r="T3175" s="14">
        <v>0.09</v>
      </c>
      <c r="U3175" s="23">
        <v>2.9346138954000001</v>
      </c>
      <c r="V3175" s="23">
        <v>8.0034924420000014E-2</v>
      </c>
      <c r="W3175" s="37">
        <f>U3175*Info!$B$2</f>
        <v>1.4086146697919999</v>
      </c>
      <c r="X3175" s="37">
        <f>W3175*SQRT((0.5*V3175/U3175)^2+Info!$B$3^2)</f>
        <v>7.3003083178680706E-2</v>
      </c>
      <c r="Y3175" s="28">
        <f>W3175*Info!$D$2</f>
        <v>1.14097788253152</v>
      </c>
      <c r="Z3175" s="28">
        <f>Y3175*SQRT(Info!$D$3^2+(X3175/W3175)^2)</f>
        <v>8.2165860105264471E-2</v>
      </c>
      <c r="AA3175" s="37">
        <f t="shared" si="802"/>
        <v>0.41138533020800017</v>
      </c>
      <c r="AB3175" s="37">
        <f t="shared" si="803"/>
        <v>7.4528183619308574E-2</v>
      </c>
      <c r="AC3175" s="37">
        <f>(1-EXP(-Info!$B$6*H3175*1000))+(Info!$B$6/(Info!$B$6-Info!$B$7))*(EXP(-Info!$B$7*H3175*1000)-EXP(-Info!$B$6*H3175*1000))*(Info!$B$9-1)</f>
        <v>0.12432663284079132</v>
      </c>
      <c r="AD3175" s="37">
        <f>SQRT((Info!$B$6*EXP(-Info!$B$6*H3175*1000)+(Info!$B$6/(Info!$B$6+Info!$B$7))*(Info!$B$9-1)*(-Info!$B$7*EXP(-Info!$B$7*H3175*1000)+Info!$B$6*EXP(-Info!$B$6*H3175*1000)))^2*(0.01*H3175*1000)^2)</f>
        <v>1.1020419306024668E-3</v>
      </c>
      <c r="AE3175" s="37">
        <f t="shared" si="804"/>
        <v>9.2769227062560258E-3</v>
      </c>
      <c r="AF3175" s="37">
        <f t="shared" si="805"/>
        <v>2.6878759645636219</v>
      </c>
      <c r="AG3175" s="37">
        <f t="shared" si="806"/>
        <v>9.413973582784127E-2</v>
      </c>
      <c r="AH3175" s="37">
        <f t="shared" si="807"/>
        <v>0.69275153725866545</v>
      </c>
      <c r="AI3175">
        <f>AF3175*EXP(Info!$B$6*H3175*1000)</f>
        <v>3.0155441412863717</v>
      </c>
      <c r="AJ3175">
        <f>2*SQRT((EXP(Info!$B$6*H3175)*AG3175)^2+(Info!$B$6*H3175*0.01*AI3175)^2)</f>
        <v>0.18830113063122439</v>
      </c>
      <c r="AK3175">
        <f t="shared" si="808"/>
        <v>0.54701907357757784</v>
      </c>
      <c r="AL3175">
        <f t="shared" si="809"/>
        <v>0.19820025151718923</v>
      </c>
      <c r="AM3175">
        <f t="shared" si="813"/>
        <v>1</v>
      </c>
      <c r="AN3175">
        <f t="shared" si="814"/>
        <v>0.05</v>
      </c>
      <c r="AO3175">
        <f t="shared" si="810"/>
        <v>12.1</v>
      </c>
      <c r="AP3175">
        <f t="shared" si="811"/>
        <v>0.62018380096027126</v>
      </c>
      <c r="AQ3175">
        <f t="shared" si="812"/>
        <v>3</v>
      </c>
      <c r="AR3175">
        <v>1</v>
      </c>
      <c r="AS3175">
        <v>1</v>
      </c>
      <c r="AT3175">
        <v>0</v>
      </c>
      <c r="AU3175">
        <v>0</v>
      </c>
      <c r="AV3175">
        <v>1</v>
      </c>
      <c r="AW3175">
        <v>0</v>
      </c>
      <c r="AX3175">
        <v>0</v>
      </c>
    </row>
    <row r="3176" spans="1:50">
      <c r="A3176" s="13" t="s">
        <v>318</v>
      </c>
      <c r="B3176" s="13" t="s">
        <v>252</v>
      </c>
      <c r="D3176" s="13">
        <v>9.2650000000000006</v>
      </c>
      <c r="E3176" s="13">
        <v>72.03</v>
      </c>
      <c r="F3176" s="13">
        <v>2518</v>
      </c>
      <c r="G3176">
        <v>120</v>
      </c>
      <c r="H3176">
        <v>13.11</v>
      </c>
      <c r="J3176">
        <f>(F3176*100*Info!$B$11)/AI3176</f>
        <v>2.7896301835274002</v>
      </c>
      <c r="K3176">
        <f>2*((F3176*100*Info!$B$11)/AI3176^2)*(AJ3176/2)</f>
        <v>0.21054269323617056</v>
      </c>
      <c r="L3176">
        <f t="shared" si="799"/>
        <v>1.0560747675345665</v>
      </c>
      <c r="M3176">
        <f t="shared" si="800"/>
        <v>31.522821109064363</v>
      </c>
      <c r="N3176">
        <f t="shared" si="801"/>
        <v>2.5314274361058171</v>
      </c>
      <c r="O3176" s="14">
        <v>2.39</v>
      </c>
      <c r="P3176" s="14">
        <v>0.03</v>
      </c>
      <c r="Q3176" s="23">
        <v>2.3422000000000001</v>
      </c>
      <c r="R3176" s="23">
        <v>9.0967026993301267E-2</v>
      </c>
      <c r="S3176" s="14">
        <v>3.25</v>
      </c>
      <c r="T3176" s="14">
        <v>0.08</v>
      </c>
      <c r="U3176" s="23">
        <v>2.7405898362000003</v>
      </c>
      <c r="V3176" s="23">
        <v>7.5184322940000006E-2</v>
      </c>
      <c r="W3176" s="37">
        <f>U3176*Info!$B$2</f>
        <v>1.3154831213760001</v>
      </c>
      <c r="X3176" s="37">
        <f>W3176*SQRT((0.5*V3176/U3176)^2+Info!$B$3^2)</f>
        <v>6.8204355533362848E-2</v>
      </c>
      <c r="Y3176" s="28">
        <f>W3176*Info!$D$2</f>
        <v>1.0655413283145601</v>
      </c>
      <c r="Z3176" s="28">
        <f>Y3176*SQRT(Info!$D$3^2+(X3176/W3176)^2)</f>
        <v>7.6749685132112958E-2</v>
      </c>
      <c r="AA3176" s="37">
        <f t="shared" si="802"/>
        <v>1.074516878624</v>
      </c>
      <c r="AB3176" s="37">
        <f t="shared" si="803"/>
        <v>6.9834333344862429E-2</v>
      </c>
      <c r="AC3176" s="37">
        <f>(1-EXP(-Info!$B$6*H3176*1000))+(Info!$B$6/(Info!$B$6-Info!$B$7))*(EXP(-Info!$B$7*H3176*1000)-EXP(-Info!$B$6*H3176*1000))*(Info!$B$9-1)</f>
        <v>0.1295995437148712</v>
      </c>
      <c r="AD3176" s="37">
        <f>SQRT((Info!$B$6*EXP(-Info!$B$6*H3176*1000)+(Info!$B$6/(Info!$B$6+Info!$B$7))*(Info!$B$9-1)*(-Info!$B$7*EXP(-Info!$B$7*H3176*1000)+Info!$B$6*EXP(-Info!$B$6*H3176*1000)))^2*(0.01*H3176*1000)^2)</f>
        <v>1.1457174135333598E-3</v>
      </c>
      <c r="AE3176" s="37">
        <f t="shared" si="804"/>
        <v>9.1338435788664279E-3</v>
      </c>
      <c r="AF3176" s="37">
        <f t="shared" si="805"/>
        <v>2.0452017745018418</v>
      </c>
      <c r="AG3176" s="37">
        <f t="shared" si="806"/>
        <v>8.7028393449504055E-2</v>
      </c>
      <c r="AH3176" s="37">
        <f t="shared" si="807"/>
        <v>0.62929285369287435</v>
      </c>
      <c r="AI3176">
        <f>AF3176*EXP(Info!$B$6*H3176*1000)</f>
        <v>2.3064796924573003</v>
      </c>
      <c r="AJ3176">
        <f>2*SQRT((EXP(Info!$B$6*H3176)*AG3176)^2+(Info!$B$6*H3176*0.01*AI3176)^2)</f>
        <v>0.17407771439096373</v>
      </c>
      <c r="AK3176">
        <f t="shared" si="808"/>
        <v>1.4287850935063329</v>
      </c>
      <c r="AL3176">
        <f t="shared" si="809"/>
        <v>0.18571742609732714</v>
      </c>
      <c r="AM3176">
        <f t="shared" si="813"/>
        <v>0.98</v>
      </c>
      <c r="AN3176">
        <f t="shared" si="814"/>
        <v>0.04</v>
      </c>
      <c r="AO3176">
        <f t="shared" si="810"/>
        <v>11.3</v>
      </c>
      <c r="AP3176">
        <f t="shared" si="811"/>
        <v>0.8720750432738541</v>
      </c>
      <c r="AQ3176">
        <f t="shared" si="812"/>
        <v>3</v>
      </c>
      <c r="AR3176">
        <v>1</v>
      </c>
      <c r="AS3176">
        <v>1</v>
      </c>
      <c r="AT3176">
        <v>0</v>
      </c>
      <c r="AU3176">
        <v>0</v>
      </c>
      <c r="AV3176">
        <v>1</v>
      </c>
      <c r="AW3176">
        <v>0</v>
      </c>
      <c r="AX3176">
        <v>0</v>
      </c>
    </row>
    <row r="3177" spans="1:50">
      <c r="A3177" s="13" t="s">
        <v>318</v>
      </c>
      <c r="B3177" s="13" t="s">
        <v>252</v>
      </c>
      <c r="D3177" s="13">
        <v>9.2650000000000006</v>
      </c>
      <c r="E3177" s="13">
        <v>72.03</v>
      </c>
      <c r="F3177" s="13">
        <v>2518</v>
      </c>
      <c r="G3177">
        <v>130</v>
      </c>
      <c r="H3177">
        <v>13.4033</v>
      </c>
      <c r="J3177">
        <f>(F3177*100*Info!$B$11)/AI3177</f>
        <v>3.1009351975027339</v>
      </c>
      <c r="K3177">
        <f>2*((F3177*100*Info!$B$11)/AI3177^2)*(AJ3177/2)</f>
        <v>0.28906881454383898</v>
      </c>
      <c r="L3177">
        <f t="shared" si="799"/>
        <v>1.1682243003700954</v>
      </c>
      <c r="M3177">
        <f t="shared" si="800"/>
        <v>38.761690012073295</v>
      </c>
      <c r="N3177">
        <f t="shared" si="801"/>
        <v>3.7728380862207853</v>
      </c>
      <c r="O3177" s="14">
        <v>1.73</v>
      </c>
      <c r="P3177" s="14">
        <v>0.04</v>
      </c>
      <c r="Q3177" s="23">
        <v>1.7473000000000001</v>
      </c>
      <c r="R3177" s="23">
        <v>0.11416238434791036</v>
      </c>
      <c r="S3177" s="14">
        <v>3.05</v>
      </c>
      <c r="T3177" s="14">
        <v>0.09</v>
      </c>
      <c r="U3177" s="23">
        <v>3.0316259250000002</v>
      </c>
      <c r="V3177" s="23">
        <v>8.4885525899999995E-2</v>
      </c>
      <c r="W3177" s="37">
        <f>U3177*Info!$B$2</f>
        <v>1.455180444</v>
      </c>
      <c r="X3177" s="37">
        <f>W3177*SQRT((0.5*V3177/U3177)^2+Info!$B$3^2)</f>
        <v>7.555736321445912E-2</v>
      </c>
      <c r="Y3177" s="28">
        <f>W3177*Info!$D$2</f>
        <v>1.1786961596400001</v>
      </c>
      <c r="Z3177" s="28">
        <f>Y3177*SQRT(Info!$D$3^2+(X3177/W3177)^2)</f>
        <v>8.4964291396759387E-2</v>
      </c>
      <c r="AA3177" s="37">
        <f t="shared" si="802"/>
        <v>0.27481955599999996</v>
      </c>
      <c r="AB3177" s="37">
        <f t="shared" si="803"/>
        <v>7.8159549230543163E-2</v>
      </c>
      <c r="AC3177" s="37">
        <f>(1-EXP(-Info!$B$6*H3177*1000))+(Info!$B$6/(Info!$B$6-Info!$B$7))*(EXP(-Info!$B$7*H3177*1000)-EXP(-Info!$B$6*H3177*1000))*(Info!$B$9-1)</f>
        <v>0.13231737621126188</v>
      </c>
      <c r="AD3177" s="37">
        <f>SQRT((Info!$B$6*EXP(-Info!$B$6*H3177*1000)+(Info!$B$6/(Info!$B$6+Info!$B$7))*(Info!$B$9-1)*(-Info!$B$7*EXP(-Info!$B$7*H3177*1000)+Info!$B$6*EXP(-Info!$B$6*H3177*1000)))^2*(0.01*H3177*1000)^2)</f>
        <v>1.1681272427451824E-3</v>
      </c>
      <c r="AE3177" s="37">
        <f t="shared" si="804"/>
        <v>1.0346847772849468E-2</v>
      </c>
      <c r="AF3177" s="37">
        <f t="shared" si="805"/>
        <v>1.8349404377785359</v>
      </c>
      <c r="AG3177" s="37">
        <f t="shared" si="806"/>
        <v>9.6700507089611282E-2</v>
      </c>
      <c r="AH3177" s="37">
        <f t="shared" si="807"/>
        <v>0.60161981566509382</v>
      </c>
      <c r="AI3177">
        <f>AF3177*EXP(Info!$B$6*H3177*1000)</f>
        <v>2.0749306122080635</v>
      </c>
      <c r="AJ3177">
        <f>2*SQRT((EXP(Info!$B$6*H3177)*AG3177)^2+(Info!$B$6*H3177*0.01*AI3177)^2)</f>
        <v>0.19342478772685742</v>
      </c>
      <c r="AK3177">
        <f t="shared" si="808"/>
        <v>0.36542756361319995</v>
      </c>
      <c r="AL3177">
        <f t="shared" si="809"/>
        <v>0.2078575052237065</v>
      </c>
      <c r="AM3177">
        <f t="shared" si="813"/>
        <v>1.01</v>
      </c>
      <c r="AN3177">
        <f t="shared" si="814"/>
        <v>7.0000000000000021E-2</v>
      </c>
      <c r="AO3177">
        <f t="shared" si="810"/>
        <v>12.5</v>
      </c>
      <c r="AP3177">
        <f t="shared" si="811"/>
        <v>0.57065087936269709</v>
      </c>
      <c r="AQ3177">
        <f t="shared" si="812"/>
        <v>3</v>
      </c>
      <c r="AR3177">
        <v>1</v>
      </c>
      <c r="AS3177">
        <v>1</v>
      </c>
      <c r="AT3177">
        <v>0</v>
      </c>
      <c r="AU3177">
        <v>0</v>
      </c>
      <c r="AV3177">
        <v>1</v>
      </c>
      <c r="AW3177">
        <v>0</v>
      </c>
      <c r="AX3177">
        <v>0</v>
      </c>
    </row>
    <row r="3178" spans="1:50">
      <c r="A3178" s="13" t="s">
        <v>318</v>
      </c>
      <c r="B3178" s="13" t="s">
        <v>252</v>
      </c>
      <c r="D3178" s="13">
        <v>9.2650000000000006</v>
      </c>
      <c r="E3178" s="13">
        <v>72.03</v>
      </c>
      <c r="F3178" s="13">
        <v>2518</v>
      </c>
      <c r="G3178">
        <v>140</v>
      </c>
      <c r="H3178">
        <v>14.1457</v>
      </c>
      <c r="J3178">
        <f>(F3178*100*Info!$B$11)/AI3178</f>
        <v>3.4938859085374192</v>
      </c>
      <c r="K3178">
        <f>2*((F3178*100*Info!$B$11)/AI3178^2)*(AJ3178/2)</f>
        <v>0.37433502330669649</v>
      </c>
      <c r="L3178">
        <f t="shared" si="799"/>
        <v>1.2336448611908208</v>
      </c>
      <c r="M3178">
        <f t="shared" si="800"/>
        <v>46.119294044200039</v>
      </c>
      <c r="N3178">
        <f t="shared" si="801"/>
        <v>5.0820108962742232</v>
      </c>
      <c r="O3178" s="14">
        <v>1.88</v>
      </c>
      <c r="P3178" s="14">
        <v>0.03</v>
      </c>
      <c r="Q3178" s="23">
        <v>1.7296</v>
      </c>
      <c r="R3178" s="23">
        <v>8.9856774925433425E-2</v>
      </c>
      <c r="S3178" s="14">
        <v>2.91</v>
      </c>
      <c r="T3178" s="14">
        <v>0.08</v>
      </c>
      <c r="U3178" s="23">
        <v>3.2013969767999999</v>
      </c>
      <c r="V3178" s="23">
        <v>8.2460225160000011E-2</v>
      </c>
      <c r="W3178" s="37">
        <f>U3178*Info!$B$2</f>
        <v>1.536670548864</v>
      </c>
      <c r="X3178" s="37">
        <f>W3178*SQRT((0.5*V3178/U3178)^2+Info!$B$3^2)</f>
        <v>7.9341370106716658E-2</v>
      </c>
      <c r="Y3178" s="28">
        <f>W3178*Info!$D$2</f>
        <v>1.24470314457984</v>
      </c>
      <c r="Z3178" s="28">
        <f>Y3178*SQRT(Info!$D$3^2+(X3178/W3178)^2)</f>
        <v>8.9461718491475495E-2</v>
      </c>
      <c r="AA3178" s="37">
        <f t="shared" si="802"/>
        <v>0.34332945113599989</v>
      </c>
      <c r="AB3178" s="37">
        <f t="shared" si="803"/>
        <v>8.0746845204075879E-2</v>
      </c>
      <c r="AC3178" s="37">
        <f>(1-EXP(-Info!$B$6*H3178*1000))+(Info!$B$6/(Info!$B$6-Info!$B$7))*(EXP(-Info!$B$7*H3178*1000)-EXP(-Info!$B$6*H3178*1000))*(Info!$B$9-1)</f>
        <v>0.13916276165653357</v>
      </c>
      <c r="AD3178" s="37">
        <f>SQRT((Info!$B$6*EXP(-Info!$B$6*H3178*1000)+(Info!$B$6/(Info!$B$6+Info!$B$7))*(Info!$B$9-1)*(-Info!$B$7*EXP(-Info!$B$7*H3178*1000)+Info!$B$6*EXP(-Info!$B$6*H3178*1000)))^2*(0.01*H3178*1000)^2)</f>
        <v>1.2242617182588239E-3</v>
      </c>
      <c r="AE3178" s="37">
        <f t="shared" si="804"/>
        <v>1.1244812483933841E-2</v>
      </c>
      <c r="AF3178" s="37">
        <f t="shared" si="805"/>
        <v>1.6175181808420525</v>
      </c>
      <c r="AG3178" s="37">
        <f t="shared" si="806"/>
        <v>9.8639976091069906E-2</v>
      </c>
      <c r="AH3178" s="37">
        <f t="shared" si="807"/>
        <v>0.55584817211067095</v>
      </c>
      <c r="AI3178">
        <f>AF3178*EXP(Info!$B$6*H3178*1000)</f>
        <v>1.8415671078582303</v>
      </c>
      <c r="AJ3178">
        <f>2*SQRT((EXP(Info!$B$6*H3178)*AG3178)^2+(Info!$B$6*H3178*0.01*AI3178)^2)</f>
        <v>0.197305545826919</v>
      </c>
      <c r="AK3178">
        <f t="shared" si="808"/>
        <v>0.45652517117553904</v>
      </c>
      <c r="AL3178">
        <f t="shared" si="809"/>
        <v>0.21473816013571939</v>
      </c>
      <c r="AM3178">
        <f t="shared" si="813"/>
        <v>0.92</v>
      </c>
      <c r="AN3178">
        <f t="shared" si="814"/>
        <v>5.000000000000001E-2</v>
      </c>
      <c r="AO3178">
        <f t="shared" si="810"/>
        <v>13.2</v>
      </c>
      <c r="AP3178">
        <f t="shared" si="811"/>
        <v>0.58724363570780269</v>
      </c>
      <c r="AQ3178">
        <f t="shared" si="812"/>
        <v>3</v>
      </c>
      <c r="AR3178">
        <v>1</v>
      </c>
      <c r="AS3178">
        <v>1</v>
      </c>
      <c r="AT3178">
        <v>0</v>
      </c>
      <c r="AU3178">
        <v>0</v>
      </c>
      <c r="AV3178">
        <v>1</v>
      </c>
      <c r="AW3178">
        <v>0</v>
      </c>
      <c r="AX3178">
        <v>0</v>
      </c>
    </row>
    <row r="3179" spans="1:50">
      <c r="A3179" s="13" t="s">
        <v>318</v>
      </c>
      <c r="B3179" s="13" t="s">
        <v>252</v>
      </c>
      <c r="D3179" s="13">
        <v>9.2650000000000006</v>
      </c>
      <c r="E3179" s="13">
        <v>72.03</v>
      </c>
      <c r="F3179" s="13">
        <v>2518</v>
      </c>
      <c r="G3179">
        <v>150</v>
      </c>
      <c r="H3179">
        <v>15.3371</v>
      </c>
      <c r="J3179">
        <f>(F3179*100*Info!$B$11)/AI3179</f>
        <v>3.3148313484234686</v>
      </c>
      <c r="K3179">
        <f>2*((F3179*100*Info!$B$11)/AI3179^2)*(AJ3179/2)</f>
        <v>0.32478145803257752</v>
      </c>
      <c r="L3179">
        <f t="shared" ref="L3179:L3242" si="815">(M3179/10.7)/J3179</f>
        <v>1.1775700947730563</v>
      </c>
      <c r="M3179">
        <f t="shared" ref="M3179:M3242" si="816">((U3179/0.242530073729142))*J3179</f>
        <v>41.766875036781023</v>
      </c>
      <c r="N3179">
        <f t="shared" ref="N3179:N3242" si="817">2*M3179*SQRT((0.5*K3179/J3179)^2+(0.5*V3179/U3179)^2)</f>
        <v>4.2359279078782395</v>
      </c>
      <c r="O3179" s="14">
        <v>2.17</v>
      </c>
      <c r="P3179" s="14">
        <v>0.04</v>
      </c>
      <c r="Q3179" s="23">
        <v>2.0614999999999997</v>
      </c>
      <c r="R3179" s="23">
        <v>0.10162799811075686</v>
      </c>
      <c r="S3179" s="14">
        <v>2.98</v>
      </c>
      <c r="T3179" s="14">
        <v>0.08</v>
      </c>
      <c r="U3179" s="23">
        <v>3.0558789324000002</v>
      </c>
      <c r="V3179" s="23">
        <v>8.0034924420000014E-2</v>
      </c>
      <c r="W3179" s="37">
        <f>U3179*Info!$B$2</f>
        <v>1.466821887552</v>
      </c>
      <c r="X3179" s="37">
        <f>W3179*SQRT((0.5*V3179/U3179)^2+Info!$B$3^2)</f>
        <v>7.5814761479637616E-2</v>
      </c>
      <c r="Y3179" s="28">
        <f>W3179*Info!$D$2</f>
        <v>1.1881257289171201</v>
      </c>
      <c r="Z3179" s="28">
        <f>Y3179*SQRT(Info!$D$3^2+(X3179/W3179)^2)</f>
        <v>8.5441732562498568E-2</v>
      </c>
      <c r="AA3179" s="37">
        <f t="shared" ref="AA3179:AA3242" si="818">IF(O3179-W3179&gt;0,O3179-W3179,0)</f>
        <v>0.70317811244799988</v>
      </c>
      <c r="AB3179" s="37">
        <f t="shared" ref="AB3179:AB3242" si="819">SQRT((0.5*P3179)^2+X3179^2)</f>
        <v>7.8408405532916836E-2</v>
      </c>
      <c r="AC3179" s="37">
        <f>(1-EXP(-Info!$B$6*H3179*1000))+(Info!$B$6/(Info!$B$6-Info!$B$7))*(EXP(-Info!$B$7*H3179*1000)-EXP(-Info!$B$6*H3179*1000))*(Info!$B$9-1)</f>
        <v>0.15004707606408552</v>
      </c>
      <c r="AD3179" s="37">
        <f>SQRT((Info!$B$6*EXP(-Info!$B$6*H3179*1000)+(Info!$B$6/(Info!$B$6+Info!$B$7))*(Info!$B$9-1)*(-Info!$B$7*EXP(-Info!$B$7*H3179*1000)+Info!$B$6*EXP(-Info!$B$6*H3179*1000)))^2*(0.01*H3179*1000)^2)</f>
        <v>1.3125990240447135E-3</v>
      </c>
      <c r="AE3179" s="37">
        <f t="shared" ref="AE3179:AE3242" si="820">IF(AA3179&gt;0,AA3179*AC3179*SQRT((AB3179/AA3179)^2+(AD3179/AC3179)^2),AA3179*AC3179*SQRT((AD3179/AC3179)^2))</f>
        <v>1.1801101961851721E-2</v>
      </c>
      <c r="AF3179" s="37">
        <f t="shared" ref="AF3179:AF3242" si="821">IF((S3179-Y3179-AA3179*AC3179)&gt;0,S3179-Y3179-AA3179*AC3179,0)</f>
        <v>1.6863644513577947</v>
      </c>
      <c r="AG3179" s="37">
        <f t="shared" ref="AG3179:AG3242" si="822">SQRT((T3179*0.5)^2+Z3179^2+AE3179^2)</f>
        <v>9.5076577929559231E-2</v>
      </c>
      <c r="AH3179" s="37">
        <f t="shared" ref="AH3179:AH3242" si="823">AF3179/S3179</f>
        <v>0.56589411119389088</v>
      </c>
      <c r="AI3179">
        <f>AF3179*EXP(Info!$B$6*H3179*1000)</f>
        <v>1.9410415467538018</v>
      </c>
      <c r="AJ3179">
        <f>2*SQRT((EXP(Info!$B$6*H3179)*AG3179)^2+(Info!$B$6*H3179*0.01*AI3179)^2)</f>
        <v>0.19017990280450733</v>
      </c>
      <c r="AK3179">
        <f t="shared" ref="AK3179:AK3242" si="824">AA3179/0.752049334436339</f>
        <v>0.93501593612210543</v>
      </c>
      <c r="AL3179">
        <f t="shared" ref="AL3179:AL3242" si="825">AB3179/0.752049334436339*2</f>
        <v>0.20851931367423904</v>
      </c>
      <c r="AM3179">
        <f t="shared" si="813"/>
        <v>0.94999999999999984</v>
      </c>
      <c r="AN3179">
        <f t="shared" si="814"/>
        <v>4.9999999999999996E-2</v>
      </c>
      <c r="AO3179">
        <f t="shared" ref="AO3179:AO3242" si="826">U3179/0.242530074</f>
        <v>12.6</v>
      </c>
      <c r="AP3179">
        <f t="shared" ref="AP3179:AP3242" si="827">O3179/U3179</f>
        <v>0.71010666587361948</v>
      </c>
      <c r="AQ3179">
        <f t="shared" si="812"/>
        <v>3</v>
      </c>
      <c r="AR3179">
        <v>1</v>
      </c>
      <c r="AS3179">
        <v>1</v>
      </c>
      <c r="AT3179">
        <v>0</v>
      </c>
      <c r="AU3179">
        <v>0</v>
      </c>
      <c r="AV3179">
        <v>1</v>
      </c>
      <c r="AW3179">
        <v>0</v>
      </c>
      <c r="AX3179">
        <v>0</v>
      </c>
    </row>
    <row r="3180" spans="1:50">
      <c r="A3180" s="13" t="s">
        <v>318</v>
      </c>
      <c r="B3180" s="13" t="s">
        <v>252</v>
      </c>
      <c r="D3180" s="13">
        <v>9.2650000000000006</v>
      </c>
      <c r="E3180" s="13">
        <v>72.03</v>
      </c>
      <c r="F3180" s="13">
        <v>2518</v>
      </c>
      <c r="G3180">
        <v>160</v>
      </c>
      <c r="H3180">
        <v>16.528600000000001</v>
      </c>
      <c r="J3180">
        <f>(F3180*100*Info!$B$11)/AI3180</f>
        <v>3.0228300115213695</v>
      </c>
      <c r="K3180">
        <f>2*((F3180*100*Info!$B$11)/AI3180^2)*(AJ3180/2)</f>
        <v>0.25968055741803397</v>
      </c>
      <c r="L3180">
        <f t="shared" si="815"/>
        <v>1.1214953283552918</v>
      </c>
      <c r="M3180">
        <f t="shared" si="816"/>
        <v>36.273960178767254</v>
      </c>
      <c r="N3180">
        <f t="shared" si="817"/>
        <v>3.2540142486251193</v>
      </c>
      <c r="O3180" s="14">
        <v>1.89</v>
      </c>
      <c r="P3180" s="14">
        <v>0.03</v>
      </c>
      <c r="Q3180" s="23">
        <v>1.6254</v>
      </c>
      <c r="R3180" s="23">
        <v>9.0909900450940995E-2</v>
      </c>
      <c r="S3180" s="14">
        <v>3.04</v>
      </c>
      <c r="T3180" s="14">
        <v>0.08</v>
      </c>
      <c r="U3180" s="23">
        <v>2.910360888</v>
      </c>
      <c r="V3180" s="23">
        <v>7.5184322940000006E-2</v>
      </c>
      <c r="W3180" s="37">
        <f>U3180*Info!$B$2</f>
        <v>1.3969732262399999</v>
      </c>
      <c r="X3180" s="37">
        <f>W3180*SQRT((0.5*V3180/U3180)^2+Info!$B$3^2)</f>
        <v>7.2141735453459852E-2</v>
      </c>
      <c r="Y3180" s="28">
        <f>W3180*Info!$D$2</f>
        <v>1.1315483132544</v>
      </c>
      <c r="Z3180" s="28">
        <f>Y3180*SQRT(Info!$D$3^2+(X3180/W3180)^2)</f>
        <v>8.1336526126280326E-2</v>
      </c>
      <c r="AA3180" s="37">
        <f t="shared" si="818"/>
        <v>0.49302677376000004</v>
      </c>
      <c r="AB3180" s="37">
        <f t="shared" si="819"/>
        <v>7.3684665936930099E-2</v>
      </c>
      <c r="AC3180" s="37">
        <f>(1-EXP(-Info!$B$6*H3180*1000))+(Info!$B$6/(Info!$B$6-Info!$B$7))*(EXP(-Info!$B$7*H3180*1000)-EXP(-Info!$B$6*H3180*1000))*(Info!$B$9-1)</f>
        <v>0.16080887994510096</v>
      </c>
      <c r="AD3180" s="37">
        <f>SQRT((Info!$B$6*EXP(-Info!$B$6*H3180*1000)+(Info!$B$6/(Info!$B$6+Info!$B$7))*(Info!$B$9-1)*(-Info!$B$7*EXP(-Info!$B$7*H3180*1000)+Info!$B$6*EXP(-Info!$B$6*H3180*1000)))^2*(0.01*H3180*1000)^2)</f>
        <v>1.3988224020461896E-3</v>
      </c>
      <c r="AE3180" s="37">
        <f t="shared" si="820"/>
        <v>1.1869201706188739E-2</v>
      </c>
      <c r="AF3180" s="37">
        <f t="shared" si="821"/>
        <v>1.8291686034743078</v>
      </c>
      <c r="AG3180" s="37">
        <f t="shared" si="822"/>
        <v>9.1413940027948004E-2</v>
      </c>
      <c r="AH3180" s="37">
        <f t="shared" si="823"/>
        <v>0.60170019851128542</v>
      </c>
      <c r="AI3180">
        <f>AF3180*EXP(Info!$B$6*H3180*1000)</f>
        <v>2.1285435645564399</v>
      </c>
      <c r="AJ3180">
        <f>2*SQRT((EXP(Info!$B$6*H3180)*AG3180)^2+(Info!$B$6*H3180*0.01*AI3180)^2)</f>
        <v>0.18285559466653381</v>
      </c>
      <c r="AK3180">
        <f t="shared" si="824"/>
        <v>0.65557770106867208</v>
      </c>
      <c r="AL3180">
        <f t="shared" si="825"/>
        <v>0.1959570005926719</v>
      </c>
      <c r="AM3180">
        <f t="shared" si="813"/>
        <v>0.86</v>
      </c>
      <c r="AN3180">
        <f t="shared" si="814"/>
        <v>0.05</v>
      </c>
      <c r="AO3180">
        <f t="shared" si="826"/>
        <v>12</v>
      </c>
      <c r="AP3180">
        <f t="shared" si="827"/>
        <v>0.64940399927474557</v>
      </c>
      <c r="AQ3180">
        <f t="shared" si="812"/>
        <v>3</v>
      </c>
      <c r="AR3180">
        <v>1</v>
      </c>
      <c r="AS3180">
        <v>1</v>
      </c>
      <c r="AT3180">
        <v>0</v>
      </c>
      <c r="AU3180">
        <v>0</v>
      </c>
      <c r="AV3180">
        <v>1</v>
      </c>
      <c r="AW3180">
        <v>0</v>
      </c>
      <c r="AX3180">
        <v>0</v>
      </c>
    </row>
    <row r="3181" spans="1:50">
      <c r="A3181" s="13" t="s">
        <v>318</v>
      </c>
      <c r="B3181" s="13" t="s">
        <v>252</v>
      </c>
      <c r="D3181" s="13">
        <v>9.2650000000000006</v>
      </c>
      <c r="E3181" s="13">
        <v>72.03</v>
      </c>
      <c r="F3181" s="13">
        <v>2518</v>
      </c>
      <c r="G3181">
        <v>170</v>
      </c>
      <c r="H3181">
        <v>17.72</v>
      </c>
      <c r="J3181">
        <f>(F3181*100*Info!$B$11)/AI3181</f>
        <v>3.7099290403025815</v>
      </c>
      <c r="K3181">
        <f>2*((F3181*100*Info!$B$11)/AI3181^2)*(AJ3181/2)</f>
        <v>0.38501898168007676</v>
      </c>
      <c r="L3181">
        <f t="shared" si="815"/>
        <v>1.1308411227582524</v>
      </c>
      <c r="M3181">
        <f t="shared" si="816"/>
        <v>44.890141437794625</v>
      </c>
      <c r="N3181">
        <f t="shared" si="817"/>
        <v>4.7898312998011123</v>
      </c>
      <c r="O3181" s="14">
        <v>2.02</v>
      </c>
      <c r="P3181" s="14">
        <v>0.03</v>
      </c>
      <c r="Q3181" s="23">
        <v>1.8382000000000001</v>
      </c>
      <c r="R3181" s="23">
        <v>7.604833988983585E-2</v>
      </c>
      <c r="S3181" s="14">
        <v>2.72</v>
      </c>
      <c r="T3181" s="14">
        <v>7.0000000000000007E-2</v>
      </c>
      <c r="U3181" s="23">
        <v>2.9346138954000001</v>
      </c>
      <c r="V3181" s="23">
        <v>7.2759022199999995E-2</v>
      </c>
      <c r="W3181" s="37">
        <f>U3181*Info!$B$2</f>
        <v>1.4086146697919999</v>
      </c>
      <c r="X3181" s="37">
        <f>W3181*SQRT((0.5*V3181/U3181)^2+Info!$B$3^2)</f>
        <v>7.2563182384908317E-2</v>
      </c>
      <c r="Y3181" s="28">
        <f>W3181*Info!$D$2</f>
        <v>1.14097788253152</v>
      </c>
      <c r="Z3181" s="28">
        <f>Y3181*SQRT(Info!$D$3^2+(X3181/W3181)^2)</f>
        <v>8.1909800328303625E-2</v>
      </c>
      <c r="AA3181" s="37">
        <f t="shared" si="818"/>
        <v>0.61138533020800012</v>
      </c>
      <c r="AB3181" s="37">
        <f t="shared" si="819"/>
        <v>7.4097337589318746E-2</v>
      </c>
      <c r="AC3181" s="37">
        <f>(1-EXP(-Info!$B$6*H3181*1000))+(Info!$B$6/(Info!$B$6-Info!$B$7))*(EXP(-Info!$B$7*H3181*1000)-EXP(-Info!$B$6*H3181*1000))*(Info!$B$9-1)</f>
        <v>0.1714477252021572</v>
      </c>
      <c r="AD3181" s="37">
        <f>SQRT((Info!$B$6*EXP(-Info!$B$6*H3181*1000)+(Info!$B$6/(Info!$B$6+Info!$B$7))*(Info!$B$9-1)*(-Info!$B$7*EXP(-Info!$B$7*H3181*1000)+Info!$B$6*EXP(-Info!$B$6*H3181*1000)))^2*(0.01*H3181*1000)^2)</f>
        <v>1.4829530341904824E-3</v>
      </c>
      <c r="AE3181" s="37">
        <f t="shared" si="820"/>
        <v>1.2736132322088341E-2</v>
      </c>
      <c r="AF3181" s="37">
        <f t="shared" si="821"/>
        <v>1.4742014933823488</v>
      </c>
      <c r="AG3181" s="37">
        <f t="shared" si="822"/>
        <v>8.9980133675986007E-2</v>
      </c>
      <c r="AH3181" s="37">
        <f t="shared" si="823"/>
        <v>0.54198584315527532</v>
      </c>
      <c r="AI3181">
        <f>AF3181*EXP(Info!$B$6*H3181*1000)</f>
        <v>1.7343257237198006</v>
      </c>
      <c r="AJ3181">
        <f>2*SQRT((EXP(Info!$B$6*H3181)*AG3181)^2+(Info!$B$6*H3181*0.01*AI3181)^2)</f>
        <v>0.17998951375999855</v>
      </c>
      <c r="AK3181">
        <f t="shared" si="824"/>
        <v>0.8129590735775778</v>
      </c>
      <c r="AL3181">
        <f t="shared" si="825"/>
        <v>0.19705445958503426</v>
      </c>
      <c r="AM3181">
        <f t="shared" si="813"/>
        <v>0.91</v>
      </c>
      <c r="AN3181">
        <f t="shared" si="814"/>
        <v>0.04</v>
      </c>
      <c r="AO3181">
        <f t="shared" si="826"/>
        <v>12.1</v>
      </c>
      <c r="AP3181">
        <f t="shared" si="827"/>
        <v>0.68833586699986149</v>
      </c>
      <c r="AQ3181">
        <f t="shared" si="812"/>
        <v>3</v>
      </c>
      <c r="AR3181">
        <v>1</v>
      </c>
      <c r="AS3181">
        <v>1</v>
      </c>
      <c r="AT3181">
        <v>0</v>
      </c>
      <c r="AU3181">
        <v>0</v>
      </c>
      <c r="AV3181">
        <v>1</v>
      </c>
      <c r="AW3181">
        <v>0</v>
      </c>
      <c r="AX3181">
        <v>0</v>
      </c>
    </row>
    <row r="3182" spans="1:50">
      <c r="A3182" s="13" t="s">
        <v>318</v>
      </c>
      <c r="B3182" s="13" t="s">
        <v>252</v>
      </c>
      <c r="D3182" s="13">
        <v>9.2650000000000006</v>
      </c>
      <c r="E3182" s="13">
        <v>72.03</v>
      </c>
      <c r="F3182" s="13">
        <v>2518</v>
      </c>
      <c r="G3182">
        <v>180</v>
      </c>
      <c r="H3182">
        <v>18.7014</v>
      </c>
      <c r="J3182">
        <f>(F3182*100*Info!$B$11)/AI3182</f>
        <v>2.6574506660367647</v>
      </c>
      <c r="K3182">
        <f>2*((F3182*100*Info!$B$11)/AI3182^2)*(AJ3182/2)</f>
        <v>0.21286002650777039</v>
      </c>
      <c r="L3182">
        <f t="shared" si="815"/>
        <v>1.2056074779819386</v>
      </c>
      <c r="M3182">
        <f t="shared" si="816"/>
        <v>34.281113630159474</v>
      </c>
      <c r="N3182">
        <f t="shared" si="817"/>
        <v>2.8592865752199335</v>
      </c>
      <c r="O3182" s="14">
        <v>2.19</v>
      </c>
      <c r="P3182" s="14">
        <v>0.03</v>
      </c>
      <c r="Q3182" s="23">
        <v>1.8834</v>
      </c>
      <c r="R3182" s="23">
        <v>8.371451487048108E-2</v>
      </c>
      <c r="S3182" s="14">
        <v>3.38</v>
      </c>
      <c r="T3182" s="14">
        <v>0.08</v>
      </c>
      <c r="U3182" s="23">
        <v>3.1286379546000003</v>
      </c>
      <c r="V3182" s="23">
        <v>7.2759022199999995E-2</v>
      </c>
      <c r="W3182" s="37">
        <f>U3182*Info!$B$2</f>
        <v>1.5017462182080001</v>
      </c>
      <c r="X3182" s="37">
        <f>W3182*SQRT((0.5*V3182/U3182)^2+Info!$B$3^2)</f>
        <v>7.709105964829828E-2</v>
      </c>
      <c r="Y3182" s="28">
        <f>W3182*Info!$D$2</f>
        <v>1.2164144367484802</v>
      </c>
      <c r="Z3182" s="28">
        <f>Y3182*SQRT(Info!$D$3^2+(X3182/W3182)^2)</f>
        <v>8.7168705148938777E-2</v>
      </c>
      <c r="AA3182" s="37">
        <f t="shared" si="818"/>
        <v>0.68825378179199981</v>
      </c>
      <c r="AB3182" s="37">
        <f t="shared" si="819"/>
        <v>7.8536816065444645E-2</v>
      </c>
      <c r="AC3182" s="37">
        <f>(1-EXP(-Info!$B$6*H3182*1000))+(Info!$B$6/(Info!$B$6-Info!$B$7))*(EXP(-Info!$B$7*H3182*1000)-EXP(-Info!$B$6*H3182*1000))*(Info!$B$9-1)</f>
        <v>0.18012060683737174</v>
      </c>
      <c r="AD3182" s="37">
        <f>SQRT((Info!$B$6*EXP(-Info!$B$6*H3182*1000)+(Info!$B$6/(Info!$B$6+Info!$B$7))*(Info!$B$9-1)*(-Info!$B$7*EXP(-Info!$B$7*H3182*1000)+Info!$B$6*EXP(-Info!$B$6*H3182*1000)))^2*(0.01*H3182*1000)^2)</f>
        <v>1.550712940705035E-3</v>
      </c>
      <c r="AE3182" s="37">
        <f t="shared" si="820"/>
        <v>1.4186303650678857E-2</v>
      </c>
      <c r="AF3182" s="37">
        <f t="shared" si="821"/>
        <v>2.0396168744170287</v>
      </c>
      <c r="AG3182" s="37">
        <f t="shared" si="822"/>
        <v>9.6951711530080226E-2</v>
      </c>
      <c r="AH3182" s="37">
        <f t="shared" si="823"/>
        <v>0.60343694509379553</v>
      </c>
      <c r="AI3182">
        <f>AF3182*EXP(Info!$B$6*H3182*1000)</f>
        <v>2.4212021882489636</v>
      </c>
      <c r="AJ3182">
        <f>2*SQRT((EXP(Info!$B$6*H3182)*AG3182)^2+(Info!$B$6*H3182*0.01*AI3182)^2)</f>
        <v>0.19393668095444375</v>
      </c>
      <c r="AK3182">
        <f t="shared" si="824"/>
        <v>0.91517105364882212</v>
      </c>
      <c r="AL3182">
        <f t="shared" si="825"/>
        <v>0.20886080864444348</v>
      </c>
      <c r="AM3182">
        <f t="shared" si="813"/>
        <v>0.86</v>
      </c>
      <c r="AN3182">
        <f t="shared" si="814"/>
        <v>0.04</v>
      </c>
      <c r="AO3182">
        <f t="shared" si="826"/>
        <v>12.9</v>
      </c>
      <c r="AP3182">
        <f t="shared" si="827"/>
        <v>0.69998511549732634</v>
      </c>
      <c r="AQ3182">
        <f t="shared" si="812"/>
        <v>3</v>
      </c>
      <c r="AR3182">
        <v>1</v>
      </c>
      <c r="AS3182">
        <v>1</v>
      </c>
      <c r="AT3182">
        <v>0</v>
      </c>
      <c r="AU3182">
        <v>0</v>
      </c>
      <c r="AV3182">
        <v>1</v>
      </c>
      <c r="AW3182">
        <v>0</v>
      </c>
      <c r="AX3182">
        <v>0</v>
      </c>
    </row>
    <row r="3183" spans="1:50">
      <c r="A3183" s="13" t="s">
        <v>318</v>
      </c>
      <c r="B3183" s="13" t="s">
        <v>252</v>
      </c>
      <c r="D3183" s="13">
        <v>9.2650000000000006</v>
      </c>
      <c r="E3183" s="13">
        <v>72.03</v>
      </c>
      <c r="F3183" s="13">
        <v>2518</v>
      </c>
      <c r="G3183">
        <v>190</v>
      </c>
      <c r="H3183">
        <v>19.6829</v>
      </c>
      <c r="J3183">
        <f>(F3183*100*Info!$B$11)/AI3183</f>
        <v>2.8108026631414789</v>
      </c>
      <c r="K3183">
        <f>2*((F3183*100*Info!$B$11)/AI3183^2)*(AJ3183/2)</f>
        <v>0.25249160181116415</v>
      </c>
      <c r="L3183">
        <f t="shared" si="815"/>
        <v>1.2897196276085856</v>
      </c>
      <c r="M3183">
        <f t="shared" si="816"/>
        <v>38.78907679467212</v>
      </c>
      <c r="N3183">
        <f t="shared" si="817"/>
        <v>3.6057328276823819</v>
      </c>
      <c r="O3183" s="14">
        <v>2.23</v>
      </c>
      <c r="P3183" s="14">
        <v>0.04</v>
      </c>
      <c r="Q3183" s="23">
        <v>2.0070000000000001</v>
      </c>
      <c r="R3183" s="23">
        <v>8.1612744102866688E-2</v>
      </c>
      <c r="S3183" s="14">
        <v>3.33</v>
      </c>
      <c r="T3183" s="14">
        <v>0.08</v>
      </c>
      <c r="U3183" s="23">
        <v>3.3469150212000005</v>
      </c>
      <c r="V3183" s="23">
        <v>8.0034924420000014E-2</v>
      </c>
      <c r="W3183" s="37">
        <f>U3183*Info!$B$2</f>
        <v>1.6065192101760002</v>
      </c>
      <c r="X3183" s="37">
        <f>W3183*SQRT((0.5*V3183/U3183)^2+Info!$B$3^2)</f>
        <v>8.2590688732880835E-2</v>
      </c>
      <c r="Y3183" s="28">
        <f>W3183*Info!$D$2</f>
        <v>1.3012805602425603</v>
      </c>
      <c r="Z3183" s="28">
        <f>Y3183*SQRT(Info!$D$3^2+(X3183/W3183)^2)</f>
        <v>9.3320584047857813E-2</v>
      </c>
      <c r="AA3183" s="37">
        <f t="shared" si="818"/>
        <v>0.62348078982399979</v>
      </c>
      <c r="AB3183" s="37">
        <f t="shared" si="819"/>
        <v>8.4977772772482155E-2</v>
      </c>
      <c r="AC3183" s="37">
        <f>(1-EXP(-Info!$B$6*H3183*1000))+(Info!$B$6/(Info!$B$6-Info!$B$7))*(EXP(-Info!$B$7*H3183*1000)-EXP(-Info!$B$6*H3183*1000))*(Info!$B$9-1)</f>
        <v>0.1887131988108102</v>
      </c>
      <c r="AD3183" s="37">
        <f>SQRT((Info!$B$6*EXP(-Info!$B$6*H3183*1000)+(Info!$B$6/(Info!$B$6+Info!$B$7))*(Info!$B$9-1)*(-Info!$B$7*EXP(-Info!$B$7*H3183*1000)+Info!$B$6*EXP(-Info!$B$6*H3183*1000)))^2*(0.01*H3183*1000)^2)</f>
        <v>1.6171077135758878E-3</v>
      </c>
      <c r="AE3183" s="37">
        <f t="shared" si="820"/>
        <v>1.6068090753136397E-2</v>
      </c>
      <c r="AF3183" s="37">
        <f t="shared" si="821"/>
        <v>1.9110603855126624</v>
      </c>
      <c r="AG3183" s="37">
        <f t="shared" si="822"/>
        <v>0.10279550061887106</v>
      </c>
      <c r="AH3183" s="37">
        <f t="shared" si="823"/>
        <v>0.5738920076614602</v>
      </c>
      <c r="AI3183">
        <f>AF3183*EXP(Info!$B$6*H3183*1000)</f>
        <v>2.2891060450969909</v>
      </c>
      <c r="AJ3183">
        <f>2*SQRT((EXP(Info!$B$6*H3183)*AG3183)^2+(Info!$B$6*H3183*0.01*AI3183)^2)</f>
        <v>0.20562811456716842</v>
      </c>
      <c r="AK3183">
        <f t="shared" si="824"/>
        <v>0.82904240622897252</v>
      </c>
      <c r="AL3183">
        <f t="shared" si="825"/>
        <v>0.22598988891113903</v>
      </c>
      <c r="AM3183">
        <f t="shared" si="813"/>
        <v>0.9</v>
      </c>
      <c r="AN3183">
        <f t="shared" si="814"/>
        <v>0.04</v>
      </c>
      <c r="AO3183">
        <f t="shared" si="826"/>
        <v>13.8</v>
      </c>
      <c r="AP3183">
        <f t="shared" si="827"/>
        <v>0.66628521664719687</v>
      </c>
      <c r="AQ3183">
        <f t="shared" si="812"/>
        <v>3</v>
      </c>
      <c r="AR3183">
        <v>1</v>
      </c>
      <c r="AS3183">
        <v>1</v>
      </c>
      <c r="AT3183">
        <v>0</v>
      </c>
      <c r="AU3183">
        <v>0</v>
      </c>
      <c r="AV3183">
        <v>1</v>
      </c>
      <c r="AW3183">
        <v>0</v>
      </c>
      <c r="AX3183">
        <v>0</v>
      </c>
    </row>
    <row r="3184" spans="1:50">
      <c r="A3184" s="13" t="s">
        <v>318</v>
      </c>
      <c r="B3184" s="13" t="s">
        <v>252</v>
      </c>
      <c r="D3184" s="13">
        <v>9.2650000000000006</v>
      </c>
      <c r="E3184" s="13">
        <v>72.03</v>
      </c>
      <c r="F3184" s="13">
        <v>2518</v>
      </c>
      <c r="G3184">
        <v>200</v>
      </c>
      <c r="H3184">
        <v>20.664300000000001</v>
      </c>
      <c r="J3184">
        <f>(F3184*100*Info!$B$11)/AI3184</f>
        <v>2.4649990924105176</v>
      </c>
      <c r="K3184">
        <f>2*((F3184*100*Info!$B$11)/AI3184^2)*(AJ3184/2)</f>
        <v>0.1889258329837957</v>
      </c>
      <c r="L3184">
        <f t="shared" si="815"/>
        <v>1.1682243003700956</v>
      </c>
      <c r="M3184">
        <f t="shared" si="816"/>
        <v>30.81248868954291</v>
      </c>
      <c r="N3184">
        <f t="shared" si="817"/>
        <v>2.5405575920274099</v>
      </c>
      <c r="O3184" s="14">
        <v>1.92</v>
      </c>
      <c r="P3184" s="14">
        <v>0.03</v>
      </c>
      <c r="Q3184" s="23">
        <v>1.8047999999999997</v>
      </c>
      <c r="R3184" s="23">
        <v>9.176469909502237E-2</v>
      </c>
      <c r="S3184" s="14">
        <v>3.43</v>
      </c>
      <c r="T3184" s="14">
        <v>0.1</v>
      </c>
      <c r="U3184" s="23">
        <v>3.0316259250000002</v>
      </c>
      <c r="V3184" s="23">
        <v>9.216142812E-2</v>
      </c>
      <c r="W3184" s="37">
        <f>U3184*Info!$B$2</f>
        <v>1.455180444</v>
      </c>
      <c r="X3184" s="37">
        <f>W3184*SQRT((0.5*V3184/U3184)^2+Info!$B$3^2)</f>
        <v>7.6046788836134874E-2</v>
      </c>
      <c r="Y3184" s="28">
        <f>W3184*Info!$D$2</f>
        <v>1.1786961596400001</v>
      </c>
      <c r="Z3184" s="28">
        <f>Y3184*SQRT(Info!$D$3^2+(X3184/W3184)^2)</f>
        <v>8.5250294708142577E-2</v>
      </c>
      <c r="AA3184" s="37">
        <f t="shared" si="818"/>
        <v>0.46481955599999991</v>
      </c>
      <c r="AB3184" s="37">
        <f t="shared" si="819"/>
        <v>7.7512025468876047E-2</v>
      </c>
      <c r="AC3184" s="37">
        <f>(1-EXP(-Info!$B$6*H3184*1000))+(Info!$B$6/(Info!$B$6-Info!$B$7))*(EXP(-Info!$B$7*H3184*1000)-EXP(-Info!$B$6*H3184*1000))*(Info!$B$9-1)</f>
        <v>0.19722448700160233</v>
      </c>
      <c r="AD3184" s="37">
        <f>SQRT((Info!$B$6*EXP(-Info!$B$6*H3184*1000)+(Info!$B$6/(Info!$B$6+Info!$B$7))*(Info!$B$9-1)*(-Info!$B$7*EXP(-Info!$B$7*H3184*1000)+Info!$B$6*EXP(-Info!$B$6*H3184*1000)))^2*(0.01*H3184*1000)^2)</f>
        <v>1.682142961430842E-3</v>
      </c>
      <c r="AE3184" s="37">
        <f t="shared" si="820"/>
        <v>1.5307252010260251E-2</v>
      </c>
      <c r="AF3184" s="37">
        <f t="shared" si="821"/>
        <v>2.1596300418795877</v>
      </c>
      <c r="AG3184" s="37">
        <f t="shared" si="822"/>
        <v>0.10000962309663396</v>
      </c>
      <c r="AH3184" s="37">
        <f t="shared" si="823"/>
        <v>0.62962974981912179</v>
      </c>
      <c r="AI3184">
        <f>AF3184*EXP(Info!$B$6*H3184*1000)</f>
        <v>2.6102343759809923</v>
      </c>
      <c r="AJ3184">
        <f>2*SQRT((EXP(Info!$B$6*H3184)*AG3184)^2+(Info!$B$6*H3184*0.01*AI3184)^2)</f>
        <v>0.20005715429408366</v>
      </c>
      <c r="AK3184">
        <f t="shared" si="824"/>
        <v>0.6180705636131999</v>
      </c>
      <c r="AL3184">
        <f t="shared" si="825"/>
        <v>0.20613548053192896</v>
      </c>
      <c r="AM3184">
        <f t="shared" si="813"/>
        <v>0.94</v>
      </c>
      <c r="AN3184">
        <f t="shared" si="814"/>
        <v>0.05</v>
      </c>
      <c r="AO3184">
        <f t="shared" si="826"/>
        <v>12.5</v>
      </c>
      <c r="AP3184">
        <f t="shared" si="827"/>
        <v>0.63332351929270425</v>
      </c>
      <c r="AQ3184">
        <f t="shared" si="812"/>
        <v>3</v>
      </c>
      <c r="AR3184">
        <v>1</v>
      </c>
      <c r="AS3184">
        <v>1</v>
      </c>
      <c r="AT3184">
        <v>0</v>
      </c>
      <c r="AU3184">
        <v>0</v>
      </c>
      <c r="AV3184">
        <v>1</v>
      </c>
      <c r="AW3184">
        <v>0</v>
      </c>
      <c r="AX3184">
        <v>0</v>
      </c>
    </row>
    <row r="3185" spans="1:50">
      <c r="A3185" s="13" t="s">
        <v>318</v>
      </c>
      <c r="B3185" s="13" t="s">
        <v>252</v>
      </c>
      <c r="D3185" s="13">
        <v>9.2650000000000006</v>
      </c>
      <c r="E3185" s="13">
        <v>72.03</v>
      </c>
      <c r="F3185" s="13">
        <v>2518</v>
      </c>
      <c r="G3185">
        <v>210</v>
      </c>
      <c r="H3185">
        <v>21.645700000000001</v>
      </c>
      <c r="J3185">
        <f>(F3185*100*Info!$B$11)/AI3185</f>
        <v>2.9592620102919165</v>
      </c>
      <c r="K3185">
        <f>2*((F3185*100*Info!$B$11)/AI3185^2)*(AJ3185/2)</f>
        <v>0.26541680780187077</v>
      </c>
      <c r="L3185">
        <f t="shared" si="815"/>
        <v>1.1682243003700954</v>
      </c>
      <c r="M3185">
        <f t="shared" si="816"/>
        <v>36.990775169960315</v>
      </c>
      <c r="N3185">
        <f t="shared" si="817"/>
        <v>3.475623856917085</v>
      </c>
      <c r="O3185" s="14">
        <v>2.08</v>
      </c>
      <c r="P3185" s="14">
        <v>0.04</v>
      </c>
      <c r="Q3185" s="23">
        <v>1.7887999999999999</v>
      </c>
      <c r="R3185" s="23">
        <v>9.814601367350588E-2</v>
      </c>
      <c r="S3185" s="14">
        <v>3.09</v>
      </c>
      <c r="T3185" s="14">
        <v>0.09</v>
      </c>
      <c r="U3185" s="23">
        <v>3.0316259250000002</v>
      </c>
      <c r="V3185" s="23">
        <v>8.4885525899999995E-2</v>
      </c>
      <c r="W3185" s="37">
        <f>U3185*Info!$B$2</f>
        <v>1.455180444</v>
      </c>
      <c r="X3185" s="37">
        <f>W3185*SQRT((0.5*V3185/U3185)^2+Info!$B$3^2)</f>
        <v>7.555736321445912E-2</v>
      </c>
      <c r="Y3185" s="28">
        <f>W3185*Info!$D$2</f>
        <v>1.1786961596400001</v>
      </c>
      <c r="Z3185" s="28">
        <f>Y3185*SQRT(Info!$D$3^2+(X3185/W3185)^2)</f>
        <v>8.4964291396759387E-2</v>
      </c>
      <c r="AA3185" s="37">
        <f t="shared" si="818"/>
        <v>0.62481955600000005</v>
      </c>
      <c r="AB3185" s="37">
        <f t="shared" si="819"/>
        <v>7.8159549230543163E-2</v>
      </c>
      <c r="AC3185" s="37">
        <f>(1-EXP(-Info!$B$6*H3185*1000))+(Info!$B$6/(Info!$B$6-Info!$B$7))*(EXP(-Info!$B$7*H3185*1000)-EXP(-Info!$B$6*H3185*1000))*(Info!$B$9-1)</f>
        <v>0.20565608108651212</v>
      </c>
      <c r="AD3185" s="37">
        <f>SQRT((Info!$B$6*EXP(-Info!$B$6*H3185*1000)+(Info!$B$6/(Info!$B$6+Info!$B$7))*(Info!$B$9-1)*(-Info!$B$7*EXP(-Info!$B$7*H3185*1000)+Info!$B$6*EXP(-Info!$B$6*H3185*1000)))^2*(0.01*H3185*1000)^2)</f>
        <v>1.7458444222408981E-3</v>
      </c>
      <c r="AE3185" s="37">
        <f t="shared" si="820"/>
        <v>1.611095813413289E-2</v>
      </c>
      <c r="AF3185" s="37">
        <f t="shared" si="821"/>
        <v>1.7828058990868252</v>
      </c>
      <c r="AG3185" s="37">
        <f t="shared" si="822"/>
        <v>9.748586453713802E-2</v>
      </c>
      <c r="AH3185" s="37">
        <f t="shared" si="823"/>
        <v>0.57695983789217642</v>
      </c>
      <c r="AI3185">
        <f>AF3185*EXP(Info!$B$6*H3185*1000)</f>
        <v>2.174266876469372</v>
      </c>
      <c r="AJ3185">
        <f>2*SQRT((EXP(Info!$B$6*H3185)*AG3185)^2+(Info!$B$6*H3185*0.01*AI3185)^2)</f>
        <v>0.1950104355933385</v>
      </c>
      <c r="AK3185">
        <f t="shared" si="824"/>
        <v>0.83082256361320006</v>
      </c>
      <c r="AL3185">
        <f t="shared" si="825"/>
        <v>0.2078575052237065</v>
      </c>
      <c r="AM3185">
        <f t="shared" si="813"/>
        <v>0.86</v>
      </c>
      <c r="AN3185">
        <f t="shared" si="814"/>
        <v>5.000000000000001E-2</v>
      </c>
      <c r="AO3185">
        <f t="shared" si="826"/>
        <v>12.5</v>
      </c>
      <c r="AP3185">
        <f t="shared" si="827"/>
        <v>0.68610047923376294</v>
      </c>
      <c r="AQ3185">
        <f t="shared" si="812"/>
        <v>3</v>
      </c>
      <c r="AR3185">
        <v>1</v>
      </c>
      <c r="AS3185">
        <v>1</v>
      </c>
      <c r="AT3185">
        <v>0</v>
      </c>
      <c r="AU3185">
        <v>0</v>
      </c>
      <c r="AV3185">
        <v>1</v>
      </c>
      <c r="AW3185">
        <v>0</v>
      </c>
      <c r="AX3185">
        <v>0</v>
      </c>
    </row>
    <row r="3186" spans="1:50">
      <c r="A3186" s="13" t="s">
        <v>318</v>
      </c>
      <c r="B3186" s="13" t="s">
        <v>252</v>
      </c>
      <c r="D3186" s="13">
        <v>9.2650000000000006</v>
      </c>
      <c r="E3186" s="13">
        <v>72.03</v>
      </c>
      <c r="F3186" s="13">
        <v>2518</v>
      </c>
      <c r="G3186">
        <v>220</v>
      </c>
      <c r="H3186">
        <v>22.627099999999999</v>
      </c>
      <c r="J3186">
        <f>(F3186*100*Info!$B$11)/AI3186</f>
        <v>2.5141882857681233</v>
      </c>
      <c r="K3186">
        <f>2*((F3186*100*Info!$B$11)/AI3186^2)*(AJ3186/2)</f>
        <v>0.21419704502661935</v>
      </c>
      <c r="L3186">
        <f t="shared" si="815"/>
        <v>1.2616822443997029</v>
      </c>
      <c r="M3186">
        <f t="shared" si="816"/>
        <v>33.941541895775629</v>
      </c>
      <c r="N3186">
        <f t="shared" si="817"/>
        <v>3.0871471446326</v>
      </c>
      <c r="O3186" s="14">
        <v>1.98</v>
      </c>
      <c r="P3186" s="14">
        <v>0.05</v>
      </c>
      <c r="Q3186" s="23">
        <v>1.4652000000000001</v>
      </c>
      <c r="R3186" s="23">
        <v>0.11289127512788578</v>
      </c>
      <c r="S3186" s="14">
        <v>3.44</v>
      </c>
      <c r="T3186" s="14">
        <v>0.11</v>
      </c>
      <c r="U3186" s="23">
        <v>3.274155999</v>
      </c>
      <c r="V3186" s="23">
        <v>0.10428793182</v>
      </c>
      <c r="W3186" s="37">
        <f>U3186*Info!$B$2</f>
        <v>1.5715948795199999</v>
      </c>
      <c r="X3186" s="37">
        <f>W3186*SQRT((0.5*V3186/U3186)^2+Info!$B$3^2)</f>
        <v>8.2469583436533642E-2</v>
      </c>
      <c r="Y3186" s="28">
        <f>W3186*Info!$D$2</f>
        <v>1.2729918524112001</v>
      </c>
      <c r="Z3186" s="28">
        <f>Y3186*SQRT(Info!$D$3^2+(X3186/W3186)^2)</f>
        <v>9.2268949717999066E-2</v>
      </c>
      <c r="AA3186" s="37">
        <f t="shared" si="818"/>
        <v>0.40840512048000011</v>
      </c>
      <c r="AB3186" s="37">
        <f t="shared" si="819"/>
        <v>8.6175589305762135E-2</v>
      </c>
      <c r="AC3186" s="37">
        <f>(1-EXP(-Info!$B$6*H3186*1000))+(Info!$B$6/(Info!$B$6-Info!$B$7))*(EXP(-Info!$B$7*H3186*1000)-EXP(-Info!$B$6*H3186*1000))*(Info!$B$9-1)</f>
        <v>0.21400870459703919</v>
      </c>
      <c r="AD3186" s="37">
        <f>SQRT((Info!$B$6*EXP(-Info!$B$6*H3186*1000)+(Info!$B$6/(Info!$B$6+Info!$B$7))*(Info!$B$9-1)*(-Info!$B$7*EXP(-Info!$B$7*H3186*1000)+Info!$B$6*EXP(-Info!$B$6*H3186*1000)))^2*(0.01*H3186*1000)^2)</f>
        <v>1.8082307699645462E-3</v>
      </c>
      <c r="AE3186" s="37">
        <f t="shared" si="820"/>
        <v>1.8457106097329205E-2</v>
      </c>
      <c r="AF3186" s="37">
        <f t="shared" si="821"/>
        <v>2.0796058968040771</v>
      </c>
      <c r="AG3186" s="37">
        <f t="shared" si="822"/>
        <v>0.10899185220717512</v>
      </c>
      <c r="AH3186" s="37">
        <f t="shared" si="823"/>
        <v>0.60453659790816194</v>
      </c>
      <c r="AI3186">
        <f>AF3186*EXP(Info!$B$6*H3186*1000)</f>
        <v>2.5591660752671612</v>
      </c>
      <c r="AJ3186">
        <f>2*SQRT((EXP(Info!$B$6*H3186)*AG3186)^2+(Info!$B$6*H3186*0.01*AI3186)^2)</f>
        <v>0.21802894164989864</v>
      </c>
      <c r="AK3186">
        <f t="shared" si="824"/>
        <v>0.54305628870225608</v>
      </c>
      <c r="AL3186">
        <f t="shared" si="825"/>
        <v>0.22917536219974383</v>
      </c>
      <c r="AM3186">
        <f t="shared" si="813"/>
        <v>0.74</v>
      </c>
      <c r="AN3186">
        <f t="shared" si="814"/>
        <v>6.0000000000000005E-2</v>
      </c>
      <c r="AO3186">
        <f t="shared" si="826"/>
        <v>13.5</v>
      </c>
      <c r="AP3186">
        <f t="shared" si="827"/>
        <v>0.60473599932463085</v>
      </c>
      <c r="AQ3186">
        <f t="shared" si="812"/>
        <v>3</v>
      </c>
      <c r="AR3186">
        <v>1</v>
      </c>
      <c r="AS3186">
        <v>1</v>
      </c>
      <c r="AT3186">
        <v>0</v>
      </c>
      <c r="AU3186">
        <v>0</v>
      </c>
      <c r="AV3186">
        <v>1</v>
      </c>
      <c r="AW3186">
        <v>0</v>
      </c>
      <c r="AX3186">
        <v>0</v>
      </c>
    </row>
    <row r="3187" spans="1:50">
      <c r="A3187" s="13" t="s">
        <v>318</v>
      </c>
      <c r="B3187" s="13" t="s">
        <v>252</v>
      </c>
      <c r="D3187" s="13">
        <v>9.2650000000000006</v>
      </c>
      <c r="E3187" s="13">
        <v>72.03</v>
      </c>
      <c r="F3187" s="13">
        <v>2518</v>
      </c>
      <c r="G3187">
        <v>230</v>
      </c>
      <c r="H3187">
        <v>23.608599999999999</v>
      </c>
      <c r="J3187">
        <f>(F3187*100*Info!$B$11)/AI3187</f>
        <v>2.0017462535329758</v>
      </c>
      <c r="K3187">
        <f>2*((F3187*100*Info!$B$11)/AI3187^2)*(AJ3187/2)</f>
        <v>0.14790033894126894</v>
      </c>
      <c r="L3187">
        <f t="shared" si="815"/>
        <v>1.3738317772352324</v>
      </c>
      <c r="M3187">
        <f t="shared" si="816"/>
        <v>29.425669959797382</v>
      </c>
      <c r="N3187">
        <f t="shared" si="817"/>
        <v>2.361089072557458</v>
      </c>
      <c r="O3187" s="14">
        <v>1.87</v>
      </c>
      <c r="P3187" s="14">
        <v>0.04</v>
      </c>
      <c r="Q3187" s="23">
        <v>1.8513000000000002</v>
      </c>
      <c r="R3187" s="23">
        <v>0.10497942655587333</v>
      </c>
      <c r="S3187" s="14">
        <v>4.01</v>
      </c>
      <c r="T3187" s="14">
        <v>0.12</v>
      </c>
      <c r="U3187" s="23">
        <v>3.5651920877999999</v>
      </c>
      <c r="V3187" s="23">
        <v>0.11156383404</v>
      </c>
      <c r="W3187" s="37">
        <f>U3187*Info!$B$2</f>
        <v>1.7112922021439998</v>
      </c>
      <c r="X3187" s="37">
        <f>W3187*SQRT((0.5*V3187/U3187)^2+Info!$B$3^2)</f>
        <v>8.9656122339646954E-2</v>
      </c>
      <c r="Y3187" s="28">
        <f>W3187*Info!$D$2</f>
        <v>1.3861466837366399</v>
      </c>
      <c r="Z3187" s="28">
        <f>Y3187*SQRT(Info!$D$3^2+(X3187/W3187)^2)</f>
        <v>0.10038616883410051</v>
      </c>
      <c r="AA3187" s="37">
        <f t="shared" si="818"/>
        <v>0.15870779785600031</v>
      </c>
      <c r="AB3187" s="37">
        <f t="shared" si="819"/>
        <v>9.1859785940212935E-2</v>
      </c>
      <c r="AC3187" s="37">
        <f>(1-EXP(-Info!$B$6*H3187*1000))+(Info!$B$6/(Info!$B$6-Info!$B$7))*(EXP(-Info!$B$7*H3187*1000)-EXP(-Info!$B$6*H3187*1000))*(Info!$B$9-1)</f>
        <v>0.22228391371180586</v>
      </c>
      <c r="AD3187" s="37">
        <f>SQRT((Info!$B$6*EXP(-Info!$B$6*H3187*1000)+(Info!$B$6/(Info!$B$6+Info!$B$7))*(Info!$B$9-1)*(-Info!$B$7*EXP(-Info!$B$7*H3187*1000)+Info!$B$6*EXP(-Info!$B$6*H3187*1000)))^2*(0.01*H3187*1000)^2)</f>
        <v>1.8693266106345559E-3</v>
      </c>
      <c r="AE3187" s="37">
        <f t="shared" si="820"/>
        <v>2.0421107896541345E-2</v>
      </c>
      <c r="AF3187" s="37">
        <f t="shared" si="821"/>
        <v>2.5885751258193461</v>
      </c>
      <c r="AG3187" s="37">
        <f t="shared" si="822"/>
        <v>0.11871985739930248</v>
      </c>
      <c r="AH3187" s="37">
        <f t="shared" si="823"/>
        <v>0.64552995656342804</v>
      </c>
      <c r="AI3187">
        <f>AF3187*EXP(Info!$B$6*H3187*1000)</f>
        <v>3.2143061871182792</v>
      </c>
      <c r="AJ3187">
        <f>2*SQRT((EXP(Info!$B$6*H3187)*AG3187)^2+(Info!$B$6*H3187*0.01*AI3187)^2)</f>
        <v>0.23749112740776251</v>
      </c>
      <c r="AK3187">
        <f t="shared" si="824"/>
        <v>0.21103375880912362</v>
      </c>
      <c r="AL3187">
        <f t="shared" si="825"/>
        <v>0.24429191472940229</v>
      </c>
      <c r="AM3187">
        <f t="shared" si="813"/>
        <v>0.99</v>
      </c>
      <c r="AN3187">
        <f t="shared" si="814"/>
        <v>6.0000000000000005E-2</v>
      </c>
      <c r="AO3187">
        <f t="shared" si="826"/>
        <v>14.7</v>
      </c>
      <c r="AP3187">
        <f t="shared" si="827"/>
        <v>0.52451591778156759</v>
      </c>
      <c r="AQ3187">
        <f t="shared" si="812"/>
        <v>3</v>
      </c>
      <c r="AR3187">
        <v>1</v>
      </c>
      <c r="AS3187">
        <v>1</v>
      </c>
      <c r="AT3187">
        <v>0</v>
      </c>
      <c r="AU3187">
        <v>0</v>
      </c>
      <c r="AV3187">
        <v>1</v>
      </c>
      <c r="AW3187">
        <v>0</v>
      </c>
      <c r="AX3187">
        <v>0</v>
      </c>
    </row>
    <row r="3188" spans="1:50">
      <c r="A3188" s="13" t="s">
        <v>318</v>
      </c>
      <c r="B3188" s="13" t="s">
        <v>252</v>
      </c>
      <c r="D3188" s="13">
        <v>9.2650000000000006</v>
      </c>
      <c r="E3188" s="13">
        <v>72.03</v>
      </c>
      <c r="F3188" s="13">
        <v>2518</v>
      </c>
      <c r="G3188">
        <v>237</v>
      </c>
      <c r="H3188">
        <v>24.2956</v>
      </c>
      <c r="J3188">
        <f>(F3188*100*Info!$B$11)/AI3188</f>
        <v>2.1362169420078532</v>
      </c>
      <c r="K3188">
        <f>2*((F3188*100*Info!$B$11)/AI3188^2)*(AJ3188/2)</f>
        <v>0.15724299690388055</v>
      </c>
      <c r="L3188">
        <f t="shared" si="815"/>
        <v>1.2897196276085856</v>
      </c>
      <c r="M3188">
        <f t="shared" si="816"/>
        <v>29.479793832631461</v>
      </c>
      <c r="N3188">
        <f t="shared" si="817"/>
        <v>2.3563689153392153</v>
      </c>
      <c r="O3188" s="14">
        <v>1.95</v>
      </c>
      <c r="P3188" s="14">
        <v>0.03</v>
      </c>
      <c r="Q3188" s="23">
        <v>1.794</v>
      </c>
      <c r="R3188" s="23">
        <v>0.11369802109095831</v>
      </c>
      <c r="S3188" s="14">
        <v>3.79</v>
      </c>
      <c r="T3188" s="14">
        <v>0.11</v>
      </c>
      <c r="U3188" s="23">
        <v>3.3469150212000005</v>
      </c>
      <c r="V3188" s="23">
        <v>0.10428793182</v>
      </c>
      <c r="W3188" s="37">
        <f>U3188*Info!$B$2</f>
        <v>1.6065192101760002</v>
      </c>
      <c r="X3188" s="37">
        <f>W3188*SQRT((0.5*V3188/U3188)^2+Info!$B$3^2)</f>
        <v>8.4135105399131549E-2</v>
      </c>
      <c r="Y3188" s="28">
        <f>W3188*Info!$D$2</f>
        <v>1.3012805602425603</v>
      </c>
      <c r="Z3188" s="28">
        <f>Y3188*SQRT(Info!$D$3^2+(X3188/W3188)^2)</f>
        <v>9.422140565106267E-2</v>
      </c>
      <c r="AA3188" s="37">
        <f t="shared" si="818"/>
        <v>0.34348078982399977</v>
      </c>
      <c r="AB3188" s="37">
        <f t="shared" si="819"/>
        <v>8.5461780700632345E-2</v>
      </c>
      <c r="AC3188" s="37">
        <f>(1-EXP(-Info!$B$6*H3188*1000))+(Info!$B$6/(Info!$B$6-Info!$B$7))*(EXP(-Info!$B$7*H3188*1000)-EXP(-Info!$B$6*H3188*1000))*(Info!$B$9-1)</f>
        <v>0.22802995380368463</v>
      </c>
      <c r="AD3188" s="37">
        <f>SQRT((Info!$B$6*EXP(-Info!$B$6*H3188*1000)+(Info!$B$6/(Info!$B$6+Info!$B$7))*(Info!$B$9-1)*(-Info!$B$7*EXP(-Info!$B$7*H3188*1000)+Info!$B$6*EXP(-Info!$B$6*H3188*1000)))^2*(0.01*H3188*1000)^2)</f>
        <v>1.9113287609580989E-3</v>
      </c>
      <c r="AE3188" s="37">
        <f t="shared" si="820"/>
        <v>1.9498900903900915E-2</v>
      </c>
      <c r="AF3188" s="37">
        <f t="shared" si="821"/>
        <v>2.41039553112142</v>
      </c>
      <c r="AG3188" s="37">
        <f t="shared" si="822"/>
        <v>0.11082815715928084</v>
      </c>
      <c r="AH3188" s="37">
        <f t="shared" si="823"/>
        <v>0.63598826678665432</v>
      </c>
      <c r="AI3188">
        <f>AF3188*EXP(Info!$B$6*H3188*1000)</f>
        <v>3.011971884149689</v>
      </c>
      <c r="AJ3188">
        <f>2*SQRT((EXP(Info!$B$6*H3188)*AG3188)^2+(Info!$B$6*H3188*0.01*AI3188)^2)</f>
        <v>0.22170570616707699</v>
      </c>
      <c r="AK3188">
        <f t="shared" si="824"/>
        <v>0.45672640622897248</v>
      </c>
      <c r="AL3188">
        <f t="shared" si="825"/>
        <v>0.22727705959526165</v>
      </c>
      <c r="AM3188">
        <f t="shared" si="813"/>
        <v>0.92</v>
      </c>
      <c r="AN3188">
        <f t="shared" si="814"/>
        <v>6.0000000000000012E-2</v>
      </c>
      <c r="AO3188">
        <f t="shared" si="826"/>
        <v>13.8</v>
      </c>
      <c r="AP3188">
        <f t="shared" si="827"/>
        <v>0.58262608630584478</v>
      </c>
      <c r="AQ3188">
        <f t="shared" si="812"/>
        <v>3</v>
      </c>
      <c r="AR3188">
        <v>1</v>
      </c>
      <c r="AS3188">
        <v>1</v>
      </c>
      <c r="AT3188">
        <v>0</v>
      </c>
      <c r="AU3188">
        <v>0</v>
      </c>
      <c r="AV3188">
        <v>1</v>
      </c>
      <c r="AW3188">
        <v>0</v>
      </c>
      <c r="AX3188">
        <v>0</v>
      </c>
    </row>
    <row r="3189" spans="1:50">
      <c r="A3189" s="13" t="s">
        <v>318</v>
      </c>
      <c r="B3189" s="13" t="s">
        <v>252</v>
      </c>
      <c r="D3189" s="13">
        <v>9.2650000000000006</v>
      </c>
      <c r="E3189" s="13">
        <v>72.03</v>
      </c>
      <c r="F3189" s="13">
        <v>2518</v>
      </c>
      <c r="G3189">
        <v>247</v>
      </c>
      <c r="H3189">
        <v>25.786999999999999</v>
      </c>
      <c r="J3189">
        <f>(F3189*100*Info!$B$11)/AI3189</f>
        <v>2.7613250359694015</v>
      </c>
      <c r="K3189">
        <f>2*((F3189*100*Info!$B$11)/AI3189^2)*(AJ3189/2)</f>
        <v>0.23512408645867544</v>
      </c>
      <c r="L3189">
        <f t="shared" si="815"/>
        <v>1.2242990667878597</v>
      </c>
      <c r="M3189">
        <f t="shared" si="816"/>
        <v>36.173358011597621</v>
      </c>
      <c r="N3189">
        <f t="shared" si="817"/>
        <v>3.204366507327097</v>
      </c>
      <c r="O3189" s="14">
        <v>1.88</v>
      </c>
      <c r="P3189" s="14">
        <v>0.04</v>
      </c>
      <c r="Q3189" s="23">
        <v>1.6355999999999999</v>
      </c>
      <c r="R3189" s="23">
        <v>8.73210169432308E-2</v>
      </c>
      <c r="S3189" s="14">
        <v>3.16</v>
      </c>
      <c r="T3189" s="14">
        <v>0.08</v>
      </c>
      <c r="U3189" s="23">
        <v>3.1771439693999999</v>
      </c>
      <c r="V3189" s="23">
        <v>7.7609623680000003E-2</v>
      </c>
      <c r="W3189" s="37">
        <f>U3189*Info!$B$2</f>
        <v>1.525029105312</v>
      </c>
      <c r="X3189" s="37">
        <f>W3189*SQRT((0.5*V3189/U3189)^2+Info!$B$3^2)</f>
        <v>7.8493463693076193E-2</v>
      </c>
      <c r="Y3189" s="28">
        <f>W3189*Info!$D$2</f>
        <v>1.23527357530272</v>
      </c>
      <c r="Z3189" s="28">
        <f>Y3189*SQRT(Info!$D$3^2+(X3189/W3189)^2)</f>
        <v>8.8640459033620528E-2</v>
      </c>
      <c r="AA3189" s="37">
        <f t="shared" si="818"/>
        <v>0.35497089468799992</v>
      </c>
      <c r="AB3189" s="37">
        <f t="shared" si="819"/>
        <v>8.1001381732265967E-2</v>
      </c>
      <c r="AC3189" s="37">
        <f>(1-EXP(-Info!$B$6*H3189*1000))+(Info!$B$6/(Info!$B$6-Info!$B$7))*(EXP(-Info!$B$7*H3189*1000)-EXP(-Info!$B$6*H3189*1000))*(Info!$B$9-1)</f>
        <v>0.24037433544123987</v>
      </c>
      <c r="AD3189" s="37">
        <f>SQRT((Info!$B$6*EXP(-Info!$B$6*H3189*1000)+(Info!$B$6/(Info!$B$6+Info!$B$7))*(Info!$B$9-1)*(-Info!$B$7*EXP(-Info!$B$7*H3189*1000)+Info!$B$6*EXP(-Info!$B$6*H3189*1000)))^2*(0.01*H3189*1000)^2)</f>
        <v>2.0003840546982364E-3</v>
      </c>
      <c r="AE3189" s="37">
        <f t="shared" si="820"/>
        <v>1.9483596973008058E-2</v>
      </c>
      <c r="AF3189" s="37">
        <f t="shared" si="821"/>
        <v>1.8394005317856699</v>
      </c>
      <c r="AG3189" s="37">
        <f t="shared" si="822"/>
        <v>9.918034850058538E-2</v>
      </c>
      <c r="AH3189" s="37">
        <f t="shared" si="823"/>
        <v>0.58208877588154107</v>
      </c>
      <c r="AI3189">
        <f>AF3189*EXP(Info!$B$6*H3189*1000)</f>
        <v>2.3301224173028423</v>
      </c>
      <c r="AJ3189">
        <f>2*SQRT((EXP(Info!$B$6*H3189)*AG3189)^2+(Info!$B$6*H3189*0.01*AI3189)^2)</f>
        <v>0.19840761140706298</v>
      </c>
      <c r="AK3189">
        <f t="shared" si="824"/>
        <v>0.47200479866663347</v>
      </c>
      <c r="AL3189">
        <f t="shared" si="825"/>
        <v>0.21541507457878811</v>
      </c>
      <c r="AM3189">
        <f t="shared" si="813"/>
        <v>0.87</v>
      </c>
      <c r="AN3189">
        <f t="shared" si="814"/>
        <v>4.9999999999999996E-2</v>
      </c>
      <c r="AO3189">
        <f t="shared" si="826"/>
        <v>13.1</v>
      </c>
      <c r="AP3189">
        <f t="shared" si="827"/>
        <v>0.5917264115529004</v>
      </c>
      <c r="AQ3189">
        <f t="shared" si="812"/>
        <v>3</v>
      </c>
      <c r="AR3189">
        <v>1</v>
      </c>
      <c r="AS3189">
        <v>1</v>
      </c>
      <c r="AT3189">
        <v>0</v>
      </c>
      <c r="AU3189">
        <v>0</v>
      </c>
      <c r="AV3189">
        <v>1</v>
      </c>
      <c r="AW3189">
        <v>0</v>
      </c>
      <c r="AX3189">
        <v>0</v>
      </c>
    </row>
    <row r="3190" spans="1:50">
      <c r="A3190" s="13" t="s">
        <v>318</v>
      </c>
      <c r="B3190" s="13" t="s">
        <v>252</v>
      </c>
      <c r="D3190" s="13">
        <v>9.2650000000000006</v>
      </c>
      <c r="E3190" s="13">
        <v>72.03</v>
      </c>
      <c r="F3190" s="13">
        <v>2518</v>
      </c>
      <c r="G3190">
        <v>257</v>
      </c>
      <c r="H3190">
        <v>27.497</v>
      </c>
      <c r="J3190">
        <f>(F3190*100*Info!$B$11)/AI3190</f>
        <v>2.3870490970216425</v>
      </c>
      <c r="K3190">
        <f>2*((F3190*100*Info!$B$11)/AI3190^2)*(AJ3190/2)</f>
        <v>0.19344143592217405</v>
      </c>
      <c r="L3190">
        <f t="shared" si="815"/>
        <v>1.2523364499967424</v>
      </c>
      <c r="M3190">
        <f t="shared" si="816"/>
        <v>31.986457935812542</v>
      </c>
      <c r="N3190">
        <f t="shared" si="817"/>
        <v>2.8058701197415115</v>
      </c>
      <c r="O3190" s="14">
        <v>1.96</v>
      </c>
      <c r="P3190" s="14">
        <v>0.04</v>
      </c>
      <c r="Q3190" s="23">
        <v>1.9012</v>
      </c>
      <c r="R3190" s="23">
        <v>0.11101495394765518</v>
      </c>
      <c r="S3190" s="14">
        <v>3.46</v>
      </c>
      <c r="T3190" s="14">
        <v>0.11</v>
      </c>
      <c r="U3190" s="23">
        <v>3.2499029916000004</v>
      </c>
      <c r="V3190" s="23">
        <v>0.10913853330000001</v>
      </c>
      <c r="W3190" s="37">
        <f>U3190*Info!$B$2</f>
        <v>1.5599534359680001</v>
      </c>
      <c r="X3190" s="37">
        <f>W3190*SQRT((0.5*V3190/U3190)^2+Info!$B$3^2)</f>
        <v>8.2278326710874095E-2</v>
      </c>
      <c r="Y3190" s="28">
        <f>W3190*Info!$D$2</f>
        <v>1.26356228313408</v>
      </c>
      <c r="Z3190" s="28">
        <f>Y3190*SQRT(Info!$D$3^2+(X3190/W3190)^2)</f>
        <v>9.1831853945687464E-2</v>
      </c>
      <c r="AA3190" s="37">
        <f t="shared" si="818"/>
        <v>0.4000465640319999</v>
      </c>
      <c r="AB3190" s="37">
        <f t="shared" si="819"/>
        <v>8.4674217128600238E-2</v>
      </c>
      <c r="AC3190" s="37">
        <f>(1-EXP(-Info!$B$6*H3190*1000))+(Info!$B$6/(Info!$B$6-Info!$B$7))*(EXP(-Info!$B$7*H3190*1000)-EXP(-Info!$B$6*H3190*1000))*(Info!$B$9-1)</f>
        <v>0.25431226835555693</v>
      </c>
      <c r="AD3190" s="37">
        <f>SQRT((Info!$B$6*EXP(-Info!$B$6*H3190*1000)+(Info!$B$6/(Info!$B$6+Info!$B$7))*(Info!$B$9-1)*(-Info!$B$7*EXP(-Info!$B$7*H3190*1000)+Info!$B$6*EXP(-Info!$B$6*H3190*1000)))^2*(0.01*H3190*1000)^2)</f>
        <v>2.0989755976297381E-3</v>
      </c>
      <c r="AE3190" s="37">
        <f t="shared" si="820"/>
        <v>2.1550057469038698E-2</v>
      </c>
      <c r="AF3190" s="37">
        <f t="shared" si="821"/>
        <v>2.0947009677190955</v>
      </c>
      <c r="AG3190" s="37">
        <f t="shared" si="822"/>
        <v>0.10919017527241608</v>
      </c>
      <c r="AH3190" s="37">
        <f t="shared" si="823"/>
        <v>0.60540490396505653</v>
      </c>
      <c r="AI3190">
        <f>AF3190*EXP(Info!$B$6*H3190*1000)</f>
        <v>2.6954725714690833</v>
      </c>
      <c r="AJ3190">
        <f>2*SQRT((EXP(Info!$B$6*H3190)*AG3190)^2+(Info!$B$6*H3190*0.01*AI3190)^2)</f>
        <v>0.21843542529744911</v>
      </c>
      <c r="AK3190">
        <f t="shared" si="824"/>
        <v>0.53194191619335029</v>
      </c>
      <c r="AL3190">
        <f t="shared" si="825"/>
        <v>0.22518261303179946</v>
      </c>
      <c r="AM3190">
        <f t="shared" si="813"/>
        <v>0.97</v>
      </c>
      <c r="AN3190">
        <f t="shared" si="814"/>
        <v>0.06</v>
      </c>
      <c r="AO3190">
        <f t="shared" si="826"/>
        <v>13.4</v>
      </c>
      <c r="AP3190">
        <f t="shared" si="827"/>
        <v>0.6030949246995978</v>
      </c>
      <c r="AQ3190">
        <f t="shared" si="812"/>
        <v>3</v>
      </c>
      <c r="AR3190">
        <v>1</v>
      </c>
      <c r="AS3190">
        <v>1</v>
      </c>
      <c r="AT3190">
        <v>0</v>
      </c>
      <c r="AU3190">
        <v>0</v>
      </c>
      <c r="AV3190">
        <v>1</v>
      </c>
      <c r="AW3190">
        <v>0</v>
      </c>
      <c r="AX3190">
        <v>0</v>
      </c>
    </row>
    <row r="3191" spans="1:50">
      <c r="A3191" s="13" t="s">
        <v>318</v>
      </c>
      <c r="B3191" s="13" t="s">
        <v>252</v>
      </c>
      <c r="D3191" s="13">
        <v>9.2650000000000006</v>
      </c>
      <c r="E3191" s="13">
        <v>72.03</v>
      </c>
      <c r="F3191" s="13">
        <v>2518</v>
      </c>
      <c r="G3191">
        <v>267</v>
      </c>
      <c r="H3191">
        <v>29.207000000000001</v>
      </c>
      <c r="J3191">
        <f>(F3191*100*Info!$B$11)/AI3191</f>
        <v>2.6809386456442876</v>
      </c>
      <c r="K3191">
        <f>2*((F3191*100*Info!$B$11)/AI3191^2)*(AJ3191/2)</f>
        <v>0.22202543364844635</v>
      </c>
      <c r="L3191">
        <f t="shared" si="815"/>
        <v>1.1401869171612133</v>
      </c>
      <c r="M3191">
        <f t="shared" si="816"/>
        <v>32.707451513388051</v>
      </c>
      <c r="N3191">
        <f t="shared" si="817"/>
        <v>2.9035013117359476</v>
      </c>
      <c r="O3191" s="14">
        <v>1.62</v>
      </c>
      <c r="P3191" s="14">
        <v>0.03</v>
      </c>
      <c r="Q3191" s="23">
        <v>1.7010000000000003</v>
      </c>
      <c r="R3191" s="23">
        <v>0.10893718373448069</v>
      </c>
      <c r="S3191" s="14">
        <v>3.04</v>
      </c>
      <c r="T3191" s="14">
        <v>0.1</v>
      </c>
      <c r="U3191" s="23">
        <v>2.9588669028000001</v>
      </c>
      <c r="V3191" s="23">
        <v>9.4586728860000011E-2</v>
      </c>
      <c r="W3191" s="37">
        <f>U3191*Info!$B$2</f>
        <v>1.4202561133439999</v>
      </c>
      <c r="X3191" s="37">
        <f>W3191*SQRT((0.5*V3191/U3191)^2+Info!$B$3^2)</f>
        <v>7.4552971550771729E-2</v>
      </c>
      <c r="Y3191" s="28">
        <f>W3191*Info!$D$2</f>
        <v>1.15040745180864</v>
      </c>
      <c r="Z3191" s="28">
        <f>Y3191*SQRT(Info!$D$3^2+(X3191/W3191)^2)</f>
        <v>8.3398396684131446E-2</v>
      </c>
      <c r="AA3191" s="37">
        <f t="shared" si="818"/>
        <v>0.19974388665600018</v>
      </c>
      <c r="AB3191" s="37">
        <f t="shared" si="819"/>
        <v>7.6046995779255999E-2</v>
      </c>
      <c r="AC3191" s="37">
        <f>(1-EXP(-Info!$B$6*H3191*1000))+(Info!$B$6/(Info!$B$6-Info!$B$7))*(EXP(-Info!$B$7*H3191*1000)-EXP(-Info!$B$6*H3191*1000))*(Info!$B$9-1)</f>
        <v>0.26802313699902575</v>
      </c>
      <c r="AD3191" s="37">
        <f>SQRT((Info!$B$6*EXP(-Info!$B$6*H3191*1000)+(Info!$B$6/(Info!$B$6+Info!$B$7))*(Info!$B$9-1)*(-Info!$B$7*EXP(-Info!$B$7*H3191*1000)+Info!$B$6*EXP(-Info!$B$6*H3191*1000)))^2*(0.01*H3191*1000)^2)</f>
        <v>2.1938983305365535E-3</v>
      </c>
      <c r="AE3191" s="37">
        <f t="shared" si="820"/>
        <v>2.0387064634453115E-2</v>
      </c>
      <c r="AF3191" s="37">
        <f t="shared" si="821"/>
        <v>1.8360565650934411</v>
      </c>
      <c r="AG3191" s="37">
        <f t="shared" si="822"/>
        <v>9.9352528774526508E-2</v>
      </c>
      <c r="AH3191" s="37">
        <f t="shared" si="823"/>
        <v>0.60396597535968455</v>
      </c>
      <c r="AI3191">
        <f>AF3191*EXP(Info!$B$6*H3191*1000)</f>
        <v>2.3999897864971826</v>
      </c>
      <c r="AJ3191">
        <f>2*SQRT((EXP(Info!$B$6*H3191)*AG3191)^2+(Info!$B$6*H3191*0.01*AI3191)^2)</f>
        <v>0.19875828712626939</v>
      </c>
      <c r="AK3191">
        <f t="shared" si="824"/>
        <v>0.26559944608648345</v>
      </c>
      <c r="AL3191">
        <f t="shared" si="825"/>
        <v>0.2022393805753534</v>
      </c>
      <c r="AM3191">
        <f t="shared" si="813"/>
        <v>1.05</v>
      </c>
      <c r="AN3191">
        <f t="shared" si="814"/>
        <v>7.0000000000000007E-2</v>
      </c>
      <c r="AO3191">
        <f t="shared" si="826"/>
        <v>12.2</v>
      </c>
      <c r="AP3191">
        <f t="shared" si="827"/>
        <v>0.54750688463444597</v>
      </c>
      <c r="AQ3191">
        <f t="shared" si="812"/>
        <v>3</v>
      </c>
      <c r="AR3191">
        <v>1</v>
      </c>
      <c r="AS3191">
        <v>1</v>
      </c>
      <c r="AT3191">
        <v>0</v>
      </c>
      <c r="AU3191">
        <v>0</v>
      </c>
      <c r="AV3191">
        <v>1</v>
      </c>
      <c r="AW3191">
        <v>0</v>
      </c>
      <c r="AX3191">
        <v>0</v>
      </c>
    </row>
    <row r="3192" spans="1:50">
      <c r="A3192" s="13" t="s">
        <v>318</v>
      </c>
      <c r="B3192" s="13" t="s">
        <v>252</v>
      </c>
      <c r="D3192" s="13">
        <v>9.2650000000000006</v>
      </c>
      <c r="E3192" s="13">
        <v>72.03</v>
      </c>
      <c r="F3192" s="13">
        <v>2518</v>
      </c>
      <c r="G3192">
        <v>277</v>
      </c>
      <c r="H3192">
        <v>30.822500000000002</v>
      </c>
      <c r="J3192">
        <f>(F3192*100*Info!$B$11)/AI3192</f>
        <v>1.9927796104198749</v>
      </c>
      <c r="K3192">
        <f>2*((F3192*100*Info!$B$11)/AI3192^2)*(AJ3192/2)</f>
        <v>0.15530816549787851</v>
      </c>
      <c r="L3192">
        <f t="shared" si="815"/>
        <v>1.2523364499967427</v>
      </c>
      <c r="M3192">
        <f t="shared" si="816"/>
        <v>26.703246809448558</v>
      </c>
      <c r="N3192">
        <f t="shared" si="817"/>
        <v>2.4101394642825991</v>
      </c>
      <c r="O3192" s="14">
        <v>1.89</v>
      </c>
      <c r="P3192" s="14">
        <v>0.04</v>
      </c>
      <c r="Q3192" s="23">
        <v>1.7765999999999997</v>
      </c>
      <c r="R3192" s="23">
        <v>0.10698504568396461</v>
      </c>
      <c r="S3192" s="14">
        <v>3.79</v>
      </c>
      <c r="T3192" s="14">
        <v>0.16</v>
      </c>
      <c r="U3192" s="23">
        <v>3.2499029916000004</v>
      </c>
      <c r="V3192" s="23">
        <v>0.14794334514000002</v>
      </c>
      <c r="W3192" s="37">
        <f>U3192*Info!$B$2</f>
        <v>1.5599534359680001</v>
      </c>
      <c r="X3192" s="37">
        <f>W3192*SQRT((0.5*V3192/U3192)^2+Info!$B$3^2)</f>
        <v>8.5699133298725971E-2</v>
      </c>
      <c r="Y3192" s="28">
        <f>W3192*Info!$D$2</f>
        <v>1.26356228313408</v>
      </c>
      <c r="Z3192" s="28">
        <f>Y3192*SQRT(Info!$D$3^2+(X3192/W3192)^2)</f>
        <v>9.3862114468674623E-2</v>
      </c>
      <c r="AA3192" s="37">
        <f t="shared" si="818"/>
        <v>0.33004656403199983</v>
      </c>
      <c r="AB3192" s="37">
        <f t="shared" si="819"/>
        <v>8.8001940024938108E-2</v>
      </c>
      <c r="AC3192" s="37">
        <f>(1-EXP(-Info!$B$6*H3192*1000))+(Info!$B$6/(Info!$B$6-Info!$B$7))*(EXP(-Info!$B$7*H3192*1000)-EXP(-Info!$B$6*H3192*1000))*(Info!$B$9-1)</f>
        <v>0.2807709418636799</v>
      </c>
      <c r="AD3192" s="37">
        <f>SQRT((Info!$B$6*EXP(-Info!$B$6*H3192*1000)+(Info!$B$6/(Info!$B$6+Info!$B$7))*(Info!$B$9-1)*(-Info!$B$7*EXP(-Info!$B$7*H3192*1000)+Info!$B$6*EXP(-Info!$B$6*H3192*1000)))^2*(0.01*H3192*1000)^2)</f>
        <v>2.2802864785545682E-3</v>
      </c>
      <c r="AE3192" s="37">
        <f t="shared" si="820"/>
        <v>2.4719846782916974E-2</v>
      </c>
      <c r="AF3192" s="37">
        <f t="shared" si="821"/>
        <v>2.4337702322237842</v>
      </c>
      <c r="AG3192" s="37">
        <f t="shared" si="822"/>
        <v>0.12578222194531893</v>
      </c>
      <c r="AH3192" s="37">
        <f t="shared" si="823"/>
        <v>0.64215573409598525</v>
      </c>
      <c r="AI3192">
        <f>AF3192*EXP(Info!$B$6*H3192*1000)</f>
        <v>3.228769169520056</v>
      </c>
      <c r="AJ3192">
        <f>2*SQRT((EXP(Info!$B$6*H3192)*AG3192)^2+(Info!$B$6*H3192*0.01*AI3192)^2)</f>
        <v>0.25163556166083673</v>
      </c>
      <c r="AK3192">
        <f t="shared" si="824"/>
        <v>0.43886291619335016</v>
      </c>
      <c r="AL3192">
        <f t="shared" si="825"/>
        <v>0.23403235930232041</v>
      </c>
      <c r="AM3192">
        <f t="shared" si="813"/>
        <v>0.94</v>
      </c>
      <c r="AN3192">
        <f t="shared" si="814"/>
        <v>5.9999999999999991E-2</v>
      </c>
      <c r="AO3192">
        <f t="shared" si="826"/>
        <v>13.4</v>
      </c>
      <c r="AP3192">
        <f t="shared" si="827"/>
        <v>0.5815558202460408</v>
      </c>
      <c r="AQ3192">
        <f t="shared" si="812"/>
        <v>3</v>
      </c>
      <c r="AR3192">
        <v>1</v>
      </c>
      <c r="AS3192">
        <v>1</v>
      </c>
      <c r="AT3192">
        <v>0</v>
      </c>
      <c r="AU3192">
        <v>0</v>
      </c>
      <c r="AV3192">
        <v>1</v>
      </c>
      <c r="AW3192">
        <v>0</v>
      </c>
      <c r="AX3192">
        <v>0</v>
      </c>
    </row>
    <row r="3193" spans="1:50">
      <c r="A3193" s="13" t="s">
        <v>318</v>
      </c>
      <c r="B3193" s="13" t="s">
        <v>252</v>
      </c>
      <c r="D3193" s="13">
        <v>9.2650000000000006</v>
      </c>
      <c r="E3193" s="13">
        <v>72.03</v>
      </c>
      <c r="F3193" s="13">
        <v>2518</v>
      </c>
      <c r="G3193">
        <v>287</v>
      </c>
      <c r="H3193">
        <v>32.397500000000001</v>
      </c>
      <c r="J3193">
        <f>(F3193*100*Info!$B$11)/AI3193</f>
        <v>1.9833533750975214</v>
      </c>
      <c r="K3193">
        <f>2*((F3193*100*Info!$B$11)/AI3193^2)*(AJ3193/2)</f>
        <v>0.15055876081247999</v>
      </c>
      <c r="L3193">
        <f t="shared" si="815"/>
        <v>1.2616822443997029</v>
      </c>
      <c r="M3193">
        <f t="shared" si="816"/>
        <v>26.775270593719203</v>
      </c>
      <c r="N3193">
        <f t="shared" si="817"/>
        <v>2.325787660083436</v>
      </c>
      <c r="O3193" s="14">
        <v>1.97</v>
      </c>
      <c r="P3193" s="14">
        <v>0.06</v>
      </c>
      <c r="Q3193" s="23">
        <v>1.5168999999999999</v>
      </c>
      <c r="R3193" s="23">
        <v>0.15067620913734189</v>
      </c>
      <c r="S3193" s="14">
        <v>3.8</v>
      </c>
      <c r="T3193" s="14">
        <v>0.15</v>
      </c>
      <c r="U3193" s="23">
        <v>3.274155999</v>
      </c>
      <c r="V3193" s="23">
        <v>0.13824214218</v>
      </c>
      <c r="W3193" s="37">
        <f>U3193*Info!$B$2</f>
        <v>1.5715948795199999</v>
      </c>
      <c r="X3193" s="37">
        <f>W3193*SQRT((0.5*V3193/U3193)^2+Info!$B$3^2)</f>
        <v>8.5296913309367714E-2</v>
      </c>
      <c r="Y3193" s="28">
        <f>W3193*Info!$D$2</f>
        <v>1.2729918524112001</v>
      </c>
      <c r="Z3193" s="28">
        <f>Y3193*SQRT(Info!$D$3^2+(X3193/W3193)^2)</f>
        <v>9.3940235259949489E-2</v>
      </c>
      <c r="AA3193" s="37">
        <f t="shared" si="818"/>
        <v>0.3984051204800001</v>
      </c>
      <c r="AB3193" s="37">
        <f t="shared" si="819"/>
        <v>9.0418822266748147E-2</v>
      </c>
      <c r="AC3193" s="37">
        <f>(1-EXP(-Info!$B$6*H3193*1000))+(Info!$B$6/(Info!$B$6-Info!$B$7))*(EXP(-Info!$B$7*H3193*1000)-EXP(-Info!$B$6*H3193*1000))*(Info!$B$9-1)</f>
        <v>0.2930099782252909</v>
      </c>
      <c r="AD3193" s="37">
        <f>SQRT((Info!$B$6*EXP(-Info!$B$6*H3193*1000)+(Info!$B$6/(Info!$B$6+Info!$B$7))*(Info!$B$9-1)*(-Info!$B$7*EXP(-Info!$B$7*H3193*1000)+Info!$B$6*EXP(-Info!$B$6*H3193*1000)))^2*(0.01*H3193*1000)^2)</f>
        <v>2.3615052707578904E-3</v>
      </c>
      <c r="AE3193" s="37">
        <f t="shared" si="820"/>
        <v>2.6510317262070284E-2</v>
      </c>
      <c r="AF3193" s="37">
        <f t="shared" si="821"/>
        <v>2.4102714719121106</v>
      </c>
      <c r="AG3193" s="37">
        <f t="shared" si="822"/>
        <v>0.12309575428108915</v>
      </c>
      <c r="AH3193" s="37">
        <f t="shared" si="823"/>
        <v>0.63428196629266065</v>
      </c>
      <c r="AI3193">
        <f>AF3193*EXP(Info!$B$6*H3193*1000)</f>
        <v>3.2441144621822673</v>
      </c>
      <c r="AJ3193">
        <f>2*SQRT((EXP(Info!$B$6*H3193)*AG3193)^2+(Info!$B$6*H3193*0.01*AI3193)^2)</f>
        <v>0.24626466442773517</v>
      </c>
      <c r="AK3193">
        <f t="shared" si="824"/>
        <v>0.52975928870225608</v>
      </c>
      <c r="AL3193">
        <f t="shared" si="825"/>
        <v>0.24045981593619001</v>
      </c>
      <c r="AM3193">
        <f t="shared" si="813"/>
        <v>0.77</v>
      </c>
      <c r="AN3193">
        <f t="shared" si="814"/>
        <v>0.08</v>
      </c>
      <c r="AO3193">
        <f t="shared" si="826"/>
        <v>13.5</v>
      </c>
      <c r="AP3193">
        <f t="shared" si="827"/>
        <v>0.6016817771058196</v>
      </c>
      <c r="AQ3193">
        <f t="shared" si="812"/>
        <v>3</v>
      </c>
      <c r="AR3193">
        <v>1</v>
      </c>
      <c r="AS3193">
        <v>1</v>
      </c>
      <c r="AT3193">
        <v>0</v>
      </c>
      <c r="AU3193">
        <v>0</v>
      </c>
      <c r="AV3193">
        <v>1</v>
      </c>
      <c r="AW3193">
        <v>0</v>
      </c>
      <c r="AX3193">
        <v>0</v>
      </c>
    </row>
    <row r="3194" spans="1:50">
      <c r="A3194" s="13" t="s">
        <v>318</v>
      </c>
      <c r="B3194" s="13" t="s">
        <v>252</v>
      </c>
      <c r="D3194" s="13">
        <v>9.2650000000000006</v>
      </c>
      <c r="E3194" s="13">
        <v>72.03</v>
      </c>
      <c r="F3194" s="13">
        <v>2518</v>
      </c>
      <c r="G3194">
        <v>297</v>
      </c>
      <c r="H3194">
        <v>35.225499999999997</v>
      </c>
      <c r="J3194">
        <f>(F3194*100*Info!$B$11)/AI3194</f>
        <v>1.7418589289781268</v>
      </c>
      <c r="K3194">
        <f>2*((F3194*100*Info!$B$11)/AI3194^2)*(AJ3194/2)</f>
        <v>0.1359288913634111</v>
      </c>
      <c r="L3194">
        <f t="shared" si="815"/>
        <v>1.3738317772352322</v>
      </c>
      <c r="M3194">
        <f t="shared" si="816"/>
        <v>25.605326284574534</v>
      </c>
      <c r="N3194">
        <f t="shared" si="817"/>
        <v>2.3684339721080598</v>
      </c>
      <c r="O3194" s="14">
        <v>2.06</v>
      </c>
      <c r="P3194" s="14">
        <v>0.04</v>
      </c>
      <c r="Q3194" s="23">
        <v>1.9569999999999999</v>
      </c>
      <c r="R3194" s="23">
        <v>9.5734006497169025E-2</v>
      </c>
      <c r="S3194" s="14">
        <v>4.17</v>
      </c>
      <c r="T3194" s="14">
        <v>0.19</v>
      </c>
      <c r="U3194" s="23">
        <v>3.5651920877999999</v>
      </c>
      <c r="V3194" s="23">
        <v>0.17704695402000001</v>
      </c>
      <c r="W3194" s="37">
        <f>U3194*Info!$B$2</f>
        <v>1.7112922021439998</v>
      </c>
      <c r="X3194" s="37">
        <f>W3194*SQRT((0.5*V3194/U3194)^2+Info!$B$3^2)</f>
        <v>9.5534341684213889E-2</v>
      </c>
      <c r="Y3194" s="28">
        <f>W3194*Info!$D$2</f>
        <v>1.3861466837366399</v>
      </c>
      <c r="Z3194" s="28">
        <f>Y3194*SQRT(Info!$D$3^2+(X3194/W3194)^2)</f>
        <v>0.10388265929619349</v>
      </c>
      <c r="AA3194" s="37">
        <f t="shared" si="818"/>
        <v>0.34870779785600026</v>
      </c>
      <c r="AB3194" s="37">
        <f t="shared" si="819"/>
        <v>9.7605381209419625E-2</v>
      </c>
      <c r="AC3194" s="37">
        <f>(1-EXP(-Info!$B$6*H3194*1000))+(Info!$B$6/(Info!$B$6-Info!$B$7))*(EXP(-Info!$B$7*H3194*1000)-EXP(-Info!$B$6*H3194*1000))*(Info!$B$9-1)</f>
        <v>0.31452571850030886</v>
      </c>
      <c r="AD3194" s="37">
        <f>SQRT((Info!$B$6*EXP(-Info!$B$6*H3194*1000)+(Info!$B$6/(Info!$B$6+Info!$B$7))*(Info!$B$9-1)*(-Info!$B$7*EXP(-Info!$B$7*H3194*1000)+Info!$B$6*EXP(-Info!$B$6*H3194*1000)))^2*(0.01*H3194*1000)^2)</f>
        <v>2.5001109760928813E-3</v>
      </c>
      <c r="AE3194" s="37">
        <f t="shared" si="820"/>
        <v>3.0711779057252215E-2</v>
      </c>
      <c r="AF3194" s="37">
        <f t="shared" si="821"/>
        <v>2.6741757455960413</v>
      </c>
      <c r="AG3194" s="37">
        <f t="shared" si="822"/>
        <v>0.14408268555003578</v>
      </c>
      <c r="AH3194" s="37">
        <f t="shared" si="823"/>
        <v>0.64128914762494993</v>
      </c>
      <c r="AI3194">
        <f>AF3194*EXP(Info!$B$6*H3194*1000)</f>
        <v>3.6938843098772423</v>
      </c>
      <c r="AJ3194">
        <f>2*SQRT((EXP(Info!$B$6*H3194)*AG3194)^2+(Info!$B$6*H3194*0.01*AI3194)^2)</f>
        <v>0.28825847530653709</v>
      </c>
      <c r="AK3194">
        <f t="shared" si="824"/>
        <v>0.46367675880912351</v>
      </c>
      <c r="AL3194">
        <f t="shared" si="825"/>
        <v>0.25957175078833056</v>
      </c>
      <c r="AM3194">
        <f t="shared" si="813"/>
        <v>0.95</v>
      </c>
      <c r="AN3194">
        <f t="shared" si="814"/>
        <v>0.05</v>
      </c>
      <c r="AO3194">
        <f t="shared" si="826"/>
        <v>14.7</v>
      </c>
      <c r="AP3194">
        <f t="shared" si="827"/>
        <v>0.57780897894653971</v>
      </c>
      <c r="AQ3194">
        <f t="shared" si="812"/>
        <v>3</v>
      </c>
      <c r="AR3194">
        <v>1</v>
      </c>
      <c r="AS3194">
        <v>1</v>
      </c>
      <c r="AT3194">
        <v>0</v>
      </c>
      <c r="AU3194">
        <v>0</v>
      </c>
      <c r="AV3194">
        <v>1</v>
      </c>
      <c r="AW3194">
        <v>0</v>
      </c>
      <c r="AX3194">
        <v>0</v>
      </c>
    </row>
    <row r="3195" spans="1:50">
      <c r="A3195" s="13" t="s">
        <v>318</v>
      </c>
      <c r="B3195" s="13" t="s">
        <v>252</v>
      </c>
      <c r="D3195" s="13">
        <v>9.2650000000000006</v>
      </c>
      <c r="E3195" s="13">
        <v>72.03</v>
      </c>
      <c r="F3195" s="13">
        <v>2518</v>
      </c>
      <c r="G3195">
        <v>307</v>
      </c>
      <c r="H3195">
        <v>38.590499999999999</v>
      </c>
      <c r="J3195">
        <f>(F3195*100*Info!$B$11)/AI3195</f>
        <v>1.5352045898280693</v>
      </c>
      <c r="K3195">
        <f>2*((F3195*100*Info!$B$11)/AI3195^2)*(AJ3195/2)</f>
        <v>0.1194261481534702</v>
      </c>
      <c r="L3195">
        <f t="shared" si="815"/>
        <v>1.579439254100369</v>
      </c>
      <c r="M3195">
        <f t="shared" si="816"/>
        <v>25.944957597069742</v>
      </c>
      <c r="N3195">
        <f t="shared" si="817"/>
        <v>2.3626105460290194</v>
      </c>
      <c r="O3195" s="14">
        <v>2.0099999999999998</v>
      </c>
      <c r="P3195" s="14">
        <v>0.04</v>
      </c>
      <c r="Q3195" s="23">
        <v>1.8089999999999999</v>
      </c>
      <c r="R3195" s="23">
        <v>9.3830965038200473E-2</v>
      </c>
      <c r="S3195" s="14">
        <v>4.55</v>
      </c>
      <c r="T3195" s="14">
        <v>0.21</v>
      </c>
      <c r="U3195" s="23">
        <v>4.0987582505999995</v>
      </c>
      <c r="V3195" s="23">
        <v>0.19402405920000002</v>
      </c>
      <c r="W3195" s="37">
        <f>U3195*Info!$B$2</f>
        <v>1.9674039602879998</v>
      </c>
      <c r="X3195" s="37">
        <f>W3195*SQRT((0.5*V3195/U3195)^2+Info!$B$3^2)</f>
        <v>0.10883504575725002</v>
      </c>
      <c r="Y3195" s="28">
        <f>W3195*Info!$D$2</f>
        <v>1.5935972078332798</v>
      </c>
      <c r="Z3195" s="28">
        <f>Y3195*SQRT(Info!$D$3^2+(X3195/W3195)^2)</f>
        <v>0.11882941021524182</v>
      </c>
      <c r="AA3195" s="37">
        <f t="shared" si="818"/>
        <v>4.2596039711999989E-2</v>
      </c>
      <c r="AB3195" s="37">
        <f t="shared" si="819"/>
        <v>0.11065743167534074</v>
      </c>
      <c r="AC3195" s="37">
        <f>(1-EXP(-Info!$B$6*H3195*1000))+(Info!$B$6/(Info!$B$6-Info!$B$7))*(EXP(-Info!$B$7*H3195*1000)-EXP(-Info!$B$6*H3195*1000))*(Info!$B$9-1)</f>
        <v>0.33937523628943395</v>
      </c>
      <c r="AD3195" s="37">
        <f>SQRT((Info!$B$6*EXP(-Info!$B$6*H3195*1000)+(Info!$B$6/(Info!$B$6+Info!$B$7))*(Info!$B$9-1)*(-Info!$B$7*EXP(-Info!$B$7*H3195*1000)+Info!$B$6*EXP(-Info!$B$6*H3195*1000)))^2*(0.01*H3195*1000)^2)</f>
        <v>2.6533928265841029E-3</v>
      </c>
      <c r="AE3195" s="37">
        <f t="shared" si="820"/>
        <v>3.755456210066372E-2</v>
      </c>
      <c r="AF3195" s="37">
        <f t="shared" si="821"/>
        <v>2.9419467511244659</v>
      </c>
      <c r="AG3195" s="37">
        <f t="shared" si="822"/>
        <v>0.16295942398853411</v>
      </c>
      <c r="AH3195" s="37">
        <f t="shared" si="823"/>
        <v>0.6465817035438387</v>
      </c>
      <c r="AI3195">
        <f>AF3195*EXP(Info!$B$6*H3195*1000)</f>
        <v>4.1911191579309062</v>
      </c>
      <c r="AJ3195">
        <f>2*SQRT((EXP(Info!$B$6*H3195)*AG3195)^2+(Info!$B$6*H3195*0.01*AI3195)^2)</f>
        <v>0.32603421120566017</v>
      </c>
      <c r="AK3195">
        <f t="shared" si="824"/>
        <v>5.6639954005046386E-2</v>
      </c>
      <c r="AL3195">
        <f t="shared" si="825"/>
        <v>0.29428237379740119</v>
      </c>
      <c r="AM3195">
        <f t="shared" si="813"/>
        <v>0.9</v>
      </c>
      <c r="AN3195">
        <f t="shared" si="814"/>
        <v>0.05</v>
      </c>
      <c r="AO3195">
        <f t="shared" si="826"/>
        <v>16.899999999999999</v>
      </c>
      <c r="AP3195">
        <f t="shared" si="827"/>
        <v>0.49039242548783268</v>
      </c>
      <c r="AQ3195">
        <f t="shared" si="812"/>
        <v>3</v>
      </c>
      <c r="AR3195">
        <v>1</v>
      </c>
      <c r="AS3195">
        <v>1</v>
      </c>
      <c r="AT3195">
        <v>0</v>
      </c>
      <c r="AU3195">
        <v>0</v>
      </c>
      <c r="AV3195">
        <v>1</v>
      </c>
      <c r="AW3195">
        <v>0</v>
      </c>
      <c r="AX3195">
        <v>0</v>
      </c>
    </row>
    <row r="3196" spans="1:50">
      <c r="A3196" s="13" t="s">
        <v>318</v>
      </c>
      <c r="B3196" s="13" t="s">
        <v>252</v>
      </c>
      <c r="D3196" s="13">
        <v>9.2650000000000006</v>
      </c>
      <c r="E3196" s="13">
        <v>72.03</v>
      </c>
      <c r="F3196" s="13">
        <v>2518</v>
      </c>
      <c r="G3196">
        <v>317</v>
      </c>
      <c r="H3196">
        <v>41.084000000000003</v>
      </c>
      <c r="J3196">
        <f>(F3196*100*Info!$B$11)/AI3196</f>
        <v>2.1034633538284782</v>
      </c>
      <c r="K3196">
        <f>2*((F3196*100*Info!$B$11)/AI3196^2)*(AJ3196/2)</f>
        <v>0.12282437534118883</v>
      </c>
      <c r="L3196">
        <f t="shared" si="815"/>
        <v>0.95327102910199812</v>
      </c>
      <c r="M3196">
        <f t="shared" si="816"/>
        <v>21.455326233011824</v>
      </c>
      <c r="N3196">
        <f t="shared" si="817"/>
        <v>1.4748733727774821</v>
      </c>
      <c r="O3196" s="14">
        <v>1.69</v>
      </c>
      <c r="P3196" s="14">
        <v>0.03</v>
      </c>
      <c r="Q3196" s="23">
        <v>1.4702999999999999</v>
      </c>
      <c r="R3196" s="23">
        <v>9.7983416964300643E-2</v>
      </c>
      <c r="S3196" s="14">
        <v>3.24</v>
      </c>
      <c r="T3196" s="14">
        <v>0.1</v>
      </c>
      <c r="U3196" s="23">
        <v>2.4738067548</v>
      </c>
      <c r="V3196" s="23">
        <v>8.9736127380000003E-2</v>
      </c>
      <c r="W3196" s="37">
        <f>U3196*Info!$B$2</f>
        <v>1.187427242304</v>
      </c>
      <c r="X3196" s="37">
        <f>W3196*SQRT((0.5*V3196/U3196)^2+Info!$B$3^2)</f>
        <v>6.3156843007758062E-2</v>
      </c>
      <c r="Y3196" s="28">
        <f>W3196*Info!$D$2</f>
        <v>0.96181606626624006</v>
      </c>
      <c r="Z3196" s="28">
        <f>Y3196*SQRT(Info!$D$3^2+(X3196/W3196)^2)</f>
        <v>7.0212309427001893E-2</v>
      </c>
      <c r="AA3196" s="37">
        <f t="shared" si="818"/>
        <v>0.50257275769599996</v>
      </c>
      <c r="AB3196" s="37">
        <f t="shared" si="819"/>
        <v>6.4913687452698279E-2</v>
      </c>
      <c r="AC3196" s="37">
        <f>(1-EXP(-Info!$B$6*H3196*1000))+(Info!$B$6/(Info!$B$6-Info!$B$7))*(EXP(-Info!$B$7*H3196*1000)-EXP(-Info!$B$6*H3196*1000))*(Info!$B$9-1)</f>
        <v>0.35727601510394558</v>
      </c>
      <c r="AD3196" s="37">
        <f>SQRT((Info!$B$6*EXP(-Info!$B$6*H3196*1000)+(Info!$B$6/(Info!$B$6+Info!$B$7))*(Info!$B$9-1)*(-Info!$B$7*EXP(-Info!$B$7*H3196*1000)+Info!$B$6*EXP(-Info!$B$6*H3196*1000)))^2*(0.01*H3196*1000)^2)</f>
        <v>2.7591577391256773E-3</v>
      </c>
      <c r="AE3196" s="37">
        <f t="shared" si="820"/>
        <v>2.3233521965845015E-2</v>
      </c>
      <c r="AF3196" s="37">
        <f t="shared" si="821"/>
        <v>2.098626741564332</v>
      </c>
      <c r="AG3196" s="37">
        <f t="shared" si="822"/>
        <v>8.9272419805953851E-2</v>
      </c>
      <c r="AH3196" s="37">
        <f t="shared" si="823"/>
        <v>0.64772430295195427</v>
      </c>
      <c r="AI3196">
        <f>AF3196*EXP(Info!$B$6*H3196*1000)</f>
        <v>3.0588721006529802</v>
      </c>
      <c r="AJ3196">
        <f>2*SQRT((EXP(Info!$B$6*H3196)*AG3196)^2+(Info!$B$6*H3196*0.01*AI3196)^2)</f>
        <v>0.17861212287225245</v>
      </c>
      <c r="AK3196">
        <f t="shared" si="824"/>
        <v>0.66827099590837113</v>
      </c>
      <c r="AL3196">
        <f t="shared" si="825"/>
        <v>0.17263146041170579</v>
      </c>
      <c r="AM3196">
        <f t="shared" si="813"/>
        <v>0.87</v>
      </c>
      <c r="AN3196">
        <f t="shared" si="814"/>
        <v>0.06</v>
      </c>
      <c r="AO3196">
        <f t="shared" si="826"/>
        <v>10.199999999999999</v>
      </c>
      <c r="AP3196">
        <f t="shared" si="827"/>
        <v>0.68315764629587306</v>
      </c>
      <c r="AQ3196">
        <f t="shared" si="812"/>
        <v>3</v>
      </c>
      <c r="AR3196">
        <v>1</v>
      </c>
      <c r="AS3196">
        <v>1</v>
      </c>
      <c r="AT3196">
        <v>0</v>
      </c>
      <c r="AU3196">
        <v>0</v>
      </c>
      <c r="AV3196">
        <v>1</v>
      </c>
      <c r="AW3196">
        <v>0</v>
      </c>
      <c r="AX3196">
        <v>0</v>
      </c>
    </row>
    <row r="3197" spans="1:50">
      <c r="A3197" s="13" t="s">
        <v>318</v>
      </c>
      <c r="B3197" s="13" t="s">
        <v>252</v>
      </c>
      <c r="D3197" s="13">
        <v>9.2650000000000006</v>
      </c>
      <c r="E3197" s="13">
        <v>72.03</v>
      </c>
      <c r="F3197" s="13">
        <v>2518</v>
      </c>
      <c r="G3197">
        <v>327</v>
      </c>
      <c r="H3197">
        <v>43.204000000000001</v>
      </c>
      <c r="J3197">
        <f>(F3197*100*Info!$B$11)/AI3197</f>
        <v>2.1921982686275823</v>
      </c>
      <c r="K3197">
        <f>2*((F3197*100*Info!$B$11)/AI3197^2)*(AJ3197/2)</f>
        <v>0.1315843878164116</v>
      </c>
      <c r="L3197">
        <f t="shared" si="815"/>
        <v>0.92803738421400372</v>
      </c>
      <c r="M3197">
        <f t="shared" si="816"/>
        <v>21.768528831783019</v>
      </c>
      <c r="N3197">
        <f t="shared" si="817"/>
        <v>1.5264706860009378</v>
      </c>
      <c r="O3197" s="14">
        <v>1.69</v>
      </c>
      <c r="P3197" s="14">
        <v>0.04</v>
      </c>
      <c r="Q3197" s="23">
        <v>1.5885999999999998</v>
      </c>
      <c r="R3197" s="23">
        <v>0.11216563644895883</v>
      </c>
      <c r="S3197" s="14">
        <v>3.11</v>
      </c>
      <c r="T3197" s="14">
        <v>0.1</v>
      </c>
      <c r="U3197" s="23">
        <v>2.4083236348199999</v>
      </c>
      <c r="V3197" s="23">
        <v>8.7310826640000005E-2</v>
      </c>
      <c r="W3197" s="37">
        <f>U3197*Info!$B$2</f>
        <v>1.1559953447136</v>
      </c>
      <c r="X3197" s="37">
        <f>W3197*SQRT((0.5*V3197/U3197)^2+Info!$B$3^2)</f>
        <v>6.1480958729803914E-2</v>
      </c>
      <c r="Y3197" s="28">
        <f>W3197*Info!$D$2</f>
        <v>0.93635622921801609</v>
      </c>
      <c r="Z3197" s="28">
        <f>Y3197*SQRT(Info!$D$3^2+(X3197/W3197)^2)</f>
        <v>6.8351337197259054E-2</v>
      </c>
      <c r="AA3197" s="37">
        <f t="shared" si="818"/>
        <v>0.53400465528639995</v>
      </c>
      <c r="AB3197" s="37">
        <f t="shared" si="819"/>
        <v>6.4652210220036962E-2</v>
      </c>
      <c r="AC3197" s="37">
        <f>(1-EXP(-Info!$B$6*H3197*1000))+(Info!$B$6/(Info!$B$6-Info!$B$7))*(EXP(-Info!$B$7*H3197*1000)-EXP(-Info!$B$6*H3197*1000))*(Info!$B$9-1)</f>
        <v>0.37216040151151597</v>
      </c>
      <c r="AD3197" s="37">
        <f>SQRT((Info!$B$6*EXP(-Info!$B$6*H3197*1000)+(Info!$B$6/(Info!$B$6+Info!$B$7))*(Info!$B$9-1)*(-Info!$B$7*EXP(-Info!$B$7*H3197*1000)+Info!$B$6*EXP(-Info!$B$6*H3197*1000)))^2*(0.01*H3197*1000)^2)</f>
        <v>2.8440494009290855E-3</v>
      </c>
      <c r="AE3197" s="37">
        <f t="shared" si="820"/>
        <v>2.4108876345585162E-2</v>
      </c>
      <c r="AF3197" s="37">
        <f t="shared" si="821"/>
        <v>1.9749083838615784</v>
      </c>
      <c r="AG3197" s="37">
        <f t="shared" si="822"/>
        <v>8.8051934761821812E-2</v>
      </c>
      <c r="AH3197" s="37">
        <f t="shared" si="823"/>
        <v>0.63501877294584519</v>
      </c>
      <c r="AI3197">
        <f>AF3197*EXP(Info!$B$6*H3197*1000)</f>
        <v>2.9350563130405187</v>
      </c>
      <c r="AJ3197">
        <f>2*SQRT((EXP(Info!$B$6*H3197)*AG3197)^2+(Info!$B$6*H3197*0.01*AI3197)^2)</f>
        <v>0.1761736580514292</v>
      </c>
      <c r="AK3197">
        <f t="shared" si="824"/>
        <v>0.71006599013432603</v>
      </c>
      <c r="AL3197">
        <f t="shared" si="825"/>
        <v>0.17193608785916631</v>
      </c>
      <c r="AM3197">
        <f t="shared" si="813"/>
        <v>0.94</v>
      </c>
      <c r="AN3197">
        <f t="shared" si="814"/>
        <v>7.0000000000000007E-2</v>
      </c>
      <c r="AO3197">
        <f t="shared" si="826"/>
        <v>9.93</v>
      </c>
      <c r="AP3197">
        <f t="shared" si="827"/>
        <v>0.70173292972989987</v>
      </c>
      <c r="AQ3197">
        <f t="shared" si="812"/>
        <v>3</v>
      </c>
      <c r="AR3197">
        <v>1</v>
      </c>
      <c r="AS3197">
        <v>1</v>
      </c>
      <c r="AT3197">
        <v>0</v>
      </c>
      <c r="AU3197">
        <v>0</v>
      </c>
      <c r="AV3197">
        <v>1</v>
      </c>
      <c r="AW3197">
        <v>0</v>
      </c>
      <c r="AX3197">
        <v>0</v>
      </c>
    </row>
    <row r="3198" spans="1:50">
      <c r="A3198" s="13" t="s">
        <v>318</v>
      </c>
      <c r="B3198" s="13" t="s">
        <v>252</v>
      </c>
      <c r="D3198" s="13">
        <v>9.2650000000000006</v>
      </c>
      <c r="E3198" s="13">
        <v>72.03</v>
      </c>
      <c r="F3198" s="13">
        <v>2518</v>
      </c>
      <c r="G3198">
        <v>337</v>
      </c>
      <c r="H3198">
        <v>45.323999999999998</v>
      </c>
      <c r="J3198">
        <f>(F3198*100*Info!$B$11)/AI3198</f>
        <v>2.1439283037428418</v>
      </c>
      <c r="K3198">
        <f>2*((F3198*100*Info!$B$11)/AI3198^2)*(AJ3198/2)</f>
        <v>0.12073755608504878</v>
      </c>
      <c r="L3198">
        <f t="shared" si="815"/>
        <v>0.96261682350495892</v>
      </c>
      <c r="M3198">
        <f t="shared" si="816"/>
        <v>22.082461553213005</v>
      </c>
      <c r="N3198">
        <f t="shared" si="817"/>
        <v>1.4000755856835809</v>
      </c>
      <c r="O3198" s="14">
        <v>1.66</v>
      </c>
      <c r="P3198" s="14">
        <v>0.03</v>
      </c>
      <c r="Q3198" s="23">
        <v>1.4607999999999999</v>
      </c>
      <c r="R3198" s="23">
        <v>9.6037492678640854E-2</v>
      </c>
      <c r="S3198" s="14">
        <v>3.13</v>
      </c>
      <c r="T3198" s="14">
        <v>0.08</v>
      </c>
      <c r="U3198" s="23">
        <v>2.4980597622000005</v>
      </c>
      <c r="V3198" s="23">
        <v>7.2759022199999995E-2</v>
      </c>
      <c r="W3198" s="37">
        <f>U3198*Info!$B$2</f>
        <v>1.1990686858560002</v>
      </c>
      <c r="X3198" s="37">
        <f>W3198*SQRT((0.5*V3198/U3198)^2+Info!$B$3^2)</f>
        <v>6.2444707553510843E-2</v>
      </c>
      <c r="Y3198" s="28">
        <f>W3198*Info!$D$2</f>
        <v>0.9712456355433603</v>
      </c>
      <c r="Z3198" s="28">
        <f>Y3198*SQRT(Info!$D$3^2+(X3198/W3198)^2)</f>
        <v>7.0118850322164736E-2</v>
      </c>
      <c r="AA3198" s="37">
        <f t="shared" si="818"/>
        <v>0.46093131414399968</v>
      </c>
      <c r="AB3198" s="37">
        <f t="shared" si="819"/>
        <v>6.4221036284409908E-2</v>
      </c>
      <c r="AC3198" s="37">
        <f>(1-EXP(-Info!$B$6*H3198*1000))+(Info!$B$6/(Info!$B$6-Info!$B$7))*(EXP(-Info!$B$7*H3198*1000)-EXP(-Info!$B$6*H3198*1000))*(Info!$B$9-1)</f>
        <v>0.38674323802619565</v>
      </c>
      <c r="AD3198" s="37">
        <f>SQRT((Info!$B$6*EXP(-Info!$B$6*H3198*1000)+(Info!$B$6/(Info!$B$6+Info!$B$7))*(Info!$B$9-1)*(-Info!$B$7*EXP(-Info!$B$7*H3198*1000)+Info!$B$6*EXP(-Info!$B$6*H3198*1000)))^2*(0.01*H3198*1000)^2)</f>
        <v>2.9244707675121703E-3</v>
      </c>
      <c r="AE3198" s="37">
        <f t="shared" si="820"/>
        <v>2.4873604057387751E-2</v>
      </c>
      <c r="AF3198" s="37">
        <f t="shared" si="821"/>
        <v>1.9804922955169195</v>
      </c>
      <c r="AG3198" s="37">
        <f t="shared" si="822"/>
        <v>8.4470997089568192E-2</v>
      </c>
      <c r="AH3198" s="37">
        <f t="shared" si="823"/>
        <v>0.63274514233767398</v>
      </c>
      <c r="AI3198">
        <f>AF3198*EXP(Info!$B$6*H3198*1000)</f>
        <v>3.0011383107070762</v>
      </c>
      <c r="AJ3198">
        <f>2*SQRT((EXP(Info!$B$6*H3198)*AG3198)^2+(Info!$B$6*H3198*0.01*AI3198)^2)</f>
        <v>0.169012230714711</v>
      </c>
      <c r="AK3198">
        <f t="shared" si="824"/>
        <v>0.61290036841727635</v>
      </c>
      <c r="AL3198">
        <f t="shared" si="825"/>
        <v>0.17078942389475971</v>
      </c>
      <c r="AM3198">
        <f t="shared" si="813"/>
        <v>0.88</v>
      </c>
      <c r="AN3198">
        <f t="shared" si="814"/>
        <v>0.06</v>
      </c>
      <c r="AO3198">
        <f t="shared" si="826"/>
        <v>10.3</v>
      </c>
      <c r="AP3198">
        <f t="shared" si="827"/>
        <v>0.66451572741320852</v>
      </c>
      <c r="AQ3198">
        <f t="shared" si="812"/>
        <v>3</v>
      </c>
      <c r="AR3198">
        <v>1</v>
      </c>
      <c r="AS3198">
        <v>1</v>
      </c>
      <c r="AT3198">
        <v>0</v>
      </c>
      <c r="AU3198">
        <v>0</v>
      </c>
      <c r="AV3198">
        <v>1</v>
      </c>
      <c r="AW3198">
        <v>0</v>
      </c>
      <c r="AX3198">
        <v>0</v>
      </c>
    </row>
    <row r="3199" spans="1:50">
      <c r="A3199" s="13" t="s">
        <v>318</v>
      </c>
      <c r="B3199" s="13" t="s">
        <v>252</v>
      </c>
      <c r="D3199" s="13">
        <v>9.2650000000000006</v>
      </c>
      <c r="E3199" s="13">
        <v>72.03</v>
      </c>
      <c r="F3199" s="13">
        <v>2518</v>
      </c>
      <c r="G3199">
        <v>347</v>
      </c>
      <c r="H3199">
        <v>47.444000000000003</v>
      </c>
      <c r="J3199">
        <f>(F3199*100*Info!$B$11)/AI3199</f>
        <v>2.6597573561360774</v>
      </c>
      <c r="K3199">
        <f>2*((F3199*100*Info!$B$11)/AI3199^2)*(AJ3199/2)</f>
        <v>0.18482468310168801</v>
      </c>
      <c r="L3199">
        <f t="shared" si="815"/>
        <v>0.90467289820660202</v>
      </c>
      <c r="M3199">
        <f t="shared" si="816"/>
        <v>25.746451236150911</v>
      </c>
      <c r="N3199">
        <f t="shared" si="817"/>
        <v>2.0046644244252998</v>
      </c>
      <c r="O3199" s="14">
        <v>1.43</v>
      </c>
      <c r="P3199" s="14">
        <v>0.03</v>
      </c>
      <c r="Q3199" s="23">
        <v>1.2584</v>
      </c>
      <c r="R3199" s="23">
        <v>8.1637491387229658E-2</v>
      </c>
      <c r="S3199" s="14">
        <v>2.6</v>
      </c>
      <c r="T3199" s="14">
        <v>0.09</v>
      </c>
      <c r="U3199" s="23">
        <v>2.34769111632</v>
      </c>
      <c r="V3199" s="23">
        <v>8.2460225160000011E-2</v>
      </c>
      <c r="W3199" s="37">
        <f>U3199*Info!$B$2</f>
        <v>1.1268917358335999</v>
      </c>
      <c r="X3199" s="37">
        <f>W3199*SQRT((0.5*V3199/U3199)^2+Info!$B$3^2)</f>
        <v>5.9719130366836244E-2</v>
      </c>
      <c r="Y3199" s="28">
        <f>W3199*Info!$D$2</f>
        <v>0.91278230602521604</v>
      </c>
      <c r="Z3199" s="28">
        <f>Y3199*SQRT(Info!$D$3^2+(X3199/W3199)^2)</f>
        <v>6.650433952590501E-2</v>
      </c>
      <c r="AA3199" s="37">
        <f t="shared" si="818"/>
        <v>0.30310826416640002</v>
      </c>
      <c r="AB3199" s="37">
        <f t="shared" si="819"/>
        <v>6.1574138498002411E-2</v>
      </c>
      <c r="AC3199" s="37">
        <f>(1-EXP(-Info!$B$6*H3199*1000))+(Info!$B$6/(Info!$B$6-Info!$B$7))*(EXP(-Info!$B$7*H3199*1000)-EXP(-Info!$B$6*H3199*1000))*(Info!$B$9-1)</f>
        <v>0.401030419917843</v>
      </c>
      <c r="AD3199" s="37">
        <f>SQRT((Info!$B$6*EXP(-Info!$B$6*H3199*1000)+(Info!$B$6/(Info!$B$6+Info!$B$7))*(Info!$B$9-1)*(-Info!$B$7*EXP(-Info!$B$7*H3199*1000)+Info!$B$6*EXP(-Info!$B$6*H3199*1000)))^2*(0.01*H3199*1000)^2)</f>
        <v>3.00056252386569E-3</v>
      </c>
      <c r="AE3199" s="37">
        <f t="shared" si="820"/>
        <v>2.4709846187241018E-2</v>
      </c>
      <c r="AF3199" s="37">
        <f t="shared" si="821"/>
        <v>1.5656620595155641</v>
      </c>
      <c r="AG3199" s="37">
        <f t="shared" si="822"/>
        <v>8.4014306367272709E-2</v>
      </c>
      <c r="AH3199" s="37">
        <f t="shared" si="823"/>
        <v>0.60217771519829388</v>
      </c>
      <c r="AI3199">
        <f>AF3199*EXP(Info!$B$6*H3199*1000)</f>
        <v>2.4191023865120931</v>
      </c>
      <c r="AJ3199">
        <f>2*SQRT((EXP(Info!$B$6*H3199)*AG3199)^2+(Info!$B$6*H3199*0.01*AI3199)^2)</f>
        <v>0.16810173715513918</v>
      </c>
      <c r="AK3199">
        <f t="shared" si="824"/>
        <v>0.4030430588620621</v>
      </c>
      <c r="AL3199">
        <f t="shared" si="825"/>
        <v>0.16375026392158762</v>
      </c>
      <c r="AM3199">
        <f t="shared" si="813"/>
        <v>0.88</v>
      </c>
      <c r="AN3199">
        <f t="shared" si="814"/>
        <v>0.06</v>
      </c>
      <c r="AO3199">
        <f t="shared" si="826"/>
        <v>9.68</v>
      </c>
      <c r="AP3199">
        <f t="shared" si="827"/>
        <v>0.60910909022883786</v>
      </c>
      <c r="AQ3199">
        <f t="shared" si="812"/>
        <v>3</v>
      </c>
      <c r="AR3199">
        <v>1</v>
      </c>
      <c r="AS3199">
        <v>1</v>
      </c>
      <c r="AT3199">
        <v>0</v>
      </c>
      <c r="AU3199">
        <v>0</v>
      </c>
      <c r="AV3199">
        <v>1</v>
      </c>
      <c r="AW3199">
        <v>0</v>
      </c>
      <c r="AX3199">
        <v>0</v>
      </c>
    </row>
    <row r="3200" spans="1:50">
      <c r="A3200" s="13" t="s">
        <v>318</v>
      </c>
      <c r="B3200" s="13" t="s">
        <v>252</v>
      </c>
      <c r="D3200" s="13">
        <v>9.2650000000000006</v>
      </c>
      <c r="E3200" s="13">
        <v>72.03</v>
      </c>
      <c r="F3200" s="13">
        <v>2518</v>
      </c>
      <c r="G3200">
        <v>357</v>
      </c>
      <c r="H3200">
        <v>49.564</v>
      </c>
      <c r="J3200">
        <f>(F3200*100*Info!$B$11)/AI3200</f>
        <v>2.2541495254072763</v>
      </c>
      <c r="K3200">
        <f>2*((F3200*100*Info!$B$11)/AI3200^2)*(AJ3200/2)</f>
        <v>0.13488649702434197</v>
      </c>
      <c r="L3200">
        <f t="shared" si="815"/>
        <v>1.0373831787286449</v>
      </c>
      <c r="M3200">
        <f t="shared" si="816"/>
        <v>25.021059759964331</v>
      </c>
      <c r="N3200">
        <f t="shared" si="817"/>
        <v>1.5844629780646573</v>
      </c>
      <c r="O3200" s="14">
        <v>1.85</v>
      </c>
      <c r="P3200" s="14">
        <v>0.03</v>
      </c>
      <c r="Q3200" s="23">
        <v>1.4430000000000001</v>
      </c>
      <c r="R3200" s="23">
        <v>7.0202848945039253E-2</v>
      </c>
      <c r="S3200" s="14">
        <v>3.09</v>
      </c>
      <c r="T3200" s="14">
        <v>0.06</v>
      </c>
      <c r="U3200" s="23">
        <v>2.6920838214000002</v>
      </c>
      <c r="V3200" s="23">
        <v>5.5781917020000002E-2</v>
      </c>
      <c r="W3200" s="37">
        <f>U3200*Info!$B$2</f>
        <v>1.292200234272</v>
      </c>
      <c r="X3200" s="37">
        <f>W3200*SQRT((0.5*V3200/U3200)^2+Info!$B$3^2)</f>
        <v>6.5982445060619552E-2</v>
      </c>
      <c r="Y3200" s="28">
        <f>W3200*Info!$D$2</f>
        <v>1.04668218976032</v>
      </c>
      <c r="Z3200" s="28">
        <f>Y3200*SQRT(Info!$D$3^2+(X3200/W3200)^2)</f>
        <v>7.4801807926425296E-2</v>
      </c>
      <c r="AA3200" s="37">
        <f t="shared" si="818"/>
        <v>0.55779976572800005</v>
      </c>
      <c r="AB3200" s="37">
        <f t="shared" si="819"/>
        <v>6.7665966749745607E-2</v>
      </c>
      <c r="AC3200" s="37">
        <f>(1-EXP(-Info!$B$6*H3200*1000))+(Info!$B$6/(Info!$B$6-Info!$B$7))*(EXP(-Info!$B$7*H3200*1000)-EXP(-Info!$B$6*H3200*1000))*(Info!$B$9-1)</f>
        <v>0.41502772841735086</v>
      </c>
      <c r="AD3200" s="37">
        <f>SQRT((Info!$B$6*EXP(-Info!$B$6*H3200*1000)+(Info!$B$6/(Info!$B$6+Info!$B$7))*(Info!$B$9-1)*(-Info!$B$7*EXP(-Info!$B$7*H3200*1000)+Info!$B$6*EXP(-Info!$B$6*H3200*1000)))^2*(0.01*H3200*1000)^2)</f>
        <v>3.0724616008908257E-3</v>
      </c>
      <c r="AE3200" s="37">
        <f t="shared" si="820"/>
        <v>2.8135497911757769E-2</v>
      </c>
      <c r="AF3200" s="37">
        <f t="shared" si="821"/>
        <v>1.8118154405578575</v>
      </c>
      <c r="AG3200" s="37">
        <f t="shared" si="822"/>
        <v>8.5363438964256522E-2</v>
      </c>
      <c r="AH3200" s="37">
        <f t="shared" si="823"/>
        <v>0.58634803901548793</v>
      </c>
      <c r="AI3200">
        <f>AF3200*EXP(Info!$B$6*H3200*1000)</f>
        <v>2.8543915544419591</v>
      </c>
      <c r="AJ3200">
        <f>2*SQRT((EXP(Info!$B$6*H3200)*AG3200)^2+(Info!$B$6*H3200*0.01*AI3200)^2)</f>
        <v>0.17080449791589469</v>
      </c>
      <c r="AK3200">
        <f t="shared" si="824"/>
        <v>0.74170634848852168</v>
      </c>
      <c r="AL3200">
        <f t="shared" si="825"/>
        <v>0.17995087197427345</v>
      </c>
      <c r="AM3200">
        <f t="shared" si="813"/>
        <v>0.78</v>
      </c>
      <c r="AN3200">
        <f t="shared" si="814"/>
        <v>3.9999999999999994E-2</v>
      </c>
      <c r="AO3200">
        <f t="shared" si="826"/>
        <v>11.1</v>
      </c>
      <c r="AP3200">
        <f t="shared" si="827"/>
        <v>0.68719999923253505</v>
      </c>
      <c r="AQ3200">
        <f t="shared" si="812"/>
        <v>3</v>
      </c>
      <c r="AR3200">
        <v>1</v>
      </c>
      <c r="AS3200">
        <v>1</v>
      </c>
      <c r="AT3200">
        <v>0</v>
      </c>
      <c r="AU3200">
        <v>0</v>
      </c>
      <c r="AV3200">
        <v>1</v>
      </c>
      <c r="AW3200">
        <v>0</v>
      </c>
      <c r="AX3200">
        <v>0</v>
      </c>
    </row>
    <row r="3201" spans="1:50">
      <c r="A3201" s="13" t="s">
        <v>318</v>
      </c>
      <c r="B3201" s="13" t="s">
        <v>252</v>
      </c>
      <c r="D3201" s="13">
        <v>9.2650000000000006</v>
      </c>
      <c r="E3201" s="13">
        <v>72.03</v>
      </c>
      <c r="F3201" s="13">
        <v>2518</v>
      </c>
      <c r="G3201">
        <v>367</v>
      </c>
      <c r="H3201">
        <v>51.683999999999997</v>
      </c>
      <c r="J3201">
        <f>(F3201*100*Info!$B$11)/AI3201</f>
        <v>2.191754294934265</v>
      </c>
      <c r="K3201">
        <f>2*((F3201*100*Info!$B$11)/AI3201^2)*(AJ3201/2)</f>
        <v>0.12515660141467563</v>
      </c>
      <c r="L3201">
        <f t="shared" si="815"/>
        <v>1.0093457955197624</v>
      </c>
      <c r="M3201">
        <f t="shared" si="816"/>
        <v>23.670946411725815</v>
      </c>
      <c r="N3201">
        <f t="shared" si="817"/>
        <v>1.4504369987207097</v>
      </c>
      <c r="O3201" s="14">
        <v>1.64</v>
      </c>
      <c r="P3201" s="14">
        <v>0.03</v>
      </c>
      <c r="Q3201" s="23">
        <v>1.5251999999999999</v>
      </c>
      <c r="R3201" s="23">
        <v>7.7107652019757417E-2</v>
      </c>
      <c r="S3201" s="14">
        <v>3.01</v>
      </c>
      <c r="T3201" s="14">
        <v>0.06</v>
      </c>
      <c r="U3201" s="23">
        <v>2.6193247992000002</v>
      </c>
      <c r="V3201" s="23">
        <v>5.8207217759999999E-2</v>
      </c>
      <c r="W3201" s="37">
        <f>U3201*Info!$B$2</f>
        <v>1.2572759036159999</v>
      </c>
      <c r="X3201" s="37">
        <f>W3201*SQRT((0.5*V3201/U3201)^2+Info!$B$3^2)</f>
        <v>6.4397283824837781E-2</v>
      </c>
      <c r="Y3201" s="28">
        <f>W3201*Info!$D$2</f>
        <v>1.01839348192896</v>
      </c>
      <c r="Z3201" s="28">
        <f>Y3201*SQRT(Info!$D$3^2+(X3201/W3201)^2)</f>
        <v>7.2894900910144902E-2</v>
      </c>
      <c r="AA3201" s="37">
        <f t="shared" si="818"/>
        <v>0.38272409638399996</v>
      </c>
      <c r="AB3201" s="37">
        <f t="shared" si="819"/>
        <v>6.6121177878322113E-2</v>
      </c>
      <c r="AC3201" s="37">
        <f>(1-EXP(-Info!$B$6*H3201*1000))+(Info!$B$6/(Info!$B$6-Info!$B$7))*(EXP(-Info!$B$7*H3201*1000)-EXP(-Info!$B$6*H3201*1000))*(Info!$B$9-1)</f>
        <v>0.42874083291550624</v>
      </c>
      <c r="AD3201" s="37">
        <f>SQRT((Info!$B$6*EXP(-Info!$B$6*H3201*1000)+(Info!$B$6/(Info!$B$6+Info!$B$7))*(Info!$B$9-1)*(-Info!$B$7*EXP(-Info!$B$7*H3201*1000)+Info!$B$6*EXP(-Info!$B$6*H3201*1000)))^2*(0.01*H3201*1000)^2)</f>
        <v>3.1403012677328362E-3</v>
      </c>
      <c r="AE3201" s="37">
        <f t="shared" si="820"/>
        <v>2.837431447021856E-2</v>
      </c>
      <c r="AF3201" s="37">
        <f t="shared" si="821"/>
        <v>1.8275170702105292</v>
      </c>
      <c r="AG3201" s="37">
        <f t="shared" si="822"/>
        <v>8.3778089619868379E-2</v>
      </c>
      <c r="AH3201" s="37">
        <f t="shared" si="823"/>
        <v>0.60714852830914601</v>
      </c>
      <c r="AI3201">
        <f>AF3201*EXP(Info!$B$6*H3201*1000)</f>
        <v>2.9356508540410347</v>
      </c>
      <c r="AJ3201">
        <f>2*SQRT((EXP(Info!$B$6*H3201)*AG3201)^2+(Info!$B$6*H3201*0.01*AI3201)^2)</f>
        <v>0.16763561713147482</v>
      </c>
      <c r="AK3201">
        <f t="shared" si="824"/>
        <v>0.50890823096180471</v>
      </c>
      <c r="AL3201">
        <f t="shared" si="825"/>
        <v>0.17584266044960983</v>
      </c>
      <c r="AM3201">
        <f t="shared" si="813"/>
        <v>0.92999999999999994</v>
      </c>
      <c r="AN3201">
        <f t="shared" si="814"/>
        <v>4.9999999999999996E-2</v>
      </c>
      <c r="AO3201">
        <f t="shared" si="826"/>
        <v>10.8</v>
      </c>
      <c r="AP3201">
        <f t="shared" si="827"/>
        <v>0.62611555485630965</v>
      </c>
      <c r="AQ3201">
        <f t="shared" si="812"/>
        <v>3</v>
      </c>
      <c r="AR3201">
        <v>1</v>
      </c>
      <c r="AS3201">
        <v>1</v>
      </c>
      <c r="AT3201">
        <v>0</v>
      </c>
      <c r="AU3201">
        <v>0</v>
      </c>
      <c r="AV3201">
        <v>1</v>
      </c>
      <c r="AW3201">
        <v>0</v>
      </c>
      <c r="AX3201">
        <v>0</v>
      </c>
    </row>
    <row r="3202" spans="1:50">
      <c r="A3202" s="13" t="s">
        <v>318</v>
      </c>
      <c r="B3202" s="13" t="s">
        <v>252</v>
      </c>
      <c r="D3202" s="13">
        <v>9.2650000000000006</v>
      </c>
      <c r="E3202" s="13">
        <v>72.03</v>
      </c>
      <c r="F3202" s="13">
        <v>2518</v>
      </c>
      <c r="G3202">
        <v>377</v>
      </c>
      <c r="H3202">
        <v>53.804000000000002</v>
      </c>
      <c r="J3202">
        <f>(F3202*100*Info!$B$11)/AI3202</f>
        <v>2.6785260472366543</v>
      </c>
      <c r="K3202">
        <f>2*((F3202*100*Info!$B$11)/AI3202^2)*(AJ3202/2)</f>
        <v>0.19385708748221395</v>
      </c>
      <c r="L3202">
        <f t="shared" si="815"/>
        <v>1.0467289731316056</v>
      </c>
      <c r="M3202">
        <f t="shared" si="816"/>
        <v>29.999491762554012</v>
      </c>
      <c r="N3202">
        <f t="shared" si="817"/>
        <v>2.2801541788166695</v>
      </c>
      <c r="O3202" s="14">
        <v>1.75</v>
      </c>
      <c r="P3202" s="14">
        <v>0.03</v>
      </c>
      <c r="Q3202" s="23">
        <v>1.5225</v>
      </c>
      <c r="R3202" s="23">
        <v>0.10170442468250829</v>
      </c>
      <c r="S3202" s="14">
        <v>2.72</v>
      </c>
      <c r="T3202" s="14">
        <v>0.06</v>
      </c>
      <c r="U3202" s="23">
        <v>2.7163368287999998</v>
      </c>
      <c r="V3202" s="23">
        <v>6.3057819240000007E-2</v>
      </c>
      <c r="W3202" s="37">
        <f>U3202*Info!$B$2</f>
        <v>1.3038416778239998</v>
      </c>
      <c r="X3202" s="37">
        <f>W3202*SQRT((0.5*V3202/U3202)^2+Info!$B$3^2)</f>
        <v>6.69256454847766E-2</v>
      </c>
      <c r="Y3202" s="28">
        <f>W3202*Info!$D$2</f>
        <v>1.05611175903744</v>
      </c>
      <c r="Z3202" s="28">
        <f>Y3202*SQRT(Info!$D$3^2+(X3202/W3202)^2)</f>
        <v>7.5677801174430737E-2</v>
      </c>
      <c r="AA3202" s="37">
        <f t="shared" si="818"/>
        <v>0.44615832217600015</v>
      </c>
      <c r="AB3202" s="37">
        <f t="shared" si="819"/>
        <v>6.858601915517476E-2</v>
      </c>
      <c r="AC3202" s="37">
        <f>(1-EXP(-Info!$B$6*H3202*1000))+(Info!$B$6/(Info!$B$6-Info!$B$7))*(EXP(-Info!$B$7*H3202*1000)-EXP(-Info!$B$6*H3202*1000))*(Info!$B$9-1)</f>
        <v>0.44217529311949716</v>
      </c>
      <c r="AD3202" s="37">
        <f>SQRT((Info!$B$6*EXP(-Info!$B$6*H3202*1000)+(Info!$B$6/(Info!$B$6+Info!$B$7))*(Info!$B$9-1)*(-Info!$B$7*EXP(-Info!$B$7*H3202*1000)+Info!$B$6*EXP(-Info!$B$6*H3202*1000)))^2*(0.01*H3202*1000)^2)</f>
        <v>3.2042112219514891E-3</v>
      </c>
      <c r="AE3202" s="37">
        <f t="shared" si="820"/>
        <v>3.0360719018901108E-2</v>
      </c>
      <c r="AF3202" s="37">
        <f t="shared" si="821"/>
        <v>1.4666080540766842</v>
      </c>
      <c r="AG3202" s="37">
        <f t="shared" si="822"/>
        <v>8.6884422366390476E-2</v>
      </c>
      <c r="AH3202" s="37">
        <f t="shared" si="823"/>
        <v>0.53919413752819267</v>
      </c>
      <c r="AI3202">
        <f>AF3202*EXP(Info!$B$6*H3202*1000)</f>
        <v>2.4021515020956601</v>
      </c>
      <c r="AJ3202">
        <f>2*SQRT((EXP(Info!$B$6*H3202)*AG3202)^2+(Info!$B$6*H3202*0.01*AI3202)^2)</f>
        <v>0.17385460722613108</v>
      </c>
      <c r="AK3202">
        <f t="shared" si="824"/>
        <v>0.59325672099742743</v>
      </c>
      <c r="AL3202">
        <f t="shared" si="825"/>
        <v>0.18239765934127175</v>
      </c>
      <c r="AM3202">
        <f t="shared" si="813"/>
        <v>0.87</v>
      </c>
      <c r="AN3202">
        <f t="shared" si="814"/>
        <v>0.06</v>
      </c>
      <c r="AO3202">
        <f t="shared" si="826"/>
        <v>11.2</v>
      </c>
      <c r="AP3202">
        <f t="shared" si="827"/>
        <v>0.64424999928050164</v>
      </c>
      <c r="AQ3202">
        <f t="shared" ref="AQ3202:AQ3265" si="828">AR3202+AS3202+AT3202+AU3202+AV3202+AW3202+AX3202</f>
        <v>3</v>
      </c>
      <c r="AR3202">
        <v>1</v>
      </c>
      <c r="AS3202">
        <v>1</v>
      </c>
      <c r="AT3202">
        <v>0</v>
      </c>
      <c r="AU3202">
        <v>0</v>
      </c>
      <c r="AV3202">
        <v>1</v>
      </c>
      <c r="AW3202">
        <v>0</v>
      </c>
      <c r="AX3202">
        <v>0</v>
      </c>
    </row>
    <row r="3203" spans="1:50">
      <c r="A3203" s="13" t="s">
        <v>318</v>
      </c>
      <c r="B3203" s="13" t="s">
        <v>252</v>
      </c>
      <c r="D3203" s="13">
        <v>9.2650000000000006</v>
      </c>
      <c r="E3203" s="13">
        <v>72.03</v>
      </c>
      <c r="F3203" s="13">
        <v>2518</v>
      </c>
      <c r="G3203">
        <v>387</v>
      </c>
      <c r="H3203">
        <v>56.47</v>
      </c>
      <c r="J3203">
        <f>(F3203*100*Info!$B$11)/AI3203</f>
        <v>7.9245612878909926</v>
      </c>
      <c r="K3203">
        <f>2*((F3203*100*Info!$B$11)/AI3203^2)*(AJ3203/2)</f>
        <v>1.4589155203817719</v>
      </c>
      <c r="L3203">
        <f t="shared" si="815"/>
        <v>0.89158878604245673</v>
      </c>
      <c r="M3203">
        <f t="shared" si="816"/>
        <v>75.600314770910614</v>
      </c>
      <c r="N3203">
        <f t="shared" si="817"/>
        <v>14.047399505458941</v>
      </c>
      <c r="O3203" s="14">
        <v>1.91</v>
      </c>
      <c r="P3203" s="14">
        <v>0.04</v>
      </c>
      <c r="Q3203" s="23">
        <v>1.5661999999999998</v>
      </c>
      <c r="R3203" s="23">
        <v>8.9690634962631396E-2</v>
      </c>
      <c r="S3203" s="14">
        <v>1.75</v>
      </c>
      <c r="T3203" s="14">
        <v>0.05</v>
      </c>
      <c r="U3203" s="23">
        <v>2.3137369059599999</v>
      </c>
      <c r="V3203" s="23">
        <v>5.8207217759999999E-2</v>
      </c>
      <c r="W3203" s="37">
        <f>U3203*Info!$B$2</f>
        <v>1.1105937148607998</v>
      </c>
      <c r="X3203" s="37">
        <f>W3203*SQRT((0.5*V3203/U3203)^2+Info!$B$3^2)</f>
        <v>5.7259928555700439E-2</v>
      </c>
      <c r="Y3203" s="28">
        <f>W3203*Info!$D$2</f>
        <v>0.89958090903724797</v>
      </c>
      <c r="Z3203" s="28">
        <f>Y3203*SQRT(Info!$D$3^2+(X3203/W3203)^2)</f>
        <v>6.4608584708568687E-2</v>
      </c>
      <c r="AA3203" s="37">
        <f t="shared" si="818"/>
        <v>0.79940628513920009</v>
      </c>
      <c r="AB3203" s="37">
        <f t="shared" si="819"/>
        <v>6.0652282877101324E-2</v>
      </c>
      <c r="AC3203" s="37">
        <f>(1-EXP(-Info!$B$6*H3203*1000))+(Info!$B$6/(Info!$B$6-Info!$B$7))*(EXP(-Info!$B$7*H3203*1000)-EXP(-Info!$B$6*H3203*1000))*(Info!$B$9-1)</f>
        <v>0.45868262198569054</v>
      </c>
      <c r="AD3203" s="37">
        <f>SQRT((Info!$B$6*EXP(-Info!$B$6*H3203*1000)+(Info!$B$6/(Info!$B$6+Info!$B$7))*(Info!$B$9-1)*(-Info!$B$7*EXP(-Info!$B$7*H3203*1000)+Info!$B$6*EXP(-Info!$B$6*H3203*1000)))^2*(0.01*H3203*1000)^2)</f>
        <v>3.2791970331052136E-3</v>
      </c>
      <c r="AE3203" s="37">
        <f t="shared" si="820"/>
        <v>2.7943379120248017E-2</v>
      </c>
      <c r="AF3203" s="37">
        <f t="shared" si="821"/>
        <v>0.48374532006326315</v>
      </c>
      <c r="AG3203" s="37">
        <f t="shared" si="822"/>
        <v>7.4700078010014215E-2</v>
      </c>
      <c r="AH3203" s="37">
        <f t="shared" si="823"/>
        <v>0.27642589717900751</v>
      </c>
      <c r="AI3203">
        <f>AF3203*EXP(Info!$B$6*H3203*1000)</f>
        <v>0.81193458338237623</v>
      </c>
      <c r="AJ3203">
        <f>2*SQRT((EXP(Info!$B$6*H3203)*AG3203)^2+(Info!$B$6*H3203*0.01*AI3203)^2)</f>
        <v>0.14947754483788034</v>
      </c>
      <c r="AK3203">
        <f t="shared" si="824"/>
        <v>1.0629705373495943</v>
      </c>
      <c r="AL3203">
        <f t="shared" si="825"/>
        <v>0.16129868108336326</v>
      </c>
      <c r="AM3203">
        <f t="shared" si="813"/>
        <v>0.82</v>
      </c>
      <c r="AN3203">
        <f t="shared" si="814"/>
        <v>4.9999999999999996E-2</v>
      </c>
      <c r="AO3203">
        <f t="shared" si="826"/>
        <v>9.5399999999999991</v>
      </c>
      <c r="AP3203">
        <f t="shared" si="827"/>
        <v>0.8255044015937999</v>
      </c>
      <c r="AQ3203">
        <f t="shared" si="828"/>
        <v>3</v>
      </c>
      <c r="AR3203">
        <v>1</v>
      </c>
      <c r="AS3203">
        <v>1</v>
      </c>
      <c r="AT3203">
        <v>0</v>
      </c>
      <c r="AU3203">
        <v>0</v>
      </c>
      <c r="AV3203">
        <v>1</v>
      </c>
      <c r="AW3203">
        <v>0</v>
      </c>
      <c r="AX3203">
        <v>0</v>
      </c>
    </row>
    <row r="3204" spans="1:50">
      <c r="A3204" s="13" t="s">
        <v>318</v>
      </c>
      <c r="B3204" s="13" t="s">
        <v>252</v>
      </c>
      <c r="D3204" s="13">
        <v>9.2650000000000006</v>
      </c>
      <c r="E3204" s="13">
        <v>72.03</v>
      </c>
      <c r="F3204" s="13">
        <v>2518</v>
      </c>
      <c r="G3204">
        <v>397</v>
      </c>
      <c r="H3204">
        <v>61.32</v>
      </c>
      <c r="J3204">
        <f>(F3204*100*Info!$B$11)/AI3204</f>
        <v>2.009229053752033</v>
      </c>
      <c r="K3204">
        <f>2*((F3204*100*Info!$B$11)/AI3204^2)*(AJ3204/2)</f>
        <v>0.11720979984667083</v>
      </c>
      <c r="L3204">
        <f t="shared" si="815"/>
        <v>1.0186915899227234</v>
      </c>
      <c r="M3204">
        <f t="shared" si="816"/>
        <v>21.900596710355785</v>
      </c>
      <c r="N3204">
        <f t="shared" si="817"/>
        <v>1.4487599676241807</v>
      </c>
      <c r="O3204" s="14">
        <v>1.94</v>
      </c>
      <c r="P3204" s="14">
        <v>0.04</v>
      </c>
      <c r="Q3204" s="23">
        <v>2.3085999999999998</v>
      </c>
      <c r="R3204" s="23">
        <v>0.12718443300970445</v>
      </c>
      <c r="S3204" s="14">
        <v>3.18</v>
      </c>
      <c r="T3204" s="14">
        <v>0.09</v>
      </c>
      <c r="U3204" s="23">
        <v>2.6435778066000002</v>
      </c>
      <c r="V3204" s="23">
        <v>8.2460225160000011E-2</v>
      </c>
      <c r="W3204" s="37">
        <f>U3204*Info!$B$2</f>
        <v>1.268917347168</v>
      </c>
      <c r="X3204" s="37">
        <f>W3204*SQRT((0.5*V3204/U3204)^2+Info!$B$3^2)</f>
        <v>6.6460816696048142E-2</v>
      </c>
      <c r="Y3204" s="28">
        <f>W3204*Info!$D$2</f>
        <v>1.02782305120608</v>
      </c>
      <c r="Z3204" s="28">
        <f>Y3204*SQRT(Info!$D$3^2+(X3204/W3204)^2)</f>
        <v>7.4424932702463212E-2</v>
      </c>
      <c r="AA3204" s="37">
        <f t="shared" si="818"/>
        <v>0.67108265283199997</v>
      </c>
      <c r="AB3204" s="37">
        <f t="shared" si="819"/>
        <v>6.9404900085697926E-2</v>
      </c>
      <c r="AC3204" s="37">
        <f>(1-EXP(-Info!$B$6*H3204*1000))+(Info!$B$6/(Info!$B$6-Info!$B$7))*(EXP(-Info!$B$7*H3204*1000)-EXP(-Info!$B$6*H3204*1000))*(Info!$B$9-1)</f>
        <v>0.48763938112188282</v>
      </c>
      <c r="AD3204" s="37">
        <f>SQRT((Info!$B$6*EXP(-Info!$B$6*H3204*1000)+(Info!$B$6/(Info!$B$6+Info!$B$7))*(Info!$B$9-1)*(-Info!$B$7*EXP(-Info!$B$7*H3204*1000)+Info!$B$6*EXP(-Info!$B$6*H3204*1000)))^2*(0.01*H3204*1000)^2)</f>
        <v>3.4009755468618857E-3</v>
      </c>
      <c r="AE3204" s="37">
        <f t="shared" si="820"/>
        <v>3.3921430817324669E-2</v>
      </c>
      <c r="AF3204" s="37">
        <f t="shared" si="821"/>
        <v>1.8249306192852923</v>
      </c>
      <c r="AG3204" s="37">
        <f t="shared" si="822"/>
        <v>9.3352740058665243E-2</v>
      </c>
      <c r="AH3204" s="37">
        <f t="shared" si="823"/>
        <v>0.57387755323436862</v>
      </c>
      <c r="AI3204">
        <f>AF3204*EXP(Info!$B$6*H3204*1000)</f>
        <v>3.2023354210196255</v>
      </c>
      <c r="AJ3204">
        <f>2*SQRT((EXP(Info!$B$6*H3204)*AG3204)^2+(Info!$B$6*H3204*0.01*AI3204)^2)</f>
        <v>0.18681050477480182</v>
      </c>
      <c r="AK3204">
        <f t="shared" si="824"/>
        <v>0.89233860347071037</v>
      </c>
      <c r="AL3204">
        <f t="shared" si="825"/>
        <v>0.18457539128790507</v>
      </c>
      <c r="AM3204">
        <f t="shared" si="813"/>
        <v>1.19</v>
      </c>
      <c r="AN3204">
        <f t="shared" si="814"/>
        <v>6.9999999999999993E-2</v>
      </c>
      <c r="AO3204">
        <f t="shared" si="826"/>
        <v>10.9</v>
      </c>
      <c r="AP3204">
        <f t="shared" si="827"/>
        <v>0.73385394413456029</v>
      </c>
      <c r="AQ3204">
        <f t="shared" si="828"/>
        <v>3</v>
      </c>
      <c r="AR3204">
        <v>1</v>
      </c>
      <c r="AS3204">
        <v>1</v>
      </c>
      <c r="AT3204">
        <v>0</v>
      </c>
      <c r="AU3204">
        <v>0</v>
      </c>
      <c r="AV3204">
        <v>1</v>
      </c>
      <c r="AW3204">
        <v>0</v>
      </c>
      <c r="AX3204">
        <v>0</v>
      </c>
    </row>
    <row r="3205" spans="1:50">
      <c r="A3205" s="13" t="s">
        <v>318</v>
      </c>
      <c r="B3205" s="13" t="s">
        <v>252</v>
      </c>
      <c r="D3205" s="13">
        <v>9.2650000000000006</v>
      </c>
      <c r="E3205" s="13">
        <v>72.03</v>
      </c>
      <c r="F3205" s="13">
        <v>2518</v>
      </c>
      <c r="G3205">
        <v>407</v>
      </c>
      <c r="H3205">
        <v>66.343999999999994</v>
      </c>
      <c r="J3205">
        <f>(F3205*100*Info!$B$11)/AI3205</f>
        <v>2.0355250779191989</v>
      </c>
      <c r="K3205">
        <f>2*((F3205*100*Info!$B$11)/AI3205^2)*(AJ3205/2)</f>
        <v>0.11134024475434272</v>
      </c>
      <c r="L3205">
        <f t="shared" si="815"/>
        <v>0.94392523469903711</v>
      </c>
      <c r="M3205">
        <f t="shared" si="816"/>
        <v>20.558803309944015</v>
      </c>
      <c r="N3205">
        <f t="shared" si="817"/>
        <v>1.2894802835876555</v>
      </c>
      <c r="O3205" s="14">
        <v>1.5</v>
      </c>
      <c r="P3205" s="14">
        <v>0.04</v>
      </c>
      <c r="Q3205" s="23">
        <v>1.4249999999999998</v>
      </c>
      <c r="R3205" s="23">
        <v>0.11382442620105757</v>
      </c>
      <c r="S3205" s="14">
        <v>2.84</v>
      </c>
      <c r="T3205" s="14">
        <v>0.08</v>
      </c>
      <c r="U3205" s="23">
        <v>2.4495537474</v>
      </c>
      <c r="V3205" s="23">
        <v>7.5184322940000006E-2</v>
      </c>
      <c r="W3205" s="37">
        <f>U3205*Info!$B$2</f>
        <v>1.175785798752</v>
      </c>
      <c r="X3205" s="37">
        <f>W3205*SQRT((0.5*V3205/U3205)^2+Info!$B$3^2)</f>
        <v>6.1496139053811329E-2</v>
      </c>
      <c r="Y3205" s="28">
        <f>W3205*Info!$D$2</f>
        <v>0.95238649698912003</v>
      </c>
      <c r="Z3205" s="28">
        <f>Y3205*SQRT(Info!$D$3^2+(X3205/W3205)^2)</f>
        <v>6.8911702593846352E-2</v>
      </c>
      <c r="AA3205" s="37">
        <f t="shared" si="818"/>
        <v>0.32421420124800004</v>
      </c>
      <c r="AB3205" s="37">
        <f t="shared" si="819"/>
        <v>6.4666646105435988E-2</v>
      </c>
      <c r="AC3205" s="37">
        <f>(1-EXP(-Info!$B$6*H3205*1000))+(Info!$B$6/(Info!$B$6-Info!$B$7))*(EXP(-Info!$B$7*H3205*1000)-EXP(-Info!$B$6*H3205*1000))*(Info!$B$9-1)</f>
        <v>0.51622994061151128</v>
      </c>
      <c r="AD3205" s="37">
        <f>SQRT((Info!$B$6*EXP(-Info!$B$6*H3205*1000)+(Info!$B$6/(Info!$B$6+Info!$B$7))*(Info!$B$9-1)*(-Info!$B$7*EXP(-Info!$B$7*H3205*1000)+Info!$B$6*EXP(-Info!$B$6*H3205*1000)))^2*(0.01*H3205*1000)^2)</f>
        <v>3.5084646929369584E-3</v>
      </c>
      <c r="AE3205" s="37">
        <f t="shared" si="820"/>
        <v>3.3402232854751711E-2</v>
      </c>
      <c r="AF3205" s="37">
        <f t="shared" si="821"/>
        <v>1.7202444251552163</v>
      </c>
      <c r="AG3205" s="37">
        <f t="shared" si="822"/>
        <v>8.63975226153261E-2</v>
      </c>
      <c r="AH3205" s="37">
        <f t="shared" si="823"/>
        <v>0.60571986801240008</v>
      </c>
      <c r="AI3205">
        <f>AF3205*EXP(Info!$B$6*H3205*1000)</f>
        <v>3.1609659038685103</v>
      </c>
      <c r="AJ3205">
        <f>2*SQRT((EXP(Info!$B$6*H3205)*AG3205)^2+(Info!$B$6*H3205*0.01*AI3205)^2)</f>
        <v>0.17290021194758409</v>
      </c>
      <c r="AK3205">
        <f t="shared" si="824"/>
        <v>0.43110762339946568</v>
      </c>
      <c r="AL3205">
        <f t="shared" si="825"/>
        <v>0.17197447865279647</v>
      </c>
      <c r="AM3205">
        <f t="shared" si="813"/>
        <v>0.94999999999999984</v>
      </c>
      <c r="AN3205">
        <f t="shared" si="814"/>
        <v>0.08</v>
      </c>
      <c r="AO3205">
        <f t="shared" si="826"/>
        <v>10.1</v>
      </c>
      <c r="AP3205">
        <f t="shared" si="827"/>
        <v>0.61235643495968473</v>
      </c>
      <c r="AQ3205">
        <f t="shared" si="828"/>
        <v>3</v>
      </c>
      <c r="AR3205">
        <v>1</v>
      </c>
      <c r="AS3205">
        <v>1</v>
      </c>
      <c r="AT3205">
        <v>0</v>
      </c>
      <c r="AU3205">
        <v>0</v>
      </c>
      <c r="AV3205">
        <v>1</v>
      </c>
      <c r="AW3205">
        <v>0</v>
      </c>
      <c r="AX3205">
        <v>0</v>
      </c>
    </row>
    <row r="3206" spans="1:50">
      <c r="A3206" s="13" t="s">
        <v>318</v>
      </c>
      <c r="B3206" s="13" t="s">
        <v>252</v>
      </c>
      <c r="D3206" s="13">
        <v>9.2650000000000006</v>
      </c>
      <c r="E3206" s="13">
        <v>72.03</v>
      </c>
      <c r="F3206" s="13">
        <v>2518</v>
      </c>
      <c r="G3206">
        <v>417</v>
      </c>
      <c r="H3206">
        <v>72.063999999999993</v>
      </c>
      <c r="J3206">
        <f>(F3206*100*Info!$B$11)/AI3206</f>
        <v>1.7083424943789307</v>
      </c>
      <c r="K3206">
        <f>2*((F3206*100*Info!$B$11)/AI3206^2)*(AJ3206/2)</f>
        <v>7.0773580604251138E-2</v>
      </c>
      <c r="L3206">
        <f t="shared" si="815"/>
        <v>0.91682243093045102</v>
      </c>
      <c r="M3206">
        <f t="shared" si="816"/>
        <v>16.758839888573611</v>
      </c>
      <c r="N3206">
        <f t="shared" si="817"/>
        <v>0.86295772910542012</v>
      </c>
      <c r="O3206" s="14">
        <v>1.1200000000000001</v>
      </c>
      <c r="P3206" s="14">
        <v>0.03</v>
      </c>
      <c r="Q3206" s="23">
        <v>0.99680000000000013</v>
      </c>
      <c r="R3206" s="23">
        <v>8.5529351687008606E-2</v>
      </c>
      <c r="S3206" s="14">
        <v>2.87</v>
      </c>
      <c r="T3206" s="14">
        <v>0.08</v>
      </c>
      <c r="U3206" s="23">
        <v>2.37922002594</v>
      </c>
      <c r="V3206" s="23">
        <v>7.2759022199999995E-2</v>
      </c>
      <c r="W3206" s="37">
        <f>U3206*Info!$B$2</f>
        <v>1.1420256124512</v>
      </c>
      <c r="X3206" s="37">
        <f>W3206*SQRT((0.5*V3206/U3206)^2+Info!$B$3^2)</f>
        <v>5.9711669434698876E-2</v>
      </c>
      <c r="Y3206" s="28">
        <f>W3206*Info!$D$2</f>
        <v>0.92504074608547204</v>
      </c>
      <c r="Z3206" s="28">
        <f>Y3206*SQRT(Info!$D$3^2+(X3206/W3206)^2)</f>
        <v>6.6922078997023446E-2</v>
      </c>
      <c r="AA3206" s="37">
        <f t="shared" si="818"/>
        <v>0</v>
      </c>
      <c r="AB3206" s="37">
        <f t="shared" si="819"/>
        <v>6.1566902363841172E-2</v>
      </c>
      <c r="AC3206" s="37">
        <f>(1-EXP(-Info!$B$6*H3206*1000))+(Info!$B$6/(Info!$B$6-Info!$B$7))*(EXP(-Info!$B$7*H3206*1000)-EXP(-Info!$B$6*H3206*1000))*(Info!$B$9-1)</f>
        <v>0.54712300304349937</v>
      </c>
      <c r="AD3206" s="37">
        <f>SQRT((Info!$B$6*EXP(-Info!$B$6*H3206*1000)+(Info!$B$6/(Info!$B$6+Info!$B$7))*(Info!$B$9-1)*(-Info!$B$7*EXP(-Info!$B$7*H3206*1000)+Info!$B$6*EXP(-Info!$B$6*H3206*1000)))^2*(0.01*H3206*1000)^2)</f>
        <v>3.6095586301123752E-3</v>
      </c>
      <c r="AE3206" s="37">
        <f t="shared" si="820"/>
        <v>0</v>
      </c>
      <c r="AF3206" s="37">
        <f t="shared" si="821"/>
        <v>1.944959253914528</v>
      </c>
      <c r="AG3206" s="37">
        <f t="shared" si="822"/>
        <v>7.7965150274233716E-2</v>
      </c>
      <c r="AH3206" s="37">
        <f t="shared" si="823"/>
        <v>0.67768615118973097</v>
      </c>
      <c r="AI3206">
        <f>AF3206*EXP(Info!$B$6*H3206*1000)</f>
        <v>3.7663556277168229</v>
      </c>
      <c r="AJ3206">
        <f>2*SQRT((EXP(Info!$B$6*H3206)*AG3206)^2+(Info!$B$6*H3206*0.01*AI3206)^2)</f>
        <v>0.15603339171130259</v>
      </c>
      <c r="AK3206">
        <f t="shared" si="824"/>
        <v>0</v>
      </c>
      <c r="AL3206">
        <f t="shared" si="825"/>
        <v>0.1637310201463992</v>
      </c>
      <c r="AM3206">
        <f t="shared" si="813"/>
        <v>0.89</v>
      </c>
      <c r="AN3206">
        <f t="shared" si="814"/>
        <v>7.9999999999999988E-2</v>
      </c>
      <c r="AO3206">
        <f t="shared" si="826"/>
        <v>9.81</v>
      </c>
      <c r="AP3206">
        <f t="shared" si="827"/>
        <v>0.47074250711953475</v>
      </c>
      <c r="AQ3206">
        <f t="shared" si="828"/>
        <v>3</v>
      </c>
      <c r="AR3206">
        <v>1</v>
      </c>
      <c r="AS3206">
        <v>1</v>
      </c>
      <c r="AT3206">
        <v>0</v>
      </c>
      <c r="AU3206">
        <v>0</v>
      </c>
      <c r="AV3206">
        <v>1</v>
      </c>
      <c r="AW3206">
        <v>0</v>
      </c>
      <c r="AX3206">
        <v>0</v>
      </c>
    </row>
    <row r="3207" spans="1:50">
      <c r="A3207" s="13" t="s">
        <v>318</v>
      </c>
      <c r="B3207" s="13" t="s">
        <v>252</v>
      </c>
      <c r="D3207" s="13">
        <v>9.2650000000000006</v>
      </c>
      <c r="E3207" s="13">
        <v>72.03</v>
      </c>
      <c r="F3207" s="13">
        <v>2518</v>
      </c>
      <c r="G3207">
        <v>427</v>
      </c>
      <c r="H3207">
        <v>77.784000000000006</v>
      </c>
      <c r="J3207">
        <f>(F3207*100*Info!$B$11)/AI3207</f>
        <v>1.6096015588091721</v>
      </c>
      <c r="K3207">
        <f>2*((F3207*100*Info!$B$11)/AI3207^2)*(AJ3207/2)</f>
        <v>6.9518313723951966E-2</v>
      </c>
      <c r="L3207">
        <f t="shared" si="815"/>
        <v>0.88317757107979222</v>
      </c>
      <c r="M3207">
        <f t="shared" si="816"/>
        <v>15.210734747734051</v>
      </c>
      <c r="N3207">
        <f t="shared" si="817"/>
        <v>0.84481995241189833</v>
      </c>
      <c r="O3207" s="14">
        <v>1.43</v>
      </c>
      <c r="P3207" s="14">
        <v>0.03</v>
      </c>
      <c r="Q3207" s="23">
        <v>1.5015000000000001</v>
      </c>
      <c r="R3207" s="23">
        <v>7.9808458198363907E-2</v>
      </c>
      <c r="S3207" s="14">
        <v>3.04</v>
      </c>
      <c r="T3207" s="14">
        <v>0.09</v>
      </c>
      <c r="U3207" s="23">
        <v>2.2919091993</v>
      </c>
      <c r="V3207" s="23">
        <v>8.0034924420000014E-2</v>
      </c>
      <c r="W3207" s="37">
        <f>U3207*Info!$B$2</f>
        <v>1.100116415664</v>
      </c>
      <c r="X3207" s="37">
        <f>W3207*SQRT((0.5*V3207/U3207)^2+Info!$B$3^2)</f>
        <v>5.8263215271248364E-2</v>
      </c>
      <c r="Y3207" s="28">
        <f>W3207*Info!$D$2</f>
        <v>0.89109429668784002</v>
      </c>
      <c r="Z3207" s="28">
        <f>Y3207*SQRT(Info!$D$3^2+(X3207/W3207)^2)</f>
        <v>6.4902397125647965E-2</v>
      </c>
      <c r="AA3207" s="37">
        <f t="shared" si="818"/>
        <v>0.32988358433599996</v>
      </c>
      <c r="AB3207" s="37">
        <f t="shared" si="819"/>
        <v>6.016313035193422E-2</v>
      </c>
      <c r="AC3207" s="37">
        <f>(1-EXP(-Info!$B$6*H3207*1000))+(Info!$B$6/(Info!$B$6-Info!$B$7))*(EXP(-Info!$B$7*H3207*1000)-EXP(-Info!$B$6*H3207*1000))*(Info!$B$9-1)</f>
        <v>0.57633851314848161</v>
      </c>
      <c r="AD3207" s="37">
        <f>SQRT((Info!$B$6*EXP(-Info!$B$6*H3207*1000)+(Info!$B$6/(Info!$B$6+Info!$B$7))*(Info!$B$9-1)*(-Info!$B$7*EXP(-Info!$B$7*H3207*1000)+Info!$B$6*EXP(-Info!$B$6*H3207*1000)))^2*(0.01*H3207*1000)^2)</f>
        <v>3.6899051402818498E-3</v>
      </c>
      <c r="AE3207" s="37">
        <f t="shared" si="820"/>
        <v>3.4695688048878154E-2</v>
      </c>
      <c r="AF3207" s="37">
        <f t="shared" si="821"/>
        <v>1.9587810888038582</v>
      </c>
      <c r="AG3207" s="37">
        <f t="shared" si="822"/>
        <v>8.6261879888166026E-2</v>
      </c>
      <c r="AH3207" s="37">
        <f t="shared" si="823"/>
        <v>0.64433588447495338</v>
      </c>
      <c r="AI3207">
        <f>AF3207*EXP(Info!$B$6*H3207*1000)</f>
        <v>3.9974025450945132</v>
      </c>
      <c r="AJ3207">
        <f>2*SQRT((EXP(Info!$B$6*H3207)*AG3207)^2+(Info!$B$6*H3207*0.01*AI3207)^2)</f>
        <v>0.17264687816057853</v>
      </c>
      <c r="AK3207">
        <f t="shared" si="824"/>
        <v>0.43864620209157912</v>
      </c>
      <c r="AL3207">
        <f t="shared" si="825"/>
        <v>0.15999782885793387</v>
      </c>
      <c r="AM3207">
        <f t="shared" si="813"/>
        <v>1.05</v>
      </c>
      <c r="AN3207">
        <f t="shared" si="814"/>
        <v>5.9999999999999991E-2</v>
      </c>
      <c r="AO3207">
        <f t="shared" si="826"/>
        <v>9.4499999999999993</v>
      </c>
      <c r="AP3207">
        <f t="shared" si="827"/>
        <v>0.6239339675571588</v>
      </c>
      <c r="AQ3207">
        <f t="shared" si="828"/>
        <v>3</v>
      </c>
      <c r="AR3207">
        <v>1</v>
      </c>
      <c r="AS3207">
        <v>1</v>
      </c>
      <c r="AT3207">
        <v>0</v>
      </c>
      <c r="AU3207">
        <v>0</v>
      </c>
      <c r="AV3207">
        <v>1</v>
      </c>
      <c r="AW3207">
        <v>0</v>
      </c>
      <c r="AX3207">
        <v>0</v>
      </c>
    </row>
    <row r="3208" spans="1:50">
      <c r="A3208" s="13" t="s">
        <v>318</v>
      </c>
      <c r="B3208" s="13" t="s">
        <v>252</v>
      </c>
      <c r="D3208" s="13">
        <v>9.2650000000000006</v>
      </c>
      <c r="E3208" s="13">
        <v>72.03</v>
      </c>
      <c r="F3208" s="13">
        <v>2518</v>
      </c>
      <c r="G3208">
        <v>437</v>
      </c>
      <c r="H3208">
        <v>83.7</v>
      </c>
      <c r="J3208">
        <f>(F3208*100*Info!$B$11)/AI3208</f>
        <v>1.4285385363616563</v>
      </c>
      <c r="K3208">
        <f>2*((F3208*100*Info!$B$11)/AI3208^2)*(AJ3208/2)</f>
        <v>5.516009131337983E-2</v>
      </c>
      <c r="L3208">
        <f t="shared" si="815"/>
        <v>0.88598130940068054</v>
      </c>
      <c r="M3208">
        <f t="shared" si="816"/>
        <v>13.54254533983284</v>
      </c>
      <c r="N3208">
        <f t="shared" si="817"/>
        <v>0.70404371317251857</v>
      </c>
      <c r="O3208" s="14">
        <v>1.46</v>
      </c>
      <c r="P3208" s="14">
        <v>0.02</v>
      </c>
      <c r="Q3208" s="23">
        <v>1.4307999999999998</v>
      </c>
      <c r="R3208" s="23">
        <v>7.0319556312593429E-2</v>
      </c>
      <c r="S3208" s="14">
        <v>3.2</v>
      </c>
      <c r="T3208" s="14">
        <v>0.09</v>
      </c>
      <c r="U3208" s="23">
        <v>2.2991851015200004</v>
      </c>
      <c r="V3208" s="23">
        <v>8.0034924420000014E-2</v>
      </c>
      <c r="W3208" s="37">
        <f>U3208*Info!$B$2</f>
        <v>1.1036088487296001</v>
      </c>
      <c r="X3208" s="37">
        <f>W3208*SQRT((0.5*V3208/U3208)^2+Info!$B$3^2)</f>
        <v>5.842810249525475E-2</v>
      </c>
      <c r="Y3208" s="28">
        <f>W3208*Info!$D$2</f>
        <v>0.89392316747097611</v>
      </c>
      <c r="Z3208" s="28">
        <f>Y3208*SQRT(Info!$D$3^2+(X3208/W3208)^2)</f>
        <v>6.5096613363630901E-2</v>
      </c>
      <c r="AA3208" s="37">
        <f t="shared" si="818"/>
        <v>0.35639115127039989</v>
      </c>
      <c r="AB3208" s="37">
        <f t="shared" si="819"/>
        <v>5.927767843966221E-2</v>
      </c>
      <c r="AC3208" s="37">
        <f>(1-EXP(-Info!$B$6*H3208*1000))+(Info!$B$6/(Info!$B$6-Info!$B$7))*(EXP(-Info!$B$7*H3208*1000)-EXP(-Info!$B$6*H3208*1000))*(Info!$B$9-1)</f>
        <v>0.60488321084668517</v>
      </c>
      <c r="AD3208" s="37">
        <f>SQRT((Info!$B$6*EXP(-Info!$B$6*H3208*1000)+(Info!$B$6/(Info!$B$6+Info!$B$7))*(Info!$B$9-1)*(-Info!$B$7*EXP(-Info!$B$7*H3208*1000)+Info!$B$6*EXP(-Info!$B$6*H3208*1000)))^2*(0.01*H3208*1000)^2)</f>
        <v>3.7531548382585996E-3</v>
      </c>
      <c r="AE3208" s="37">
        <f t="shared" si="820"/>
        <v>3.5881012845844128E-2</v>
      </c>
      <c r="AF3208" s="37">
        <f t="shared" si="821"/>
        <v>2.0905018086312377</v>
      </c>
      <c r="AG3208" s="37">
        <f t="shared" si="822"/>
        <v>8.689082894217133E-2</v>
      </c>
      <c r="AH3208" s="37">
        <f t="shared" si="823"/>
        <v>0.65328181519726169</v>
      </c>
      <c r="AI3208">
        <f>AF3208*EXP(Info!$B$6*H3208*1000)</f>
        <v>4.5040614614144072</v>
      </c>
      <c r="AJ3208">
        <f>2*SQRT((EXP(Info!$B$6*H3208)*AG3208)^2+(Info!$B$6*H3208*0.01*AI3208)^2)</f>
        <v>0.17391511336155949</v>
      </c>
      <c r="AK3208">
        <f t="shared" si="824"/>
        <v>0.47389331384425071</v>
      </c>
      <c r="AL3208">
        <f t="shared" si="825"/>
        <v>0.15764305804243767</v>
      </c>
      <c r="AM3208">
        <f t="shared" si="813"/>
        <v>0.97999999999999987</v>
      </c>
      <c r="AN3208">
        <f t="shared" si="814"/>
        <v>4.9999999999999996E-2</v>
      </c>
      <c r="AO3208">
        <f t="shared" si="826"/>
        <v>9.4800000000000022</v>
      </c>
      <c r="AP3208">
        <f t="shared" si="827"/>
        <v>0.63500759422753228</v>
      </c>
      <c r="AQ3208">
        <f t="shared" si="828"/>
        <v>3</v>
      </c>
      <c r="AR3208">
        <v>1</v>
      </c>
      <c r="AS3208">
        <v>1</v>
      </c>
      <c r="AT3208">
        <v>0</v>
      </c>
      <c r="AU3208">
        <v>0</v>
      </c>
      <c r="AV3208">
        <v>1</v>
      </c>
      <c r="AW3208">
        <v>0</v>
      </c>
      <c r="AX3208">
        <v>0</v>
      </c>
    </row>
    <row r="3209" spans="1:50">
      <c r="A3209" s="13" t="s">
        <v>318</v>
      </c>
      <c r="B3209" s="13" t="s">
        <v>252</v>
      </c>
      <c r="D3209" s="13">
        <v>9.2650000000000006</v>
      </c>
      <c r="E3209" s="13">
        <v>72.03</v>
      </c>
      <c r="F3209" s="13">
        <v>2518</v>
      </c>
      <c r="G3209">
        <v>447</v>
      </c>
      <c r="H3209">
        <v>89.7</v>
      </c>
      <c r="J3209">
        <f>(F3209*100*Info!$B$11)/AI3209</f>
        <v>1.6197131333393042</v>
      </c>
      <c r="K3209">
        <f>2*((F3209*100*Info!$B$11)/AI3209^2)*(AJ3209/2)</f>
        <v>6.6352212883096701E-2</v>
      </c>
      <c r="L3209">
        <f t="shared" si="815"/>
        <v>0.83551401962469218</v>
      </c>
      <c r="M3209">
        <f t="shared" si="816"/>
        <v>14.48023542822493</v>
      </c>
      <c r="N3209">
        <f t="shared" si="817"/>
        <v>0.74669473780113083</v>
      </c>
      <c r="O3209" s="14">
        <v>1.55</v>
      </c>
      <c r="P3209" s="14">
        <v>0.03</v>
      </c>
      <c r="Q3209" s="23">
        <v>1.4260000000000002</v>
      </c>
      <c r="R3209" s="23">
        <v>8.8810134556817341E-2</v>
      </c>
      <c r="S3209" s="14">
        <v>2.91</v>
      </c>
      <c r="T3209" s="14">
        <v>0.08</v>
      </c>
      <c r="U3209" s="23">
        <v>2.1682188615599998</v>
      </c>
      <c r="V3209" s="23">
        <v>6.7908420720000015E-2</v>
      </c>
      <c r="W3209" s="37">
        <f>U3209*Info!$B$2</f>
        <v>1.0407450535487999</v>
      </c>
      <c r="X3209" s="37">
        <f>W3209*SQRT((0.5*V3209/U3209)^2+Info!$B$3^2)</f>
        <v>5.4529818941984075E-2</v>
      </c>
      <c r="Y3209" s="28">
        <f>W3209*Info!$D$2</f>
        <v>0.84300349337452796</v>
      </c>
      <c r="Z3209" s="28">
        <f>Y3209*SQRT(Info!$D$3^2+(X3209/W3209)^2)</f>
        <v>6.1053675824164926E-2</v>
      </c>
      <c r="AA3209" s="37">
        <f t="shared" si="818"/>
        <v>0.50925494645120017</v>
      </c>
      <c r="AB3209" s="37">
        <f t="shared" si="819"/>
        <v>5.6555292889751398E-2</v>
      </c>
      <c r="AC3209" s="37">
        <f>(1-EXP(-Info!$B$6*H3209*1000))+(Info!$B$6/(Info!$B$6-Info!$B$7))*(EXP(-Info!$B$7*H3209*1000)-EXP(-Info!$B$6*H3209*1000))*(Info!$B$9-1)</f>
        <v>0.63218962446395843</v>
      </c>
      <c r="AD3209" s="37">
        <f>SQRT((Info!$B$6*EXP(-Info!$B$6*H3209*1000)+(Info!$B$6/(Info!$B$6+Info!$B$7))*(Info!$B$9-1)*(-Info!$B$7*EXP(-Info!$B$7*H3209*1000)+Info!$B$6*EXP(-Info!$B$6*H3209*1000)))^2*(0.01*H3209*1000)^2)</f>
        <v>3.7986167582179996E-3</v>
      </c>
      <c r="AE3209" s="37">
        <f t="shared" si="820"/>
        <v>3.5805963554656546E-2</v>
      </c>
      <c r="AF3209" s="37">
        <f t="shared" si="821"/>
        <v>1.7450508132720748</v>
      </c>
      <c r="AG3209" s="37">
        <f t="shared" si="822"/>
        <v>8.1299559394375651E-2</v>
      </c>
      <c r="AH3209" s="37">
        <f t="shared" si="823"/>
        <v>0.59967381899384009</v>
      </c>
      <c r="AI3209">
        <f>AF3209*EXP(Info!$B$6*H3209*1000)</f>
        <v>3.9724474879737928</v>
      </c>
      <c r="AJ3209">
        <f>2*SQRT((EXP(Info!$B$6*H3209)*AG3209)^2+(Info!$B$6*H3209*0.01*AI3209)^2)</f>
        <v>0.16273294076806369</v>
      </c>
      <c r="AK3209">
        <f t="shared" si="824"/>
        <v>0.67715630229616086</v>
      </c>
      <c r="AL3209">
        <f t="shared" si="825"/>
        <v>0.15040314591100487</v>
      </c>
      <c r="AM3209">
        <f t="shared" ref="AM3209:AM3230" si="829">Q3209/O3209</f>
        <v>0.92</v>
      </c>
      <c r="AN3209">
        <f t="shared" ref="AN3209:AN3230" si="830">SQRT((R3209/Q3209)^2+(P3209/O3209)^2)*AM3209</f>
        <v>0.06</v>
      </c>
      <c r="AO3209">
        <f t="shared" si="826"/>
        <v>8.9399999999999977</v>
      </c>
      <c r="AP3209">
        <f t="shared" si="827"/>
        <v>0.71487248242310697</v>
      </c>
      <c r="AQ3209">
        <f t="shared" si="828"/>
        <v>3</v>
      </c>
      <c r="AR3209">
        <v>1</v>
      </c>
      <c r="AS3209">
        <v>1</v>
      </c>
      <c r="AT3209">
        <v>0</v>
      </c>
      <c r="AU3209">
        <v>0</v>
      </c>
      <c r="AV3209">
        <v>1</v>
      </c>
      <c r="AW3209">
        <v>0</v>
      </c>
      <c r="AX3209">
        <v>0</v>
      </c>
    </row>
    <row r="3210" spans="1:50">
      <c r="A3210" s="13" t="s">
        <v>318</v>
      </c>
      <c r="B3210" s="13" t="s">
        <v>252</v>
      </c>
      <c r="D3210" s="13">
        <v>9.2650000000000006</v>
      </c>
      <c r="E3210" s="13">
        <v>72.03</v>
      </c>
      <c r="F3210" s="13">
        <v>2518</v>
      </c>
      <c r="G3210">
        <v>457</v>
      </c>
      <c r="H3210">
        <v>95.7</v>
      </c>
      <c r="J3210">
        <f>(F3210*100*Info!$B$11)/AI3210</f>
        <v>1.3526765844585209</v>
      </c>
      <c r="K3210">
        <f>2*((F3210*100*Info!$B$11)/AI3210^2)*(AJ3210/2)</f>
        <v>4.8089032668713345E-2</v>
      </c>
      <c r="L3210">
        <f t="shared" si="815"/>
        <v>0.86355140283357446</v>
      </c>
      <c r="M3210">
        <f t="shared" si="816"/>
        <v>12.498731654355337</v>
      </c>
      <c r="N3210">
        <f t="shared" si="817"/>
        <v>0.59272339794101925</v>
      </c>
      <c r="O3210" s="14">
        <v>1.67</v>
      </c>
      <c r="P3210" s="14">
        <v>0.04</v>
      </c>
      <c r="Q3210" s="23">
        <v>1.2023999999999999</v>
      </c>
      <c r="R3210" s="23">
        <v>9.5971870878919507E-2</v>
      </c>
      <c r="S3210" s="14">
        <v>3.24</v>
      </c>
      <c r="T3210" s="14">
        <v>0.08</v>
      </c>
      <c r="U3210" s="23">
        <v>2.2409778837600003</v>
      </c>
      <c r="V3210" s="23">
        <v>7.0333721459999998E-2</v>
      </c>
      <c r="W3210" s="37">
        <f>U3210*Info!$B$2</f>
        <v>1.0756693842048002</v>
      </c>
      <c r="X3210" s="37">
        <f>W3210*SQRT((0.5*V3210/U3210)^2+Info!$B$3^2)</f>
        <v>5.6370196957745464E-2</v>
      </c>
      <c r="Y3210" s="28">
        <f>W3210*Info!$D$2</f>
        <v>0.87129220120588824</v>
      </c>
      <c r="Z3210" s="28">
        <f>Y3210*SQRT(Info!$D$3^2+(X3210/W3210)^2)</f>
        <v>6.310862082578024E-2</v>
      </c>
      <c r="AA3210" s="37">
        <f t="shared" si="818"/>
        <v>0.59433061579519975</v>
      </c>
      <c r="AB3210" s="37">
        <f t="shared" si="819"/>
        <v>5.9813034574873532E-2</v>
      </c>
      <c r="AC3210" s="37">
        <f>(1-EXP(-Info!$B$6*H3210*1000))+(Info!$B$6/(Info!$B$6-Info!$B$7))*(EXP(-Info!$B$7*H3210*1000)-EXP(-Info!$B$6*H3210*1000))*(Info!$B$9-1)</f>
        <v>0.65793082863877594</v>
      </c>
      <c r="AD3210" s="37">
        <f>SQRT((Info!$B$6*EXP(-Info!$B$6*H3210*1000)+(Info!$B$6/(Info!$B$6+Info!$B$7))*(Info!$B$9-1)*(-Info!$B$7*EXP(-Info!$B$7*H3210*1000)+Info!$B$6*EXP(-Info!$B$6*H3210*1000)))^2*(0.01*H3210*1000)^2)</f>
        <v>3.8270863368890279E-3</v>
      </c>
      <c r="AE3210" s="37">
        <f t="shared" si="820"/>
        <v>3.9418518078112967E-2</v>
      </c>
      <c r="AF3210" s="37">
        <f t="shared" si="821"/>
        <v>1.9776793642585822</v>
      </c>
      <c r="AG3210" s="37">
        <f t="shared" si="822"/>
        <v>8.4477911846864567E-2</v>
      </c>
      <c r="AH3210" s="37">
        <f t="shared" si="823"/>
        <v>0.61039486551190802</v>
      </c>
      <c r="AI3210">
        <f>AF3210*EXP(Info!$B$6*H3210*1000)</f>
        <v>4.7566620444956644</v>
      </c>
      <c r="AJ3210">
        <f>2*SQRT((EXP(Info!$B$6*H3210)*AG3210)^2+(Info!$B$6*H3210*0.01*AI3210)^2)</f>
        <v>0.16910418874689637</v>
      </c>
      <c r="AK3210">
        <f t="shared" si="824"/>
        <v>0.79028141982287714</v>
      </c>
      <c r="AL3210">
        <f t="shared" si="825"/>
        <v>0.15906678414841866</v>
      </c>
      <c r="AM3210">
        <f t="shared" si="829"/>
        <v>0.72</v>
      </c>
      <c r="AN3210">
        <f t="shared" si="830"/>
        <v>6.0000000000000005E-2</v>
      </c>
      <c r="AO3210">
        <f t="shared" si="826"/>
        <v>9.24</v>
      </c>
      <c r="AP3210">
        <f t="shared" si="827"/>
        <v>0.7452103887781385</v>
      </c>
      <c r="AQ3210">
        <f t="shared" si="828"/>
        <v>3</v>
      </c>
      <c r="AR3210">
        <v>1</v>
      </c>
      <c r="AS3210">
        <v>1</v>
      </c>
      <c r="AT3210">
        <v>0</v>
      </c>
      <c r="AU3210">
        <v>0</v>
      </c>
      <c r="AV3210">
        <v>1</v>
      </c>
      <c r="AW3210">
        <v>0</v>
      </c>
      <c r="AX3210">
        <v>0</v>
      </c>
    </row>
    <row r="3211" spans="1:50">
      <c r="A3211" s="13" t="s">
        <v>318</v>
      </c>
      <c r="B3211" s="13" t="s">
        <v>252</v>
      </c>
      <c r="D3211" s="13">
        <v>9.2650000000000006</v>
      </c>
      <c r="E3211" s="13">
        <v>72.03</v>
      </c>
      <c r="F3211" s="13">
        <v>2518</v>
      </c>
      <c r="G3211">
        <v>467</v>
      </c>
      <c r="H3211">
        <v>101.7</v>
      </c>
      <c r="J3211">
        <f>(F3211*100*Info!$B$11)/AI3211</f>
        <v>1.2622972781944906</v>
      </c>
      <c r="K3211">
        <f>2*((F3211*100*Info!$B$11)/AI3211^2)*(AJ3211/2)</f>
        <v>4.4106390342160177E-2</v>
      </c>
      <c r="L3211">
        <f t="shared" si="815"/>
        <v>0.99065420671384097</v>
      </c>
      <c r="M3211">
        <f t="shared" si="816"/>
        <v>13.380351163804798</v>
      </c>
      <c r="N3211">
        <f t="shared" si="817"/>
        <v>0.55033876009930638</v>
      </c>
      <c r="O3211" s="14">
        <v>1.49</v>
      </c>
      <c r="P3211" s="14">
        <v>0.02</v>
      </c>
      <c r="Q3211" s="23">
        <v>1.3857000000000002</v>
      </c>
      <c r="R3211" s="23">
        <v>7.2140765174760951E-2</v>
      </c>
      <c r="S3211" s="14">
        <v>3.18</v>
      </c>
      <c r="T3211" s="14">
        <v>0.06</v>
      </c>
      <c r="U3211" s="23">
        <v>2.5708187844000001</v>
      </c>
      <c r="V3211" s="23">
        <v>5.5781917020000002E-2</v>
      </c>
      <c r="W3211" s="37">
        <f>U3211*Info!$B$2</f>
        <v>1.2339930165120001</v>
      </c>
      <c r="X3211" s="37">
        <f>W3211*SQRT((0.5*V3211/U3211)^2+Info!$B$3^2)</f>
        <v>6.3135381162602575E-2</v>
      </c>
      <c r="Y3211" s="28">
        <f>W3211*Info!$D$2</f>
        <v>0.99953434337472014</v>
      </c>
      <c r="Z3211" s="28">
        <f>Y3211*SQRT(Info!$D$3^2+(X3211/W3211)^2)</f>
        <v>7.1504803721024177E-2</v>
      </c>
      <c r="AA3211" s="37">
        <f t="shared" si="818"/>
        <v>0.25600698348799988</v>
      </c>
      <c r="AB3211" s="37">
        <f t="shared" si="819"/>
        <v>6.3922424504606459E-2</v>
      </c>
      <c r="AC3211" s="37">
        <f>(1-EXP(-Info!$B$6*H3211*1000))+(Info!$B$6/(Info!$B$6-Info!$B$7))*(EXP(-Info!$B$7*H3211*1000)-EXP(-Info!$B$6*H3211*1000))*(Info!$B$9-1)</f>
        <v>0.68219235438138881</v>
      </c>
      <c r="AD3211" s="37">
        <f>SQRT((Info!$B$6*EXP(-Info!$B$6*H3211*1000)+(Info!$B$6/(Info!$B$6+Info!$B$7))*(Info!$B$9-1)*(-Info!$B$7*EXP(-Info!$B$7*H3211*1000)+Info!$B$6*EXP(-Info!$B$6*H3211*1000)))^2*(0.01*H3211*1000)^2)</f>
        <v>3.8402557357029134E-3</v>
      </c>
      <c r="AE3211" s="37">
        <f t="shared" si="820"/>
        <v>4.3618470263039909E-2</v>
      </c>
      <c r="AF3211" s="37">
        <f t="shared" si="821"/>
        <v>2.0058196498215244</v>
      </c>
      <c r="AG3211" s="37">
        <f t="shared" si="822"/>
        <v>8.8969140173825942E-2</v>
      </c>
      <c r="AH3211" s="37">
        <f t="shared" si="823"/>
        <v>0.63076089617029063</v>
      </c>
      <c r="AI3211">
        <f>AF3211*EXP(Info!$B$6*H3211*1000)</f>
        <v>5.0972346046527051</v>
      </c>
      <c r="AJ3211">
        <f>2*SQRT((EXP(Info!$B$6*H3211)*AG3211)^2+(Info!$B$6*H3211*0.01*AI3211)^2)</f>
        <v>0.17810433645230367</v>
      </c>
      <c r="AK3211">
        <f t="shared" si="824"/>
        <v>0.34041248594399343</v>
      </c>
      <c r="AL3211">
        <f t="shared" si="825"/>
        <v>0.16999529572755043</v>
      </c>
      <c r="AM3211">
        <f t="shared" si="829"/>
        <v>0.93000000000000016</v>
      </c>
      <c r="AN3211">
        <f t="shared" si="830"/>
        <v>5.000000000000001E-2</v>
      </c>
      <c r="AO3211">
        <f t="shared" si="826"/>
        <v>10.6</v>
      </c>
      <c r="AP3211">
        <f t="shared" si="827"/>
        <v>0.57958188614517581</v>
      </c>
      <c r="AQ3211">
        <f t="shared" si="828"/>
        <v>3</v>
      </c>
      <c r="AR3211">
        <v>1</v>
      </c>
      <c r="AS3211">
        <v>1</v>
      </c>
      <c r="AT3211">
        <v>0</v>
      </c>
      <c r="AU3211">
        <v>0</v>
      </c>
      <c r="AV3211">
        <v>1</v>
      </c>
      <c r="AW3211">
        <v>0</v>
      </c>
      <c r="AX3211">
        <v>0</v>
      </c>
    </row>
    <row r="3212" spans="1:50">
      <c r="A3212" s="13" t="s">
        <v>318</v>
      </c>
      <c r="B3212" s="13" t="s">
        <v>252</v>
      </c>
      <c r="D3212" s="13">
        <v>9.2650000000000006</v>
      </c>
      <c r="E3212" s="13">
        <v>72.03</v>
      </c>
      <c r="F3212" s="13">
        <v>2518</v>
      </c>
      <c r="G3212">
        <v>477</v>
      </c>
      <c r="H3212">
        <v>108.61</v>
      </c>
      <c r="J3212">
        <f>(F3212*100*Info!$B$11)/AI3212</f>
        <v>1.5794785052232279</v>
      </c>
      <c r="K3212">
        <f>2*((F3212*100*Info!$B$11)/AI3212^2)*(AJ3212/2)</f>
        <v>7.2975457955454751E-2</v>
      </c>
      <c r="L3212">
        <f t="shared" si="815"/>
        <v>0.943925234699037</v>
      </c>
      <c r="M3212">
        <f t="shared" si="816"/>
        <v>15.952732920570639</v>
      </c>
      <c r="N3212">
        <f t="shared" si="817"/>
        <v>0.90273161462908846</v>
      </c>
      <c r="O3212" s="14">
        <v>1.66</v>
      </c>
      <c r="P3212" s="14">
        <v>0.03</v>
      </c>
      <c r="Q3212" s="23">
        <v>1.3113999999999999</v>
      </c>
      <c r="R3212" s="23">
        <v>7.9544390122748443E-2</v>
      </c>
      <c r="S3212" s="14">
        <v>2.8</v>
      </c>
      <c r="T3212" s="14">
        <v>0.09</v>
      </c>
      <c r="U3212" s="23">
        <v>2.4495537474</v>
      </c>
      <c r="V3212" s="23">
        <v>8.0034924420000014E-2</v>
      </c>
      <c r="W3212" s="37">
        <f>U3212*Info!$B$2</f>
        <v>1.175785798752</v>
      </c>
      <c r="X3212" s="37">
        <f>W3212*SQRT((0.5*V3212/U3212)^2+Info!$B$3^2)</f>
        <v>6.1847736782177476E-2</v>
      </c>
      <c r="Y3212" s="28">
        <f>W3212*Info!$D$2</f>
        <v>0.95238649698912003</v>
      </c>
      <c r="Z3212" s="28">
        <f>Y3212*SQRT(Info!$D$3^2+(X3212/W3212)^2)</f>
        <v>6.9117842290854048E-2</v>
      </c>
      <c r="AA3212" s="37">
        <f t="shared" si="818"/>
        <v>0.48421420124799996</v>
      </c>
      <c r="AB3212" s="37">
        <f t="shared" si="819"/>
        <v>6.3640730236834253E-2</v>
      </c>
      <c r="AC3212" s="37">
        <f>(1-EXP(-Info!$B$6*H3212*1000))+(Info!$B$6/(Info!$B$6-Info!$B$7))*(EXP(-Info!$B$7*H3212*1000)-EXP(-Info!$B$6*H3212*1000))*(Info!$B$9-1)</f>
        <v>0.70840533636898384</v>
      </c>
      <c r="AD3212" s="37">
        <f>SQRT((Info!$B$6*EXP(-Info!$B$6*H3212*1000)+(Info!$B$6/(Info!$B$6+Info!$B$7))*(Info!$B$9-1)*(-Info!$B$7*EXP(-Info!$B$7*H3212*1000)+Info!$B$6*EXP(-Info!$B$6*H3212*1000)))^2*(0.01*H3212*1000)^2)</f>
        <v>3.8384899183477421E-3</v>
      </c>
      <c r="AE3212" s="37">
        <f t="shared" si="820"/>
        <v>4.5121729884099321E-2</v>
      </c>
      <c r="AF3212" s="37">
        <f t="shared" si="821"/>
        <v>1.5045935789011515</v>
      </c>
      <c r="AG3212" s="37">
        <f t="shared" si="822"/>
        <v>9.4011949403663544E-2</v>
      </c>
      <c r="AH3212" s="37">
        <f t="shared" si="823"/>
        <v>0.5373548496075542</v>
      </c>
      <c r="AI3212">
        <f>AF3212*EXP(Info!$B$6*H3212*1000)</f>
        <v>4.0736390818199393</v>
      </c>
      <c r="AJ3212">
        <f>2*SQRT((EXP(Info!$B$6*H3212)*AG3212)^2+(Info!$B$6*H3212*0.01*AI3212)^2)</f>
        <v>0.18821128401429832</v>
      </c>
      <c r="AK3212">
        <f t="shared" si="824"/>
        <v>0.64385962339946556</v>
      </c>
      <c r="AL3212">
        <f t="shared" si="825"/>
        <v>0.16924615799183701</v>
      </c>
      <c r="AM3212">
        <f t="shared" si="829"/>
        <v>0.78999999999999992</v>
      </c>
      <c r="AN3212">
        <f t="shared" si="830"/>
        <v>4.9999999999999996E-2</v>
      </c>
      <c r="AO3212">
        <f t="shared" si="826"/>
        <v>10.1</v>
      </c>
      <c r="AP3212">
        <f t="shared" si="827"/>
        <v>0.67767445468871768</v>
      </c>
      <c r="AQ3212">
        <f t="shared" si="828"/>
        <v>3</v>
      </c>
      <c r="AR3212">
        <v>1</v>
      </c>
      <c r="AS3212">
        <v>1</v>
      </c>
      <c r="AT3212">
        <v>0</v>
      </c>
      <c r="AU3212">
        <v>0</v>
      </c>
      <c r="AV3212">
        <v>1</v>
      </c>
      <c r="AW3212">
        <v>0</v>
      </c>
      <c r="AX3212">
        <v>0</v>
      </c>
    </row>
    <row r="3213" spans="1:50">
      <c r="A3213" s="13" t="s">
        <v>318</v>
      </c>
      <c r="B3213" s="13" t="s">
        <v>252</v>
      </c>
      <c r="D3213" s="13">
        <v>9.2650000000000006</v>
      </c>
      <c r="E3213" s="13">
        <v>72.03</v>
      </c>
      <c r="F3213" s="13">
        <v>2518</v>
      </c>
      <c r="G3213">
        <v>487</v>
      </c>
      <c r="H3213">
        <v>114.86</v>
      </c>
      <c r="J3213">
        <f>(F3213*100*Info!$B$11)/AI3213</f>
        <v>1.2173101880966906</v>
      </c>
      <c r="K3213">
        <f>2*((F3213*100*Info!$B$11)/AI3213^2)*(AJ3213/2)</f>
        <v>4.111861187790234E-2</v>
      </c>
      <c r="L3213">
        <f t="shared" si="815"/>
        <v>0.85794392619179816</v>
      </c>
      <c r="M3213">
        <f t="shared" si="816"/>
        <v>11.174907539207775</v>
      </c>
      <c r="N3213">
        <f t="shared" si="817"/>
        <v>0.55123095028719293</v>
      </c>
      <c r="O3213" s="14">
        <v>1.59</v>
      </c>
      <c r="P3213" s="14">
        <v>0.04</v>
      </c>
      <c r="Q3213" s="23">
        <v>1.1289</v>
      </c>
      <c r="R3213" s="23">
        <v>0.10761565871191796</v>
      </c>
      <c r="S3213" s="14">
        <v>3.09</v>
      </c>
      <c r="T3213" s="14">
        <v>0.09</v>
      </c>
      <c r="U3213" s="23">
        <v>2.2264260793199999</v>
      </c>
      <c r="V3213" s="23">
        <v>8.0034924420000014E-2</v>
      </c>
      <c r="W3213" s="37">
        <f>U3213*Info!$B$2</f>
        <v>1.0686845180736</v>
      </c>
      <c r="X3213" s="37">
        <f>W3213*SQRT((0.5*V3213/U3213)^2+Info!$B$3^2)</f>
        <v>5.6781849491151823E-2</v>
      </c>
      <c r="Y3213" s="28">
        <f>W3213*Info!$D$2</f>
        <v>0.86563445963961605</v>
      </c>
      <c r="Z3213" s="28">
        <f>Y3213*SQRT(Info!$D$3^2+(X3213/W3213)^2)</f>
        <v>6.3156084530987089E-2</v>
      </c>
      <c r="AA3213" s="37">
        <f t="shared" si="818"/>
        <v>0.52131548192640009</v>
      </c>
      <c r="AB3213" s="37">
        <f t="shared" si="819"/>
        <v>6.0201149753437593E-2</v>
      </c>
      <c r="AC3213" s="37">
        <f>(1-EXP(-Info!$B$6*H3213*1000))+(Info!$B$6/(Info!$B$6-Info!$B$7))*(EXP(-Info!$B$7*H3213*1000)-EXP(-Info!$B$6*H3213*1000))*(Info!$B$9-1)</f>
        <v>0.73061386662463301</v>
      </c>
      <c r="AD3213" s="37">
        <f>SQRT((Info!$B$6*EXP(-Info!$B$6*H3213*1000)+(Info!$B$6/(Info!$B$6+Info!$B$7))*(Info!$B$9-1)*(-Info!$B$7*EXP(-Info!$B$7*H3213*1000)+Info!$B$6*EXP(-Info!$B$6*H3213*1000)))^2*(0.01*H3213*1000)^2)</f>
        <v>3.8230161495131421E-3</v>
      </c>
      <c r="AE3213" s="37">
        <f t="shared" si="820"/>
        <v>4.4028925080798725E-2</v>
      </c>
      <c r="AF3213" s="37">
        <f t="shared" si="821"/>
        <v>1.8434852203788525</v>
      </c>
      <c r="AG3213" s="37">
        <f t="shared" si="822"/>
        <v>8.9175317532688231E-2</v>
      </c>
      <c r="AH3213" s="37">
        <f t="shared" si="823"/>
        <v>0.59659715869865781</v>
      </c>
      <c r="AI3213">
        <f>AF3213*EXP(Info!$B$6*H3213*1000)</f>
        <v>5.2856087385845587</v>
      </c>
      <c r="AJ3213">
        <f>2*SQRT((EXP(Info!$B$6*H3213)*AG3213)^2+(Info!$B$6*H3213*0.01*AI3213)^2)</f>
        <v>0.17853863081530741</v>
      </c>
      <c r="AK3213">
        <f t="shared" si="824"/>
        <v>0.69319319631753418</v>
      </c>
      <c r="AL3213">
        <f t="shared" si="825"/>
        <v>0.16009893765429192</v>
      </c>
      <c r="AM3213">
        <f t="shared" si="829"/>
        <v>0.71</v>
      </c>
      <c r="AN3213">
        <f t="shared" si="830"/>
        <v>7.0000000000000007E-2</v>
      </c>
      <c r="AO3213">
        <f t="shared" si="826"/>
        <v>9.18</v>
      </c>
      <c r="AP3213">
        <f t="shared" si="827"/>
        <v>0.71414901881028159</v>
      </c>
      <c r="AQ3213">
        <f t="shared" si="828"/>
        <v>3</v>
      </c>
      <c r="AR3213">
        <v>1</v>
      </c>
      <c r="AS3213">
        <v>1</v>
      </c>
      <c r="AT3213">
        <v>0</v>
      </c>
      <c r="AU3213">
        <v>0</v>
      </c>
      <c r="AV3213">
        <v>1</v>
      </c>
      <c r="AW3213">
        <v>0</v>
      </c>
      <c r="AX3213">
        <v>0</v>
      </c>
    </row>
    <row r="3214" spans="1:50">
      <c r="A3214" s="13" t="s">
        <v>318</v>
      </c>
      <c r="B3214" s="13" t="s">
        <v>252</v>
      </c>
      <c r="D3214" s="13">
        <v>9.2650000000000006</v>
      </c>
      <c r="E3214" s="13">
        <v>72.03</v>
      </c>
      <c r="F3214" s="13">
        <v>2518</v>
      </c>
      <c r="G3214">
        <v>497</v>
      </c>
      <c r="H3214">
        <v>120.66</v>
      </c>
      <c r="J3214">
        <f>(F3214*100*Info!$B$11)/AI3214</f>
        <v>1.1737383964327646</v>
      </c>
      <c r="K3214">
        <f>2*((F3214*100*Info!$B$11)/AI3214^2)*(AJ3214/2)</f>
        <v>3.9683394418999686E-2</v>
      </c>
      <c r="L3214">
        <f t="shared" si="815"/>
        <v>0.86448598227387075</v>
      </c>
      <c r="M3214">
        <f t="shared" si="816"/>
        <v>10.857080179128278</v>
      </c>
      <c r="N3214">
        <f t="shared" si="817"/>
        <v>0.55091286564469921</v>
      </c>
      <c r="O3214" s="14">
        <v>1.39</v>
      </c>
      <c r="P3214" s="14">
        <v>0.03</v>
      </c>
      <c r="Q3214" s="23">
        <v>1.39</v>
      </c>
      <c r="R3214" s="23">
        <v>0.10707679487171812</v>
      </c>
      <c r="S3214" s="14">
        <v>2.92</v>
      </c>
      <c r="T3214" s="14">
        <v>0.1</v>
      </c>
      <c r="U3214" s="23">
        <v>2.2434031845</v>
      </c>
      <c r="V3214" s="23">
        <v>8.4885525899999995E-2</v>
      </c>
      <c r="W3214" s="37">
        <f>U3214*Info!$B$2</f>
        <v>1.0768335285599999</v>
      </c>
      <c r="X3214" s="37">
        <f>W3214*SQRT((0.5*V3214/U3214)^2+Info!$B$3^2)</f>
        <v>5.7567056073756791E-2</v>
      </c>
      <c r="Y3214" s="28">
        <f>W3214*Info!$D$2</f>
        <v>0.87223515813359997</v>
      </c>
      <c r="Z3214" s="28">
        <f>Y3214*SQRT(Info!$D$3^2+(X3214/W3214)^2)</f>
        <v>6.3845739750000158E-2</v>
      </c>
      <c r="AA3214" s="37">
        <f t="shared" si="818"/>
        <v>0.31316647143999998</v>
      </c>
      <c r="AB3214" s="37">
        <f t="shared" si="819"/>
        <v>5.948920864324099E-2</v>
      </c>
      <c r="AC3214" s="37">
        <f>(1-EXP(-Info!$B$6*H3214*1000))+(Info!$B$6/(Info!$B$6-Info!$B$7))*(EXP(-Info!$B$7*H3214*1000)-EXP(-Info!$B$6*H3214*1000))*(Info!$B$9-1)</f>
        <v>0.7500217031192381</v>
      </c>
      <c r="AD3214" s="37">
        <f>SQRT((Info!$B$6*EXP(-Info!$B$6*H3214*1000)+(Info!$B$6/(Info!$B$6+Info!$B$7))*(Info!$B$9-1)*(-Info!$B$7*EXP(-Info!$B$7*H3214*1000)+Info!$B$6*EXP(-Info!$B$6*H3214*1000)))^2*(0.01*H3214*1000)^2)</f>
        <v>3.798203686016926E-3</v>
      </c>
      <c r="AE3214" s="37">
        <f t="shared" si="820"/>
        <v>4.4634049722375085E-2</v>
      </c>
      <c r="AF3214" s="37">
        <f t="shared" si="821"/>
        <v>1.8128831915971291</v>
      </c>
      <c r="AG3214" s="37">
        <f t="shared" si="822"/>
        <v>9.2566067642760985E-2</v>
      </c>
      <c r="AH3214" s="37">
        <f t="shared" si="823"/>
        <v>0.62085040808120862</v>
      </c>
      <c r="AI3214">
        <f>AF3214*EXP(Info!$B$6*H3214*1000)</f>
        <v>5.4818223441670062</v>
      </c>
      <c r="AJ3214">
        <f>2*SQRT((EXP(Info!$B$6*H3214)*AG3214)^2+(Info!$B$6*H3214*0.01*AI3214)^2)</f>
        <v>0.18533714060953102</v>
      </c>
      <c r="AK3214">
        <f t="shared" si="824"/>
        <v>0.41641745707376798</v>
      </c>
      <c r="AL3214">
        <f t="shared" si="825"/>
        <v>0.15820560146583509</v>
      </c>
      <c r="AM3214">
        <f t="shared" si="829"/>
        <v>1</v>
      </c>
      <c r="AN3214">
        <f t="shared" si="830"/>
        <v>0.08</v>
      </c>
      <c r="AO3214">
        <f t="shared" si="826"/>
        <v>9.25</v>
      </c>
      <c r="AP3214">
        <f t="shared" si="827"/>
        <v>0.61959437768641534</v>
      </c>
      <c r="AQ3214">
        <f t="shared" si="828"/>
        <v>3</v>
      </c>
      <c r="AR3214">
        <v>1</v>
      </c>
      <c r="AS3214">
        <v>1</v>
      </c>
      <c r="AT3214">
        <v>0</v>
      </c>
      <c r="AU3214">
        <v>0</v>
      </c>
      <c r="AV3214">
        <v>1</v>
      </c>
      <c r="AW3214">
        <v>0</v>
      </c>
      <c r="AX3214">
        <v>0</v>
      </c>
    </row>
    <row r="3215" spans="1:50">
      <c r="A3215" s="13" t="s">
        <v>318</v>
      </c>
      <c r="B3215" s="13" t="s">
        <v>252</v>
      </c>
      <c r="D3215" s="13">
        <v>9.2650000000000006</v>
      </c>
      <c r="E3215" s="13">
        <v>72.03</v>
      </c>
      <c r="F3215" s="13">
        <v>2518</v>
      </c>
      <c r="G3215">
        <v>507</v>
      </c>
      <c r="H3215">
        <v>123.31</v>
      </c>
      <c r="J3215">
        <f>(F3215*100*Info!$B$11)/AI3215</f>
        <v>1.6446002559931088</v>
      </c>
      <c r="K3215">
        <f>2*((F3215*100*Info!$B$11)/AI3215^2)*(AJ3215/2)</f>
        <v>7.7370636398684911E-2</v>
      </c>
      <c r="L3215">
        <f t="shared" si="815"/>
        <v>1.0186915899227236</v>
      </c>
      <c r="M3215">
        <f t="shared" si="816"/>
        <v>17.926142810344835</v>
      </c>
      <c r="N3215">
        <f t="shared" si="817"/>
        <v>0.90521304167633698</v>
      </c>
      <c r="O3215" s="14">
        <v>1.69</v>
      </c>
      <c r="P3215" s="14">
        <v>0.02</v>
      </c>
      <c r="Q3215" s="23">
        <v>1.5209999999999999</v>
      </c>
      <c r="R3215" s="23">
        <v>6.5159496621751148E-2</v>
      </c>
      <c r="S3215" s="14">
        <v>2.61</v>
      </c>
      <c r="T3215" s="14">
        <v>0.05</v>
      </c>
      <c r="U3215" s="23">
        <v>2.6435778066000002</v>
      </c>
      <c r="V3215" s="23">
        <v>4.8506014800000004E-2</v>
      </c>
      <c r="W3215" s="37">
        <f>U3215*Info!$B$2</f>
        <v>1.268917347168</v>
      </c>
      <c r="X3215" s="37">
        <f>W3215*SQRT((0.5*V3215/U3215)^2+Info!$B$3^2)</f>
        <v>6.4505048584076657E-2</v>
      </c>
      <c r="Y3215" s="28">
        <f>W3215*Info!$D$2</f>
        <v>1.02782305120608</v>
      </c>
      <c r="Z3215" s="28">
        <f>Y3215*SQRT(Info!$D$3^2+(X3215/W3215)^2)</f>
        <v>7.3287228762621989E-2</v>
      </c>
      <c r="AA3215" s="37">
        <f t="shared" si="818"/>
        <v>0.42108265283199997</v>
      </c>
      <c r="AB3215" s="37">
        <f t="shared" si="819"/>
        <v>6.5275579605500941E-2</v>
      </c>
      <c r="AC3215" s="37">
        <f>(1-EXP(-Info!$B$6*H3215*1000))+(Info!$B$6/(Info!$B$6-Info!$B$7))*(EXP(-Info!$B$7*H3215*1000)-EXP(-Info!$B$6*H3215*1000))*(Info!$B$9-1)</f>
        <v>0.75852144099387953</v>
      </c>
      <c r="AD3215" s="37">
        <f>SQRT((Info!$B$6*EXP(-Info!$B$6*H3215*1000)+(Info!$B$6/(Info!$B$6+Info!$B$7))*(Info!$B$9-1)*(-Info!$B$7*EXP(-Info!$B$7*H3215*1000)+Info!$B$6*EXP(-Info!$B$6*H3215*1000)))^2*(0.01*H3215*1000)^2)</f>
        <v>3.7838261861740429E-3</v>
      </c>
      <c r="AE3215" s="37">
        <f t="shared" si="820"/>
        <v>4.9538555964662313E-2</v>
      </c>
      <c r="AF3215" s="37">
        <f t="shared" si="821"/>
        <v>1.2627767281902658</v>
      </c>
      <c r="AG3215" s="37">
        <f t="shared" si="822"/>
        <v>9.1924351652697925E-2</v>
      </c>
      <c r="AH3215" s="37">
        <f t="shared" si="823"/>
        <v>0.48382250122232406</v>
      </c>
      <c r="AI3215">
        <f>AF3215*EXP(Info!$B$6*H3215*1000)</f>
        <v>3.9123339208569603</v>
      </c>
      <c r="AJ3215">
        <f>2*SQRT((EXP(Info!$B$6*H3215)*AG3215)^2+(Info!$B$6*H3215*0.01*AI3215)^2)</f>
        <v>0.18405674215226048</v>
      </c>
      <c r="AK3215">
        <f t="shared" si="824"/>
        <v>0.5599136034707104</v>
      </c>
      <c r="AL3215">
        <f t="shared" si="825"/>
        <v>0.17359387640286919</v>
      </c>
      <c r="AM3215">
        <f t="shared" si="829"/>
        <v>0.9</v>
      </c>
      <c r="AN3215">
        <f t="shared" si="830"/>
        <v>0.04</v>
      </c>
      <c r="AO3215">
        <f t="shared" si="826"/>
        <v>10.9</v>
      </c>
      <c r="AP3215">
        <f t="shared" si="827"/>
        <v>0.63928513690072519</v>
      </c>
      <c r="AQ3215">
        <f t="shared" si="828"/>
        <v>3</v>
      </c>
      <c r="AR3215">
        <v>1</v>
      </c>
      <c r="AS3215">
        <v>1</v>
      </c>
      <c r="AT3215">
        <v>0</v>
      </c>
      <c r="AU3215">
        <v>0</v>
      </c>
      <c r="AV3215">
        <v>1</v>
      </c>
      <c r="AW3215">
        <v>0</v>
      </c>
      <c r="AX3215">
        <v>0</v>
      </c>
    </row>
    <row r="3216" spans="1:50">
      <c r="A3216" s="13" t="s">
        <v>318</v>
      </c>
      <c r="B3216" s="13" t="s">
        <v>252</v>
      </c>
      <c r="D3216" s="13">
        <v>9.2650000000000006</v>
      </c>
      <c r="E3216" s="13">
        <v>72.03</v>
      </c>
      <c r="F3216" s="13">
        <v>2518</v>
      </c>
      <c r="G3216">
        <v>517</v>
      </c>
      <c r="H3216">
        <v>124.61</v>
      </c>
      <c r="J3216">
        <f>(F3216*100*Info!$B$11)/AI3216</f>
        <v>1.4393711616517166</v>
      </c>
      <c r="K3216">
        <f>2*((F3216*100*Info!$B$11)/AI3216^2)*(AJ3216/2)</f>
        <v>6.2551156579587028E-2</v>
      </c>
      <c r="L3216">
        <f t="shared" si="815"/>
        <v>1.0747663563404879</v>
      </c>
      <c r="M3216">
        <f t="shared" si="816"/>
        <v>16.552768377480902</v>
      </c>
      <c r="N3216">
        <f t="shared" si="817"/>
        <v>0.77480266247905361</v>
      </c>
      <c r="O3216" s="14">
        <v>1.85</v>
      </c>
      <c r="P3216" s="14">
        <v>0.03</v>
      </c>
      <c r="Q3216" s="23">
        <v>1.6465000000000001</v>
      </c>
      <c r="R3216" s="23">
        <v>6.9015288161392185E-2</v>
      </c>
      <c r="S3216" s="14">
        <v>2.9</v>
      </c>
      <c r="T3216" s="14">
        <v>0.05</v>
      </c>
      <c r="U3216" s="23">
        <v>2.7890958510000003</v>
      </c>
      <c r="V3216" s="23">
        <v>4.8506014800000004E-2</v>
      </c>
      <c r="W3216" s="37">
        <f>U3216*Info!$B$2</f>
        <v>1.3387660084800002</v>
      </c>
      <c r="X3216" s="37">
        <f>W3216*SQRT((0.5*V3216/U3216)^2+Info!$B$3^2)</f>
        <v>6.7943059039375628E-2</v>
      </c>
      <c r="Y3216" s="28">
        <f>W3216*Info!$D$2</f>
        <v>1.0844004668688001</v>
      </c>
      <c r="Z3216" s="28">
        <f>Y3216*SQRT(Info!$D$3^2+(X3216/W3216)^2)</f>
        <v>7.7256317796529514E-2</v>
      </c>
      <c r="AA3216" s="37">
        <f t="shared" si="818"/>
        <v>0.51123399151999993</v>
      </c>
      <c r="AB3216" s="37">
        <f t="shared" si="819"/>
        <v>6.957915831359332E-2</v>
      </c>
      <c r="AC3216" s="37">
        <f>(1-EXP(-Info!$B$6*H3216*1000))+(Info!$B$6/(Info!$B$6-Info!$B$7))*(EXP(-Info!$B$7*H3216*1000)-EXP(-Info!$B$6*H3216*1000))*(Info!$B$9-1)</f>
        <v>0.76260936517214983</v>
      </c>
      <c r="AD3216" s="37">
        <f>SQRT((Info!$B$6*EXP(-Info!$B$6*H3216*1000)+(Info!$B$6/(Info!$B$6+Info!$B$7))*(Info!$B$9-1)*(-Info!$B$7*EXP(-Info!$B$7*H3216*1000)+Info!$B$6*EXP(-Info!$B$6*H3216*1000)))^2*(0.01*H3216*1000)^2)</f>
        <v>3.7761200794095874E-3</v>
      </c>
      <c r="AE3216" s="37">
        <f t="shared" si="820"/>
        <v>5.3096823326086402E-2</v>
      </c>
      <c r="AF3216" s="37">
        <f t="shared" si="821"/>
        <v>1.4257277034037084</v>
      </c>
      <c r="AG3216" s="37">
        <f t="shared" si="822"/>
        <v>9.7019643819177145E-2</v>
      </c>
      <c r="AH3216" s="37">
        <f t="shared" si="823"/>
        <v>0.49163024255300292</v>
      </c>
      <c r="AI3216">
        <f>AF3216*EXP(Info!$B$6*H3216*1000)</f>
        <v>4.4701641516760944</v>
      </c>
      <c r="AJ3216">
        <f>2*SQRT((EXP(Info!$B$6*H3216)*AG3216)^2+(Info!$B$6*H3216*0.01*AI3216)^2)</f>
        <v>0.19426117824056152</v>
      </c>
      <c r="AK3216">
        <f t="shared" si="824"/>
        <v>0.67978783852414393</v>
      </c>
      <c r="AL3216">
        <f t="shared" si="825"/>
        <v>0.18503881361917007</v>
      </c>
      <c r="AM3216">
        <f t="shared" si="829"/>
        <v>0.89</v>
      </c>
      <c r="AN3216">
        <f t="shared" si="830"/>
        <v>0.04</v>
      </c>
      <c r="AO3216">
        <f t="shared" si="826"/>
        <v>11.5</v>
      </c>
      <c r="AP3216">
        <f t="shared" si="827"/>
        <v>0.66329739056357728</v>
      </c>
      <c r="AQ3216">
        <f t="shared" si="828"/>
        <v>3</v>
      </c>
      <c r="AR3216">
        <v>1</v>
      </c>
      <c r="AS3216">
        <v>1</v>
      </c>
      <c r="AT3216">
        <v>0</v>
      </c>
      <c r="AU3216">
        <v>0</v>
      </c>
      <c r="AV3216">
        <v>1</v>
      </c>
      <c r="AW3216">
        <v>0</v>
      </c>
      <c r="AX3216">
        <v>0</v>
      </c>
    </row>
    <row r="3217" spans="1:52">
      <c r="A3217" s="13" t="s">
        <v>318</v>
      </c>
      <c r="B3217" s="13" t="s">
        <v>252</v>
      </c>
      <c r="D3217" s="13">
        <v>9.2650000000000006</v>
      </c>
      <c r="E3217" s="13">
        <v>72.03</v>
      </c>
      <c r="F3217" s="13">
        <v>2518</v>
      </c>
      <c r="G3217">
        <v>527</v>
      </c>
      <c r="H3217">
        <v>126.01</v>
      </c>
      <c r="J3217">
        <f>(F3217*100*Info!$B$11)/AI3217</f>
        <v>2.0249663023812556</v>
      </c>
      <c r="K3217">
        <f>2*((F3217*100*Info!$B$11)/AI3217^2)*(AJ3217/2)</f>
        <v>0.11833005216264371</v>
      </c>
      <c r="L3217">
        <f t="shared" si="815"/>
        <v>1.0186915899227234</v>
      </c>
      <c r="M3217">
        <f t="shared" si="816"/>
        <v>22.072132720605882</v>
      </c>
      <c r="N3217">
        <f t="shared" si="817"/>
        <v>1.3580903195306668</v>
      </c>
      <c r="O3217" s="14">
        <v>1.91</v>
      </c>
      <c r="P3217" s="14">
        <v>0.03</v>
      </c>
      <c r="Q3217" s="23">
        <v>1.7189999999999999</v>
      </c>
      <c r="R3217" s="23">
        <v>7.1469993703651605E-2</v>
      </c>
      <c r="S3217" s="14">
        <v>2.52</v>
      </c>
      <c r="T3217" s="14">
        <v>0.05</v>
      </c>
      <c r="U3217" s="23">
        <v>2.6435778066000002</v>
      </c>
      <c r="V3217" s="23">
        <v>5.0931315540000001E-2</v>
      </c>
      <c r="W3217" s="37">
        <f>U3217*Info!$B$2</f>
        <v>1.268917347168</v>
      </c>
      <c r="X3217" s="37">
        <f>W3217*SQRT((0.5*V3217/U3217)^2+Info!$B$3^2)</f>
        <v>6.4612633607147335E-2</v>
      </c>
      <c r="Y3217" s="28">
        <f>W3217*Info!$D$2</f>
        <v>1.02782305120608</v>
      </c>
      <c r="Z3217" s="28">
        <f>Y3217*SQRT(Info!$D$3^2+(X3217/W3217)^2)</f>
        <v>7.3349382201365318E-2</v>
      </c>
      <c r="AA3217" s="37">
        <f t="shared" si="818"/>
        <v>0.64108265283199994</v>
      </c>
      <c r="AB3217" s="37">
        <f t="shared" si="819"/>
        <v>6.633093110797908E-2</v>
      </c>
      <c r="AC3217" s="37">
        <f>(1-EXP(-Info!$B$6*H3217*1000))+(Info!$B$6/(Info!$B$6-Info!$B$7))*(EXP(-Info!$B$7*H3217*1000)-EXP(-Info!$B$6*H3217*1000))*(Info!$B$9-1)</f>
        <v>0.76695256306795645</v>
      </c>
      <c r="AD3217" s="37">
        <f>SQRT((Info!$B$6*EXP(-Info!$B$6*H3217*1000)+(Info!$B$6/(Info!$B$6+Info!$B$7))*(Info!$B$9-1)*(-Info!$B$7*EXP(-Info!$B$7*H3217*1000)+Info!$B$6*EXP(-Info!$B$6*H3217*1000)))^2*(0.01*H3217*1000)^2)</f>
        <v>3.7673577131998454E-3</v>
      </c>
      <c r="AE3217" s="37">
        <f t="shared" si="820"/>
        <v>5.092997604697129E-2</v>
      </c>
      <c r="AF3217" s="37">
        <f t="shared" si="821"/>
        <v>1.0004969650660127</v>
      </c>
      <c r="AG3217" s="37">
        <f t="shared" si="822"/>
        <v>9.2730762584306597E-2</v>
      </c>
      <c r="AH3217" s="37">
        <f t="shared" si="823"/>
        <v>0.39702260518492566</v>
      </c>
      <c r="AI3217">
        <f>AF3217*EXP(Info!$B$6*H3217*1000)</f>
        <v>3.1774481186208203</v>
      </c>
      <c r="AJ3217">
        <f>2*SQRT((EXP(Info!$B$6*H3217)*AG3217)^2+(Info!$B$6*H3217*0.01*AI3217)^2)</f>
        <v>0.18567597948585801</v>
      </c>
      <c r="AK3217">
        <f t="shared" si="824"/>
        <v>0.85244760347071036</v>
      </c>
      <c r="AL3217">
        <f t="shared" si="825"/>
        <v>0.17640047818855956</v>
      </c>
      <c r="AM3217">
        <f t="shared" si="829"/>
        <v>0.89999999999999991</v>
      </c>
      <c r="AN3217">
        <f t="shared" si="830"/>
        <v>0.04</v>
      </c>
      <c r="AO3217">
        <f t="shared" si="826"/>
        <v>10.9</v>
      </c>
      <c r="AP3217">
        <f t="shared" si="827"/>
        <v>0.72250568726650011</v>
      </c>
      <c r="AQ3217">
        <f t="shared" si="828"/>
        <v>3</v>
      </c>
      <c r="AR3217">
        <v>1</v>
      </c>
      <c r="AS3217">
        <v>1</v>
      </c>
      <c r="AT3217">
        <v>0</v>
      </c>
      <c r="AU3217">
        <v>0</v>
      </c>
      <c r="AV3217">
        <v>1</v>
      </c>
      <c r="AW3217">
        <v>0</v>
      </c>
      <c r="AX3217">
        <v>0</v>
      </c>
    </row>
    <row r="3218" spans="1:52">
      <c r="A3218" s="13" t="s">
        <v>318</v>
      </c>
      <c r="B3218" s="13" t="s">
        <v>252</v>
      </c>
      <c r="D3218" s="13">
        <v>9.2650000000000006</v>
      </c>
      <c r="E3218" s="13">
        <v>72.03</v>
      </c>
      <c r="F3218" s="13">
        <v>2518</v>
      </c>
      <c r="G3218">
        <v>537</v>
      </c>
      <c r="H3218">
        <v>127.453</v>
      </c>
      <c r="J3218">
        <f>(F3218*100*Info!$B$11)/AI3218</f>
        <v>3.0350270208067536</v>
      </c>
      <c r="K3218">
        <f>2*((F3218*100*Info!$B$11)/AI3218^2)*(AJ3218/2)</f>
        <v>0.27085803120162733</v>
      </c>
      <c r="L3218">
        <f t="shared" si="815"/>
        <v>1.0373831787286449</v>
      </c>
      <c r="M3218">
        <f t="shared" si="816"/>
        <v>33.688799968578678</v>
      </c>
      <c r="N3218">
        <f t="shared" si="817"/>
        <v>3.0797757535450057</v>
      </c>
      <c r="O3218" s="14">
        <v>1.7</v>
      </c>
      <c r="P3218" s="14">
        <v>0.03</v>
      </c>
      <c r="Q3218" s="23">
        <v>1.4279999999999999</v>
      </c>
      <c r="R3218" s="23">
        <v>8.117856860033934E-2</v>
      </c>
      <c r="S3218" s="14">
        <v>2.02</v>
      </c>
      <c r="T3218" s="14">
        <v>0.05</v>
      </c>
      <c r="U3218" s="23">
        <v>2.6920838214000002</v>
      </c>
      <c r="V3218" s="23">
        <v>5.3356616280000005E-2</v>
      </c>
      <c r="W3218" s="37">
        <f>U3218*Info!$B$2</f>
        <v>1.292200234272</v>
      </c>
      <c r="X3218" s="37">
        <f>W3218*SQRT((0.5*V3218/U3218)^2+Info!$B$3^2)</f>
        <v>6.5866810271035262E-2</v>
      </c>
      <c r="Y3218" s="28">
        <f>W3218*Info!$D$2</f>
        <v>1.04668218976032</v>
      </c>
      <c r="Z3218" s="28">
        <f>Y3218*SQRT(Info!$D$3^2+(X3218/W3218)^2)</f>
        <v>7.4734913739678721E-2</v>
      </c>
      <c r="AA3218" s="37">
        <f t="shared" si="818"/>
        <v>0.40779976572799992</v>
      </c>
      <c r="AB3218" s="37">
        <f t="shared" si="819"/>
        <v>6.7553213804234041E-2</v>
      </c>
      <c r="AC3218" s="37">
        <f>(1-EXP(-Info!$B$6*H3218*1000))+(Info!$B$6/(Info!$B$6-Info!$B$7))*(EXP(-Info!$B$7*H3218*1000)-EXP(-Info!$B$6*H3218*1000))*(Info!$B$9-1)</f>
        <v>0.77136575815483932</v>
      </c>
      <c r="AD3218" s="37">
        <f>SQRT((Info!$B$6*EXP(-Info!$B$6*H3218*1000)+(Info!$B$6/(Info!$B$6+Info!$B$7))*(Info!$B$9-1)*(-Info!$B$7*EXP(-Info!$B$7*H3218*1000)+Info!$B$6*EXP(-Info!$B$6*H3218*1000)))^2*(0.01*H3218*1000)^2)</f>
        <v>3.7578373114693694E-3</v>
      </c>
      <c r="AE3218" s="37">
        <f t="shared" si="820"/>
        <v>5.2130764864525538E-2</v>
      </c>
      <c r="AF3218" s="37">
        <f t="shared" si="821"/>
        <v>0.65875503477353547</v>
      </c>
      <c r="AG3218" s="37">
        <f t="shared" si="822"/>
        <v>9.4487692198707382E-2</v>
      </c>
      <c r="AH3218" s="37">
        <f t="shared" si="823"/>
        <v>0.32611635384828491</v>
      </c>
      <c r="AI3218">
        <f>AF3218*EXP(Info!$B$6*H3218*1000)</f>
        <v>2.1199894840018825</v>
      </c>
      <c r="AJ3218">
        <f>2*SQRT((EXP(Info!$B$6*H3218)*AG3218)^2+(Info!$B$6*H3218*0.01*AI3218)^2)</f>
        <v>0.18919639722096079</v>
      </c>
      <c r="AK3218">
        <f t="shared" si="824"/>
        <v>0.54225134848852152</v>
      </c>
      <c r="AL3218">
        <f t="shared" si="825"/>
        <v>0.17965101679098</v>
      </c>
      <c r="AM3218">
        <f t="shared" si="829"/>
        <v>0.84</v>
      </c>
      <c r="AN3218">
        <f t="shared" si="830"/>
        <v>5.000000000000001E-2</v>
      </c>
      <c r="AO3218">
        <f t="shared" si="826"/>
        <v>11.1</v>
      </c>
      <c r="AP3218">
        <f t="shared" si="827"/>
        <v>0.63148108037584294</v>
      </c>
      <c r="AQ3218">
        <f t="shared" si="828"/>
        <v>3</v>
      </c>
      <c r="AR3218">
        <v>1</v>
      </c>
      <c r="AS3218">
        <v>1</v>
      </c>
      <c r="AT3218">
        <v>0</v>
      </c>
      <c r="AU3218">
        <v>0</v>
      </c>
      <c r="AV3218">
        <v>1</v>
      </c>
      <c r="AW3218">
        <v>0</v>
      </c>
      <c r="AX3218">
        <v>0</v>
      </c>
    </row>
    <row r="3219" spans="1:52">
      <c r="A3219" s="13" t="s">
        <v>318</v>
      </c>
      <c r="B3219" s="13" t="s">
        <v>252</v>
      </c>
      <c r="D3219" s="13">
        <v>9.2650000000000006</v>
      </c>
      <c r="E3219" s="13">
        <v>72.03</v>
      </c>
      <c r="F3219" s="13">
        <v>2518</v>
      </c>
      <c r="G3219">
        <v>547</v>
      </c>
      <c r="H3219">
        <v>128.89599999999999</v>
      </c>
      <c r="J3219">
        <f>(F3219*100*Info!$B$11)/AI3219</f>
        <v>20.326898259952902</v>
      </c>
      <c r="K3219">
        <f>2*((F3219*100*Info!$B$11)/AI3219^2)*(AJ3219/2)</f>
        <v>12.797519827414717</v>
      </c>
      <c r="L3219">
        <f t="shared" si="815"/>
        <v>1.0373831787286447</v>
      </c>
      <c r="M3219">
        <f t="shared" si="816"/>
        <v>225.62857093745959</v>
      </c>
      <c r="N3219">
        <f t="shared" si="817"/>
        <v>142.20131581742839</v>
      </c>
      <c r="O3219" s="14">
        <v>2.2799999999999998</v>
      </c>
      <c r="P3219" s="14">
        <v>0.04</v>
      </c>
      <c r="Q3219" s="23">
        <v>1.8239999999999998</v>
      </c>
      <c r="R3219" s="23">
        <v>8.5401639328528095E-2</v>
      </c>
      <c r="S3219" s="14">
        <v>1.91</v>
      </c>
      <c r="T3219" s="14">
        <v>7.0000000000000007E-2</v>
      </c>
      <c r="U3219" s="23">
        <v>2.6920838214000002</v>
      </c>
      <c r="V3219" s="23">
        <v>7.7609623680000003E-2</v>
      </c>
      <c r="W3219" s="37">
        <f>U3219*Info!$B$2</f>
        <v>1.292200234272</v>
      </c>
      <c r="X3219" s="37">
        <f>W3219*SQRT((0.5*V3219/U3219)^2+Info!$B$3^2)</f>
        <v>6.7241304464190757E-2</v>
      </c>
      <c r="Y3219" s="28">
        <f>W3219*Info!$D$2</f>
        <v>1.04668218976032</v>
      </c>
      <c r="Z3219" s="28">
        <f>Y3219*SQRT(Info!$D$3^2+(X3219/W3219)^2)</f>
        <v>7.5533734055006366E-2</v>
      </c>
      <c r="AA3219" s="37">
        <f t="shared" si="818"/>
        <v>0.98779976572799977</v>
      </c>
      <c r="AB3219" s="37">
        <f t="shared" si="819"/>
        <v>7.015264090571359E-2</v>
      </c>
      <c r="AC3219" s="37">
        <f>(1-EXP(-Info!$B$6*H3219*1000))+(Info!$B$6/(Info!$B$6-Info!$B$7))*(EXP(-Info!$B$7*H3219*1000)-EXP(-Info!$B$6*H3219*1000))*(Info!$B$9-1)</f>
        <v>0.77571545313236556</v>
      </c>
      <c r="AD3219" s="37">
        <f>SQRT((Info!$B$6*EXP(-Info!$B$6*H3219*1000)+(Info!$B$6/(Info!$B$6+Info!$B$7))*(Info!$B$9-1)*(-Info!$B$7*EXP(-Info!$B$7*H3219*1000)+Info!$B$6*EXP(-Info!$B$6*H3219*1000)))^2*(0.01*H3219*1000)^2)</f>
        <v>3.7478351387232219E-3</v>
      </c>
      <c r="AE3219" s="37">
        <f t="shared" si="820"/>
        <v>5.4544270269321633E-2</v>
      </c>
      <c r="AF3219" s="37">
        <f t="shared" si="821"/>
        <v>9.7066267363939973E-2</v>
      </c>
      <c r="AG3219" s="37">
        <f t="shared" si="822"/>
        <v>9.9525988563315626E-2</v>
      </c>
      <c r="AH3219" s="37">
        <f t="shared" si="823"/>
        <v>5.0820035269078523E-2</v>
      </c>
      <c r="AI3219">
        <f>AF3219*EXP(Info!$B$6*H3219*1000)</f>
        <v>0.31653749064353259</v>
      </c>
      <c r="AJ3219">
        <f>2*SQRT((EXP(Info!$B$6*H3219)*AG3219)^2+(Info!$B$6*H3219*0.01*AI3219)^2)</f>
        <v>0.19928740532989195</v>
      </c>
      <c r="AK3219">
        <f t="shared" si="824"/>
        <v>1.3134773484885214</v>
      </c>
      <c r="AL3219">
        <f t="shared" si="825"/>
        <v>0.18656393322465473</v>
      </c>
      <c r="AM3219">
        <f t="shared" si="829"/>
        <v>0.8</v>
      </c>
      <c r="AN3219">
        <f t="shared" si="830"/>
        <v>0.04</v>
      </c>
      <c r="AO3219">
        <f t="shared" si="826"/>
        <v>11.1</v>
      </c>
      <c r="AP3219">
        <f t="shared" si="827"/>
        <v>0.84692756662171875</v>
      </c>
      <c r="AQ3219">
        <f t="shared" si="828"/>
        <v>3</v>
      </c>
      <c r="AR3219">
        <v>1</v>
      </c>
      <c r="AS3219">
        <v>1</v>
      </c>
      <c r="AT3219">
        <v>0</v>
      </c>
      <c r="AU3219">
        <v>0</v>
      </c>
      <c r="AV3219">
        <v>1</v>
      </c>
      <c r="AW3219">
        <v>0</v>
      </c>
      <c r="AX3219">
        <v>0</v>
      </c>
    </row>
    <row r="3220" spans="1:52">
      <c r="A3220" s="13" t="s">
        <v>318</v>
      </c>
      <c r="B3220" s="13" t="s">
        <v>252</v>
      </c>
      <c r="D3220" s="13">
        <v>9.2650000000000006</v>
      </c>
      <c r="E3220" s="13">
        <v>72.03</v>
      </c>
      <c r="F3220" s="13">
        <v>2518</v>
      </c>
      <c r="G3220">
        <v>557</v>
      </c>
      <c r="H3220">
        <v>130.339</v>
      </c>
      <c r="J3220">
        <f>(F3220*100*Info!$B$11)/AI3220</f>
        <v>1.6893494572234717</v>
      </c>
      <c r="K3220">
        <f>2*((F3220*100*Info!$B$11)/AI3220^2)*(AJ3220/2)</f>
        <v>8.9628684566820285E-2</v>
      </c>
      <c r="L3220">
        <f t="shared" si="815"/>
        <v>1.0654205619375272</v>
      </c>
      <c r="M3220">
        <f t="shared" si="816"/>
        <v>19.258583833855599</v>
      </c>
      <c r="N3220">
        <f t="shared" si="817"/>
        <v>1.1331464764364609</v>
      </c>
      <c r="O3220" s="14">
        <v>1.92</v>
      </c>
      <c r="P3220" s="14">
        <v>0.03</v>
      </c>
      <c r="Q3220" s="23">
        <v>1.8047999999999997</v>
      </c>
      <c r="R3220" s="23">
        <v>9.176469909502237E-2</v>
      </c>
      <c r="S3220" s="14">
        <v>2.69</v>
      </c>
      <c r="T3220" s="14">
        <v>7.0000000000000007E-2</v>
      </c>
      <c r="U3220" s="23">
        <v>2.7648428436000003</v>
      </c>
      <c r="V3220" s="23">
        <v>7.0333721459999998E-2</v>
      </c>
      <c r="W3220" s="37">
        <f>U3220*Info!$B$2</f>
        <v>1.3271245649280001</v>
      </c>
      <c r="X3220" s="37">
        <f>W3220*SQRT((0.5*V3220/U3220)^2+Info!$B$3^2)</f>
        <v>6.8469603269294008E-2</v>
      </c>
      <c r="Y3220" s="28">
        <f>W3220*Info!$D$2</f>
        <v>1.0749708975916801</v>
      </c>
      <c r="Z3220" s="28">
        <f>Y3220*SQRT(Info!$D$3^2+(X3220/W3220)^2)</f>
        <v>7.7231856616725228E-2</v>
      </c>
      <c r="AA3220" s="37">
        <f t="shared" si="818"/>
        <v>0.5928754350719998</v>
      </c>
      <c r="AB3220" s="37">
        <f t="shared" si="819"/>
        <v>7.0093413184510553E-2</v>
      </c>
      <c r="AC3220" s="37">
        <f>(1-EXP(-Info!$B$6*H3220*1000))+(Info!$B$6/(Info!$B$6-Info!$B$7))*(EXP(-Info!$B$7*H3220*1000)-EXP(-Info!$B$6*H3220*1000))*(Info!$B$9-1)</f>
        <v>0.78000250505760116</v>
      </c>
      <c r="AD3220" s="37">
        <f>SQRT((Info!$B$6*EXP(-Info!$B$6*H3220*1000)+(Info!$B$6/(Info!$B$6+Info!$B$7))*(Info!$B$9-1)*(-Info!$B$7*EXP(-Info!$B$7*H3220*1000)+Info!$B$6*EXP(-Info!$B$6*H3220*1000)))^2*(0.01*H3220*1000)^2)</f>
        <v>3.7373655730181866E-3</v>
      </c>
      <c r="AE3220" s="37">
        <f t="shared" si="820"/>
        <v>5.4717920331457302E-2</v>
      </c>
      <c r="AF3220" s="37">
        <f t="shared" si="821"/>
        <v>1.1525847778650449</v>
      </c>
      <c r="AG3220" s="37">
        <f t="shared" si="822"/>
        <v>0.10091486749664845</v>
      </c>
      <c r="AH3220" s="37">
        <f t="shared" si="823"/>
        <v>0.42847017764499812</v>
      </c>
      <c r="AI3220">
        <f>AF3220*EXP(Info!$B$6*H3220*1000)</f>
        <v>3.8087000533014903</v>
      </c>
      <c r="AJ3220">
        <f>2*SQRT((EXP(Info!$B$6*H3220)*AG3220)^2+(Info!$B$6*H3220*0.01*AI3220)^2)</f>
        <v>0.2020711429641367</v>
      </c>
      <c r="AK3220">
        <f t="shared" si="824"/>
        <v>0.78834646601523817</v>
      </c>
      <c r="AL3220">
        <f t="shared" si="825"/>
        <v>0.18640642302288737</v>
      </c>
      <c r="AM3220">
        <f t="shared" si="829"/>
        <v>0.94</v>
      </c>
      <c r="AN3220">
        <f t="shared" si="830"/>
        <v>0.05</v>
      </c>
      <c r="AO3220">
        <f t="shared" si="826"/>
        <v>11.4</v>
      </c>
      <c r="AP3220">
        <f t="shared" si="827"/>
        <v>0.69443368343498268</v>
      </c>
      <c r="AQ3220">
        <f t="shared" si="828"/>
        <v>3</v>
      </c>
      <c r="AR3220">
        <v>1</v>
      </c>
      <c r="AS3220">
        <v>1</v>
      </c>
      <c r="AT3220">
        <v>0</v>
      </c>
      <c r="AU3220">
        <v>0</v>
      </c>
      <c r="AV3220">
        <v>1</v>
      </c>
      <c r="AW3220">
        <v>0</v>
      </c>
      <c r="AX3220">
        <v>0</v>
      </c>
    </row>
    <row r="3221" spans="1:52">
      <c r="A3221" s="13" t="s">
        <v>318</v>
      </c>
      <c r="B3221" s="13" t="s">
        <v>252</v>
      </c>
      <c r="D3221" s="13">
        <v>9.2650000000000006</v>
      </c>
      <c r="E3221" s="13">
        <v>72.03</v>
      </c>
      <c r="F3221" s="13">
        <v>2518</v>
      </c>
      <c r="G3221">
        <v>567</v>
      </c>
      <c r="H3221">
        <v>131.78100000000001</v>
      </c>
      <c r="J3221">
        <f>(F3221*100*Info!$B$11)/AI3221</f>
        <v>31.87919921665436</v>
      </c>
      <c r="K3221">
        <f>2*((F3221*100*Info!$B$11)/AI3221^2)*(AJ3221/2)</f>
        <v>33.340455555847903</v>
      </c>
      <c r="L3221">
        <f t="shared" si="815"/>
        <v>1.1214953283552915</v>
      </c>
      <c r="M3221">
        <f t="shared" si="816"/>
        <v>382.5503910270852</v>
      </c>
      <c r="N3221">
        <f t="shared" si="817"/>
        <v>400.20750346248133</v>
      </c>
      <c r="O3221" s="14">
        <v>2.2999999999999998</v>
      </c>
      <c r="P3221" s="14">
        <v>0.05</v>
      </c>
      <c r="Q3221" s="23">
        <v>1.863</v>
      </c>
      <c r="R3221" s="23">
        <v>0.10763247651150649</v>
      </c>
      <c r="S3221" s="14">
        <v>1.9</v>
      </c>
      <c r="T3221" s="14">
        <v>0.06</v>
      </c>
      <c r="U3221" s="23">
        <v>2.910360888</v>
      </c>
      <c r="V3221" s="23">
        <v>7.5184322940000006E-2</v>
      </c>
      <c r="W3221" s="37">
        <f>U3221*Info!$B$2</f>
        <v>1.3969732262399999</v>
      </c>
      <c r="X3221" s="37">
        <f>W3221*SQRT((0.5*V3221/U3221)^2+Info!$B$3^2)</f>
        <v>7.2141735453459852E-2</v>
      </c>
      <c r="Y3221" s="28">
        <f>W3221*Info!$D$2</f>
        <v>1.1315483132544</v>
      </c>
      <c r="Z3221" s="28">
        <f>Y3221*SQRT(Info!$D$3^2+(X3221/W3221)^2)</f>
        <v>8.1336526126280326E-2</v>
      </c>
      <c r="AA3221" s="37">
        <f t="shared" si="818"/>
        <v>0.90302677375999996</v>
      </c>
      <c r="AB3221" s="37">
        <f t="shared" si="819"/>
        <v>7.6350703953774954E-2</v>
      </c>
      <c r="AC3221" s="37">
        <f>(1-EXP(-Info!$B$6*H3221*1000))+(Info!$B$6/(Info!$B$6-Info!$B$7))*(EXP(-Info!$B$7*H3221*1000)-EXP(-Info!$B$6*H3221*1000))*(Info!$B$9-1)</f>
        <v>0.78422485273062337</v>
      </c>
      <c r="AD3221" s="37">
        <f>SQRT((Info!$B$6*EXP(-Info!$B$6*H3221*1000)+(Info!$B$6/(Info!$B$6+Info!$B$7))*(Info!$B$9-1)*(-Info!$B$7*EXP(-Info!$B$7*H3221*1000)+Info!$B$6*EXP(-Info!$B$6*H3221*1000)))^2*(0.01*H3221*1000)^2)</f>
        <v>3.7264504217658263E-3</v>
      </c>
      <c r="AE3221" s="37">
        <f t="shared" si="820"/>
        <v>5.9970605197472111E-2</v>
      </c>
      <c r="AF3221" s="37">
        <f t="shared" si="821"/>
        <v>6.0275648081854039E-2</v>
      </c>
      <c r="AG3221" s="37">
        <f t="shared" si="822"/>
        <v>0.10541396477716863</v>
      </c>
      <c r="AH3221" s="37">
        <f t="shared" si="823"/>
        <v>3.1724025306238968E-2</v>
      </c>
      <c r="AI3221">
        <f>AF3221*EXP(Info!$B$6*H3221*1000)</f>
        <v>0.20183146145059083</v>
      </c>
      <c r="AJ3221">
        <f>2*SQRT((EXP(Info!$B$6*H3221)*AG3221)^2+(Info!$B$6*H3221*0.01*AI3221)^2)</f>
        <v>0.21108287019800057</v>
      </c>
      <c r="AK3221">
        <f t="shared" si="824"/>
        <v>1.2007547010686719</v>
      </c>
      <c r="AL3221">
        <f t="shared" si="825"/>
        <v>0.20304706209466911</v>
      </c>
      <c r="AM3221">
        <f t="shared" si="829"/>
        <v>0.81</v>
      </c>
      <c r="AN3221">
        <f t="shared" si="830"/>
        <v>0.05</v>
      </c>
      <c r="AO3221">
        <f t="shared" si="826"/>
        <v>12</v>
      </c>
      <c r="AP3221">
        <f t="shared" si="827"/>
        <v>0.7902799991174152</v>
      </c>
      <c r="AQ3221">
        <f t="shared" si="828"/>
        <v>3</v>
      </c>
      <c r="AR3221">
        <v>1</v>
      </c>
      <c r="AS3221">
        <v>1</v>
      </c>
      <c r="AT3221">
        <v>0</v>
      </c>
      <c r="AU3221">
        <v>0</v>
      </c>
      <c r="AV3221">
        <v>1</v>
      </c>
      <c r="AW3221">
        <v>0</v>
      </c>
      <c r="AX3221">
        <v>0</v>
      </c>
    </row>
    <row r="3222" spans="1:52">
      <c r="A3222" s="13" t="s">
        <v>318</v>
      </c>
      <c r="B3222" s="13" t="s">
        <v>252</v>
      </c>
      <c r="D3222" s="13">
        <v>9.2650000000000006</v>
      </c>
      <c r="E3222" s="13">
        <v>72.03</v>
      </c>
      <c r="F3222" s="13">
        <v>2518</v>
      </c>
      <c r="G3222">
        <v>577</v>
      </c>
      <c r="H3222">
        <v>133.22399999999999</v>
      </c>
      <c r="J3222" t="e">
        <f>(F3222*100*Info!$B$11)/AI3222</f>
        <v>#DIV/0!</v>
      </c>
      <c r="K3222" t="e">
        <f>2*((F3222*100*Info!$B$11)/AI3222^2)*(AJ3222/2)</f>
        <v>#DIV/0!</v>
      </c>
      <c r="L3222" t="e">
        <f t="shared" si="815"/>
        <v>#DIV/0!</v>
      </c>
      <c r="M3222" t="e">
        <f t="shared" si="816"/>
        <v>#DIV/0!</v>
      </c>
      <c r="N3222" t="e">
        <f t="shared" si="817"/>
        <v>#DIV/0!</v>
      </c>
      <c r="O3222" s="14">
        <v>2.83</v>
      </c>
      <c r="P3222" s="14">
        <v>0.05</v>
      </c>
      <c r="Q3222" s="23">
        <v>2.83</v>
      </c>
      <c r="R3222" s="23">
        <v>0.13237163593459139</v>
      </c>
      <c r="S3222" s="14">
        <v>2.02</v>
      </c>
      <c r="T3222" s="14">
        <v>7.0000000000000007E-2</v>
      </c>
      <c r="U3222" s="23">
        <v>3.0073729176000001</v>
      </c>
      <c r="V3222" s="23">
        <v>8.9736127380000003E-2</v>
      </c>
      <c r="W3222" s="37">
        <f>U3222*Info!$B$2</f>
        <v>1.443539000448</v>
      </c>
      <c r="X3222" s="37">
        <f>W3222*SQRT((0.5*V3222/U3222)^2+Info!$B$3^2)</f>
        <v>7.5321579204291916E-2</v>
      </c>
      <c r="Y3222" s="28">
        <f>W3222*Info!$D$2</f>
        <v>1.1692665903628801</v>
      </c>
      <c r="Z3222" s="28">
        <f>Y3222*SQRT(Info!$D$3^2+(X3222/W3222)^2)</f>
        <v>8.4499937663455801E-2</v>
      </c>
      <c r="AA3222" s="37">
        <f t="shared" si="818"/>
        <v>1.3864609995520001</v>
      </c>
      <c r="AB3222" s="37">
        <f t="shared" si="819"/>
        <v>7.936208347711407E-2</v>
      </c>
      <c r="AC3222" s="37">
        <f>(1-EXP(-Info!$B$6*H3222*1000))+(Info!$B$6/(Info!$B$6-Info!$B$7))*(EXP(-Info!$B$7*H3222*1000)-EXP(-Info!$B$6*H3222*1000))*(Info!$B$9-1)</f>
        <v>0.78838918640347189</v>
      </c>
      <c r="AD3222" s="37">
        <f>SQRT((Info!$B$6*EXP(-Info!$B$6*H3222*1000)+(Info!$B$6/(Info!$B$6+Info!$B$7))*(Info!$B$9-1)*(-Info!$B$7*EXP(-Info!$B$7*H3222*1000)+Info!$B$6*EXP(-Info!$B$6*H3222*1000)))^2*(0.01*H3222*1000)^2)</f>
        <v>3.7150883335509365E-3</v>
      </c>
      <c r="AE3222" s="37">
        <f t="shared" si="820"/>
        <v>6.2779867030876541E-2</v>
      </c>
      <c r="AF3222" s="37">
        <f t="shared" si="821"/>
        <v>0</v>
      </c>
      <c r="AG3222" s="37">
        <f t="shared" si="822"/>
        <v>0.11093489608568827</v>
      </c>
      <c r="AH3222" s="37">
        <f t="shared" si="823"/>
        <v>0</v>
      </c>
      <c r="AI3222">
        <f>AF3222*EXP(Info!$B$6*H3222*1000)</f>
        <v>0</v>
      </c>
      <c r="AJ3222">
        <f>2*SQRT((EXP(Info!$B$6*H3222)*AG3222)^2+(Info!$B$6*H3222*0.01*AI3222)^2)</f>
        <v>0.22214102456653595</v>
      </c>
      <c r="AK3222">
        <f t="shared" si="824"/>
        <v>1.8435771911042944</v>
      </c>
      <c r="AL3222">
        <f t="shared" si="825"/>
        <v>0.21105552479903716</v>
      </c>
      <c r="AM3222">
        <f t="shared" si="829"/>
        <v>1</v>
      </c>
      <c r="AN3222">
        <f t="shared" si="830"/>
        <v>5.0000000000000017E-2</v>
      </c>
      <c r="AO3222">
        <f t="shared" si="826"/>
        <v>12.4</v>
      </c>
      <c r="AP3222">
        <f t="shared" si="827"/>
        <v>0.94102064411035846</v>
      </c>
      <c r="AQ3222">
        <f t="shared" si="828"/>
        <v>3</v>
      </c>
      <c r="AR3222">
        <v>1</v>
      </c>
      <c r="AS3222">
        <v>1</v>
      </c>
      <c r="AT3222">
        <v>0</v>
      </c>
      <c r="AU3222">
        <v>0</v>
      </c>
      <c r="AV3222">
        <v>1</v>
      </c>
      <c r="AW3222">
        <v>0</v>
      </c>
      <c r="AX3222">
        <v>0</v>
      </c>
    </row>
    <row r="3223" spans="1:52">
      <c r="A3223" s="13" t="s">
        <v>318</v>
      </c>
      <c r="B3223" s="13" t="s">
        <v>252</v>
      </c>
      <c r="D3223" s="13">
        <v>9.2650000000000006</v>
      </c>
      <c r="E3223" s="13">
        <v>72.03</v>
      </c>
      <c r="F3223" s="13">
        <v>2518</v>
      </c>
      <c r="G3223">
        <v>587</v>
      </c>
      <c r="H3223">
        <v>134.667</v>
      </c>
      <c r="J3223">
        <f>(F3223*100*Info!$B$11)/AI3223</f>
        <v>9.9716387675495266</v>
      </c>
      <c r="K3223">
        <f>2*((F3223*100*Info!$B$11)/AI3223^2)*(AJ3223/2)</f>
        <v>3.0286575904230841</v>
      </c>
      <c r="L3223">
        <f t="shared" si="815"/>
        <v>1.0373831787286449</v>
      </c>
      <c r="M3223">
        <f t="shared" si="816"/>
        <v>110.68519044341316</v>
      </c>
      <c r="N3223">
        <f t="shared" si="817"/>
        <v>33.725736581027007</v>
      </c>
      <c r="O3223" s="14">
        <v>2.17</v>
      </c>
      <c r="P3223" s="14">
        <v>0.04</v>
      </c>
      <c r="Q3223" s="23">
        <v>1.9313</v>
      </c>
      <c r="R3223" s="23">
        <v>0.10249336563895246</v>
      </c>
      <c r="S3223" s="14">
        <v>1.93</v>
      </c>
      <c r="T3223" s="14">
        <v>0.06</v>
      </c>
      <c r="U3223" s="23">
        <v>2.6920838214000002</v>
      </c>
      <c r="V3223" s="23">
        <v>6.5483119980000004E-2</v>
      </c>
      <c r="W3223" s="37">
        <f>U3223*Info!$B$2</f>
        <v>1.292200234272</v>
      </c>
      <c r="X3223" s="37">
        <f>W3223*SQRT((0.5*V3223/U3223)^2+Info!$B$3^2)</f>
        <v>6.6493944537565811E-2</v>
      </c>
      <c r="Y3223" s="28">
        <f>W3223*Info!$D$2</f>
        <v>1.04668218976032</v>
      </c>
      <c r="Z3223" s="28">
        <f>Y3223*SQRT(Info!$D$3^2+(X3223/W3223)^2)</f>
        <v>7.5098394506392899E-2</v>
      </c>
      <c r="AA3223" s="37">
        <f t="shared" si="818"/>
        <v>0.87779976572799989</v>
      </c>
      <c r="AB3223" s="37">
        <f t="shared" si="819"/>
        <v>6.9436623334987124E-2</v>
      </c>
      <c r="AC3223" s="37">
        <f>(1-EXP(-Info!$B$6*H3223*1000))+(Info!$B$6/(Info!$B$6-Info!$B$7))*(EXP(-Info!$B$7*H3223*1000)-EXP(-Info!$B$6*H3223*1000))*(Info!$B$9-1)</f>
        <v>0.7924933800807189</v>
      </c>
      <c r="AD3223" s="37">
        <f>SQRT((Info!$B$6*EXP(-Info!$B$6*H3223*1000)+(Info!$B$6/(Info!$B$6+Info!$B$7))*(Info!$B$9-1)*(-Info!$B$7*EXP(-Info!$B$7*H3223*1000)+Info!$B$6*EXP(-Info!$B$6*H3223*1000)))^2*(0.01*H3223*1000)^2)</f>
        <v>3.7033002343337435E-3</v>
      </c>
      <c r="AE3223" s="37">
        <f t="shared" si="820"/>
        <v>5.5123999118177745E-2</v>
      </c>
      <c r="AF3223" s="37">
        <f t="shared" si="821"/>
        <v>0.18766730686383415</v>
      </c>
      <c r="AG3223" s="37">
        <f t="shared" si="822"/>
        <v>9.7869423908689093E-2</v>
      </c>
      <c r="AH3223" s="37">
        <f t="shared" si="823"/>
        <v>9.7236946561572099E-2</v>
      </c>
      <c r="AI3223">
        <f>AF3223*EXP(Info!$B$6*H3223*1000)</f>
        <v>0.64525255254037395</v>
      </c>
      <c r="AJ3223">
        <f>2*SQRT((EXP(Info!$B$6*H3223)*AG3223)^2+(Info!$B$6*H3223*0.01*AI3223)^2)</f>
        <v>0.19598072960193275</v>
      </c>
      <c r="AK3223">
        <f t="shared" si="824"/>
        <v>1.1672103484885215</v>
      </c>
      <c r="AL3223">
        <f t="shared" si="825"/>
        <v>0.18465975609706475</v>
      </c>
      <c r="AM3223">
        <f t="shared" si="829"/>
        <v>0.89</v>
      </c>
      <c r="AN3223">
        <f t="shared" si="830"/>
        <v>0.05</v>
      </c>
      <c r="AO3223">
        <f t="shared" si="826"/>
        <v>11.1</v>
      </c>
      <c r="AP3223">
        <f t="shared" si="827"/>
        <v>0.80606702612681125</v>
      </c>
      <c r="AQ3223">
        <f t="shared" si="828"/>
        <v>3</v>
      </c>
      <c r="AR3223">
        <v>1</v>
      </c>
      <c r="AS3223">
        <v>1</v>
      </c>
      <c r="AT3223">
        <v>0</v>
      </c>
      <c r="AU3223">
        <v>0</v>
      </c>
      <c r="AV3223">
        <v>1</v>
      </c>
      <c r="AW3223">
        <v>0</v>
      </c>
      <c r="AX3223">
        <v>0</v>
      </c>
    </row>
    <row r="3224" spans="1:52">
      <c r="A3224" s="13" t="s">
        <v>318</v>
      </c>
      <c r="B3224" s="13" t="s">
        <v>252</v>
      </c>
      <c r="D3224" s="13">
        <v>9.2650000000000006</v>
      </c>
      <c r="E3224" s="13">
        <v>72.03</v>
      </c>
      <c r="F3224" s="13">
        <v>2518</v>
      </c>
      <c r="G3224">
        <v>597</v>
      </c>
      <c r="H3224">
        <v>136.11000000000001</v>
      </c>
      <c r="J3224">
        <f>(F3224*100*Info!$B$11)/AI3224</f>
        <v>14.171778553449425</v>
      </c>
      <c r="K3224">
        <f>2*((F3224*100*Info!$B$11)/AI3224^2)*(AJ3224/2)</f>
        <v>5.9365361888445483</v>
      </c>
      <c r="L3224">
        <f t="shared" si="815"/>
        <v>0.99065420671384097</v>
      </c>
      <c r="M3224">
        <f t="shared" si="816"/>
        <v>150.2208528343308</v>
      </c>
      <c r="N3224">
        <f t="shared" si="817"/>
        <v>63.090482447517331</v>
      </c>
      <c r="O3224" s="14">
        <v>2</v>
      </c>
      <c r="P3224" s="14">
        <v>0.04</v>
      </c>
      <c r="Q3224" s="23">
        <v>1.7</v>
      </c>
      <c r="R3224" s="23">
        <v>9.4042543564069991E-2</v>
      </c>
      <c r="S3224" s="14">
        <v>1.74</v>
      </c>
      <c r="T3224" s="14">
        <v>0.06</v>
      </c>
      <c r="U3224" s="23">
        <v>2.5708187844000001</v>
      </c>
      <c r="V3224" s="23">
        <v>7.7609623680000003E-2</v>
      </c>
      <c r="W3224" s="37">
        <f>U3224*Info!$B$2</f>
        <v>1.2339930165120001</v>
      </c>
      <c r="X3224" s="37">
        <f>W3224*SQRT((0.5*V3224/U3224)^2+Info!$B$3^2)</f>
        <v>6.4449874510470809E-2</v>
      </c>
      <c r="Y3224" s="28">
        <f>W3224*Info!$D$2</f>
        <v>0.99953434337472014</v>
      </c>
      <c r="Z3224" s="28">
        <f>Y3224*SQRT(Info!$D$3^2+(X3224/W3224)^2)</f>
        <v>7.2270128451614082E-2</v>
      </c>
      <c r="AA3224" s="37">
        <f t="shared" si="818"/>
        <v>0.76600698348799989</v>
      </c>
      <c r="AB3224" s="37">
        <f t="shared" si="819"/>
        <v>6.7481748083577639E-2</v>
      </c>
      <c r="AC3224" s="37">
        <f>(1-EXP(-Info!$B$6*H3224*1000))+(Info!$B$6/(Info!$B$6-Info!$B$7))*(EXP(-Info!$B$7*H3224*1000)-EXP(-Info!$B$6*H3224*1000))*(Info!$B$9-1)</f>
        <v>0.79653824628753456</v>
      </c>
      <c r="AD3224" s="37">
        <f>SQRT((Info!$B$6*EXP(-Info!$B$6*H3224*1000)+(Info!$B$6/(Info!$B$6+Info!$B$7))*(Info!$B$9-1)*(-Info!$B$7*EXP(-Info!$B$7*H3224*1000)+Info!$B$6*EXP(-Info!$B$6*H3224*1000)))^2*(0.01*H3224*1000)^2)</f>
        <v>3.6910993575648842E-3</v>
      </c>
      <c r="AE3224" s="37">
        <f t="shared" si="820"/>
        <v>5.3826104406828605E-2</v>
      </c>
      <c r="AF3224" s="37">
        <f t="shared" si="821"/>
        <v>0.13031179735374399</v>
      </c>
      <c r="AG3224" s="37">
        <f t="shared" si="822"/>
        <v>9.4974843943160095E-2</v>
      </c>
      <c r="AH3224" s="37">
        <f t="shared" si="823"/>
        <v>7.4891837559622976E-2</v>
      </c>
      <c r="AI3224">
        <f>AF3224*EXP(Info!$B$6*H3224*1000)</f>
        <v>0.45401678720175764</v>
      </c>
      <c r="AJ3224">
        <f>2*SQRT((EXP(Info!$B$6*H3224)*AG3224)^2+(Info!$B$6*H3224*0.01*AI3224)^2)</f>
        <v>0.19018693224712668</v>
      </c>
      <c r="AK3224">
        <f t="shared" si="824"/>
        <v>1.0185594859439935</v>
      </c>
      <c r="AL3224">
        <f t="shared" si="825"/>
        <v>0.17946096085346638</v>
      </c>
      <c r="AM3224">
        <f t="shared" si="829"/>
        <v>0.85</v>
      </c>
      <c r="AN3224">
        <f t="shared" si="830"/>
        <v>0.05</v>
      </c>
      <c r="AO3224">
        <f t="shared" si="826"/>
        <v>10.6</v>
      </c>
      <c r="AP3224">
        <f t="shared" si="827"/>
        <v>0.77796226328211515</v>
      </c>
      <c r="AQ3224">
        <f t="shared" si="828"/>
        <v>3</v>
      </c>
      <c r="AR3224">
        <v>1</v>
      </c>
      <c r="AS3224">
        <v>1</v>
      </c>
      <c r="AT3224">
        <v>0</v>
      </c>
      <c r="AU3224">
        <v>0</v>
      </c>
      <c r="AV3224">
        <v>1</v>
      </c>
      <c r="AW3224">
        <v>0</v>
      </c>
      <c r="AX3224">
        <v>0</v>
      </c>
      <c r="AZ3224"/>
    </row>
    <row r="3225" spans="1:52">
      <c r="A3225" s="13" t="s">
        <v>318</v>
      </c>
      <c r="B3225" s="13" t="s">
        <v>252</v>
      </c>
      <c r="D3225" s="13">
        <v>9.2650000000000006</v>
      </c>
      <c r="E3225" s="13">
        <v>72.03</v>
      </c>
      <c r="F3225" s="13">
        <v>2518</v>
      </c>
      <c r="G3225">
        <v>607</v>
      </c>
      <c r="H3225">
        <v>137.553</v>
      </c>
      <c r="J3225">
        <f>(F3225*100*Info!$B$11)/AI3225</f>
        <v>7.4230388507427438</v>
      </c>
      <c r="K3225">
        <f>2*((F3225*100*Info!$B$11)/AI3225^2)*(AJ3225/2)</f>
        <v>1.5974629480896747</v>
      </c>
      <c r="L3225">
        <f t="shared" si="815"/>
        <v>0.96261682350495881</v>
      </c>
      <c r="M3225">
        <f t="shared" si="816"/>
        <v>76.45730024803791</v>
      </c>
      <c r="N3225">
        <f t="shared" si="817"/>
        <v>16.584623687345875</v>
      </c>
      <c r="O3225" s="14">
        <v>2.14</v>
      </c>
      <c r="P3225" s="14">
        <v>0.05</v>
      </c>
      <c r="Q3225" s="23">
        <v>2.0972</v>
      </c>
      <c r="R3225" s="23">
        <v>0.11868260192631437</v>
      </c>
      <c r="S3225" s="14">
        <v>1.97</v>
      </c>
      <c r="T3225" s="14">
        <v>0.06</v>
      </c>
      <c r="U3225" s="23">
        <v>2.4980597622000005</v>
      </c>
      <c r="V3225" s="23">
        <v>6.7908420720000015E-2</v>
      </c>
      <c r="W3225" s="37">
        <f>U3225*Info!$B$2</f>
        <v>1.1990686858560002</v>
      </c>
      <c r="X3225" s="37">
        <f>W3225*SQRT((0.5*V3225/U3225)^2+Info!$B$3^2)</f>
        <v>6.2129218336712699E-2</v>
      </c>
      <c r="Y3225" s="28">
        <f>W3225*Info!$D$2</f>
        <v>0.9712456355433603</v>
      </c>
      <c r="Z3225" s="28">
        <f>Y3225*SQRT(Info!$D$3^2+(X3225/W3225)^2)</f>
        <v>6.9934736041855919E-2</v>
      </c>
      <c r="AA3225" s="37">
        <f t="shared" si="818"/>
        <v>0.94093131414399989</v>
      </c>
      <c r="AB3225" s="37">
        <f t="shared" si="819"/>
        <v>6.6970439532161627E-2</v>
      </c>
      <c r="AC3225" s="37">
        <f>(1-EXP(-Info!$B$6*H3225*1000))+(Info!$B$6/(Info!$B$6-Info!$B$7))*(EXP(-Info!$B$7*H3225*1000)-EXP(-Info!$B$6*H3225*1000))*(Info!$B$9-1)</f>
        <v>0.8005245867785683</v>
      </c>
      <c r="AD3225" s="37">
        <f>SQRT((Info!$B$6*EXP(-Info!$B$6*H3225*1000)+(Info!$B$6/(Info!$B$6+Info!$B$7))*(Info!$B$9-1)*(-Info!$B$7*EXP(-Info!$B$7*H3225*1000)+Info!$B$6*EXP(-Info!$B$6*H3225*1000)))^2*(0.01*H3225*1000)^2)</f>
        <v>3.6784986631547461E-3</v>
      </c>
      <c r="AE3225" s="37">
        <f t="shared" si="820"/>
        <v>5.3723097102170367E-2</v>
      </c>
      <c r="AF3225" s="37">
        <f t="shared" si="821"/>
        <v>0.24551571301449893</v>
      </c>
      <c r="AG3225" s="37">
        <f t="shared" si="822"/>
        <v>9.3150622475071457E-2</v>
      </c>
      <c r="AH3225" s="37">
        <f t="shared" si="823"/>
        <v>0.12462726548959337</v>
      </c>
      <c r="AI3225">
        <f>AF3225*EXP(Info!$B$6*H3225*1000)</f>
        <v>0.86679128280839812</v>
      </c>
      <c r="AJ3225">
        <f>2*SQRT((EXP(Info!$B$6*H3225)*AG3225)^2+(Info!$B$6*H3225*0.01*AI3225)^2)</f>
        <v>0.18653640185043435</v>
      </c>
      <c r="AK3225">
        <f t="shared" si="824"/>
        <v>1.2511563684172766</v>
      </c>
      <c r="AL3225">
        <f t="shared" si="825"/>
        <v>0.17810118689183063</v>
      </c>
      <c r="AM3225">
        <f t="shared" si="829"/>
        <v>0.97999999999999987</v>
      </c>
      <c r="AN3225">
        <f t="shared" si="830"/>
        <v>5.9999999999999991E-2</v>
      </c>
      <c r="AO3225">
        <f t="shared" si="826"/>
        <v>10.3</v>
      </c>
      <c r="AP3225">
        <f t="shared" si="827"/>
        <v>0.85666485341220866</v>
      </c>
      <c r="AQ3225">
        <f t="shared" si="828"/>
        <v>3</v>
      </c>
      <c r="AR3225">
        <v>1</v>
      </c>
      <c r="AS3225">
        <v>1</v>
      </c>
      <c r="AT3225">
        <v>0</v>
      </c>
      <c r="AU3225">
        <v>0</v>
      </c>
      <c r="AV3225">
        <v>1</v>
      </c>
      <c r="AW3225">
        <v>0</v>
      </c>
      <c r="AX3225">
        <v>0</v>
      </c>
    </row>
    <row r="3226" spans="1:52">
      <c r="A3226" s="13" t="s">
        <v>318</v>
      </c>
      <c r="B3226" s="13" t="s">
        <v>252</v>
      </c>
      <c r="D3226" s="13">
        <v>9.2650000000000006</v>
      </c>
      <c r="E3226" s="13">
        <v>72.03</v>
      </c>
      <c r="F3226" s="13">
        <v>2518</v>
      </c>
      <c r="G3226">
        <v>617</v>
      </c>
      <c r="H3226">
        <v>138.99600000000001</v>
      </c>
      <c r="J3226">
        <f>(F3226*100*Info!$B$11)/AI3226</f>
        <v>3.3928962809010215</v>
      </c>
      <c r="K3226">
        <f>2*((F3226*100*Info!$B$11)/AI3226^2)*(AJ3226/2)</f>
        <v>0.37937383868051527</v>
      </c>
      <c r="L3226">
        <f t="shared" si="815"/>
        <v>1.1495327115641738</v>
      </c>
      <c r="M3226">
        <f t="shared" si="816"/>
        <v>41.732624301689626</v>
      </c>
      <c r="N3226">
        <f t="shared" si="817"/>
        <v>4.7427653496724052</v>
      </c>
      <c r="O3226" s="14">
        <v>2.2400000000000002</v>
      </c>
      <c r="P3226" s="14">
        <v>0.04</v>
      </c>
      <c r="Q3226" s="23">
        <v>2.0832000000000002</v>
      </c>
      <c r="R3226" s="23">
        <v>0.10564165844968548</v>
      </c>
      <c r="S3226" s="14">
        <v>2.34</v>
      </c>
      <c r="T3226" s="14">
        <v>0.05</v>
      </c>
      <c r="U3226" s="23">
        <v>2.9831199102000001</v>
      </c>
      <c r="V3226" s="23">
        <v>6.0632518500000003E-2</v>
      </c>
      <c r="W3226" s="37">
        <f>U3226*Info!$B$2</f>
        <v>1.431897556896</v>
      </c>
      <c r="X3226" s="37">
        <f>W3226*SQRT((0.5*V3226/U3226)^2+Info!$B$3^2)</f>
        <v>7.3058754068707182E-2</v>
      </c>
      <c r="Y3226" s="28">
        <f>W3226*Info!$D$2</f>
        <v>1.15983702108576</v>
      </c>
      <c r="Z3226" s="28">
        <f>Y3226*SQRT(Info!$D$3^2+(X3226/W3226)^2)</f>
        <v>8.2855549247352528E-2</v>
      </c>
      <c r="AA3226" s="37">
        <f t="shared" si="818"/>
        <v>0.80810244310400026</v>
      </c>
      <c r="AB3226" s="37">
        <f t="shared" si="819"/>
        <v>7.5746825320087433E-2</v>
      </c>
      <c r="AC3226" s="37">
        <f>(1-EXP(-Info!$B$6*H3226*1000))+(Info!$B$6/(Info!$B$6-Info!$B$7))*(EXP(-Info!$B$7*H3226*1000)-EXP(-Info!$B$6*H3226*1000))*(Info!$B$9-1)</f>
        <v>0.80445319267990023</v>
      </c>
      <c r="AD3226" s="37">
        <f>SQRT((Info!$B$6*EXP(-Info!$B$6*H3226*1000)+(Info!$B$6/(Info!$B$6+Info!$B$7))*(Info!$B$9-1)*(-Info!$B$7*EXP(-Info!$B$7*H3226*1000)+Info!$B$6*EXP(-Info!$B$6*H3226*1000)))^2*(0.01*H3226*1000)^2)</f>
        <v>3.6655108423709966E-3</v>
      </c>
      <c r="AE3226" s="37">
        <f t="shared" si="820"/>
        <v>6.1006728696486656E-2</v>
      </c>
      <c r="AF3226" s="37">
        <f t="shared" si="821"/>
        <v>0.53008238854679934</v>
      </c>
      <c r="AG3226" s="37">
        <f t="shared" si="822"/>
        <v>0.1058860849560847</v>
      </c>
      <c r="AH3226" s="37">
        <f t="shared" si="823"/>
        <v>0.22653093527640999</v>
      </c>
      <c r="AI3226">
        <f>AF3226*EXP(Info!$B$6*H3226*1000)</f>
        <v>1.8963813907282776</v>
      </c>
      <c r="AJ3226">
        <f>2*SQRT((EXP(Info!$B$6*H3226)*AG3226)^2+(Info!$B$6*H3226*0.01*AI3226)^2)</f>
        <v>0.21204228724959023</v>
      </c>
      <c r="AK3226">
        <f t="shared" si="824"/>
        <v>1.0745338185953892</v>
      </c>
      <c r="AL3226">
        <f t="shared" si="825"/>
        <v>0.20144110725624051</v>
      </c>
      <c r="AM3226">
        <f t="shared" si="829"/>
        <v>0.92999999999999994</v>
      </c>
      <c r="AN3226">
        <f t="shared" si="830"/>
        <v>4.9999999999999996E-2</v>
      </c>
      <c r="AO3226">
        <f t="shared" si="826"/>
        <v>12.3</v>
      </c>
      <c r="AP3226">
        <f t="shared" si="827"/>
        <v>0.75089170647847736</v>
      </c>
      <c r="AQ3226">
        <f t="shared" si="828"/>
        <v>3</v>
      </c>
      <c r="AR3226">
        <v>1</v>
      </c>
      <c r="AS3226">
        <v>1</v>
      </c>
      <c r="AT3226">
        <v>0</v>
      </c>
      <c r="AU3226">
        <v>0</v>
      </c>
      <c r="AV3226">
        <v>1</v>
      </c>
      <c r="AW3226">
        <v>0</v>
      </c>
      <c r="AX3226">
        <v>0</v>
      </c>
    </row>
    <row r="3227" spans="1:52">
      <c r="A3227" s="13" t="s">
        <v>318</v>
      </c>
      <c r="B3227" s="13" t="s">
        <v>252</v>
      </c>
      <c r="D3227" s="13">
        <v>9.2650000000000006</v>
      </c>
      <c r="E3227" s="13">
        <v>72.03</v>
      </c>
      <c r="F3227" s="13">
        <v>2518</v>
      </c>
      <c r="G3227">
        <v>627</v>
      </c>
      <c r="H3227">
        <v>140.43899999999999</v>
      </c>
      <c r="J3227">
        <f>(F3227*100*Info!$B$11)/AI3227</f>
        <v>2.3306684966567932</v>
      </c>
      <c r="K3227">
        <f>2*((F3227*100*Info!$B$11)/AI3227^2)*(AJ3227/2)</f>
        <v>0.21884832432948392</v>
      </c>
      <c r="L3227">
        <f t="shared" si="815"/>
        <v>1.392523366041154</v>
      </c>
      <c r="M3227">
        <f t="shared" si="816"/>
        <v>34.726960638969352</v>
      </c>
      <c r="N3227">
        <f t="shared" si="817"/>
        <v>3.3503170366437218</v>
      </c>
      <c r="O3227" s="14">
        <v>2.11</v>
      </c>
      <c r="P3227" s="14">
        <v>0.04</v>
      </c>
      <c r="Q3227" s="23">
        <v>2.0255999999999998</v>
      </c>
      <c r="R3227" s="23">
        <v>9.8263370591487459E-2</v>
      </c>
      <c r="S3227" s="14">
        <v>2.4700000000000002</v>
      </c>
      <c r="T3227" s="14">
        <v>7.0000000000000007E-2</v>
      </c>
      <c r="U3227" s="23">
        <v>3.6136981026000004</v>
      </c>
      <c r="V3227" s="23">
        <v>8.0034924420000014E-2</v>
      </c>
      <c r="W3227" s="37">
        <f>U3227*Info!$B$2</f>
        <v>1.7345750892480001</v>
      </c>
      <c r="X3227" s="37">
        <f>W3227*SQRT((0.5*V3227/U3227)^2+Info!$B$3^2)</f>
        <v>8.8830393358971346E-2</v>
      </c>
      <c r="Y3227" s="28">
        <f>W3227*Info!$D$2</f>
        <v>1.4050058222908801</v>
      </c>
      <c r="Z3227" s="28">
        <f>Y3227*SQRT(Info!$D$3^2+(X3227/W3227)^2)</f>
        <v>0.10055984649980179</v>
      </c>
      <c r="AA3227" s="37">
        <f t="shared" si="818"/>
        <v>0.3754249107519998</v>
      </c>
      <c r="AB3227" s="37">
        <f t="shared" si="819"/>
        <v>9.1054043206820742E-2</v>
      </c>
      <c r="AC3227" s="37">
        <f>(1-EXP(-Info!$B$6*H3227*1000))+(Info!$B$6/(Info!$B$6-Info!$B$7))*(EXP(-Info!$B$7*H3227*1000)-EXP(-Info!$B$6*H3227*1000))*(Info!$B$9-1)</f>
        <v>0.80832484462912313</v>
      </c>
      <c r="AD3227" s="37">
        <f>SQRT((Info!$B$6*EXP(-Info!$B$6*H3227*1000)+(Info!$B$6/(Info!$B$6+Info!$B$7))*(Info!$B$9-1)*(-Info!$B$7*EXP(-Info!$B$7*H3227*1000)+Info!$B$6*EXP(-Info!$B$6*H3227*1000)))^2*(0.01*H3227*1000)^2)</f>
        <v>3.6521483226546608E-3</v>
      </c>
      <c r="AE3227" s="37">
        <f t="shared" si="820"/>
        <v>7.361401530615666E-2</v>
      </c>
      <c r="AF3227" s="37">
        <f t="shared" si="821"/>
        <v>0.76152889505560739</v>
      </c>
      <c r="AG3227" s="37">
        <f t="shared" si="822"/>
        <v>0.12944615087965639</v>
      </c>
      <c r="AH3227" s="37">
        <f t="shared" si="823"/>
        <v>0.30831129354478032</v>
      </c>
      <c r="AI3227">
        <f>AF3227*EXP(Info!$B$6*H3227*1000)</f>
        <v>2.7606780530999573</v>
      </c>
      <c r="AJ3227">
        <f>2*SQRT((EXP(Info!$B$6*H3227)*AG3227)^2+(Info!$B$6*H3227*0.01*AI3227)^2)</f>
        <v>0.2592259546137744</v>
      </c>
      <c r="AK3227">
        <f t="shared" si="824"/>
        <v>0.4992025038269341</v>
      </c>
      <c r="AL3227">
        <f t="shared" si="825"/>
        <v>0.24214912250421908</v>
      </c>
      <c r="AM3227">
        <f t="shared" si="829"/>
        <v>0.96</v>
      </c>
      <c r="AN3227">
        <f t="shared" si="830"/>
        <v>5.000000000000001E-2</v>
      </c>
      <c r="AO3227">
        <f t="shared" si="826"/>
        <v>14.9</v>
      </c>
      <c r="AP3227">
        <f t="shared" si="827"/>
        <v>0.58388939532106654</v>
      </c>
      <c r="AQ3227">
        <f t="shared" si="828"/>
        <v>3</v>
      </c>
      <c r="AR3227">
        <v>1</v>
      </c>
      <c r="AS3227">
        <v>1</v>
      </c>
      <c r="AT3227">
        <v>0</v>
      </c>
      <c r="AU3227">
        <v>0</v>
      </c>
      <c r="AV3227">
        <v>1</v>
      </c>
      <c r="AW3227">
        <v>0</v>
      </c>
      <c r="AX3227">
        <v>0</v>
      </c>
    </row>
    <row r="3228" spans="1:52">
      <c r="A3228" s="13" t="s">
        <v>318</v>
      </c>
      <c r="B3228" s="13" t="s">
        <v>252</v>
      </c>
      <c r="D3228" s="13">
        <v>9.2650000000000006</v>
      </c>
      <c r="E3228" s="13">
        <v>72.03</v>
      </c>
      <c r="F3228" s="13">
        <v>2518</v>
      </c>
      <c r="G3228">
        <v>637</v>
      </c>
      <c r="H3228">
        <v>141.881</v>
      </c>
      <c r="J3228">
        <f>(F3228*100*Info!$B$11)/AI3228</f>
        <v>2.5473582726860284</v>
      </c>
      <c r="K3228">
        <f>2*((F3228*100*Info!$B$11)/AI3228^2)*(AJ3228/2)</f>
        <v>0.2158606404348738</v>
      </c>
      <c r="L3228">
        <f t="shared" si="815"/>
        <v>1.1588785059671347</v>
      </c>
      <c r="M3228">
        <f t="shared" si="816"/>
        <v>31.587242616583438</v>
      </c>
      <c r="N3228">
        <f t="shared" si="817"/>
        <v>2.745603953019065</v>
      </c>
      <c r="O3228" s="14">
        <v>2.1</v>
      </c>
      <c r="P3228" s="14">
        <v>0.04</v>
      </c>
      <c r="Q3228" s="23">
        <v>1.9530000000000003</v>
      </c>
      <c r="R3228" s="23">
        <v>9.818940879748693E-2</v>
      </c>
      <c r="S3228" s="14">
        <v>2.39</v>
      </c>
      <c r="T3228" s="14">
        <v>0.05</v>
      </c>
      <c r="U3228" s="23">
        <v>3.0073729176000001</v>
      </c>
      <c r="V3228" s="23">
        <v>5.8207217759999999E-2</v>
      </c>
      <c r="W3228" s="37">
        <f>U3228*Info!$B$2</f>
        <v>1.443539000448</v>
      </c>
      <c r="X3228" s="37">
        <f>W3228*SQRT((0.5*V3228/U3228)^2+Info!$B$3^2)</f>
        <v>7.3516430367769947E-2</v>
      </c>
      <c r="Y3228" s="28">
        <f>W3228*Info!$D$2</f>
        <v>1.1692665903628801</v>
      </c>
      <c r="Z3228" s="28">
        <f>Y3228*SQRT(Info!$D$3^2+(X3228/W3228)^2)</f>
        <v>8.3450356231816444E-2</v>
      </c>
      <c r="AA3228" s="37">
        <f t="shared" si="818"/>
        <v>0.6564609995520001</v>
      </c>
      <c r="AB3228" s="37">
        <f t="shared" si="819"/>
        <v>7.6188355632728855E-2</v>
      </c>
      <c r="AC3228" s="37">
        <f>(1-EXP(-Info!$B$6*H3228*1000))+(Info!$B$6/(Info!$B$6-Info!$B$7))*(EXP(-Info!$B$7*H3228*1000)-EXP(-Info!$B$6*H3228*1000))*(Info!$B$9-1)</f>
        <v>0.81213768806960707</v>
      </c>
      <c r="AD3228" s="37">
        <f>SQRT((Info!$B$6*EXP(-Info!$B$6*H3228*1000)+(Info!$B$6/(Info!$B$6+Info!$B$7))*(Info!$B$9-1)*(-Info!$B$7*EXP(-Info!$B$7*H3228*1000)+Info!$B$6*EXP(-Info!$B$6*H3228*1000)))^2*(0.01*H3228*1000)^2)</f>
        <v>3.638432906591567E-3</v>
      </c>
      <c r="AE3228" s="37">
        <f t="shared" si="820"/>
        <v>6.1921517566675556E-2</v>
      </c>
      <c r="AF3228" s="37">
        <f t="shared" si="821"/>
        <v>0.6875966911530953</v>
      </c>
      <c r="AG3228" s="37">
        <f t="shared" si="822"/>
        <v>0.10687954104026258</v>
      </c>
      <c r="AH3228" s="37">
        <f t="shared" si="823"/>
        <v>0.28769736031510262</v>
      </c>
      <c r="AI3228">
        <f>AF3228*EXP(Info!$B$6*H3228*1000)</f>
        <v>2.5258423350820598</v>
      </c>
      <c r="AJ3228">
        <f>2*SQRT((EXP(Info!$B$6*H3228)*AG3228)^2+(Info!$B$6*H3228*0.01*AI3228)^2)</f>
        <v>0.21403740099480389</v>
      </c>
      <c r="AK3228">
        <f t="shared" si="824"/>
        <v>0.87289619110429451</v>
      </c>
      <c r="AL3228">
        <f t="shared" si="825"/>
        <v>0.20261531296967911</v>
      </c>
      <c r="AM3228">
        <f t="shared" si="829"/>
        <v>0.93</v>
      </c>
      <c r="AN3228">
        <f t="shared" si="830"/>
        <v>0.05</v>
      </c>
      <c r="AO3228">
        <f t="shared" si="826"/>
        <v>12.4</v>
      </c>
      <c r="AP3228">
        <f t="shared" si="827"/>
        <v>0.6982838701878985</v>
      </c>
      <c r="AQ3228">
        <f t="shared" si="828"/>
        <v>3</v>
      </c>
      <c r="AR3228">
        <v>1</v>
      </c>
      <c r="AS3228">
        <v>1</v>
      </c>
      <c r="AT3228">
        <v>0</v>
      </c>
      <c r="AU3228">
        <v>0</v>
      </c>
      <c r="AV3228">
        <v>1</v>
      </c>
      <c r="AW3228">
        <v>0</v>
      </c>
      <c r="AX3228">
        <v>0</v>
      </c>
    </row>
    <row r="3229" spans="1:52">
      <c r="A3229" s="13" t="s">
        <v>318</v>
      </c>
      <c r="B3229" s="13" t="s">
        <v>252</v>
      </c>
      <c r="D3229" s="13">
        <v>9.2650000000000006</v>
      </c>
      <c r="E3229" s="13">
        <v>72.03</v>
      </c>
      <c r="F3229" s="13">
        <v>2518</v>
      </c>
      <c r="G3229">
        <v>647</v>
      </c>
      <c r="H3229">
        <v>143.32400000000001</v>
      </c>
      <c r="J3229">
        <f>(F3229*100*Info!$B$11)/AI3229</f>
        <v>9.5197817144921277</v>
      </c>
      <c r="K3229">
        <f>2*((F3229*100*Info!$B$11)/AI3229^2)*(AJ3229/2)</f>
        <v>2.7792476590564861</v>
      </c>
      <c r="L3229">
        <f t="shared" si="815"/>
        <v>1.028037384325684</v>
      </c>
      <c r="M3229">
        <f t="shared" si="816"/>
        <v>104.7175989763622</v>
      </c>
      <c r="N3229">
        <f t="shared" si="817"/>
        <v>30.713832514681602</v>
      </c>
      <c r="O3229" s="14">
        <v>1.76</v>
      </c>
      <c r="P3229" s="14">
        <v>0.04</v>
      </c>
      <c r="Q3229" s="23">
        <v>1.496</v>
      </c>
      <c r="R3229" s="23">
        <v>9.997679730817545E-2</v>
      </c>
      <c r="S3229" s="14">
        <v>1.61</v>
      </c>
      <c r="T3229" s="14">
        <v>0.06</v>
      </c>
      <c r="U3229" s="23">
        <v>2.6678308140000002</v>
      </c>
      <c r="V3229" s="23">
        <v>7.5184322940000006E-2</v>
      </c>
      <c r="W3229" s="37">
        <f>U3229*Info!$B$2</f>
        <v>1.28055879072</v>
      </c>
      <c r="X3229" s="37">
        <f>W3229*SQRT((0.5*V3229/U3229)^2+Info!$B$3^2)</f>
        <v>6.6521962902369128E-2</v>
      </c>
      <c r="Y3229" s="28">
        <f>W3229*Info!$D$2</f>
        <v>1.0372526204832</v>
      </c>
      <c r="Z3229" s="28">
        <f>Y3229*SQRT(Info!$D$3^2+(X3229/W3229)^2)</f>
        <v>7.4786947722467051E-2</v>
      </c>
      <c r="AA3229" s="37">
        <f t="shared" si="818"/>
        <v>0.47944120928</v>
      </c>
      <c r="AB3229" s="37">
        <f t="shared" si="819"/>
        <v>6.9463454768562832E-2</v>
      </c>
      <c r="AC3229" s="37">
        <f>(1-EXP(-Info!$B$6*H3229*1000))+(Info!$B$6/(Info!$B$6-Info!$B$7))*(EXP(-Info!$B$7*H3229*1000)-EXP(-Info!$B$6*H3229*1000))*(Info!$B$9-1)</f>
        <v>0.81589777091056481</v>
      </c>
      <c r="AD3229" s="37">
        <f>SQRT((Info!$B$6*EXP(-Info!$B$6*H3229*1000)+(Info!$B$6/(Info!$B$6+Info!$B$7))*(Info!$B$9-1)*(-Info!$B$7*EXP(-Info!$B$7*H3229*1000)+Info!$B$6*EXP(-Info!$B$6*H3229*1000)))^2*(0.01*H3229*1000)^2)</f>
        <v>3.6243574785375875E-3</v>
      </c>
      <c r="AE3229" s="37">
        <f t="shared" si="820"/>
        <v>5.6701710202319108E-2</v>
      </c>
      <c r="AF3229" s="37">
        <f t="shared" si="821"/>
        <v>0.1815723655825825</v>
      </c>
      <c r="AG3229" s="37">
        <f t="shared" si="822"/>
        <v>9.8530053737480514E-2</v>
      </c>
      <c r="AH3229" s="37">
        <f t="shared" si="823"/>
        <v>0.11277786682147981</v>
      </c>
      <c r="AI3229">
        <f>AF3229*EXP(Info!$B$6*H3229*1000)</f>
        <v>0.6758795065623141</v>
      </c>
      <c r="AJ3229">
        <f>2*SQRT((EXP(Info!$B$6*H3229)*AG3229)^2+(Info!$B$6*H3229*0.01*AI3229)^2)</f>
        <v>0.19731928659225326</v>
      </c>
      <c r="AK3229">
        <f t="shared" si="824"/>
        <v>0.63751297597961598</v>
      </c>
      <c r="AL3229">
        <f t="shared" si="825"/>
        <v>0.18473111161151598</v>
      </c>
      <c r="AM3229">
        <f t="shared" si="829"/>
        <v>0.85</v>
      </c>
      <c r="AN3229">
        <f t="shared" si="830"/>
        <v>0.06</v>
      </c>
      <c r="AO3229">
        <f t="shared" si="826"/>
        <v>11</v>
      </c>
      <c r="AP3229">
        <f t="shared" si="827"/>
        <v>0.65971199926323354</v>
      </c>
      <c r="AQ3229">
        <f t="shared" si="828"/>
        <v>3</v>
      </c>
      <c r="AR3229">
        <v>1</v>
      </c>
      <c r="AS3229">
        <v>1</v>
      </c>
      <c r="AT3229">
        <v>0</v>
      </c>
      <c r="AU3229">
        <v>0</v>
      </c>
      <c r="AV3229">
        <v>1</v>
      </c>
      <c r="AW3229">
        <v>0</v>
      </c>
      <c r="AX3229">
        <v>0</v>
      </c>
    </row>
    <row r="3230" spans="1:52">
      <c r="A3230" s="13" t="s">
        <v>318</v>
      </c>
      <c r="B3230" s="13" t="s">
        <v>252</v>
      </c>
      <c r="D3230" s="13">
        <v>9.2650000000000006</v>
      </c>
      <c r="E3230" s="13">
        <v>72.03</v>
      </c>
      <c r="F3230" s="13">
        <v>2518</v>
      </c>
      <c r="G3230">
        <v>657</v>
      </c>
      <c r="H3230">
        <v>144.767</v>
      </c>
      <c r="J3230">
        <f>(F3230*100*Info!$B$11)/AI3230</f>
        <v>6.6494073415664747</v>
      </c>
      <c r="K3230">
        <f>2*((F3230*100*Info!$B$11)/AI3230^2)*(AJ3230/2)</f>
        <v>1.133420780746907</v>
      </c>
      <c r="L3230">
        <f t="shared" si="815"/>
        <v>0.83738317850528465</v>
      </c>
      <c r="M3230">
        <f t="shared" si="816"/>
        <v>59.578689846973212</v>
      </c>
      <c r="N3230">
        <f t="shared" si="817"/>
        <v>10.312924636709546</v>
      </c>
      <c r="O3230" s="14">
        <v>1.81</v>
      </c>
      <c r="P3230" s="14">
        <v>0.03</v>
      </c>
      <c r="Q3230" s="23">
        <v>1.6833000000000002</v>
      </c>
      <c r="R3230" s="23">
        <v>0.104954990353008</v>
      </c>
      <c r="S3230" s="14">
        <v>1.73</v>
      </c>
      <c r="T3230" s="14">
        <v>0.06</v>
      </c>
      <c r="U3230" s="23">
        <v>2.1730694630400005</v>
      </c>
      <c r="V3230" s="23">
        <v>6.5483119980000004E-2</v>
      </c>
      <c r="W3230" s="37">
        <f>U3230*Info!$B$2</f>
        <v>1.0430733422592002</v>
      </c>
      <c r="X3230" s="37">
        <f>W3230*SQRT((0.5*V3230/U3230)^2+Info!$B$3^2)</f>
        <v>5.4470138974146147E-2</v>
      </c>
      <c r="Y3230" s="28">
        <f>W3230*Info!$D$2</f>
        <v>0.84488940722995221</v>
      </c>
      <c r="Z3230" s="28">
        <f>Y3230*SQRT(Info!$D$3^2+(X3230/W3230)^2)</f>
        <v>6.1083888038315236E-2</v>
      </c>
      <c r="AA3230" s="37">
        <f t="shared" si="818"/>
        <v>0.76692665774079982</v>
      </c>
      <c r="AB3230" s="37">
        <f t="shared" si="819"/>
        <v>5.6497752520456905E-2</v>
      </c>
      <c r="AC3230" s="37">
        <f>(1-EXP(-Info!$B$6*H3230*1000))+(Info!$B$6/(Info!$B$6-Info!$B$7))*(EXP(-Info!$B$7*H3230*1000)-EXP(-Info!$B$6*H3230*1000))*(Info!$B$9-1)</f>
        <v>0.81960317963831752</v>
      </c>
      <c r="AD3230" s="37">
        <f>SQRT((Info!$B$6*EXP(-Info!$B$6*H3230*1000)+(Info!$B$6/(Info!$B$6+Info!$B$7))*(Info!$B$9-1)*(-Info!$B$7*EXP(-Info!$B$7*H3230*1000)+Info!$B$6*EXP(-Info!$B$6*H3230*1000)))^2*(0.01*H3230*1000)^2)</f>
        <v>3.6099430898827735E-3</v>
      </c>
      <c r="AE3230" s="37">
        <f t="shared" si="820"/>
        <v>4.6388428176731118E-2</v>
      </c>
      <c r="AF3230" s="37">
        <f t="shared" si="821"/>
        <v>0.25653506553630057</v>
      </c>
      <c r="AG3230" s="37">
        <f t="shared" si="822"/>
        <v>8.2359745304275755E-2</v>
      </c>
      <c r="AH3230" s="37">
        <f t="shared" si="823"/>
        <v>0.14828616504988473</v>
      </c>
      <c r="AI3230">
        <f>AF3230*EXP(Info!$B$6*H3230*1000)</f>
        <v>0.96763892438210863</v>
      </c>
      <c r="AJ3230">
        <f>2*SQRT((EXP(Info!$B$6*H3230)*AG3230)^2+(Info!$B$6*H3230*0.01*AI3230)^2)</f>
        <v>0.1649383183819049</v>
      </c>
      <c r="AK3230">
        <f t="shared" si="824"/>
        <v>1.0197823767979415</v>
      </c>
      <c r="AL3230">
        <f t="shared" si="825"/>
        <v>0.15025012305290308</v>
      </c>
      <c r="AM3230">
        <f t="shared" si="829"/>
        <v>0.93000000000000016</v>
      </c>
      <c r="AN3230">
        <f t="shared" si="830"/>
        <v>6.0000000000000012E-2</v>
      </c>
      <c r="AO3230">
        <f t="shared" si="826"/>
        <v>8.9600000000000009</v>
      </c>
      <c r="AP3230">
        <f t="shared" si="827"/>
        <v>0.83292321335550545</v>
      </c>
      <c r="AQ3230">
        <f t="shared" si="828"/>
        <v>3</v>
      </c>
      <c r="AR3230">
        <v>1</v>
      </c>
      <c r="AS3230">
        <v>1</v>
      </c>
      <c r="AT3230">
        <v>0</v>
      </c>
      <c r="AU3230">
        <v>0</v>
      </c>
      <c r="AV3230">
        <v>1</v>
      </c>
      <c r="AW3230">
        <v>0</v>
      </c>
      <c r="AX3230">
        <v>0</v>
      </c>
    </row>
    <row r="3231" spans="1:52">
      <c r="A3231" s="13" t="s">
        <v>197</v>
      </c>
      <c r="B3231" s="13" t="s">
        <v>219</v>
      </c>
      <c r="D3231" s="14">
        <v>-21.15</v>
      </c>
      <c r="E3231" s="14">
        <v>18.082999999999998</v>
      </c>
      <c r="F3231" s="14">
        <v>3085</v>
      </c>
      <c r="G3231" s="16">
        <v>1</v>
      </c>
      <c r="H3231">
        <v>0.38</v>
      </c>
      <c r="J3231">
        <f>(F3231*100*Info!$B$11)/AI3231</f>
        <v>2.1710293886679906</v>
      </c>
      <c r="K3231">
        <f>2*((F3231*100*Info!$B$11)/AI3231^2)*(AJ3231/2)</f>
        <v>2.4656971011013221E-2</v>
      </c>
      <c r="L3231">
        <f t="shared" si="815"/>
        <v>0.28900934579439308</v>
      </c>
      <c r="M3231">
        <f t="shared" si="816"/>
        <v>6.7136912815169056</v>
      </c>
      <c r="N3231">
        <f t="shared" si="817"/>
        <v>7.6249217154457427E-2</v>
      </c>
      <c r="O3231" s="13">
        <v>0.02</v>
      </c>
      <c r="S3231" s="13">
        <v>3.91</v>
      </c>
      <c r="U3231" s="13">
        <v>0.75</v>
      </c>
      <c r="W3231" s="37">
        <f>U3231*Info!$B$2</f>
        <v>0.36</v>
      </c>
      <c r="X3231" s="37">
        <f>W3231*SQRT((0.5*V3231/U3231)^2+Info!$B$3^2)</f>
        <v>1.7999999999999999E-2</v>
      </c>
      <c r="Y3231" s="28">
        <f>W3231*Info!$D$2</f>
        <v>0.29160000000000003</v>
      </c>
      <c r="Z3231" s="28">
        <f>Y3231*SQRT(Info!$D$3^2+(X3231/W3231)^2)</f>
        <v>2.0619233739399726E-2</v>
      </c>
      <c r="AA3231" s="37">
        <f t="shared" si="818"/>
        <v>0</v>
      </c>
      <c r="AB3231" s="37">
        <f t="shared" si="819"/>
        <v>1.7999999999999999E-2</v>
      </c>
      <c r="AC3231" s="37">
        <f>(1-EXP(-Info!$B$6*H3231*1000))+(Info!$B$6/(Info!$B$6-Info!$B$7))*(EXP(-Info!$B$7*H3231*1000)-EXP(-Info!$B$6*H3231*1000))*(Info!$B$9-1)</f>
        <v>3.9891517459990601E-3</v>
      </c>
      <c r="AD3231" s="37">
        <f>SQRT((Info!$B$6*EXP(-Info!$B$6*H3231*1000)+(Info!$B$6/(Info!$B$6+Info!$B$7))*(Info!$B$9-1)*(-Info!$B$7*EXP(-Info!$B$7*H3231*1000)+Info!$B$6*EXP(-Info!$B$6*H3231*1000)))^2*(0.01*H3231*1000)^2)</f>
        <v>3.7422663559587616E-5</v>
      </c>
      <c r="AE3231" s="37">
        <f t="shared" si="820"/>
        <v>0</v>
      </c>
      <c r="AF3231" s="37">
        <f t="shared" si="821"/>
        <v>3.6184000000000003</v>
      </c>
      <c r="AG3231" s="37">
        <f t="shared" si="822"/>
        <v>2.0619233739399726E-2</v>
      </c>
      <c r="AH3231" s="37">
        <f t="shared" si="823"/>
        <v>0.9254219948849105</v>
      </c>
      <c r="AI3231">
        <f>AF3231*EXP(Info!$B$6*H3231*1000)</f>
        <v>3.6310314351742132</v>
      </c>
      <c r="AJ3231">
        <f>2*SQRT((EXP(Info!$B$6*H3231)*AG3231)^2+(Info!$B$6*H3231*0.01*AI3231)^2)</f>
        <v>4.1238611188077257E-2</v>
      </c>
      <c r="AK3231">
        <f t="shared" si="824"/>
        <v>0</v>
      </c>
      <c r="AL3231">
        <f t="shared" si="825"/>
        <v>4.7869199999999994E-2</v>
      </c>
      <c r="AM3231"/>
      <c r="AN3231"/>
      <c r="AO3231">
        <f t="shared" si="826"/>
        <v>3.0923999965464075</v>
      </c>
      <c r="AP3231">
        <f t="shared" si="827"/>
        <v>2.6666666666666668E-2</v>
      </c>
      <c r="AQ3231">
        <f t="shared" si="828"/>
        <v>5</v>
      </c>
      <c r="AR3231">
        <v>0</v>
      </c>
      <c r="AS3231">
        <v>1</v>
      </c>
      <c r="AT3231">
        <v>1</v>
      </c>
      <c r="AU3231">
        <v>1</v>
      </c>
      <c r="AV3231">
        <v>1</v>
      </c>
      <c r="AW3231">
        <v>0</v>
      </c>
      <c r="AX3231">
        <v>1</v>
      </c>
    </row>
    <row r="3232" spans="1:52">
      <c r="A3232" s="13" t="s">
        <v>197</v>
      </c>
      <c r="B3232" s="13" t="s">
        <v>219</v>
      </c>
      <c r="D3232" s="14">
        <v>-21.15</v>
      </c>
      <c r="E3232" s="14">
        <v>18.082999999999998</v>
      </c>
      <c r="F3232" s="14">
        <v>3085</v>
      </c>
      <c r="G3232" s="16">
        <v>4</v>
      </c>
      <c r="H3232">
        <v>1.02</v>
      </c>
      <c r="J3232">
        <f>(F3232*100*Info!$B$11)/AI3232</f>
        <v>1.8149961828893859</v>
      </c>
      <c r="K3232">
        <f>2*((F3232*100*Info!$B$11)/AI3232^2)*(AJ3232/2)</f>
        <v>2.2288085833696139E-2</v>
      </c>
      <c r="L3232">
        <f t="shared" si="815"/>
        <v>0.37378542056074826</v>
      </c>
      <c r="M3232">
        <f t="shared" si="816"/>
        <v>7.2590844934508425</v>
      </c>
      <c r="N3232">
        <f t="shared" si="817"/>
        <v>8.9141288444211181E-2</v>
      </c>
      <c r="O3232" s="13">
        <v>0</v>
      </c>
      <c r="S3232" s="13">
        <v>4.68</v>
      </c>
      <c r="U3232" s="13">
        <v>0.97</v>
      </c>
      <c r="W3232" s="37">
        <f>U3232*Info!$B$2</f>
        <v>0.46559999999999996</v>
      </c>
      <c r="X3232" s="37">
        <f>W3232*SQRT((0.5*V3232/U3232)^2+Info!$B$3^2)</f>
        <v>2.3279999999999999E-2</v>
      </c>
      <c r="Y3232" s="28">
        <f>W3232*Info!$D$2</f>
        <v>0.37713599999999997</v>
      </c>
      <c r="Z3232" s="28">
        <f>Y3232*SQRT(Info!$D$3^2+(X3232/W3232)^2)</f>
        <v>2.6667542302956981E-2</v>
      </c>
      <c r="AA3232" s="37">
        <f t="shared" si="818"/>
        <v>0</v>
      </c>
      <c r="AB3232" s="37">
        <f t="shared" si="819"/>
        <v>2.3279999999999999E-2</v>
      </c>
      <c r="AC3232" s="37">
        <f>(1-EXP(-Info!$B$6*H3232*1000))+(Info!$B$6/(Info!$B$6-Info!$B$7))*(EXP(-Info!$B$7*H3232*1000)-EXP(-Info!$B$6*H3232*1000))*(Info!$B$9-1)</f>
        <v>1.0675144782114751E-2</v>
      </c>
      <c r="AD3232" s="37">
        <f>SQRT((Info!$B$6*EXP(-Info!$B$6*H3232*1000)+(Info!$B$6/(Info!$B$6+Info!$B$7))*(Info!$B$9-1)*(-Info!$B$7*EXP(-Info!$B$7*H3232*1000)+Info!$B$6*EXP(-Info!$B$6*H3232*1000)))^2*(0.01*H3232*1000)^2)</f>
        <v>9.9849411314108463E-5</v>
      </c>
      <c r="AE3232" s="37">
        <f t="shared" si="820"/>
        <v>0</v>
      </c>
      <c r="AF3232" s="37">
        <f t="shared" si="821"/>
        <v>4.3028639999999996</v>
      </c>
      <c r="AG3232" s="37">
        <f t="shared" si="822"/>
        <v>2.6667542302956981E-2</v>
      </c>
      <c r="AH3232" s="37">
        <f t="shared" si="823"/>
        <v>0.91941538461538463</v>
      </c>
      <c r="AI3232">
        <f>AF3232*EXP(Info!$B$6*H3232*1000)</f>
        <v>4.3433016726189768</v>
      </c>
      <c r="AJ3232">
        <f>2*SQRT((EXP(Info!$B$6*H3232)*AG3232)^2+(Info!$B$6*H3232*0.01*AI3232)^2)</f>
        <v>5.3335583508975028E-2</v>
      </c>
      <c r="AK3232">
        <f t="shared" si="824"/>
        <v>0</v>
      </c>
      <c r="AL3232">
        <f t="shared" si="825"/>
        <v>6.1910831999999992E-2</v>
      </c>
      <c r="AM3232"/>
      <c r="AN3232"/>
      <c r="AO3232">
        <f t="shared" si="826"/>
        <v>3.9995039955333538</v>
      </c>
      <c r="AP3232">
        <f t="shared" si="827"/>
        <v>0</v>
      </c>
      <c r="AQ3232">
        <f t="shared" si="828"/>
        <v>5</v>
      </c>
      <c r="AR3232">
        <v>0</v>
      </c>
      <c r="AS3232">
        <v>1</v>
      </c>
      <c r="AT3232">
        <v>1</v>
      </c>
      <c r="AU3232">
        <v>1</v>
      </c>
      <c r="AV3232">
        <v>1</v>
      </c>
      <c r="AW3232">
        <v>0</v>
      </c>
      <c r="AX3232">
        <v>1</v>
      </c>
    </row>
    <row r="3233" spans="1:52">
      <c r="A3233" s="13" t="s">
        <v>197</v>
      </c>
      <c r="B3233" s="13" t="s">
        <v>219</v>
      </c>
      <c r="D3233" s="14">
        <v>-21.15</v>
      </c>
      <c r="E3233" s="14">
        <v>18.082999999999998</v>
      </c>
      <c r="F3233" s="14">
        <v>3085</v>
      </c>
      <c r="G3233" s="16">
        <v>8</v>
      </c>
      <c r="H3233">
        <v>1.95</v>
      </c>
      <c r="J3233">
        <f>(F3233*100*Info!$B$11)/AI3233</f>
        <v>2.0126757037056069</v>
      </c>
      <c r="K3233">
        <f>2*((F3233*100*Info!$B$11)/AI3233^2)*(AJ3233/2)</f>
        <v>2.3451952707674126E-2</v>
      </c>
      <c r="L3233">
        <f t="shared" si="815"/>
        <v>0.3198370093457949</v>
      </c>
      <c r="M3233">
        <f t="shared" si="816"/>
        <v>6.8878915030607466</v>
      </c>
      <c r="N3233">
        <f t="shared" si="817"/>
        <v>8.0258585865554163E-2</v>
      </c>
      <c r="O3233" s="13">
        <v>0</v>
      </c>
      <c r="S3233" s="13">
        <v>4.17</v>
      </c>
      <c r="U3233" s="13">
        <v>0.83</v>
      </c>
      <c r="W3233" s="37">
        <f>U3233*Info!$B$2</f>
        <v>0.39839999999999998</v>
      </c>
      <c r="X3233" s="37">
        <f>W3233*SQRT((0.5*V3233/U3233)^2+Info!$B$3^2)</f>
        <v>1.992E-2</v>
      </c>
      <c r="Y3233" s="28">
        <f>W3233*Info!$D$2</f>
        <v>0.32270399999999999</v>
      </c>
      <c r="Z3233" s="28">
        <f>Y3233*SQRT(Info!$D$3^2+(X3233/W3233)^2)</f>
        <v>2.2818618671602366E-2</v>
      </c>
      <c r="AA3233" s="37">
        <f t="shared" si="818"/>
        <v>0</v>
      </c>
      <c r="AB3233" s="37">
        <f t="shared" si="819"/>
        <v>1.992E-2</v>
      </c>
      <c r="AC3233" s="37">
        <f>(1-EXP(-Info!$B$6*H3233*1000))+(Info!$B$6/(Info!$B$6-Info!$B$7))*(EXP(-Info!$B$7*H3233*1000)-EXP(-Info!$B$6*H3233*1000))*(Info!$B$9-1)</f>
        <v>2.0318299293500902E-2</v>
      </c>
      <c r="AD3233" s="37">
        <f>SQRT((Info!$B$6*EXP(-Info!$B$6*H3233*1000)+(Info!$B$6/(Info!$B$6+Info!$B$7))*(Info!$B$9-1)*(-Info!$B$7*EXP(-Info!$B$7*H3233*1000)+Info!$B$6*EXP(-Info!$B$6*H3233*1000)))^2*(0.01*H3233*1000)^2)</f>
        <v>1.8923132271283165E-4</v>
      </c>
      <c r="AE3233" s="37">
        <f t="shared" si="820"/>
        <v>0</v>
      </c>
      <c r="AF3233" s="37">
        <f t="shared" si="821"/>
        <v>3.847296</v>
      </c>
      <c r="AG3233" s="37">
        <f t="shared" si="822"/>
        <v>2.2818618671602366E-2</v>
      </c>
      <c r="AH3233" s="37">
        <f t="shared" si="823"/>
        <v>0.92261294964028784</v>
      </c>
      <c r="AI3233">
        <f>AF3233*EXP(Info!$B$6*H3233*1000)</f>
        <v>3.9167144227093935</v>
      </c>
      <c r="AJ3233">
        <f>2*SQRT((EXP(Info!$B$6*H3233)*AG3233)^2+(Info!$B$6*H3233*0.01*AI3233)^2)</f>
        <v>4.5638053483593594E-2</v>
      </c>
      <c r="AK3233">
        <f t="shared" si="824"/>
        <v>0</v>
      </c>
      <c r="AL3233">
        <f t="shared" si="825"/>
        <v>5.2975248000000003E-2</v>
      </c>
      <c r="AM3233"/>
      <c r="AN3233"/>
      <c r="AO3233">
        <f t="shared" si="826"/>
        <v>3.4222559961780243</v>
      </c>
      <c r="AP3233">
        <f t="shared" si="827"/>
        <v>0</v>
      </c>
      <c r="AQ3233">
        <f t="shared" si="828"/>
        <v>5</v>
      </c>
      <c r="AR3233">
        <v>0</v>
      </c>
      <c r="AS3233">
        <v>1</v>
      </c>
      <c r="AT3233">
        <v>1</v>
      </c>
      <c r="AU3233">
        <v>1</v>
      </c>
      <c r="AV3233">
        <v>1</v>
      </c>
      <c r="AW3233">
        <v>0</v>
      </c>
      <c r="AX3233">
        <v>1</v>
      </c>
    </row>
    <row r="3234" spans="1:52">
      <c r="A3234" s="13" t="s">
        <v>197</v>
      </c>
      <c r="B3234" s="13" t="s">
        <v>219</v>
      </c>
      <c r="D3234" s="14">
        <v>-21.15</v>
      </c>
      <c r="E3234" s="14">
        <v>18.082999999999998</v>
      </c>
      <c r="F3234" s="14">
        <v>3085</v>
      </c>
      <c r="G3234" s="16">
        <v>12</v>
      </c>
      <c r="H3234">
        <v>2.97</v>
      </c>
      <c r="J3234">
        <f>(F3234*100*Info!$B$11)/AI3234</f>
        <v>1.4634993985223335</v>
      </c>
      <c r="K3234">
        <f>2*((F3234*100*Info!$B$11)/AI3234^2)*(AJ3234/2)</f>
        <v>1.0308407070827768E-2</v>
      </c>
      <c r="L3234">
        <f t="shared" si="815"/>
        <v>0.26588859813084154</v>
      </c>
      <c r="M3234">
        <f t="shared" si="816"/>
        <v>4.1636674967912333</v>
      </c>
      <c r="N3234">
        <f t="shared" si="817"/>
        <v>2.9327500583761611E-2</v>
      </c>
      <c r="O3234" s="13">
        <v>0</v>
      </c>
      <c r="S3234" s="13">
        <v>5.51</v>
      </c>
      <c r="U3234" s="13">
        <v>0.69</v>
      </c>
      <c r="W3234" s="37">
        <f>U3234*Info!$B$2</f>
        <v>0.33119999999999994</v>
      </c>
      <c r="X3234" s="37">
        <f>W3234*SQRT((0.5*V3234/U3234)^2+Info!$B$3^2)</f>
        <v>1.6559999999999998E-2</v>
      </c>
      <c r="Y3234" s="28">
        <f>W3234*Info!$D$2</f>
        <v>0.26827199999999995</v>
      </c>
      <c r="Z3234" s="28">
        <f>Y3234*SQRT(Info!$D$3^2+(X3234/W3234)^2)</f>
        <v>1.8969695040247748E-2</v>
      </c>
      <c r="AA3234" s="37">
        <f t="shared" si="818"/>
        <v>0</v>
      </c>
      <c r="AB3234" s="37">
        <f t="shared" si="819"/>
        <v>1.6559999999999998E-2</v>
      </c>
      <c r="AC3234" s="37">
        <f>(1-EXP(-Info!$B$6*H3234*1000))+(Info!$B$6/(Info!$B$6-Info!$B$7))*(EXP(-Info!$B$7*H3234*1000)-EXP(-Info!$B$6*H3234*1000))*(Info!$B$9-1)</f>
        <v>3.0796783766336714E-2</v>
      </c>
      <c r="AD3234" s="37">
        <f>SQRT((Info!$B$6*EXP(-Info!$B$6*H3234*1000)+(Info!$B$6/(Info!$B$6+Info!$B$7))*(Info!$B$9-1)*(-Info!$B$7*EXP(-Info!$B$7*H3234*1000)+Info!$B$6*EXP(-Info!$B$6*H3234*1000)))^2*(0.01*H3234*1000)^2)</f>
        <v>2.8547026599378967E-4</v>
      </c>
      <c r="AE3234" s="37">
        <f t="shared" si="820"/>
        <v>0</v>
      </c>
      <c r="AF3234" s="37">
        <f t="shared" si="821"/>
        <v>5.2417280000000002</v>
      </c>
      <c r="AG3234" s="37">
        <f t="shared" si="822"/>
        <v>1.8969695040247748E-2</v>
      </c>
      <c r="AH3234" s="37">
        <f t="shared" si="823"/>
        <v>0.95131179673321242</v>
      </c>
      <c r="AI3234">
        <f>AF3234*EXP(Info!$B$6*H3234*1000)</f>
        <v>5.3864565744952921</v>
      </c>
      <c r="AJ3234">
        <f>2*SQRT((EXP(Info!$B$6*H3234)*AG3234)^2+(Info!$B$6*H3234*0.01*AI3234)^2)</f>
        <v>3.7940423545986618E-2</v>
      </c>
      <c r="AK3234">
        <f t="shared" si="824"/>
        <v>0</v>
      </c>
      <c r="AL3234">
        <f t="shared" si="825"/>
        <v>4.4039663999999992E-2</v>
      </c>
      <c r="AM3234"/>
      <c r="AN3234"/>
      <c r="AO3234">
        <f t="shared" si="826"/>
        <v>2.8450079968226949</v>
      </c>
      <c r="AP3234">
        <f t="shared" si="827"/>
        <v>0</v>
      </c>
      <c r="AQ3234">
        <f t="shared" si="828"/>
        <v>5</v>
      </c>
      <c r="AR3234">
        <v>0</v>
      </c>
      <c r="AS3234">
        <v>1</v>
      </c>
      <c r="AT3234">
        <v>1</v>
      </c>
      <c r="AU3234">
        <v>1</v>
      </c>
      <c r="AV3234">
        <v>1</v>
      </c>
      <c r="AW3234">
        <v>0</v>
      </c>
      <c r="AX3234">
        <v>1</v>
      </c>
    </row>
    <row r="3235" spans="1:52">
      <c r="A3235" s="13" t="s">
        <v>197</v>
      </c>
      <c r="B3235" s="13" t="s">
        <v>219</v>
      </c>
      <c r="D3235" s="14">
        <v>-21.15</v>
      </c>
      <c r="E3235" s="14">
        <v>18.082999999999998</v>
      </c>
      <c r="F3235" s="14">
        <v>3085</v>
      </c>
      <c r="G3235" s="16">
        <v>16</v>
      </c>
      <c r="H3235">
        <v>4.07</v>
      </c>
      <c r="J3235">
        <f>(F3235*100*Info!$B$11)/AI3235</f>
        <v>1.6882158198082768</v>
      </c>
      <c r="K3235">
        <f>2*((F3235*100*Info!$B$11)/AI3235^2)*(AJ3235/2)</f>
        <v>1.4910044811753145E-2</v>
      </c>
      <c r="L3235">
        <f t="shared" si="815"/>
        <v>0.28900934579439302</v>
      </c>
      <c r="M3235">
        <f t="shared" si="816"/>
        <v>5.220638601175124</v>
      </c>
      <c r="N3235">
        <f t="shared" si="817"/>
        <v>4.6107822575865501E-2</v>
      </c>
      <c r="O3235" s="13">
        <v>0</v>
      </c>
      <c r="S3235" s="13">
        <v>4.79</v>
      </c>
      <c r="U3235" s="13">
        <v>0.75</v>
      </c>
      <c r="W3235" s="37">
        <f>U3235*Info!$B$2</f>
        <v>0.36</v>
      </c>
      <c r="X3235" s="37">
        <f>W3235*SQRT((0.5*V3235/U3235)^2+Info!$B$3^2)</f>
        <v>1.7999999999999999E-2</v>
      </c>
      <c r="Y3235" s="28">
        <f>W3235*Info!$D$2</f>
        <v>0.29160000000000003</v>
      </c>
      <c r="Z3235" s="28">
        <f>Y3235*SQRT(Info!$D$3^2+(X3235/W3235)^2)</f>
        <v>2.0619233739399726E-2</v>
      </c>
      <c r="AA3235" s="37">
        <f t="shared" si="818"/>
        <v>0</v>
      </c>
      <c r="AB3235" s="37">
        <f t="shared" si="819"/>
        <v>1.7999999999999999E-2</v>
      </c>
      <c r="AC3235" s="37">
        <f>(1-EXP(-Info!$B$6*H3235*1000))+(Info!$B$6/(Info!$B$6-Info!$B$7))*(EXP(-Info!$B$7*H3235*1000)-EXP(-Info!$B$6*H3235*1000))*(Info!$B$9-1)</f>
        <v>4.1983429994672812E-2</v>
      </c>
      <c r="AD3235" s="37">
        <f>SQRT((Info!$B$6*EXP(-Info!$B$6*H3235*1000)+(Info!$B$6/(Info!$B$6+Info!$B$7))*(Info!$B$9-1)*(-Info!$B$7*EXP(-Info!$B$7*H3235*1000)+Info!$B$6*EXP(-Info!$B$6*H3235*1000)))^2*(0.01*H3235*1000)^2)</f>
        <v>3.8718485808695392E-4</v>
      </c>
      <c r="AE3235" s="37">
        <f t="shared" si="820"/>
        <v>0</v>
      </c>
      <c r="AF3235" s="37">
        <f t="shared" si="821"/>
        <v>4.4984000000000002</v>
      </c>
      <c r="AG3235" s="37">
        <f t="shared" si="822"/>
        <v>2.0619233739399726E-2</v>
      </c>
      <c r="AH3235" s="37">
        <f t="shared" si="823"/>
        <v>0.93912317327766182</v>
      </c>
      <c r="AI3235">
        <f>AF3235*EXP(Info!$B$6*H3235*1000)</f>
        <v>4.6694716779965812</v>
      </c>
      <c r="AJ3235">
        <f>2*SQRT((EXP(Info!$B$6*H3235)*AG3235)^2+(Info!$B$6*H3235*0.01*AI3235)^2)</f>
        <v>4.1240006845835529E-2</v>
      </c>
      <c r="AK3235">
        <f t="shared" si="824"/>
        <v>0</v>
      </c>
      <c r="AL3235">
        <f t="shared" si="825"/>
        <v>4.7869199999999994E-2</v>
      </c>
      <c r="AM3235"/>
      <c r="AN3235"/>
      <c r="AO3235">
        <f t="shared" si="826"/>
        <v>3.0923999965464075</v>
      </c>
      <c r="AP3235">
        <f t="shared" si="827"/>
        <v>0</v>
      </c>
      <c r="AQ3235">
        <f t="shared" si="828"/>
        <v>5</v>
      </c>
      <c r="AR3235">
        <v>0</v>
      </c>
      <c r="AS3235">
        <v>1</v>
      </c>
      <c r="AT3235">
        <v>1</v>
      </c>
      <c r="AU3235">
        <v>1</v>
      </c>
      <c r="AV3235">
        <v>1</v>
      </c>
      <c r="AW3235">
        <v>0</v>
      </c>
      <c r="AX3235">
        <v>1</v>
      </c>
      <c r="AZ3235"/>
    </row>
    <row r="3236" spans="1:52">
      <c r="A3236" s="13" t="s">
        <v>197</v>
      </c>
      <c r="B3236" s="13" t="s">
        <v>219</v>
      </c>
      <c r="D3236" s="14">
        <v>-21.15</v>
      </c>
      <c r="E3236" s="14">
        <v>18.082999999999998</v>
      </c>
      <c r="F3236" s="14">
        <v>3085</v>
      </c>
      <c r="G3236" s="16">
        <v>20</v>
      </c>
      <c r="H3236">
        <v>5.26</v>
      </c>
      <c r="J3236">
        <f>(F3236*100*Info!$B$11)/AI3236</f>
        <v>1.3767599599992046</v>
      </c>
      <c r="K3236">
        <f>2*((F3236*100*Info!$B$11)/AI3236^2)*(AJ3236/2)</f>
        <v>9.651744354829404E-3</v>
      </c>
      <c r="L3236">
        <f t="shared" si="815"/>
        <v>0.28130242990654253</v>
      </c>
      <c r="M3236">
        <f t="shared" si="816"/>
        <v>4.1439593669601731</v>
      </c>
      <c r="N3236">
        <f t="shared" si="817"/>
        <v>2.9051132796397847E-2</v>
      </c>
      <c r="O3236" s="13">
        <v>0</v>
      </c>
      <c r="S3236" s="13">
        <v>5.74</v>
      </c>
      <c r="U3236" s="13">
        <v>0.73</v>
      </c>
      <c r="W3236" s="37">
        <f>U3236*Info!$B$2</f>
        <v>0.35039999999999999</v>
      </c>
      <c r="X3236" s="37">
        <f>W3236*SQRT((0.5*V3236/U3236)^2+Info!$B$3^2)</f>
        <v>1.7520000000000001E-2</v>
      </c>
      <c r="Y3236" s="28">
        <f>W3236*Info!$D$2</f>
        <v>0.28382400000000002</v>
      </c>
      <c r="Z3236" s="28">
        <f>Y3236*SQRT(Info!$D$3^2+(X3236/W3236)^2)</f>
        <v>2.0069387506349071E-2</v>
      </c>
      <c r="AA3236" s="37">
        <f t="shared" si="818"/>
        <v>0</v>
      </c>
      <c r="AB3236" s="37">
        <f t="shared" si="819"/>
        <v>1.7520000000000001E-2</v>
      </c>
      <c r="AC3236" s="37">
        <f>(1-EXP(-Info!$B$6*H3236*1000))+(Info!$B$6/(Info!$B$6-Info!$B$7))*(EXP(-Info!$B$7*H3236*1000)-EXP(-Info!$B$6*H3236*1000))*(Info!$B$9-1)</f>
        <v>5.395385735716457E-2</v>
      </c>
      <c r="AD3236" s="37">
        <f>SQRT((Info!$B$6*EXP(-Info!$B$6*H3236*1000)+(Info!$B$6/(Info!$B$6+Info!$B$7))*(Info!$B$9-1)*(-Info!$B$7*EXP(-Info!$B$7*H3236*1000)+Info!$B$6*EXP(-Info!$B$6*H3236*1000)))^2*(0.01*H3236*1000)^2)</f>
        <v>4.9483661715635859E-4</v>
      </c>
      <c r="AE3236" s="37">
        <f t="shared" si="820"/>
        <v>0</v>
      </c>
      <c r="AF3236" s="37">
        <f t="shared" si="821"/>
        <v>5.4561760000000001</v>
      </c>
      <c r="AG3236" s="37">
        <f t="shared" si="822"/>
        <v>2.0069387506349071E-2</v>
      </c>
      <c r="AH3236" s="37">
        <f t="shared" si="823"/>
        <v>0.95055331010452959</v>
      </c>
      <c r="AI3236">
        <f>AF3236*EXP(Info!$B$6*H3236*1000)</f>
        <v>5.7258172709679052</v>
      </c>
      <c r="AJ3236">
        <f>2*SQRT((EXP(Info!$B$6*H3236)*AG3236)^2+(Info!$B$6*H3236*0.01*AI3236)^2)</f>
        <v>4.0140711618226542E-2</v>
      </c>
      <c r="AK3236">
        <f t="shared" si="824"/>
        <v>0</v>
      </c>
      <c r="AL3236">
        <f t="shared" si="825"/>
        <v>4.6592688E-2</v>
      </c>
      <c r="AM3236"/>
      <c r="AN3236"/>
      <c r="AO3236">
        <f t="shared" si="826"/>
        <v>3.0099359966385033</v>
      </c>
      <c r="AP3236">
        <f t="shared" si="827"/>
        <v>0</v>
      </c>
      <c r="AQ3236">
        <f t="shared" si="828"/>
        <v>5</v>
      </c>
      <c r="AR3236">
        <v>0</v>
      </c>
      <c r="AS3236">
        <v>1</v>
      </c>
      <c r="AT3236">
        <v>1</v>
      </c>
      <c r="AU3236">
        <v>1</v>
      </c>
      <c r="AV3236">
        <v>1</v>
      </c>
      <c r="AW3236">
        <v>0</v>
      </c>
      <c r="AX3236">
        <v>1</v>
      </c>
    </row>
    <row r="3237" spans="1:52">
      <c r="A3237" s="13" t="s">
        <v>197</v>
      </c>
      <c r="B3237" s="13" t="s">
        <v>219</v>
      </c>
      <c r="D3237" s="14">
        <v>-21.15</v>
      </c>
      <c r="E3237" s="14">
        <v>18.082999999999998</v>
      </c>
      <c r="F3237" s="14">
        <v>3085</v>
      </c>
      <c r="G3237" s="16">
        <v>24</v>
      </c>
      <c r="H3237">
        <v>6.55</v>
      </c>
      <c r="J3237">
        <f>(F3237*100*Info!$B$11)/AI3237</f>
        <v>1.3819580938535716</v>
      </c>
      <c r="K3237">
        <f>2*((F3237*100*Info!$B$11)/AI3237^2)*(AJ3237/2)</f>
        <v>9.1920097244626194E-3</v>
      </c>
      <c r="L3237">
        <f t="shared" si="815"/>
        <v>0.26588859813084154</v>
      </c>
      <c r="M3237">
        <f t="shared" si="816"/>
        <v>3.931681832678168</v>
      </c>
      <c r="N3237">
        <f t="shared" si="817"/>
        <v>2.6151341202173987E-2</v>
      </c>
      <c r="O3237" s="13">
        <v>0.01</v>
      </c>
      <c r="S3237" s="13">
        <v>5.64</v>
      </c>
      <c r="U3237" s="13">
        <v>0.69</v>
      </c>
      <c r="W3237" s="37">
        <f>U3237*Info!$B$2</f>
        <v>0.33119999999999994</v>
      </c>
      <c r="X3237" s="37">
        <f>W3237*SQRT((0.5*V3237/U3237)^2+Info!$B$3^2)</f>
        <v>1.6559999999999998E-2</v>
      </c>
      <c r="Y3237" s="28">
        <f>W3237*Info!$D$2</f>
        <v>0.26827199999999995</v>
      </c>
      <c r="Z3237" s="28">
        <f>Y3237*SQRT(Info!$D$3^2+(X3237/W3237)^2)</f>
        <v>1.8969695040247748E-2</v>
      </c>
      <c r="AA3237" s="37">
        <f t="shared" si="818"/>
        <v>0</v>
      </c>
      <c r="AB3237" s="37">
        <f t="shared" si="819"/>
        <v>1.6559999999999998E-2</v>
      </c>
      <c r="AC3237" s="37">
        <f>(1-EXP(-Info!$B$6*H3237*1000))+(Info!$B$6/(Info!$B$6-Info!$B$7))*(EXP(-Info!$B$7*H3237*1000)-EXP(-Info!$B$6*H3237*1000))*(Info!$B$9-1)</f>
        <v>6.6777537007626245E-2</v>
      </c>
      <c r="AD3237" s="37">
        <f>SQRT((Info!$B$6*EXP(-Info!$B$6*H3237*1000)+(Info!$B$6/(Info!$B$6+Info!$B$7))*(Info!$B$9-1)*(-Info!$B$7*EXP(-Info!$B$7*H3237*1000)+Info!$B$6*EXP(-Info!$B$6*H3237*1000)))^2*(0.01*H3237*1000)^2)</f>
        <v>6.0878111357839828E-4</v>
      </c>
      <c r="AE3237" s="37">
        <f t="shared" si="820"/>
        <v>0</v>
      </c>
      <c r="AF3237" s="37">
        <f t="shared" si="821"/>
        <v>5.3717280000000001</v>
      </c>
      <c r="AG3237" s="37">
        <f t="shared" si="822"/>
        <v>1.8969695040247748E-2</v>
      </c>
      <c r="AH3237" s="37">
        <f t="shared" si="823"/>
        <v>0.95243404255319153</v>
      </c>
      <c r="AI3237">
        <f>AF3237*EXP(Info!$B$6*H3237*1000)</f>
        <v>5.7042800299093566</v>
      </c>
      <c r="AJ3237">
        <f>2*SQRT((EXP(Info!$B$6*H3237)*AG3237)^2+(Info!$B$6*H3237*0.01*AI3237)^2)</f>
        <v>3.7941669678111432E-2</v>
      </c>
      <c r="AK3237">
        <f t="shared" si="824"/>
        <v>0</v>
      </c>
      <c r="AL3237">
        <f t="shared" si="825"/>
        <v>4.4039663999999992E-2</v>
      </c>
      <c r="AM3237"/>
      <c r="AN3237"/>
      <c r="AO3237">
        <f t="shared" si="826"/>
        <v>2.8450079968226949</v>
      </c>
      <c r="AP3237">
        <f t="shared" si="827"/>
        <v>1.4492753623188408E-2</v>
      </c>
      <c r="AQ3237">
        <f t="shared" si="828"/>
        <v>5</v>
      </c>
      <c r="AR3237">
        <v>0</v>
      </c>
      <c r="AS3237">
        <v>1</v>
      </c>
      <c r="AT3237">
        <v>1</v>
      </c>
      <c r="AU3237">
        <v>1</v>
      </c>
      <c r="AV3237">
        <v>1</v>
      </c>
      <c r="AW3237">
        <v>0</v>
      </c>
      <c r="AX3237">
        <v>1</v>
      </c>
    </row>
    <row r="3238" spans="1:52">
      <c r="A3238" s="13" t="s">
        <v>197</v>
      </c>
      <c r="B3238" s="13" t="s">
        <v>219</v>
      </c>
      <c r="D3238" s="14">
        <v>-21.15</v>
      </c>
      <c r="E3238" s="14">
        <v>18.082999999999998</v>
      </c>
      <c r="F3238" s="14">
        <v>3085</v>
      </c>
      <c r="G3238" s="16">
        <v>28</v>
      </c>
      <c r="H3238">
        <v>7.92</v>
      </c>
      <c r="J3238">
        <f>(F3238*100*Info!$B$11)/AI3238</f>
        <v>1.4715416139662576</v>
      </c>
      <c r="K3238">
        <f>2*((F3238*100*Info!$B$11)/AI3238^2)*(AJ3238/2)</f>
        <v>1.042248507991122E-2</v>
      </c>
      <c r="L3238">
        <f t="shared" si="815"/>
        <v>0.26588859813084159</v>
      </c>
      <c r="M3238">
        <f t="shared" si="816"/>
        <v>4.1865476640669215</v>
      </c>
      <c r="N3238">
        <f t="shared" si="817"/>
        <v>2.9652053432228109E-2</v>
      </c>
      <c r="O3238" s="13">
        <v>0.04</v>
      </c>
      <c r="S3238" s="13">
        <v>5.25</v>
      </c>
      <c r="U3238" s="13">
        <v>0.69</v>
      </c>
      <c r="W3238" s="37">
        <f>U3238*Info!$B$2</f>
        <v>0.33119999999999994</v>
      </c>
      <c r="X3238" s="37">
        <f>W3238*SQRT((0.5*V3238/U3238)^2+Info!$B$3^2)</f>
        <v>1.6559999999999998E-2</v>
      </c>
      <c r="Y3238" s="28">
        <f>W3238*Info!$D$2</f>
        <v>0.26827199999999995</v>
      </c>
      <c r="Z3238" s="28">
        <f>Y3238*SQRT(Info!$D$3^2+(X3238/W3238)^2)</f>
        <v>1.8969695040247748E-2</v>
      </c>
      <c r="AA3238" s="37">
        <f t="shared" si="818"/>
        <v>0</v>
      </c>
      <c r="AB3238" s="37">
        <f t="shared" si="819"/>
        <v>1.6559999999999998E-2</v>
      </c>
      <c r="AC3238" s="37">
        <f>(1-EXP(-Info!$B$6*H3238*1000))+(Info!$B$6/(Info!$B$6-Info!$B$7))*(EXP(-Info!$B$7*H3238*1000)-EXP(-Info!$B$6*H3238*1000))*(Info!$B$9-1)</f>
        <v>8.0224641068773681E-2</v>
      </c>
      <c r="AD3238" s="37">
        <f>SQRT((Info!$B$6*EXP(-Info!$B$6*H3238*1000)+(Info!$B$6/(Info!$B$6+Info!$B$7))*(Info!$B$9-1)*(-Info!$B$7*EXP(-Info!$B$7*H3238*1000)+Info!$B$6*EXP(-Info!$B$6*H3238*1000)))^2*(0.01*H3238*1000)^2)</f>
        <v>7.2671105693572892E-4</v>
      </c>
      <c r="AE3238" s="37">
        <f t="shared" si="820"/>
        <v>0</v>
      </c>
      <c r="AF3238" s="37">
        <f t="shared" si="821"/>
        <v>4.9817280000000004</v>
      </c>
      <c r="AG3238" s="37">
        <f t="shared" si="822"/>
        <v>1.8969695040247748E-2</v>
      </c>
      <c r="AH3238" s="37">
        <f t="shared" si="823"/>
        <v>0.94890057142857154</v>
      </c>
      <c r="AI3238">
        <f>AF3238*EXP(Info!$B$6*H3238*1000)</f>
        <v>5.3570187088989023</v>
      </c>
      <c r="AJ3238">
        <f>2*SQRT((EXP(Info!$B$6*H3238)*AG3238)^2+(Info!$B$6*H3238*0.01*AI3238)^2)</f>
        <v>3.7942146546447807E-2</v>
      </c>
      <c r="AK3238">
        <f t="shared" si="824"/>
        <v>0</v>
      </c>
      <c r="AL3238">
        <f t="shared" si="825"/>
        <v>4.4039663999999992E-2</v>
      </c>
      <c r="AM3238"/>
      <c r="AN3238"/>
      <c r="AO3238">
        <f t="shared" si="826"/>
        <v>2.8450079968226949</v>
      </c>
      <c r="AP3238">
        <f t="shared" si="827"/>
        <v>5.7971014492753631E-2</v>
      </c>
      <c r="AQ3238">
        <f t="shared" si="828"/>
        <v>5</v>
      </c>
      <c r="AR3238">
        <v>0</v>
      </c>
      <c r="AS3238">
        <v>1</v>
      </c>
      <c r="AT3238">
        <v>1</v>
      </c>
      <c r="AU3238">
        <v>1</v>
      </c>
      <c r="AV3238">
        <v>1</v>
      </c>
      <c r="AW3238">
        <v>0</v>
      </c>
      <c r="AX3238">
        <v>1</v>
      </c>
    </row>
    <row r="3239" spans="1:52">
      <c r="A3239" s="13" t="s">
        <v>197</v>
      </c>
      <c r="B3239" s="13" t="s">
        <v>219</v>
      </c>
      <c r="D3239" s="14">
        <v>-21.15</v>
      </c>
      <c r="E3239" s="14">
        <v>18.082999999999998</v>
      </c>
      <c r="F3239" s="14">
        <v>3085</v>
      </c>
      <c r="G3239" s="16">
        <v>30</v>
      </c>
      <c r="H3239">
        <v>8.6300000000000008</v>
      </c>
      <c r="J3239">
        <f>(F3239*100*Info!$B$11)/AI3239</f>
        <v>1.8968289328939498</v>
      </c>
      <c r="K3239">
        <f>2*((F3239*100*Info!$B$11)/AI3239^2)*(AJ3239/2)</f>
        <v>1.9633353344294894E-2</v>
      </c>
      <c r="L3239">
        <f t="shared" si="815"/>
        <v>0.3005697196261688</v>
      </c>
      <c r="M3239">
        <f t="shared" si="816"/>
        <v>6.1003839437645109</v>
      </c>
      <c r="N3239">
        <f t="shared" si="817"/>
        <v>6.3142749157173536E-2</v>
      </c>
      <c r="O3239" s="13">
        <v>0.56999999999999995</v>
      </c>
      <c r="S3239" s="13">
        <v>4.16</v>
      </c>
      <c r="U3239" s="13">
        <v>0.78</v>
      </c>
      <c r="W3239" s="37">
        <f>U3239*Info!$B$2</f>
        <v>0.37440000000000001</v>
      </c>
      <c r="X3239" s="37">
        <f>W3239*SQRT((0.5*V3239/U3239)^2+Info!$B$3^2)</f>
        <v>1.8720000000000001E-2</v>
      </c>
      <c r="Y3239" s="28">
        <f>W3239*Info!$D$2</f>
        <v>0.30326400000000003</v>
      </c>
      <c r="Z3239" s="28">
        <f>Y3239*SQRT(Info!$D$3^2+(X3239/W3239)^2)</f>
        <v>2.1444003088975722E-2</v>
      </c>
      <c r="AA3239" s="37">
        <f t="shared" si="818"/>
        <v>0.19559999999999994</v>
      </c>
      <c r="AB3239" s="37">
        <f t="shared" si="819"/>
        <v>1.8720000000000001E-2</v>
      </c>
      <c r="AC3239" s="37">
        <f>(1-EXP(-Info!$B$6*H3239*1000))+(Info!$B$6/(Info!$B$6-Info!$B$7))*(EXP(-Info!$B$7*H3239*1000)-EXP(-Info!$B$6*H3239*1000))*(Info!$B$9-1)</f>
        <v>8.7124662283403084E-2</v>
      </c>
      <c r="AD3239" s="37">
        <f>SQRT((Info!$B$6*EXP(-Info!$B$6*H3239*1000)+(Info!$B$6/(Info!$B$6+Info!$B$7))*(Info!$B$9-1)*(-Info!$B$7*EXP(-Info!$B$7*H3239*1000)+Info!$B$6*EXP(-Info!$B$6*H3239*1000)))^2*(0.01*H3239*1000)^2)</f>
        <v>7.8659902701526277E-4</v>
      </c>
      <c r="AE3239" s="37">
        <f t="shared" si="820"/>
        <v>1.6382147780920453E-3</v>
      </c>
      <c r="AF3239" s="37">
        <f t="shared" si="821"/>
        <v>3.8396944160573665</v>
      </c>
      <c r="AG3239" s="37">
        <f t="shared" si="822"/>
        <v>2.1506487768558572E-2</v>
      </c>
      <c r="AH3239" s="37">
        <f t="shared" si="823"/>
        <v>0.92300346539840539</v>
      </c>
      <c r="AI3239">
        <f>AF3239*EXP(Info!$B$6*H3239*1000)</f>
        <v>4.1559235101467449</v>
      </c>
      <c r="AJ3239">
        <f>2*SQRT((EXP(Info!$B$6*H3239)*AG3239)^2+(Info!$B$6*H3239*0.01*AI3239)^2)</f>
        <v>4.3016380302722458E-2</v>
      </c>
      <c r="AK3239">
        <f t="shared" si="824"/>
        <v>0.2600893199999999</v>
      </c>
      <c r="AL3239">
        <f t="shared" si="825"/>
        <v>4.9783967999999998E-2</v>
      </c>
      <c r="AM3239"/>
      <c r="AN3239"/>
      <c r="AO3239">
        <f t="shared" si="826"/>
        <v>3.216095996408264</v>
      </c>
      <c r="AP3239">
        <f t="shared" si="827"/>
        <v>0.73076923076923073</v>
      </c>
      <c r="AQ3239">
        <f t="shared" si="828"/>
        <v>5</v>
      </c>
      <c r="AR3239">
        <v>0</v>
      </c>
      <c r="AS3239">
        <v>1</v>
      </c>
      <c r="AT3239">
        <v>1</v>
      </c>
      <c r="AU3239">
        <v>1</v>
      </c>
      <c r="AV3239">
        <v>1</v>
      </c>
      <c r="AW3239">
        <v>0</v>
      </c>
      <c r="AX3239">
        <v>1</v>
      </c>
    </row>
    <row r="3240" spans="1:52">
      <c r="A3240" s="13" t="s">
        <v>197</v>
      </c>
      <c r="B3240" s="13" t="s">
        <v>219</v>
      </c>
      <c r="D3240" s="14">
        <v>-21.15</v>
      </c>
      <c r="E3240" s="14">
        <v>18.082999999999998</v>
      </c>
      <c r="F3240" s="14">
        <v>3085</v>
      </c>
      <c r="G3240" s="16">
        <v>32</v>
      </c>
      <c r="H3240">
        <v>9.3699999999999992</v>
      </c>
      <c r="J3240">
        <f>(F3240*100*Info!$B$11)/AI3240</f>
        <v>2.4830249058849549</v>
      </c>
      <c r="K3240">
        <f>2*((F3240*100*Info!$B$11)/AI3240^2)*(AJ3240/2)</f>
        <v>2.0643639155749367E-2</v>
      </c>
      <c r="L3240">
        <f t="shared" si="815"/>
        <v>0.18496598130841152</v>
      </c>
      <c r="M3240">
        <f t="shared" si="816"/>
        <v>4.9142439801335343</v>
      </c>
      <c r="N3240">
        <f t="shared" si="817"/>
        <v>4.085656942415325E-2</v>
      </c>
      <c r="O3240" s="13">
        <v>0.16</v>
      </c>
      <c r="S3240" s="13">
        <v>3.1</v>
      </c>
      <c r="U3240" s="13">
        <v>0.48</v>
      </c>
      <c r="W3240" s="37">
        <f>U3240*Info!$B$2</f>
        <v>0.23039999999999999</v>
      </c>
      <c r="X3240" s="37">
        <f>W3240*SQRT((0.5*V3240/U3240)^2+Info!$B$3^2)</f>
        <v>1.1520000000000001E-2</v>
      </c>
      <c r="Y3240" s="28">
        <f>W3240*Info!$D$2</f>
        <v>0.18662400000000001</v>
      </c>
      <c r="Z3240" s="28">
        <f>Y3240*SQRT(Info!$D$3^2+(X3240/W3240)^2)</f>
        <v>1.3196309593215827E-2</v>
      </c>
      <c r="AA3240" s="37">
        <f t="shared" si="818"/>
        <v>0</v>
      </c>
      <c r="AB3240" s="37">
        <f t="shared" si="819"/>
        <v>1.1520000000000001E-2</v>
      </c>
      <c r="AC3240" s="37">
        <f>(1-EXP(-Info!$B$6*H3240*1000))+(Info!$B$6/(Info!$B$6-Info!$B$7))*(EXP(-Info!$B$7*H3240*1000)-EXP(-Info!$B$6*H3240*1000))*(Info!$B$9-1)</f>
        <v>9.4266596633665031E-2</v>
      </c>
      <c r="AD3240" s="37">
        <f>SQRT((Info!$B$6*EXP(-Info!$B$6*H3240*1000)+(Info!$B$6/(Info!$B$6+Info!$B$7))*(Info!$B$9-1)*(-Info!$B$7*EXP(-Info!$B$7*H3240*1000)+Info!$B$6*EXP(-Info!$B$6*H3240*1000)))^2*(0.01*H3240*1000)^2)</f>
        <v>8.4813622454466236E-4</v>
      </c>
      <c r="AE3240" s="37">
        <f t="shared" si="820"/>
        <v>0</v>
      </c>
      <c r="AF3240" s="37">
        <f t="shared" si="821"/>
        <v>2.913376</v>
      </c>
      <c r="AG3240" s="37">
        <f t="shared" si="822"/>
        <v>1.3196309593215827E-2</v>
      </c>
      <c r="AH3240" s="37">
        <f t="shared" si="823"/>
        <v>0.9397987096774193</v>
      </c>
      <c r="AI3240">
        <f>AF3240*EXP(Info!$B$6*H3240*1000)</f>
        <v>3.174787308116422</v>
      </c>
      <c r="AJ3240">
        <f>2*SQRT((EXP(Info!$B$6*H3240)*AG3240)^2+(Info!$B$6*H3240*0.01*AI3240)^2)</f>
        <v>2.6394887715252297E-2</v>
      </c>
      <c r="AK3240">
        <f t="shared" si="824"/>
        <v>0</v>
      </c>
      <c r="AL3240">
        <f t="shared" si="825"/>
        <v>3.0636288000000001E-2</v>
      </c>
      <c r="AM3240"/>
      <c r="AN3240"/>
      <c r="AO3240">
        <f t="shared" si="826"/>
        <v>1.9791359977897007</v>
      </c>
      <c r="AP3240">
        <f t="shared" si="827"/>
        <v>0.33333333333333337</v>
      </c>
      <c r="AQ3240">
        <f t="shared" si="828"/>
        <v>5</v>
      </c>
      <c r="AR3240">
        <v>0</v>
      </c>
      <c r="AS3240">
        <v>1</v>
      </c>
      <c r="AT3240">
        <v>1</v>
      </c>
      <c r="AU3240">
        <v>1</v>
      </c>
      <c r="AV3240">
        <v>1</v>
      </c>
      <c r="AW3240">
        <v>0</v>
      </c>
      <c r="AX3240">
        <v>1</v>
      </c>
    </row>
    <row r="3241" spans="1:52">
      <c r="A3241" s="13" t="s">
        <v>197</v>
      </c>
      <c r="B3241" s="13" t="s">
        <v>219</v>
      </c>
      <c r="D3241" s="14">
        <v>-21.15</v>
      </c>
      <c r="E3241" s="14">
        <v>18.082999999999998</v>
      </c>
      <c r="F3241" s="14">
        <v>3085</v>
      </c>
      <c r="G3241" s="16">
        <v>34</v>
      </c>
      <c r="H3241">
        <v>10.14</v>
      </c>
      <c r="J3241">
        <f>(F3241*100*Info!$B$11)/AI3241</f>
        <v>2.4733392329986525</v>
      </c>
      <c r="K3241">
        <f>2*((F3241*100*Info!$B$11)/AI3241^2)*(AJ3241/2)</f>
        <v>2.3564352928514054E-2</v>
      </c>
      <c r="L3241">
        <f t="shared" si="815"/>
        <v>0.21194018691588826</v>
      </c>
      <c r="M3241">
        <f t="shared" si="816"/>
        <v>5.6089397790250342</v>
      </c>
      <c r="N3241">
        <f t="shared" si="817"/>
        <v>5.3438296997167123E-2</v>
      </c>
      <c r="O3241" s="13">
        <v>0.48</v>
      </c>
      <c r="S3241" s="13">
        <v>3.14</v>
      </c>
      <c r="U3241" s="13">
        <v>0.55000000000000004</v>
      </c>
      <c r="W3241" s="37">
        <f>U3241*Info!$B$2</f>
        <v>0.26400000000000001</v>
      </c>
      <c r="X3241" s="37">
        <f>W3241*SQRT((0.5*V3241/U3241)^2+Info!$B$3^2)</f>
        <v>1.3200000000000002E-2</v>
      </c>
      <c r="Y3241" s="28">
        <f>W3241*Info!$D$2</f>
        <v>0.21384000000000003</v>
      </c>
      <c r="Z3241" s="28">
        <f>Y3241*SQRT(Info!$D$3^2+(X3241/W3241)^2)</f>
        <v>1.5120771408893138E-2</v>
      </c>
      <c r="AA3241" s="37">
        <f t="shared" si="818"/>
        <v>0.21599999999999997</v>
      </c>
      <c r="AB3241" s="37">
        <f t="shared" si="819"/>
        <v>1.3200000000000002E-2</v>
      </c>
      <c r="AC3241" s="37">
        <f>(1-EXP(-Info!$B$6*H3241*1000))+(Info!$B$6/(Info!$B$6-Info!$B$7))*(EXP(-Info!$B$7*H3241*1000)-EXP(-Info!$B$6*H3241*1000))*(Info!$B$9-1)</f>
        <v>0.10164465051377669</v>
      </c>
      <c r="AD3241" s="37">
        <f>SQRT((Info!$B$6*EXP(-Info!$B$6*H3241*1000)+(Info!$B$6/(Info!$B$6+Info!$B$7))*(Info!$B$9-1)*(-Info!$B$7*EXP(-Info!$B$7*H3241*1000)+Info!$B$6*EXP(-Info!$B$6*H3241*1000)))^2*(0.01*H3241*1000)^2)</f>
        <v>9.1122313313070585E-4</v>
      </c>
      <c r="AE3241" s="37">
        <f t="shared" si="820"/>
        <v>1.3560692618768669E-3</v>
      </c>
      <c r="AF3241" s="37">
        <f t="shared" si="821"/>
        <v>2.9042047554890247</v>
      </c>
      <c r="AG3241" s="37">
        <f t="shared" si="822"/>
        <v>1.5181457500615923E-2</v>
      </c>
      <c r="AH3241" s="37">
        <f t="shared" si="823"/>
        <v>0.92490597308567657</v>
      </c>
      <c r="AI3241">
        <f>AF3241*EXP(Info!$B$6*H3241*1000)</f>
        <v>3.1872198733463519</v>
      </c>
      <c r="AJ3241">
        <f>2*SQRT((EXP(Info!$B$6*H3241)*AG3241)^2+(Info!$B$6*H3241*0.01*AI3241)^2)</f>
        <v>3.0365739140947118E-2</v>
      </c>
      <c r="AK3241">
        <f t="shared" si="824"/>
        <v>0.28721519999999995</v>
      </c>
      <c r="AL3241">
        <f t="shared" si="825"/>
        <v>3.5104080000000003E-2</v>
      </c>
      <c r="AM3241"/>
      <c r="AN3241"/>
      <c r="AO3241">
        <f t="shared" si="826"/>
        <v>2.2677599974673659</v>
      </c>
      <c r="AP3241">
        <f t="shared" si="827"/>
        <v>0.87272727272727257</v>
      </c>
      <c r="AQ3241">
        <f t="shared" si="828"/>
        <v>5</v>
      </c>
      <c r="AR3241">
        <v>0</v>
      </c>
      <c r="AS3241">
        <v>1</v>
      </c>
      <c r="AT3241">
        <v>1</v>
      </c>
      <c r="AU3241">
        <v>1</v>
      </c>
      <c r="AV3241">
        <v>1</v>
      </c>
      <c r="AW3241">
        <v>0</v>
      </c>
      <c r="AX3241">
        <v>1</v>
      </c>
    </row>
    <row r="3242" spans="1:52">
      <c r="A3242" s="13" t="s">
        <v>197</v>
      </c>
      <c r="B3242" s="13" t="s">
        <v>219</v>
      </c>
      <c r="D3242" s="14">
        <v>-21.15</v>
      </c>
      <c r="E3242" s="14">
        <v>18.082999999999998</v>
      </c>
      <c r="F3242" s="14">
        <v>3085</v>
      </c>
      <c r="G3242" s="16">
        <v>36</v>
      </c>
      <c r="H3242">
        <v>10.92</v>
      </c>
      <c r="J3242">
        <f>(F3242*100*Info!$B$11)/AI3242</f>
        <v>2.9736015927119173</v>
      </c>
      <c r="K3242">
        <f>2*((F3242*100*Info!$B$11)/AI3242^2)*(AJ3242/2)</f>
        <v>4.6261090130922382E-2</v>
      </c>
      <c r="L3242">
        <f t="shared" si="815"/>
        <v>0.28900934579439302</v>
      </c>
      <c r="M3242">
        <f t="shared" si="816"/>
        <v>9.1955655653023491</v>
      </c>
      <c r="N3242">
        <f t="shared" si="817"/>
        <v>0.14305779512086464</v>
      </c>
      <c r="O3242" s="13">
        <v>0.04</v>
      </c>
      <c r="S3242" s="13">
        <v>2.69</v>
      </c>
      <c r="U3242" s="13">
        <v>0.75</v>
      </c>
      <c r="W3242" s="37">
        <f>U3242*Info!$B$2</f>
        <v>0.36</v>
      </c>
      <c r="X3242" s="37">
        <f>W3242*SQRT((0.5*V3242/U3242)^2+Info!$B$3^2)</f>
        <v>1.7999999999999999E-2</v>
      </c>
      <c r="Y3242" s="28">
        <f>W3242*Info!$D$2</f>
        <v>0.29160000000000003</v>
      </c>
      <c r="Z3242" s="28">
        <f>Y3242*SQRT(Info!$D$3^2+(X3242/W3242)^2)</f>
        <v>2.0619233739399726E-2</v>
      </c>
      <c r="AA3242" s="37">
        <f t="shared" si="818"/>
        <v>0</v>
      </c>
      <c r="AB3242" s="37">
        <f t="shared" si="819"/>
        <v>1.7999999999999999E-2</v>
      </c>
      <c r="AC3242" s="37">
        <f>(1-EXP(-Info!$B$6*H3242*1000))+(Info!$B$6/(Info!$B$6-Info!$B$7))*(EXP(-Info!$B$7*H3242*1000)-EXP(-Info!$B$6*H3242*1000))*(Info!$B$9-1)</f>
        <v>0.10906337000387555</v>
      </c>
      <c r="AD3242" s="37">
        <f>SQRT((Info!$B$6*EXP(-Info!$B$6*H3242*1000)+(Info!$B$6/(Info!$B$6+Info!$B$7))*(Info!$B$9-1)*(-Info!$B$7*EXP(-Info!$B$7*H3242*1000)+Info!$B$6*EXP(-Info!$B$6*H3242*1000)))^2*(0.01*H3242*1000)^2)</f>
        <v>9.7415717937735077E-4</v>
      </c>
      <c r="AE3242" s="37">
        <f t="shared" si="820"/>
        <v>0</v>
      </c>
      <c r="AF3242" s="37">
        <f t="shared" si="821"/>
        <v>2.3984000000000001</v>
      </c>
      <c r="AG3242" s="37">
        <f t="shared" si="822"/>
        <v>2.0619233739399726E-2</v>
      </c>
      <c r="AH3242" s="37">
        <f t="shared" si="823"/>
        <v>0.89159851301115245</v>
      </c>
      <c r="AI3242">
        <f>AF3242*EXP(Info!$B$6*H3242*1000)</f>
        <v>2.6510195502522524</v>
      </c>
      <c r="AJ3242">
        <f>2*SQRT((EXP(Info!$B$6*H3242)*AG3242)^2+(Info!$B$6*H3242*0.01*AI3242)^2)</f>
        <v>4.1242597748681678E-2</v>
      </c>
      <c r="AK3242">
        <f t="shared" si="824"/>
        <v>0</v>
      </c>
      <c r="AL3242">
        <f t="shared" si="825"/>
        <v>4.7869199999999994E-2</v>
      </c>
      <c r="AM3242"/>
      <c r="AN3242"/>
      <c r="AO3242">
        <f t="shared" si="826"/>
        <v>3.0923999965464075</v>
      </c>
      <c r="AP3242">
        <f t="shared" si="827"/>
        <v>5.3333333333333337E-2</v>
      </c>
      <c r="AQ3242">
        <f t="shared" si="828"/>
        <v>5</v>
      </c>
      <c r="AR3242">
        <v>0</v>
      </c>
      <c r="AS3242">
        <v>1</v>
      </c>
      <c r="AT3242">
        <v>1</v>
      </c>
      <c r="AU3242">
        <v>1</v>
      </c>
      <c r="AV3242">
        <v>1</v>
      </c>
      <c r="AW3242">
        <v>0</v>
      </c>
      <c r="AX3242">
        <v>1</v>
      </c>
    </row>
    <row r="3243" spans="1:52">
      <c r="A3243" s="13" t="s">
        <v>197</v>
      </c>
      <c r="B3243" s="13" t="s">
        <v>219</v>
      </c>
      <c r="D3243" s="14">
        <v>-21.15</v>
      </c>
      <c r="E3243" s="14">
        <v>18.082999999999998</v>
      </c>
      <c r="F3243" s="14">
        <v>3085</v>
      </c>
      <c r="G3243" s="16">
        <v>37</v>
      </c>
      <c r="H3243">
        <v>11.32</v>
      </c>
      <c r="J3243">
        <f>(F3243*100*Info!$B$11)/AI3243</f>
        <v>2.7817458616070394</v>
      </c>
      <c r="K3243">
        <f>2*((F3243*100*Info!$B$11)/AI3243^2)*(AJ3243/2)</f>
        <v>4.9902126620194893E-2</v>
      </c>
      <c r="L3243">
        <f t="shared" ref="L3243:L3306" si="831">(M3243/10.7)/J3243</f>
        <v>0.3545181308411221</v>
      </c>
      <c r="M3243">
        <f t="shared" ref="M3243:M3306" si="832">((U3243/0.242530073729142))*J3243</f>
        <v>10.552118973651911</v>
      </c>
      <c r="N3243">
        <f t="shared" ref="N3243:N3306" si="833">2*M3243*SQRT((0.5*K3243/J3243)^2+(0.5*V3243/U3243)^2)</f>
        <v>0.1892959326019569</v>
      </c>
      <c r="O3243" s="13">
        <v>0.6</v>
      </c>
      <c r="S3243" s="13">
        <v>2.93</v>
      </c>
      <c r="U3243" s="13">
        <v>0.92</v>
      </c>
      <c r="W3243" s="37">
        <f>U3243*Info!$B$2</f>
        <v>0.44159999999999999</v>
      </c>
      <c r="X3243" s="37">
        <f>W3243*SQRT((0.5*V3243/U3243)^2+Info!$B$3^2)</f>
        <v>2.2080000000000002E-2</v>
      </c>
      <c r="Y3243" s="28">
        <f>W3243*Info!$D$2</f>
        <v>0.35769600000000001</v>
      </c>
      <c r="Z3243" s="28">
        <f>Y3243*SQRT(Info!$D$3^2+(X3243/W3243)^2)</f>
        <v>2.5292926720330337E-2</v>
      </c>
      <c r="AA3243" s="37">
        <f t="shared" ref="AA3243:AA3306" si="834">IF(O3243-W3243&gt;0,O3243-W3243,0)</f>
        <v>0.15839999999999999</v>
      </c>
      <c r="AB3243" s="37">
        <f t="shared" ref="AB3243:AB3306" si="835">SQRT((0.5*P3243)^2+X3243^2)</f>
        <v>2.2080000000000002E-2</v>
      </c>
      <c r="AC3243" s="37">
        <f>(1-EXP(-Info!$B$6*H3243*1000))+(Info!$B$6/(Info!$B$6-Info!$B$7))*(EXP(-Info!$B$7*H3243*1000)-EXP(-Info!$B$6*H3243*1000))*(Info!$B$9-1)</f>
        <v>0.11284643900497593</v>
      </c>
      <c r="AD3243" s="37">
        <f>SQRT((Info!$B$6*EXP(-Info!$B$6*H3243*1000)+(Info!$B$6/(Info!$B$6+Info!$B$7))*(Info!$B$9-1)*(-Info!$B$7*EXP(-Info!$B$7*H3243*1000)+Info!$B$6*EXP(-Info!$B$6*H3243*1000)))^2*(0.01*H3243*1000)^2)</f>
        <v>1.0060549695389716E-3</v>
      </c>
      <c r="AE3243" s="37">
        <f t="shared" ref="AE3243:AE3306" si="836">IF(AA3243&gt;0,AA3243*AC3243*SQRT((AB3243/AA3243)^2+(AD3243/AC3243)^2),AA3243*AC3243*SQRT((AD3243/AC3243)^2))</f>
        <v>2.4967402596498506E-3</v>
      </c>
      <c r="AF3243" s="37">
        <f t="shared" ref="AF3243:AF3306" si="837">IF((S3243-Y3243-AA3243*AC3243)&gt;0,S3243-Y3243-AA3243*AC3243,0)</f>
        <v>2.5544291240616119</v>
      </c>
      <c r="AG3243" s="37">
        <f t="shared" ref="AG3243:AG3306" si="838">SQRT((T3243*0.5)^2+Z3243^2+AE3243^2)</f>
        <v>2.5415858317282082E-2</v>
      </c>
      <c r="AH3243" s="37">
        <f t="shared" ref="AH3243:AH3306" si="839">AF3243/S3243</f>
        <v>0.87181881367290504</v>
      </c>
      <c r="AI3243">
        <f>AF3243*EXP(Info!$B$6*H3243*1000)</f>
        <v>2.8338591478613382</v>
      </c>
      <c r="AJ3243">
        <f>2*SQRT((EXP(Info!$B$6*H3243)*AG3243)^2+(Info!$B$6*H3243*0.01*AI3243)^2)</f>
        <v>5.0836994123782779E-2</v>
      </c>
      <c r="AK3243">
        <f t="shared" ref="AK3243:AK3306" si="840">AA3243/0.752049334436339</f>
        <v>0.21062447999999998</v>
      </c>
      <c r="AL3243">
        <f t="shared" ref="AL3243:AL3306" si="841">AB3243/0.752049334436339*2</f>
        <v>5.8719552000000008E-2</v>
      </c>
      <c r="AM3243"/>
      <c r="AN3243"/>
      <c r="AO3243">
        <f t="shared" ref="AO3243:AO3306" si="842">U3243/0.242530074</f>
        <v>3.7933439957635935</v>
      </c>
      <c r="AP3243">
        <f t="shared" ref="AP3243:AP3306" si="843">O3243/U3243</f>
        <v>0.65217391304347816</v>
      </c>
      <c r="AQ3243">
        <f t="shared" si="828"/>
        <v>5</v>
      </c>
      <c r="AR3243">
        <v>0</v>
      </c>
      <c r="AS3243">
        <v>1</v>
      </c>
      <c r="AT3243">
        <v>1</v>
      </c>
      <c r="AU3243">
        <v>1</v>
      </c>
      <c r="AV3243">
        <v>1</v>
      </c>
      <c r="AW3243">
        <v>0</v>
      </c>
      <c r="AX3243">
        <v>1</v>
      </c>
    </row>
    <row r="3244" spans="1:52">
      <c r="A3244" s="13" t="s">
        <v>197</v>
      </c>
      <c r="B3244" s="13" t="s">
        <v>219</v>
      </c>
      <c r="D3244" s="14">
        <v>-21.15</v>
      </c>
      <c r="E3244" s="14">
        <v>18.082999999999998</v>
      </c>
      <c r="F3244" s="14">
        <v>3085</v>
      </c>
      <c r="G3244" s="16">
        <v>39</v>
      </c>
      <c r="H3244">
        <v>11.76</v>
      </c>
      <c r="J3244">
        <f>(F3244*100*Info!$B$11)/AI3244</f>
        <v>2.7067236431392065</v>
      </c>
      <c r="K3244">
        <f>2*((F3244*100*Info!$B$11)/AI3244^2)*(AJ3244/2)</f>
        <v>5.2401199935392079E-2</v>
      </c>
      <c r="L3244">
        <f t="shared" si="831"/>
        <v>0.39305271028037453</v>
      </c>
      <c r="M3244">
        <f t="shared" si="832"/>
        <v>11.383570183899426</v>
      </c>
      <c r="N3244">
        <f t="shared" si="833"/>
        <v>0.22038184012508114</v>
      </c>
      <c r="O3244" s="13">
        <v>0.65</v>
      </c>
      <c r="S3244" s="13">
        <v>3.03</v>
      </c>
      <c r="U3244" s="13">
        <v>1.02</v>
      </c>
      <c r="W3244" s="37">
        <f>U3244*Info!$B$2</f>
        <v>0.48959999999999998</v>
      </c>
      <c r="X3244" s="37">
        <f>W3244*SQRT((0.5*V3244/U3244)^2+Info!$B$3^2)</f>
        <v>2.4480000000000002E-2</v>
      </c>
      <c r="Y3244" s="28">
        <f>W3244*Info!$D$2</f>
        <v>0.39657599999999998</v>
      </c>
      <c r="Z3244" s="28">
        <f>Y3244*SQRT(Info!$D$3^2+(X3244/W3244)^2)</f>
        <v>2.8042157885583632E-2</v>
      </c>
      <c r="AA3244" s="37">
        <f t="shared" si="834"/>
        <v>0.16040000000000004</v>
      </c>
      <c r="AB3244" s="37">
        <f t="shared" si="835"/>
        <v>2.4480000000000002E-2</v>
      </c>
      <c r="AC3244" s="37">
        <f>(1-EXP(-Info!$B$6*H3244*1000))+(Info!$B$6/(Info!$B$6-Info!$B$7))*(EXP(-Info!$B$7*H3244*1000)-EXP(-Info!$B$6*H3244*1000))*(Info!$B$9-1)</f>
        <v>0.11699113947982369</v>
      </c>
      <c r="AD3244" s="37">
        <f>SQRT((Info!$B$6*EXP(-Info!$B$6*H3244*1000)+(Info!$B$6/(Info!$B$6+Info!$B$7))*(Info!$B$9-1)*(-Info!$B$7*EXP(-Info!$B$7*H3244*1000)+Info!$B$6*EXP(-Info!$B$6*H3244*1000)))^2*(0.01*H3244*1000)^2)</f>
        <v>1.0408502845727873E-3</v>
      </c>
      <c r="AE3244" s="37">
        <f t="shared" si="836"/>
        <v>2.8688051776676439E-3</v>
      </c>
      <c r="AF3244" s="37">
        <f t="shared" si="837"/>
        <v>2.6146586212274361</v>
      </c>
      <c r="AG3244" s="37">
        <f t="shared" si="838"/>
        <v>2.8188520039679504E-2</v>
      </c>
      <c r="AH3244" s="37">
        <f t="shared" si="839"/>
        <v>0.86292363736879085</v>
      </c>
      <c r="AI3244">
        <f>AF3244*EXP(Info!$B$6*H3244*1000)</f>
        <v>2.9124051791995607</v>
      </c>
      <c r="AJ3244">
        <f>2*SQRT((EXP(Info!$B$6*H3244)*AG3244)^2+(Info!$B$6*H3244*0.01*AI3244)^2)</f>
        <v>5.6383120779596577E-2</v>
      </c>
      <c r="AK3244">
        <f t="shared" si="840"/>
        <v>0.21328388000000006</v>
      </c>
      <c r="AL3244">
        <f t="shared" si="841"/>
        <v>6.5102112000000004E-2</v>
      </c>
      <c r="AM3244"/>
      <c r="AN3244"/>
      <c r="AO3244">
        <f t="shared" si="842"/>
        <v>4.2056639953031141</v>
      </c>
      <c r="AP3244">
        <f t="shared" si="843"/>
        <v>0.63725490196078427</v>
      </c>
      <c r="AQ3244">
        <f t="shared" si="828"/>
        <v>5</v>
      </c>
      <c r="AR3244">
        <v>0</v>
      </c>
      <c r="AS3244">
        <v>1</v>
      </c>
      <c r="AT3244">
        <v>1</v>
      </c>
      <c r="AU3244">
        <v>1</v>
      </c>
      <c r="AV3244">
        <v>1</v>
      </c>
      <c r="AW3244">
        <v>0</v>
      </c>
      <c r="AX3244">
        <v>1</v>
      </c>
    </row>
    <row r="3245" spans="1:52">
      <c r="A3245" s="13" t="s">
        <v>197</v>
      </c>
      <c r="B3245" s="13" t="s">
        <v>219</v>
      </c>
      <c r="D3245" s="14">
        <v>-21.15</v>
      </c>
      <c r="E3245" s="14">
        <v>18.082999999999998</v>
      </c>
      <c r="F3245" s="14">
        <v>3085</v>
      </c>
      <c r="G3245" s="16">
        <v>40</v>
      </c>
      <c r="H3245">
        <v>11.88</v>
      </c>
      <c r="J3245">
        <f>(F3245*100*Info!$B$11)/AI3245</f>
        <v>2.9729835822785122</v>
      </c>
      <c r="K3245">
        <f>2*((F3245*100*Info!$B$11)/AI3245^2)*(AJ3245/2)</f>
        <v>6.5355741570450238E-2</v>
      </c>
      <c r="L3245">
        <f t="shared" si="831"/>
        <v>0.40846654205607547</v>
      </c>
      <c r="M3245">
        <f t="shared" si="832"/>
        <v>12.99369826083783</v>
      </c>
      <c r="N3245">
        <f t="shared" si="833"/>
        <v>0.28564328126187777</v>
      </c>
      <c r="O3245" s="13">
        <v>0</v>
      </c>
      <c r="S3245" s="13">
        <v>2.79</v>
      </c>
      <c r="U3245" s="13">
        <v>1.06</v>
      </c>
      <c r="W3245" s="37">
        <f>U3245*Info!$B$2</f>
        <v>0.50880000000000003</v>
      </c>
      <c r="X3245" s="37">
        <f>W3245*SQRT((0.5*V3245/U3245)^2+Info!$B$3^2)</f>
        <v>2.5440000000000004E-2</v>
      </c>
      <c r="Y3245" s="28">
        <f>W3245*Info!$D$2</f>
        <v>0.41212800000000005</v>
      </c>
      <c r="Z3245" s="28">
        <f>Y3245*SQRT(Info!$D$3^2+(X3245/W3245)^2)</f>
        <v>2.9141850351684956E-2</v>
      </c>
      <c r="AA3245" s="37">
        <f t="shared" si="834"/>
        <v>0</v>
      </c>
      <c r="AB3245" s="37">
        <f t="shared" si="835"/>
        <v>2.5440000000000004E-2</v>
      </c>
      <c r="AC3245" s="37">
        <f>(1-EXP(-Info!$B$6*H3245*1000))+(Info!$B$6/(Info!$B$6-Info!$B$7))*(EXP(-Info!$B$7*H3245*1000)-EXP(-Info!$B$6*H3245*1000))*(Info!$B$9-1)</f>
        <v>0.11811848943854975</v>
      </c>
      <c r="AD3245" s="37">
        <f>SQRT((Info!$B$6*EXP(-Info!$B$6*H3245*1000)+(Info!$B$6/(Info!$B$6+Info!$B$7))*(Info!$B$9-1)*(-Info!$B$7*EXP(-Info!$B$7*H3245*1000)+Info!$B$6*EXP(-Info!$B$6*H3245*1000)))^2*(0.01*H3245*1000)^2)</f>
        <v>1.0502870183860822E-3</v>
      </c>
      <c r="AE3245" s="37">
        <f t="shared" si="836"/>
        <v>0</v>
      </c>
      <c r="AF3245" s="37">
        <f t="shared" si="837"/>
        <v>2.377872</v>
      </c>
      <c r="AG3245" s="37">
        <f t="shared" si="838"/>
        <v>2.9141850351684956E-2</v>
      </c>
      <c r="AH3245" s="37">
        <f t="shared" si="839"/>
        <v>0.85228387096774194</v>
      </c>
      <c r="AI3245">
        <f>AF3245*EXP(Info!$B$6*H3245*1000)</f>
        <v>2.6515706322531698</v>
      </c>
      <c r="AJ3245">
        <f>2*SQRT((EXP(Info!$B$6*H3245)*AG3245)^2+(Info!$B$6*H3245*0.01*AI3245)^2)</f>
        <v>5.8290051122488508E-2</v>
      </c>
      <c r="AK3245">
        <f t="shared" si="840"/>
        <v>0</v>
      </c>
      <c r="AL3245">
        <f t="shared" si="841"/>
        <v>6.7655136000000005E-2</v>
      </c>
      <c r="AM3245"/>
      <c r="AN3245"/>
      <c r="AO3245">
        <f t="shared" si="842"/>
        <v>4.3705919951189225</v>
      </c>
      <c r="AP3245">
        <f t="shared" si="843"/>
        <v>0</v>
      </c>
      <c r="AQ3245">
        <f t="shared" si="828"/>
        <v>5</v>
      </c>
      <c r="AR3245">
        <v>0</v>
      </c>
      <c r="AS3245">
        <v>1</v>
      </c>
      <c r="AT3245">
        <v>1</v>
      </c>
      <c r="AU3245">
        <v>1</v>
      </c>
      <c r="AV3245">
        <v>1</v>
      </c>
      <c r="AW3245">
        <v>0</v>
      </c>
      <c r="AX3245">
        <v>1</v>
      </c>
    </row>
    <row r="3246" spans="1:52">
      <c r="A3246" s="13" t="s">
        <v>197</v>
      </c>
      <c r="B3246" s="13" t="s">
        <v>219</v>
      </c>
      <c r="D3246" s="14">
        <v>-21.15</v>
      </c>
      <c r="E3246" s="14">
        <v>18.082999999999998</v>
      </c>
      <c r="F3246" s="14">
        <v>3085</v>
      </c>
      <c r="G3246" s="16">
        <v>42</v>
      </c>
      <c r="H3246">
        <v>12.08</v>
      </c>
      <c r="J3246">
        <f>(F3246*100*Info!$B$11)/AI3246</f>
        <v>2.4757138855358831</v>
      </c>
      <c r="K3246">
        <f>2*((F3246*100*Info!$B$11)/AI3246^2)*(AJ3246/2)</f>
        <v>5.8896350119498536E-2</v>
      </c>
      <c r="L3246">
        <f t="shared" si="831"/>
        <v>0.52792373831775796</v>
      </c>
      <c r="M3246">
        <f t="shared" si="832"/>
        <v>13.984772985192953</v>
      </c>
      <c r="N3246">
        <f t="shared" si="833"/>
        <v>0.33269276021342203</v>
      </c>
      <c r="O3246" s="13">
        <v>0.8</v>
      </c>
      <c r="S3246" s="13">
        <v>3.4</v>
      </c>
      <c r="U3246" s="13">
        <v>1.37</v>
      </c>
      <c r="W3246" s="37">
        <f>U3246*Info!$B$2</f>
        <v>0.65760000000000007</v>
      </c>
      <c r="X3246" s="37">
        <f>W3246*SQRT((0.5*V3246/U3246)^2+Info!$B$3^2)</f>
        <v>3.2880000000000006E-2</v>
      </c>
      <c r="Y3246" s="28">
        <f>W3246*Info!$D$2</f>
        <v>0.53265600000000013</v>
      </c>
      <c r="Z3246" s="28">
        <f>Y3246*SQRT(Info!$D$3^2+(X3246/W3246)^2)</f>
        <v>3.7664466963970182E-2</v>
      </c>
      <c r="AA3246" s="37">
        <f t="shared" si="834"/>
        <v>0.14239999999999997</v>
      </c>
      <c r="AB3246" s="37">
        <f t="shared" si="835"/>
        <v>3.2880000000000006E-2</v>
      </c>
      <c r="AC3246" s="37">
        <f>(1-EXP(-Info!$B$6*H3246*1000))+(Info!$B$6/(Info!$B$6-Info!$B$7))*(EXP(-Info!$B$7*H3246*1000)-EXP(-Info!$B$6*H3246*1000))*(Info!$B$9-1)</f>
        <v>0.11999453385175564</v>
      </c>
      <c r="AD3246" s="37">
        <f>SQRT((Info!$B$6*EXP(-Info!$B$6*H3246*1000)+(Info!$B$6/(Info!$B$6+Info!$B$7))*(Info!$B$9-1)*(-Info!$B$7*EXP(-Info!$B$7*H3246*1000)+Info!$B$6*EXP(-Info!$B$6*H3246*1000)))^2*(0.01*H3246*1000)^2)</f>
        <v>1.0659647094186852E-3</v>
      </c>
      <c r="AE3246" s="37">
        <f t="shared" si="836"/>
        <v>3.9483391900315646E-3</v>
      </c>
      <c r="AF3246" s="37">
        <f t="shared" si="837"/>
        <v>2.8502567783795096</v>
      </c>
      <c r="AG3246" s="37">
        <f t="shared" si="838"/>
        <v>3.787085230146716E-2</v>
      </c>
      <c r="AH3246" s="37">
        <f t="shared" si="839"/>
        <v>0.83831081717044398</v>
      </c>
      <c r="AI3246">
        <f>AF3246*EXP(Info!$B$6*H3246*1000)</f>
        <v>3.1841627592738524</v>
      </c>
      <c r="AJ3246">
        <f>2*SQRT((EXP(Info!$B$6*H3246)*AG3246)^2+(Info!$B$6*H3246*0.01*AI3246)^2)</f>
        <v>7.5750096084737248E-2</v>
      </c>
      <c r="AK3246">
        <f t="shared" si="840"/>
        <v>0.18934927999999995</v>
      </c>
      <c r="AL3246">
        <f t="shared" si="841"/>
        <v>8.7441072000000022E-2</v>
      </c>
      <c r="AM3246"/>
      <c r="AN3246"/>
      <c r="AO3246">
        <f t="shared" si="842"/>
        <v>5.6487839936914384</v>
      </c>
      <c r="AP3246">
        <f t="shared" si="843"/>
        <v>0.58394160583941601</v>
      </c>
      <c r="AQ3246">
        <f t="shared" si="828"/>
        <v>5</v>
      </c>
      <c r="AR3246">
        <v>0</v>
      </c>
      <c r="AS3246">
        <v>1</v>
      </c>
      <c r="AT3246">
        <v>1</v>
      </c>
      <c r="AU3246">
        <v>1</v>
      </c>
      <c r="AV3246">
        <v>1</v>
      </c>
      <c r="AW3246">
        <v>0</v>
      </c>
      <c r="AX3246">
        <v>1</v>
      </c>
    </row>
    <row r="3247" spans="1:52">
      <c r="A3247" s="13" t="s">
        <v>197</v>
      </c>
      <c r="B3247" s="13" t="s">
        <v>219</v>
      </c>
      <c r="D3247" s="14">
        <v>-21.15</v>
      </c>
      <c r="E3247" s="14">
        <v>18.082999999999998</v>
      </c>
      <c r="F3247" s="14">
        <v>3085</v>
      </c>
      <c r="G3247" s="16">
        <v>44</v>
      </c>
      <c r="H3247">
        <v>12.24</v>
      </c>
      <c r="J3247">
        <f>(F3247*100*Info!$B$11)/AI3247</f>
        <v>2.6100437361643714</v>
      </c>
      <c r="K3247">
        <f>2*((F3247*100*Info!$B$11)/AI3247^2)*(AJ3247/2)</f>
        <v>8.316257168020523E-2</v>
      </c>
      <c r="L3247">
        <f t="shared" si="831"/>
        <v>0.674355140186917</v>
      </c>
      <c r="M3247">
        <f t="shared" si="832"/>
        <v>18.833031582667669</v>
      </c>
      <c r="N3247">
        <f t="shared" si="833"/>
        <v>0.60006785221568981</v>
      </c>
      <c r="O3247" s="13">
        <v>0</v>
      </c>
      <c r="S3247" s="13">
        <v>3.38</v>
      </c>
      <c r="U3247" s="13">
        <v>1.75</v>
      </c>
      <c r="W3247" s="37">
        <f>U3247*Info!$B$2</f>
        <v>0.84</v>
      </c>
      <c r="X3247" s="37">
        <f>W3247*SQRT((0.5*V3247/U3247)^2+Info!$B$3^2)</f>
        <v>4.2000000000000003E-2</v>
      </c>
      <c r="Y3247" s="28">
        <f>W3247*Info!$D$2</f>
        <v>0.6804</v>
      </c>
      <c r="Z3247" s="28">
        <f>Y3247*SQRT(Info!$D$3^2+(X3247/W3247)^2)</f>
        <v>4.81115453919327E-2</v>
      </c>
      <c r="AA3247" s="37">
        <f t="shared" si="834"/>
        <v>0</v>
      </c>
      <c r="AB3247" s="37">
        <f t="shared" si="835"/>
        <v>4.2000000000000003E-2</v>
      </c>
      <c r="AC3247" s="37">
        <f>(1-EXP(-Info!$B$6*H3247*1000))+(Info!$B$6/(Info!$B$6-Info!$B$7))*(EXP(-Info!$B$7*H3247*1000)-EXP(-Info!$B$6*H3247*1000))*(Info!$B$9-1)</f>
        <v>0.12149278825383464</v>
      </c>
      <c r="AD3247" s="37">
        <f>SQRT((Info!$B$6*EXP(-Info!$B$6*H3247*1000)+(Info!$B$6/(Info!$B$6+Info!$B$7))*(Info!$B$9-1)*(-Info!$B$7*EXP(-Info!$B$7*H3247*1000)+Info!$B$6*EXP(-Info!$B$6*H3247*1000)))^2*(0.01*H3247*1000)^2)</f>
        <v>1.0784617854632886E-3</v>
      </c>
      <c r="AE3247" s="37">
        <f t="shared" si="836"/>
        <v>0</v>
      </c>
      <c r="AF3247" s="37">
        <f t="shared" si="837"/>
        <v>2.6995999999999998</v>
      </c>
      <c r="AG3247" s="37">
        <f t="shared" si="838"/>
        <v>4.81115453919327E-2</v>
      </c>
      <c r="AH3247" s="37">
        <f t="shared" si="839"/>
        <v>0.79869822485207098</v>
      </c>
      <c r="AI3247">
        <f>AF3247*EXP(Info!$B$6*H3247*1000)</f>
        <v>3.0202850043138434</v>
      </c>
      <c r="AJ3247">
        <f>2*SQRT((EXP(Info!$B$6*H3247)*AG3247)^2+(Info!$B$6*H3247*0.01*AI3247)^2)</f>
        <v>9.6233892438529173E-2</v>
      </c>
      <c r="AK3247">
        <f t="shared" si="840"/>
        <v>0</v>
      </c>
      <c r="AL3247">
        <f t="shared" si="841"/>
        <v>0.11169480000000001</v>
      </c>
      <c r="AM3247"/>
      <c r="AN3247"/>
      <c r="AO3247">
        <f t="shared" si="842"/>
        <v>7.2155999919416178</v>
      </c>
      <c r="AP3247">
        <f t="shared" si="843"/>
        <v>0</v>
      </c>
      <c r="AQ3247">
        <f t="shared" si="828"/>
        <v>5</v>
      </c>
      <c r="AR3247">
        <v>0</v>
      </c>
      <c r="AS3247">
        <v>1</v>
      </c>
      <c r="AT3247">
        <v>1</v>
      </c>
      <c r="AU3247">
        <v>1</v>
      </c>
      <c r="AV3247">
        <v>1</v>
      </c>
      <c r="AW3247">
        <v>0</v>
      </c>
      <c r="AX3247">
        <v>1</v>
      </c>
    </row>
    <row r="3248" spans="1:52">
      <c r="A3248" s="13" t="s">
        <v>197</v>
      </c>
      <c r="B3248" s="13" t="s">
        <v>219</v>
      </c>
      <c r="D3248" s="14">
        <v>-21.15</v>
      </c>
      <c r="E3248" s="14">
        <v>18.082999999999998</v>
      </c>
      <c r="F3248" s="14">
        <v>3085</v>
      </c>
      <c r="G3248" s="16">
        <v>46</v>
      </c>
      <c r="H3248">
        <v>12.38</v>
      </c>
      <c r="J3248">
        <f>(F3248*100*Info!$B$11)/AI3248</f>
        <v>2.627285641195269</v>
      </c>
      <c r="K3248">
        <f>2*((F3248*100*Info!$B$11)/AI3248^2)*(AJ3248/2)</f>
        <v>8.5717186781917754E-2</v>
      </c>
      <c r="L3248">
        <f t="shared" si="831"/>
        <v>0.68206205607476755</v>
      </c>
      <c r="M3248">
        <f t="shared" si="832"/>
        <v>19.174098755724142</v>
      </c>
      <c r="N3248">
        <f t="shared" si="833"/>
        <v>0.62556951503439084</v>
      </c>
      <c r="O3248" s="13">
        <v>1.04</v>
      </c>
      <c r="S3248" s="13">
        <v>3.39</v>
      </c>
      <c r="U3248" s="13">
        <v>1.77</v>
      </c>
      <c r="W3248" s="37">
        <f>U3248*Info!$B$2</f>
        <v>0.84960000000000002</v>
      </c>
      <c r="X3248" s="37">
        <f>W3248*SQRT((0.5*V3248/U3248)^2+Info!$B$3^2)</f>
        <v>4.2480000000000004E-2</v>
      </c>
      <c r="Y3248" s="28">
        <f>W3248*Info!$D$2</f>
        <v>0.68817600000000001</v>
      </c>
      <c r="Z3248" s="28">
        <f>Y3248*SQRT(Info!$D$3^2+(X3248/W3248)^2)</f>
        <v>4.8661391624983362E-2</v>
      </c>
      <c r="AA3248" s="37">
        <f t="shared" si="834"/>
        <v>0.19040000000000001</v>
      </c>
      <c r="AB3248" s="37">
        <f t="shared" si="835"/>
        <v>4.2480000000000004E-2</v>
      </c>
      <c r="AC3248" s="37">
        <f>(1-EXP(-Info!$B$6*H3248*1000))+(Info!$B$6/(Info!$B$6-Info!$B$7))*(EXP(-Info!$B$7*H3248*1000)-EXP(-Info!$B$6*H3248*1000))*(Info!$B$9-1)</f>
        <v>0.12280188169357648</v>
      </c>
      <c r="AD3248" s="37">
        <f>SQRT((Info!$B$6*EXP(-Info!$B$6*H3248*1000)+(Info!$B$6/(Info!$B$6+Info!$B$7))*(Info!$B$9-1)*(-Info!$B$7*EXP(-Info!$B$7*H3248*1000)+Info!$B$6*EXP(-Info!$B$6*H3248*1000)))^2*(0.01*H3248*1000)^2)</f>
        <v>1.0893639358482631E-3</v>
      </c>
      <c r="AE3248" s="37">
        <f t="shared" si="836"/>
        <v>5.2207457523192708E-3</v>
      </c>
      <c r="AF3248" s="37">
        <f t="shared" si="837"/>
        <v>2.6784425217255432</v>
      </c>
      <c r="AG3248" s="37">
        <f t="shared" si="838"/>
        <v>4.8940649986390257E-2</v>
      </c>
      <c r="AH3248" s="37">
        <f t="shared" si="839"/>
        <v>0.79010103885709237</v>
      </c>
      <c r="AI3248">
        <f>AF3248*EXP(Info!$B$6*H3248*1000)</f>
        <v>3.0004639896536589</v>
      </c>
      <c r="AJ3248">
        <f>2*SQRT((EXP(Info!$B$6*H3248)*AG3248)^2+(Info!$B$6*H3248*0.01*AI3248)^2)</f>
        <v>9.7892413447878107E-2</v>
      </c>
      <c r="AK3248">
        <f t="shared" si="840"/>
        <v>0.25317487999999999</v>
      </c>
      <c r="AL3248">
        <f t="shared" si="841"/>
        <v>0.112971312</v>
      </c>
      <c r="AM3248"/>
      <c r="AN3248"/>
      <c r="AO3248">
        <f t="shared" si="842"/>
        <v>7.2980639918495216</v>
      </c>
      <c r="AP3248">
        <f t="shared" si="843"/>
        <v>0.58757062146892658</v>
      </c>
      <c r="AQ3248">
        <f t="shared" si="828"/>
        <v>5</v>
      </c>
      <c r="AR3248">
        <v>0</v>
      </c>
      <c r="AS3248">
        <v>1</v>
      </c>
      <c r="AT3248">
        <v>1</v>
      </c>
      <c r="AU3248">
        <v>1</v>
      </c>
      <c r="AV3248">
        <v>1</v>
      </c>
      <c r="AW3248">
        <v>0</v>
      </c>
      <c r="AX3248">
        <v>1</v>
      </c>
    </row>
    <row r="3249" spans="1:50">
      <c r="A3249" s="13" t="s">
        <v>197</v>
      </c>
      <c r="B3249" s="13" t="s">
        <v>219</v>
      </c>
      <c r="D3249" s="14">
        <v>-21.15</v>
      </c>
      <c r="E3249" s="14">
        <v>18.082999999999998</v>
      </c>
      <c r="F3249" s="14">
        <v>3085</v>
      </c>
      <c r="G3249" s="16">
        <v>47</v>
      </c>
      <c r="H3249">
        <v>12.44</v>
      </c>
      <c r="J3249">
        <f>(F3249*100*Info!$B$11)/AI3249</f>
        <v>3.3056013757475284</v>
      </c>
      <c r="K3249">
        <f>2*((F3249*100*Info!$B$11)/AI3249^2)*(AJ3249/2)</f>
        <v>6.7566651347823359E-2</v>
      </c>
      <c r="L3249">
        <f t="shared" si="831"/>
        <v>0.33910429906542111</v>
      </c>
      <c r="M3249">
        <f t="shared" si="832"/>
        <v>11.994096921384363</v>
      </c>
      <c r="N3249">
        <f t="shared" si="833"/>
        <v>0.24515991881686422</v>
      </c>
      <c r="O3249" s="13">
        <v>1.64</v>
      </c>
      <c r="S3249" s="13">
        <v>2.62</v>
      </c>
      <c r="U3249" s="13">
        <v>0.88</v>
      </c>
      <c r="W3249" s="37">
        <f>U3249*Info!$B$2</f>
        <v>0.4224</v>
      </c>
      <c r="X3249" s="37">
        <f>W3249*SQRT((0.5*V3249/U3249)^2+Info!$B$3^2)</f>
        <v>2.112E-2</v>
      </c>
      <c r="Y3249" s="28">
        <f>W3249*Info!$D$2</f>
        <v>0.342144</v>
      </c>
      <c r="Z3249" s="28">
        <f>Y3249*SQRT(Info!$D$3^2+(X3249/W3249)^2)</f>
        <v>2.4193234254229017E-2</v>
      </c>
      <c r="AA3249" s="37">
        <f t="shared" si="834"/>
        <v>1.2176</v>
      </c>
      <c r="AB3249" s="37">
        <f t="shared" si="835"/>
        <v>2.112E-2</v>
      </c>
      <c r="AC3249" s="37">
        <f>(1-EXP(-Info!$B$6*H3249*1000))+(Info!$B$6/(Info!$B$6-Info!$B$7))*(EXP(-Info!$B$7*H3249*1000)-EXP(-Info!$B$6*H3249*1000))*(Info!$B$9-1)</f>
        <v>0.12336238543374667</v>
      </c>
      <c r="AD3249" s="37">
        <f>SQRT((Info!$B$6*EXP(-Info!$B$6*H3249*1000)+(Info!$B$6/(Info!$B$6+Info!$B$7))*(Info!$B$9-1)*(-Info!$B$7*EXP(-Info!$B$7*H3249*1000)+Info!$B$6*EXP(-Info!$B$6*H3249*1000)))^2*(0.01*H3249*1000)^2)</f>
        <v>1.094026932992943E-3</v>
      </c>
      <c r="AE3249" s="37">
        <f t="shared" si="836"/>
        <v>2.9261982530433177E-3</v>
      </c>
      <c r="AF3249" s="37">
        <f t="shared" si="837"/>
        <v>2.1276499594958698</v>
      </c>
      <c r="AG3249" s="37">
        <f t="shared" si="838"/>
        <v>2.4369555184617427E-2</v>
      </c>
      <c r="AH3249" s="37">
        <f t="shared" si="839"/>
        <v>0.81208013721216399</v>
      </c>
      <c r="AI3249">
        <f>AF3249*EXP(Info!$B$6*H3249*1000)</f>
        <v>2.3847630312526267</v>
      </c>
      <c r="AJ3249">
        <f>2*SQRT((EXP(Info!$B$6*H3249)*AG3249)^2+(Info!$B$6*H3249*0.01*AI3249)^2)</f>
        <v>4.8744671230476662E-2</v>
      </c>
      <c r="AK3249">
        <f t="shared" si="840"/>
        <v>1.6190427199999999</v>
      </c>
      <c r="AL3249">
        <f t="shared" si="841"/>
        <v>5.6166528E-2</v>
      </c>
      <c r="AM3249"/>
      <c r="AN3249"/>
      <c r="AO3249">
        <f t="shared" si="842"/>
        <v>3.6284159959477846</v>
      </c>
      <c r="AP3249">
        <f t="shared" si="843"/>
        <v>1.8636363636363635</v>
      </c>
      <c r="AQ3249">
        <f t="shared" si="828"/>
        <v>5</v>
      </c>
      <c r="AR3249">
        <v>0</v>
      </c>
      <c r="AS3249">
        <v>1</v>
      </c>
      <c r="AT3249">
        <v>1</v>
      </c>
      <c r="AU3249">
        <v>1</v>
      </c>
      <c r="AV3249">
        <v>1</v>
      </c>
      <c r="AW3249">
        <v>0</v>
      </c>
      <c r="AX3249">
        <v>1</v>
      </c>
    </row>
    <row r="3250" spans="1:50">
      <c r="A3250" s="13" t="s">
        <v>197</v>
      </c>
      <c r="B3250" s="13" t="s">
        <v>219</v>
      </c>
      <c r="D3250" s="14">
        <v>-21.15</v>
      </c>
      <c r="E3250" s="14">
        <v>18.082999999999998</v>
      </c>
      <c r="F3250" s="14">
        <v>3085</v>
      </c>
      <c r="G3250" s="16">
        <v>48</v>
      </c>
      <c r="H3250">
        <v>12.49</v>
      </c>
      <c r="J3250">
        <f>(F3250*100*Info!$B$11)/AI3250</f>
        <v>3.096670927356258</v>
      </c>
      <c r="K3250">
        <f>2*((F3250*100*Info!$B$11)/AI3250^2)*(AJ3250/2)</f>
        <v>0.12040871082101157</v>
      </c>
      <c r="L3250">
        <f t="shared" si="831"/>
        <v>0.69362242990654333</v>
      </c>
      <c r="M3250">
        <f t="shared" si="832"/>
        <v>22.982748421815621</v>
      </c>
      <c r="N3250">
        <f t="shared" si="833"/>
        <v>0.89364455362295236</v>
      </c>
      <c r="O3250" s="13">
        <v>0</v>
      </c>
      <c r="S3250" s="13">
        <v>2.97</v>
      </c>
      <c r="U3250" s="13">
        <v>1.8</v>
      </c>
      <c r="W3250" s="37">
        <f>U3250*Info!$B$2</f>
        <v>0.86399999999999999</v>
      </c>
      <c r="X3250" s="37">
        <f>W3250*SQRT((0.5*V3250/U3250)^2+Info!$B$3^2)</f>
        <v>4.3200000000000002E-2</v>
      </c>
      <c r="Y3250" s="28">
        <f>W3250*Info!$D$2</f>
        <v>0.69984000000000002</v>
      </c>
      <c r="Z3250" s="28">
        <f>Y3250*SQRT(Info!$D$3^2+(X3250/W3250)^2)</f>
        <v>4.9486160974559351E-2</v>
      </c>
      <c r="AA3250" s="37">
        <f t="shared" si="834"/>
        <v>0</v>
      </c>
      <c r="AB3250" s="37">
        <f t="shared" si="835"/>
        <v>4.3200000000000002E-2</v>
      </c>
      <c r="AC3250" s="37">
        <f>(1-EXP(-Info!$B$6*H3250*1000))+(Info!$B$6/(Info!$B$6-Info!$B$7))*(EXP(-Info!$B$7*H3250*1000)-EXP(-Info!$B$6*H3250*1000))*(Info!$B$9-1)</f>
        <v>0.123829226267393</v>
      </c>
      <c r="AD3250" s="37">
        <f>SQRT((Info!$B$6*EXP(-Info!$B$6*H3250*1000)+(Info!$B$6/(Info!$B$6+Info!$B$7))*(Info!$B$9-1)*(-Info!$B$7*EXP(-Info!$B$7*H3250*1000)+Info!$B$6*EXP(-Info!$B$6*H3250*1000)))^2*(0.01*H3250*1000)^2)</f>
        <v>1.097908482194128E-3</v>
      </c>
      <c r="AE3250" s="37">
        <f t="shared" si="836"/>
        <v>0</v>
      </c>
      <c r="AF3250" s="37">
        <f t="shared" si="837"/>
        <v>2.2701600000000002</v>
      </c>
      <c r="AG3250" s="37">
        <f t="shared" si="838"/>
        <v>4.9486160974559351E-2</v>
      </c>
      <c r="AH3250" s="37">
        <f t="shared" si="839"/>
        <v>0.76436363636363636</v>
      </c>
      <c r="AI3250">
        <f>AF3250*EXP(Info!$B$6*H3250*1000)</f>
        <v>2.5456614996772036</v>
      </c>
      <c r="AJ3250">
        <f>2*SQRT((EXP(Info!$B$6*H3250)*AG3250)^2+(Info!$B$6*H3250*0.01*AI3250)^2)</f>
        <v>9.898365908207829E-2</v>
      </c>
      <c r="AK3250">
        <f t="shared" si="840"/>
        <v>0</v>
      </c>
      <c r="AL3250">
        <f t="shared" si="841"/>
        <v>0.11488608</v>
      </c>
      <c r="AM3250"/>
      <c r="AN3250"/>
      <c r="AO3250">
        <f t="shared" si="842"/>
        <v>7.4217599917113786</v>
      </c>
      <c r="AP3250">
        <f t="shared" si="843"/>
        <v>0</v>
      </c>
      <c r="AQ3250">
        <f t="shared" si="828"/>
        <v>5</v>
      </c>
      <c r="AR3250">
        <v>0</v>
      </c>
      <c r="AS3250">
        <v>1</v>
      </c>
      <c r="AT3250">
        <v>1</v>
      </c>
      <c r="AU3250">
        <v>1</v>
      </c>
      <c r="AV3250">
        <v>1</v>
      </c>
      <c r="AW3250">
        <v>0</v>
      </c>
      <c r="AX3250">
        <v>1</v>
      </c>
    </row>
    <row r="3251" spans="1:50">
      <c r="A3251" s="13" t="s">
        <v>197</v>
      </c>
      <c r="B3251" s="13" t="s">
        <v>219</v>
      </c>
      <c r="D3251" s="14">
        <v>-21.15</v>
      </c>
      <c r="E3251" s="14">
        <v>18.082999999999998</v>
      </c>
      <c r="F3251" s="14">
        <v>3085</v>
      </c>
      <c r="G3251" s="16">
        <v>50</v>
      </c>
      <c r="H3251">
        <v>12.57</v>
      </c>
      <c r="J3251">
        <f>(F3251*100*Info!$B$11)/AI3251</f>
        <v>2.8834031395777382</v>
      </c>
      <c r="K3251">
        <f>2*((F3251*100*Info!$B$11)/AI3251^2)*(AJ3251/2)</f>
        <v>0.10092824806129407</v>
      </c>
      <c r="L3251">
        <f t="shared" si="831"/>
        <v>0.66664822429906656</v>
      </c>
      <c r="M3251">
        <f t="shared" si="832"/>
        <v>20.567706737435024</v>
      </c>
      <c r="N3251">
        <f t="shared" si="833"/>
        <v>0.71993491966294809</v>
      </c>
      <c r="O3251" s="13">
        <v>1.08</v>
      </c>
      <c r="S3251" s="13">
        <v>3.14</v>
      </c>
      <c r="U3251" s="13">
        <v>1.73</v>
      </c>
      <c r="W3251" s="37">
        <f>U3251*Info!$B$2</f>
        <v>0.83039999999999992</v>
      </c>
      <c r="X3251" s="37">
        <f>W3251*SQRT((0.5*V3251/U3251)^2+Info!$B$3^2)</f>
        <v>4.1520000000000001E-2</v>
      </c>
      <c r="Y3251" s="28">
        <f>W3251*Info!$D$2</f>
        <v>0.672624</v>
      </c>
      <c r="Z3251" s="28">
        <f>Y3251*SQRT(Info!$D$3^2+(X3251/W3251)^2)</f>
        <v>4.7561699158882045E-2</v>
      </c>
      <c r="AA3251" s="37">
        <f t="shared" si="834"/>
        <v>0.24960000000000016</v>
      </c>
      <c r="AB3251" s="37">
        <f t="shared" si="835"/>
        <v>4.1520000000000001E-2</v>
      </c>
      <c r="AC3251" s="37">
        <f>(1-EXP(-Info!$B$6*H3251*1000))+(Info!$B$6/(Info!$B$6-Info!$B$7))*(EXP(-Info!$B$7*H3251*1000)-EXP(-Info!$B$6*H3251*1000))*(Info!$B$9-1)</f>
        <v>0.12457570743583493</v>
      </c>
      <c r="AD3251" s="37">
        <f>SQRT((Info!$B$6*EXP(-Info!$B$6*H3251*1000)+(Info!$B$6/(Info!$B$6+Info!$B$7))*(Info!$B$9-1)*(-Info!$B$7*EXP(-Info!$B$7*H3251*1000)+Info!$B$6*EXP(-Info!$B$6*H3251*1000)))^2*(0.01*H3251*1000)^2)</f>
        <v>1.1041108717582946E-3</v>
      </c>
      <c r="AE3251" s="37">
        <f t="shared" si="836"/>
        <v>5.1797198223949995E-3</v>
      </c>
      <c r="AF3251" s="37">
        <f t="shared" si="837"/>
        <v>2.4362819034240157</v>
      </c>
      <c r="AG3251" s="37">
        <f t="shared" si="838"/>
        <v>4.7842917180273538E-2</v>
      </c>
      <c r="AH3251" s="37">
        <f t="shared" si="839"/>
        <v>0.77588595650446357</v>
      </c>
      <c r="AI3251">
        <f>AF3251*EXP(Info!$B$6*H3251*1000)</f>
        <v>2.7339485931526628</v>
      </c>
      <c r="AJ3251">
        <f>2*SQRT((EXP(Info!$B$6*H3251)*AG3251)^2+(Info!$B$6*H3251*0.01*AI3251)^2)</f>
        <v>9.5696865280151908E-2</v>
      </c>
      <c r="AK3251">
        <f t="shared" si="840"/>
        <v>0.33189312000000021</v>
      </c>
      <c r="AL3251">
        <f t="shared" si="841"/>
        <v>0.110418288</v>
      </c>
      <c r="AM3251"/>
      <c r="AN3251"/>
      <c r="AO3251">
        <f t="shared" si="842"/>
        <v>7.1331359920337132</v>
      </c>
      <c r="AP3251">
        <f t="shared" si="843"/>
        <v>0.62427745664739887</v>
      </c>
      <c r="AQ3251">
        <f t="shared" si="828"/>
        <v>5</v>
      </c>
      <c r="AR3251">
        <v>0</v>
      </c>
      <c r="AS3251">
        <v>1</v>
      </c>
      <c r="AT3251">
        <v>1</v>
      </c>
      <c r="AU3251">
        <v>1</v>
      </c>
      <c r="AV3251">
        <v>1</v>
      </c>
      <c r="AW3251">
        <v>0</v>
      </c>
      <c r="AX3251">
        <v>1</v>
      </c>
    </row>
    <row r="3252" spans="1:50">
      <c r="A3252" s="13" t="s">
        <v>197</v>
      </c>
      <c r="B3252" s="13" t="s">
        <v>219</v>
      </c>
      <c r="D3252" s="14">
        <v>-21.15</v>
      </c>
      <c r="E3252" s="14">
        <v>18.082999999999998</v>
      </c>
      <c r="F3252" s="14">
        <v>3085</v>
      </c>
      <c r="G3252" s="16">
        <v>51</v>
      </c>
      <c r="H3252">
        <v>12.6</v>
      </c>
      <c r="J3252">
        <f>(F3252*100*Info!$B$11)/AI3252</f>
        <v>3.1135044213370748</v>
      </c>
      <c r="K3252">
        <f>2*((F3252*100*Info!$B$11)/AI3252^2)*(AJ3252/2)</f>
        <v>0.11496131669021543</v>
      </c>
      <c r="L3252">
        <f t="shared" si="831"/>
        <v>0.65123439252336568</v>
      </c>
      <c r="M3252">
        <f t="shared" si="832"/>
        <v>21.695546416796411</v>
      </c>
      <c r="N3252">
        <f t="shared" si="833"/>
        <v>0.80107436665129395</v>
      </c>
      <c r="O3252" s="13">
        <v>1.03</v>
      </c>
      <c r="S3252" s="13">
        <v>2.94</v>
      </c>
      <c r="U3252" s="13">
        <v>1.69</v>
      </c>
      <c r="W3252" s="37">
        <f>U3252*Info!$B$2</f>
        <v>0.81119999999999992</v>
      </c>
      <c r="X3252" s="37">
        <f>W3252*SQRT((0.5*V3252/U3252)^2+Info!$B$3^2)</f>
        <v>4.0559999999999999E-2</v>
      </c>
      <c r="Y3252" s="28">
        <f>W3252*Info!$D$2</f>
        <v>0.65707199999999999</v>
      </c>
      <c r="Z3252" s="28">
        <f>Y3252*SQRT(Info!$D$3^2+(X3252/W3252)^2)</f>
        <v>4.6462006692780722E-2</v>
      </c>
      <c r="AA3252" s="37">
        <f t="shared" si="834"/>
        <v>0.21880000000000011</v>
      </c>
      <c r="AB3252" s="37">
        <f t="shared" si="835"/>
        <v>4.0559999999999999E-2</v>
      </c>
      <c r="AC3252" s="37">
        <f>(1-EXP(-Info!$B$6*H3252*1000))+(Info!$B$6/(Info!$B$6-Info!$B$7))*(EXP(-Info!$B$7*H3252*1000)-EXP(-Info!$B$6*H3252*1000))*(Info!$B$9-1)</f>
        <v>0.1248554906636809</v>
      </c>
      <c r="AD3252" s="37">
        <f>SQRT((Info!$B$6*EXP(-Info!$B$6*H3252*1000)+(Info!$B$6/(Info!$B$6+Info!$B$7))*(Info!$B$9-1)*(-Info!$B$7*EXP(-Info!$B$7*H3252*1000)+Info!$B$6*EXP(-Info!$B$6*H3252*1000)))^2*(0.01*H3252*1000)^2)</f>
        <v>1.1064342030281211E-3</v>
      </c>
      <c r="AE3252" s="37">
        <f t="shared" si="836"/>
        <v>5.0699218229533511E-3</v>
      </c>
      <c r="AF3252" s="37">
        <f t="shared" si="837"/>
        <v>2.2556096186427865</v>
      </c>
      <c r="AG3252" s="37">
        <f t="shared" si="838"/>
        <v>4.6737802400314665E-2</v>
      </c>
      <c r="AH3252" s="37">
        <f t="shared" si="839"/>
        <v>0.76721415600094778</v>
      </c>
      <c r="AI3252">
        <f>AF3252*EXP(Info!$B$6*H3252*1000)</f>
        <v>2.5318981090623249</v>
      </c>
      <c r="AJ3252">
        <f>2*SQRT((EXP(Info!$B$6*H3252)*AG3252)^2+(Info!$B$6*H3252*0.01*AI3252)^2)</f>
        <v>9.3486406619031945E-2</v>
      </c>
      <c r="AK3252">
        <f t="shared" si="840"/>
        <v>0.29093836000000012</v>
      </c>
      <c r="AL3252">
        <f t="shared" si="841"/>
        <v>0.10786526399999999</v>
      </c>
      <c r="AM3252"/>
      <c r="AN3252"/>
      <c r="AO3252">
        <f t="shared" si="842"/>
        <v>6.9682079922179048</v>
      </c>
      <c r="AP3252">
        <f t="shared" si="843"/>
        <v>0.60946745562130178</v>
      </c>
      <c r="AQ3252">
        <f t="shared" si="828"/>
        <v>5</v>
      </c>
      <c r="AR3252">
        <v>0</v>
      </c>
      <c r="AS3252">
        <v>1</v>
      </c>
      <c r="AT3252">
        <v>1</v>
      </c>
      <c r="AU3252">
        <v>1</v>
      </c>
      <c r="AV3252">
        <v>1</v>
      </c>
      <c r="AW3252">
        <v>0</v>
      </c>
      <c r="AX3252">
        <v>1</v>
      </c>
    </row>
    <row r="3253" spans="1:50">
      <c r="A3253" s="13" t="s">
        <v>197</v>
      </c>
      <c r="B3253" s="13" t="s">
        <v>219</v>
      </c>
      <c r="D3253" s="14">
        <v>-21.15</v>
      </c>
      <c r="E3253" s="14">
        <v>18.082999999999998</v>
      </c>
      <c r="F3253" s="14">
        <v>3085</v>
      </c>
      <c r="G3253" s="16">
        <v>52</v>
      </c>
      <c r="H3253">
        <v>12.63</v>
      </c>
      <c r="J3253">
        <f>(F3253*100*Info!$B$11)/AI3253</f>
        <v>4.0711739933767577</v>
      </c>
      <c r="K3253">
        <f>2*((F3253*100*Info!$B$11)/AI3253^2)*(AJ3253/2)</f>
        <v>0.1294950583571943</v>
      </c>
      <c r="L3253">
        <f t="shared" si="831"/>
        <v>0.43158728971962695</v>
      </c>
      <c r="M3253">
        <f t="shared" si="832"/>
        <v>18.800616362630006</v>
      </c>
      <c r="N3253">
        <f t="shared" si="833"/>
        <v>0.59800610757259054</v>
      </c>
      <c r="O3253" s="13">
        <v>0</v>
      </c>
      <c r="S3253" s="13">
        <v>2.16</v>
      </c>
      <c r="U3253" s="13">
        <v>1.1200000000000001</v>
      </c>
      <c r="W3253" s="37">
        <f>U3253*Info!$B$2</f>
        <v>0.53760000000000008</v>
      </c>
      <c r="X3253" s="37">
        <f>W3253*SQRT((0.5*V3253/U3253)^2+Info!$B$3^2)</f>
        <v>2.6880000000000005E-2</v>
      </c>
      <c r="Y3253" s="28">
        <f>W3253*Info!$D$2</f>
        <v>0.43545600000000007</v>
      </c>
      <c r="Z3253" s="28">
        <f>Y3253*SQRT(Info!$D$3^2+(X3253/W3253)^2)</f>
        <v>3.0791389050836934E-2</v>
      </c>
      <c r="AA3253" s="37">
        <f t="shared" si="834"/>
        <v>0</v>
      </c>
      <c r="AB3253" s="37">
        <f t="shared" si="835"/>
        <v>2.6880000000000005E-2</v>
      </c>
      <c r="AC3253" s="37">
        <f>(1-EXP(-Info!$B$6*H3253*1000))+(Info!$B$6/(Info!$B$6-Info!$B$7))*(EXP(-Info!$B$7*H3253*1000)-EXP(-Info!$B$6*H3253*1000))*(Info!$B$9-1)</f>
        <v>0.12513519362978098</v>
      </c>
      <c r="AD3253" s="37">
        <f>SQRT((Info!$B$6*EXP(-Info!$B$6*H3253*1000)+(Info!$B$6/(Info!$B$6+Info!$B$7))*(Info!$B$9-1)*(-Info!$B$7*EXP(-Info!$B$7*H3253*1000)+Info!$B$6*EXP(-Info!$B$6*H3253*1000)))^2*(0.01*H3253*1000)^2)</f>
        <v>1.1087561362300928E-3</v>
      </c>
      <c r="AE3253" s="37">
        <f t="shared" si="836"/>
        <v>0</v>
      </c>
      <c r="AF3253" s="37">
        <f t="shared" si="837"/>
        <v>1.7245440000000001</v>
      </c>
      <c r="AG3253" s="37">
        <f t="shared" si="838"/>
        <v>3.0791389050836934E-2</v>
      </c>
      <c r="AH3253" s="37">
        <f t="shared" si="839"/>
        <v>0.7984</v>
      </c>
      <c r="AI3253">
        <f>AF3253*EXP(Info!$B$6*H3253*1000)</f>
        <v>1.9363151684907629</v>
      </c>
      <c r="AJ3253">
        <f>2*SQRT((EXP(Info!$B$6*H3253)*AG3253)^2+(Info!$B$6*H3253*0.01*AI3253)^2)</f>
        <v>6.1589911448038513E-2</v>
      </c>
      <c r="AK3253">
        <f t="shared" si="840"/>
        <v>0</v>
      </c>
      <c r="AL3253">
        <f t="shared" si="841"/>
        <v>7.1484672000000013E-2</v>
      </c>
      <c r="AM3253"/>
      <c r="AN3253"/>
      <c r="AO3253">
        <f t="shared" si="842"/>
        <v>4.6179839948426356</v>
      </c>
      <c r="AP3253">
        <f t="shared" si="843"/>
        <v>0</v>
      </c>
      <c r="AQ3253">
        <f t="shared" si="828"/>
        <v>5</v>
      </c>
      <c r="AR3253">
        <v>0</v>
      </c>
      <c r="AS3253">
        <v>1</v>
      </c>
      <c r="AT3253">
        <v>1</v>
      </c>
      <c r="AU3253">
        <v>1</v>
      </c>
      <c r="AV3253">
        <v>1</v>
      </c>
      <c r="AW3253">
        <v>0</v>
      </c>
      <c r="AX3253">
        <v>1</v>
      </c>
    </row>
    <row r="3254" spans="1:50">
      <c r="A3254" s="13" t="s">
        <v>197</v>
      </c>
      <c r="B3254" s="13" t="s">
        <v>219</v>
      </c>
      <c r="D3254" s="14">
        <v>-21.15</v>
      </c>
      <c r="E3254" s="14">
        <v>18.082999999999998</v>
      </c>
      <c r="F3254" s="14">
        <v>3085</v>
      </c>
      <c r="G3254" s="16">
        <v>56</v>
      </c>
      <c r="H3254">
        <v>12.71</v>
      </c>
      <c r="J3254">
        <f>(F3254*100*Info!$B$11)/AI3254</f>
        <v>3.233812758541434</v>
      </c>
      <c r="K3254">
        <f>2*((F3254*100*Info!$B$11)/AI3254^2)*(AJ3254/2)</f>
        <v>4.887656893297232E-2</v>
      </c>
      <c r="L3254">
        <f t="shared" si="831"/>
        <v>0.2581816822429911</v>
      </c>
      <c r="M3254">
        <f t="shared" si="832"/>
        <v>8.9335500332321018</v>
      </c>
      <c r="N3254">
        <f t="shared" si="833"/>
        <v>0.1350236722463693</v>
      </c>
      <c r="O3254" s="13">
        <v>0.02</v>
      </c>
      <c r="S3254" s="13">
        <v>2.4300000000000002</v>
      </c>
      <c r="U3254" s="13">
        <v>0.67</v>
      </c>
      <c r="W3254" s="37">
        <f>U3254*Info!$B$2</f>
        <v>0.3216</v>
      </c>
      <c r="X3254" s="37">
        <f>W3254*SQRT((0.5*V3254/U3254)^2+Info!$B$3^2)</f>
        <v>1.6080000000000001E-2</v>
      </c>
      <c r="Y3254" s="28">
        <f>W3254*Info!$D$2</f>
        <v>0.26049600000000001</v>
      </c>
      <c r="Z3254" s="28">
        <f>Y3254*SQRT(Info!$D$3^2+(X3254/W3254)^2)</f>
        <v>1.8419848807197093E-2</v>
      </c>
      <c r="AA3254" s="37">
        <f t="shared" si="834"/>
        <v>0</v>
      </c>
      <c r="AB3254" s="37">
        <f t="shared" si="835"/>
        <v>1.6080000000000001E-2</v>
      </c>
      <c r="AC3254" s="37">
        <f>(1-EXP(-Info!$B$6*H3254*1000))+(Info!$B$6/(Info!$B$6-Info!$B$7))*(EXP(-Info!$B$7*H3254*1000)-EXP(-Info!$B$6*H3254*1000))*(Info!$B$9-1)</f>
        <v>0.12588067598529856</v>
      </c>
      <c r="AD3254" s="37">
        <f>SQRT((Info!$B$6*EXP(-Info!$B$6*H3254*1000)+(Info!$B$6/(Info!$B$6+Info!$B$7))*(Info!$B$9-1)*(-Info!$B$7*EXP(-Info!$B$7*H3254*1000)+Info!$B$6*EXP(-Info!$B$6*H3254*1000)))^2*(0.01*H3254*1000)^2)</f>
        <v>1.1149411276134401E-3</v>
      </c>
      <c r="AE3254" s="37">
        <f t="shared" si="836"/>
        <v>0</v>
      </c>
      <c r="AF3254" s="37">
        <f t="shared" si="837"/>
        <v>2.1695040000000003</v>
      </c>
      <c r="AG3254" s="37">
        <f t="shared" si="838"/>
        <v>1.8419848807197093E-2</v>
      </c>
      <c r="AH3254" s="37">
        <f t="shared" si="839"/>
        <v>0.89280000000000004</v>
      </c>
      <c r="AI3254">
        <f>AF3254*EXP(Info!$B$6*H3254*1000)</f>
        <v>2.4377032764556472</v>
      </c>
      <c r="AJ3254">
        <f>2*SQRT((EXP(Info!$B$6*H3254)*AG3254)^2+(Info!$B$6*H3254*0.01*AI3254)^2)</f>
        <v>3.6843992254998806E-2</v>
      </c>
      <c r="AK3254">
        <f t="shared" si="840"/>
        <v>0</v>
      </c>
      <c r="AL3254">
        <f t="shared" si="841"/>
        <v>4.2763151999999999E-2</v>
      </c>
      <c r="AM3254"/>
      <c r="AN3254"/>
      <c r="AO3254">
        <f t="shared" si="842"/>
        <v>2.7625439969147907</v>
      </c>
      <c r="AP3254">
        <f t="shared" si="843"/>
        <v>2.9850746268656716E-2</v>
      </c>
      <c r="AQ3254">
        <f t="shared" si="828"/>
        <v>5</v>
      </c>
      <c r="AR3254">
        <v>0</v>
      </c>
      <c r="AS3254">
        <v>1</v>
      </c>
      <c r="AT3254">
        <v>1</v>
      </c>
      <c r="AU3254">
        <v>1</v>
      </c>
      <c r="AV3254">
        <v>1</v>
      </c>
      <c r="AW3254">
        <v>0</v>
      </c>
      <c r="AX3254">
        <v>1</v>
      </c>
    </row>
    <row r="3255" spans="1:50">
      <c r="A3255" s="13" t="s">
        <v>197</v>
      </c>
      <c r="B3255" s="13" t="s">
        <v>219</v>
      </c>
      <c r="D3255" s="14">
        <v>-21.15</v>
      </c>
      <c r="E3255" s="14">
        <v>18.082999999999998</v>
      </c>
      <c r="F3255" s="14">
        <v>3085</v>
      </c>
      <c r="G3255" s="16">
        <v>60</v>
      </c>
      <c r="H3255">
        <v>12.75</v>
      </c>
      <c r="J3255">
        <f>(F3255*100*Info!$B$11)/AI3255</f>
        <v>3.081131093098028</v>
      </c>
      <c r="K3255">
        <f>2*((F3255*100*Info!$B$11)/AI3255^2)*(AJ3255/2)</f>
        <v>4.8343661557274743E-2</v>
      </c>
      <c r="L3255">
        <f t="shared" si="831"/>
        <v>0.28130242990654253</v>
      </c>
      <c r="M3255">
        <f t="shared" si="832"/>
        <v>9.2740073978351223</v>
      </c>
      <c r="N3255">
        <f t="shared" si="833"/>
        <v>0.14551132729305755</v>
      </c>
      <c r="O3255" s="13">
        <v>0</v>
      </c>
      <c r="S3255" s="13">
        <v>2.56</v>
      </c>
      <c r="U3255" s="13">
        <v>0.73</v>
      </c>
      <c r="W3255" s="37">
        <f>U3255*Info!$B$2</f>
        <v>0.35039999999999999</v>
      </c>
      <c r="X3255" s="37">
        <f>W3255*SQRT((0.5*V3255/U3255)^2+Info!$B$3^2)</f>
        <v>1.7520000000000001E-2</v>
      </c>
      <c r="Y3255" s="28">
        <f>W3255*Info!$D$2</f>
        <v>0.28382400000000002</v>
      </c>
      <c r="Z3255" s="28">
        <f>Y3255*SQRT(Info!$D$3^2+(X3255/W3255)^2)</f>
        <v>2.0069387506349071E-2</v>
      </c>
      <c r="AA3255" s="37">
        <f t="shared" si="834"/>
        <v>0</v>
      </c>
      <c r="AB3255" s="37">
        <f t="shared" si="835"/>
        <v>1.7520000000000001E-2</v>
      </c>
      <c r="AC3255" s="37">
        <f>(1-EXP(-Info!$B$6*H3255*1000))+(Info!$B$6/(Info!$B$6-Info!$B$7))*(EXP(-Info!$B$7*H3255*1000)-EXP(-Info!$B$6*H3255*1000))*(Info!$B$9-1)</f>
        <v>0.12625320332378143</v>
      </c>
      <c r="AD3255" s="37">
        <f>SQRT((Info!$B$6*EXP(-Info!$B$6*H3255*1000)+(Info!$B$6/(Info!$B$6+Info!$B$7))*(Info!$B$9-1)*(-Info!$B$7*EXP(-Info!$B$7*H3255*1000)+Info!$B$6*EXP(-Info!$B$6*H3255*1000)))^2*(0.01*H3255*1000)^2)</f>
        <v>1.1180299002182157E-3</v>
      </c>
      <c r="AE3255" s="37">
        <f t="shared" si="836"/>
        <v>0</v>
      </c>
      <c r="AF3255" s="37">
        <f t="shared" si="837"/>
        <v>2.276176</v>
      </c>
      <c r="AG3255" s="37">
        <f t="shared" si="838"/>
        <v>2.0069387506349071E-2</v>
      </c>
      <c r="AH3255" s="37">
        <f t="shared" si="839"/>
        <v>0.88913124999999993</v>
      </c>
      <c r="AI3255">
        <f>AF3255*EXP(Info!$B$6*H3255*1000)</f>
        <v>2.5585006670437451</v>
      </c>
      <c r="AJ3255">
        <f>2*SQRT((EXP(Info!$B$6*H3255)*AG3255)^2+(Info!$B$6*H3255*0.01*AI3255)^2)</f>
        <v>4.0143468941874497E-2</v>
      </c>
      <c r="AK3255">
        <f t="shared" si="840"/>
        <v>0</v>
      </c>
      <c r="AL3255">
        <f t="shared" si="841"/>
        <v>4.6592688E-2</v>
      </c>
      <c r="AM3255"/>
      <c r="AN3255"/>
      <c r="AO3255">
        <f t="shared" si="842"/>
        <v>3.0099359966385033</v>
      </c>
      <c r="AP3255">
        <f t="shared" si="843"/>
        <v>0</v>
      </c>
      <c r="AQ3255">
        <f t="shared" si="828"/>
        <v>5</v>
      </c>
      <c r="AR3255">
        <v>0</v>
      </c>
      <c r="AS3255">
        <v>1</v>
      </c>
      <c r="AT3255">
        <v>1</v>
      </c>
      <c r="AU3255">
        <v>1</v>
      </c>
      <c r="AV3255">
        <v>1</v>
      </c>
      <c r="AW3255">
        <v>0</v>
      </c>
      <c r="AX3255">
        <v>1</v>
      </c>
    </row>
    <row r="3256" spans="1:50">
      <c r="A3256" s="13" t="s">
        <v>197</v>
      </c>
      <c r="B3256" s="13" t="s">
        <v>219</v>
      </c>
      <c r="D3256" s="14">
        <v>-21.15</v>
      </c>
      <c r="E3256" s="14">
        <v>18.082999999999998</v>
      </c>
      <c r="F3256" s="14">
        <v>3085</v>
      </c>
      <c r="G3256" s="16">
        <v>64</v>
      </c>
      <c r="H3256">
        <v>12.78</v>
      </c>
      <c r="J3256">
        <f>(F3256*100*Info!$B$11)/AI3256</f>
        <v>3.2284279915894212</v>
      </c>
      <c r="K3256">
        <f>2*((F3256*100*Info!$B$11)/AI3256^2)*(AJ3256/2)</f>
        <v>5.0168110692684252E-2</v>
      </c>
      <c r="L3256">
        <f t="shared" si="831"/>
        <v>0.26588859813084154</v>
      </c>
      <c r="M3256">
        <f t="shared" si="832"/>
        <v>9.18490346349585</v>
      </c>
      <c r="N3256">
        <f t="shared" si="833"/>
        <v>0.14272867626557245</v>
      </c>
      <c r="O3256" s="13">
        <v>0</v>
      </c>
      <c r="S3256" s="13">
        <v>2.44</v>
      </c>
      <c r="U3256" s="13">
        <v>0.69</v>
      </c>
      <c r="W3256" s="37">
        <f>U3256*Info!$B$2</f>
        <v>0.33119999999999994</v>
      </c>
      <c r="X3256" s="37">
        <f>W3256*SQRT((0.5*V3256/U3256)^2+Info!$B$3^2)</f>
        <v>1.6559999999999998E-2</v>
      </c>
      <c r="Y3256" s="28">
        <f>W3256*Info!$D$2</f>
        <v>0.26827199999999995</v>
      </c>
      <c r="Z3256" s="28">
        <f>Y3256*SQRT(Info!$D$3^2+(X3256/W3256)^2)</f>
        <v>1.8969695040247748E-2</v>
      </c>
      <c r="AA3256" s="37">
        <f t="shared" si="834"/>
        <v>0</v>
      </c>
      <c r="AB3256" s="37">
        <f t="shared" si="835"/>
        <v>1.6559999999999998E-2</v>
      </c>
      <c r="AC3256" s="37">
        <f>(1-EXP(-Info!$B$6*H3256*1000))+(Info!$B$6/(Info!$B$6-Info!$B$7))*(EXP(-Info!$B$7*H3256*1000)-EXP(-Info!$B$6*H3256*1000))*(Info!$B$9-1)</f>
        <v>0.1265325053163926</v>
      </c>
      <c r="AD3256" s="37">
        <f>SQRT((Info!$B$6*EXP(-Info!$B$6*H3256*1000)+(Info!$B$6/(Info!$B$6+Info!$B$7))*(Info!$B$9-1)*(-Info!$B$7*EXP(-Info!$B$7*H3256*1000)+Info!$B$6*EXP(-Info!$B$6*H3256*1000)))^2*(0.01*H3256*1000)^2)</f>
        <v>1.1203448519730758E-3</v>
      </c>
      <c r="AE3256" s="37">
        <f t="shared" si="836"/>
        <v>0</v>
      </c>
      <c r="AF3256" s="37">
        <f t="shared" si="837"/>
        <v>2.1717279999999999</v>
      </c>
      <c r="AG3256" s="37">
        <f t="shared" si="838"/>
        <v>1.8969695040247748E-2</v>
      </c>
      <c r="AH3256" s="37">
        <f t="shared" si="839"/>
        <v>0.8900524590163934</v>
      </c>
      <c r="AI3256">
        <f>AF3256*EXP(Info!$B$6*H3256*1000)</f>
        <v>2.4417691760439508</v>
      </c>
      <c r="AJ3256">
        <f>2*SQRT((EXP(Info!$B$6*H3256)*AG3256)^2+(Info!$B$6*H3256*0.01*AI3256)^2)</f>
        <v>3.7943837257292702E-2</v>
      </c>
      <c r="AK3256">
        <f t="shared" si="840"/>
        <v>0</v>
      </c>
      <c r="AL3256">
        <f t="shared" si="841"/>
        <v>4.4039663999999992E-2</v>
      </c>
      <c r="AM3256"/>
      <c r="AN3256"/>
      <c r="AO3256">
        <f t="shared" si="842"/>
        <v>2.8450079968226949</v>
      </c>
      <c r="AP3256">
        <f t="shared" si="843"/>
        <v>0</v>
      </c>
      <c r="AQ3256">
        <f t="shared" si="828"/>
        <v>5</v>
      </c>
      <c r="AR3256">
        <v>0</v>
      </c>
      <c r="AS3256">
        <v>1</v>
      </c>
      <c r="AT3256">
        <v>1</v>
      </c>
      <c r="AU3256">
        <v>1</v>
      </c>
      <c r="AV3256">
        <v>1</v>
      </c>
      <c r="AW3256">
        <v>0</v>
      </c>
      <c r="AX3256">
        <v>1</v>
      </c>
    </row>
    <row r="3257" spans="1:50">
      <c r="A3257" s="13" t="s">
        <v>197</v>
      </c>
      <c r="B3257" s="13" t="s">
        <v>219</v>
      </c>
      <c r="D3257" s="14">
        <v>-21.15</v>
      </c>
      <c r="E3257" s="14">
        <v>18.082999999999998</v>
      </c>
      <c r="F3257" s="14">
        <v>3085</v>
      </c>
      <c r="G3257" s="16">
        <v>68</v>
      </c>
      <c r="H3257">
        <v>12.84</v>
      </c>
      <c r="J3257">
        <f>(F3257*100*Info!$B$11)/AI3257</f>
        <v>3.0755840475392442</v>
      </c>
      <c r="K3257">
        <f>2*((F3257*100*Info!$B$11)/AI3257^2)*(AJ3257/2)</f>
        <v>4.9489509372451931E-2</v>
      </c>
      <c r="L3257">
        <f t="shared" si="831"/>
        <v>0.28900934579439302</v>
      </c>
      <c r="M3257">
        <f t="shared" si="832"/>
        <v>9.510936108610375</v>
      </c>
      <c r="N3257">
        <f t="shared" si="833"/>
        <v>0.15304135878337061</v>
      </c>
      <c r="O3257" s="13">
        <v>0</v>
      </c>
      <c r="S3257" s="13">
        <v>2.57</v>
      </c>
      <c r="U3257" s="13">
        <v>0.75</v>
      </c>
      <c r="W3257" s="37">
        <f>U3257*Info!$B$2</f>
        <v>0.36</v>
      </c>
      <c r="X3257" s="37">
        <f>W3257*SQRT((0.5*V3257/U3257)^2+Info!$B$3^2)</f>
        <v>1.7999999999999999E-2</v>
      </c>
      <c r="Y3257" s="28">
        <f>W3257*Info!$D$2</f>
        <v>0.29160000000000003</v>
      </c>
      <c r="Z3257" s="28">
        <f>Y3257*SQRT(Info!$D$3^2+(X3257/W3257)^2)</f>
        <v>2.0619233739399726E-2</v>
      </c>
      <c r="AA3257" s="37">
        <f t="shared" si="834"/>
        <v>0</v>
      </c>
      <c r="AB3257" s="37">
        <f t="shared" si="835"/>
        <v>1.7999999999999999E-2</v>
      </c>
      <c r="AC3257" s="37">
        <f>(1-EXP(-Info!$B$6*H3257*1000))+(Info!$B$6/(Info!$B$6-Info!$B$7))*(EXP(-Info!$B$7*H3257*1000)-EXP(-Info!$B$6*H3257*1000))*(Info!$B$9-1)</f>
        <v>0.12709086894085697</v>
      </c>
      <c r="AD3257" s="37">
        <f>SQRT((Info!$B$6*EXP(-Info!$B$6*H3257*1000)+(Info!$B$6/(Info!$B$6+Info!$B$7))*(Info!$B$9-1)*(-Info!$B$7*EXP(-Info!$B$7*H3257*1000)+Info!$B$6*EXP(-Info!$B$6*H3257*1000)))^2*(0.01*H3257*1000)^2)</f>
        <v>1.1249705725369899E-3</v>
      </c>
      <c r="AE3257" s="37">
        <f t="shared" si="836"/>
        <v>0</v>
      </c>
      <c r="AF3257" s="37">
        <f t="shared" si="837"/>
        <v>2.2784</v>
      </c>
      <c r="AG3257" s="37">
        <f t="shared" si="838"/>
        <v>2.0619233739399726E-2</v>
      </c>
      <c r="AH3257" s="37">
        <f t="shared" si="839"/>
        <v>0.88653696498054479</v>
      </c>
      <c r="AI3257">
        <f>AF3257*EXP(Info!$B$6*H3257*1000)</f>
        <v>2.5631151141025486</v>
      </c>
      <c r="AJ3257">
        <f>2*SQRT((EXP(Info!$B$6*H3257)*AG3257)^2+(Info!$B$6*H3257*0.01*AI3257)^2)</f>
        <v>4.1243324032565781E-2</v>
      </c>
      <c r="AK3257">
        <f t="shared" si="840"/>
        <v>0</v>
      </c>
      <c r="AL3257">
        <f t="shared" si="841"/>
        <v>4.7869199999999994E-2</v>
      </c>
      <c r="AM3257"/>
      <c r="AN3257"/>
      <c r="AO3257">
        <f t="shared" si="842"/>
        <v>3.0923999965464075</v>
      </c>
      <c r="AP3257">
        <f t="shared" si="843"/>
        <v>0</v>
      </c>
      <c r="AQ3257">
        <f t="shared" si="828"/>
        <v>5</v>
      </c>
      <c r="AR3257">
        <v>0</v>
      </c>
      <c r="AS3257">
        <v>1</v>
      </c>
      <c r="AT3257">
        <v>1</v>
      </c>
      <c r="AU3257">
        <v>1</v>
      </c>
      <c r="AV3257">
        <v>1</v>
      </c>
      <c r="AW3257">
        <v>0</v>
      </c>
      <c r="AX3257">
        <v>1</v>
      </c>
    </row>
    <row r="3258" spans="1:50">
      <c r="A3258" s="13" t="s">
        <v>197</v>
      </c>
      <c r="B3258" s="13" t="s">
        <v>219</v>
      </c>
      <c r="D3258" s="14">
        <v>-21.15</v>
      </c>
      <c r="E3258" s="14">
        <v>18.082999999999998</v>
      </c>
      <c r="F3258" s="14">
        <v>3085</v>
      </c>
      <c r="G3258" s="16">
        <v>72</v>
      </c>
      <c r="H3258">
        <v>12.94</v>
      </c>
      <c r="J3258">
        <f>(F3258*100*Info!$B$11)/AI3258</f>
        <v>3.0082067152304646</v>
      </c>
      <c r="K3258">
        <f>2*((F3258*100*Info!$B$11)/AI3258^2)*(AJ3258/2)</f>
        <v>5.2395082497685042E-2</v>
      </c>
      <c r="L3258">
        <f t="shared" si="831"/>
        <v>0.31983700934579495</v>
      </c>
      <c r="M3258">
        <f t="shared" si="832"/>
        <v>10.294853480437766</v>
      </c>
      <c r="N3258">
        <f t="shared" si="833"/>
        <v>0.17930938544819791</v>
      </c>
      <c r="O3258" s="13">
        <v>0</v>
      </c>
      <c r="S3258" s="13">
        <v>2.65</v>
      </c>
      <c r="U3258" s="13">
        <v>0.83</v>
      </c>
      <c r="W3258" s="37">
        <f>U3258*Info!$B$2</f>
        <v>0.39839999999999998</v>
      </c>
      <c r="X3258" s="37">
        <f>W3258*SQRT((0.5*V3258/U3258)^2+Info!$B$3^2)</f>
        <v>1.992E-2</v>
      </c>
      <c r="Y3258" s="28">
        <f>W3258*Info!$D$2</f>
        <v>0.32270399999999999</v>
      </c>
      <c r="Z3258" s="28">
        <f>Y3258*SQRT(Info!$D$3^2+(X3258/W3258)^2)</f>
        <v>2.2818618671602366E-2</v>
      </c>
      <c r="AA3258" s="37">
        <f t="shared" si="834"/>
        <v>0</v>
      </c>
      <c r="AB3258" s="37">
        <f t="shared" si="835"/>
        <v>1.992E-2</v>
      </c>
      <c r="AC3258" s="37">
        <f>(1-EXP(-Info!$B$6*H3258*1000))+(Info!$B$6/(Info!$B$6-Info!$B$7))*(EXP(-Info!$B$7*H3258*1000)-EXP(-Info!$B$6*H3258*1000))*(Info!$B$9-1)</f>
        <v>0.1280207632203382</v>
      </c>
      <c r="AD3258" s="37">
        <f>SQRT((Info!$B$6*EXP(-Info!$B$6*H3258*1000)+(Info!$B$6/(Info!$B$6+Info!$B$7))*(Info!$B$9-1)*(-Info!$B$7*EXP(-Info!$B$7*H3258*1000)+Info!$B$6*EXP(-Info!$B$6*H3258*1000)))^2*(0.01*H3258*1000)^2)</f>
        <v>1.1326677239972991E-3</v>
      </c>
      <c r="AE3258" s="37">
        <f t="shared" si="836"/>
        <v>0</v>
      </c>
      <c r="AF3258" s="37">
        <f t="shared" si="837"/>
        <v>2.327296</v>
      </c>
      <c r="AG3258" s="37">
        <f t="shared" si="838"/>
        <v>2.2818618671602366E-2</v>
      </c>
      <c r="AH3258" s="37">
        <f t="shared" si="839"/>
        <v>0.87822490566037736</v>
      </c>
      <c r="AI3258">
        <f>AF3258*EXP(Info!$B$6*H3258*1000)</f>
        <v>2.6205233560010157</v>
      </c>
      <c r="AJ3258">
        <f>2*SQRT((EXP(Info!$B$6*H3258)*AG3258)^2+(Info!$B$6*H3258*0.01*AI3258)^2)</f>
        <v>4.5642653721110614E-2</v>
      </c>
      <c r="AK3258">
        <f t="shared" si="840"/>
        <v>0</v>
      </c>
      <c r="AL3258">
        <f t="shared" si="841"/>
        <v>5.2975248000000003E-2</v>
      </c>
      <c r="AM3258"/>
      <c r="AN3258"/>
      <c r="AO3258">
        <f t="shared" si="842"/>
        <v>3.4222559961780243</v>
      </c>
      <c r="AP3258">
        <f t="shared" si="843"/>
        <v>0</v>
      </c>
      <c r="AQ3258">
        <f t="shared" si="828"/>
        <v>5</v>
      </c>
      <c r="AR3258">
        <v>0</v>
      </c>
      <c r="AS3258">
        <v>1</v>
      </c>
      <c r="AT3258">
        <v>1</v>
      </c>
      <c r="AU3258">
        <v>1</v>
      </c>
      <c r="AV3258">
        <v>1</v>
      </c>
      <c r="AW3258">
        <v>0</v>
      </c>
      <c r="AX3258">
        <v>1</v>
      </c>
    </row>
    <row r="3259" spans="1:50">
      <c r="A3259" s="13" t="s">
        <v>197</v>
      </c>
      <c r="B3259" s="13" t="s">
        <v>219</v>
      </c>
      <c r="D3259" s="14">
        <v>-21.15</v>
      </c>
      <c r="E3259" s="14">
        <v>18.082999999999998</v>
      </c>
      <c r="F3259" s="14">
        <v>3085</v>
      </c>
      <c r="G3259" s="16">
        <v>76</v>
      </c>
      <c r="H3259">
        <v>13.12</v>
      </c>
      <c r="J3259">
        <f>(F3259*100*Info!$B$11)/AI3259</f>
        <v>3.1506673548410364</v>
      </c>
      <c r="K3259">
        <f>2*((F3259*100*Info!$B$11)/AI3259^2)*(AJ3259/2)</f>
        <v>5.1935482460586879E-2</v>
      </c>
      <c r="L3259">
        <f t="shared" si="831"/>
        <v>0.28900934579439308</v>
      </c>
      <c r="M3259">
        <f t="shared" si="832"/>
        <v>9.7431237281104384</v>
      </c>
      <c r="N3259">
        <f t="shared" si="833"/>
        <v>0.16060528596111914</v>
      </c>
      <c r="O3259" s="13">
        <v>0</v>
      </c>
      <c r="S3259" s="13">
        <v>2.5099999999999998</v>
      </c>
      <c r="U3259" s="13">
        <v>0.75</v>
      </c>
      <c r="W3259" s="37">
        <f>U3259*Info!$B$2</f>
        <v>0.36</v>
      </c>
      <c r="X3259" s="37">
        <f>W3259*SQRT((0.5*V3259/U3259)^2+Info!$B$3^2)</f>
        <v>1.7999999999999999E-2</v>
      </c>
      <c r="Y3259" s="28">
        <f>W3259*Info!$D$2</f>
        <v>0.29160000000000003</v>
      </c>
      <c r="Z3259" s="28">
        <f>Y3259*SQRT(Info!$D$3^2+(X3259/W3259)^2)</f>
        <v>2.0619233739399726E-2</v>
      </c>
      <c r="AA3259" s="37">
        <f t="shared" si="834"/>
        <v>0</v>
      </c>
      <c r="AB3259" s="37">
        <f t="shared" si="835"/>
        <v>1.7999999999999999E-2</v>
      </c>
      <c r="AC3259" s="37">
        <f>(1-EXP(-Info!$B$6*H3259*1000))+(Info!$B$6/(Info!$B$6-Info!$B$7))*(EXP(-Info!$B$7*H3259*1000)-EXP(-Info!$B$6*H3259*1000))*(Info!$B$9-1)</f>
        <v>0.12969233323363991</v>
      </c>
      <c r="AD3259" s="37">
        <f>SQRT((Info!$B$6*EXP(-Info!$B$6*H3259*1000)+(Info!$B$6/(Info!$B$6+Info!$B$7))*(Info!$B$9-1)*(-Info!$B$7*EXP(-Info!$B$7*H3259*1000)+Info!$B$6*EXP(-Info!$B$6*H3259*1000)))^2*(0.01*H3259*1000)^2)</f>
        <v>1.14648365326612E-3</v>
      </c>
      <c r="AE3259" s="37">
        <f t="shared" si="836"/>
        <v>0</v>
      </c>
      <c r="AF3259" s="37">
        <f t="shared" si="837"/>
        <v>2.2183999999999999</v>
      </c>
      <c r="AG3259" s="37">
        <f t="shared" si="838"/>
        <v>2.0619233739399726E-2</v>
      </c>
      <c r="AH3259" s="37">
        <f t="shared" si="839"/>
        <v>0.88382470119521916</v>
      </c>
      <c r="AI3259">
        <f>AF3259*EXP(Info!$B$6*H3259*1000)</f>
        <v>2.5020337182940282</v>
      </c>
      <c r="AJ3259">
        <f>2*SQRT((EXP(Info!$B$6*H3259)*AG3259)^2+(Info!$B$6*H3259*0.01*AI3259)^2)</f>
        <v>4.1243429933215746E-2</v>
      </c>
      <c r="AK3259">
        <f t="shared" si="840"/>
        <v>0</v>
      </c>
      <c r="AL3259">
        <f t="shared" si="841"/>
        <v>4.7869199999999994E-2</v>
      </c>
      <c r="AM3259"/>
      <c r="AN3259"/>
      <c r="AO3259">
        <f t="shared" si="842"/>
        <v>3.0923999965464075</v>
      </c>
      <c r="AP3259">
        <f t="shared" si="843"/>
        <v>0</v>
      </c>
      <c r="AQ3259">
        <f t="shared" si="828"/>
        <v>5</v>
      </c>
      <c r="AR3259">
        <v>0</v>
      </c>
      <c r="AS3259">
        <v>1</v>
      </c>
      <c r="AT3259">
        <v>1</v>
      </c>
      <c r="AU3259">
        <v>1</v>
      </c>
      <c r="AV3259">
        <v>1</v>
      </c>
      <c r="AW3259">
        <v>0</v>
      </c>
      <c r="AX3259">
        <v>1</v>
      </c>
    </row>
    <row r="3260" spans="1:50">
      <c r="A3260" s="13" t="s">
        <v>197</v>
      </c>
      <c r="B3260" s="13" t="s">
        <v>219</v>
      </c>
      <c r="D3260" s="14">
        <v>-21.15</v>
      </c>
      <c r="E3260" s="14">
        <v>18.082999999999998</v>
      </c>
      <c r="F3260" s="14">
        <v>3085</v>
      </c>
      <c r="G3260" s="16">
        <v>80</v>
      </c>
      <c r="H3260">
        <v>13.42</v>
      </c>
      <c r="J3260">
        <f>(F3260*100*Info!$B$11)/AI3260</f>
        <v>3.090170389766127</v>
      </c>
      <c r="K3260">
        <f>2*((F3260*100*Info!$B$11)/AI3260^2)*(AJ3260/2)</f>
        <v>4.5297346646368614E-2</v>
      </c>
      <c r="L3260">
        <f t="shared" si="831"/>
        <v>0.26203514018691637</v>
      </c>
      <c r="M3260">
        <f t="shared" si="832"/>
        <v>8.6641455747369278</v>
      </c>
      <c r="N3260">
        <f t="shared" si="833"/>
        <v>0.12700361339076904</v>
      </c>
      <c r="O3260" s="13">
        <v>0</v>
      </c>
      <c r="S3260" s="13">
        <v>2.52</v>
      </c>
      <c r="U3260" s="13">
        <v>0.68</v>
      </c>
      <c r="W3260" s="37">
        <f>U3260*Info!$B$2</f>
        <v>0.32640000000000002</v>
      </c>
      <c r="X3260" s="37">
        <f>W3260*SQRT((0.5*V3260/U3260)^2+Info!$B$3^2)</f>
        <v>1.6320000000000001E-2</v>
      </c>
      <c r="Y3260" s="28">
        <f>W3260*Info!$D$2</f>
        <v>0.26438400000000006</v>
      </c>
      <c r="Z3260" s="28">
        <f>Y3260*SQRT(Info!$D$3^2+(X3260/W3260)^2)</f>
        <v>1.8694771923722427E-2</v>
      </c>
      <c r="AA3260" s="37">
        <f t="shared" si="834"/>
        <v>0</v>
      </c>
      <c r="AB3260" s="37">
        <f t="shared" si="835"/>
        <v>1.6320000000000001E-2</v>
      </c>
      <c r="AC3260" s="37">
        <f>(1-EXP(-Info!$B$6*H3260*1000))+(Info!$B$6/(Info!$B$6-Info!$B$7))*(EXP(-Info!$B$7*H3260*1000)-EXP(-Info!$B$6*H3260*1000))*(Info!$B$9-1)</f>
        <v>0.13247189561955749</v>
      </c>
      <c r="AD3260" s="37">
        <f>SQRT((Info!$B$6*EXP(-Info!$B$6*H3260*1000)+(Info!$B$6/(Info!$B$6+Info!$B$7))*(Info!$B$9-1)*(-Info!$B$7*EXP(-Info!$B$7*H3260*1000)+Info!$B$6*EXP(-Info!$B$6*H3260*1000)))^2*(0.01*H3260*1000)^2)</f>
        <v>1.1693992393285333E-3</v>
      </c>
      <c r="AE3260" s="37">
        <f t="shared" si="836"/>
        <v>0</v>
      </c>
      <c r="AF3260" s="37">
        <f t="shared" si="837"/>
        <v>2.2556159999999998</v>
      </c>
      <c r="AG3260" s="37">
        <f t="shared" si="838"/>
        <v>1.8694771923722427E-2</v>
      </c>
      <c r="AH3260" s="37">
        <f t="shared" si="839"/>
        <v>0.89508571428571426</v>
      </c>
      <c r="AI3260">
        <f>AF3260*EXP(Info!$B$6*H3260*1000)</f>
        <v>2.5510165986468927</v>
      </c>
      <c r="AJ3260">
        <f>2*SQRT((EXP(Info!$B$6*H3260)*AG3260)^2+(Info!$B$6*H3260*0.01*AI3260)^2)</f>
        <v>3.7394146145544413E-2</v>
      </c>
      <c r="AK3260">
        <f t="shared" si="840"/>
        <v>0</v>
      </c>
      <c r="AL3260">
        <f t="shared" si="841"/>
        <v>4.3401408000000002E-2</v>
      </c>
      <c r="AM3260"/>
      <c r="AN3260"/>
      <c r="AO3260">
        <f t="shared" si="842"/>
        <v>2.803775996868743</v>
      </c>
      <c r="AP3260">
        <f t="shared" si="843"/>
        <v>0</v>
      </c>
      <c r="AQ3260">
        <f t="shared" si="828"/>
        <v>5</v>
      </c>
      <c r="AR3260">
        <v>0</v>
      </c>
      <c r="AS3260">
        <v>1</v>
      </c>
      <c r="AT3260">
        <v>1</v>
      </c>
      <c r="AU3260">
        <v>1</v>
      </c>
      <c r="AV3260">
        <v>1</v>
      </c>
      <c r="AW3260">
        <v>0</v>
      </c>
      <c r="AX3260">
        <v>1</v>
      </c>
    </row>
    <row r="3261" spans="1:50">
      <c r="A3261" s="13" t="s">
        <v>197</v>
      </c>
      <c r="B3261" s="13" t="s">
        <v>219</v>
      </c>
      <c r="D3261" s="14">
        <v>-21.15</v>
      </c>
      <c r="E3261" s="14">
        <v>18.082999999999998</v>
      </c>
      <c r="F3261" s="14">
        <v>3085</v>
      </c>
      <c r="G3261" s="16">
        <v>84</v>
      </c>
      <c r="H3261">
        <v>13.85</v>
      </c>
      <c r="J3261">
        <f>(F3261*100*Info!$B$11)/AI3261</f>
        <v>3.2450539423820302</v>
      </c>
      <c r="K3261">
        <f>2*((F3261*100*Info!$B$11)/AI3261^2)*(AJ3261/2)</f>
        <v>4.9217477709110065E-2</v>
      </c>
      <c r="L3261">
        <f t="shared" si="831"/>
        <v>0.2581816822429911</v>
      </c>
      <c r="M3261">
        <f t="shared" si="832"/>
        <v>8.9646042982038381</v>
      </c>
      <c r="N3261">
        <f t="shared" si="833"/>
        <v>0.13596544774043598</v>
      </c>
      <c r="O3261" s="13">
        <v>0.01</v>
      </c>
      <c r="S3261" s="13">
        <v>2.4</v>
      </c>
      <c r="U3261" s="13">
        <v>0.67</v>
      </c>
      <c r="W3261" s="37">
        <f>U3261*Info!$B$2</f>
        <v>0.3216</v>
      </c>
      <c r="X3261" s="37">
        <f>W3261*SQRT((0.5*V3261/U3261)^2+Info!$B$3^2)</f>
        <v>1.6080000000000001E-2</v>
      </c>
      <c r="Y3261" s="28">
        <f>W3261*Info!$D$2</f>
        <v>0.26049600000000001</v>
      </c>
      <c r="Z3261" s="28">
        <f>Y3261*SQRT(Info!$D$3^2+(X3261/W3261)^2)</f>
        <v>1.8419848807197093E-2</v>
      </c>
      <c r="AA3261" s="37">
        <f t="shared" si="834"/>
        <v>0</v>
      </c>
      <c r="AB3261" s="37">
        <f t="shared" si="835"/>
        <v>1.6080000000000001E-2</v>
      </c>
      <c r="AC3261" s="37">
        <f>(1-EXP(-Info!$B$6*H3261*1000))+(Info!$B$6/(Info!$B$6-Info!$B$7))*(EXP(-Info!$B$7*H3261*1000)-EXP(-Info!$B$6*H3261*1000))*(Info!$B$9-1)</f>
        <v>0.13644205004242779</v>
      </c>
      <c r="AD3261" s="37">
        <f>SQRT((Info!$B$6*EXP(-Info!$B$6*H3261*1000)+(Info!$B$6/(Info!$B$6+Info!$B$7))*(Info!$B$9-1)*(-Info!$B$7*EXP(-Info!$B$7*H3261*1000)+Info!$B$6*EXP(-Info!$B$6*H3261*1000)))^2*(0.01*H3261*1000)^2)</f>
        <v>1.2020040659212025E-3</v>
      </c>
      <c r="AE3261" s="37">
        <f t="shared" si="836"/>
        <v>0</v>
      </c>
      <c r="AF3261" s="37">
        <f t="shared" si="837"/>
        <v>2.1395040000000001</v>
      </c>
      <c r="AG3261" s="37">
        <f t="shared" si="838"/>
        <v>1.8419848807197093E-2</v>
      </c>
      <c r="AH3261" s="37">
        <f t="shared" si="839"/>
        <v>0.89146000000000003</v>
      </c>
      <c r="AI3261">
        <f>AF3261*EXP(Info!$B$6*H3261*1000)</f>
        <v>2.4292588341856534</v>
      </c>
      <c r="AJ3261">
        <f>2*SQRT((EXP(Info!$B$6*H3261)*AG3261)^2+(Info!$B$6*H3261*0.01*AI3261)^2)</f>
        <v>3.6844377518552643E-2</v>
      </c>
      <c r="AK3261">
        <f t="shared" si="840"/>
        <v>0</v>
      </c>
      <c r="AL3261">
        <f t="shared" si="841"/>
        <v>4.2763151999999999E-2</v>
      </c>
      <c r="AM3261"/>
      <c r="AN3261"/>
      <c r="AO3261">
        <f t="shared" si="842"/>
        <v>2.7625439969147907</v>
      </c>
      <c r="AP3261">
        <f t="shared" si="843"/>
        <v>1.4925373134328358E-2</v>
      </c>
      <c r="AQ3261">
        <f t="shared" si="828"/>
        <v>5</v>
      </c>
      <c r="AR3261">
        <v>0</v>
      </c>
      <c r="AS3261">
        <v>1</v>
      </c>
      <c r="AT3261">
        <v>1</v>
      </c>
      <c r="AU3261">
        <v>1</v>
      </c>
      <c r="AV3261">
        <v>1</v>
      </c>
      <c r="AW3261">
        <v>0</v>
      </c>
      <c r="AX3261">
        <v>1</v>
      </c>
    </row>
    <row r="3262" spans="1:50">
      <c r="A3262" s="13" t="s">
        <v>197</v>
      </c>
      <c r="B3262" s="13" t="s">
        <v>219</v>
      </c>
      <c r="D3262" s="14">
        <v>-21.15</v>
      </c>
      <c r="E3262" s="14">
        <v>18.082999999999998</v>
      </c>
      <c r="F3262" s="14">
        <v>3085</v>
      </c>
      <c r="G3262" s="16">
        <v>88</v>
      </c>
      <c r="H3262">
        <v>14.44</v>
      </c>
      <c r="J3262">
        <f>(F3262*100*Info!$B$11)/AI3262</f>
        <v>2.6019093029306966</v>
      </c>
      <c r="K3262">
        <f>2*((F3262*100*Info!$B$11)/AI3262^2)*(AJ3262/2)</f>
        <v>3.3530939269472038E-2</v>
      </c>
      <c r="L3262">
        <f t="shared" si="831"/>
        <v>0.27359551401869203</v>
      </c>
      <c r="M3262">
        <f t="shared" si="832"/>
        <v>7.617016630869144</v>
      </c>
      <c r="N3262">
        <f t="shared" si="833"/>
        <v>9.8160885845079995E-2</v>
      </c>
      <c r="O3262" s="13">
        <v>0.01</v>
      </c>
      <c r="S3262" s="13">
        <v>2.93</v>
      </c>
      <c r="U3262" s="13">
        <v>0.71</v>
      </c>
      <c r="W3262" s="37">
        <f>U3262*Info!$B$2</f>
        <v>0.34079999999999999</v>
      </c>
      <c r="X3262" s="37">
        <f>W3262*SQRT((0.5*V3262/U3262)^2+Info!$B$3^2)</f>
        <v>1.704E-2</v>
      </c>
      <c r="Y3262" s="28">
        <f>W3262*Info!$D$2</f>
        <v>0.27604800000000002</v>
      </c>
      <c r="Z3262" s="28">
        <f>Y3262*SQRT(Info!$D$3^2+(X3262/W3262)^2)</f>
        <v>1.9519541273298413E-2</v>
      </c>
      <c r="AA3262" s="37">
        <f t="shared" si="834"/>
        <v>0</v>
      </c>
      <c r="AB3262" s="37">
        <f t="shared" si="835"/>
        <v>1.704E-2</v>
      </c>
      <c r="AC3262" s="37">
        <f>(1-EXP(-Info!$B$6*H3262*1000))+(Info!$B$6/(Info!$B$6-Info!$B$7))*(EXP(-Info!$B$7*H3262*1000)-EXP(-Info!$B$6*H3262*1000))*(Info!$B$9-1)</f>
        <v>0.14186295984773523</v>
      </c>
      <c r="AD3262" s="37">
        <f>SQRT((Info!$B$6*EXP(-Info!$B$6*H3262*1000)+(Info!$B$6/(Info!$B$6+Info!$B$7))*(Info!$B$9-1)*(-Info!$B$7*EXP(-Info!$B$7*H3262*1000)+Info!$B$6*EXP(-Info!$B$6*H3262*1000)))^2*(0.01*H3262*1000)^2)</f>
        <v>1.2462820458128178E-3</v>
      </c>
      <c r="AE3262" s="37">
        <f t="shared" si="836"/>
        <v>0</v>
      </c>
      <c r="AF3262" s="37">
        <f t="shared" si="837"/>
        <v>2.6539520000000003</v>
      </c>
      <c r="AG3262" s="37">
        <f t="shared" si="838"/>
        <v>1.9519541273298413E-2</v>
      </c>
      <c r="AH3262" s="37">
        <f t="shared" si="839"/>
        <v>0.9057856655290103</v>
      </c>
      <c r="AI3262">
        <f>AF3262*EXP(Info!$B$6*H3262*1000)</f>
        <v>3.0297274190385179</v>
      </c>
      <c r="AJ3262">
        <f>2*SQRT((EXP(Info!$B$6*H3262)*AG3262)^2+(Info!$B$6*H3262*0.01*AI3262)^2)</f>
        <v>3.904425337824341E-2</v>
      </c>
      <c r="AK3262">
        <f t="shared" si="840"/>
        <v>0</v>
      </c>
      <c r="AL3262">
        <f t="shared" si="841"/>
        <v>4.5316176E-2</v>
      </c>
      <c r="AM3262"/>
      <c r="AN3262"/>
      <c r="AO3262">
        <f t="shared" si="842"/>
        <v>2.9274719967305991</v>
      </c>
      <c r="AP3262">
        <f t="shared" si="843"/>
        <v>1.4084507042253521E-2</v>
      </c>
      <c r="AQ3262">
        <f t="shared" si="828"/>
        <v>5</v>
      </c>
      <c r="AR3262">
        <v>0</v>
      </c>
      <c r="AS3262">
        <v>1</v>
      </c>
      <c r="AT3262">
        <v>1</v>
      </c>
      <c r="AU3262">
        <v>1</v>
      </c>
      <c r="AV3262">
        <v>1</v>
      </c>
      <c r="AW3262">
        <v>0</v>
      </c>
      <c r="AX3262">
        <v>1</v>
      </c>
    </row>
    <row r="3263" spans="1:50">
      <c r="A3263" s="13" t="s">
        <v>197</v>
      </c>
      <c r="B3263" s="13" t="s">
        <v>219</v>
      </c>
      <c r="D3263" s="14">
        <v>-21.15</v>
      </c>
      <c r="E3263" s="14">
        <v>18.082999999999998</v>
      </c>
      <c r="F3263" s="14">
        <v>3085</v>
      </c>
      <c r="G3263" s="16">
        <v>92</v>
      </c>
      <c r="H3263">
        <v>15.24</v>
      </c>
      <c r="J3263">
        <f>(F3263*100*Info!$B$11)/AI3263</f>
        <v>2.69988905819327</v>
      </c>
      <c r="K3263">
        <f>2*((F3263*100*Info!$B$11)/AI3263^2)*(AJ3263/2)</f>
        <v>3.1527517769715879E-2</v>
      </c>
      <c r="L3263">
        <f t="shared" si="831"/>
        <v>0.23891439252336491</v>
      </c>
      <c r="M3263">
        <f t="shared" si="832"/>
        <v>6.9019531901403566</v>
      </c>
      <c r="N3263">
        <f t="shared" si="833"/>
        <v>8.0596441986217501E-2</v>
      </c>
      <c r="O3263" s="13">
        <v>0.01</v>
      </c>
      <c r="S3263" s="13">
        <v>2.78</v>
      </c>
      <c r="U3263" s="13">
        <v>0.62</v>
      </c>
      <c r="W3263" s="37">
        <f>U3263*Info!$B$2</f>
        <v>0.29759999999999998</v>
      </c>
      <c r="X3263" s="37">
        <f>W3263*SQRT((0.5*V3263/U3263)^2+Info!$B$3^2)</f>
        <v>1.4879999999999999E-2</v>
      </c>
      <c r="Y3263" s="28">
        <f>W3263*Info!$D$2</f>
        <v>0.24105599999999999</v>
      </c>
      <c r="Z3263" s="28">
        <f>Y3263*SQRT(Info!$D$3^2+(X3263/W3263)^2)</f>
        <v>1.7045233224570442E-2</v>
      </c>
      <c r="AA3263" s="37">
        <f t="shared" si="834"/>
        <v>0</v>
      </c>
      <c r="AB3263" s="37">
        <f t="shared" si="835"/>
        <v>1.4879999999999999E-2</v>
      </c>
      <c r="AC3263" s="37">
        <f>(1-EXP(-Info!$B$6*H3263*1000))+(Info!$B$6/(Info!$B$6-Info!$B$7))*(EXP(-Info!$B$7*H3263*1000)-EXP(-Info!$B$6*H3263*1000))*(Info!$B$9-1)</f>
        <v>0.14916463373355454</v>
      </c>
      <c r="AD3263" s="37">
        <f>SQRT((Info!$B$6*EXP(-Info!$B$6*H3263*1000)+(Info!$B$6/(Info!$B$6+Info!$B$7))*(Info!$B$9-1)*(-Info!$B$7*EXP(-Info!$B$7*H3263*1000)+Info!$B$6*EXP(-Info!$B$6*H3263*1000)))^2*(0.01*H3263*1000)^2)</f>
        <v>1.3054793418386188E-3</v>
      </c>
      <c r="AE3263" s="37">
        <f t="shared" si="836"/>
        <v>0</v>
      </c>
      <c r="AF3263" s="37">
        <f t="shared" si="837"/>
        <v>2.5389439999999999</v>
      </c>
      <c r="AG3263" s="37">
        <f t="shared" si="838"/>
        <v>1.7045233224570442E-2</v>
      </c>
      <c r="AH3263" s="37">
        <f t="shared" si="839"/>
        <v>0.9132892086330936</v>
      </c>
      <c r="AI3263">
        <f>AF3263*EXP(Info!$B$6*H3263*1000)</f>
        <v>2.919777734206523</v>
      </c>
      <c r="AJ3263">
        <f>2*SQRT((EXP(Info!$B$6*H3263)*AG3263)^2+(Info!$B$6*H3263*0.01*AI3263)^2)</f>
        <v>3.4095232216844421E-2</v>
      </c>
      <c r="AK3263">
        <f t="shared" si="840"/>
        <v>0</v>
      </c>
      <c r="AL3263">
        <f t="shared" si="841"/>
        <v>3.9571871999999994E-2</v>
      </c>
      <c r="AM3263"/>
      <c r="AN3263"/>
      <c r="AO3263">
        <f t="shared" si="842"/>
        <v>2.5563839971450304</v>
      </c>
      <c r="AP3263">
        <f t="shared" si="843"/>
        <v>1.6129032258064516E-2</v>
      </c>
      <c r="AQ3263">
        <f t="shared" si="828"/>
        <v>5</v>
      </c>
      <c r="AR3263">
        <v>0</v>
      </c>
      <c r="AS3263">
        <v>1</v>
      </c>
      <c r="AT3263">
        <v>1</v>
      </c>
      <c r="AU3263">
        <v>1</v>
      </c>
      <c r="AV3263">
        <v>1</v>
      </c>
      <c r="AW3263">
        <v>0</v>
      </c>
      <c r="AX3263">
        <v>1</v>
      </c>
    </row>
    <row r="3264" spans="1:50">
      <c r="A3264" s="13" t="s">
        <v>197</v>
      </c>
      <c r="B3264" s="13" t="s">
        <v>219</v>
      </c>
      <c r="D3264" s="14">
        <v>-21.15</v>
      </c>
      <c r="E3264" s="14">
        <v>18.082999999999998</v>
      </c>
      <c r="F3264" s="14">
        <v>3085</v>
      </c>
      <c r="G3264" s="16">
        <v>96</v>
      </c>
      <c r="H3264">
        <v>16.05</v>
      </c>
      <c r="J3264">
        <f>(F3264*100*Info!$B$11)/AI3264</f>
        <v>2.4686873406685321</v>
      </c>
      <c r="K3264">
        <f>2*((F3264*100*Info!$B$11)/AI3264^2)*(AJ3264/2)</f>
        <v>3.103591241479537E-2</v>
      </c>
      <c r="L3264">
        <f t="shared" si="831"/>
        <v>0.28130242990654258</v>
      </c>
      <c r="M3264">
        <f t="shared" si="832"/>
        <v>7.4305908994224916</v>
      </c>
      <c r="N3264">
        <f t="shared" si="833"/>
        <v>9.3416110070139682E-2</v>
      </c>
      <c r="O3264" s="13">
        <v>0</v>
      </c>
      <c r="S3264" s="13">
        <v>3.04</v>
      </c>
      <c r="U3264" s="13">
        <v>0.73</v>
      </c>
      <c r="W3264" s="37">
        <f>U3264*Info!$B$2</f>
        <v>0.35039999999999999</v>
      </c>
      <c r="X3264" s="37">
        <f>W3264*SQRT((0.5*V3264/U3264)^2+Info!$B$3^2)</f>
        <v>1.7520000000000001E-2</v>
      </c>
      <c r="Y3264" s="28">
        <f>W3264*Info!$D$2</f>
        <v>0.28382400000000002</v>
      </c>
      <c r="Z3264" s="28">
        <f>Y3264*SQRT(Info!$D$3^2+(X3264/W3264)^2)</f>
        <v>2.0069387506349071E-2</v>
      </c>
      <c r="AA3264" s="37">
        <f t="shared" si="834"/>
        <v>0</v>
      </c>
      <c r="AB3264" s="37">
        <f t="shared" si="835"/>
        <v>1.7520000000000001E-2</v>
      </c>
      <c r="AC3264" s="37">
        <f>(1-EXP(-Info!$B$6*H3264*1000))+(Info!$B$6/(Info!$B$6-Info!$B$7))*(EXP(-Info!$B$7*H3264*1000)-EXP(-Info!$B$6*H3264*1000))*(Info!$B$9-1)</f>
        <v>0.15650083884744903</v>
      </c>
      <c r="AD3264" s="37">
        <f>SQRT((Info!$B$6*EXP(-Info!$B$6*H3264*1000)+(Info!$B$6/(Info!$B$6+Info!$B$7))*(Info!$B$9-1)*(-Info!$B$7*EXP(-Info!$B$7*H3264*1000)+Info!$B$6*EXP(-Info!$B$6*H3264*1000)))^2*(0.01*H3264*1000)^2)</f>
        <v>1.3644409500994956E-3</v>
      </c>
      <c r="AE3264" s="37">
        <f t="shared" si="836"/>
        <v>0</v>
      </c>
      <c r="AF3264" s="37">
        <f t="shared" si="837"/>
        <v>2.756176</v>
      </c>
      <c r="AG3264" s="37">
        <f t="shared" si="838"/>
        <v>2.0069387506349071E-2</v>
      </c>
      <c r="AH3264" s="37">
        <f t="shared" si="839"/>
        <v>0.90663684210526319</v>
      </c>
      <c r="AI3264">
        <f>AF3264*EXP(Info!$B$6*H3264*1000)</f>
        <v>3.1932257386655349</v>
      </c>
      <c r="AJ3264">
        <f>2*SQRT((EXP(Info!$B$6*H3264)*AG3264)^2+(Info!$B$6*H3264*0.01*AI3264)^2)</f>
        <v>4.0144684469867208E-2</v>
      </c>
      <c r="AK3264">
        <f t="shared" si="840"/>
        <v>0</v>
      </c>
      <c r="AL3264">
        <f t="shared" si="841"/>
        <v>4.6592688E-2</v>
      </c>
      <c r="AM3264"/>
      <c r="AN3264"/>
      <c r="AO3264">
        <f t="shared" si="842"/>
        <v>3.0099359966385033</v>
      </c>
      <c r="AP3264">
        <f t="shared" si="843"/>
        <v>0</v>
      </c>
      <c r="AQ3264">
        <f t="shared" si="828"/>
        <v>5</v>
      </c>
      <c r="AR3264">
        <v>0</v>
      </c>
      <c r="AS3264">
        <v>1</v>
      </c>
      <c r="AT3264">
        <v>1</v>
      </c>
      <c r="AU3264">
        <v>1</v>
      </c>
      <c r="AV3264">
        <v>1</v>
      </c>
      <c r="AW3264">
        <v>0</v>
      </c>
      <c r="AX3264">
        <v>1</v>
      </c>
    </row>
    <row r="3265" spans="1:58">
      <c r="A3265" s="13" t="s">
        <v>197</v>
      </c>
      <c r="B3265" s="13" t="s">
        <v>219</v>
      </c>
      <c r="D3265" s="14">
        <v>-21.15</v>
      </c>
      <c r="E3265" s="14">
        <v>18.082999999999998</v>
      </c>
      <c r="F3265" s="14">
        <v>3085</v>
      </c>
      <c r="G3265" s="16">
        <v>104</v>
      </c>
      <c r="H3265">
        <v>17.079999999999998</v>
      </c>
      <c r="J3265">
        <f>(F3265*100*Info!$B$11)/AI3265</f>
        <v>2.1633283810510457</v>
      </c>
      <c r="K3265">
        <f>2*((F3265*100*Info!$B$11)/AI3265^2)*(AJ3265/2)</f>
        <v>3.3954067798218961E-2</v>
      </c>
      <c r="L3265">
        <f t="shared" si="831"/>
        <v>0.40075962616822502</v>
      </c>
      <c r="M3265">
        <f t="shared" si="832"/>
        <v>9.276629003979675</v>
      </c>
      <c r="N3265">
        <f t="shared" si="833"/>
        <v>0.14559938883944132</v>
      </c>
      <c r="O3265" s="13">
        <v>0.16</v>
      </c>
      <c r="S3265" s="13">
        <v>3.52</v>
      </c>
      <c r="U3265" s="13">
        <v>1.04</v>
      </c>
      <c r="W3265" s="37">
        <f>U3265*Info!$B$2</f>
        <v>0.49919999999999998</v>
      </c>
      <c r="X3265" s="37">
        <f>W3265*SQRT((0.5*V3265/U3265)^2+Info!$B$3^2)</f>
        <v>2.496E-2</v>
      </c>
      <c r="Y3265" s="28">
        <f>W3265*Info!$D$2</f>
        <v>0.40435199999999999</v>
      </c>
      <c r="Z3265" s="28">
        <f>Y3265*SQRT(Info!$D$3^2+(X3265/W3265)^2)</f>
        <v>2.8592004118634291E-2</v>
      </c>
      <c r="AA3265" s="37">
        <f t="shared" si="834"/>
        <v>0</v>
      </c>
      <c r="AB3265" s="37">
        <f t="shared" si="835"/>
        <v>2.496E-2</v>
      </c>
      <c r="AC3265" s="37">
        <f>(1-EXP(-Info!$B$6*H3265*1000))+(Info!$B$6/(Info!$B$6-Info!$B$7))*(EXP(-Info!$B$7*H3265*1000)-EXP(-Info!$B$6*H3265*1000))*(Info!$B$9-1)</f>
        <v>0.16574780697428756</v>
      </c>
      <c r="AD3265" s="37">
        <f>SQRT((Info!$B$6*EXP(-Info!$B$6*H3265*1000)+(Info!$B$6/(Info!$B$6+Info!$B$7))*(Info!$B$9-1)*(-Info!$B$7*EXP(-Info!$B$7*H3265*1000)+Info!$B$6*EXP(-Info!$B$6*H3265*1000)))^2*(0.01*H3265*1000)^2)</f>
        <v>1.4380165711120512E-3</v>
      </c>
      <c r="AE3265" s="37">
        <f t="shared" si="836"/>
        <v>0</v>
      </c>
      <c r="AF3265" s="37">
        <f t="shared" si="837"/>
        <v>3.1156480000000002</v>
      </c>
      <c r="AG3265" s="37">
        <f t="shared" si="838"/>
        <v>2.8592004118634291E-2</v>
      </c>
      <c r="AH3265" s="37">
        <f t="shared" si="839"/>
        <v>0.88512727272727276</v>
      </c>
      <c r="AI3265">
        <f>AF3265*EXP(Info!$B$6*H3265*1000)</f>
        <v>3.643957166184157</v>
      </c>
      <c r="AJ3265">
        <f>2*SQRT((EXP(Info!$B$6*H3265)*AG3265)^2+(Info!$B$6*H3265*0.01*AI3265)^2)</f>
        <v>5.7192966984656424E-2</v>
      </c>
      <c r="AK3265">
        <f t="shared" si="840"/>
        <v>0</v>
      </c>
      <c r="AL3265">
        <f t="shared" si="841"/>
        <v>6.6378623999999997E-2</v>
      </c>
      <c r="AM3265"/>
      <c r="AN3265"/>
      <c r="AO3265">
        <f t="shared" si="842"/>
        <v>4.2881279952110187</v>
      </c>
      <c r="AP3265">
        <f t="shared" si="843"/>
        <v>0.15384615384615385</v>
      </c>
      <c r="AQ3265">
        <f t="shared" si="828"/>
        <v>5</v>
      </c>
      <c r="AR3265">
        <v>0</v>
      </c>
      <c r="AS3265">
        <v>1</v>
      </c>
      <c r="AT3265">
        <v>1</v>
      </c>
      <c r="AU3265">
        <v>1</v>
      </c>
      <c r="AV3265">
        <v>1</v>
      </c>
      <c r="AW3265">
        <v>0</v>
      </c>
      <c r="AX3265">
        <v>1</v>
      </c>
      <c r="AY3265"/>
      <c r="AZ3265"/>
      <c r="BB3265"/>
      <c r="BC3265"/>
      <c r="BD3265"/>
      <c r="BE3265"/>
      <c r="BF3265"/>
    </row>
    <row r="3266" spans="1:58">
      <c r="A3266" s="13" t="s">
        <v>197</v>
      </c>
      <c r="B3266" s="13" t="s">
        <v>219</v>
      </c>
      <c r="D3266" s="14">
        <v>-21.15</v>
      </c>
      <c r="E3266" s="14">
        <v>18.082999999999998</v>
      </c>
      <c r="F3266" s="14">
        <v>3085</v>
      </c>
      <c r="G3266" s="16">
        <v>108</v>
      </c>
      <c r="H3266">
        <v>17.420000000000002</v>
      </c>
      <c r="J3266">
        <f>(F3266*100*Info!$B$11)/AI3266</f>
        <v>2.054906530500368</v>
      </c>
      <c r="K3266">
        <f>2*((F3266*100*Info!$B$11)/AI3266^2)*(AJ3266/2)</f>
        <v>3.2157810923599761E-2</v>
      </c>
      <c r="L3266">
        <f t="shared" si="831"/>
        <v>0.41617345794392602</v>
      </c>
      <c r="M3266">
        <f t="shared" si="832"/>
        <v>9.1506138550838632</v>
      </c>
      <c r="N3266">
        <f t="shared" si="833"/>
        <v>0.14320053288020171</v>
      </c>
      <c r="O3266" s="13">
        <v>0.52</v>
      </c>
      <c r="S3266" s="13">
        <v>3.69</v>
      </c>
      <c r="U3266" s="13">
        <v>1.08</v>
      </c>
      <c r="W3266" s="37">
        <f>U3266*Info!$B$2</f>
        <v>0.51839999999999997</v>
      </c>
      <c r="X3266" s="37">
        <f>W3266*SQRT((0.5*V3266/U3266)^2+Info!$B$3^2)</f>
        <v>2.5919999999999999E-2</v>
      </c>
      <c r="Y3266" s="28">
        <f>W3266*Info!$D$2</f>
        <v>0.419904</v>
      </c>
      <c r="Z3266" s="28">
        <f>Y3266*SQRT(Info!$D$3^2+(X3266/W3266)^2)</f>
        <v>2.9691696584735611E-2</v>
      </c>
      <c r="AA3266" s="37">
        <f t="shared" si="834"/>
        <v>1.6000000000000458E-3</v>
      </c>
      <c r="AB3266" s="37">
        <f t="shared" si="835"/>
        <v>2.5919999999999999E-2</v>
      </c>
      <c r="AC3266" s="37">
        <f>(1-EXP(-Info!$B$6*H3266*1000))+(Info!$B$6/(Info!$B$6-Info!$B$7))*(EXP(-Info!$B$7*H3266*1000)-EXP(-Info!$B$6*H3266*1000))*(Info!$B$9-1)</f>
        <v>0.16878023810934056</v>
      </c>
      <c r="AD3266" s="37">
        <f>SQRT((Info!$B$6*EXP(-Info!$B$6*H3266*1000)+(Info!$B$6/(Info!$B$6+Info!$B$7))*(Info!$B$9-1)*(-Info!$B$7*EXP(-Info!$B$7*H3266*1000)+Info!$B$6*EXP(-Info!$B$6*H3266*1000)))^2*(0.01*H3266*1000)^2)</f>
        <v>1.4619630624312934E-3</v>
      </c>
      <c r="AE3266" s="37">
        <f t="shared" si="836"/>
        <v>4.3747843971484145E-3</v>
      </c>
      <c r="AF3266" s="37">
        <f t="shared" si="837"/>
        <v>3.2698259516190253</v>
      </c>
      <c r="AG3266" s="37">
        <f t="shared" si="838"/>
        <v>3.0012257239360282E-2</v>
      </c>
      <c r="AH3266" s="37">
        <f t="shared" si="839"/>
        <v>0.88613169420569793</v>
      </c>
      <c r="AI3266">
        <f>AF3266*EXP(Info!$B$6*H3266*1000)</f>
        <v>3.8362211808344426</v>
      </c>
      <c r="AJ3266">
        <f>2*SQRT((EXP(Info!$B$6*H3266)*AG3266)^2+(Info!$B$6*H3266*0.01*AI3266)^2)</f>
        <v>6.0034105475514486E-2</v>
      </c>
      <c r="AK3266">
        <f t="shared" si="840"/>
        <v>2.1275200000000611E-3</v>
      </c>
      <c r="AL3266">
        <f t="shared" si="841"/>
        <v>6.8931647999999998E-2</v>
      </c>
      <c r="AM3266"/>
      <c r="AN3266"/>
      <c r="AO3266">
        <f t="shared" si="842"/>
        <v>4.4530559950268271</v>
      </c>
      <c r="AP3266">
        <f t="shared" si="843"/>
        <v>0.48148148148148145</v>
      </c>
      <c r="AQ3266">
        <f t="shared" ref="AQ3266:AQ3329" si="844">AR3266+AS3266+AT3266+AU3266+AV3266+AW3266+AX3266</f>
        <v>5</v>
      </c>
      <c r="AR3266">
        <v>0</v>
      </c>
      <c r="AS3266">
        <v>1</v>
      </c>
      <c r="AT3266">
        <v>1</v>
      </c>
      <c r="AU3266">
        <v>1</v>
      </c>
      <c r="AV3266">
        <v>1</v>
      </c>
      <c r="AW3266">
        <v>0</v>
      </c>
      <c r="AX3266">
        <v>1</v>
      </c>
    </row>
    <row r="3267" spans="1:58">
      <c r="A3267" s="13" t="s">
        <v>197</v>
      </c>
      <c r="B3267" s="13" t="s">
        <v>219</v>
      </c>
      <c r="D3267" s="14">
        <v>-21.15</v>
      </c>
      <c r="E3267" s="14">
        <v>18.082999999999998</v>
      </c>
      <c r="F3267" s="14">
        <v>3085</v>
      </c>
      <c r="G3267" s="16">
        <v>112</v>
      </c>
      <c r="H3267">
        <v>17.690000000000001</v>
      </c>
      <c r="J3267">
        <f>(F3267*100*Info!$B$11)/AI3267</f>
        <v>2.0445338078160926</v>
      </c>
      <c r="K3267">
        <f>2*((F3267*100*Info!$B$11)/AI3267^2)*(AJ3267/2)</f>
        <v>3.9808099786033183E-2</v>
      </c>
      <c r="L3267">
        <f t="shared" si="831"/>
        <v>0.52021682242990752</v>
      </c>
      <c r="M3267">
        <f t="shared" si="832"/>
        <v>11.380529425122893</v>
      </c>
      <c r="N3267">
        <f t="shared" si="833"/>
        <v>0.22158462200099263</v>
      </c>
      <c r="O3267" s="13">
        <v>0.98</v>
      </c>
      <c r="S3267" s="13">
        <v>3.86</v>
      </c>
      <c r="U3267" s="13">
        <v>1.35</v>
      </c>
      <c r="W3267" s="37">
        <f>U3267*Info!$B$2</f>
        <v>0.64800000000000002</v>
      </c>
      <c r="X3267" s="37">
        <f>W3267*SQRT((0.5*V3267/U3267)^2+Info!$B$3^2)</f>
        <v>3.2400000000000005E-2</v>
      </c>
      <c r="Y3267" s="28">
        <f>W3267*Info!$D$2</f>
        <v>0.52488000000000001</v>
      </c>
      <c r="Z3267" s="28">
        <f>Y3267*SQRT(Info!$D$3^2+(X3267/W3267)^2)</f>
        <v>3.7114620730919513E-2</v>
      </c>
      <c r="AA3267" s="37">
        <f t="shared" si="834"/>
        <v>0.33199999999999996</v>
      </c>
      <c r="AB3267" s="37">
        <f t="shared" si="835"/>
        <v>3.2400000000000005E-2</v>
      </c>
      <c r="AC3267" s="37">
        <f>(1-EXP(-Info!$B$6*H3267*1000))+(Info!$B$6/(Info!$B$6-Info!$B$7))*(EXP(-Info!$B$7*H3267*1000)-EXP(-Info!$B$6*H3267*1000))*(Info!$B$9-1)</f>
        <v>0.17118132124836638</v>
      </c>
      <c r="AD3267" s="37">
        <f>SQRT((Info!$B$6*EXP(-Info!$B$6*H3267*1000)+(Info!$B$6/(Info!$B$6+Info!$B$7))*(Info!$B$9-1)*(-Info!$B$7*EXP(-Info!$B$7*H3267*1000)+Info!$B$6*EXP(-Info!$B$6*H3267*1000)))^2*(0.01*H3267*1000)^2)</f>
        <v>1.480859896081711E-3</v>
      </c>
      <c r="AE3267" s="37">
        <f t="shared" si="836"/>
        <v>5.5680229466325178E-3</v>
      </c>
      <c r="AF3267" s="37">
        <f t="shared" si="837"/>
        <v>3.2782878013455421</v>
      </c>
      <c r="AG3267" s="37">
        <f t="shared" si="838"/>
        <v>3.7529960718527627E-2</v>
      </c>
      <c r="AH3267" s="37">
        <f t="shared" si="839"/>
        <v>0.84929735786153948</v>
      </c>
      <c r="AI3267">
        <f>AF3267*EXP(Info!$B$6*H3267*1000)</f>
        <v>3.8556838369725885</v>
      </c>
      <c r="AJ3267">
        <f>2*SQRT((EXP(Info!$B$6*H3267)*AG3267)^2+(Info!$B$6*H3267*0.01*AI3267)^2)</f>
        <v>7.5072100221003746E-2</v>
      </c>
      <c r="AK3267">
        <f t="shared" si="840"/>
        <v>0.44146039999999992</v>
      </c>
      <c r="AL3267">
        <f t="shared" si="841"/>
        <v>8.6164560000000015E-2</v>
      </c>
      <c r="AM3267"/>
      <c r="AN3267"/>
      <c r="AO3267">
        <f t="shared" si="842"/>
        <v>5.5663199937835337</v>
      </c>
      <c r="AP3267">
        <f t="shared" si="843"/>
        <v>0.72592592592592586</v>
      </c>
      <c r="AQ3267">
        <f t="shared" si="844"/>
        <v>5</v>
      </c>
      <c r="AR3267">
        <v>0</v>
      </c>
      <c r="AS3267">
        <v>1</v>
      </c>
      <c r="AT3267">
        <v>1</v>
      </c>
      <c r="AU3267">
        <v>1</v>
      </c>
      <c r="AV3267">
        <v>1</v>
      </c>
      <c r="AW3267">
        <v>0</v>
      </c>
      <c r="AX3267">
        <v>1</v>
      </c>
    </row>
    <row r="3268" spans="1:58">
      <c r="A3268" s="13" t="s">
        <v>197</v>
      </c>
      <c r="B3268" s="13" t="s">
        <v>219</v>
      </c>
      <c r="D3268" s="14">
        <v>-21.15</v>
      </c>
      <c r="E3268" s="14">
        <v>18.082999999999998</v>
      </c>
      <c r="F3268" s="14">
        <v>3085</v>
      </c>
      <c r="G3268" s="16">
        <v>116</v>
      </c>
      <c r="H3268">
        <v>17.940000000000001</v>
      </c>
      <c r="J3268">
        <f>(F3268*100*Info!$B$11)/AI3268</f>
        <v>1.778452360579065</v>
      </c>
      <c r="K3268">
        <f>2*((F3268*100*Info!$B$11)/AI3268^2)*(AJ3268/2)</f>
        <v>3.1246036863467882E-2</v>
      </c>
      <c r="L3268">
        <f t="shared" si="831"/>
        <v>0.53948411214953362</v>
      </c>
      <c r="M3268">
        <f t="shared" si="832"/>
        <v>10.266080682395458</v>
      </c>
      <c r="N3268">
        <f t="shared" si="833"/>
        <v>0.18036712287363138</v>
      </c>
      <c r="O3268" s="13">
        <v>1.05</v>
      </c>
      <c r="S3268" s="13">
        <v>4.37</v>
      </c>
      <c r="U3268" s="13">
        <v>1.4</v>
      </c>
      <c r="W3268" s="37">
        <f>U3268*Info!$B$2</f>
        <v>0.67199999999999993</v>
      </c>
      <c r="X3268" s="37">
        <f>W3268*SQRT((0.5*V3268/U3268)^2+Info!$B$3^2)</f>
        <v>3.3599999999999998E-2</v>
      </c>
      <c r="Y3268" s="28">
        <f>W3268*Info!$D$2</f>
        <v>0.54432000000000003</v>
      </c>
      <c r="Z3268" s="28">
        <f>Y3268*SQRT(Info!$D$3^2+(X3268/W3268)^2)</f>
        <v>3.8489236313546164E-2</v>
      </c>
      <c r="AA3268" s="37">
        <f t="shared" si="834"/>
        <v>0.37800000000000011</v>
      </c>
      <c r="AB3268" s="37">
        <f t="shared" si="835"/>
        <v>3.3599999999999998E-2</v>
      </c>
      <c r="AC3268" s="37">
        <f>(1-EXP(-Info!$B$6*H3268*1000))+(Info!$B$6/(Info!$B$6-Info!$B$7))*(EXP(-Info!$B$7*H3268*1000)-EXP(-Info!$B$6*H3268*1000))*(Info!$B$9-1)</f>
        <v>0.17339901703110266</v>
      </c>
      <c r="AD3268" s="37">
        <f>SQRT((Info!$B$6*EXP(-Info!$B$6*H3268*1000)+(Info!$B$6/(Info!$B$6+Info!$B$7))*(Info!$B$9-1)*(-Info!$B$7*EXP(-Info!$B$7*H3268*1000)+Info!$B$6*EXP(-Info!$B$6*H3268*1000)))^2*(0.01*H3268*1000)^2)</f>
        <v>1.4982630281824079E-3</v>
      </c>
      <c r="AE3268" s="37">
        <f t="shared" si="836"/>
        <v>5.8536682992875889E-3</v>
      </c>
      <c r="AF3268" s="37">
        <f t="shared" si="837"/>
        <v>3.7601351715622435</v>
      </c>
      <c r="AG3268" s="37">
        <f t="shared" si="838"/>
        <v>3.8931821747229929E-2</v>
      </c>
      <c r="AH3268" s="37">
        <f t="shared" si="839"/>
        <v>0.8604428310211083</v>
      </c>
      <c r="AI3268">
        <f>AF3268*EXP(Info!$B$6*H3268*1000)</f>
        <v>4.4325482828079776</v>
      </c>
      <c r="AJ3268">
        <f>2*SQRT((EXP(Info!$B$6*H3268)*AG3268)^2+(Info!$B$6*H3268*0.01*AI3268)^2)</f>
        <v>7.7876456020797666E-2</v>
      </c>
      <c r="AK3268">
        <f t="shared" si="840"/>
        <v>0.50262660000000015</v>
      </c>
      <c r="AL3268">
        <f t="shared" si="841"/>
        <v>8.9355839999999992E-2</v>
      </c>
      <c r="AM3268"/>
      <c r="AN3268"/>
      <c r="AO3268">
        <f t="shared" si="842"/>
        <v>5.7724799935532936</v>
      </c>
      <c r="AP3268">
        <f t="shared" si="843"/>
        <v>0.75000000000000011</v>
      </c>
      <c r="AQ3268">
        <f t="shared" si="844"/>
        <v>5</v>
      </c>
      <c r="AR3268">
        <v>0</v>
      </c>
      <c r="AS3268">
        <v>1</v>
      </c>
      <c r="AT3268">
        <v>1</v>
      </c>
      <c r="AU3268">
        <v>1</v>
      </c>
      <c r="AV3268">
        <v>1</v>
      </c>
      <c r="AW3268">
        <v>0</v>
      </c>
      <c r="AX3268">
        <v>1</v>
      </c>
    </row>
    <row r="3269" spans="1:58">
      <c r="A3269" s="13" t="s">
        <v>197</v>
      </c>
      <c r="B3269" s="13" t="s">
        <v>219</v>
      </c>
      <c r="D3269" s="14">
        <v>-21.15</v>
      </c>
      <c r="E3269" s="14">
        <v>18.082999999999998</v>
      </c>
      <c r="F3269" s="14">
        <v>3085</v>
      </c>
      <c r="G3269" s="16">
        <v>120</v>
      </c>
      <c r="H3269">
        <v>18.2</v>
      </c>
      <c r="J3269">
        <f>(F3269*100*Info!$B$11)/AI3269</f>
        <v>1.7529354806800437</v>
      </c>
      <c r="K3269">
        <f>2*((F3269*100*Info!$B$11)/AI3269^2)*(AJ3269/2)</f>
        <v>3.1887360934265606E-2</v>
      </c>
      <c r="L3269">
        <f t="shared" si="831"/>
        <v>0.56645831775701028</v>
      </c>
      <c r="M3269">
        <f t="shared" si="832"/>
        <v>10.624724253691753</v>
      </c>
      <c r="N3269">
        <f t="shared" si="833"/>
        <v>0.19327261090812131</v>
      </c>
      <c r="O3269" s="13">
        <v>1.29</v>
      </c>
      <c r="S3269" s="13">
        <v>4.4800000000000004</v>
      </c>
      <c r="U3269" s="13">
        <v>1.47</v>
      </c>
      <c r="W3269" s="37">
        <f>U3269*Info!$B$2</f>
        <v>0.7056</v>
      </c>
      <c r="X3269" s="37">
        <f>W3269*SQRT((0.5*V3269/U3269)^2+Info!$B$3^2)</f>
        <v>3.5279999999999999E-2</v>
      </c>
      <c r="Y3269" s="28">
        <f>W3269*Info!$D$2</f>
        <v>0.57153600000000004</v>
      </c>
      <c r="Z3269" s="28">
        <f>Y3269*SQRT(Info!$D$3^2+(X3269/W3269)^2)</f>
        <v>4.0413698129223463E-2</v>
      </c>
      <c r="AA3269" s="37">
        <f t="shared" si="834"/>
        <v>0.58440000000000003</v>
      </c>
      <c r="AB3269" s="37">
        <f t="shared" si="835"/>
        <v>3.5279999999999999E-2</v>
      </c>
      <c r="AC3269" s="37">
        <f>(1-EXP(-Info!$B$6*H3269*1000))+(Info!$B$6/(Info!$B$6-Info!$B$7))*(EXP(-Info!$B$7*H3269*1000)-EXP(-Info!$B$6*H3269*1000))*(Info!$B$9-1)</f>
        <v>0.17569979431940608</v>
      </c>
      <c r="AD3269" s="37">
        <f>SQRT((Info!$B$6*EXP(-Info!$B$6*H3269*1000)+(Info!$B$6/(Info!$B$6+Info!$B$7))*(Info!$B$9-1)*(-Info!$B$7*EXP(-Info!$B$7*H3269*1000)+Info!$B$6*EXP(-Info!$B$6*H3269*1000)))^2*(0.01*H3269*1000)^2)</f>
        <v>1.516266825770884E-3</v>
      </c>
      <c r="AE3269" s="37">
        <f t="shared" si="836"/>
        <v>6.2617031687265999E-3</v>
      </c>
      <c r="AF3269" s="37">
        <f t="shared" si="837"/>
        <v>3.8057850401997393</v>
      </c>
      <c r="AG3269" s="37">
        <f t="shared" si="838"/>
        <v>4.0895915725818403E-2</v>
      </c>
      <c r="AH3269" s="37">
        <f t="shared" si="839"/>
        <v>0.84950558933029885</v>
      </c>
      <c r="AI3269">
        <f>AF3269*EXP(Info!$B$6*H3269*1000)</f>
        <v>4.4970713661876038</v>
      </c>
      <c r="AJ3269">
        <f>2*SQRT((EXP(Info!$B$6*H3269)*AG3269)^2+(Info!$B$6*H3269*0.01*AI3269)^2)</f>
        <v>8.180548535941766E-2</v>
      </c>
      <c r="AK3269">
        <f t="shared" si="840"/>
        <v>0.77707668000000008</v>
      </c>
      <c r="AL3269">
        <f t="shared" si="841"/>
        <v>9.382363199999999E-2</v>
      </c>
      <c r="AM3269"/>
      <c r="AN3269"/>
      <c r="AO3269">
        <f t="shared" si="842"/>
        <v>6.0611039932309589</v>
      </c>
      <c r="AP3269">
        <f t="shared" si="843"/>
        <v>0.87755102040816335</v>
      </c>
      <c r="AQ3269">
        <f t="shared" si="844"/>
        <v>5</v>
      </c>
      <c r="AR3269">
        <v>0</v>
      </c>
      <c r="AS3269">
        <v>1</v>
      </c>
      <c r="AT3269">
        <v>1</v>
      </c>
      <c r="AU3269">
        <v>1</v>
      </c>
      <c r="AV3269">
        <v>1</v>
      </c>
      <c r="AW3269">
        <v>0</v>
      </c>
      <c r="AX3269">
        <v>1</v>
      </c>
    </row>
    <row r="3270" spans="1:58">
      <c r="A3270" s="13" t="s">
        <v>197</v>
      </c>
      <c r="B3270" s="13" t="s">
        <v>219</v>
      </c>
      <c r="D3270" s="14">
        <v>-21.15</v>
      </c>
      <c r="E3270" s="14">
        <v>18.082999999999998</v>
      </c>
      <c r="F3270" s="14">
        <v>3085</v>
      </c>
      <c r="G3270" s="16">
        <v>124</v>
      </c>
      <c r="H3270">
        <v>18.48</v>
      </c>
      <c r="J3270">
        <f>(F3270*100*Info!$B$11)/AI3270</f>
        <v>1.6014323082061503</v>
      </c>
      <c r="K3270">
        <f>2*((F3270*100*Info!$B$11)/AI3270^2)*(AJ3270/2)</f>
        <v>2.426800360766607E-2</v>
      </c>
      <c r="L3270">
        <f t="shared" si="831"/>
        <v>0.51636336448598208</v>
      </c>
      <c r="M3270">
        <f t="shared" si="832"/>
        <v>8.8480544288821168</v>
      </c>
      <c r="N3270">
        <f t="shared" si="833"/>
        <v>0.13408285551667273</v>
      </c>
      <c r="O3270" s="13">
        <v>1.17</v>
      </c>
      <c r="S3270" s="13">
        <v>4.7699999999999996</v>
      </c>
      <c r="U3270" s="13">
        <v>1.34</v>
      </c>
      <c r="W3270" s="37">
        <f>U3270*Info!$B$2</f>
        <v>0.64319999999999999</v>
      </c>
      <c r="X3270" s="37">
        <f>W3270*SQRT((0.5*V3270/U3270)^2+Info!$B$3^2)</f>
        <v>3.2160000000000001E-2</v>
      </c>
      <c r="Y3270" s="28">
        <f>W3270*Info!$D$2</f>
        <v>0.52099200000000001</v>
      </c>
      <c r="Z3270" s="28">
        <f>Y3270*SQRT(Info!$D$3^2+(X3270/W3270)^2)</f>
        <v>3.6839697614394186E-2</v>
      </c>
      <c r="AA3270" s="37">
        <f t="shared" si="834"/>
        <v>0.52679999999999993</v>
      </c>
      <c r="AB3270" s="37">
        <f t="shared" si="835"/>
        <v>3.2160000000000001E-2</v>
      </c>
      <c r="AC3270" s="37">
        <f>(1-EXP(-Info!$B$6*H3270*1000))+(Info!$B$6/(Info!$B$6-Info!$B$7))*(EXP(-Info!$B$7*H3270*1000)-EXP(-Info!$B$6*H3270*1000))*(Info!$B$9-1)</f>
        <v>0.17817115461367805</v>
      </c>
      <c r="AD3270" s="37">
        <f>SQRT((Info!$B$6*EXP(-Info!$B$6*H3270*1000)+(Info!$B$6/(Info!$B$6+Info!$B$7))*(Info!$B$9-1)*(-Info!$B$7*EXP(-Info!$B$7*H3270*1000)+Info!$B$6*EXP(-Info!$B$6*H3270*1000)))^2*(0.01*H3270*1000)^2)</f>
        <v>1.5355470894418664E-3</v>
      </c>
      <c r="AE3270" s="37">
        <f t="shared" si="836"/>
        <v>5.7868024035030146E-3</v>
      </c>
      <c r="AF3270" s="37">
        <f t="shared" si="837"/>
        <v>4.1551474357495142</v>
      </c>
      <c r="AG3270" s="37">
        <f t="shared" si="838"/>
        <v>3.7291425319732542E-2</v>
      </c>
      <c r="AH3270" s="37">
        <f t="shared" si="839"/>
        <v>0.87110009135209954</v>
      </c>
      <c r="AI3270">
        <f>AF3270*EXP(Info!$B$6*H3270*1000)</f>
        <v>4.9225158731628076</v>
      </c>
      <c r="AJ3270">
        <f>2*SQRT((EXP(Info!$B$6*H3270)*AG3270)^2+(Info!$B$6*H3270*0.01*AI3270)^2)</f>
        <v>7.4595493269722785E-2</v>
      </c>
      <c r="AK3270">
        <f t="shared" si="840"/>
        <v>0.70048595999999985</v>
      </c>
      <c r="AL3270">
        <f t="shared" si="841"/>
        <v>8.5526303999999997E-2</v>
      </c>
      <c r="AM3270"/>
      <c r="AN3270"/>
      <c r="AO3270">
        <f t="shared" si="842"/>
        <v>5.5250879938295814</v>
      </c>
      <c r="AP3270">
        <f t="shared" si="843"/>
        <v>0.87313432835820881</v>
      </c>
      <c r="AQ3270">
        <f t="shared" si="844"/>
        <v>5</v>
      </c>
      <c r="AR3270">
        <v>0</v>
      </c>
      <c r="AS3270">
        <v>1</v>
      </c>
      <c r="AT3270">
        <v>1</v>
      </c>
      <c r="AU3270">
        <v>1</v>
      </c>
      <c r="AV3270">
        <v>1</v>
      </c>
      <c r="AW3270">
        <v>0</v>
      </c>
      <c r="AX3270">
        <v>1</v>
      </c>
    </row>
    <row r="3271" spans="1:58">
      <c r="A3271" s="13" t="s">
        <v>197</v>
      </c>
      <c r="B3271" s="13" t="s">
        <v>219</v>
      </c>
      <c r="D3271" s="14">
        <v>-21.15</v>
      </c>
      <c r="E3271" s="14">
        <v>18.082999999999998</v>
      </c>
      <c r="F3271" s="14">
        <v>3085</v>
      </c>
      <c r="G3271" s="16">
        <v>128</v>
      </c>
      <c r="H3271">
        <v>18.8</v>
      </c>
      <c r="J3271">
        <f>(F3271*100*Info!$B$11)/AI3271</f>
        <v>1.7450850940017162</v>
      </c>
      <c r="K3271">
        <f>2*((F3271*100*Info!$B$11)/AI3271^2)*(AJ3271/2)</f>
        <v>3.0118187696157889E-2</v>
      </c>
      <c r="L3271">
        <f t="shared" si="831"/>
        <v>0.53948411214953373</v>
      </c>
      <c r="M3271">
        <f t="shared" si="832"/>
        <v>10.073468803423044</v>
      </c>
      <c r="N3271">
        <f t="shared" si="833"/>
        <v>0.17385663611231778</v>
      </c>
      <c r="O3271" s="13">
        <v>1.19</v>
      </c>
      <c r="S3271" s="13">
        <v>4.4400000000000004</v>
      </c>
      <c r="U3271" s="13">
        <v>1.4</v>
      </c>
      <c r="W3271" s="37">
        <f>U3271*Info!$B$2</f>
        <v>0.67199999999999993</v>
      </c>
      <c r="X3271" s="37">
        <f>W3271*SQRT((0.5*V3271/U3271)^2+Info!$B$3^2)</f>
        <v>3.3599999999999998E-2</v>
      </c>
      <c r="Y3271" s="28">
        <f>W3271*Info!$D$2</f>
        <v>0.54432000000000003</v>
      </c>
      <c r="Z3271" s="28">
        <f>Y3271*SQRT(Info!$D$3^2+(X3271/W3271)^2)</f>
        <v>3.8489236313546164E-2</v>
      </c>
      <c r="AA3271" s="37">
        <f t="shared" si="834"/>
        <v>0.51800000000000002</v>
      </c>
      <c r="AB3271" s="37">
        <f t="shared" si="835"/>
        <v>3.3599999999999998E-2</v>
      </c>
      <c r="AC3271" s="37">
        <f>(1-EXP(-Info!$B$6*H3271*1000))+(Info!$B$6/(Info!$B$6-Info!$B$7))*(EXP(-Info!$B$7*H3271*1000)-EXP(-Info!$B$6*H3271*1000))*(Info!$B$9-1)</f>
        <v>0.18098746118445641</v>
      </c>
      <c r="AD3271" s="37">
        <f>SQRT((Info!$B$6*EXP(-Info!$B$6*H3271*1000)+(Info!$B$6/(Info!$B$6+Info!$B$7))*(Info!$B$9-1)*(-Info!$B$7*EXP(-Info!$B$7*H3271*1000)+Info!$B$6*EXP(-Info!$B$6*H3271*1000)))^2*(0.01*H3271*1000)^2)</f>
        <v>1.5574445360671538E-3</v>
      </c>
      <c r="AE3271" s="37">
        <f t="shared" si="836"/>
        <v>6.1344592270954684E-3</v>
      </c>
      <c r="AF3271" s="37">
        <f t="shared" si="837"/>
        <v>3.801928495106452</v>
      </c>
      <c r="AG3271" s="37">
        <f t="shared" si="838"/>
        <v>3.8975029211135909E-2</v>
      </c>
      <c r="AH3271" s="37">
        <f t="shared" si="839"/>
        <v>0.85629020160055214</v>
      </c>
      <c r="AI3271">
        <f>AF3271*EXP(Info!$B$6*H3271*1000)</f>
        <v>4.51730175453139</v>
      </c>
      <c r="AJ3271">
        <f>2*SQRT((EXP(Info!$B$6*H3271)*AG3271)^2+(Info!$B$6*H3271*0.01*AI3271)^2)</f>
        <v>7.7963500227471408E-2</v>
      </c>
      <c r="AK3271">
        <f t="shared" si="840"/>
        <v>0.68878459999999997</v>
      </c>
      <c r="AL3271">
        <f t="shared" si="841"/>
        <v>8.9355839999999992E-2</v>
      </c>
      <c r="AM3271"/>
      <c r="AN3271"/>
      <c r="AO3271">
        <f t="shared" si="842"/>
        <v>5.7724799935532936</v>
      </c>
      <c r="AP3271">
        <f t="shared" si="843"/>
        <v>0.85</v>
      </c>
      <c r="AQ3271">
        <f t="shared" si="844"/>
        <v>5</v>
      </c>
      <c r="AR3271">
        <v>0</v>
      </c>
      <c r="AS3271">
        <v>1</v>
      </c>
      <c r="AT3271">
        <v>1</v>
      </c>
      <c r="AU3271">
        <v>1</v>
      </c>
      <c r="AV3271">
        <v>1</v>
      </c>
      <c r="AW3271">
        <v>0</v>
      </c>
      <c r="AX3271">
        <v>1</v>
      </c>
      <c r="AZ3271"/>
    </row>
    <row r="3272" spans="1:58">
      <c r="A3272" s="13" t="s">
        <v>197</v>
      </c>
      <c r="B3272" s="13" t="s">
        <v>219</v>
      </c>
      <c r="D3272" s="14">
        <v>-21.15</v>
      </c>
      <c r="E3272" s="14">
        <v>18.082999999999998</v>
      </c>
      <c r="F3272" s="14">
        <v>3085</v>
      </c>
      <c r="G3272" s="16">
        <v>132</v>
      </c>
      <c r="H3272">
        <v>19.18</v>
      </c>
      <c r="J3272">
        <f>(F3272*100*Info!$B$11)/AI3272</f>
        <v>1.6328393478810335</v>
      </c>
      <c r="K3272">
        <f>2*((F3272*100*Info!$B$11)/AI3272^2)*(AJ3272/2)</f>
        <v>2.5057909620720582E-2</v>
      </c>
      <c r="L3272">
        <f t="shared" si="831"/>
        <v>0.51250990654205686</v>
      </c>
      <c r="M3272">
        <f t="shared" si="832"/>
        <v>8.954255854913507</v>
      </c>
      <c r="N3272">
        <f t="shared" si="833"/>
        <v>0.1374139680210465</v>
      </c>
      <c r="O3272" s="13">
        <v>0.93</v>
      </c>
      <c r="S3272" s="13">
        <v>4.62</v>
      </c>
      <c r="U3272" s="13">
        <v>1.33</v>
      </c>
      <c r="W3272" s="37">
        <f>U3272*Info!$B$2</f>
        <v>0.63839999999999997</v>
      </c>
      <c r="X3272" s="37">
        <f>W3272*SQRT((0.5*V3272/U3272)^2+Info!$B$3^2)</f>
        <v>3.1919999999999997E-2</v>
      </c>
      <c r="Y3272" s="28">
        <f>W3272*Info!$D$2</f>
        <v>0.51710400000000001</v>
      </c>
      <c r="Z3272" s="28">
        <f>Y3272*SQRT(Info!$D$3^2+(X3272/W3272)^2)</f>
        <v>3.6564774497868845E-2</v>
      </c>
      <c r="AA3272" s="37">
        <f t="shared" si="834"/>
        <v>0.29160000000000008</v>
      </c>
      <c r="AB3272" s="37">
        <f t="shared" si="835"/>
        <v>3.1919999999999997E-2</v>
      </c>
      <c r="AC3272" s="37">
        <f>(1-EXP(-Info!$B$6*H3272*1000))+(Info!$B$6/(Info!$B$6-Info!$B$7))*(EXP(-Info!$B$7*H3272*1000)-EXP(-Info!$B$6*H3272*1000))*(Info!$B$9-1)</f>
        <v>0.18432063019365511</v>
      </c>
      <c r="AD3272" s="37">
        <f>SQRT((Info!$B$6*EXP(-Info!$B$6*H3272*1000)+(Info!$B$6/(Info!$B$6+Info!$B$7))*(Info!$B$9-1)*(-Info!$B$7*EXP(-Info!$B$7*H3272*1000)+Info!$B$6*EXP(-Info!$B$6*H3272*1000)))^2*(0.01*H3272*1000)^2)</f>
        <v>1.5832586426563213E-3</v>
      </c>
      <c r="AE3272" s="37">
        <f t="shared" si="836"/>
        <v>5.9016006164782963E-3</v>
      </c>
      <c r="AF3272" s="37">
        <f t="shared" si="837"/>
        <v>4.0491481042355302</v>
      </c>
      <c r="AG3272" s="37">
        <f t="shared" si="838"/>
        <v>3.7037975429502309E-2</v>
      </c>
      <c r="AH3272" s="37">
        <f t="shared" si="839"/>
        <v>0.87643898360076411</v>
      </c>
      <c r="AI3272">
        <f>AF3272*EXP(Info!$B$6*H3272*1000)</f>
        <v>4.8278331650756368</v>
      </c>
      <c r="AJ3272">
        <f>2*SQRT((EXP(Info!$B$6*H3272)*AG3272)^2+(Info!$B$6*H3272*0.01*AI3272)^2)</f>
        <v>7.4088983261810043E-2</v>
      </c>
      <c r="AK3272">
        <f t="shared" si="840"/>
        <v>0.38774052000000009</v>
      </c>
      <c r="AL3272">
        <f t="shared" si="841"/>
        <v>8.4888047999999994E-2</v>
      </c>
      <c r="AM3272"/>
      <c r="AN3272"/>
      <c r="AO3272">
        <f t="shared" si="842"/>
        <v>5.4838559938756299</v>
      </c>
      <c r="AP3272">
        <f t="shared" si="843"/>
        <v>0.6992481203007519</v>
      </c>
      <c r="AQ3272">
        <f t="shared" si="844"/>
        <v>5</v>
      </c>
      <c r="AR3272">
        <v>0</v>
      </c>
      <c r="AS3272">
        <v>1</v>
      </c>
      <c r="AT3272">
        <v>1</v>
      </c>
      <c r="AU3272">
        <v>1</v>
      </c>
      <c r="AV3272">
        <v>1</v>
      </c>
      <c r="AW3272">
        <v>0</v>
      </c>
      <c r="AX3272">
        <v>1</v>
      </c>
    </row>
    <row r="3273" spans="1:58">
      <c r="A3273" s="13" t="s">
        <v>197</v>
      </c>
      <c r="B3273" s="13" t="s">
        <v>219</v>
      </c>
      <c r="D3273" s="14">
        <v>-21.15</v>
      </c>
      <c r="E3273" s="14">
        <v>18.082999999999998</v>
      </c>
      <c r="F3273" s="14">
        <v>3085</v>
      </c>
      <c r="G3273" s="16">
        <v>136</v>
      </c>
      <c r="H3273">
        <v>19.61</v>
      </c>
      <c r="J3273">
        <f>(F3273*100*Info!$B$11)/AI3273</f>
        <v>1.5708357674079509</v>
      </c>
      <c r="K3273">
        <f>2*((F3273*100*Info!$B$11)/AI3273^2)*(AJ3273/2)</f>
        <v>2.320360942697143E-2</v>
      </c>
      <c r="L3273">
        <f t="shared" si="831"/>
        <v>0.51250990654205697</v>
      </c>
      <c r="M3273">
        <f t="shared" si="832"/>
        <v>8.6142371481147109</v>
      </c>
      <c r="N3273">
        <f t="shared" si="833"/>
        <v>0.12724525277775406</v>
      </c>
      <c r="O3273" s="13">
        <v>0.96</v>
      </c>
      <c r="S3273" s="13">
        <v>4.7699999999999996</v>
      </c>
      <c r="U3273" s="13">
        <v>1.33</v>
      </c>
      <c r="W3273" s="37">
        <f>U3273*Info!$B$2</f>
        <v>0.63839999999999997</v>
      </c>
      <c r="X3273" s="37">
        <f>W3273*SQRT((0.5*V3273/U3273)^2+Info!$B$3^2)</f>
        <v>3.1919999999999997E-2</v>
      </c>
      <c r="Y3273" s="28">
        <f>W3273*Info!$D$2</f>
        <v>0.51710400000000001</v>
      </c>
      <c r="Z3273" s="28">
        <f>Y3273*SQRT(Info!$D$3^2+(X3273/W3273)^2)</f>
        <v>3.6564774497868845E-2</v>
      </c>
      <c r="AA3273" s="37">
        <f t="shared" si="834"/>
        <v>0.3216</v>
      </c>
      <c r="AB3273" s="37">
        <f t="shared" si="835"/>
        <v>3.1919999999999997E-2</v>
      </c>
      <c r="AC3273" s="37">
        <f>(1-EXP(-Info!$B$6*H3273*1000))+(Info!$B$6/(Info!$B$6-Info!$B$7))*(EXP(-Info!$B$7*H3273*1000)-EXP(-Info!$B$6*H3273*1000))*(Info!$B$9-1)</f>
        <v>0.18807776650790969</v>
      </c>
      <c r="AD3273" s="37">
        <f>SQRT((Info!$B$6*EXP(-Info!$B$6*H3273*1000)+(Info!$B$6/(Info!$B$6+Info!$B$7))*(Info!$B$9-1)*(-Info!$B$7*EXP(-Info!$B$7*H3273*1000)+Info!$B$6*EXP(-Info!$B$6*H3273*1000)))^2*(0.01*H3273*1000)^2)</f>
        <v>1.6122230510683851E-3</v>
      </c>
      <c r="AE3273" s="37">
        <f t="shared" si="836"/>
        <v>6.0257906021120439E-3</v>
      </c>
      <c r="AF3273" s="37">
        <f t="shared" si="837"/>
        <v>4.1924101902910564</v>
      </c>
      <c r="AG3273" s="37">
        <f t="shared" si="838"/>
        <v>3.7057966572121868E-2</v>
      </c>
      <c r="AH3273" s="37">
        <f t="shared" si="839"/>
        <v>0.87891198957883787</v>
      </c>
      <c r="AI3273">
        <f>AF3273*EXP(Info!$B$6*H3273*1000)</f>
        <v>5.0183960159937389</v>
      </c>
      <c r="AJ3273">
        <f>2*SQRT((EXP(Info!$B$6*H3273)*AG3273)^2+(Info!$B$6*H3273*0.01*AI3273)^2)</f>
        <v>7.412926514726291E-2</v>
      </c>
      <c r="AK3273">
        <f t="shared" si="840"/>
        <v>0.42763151999999999</v>
      </c>
      <c r="AL3273">
        <f t="shared" si="841"/>
        <v>8.4888047999999994E-2</v>
      </c>
      <c r="AM3273"/>
      <c r="AN3273"/>
      <c r="AO3273">
        <f t="shared" si="842"/>
        <v>5.4838559938756299</v>
      </c>
      <c r="AP3273">
        <f t="shared" si="843"/>
        <v>0.72180451127819545</v>
      </c>
      <c r="AQ3273">
        <f t="shared" si="844"/>
        <v>5</v>
      </c>
      <c r="AR3273">
        <v>0</v>
      </c>
      <c r="AS3273">
        <v>1</v>
      </c>
      <c r="AT3273">
        <v>1</v>
      </c>
      <c r="AU3273">
        <v>1</v>
      </c>
      <c r="AV3273">
        <v>1</v>
      </c>
      <c r="AW3273">
        <v>0</v>
      </c>
      <c r="AX3273">
        <v>1</v>
      </c>
    </row>
    <row r="3274" spans="1:58">
      <c r="A3274" s="13" t="s">
        <v>197</v>
      </c>
      <c r="B3274" s="13" t="s">
        <v>219</v>
      </c>
      <c r="D3274" s="14">
        <v>-21.15</v>
      </c>
      <c r="E3274" s="14">
        <v>18.082999999999998</v>
      </c>
      <c r="F3274" s="14">
        <v>3085</v>
      </c>
      <c r="G3274" s="16">
        <v>140</v>
      </c>
      <c r="H3274">
        <v>20.09</v>
      </c>
      <c r="J3274">
        <f>(F3274*100*Info!$B$11)/AI3274</f>
        <v>1.5909534253094284</v>
      </c>
      <c r="K3274">
        <f>2*((F3274*100*Info!$B$11)/AI3274^2)*(AJ3274/2)</f>
        <v>2.0836391659500367E-2</v>
      </c>
      <c r="L3274">
        <f t="shared" si="831"/>
        <v>0.45470803738317833</v>
      </c>
      <c r="M3274">
        <f t="shared" si="832"/>
        <v>7.7405866126182978</v>
      </c>
      <c r="N3274">
        <f t="shared" si="833"/>
        <v>0.10137687990673341</v>
      </c>
      <c r="O3274" s="13">
        <v>0.56000000000000005</v>
      </c>
      <c r="S3274" s="13">
        <v>4.58</v>
      </c>
      <c r="U3274" s="13">
        <v>1.18</v>
      </c>
      <c r="W3274" s="37">
        <f>U3274*Info!$B$2</f>
        <v>0.5663999999999999</v>
      </c>
      <c r="X3274" s="37">
        <f>W3274*SQRT((0.5*V3274/U3274)^2+Info!$B$3^2)</f>
        <v>2.8319999999999998E-2</v>
      </c>
      <c r="Y3274" s="28">
        <f>W3274*Info!$D$2</f>
        <v>0.45878399999999997</v>
      </c>
      <c r="Z3274" s="28">
        <f>Y3274*SQRT(Info!$D$3^2+(X3274/W3274)^2)</f>
        <v>3.2440927749988906E-2</v>
      </c>
      <c r="AA3274" s="37">
        <f t="shared" si="834"/>
        <v>0</v>
      </c>
      <c r="AB3274" s="37">
        <f t="shared" si="835"/>
        <v>2.8319999999999998E-2</v>
      </c>
      <c r="AC3274" s="37">
        <f>(1-EXP(-Info!$B$6*H3274*1000))+(Info!$B$6/(Info!$B$6-Info!$B$7))*(EXP(-Info!$B$7*H3274*1000)-EXP(-Info!$B$6*H3274*1000))*(Info!$B$9-1)</f>
        <v>0.19225353296046604</v>
      </c>
      <c r="AD3274" s="37">
        <f>SQRT((Info!$B$6*EXP(-Info!$B$6*H3274*1000)+(Info!$B$6/(Info!$B$6+Info!$B$7))*(Info!$B$9-1)*(-Info!$B$7*EXP(-Info!$B$7*H3274*1000)+Info!$B$6*EXP(-Info!$B$6*H3274*1000)))^2*(0.01*H3274*1000)^2)</f>
        <v>1.6442484381994234E-3</v>
      </c>
      <c r="AE3274" s="37">
        <f t="shared" si="836"/>
        <v>0</v>
      </c>
      <c r="AF3274" s="37">
        <f t="shared" si="837"/>
        <v>4.1212160000000004</v>
      </c>
      <c r="AG3274" s="37">
        <f t="shared" si="838"/>
        <v>3.2440927749988906E-2</v>
      </c>
      <c r="AH3274" s="37">
        <f t="shared" si="839"/>
        <v>0.89982882096069872</v>
      </c>
      <c r="AI3274">
        <f>AF3274*EXP(Info!$B$6*H3274*1000)</f>
        <v>4.9549382348558257</v>
      </c>
      <c r="AJ3274">
        <f>2*SQRT((EXP(Info!$B$6*H3274)*AG3274)^2+(Info!$B$6*H3274*0.01*AI3274)^2)</f>
        <v>6.4893812771426293E-2</v>
      </c>
      <c r="AK3274">
        <f t="shared" si="840"/>
        <v>0</v>
      </c>
      <c r="AL3274">
        <f t="shared" si="841"/>
        <v>7.5314207999999994E-2</v>
      </c>
      <c r="AM3274"/>
      <c r="AN3274"/>
      <c r="AO3274">
        <f t="shared" si="842"/>
        <v>4.8653759945663477</v>
      </c>
      <c r="AP3274">
        <f t="shared" si="843"/>
        <v>0.47457627118644075</v>
      </c>
      <c r="AQ3274">
        <f t="shared" si="844"/>
        <v>5</v>
      </c>
      <c r="AR3274">
        <v>0</v>
      </c>
      <c r="AS3274">
        <v>1</v>
      </c>
      <c r="AT3274">
        <v>1</v>
      </c>
      <c r="AU3274">
        <v>1</v>
      </c>
      <c r="AV3274">
        <v>1</v>
      </c>
      <c r="AW3274">
        <v>0</v>
      </c>
      <c r="AX3274">
        <v>1</v>
      </c>
    </row>
    <row r="3275" spans="1:58">
      <c r="A3275" s="13" t="s">
        <v>197</v>
      </c>
      <c r="B3275" s="13" t="s">
        <v>219</v>
      </c>
      <c r="D3275" s="14">
        <v>-21.15</v>
      </c>
      <c r="E3275" s="14">
        <v>18.082999999999998</v>
      </c>
      <c r="F3275" s="14">
        <v>3085</v>
      </c>
      <c r="G3275" s="16">
        <v>144</v>
      </c>
      <c r="H3275">
        <v>20.63</v>
      </c>
      <c r="J3275">
        <f>(F3275*100*Info!$B$11)/AI3275</f>
        <v>1.5765025268861139</v>
      </c>
      <c r="K3275">
        <f>2*((F3275*100*Info!$B$11)/AI3275^2)*(AJ3275/2)</f>
        <v>2.2366950393242671E-2</v>
      </c>
      <c r="L3275">
        <f t="shared" si="831"/>
        <v>0.49709607476635609</v>
      </c>
      <c r="M3275">
        <f t="shared" si="832"/>
        <v>8.3853034323253191</v>
      </c>
      <c r="N3275">
        <f t="shared" si="833"/>
        <v>0.11896819872122967</v>
      </c>
      <c r="O3275" s="13">
        <v>0.45</v>
      </c>
      <c r="S3275" s="13">
        <v>4.6399999999999997</v>
      </c>
      <c r="U3275" s="13">
        <v>1.29</v>
      </c>
      <c r="W3275" s="37">
        <f>U3275*Info!$B$2</f>
        <v>0.61919999999999997</v>
      </c>
      <c r="X3275" s="37">
        <f>W3275*SQRT((0.5*V3275/U3275)^2+Info!$B$3^2)</f>
        <v>3.0960000000000001E-2</v>
      </c>
      <c r="Y3275" s="28">
        <f>W3275*Info!$D$2</f>
        <v>0.501552</v>
      </c>
      <c r="Z3275" s="28">
        <f>Y3275*SQRT(Info!$D$3^2+(X3275/W3275)^2)</f>
        <v>3.5465082031767535E-2</v>
      </c>
      <c r="AA3275" s="37">
        <f t="shared" si="834"/>
        <v>0</v>
      </c>
      <c r="AB3275" s="37">
        <f t="shared" si="835"/>
        <v>3.0960000000000001E-2</v>
      </c>
      <c r="AC3275" s="37">
        <f>(1-EXP(-Info!$B$6*H3275*1000))+(Info!$B$6/(Info!$B$6-Info!$B$7))*(EXP(-Info!$B$7*H3275*1000)-EXP(-Info!$B$6*H3275*1000))*(Info!$B$9-1)</f>
        <v>0.19692836508492295</v>
      </c>
      <c r="AD3275" s="37">
        <f>SQRT((Info!$B$6*EXP(-Info!$B$6*H3275*1000)+(Info!$B$6/(Info!$B$6+Info!$B$7))*(Info!$B$9-1)*(-Info!$B$7*EXP(-Info!$B$7*H3275*1000)+Info!$B$6*EXP(-Info!$B$6*H3275*1000)))^2*(0.01*H3275*1000)^2)</f>
        <v>1.6798925775606626E-3</v>
      </c>
      <c r="AE3275" s="37">
        <f t="shared" si="836"/>
        <v>0</v>
      </c>
      <c r="AF3275" s="37">
        <f t="shared" si="837"/>
        <v>4.1384479999999995</v>
      </c>
      <c r="AG3275" s="37">
        <f t="shared" si="838"/>
        <v>3.5465082031767535E-2</v>
      </c>
      <c r="AH3275" s="37">
        <f t="shared" si="839"/>
        <v>0.89190689655172406</v>
      </c>
      <c r="AI3275">
        <f>AF3275*EXP(Info!$B$6*H3275*1000)</f>
        <v>5.0003573242036419</v>
      </c>
      <c r="AJ3275">
        <f>2*SQRT((EXP(Info!$B$6*H3275)*AG3275)^2+(Info!$B$6*H3275*0.01*AI3275)^2)</f>
        <v>7.0943587029867167E-2</v>
      </c>
      <c r="AK3275">
        <f t="shared" si="840"/>
        <v>0</v>
      </c>
      <c r="AL3275">
        <f t="shared" si="841"/>
        <v>8.2335024000000007E-2</v>
      </c>
      <c r="AM3275"/>
      <c r="AN3275"/>
      <c r="AO3275">
        <f t="shared" si="842"/>
        <v>5.3189279940598215</v>
      </c>
      <c r="AP3275">
        <f t="shared" si="843"/>
        <v>0.34883720930232559</v>
      </c>
      <c r="AQ3275">
        <f t="shared" si="844"/>
        <v>5</v>
      </c>
      <c r="AR3275">
        <v>0</v>
      </c>
      <c r="AS3275">
        <v>1</v>
      </c>
      <c r="AT3275">
        <v>1</v>
      </c>
      <c r="AU3275">
        <v>1</v>
      </c>
      <c r="AV3275">
        <v>1</v>
      </c>
      <c r="AW3275">
        <v>0</v>
      </c>
      <c r="AX3275">
        <v>1</v>
      </c>
    </row>
    <row r="3276" spans="1:58">
      <c r="A3276" s="13" t="s">
        <v>197</v>
      </c>
      <c r="B3276" s="13" t="s">
        <v>219</v>
      </c>
      <c r="D3276" s="14">
        <v>-21.15</v>
      </c>
      <c r="E3276" s="14">
        <v>18.082999999999998</v>
      </c>
      <c r="F3276" s="14">
        <v>3085</v>
      </c>
      <c r="G3276" s="16">
        <v>152</v>
      </c>
      <c r="H3276">
        <v>21.83</v>
      </c>
      <c r="J3276">
        <f>(F3276*100*Info!$B$11)/AI3276</f>
        <v>1.7487480594718419</v>
      </c>
      <c r="K3276">
        <f>2*((F3276*100*Info!$B$11)/AI3276^2)*(AJ3276/2)</f>
        <v>2.7758365186356861E-2</v>
      </c>
      <c r="L3276">
        <f t="shared" si="831"/>
        <v>0.49324261682243081</v>
      </c>
      <c r="M3276">
        <f t="shared" si="832"/>
        <v>9.2293606384823175</v>
      </c>
      <c r="N3276">
        <f t="shared" si="833"/>
        <v>0.14650021291057511</v>
      </c>
      <c r="O3276" s="13">
        <v>1.06</v>
      </c>
      <c r="S3276" s="13">
        <v>4.28</v>
      </c>
      <c r="U3276" s="13">
        <v>1.28</v>
      </c>
      <c r="W3276" s="37">
        <f>U3276*Info!$B$2</f>
        <v>0.61439999999999995</v>
      </c>
      <c r="X3276" s="37">
        <f>W3276*SQRT((0.5*V3276/U3276)^2+Info!$B$3^2)</f>
        <v>3.0719999999999997E-2</v>
      </c>
      <c r="Y3276" s="28">
        <f>W3276*Info!$D$2</f>
        <v>0.497664</v>
      </c>
      <c r="Z3276" s="28">
        <f>Y3276*SQRT(Info!$D$3^2+(X3276/W3276)^2)</f>
        <v>3.5190158915242208E-2</v>
      </c>
      <c r="AA3276" s="37">
        <f t="shared" si="834"/>
        <v>0.44560000000000011</v>
      </c>
      <c r="AB3276" s="37">
        <f t="shared" si="835"/>
        <v>3.0719999999999997E-2</v>
      </c>
      <c r="AC3276" s="37">
        <f>(1-EXP(-Info!$B$6*H3276*1000))+(Info!$B$6/(Info!$B$6-Info!$B$7))*(EXP(-Info!$B$7*H3276*1000)-EXP(-Info!$B$6*H3276*1000))*(Info!$B$9-1)</f>
        <v>0.20723064570977556</v>
      </c>
      <c r="AD3276" s="37">
        <f>SQRT((Info!$B$6*EXP(-Info!$B$6*H3276*1000)+(Info!$B$6/(Info!$B$6+Info!$B$7))*(Info!$B$9-1)*(-Info!$B$7*EXP(-Info!$B$7*H3276*1000)+Info!$B$6*EXP(-Info!$B$6*H3276*1000)))^2*(0.01*H3276*1000)^2)</f>
        <v>1.7576598733223495E-3</v>
      </c>
      <c r="AE3276" s="37">
        <f t="shared" si="836"/>
        <v>6.4141231706366288E-3</v>
      </c>
      <c r="AF3276" s="37">
        <f t="shared" si="837"/>
        <v>3.6899940242717242</v>
      </c>
      <c r="AG3276" s="37">
        <f t="shared" si="838"/>
        <v>3.5769935148502831E-2</v>
      </c>
      <c r="AH3276" s="37">
        <f t="shared" si="839"/>
        <v>0.86214813651208499</v>
      </c>
      <c r="AI3276">
        <f>AF3276*EXP(Info!$B$6*H3276*1000)</f>
        <v>4.5078397166721551</v>
      </c>
      <c r="AJ3276">
        <f>2*SQRT((EXP(Info!$B$6*H3276)*AG3276)^2+(Info!$B$6*H3276*0.01*AI3276)^2)</f>
        <v>7.155419580264813E-2</v>
      </c>
      <c r="AK3276">
        <f t="shared" si="840"/>
        <v>0.59251432000000015</v>
      </c>
      <c r="AL3276">
        <f t="shared" si="841"/>
        <v>8.1696767999999989E-2</v>
      </c>
      <c r="AM3276"/>
      <c r="AN3276"/>
      <c r="AO3276">
        <f t="shared" si="842"/>
        <v>5.2776959941058692</v>
      </c>
      <c r="AP3276">
        <f t="shared" si="843"/>
        <v>0.828125</v>
      </c>
      <c r="AQ3276">
        <f t="shared" si="844"/>
        <v>5</v>
      </c>
      <c r="AR3276">
        <v>0</v>
      </c>
      <c r="AS3276">
        <v>1</v>
      </c>
      <c r="AT3276">
        <v>1</v>
      </c>
      <c r="AU3276">
        <v>1</v>
      </c>
      <c r="AV3276">
        <v>1</v>
      </c>
      <c r="AW3276">
        <v>0</v>
      </c>
      <c r="AX3276">
        <v>1</v>
      </c>
    </row>
    <row r="3277" spans="1:58">
      <c r="A3277" s="13" t="s">
        <v>197</v>
      </c>
      <c r="B3277" s="13" t="s">
        <v>219</v>
      </c>
      <c r="D3277" s="14">
        <v>-21.15</v>
      </c>
      <c r="E3277" s="14">
        <v>18.082999999999998</v>
      </c>
      <c r="F3277" s="14">
        <v>3085</v>
      </c>
      <c r="G3277" s="16">
        <v>156</v>
      </c>
      <c r="H3277">
        <v>22.47</v>
      </c>
      <c r="J3277">
        <f>(F3277*100*Info!$B$11)/AI3277</f>
        <v>1.6327551180889348</v>
      </c>
      <c r="K3277">
        <f>2*((F3277*100*Info!$B$11)/AI3277^2)*(AJ3277/2)</f>
        <v>2.4921946328809456E-2</v>
      </c>
      <c r="L3277">
        <f t="shared" si="831"/>
        <v>0.51636336448598219</v>
      </c>
      <c r="M3277">
        <f t="shared" si="832"/>
        <v>9.021115709891772</v>
      </c>
      <c r="N3277">
        <f t="shared" si="833"/>
        <v>0.13769594659794943</v>
      </c>
      <c r="O3277" s="13">
        <v>0.6</v>
      </c>
      <c r="S3277" s="13">
        <v>4.45</v>
      </c>
      <c r="U3277" s="13">
        <v>1.34</v>
      </c>
      <c r="W3277" s="37">
        <f>U3277*Info!$B$2</f>
        <v>0.64319999999999999</v>
      </c>
      <c r="X3277" s="37">
        <f>W3277*SQRT((0.5*V3277/U3277)^2+Info!$B$3^2)</f>
        <v>3.2160000000000001E-2</v>
      </c>
      <c r="Y3277" s="28">
        <f>W3277*Info!$D$2</f>
        <v>0.52099200000000001</v>
      </c>
      <c r="Z3277" s="28">
        <f>Y3277*SQRT(Info!$D$3^2+(X3277/W3277)^2)</f>
        <v>3.6839697614394186E-2</v>
      </c>
      <c r="AA3277" s="37">
        <f t="shared" si="834"/>
        <v>0</v>
      </c>
      <c r="AB3277" s="37">
        <f t="shared" si="835"/>
        <v>3.2160000000000001E-2</v>
      </c>
      <c r="AC3277" s="37">
        <f>(1-EXP(-Info!$B$6*H3277*1000))+(Info!$B$6/(Info!$B$6-Info!$B$7))*(EXP(-Info!$B$7*H3277*1000)-EXP(-Info!$B$6*H3277*1000))*(Info!$B$9-1)</f>
        <v>0.21267691726598606</v>
      </c>
      <c r="AD3277" s="37">
        <f>SQRT((Info!$B$6*EXP(-Info!$B$6*H3277*1000)+(Info!$B$6/(Info!$B$6+Info!$B$7))*(Info!$B$9-1)*(-Info!$B$7*EXP(-Info!$B$7*H3277*1000)+Info!$B$6*EXP(-Info!$B$6*H3277*1000)))^2*(0.01*H3277*1000)^2)</f>
        <v>1.798331770061705E-3</v>
      </c>
      <c r="AE3277" s="37">
        <f t="shared" si="836"/>
        <v>0</v>
      </c>
      <c r="AF3277" s="37">
        <f t="shared" si="837"/>
        <v>3.9290080000000001</v>
      </c>
      <c r="AG3277" s="37">
        <f t="shared" si="838"/>
        <v>3.6839697614394186E-2</v>
      </c>
      <c r="AH3277" s="37">
        <f t="shared" si="839"/>
        <v>0.88292314606741573</v>
      </c>
      <c r="AI3277">
        <f>AF3277*EXP(Info!$B$6*H3277*1000)</f>
        <v>4.8280822210297574</v>
      </c>
      <c r="AJ3277">
        <f>2*SQRT((EXP(Info!$B$6*H3277)*AG3277)^2+(Info!$B$6*H3277*0.01*AI3277)^2)</f>
        <v>7.3694582029188743E-2</v>
      </c>
      <c r="AK3277">
        <f t="shared" si="840"/>
        <v>0</v>
      </c>
      <c r="AL3277">
        <f t="shared" si="841"/>
        <v>8.5526303999999997E-2</v>
      </c>
      <c r="AM3277"/>
      <c r="AN3277"/>
      <c r="AO3277">
        <f t="shared" si="842"/>
        <v>5.5250879938295814</v>
      </c>
      <c r="AP3277">
        <f t="shared" si="843"/>
        <v>0.44776119402985071</v>
      </c>
      <c r="AQ3277">
        <f t="shared" si="844"/>
        <v>5</v>
      </c>
      <c r="AR3277">
        <v>0</v>
      </c>
      <c r="AS3277">
        <v>1</v>
      </c>
      <c r="AT3277">
        <v>1</v>
      </c>
      <c r="AU3277">
        <v>1</v>
      </c>
      <c r="AV3277">
        <v>1</v>
      </c>
      <c r="AW3277">
        <v>0</v>
      </c>
      <c r="AX3277">
        <v>1</v>
      </c>
    </row>
    <row r="3278" spans="1:58">
      <c r="A3278" s="13" t="s">
        <v>197</v>
      </c>
      <c r="B3278" s="13" t="s">
        <v>219</v>
      </c>
      <c r="D3278" s="14">
        <v>-21.15</v>
      </c>
      <c r="E3278" s="14">
        <v>18.082999999999998</v>
      </c>
      <c r="F3278" s="14">
        <v>3085</v>
      </c>
      <c r="G3278" s="16">
        <v>160</v>
      </c>
      <c r="H3278">
        <v>23.12</v>
      </c>
      <c r="J3278">
        <f>(F3278*100*Info!$B$11)/AI3278</f>
        <v>1.5620975579832974</v>
      </c>
      <c r="K3278">
        <f>2*((F3278*100*Info!$B$11)/AI3278^2)*(AJ3278/2)</f>
        <v>1.8726070007219951E-2</v>
      </c>
      <c r="L3278">
        <f t="shared" si="831"/>
        <v>0.42388037383177646</v>
      </c>
      <c r="M3278">
        <f t="shared" si="832"/>
        <v>7.0849247161844175</v>
      </c>
      <c r="N3278">
        <f t="shared" si="833"/>
        <v>8.4932465039146379E-2</v>
      </c>
      <c r="O3278" s="13">
        <v>0.38</v>
      </c>
      <c r="S3278" s="13">
        <v>4.51</v>
      </c>
      <c r="U3278" s="13">
        <v>1.1000000000000001</v>
      </c>
      <c r="W3278" s="37">
        <f>U3278*Info!$B$2</f>
        <v>0.52800000000000002</v>
      </c>
      <c r="X3278" s="37">
        <f>W3278*SQRT((0.5*V3278/U3278)^2+Info!$B$3^2)</f>
        <v>2.6400000000000003E-2</v>
      </c>
      <c r="Y3278" s="28">
        <f>W3278*Info!$D$2</f>
        <v>0.42768000000000006</v>
      </c>
      <c r="Z3278" s="28">
        <f>Y3278*SQRT(Info!$D$3^2+(X3278/W3278)^2)</f>
        <v>3.0241542817786276E-2</v>
      </c>
      <c r="AA3278" s="37">
        <f t="shared" si="834"/>
        <v>0</v>
      </c>
      <c r="AB3278" s="37">
        <f t="shared" si="835"/>
        <v>2.6400000000000003E-2</v>
      </c>
      <c r="AC3278" s="37">
        <f>(1-EXP(-Info!$B$6*H3278*1000))+(Info!$B$6/(Info!$B$6-Info!$B$7))*(EXP(-Info!$B$7*H3278*1000)-EXP(-Info!$B$6*H3278*1000))*(Info!$B$9-1)</f>
        <v>0.21817417506525744</v>
      </c>
      <c r="AD3278" s="37">
        <f>SQRT((Info!$B$6*EXP(-Info!$B$6*H3278*1000)+(Info!$B$6/(Info!$B$6+Info!$B$7))*(Info!$B$9-1)*(-Info!$B$7*EXP(-Info!$B$7*H3278*1000)+Info!$B$6*EXP(-Info!$B$6*H3278*1000)))^2*(0.01*H3278*1000)^2)</f>
        <v>1.8390734893574557E-3</v>
      </c>
      <c r="AE3278" s="37">
        <f t="shared" si="836"/>
        <v>0</v>
      </c>
      <c r="AF3278" s="37">
        <f t="shared" si="837"/>
        <v>4.0823199999999993</v>
      </c>
      <c r="AG3278" s="37">
        <f t="shared" si="838"/>
        <v>3.0241542817786276E-2</v>
      </c>
      <c r="AH3278" s="37">
        <f t="shared" si="839"/>
        <v>0.90517073170731699</v>
      </c>
      <c r="AI3278">
        <f>AF3278*EXP(Info!$B$6*H3278*1000)</f>
        <v>5.0464683954296392</v>
      </c>
      <c r="AJ3278">
        <f>2*SQRT((EXP(Info!$B$6*H3278)*AG3278)^2+(Info!$B$6*H3278*0.01*AI3278)^2)</f>
        <v>6.0495914598343414E-2</v>
      </c>
      <c r="AK3278">
        <f t="shared" si="840"/>
        <v>0</v>
      </c>
      <c r="AL3278">
        <f t="shared" si="841"/>
        <v>7.0208160000000006E-2</v>
      </c>
      <c r="AM3278"/>
      <c r="AN3278"/>
      <c r="AO3278">
        <f t="shared" si="842"/>
        <v>4.5355199949347318</v>
      </c>
      <c r="AP3278">
        <f t="shared" si="843"/>
        <v>0.3454545454545454</v>
      </c>
      <c r="AQ3278">
        <f t="shared" si="844"/>
        <v>5</v>
      </c>
      <c r="AR3278">
        <v>0</v>
      </c>
      <c r="AS3278">
        <v>1</v>
      </c>
      <c r="AT3278">
        <v>1</v>
      </c>
      <c r="AU3278">
        <v>1</v>
      </c>
      <c r="AV3278">
        <v>1</v>
      </c>
      <c r="AW3278">
        <v>0</v>
      </c>
      <c r="AX3278">
        <v>1</v>
      </c>
    </row>
    <row r="3279" spans="1:58">
      <c r="A3279" s="13" t="s">
        <v>197</v>
      </c>
      <c r="B3279" s="13" t="s">
        <v>219</v>
      </c>
      <c r="D3279" s="14">
        <v>-21.15</v>
      </c>
      <c r="E3279" s="14">
        <v>18.082999999999998</v>
      </c>
      <c r="F3279" s="14">
        <v>3085</v>
      </c>
      <c r="G3279" s="16">
        <v>164</v>
      </c>
      <c r="H3279">
        <v>23.76</v>
      </c>
      <c r="J3279">
        <f>(F3279*100*Info!$B$11)/AI3279</f>
        <v>1.5756700250871207</v>
      </c>
      <c r="K3279">
        <f>2*((F3279*100*Info!$B$11)/AI3279^2)*(AJ3279/2)</f>
        <v>2.7020621327487761E-2</v>
      </c>
      <c r="L3279">
        <f t="shared" si="831"/>
        <v>0.60113943925233759</v>
      </c>
      <c r="M3279">
        <f t="shared" si="832"/>
        <v>10.135012130005196</v>
      </c>
      <c r="N3279">
        <f t="shared" si="833"/>
        <v>0.17380182433769648</v>
      </c>
      <c r="O3279" s="13">
        <v>0.34</v>
      </c>
      <c r="S3279" s="13">
        <v>4.63</v>
      </c>
      <c r="U3279" s="13">
        <v>1.56</v>
      </c>
      <c r="W3279" s="37">
        <f>U3279*Info!$B$2</f>
        <v>0.74880000000000002</v>
      </c>
      <c r="X3279" s="37">
        <f>W3279*SQRT((0.5*V3279/U3279)^2+Info!$B$3^2)</f>
        <v>3.7440000000000001E-2</v>
      </c>
      <c r="Y3279" s="28">
        <f>W3279*Info!$D$2</f>
        <v>0.60652800000000007</v>
      </c>
      <c r="Z3279" s="28">
        <f>Y3279*SQRT(Info!$D$3^2+(X3279/W3279)^2)</f>
        <v>4.2888006177951445E-2</v>
      </c>
      <c r="AA3279" s="37">
        <f t="shared" si="834"/>
        <v>0</v>
      </c>
      <c r="AB3279" s="37">
        <f t="shared" si="835"/>
        <v>3.7440000000000001E-2</v>
      </c>
      <c r="AC3279" s="37">
        <f>(1-EXP(-Info!$B$6*H3279*1000))+(Info!$B$6/(Info!$B$6-Info!$B$7))*(EXP(-Info!$B$7*H3279*1000)-EXP(-Info!$B$6*H3279*1000))*(Info!$B$9-1)</f>
        <v>0.22355347294608857</v>
      </c>
      <c r="AD3279" s="37">
        <f>SQRT((Info!$B$6*EXP(-Info!$B$6*H3279*1000)+(Info!$B$6/(Info!$B$6+Info!$B$7))*(Info!$B$9-1)*(-Info!$B$7*EXP(-Info!$B$7*H3279*1000)+Info!$B$6*EXP(-Info!$B$6*H3279*1000)))^2*(0.01*H3279*1000)^2)</f>
        <v>1.8786365800703034E-3</v>
      </c>
      <c r="AE3279" s="37">
        <f t="shared" si="836"/>
        <v>0</v>
      </c>
      <c r="AF3279" s="37">
        <f t="shared" si="837"/>
        <v>4.0234719999999999</v>
      </c>
      <c r="AG3279" s="37">
        <f t="shared" si="838"/>
        <v>4.2888006177951445E-2</v>
      </c>
      <c r="AH3279" s="37">
        <f t="shared" si="839"/>
        <v>0.86900043196544274</v>
      </c>
      <c r="AI3279">
        <f>AF3279*EXP(Info!$B$6*H3279*1000)</f>
        <v>5.0029992520195741</v>
      </c>
      <c r="AJ3279">
        <f>2*SQRT((EXP(Info!$B$6*H3279)*AG3279)^2+(Info!$B$6*H3279*0.01*AI3279)^2)</f>
        <v>8.5794707101222487E-2</v>
      </c>
      <c r="AK3279">
        <f t="shared" si="840"/>
        <v>0</v>
      </c>
      <c r="AL3279">
        <f t="shared" si="841"/>
        <v>9.9567935999999996E-2</v>
      </c>
      <c r="AM3279"/>
      <c r="AN3279"/>
      <c r="AO3279">
        <f t="shared" si="842"/>
        <v>6.4321919928165281</v>
      </c>
      <c r="AP3279">
        <f t="shared" si="843"/>
        <v>0.21794871794871795</v>
      </c>
      <c r="AQ3279">
        <f t="shared" si="844"/>
        <v>5</v>
      </c>
      <c r="AR3279">
        <v>0</v>
      </c>
      <c r="AS3279">
        <v>1</v>
      </c>
      <c r="AT3279">
        <v>1</v>
      </c>
      <c r="AU3279">
        <v>1</v>
      </c>
      <c r="AV3279">
        <v>1</v>
      </c>
      <c r="AW3279">
        <v>0</v>
      </c>
      <c r="AX3279">
        <v>1</v>
      </c>
    </row>
    <row r="3280" spans="1:58">
      <c r="A3280" s="13" t="s">
        <v>197</v>
      </c>
      <c r="B3280" s="13" t="s">
        <v>219</v>
      </c>
      <c r="D3280" s="14">
        <v>-21.15</v>
      </c>
      <c r="E3280" s="14">
        <v>18.082999999999998</v>
      </c>
      <c r="F3280" s="14">
        <v>3085</v>
      </c>
      <c r="G3280" s="16">
        <v>168</v>
      </c>
      <c r="H3280">
        <v>24.38</v>
      </c>
      <c r="J3280">
        <f>(F3280*100*Info!$B$11)/AI3280</f>
        <v>1.5920223621903014</v>
      </c>
      <c r="K3280">
        <f>2*((F3280*100*Info!$B$11)/AI3280^2)*(AJ3280/2)</f>
        <v>2.4578523357079819E-2</v>
      </c>
      <c r="L3280">
        <f t="shared" si="831"/>
        <v>0.53563065420560829</v>
      </c>
      <c r="M3280">
        <f t="shared" si="832"/>
        <v>9.1242749792584537</v>
      </c>
      <c r="N3280">
        <f t="shared" si="833"/>
        <v>0.14086561283321719</v>
      </c>
      <c r="O3280" s="13">
        <v>0.3</v>
      </c>
      <c r="S3280" s="13">
        <v>4.5</v>
      </c>
      <c r="U3280" s="13">
        <v>1.39</v>
      </c>
      <c r="W3280" s="37">
        <f>U3280*Info!$B$2</f>
        <v>0.6671999999999999</v>
      </c>
      <c r="X3280" s="37">
        <f>W3280*SQRT((0.5*V3280/U3280)^2+Info!$B$3^2)</f>
        <v>3.3359999999999994E-2</v>
      </c>
      <c r="Y3280" s="28">
        <f>W3280*Info!$D$2</f>
        <v>0.54043199999999991</v>
      </c>
      <c r="Z3280" s="28">
        <f>Y3280*SQRT(Info!$D$3^2+(X3280/W3280)^2)</f>
        <v>3.8214313197020816E-2</v>
      </c>
      <c r="AA3280" s="37">
        <f t="shared" si="834"/>
        <v>0</v>
      </c>
      <c r="AB3280" s="37">
        <f t="shared" si="835"/>
        <v>3.3359999999999994E-2</v>
      </c>
      <c r="AC3280" s="37">
        <f>(1-EXP(-Info!$B$6*H3280*1000))+(Info!$B$6/(Info!$B$6-Info!$B$7))*(EXP(-Info!$B$7*H3280*1000)-EXP(-Info!$B$6*H3280*1000))*(Info!$B$9-1)</f>
        <v>0.22873326295662685</v>
      </c>
      <c r="AD3280" s="37">
        <f>SQRT((Info!$B$6*EXP(-Info!$B$6*H3280*1000)+(Info!$B$6/(Info!$B$6+Info!$B$7))*(Info!$B$9-1)*(-Info!$B$7*EXP(-Info!$B$7*H3280*1000)+Info!$B$6*EXP(-Info!$B$6*H3280*1000)))^2*(0.01*H3280*1000)^2)</f>
        <v>1.9164459435646417E-3</v>
      </c>
      <c r="AE3280" s="37">
        <f t="shared" si="836"/>
        <v>0</v>
      </c>
      <c r="AF3280" s="37">
        <f t="shared" si="837"/>
        <v>3.959568</v>
      </c>
      <c r="AG3280" s="37">
        <f t="shared" si="838"/>
        <v>3.8214313197020816E-2</v>
      </c>
      <c r="AH3280" s="37">
        <f t="shared" si="839"/>
        <v>0.87990400000000002</v>
      </c>
      <c r="AI3280">
        <f>AF3280*EXP(Info!$B$6*H3280*1000)</f>
        <v>4.9516113241619344</v>
      </c>
      <c r="AJ3280">
        <f>2*SQRT((EXP(Info!$B$6*H3280)*AG3280)^2+(Info!$B$6*H3280*0.01*AI3280)^2)</f>
        <v>7.6445719279128632E-2</v>
      </c>
      <c r="AK3280">
        <f t="shared" si="840"/>
        <v>0</v>
      </c>
      <c r="AL3280">
        <f t="shared" si="841"/>
        <v>8.8717583999999988E-2</v>
      </c>
      <c r="AM3280"/>
      <c r="AN3280"/>
      <c r="AO3280">
        <f t="shared" si="842"/>
        <v>5.7312479935993412</v>
      </c>
      <c r="AP3280">
        <f t="shared" si="843"/>
        <v>0.21582733812949642</v>
      </c>
      <c r="AQ3280">
        <f t="shared" si="844"/>
        <v>5</v>
      </c>
      <c r="AR3280">
        <v>0</v>
      </c>
      <c r="AS3280">
        <v>1</v>
      </c>
      <c r="AT3280">
        <v>1</v>
      </c>
      <c r="AU3280">
        <v>1</v>
      </c>
      <c r="AV3280">
        <v>1</v>
      </c>
      <c r="AW3280">
        <v>0</v>
      </c>
      <c r="AX3280">
        <v>1</v>
      </c>
    </row>
    <row r="3281" spans="1:52">
      <c r="A3281" s="13" t="s">
        <v>197</v>
      </c>
      <c r="B3281" s="13" t="s">
        <v>219</v>
      </c>
      <c r="D3281" s="14">
        <v>-21.15</v>
      </c>
      <c r="E3281" s="14">
        <v>18.082999999999998</v>
      </c>
      <c r="F3281" s="14">
        <v>3085</v>
      </c>
      <c r="G3281" s="16">
        <v>172</v>
      </c>
      <c r="H3281">
        <v>24.97</v>
      </c>
      <c r="J3281">
        <f>(F3281*100*Info!$B$11)/AI3281</f>
        <v>1.6030067943996749</v>
      </c>
      <c r="K3281">
        <f>2*((F3281*100*Info!$B$11)/AI3281^2)*(AJ3281/2)</f>
        <v>2.1154255778335605E-2</v>
      </c>
      <c r="L3281">
        <f t="shared" si="831"/>
        <v>0.45470803738317828</v>
      </c>
      <c r="M3281">
        <f t="shared" si="832"/>
        <v>7.7992307853091241</v>
      </c>
      <c r="N3281">
        <f t="shared" si="833"/>
        <v>0.10292340836177552</v>
      </c>
      <c r="O3281" s="13">
        <v>0.39</v>
      </c>
      <c r="S3281" s="13">
        <v>4.37</v>
      </c>
      <c r="U3281" s="13">
        <v>1.18</v>
      </c>
      <c r="W3281" s="37">
        <f>U3281*Info!$B$2</f>
        <v>0.5663999999999999</v>
      </c>
      <c r="X3281" s="37">
        <f>W3281*SQRT((0.5*V3281/U3281)^2+Info!$B$3^2)</f>
        <v>2.8319999999999998E-2</v>
      </c>
      <c r="Y3281" s="28">
        <f>W3281*Info!$D$2</f>
        <v>0.45878399999999997</v>
      </c>
      <c r="Z3281" s="28">
        <f>Y3281*SQRT(Info!$D$3^2+(X3281/W3281)^2)</f>
        <v>3.2440927749988906E-2</v>
      </c>
      <c r="AA3281" s="37">
        <f t="shared" si="834"/>
        <v>0</v>
      </c>
      <c r="AB3281" s="37">
        <f t="shared" si="835"/>
        <v>2.8319999999999998E-2</v>
      </c>
      <c r="AC3281" s="37">
        <f>(1-EXP(-Info!$B$6*H3281*1000))+(Info!$B$6/(Info!$B$6-Info!$B$7))*(EXP(-Info!$B$7*H3281*1000)-EXP(-Info!$B$6*H3281*1000))*(Info!$B$9-1)</f>
        <v>0.23363388271097882</v>
      </c>
      <c r="AD3281" s="37">
        <f>SQRT((Info!$B$6*EXP(-Info!$B$6*H3281*1000)+(Info!$B$6/(Info!$B$6+Info!$B$7))*(Info!$B$9-1)*(-Info!$B$7*EXP(-Info!$B$7*H3281*1000)+Info!$B$6*EXP(-Info!$B$6*H3281*1000)))^2*(0.01*H3281*1000)^2)</f>
        <v>1.9519572070374779E-3</v>
      </c>
      <c r="AE3281" s="37">
        <f t="shared" si="836"/>
        <v>0</v>
      </c>
      <c r="AF3281" s="37">
        <f t="shared" si="837"/>
        <v>3.911216</v>
      </c>
      <c r="AG3281" s="37">
        <f t="shared" si="838"/>
        <v>3.2440927749988906E-2</v>
      </c>
      <c r="AH3281" s="37">
        <f t="shared" si="839"/>
        <v>0.89501510297482834</v>
      </c>
      <c r="AI3281">
        <f>AF3281*EXP(Info!$B$6*H3281*1000)</f>
        <v>4.91768093839723</v>
      </c>
      <c r="AJ3281">
        <f>2*SQRT((EXP(Info!$B$6*H3281)*AG3281)^2+(Info!$B$6*H3281*0.01*AI3281)^2)</f>
        <v>6.4896718323679714E-2</v>
      </c>
      <c r="AK3281">
        <f t="shared" si="840"/>
        <v>0</v>
      </c>
      <c r="AL3281">
        <f t="shared" si="841"/>
        <v>7.5314207999999994E-2</v>
      </c>
      <c r="AM3281"/>
      <c r="AN3281"/>
      <c r="AO3281">
        <f t="shared" si="842"/>
        <v>4.8653759945663477</v>
      </c>
      <c r="AP3281">
        <f t="shared" si="843"/>
        <v>0.33050847457627119</v>
      </c>
      <c r="AQ3281">
        <f t="shared" si="844"/>
        <v>5</v>
      </c>
      <c r="AR3281">
        <v>0</v>
      </c>
      <c r="AS3281">
        <v>1</v>
      </c>
      <c r="AT3281">
        <v>1</v>
      </c>
      <c r="AU3281">
        <v>1</v>
      </c>
      <c r="AV3281">
        <v>1</v>
      </c>
      <c r="AW3281">
        <v>0</v>
      </c>
      <c r="AX3281">
        <v>1</v>
      </c>
    </row>
    <row r="3282" spans="1:52">
      <c r="A3282" s="13" t="s">
        <v>197</v>
      </c>
      <c r="B3282" s="13" t="s">
        <v>219</v>
      </c>
      <c r="D3282" s="14">
        <v>-21.15</v>
      </c>
      <c r="E3282" s="14">
        <v>18.082999999999998</v>
      </c>
      <c r="F3282" s="14">
        <v>3085</v>
      </c>
      <c r="G3282" s="16">
        <v>176</v>
      </c>
      <c r="H3282">
        <v>25.5</v>
      </c>
      <c r="J3282">
        <f>(F3282*100*Info!$B$11)/AI3282</f>
        <v>1.6568870746148339</v>
      </c>
      <c r="K3282">
        <f>2*((F3282*100*Info!$B$11)/AI3282^2)*(AJ3282/2)</f>
        <v>2.6813961170087507E-2</v>
      </c>
      <c r="L3282">
        <f t="shared" si="831"/>
        <v>0.53948411214953362</v>
      </c>
      <c r="M3282">
        <f t="shared" si="832"/>
        <v>9.5643475004726515</v>
      </c>
      <c r="N3282">
        <f t="shared" si="833"/>
        <v>0.15478305457510697</v>
      </c>
      <c r="O3282" s="13">
        <v>0.14000000000000001</v>
      </c>
      <c r="S3282" s="13">
        <v>4.3099999999999996</v>
      </c>
      <c r="U3282" s="13">
        <v>1.4</v>
      </c>
      <c r="W3282" s="37">
        <f>U3282*Info!$B$2</f>
        <v>0.67199999999999993</v>
      </c>
      <c r="X3282" s="37">
        <f>W3282*SQRT((0.5*V3282/U3282)^2+Info!$B$3^2)</f>
        <v>3.3599999999999998E-2</v>
      </c>
      <c r="Y3282" s="28">
        <f>W3282*Info!$D$2</f>
        <v>0.54432000000000003</v>
      </c>
      <c r="Z3282" s="28">
        <f>Y3282*SQRT(Info!$D$3^2+(X3282/W3282)^2)</f>
        <v>3.8489236313546164E-2</v>
      </c>
      <c r="AA3282" s="37">
        <f t="shared" si="834"/>
        <v>0</v>
      </c>
      <c r="AB3282" s="37">
        <f t="shared" si="835"/>
        <v>3.3599999999999998E-2</v>
      </c>
      <c r="AC3282" s="37">
        <f>(1-EXP(-Info!$B$6*H3282*1000))+(Info!$B$6/(Info!$B$6-Info!$B$7))*(EXP(-Info!$B$7*H3282*1000)-EXP(-Info!$B$6*H3282*1000))*(Info!$B$9-1)</f>
        <v>0.2380125351948362</v>
      </c>
      <c r="AD3282" s="37">
        <f>SQRT((Info!$B$6*EXP(-Info!$B$6*H3282*1000)+(Info!$B$6/(Info!$B$6+Info!$B$7))*(Info!$B$9-1)*(-Info!$B$7*EXP(-Info!$B$7*H3282*1000)+Info!$B$6*EXP(-Info!$B$6*H3282*1000)))^2*(0.01*H3282*1000)^2)</f>
        <v>1.9834707631018263E-3</v>
      </c>
      <c r="AE3282" s="37">
        <f t="shared" si="836"/>
        <v>0</v>
      </c>
      <c r="AF3282" s="37">
        <f t="shared" si="837"/>
        <v>3.7656799999999997</v>
      </c>
      <c r="AG3282" s="37">
        <f t="shared" si="838"/>
        <v>3.8489236313546164E-2</v>
      </c>
      <c r="AH3282" s="37">
        <f t="shared" si="839"/>
        <v>0.87370765661252903</v>
      </c>
      <c r="AI3282">
        <f>AF3282*EXP(Info!$B$6*H3282*1000)</f>
        <v>4.7577629626768969</v>
      </c>
      <c r="AJ3282">
        <f>2*SQRT((EXP(Info!$B$6*H3282)*AG3282)^2+(Info!$B$6*H3282*0.01*AI3282)^2)</f>
        <v>7.699647929678928E-2</v>
      </c>
      <c r="AK3282">
        <f t="shared" si="840"/>
        <v>0</v>
      </c>
      <c r="AL3282">
        <f t="shared" si="841"/>
        <v>8.9355839999999992E-2</v>
      </c>
      <c r="AM3282"/>
      <c r="AN3282"/>
      <c r="AO3282">
        <f t="shared" si="842"/>
        <v>5.7724799935532936</v>
      </c>
      <c r="AP3282">
        <f t="shared" si="843"/>
        <v>0.10000000000000002</v>
      </c>
      <c r="AQ3282">
        <f t="shared" si="844"/>
        <v>5</v>
      </c>
      <c r="AR3282">
        <v>0</v>
      </c>
      <c r="AS3282">
        <v>1</v>
      </c>
      <c r="AT3282">
        <v>1</v>
      </c>
      <c r="AU3282">
        <v>1</v>
      </c>
      <c r="AV3282">
        <v>1</v>
      </c>
      <c r="AW3282">
        <v>0</v>
      </c>
      <c r="AX3282">
        <v>1</v>
      </c>
    </row>
    <row r="3283" spans="1:52">
      <c r="A3283" s="13" t="s">
        <v>197</v>
      </c>
      <c r="B3283" s="13" t="s">
        <v>219</v>
      </c>
      <c r="D3283" s="14">
        <v>-21.15</v>
      </c>
      <c r="E3283" s="14">
        <v>18.082999999999998</v>
      </c>
      <c r="F3283" s="14">
        <v>3085</v>
      </c>
      <c r="G3283" s="16">
        <v>180</v>
      </c>
      <c r="H3283">
        <v>25.96</v>
      </c>
      <c r="J3283">
        <f>(F3283*100*Info!$B$11)/AI3283</f>
        <v>1.6320972565571874</v>
      </c>
      <c r="K3283">
        <f>2*((F3283*100*Info!$B$11)/AI3283^2)*(AJ3283/2)</f>
        <v>2.453098330201298E-2</v>
      </c>
      <c r="L3283">
        <f t="shared" si="831"/>
        <v>0.50865644859813175</v>
      </c>
      <c r="M3283">
        <f t="shared" si="832"/>
        <v>8.8828916988723208</v>
      </c>
      <c r="N3283">
        <f t="shared" si="833"/>
        <v>0.13351291846313532</v>
      </c>
      <c r="O3283" s="13">
        <v>0.11</v>
      </c>
      <c r="S3283" s="13">
        <v>4.32</v>
      </c>
      <c r="U3283" s="13">
        <v>1.32</v>
      </c>
      <c r="W3283" s="37">
        <f>U3283*Info!$B$2</f>
        <v>0.63360000000000005</v>
      </c>
      <c r="X3283" s="37">
        <f>W3283*SQRT((0.5*V3283/U3283)^2+Info!$B$3^2)</f>
        <v>3.1680000000000007E-2</v>
      </c>
      <c r="Y3283" s="28">
        <f>W3283*Info!$D$2</f>
        <v>0.51321600000000012</v>
      </c>
      <c r="Z3283" s="28">
        <f>Y3283*SQRT(Info!$D$3^2+(X3283/W3283)^2)</f>
        <v>3.6289851381343531E-2</v>
      </c>
      <c r="AA3283" s="37">
        <f t="shared" si="834"/>
        <v>0</v>
      </c>
      <c r="AB3283" s="37">
        <f t="shared" si="835"/>
        <v>3.1680000000000007E-2</v>
      </c>
      <c r="AC3283" s="37">
        <f>(1-EXP(-Info!$B$6*H3283*1000))+(Info!$B$6/(Info!$B$6-Info!$B$7))*(EXP(-Info!$B$7*H3283*1000)-EXP(-Info!$B$6*H3283*1000))*(Info!$B$9-1)</f>
        <v>0.24179485864131012</v>
      </c>
      <c r="AD3283" s="37">
        <f>SQRT((Info!$B$6*EXP(-Info!$B$6*H3283*1000)+(Info!$B$6/(Info!$B$6+Info!$B$7))*(Info!$B$9-1)*(-Info!$B$7*EXP(-Info!$B$7*H3283*1000)+Info!$B$6*EXP(-Info!$B$6*H3283*1000)))^2*(0.01*H3283*1000)^2)</f>
        <v>2.0105279698693773E-3</v>
      </c>
      <c r="AE3283" s="37">
        <f t="shared" si="836"/>
        <v>0</v>
      </c>
      <c r="AF3283" s="37">
        <f t="shared" si="837"/>
        <v>3.8067840000000004</v>
      </c>
      <c r="AG3283" s="37">
        <f t="shared" si="838"/>
        <v>3.6289851381343531E-2</v>
      </c>
      <c r="AH3283" s="37">
        <f t="shared" si="839"/>
        <v>0.88119999999999998</v>
      </c>
      <c r="AI3283">
        <f>AF3283*EXP(Info!$B$6*H3283*1000)</f>
        <v>4.8300283118969336</v>
      </c>
      <c r="AJ3283">
        <f>2*SQRT((EXP(Info!$B$6*H3283)*AG3283)^2+(Info!$B$6*H3283*0.01*AI3283)^2)</f>
        <v>7.259698733721999E-2</v>
      </c>
      <c r="AK3283">
        <f t="shared" si="840"/>
        <v>0</v>
      </c>
      <c r="AL3283">
        <f t="shared" si="841"/>
        <v>8.4249792000000018E-2</v>
      </c>
      <c r="AM3283"/>
      <c r="AN3283"/>
      <c r="AO3283">
        <f t="shared" si="842"/>
        <v>5.4426239939216776</v>
      </c>
      <c r="AP3283">
        <f t="shared" si="843"/>
        <v>8.3333333333333329E-2</v>
      </c>
      <c r="AQ3283">
        <f t="shared" si="844"/>
        <v>5</v>
      </c>
      <c r="AR3283">
        <v>0</v>
      </c>
      <c r="AS3283">
        <v>1</v>
      </c>
      <c r="AT3283">
        <v>1</v>
      </c>
      <c r="AU3283">
        <v>1</v>
      </c>
      <c r="AV3283">
        <v>1</v>
      </c>
      <c r="AW3283">
        <v>0</v>
      </c>
      <c r="AX3283">
        <v>1</v>
      </c>
    </row>
    <row r="3284" spans="1:52">
      <c r="A3284" s="13" t="s">
        <v>197</v>
      </c>
      <c r="B3284" s="13" t="s">
        <v>219</v>
      </c>
      <c r="D3284" s="14">
        <v>-21.15</v>
      </c>
      <c r="E3284" s="14">
        <v>18.082999999999998</v>
      </c>
      <c r="F3284" s="14">
        <v>3085</v>
      </c>
      <c r="G3284" s="16">
        <v>181</v>
      </c>
      <c r="H3284">
        <v>26.07</v>
      </c>
      <c r="J3284">
        <f>(F3284*100*Info!$B$11)/AI3284</f>
        <v>1.578036554880486</v>
      </c>
      <c r="K3284">
        <f>2*((F3284*100*Info!$B$11)/AI3284^2)*(AJ3284/2)</f>
        <v>2.2568229550746863E-2</v>
      </c>
      <c r="L3284">
        <f t="shared" si="831"/>
        <v>0.48938915887850554</v>
      </c>
      <c r="M3284">
        <f t="shared" si="832"/>
        <v>8.2633316103157028</v>
      </c>
      <c r="N3284">
        <f t="shared" si="833"/>
        <v>0.11817772158622232</v>
      </c>
      <c r="O3284" s="13">
        <v>1.24</v>
      </c>
      <c r="S3284" s="13">
        <v>4.58</v>
      </c>
      <c r="U3284" s="13">
        <v>1.27</v>
      </c>
      <c r="W3284" s="37">
        <f>U3284*Info!$B$2</f>
        <v>0.60960000000000003</v>
      </c>
      <c r="X3284" s="37">
        <f>W3284*SQRT((0.5*V3284/U3284)^2+Info!$B$3^2)</f>
        <v>3.0480000000000004E-2</v>
      </c>
      <c r="Y3284" s="28">
        <f>W3284*Info!$D$2</f>
        <v>0.49377600000000005</v>
      </c>
      <c r="Z3284" s="28">
        <f>Y3284*SQRT(Info!$D$3^2+(X3284/W3284)^2)</f>
        <v>3.491523579871688E-2</v>
      </c>
      <c r="AA3284" s="37">
        <f t="shared" si="834"/>
        <v>0.63039999999999996</v>
      </c>
      <c r="AB3284" s="37">
        <f t="shared" si="835"/>
        <v>3.0480000000000004E-2</v>
      </c>
      <c r="AC3284" s="37">
        <f>(1-EXP(-Info!$B$6*H3284*1000))+(Info!$B$6/(Info!$B$6-Info!$B$7))*(EXP(-Info!$B$7*H3284*1000)-EXP(-Info!$B$6*H3284*1000))*(Info!$B$9-1)</f>
        <v>0.24269685521049758</v>
      </c>
      <c r="AD3284" s="37">
        <f>SQRT((Info!$B$6*EXP(-Info!$B$6*H3284*1000)+(Info!$B$6/(Info!$B$6+Info!$B$7))*(Info!$B$9-1)*(-Info!$B$7*EXP(-Info!$B$7*H3284*1000)+Info!$B$6*EXP(-Info!$B$6*H3284*1000)))^2*(0.01*H3284*1000)^2)</f>
        <v>2.0169578829920031E-3</v>
      </c>
      <c r="AE3284" s="37">
        <f t="shared" si="836"/>
        <v>7.5058787884250567E-3</v>
      </c>
      <c r="AF3284" s="37">
        <f t="shared" si="837"/>
        <v>3.9332279024753021</v>
      </c>
      <c r="AG3284" s="37">
        <f t="shared" si="838"/>
        <v>3.5712909532360004E-2</v>
      </c>
      <c r="AH3284" s="37">
        <f t="shared" si="839"/>
        <v>0.85878338481993499</v>
      </c>
      <c r="AI3284">
        <f>AF3284*EXP(Info!$B$6*H3284*1000)</f>
        <v>4.9954964177224399</v>
      </c>
      <c r="AJ3284">
        <f>2*SQRT((EXP(Info!$B$6*H3284)*AG3284)^2+(Info!$B$6*H3284*0.01*AI3284)^2)</f>
        <v>7.1442901323431063E-2</v>
      </c>
      <c r="AK3284">
        <f t="shared" si="840"/>
        <v>0.83824287999999991</v>
      </c>
      <c r="AL3284">
        <f t="shared" si="841"/>
        <v>8.1058512000000013E-2</v>
      </c>
      <c r="AM3284"/>
      <c r="AN3284"/>
      <c r="AO3284">
        <f t="shared" si="842"/>
        <v>5.2364639941519169</v>
      </c>
      <c r="AP3284">
        <f t="shared" si="843"/>
        <v>0.97637795275590544</v>
      </c>
      <c r="AQ3284">
        <f t="shared" si="844"/>
        <v>5</v>
      </c>
      <c r="AR3284">
        <v>0</v>
      </c>
      <c r="AS3284">
        <v>1</v>
      </c>
      <c r="AT3284">
        <v>1</v>
      </c>
      <c r="AU3284">
        <v>1</v>
      </c>
      <c r="AV3284">
        <v>1</v>
      </c>
      <c r="AW3284">
        <v>0</v>
      </c>
      <c r="AX3284">
        <v>1</v>
      </c>
    </row>
    <row r="3285" spans="1:52">
      <c r="A3285" s="13" t="s">
        <v>197</v>
      </c>
      <c r="B3285" s="13" t="s">
        <v>219</v>
      </c>
      <c r="D3285" s="14">
        <v>-21.15</v>
      </c>
      <c r="E3285" s="14">
        <v>18.082999999999998</v>
      </c>
      <c r="F3285" s="14">
        <v>3085</v>
      </c>
      <c r="G3285" s="16">
        <v>191</v>
      </c>
      <c r="H3285">
        <v>26.82</v>
      </c>
      <c r="J3285">
        <f>(F3285*100*Info!$B$11)/AI3285</f>
        <v>1.6082290500536578</v>
      </c>
      <c r="K3285">
        <f>2*((F3285*100*Info!$B$11)/AI3285^2)*(AJ3285/2)</f>
        <v>2.1976640563914279E-2</v>
      </c>
      <c r="L3285">
        <f t="shared" si="831"/>
        <v>0.45856149532710361</v>
      </c>
      <c r="M3285">
        <f t="shared" si="832"/>
        <v>7.8909495228256912</v>
      </c>
      <c r="N3285">
        <f t="shared" si="833"/>
        <v>0.10783076040402649</v>
      </c>
      <c r="O3285" s="13">
        <v>0.83</v>
      </c>
      <c r="S3285" s="13">
        <v>4.3600000000000003</v>
      </c>
      <c r="U3285" s="13">
        <v>1.19</v>
      </c>
      <c r="W3285" s="37">
        <f>U3285*Info!$B$2</f>
        <v>0.57119999999999993</v>
      </c>
      <c r="X3285" s="37">
        <f>W3285*SQRT((0.5*V3285/U3285)^2+Info!$B$3^2)</f>
        <v>2.8559999999999999E-2</v>
      </c>
      <c r="Y3285" s="28">
        <f>W3285*Info!$D$2</f>
        <v>0.46267199999999997</v>
      </c>
      <c r="Z3285" s="28">
        <f>Y3285*SQRT(Info!$D$3^2+(X3285/W3285)^2)</f>
        <v>3.2715850866514233E-2</v>
      </c>
      <c r="AA3285" s="37">
        <f t="shared" si="834"/>
        <v>0.25880000000000003</v>
      </c>
      <c r="AB3285" s="37">
        <f t="shared" si="835"/>
        <v>2.8559999999999999E-2</v>
      </c>
      <c r="AC3285" s="37">
        <f>(1-EXP(-Info!$B$6*H3285*1000))+(Info!$B$6/(Info!$B$6-Info!$B$7))*(EXP(-Info!$B$7*H3285*1000)-EXP(-Info!$B$6*H3285*1000))*(Info!$B$9-1)</f>
        <v>0.24882150511369569</v>
      </c>
      <c r="AD3285" s="37">
        <f>SQRT((Info!$B$6*EXP(-Info!$B$6*H3285*1000)+(Info!$B$6/(Info!$B$6+Info!$B$7))*(Info!$B$9-1)*(-Info!$B$7*EXP(-Info!$B$7*H3285*1000)+Info!$B$6*EXP(-Info!$B$6*H3285*1000)))^2*(0.01*H3285*1000)^2)</f>
        <v>2.0603863844563383E-3</v>
      </c>
      <c r="AE3285" s="37">
        <f t="shared" si="836"/>
        <v>7.1263196224438741E-3</v>
      </c>
      <c r="AF3285" s="37">
        <f t="shared" si="837"/>
        <v>3.8329329944765758</v>
      </c>
      <c r="AG3285" s="37">
        <f t="shared" si="838"/>
        <v>3.3483000601517605E-2</v>
      </c>
      <c r="AH3285" s="37">
        <f t="shared" si="839"/>
        <v>0.87911307212765488</v>
      </c>
      <c r="AI3285">
        <f>AF3285*EXP(Info!$B$6*H3285*1000)</f>
        <v>4.9017122011802448</v>
      </c>
      <c r="AJ3285">
        <f>2*SQRT((EXP(Info!$B$6*H3285)*AG3285)^2+(Info!$B$6*H3285*0.01*AI3285)^2)</f>
        <v>6.6982478142337487E-2</v>
      </c>
      <c r="AK3285">
        <f t="shared" si="840"/>
        <v>0.34412636000000002</v>
      </c>
      <c r="AL3285">
        <f t="shared" si="841"/>
        <v>7.5952463999999997E-2</v>
      </c>
      <c r="AM3285"/>
      <c r="AN3285"/>
      <c r="AO3285">
        <f t="shared" si="842"/>
        <v>4.9066079945203001</v>
      </c>
      <c r="AP3285">
        <f t="shared" si="843"/>
        <v>0.69747899159663862</v>
      </c>
      <c r="AQ3285">
        <f t="shared" si="844"/>
        <v>5</v>
      </c>
      <c r="AR3285">
        <v>0</v>
      </c>
      <c r="AS3285">
        <v>1</v>
      </c>
      <c r="AT3285">
        <v>1</v>
      </c>
      <c r="AU3285">
        <v>1</v>
      </c>
      <c r="AV3285">
        <v>1</v>
      </c>
      <c r="AW3285">
        <v>0</v>
      </c>
      <c r="AX3285">
        <v>1</v>
      </c>
    </row>
    <row r="3286" spans="1:52">
      <c r="A3286" s="13" t="s">
        <v>197</v>
      </c>
      <c r="B3286" s="13" t="s">
        <v>219</v>
      </c>
      <c r="D3286" s="14">
        <v>-21.15</v>
      </c>
      <c r="E3286" s="14">
        <v>18.082999999999998</v>
      </c>
      <c r="F3286" s="14">
        <v>3085</v>
      </c>
      <c r="G3286" s="16">
        <v>201</v>
      </c>
      <c r="H3286">
        <v>27.34</v>
      </c>
      <c r="J3286">
        <f>(F3286*100*Info!$B$11)/AI3286</f>
        <v>1.7502269178030327</v>
      </c>
      <c r="K3286">
        <f>2*((F3286*100*Info!$B$11)/AI3286^2)*(AJ3286/2)</f>
        <v>2.4955552903765825E-2</v>
      </c>
      <c r="L3286">
        <f t="shared" si="831"/>
        <v>0.43929420560747739</v>
      </c>
      <c r="M3286">
        <f t="shared" si="832"/>
        <v>8.2268506153334435</v>
      </c>
      <c r="N3286">
        <f t="shared" si="833"/>
        <v>0.11730227873540046</v>
      </c>
      <c r="O3286" s="13">
        <v>0.83</v>
      </c>
      <c r="S3286" s="13">
        <v>4.0199999999999996</v>
      </c>
      <c r="U3286" s="13">
        <v>1.1399999999999999</v>
      </c>
      <c r="W3286" s="37">
        <f>U3286*Info!$B$2</f>
        <v>0.54719999999999991</v>
      </c>
      <c r="X3286" s="37">
        <f>W3286*SQRT((0.5*V3286/U3286)^2+Info!$B$3^2)</f>
        <v>2.7359999999999995E-2</v>
      </c>
      <c r="Y3286" s="28">
        <f>W3286*Info!$D$2</f>
        <v>0.44323199999999996</v>
      </c>
      <c r="Z3286" s="28">
        <f>Y3286*SQRT(Info!$D$3^2+(X3286/W3286)^2)</f>
        <v>3.1341235283887589E-2</v>
      </c>
      <c r="AA3286" s="37">
        <f t="shared" si="834"/>
        <v>0.28280000000000005</v>
      </c>
      <c r="AB3286" s="37">
        <f t="shared" si="835"/>
        <v>2.7359999999999995E-2</v>
      </c>
      <c r="AC3286" s="37">
        <f>(1-EXP(-Info!$B$6*H3286*1000))+(Info!$B$6/(Info!$B$6-Info!$B$7))*(EXP(-Info!$B$7*H3286*1000)-EXP(-Info!$B$6*H3286*1000))*(Info!$B$9-1)</f>
        <v>0.25304210827523832</v>
      </c>
      <c r="AD3286" s="37">
        <f>SQRT((Info!$B$6*EXP(-Info!$B$6*H3286*1000)+(Info!$B$6/(Info!$B$6+Info!$B$7))*(Info!$B$9-1)*(-Info!$B$7*EXP(-Info!$B$7*H3286*1000)+Info!$B$6*EXP(-Info!$B$6*H3286*1000)))^2*(0.01*H3286*1000)^2)</f>
        <v>2.0900779695112851E-3</v>
      </c>
      <c r="AE3286" s="37">
        <f t="shared" si="836"/>
        <v>6.9484178774192199E-3</v>
      </c>
      <c r="AF3286" s="37">
        <f t="shared" si="837"/>
        <v>3.5052076917797619</v>
      </c>
      <c r="AG3286" s="37">
        <f t="shared" si="838"/>
        <v>3.2102235749543039E-2</v>
      </c>
      <c r="AH3286" s="37">
        <f t="shared" si="839"/>
        <v>0.87194221188551302</v>
      </c>
      <c r="AI3286">
        <f>AF3286*EXP(Info!$B$6*H3286*1000)</f>
        <v>4.5040308069514419</v>
      </c>
      <c r="AJ3286">
        <f>2*SQRT((EXP(Info!$B$6*H3286)*AG3286)^2+(Info!$B$6*H3286*0.01*AI3286)^2)</f>
        <v>6.4220575023585108E-2</v>
      </c>
      <c r="AK3286">
        <f t="shared" si="840"/>
        <v>0.37603916000000004</v>
      </c>
      <c r="AL3286">
        <f t="shared" si="841"/>
        <v>7.2761183999999993E-2</v>
      </c>
      <c r="AM3286"/>
      <c r="AN3286"/>
      <c r="AO3286">
        <f t="shared" si="842"/>
        <v>4.7004479947505393</v>
      </c>
      <c r="AP3286">
        <f t="shared" si="843"/>
        <v>0.72807017543859653</v>
      </c>
      <c r="AQ3286">
        <f t="shared" si="844"/>
        <v>5</v>
      </c>
      <c r="AR3286">
        <v>0</v>
      </c>
      <c r="AS3286">
        <v>1</v>
      </c>
      <c r="AT3286">
        <v>1</v>
      </c>
      <c r="AU3286">
        <v>1</v>
      </c>
      <c r="AV3286">
        <v>1</v>
      </c>
      <c r="AW3286">
        <v>0</v>
      </c>
      <c r="AX3286">
        <v>1</v>
      </c>
    </row>
    <row r="3287" spans="1:52">
      <c r="A3287" s="13" t="s">
        <v>197</v>
      </c>
      <c r="B3287" s="13" t="s">
        <v>219</v>
      </c>
      <c r="D3287" s="14">
        <v>-21.15</v>
      </c>
      <c r="E3287" s="14">
        <v>18.082999999999998</v>
      </c>
      <c r="F3287" s="14">
        <v>3085</v>
      </c>
      <c r="G3287" s="16">
        <v>211</v>
      </c>
      <c r="H3287">
        <v>28.47</v>
      </c>
      <c r="J3287">
        <f>(F3287*100*Info!$B$11)/AI3287</f>
        <v>1.817974562242813</v>
      </c>
      <c r="K3287">
        <f>2*((F3287*100*Info!$B$11)/AI3287^2)*(AJ3287/2)</f>
        <v>2.4865740686822509E-2</v>
      </c>
      <c r="L3287">
        <f t="shared" si="831"/>
        <v>0.4046130841121503</v>
      </c>
      <c r="M3287">
        <f t="shared" si="832"/>
        <v>7.8706663507915584</v>
      </c>
      <c r="N3287">
        <f t="shared" si="833"/>
        <v>0.10765274309990208</v>
      </c>
      <c r="O3287" s="13">
        <v>1.1599999999999999</v>
      </c>
      <c r="S3287" s="13">
        <v>3.92</v>
      </c>
      <c r="U3287" s="13">
        <v>1.05</v>
      </c>
      <c r="W3287" s="37">
        <f>U3287*Info!$B$2</f>
        <v>0.504</v>
      </c>
      <c r="X3287" s="37">
        <f>W3287*SQRT((0.5*V3287/U3287)^2+Info!$B$3^2)</f>
        <v>2.52E-2</v>
      </c>
      <c r="Y3287" s="28">
        <f>W3287*Info!$D$2</f>
        <v>0.40824000000000005</v>
      </c>
      <c r="Z3287" s="28">
        <f>Y3287*SQRT(Info!$D$3^2+(X3287/W3287)^2)</f>
        <v>2.8866927235159625E-2</v>
      </c>
      <c r="AA3287" s="37">
        <f t="shared" si="834"/>
        <v>0.65599999999999992</v>
      </c>
      <c r="AB3287" s="37">
        <f t="shared" si="835"/>
        <v>2.52E-2</v>
      </c>
      <c r="AC3287" s="37">
        <f>(1-EXP(-Info!$B$6*H3287*1000))+(Info!$B$6/(Info!$B$6-Info!$B$7))*(EXP(-Info!$B$7*H3287*1000)-EXP(-Info!$B$6*H3287*1000))*(Info!$B$9-1)</f>
        <v>0.26214144419787894</v>
      </c>
      <c r="AD3287" s="37">
        <f>SQRT((Info!$B$6*EXP(-Info!$B$6*H3287*1000)+(Info!$B$6/(Info!$B$6+Info!$B$7))*(Info!$B$9-1)*(-Info!$B$7*EXP(-Info!$B$7*H3287*1000)+Info!$B$6*EXP(-Info!$B$6*H3287*1000)))^2*(0.01*H3287*1000)^2)</f>
        <v>2.1534312196885889E-3</v>
      </c>
      <c r="AE3287" s="37">
        <f t="shared" si="836"/>
        <v>6.7553199836179034E-3</v>
      </c>
      <c r="AF3287" s="37">
        <f t="shared" si="837"/>
        <v>3.3397952126061914</v>
      </c>
      <c r="AG3287" s="37">
        <f t="shared" si="838"/>
        <v>2.9646818312950008E-2</v>
      </c>
      <c r="AH3287" s="37">
        <f t="shared" si="839"/>
        <v>0.85198857464443656</v>
      </c>
      <c r="AI3287">
        <f>AF3287*EXP(Info!$B$6*H3287*1000)</f>
        <v>4.3361860614899221</v>
      </c>
      <c r="AJ3287">
        <f>2*SQRT((EXP(Info!$B$6*H3287)*AG3287)^2+(Info!$B$6*H3287*0.01*AI3287)^2)</f>
        <v>5.9309123688619354E-2</v>
      </c>
      <c r="AK3287">
        <f t="shared" si="840"/>
        <v>0.87228319999999993</v>
      </c>
      <c r="AL3287">
        <f t="shared" si="841"/>
        <v>6.7016880000000001E-2</v>
      </c>
      <c r="AM3287"/>
      <c r="AN3287"/>
      <c r="AO3287">
        <f t="shared" si="842"/>
        <v>4.3293599951649711</v>
      </c>
      <c r="AP3287">
        <f t="shared" si="843"/>
        <v>1.1047619047619046</v>
      </c>
      <c r="AQ3287">
        <f t="shared" si="844"/>
        <v>5</v>
      </c>
      <c r="AR3287">
        <v>0</v>
      </c>
      <c r="AS3287">
        <v>1</v>
      </c>
      <c r="AT3287">
        <v>1</v>
      </c>
      <c r="AU3287">
        <v>1</v>
      </c>
      <c r="AV3287">
        <v>1</v>
      </c>
      <c r="AW3287">
        <v>0</v>
      </c>
      <c r="AX3287">
        <v>1</v>
      </c>
    </row>
    <row r="3288" spans="1:52">
      <c r="A3288" s="13" t="s">
        <v>197</v>
      </c>
      <c r="B3288" s="13" t="s">
        <v>219</v>
      </c>
      <c r="D3288" s="14">
        <v>-21.15</v>
      </c>
      <c r="E3288" s="14">
        <v>18.082999999999998</v>
      </c>
      <c r="F3288" s="14">
        <v>3085</v>
      </c>
      <c r="G3288" s="16">
        <v>221</v>
      </c>
      <c r="H3288">
        <v>29.6</v>
      </c>
      <c r="J3288">
        <f>(F3288*100*Info!$B$11)/AI3288</f>
        <v>1.9700400506501858</v>
      </c>
      <c r="K3288">
        <f>2*((F3288*100*Info!$B$11)/AI3288^2)*(AJ3288/2)</f>
        <v>2.5646549911744379E-2</v>
      </c>
      <c r="L3288">
        <f t="shared" si="831"/>
        <v>0.3545181308411221</v>
      </c>
      <c r="M3288">
        <f t="shared" si="832"/>
        <v>7.4730396058935913</v>
      </c>
      <c r="N3288">
        <f t="shared" si="833"/>
        <v>9.7286186228416241E-2</v>
      </c>
      <c r="O3288" s="13">
        <v>1.1499999999999999</v>
      </c>
      <c r="S3288" s="13">
        <v>3.6</v>
      </c>
      <c r="U3288" s="13">
        <v>0.92</v>
      </c>
      <c r="W3288" s="37">
        <f>U3288*Info!$B$2</f>
        <v>0.44159999999999999</v>
      </c>
      <c r="X3288" s="37">
        <f>W3288*SQRT((0.5*V3288/U3288)^2+Info!$B$3^2)</f>
        <v>2.2080000000000002E-2</v>
      </c>
      <c r="Y3288" s="28">
        <f>W3288*Info!$D$2</f>
        <v>0.35769600000000001</v>
      </c>
      <c r="Z3288" s="28">
        <f>Y3288*SQRT(Info!$D$3^2+(X3288/W3288)^2)</f>
        <v>2.5292926720330337E-2</v>
      </c>
      <c r="AA3288" s="37">
        <f t="shared" si="834"/>
        <v>0.70839999999999992</v>
      </c>
      <c r="AB3288" s="37">
        <f t="shared" si="835"/>
        <v>2.2080000000000002E-2</v>
      </c>
      <c r="AC3288" s="37">
        <f>(1-EXP(-Info!$B$6*H3288*1000))+(Info!$B$6/(Info!$B$6-Info!$B$7))*(EXP(-Info!$B$7*H3288*1000)-EXP(-Info!$B$6*H3288*1000))*(Info!$B$9-1)</f>
        <v>0.2711425196095455</v>
      </c>
      <c r="AD3288" s="37">
        <f>SQRT((Info!$B$6*EXP(-Info!$B$6*H3288*1000)+(Info!$B$6/(Info!$B$6+Info!$B$7))*(Info!$B$9-1)*(-Info!$B$7*EXP(-Info!$B$7*H3288*1000)+Info!$B$6*EXP(-Info!$B$6*H3288*1000)))^2*(0.01*H3288*1000)^2)</f>
        <v>2.2152049450348417E-3</v>
      </c>
      <c r="AE3288" s="37">
        <f t="shared" si="836"/>
        <v>6.189074632254662E-3</v>
      </c>
      <c r="AF3288" s="37">
        <f t="shared" si="837"/>
        <v>3.0502266391085979</v>
      </c>
      <c r="AG3288" s="37">
        <f t="shared" si="838"/>
        <v>2.6039139518878471E-2</v>
      </c>
      <c r="AH3288" s="37">
        <f t="shared" si="839"/>
        <v>0.84728517753016608</v>
      </c>
      <c r="AI3288">
        <f>AF3288*EXP(Info!$B$6*H3288*1000)</f>
        <v>4.0014800482552744</v>
      </c>
      <c r="AJ3288">
        <f>2*SQRT((EXP(Info!$B$6*H3288)*AG3288)^2+(Info!$B$6*H3288*0.01*AI3288)^2)</f>
        <v>5.2092422052312307E-2</v>
      </c>
      <c r="AK3288">
        <f t="shared" si="840"/>
        <v>0.94195947999999985</v>
      </c>
      <c r="AL3288">
        <f t="shared" si="841"/>
        <v>5.8719552000000008E-2</v>
      </c>
      <c r="AM3288"/>
      <c r="AN3288"/>
      <c r="AO3288">
        <f t="shared" si="842"/>
        <v>3.7933439957635935</v>
      </c>
      <c r="AP3288">
        <f t="shared" si="843"/>
        <v>1.2499999999999998</v>
      </c>
      <c r="AQ3288">
        <f t="shared" si="844"/>
        <v>5</v>
      </c>
      <c r="AR3288">
        <v>0</v>
      </c>
      <c r="AS3288">
        <v>1</v>
      </c>
      <c r="AT3288">
        <v>1</v>
      </c>
      <c r="AU3288">
        <v>1</v>
      </c>
      <c r="AV3288">
        <v>1</v>
      </c>
      <c r="AW3288">
        <v>0</v>
      </c>
      <c r="AX3288">
        <v>1</v>
      </c>
      <c r="AZ3288"/>
    </row>
    <row r="3289" spans="1:52">
      <c r="A3289" s="13" t="s">
        <v>197</v>
      </c>
      <c r="B3289" s="13" t="s">
        <v>219</v>
      </c>
      <c r="D3289" s="14">
        <v>-21.15</v>
      </c>
      <c r="E3289" s="14">
        <v>18.082999999999998</v>
      </c>
      <c r="F3289" s="14">
        <v>3085</v>
      </c>
      <c r="G3289" s="16">
        <v>231</v>
      </c>
      <c r="H3289">
        <v>30.73</v>
      </c>
      <c r="J3289">
        <f>(F3289*100*Info!$B$11)/AI3289</f>
        <v>2.0785740272721744</v>
      </c>
      <c r="K3289">
        <f>2*((F3289*100*Info!$B$11)/AI3289^2)*(AJ3289/2)</f>
        <v>2.7666100433057839E-2</v>
      </c>
      <c r="L3289">
        <f t="shared" si="831"/>
        <v>0.34295775700934639</v>
      </c>
      <c r="M3289">
        <f t="shared" si="832"/>
        <v>7.627635022031293</v>
      </c>
      <c r="N3289">
        <f t="shared" si="833"/>
        <v>0.10152485012197</v>
      </c>
      <c r="O3289" s="13">
        <v>1.08</v>
      </c>
      <c r="S3289" s="13">
        <v>3.39</v>
      </c>
      <c r="U3289" s="13">
        <v>0.89</v>
      </c>
      <c r="W3289" s="37">
        <f>U3289*Info!$B$2</f>
        <v>0.42719999999999997</v>
      </c>
      <c r="X3289" s="37">
        <f>W3289*SQRT((0.5*V3289/U3289)^2+Info!$B$3^2)</f>
        <v>2.1360000000000001E-2</v>
      </c>
      <c r="Y3289" s="28">
        <f>W3289*Info!$D$2</f>
        <v>0.34603200000000001</v>
      </c>
      <c r="Z3289" s="28">
        <f>Y3289*SQRT(Info!$D$3^2+(X3289/W3289)^2)</f>
        <v>2.4468157370754345E-2</v>
      </c>
      <c r="AA3289" s="37">
        <f t="shared" si="834"/>
        <v>0.65280000000000005</v>
      </c>
      <c r="AB3289" s="37">
        <f t="shared" si="835"/>
        <v>2.1360000000000001E-2</v>
      </c>
      <c r="AC3289" s="37">
        <f>(1-EXP(-Info!$B$6*H3289*1000))+(Info!$B$6/(Info!$B$6-Info!$B$7))*(EXP(-Info!$B$7*H3289*1000)-EXP(-Info!$B$6*H3289*1000))*(Info!$B$9-1)</f>
        <v>0.28004636167832919</v>
      </c>
      <c r="AD3289" s="37">
        <f>SQRT((Info!$B$6*EXP(-Info!$B$6*H3289*1000)+(Info!$B$6/(Info!$B$6+Info!$B$7))*(Info!$B$9-1)*(-Info!$B$7*EXP(-Info!$B$7*H3289*1000)+Info!$B$6*EXP(-Info!$B$6*H3289*1000)))^2*(0.01*H3289*1000)^2)</f>
        <v>2.2754249748248765E-3</v>
      </c>
      <c r="AE3289" s="37">
        <f t="shared" si="836"/>
        <v>6.1634584873290843E-3</v>
      </c>
      <c r="AF3289" s="37">
        <f t="shared" si="837"/>
        <v>2.8611537350963867</v>
      </c>
      <c r="AG3289" s="37">
        <f t="shared" si="838"/>
        <v>2.523249780828345E-2</v>
      </c>
      <c r="AH3289" s="37">
        <f t="shared" si="839"/>
        <v>0.84399815194583672</v>
      </c>
      <c r="AI3289">
        <f>AF3289*EXP(Info!$B$6*H3289*1000)</f>
        <v>3.7925403923601975</v>
      </c>
      <c r="AJ3289">
        <f>2*SQRT((EXP(Info!$B$6*H3289)*AG3289)^2+(Info!$B$6*H3289*0.01*AI3289)^2)</f>
        <v>5.0479223744157108E-2</v>
      </c>
      <c r="AK3289">
        <f t="shared" si="840"/>
        <v>0.86802816000000005</v>
      </c>
      <c r="AL3289">
        <f t="shared" si="841"/>
        <v>5.6804784000000004E-2</v>
      </c>
      <c r="AM3289"/>
      <c r="AN3289"/>
      <c r="AO3289">
        <f t="shared" si="842"/>
        <v>3.669647995901737</v>
      </c>
      <c r="AP3289">
        <f t="shared" si="843"/>
        <v>1.2134831460674158</v>
      </c>
      <c r="AQ3289">
        <f t="shared" si="844"/>
        <v>5</v>
      </c>
      <c r="AR3289">
        <v>0</v>
      </c>
      <c r="AS3289">
        <v>1</v>
      </c>
      <c r="AT3289">
        <v>1</v>
      </c>
      <c r="AU3289">
        <v>1</v>
      </c>
      <c r="AV3289">
        <v>1</v>
      </c>
      <c r="AW3289">
        <v>0</v>
      </c>
      <c r="AX3289">
        <v>1</v>
      </c>
    </row>
    <row r="3290" spans="1:52">
      <c r="A3290" s="13" t="s">
        <v>197</v>
      </c>
      <c r="B3290" s="13" t="s">
        <v>219</v>
      </c>
      <c r="D3290" s="14">
        <v>-21.15</v>
      </c>
      <c r="E3290" s="14">
        <v>18.082999999999998</v>
      </c>
      <c r="F3290" s="14">
        <v>3085</v>
      </c>
      <c r="G3290" s="16">
        <v>241</v>
      </c>
      <c r="H3290">
        <v>31.87</v>
      </c>
      <c r="J3290">
        <f>(F3290*100*Info!$B$11)/AI3290</f>
        <v>2.078681016915795</v>
      </c>
      <c r="K3290">
        <f>2*((F3290*100*Info!$B$11)/AI3290^2)*(AJ3290/2)</f>
        <v>2.8308518035015086E-2</v>
      </c>
      <c r="L3290">
        <f t="shared" si="831"/>
        <v>0.35066467289719688</v>
      </c>
      <c r="M3290">
        <f t="shared" si="832"/>
        <v>7.799443987741971</v>
      </c>
      <c r="N3290">
        <f t="shared" si="833"/>
        <v>0.10621673022139672</v>
      </c>
      <c r="O3290" s="13">
        <v>0.8</v>
      </c>
      <c r="S3290" s="13">
        <v>3.29</v>
      </c>
      <c r="U3290" s="13">
        <v>0.91</v>
      </c>
      <c r="W3290" s="37">
        <f>U3290*Info!$B$2</f>
        <v>0.43680000000000002</v>
      </c>
      <c r="X3290" s="37">
        <f>W3290*SQRT((0.5*V3290/U3290)^2+Info!$B$3^2)</f>
        <v>2.1840000000000002E-2</v>
      </c>
      <c r="Y3290" s="28">
        <f>W3290*Info!$D$2</f>
        <v>0.35380800000000007</v>
      </c>
      <c r="Z3290" s="28">
        <f>Y3290*SQRT(Info!$D$3^2+(X3290/W3290)^2)</f>
        <v>2.501800360380501E-2</v>
      </c>
      <c r="AA3290" s="37">
        <f t="shared" si="834"/>
        <v>0.36320000000000002</v>
      </c>
      <c r="AB3290" s="37">
        <f t="shared" si="835"/>
        <v>2.1840000000000002E-2</v>
      </c>
      <c r="AC3290" s="37">
        <f>(1-EXP(-Info!$B$6*H3290*1000))+(Info!$B$6/(Info!$B$6-Info!$B$7))*(EXP(-Info!$B$7*H3290*1000)-EXP(-Info!$B$6*H3290*1000))*(Info!$B$9-1)</f>
        <v>0.28893150403339107</v>
      </c>
      <c r="AD3290" s="37">
        <f>SQRT((Info!$B$6*EXP(-Info!$B$6*H3290*1000)+(Info!$B$6/(Info!$B$6+Info!$B$7))*(Info!$B$9-1)*(-Info!$B$7*EXP(-Info!$B$7*H3290*1000)+Info!$B$6*EXP(-Info!$B$6*H3290*1000)))^2*(0.01*H3290*1000)^2)</f>
        <v>2.334629424035646E-3</v>
      </c>
      <c r="AE3290" s="37">
        <f t="shared" si="836"/>
        <v>6.3669796766186639E-3</v>
      </c>
      <c r="AF3290" s="37">
        <f t="shared" si="837"/>
        <v>2.8312520777350727</v>
      </c>
      <c r="AG3290" s="37">
        <f t="shared" si="838"/>
        <v>2.5815478584029303E-2</v>
      </c>
      <c r="AH3290" s="37">
        <f t="shared" si="839"/>
        <v>0.86056294156081237</v>
      </c>
      <c r="AI3290">
        <f>AF3290*EXP(Info!$B$6*H3290*1000)</f>
        <v>3.7923451904308521</v>
      </c>
      <c r="AJ3290">
        <f>2*SQRT((EXP(Info!$B$6*H3290)*AG3290)^2+(Info!$B$6*H3290*0.01*AI3290)^2)</f>
        <v>5.1646054081737613E-2</v>
      </c>
      <c r="AK3290">
        <f t="shared" si="840"/>
        <v>0.48294704000000005</v>
      </c>
      <c r="AL3290">
        <f t="shared" si="841"/>
        <v>5.8081296000000004E-2</v>
      </c>
      <c r="AM3290"/>
      <c r="AN3290"/>
      <c r="AO3290">
        <f t="shared" si="842"/>
        <v>3.7521119958096412</v>
      </c>
      <c r="AP3290">
        <f t="shared" si="843"/>
        <v>0.87912087912087911</v>
      </c>
      <c r="AQ3290">
        <f t="shared" si="844"/>
        <v>5</v>
      </c>
      <c r="AR3290">
        <v>0</v>
      </c>
      <c r="AS3290">
        <v>1</v>
      </c>
      <c r="AT3290">
        <v>1</v>
      </c>
      <c r="AU3290">
        <v>1</v>
      </c>
      <c r="AV3290">
        <v>1</v>
      </c>
      <c r="AW3290">
        <v>0</v>
      </c>
      <c r="AX3290">
        <v>1</v>
      </c>
    </row>
    <row r="3291" spans="1:52">
      <c r="A3291" s="13" t="s">
        <v>197</v>
      </c>
      <c r="B3291" s="13" t="s">
        <v>219</v>
      </c>
      <c r="D3291" s="14">
        <v>-21.15</v>
      </c>
      <c r="E3291" s="14">
        <v>18.082999999999998</v>
      </c>
      <c r="F3291" s="14">
        <v>3085</v>
      </c>
      <c r="G3291" s="16">
        <v>251</v>
      </c>
      <c r="H3291">
        <v>33</v>
      </c>
      <c r="J3291">
        <f>(F3291*100*Info!$B$11)/AI3291</f>
        <v>1.9224477271456339</v>
      </c>
      <c r="K3291">
        <f>2*((F3291*100*Info!$B$11)/AI3291^2)*(AJ3291/2)</f>
        <v>2.6234384785270997E-2</v>
      </c>
      <c r="L3291">
        <f t="shared" si="831"/>
        <v>0.37763887850467354</v>
      </c>
      <c r="M3291">
        <f t="shared" si="832"/>
        <v>7.7681037391955536</v>
      </c>
      <c r="N3291">
        <f t="shared" si="833"/>
        <v>0.10600622303969696</v>
      </c>
      <c r="O3291" s="13">
        <v>1.61</v>
      </c>
      <c r="S3291" s="13">
        <v>3.75</v>
      </c>
      <c r="U3291" s="13">
        <v>0.98</v>
      </c>
      <c r="W3291" s="37">
        <f>U3291*Info!$B$2</f>
        <v>0.47039999999999998</v>
      </c>
      <c r="X3291" s="37">
        <f>W3291*SQRT((0.5*V3291/U3291)^2+Info!$B$3^2)</f>
        <v>2.3519999999999999E-2</v>
      </c>
      <c r="Y3291" s="28">
        <f>W3291*Info!$D$2</f>
        <v>0.38102400000000003</v>
      </c>
      <c r="Z3291" s="28">
        <f>Y3291*SQRT(Info!$D$3^2+(X3291/W3291)^2)</f>
        <v>2.6942465419482316E-2</v>
      </c>
      <c r="AA3291" s="37">
        <f t="shared" si="834"/>
        <v>1.1396000000000002</v>
      </c>
      <c r="AB3291" s="37">
        <f t="shared" si="835"/>
        <v>2.3519999999999999E-2</v>
      </c>
      <c r="AC3291" s="37">
        <f>(1-EXP(-Info!$B$6*H3291*1000))+(Info!$B$6/(Info!$B$6-Info!$B$7))*(EXP(-Info!$B$7*H3291*1000)-EXP(-Info!$B$6*H3291*1000))*(Info!$B$9-1)</f>
        <v>0.29764308037877629</v>
      </c>
      <c r="AD3291" s="37">
        <f>SQRT((Info!$B$6*EXP(-Info!$B$6*H3291*1000)+(Info!$B$6/(Info!$B$6+Info!$B$7))*(Info!$B$9-1)*(-Info!$B$7*EXP(-Info!$B$7*H3291*1000)+Info!$B$6*EXP(-Info!$B$6*H3291*1000)))^2*(0.01*H3291*1000)^2)</f>
        <v>2.3918049077642531E-3</v>
      </c>
      <c r="AE3291" s="37">
        <f t="shared" si="836"/>
        <v>7.5124802212781071E-3</v>
      </c>
      <c r="AF3291" s="37">
        <f t="shared" si="837"/>
        <v>3.0297819456003463</v>
      </c>
      <c r="AG3291" s="37">
        <f t="shared" si="838"/>
        <v>2.7970230638217755E-2</v>
      </c>
      <c r="AH3291" s="37">
        <f t="shared" si="839"/>
        <v>0.8079418521600924</v>
      </c>
      <c r="AI3291">
        <f>AF3291*EXP(Info!$B$6*H3291*1000)</f>
        <v>4.1005411203793685</v>
      </c>
      <c r="AJ3291">
        <f>2*SQRT((EXP(Info!$B$6*H3291)*AG3291)^2+(Info!$B$6*H3291*0.01*AI3291)^2)</f>
        <v>5.5957398508609382E-2</v>
      </c>
      <c r="AK3291">
        <f t="shared" si="840"/>
        <v>1.5153261200000001</v>
      </c>
      <c r="AL3291">
        <f t="shared" si="841"/>
        <v>6.2549088000000003E-2</v>
      </c>
      <c r="AM3291"/>
      <c r="AN3291"/>
      <c r="AO3291">
        <f t="shared" si="842"/>
        <v>4.0407359954873057</v>
      </c>
      <c r="AP3291">
        <f t="shared" si="843"/>
        <v>1.642857142857143</v>
      </c>
      <c r="AQ3291">
        <f t="shared" si="844"/>
        <v>5</v>
      </c>
      <c r="AR3291">
        <v>0</v>
      </c>
      <c r="AS3291">
        <v>1</v>
      </c>
      <c r="AT3291">
        <v>1</v>
      </c>
      <c r="AU3291">
        <v>1</v>
      </c>
      <c r="AV3291">
        <v>1</v>
      </c>
      <c r="AW3291">
        <v>0</v>
      </c>
      <c r="AX3291">
        <v>1</v>
      </c>
    </row>
    <row r="3292" spans="1:52">
      <c r="A3292" s="13" t="s">
        <v>197</v>
      </c>
      <c r="B3292" s="13" t="s">
        <v>219</v>
      </c>
      <c r="D3292" s="14">
        <v>-21.15</v>
      </c>
      <c r="E3292" s="14">
        <v>18.082999999999998</v>
      </c>
      <c r="F3292" s="14">
        <v>3085</v>
      </c>
      <c r="G3292" s="16">
        <v>261</v>
      </c>
      <c r="H3292">
        <v>34.130000000000003</v>
      </c>
      <c r="J3292">
        <f>(F3292*100*Info!$B$11)/AI3292</f>
        <v>2.1785036785513432</v>
      </c>
      <c r="K3292">
        <f>2*((F3292*100*Info!$B$11)/AI3292^2)*(AJ3292/2)</f>
        <v>3.4118590559889229E-2</v>
      </c>
      <c r="L3292">
        <f t="shared" si="831"/>
        <v>0.38149233644859881</v>
      </c>
      <c r="M3292">
        <f t="shared" si="832"/>
        <v>8.8925823037288847</v>
      </c>
      <c r="N3292">
        <f t="shared" si="833"/>
        <v>0.13927099487057018</v>
      </c>
      <c r="O3292" s="13">
        <v>1.68</v>
      </c>
      <c r="S3292" s="13">
        <v>3.4</v>
      </c>
      <c r="U3292" s="13">
        <v>0.99</v>
      </c>
      <c r="W3292" s="37">
        <f>U3292*Info!$B$2</f>
        <v>0.47519999999999996</v>
      </c>
      <c r="X3292" s="37">
        <f>W3292*SQRT((0.5*V3292/U3292)^2+Info!$B$3^2)</f>
        <v>2.376E-2</v>
      </c>
      <c r="Y3292" s="28">
        <f>W3292*Info!$D$2</f>
        <v>0.38491199999999998</v>
      </c>
      <c r="Z3292" s="28">
        <f>Y3292*SQRT(Info!$D$3^2+(X3292/W3292)^2)</f>
        <v>2.7217388536007643E-2</v>
      </c>
      <c r="AA3292" s="37">
        <f t="shared" si="834"/>
        <v>1.2048000000000001</v>
      </c>
      <c r="AB3292" s="37">
        <f t="shared" si="835"/>
        <v>2.376E-2</v>
      </c>
      <c r="AC3292" s="37">
        <f>(1-EXP(-Info!$B$6*H3292*1000))+(Info!$B$6/(Info!$B$6-Info!$B$7))*(EXP(-Info!$B$7*H3292*1000)-EXP(-Info!$B$6*H3292*1000))*(Info!$B$9-1)</f>
        <v>0.30626045028124771</v>
      </c>
      <c r="AD3292" s="37">
        <f>SQRT((Info!$B$6*EXP(-Info!$B$6*H3292*1000)+(Info!$B$6/(Info!$B$6+Info!$B$7))*(Info!$B$9-1)*(-Info!$B$7*EXP(-Info!$B$7*H3292*1000)+Info!$B$6*EXP(-Info!$B$6*H3292*1000)))^2*(0.01*H3292*1000)^2)</f>
        <v>2.4475022353785962E-3</v>
      </c>
      <c r="AE3292" s="37">
        <f t="shared" si="836"/>
        <v>7.851509183140001E-3</v>
      </c>
      <c r="AF3292" s="37">
        <f t="shared" si="837"/>
        <v>2.6461054095011525</v>
      </c>
      <c r="AG3292" s="37">
        <f t="shared" si="838"/>
        <v>2.8327238396513913E-2</v>
      </c>
      <c r="AH3292" s="37">
        <f t="shared" si="839"/>
        <v>0.77826629691210369</v>
      </c>
      <c r="AI3292">
        <f>AF3292*EXP(Info!$B$6*H3292*1000)</f>
        <v>3.6185736267301603</v>
      </c>
      <c r="AJ3292">
        <f>2*SQRT((EXP(Info!$B$6*H3292)*AG3292)^2+(Info!$B$6*H3292*0.01*AI3292)^2)</f>
        <v>5.667221643771489E-2</v>
      </c>
      <c r="AK3292">
        <f t="shared" si="840"/>
        <v>1.6020225600000002</v>
      </c>
      <c r="AL3292">
        <f t="shared" si="841"/>
        <v>6.3187343999999993E-2</v>
      </c>
      <c r="AM3292"/>
      <c r="AN3292"/>
      <c r="AO3292">
        <f t="shared" si="842"/>
        <v>4.081967995441258</v>
      </c>
      <c r="AP3292">
        <f t="shared" si="843"/>
        <v>1.696969696969697</v>
      </c>
      <c r="AQ3292">
        <f t="shared" si="844"/>
        <v>5</v>
      </c>
      <c r="AR3292">
        <v>0</v>
      </c>
      <c r="AS3292">
        <v>1</v>
      </c>
      <c r="AT3292">
        <v>1</v>
      </c>
      <c r="AU3292">
        <v>1</v>
      </c>
      <c r="AV3292">
        <v>1</v>
      </c>
      <c r="AW3292">
        <v>0</v>
      </c>
      <c r="AX3292">
        <v>1</v>
      </c>
    </row>
    <row r="3293" spans="1:52">
      <c r="A3293" s="13" t="s">
        <v>197</v>
      </c>
      <c r="B3293" s="13" t="s">
        <v>219</v>
      </c>
      <c r="D3293" s="14">
        <v>-21.15</v>
      </c>
      <c r="E3293" s="14">
        <v>18.082999999999998</v>
      </c>
      <c r="F3293" s="14">
        <v>3085</v>
      </c>
      <c r="G3293" s="16">
        <v>271</v>
      </c>
      <c r="H3293">
        <v>35.26</v>
      </c>
      <c r="J3293">
        <f>(F3293*100*Info!$B$11)/AI3293</f>
        <v>2.1404309688144925</v>
      </c>
      <c r="K3293">
        <f>2*((F3293*100*Info!$B$11)/AI3293^2)*(AJ3293/2)</f>
        <v>3.0393884440486164E-2</v>
      </c>
      <c r="L3293">
        <f t="shared" si="831"/>
        <v>0.35066467289719688</v>
      </c>
      <c r="M3293">
        <f t="shared" si="832"/>
        <v>8.0311367232604969</v>
      </c>
      <c r="N3293">
        <f t="shared" si="833"/>
        <v>0.11404125853576162</v>
      </c>
      <c r="O3293" s="13">
        <v>1.71</v>
      </c>
      <c r="S3293" s="13">
        <v>3.42</v>
      </c>
      <c r="U3293" s="13">
        <v>0.91</v>
      </c>
      <c r="W3293" s="37">
        <f>U3293*Info!$B$2</f>
        <v>0.43680000000000002</v>
      </c>
      <c r="X3293" s="37">
        <f>W3293*SQRT((0.5*V3293/U3293)^2+Info!$B$3^2)</f>
        <v>2.1840000000000002E-2</v>
      </c>
      <c r="Y3293" s="28">
        <f>W3293*Info!$D$2</f>
        <v>0.35380800000000007</v>
      </c>
      <c r="Z3293" s="28">
        <f>Y3293*SQRT(Info!$D$3^2+(X3293/W3293)^2)</f>
        <v>2.501800360380501E-2</v>
      </c>
      <c r="AA3293" s="37">
        <f t="shared" si="834"/>
        <v>1.2731999999999999</v>
      </c>
      <c r="AB3293" s="37">
        <f t="shared" si="835"/>
        <v>2.1840000000000002E-2</v>
      </c>
      <c r="AC3293" s="37">
        <f>(1-EXP(-Info!$B$6*H3293*1000))+(Info!$B$6/(Info!$B$6-Info!$B$7))*(EXP(-Info!$B$7*H3293*1000)-EXP(-Info!$B$6*H3293*1000))*(Info!$B$9-1)</f>
        <v>0.3147845989345156</v>
      </c>
      <c r="AD3293" s="37">
        <f>SQRT((Info!$B$6*EXP(-Info!$B$6*H3293*1000)+(Info!$B$6/(Info!$B$6+Info!$B$7))*(Info!$B$9-1)*(-Info!$B$7*EXP(-Info!$B$7*H3293*1000)+Info!$B$6*EXP(-Info!$B$6*H3293*1000)))^2*(0.01*H3293*1000)^2)</f>
        <v>2.5017458048440752E-3</v>
      </c>
      <c r="AE3293" s="37">
        <f t="shared" si="836"/>
        <v>7.5769277476851636E-3</v>
      </c>
      <c r="AF3293" s="37">
        <f t="shared" si="837"/>
        <v>2.6654082486365747</v>
      </c>
      <c r="AG3293" s="37">
        <f t="shared" si="838"/>
        <v>2.6140205401137189E-2</v>
      </c>
      <c r="AH3293" s="37">
        <f t="shared" si="839"/>
        <v>0.77935913702823822</v>
      </c>
      <c r="AI3293">
        <f>AF3293*EXP(Info!$B$6*H3293*1000)</f>
        <v>3.6829386566513191</v>
      </c>
      <c r="AJ3293">
        <f>2*SQRT((EXP(Info!$B$6*H3293)*AG3293)^2+(Info!$B$6*H3293*0.01*AI3293)^2)</f>
        <v>5.2297324026132186E-2</v>
      </c>
      <c r="AK3293">
        <f t="shared" si="840"/>
        <v>1.6929740399999997</v>
      </c>
      <c r="AL3293">
        <f t="shared" si="841"/>
        <v>5.8081296000000004E-2</v>
      </c>
      <c r="AM3293"/>
      <c r="AN3293"/>
      <c r="AO3293">
        <f t="shared" si="842"/>
        <v>3.7521119958096412</v>
      </c>
      <c r="AP3293">
        <f t="shared" si="843"/>
        <v>1.8791208791208791</v>
      </c>
      <c r="AQ3293">
        <f t="shared" si="844"/>
        <v>5</v>
      </c>
      <c r="AR3293">
        <v>0</v>
      </c>
      <c r="AS3293">
        <v>1</v>
      </c>
      <c r="AT3293">
        <v>1</v>
      </c>
      <c r="AU3293">
        <v>1</v>
      </c>
      <c r="AV3293">
        <v>1</v>
      </c>
      <c r="AW3293">
        <v>0</v>
      </c>
      <c r="AX3293">
        <v>1</v>
      </c>
    </row>
    <row r="3294" spans="1:52">
      <c r="A3294" s="13" t="s">
        <v>197</v>
      </c>
      <c r="B3294" s="13" t="s">
        <v>219</v>
      </c>
      <c r="D3294" s="14">
        <v>-21.15</v>
      </c>
      <c r="E3294" s="14">
        <v>18.082999999999998</v>
      </c>
      <c r="F3294" s="14">
        <v>3085</v>
      </c>
      <c r="G3294" s="16">
        <v>281</v>
      </c>
      <c r="H3294">
        <v>36.39</v>
      </c>
      <c r="J3294">
        <f>(F3294*100*Info!$B$11)/AI3294</f>
        <v>2.2277080127359539</v>
      </c>
      <c r="K3294">
        <f>2*((F3294*100*Info!$B$11)/AI3294^2)*(AJ3294/2)</f>
        <v>3.2552285910178592E-2</v>
      </c>
      <c r="L3294">
        <f t="shared" si="831"/>
        <v>0.34681121495327161</v>
      </c>
      <c r="M3294">
        <f t="shared" si="832"/>
        <v>8.2667571103016098</v>
      </c>
      <c r="N3294">
        <f t="shared" si="833"/>
        <v>0.12079762673836374</v>
      </c>
      <c r="O3294" s="13">
        <v>1.47</v>
      </c>
      <c r="S3294" s="13">
        <v>3.22</v>
      </c>
      <c r="U3294" s="13">
        <v>0.9</v>
      </c>
      <c r="W3294" s="37">
        <f>U3294*Info!$B$2</f>
        <v>0.432</v>
      </c>
      <c r="X3294" s="37">
        <f>W3294*SQRT((0.5*V3294/U3294)^2+Info!$B$3^2)</f>
        <v>2.1600000000000001E-2</v>
      </c>
      <c r="Y3294" s="28">
        <f>W3294*Info!$D$2</f>
        <v>0.34992000000000001</v>
      </c>
      <c r="Z3294" s="28">
        <f>Y3294*SQRT(Info!$D$3^2+(X3294/W3294)^2)</f>
        <v>2.4743080487279676E-2</v>
      </c>
      <c r="AA3294" s="37">
        <f t="shared" si="834"/>
        <v>1.038</v>
      </c>
      <c r="AB3294" s="37">
        <f t="shared" si="835"/>
        <v>2.1600000000000001E-2</v>
      </c>
      <c r="AC3294" s="37">
        <f>(1-EXP(-Info!$B$6*H3294*1000))+(Info!$B$6/(Info!$B$6-Info!$B$7))*(EXP(-Info!$B$7*H3294*1000)-EXP(-Info!$B$6*H3294*1000))*(Info!$B$9-1)</f>
        <v>0.3232165013311431</v>
      </c>
      <c r="AD3294" s="37">
        <f>SQRT((Info!$B$6*EXP(-Info!$B$6*H3294*1000)+(Info!$B$6/(Info!$B$6+Info!$B$7))*(Info!$B$9-1)*(-Info!$B$7*EXP(-Info!$B$7*H3294*1000)+Info!$B$6*EXP(-Info!$B$6*H3294*1000)))^2*(0.01*H3294*1000)^2)</f>
        <v>2.5545596687123664E-3</v>
      </c>
      <c r="AE3294" s="37">
        <f t="shared" si="836"/>
        <v>7.4680767506208742E-3</v>
      </c>
      <c r="AF3294" s="37">
        <f t="shared" si="837"/>
        <v>2.5345812716182738</v>
      </c>
      <c r="AG3294" s="37">
        <f t="shared" si="838"/>
        <v>2.5845545116192931E-2</v>
      </c>
      <c r="AH3294" s="37">
        <f t="shared" si="839"/>
        <v>0.78713704087524028</v>
      </c>
      <c r="AI3294">
        <f>AF3294*EXP(Info!$B$6*H3294*1000)</f>
        <v>3.538648652279591</v>
      </c>
      <c r="AJ3294">
        <f>2*SQRT((EXP(Info!$B$6*H3294)*AG3294)^2+(Info!$B$6*H3294*0.01*AI3294)^2)</f>
        <v>5.170834867321851E-2</v>
      </c>
      <c r="AK3294">
        <f t="shared" si="840"/>
        <v>1.3802285999999999</v>
      </c>
      <c r="AL3294">
        <f t="shared" si="841"/>
        <v>5.7443040000000001E-2</v>
      </c>
      <c r="AM3294"/>
      <c r="AN3294"/>
      <c r="AO3294">
        <f t="shared" si="842"/>
        <v>3.7108799958556893</v>
      </c>
      <c r="AP3294">
        <f t="shared" si="843"/>
        <v>1.6333333333333333</v>
      </c>
      <c r="AQ3294">
        <f t="shared" si="844"/>
        <v>5</v>
      </c>
      <c r="AR3294">
        <v>0</v>
      </c>
      <c r="AS3294">
        <v>1</v>
      </c>
      <c r="AT3294">
        <v>1</v>
      </c>
      <c r="AU3294">
        <v>1</v>
      </c>
      <c r="AV3294">
        <v>1</v>
      </c>
      <c r="AW3294">
        <v>0</v>
      </c>
      <c r="AX3294">
        <v>1</v>
      </c>
    </row>
    <row r="3295" spans="1:52">
      <c r="A3295" s="13" t="s">
        <v>197</v>
      </c>
      <c r="B3295" s="13" t="s">
        <v>219</v>
      </c>
      <c r="D3295" s="14">
        <v>-21.15</v>
      </c>
      <c r="E3295" s="14">
        <v>18.082999999999998</v>
      </c>
      <c r="F3295" s="14">
        <v>3085</v>
      </c>
      <c r="G3295" s="16">
        <v>291</v>
      </c>
      <c r="H3295">
        <v>37.520000000000003</v>
      </c>
      <c r="J3295">
        <f>(F3295*100*Info!$B$11)/AI3295</f>
        <v>2.4127692343476501</v>
      </c>
      <c r="K3295">
        <f>2*((F3295*100*Info!$B$11)/AI3295^2)*(AJ3295/2)</f>
        <v>3.3082461088368646E-2</v>
      </c>
      <c r="L3295">
        <f t="shared" si="831"/>
        <v>0.30056971962616874</v>
      </c>
      <c r="M3295">
        <f t="shared" si="832"/>
        <v>7.7596974835085533</v>
      </c>
      <c r="N3295">
        <f t="shared" si="833"/>
        <v>0.10639637077645822</v>
      </c>
      <c r="O3295" s="13">
        <v>1.04</v>
      </c>
      <c r="S3295" s="13">
        <v>2.84</v>
      </c>
      <c r="U3295" s="13">
        <v>0.78</v>
      </c>
      <c r="W3295" s="37">
        <f>U3295*Info!$B$2</f>
        <v>0.37440000000000001</v>
      </c>
      <c r="X3295" s="37">
        <f>W3295*SQRT((0.5*V3295/U3295)^2+Info!$B$3^2)</f>
        <v>1.8720000000000001E-2</v>
      </c>
      <c r="Y3295" s="28">
        <f>W3295*Info!$D$2</f>
        <v>0.30326400000000003</v>
      </c>
      <c r="Z3295" s="28">
        <f>Y3295*SQRT(Info!$D$3^2+(X3295/W3295)^2)</f>
        <v>2.1444003088975722E-2</v>
      </c>
      <c r="AA3295" s="37">
        <f t="shared" si="834"/>
        <v>0.66559999999999997</v>
      </c>
      <c r="AB3295" s="37">
        <f t="shared" si="835"/>
        <v>1.8720000000000001E-2</v>
      </c>
      <c r="AC3295" s="37">
        <f>(1-EXP(-Info!$B$6*H3295*1000))+(Info!$B$6/(Info!$B$6-Info!$B$7))*(EXP(-Info!$B$7*H3295*1000)-EXP(-Info!$B$6*H3295*1000))*(Info!$B$9-1)</f>
        <v>0.33155712236785401</v>
      </c>
      <c r="AD3295" s="37">
        <f>SQRT((Info!$B$6*EXP(-Info!$B$6*H3295*1000)+(Info!$B$6/(Info!$B$6+Info!$B$7))*(Info!$B$9-1)*(-Info!$B$7*EXP(-Info!$B$7*H3295*1000)+Info!$B$6*EXP(-Info!$B$6*H3295*1000)))^2*(0.01*H3295*1000)^2)</f>
        <v>2.6059675386469073E-3</v>
      </c>
      <c r="AE3295" s="37">
        <f t="shared" si="836"/>
        <v>6.444558828323353E-3</v>
      </c>
      <c r="AF3295" s="37">
        <f t="shared" si="837"/>
        <v>2.3160515793519565</v>
      </c>
      <c r="AG3295" s="37">
        <f t="shared" si="838"/>
        <v>2.2391462814468393E-2</v>
      </c>
      <c r="AH3295" s="37">
        <f t="shared" si="839"/>
        <v>0.81551111949012556</v>
      </c>
      <c r="AI3295">
        <f>AF3295*EXP(Info!$B$6*H3295*1000)</f>
        <v>3.2672316294151962</v>
      </c>
      <c r="AJ3295">
        <f>2*SQRT((EXP(Info!$B$6*H3295)*AG3295)^2+(Info!$B$6*H3295*0.01*AI3295)^2)</f>
        <v>4.4798342795530417E-2</v>
      </c>
      <c r="AK3295">
        <f t="shared" si="840"/>
        <v>0.88504832</v>
      </c>
      <c r="AL3295">
        <f t="shared" si="841"/>
        <v>4.9783967999999998E-2</v>
      </c>
      <c r="AM3295"/>
      <c r="AN3295"/>
      <c r="AO3295">
        <f t="shared" si="842"/>
        <v>3.216095996408264</v>
      </c>
      <c r="AP3295">
        <f t="shared" si="843"/>
        <v>1.3333333333333333</v>
      </c>
      <c r="AQ3295">
        <f t="shared" si="844"/>
        <v>5</v>
      </c>
      <c r="AR3295">
        <v>0</v>
      </c>
      <c r="AS3295">
        <v>1</v>
      </c>
      <c r="AT3295">
        <v>1</v>
      </c>
      <c r="AU3295">
        <v>1</v>
      </c>
      <c r="AV3295">
        <v>1</v>
      </c>
      <c r="AW3295">
        <v>0</v>
      </c>
      <c r="AX3295">
        <v>1</v>
      </c>
    </row>
    <row r="3296" spans="1:52">
      <c r="A3296" s="13" t="s">
        <v>197</v>
      </c>
      <c r="B3296" s="13" t="s">
        <v>219</v>
      </c>
      <c r="D3296" s="14">
        <v>-21.15</v>
      </c>
      <c r="E3296" s="14">
        <v>18.082999999999998</v>
      </c>
      <c r="F3296" s="14">
        <v>3085</v>
      </c>
      <c r="G3296" s="16">
        <v>301</v>
      </c>
      <c r="H3296">
        <v>39.42</v>
      </c>
      <c r="J3296">
        <f>(F3296*100*Info!$B$11)/AI3296</f>
        <v>2.3640328480258614</v>
      </c>
      <c r="K3296">
        <f>2*((F3296*100*Info!$B$11)/AI3296^2)*(AJ3296/2)</f>
        <v>5.3785659492796407E-2</v>
      </c>
      <c r="L3296">
        <f t="shared" si="831"/>
        <v>0.50865644859813175</v>
      </c>
      <c r="M3296">
        <f t="shared" si="832"/>
        <v>12.866541915453928</v>
      </c>
      <c r="N3296">
        <f t="shared" si="833"/>
        <v>0.292735121211322</v>
      </c>
      <c r="O3296" s="13">
        <v>1.05</v>
      </c>
      <c r="S3296" s="13">
        <v>2.98</v>
      </c>
      <c r="U3296" s="13">
        <v>1.32</v>
      </c>
      <c r="W3296" s="37">
        <f>U3296*Info!$B$2</f>
        <v>0.63360000000000005</v>
      </c>
      <c r="X3296" s="37">
        <f>W3296*SQRT((0.5*V3296/U3296)^2+Info!$B$3^2)</f>
        <v>3.1680000000000007E-2</v>
      </c>
      <c r="Y3296" s="28">
        <f>W3296*Info!$D$2</f>
        <v>0.51321600000000012</v>
      </c>
      <c r="Z3296" s="28">
        <f>Y3296*SQRT(Info!$D$3^2+(X3296/W3296)^2)</f>
        <v>3.6289851381343531E-2</v>
      </c>
      <c r="AA3296" s="37">
        <f t="shared" si="834"/>
        <v>0.41639999999999999</v>
      </c>
      <c r="AB3296" s="37">
        <f t="shared" si="835"/>
        <v>3.1680000000000007E-2</v>
      </c>
      <c r="AC3296" s="37">
        <f>(1-EXP(-Info!$B$6*H3296*1000))+(Info!$B$6/(Info!$B$6-Info!$B$7))*(EXP(-Info!$B$7*H3296*1000)-EXP(-Info!$B$6*H3296*1000))*(Info!$B$9-1)</f>
        <v>0.34537803790242588</v>
      </c>
      <c r="AD3296" s="37">
        <f>SQRT((Info!$B$6*EXP(-Info!$B$6*H3296*1000)+(Info!$B$6/(Info!$B$6+Info!$B$7))*(Info!$B$9-1)*(-Info!$B$7*EXP(-Info!$B$7*H3296*1000)+Info!$B$6*EXP(-Info!$B$6*H3296*1000)))^2*(0.01*H3296*1000)^2)</f>
        <v>2.6893005420691031E-3</v>
      </c>
      <c r="AE3296" s="37">
        <f t="shared" si="836"/>
        <v>1.0998731658388675E-2</v>
      </c>
      <c r="AF3296" s="37">
        <f t="shared" si="837"/>
        <v>2.3229685850174295</v>
      </c>
      <c r="AG3296" s="37">
        <f t="shared" si="838"/>
        <v>3.7919986964307387E-2</v>
      </c>
      <c r="AH3296" s="37">
        <f t="shared" si="839"/>
        <v>0.779519659401822</v>
      </c>
      <c r="AI3296">
        <f>AF3296*EXP(Info!$B$6*H3296*1000)</f>
        <v>3.3345881651024718</v>
      </c>
      <c r="AJ3296">
        <f>2*SQRT((EXP(Info!$B$6*H3296)*AG3296)^2+(Info!$B$6*H3296*0.01*AI3296)^2)</f>
        <v>7.5867399112784353E-2</v>
      </c>
      <c r="AK3296">
        <f t="shared" si="840"/>
        <v>0.55368708</v>
      </c>
      <c r="AL3296">
        <f t="shared" si="841"/>
        <v>8.4249792000000018E-2</v>
      </c>
      <c r="AM3296"/>
      <c r="AN3296"/>
      <c r="AO3296">
        <f t="shared" si="842"/>
        <v>5.4426239939216776</v>
      </c>
      <c r="AP3296">
        <f t="shared" si="843"/>
        <v>0.79545454545454541</v>
      </c>
      <c r="AQ3296">
        <f t="shared" si="844"/>
        <v>5</v>
      </c>
      <c r="AR3296">
        <v>0</v>
      </c>
      <c r="AS3296">
        <v>1</v>
      </c>
      <c r="AT3296">
        <v>1</v>
      </c>
      <c r="AU3296">
        <v>1</v>
      </c>
      <c r="AV3296">
        <v>1</v>
      </c>
      <c r="AW3296">
        <v>0</v>
      </c>
      <c r="AX3296">
        <v>1</v>
      </c>
    </row>
    <row r="3297" spans="1:58">
      <c r="A3297" s="13" t="s">
        <v>197</v>
      </c>
      <c r="B3297" s="13" t="s">
        <v>219</v>
      </c>
      <c r="D3297" s="14">
        <v>-21.15</v>
      </c>
      <c r="E3297" s="14">
        <v>18.082999999999998</v>
      </c>
      <c r="F3297" s="14">
        <v>3085</v>
      </c>
      <c r="G3297" s="16">
        <v>311</v>
      </c>
      <c r="H3297">
        <v>42.09</v>
      </c>
      <c r="J3297">
        <f>(F3297*100*Info!$B$11)/AI3297</f>
        <v>2.4213736744042573</v>
      </c>
      <c r="K3297">
        <f>2*((F3297*100*Info!$B$11)/AI3297^2)*(AJ3297/2)</f>
        <v>5.3263284050396639E-2</v>
      </c>
      <c r="L3297">
        <f t="shared" si="831"/>
        <v>0.47782878504672976</v>
      </c>
      <c r="M3297">
        <f t="shared" si="832"/>
        <v>12.379921838536527</v>
      </c>
      <c r="N3297">
        <f t="shared" si="833"/>
        <v>0.27232281426777882</v>
      </c>
      <c r="O3297" s="13">
        <v>1.02</v>
      </c>
      <c r="S3297" s="13">
        <v>2.85</v>
      </c>
      <c r="U3297" s="13">
        <v>1.24</v>
      </c>
      <c r="W3297" s="37">
        <f>U3297*Info!$B$2</f>
        <v>0.59519999999999995</v>
      </c>
      <c r="X3297" s="37">
        <f>W3297*SQRT((0.5*V3297/U3297)^2+Info!$B$3^2)</f>
        <v>2.9759999999999998E-2</v>
      </c>
      <c r="Y3297" s="28">
        <f>W3297*Info!$D$2</f>
        <v>0.48211199999999999</v>
      </c>
      <c r="Z3297" s="28">
        <f>Y3297*SQRT(Info!$D$3^2+(X3297/W3297)^2)</f>
        <v>3.4090466449140884E-2</v>
      </c>
      <c r="AA3297" s="37">
        <f t="shared" si="834"/>
        <v>0.42480000000000007</v>
      </c>
      <c r="AB3297" s="37">
        <f t="shared" si="835"/>
        <v>2.9759999999999998E-2</v>
      </c>
      <c r="AC3297" s="37">
        <f>(1-EXP(-Info!$B$6*H3297*1000))+(Info!$B$6/(Info!$B$6-Info!$B$7))*(EXP(-Info!$B$7*H3297*1000)-EXP(-Info!$B$6*H3297*1000))*(Info!$B$9-1)</f>
        <v>0.36437705198948889</v>
      </c>
      <c r="AD3297" s="37">
        <f>SQRT((Info!$B$6*EXP(-Info!$B$6*H3297*1000)+(Info!$B$6/(Info!$B$6+Info!$B$7))*(Info!$B$9-1)*(-Info!$B$7*EXP(-Info!$B$7*H3297*1000)+Info!$B$6*EXP(-Info!$B$6*H3297*1000)))^2*(0.01*H3297*1000)^2)</f>
        <v>2.800007643800347E-3</v>
      </c>
      <c r="AE3297" s="37">
        <f t="shared" si="836"/>
        <v>1.0908899948341778E-2</v>
      </c>
      <c r="AF3297" s="37">
        <f t="shared" si="837"/>
        <v>2.2131006283148653</v>
      </c>
      <c r="AG3297" s="37">
        <f t="shared" si="838"/>
        <v>3.5793351349139295E-2</v>
      </c>
      <c r="AH3297" s="37">
        <f t="shared" si="839"/>
        <v>0.7765265362508299</v>
      </c>
      <c r="AI3297">
        <f>AF3297*EXP(Info!$B$6*H3297*1000)</f>
        <v>3.2556214021282943</v>
      </c>
      <c r="AJ3297">
        <f>2*SQRT((EXP(Info!$B$6*H3297)*AG3297)^2+(Info!$B$6*H3297*0.01*AI3297)^2)</f>
        <v>7.1614344095309299E-2</v>
      </c>
      <c r="AK3297">
        <f t="shared" si="840"/>
        <v>0.56485656000000006</v>
      </c>
      <c r="AL3297">
        <f t="shared" si="841"/>
        <v>7.9143743999999988E-2</v>
      </c>
      <c r="AM3297"/>
      <c r="AN3297"/>
      <c r="AO3297">
        <f t="shared" si="842"/>
        <v>5.1127679942900608</v>
      </c>
      <c r="AP3297">
        <f t="shared" si="843"/>
        <v>0.82258064516129037</v>
      </c>
      <c r="AQ3297">
        <f t="shared" si="844"/>
        <v>5</v>
      </c>
      <c r="AR3297">
        <v>0</v>
      </c>
      <c r="AS3297">
        <v>1</v>
      </c>
      <c r="AT3297">
        <v>1</v>
      </c>
      <c r="AU3297">
        <v>1</v>
      </c>
      <c r="AV3297">
        <v>1</v>
      </c>
      <c r="AW3297">
        <v>0</v>
      </c>
      <c r="AX3297">
        <v>1</v>
      </c>
    </row>
    <row r="3298" spans="1:58">
      <c r="A3298" s="13" t="s">
        <v>197</v>
      </c>
      <c r="B3298" s="13" t="s">
        <v>219</v>
      </c>
      <c r="D3298" s="14">
        <v>-21.15</v>
      </c>
      <c r="E3298" s="14">
        <v>18.082999999999998</v>
      </c>
      <c r="F3298" s="14">
        <v>3085</v>
      </c>
      <c r="G3298" s="16">
        <v>321</v>
      </c>
      <c r="H3298">
        <v>44.89</v>
      </c>
      <c r="J3298">
        <f>(F3298*100*Info!$B$11)/AI3298</f>
        <v>2.2073866179468689</v>
      </c>
      <c r="K3298">
        <f>2*((F3298*100*Info!$B$11)/AI3298^2)*(AJ3298/2)</f>
        <v>3.743554821728147E-2</v>
      </c>
      <c r="L3298">
        <f t="shared" si="831"/>
        <v>0.40075962616822502</v>
      </c>
      <c r="M3298">
        <f t="shared" si="832"/>
        <v>9.4655563632432873</v>
      </c>
      <c r="N3298">
        <f t="shared" si="833"/>
        <v>0.16052842250587504</v>
      </c>
      <c r="O3298" s="13">
        <v>1.41</v>
      </c>
      <c r="S3298" s="13">
        <v>3.12</v>
      </c>
      <c r="U3298" s="13">
        <v>1.04</v>
      </c>
      <c r="W3298" s="37">
        <f>U3298*Info!$B$2</f>
        <v>0.49919999999999998</v>
      </c>
      <c r="X3298" s="37">
        <f>W3298*SQRT((0.5*V3298/U3298)^2+Info!$B$3^2)</f>
        <v>2.496E-2</v>
      </c>
      <c r="Y3298" s="28">
        <f>W3298*Info!$D$2</f>
        <v>0.40435199999999999</v>
      </c>
      <c r="Z3298" s="28">
        <f>Y3298*SQRT(Info!$D$3^2+(X3298/W3298)^2)</f>
        <v>2.8592004118634291E-2</v>
      </c>
      <c r="AA3298" s="37">
        <f t="shared" si="834"/>
        <v>0.91079999999999994</v>
      </c>
      <c r="AB3298" s="37">
        <f t="shared" si="835"/>
        <v>2.496E-2</v>
      </c>
      <c r="AC3298" s="37">
        <f>(1-EXP(-Info!$B$6*H3298*1000))+(Info!$B$6/(Info!$B$6-Info!$B$7))*(EXP(-Info!$B$7*H3298*1000)-EXP(-Info!$B$6*H3298*1000))*(Info!$B$9-1)</f>
        <v>0.38378214224482726</v>
      </c>
      <c r="AD3298" s="37">
        <f>SQRT((Info!$B$6*EXP(-Info!$B$6*H3298*1000)+(Info!$B$6/(Info!$B$6+Info!$B$7))*(Info!$B$9-1)*(-Info!$B$7*EXP(-Info!$B$7*H3298*1000)+Info!$B$6*EXP(-Info!$B$6*H3298*1000)))^2*(0.01*H3298*1000)^2)</f>
        <v>2.9083641388347645E-3</v>
      </c>
      <c r="AE3298" s="37">
        <f t="shared" si="836"/>
        <v>9.9387116353729967E-3</v>
      </c>
      <c r="AF3298" s="37">
        <f t="shared" si="837"/>
        <v>2.3660992248434116</v>
      </c>
      <c r="AG3298" s="37">
        <f t="shared" si="838"/>
        <v>3.0270128650058604E-2</v>
      </c>
      <c r="AH3298" s="37">
        <f t="shared" si="839"/>
        <v>0.75836513616776013</v>
      </c>
      <c r="AI3298">
        <f>AF3298*EXP(Info!$B$6*H3298*1000)</f>
        <v>3.5712257621062884</v>
      </c>
      <c r="AJ3298">
        <f>2*SQRT((EXP(Info!$B$6*H3298)*AG3298)^2+(Info!$B$6*H3298*0.01*AI3298)^2)</f>
        <v>6.0565191944706089E-2</v>
      </c>
      <c r="AK3298">
        <f t="shared" si="840"/>
        <v>1.2110907599999998</v>
      </c>
      <c r="AL3298">
        <f t="shared" si="841"/>
        <v>6.6378623999999997E-2</v>
      </c>
      <c r="AM3298"/>
      <c r="AN3298"/>
      <c r="AO3298">
        <f t="shared" si="842"/>
        <v>4.2881279952110187</v>
      </c>
      <c r="AP3298">
        <f t="shared" si="843"/>
        <v>1.3557692307692306</v>
      </c>
      <c r="AQ3298">
        <f t="shared" si="844"/>
        <v>5</v>
      </c>
      <c r="AR3298">
        <v>0</v>
      </c>
      <c r="AS3298">
        <v>1</v>
      </c>
      <c r="AT3298">
        <v>1</v>
      </c>
      <c r="AU3298">
        <v>1</v>
      </c>
      <c r="AV3298">
        <v>1</v>
      </c>
      <c r="AW3298">
        <v>0</v>
      </c>
      <c r="AX3298">
        <v>1</v>
      </c>
    </row>
    <row r="3299" spans="1:58">
      <c r="A3299" s="13" t="s">
        <v>197</v>
      </c>
      <c r="B3299" s="13" t="s">
        <v>219</v>
      </c>
      <c r="D3299" s="14">
        <v>-21.15</v>
      </c>
      <c r="E3299" s="14">
        <v>18.082999999999998</v>
      </c>
      <c r="F3299" s="14">
        <v>3085</v>
      </c>
      <c r="G3299" s="16">
        <v>325</v>
      </c>
      <c r="H3299">
        <v>45.82</v>
      </c>
      <c r="J3299">
        <f>(F3299*100*Info!$B$11)/AI3299</f>
        <v>2.0617514743819148</v>
      </c>
      <c r="K3299">
        <f>2*((F3299*100*Info!$B$11)/AI3299^2)*(AJ3299/2)</f>
        <v>2.1218342392214661E-2</v>
      </c>
      <c r="L3299">
        <f t="shared" si="831"/>
        <v>0.2581816822429911</v>
      </c>
      <c r="M3299">
        <f t="shared" si="832"/>
        <v>5.6956791650449219</v>
      </c>
      <c r="N3299">
        <f t="shared" si="833"/>
        <v>5.8616604465558358E-2</v>
      </c>
      <c r="O3299" s="13">
        <v>1.29</v>
      </c>
      <c r="S3299" s="13">
        <v>3.15</v>
      </c>
      <c r="U3299" s="13">
        <v>0.67</v>
      </c>
      <c r="W3299" s="37">
        <f>U3299*Info!$B$2</f>
        <v>0.3216</v>
      </c>
      <c r="X3299" s="37">
        <f>W3299*SQRT((0.5*V3299/U3299)^2+Info!$B$3^2)</f>
        <v>1.6080000000000001E-2</v>
      </c>
      <c r="Y3299" s="28">
        <f>W3299*Info!$D$2</f>
        <v>0.26049600000000001</v>
      </c>
      <c r="Z3299" s="28">
        <f>Y3299*SQRT(Info!$D$3^2+(X3299/W3299)^2)</f>
        <v>1.8419848807197093E-2</v>
      </c>
      <c r="AA3299" s="37">
        <f t="shared" si="834"/>
        <v>0.96840000000000004</v>
      </c>
      <c r="AB3299" s="37">
        <f t="shared" si="835"/>
        <v>1.6080000000000001E-2</v>
      </c>
      <c r="AC3299" s="37">
        <f>(1-EXP(-Info!$B$6*H3299*1000))+(Info!$B$6/(Info!$B$6-Info!$B$7))*(EXP(-Info!$B$7*H3299*1000)-EXP(-Info!$B$6*H3299*1000))*(Info!$B$9-1)</f>
        <v>0.39011217870901727</v>
      </c>
      <c r="AD3299" s="37">
        <f>SQRT((Info!$B$6*EXP(-Info!$B$6*H3299*1000)+(Info!$B$6/(Info!$B$6+Info!$B$7))*(Info!$B$9-1)*(-Info!$B$7*EXP(-Info!$B$7*H3299*1000)+Info!$B$6*EXP(-Info!$B$6*H3299*1000)))^2*(0.01*H3299*1000)^2)</f>
        <v>2.9426562443913757E-3</v>
      </c>
      <c r="AE3299" s="37">
        <f t="shared" si="836"/>
        <v>6.8899337121039071E-3</v>
      </c>
      <c r="AF3299" s="37">
        <f t="shared" si="837"/>
        <v>2.5117193661381876</v>
      </c>
      <c r="AG3299" s="37">
        <f t="shared" si="838"/>
        <v>1.96662659556202E-2</v>
      </c>
      <c r="AH3299" s="37">
        <f t="shared" si="839"/>
        <v>0.7973712273454564</v>
      </c>
      <c r="AI3299">
        <f>AF3299*EXP(Info!$B$6*H3299*1000)</f>
        <v>3.823485058645959</v>
      </c>
      <c r="AJ3299">
        <f>2*SQRT((EXP(Info!$B$6*H3299)*AG3299)^2+(Info!$B$6*H3299*0.01*AI3299)^2)</f>
        <v>3.9349075828932281E-2</v>
      </c>
      <c r="AK3299">
        <f t="shared" si="840"/>
        <v>1.28768148</v>
      </c>
      <c r="AL3299">
        <f t="shared" si="841"/>
        <v>4.2763151999999999E-2</v>
      </c>
      <c r="AM3299"/>
      <c r="AN3299"/>
      <c r="AO3299">
        <f t="shared" si="842"/>
        <v>2.7625439969147907</v>
      </c>
      <c r="AP3299">
        <f t="shared" si="843"/>
        <v>1.9253731343283582</v>
      </c>
      <c r="AQ3299">
        <f t="shared" si="844"/>
        <v>5</v>
      </c>
      <c r="AR3299">
        <v>0</v>
      </c>
      <c r="AS3299">
        <v>1</v>
      </c>
      <c r="AT3299">
        <v>1</v>
      </c>
      <c r="AU3299">
        <v>1</v>
      </c>
      <c r="AV3299">
        <v>1</v>
      </c>
      <c r="AW3299">
        <v>0</v>
      </c>
      <c r="AX3299">
        <v>1</v>
      </c>
    </row>
    <row r="3300" spans="1:58">
      <c r="A3300" s="13" t="s">
        <v>197</v>
      </c>
      <c r="B3300" s="13" t="s">
        <v>219</v>
      </c>
      <c r="D3300" s="14">
        <v>-21.15</v>
      </c>
      <c r="E3300" s="14">
        <v>18.082999999999998</v>
      </c>
      <c r="F3300" s="14">
        <v>3085</v>
      </c>
      <c r="G3300" s="16">
        <v>331</v>
      </c>
      <c r="H3300">
        <v>47.42</v>
      </c>
      <c r="J3300">
        <f>(F3300*100*Info!$B$11)/AI3300</f>
        <v>2.0716444008528243</v>
      </c>
      <c r="K3300">
        <f>2*((F3300*100*Info!$B$11)/AI3300^2)*(AJ3300/2)</f>
        <v>2.0492214017409759E-2</v>
      </c>
      <c r="L3300">
        <f t="shared" si="831"/>
        <v>0.24662130841121535</v>
      </c>
      <c r="M3300">
        <f t="shared" si="832"/>
        <v>5.4667546839016827</v>
      </c>
      <c r="N3300">
        <f t="shared" si="833"/>
        <v>5.40758379754138E-2</v>
      </c>
      <c r="O3300" s="13">
        <v>1.1499999999999999</v>
      </c>
      <c r="S3300" s="13">
        <v>3.05</v>
      </c>
      <c r="U3300" s="13">
        <v>0.64</v>
      </c>
      <c r="W3300" s="37">
        <f>U3300*Info!$B$2</f>
        <v>0.30719999999999997</v>
      </c>
      <c r="X3300" s="37">
        <f>W3300*SQRT((0.5*V3300/U3300)^2+Info!$B$3^2)</f>
        <v>1.5359999999999999E-2</v>
      </c>
      <c r="Y3300" s="28">
        <f>W3300*Info!$D$2</f>
        <v>0.248832</v>
      </c>
      <c r="Z3300" s="28">
        <f>Y3300*SQRT(Info!$D$3^2+(X3300/W3300)^2)</f>
        <v>1.7595079457621104E-2</v>
      </c>
      <c r="AA3300" s="37">
        <f t="shared" si="834"/>
        <v>0.84279999999999999</v>
      </c>
      <c r="AB3300" s="37">
        <f t="shared" si="835"/>
        <v>1.5359999999999999E-2</v>
      </c>
      <c r="AC3300" s="37">
        <f>(1-EXP(-Info!$B$6*H3300*1000))+(Info!$B$6/(Info!$B$6-Info!$B$7))*(EXP(-Info!$B$7*H3300*1000)-EXP(-Info!$B$6*H3300*1000))*(Info!$B$9-1)</f>
        <v>0.40087031125468825</v>
      </c>
      <c r="AD3300" s="37">
        <f>SQRT((Info!$B$6*EXP(-Info!$B$6*H3300*1000)+(Info!$B$6/(Info!$B$6+Info!$B$7))*(Info!$B$9-1)*(-Info!$B$7*EXP(-Info!$B$7*H3300*1000)+Info!$B$6*EXP(-Info!$B$6*H3300*1000)))^2*(0.01*H3300*1000)^2)</f>
        <v>2.9997248260955124E-3</v>
      </c>
      <c r="AE3300" s="37">
        <f t="shared" si="836"/>
        <v>6.6561861685171236E-3</v>
      </c>
      <c r="AF3300" s="37">
        <f t="shared" si="837"/>
        <v>2.4633145016745486</v>
      </c>
      <c r="AG3300" s="37">
        <f t="shared" si="838"/>
        <v>1.8812007745851022E-2</v>
      </c>
      <c r="AH3300" s="37">
        <f t="shared" si="839"/>
        <v>0.80764409890968814</v>
      </c>
      <c r="AI3300">
        <f>AF3300*EXP(Info!$B$6*H3300*1000)</f>
        <v>3.8052263958502426</v>
      </c>
      <c r="AJ3300">
        <f>2*SQRT((EXP(Info!$B$6*H3300)*AG3300)^2+(Info!$B$6*H3300*0.01*AI3300)^2)</f>
        <v>3.7640395067975618E-2</v>
      </c>
      <c r="AK3300">
        <f t="shared" si="840"/>
        <v>1.1206711599999999</v>
      </c>
      <c r="AL3300">
        <f t="shared" si="841"/>
        <v>4.0848383999999995E-2</v>
      </c>
      <c r="AM3300"/>
      <c r="AN3300"/>
      <c r="AO3300">
        <f t="shared" si="842"/>
        <v>2.6388479970529346</v>
      </c>
      <c r="AP3300">
        <f t="shared" si="843"/>
        <v>1.7968749999999998</v>
      </c>
      <c r="AQ3300">
        <f t="shared" si="844"/>
        <v>5</v>
      </c>
      <c r="AR3300">
        <v>0</v>
      </c>
      <c r="AS3300">
        <v>1</v>
      </c>
      <c r="AT3300">
        <v>1</v>
      </c>
      <c r="AU3300">
        <v>1</v>
      </c>
      <c r="AV3300">
        <v>1</v>
      </c>
      <c r="AW3300">
        <v>0</v>
      </c>
      <c r="AX3300">
        <v>1</v>
      </c>
    </row>
    <row r="3301" spans="1:58">
      <c r="A3301" s="13" t="s">
        <v>197</v>
      </c>
      <c r="B3301" s="13" t="s">
        <v>219</v>
      </c>
      <c r="D3301" s="14">
        <v>-21.15</v>
      </c>
      <c r="E3301" s="14">
        <v>18.082999999999998</v>
      </c>
      <c r="F3301" s="14">
        <v>3085</v>
      </c>
      <c r="G3301" s="16">
        <v>341</v>
      </c>
      <c r="H3301">
        <v>50.08</v>
      </c>
      <c r="J3301">
        <f>(F3301*100*Info!$B$11)/AI3301</f>
        <v>1.9030071570130773</v>
      </c>
      <c r="K3301">
        <f>2*((F3301*100*Info!$B$11)/AI3301^2)*(AJ3301/2)</f>
        <v>1.9479862159274802E-2</v>
      </c>
      <c r="L3301">
        <f t="shared" si="831"/>
        <v>0.27744897196261731</v>
      </c>
      <c r="M3301">
        <f t="shared" si="832"/>
        <v>5.6494649590533594</v>
      </c>
      <c r="N3301">
        <f t="shared" si="833"/>
        <v>5.7829944711687828E-2</v>
      </c>
      <c r="O3301" s="13">
        <v>1.07</v>
      </c>
      <c r="S3301" s="13">
        <v>3.2</v>
      </c>
      <c r="U3301" s="13">
        <v>0.72</v>
      </c>
      <c r="W3301" s="37">
        <f>U3301*Info!$B$2</f>
        <v>0.34559999999999996</v>
      </c>
      <c r="X3301" s="37">
        <f>W3301*SQRT((0.5*V3301/U3301)^2+Info!$B$3^2)</f>
        <v>1.728E-2</v>
      </c>
      <c r="Y3301" s="28">
        <f>W3301*Info!$D$2</f>
        <v>0.27993599999999996</v>
      </c>
      <c r="Z3301" s="28">
        <f>Y3301*SQRT(Info!$D$3^2+(X3301/W3301)^2)</f>
        <v>1.9794464389823737E-2</v>
      </c>
      <c r="AA3301" s="37">
        <f t="shared" si="834"/>
        <v>0.72440000000000015</v>
      </c>
      <c r="AB3301" s="37">
        <f t="shared" si="835"/>
        <v>1.728E-2</v>
      </c>
      <c r="AC3301" s="37">
        <f>(1-EXP(-Info!$B$6*H3301*1000))+(Info!$B$6/(Info!$B$6-Info!$B$7))*(EXP(-Info!$B$7*H3301*1000)-EXP(-Info!$B$6*H3301*1000))*(Info!$B$9-1)</f>
        <v>0.41839140103164085</v>
      </c>
      <c r="AD3301" s="37">
        <f>SQRT((Info!$B$6*EXP(-Info!$B$6*H3301*1000)+(Info!$B$6/(Info!$B$6+Info!$B$7))*(Info!$B$9-1)*(-Info!$B$7*EXP(-Info!$B$7*H3301*1000)+Info!$B$6*EXP(-Info!$B$6*H3301*1000)))^2*(0.01*H3301*1000)^2)</f>
        <v>3.0893422903201947E-3</v>
      </c>
      <c r="AE3301" s="37">
        <f t="shared" si="836"/>
        <v>7.5682455879732859E-3</v>
      </c>
      <c r="AF3301" s="37">
        <f t="shared" si="837"/>
        <v>2.6169812690926793</v>
      </c>
      <c r="AG3301" s="37">
        <f t="shared" si="838"/>
        <v>2.1191959837633636E-2</v>
      </c>
      <c r="AH3301" s="37">
        <f t="shared" si="839"/>
        <v>0.81780664659146218</v>
      </c>
      <c r="AI3301">
        <f>AF3301*EXP(Info!$B$6*H3301*1000)</f>
        <v>4.142431061222938</v>
      </c>
      <c r="AJ3301">
        <f>2*SQRT((EXP(Info!$B$6*H3301)*AG3301)^2+(Info!$B$6*H3301*0.01*AI3301)^2)</f>
        <v>4.2403406513497811E-2</v>
      </c>
      <c r="AK3301">
        <f t="shared" si="840"/>
        <v>0.96323468000000023</v>
      </c>
      <c r="AL3301">
        <f t="shared" si="841"/>
        <v>4.5954432000000003E-2</v>
      </c>
      <c r="AM3301"/>
      <c r="AN3301"/>
      <c r="AO3301">
        <f t="shared" si="842"/>
        <v>2.968703996684551</v>
      </c>
      <c r="AP3301">
        <f t="shared" si="843"/>
        <v>1.4861111111111112</v>
      </c>
      <c r="AQ3301">
        <f t="shared" si="844"/>
        <v>5</v>
      </c>
      <c r="AR3301">
        <v>0</v>
      </c>
      <c r="AS3301">
        <v>1</v>
      </c>
      <c r="AT3301">
        <v>1</v>
      </c>
      <c r="AU3301">
        <v>1</v>
      </c>
      <c r="AV3301">
        <v>1</v>
      </c>
      <c r="AW3301">
        <v>0</v>
      </c>
      <c r="AX3301">
        <v>1</v>
      </c>
    </row>
    <row r="3302" spans="1:58">
      <c r="A3302" s="13" t="s">
        <v>197</v>
      </c>
      <c r="B3302" s="13" t="s">
        <v>219</v>
      </c>
      <c r="D3302" s="14">
        <v>-21.15</v>
      </c>
      <c r="E3302" s="14">
        <v>18.082999999999998</v>
      </c>
      <c r="F3302" s="14">
        <v>3085</v>
      </c>
      <c r="G3302" s="16">
        <v>351</v>
      </c>
      <c r="H3302">
        <v>52.75</v>
      </c>
      <c r="J3302">
        <f>(F3302*100*Info!$B$11)/AI3302</f>
        <v>2.1304592049448181</v>
      </c>
      <c r="K3302">
        <f>2*((F3302*100*Info!$B$11)/AI3302^2)*(AJ3302/2)</f>
        <v>3.5934966045104363E-2</v>
      </c>
      <c r="L3302">
        <f t="shared" si="831"/>
        <v>0.40846654205607552</v>
      </c>
      <c r="M3302">
        <f t="shared" si="832"/>
        <v>9.3113679574581987</v>
      </c>
      <c r="N3302">
        <f t="shared" si="833"/>
        <v>0.15705707511700503</v>
      </c>
      <c r="O3302" s="13">
        <v>0.8</v>
      </c>
      <c r="S3302" s="13">
        <v>2.82</v>
      </c>
      <c r="U3302" s="13">
        <v>1.06</v>
      </c>
      <c r="W3302" s="37">
        <f>U3302*Info!$B$2</f>
        <v>0.50880000000000003</v>
      </c>
      <c r="X3302" s="37">
        <f>W3302*SQRT((0.5*V3302/U3302)^2+Info!$B$3^2)</f>
        <v>2.5440000000000004E-2</v>
      </c>
      <c r="Y3302" s="28">
        <f>W3302*Info!$D$2</f>
        <v>0.41212800000000005</v>
      </c>
      <c r="Z3302" s="28">
        <f>Y3302*SQRT(Info!$D$3^2+(X3302/W3302)^2)</f>
        <v>2.9141850351684956E-2</v>
      </c>
      <c r="AA3302" s="37">
        <f t="shared" si="834"/>
        <v>0.29120000000000001</v>
      </c>
      <c r="AB3302" s="37">
        <f t="shared" si="835"/>
        <v>2.5440000000000004E-2</v>
      </c>
      <c r="AC3302" s="37">
        <f>(1-EXP(-Info!$B$6*H3302*1000))+(Info!$B$6/(Info!$B$6-Info!$B$7))*(EXP(-Info!$B$7*H3302*1000)-EXP(-Info!$B$6*H3302*1000))*(Info!$B$9-1)</f>
        <v>0.43553057060830624</v>
      </c>
      <c r="AD3302" s="37">
        <f>SQRT((Info!$B$6*EXP(-Info!$B$6*H3302*1000)+(Info!$B$6/(Info!$B$6+Info!$B$7))*(Info!$B$9-1)*(-Info!$B$7*EXP(-Info!$B$7*H3302*1000)+Info!$B$6*EXP(-Info!$B$6*H3302*1000)))^2*(0.01*H3302*1000)^2)</f>
        <v>3.1729203367796117E-3</v>
      </c>
      <c r="AE3302" s="37">
        <f t="shared" si="836"/>
        <v>1.1118355325327026E-2</v>
      </c>
      <c r="AF3302" s="37">
        <f t="shared" si="837"/>
        <v>2.281045497838861</v>
      </c>
      <c r="AG3302" s="37">
        <f t="shared" si="838"/>
        <v>3.1190788176322645E-2</v>
      </c>
      <c r="AH3302" s="37">
        <f t="shared" si="839"/>
        <v>0.80888138221236205</v>
      </c>
      <c r="AI3302">
        <f>AF3302*EXP(Info!$B$6*H3302*1000)</f>
        <v>3.7001769095807262</v>
      </c>
      <c r="AJ3302">
        <f>2*SQRT((EXP(Info!$B$6*H3302)*AG3302)^2+(Info!$B$6*H3302*0.01*AI3302)^2)</f>
        <v>6.2411770804175801E-2</v>
      </c>
      <c r="AK3302">
        <f t="shared" si="840"/>
        <v>0.38720863999999999</v>
      </c>
      <c r="AL3302">
        <f t="shared" si="841"/>
        <v>6.7655136000000005E-2</v>
      </c>
      <c r="AM3302"/>
      <c r="AN3302"/>
      <c r="AO3302">
        <f t="shared" si="842"/>
        <v>4.3705919951189225</v>
      </c>
      <c r="AP3302">
        <f t="shared" si="843"/>
        <v>0.75471698113207553</v>
      </c>
      <c r="AQ3302">
        <f t="shared" si="844"/>
        <v>5</v>
      </c>
      <c r="AR3302">
        <v>0</v>
      </c>
      <c r="AS3302">
        <v>1</v>
      </c>
      <c r="AT3302">
        <v>1</v>
      </c>
      <c r="AU3302">
        <v>1</v>
      </c>
      <c r="AV3302">
        <v>1</v>
      </c>
      <c r="AW3302">
        <v>0</v>
      </c>
      <c r="AX3302">
        <v>1</v>
      </c>
    </row>
    <row r="3303" spans="1:58">
      <c r="A3303" s="13" t="s">
        <v>197</v>
      </c>
      <c r="B3303" s="13" t="s">
        <v>219</v>
      </c>
      <c r="D3303" s="14">
        <v>-21.15</v>
      </c>
      <c r="E3303" s="14">
        <v>18.082999999999998</v>
      </c>
      <c r="F3303" s="14">
        <v>3085</v>
      </c>
      <c r="G3303" s="16">
        <v>361</v>
      </c>
      <c r="H3303">
        <v>55.41</v>
      </c>
      <c r="J3303">
        <f>(F3303*100*Info!$B$11)/AI3303</f>
        <v>2.0275784101993404</v>
      </c>
      <c r="K3303">
        <f>2*((F3303*100*Info!$B$11)/AI3303^2)*(AJ3303/2)</f>
        <v>2.8386710609648882E-2</v>
      </c>
      <c r="L3303">
        <f t="shared" si="831"/>
        <v>0.3545181308411221</v>
      </c>
      <c r="M3303">
        <f t="shared" si="832"/>
        <v>7.6913023968592196</v>
      </c>
      <c r="N3303">
        <f t="shared" si="833"/>
        <v>0.10768055837084811</v>
      </c>
      <c r="O3303" s="13">
        <v>0.67</v>
      </c>
      <c r="S3303" s="13">
        <v>2.8</v>
      </c>
      <c r="U3303" s="13">
        <v>0.92</v>
      </c>
      <c r="W3303" s="37">
        <f>U3303*Info!$B$2</f>
        <v>0.44159999999999999</v>
      </c>
      <c r="X3303" s="37">
        <f>W3303*SQRT((0.5*V3303/U3303)^2+Info!$B$3^2)</f>
        <v>2.2080000000000002E-2</v>
      </c>
      <c r="Y3303" s="28">
        <f>W3303*Info!$D$2</f>
        <v>0.35769600000000001</v>
      </c>
      <c r="Z3303" s="28">
        <f>Y3303*SQRT(Info!$D$3^2+(X3303/W3303)^2)</f>
        <v>2.5292926720330337E-2</v>
      </c>
      <c r="AA3303" s="37">
        <f t="shared" si="834"/>
        <v>0.22840000000000005</v>
      </c>
      <c r="AB3303" s="37">
        <f t="shared" si="835"/>
        <v>2.2080000000000002E-2</v>
      </c>
      <c r="AC3303" s="37">
        <f>(1-EXP(-Info!$B$6*H3303*1000))+(Info!$B$6/(Info!$B$6-Info!$B$7))*(EXP(-Info!$B$7*H3303*1000)-EXP(-Info!$B$6*H3303*1000))*(Info!$B$9-1)</f>
        <v>0.45217037360746787</v>
      </c>
      <c r="AD3303" s="37">
        <f>SQRT((Info!$B$6*EXP(-Info!$B$6*H3303*1000)+(Info!$B$6/(Info!$B$6+Info!$B$7))*(Info!$B$9-1)*(-Info!$B$7*EXP(-Info!$B$7*H3303*1000)+Info!$B$6*EXP(-Info!$B$6*H3303*1000)))^2*(0.01*H3303*1000)^2)</f>
        <v>3.2500873268733604E-3</v>
      </c>
      <c r="AE3303" s="37">
        <f t="shared" si="836"/>
        <v>1.0011480130001452E-2</v>
      </c>
      <c r="AF3303" s="37">
        <f t="shared" si="837"/>
        <v>2.3390282866680545</v>
      </c>
      <c r="AG3303" s="37">
        <f t="shared" si="838"/>
        <v>2.7202240284090837E-2</v>
      </c>
      <c r="AH3303" s="37">
        <f t="shared" si="839"/>
        <v>0.83536724523859096</v>
      </c>
      <c r="AI3303">
        <f>AF3303*EXP(Info!$B$6*H3303*1000)</f>
        <v>3.887926561698547</v>
      </c>
      <c r="AJ3303">
        <f>2*SQRT((EXP(Info!$B$6*H3303)*AG3303)^2+(Info!$B$6*H3303*0.01*AI3303)^2)</f>
        <v>5.443214704956998E-2</v>
      </c>
      <c r="AK3303">
        <f t="shared" si="840"/>
        <v>0.30370348000000008</v>
      </c>
      <c r="AL3303">
        <f t="shared" si="841"/>
        <v>5.8719552000000008E-2</v>
      </c>
      <c r="AM3303"/>
      <c r="AN3303"/>
      <c r="AO3303">
        <f t="shared" si="842"/>
        <v>3.7933439957635935</v>
      </c>
      <c r="AP3303">
        <f t="shared" si="843"/>
        <v>0.72826086956521741</v>
      </c>
      <c r="AQ3303">
        <f t="shared" si="844"/>
        <v>5</v>
      </c>
      <c r="AR3303">
        <v>0</v>
      </c>
      <c r="AS3303">
        <v>1</v>
      </c>
      <c r="AT3303">
        <v>1</v>
      </c>
      <c r="AU3303">
        <v>1</v>
      </c>
      <c r="AV3303">
        <v>1</v>
      </c>
      <c r="AW3303">
        <v>0</v>
      </c>
      <c r="AX3303">
        <v>1</v>
      </c>
    </row>
    <row r="3304" spans="1:58">
      <c r="A3304" s="13" t="s">
        <v>197</v>
      </c>
      <c r="B3304" s="13" t="s">
        <v>219</v>
      </c>
      <c r="D3304" s="14">
        <v>-21.15</v>
      </c>
      <c r="E3304" s="14">
        <v>18.082999999999998</v>
      </c>
      <c r="F3304" s="14">
        <v>3085</v>
      </c>
      <c r="G3304" s="16">
        <v>371</v>
      </c>
      <c r="H3304">
        <v>58.08</v>
      </c>
      <c r="J3304">
        <f>(F3304*100*Info!$B$11)/AI3304</f>
        <v>1.8318788036879234</v>
      </c>
      <c r="K3304">
        <f>2*((F3304*100*Info!$B$11)/AI3304^2)*(AJ3304/2)</f>
        <v>2.2292462354991098E-2</v>
      </c>
      <c r="L3304">
        <f t="shared" si="831"/>
        <v>0.33910429906542111</v>
      </c>
      <c r="M3304">
        <f t="shared" si="832"/>
        <v>6.646818361362131</v>
      </c>
      <c r="N3304">
        <f t="shared" si="833"/>
        <v>8.0886327088247514E-2</v>
      </c>
      <c r="O3304" s="13">
        <v>0.81</v>
      </c>
      <c r="S3304" s="13">
        <v>3.05</v>
      </c>
      <c r="U3304" s="13">
        <v>0.88</v>
      </c>
      <c r="W3304" s="37">
        <f>U3304*Info!$B$2</f>
        <v>0.4224</v>
      </c>
      <c r="X3304" s="37">
        <f>W3304*SQRT((0.5*V3304/U3304)^2+Info!$B$3^2)</f>
        <v>2.112E-2</v>
      </c>
      <c r="Y3304" s="28">
        <f>W3304*Info!$D$2</f>
        <v>0.342144</v>
      </c>
      <c r="Z3304" s="28">
        <f>Y3304*SQRT(Info!$D$3^2+(X3304/W3304)^2)</f>
        <v>2.4193234254229017E-2</v>
      </c>
      <c r="AA3304" s="37">
        <f t="shared" si="834"/>
        <v>0.38760000000000006</v>
      </c>
      <c r="AB3304" s="37">
        <f t="shared" si="835"/>
        <v>2.112E-2</v>
      </c>
      <c r="AC3304" s="37">
        <f>(1-EXP(-Info!$B$6*H3304*1000))+(Info!$B$6/(Info!$B$6-Info!$B$7))*(EXP(-Info!$B$7*H3304*1000)-EXP(-Info!$B$6*H3304*1000))*(Info!$B$9-1)</f>
        <v>0.46844664642249967</v>
      </c>
      <c r="AD3304" s="37">
        <f>SQRT((Info!$B$6*EXP(-Info!$B$6*H3304*1000)+(Info!$B$6/(Info!$B$6+Info!$B$7))*(Info!$B$9-1)*(-Info!$B$7*EXP(-Info!$B$7*H3304*1000)+Info!$B$6*EXP(-Info!$B$6*H3304*1000)))^2*(0.01*H3304*1000)^2)</f>
        <v>3.321670541276875E-3</v>
      </c>
      <c r="AE3304" s="37">
        <f t="shared" si="836"/>
        <v>9.9770130464667105E-3</v>
      </c>
      <c r="AF3304" s="37">
        <f t="shared" si="837"/>
        <v>2.5262860798466389</v>
      </c>
      <c r="AG3304" s="37">
        <f t="shared" si="838"/>
        <v>2.6169703342020657E-2</v>
      </c>
      <c r="AH3304" s="37">
        <f t="shared" si="839"/>
        <v>0.82829051798250464</v>
      </c>
      <c r="AI3304">
        <f>AF3304*EXP(Info!$B$6*H3304*1000)</f>
        <v>4.303273743366856</v>
      </c>
      <c r="AJ3304">
        <f>2*SQRT((EXP(Info!$B$6*H3304)*AG3304)^2+(Info!$B$6*H3304*0.01*AI3304)^2)</f>
        <v>5.2367311491404674E-2</v>
      </c>
      <c r="AK3304">
        <f t="shared" si="840"/>
        <v>0.51539172000000011</v>
      </c>
      <c r="AL3304">
        <f t="shared" si="841"/>
        <v>5.6166528E-2</v>
      </c>
      <c r="AM3304"/>
      <c r="AN3304"/>
      <c r="AO3304">
        <f t="shared" si="842"/>
        <v>3.6284159959477846</v>
      </c>
      <c r="AP3304">
        <f t="shared" si="843"/>
        <v>0.92045454545454553</v>
      </c>
      <c r="AQ3304">
        <f t="shared" si="844"/>
        <v>5</v>
      </c>
      <c r="AR3304">
        <v>0</v>
      </c>
      <c r="AS3304">
        <v>1</v>
      </c>
      <c r="AT3304">
        <v>1</v>
      </c>
      <c r="AU3304">
        <v>1</v>
      </c>
      <c r="AV3304">
        <v>1</v>
      </c>
      <c r="AW3304">
        <v>0</v>
      </c>
      <c r="AX3304">
        <v>1</v>
      </c>
    </row>
    <row r="3305" spans="1:58">
      <c r="A3305" s="13" t="s">
        <v>197</v>
      </c>
      <c r="B3305" s="13" t="s">
        <v>219</v>
      </c>
      <c r="D3305" s="14">
        <v>-21.15</v>
      </c>
      <c r="E3305" s="14">
        <v>18.082999999999998</v>
      </c>
      <c r="F3305" s="14">
        <v>3085</v>
      </c>
      <c r="G3305" s="16">
        <v>381</v>
      </c>
      <c r="H3305">
        <v>60.74</v>
      </c>
      <c r="J3305">
        <f>(F3305*100*Info!$B$11)/AI3305</f>
        <v>1.6949832374281664</v>
      </c>
      <c r="K3305">
        <f>2*((F3305*100*Info!$B$11)/AI3305^2)*(AJ3305/2)</f>
        <v>2.4399555618990834E-2</v>
      </c>
      <c r="L3305">
        <f t="shared" si="831"/>
        <v>0.4315872897196269</v>
      </c>
      <c r="M3305">
        <f t="shared" si="832"/>
        <v>7.8274054707114864</v>
      </c>
      <c r="N3305">
        <f t="shared" si="833"/>
        <v>0.11267675745560995</v>
      </c>
      <c r="O3305" s="13">
        <v>0.93</v>
      </c>
      <c r="S3305" s="13">
        <v>3.29</v>
      </c>
      <c r="U3305" s="13">
        <v>1.1200000000000001</v>
      </c>
      <c r="W3305" s="37">
        <f>U3305*Info!$B$2</f>
        <v>0.53760000000000008</v>
      </c>
      <c r="X3305" s="37">
        <f>W3305*SQRT((0.5*V3305/U3305)^2+Info!$B$3^2)</f>
        <v>2.6880000000000005E-2</v>
      </c>
      <c r="Y3305" s="28">
        <f>W3305*Info!$D$2</f>
        <v>0.43545600000000007</v>
      </c>
      <c r="Z3305" s="28">
        <f>Y3305*SQRT(Info!$D$3^2+(X3305/W3305)^2)</f>
        <v>3.0791389050836934E-2</v>
      </c>
      <c r="AA3305" s="37">
        <f t="shared" si="834"/>
        <v>0.39239999999999997</v>
      </c>
      <c r="AB3305" s="37">
        <f t="shared" si="835"/>
        <v>2.6880000000000005E-2</v>
      </c>
      <c r="AC3305" s="37">
        <f>(1-EXP(-Info!$B$6*H3305*1000))+(Info!$B$6/(Info!$B$6-Info!$B$7))*(EXP(-Info!$B$7*H3305*1000)-EXP(-Info!$B$6*H3305*1000))*(Info!$B$9-1)</f>
        <v>0.48424788204023528</v>
      </c>
      <c r="AD3305" s="37">
        <f>SQRT((Info!$B$6*EXP(-Info!$B$6*H3305*1000)+(Info!$B$6/(Info!$B$6+Info!$B$7))*(Info!$B$9-1)*(-Info!$B$7*EXP(-Info!$B$7*H3305*1000)+Info!$B$6*EXP(-Info!$B$6*H3305*1000)))^2*(0.01*H3305*1000)^2)</f>
        <v>3.3873713164633327E-3</v>
      </c>
      <c r="AE3305" s="37">
        <f t="shared" si="836"/>
        <v>1.3084273744211464E-2</v>
      </c>
      <c r="AF3305" s="37">
        <f t="shared" si="837"/>
        <v>2.6645251310874114</v>
      </c>
      <c r="AG3305" s="37">
        <f t="shared" si="838"/>
        <v>3.3456058630589799E-2</v>
      </c>
      <c r="AH3305" s="37">
        <f t="shared" si="839"/>
        <v>0.80988605808128</v>
      </c>
      <c r="AI3305">
        <f>AF3305*EXP(Info!$B$6*H3305*1000)</f>
        <v>4.6508282694887795</v>
      </c>
      <c r="AJ3305">
        <f>2*SQRT((EXP(Info!$B$6*H3305)*AG3305)^2+(Info!$B$6*H3305*0.01*AI3305)^2)</f>
        <v>6.6949419044373043E-2</v>
      </c>
      <c r="AK3305">
        <f t="shared" si="840"/>
        <v>0.52177427999999992</v>
      </c>
      <c r="AL3305">
        <f t="shared" si="841"/>
        <v>7.1484672000000013E-2</v>
      </c>
      <c r="AM3305"/>
      <c r="AN3305"/>
      <c r="AO3305">
        <f t="shared" si="842"/>
        <v>4.6179839948426356</v>
      </c>
      <c r="AP3305">
        <f t="shared" si="843"/>
        <v>0.83035714285714279</v>
      </c>
      <c r="AQ3305">
        <f t="shared" si="844"/>
        <v>5</v>
      </c>
      <c r="AR3305">
        <v>0</v>
      </c>
      <c r="AS3305">
        <v>1</v>
      </c>
      <c r="AT3305">
        <v>1</v>
      </c>
      <c r="AU3305">
        <v>1</v>
      </c>
      <c r="AV3305">
        <v>1</v>
      </c>
      <c r="AW3305">
        <v>0</v>
      </c>
      <c r="AX3305">
        <v>1</v>
      </c>
    </row>
    <row r="3306" spans="1:58">
      <c r="A3306" s="13" t="s">
        <v>197</v>
      </c>
      <c r="B3306" s="13" t="s">
        <v>219</v>
      </c>
      <c r="D3306" s="14">
        <v>-21.15</v>
      </c>
      <c r="E3306" s="14">
        <v>18.082999999999998</v>
      </c>
      <c r="F3306" s="14">
        <v>3085</v>
      </c>
      <c r="G3306" s="16">
        <v>391</v>
      </c>
      <c r="H3306">
        <v>63.37</v>
      </c>
      <c r="J3306">
        <f>(F3306*100*Info!$B$11)/AI3306</f>
        <v>1.4693950070970756</v>
      </c>
      <c r="K3306">
        <f>2*((F3306*100*Info!$B$11)/AI3306^2)*(AJ3306/2)</f>
        <v>2.3185803657469698E-2</v>
      </c>
      <c r="L3306">
        <f t="shared" si="831"/>
        <v>0.54333757009345884</v>
      </c>
      <c r="M3306">
        <f t="shared" si="832"/>
        <v>8.5426393855003671</v>
      </c>
      <c r="N3306">
        <f t="shared" si="833"/>
        <v>0.1347955849530757</v>
      </c>
      <c r="O3306" s="13">
        <v>0.98</v>
      </c>
      <c r="S3306" s="13">
        <v>3.7</v>
      </c>
      <c r="U3306" s="13">
        <v>1.41</v>
      </c>
      <c r="W3306" s="37">
        <f>U3306*Info!$B$2</f>
        <v>0.67679999999999996</v>
      </c>
      <c r="X3306" s="37">
        <f>W3306*SQRT((0.5*V3306/U3306)^2+Info!$B$3^2)</f>
        <v>3.3840000000000002E-2</v>
      </c>
      <c r="Y3306" s="28">
        <f>W3306*Info!$D$2</f>
        <v>0.54820800000000003</v>
      </c>
      <c r="Z3306" s="28">
        <f>Y3306*SQRT(Info!$D$3^2+(X3306/W3306)^2)</f>
        <v>3.8764159430071492E-2</v>
      </c>
      <c r="AA3306" s="37">
        <f t="shared" si="834"/>
        <v>0.30320000000000003</v>
      </c>
      <c r="AB3306" s="37">
        <f t="shared" si="835"/>
        <v>3.3840000000000002E-2</v>
      </c>
      <c r="AC3306" s="37">
        <f>(1-EXP(-Info!$B$6*H3306*1000))+(Info!$B$6/(Info!$B$6-Info!$B$7))*(EXP(-Info!$B$7*H3306*1000)-EXP(-Info!$B$6*H3306*1000))*(Info!$B$9-1)</f>
        <v>0.49947450684440675</v>
      </c>
      <c r="AD3306" s="37">
        <f>SQRT((Info!$B$6*EXP(-Info!$B$6*H3306*1000)+(Info!$B$6/(Info!$B$6+Info!$B$7))*(Info!$B$9-1)*(-Info!$B$7*EXP(-Info!$B$7*H3306*1000)+Info!$B$6*EXP(-Info!$B$6*H3306*1000)))^2*(0.01*H3306*1000)^2)</f>
        <v>3.4470461320717967E-3</v>
      </c>
      <c r="AE3306" s="37">
        <f t="shared" si="836"/>
        <v>1.6934499604040167E-2</v>
      </c>
      <c r="AF3306" s="37">
        <f t="shared" si="837"/>
        <v>3.0003513295247761</v>
      </c>
      <c r="AG3306" s="37">
        <f t="shared" si="838"/>
        <v>4.2301741490856345E-2</v>
      </c>
      <c r="AH3306" s="37">
        <f t="shared" si="839"/>
        <v>0.81090576473642595</v>
      </c>
      <c r="AI3306">
        <f>AF3306*EXP(Info!$B$6*H3306*1000)</f>
        <v>5.3648446597857076</v>
      </c>
      <c r="AJ3306">
        <f>2*SQRT((EXP(Info!$B$6*H3306)*AG3306)^2+(Info!$B$6*H3306*0.01*AI3306)^2)</f>
        <v>8.4652686536860228E-2</v>
      </c>
      <c r="AK3306">
        <f t="shared" si="840"/>
        <v>0.40316504000000003</v>
      </c>
      <c r="AL3306">
        <f t="shared" si="841"/>
        <v>8.999409600000001E-2</v>
      </c>
      <c r="AM3306"/>
      <c r="AN3306"/>
      <c r="AO3306">
        <f t="shared" si="842"/>
        <v>5.8137119935072459</v>
      </c>
      <c r="AP3306">
        <f t="shared" si="843"/>
        <v>0.69503546099290781</v>
      </c>
      <c r="AQ3306">
        <f t="shared" si="844"/>
        <v>5</v>
      </c>
      <c r="AR3306">
        <v>0</v>
      </c>
      <c r="AS3306">
        <v>1</v>
      </c>
      <c r="AT3306">
        <v>1</v>
      </c>
      <c r="AU3306">
        <v>1</v>
      </c>
      <c r="AV3306">
        <v>1</v>
      </c>
      <c r="AW3306">
        <v>0</v>
      </c>
      <c r="AX3306">
        <v>1</v>
      </c>
    </row>
    <row r="3307" spans="1:58">
      <c r="A3307" s="13" t="s">
        <v>197</v>
      </c>
      <c r="B3307" s="13" t="s">
        <v>219</v>
      </c>
      <c r="D3307" s="14">
        <v>-21.15</v>
      </c>
      <c r="E3307" s="14">
        <v>18.082999999999998</v>
      </c>
      <c r="F3307" s="14">
        <v>3085</v>
      </c>
      <c r="G3307" s="16">
        <v>401</v>
      </c>
      <c r="H3307">
        <v>64.83</v>
      </c>
      <c r="J3307">
        <f>(F3307*100*Info!$B$11)/AI3307</f>
        <v>1.400875772162006</v>
      </c>
      <c r="K3307">
        <f>2*((F3307*100*Info!$B$11)/AI3307^2)*(AJ3307/2)</f>
        <v>2.1428076898725626E-2</v>
      </c>
      <c r="L3307">
        <f t="shared" ref="L3307:L3370" si="845">(M3307/10.7)/J3307</f>
        <v>0.5510444859813094</v>
      </c>
      <c r="M3307">
        <f t="shared" ref="M3307:M3370" si="846">((U3307/0.242530073729142))*J3307</f>
        <v>8.2598101068031013</v>
      </c>
      <c r="N3307">
        <f t="shared" ref="N3307:N3370" si="847">2*M3307*SQRT((0.5*K3307/J3307)^2+(0.5*V3307/U3307)^2)</f>
        <v>0.12634371273642067</v>
      </c>
      <c r="O3307" s="13">
        <v>0.94</v>
      </c>
      <c r="S3307" s="13">
        <v>3.79</v>
      </c>
      <c r="U3307" s="13">
        <v>1.43</v>
      </c>
      <c r="W3307" s="37">
        <f>U3307*Info!$B$2</f>
        <v>0.6863999999999999</v>
      </c>
      <c r="X3307" s="37">
        <f>W3307*SQRT((0.5*V3307/U3307)^2+Info!$B$3^2)</f>
        <v>3.4319999999999996E-2</v>
      </c>
      <c r="Y3307" s="28">
        <f>W3307*Info!$D$2</f>
        <v>0.55598399999999992</v>
      </c>
      <c r="Z3307" s="28">
        <f>Y3307*SQRT(Info!$D$3^2+(X3307/W3307)^2)</f>
        <v>3.9314005663122147E-2</v>
      </c>
      <c r="AA3307" s="37">
        <f t="shared" ref="AA3307:AA3370" si="848">IF(O3307-W3307&gt;0,O3307-W3307,0)</f>
        <v>0.25360000000000005</v>
      </c>
      <c r="AB3307" s="37">
        <f t="shared" ref="AB3307:AB3370" si="849">SQRT((0.5*P3307)^2+X3307^2)</f>
        <v>3.4319999999999996E-2</v>
      </c>
      <c r="AC3307" s="37">
        <f>(1-EXP(-Info!$B$6*H3307*1000))+(Info!$B$6/(Info!$B$6-Info!$B$7))*(EXP(-Info!$B$7*H3307*1000)-EXP(-Info!$B$6*H3307*1000))*(Info!$B$9-1)</f>
        <v>0.5077607102123135</v>
      </c>
      <c r="AD3307" s="37">
        <f>SQRT((Info!$B$6*EXP(-Info!$B$6*H3307*1000)+(Info!$B$6/(Info!$B$6+Info!$B$7))*(Info!$B$9-1)*(-Info!$B$7*EXP(-Info!$B$7*H3307*1000)+Info!$B$6*EXP(-Info!$B$6*H3307*1000)))^2*(0.01*H3307*1000)^2)</f>
        <v>3.4779844681748148E-3</v>
      </c>
      <c r="AE3307" s="37">
        <f t="shared" ref="AE3307:AE3370" si="850">IF(AA3307&gt;0,AA3307*AC3307*SQRT((AB3307/AA3307)^2+(AD3307/AC3307)^2),AA3307*AC3307*SQRT((AD3307/AC3307)^2))</f>
        <v>1.7448654490536831E-2</v>
      </c>
      <c r="AF3307" s="37">
        <f t="shared" ref="AF3307:AF3370" si="851">IF((S3307-Y3307-AA3307*AC3307)&gt;0,S3307-Y3307-AA3307*AC3307,0)</f>
        <v>3.1052478838901574</v>
      </c>
      <c r="AG3307" s="37">
        <f t="shared" ref="AG3307:AG3370" si="852">SQRT((T3307*0.5)^2+Z3307^2+AE3307^2)</f>
        <v>4.3012167869221976E-2</v>
      </c>
      <c r="AH3307" s="37">
        <f t="shared" ref="AH3307:AH3370" si="853">AF3307/S3307</f>
        <v>0.81932661844067478</v>
      </c>
      <c r="AI3307">
        <f>AF3307*EXP(Info!$B$6*H3307*1000)</f>
        <v>5.6272484067408657</v>
      </c>
      <c r="AJ3307">
        <f>2*SQRT((EXP(Info!$B$6*H3307)*AG3307)^2+(Info!$B$6*H3307*0.01*AI3307)^2)</f>
        <v>8.6075520744982786E-2</v>
      </c>
      <c r="AK3307">
        <f t="shared" ref="AK3307:AK3370" si="854">AA3307/0.752049334436339</f>
        <v>0.33721192000000005</v>
      </c>
      <c r="AL3307">
        <f t="shared" ref="AL3307:AL3370" si="855">AB3307/0.752049334436339*2</f>
        <v>9.1270607999999989E-2</v>
      </c>
      <c r="AM3307"/>
      <c r="AN3307"/>
      <c r="AO3307">
        <f t="shared" ref="AO3307:AO3370" si="856">U3307/0.242530074</f>
        <v>5.8961759934151505</v>
      </c>
      <c r="AP3307">
        <f t="shared" ref="AP3307:AP3370" si="857">O3307/U3307</f>
        <v>0.65734265734265729</v>
      </c>
      <c r="AQ3307">
        <f t="shared" si="844"/>
        <v>5</v>
      </c>
      <c r="AR3307">
        <v>0</v>
      </c>
      <c r="AS3307">
        <v>1</v>
      </c>
      <c r="AT3307">
        <v>1</v>
      </c>
      <c r="AU3307">
        <v>1</v>
      </c>
      <c r="AV3307">
        <v>1</v>
      </c>
      <c r="AW3307">
        <v>0</v>
      </c>
      <c r="AX3307">
        <v>1</v>
      </c>
    </row>
    <row r="3308" spans="1:58">
      <c r="A3308" s="13" t="s">
        <v>197</v>
      </c>
      <c r="B3308" s="13" t="s">
        <v>219</v>
      </c>
      <c r="D3308" s="14">
        <v>-21.15</v>
      </c>
      <c r="E3308" s="14">
        <v>18.082999999999998</v>
      </c>
      <c r="F3308" s="14">
        <v>3085</v>
      </c>
      <c r="G3308" s="16">
        <v>411</v>
      </c>
      <c r="H3308">
        <v>66.37</v>
      </c>
      <c r="J3308">
        <f>(F3308*100*Info!$B$11)/AI3308</f>
        <v>1.725100535191723</v>
      </c>
      <c r="K3308">
        <f>2*((F3308*100*Info!$B$11)/AI3308^2)*(AJ3308/2)</f>
        <v>2.8944468252743476E-2</v>
      </c>
      <c r="L3308">
        <f t="shared" si="845"/>
        <v>0.48938915887850548</v>
      </c>
      <c r="M3308">
        <f t="shared" si="846"/>
        <v>9.0334268489122049</v>
      </c>
      <c r="N3308">
        <f t="shared" si="847"/>
        <v>0.15156666600463437</v>
      </c>
      <c r="O3308" s="13">
        <v>0.9</v>
      </c>
      <c r="S3308" s="13">
        <v>3.13</v>
      </c>
      <c r="U3308" s="13">
        <v>1.27</v>
      </c>
      <c r="W3308" s="37">
        <f>U3308*Info!$B$2</f>
        <v>0.60960000000000003</v>
      </c>
      <c r="X3308" s="37">
        <f>W3308*SQRT((0.5*V3308/U3308)^2+Info!$B$3^2)</f>
        <v>3.0480000000000004E-2</v>
      </c>
      <c r="Y3308" s="28">
        <f>W3308*Info!$D$2</f>
        <v>0.49377600000000005</v>
      </c>
      <c r="Z3308" s="28">
        <f>Y3308*SQRT(Info!$D$3^2+(X3308/W3308)^2)</f>
        <v>3.491523579871688E-2</v>
      </c>
      <c r="AA3308" s="37">
        <f t="shared" si="848"/>
        <v>0.29039999999999999</v>
      </c>
      <c r="AB3308" s="37">
        <f t="shared" si="849"/>
        <v>3.0480000000000004E-2</v>
      </c>
      <c r="AC3308" s="37">
        <f>(1-EXP(-Info!$B$6*H3308*1000))+(Info!$B$6/(Info!$B$6-Info!$B$7))*(EXP(-Info!$B$7*H3308*1000)-EXP(-Info!$B$6*H3308*1000))*(Info!$B$9-1)</f>
        <v>0.51637429557298986</v>
      </c>
      <c r="AD3308" s="37">
        <f>SQRT((Info!$B$6*EXP(-Info!$B$6*H3308*1000)+(Info!$B$6/(Info!$B$6+Info!$B$7))*(Info!$B$9-1)*(-Info!$B$7*EXP(-Info!$B$7*H3308*1000)+Info!$B$6*EXP(-Info!$B$6*H3308*1000)))^2*(0.01*H3308*1000)^2)</f>
        <v>3.5089741075063339E-3</v>
      </c>
      <c r="AE3308" s="37">
        <f t="shared" si="850"/>
        <v>1.577204112087224E-2</v>
      </c>
      <c r="AF3308" s="37">
        <f t="shared" si="851"/>
        <v>2.4862689045656037</v>
      </c>
      <c r="AG3308" s="37">
        <f t="shared" si="852"/>
        <v>3.8312282260372921E-2</v>
      </c>
      <c r="AH3308" s="37">
        <f t="shared" si="853"/>
        <v>0.7943351132797456</v>
      </c>
      <c r="AI3308">
        <f>AF3308*EXP(Info!$B$6*H3308*1000)</f>
        <v>4.5696327814682549</v>
      </c>
      <c r="AJ3308">
        <f>2*SQRT((EXP(Info!$B$6*H3308)*AG3308)^2+(Info!$B$6*H3308*0.01*AI3308)^2)</f>
        <v>7.6671236413015265E-2</v>
      </c>
      <c r="AK3308">
        <f t="shared" si="854"/>
        <v>0.38614487999999997</v>
      </c>
      <c r="AL3308">
        <f t="shared" si="855"/>
        <v>8.1058512000000013E-2</v>
      </c>
      <c r="AM3308"/>
      <c r="AN3308"/>
      <c r="AO3308">
        <f t="shared" si="856"/>
        <v>5.2364639941519169</v>
      </c>
      <c r="AP3308">
        <f t="shared" si="857"/>
        <v>0.70866141732283461</v>
      </c>
      <c r="AQ3308">
        <f t="shared" si="844"/>
        <v>5</v>
      </c>
      <c r="AR3308">
        <v>0</v>
      </c>
      <c r="AS3308">
        <v>1</v>
      </c>
      <c r="AT3308">
        <v>1</v>
      </c>
      <c r="AU3308">
        <v>1</v>
      </c>
      <c r="AV3308">
        <v>1</v>
      </c>
      <c r="AW3308">
        <v>0</v>
      </c>
      <c r="AX3308">
        <v>1</v>
      </c>
    </row>
    <row r="3309" spans="1:58">
      <c r="A3309" s="13" t="s">
        <v>197</v>
      </c>
      <c r="B3309" s="13" t="s">
        <v>219</v>
      </c>
      <c r="D3309" s="14">
        <v>-21.15</v>
      </c>
      <c r="E3309" s="14">
        <v>18.082999999999998</v>
      </c>
      <c r="F3309" s="14">
        <v>3085</v>
      </c>
      <c r="G3309" s="16">
        <v>415</v>
      </c>
      <c r="H3309">
        <v>66.989999999999995</v>
      </c>
      <c r="J3309">
        <f>(F3309*100*Info!$B$11)/AI3309</f>
        <v>1.1005789906968331</v>
      </c>
      <c r="K3309">
        <f>2*((F3309*100*Info!$B$11)/AI3309^2)*(AJ3309/2)</f>
        <v>1.6153437932051404E-2</v>
      </c>
      <c r="L3309">
        <f t="shared" si="845"/>
        <v>0.67050168224299178</v>
      </c>
      <c r="M3309">
        <f t="shared" si="846"/>
        <v>7.8959586923276701</v>
      </c>
      <c r="N3309">
        <f t="shared" si="847"/>
        <v>0.11589070818969596</v>
      </c>
      <c r="O3309" s="13">
        <v>0.89</v>
      </c>
      <c r="S3309" s="13">
        <v>4.58</v>
      </c>
      <c r="U3309" s="13">
        <v>1.74</v>
      </c>
      <c r="W3309" s="37">
        <f>U3309*Info!$B$2</f>
        <v>0.83519999999999994</v>
      </c>
      <c r="X3309" s="37">
        <f>W3309*SQRT((0.5*V3309/U3309)^2+Info!$B$3^2)</f>
        <v>4.1759999999999999E-2</v>
      </c>
      <c r="Y3309" s="28">
        <f>W3309*Info!$D$2</f>
        <v>0.676512</v>
      </c>
      <c r="Z3309" s="28">
        <f>Y3309*SQRT(Info!$D$3^2+(X3309/W3309)^2)</f>
        <v>4.7836622275407373E-2</v>
      </c>
      <c r="AA3309" s="37">
        <f t="shared" si="848"/>
        <v>5.4800000000000071E-2</v>
      </c>
      <c r="AB3309" s="37">
        <f t="shared" si="849"/>
        <v>4.1759999999999999E-2</v>
      </c>
      <c r="AC3309" s="37">
        <f>(1-EXP(-Info!$B$6*H3309*1000))+(Info!$B$6/(Info!$B$6-Info!$B$7))*(EXP(-Info!$B$7*H3309*1000)-EXP(-Info!$B$6*H3309*1000))*(Info!$B$9-1)</f>
        <v>0.51980580017145128</v>
      </c>
      <c r="AD3309" s="37">
        <f>SQRT((Info!$B$6*EXP(-Info!$B$6*H3309*1000)+(Info!$B$6/(Info!$B$6+Info!$B$7))*(Info!$B$9-1)*(-Info!$B$7*EXP(-Info!$B$7*H3309*1000)+Info!$B$6*EXP(-Info!$B$6*H3309*1000)))^2*(0.01*H3309*1000)^2)</f>
        <v>3.520983010409645E-3</v>
      </c>
      <c r="AE3309" s="37">
        <f t="shared" si="850"/>
        <v>2.1707947744110272E-2</v>
      </c>
      <c r="AF3309" s="37">
        <f t="shared" si="851"/>
        <v>3.8750026421506045</v>
      </c>
      <c r="AG3309" s="37">
        <f t="shared" si="852"/>
        <v>5.253168021281085E-2</v>
      </c>
      <c r="AH3309" s="37">
        <f t="shared" si="853"/>
        <v>0.84607044588441149</v>
      </c>
      <c r="AI3309">
        <f>AF3309*EXP(Info!$B$6*H3309*1000)</f>
        <v>7.1626625835818913</v>
      </c>
      <c r="AJ3309">
        <f>2*SQRT((EXP(Info!$B$6*H3309)*AG3309)^2+(Info!$B$6*H3309*0.01*AI3309)^2)</f>
        <v>0.10512796123689441</v>
      </c>
      <c r="AK3309">
        <f t="shared" si="854"/>
        <v>7.2867560000000095E-2</v>
      </c>
      <c r="AL3309">
        <f t="shared" si="855"/>
        <v>0.11105654399999999</v>
      </c>
      <c r="AM3309"/>
      <c r="AN3309"/>
      <c r="AO3309">
        <f t="shared" si="856"/>
        <v>7.1743679919876655</v>
      </c>
      <c r="AP3309">
        <f t="shared" si="857"/>
        <v>0.5114942528735632</v>
      </c>
      <c r="AQ3309">
        <f t="shared" si="844"/>
        <v>5</v>
      </c>
      <c r="AR3309">
        <v>0</v>
      </c>
      <c r="AS3309">
        <v>1</v>
      </c>
      <c r="AT3309">
        <v>1</v>
      </c>
      <c r="AU3309">
        <v>1</v>
      </c>
      <c r="AV3309">
        <v>1</v>
      </c>
      <c r="AW3309">
        <v>0</v>
      </c>
      <c r="AX3309">
        <v>1</v>
      </c>
    </row>
    <row r="3310" spans="1:58">
      <c r="A3310" s="13" t="s">
        <v>197</v>
      </c>
      <c r="B3310" s="13" t="s">
        <v>219</v>
      </c>
      <c r="D3310" s="14">
        <v>-21.15</v>
      </c>
      <c r="E3310" s="14">
        <v>18.082999999999998</v>
      </c>
      <c r="F3310" s="14">
        <v>3085</v>
      </c>
      <c r="G3310" s="16">
        <v>421</v>
      </c>
      <c r="H3310">
        <v>67.91</v>
      </c>
      <c r="J3310">
        <f>(F3310*100*Info!$B$11)/AI3310</f>
        <v>1.3031386023791276</v>
      </c>
      <c r="K3310">
        <f>2*((F3310*100*Info!$B$11)/AI3310^2)*(AJ3310/2)</f>
        <v>2.1642150628493267E-2</v>
      </c>
      <c r="L3310">
        <f t="shared" si="845"/>
        <v>0.63967401869158991</v>
      </c>
      <c r="M3310">
        <f t="shared" si="846"/>
        <v>8.9193478016471825</v>
      </c>
      <c r="N3310">
        <f t="shared" si="847"/>
        <v>0.14812995968252995</v>
      </c>
      <c r="O3310" s="13">
        <v>0.91</v>
      </c>
      <c r="S3310" s="13">
        <v>3.95</v>
      </c>
      <c r="U3310" s="13">
        <v>1.66</v>
      </c>
      <c r="W3310" s="37">
        <f>U3310*Info!$B$2</f>
        <v>0.79679999999999995</v>
      </c>
      <c r="X3310" s="37">
        <f>W3310*SQRT((0.5*V3310/U3310)^2+Info!$B$3^2)</f>
        <v>3.984E-2</v>
      </c>
      <c r="Y3310" s="28">
        <f>W3310*Info!$D$2</f>
        <v>0.64540799999999998</v>
      </c>
      <c r="Z3310" s="28">
        <f>Y3310*SQRT(Info!$D$3^2+(X3310/W3310)^2)</f>
        <v>4.5637237343204733E-2</v>
      </c>
      <c r="AA3310" s="37">
        <f t="shared" si="848"/>
        <v>0.11320000000000008</v>
      </c>
      <c r="AB3310" s="37">
        <f t="shared" si="849"/>
        <v>3.984E-2</v>
      </c>
      <c r="AC3310" s="37">
        <f>(1-EXP(-Info!$B$6*H3310*1000))+(Info!$B$6/(Info!$B$6-Info!$B$7))*(EXP(-Info!$B$7*H3310*1000)-EXP(-Info!$B$6*H3310*1000))*(Info!$B$9-1)</f>
        <v>0.52485967068176365</v>
      </c>
      <c r="AD3310" s="37">
        <f>SQRT((Info!$B$6*EXP(-Info!$B$6*H3310*1000)+(Info!$B$6/(Info!$B$6+Info!$B$7))*(Info!$B$9-1)*(-Info!$B$7*EXP(-Info!$B$7*H3310*1000)+Info!$B$6*EXP(-Info!$B$6*H3310*1000)))^2*(0.01*H3310*1000)^2)</f>
        <v>3.5383161995409412E-3</v>
      </c>
      <c r="AE3310" s="37">
        <f t="shared" si="850"/>
        <v>2.0914245060707333E-2</v>
      </c>
      <c r="AF3310" s="37">
        <f t="shared" si="851"/>
        <v>3.2451778852788249</v>
      </c>
      <c r="AG3310" s="37">
        <f t="shared" si="852"/>
        <v>5.0201225869288511E-2</v>
      </c>
      <c r="AH3310" s="37">
        <f t="shared" si="853"/>
        <v>0.82156402158957587</v>
      </c>
      <c r="AI3310">
        <f>AF3310*EXP(Info!$B$6*H3310*1000)</f>
        <v>6.0492997003914031</v>
      </c>
      <c r="AJ3310">
        <f>2*SQRT((EXP(Info!$B$6*H3310)*AG3310)^2+(Info!$B$6*H3310*0.01*AI3310)^2)</f>
        <v>0.10046502733765297</v>
      </c>
      <c r="AK3310">
        <f t="shared" si="854"/>
        <v>0.15052204000000011</v>
      </c>
      <c r="AL3310">
        <f t="shared" si="855"/>
        <v>0.10595049600000001</v>
      </c>
      <c r="AM3310"/>
      <c r="AN3310"/>
      <c r="AO3310">
        <f t="shared" si="856"/>
        <v>6.8445119923560487</v>
      </c>
      <c r="AP3310">
        <f t="shared" si="857"/>
        <v>0.54819277108433739</v>
      </c>
      <c r="AQ3310">
        <f t="shared" si="844"/>
        <v>5</v>
      </c>
      <c r="AR3310">
        <v>0</v>
      </c>
      <c r="AS3310">
        <v>1</v>
      </c>
      <c r="AT3310">
        <v>1</v>
      </c>
      <c r="AU3310">
        <v>1</v>
      </c>
      <c r="AV3310">
        <v>1</v>
      </c>
      <c r="AW3310">
        <v>0</v>
      </c>
      <c r="AX3310">
        <v>1</v>
      </c>
    </row>
    <row r="3311" spans="1:58">
      <c r="A3311" s="13" t="s">
        <v>197</v>
      </c>
      <c r="B3311" s="13" t="s">
        <v>219</v>
      </c>
      <c r="D3311" s="14">
        <v>-21.15</v>
      </c>
      <c r="E3311" s="14">
        <v>18.082999999999998</v>
      </c>
      <c r="F3311" s="14">
        <v>3085</v>
      </c>
      <c r="G3311" s="16">
        <v>431</v>
      </c>
      <c r="H3311">
        <v>69.45</v>
      </c>
      <c r="J3311">
        <f>(F3311*100*Info!$B$11)/AI3311</f>
        <v>1.3901061916464175</v>
      </c>
      <c r="K3311">
        <f>2*((F3311*100*Info!$B$11)/AI3311^2)*(AJ3311/2)</f>
        <v>2.2613686934439266E-2</v>
      </c>
      <c r="L3311">
        <f t="shared" si="845"/>
        <v>0.5857256074766366</v>
      </c>
      <c r="M3311">
        <f t="shared" si="846"/>
        <v>8.712162491082708</v>
      </c>
      <c r="N3311">
        <f t="shared" si="847"/>
        <v>0.14172594603148181</v>
      </c>
      <c r="O3311" s="13">
        <v>0.86</v>
      </c>
      <c r="S3311" s="13">
        <v>3.66</v>
      </c>
      <c r="U3311" s="13">
        <v>1.52</v>
      </c>
      <c r="W3311" s="37">
        <f>U3311*Info!$B$2</f>
        <v>0.72960000000000003</v>
      </c>
      <c r="X3311" s="37">
        <f>W3311*SQRT((0.5*V3311/U3311)^2+Info!$B$3^2)</f>
        <v>3.6480000000000005E-2</v>
      </c>
      <c r="Y3311" s="28">
        <f>W3311*Info!$D$2</f>
        <v>0.59097600000000006</v>
      </c>
      <c r="Z3311" s="28">
        <f>Y3311*SQRT(Info!$D$3^2+(X3311/W3311)^2)</f>
        <v>4.1788313711850121E-2</v>
      </c>
      <c r="AA3311" s="37">
        <f t="shared" si="848"/>
        <v>0.13039999999999996</v>
      </c>
      <c r="AB3311" s="37">
        <f t="shared" si="849"/>
        <v>3.6480000000000005E-2</v>
      </c>
      <c r="AC3311" s="37">
        <f>(1-EXP(-Info!$B$6*H3311*1000))+(Info!$B$6/(Info!$B$6-Info!$B$7))*(EXP(-Info!$B$7*H3311*1000)-EXP(-Info!$B$6*H3311*1000))*(Info!$B$9-1)</f>
        <v>0.5332186656522967</v>
      </c>
      <c r="AD3311" s="37">
        <f>SQRT((Info!$B$6*EXP(-Info!$B$6*H3311*1000)+(Info!$B$6/(Info!$B$6+Info!$B$7))*(Info!$B$9-1)*(-Info!$B$7*EXP(-Info!$B$7*H3311*1000)+Info!$B$6*EXP(-Info!$B$6*H3311*1000)))^2*(0.01*H3311*1000)^2)</f>
        <v>3.5660508882772489E-3</v>
      </c>
      <c r="AE3311" s="37">
        <f t="shared" si="850"/>
        <v>1.9457374404817273E-2</v>
      </c>
      <c r="AF3311" s="37">
        <f t="shared" si="851"/>
        <v>2.9994922859989406</v>
      </c>
      <c r="AG3311" s="37">
        <f t="shared" si="852"/>
        <v>4.6096123281781941E-2</v>
      </c>
      <c r="AH3311" s="37">
        <f t="shared" si="853"/>
        <v>0.81953341147512038</v>
      </c>
      <c r="AI3311">
        <f>AF3311*EXP(Info!$B$6*H3311*1000)</f>
        <v>5.6708444321105791</v>
      </c>
      <c r="AJ3311">
        <f>2*SQRT((EXP(Info!$B$6*H3311)*AG3311)^2+(Info!$B$6*H3311*0.01*AI3311)^2)</f>
        <v>9.2251010327328298E-2</v>
      </c>
      <c r="AK3311">
        <f t="shared" si="854"/>
        <v>0.17339287999999994</v>
      </c>
      <c r="AL3311">
        <f t="shared" si="855"/>
        <v>9.7014912000000009E-2</v>
      </c>
      <c r="AM3311"/>
      <c r="AN3311"/>
      <c r="AO3311">
        <f t="shared" si="856"/>
        <v>6.2672639930007197</v>
      </c>
      <c r="AP3311">
        <f t="shared" si="857"/>
        <v>0.56578947368421051</v>
      </c>
      <c r="AQ3311">
        <f t="shared" si="844"/>
        <v>5</v>
      </c>
      <c r="AR3311">
        <v>0</v>
      </c>
      <c r="AS3311">
        <v>1</v>
      </c>
      <c r="AT3311">
        <v>1</v>
      </c>
      <c r="AU3311">
        <v>1</v>
      </c>
      <c r="AV3311">
        <v>1</v>
      </c>
      <c r="AW3311">
        <v>0</v>
      </c>
      <c r="AX3311">
        <v>1</v>
      </c>
      <c r="AY3311"/>
      <c r="AZ3311"/>
      <c r="BB3311"/>
      <c r="BC3311"/>
      <c r="BD3311"/>
      <c r="BE3311"/>
      <c r="BF3311"/>
    </row>
    <row r="3312" spans="1:58">
      <c r="A3312" s="13" t="s">
        <v>197</v>
      </c>
      <c r="B3312" s="13" t="s">
        <v>219</v>
      </c>
      <c r="D3312" s="14">
        <v>-21.15</v>
      </c>
      <c r="E3312" s="14">
        <v>18.082999999999998</v>
      </c>
      <c r="F3312" s="14">
        <v>3085</v>
      </c>
      <c r="G3312" s="16">
        <v>451</v>
      </c>
      <c r="H3312">
        <v>72.53</v>
      </c>
      <c r="J3312">
        <f>(F3312*100*Info!$B$11)/AI3312</f>
        <v>1.8092884919683683</v>
      </c>
      <c r="K3312">
        <f>2*((F3312*100*Info!$B$11)/AI3312^2)*(AJ3312/2)</f>
        <v>4.1561379483376293E-2</v>
      </c>
      <c r="L3312">
        <f t="shared" si="845"/>
        <v>0.63196710280373936</v>
      </c>
      <c r="M3312">
        <f t="shared" si="846"/>
        <v>12.23449562853774</v>
      </c>
      <c r="N3312">
        <f t="shared" si="847"/>
        <v>0.28104004301280616</v>
      </c>
      <c r="O3312" s="13">
        <v>0.9</v>
      </c>
      <c r="S3312" s="13">
        <v>2.94</v>
      </c>
      <c r="U3312" s="13">
        <v>1.64</v>
      </c>
      <c r="W3312" s="37">
        <f>U3312*Info!$B$2</f>
        <v>0.7871999999999999</v>
      </c>
      <c r="X3312" s="37">
        <f>W3312*SQRT((0.5*V3312/U3312)^2+Info!$B$3^2)</f>
        <v>3.9359999999999999E-2</v>
      </c>
      <c r="Y3312" s="28">
        <f>W3312*Info!$D$2</f>
        <v>0.63763199999999998</v>
      </c>
      <c r="Z3312" s="28">
        <f>Y3312*SQRT(Info!$D$3^2+(X3312/W3312)^2)</f>
        <v>4.5087391110154071E-2</v>
      </c>
      <c r="AA3312" s="37">
        <f t="shared" si="848"/>
        <v>0.11280000000000012</v>
      </c>
      <c r="AB3312" s="37">
        <f t="shared" si="849"/>
        <v>3.9359999999999999E-2</v>
      </c>
      <c r="AC3312" s="37">
        <f>(1-EXP(-Info!$B$6*H3312*1000))+(Info!$B$6/(Info!$B$6-Info!$B$7))*(EXP(-Info!$B$7*H3312*1000)-EXP(-Info!$B$6*H3312*1000))*(Info!$B$9-1)</f>
        <v>0.54956470697616155</v>
      </c>
      <c r="AD3312" s="37">
        <f>SQRT((Info!$B$6*EXP(-Info!$B$6*H3312*1000)+(Info!$B$6/(Info!$B$6+Info!$B$7))*(Info!$B$9-1)*(-Info!$B$7*EXP(-Info!$B$7*H3312*1000)+Info!$B$6*EXP(-Info!$B$6*H3312*1000)))^2*(0.01*H3312*1000)^2)</f>
        <v>3.6168546444178408E-3</v>
      </c>
      <c r="AE3312" s="37">
        <f t="shared" si="850"/>
        <v>2.1634714004638716E-2</v>
      </c>
      <c r="AF3312" s="37">
        <f t="shared" si="851"/>
        <v>2.2403771010530891</v>
      </c>
      <c r="AG3312" s="37">
        <f t="shared" si="852"/>
        <v>5.0009336000216106E-2</v>
      </c>
      <c r="AH3312" s="37">
        <f t="shared" si="853"/>
        <v>0.76203302756907798</v>
      </c>
      <c r="AI3312">
        <f>AF3312*EXP(Info!$B$6*H3312*1000)</f>
        <v>4.3570033148026832</v>
      </c>
      <c r="AJ3312">
        <f>2*SQRT((EXP(Info!$B$6*H3312)*AG3312)^2+(Info!$B$6*H3312*0.01*AI3312)^2)</f>
        <v>0.10008523736302448</v>
      </c>
      <c r="AK3312">
        <f t="shared" si="854"/>
        <v>0.14999016000000015</v>
      </c>
      <c r="AL3312">
        <f t="shared" si="855"/>
        <v>0.104673984</v>
      </c>
      <c r="AM3312"/>
      <c r="AN3312"/>
      <c r="AO3312">
        <f t="shared" si="856"/>
        <v>6.762047992448144</v>
      </c>
      <c r="AP3312">
        <f t="shared" si="857"/>
        <v>0.54878048780487809</v>
      </c>
      <c r="AQ3312">
        <f t="shared" si="844"/>
        <v>5</v>
      </c>
      <c r="AR3312">
        <v>0</v>
      </c>
      <c r="AS3312">
        <v>1</v>
      </c>
      <c r="AT3312">
        <v>1</v>
      </c>
      <c r="AU3312">
        <v>1</v>
      </c>
      <c r="AV3312">
        <v>1</v>
      </c>
      <c r="AW3312">
        <v>0</v>
      </c>
      <c r="AX3312">
        <v>1</v>
      </c>
      <c r="AZ3312"/>
    </row>
    <row r="3313" spans="1:50">
      <c r="A3313" s="13" t="s">
        <v>197</v>
      </c>
      <c r="B3313" s="13" t="s">
        <v>219</v>
      </c>
      <c r="D3313" s="14">
        <v>-21.15</v>
      </c>
      <c r="E3313" s="14">
        <v>18.082999999999998</v>
      </c>
      <c r="F3313" s="14">
        <v>3085</v>
      </c>
      <c r="G3313" s="16">
        <v>461</v>
      </c>
      <c r="H3313">
        <v>74.239999999999995</v>
      </c>
      <c r="J3313">
        <f>(F3313*100*Info!$B$11)/AI3313</f>
        <v>1.8550850059175181</v>
      </c>
      <c r="K3313">
        <f>2*((F3313*100*Info!$B$11)/AI3313^2)*(AJ3313/2)</f>
        <v>3.6613156889898253E-2</v>
      </c>
      <c r="L3313">
        <f t="shared" si="845"/>
        <v>0.52792373831775796</v>
      </c>
      <c r="M3313">
        <f t="shared" si="846"/>
        <v>10.4789745000668</v>
      </c>
      <c r="N3313">
        <f t="shared" si="847"/>
        <v>0.20681981482914738</v>
      </c>
      <c r="O3313" s="13">
        <v>0.83</v>
      </c>
      <c r="S3313" s="13">
        <v>2.78</v>
      </c>
      <c r="U3313" s="13">
        <v>1.37</v>
      </c>
      <c r="W3313" s="37">
        <f>U3313*Info!$B$2</f>
        <v>0.65760000000000007</v>
      </c>
      <c r="X3313" s="37">
        <f>W3313*SQRT((0.5*V3313/U3313)^2+Info!$B$3^2)</f>
        <v>3.2880000000000006E-2</v>
      </c>
      <c r="Y3313" s="28">
        <f>W3313*Info!$D$2</f>
        <v>0.53265600000000013</v>
      </c>
      <c r="Z3313" s="28">
        <f>Y3313*SQRT(Info!$D$3^2+(X3313/W3313)^2)</f>
        <v>3.7664466963970182E-2</v>
      </c>
      <c r="AA3313" s="37">
        <f t="shared" si="848"/>
        <v>0.17239999999999989</v>
      </c>
      <c r="AB3313" s="37">
        <f t="shared" si="849"/>
        <v>3.2880000000000006E-2</v>
      </c>
      <c r="AC3313" s="37">
        <f>(1-EXP(-Info!$B$6*H3313*1000))+(Info!$B$6/(Info!$B$6-Info!$B$7))*(EXP(-Info!$B$7*H3313*1000)-EXP(-Info!$B$6*H3313*1000))*(Info!$B$9-1)</f>
        <v>0.5584300192036129</v>
      </c>
      <c r="AD3313" s="37">
        <f>SQRT((Info!$B$6*EXP(-Info!$B$6*H3313*1000)+(Info!$B$6/(Info!$B$6+Info!$B$7))*(Info!$B$9-1)*(-Info!$B$7*EXP(-Info!$B$7*H3313*1000)+Info!$B$6*EXP(-Info!$B$6*H3313*1000)))^2*(0.01*H3313*1000)^2)</f>
        <v>3.6424652484358254E-3</v>
      </c>
      <c r="AE3313" s="37">
        <f t="shared" si="850"/>
        <v>1.8371914174964935E-2</v>
      </c>
      <c r="AF3313" s="37">
        <f t="shared" si="851"/>
        <v>2.1510706646892968</v>
      </c>
      <c r="AG3313" s="37">
        <f t="shared" si="852"/>
        <v>4.190631577855871E-2</v>
      </c>
      <c r="AH3313" s="37">
        <f t="shared" si="853"/>
        <v>0.77376642614722912</v>
      </c>
      <c r="AI3313">
        <f>AF3313*EXP(Info!$B$6*H3313*1000)</f>
        <v>4.2494419025513004</v>
      </c>
      <c r="AJ3313">
        <f>2*SQRT((EXP(Info!$B$6*H3313)*AG3313)^2+(Info!$B$6*H3313*0.01*AI3313)^2)</f>
        <v>8.3869732425370172E-2</v>
      </c>
      <c r="AK3313">
        <f t="shared" si="854"/>
        <v>0.22924027999999985</v>
      </c>
      <c r="AL3313">
        <f t="shared" si="855"/>
        <v>8.7441072000000022E-2</v>
      </c>
      <c r="AM3313"/>
      <c r="AN3313"/>
      <c r="AO3313">
        <f t="shared" si="856"/>
        <v>5.6487839936914384</v>
      </c>
      <c r="AP3313">
        <f t="shared" si="857"/>
        <v>0.60583941605839409</v>
      </c>
      <c r="AQ3313">
        <f t="shared" si="844"/>
        <v>5</v>
      </c>
      <c r="AR3313">
        <v>0</v>
      </c>
      <c r="AS3313">
        <v>1</v>
      </c>
      <c r="AT3313">
        <v>1</v>
      </c>
      <c r="AU3313">
        <v>1</v>
      </c>
      <c r="AV3313">
        <v>1</v>
      </c>
      <c r="AW3313">
        <v>0</v>
      </c>
      <c r="AX3313">
        <v>1</v>
      </c>
    </row>
    <row r="3314" spans="1:50">
      <c r="A3314" s="13" t="s">
        <v>197</v>
      </c>
      <c r="B3314" s="13" t="s">
        <v>219</v>
      </c>
      <c r="D3314" s="14">
        <v>-21.15</v>
      </c>
      <c r="E3314" s="14">
        <v>18.082999999999998</v>
      </c>
      <c r="F3314" s="14">
        <v>3085</v>
      </c>
      <c r="G3314" s="16">
        <v>471</v>
      </c>
      <c r="H3314">
        <v>77.569999999999993</v>
      </c>
      <c r="J3314">
        <f>(F3314*100*Info!$B$11)/AI3314</f>
        <v>1.941364469234518</v>
      </c>
      <c r="K3314">
        <f>2*((F3314*100*Info!$B$11)/AI3314^2)*(AJ3314/2)</f>
        <v>4.0338192878795164E-2</v>
      </c>
      <c r="L3314">
        <f t="shared" si="845"/>
        <v>0.52792373831775796</v>
      </c>
      <c r="M3314">
        <f t="shared" si="846"/>
        <v>10.966348551980456</v>
      </c>
      <c r="N3314">
        <f t="shared" si="847"/>
        <v>0.22786173852265243</v>
      </c>
      <c r="O3314" s="13">
        <v>0.89</v>
      </c>
      <c r="S3314" s="13">
        <v>2.66</v>
      </c>
      <c r="U3314" s="13">
        <v>1.37</v>
      </c>
      <c r="W3314" s="37">
        <f>U3314*Info!$B$2</f>
        <v>0.65760000000000007</v>
      </c>
      <c r="X3314" s="37">
        <f>W3314*SQRT((0.5*V3314/U3314)^2+Info!$B$3^2)</f>
        <v>3.2880000000000006E-2</v>
      </c>
      <c r="Y3314" s="28">
        <f>W3314*Info!$D$2</f>
        <v>0.53265600000000013</v>
      </c>
      <c r="Z3314" s="28">
        <f>Y3314*SQRT(Info!$D$3^2+(X3314/W3314)^2)</f>
        <v>3.7664466963970182E-2</v>
      </c>
      <c r="AA3314" s="37">
        <f t="shared" si="848"/>
        <v>0.23239999999999994</v>
      </c>
      <c r="AB3314" s="37">
        <f t="shared" si="849"/>
        <v>3.2880000000000006E-2</v>
      </c>
      <c r="AC3314" s="37">
        <f>(1-EXP(-Info!$B$6*H3314*1000))+(Info!$B$6/(Info!$B$6-Info!$B$7))*(EXP(-Info!$B$7*H3314*1000)-EXP(-Info!$B$6*H3314*1000))*(Info!$B$9-1)</f>
        <v>0.57527464956969931</v>
      </c>
      <c r="AD3314" s="37">
        <f>SQRT((Info!$B$6*EXP(-Info!$B$6*H3314*1000)+(Info!$B$6/(Info!$B$6+Info!$B$7))*(Info!$B$9-1)*(-Info!$B$7*EXP(-Info!$B$7*H3314*1000)+Info!$B$6*EXP(-Info!$B$6*H3314*1000)))^2*(0.01*H3314*1000)^2)</f>
        <v>3.6872504402515574E-3</v>
      </c>
      <c r="AE3314" s="37">
        <f t="shared" si="850"/>
        <v>1.89344311962867E-2</v>
      </c>
      <c r="AF3314" s="37">
        <f t="shared" si="851"/>
        <v>1.9936501714400019</v>
      </c>
      <c r="AG3314" s="37">
        <f t="shared" si="852"/>
        <v>4.2155957543470846E-2</v>
      </c>
      <c r="AH3314" s="37">
        <f t="shared" si="853"/>
        <v>0.74949254565413603</v>
      </c>
      <c r="AI3314">
        <f>AF3314*EXP(Info!$B$6*H3314*1000)</f>
        <v>4.0605852645736498</v>
      </c>
      <c r="AJ3314">
        <f>2*SQRT((EXP(Info!$B$6*H3314)*AG3314)^2+(Info!$B$6*H3314*0.01*AI3314)^2)</f>
        <v>8.4371932318175455E-2</v>
      </c>
      <c r="AK3314">
        <f t="shared" si="854"/>
        <v>0.30902227999999993</v>
      </c>
      <c r="AL3314">
        <f t="shared" si="855"/>
        <v>8.7441072000000022E-2</v>
      </c>
      <c r="AM3314"/>
      <c r="AN3314"/>
      <c r="AO3314">
        <f t="shared" si="856"/>
        <v>5.6487839936914384</v>
      </c>
      <c r="AP3314">
        <f t="shared" si="857"/>
        <v>0.64963503649635035</v>
      </c>
      <c r="AQ3314">
        <f t="shared" si="844"/>
        <v>5</v>
      </c>
      <c r="AR3314">
        <v>0</v>
      </c>
      <c r="AS3314">
        <v>1</v>
      </c>
      <c r="AT3314">
        <v>1</v>
      </c>
      <c r="AU3314">
        <v>1</v>
      </c>
      <c r="AV3314">
        <v>1</v>
      </c>
      <c r="AW3314">
        <v>0</v>
      </c>
      <c r="AX3314">
        <v>1</v>
      </c>
    </row>
    <row r="3315" spans="1:50">
      <c r="A3315" s="13" t="s">
        <v>197</v>
      </c>
      <c r="B3315" s="13" t="s">
        <v>219</v>
      </c>
      <c r="D3315" s="14">
        <v>-21.15</v>
      </c>
      <c r="E3315" s="14">
        <v>18.082999999999998</v>
      </c>
      <c r="F3315" s="14">
        <v>3085</v>
      </c>
      <c r="G3315" s="16">
        <v>481</v>
      </c>
      <c r="H3315">
        <v>80.89</v>
      </c>
      <c r="J3315">
        <f>(F3315*100*Info!$B$11)/AI3315</f>
        <v>1.6548246379045728</v>
      </c>
      <c r="K3315">
        <f>2*((F3315*100*Info!$B$11)/AI3315^2)*(AJ3315/2)</f>
        <v>1.3186010913484399E-2</v>
      </c>
      <c r="L3315">
        <f t="shared" si="845"/>
        <v>0.23506093457943966</v>
      </c>
      <c r="M3315">
        <f t="shared" si="846"/>
        <v>4.1621354976749689</v>
      </c>
      <c r="N3315">
        <f t="shared" si="847"/>
        <v>3.3164821721072164E-2</v>
      </c>
      <c r="O3315" s="13">
        <v>0.79</v>
      </c>
      <c r="S3315" s="13">
        <v>2.8</v>
      </c>
      <c r="U3315" s="13">
        <v>0.61</v>
      </c>
      <c r="W3315" s="37">
        <f>U3315*Info!$B$2</f>
        <v>0.2928</v>
      </c>
      <c r="X3315" s="37">
        <f>W3315*SQRT((0.5*V3315/U3315)^2+Info!$B$3^2)</f>
        <v>1.464E-2</v>
      </c>
      <c r="Y3315" s="28">
        <f>W3315*Info!$D$2</f>
        <v>0.23716800000000002</v>
      </c>
      <c r="Z3315" s="28">
        <f>Y3315*SQRT(Info!$D$3^2+(X3315/W3315)^2)</f>
        <v>1.6770310108045115E-2</v>
      </c>
      <c r="AA3315" s="37">
        <f t="shared" si="848"/>
        <v>0.49720000000000003</v>
      </c>
      <c r="AB3315" s="37">
        <f t="shared" si="849"/>
        <v>1.464E-2</v>
      </c>
      <c r="AC3315" s="37">
        <f>(1-EXP(-Info!$B$6*H3315*1000))+(Info!$B$6/(Info!$B$6-Info!$B$7))*(EXP(-Info!$B$7*H3315*1000)-EXP(-Info!$B$6*H3315*1000))*(Info!$B$9-1)</f>
        <v>0.59153114974618581</v>
      </c>
      <c r="AD3315" s="37">
        <f>SQRT((Info!$B$6*EXP(-Info!$B$6*H3315*1000)+(Info!$B$6/(Info!$B$6+Info!$B$7))*(Info!$B$9-1)*(-Info!$B$7*EXP(-Info!$B$7*H3315*1000)+Info!$B$6*EXP(-Info!$B$6*H3315*1000)))^2*(0.01*H3315*1000)^2)</f>
        <v>3.7255076406713344E-3</v>
      </c>
      <c r="AE3315" s="37">
        <f t="shared" si="850"/>
        <v>8.8559006289050096E-3</v>
      </c>
      <c r="AF3315" s="37">
        <f t="shared" si="851"/>
        <v>2.2687227123461962</v>
      </c>
      <c r="AG3315" s="37">
        <f t="shared" si="852"/>
        <v>1.8964975008394825E-2</v>
      </c>
      <c r="AH3315" s="37">
        <f t="shared" si="853"/>
        <v>0.81025811155221295</v>
      </c>
      <c r="AI3315">
        <f>AF3315*EXP(Info!$B$6*H3315*1000)</f>
        <v>4.7636926453563682</v>
      </c>
      <c r="AJ3315">
        <f>2*SQRT((EXP(Info!$B$6*H3315)*AG3315)^2+(Info!$B$6*H3315*0.01*AI3315)^2)</f>
        <v>3.7958162920327922E-2</v>
      </c>
      <c r="AK3315">
        <f t="shared" si="854"/>
        <v>0.66112683999999999</v>
      </c>
      <c r="AL3315">
        <f t="shared" si="855"/>
        <v>3.8933615999999997E-2</v>
      </c>
      <c r="AM3315"/>
      <c r="AN3315"/>
      <c r="AO3315">
        <f t="shared" si="856"/>
        <v>2.5151519971910781</v>
      </c>
      <c r="AP3315">
        <f t="shared" si="857"/>
        <v>1.2950819672131149</v>
      </c>
      <c r="AQ3315">
        <f t="shared" si="844"/>
        <v>5</v>
      </c>
      <c r="AR3315">
        <v>0</v>
      </c>
      <c r="AS3315">
        <v>1</v>
      </c>
      <c r="AT3315">
        <v>1</v>
      </c>
      <c r="AU3315">
        <v>1</v>
      </c>
      <c r="AV3315">
        <v>1</v>
      </c>
      <c r="AW3315">
        <v>0</v>
      </c>
      <c r="AX3315">
        <v>1</v>
      </c>
    </row>
    <row r="3316" spans="1:50">
      <c r="A3316" s="13" t="s">
        <v>197</v>
      </c>
      <c r="B3316" s="13" t="s">
        <v>219</v>
      </c>
      <c r="D3316" s="14">
        <v>-21.15</v>
      </c>
      <c r="E3316" s="14">
        <v>18.082999999999998</v>
      </c>
      <c r="F3316" s="14">
        <v>3085</v>
      </c>
      <c r="G3316" s="16">
        <v>491</v>
      </c>
      <c r="H3316">
        <v>84.22</v>
      </c>
      <c r="J3316">
        <f>(F3316*100*Info!$B$11)/AI3316</f>
        <v>1.405961900669819</v>
      </c>
      <c r="K3316">
        <f>2*((F3316*100*Info!$B$11)/AI3316^2)*(AJ3316/2)</f>
        <v>1.0314797187686037E-2</v>
      </c>
      <c r="L3316">
        <f t="shared" si="845"/>
        <v>0.25432822429906582</v>
      </c>
      <c r="M3316">
        <f t="shared" si="846"/>
        <v>3.8260609918355928</v>
      </c>
      <c r="N3316">
        <f t="shared" si="847"/>
        <v>2.8069781364416312E-2</v>
      </c>
      <c r="O3316" s="13">
        <v>0.52</v>
      </c>
      <c r="S3316" s="13">
        <v>2.97</v>
      </c>
      <c r="U3316" s="13">
        <v>0.66</v>
      </c>
      <c r="W3316" s="37">
        <f>U3316*Info!$B$2</f>
        <v>0.31680000000000003</v>
      </c>
      <c r="X3316" s="37">
        <f>W3316*SQRT((0.5*V3316/U3316)^2+Info!$B$3^2)</f>
        <v>1.5840000000000003E-2</v>
      </c>
      <c r="Y3316" s="28">
        <f>W3316*Info!$D$2</f>
        <v>0.25660800000000006</v>
      </c>
      <c r="Z3316" s="28">
        <f>Y3316*SQRT(Info!$D$3^2+(X3316/W3316)^2)</f>
        <v>1.8144925690671766E-2</v>
      </c>
      <c r="AA3316" s="37">
        <f t="shared" si="848"/>
        <v>0.20319999999999999</v>
      </c>
      <c r="AB3316" s="37">
        <f t="shared" si="849"/>
        <v>1.5840000000000003E-2</v>
      </c>
      <c r="AC3316" s="37">
        <f>(1-EXP(-Info!$B$6*H3316*1000))+(Info!$B$6/(Info!$B$6-Info!$B$7))*(EXP(-Info!$B$7*H3316*1000)-EXP(-Info!$B$6*H3316*1000))*(Info!$B$9-1)</f>
        <v>0.60731396160340723</v>
      </c>
      <c r="AD3316" s="37">
        <f>SQRT((Info!$B$6*EXP(-Info!$B$6*H3316*1000)+(Info!$B$6/(Info!$B$6+Info!$B$7))*(Info!$B$9-1)*(-Info!$B$7*EXP(-Info!$B$7*H3316*1000)+Info!$B$6*EXP(-Info!$B$6*H3316*1000)))^2*(0.01*H3316*1000)^2)</f>
        <v>3.7578126754956261E-3</v>
      </c>
      <c r="AE3316" s="37">
        <f t="shared" si="850"/>
        <v>9.6501109105944366E-3</v>
      </c>
      <c r="AF3316" s="37">
        <f t="shared" si="851"/>
        <v>2.5899858030021878</v>
      </c>
      <c r="AG3316" s="37">
        <f t="shared" si="852"/>
        <v>2.0551471210275288E-2</v>
      </c>
      <c r="AH3316" s="37">
        <f t="shared" si="853"/>
        <v>0.87204909191992852</v>
      </c>
      <c r="AI3316">
        <f>AF3316*EXP(Info!$B$6*H3316*1000)</f>
        <v>5.6068915901525687</v>
      </c>
      <c r="AJ3316">
        <f>2*SQRT((EXP(Info!$B$6*H3316)*AG3316)^2+(Info!$B$6*H3316*0.01*AI3316)^2)</f>
        <v>4.1134791474942062E-2</v>
      </c>
      <c r="AK3316">
        <f t="shared" si="854"/>
        <v>0.27019504</v>
      </c>
      <c r="AL3316">
        <f t="shared" si="855"/>
        <v>4.2124896000000009E-2</v>
      </c>
      <c r="AM3316"/>
      <c r="AN3316"/>
      <c r="AO3316">
        <f t="shared" si="856"/>
        <v>2.7213119969608388</v>
      </c>
      <c r="AP3316">
        <f t="shared" si="857"/>
        <v>0.78787878787878785</v>
      </c>
      <c r="AQ3316">
        <f t="shared" si="844"/>
        <v>5</v>
      </c>
      <c r="AR3316">
        <v>0</v>
      </c>
      <c r="AS3316">
        <v>1</v>
      </c>
      <c r="AT3316">
        <v>1</v>
      </c>
      <c r="AU3316">
        <v>1</v>
      </c>
      <c r="AV3316">
        <v>1</v>
      </c>
      <c r="AW3316">
        <v>0</v>
      </c>
      <c r="AX3316">
        <v>1</v>
      </c>
    </row>
    <row r="3317" spans="1:50">
      <c r="A3317" s="13" t="s">
        <v>197</v>
      </c>
      <c r="B3317" s="13" t="s">
        <v>219</v>
      </c>
      <c r="D3317" s="14">
        <v>-21.15</v>
      </c>
      <c r="E3317" s="14">
        <v>18.082999999999998</v>
      </c>
      <c r="F3317" s="14">
        <v>3085</v>
      </c>
      <c r="G3317" s="16">
        <v>495</v>
      </c>
      <c r="H3317">
        <v>85.55</v>
      </c>
      <c r="J3317">
        <f>(F3317*100*Info!$B$11)/AI3317</f>
        <v>1.4369520648132534</v>
      </c>
      <c r="K3317">
        <f>2*((F3317*100*Info!$B$11)/AI3317^2)*(AJ3317/2)</f>
        <v>1.2107399292818314E-2</v>
      </c>
      <c r="L3317">
        <f t="shared" si="845"/>
        <v>0.32369046728972017</v>
      </c>
      <c r="M3317">
        <f t="shared" si="846"/>
        <v>4.9768662330559339</v>
      </c>
      <c r="N3317">
        <f t="shared" si="847"/>
        <v>4.1933832161884788E-2</v>
      </c>
      <c r="O3317" s="13">
        <v>0</v>
      </c>
      <c r="S3317" s="13">
        <v>2.83</v>
      </c>
      <c r="U3317" s="13">
        <v>0.84</v>
      </c>
      <c r="W3317" s="37">
        <f>U3317*Info!$B$2</f>
        <v>0.40319999999999995</v>
      </c>
      <c r="X3317" s="37">
        <f>W3317*SQRT((0.5*V3317/U3317)^2+Info!$B$3^2)</f>
        <v>2.0159999999999997E-2</v>
      </c>
      <c r="Y3317" s="28">
        <f>W3317*Info!$D$2</f>
        <v>0.32659199999999999</v>
      </c>
      <c r="Z3317" s="28">
        <f>Y3317*SQRT(Info!$D$3^2+(X3317/W3317)^2)</f>
        <v>2.3093541788127697E-2</v>
      </c>
      <c r="AA3317" s="37">
        <f t="shared" si="848"/>
        <v>0</v>
      </c>
      <c r="AB3317" s="37">
        <f t="shared" si="849"/>
        <v>2.0159999999999997E-2</v>
      </c>
      <c r="AC3317" s="37">
        <f>(1-EXP(-Info!$B$6*H3317*1000))+(Info!$B$6/(Info!$B$6-Info!$B$7))*(EXP(-Info!$B$7*H3317*1000)-EXP(-Info!$B$6*H3317*1000))*(Info!$B$9-1)</f>
        <v>0.61347492672477322</v>
      </c>
      <c r="AD3317" s="37">
        <f>SQRT((Info!$B$6*EXP(-Info!$B$6*H3317*1000)+(Info!$B$6/(Info!$B$6+Info!$B$7))*(Info!$B$9-1)*(-Info!$B$7*EXP(-Info!$B$7*H3317*1000)+Info!$B$6*EXP(-Info!$B$6*H3317*1000)))^2*(0.01*H3317*1000)^2)</f>
        <v>3.7690915790363636E-3</v>
      </c>
      <c r="AE3317" s="37">
        <f t="shared" si="850"/>
        <v>0</v>
      </c>
      <c r="AF3317" s="37">
        <f t="shared" si="851"/>
        <v>2.5034080000000003</v>
      </c>
      <c r="AG3317" s="37">
        <f t="shared" si="852"/>
        <v>2.3093541788127697E-2</v>
      </c>
      <c r="AH3317" s="37">
        <f t="shared" si="853"/>
        <v>0.88459646643109546</v>
      </c>
      <c r="AI3317">
        <f>AF3317*EXP(Info!$B$6*H3317*1000)</f>
        <v>5.4859700264009952</v>
      </c>
      <c r="AJ3317">
        <f>2*SQRT((EXP(Info!$B$6*H3317)*AG3317)^2+(Info!$B$6*H3317*0.01*AI3317)^2)</f>
        <v>4.6223413601971436E-2</v>
      </c>
      <c r="AK3317">
        <f t="shared" si="854"/>
        <v>0</v>
      </c>
      <c r="AL3317">
        <f t="shared" si="855"/>
        <v>5.3613503999999992E-2</v>
      </c>
      <c r="AM3317"/>
      <c r="AN3317"/>
      <c r="AO3317">
        <f t="shared" si="856"/>
        <v>3.4634879961319762</v>
      </c>
      <c r="AP3317">
        <f t="shared" si="857"/>
        <v>0</v>
      </c>
      <c r="AQ3317">
        <f t="shared" si="844"/>
        <v>5</v>
      </c>
      <c r="AR3317">
        <v>0</v>
      </c>
      <c r="AS3317">
        <v>1</v>
      </c>
      <c r="AT3317">
        <v>1</v>
      </c>
      <c r="AU3317">
        <v>1</v>
      </c>
      <c r="AV3317">
        <v>1</v>
      </c>
      <c r="AW3317">
        <v>0</v>
      </c>
      <c r="AX3317">
        <v>1</v>
      </c>
    </row>
    <row r="3318" spans="1:50">
      <c r="A3318" s="13" t="s">
        <v>197</v>
      </c>
      <c r="B3318" s="13" t="s">
        <v>219</v>
      </c>
      <c r="D3318" s="14">
        <v>-21.15</v>
      </c>
      <c r="E3318" s="14">
        <v>18.082999999999998</v>
      </c>
      <c r="F3318" s="14">
        <v>3085</v>
      </c>
      <c r="G3318" s="16">
        <v>501</v>
      </c>
      <c r="H3318">
        <v>87.04</v>
      </c>
      <c r="J3318">
        <f>(F3318*100*Info!$B$11)/AI3318</f>
        <v>1.4354462307963143</v>
      </c>
      <c r="K3318">
        <f>2*((F3318*100*Info!$B$11)/AI3318^2)*(AJ3318/2)</f>
        <v>1.4232243690692748E-2</v>
      </c>
      <c r="L3318">
        <f t="shared" si="845"/>
        <v>0.33525084112149589</v>
      </c>
      <c r="M3318">
        <f t="shared" si="846"/>
        <v>5.1492097519728546</v>
      </c>
      <c r="N3318">
        <f t="shared" si="847"/>
        <v>5.1053676851354063E-2</v>
      </c>
      <c r="O3318" s="13">
        <v>0.53</v>
      </c>
      <c r="S3318" s="13">
        <v>2.88</v>
      </c>
      <c r="U3318" s="13">
        <v>0.87</v>
      </c>
      <c r="W3318" s="37">
        <f>U3318*Info!$B$2</f>
        <v>0.41759999999999997</v>
      </c>
      <c r="X3318" s="37">
        <f>W3318*SQRT((0.5*V3318/U3318)^2+Info!$B$3^2)</f>
        <v>2.0879999999999999E-2</v>
      </c>
      <c r="Y3318" s="28">
        <f>W3318*Info!$D$2</f>
        <v>0.338256</v>
      </c>
      <c r="Z3318" s="28">
        <f>Y3318*SQRT(Info!$D$3^2+(X3318/W3318)^2)</f>
        <v>2.3918311137703686E-2</v>
      </c>
      <c r="AA3318" s="37">
        <f t="shared" si="848"/>
        <v>0.11240000000000006</v>
      </c>
      <c r="AB3318" s="37">
        <f t="shared" si="849"/>
        <v>2.0879999999999999E-2</v>
      </c>
      <c r="AC3318" s="37">
        <f>(1-EXP(-Info!$B$6*H3318*1000))+(Info!$B$6/(Info!$B$6-Info!$B$7))*(EXP(-Info!$B$7*H3318*1000)-EXP(-Info!$B$6*H3318*1000))*(Info!$B$9-1)</f>
        <v>0.62028217045028156</v>
      </c>
      <c r="AD3318" s="37">
        <f>SQRT((Info!$B$6*EXP(-Info!$B$6*H3318*1000)+(Info!$B$6/(Info!$B$6+Info!$B$7))*(Info!$B$9-1)*(-Info!$B$7*EXP(-Info!$B$7*H3318*1000)+Info!$B$6*EXP(-Info!$B$6*H3318*1000)))^2*(0.01*H3318*1000)^2)</f>
        <v>3.7806642298503015E-3</v>
      </c>
      <c r="AE3318" s="37">
        <f t="shared" si="850"/>
        <v>1.2958461228507778E-2</v>
      </c>
      <c r="AF3318" s="37">
        <f t="shared" si="851"/>
        <v>2.4720242840413884</v>
      </c>
      <c r="AG3318" s="37">
        <f t="shared" si="852"/>
        <v>2.72030756549832E-2</v>
      </c>
      <c r="AH3318" s="37">
        <f t="shared" si="853"/>
        <v>0.85834176529214878</v>
      </c>
      <c r="AI3318">
        <f>AF3318*EXP(Info!$B$6*H3318*1000)</f>
        <v>5.4917250035672804</v>
      </c>
      <c r="AJ3318">
        <f>2*SQRT((EXP(Info!$B$6*H3318)*AG3318)^2+(Info!$B$6*H3318*0.01*AI3318)^2)</f>
        <v>5.4449666491290995E-2</v>
      </c>
      <c r="AK3318">
        <f t="shared" si="854"/>
        <v>0.14945828000000008</v>
      </c>
      <c r="AL3318">
        <f t="shared" si="855"/>
        <v>5.5528271999999997E-2</v>
      </c>
      <c r="AM3318"/>
      <c r="AN3318"/>
      <c r="AO3318">
        <f t="shared" si="856"/>
        <v>3.5871839959938328</v>
      </c>
      <c r="AP3318">
        <f t="shared" si="857"/>
        <v>0.60919540229885061</v>
      </c>
      <c r="AQ3318">
        <f t="shared" si="844"/>
        <v>5</v>
      </c>
      <c r="AR3318">
        <v>0</v>
      </c>
      <c r="AS3318">
        <v>1</v>
      </c>
      <c r="AT3318">
        <v>1</v>
      </c>
      <c r="AU3318">
        <v>1</v>
      </c>
      <c r="AV3318">
        <v>1</v>
      </c>
      <c r="AW3318">
        <v>0</v>
      </c>
      <c r="AX3318">
        <v>1</v>
      </c>
    </row>
    <row r="3319" spans="1:50">
      <c r="A3319" s="13" t="s">
        <v>197</v>
      </c>
      <c r="B3319" s="13" t="s">
        <v>219</v>
      </c>
      <c r="D3319" s="14">
        <v>-21.15</v>
      </c>
      <c r="E3319" s="14">
        <v>18.082999999999998</v>
      </c>
      <c r="F3319" s="14">
        <v>3085</v>
      </c>
      <c r="G3319" s="16">
        <v>511</v>
      </c>
      <c r="H3319">
        <v>89.04</v>
      </c>
      <c r="J3319">
        <f>(F3319*100*Info!$B$11)/AI3319</f>
        <v>1.5271551740919396</v>
      </c>
      <c r="K3319">
        <f>2*((F3319*100*Info!$B$11)/AI3319^2)*(AJ3319/2)</f>
        <v>2.2850269062473703E-2</v>
      </c>
      <c r="L3319">
        <f t="shared" si="845"/>
        <v>0.47397532710280454</v>
      </c>
      <c r="M3319">
        <f t="shared" si="846"/>
        <v>7.7450224429935508</v>
      </c>
      <c r="N3319">
        <f t="shared" si="847"/>
        <v>0.11588596216002181</v>
      </c>
      <c r="O3319" s="13">
        <v>0.75</v>
      </c>
      <c r="S3319" s="13">
        <v>2.86</v>
      </c>
      <c r="U3319" s="13">
        <v>1.23</v>
      </c>
      <c r="W3319" s="37">
        <f>U3319*Info!$B$2</f>
        <v>0.59039999999999992</v>
      </c>
      <c r="X3319" s="37">
        <f>W3319*SQRT((0.5*V3319/U3319)^2+Info!$B$3^2)</f>
        <v>2.9519999999999998E-2</v>
      </c>
      <c r="Y3319" s="28">
        <f>W3319*Info!$D$2</f>
        <v>0.47822399999999998</v>
      </c>
      <c r="Z3319" s="28">
        <f>Y3319*SQRT(Info!$D$3^2+(X3319/W3319)^2)</f>
        <v>3.3815543332615557E-2</v>
      </c>
      <c r="AA3319" s="37">
        <f t="shared" si="848"/>
        <v>0.15960000000000008</v>
      </c>
      <c r="AB3319" s="37">
        <f t="shared" si="849"/>
        <v>2.9519999999999998E-2</v>
      </c>
      <c r="AC3319" s="37">
        <f>(1-EXP(-Info!$B$6*H3319*1000))+(Info!$B$6/(Info!$B$6-Info!$B$7))*(EXP(-Info!$B$7*H3319*1000)-EXP(-Info!$B$6*H3319*1000))*(Info!$B$9-1)</f>
        <v>0.62926413061401754</v>
      </c>
      <c r="AD3319" s="37">
        <f>SQRT((Info!$B$6*EXP(-Info!$B$6*H3319*1000)+(Info!$B$6/(Info!$B$6+Info!$B$7))*(Info!$B$9-1)*(-Info!$B$7*EXP(-Info!$B$7*H3319*1000)+Info!$B$6*EXP(-Info!$B$6*H3319*1000)))^2*(0.01*H3319*1000)^2)</f>
        <v>3.7944796905789303E-3</v>
      </c>
      <c r="AE3319" s="37">
        <f t="shared" si="850"/>
        <v>1.8585746190569203E-2</v>
      </c>
      <c r="AF3319" s="37">
        <f t="shared" si="851"/>
        <v>2.2813454447540025</v>
      </c>
      <c r="AG3319" s="37">
        <f t="shared" si="852"/>
        <v>3.8586538226954979E-2</v>
      </c>
      <c r="AH3319" s="37">
        <f t="shared" si="853"/>
        <v>0.79767323243146948</v>
      </c>
      <c r="AI3319">
        <f>AF3319*EXP(Info!$B$6*H3319*1000)</f>
        <v>5.1619351397135382</v>
      </c>
      <c r="AJ3319">
        <f>2*SQRT((EXP(Info!$B$6*H3319)*AG3319)^2+(Info!$B$6*H3319*0.01*AI3319)^2)</f>
        <v>7.7236163571673219E-2</v>
      </c>
      <c r="AK3319">
        <f t="shared" si="854"/>
        <v>0.2122201200000001</v>
      </c>
      <c r="AL3319">
        <f t="shared" si="855"/>
        <v>7.8505487999999998E-2</v>
      </c>
      <c r="AM3319"/>
      <c r="AN3319"/>
      <c r="AO3319">
        <f t="shared" si="856"/>
        <v>5.0715359943361085</v>
      </c>
      <c r="AP3319">
        <f t="shared" si="857"/>
        <v>0.6097560975609756</v>
      </c>
      <c r="AQ3319">
        <f t="shared" si="844"/>
        <v>5</v>
      </c>
      <c r="AR3319">
        <v>0</v>
      </c>
      <c r="AS3319">
        <v>1</v>
      </c>
      <c r="AT3319">
        <v>1</v>
      </c>
      <c r="AU3319">
        <v>1</v>
      </c>
      <c r="AV3319">
        <v>1</v>
      </c>
      <c r="AW3319">
        <v>0</v>
      </c>
      <c r="AX3319">
        <v>1</v>
      </c>
    </row>
    <row r="3320" spans="1:50">
      <c r="A3320" s="13" t="s">
        <v>197</v>
      </c>
      <c r="B3320" s="13" t="s">
        <v>219</v>
      </c>
      <c r="D3320" s="14">
        <v>-21.15</v>
      </c>
      <c r="E3320" s="14">
        <v>18.082999999999998</v>
      </c>
      <c r="F3320" s="14">
        <v>3085</v>
      </c>
      <c r="G3320" s="16">
        <v>521</v>
      </c>
      <c r="H3320">
        <v>90.71</v>
      </c>
      <c r="J3320">
        <f>(F3320*100*Info!$B$11)/AI3320</f>
        <v>1.5606520545031048</v>
      </c>
      <c r="K3320">
        <f>2*((F3320*100*Info!$B$11)/AI3320^2)*(AJ3320/2)</f>
        <v>2.1787061322424254E-2</v>
      </c>
      <c r="L3320">
        <f t="shared" si="845"/>
        <v>0.4315872897196269</v>
      </c>
      <c r="M3320">
        <f t="shared" si="846"/>
        <v>7.2070662172624784</v>
      </c>
      <c r="N3320">
        <f t="shared" si="847"/>
        <v>0.10061230059397422</v>
      </c>
      <c r="O3320" s="13">
        <v>0.61</v>
      </c>
      <c r="S3320" s="13">
        <v>2.68</v>
      </c>
      <c r="U3320" s="13">
        <v>1.1200000000000001</v>
      </c>
      <c r="W3320" s="37">
        <f>U3320*Info!$B$2</f>
        <v>0.53760000000000008</v>
      </c>
      <c r="X3320" s="37">
        <f>W3320*SQRT((0.5*V3320/U3320)^2+Info!$B$3^2)</f>
        <v>2.6880000000000005E-2</v>
      </c>
      <c r="Y3320" s="28">
        <f>W3320*Info!$D$2</f>
        <v>0.43545600000000007</v>
      </c>
      <c r="Z3320" s="28">
        <f>Y3320*SQRT(Info!$D$3^2+(X3320/W3320)^2)</f>
        <v>3.0791389050836934E-2</v>
      </c>
      <c r="AA3320" s="37">
        <f t="shared" si="848"/>
        <v>7.2399999999999909E-2</v>
      </c>
      <c r="AB3320" s="37">
        <f t="shared" si="849"/>
        <v>2.6880000000000005E-2</v>
      </c>
      <c r="AC3320" s="37">
        <f>(1-EXP(-Info!$B$6*H3320*1000))+(Info!$B$6/(Info!$B$6-Info!$B$7))*(EXP(-Info!$B$7*H3320*1000)-EXP(-Info!$B$6*H3320*1000))*(Info!$B$9-1)</f>
        <v>0.63662989869566544</v>
      </c>
      <c r="AD3320" s="37">
        <f>SQRT((Info!$B$6*EXP(-Info!$B$6*H3320*1000)+(Info!$B$6/(Info!$B$6+Info!$B$7))*(Info!$B$9-1)*(-Info!$B$7*EXP(-Info!$B$7*H3320*1000)+Info!$B$6*EXP(-Info!$B$6*H3320*1000)))^2*(0.01*H3320*1000)^2)</f>
        <v>3.8045507294300982E-3</v>
      </c>
      <c r="AE3320" s="37">
        <f t="shared" si="850"/>
        <v>1.711482838996049E-2</v>
      </c>
      <c r="AF3320" s="37">
        <f t="shared" si="851"/>
        <v>2.1984519953344344</v>
      </c>
      <c r="AG3320" s="37">
        <f t="shared" si="852"/>
        <v>3.5228212990411512E-2</v>
      </c>
      <c r="AH3320" s="37">
        <f t="shared" si="853"/>
        <v>0.82031790870687848</v>
      </c>
      <c r="AI3320">
        <f>AF3320*EXP(Info!$B$6*H3320*1000)</f>
        <v>5.0511425235334837</v>
      </c>
      <c r="AJ3320">
        <f>2*SQRT((EXP(Info!$B$6*H3320)*AG3320)^2+(Info!$B$6*H3320*0.01*AI3320)^2)</f>
        <v>7.0515110393115407E-2</v>
      </c>
      <c r="AK3320">
        <f t="shared" si="854"/>
        <v>9.6270279999999875E-2</v>
      </c>
      <c r="AL3320">
        <f t="shared" si="855"/>
        <v>7.1484672000000013E-2</v>
      </c>
      <c r="AM3320"/>
      <c r="AN3320"/>
      <c r="AO3320">
        <f t="shared" si="856"/>
        <v>4.6179839948426356</v>
      </c>
      <c r="AP3320">
        <f t="shared" si="857"/>
        <v>0.5446428571428571</v>
      </c>
      <c r="AQ3320">
        <f t="shared" si="844"/>
        <v>5</v>
      </c>
      <c r="AR3320">
        <v>0</v>
      </c>
      <c r="AS3320">
        <v>1</v>
      </c>
      <c r="AT3320">
        <v>1</v>
      </c>
      <c r="AU3320">
        <v>1</v>
      </c>
      <c r="AV3320">
        <v>1</v>
      </c>
      <c r="AW3320">
        <v>0</v>
      </c>
      <c r="AX3320">
        <v>1</v>
      </c>
    </row>
    <row r="3321" spans="1:50">
      <c r="A3321" s="13" t="s">
        <v>197</v>
      </c>
      <c r="B3321" s="13" t="s">
        <v>219</v>
      </c>
      <c r="D3321" s="14">
        <v>-21.15</v>
      </c>
      <c r="E3321" s="14">
        <v>18.082999999999998</v>
      </c>
      <c r="F3321" s="14">
        <v>3085</v>
      </c>
      <c r="G3321" s="16">
        <v>531</v>
      </c>
      <c r="H3321">
        <v>92.39</v>
      </c>
      <c r="J3321">
        <f>(F3321*100*Info!$B$11)/AI3321</f>
        <v>1.9517818186799267</v>
      </c>
      <c r="K3321">
        <f>2*((F3321*100*Info!$B$11)/AI3321^2)*(AJ3321/2)</f>
        <v>2.3191607337163137E-2</v>
      </c>
      <c r="L3321">
        <f t="shared" si="845"/>
        <v>0.2928628037383183</v>
      </c>
      <c r="M3321">
        <f t="shared" si="846"/>
        <v>6.1161659640336268</v>
      </c>
      <c r="N3321">
        <f t="shared" si="847"/>
        <v>7.2673962883169324E-2</v>
      </c>
      <c r="O3321" s="13">
        <v>0.51</v>
      </c>
      <c r="S3321" s="13">
        <v>2.12</v>
      </c>
      <c r="U3321" s="13">
        <v>0.76</v>
      </c>
      <c r="W3321" s="37">
        <f>U3321*Info!$B$2</f>
        <v>0.36480000000000001</v>
      </c>
      <c r="X3321" s="37">
        <f>W3321*SQRT((0.5*V3321/U3321)^2+Info!$B$3^2)</f>
        <v>1.8240000000000003E-2</v>
      </c>
      <c r="Y3321" s="28">
        <f>W3321*Info!$D$2</f>
        <v>0.29548800000000003</v>
      </c>
      <c r="Z3321" s="28">
        <f>Y3321*SQRT(Info!$D$3^2+(X3321/W3321)^2)</f>
        <v>2.0894156855925061E-2</v>
      </c>
      <c r="AA3321" s="37">
        <f t="shared" si="848"/>
        <v>0.1452</v>
      </c>
      <c r="AB3321" s="37">
        <f t="shared" si="849"/>
        <v>1.8240000000000003E-2</v>
      </c>
      <c r="AC3321" s="37">
        <f>(1-EXP(-Info!$B$6*H3321*1000))+(Info!$B$6/(Info!$B$6-Info!$B$7))*(EXP(-Info!$B$7*H3321*1000)-EXP(-Info!$B$6*H3321*1000))*(Info!$B$9-1)</f>
        <v>0.64391861020915842</v>
      </c>
      <c r="AD3321" s="37">
        <f>SQRT((Info!$B$6*EXP(-Info!$B$6*H3321*1000)+(Info!$B$6/(Info!$B$6+Info!$B$7))*(Info!$B$9-1)*(-Info!$B$7*EXP(-Info!$B$7*H3321*1000)+Info!$B$6*EXP(-Info!$B$6*H3321*1000)))^2*(0.01*H3321*1000)^2)</f>
        <v>3.8133777790252316E-3</v>
      </c>
      <c r="AE3321" s="37">
        <f t="shared" si="850"/>
        <v>1.1758119906612291E-2</v>
      </c>
      <c r="AF3321" s="37">
        <f t="shared" si="851"/>
        <v>1.7310150177976302</v>
      </c>
      <c r="AG3321" s="37">
        <f t="shared" si="852"/>
        <v>2.3975386846895139E-2</v>
      </c>
      <c r="AH3321" s="37">
        <f t="shared" si="853"/>
        <v>0.81651651782907086</v>
      </c>
      <c r="AI3321">
        <f>AF3321*EXP(Info!$B$6*H3321*1000)</f>
        <v>4.0389124857573417</v>
      </c>
      <c r="AJ3321">
        <f>2*SQRT((EXP(Info!$B$6*H3321)*AG3321)^2+(Info!$B$6*H3321*0.01*AI3321)^2)</f>
        <v>4.7991466844486755E-2</v>
      </c>
      <c r="AK3321">
        <f t="shared" si="854"/>
        <v>0.19307243999999998</v>
      </c>
      <c r="AL3321">
        <f t="shared" si="855"/>
        <v>4.8507456000000004E-2</v>
      </c>
      <c r="AM3321"/>
      <c r="AN3321"/>
      <c r="AO3321">
        <f t="shared" si="856"/>
        <v>3.1336319965003598</v>
      </c>
      <c r="AP3321">
        <f t="shared" si="857"/>
        <v>0.67105263157894735</v>
      </c>
      <c r="AQ3321">
        <f t="shared" si="844"/>
        <v>5</v>
      </c>
      <c r="AR3321">
        <v>0</v>
      </c>
      <c r="AS3321">
        <v>1</v>
      </c>
      <c r="AT3321">
        <v>1</v>
      </c>
      <c r="AU3321">
        <v>1</v>
      </c>
      <c r="AV3321">
        <v>1</v>
      </c>
      <c r="AW3321">
        <v>0</v>
      </c>
      <c r="AX3321">
        <v>1</v>
      </c>
    </row>
    <row r="3322" spans="1:50">
      <c r="A3322" s="13" t="s">
        <v>197</v>
      </c>
      <c r="B3322" s="13" t="s">
        <v>219</v>
      </c>
      <c r="D3322" s="14">
        <v>-21.15</v>
      </c>
      <c r="E3322" s="14">
        <v>18.082999999999998</v>
      </c>
      <c r="F3322" s="14">
        <v>3085</v>
      </c>
      <c r="G3322" s="16">
        <v>541</v>
      </c>
      <c r="H3322">
        <v>94.07</v>
      </c>
      <c r="J3322">
        <f>(F3322*100*Info!$B$11)/AI3322</f>
        <v>2.0043130240086477</v>
      </c>
      <c r="K3322">
        <f>2*((F3322*100*Info!$B$11)/AI3322^2)*(AJ3322/2)</f>
        <v>3.1937377612051968E-2</v>
      </c>
      <c r="L3322">
        <f t="shared" si="845"/>
        <v>0.38149233644859876</v>
      </c>
      <c r="M3322">
        <f t="shared" si="846"/>
        <v>8.1815416259865454</v>
      </c>
      <c r="N3322">
        <f t="shared" si="847"/>
        <v>0.13036735341631275</v>
      </c>
      <c r="O3322" s="13">
        <v>0.56000000000000005</v>
      </c>
      <c r="S3322" s="13">
        <v>2.1</v>
      </c>
      <c r="U3322" s="13">
        <v>0.99</v>
      </c>
      <c r="W3322" s="37">
        <f>U3322*Info!$B$2</f>
        <v>0.47519999999999996</v>
      </c>
      <c r="X3322" s="37">
        <f>W3322*SQRT((0.5*V3322/U3322)^2+Info!$B$3^2)</f>
        <v>2.376E-2</v>
      </c>
      <c r="Y3322" s="28">
        <f>W3322*Info!$D$2</f>
        <v>0.38491199999999998</v>
      </c>
      <c r="Z3322" s="28">
        <f>Y3322*SQRT(Info!$D$3^2+(X3322/W3322)^2)</f>
        <v>2.7217388536007643E-2</v>
      </c>
      <c r="AA3322" s="37">
        <f t="shared" si="848"/>
        <v>8.4800000000000098E-2</v>
      </c>
      <c r="AB3322" s="37">
        <f t="shared" si="849"/>
        <v>2.376E-2</v>
      </c>
      <c r="AC3322" s="37">
        <f>(1-EXP(-Info!$B$6*H3322*1000))+(Info!$B$6/(Info!$B$6-Info!$B$7))*(EXP(-Info!$B$7*H3322*1000)-EXP(-Info!$B$6*H3322*1000))*(Info!$B$9-1)</f>
        <v>0.65108769021402257</v>
      </c>
      <c r="AD3322" s="37">
        <f>SQRT((Info!$B$6*EXP(-Info!$B$6*H3322*1000)+(Info!$B$6/(Info!$B$6+Info!$B$7))*(Info!$B$9-1)*(-Info!$B$7*EXP(-Info!$B$7*H3322*1000)+Info!$B$6*EXP(-Info!$B$6*H3322*1000)))^2*(0.01*H3322*1000)^2)</f>
        <v>3.8209342658021778E-3</v>
      </c>
      <c r="AE3322" s="37">
        <f t="shared" si="850"/>
        <v>1.5473236390098514E-2</v>
      </c>
      <c r="AF3322" s="37">
        <f t="shared" si="851"/>
        <v>1.6598757638698509</v>
      </c>
      <c r="AG3322" s="37">
        <f t="shared" si="852"/>
        <v>3.130826221788538E-2</v>
      </c>
      <c r="AH3322" s="37">
        <f t="shared" si="853"/>
        <v>0.79041703041421474</v>
      </c>
      <c r="AI3322">
        <f>AF3322*EXP(Info!$B$6*H3322*1000)</f>
        <v>3.933056295355648</v>
      </c>
      <c r="AJ3322">
        <f>2*SQRT((EXP(Info!$B$6*H3322)*AG3322)^2+(Info!$B$6*H3322*0.01*AI3322)^2)</f>
        <v>6.2670602131301406E-2</v>
      </c>
      <c r="AK3322">
        <f t="shared" si="854"/>
        <v>0.11275856000000013</v>
      </c>
      <c r="AL3322">
        <f t="shared" si="855"/>
        <v>6.3187343999999993E-2</v>
      </c>
      <c r="AM3322"/>
      <c r="AN3322"/>
      <c r="AO3322">
        <f t="shared" si="856"/>
        <v>4.081967995441258</v>
      </c>
      <c r="AP3322">
        <f t="shared" si="857"/>
        <v>0.56565656565656575</v>
      </c>
      <c r="AQ3322">
        <f t="shared" si="844"/>
        <v>5</v>
      </c>
      <c r="AR3322">
        <v>0</v>
      </c>
      <c r="AS3322">
        <v>1</v>
      </c>
      <c r="AT3322">
        <v>1</v>
      </c>
      <c r="AU3322">
        <v>1</v>
      </c>
      <c r="AV3322">
        <v>1</v>
      </c>
      <c r="AW3322">
        <v>0</v>
      </c>
      <c r="AX3322">
        <v>1</v>
      </c>
    </row>
    <row r="3323" spans="1:50">
      <c r="A3323" s="13" t="s">
        <v>197</v>
      </c>
      <c r="B3323" s="13" t="s">
        <v>219</v>
      </c>
      <c r="D3323" s="14">
        <v>-21.15</v>
      </c>
      <c r="E3323" s="14">
        <v>18.082999999999998</v>
      </c>
      <c r="F3323" s="14">
        <v>3085</v>
      </c>
      <c r="G3323" s="16">
        <v>551</v>
      </c>
      <c r="H3323">
        <v>95.75</v>
      </c>
      <c r="J3323">
        <f>(F3323*100*Info!$B$11)/AI3323</f>
        <v>1.9356159549966132</v>
      </c>
      <c r="K3323">
        <f>2*((F3323*100*Info!$B$11)/AI3323^2)*(AJ3323/2)</f>
        <v>3.1679240299322065E-2</v>
      </c>
      <c r="L3323">
        <f t="shared" si="845"/>
        <v>0.40461308411215025</v>
      </c>
      <c r="M3323">
        <f t="shared" si="846"/>
        <v>8.3799782909241518</v>
      </c>
      <c r="N3323">
        <f t="shared" si="847"/>
        <v>0.13715083578227322</v>
      </c>
      <c r="O3323" s="13">
        <v>0.67</v>
      </c>
      <c r="S3323" s="13">
        <v>2.21</v>
      </c>
      <c r="U3323" s="13">
        <v>1.05</v>
      </c>
      <c r="W3323" s="37">
        <f>U3323*Info!$B$2</f>
        <v>0.504</v>
      </c>
      <c r="X3323" s="37">
        <f>W3323*SQRT((0.5*V3323/U3323)^2+Info!$B$3^2)</f>
        <v>2.52E-2</v>
      </c>
      <c r="Y3323" s="28">
        <f>W3323*Info!$D$2</f>
        <v>0.40824000000000005</v>
      </c>
      <c r="Z3323" s="28">
        <f>Y3323*SQRT(Info!$D$3^2+(X3323/W3323)^2)</f>
        <v>2.8866927235159625E-2</v>
      </c>
      <c r="AA3323" s="37">
        <f t="shared" si="848"/>
        <v>0.16600000000000004</v>
      </c>
      <c r="AB3323" s="37">
        <f t="shared" si="849"/>
        <v>2.52E-2</v>
      </c>
      <c r="AC3323" s="37">
        <f>(1-EXP(-Info!$B$6*H3323*1000))+(Info!$B$6/(Info!$B$6-Info!$B$7))*(EXP(-Info!$B$7*H3323*1000)-EXP(-Info!$B$6*H3323*1000))*(Info!$B$9-1)</f>
        <v>0.65813900646801571</v>
      </c>
      <c r="AD3323" s="37">
        <f>SQRT((Info!$B$6*EXP(-Info!$B$6*H3323*1000)+(Info!$B$6/(Info!$B$6+Info!$B$7))*(Info!$B$9-1)*(-Info!$B$7*EXP(-Info!$B$7*H3323*1000)+Info!$B$6*EXP(-Info!$B$6*H3323*1000)))^2*(0.01*H3323*1000)^2)</f>
        <v>3.8272570461624729E-3</v>
      </c>
      <c r="AE3323" s="37">
        <f t="shared" si="850"/>
        <v>1.6597267176526216E-2</v>
      </c>
      <c r="AF3323" s="37">
        <f t="shared" si="851"/>
        <v>1.6925089249263092</v>
      </c>
      <c r="AG3323" s="37">
        <f t="shared" si="852"/>
        <v>3.329817961584379E-2</v>
      </c>
      <c r="AH3323" s="37">
        <f t="shared" si="853"/>
        <v>0.76584114250059243</v>
      </c>
      <c r="AI3323">
        <f>AF3323*EXP(Info!$B$6*H3323*1000)</f>
        <v>4.0726446465741812</v>
      </c>
      <c r="AJ3323">
        <f>2*SQRT((EXP(Info!$B$6*H3323)*AG3323)^2+(Info!$B$6*H3323*0.01*AI3323)^2)</f>
        <v>6.6654900255147365E-2</v>
      </c>
      <c r="AK3323">
        <f t="shared" si="854"/>
        <v>0.22073020000000004</v>
      </c>
      <c r="AL3323">
        <f t="shared" si="855"/>
        <v>6.7016880000000001E-2</v>
      </c>
      <c r="AM3323"/>
      <c r="AN3323"/>
      <c r="AO3323">
        <f t="shared" si="856"/>
        <v>4.3293599951649711</v>
      </c>
      <c r="AP3323">
        <f t="shared" si="857"/>
        <v>0.63809523809523816</v>
      </c>
      <c r="AQ3323">
        <f t="shared" si="844"/>
        <v>5</v>
      </c>
      <c r="AR3323">
        <v>0</v>
      </c>
      <c r="AS3323">
        <v>1</v>
      </c>
      <c r="AT3323">
        <v>1</v>
      </c>
      <c r="AU3323">
        <v>1</v>
      </c>
      <c r="AV3323">
        <v>1</v>
      </c>
      <c r="AW3323">
        <v>0</v>
      </c>
      <c r="AX3323">
        <v>1</v>
      </c>
    </row>
    <row r="3324" spans="1:50">
      <c r="A3324" s="13" t="s">
        <v>197</v>
      </c>
      <c r="B3324" s="13" t="s">
        <v>219</v>
      </c>
      <c r="D3324" s="14">
        <v>-21.15</v>
      </c>
      <c r="E3324" s="14">
        <v>18.082999999999998</v>
      </c>
      <c r="F3324" s="14">
        <v>3085</v>
      </c>
      <c r="G3324" s="16">
        <v>561</v>
      </c>
      <c r="H3324">
        <v>97.42</v>
      </c>
      <c r="J3324">
        <f>(F3324*100*Info!$B$11)/AI3324</f>
        <v>2.1582070346168685</v>
      </c>
      <c r="K3324">
        <f>2*((F3324*100*Info!$B$11)/AI3324^2)*(AJ3324/2)</f>
        <v>4.1389517184416122E-2</v>
      </c>
      <c r="L3324">
        <f t="shared" si="845"/>
        <v>0.42388037383177646</v>
      </c>
      <c r="M3324">
        <f t="shared" si="846"/>
        <v>9.7885911696455157</v>
      </c>
      <c r="N3324">
        <f t="shared" si="847"/>
        <v>0.1877229829802633</v>
      </c>
      <c r="O3324" s="13">
        <v>0.87</v>
      </c>
      <c r="S3324" s="13">
        <v>2.15</v>
      </c>
      <c r="U3324" s="13">
        <v>1.1000000000000001</v>
      </c>
      <c r="W3324" s="37">
        <f>U3324*Info!$B$2</f>
        <v>0.52800000000000002</v>
      </c>
      <c r="X3324" s="37">
        <f>W3324*SQRT((0.5*V3324/U3324)^2+Info!$B$3^2)</f>
        <v>2.6400000000000003E-2</v>
      </c>
      <c r="Y3324" s="28">
        <f>W3324*Info!$D$2</f>
        <v>0.42768000000000006</v>
      </c>
      <c r="Z3324" s="28">
        <f>Y3324*SQRT(Info!$D$3^2+(X3324/W3324)^2)</f>
        <v>3.0241542817786276E-2</v>
      </c>
      <c r="AA3324" s="37">
        <f t="shared" si="848"/>
        <v>0.34199999999999997</v>
      </c>
      <c r="AB3324" s="37">
        <f t="shared" si="849"/>
        <v>2.6400000000000003E-2</v>
      </c>
      <c r="AC3324" s="37">
        <f>(1-EXP(-Info!$B$6*H3324*1000))+(Info!$B$6/(Info!$B$6-Info!$B$7))*(EXP(-Info!$B$7*H3324*1000)-EXP(-Info!$B$6*H3324*1000))*(Info!$B$9-1)</f>
        <v>0.66503345528383495</v>
      </c>
      <c r="AD3324" s="37">
        <f>SQRT((Info!$B$6*EXP(-Info!$B$6*H3324*1000)+(Info!$B$6/(Info!$B$6+Info!$B$7))*(Info!$B$9-1)*(-Info!$B$7*EXP(-Info!$B$7*H3324*1000)+Info!$B$6*EXP(-Info!$B$6*H3324*1000)))^2*(0.01*H3324*1000)^2)</f>
        <v>3.8323551154544164E-3</v>
      </c>
      <c r="AE3324" s="37">
        <f t="shared" si="850"/>
        <v>1.7605737482519677E-2</v>
      </c>
      <c r="AF3324" s="37">
        <f t="shared" si="851"/>
        <v>1.4948785582929283</v>
      </c>
      <c r="AG3324" s="37">
        <f t="shared" si="852"/>
        <v>3.4993040798184417E-2</v>
      </c>
      <c r="AH3324" s="37">
        <f t="shared" si="853"/>
        <v>0.69529235269438527</v>
      </c>
      <c r="AI3324">
        <f>AF3324*EXP(Info!$B$6*H3324*1000)</f>
        <v>3.6526041433925531</v>
      </c>
      <c r="AJ3324">
        <f>2*SQRT((EXP(Info!$B$6*H3324)*AG3324)^2+(Info!$B$6*H3324*0.01*AI3324)^2)</f>
        <v>7.0048665181769026E-2</v>
      </c>
      <c r="AK3324">
        <f t="shared" si="854"/>
        <v>0.45475739999999998</v>
      </c>
      <c r="AL3324">
        <f t="shared" si="855"/>
        <v>7.0208160000000006E-2</v>
      </c>
      <c r="AM3324"/>
      <c r="AN3324"/>
      <c r="AO3324">
        <f t="shared" si="856"/>
        <v>4.5355199949347318</v>
      </c>
      <c r="AP3324">
        <f t="shared" si="857"/>
        <v>0.79090909090909089</v>
      </c>
      <c r="AQ3324">
        <f t="shared" si="844"/>
        <v>5</v>
      </c>
      <c r="AR3324">
        <v>0</v>
      </c>
      <c r="AS3324">
        <v>1</v>
      </c>
      <c r="AT3324">
        <v>1</v>
      </c>
      <c r="AU3324">
        <v>1</v>
      </c>
      <c r="AV3324">
        <v>1</v>
      </c>
      <c r="AW3324">
        <v>0</v>
      </c>
      <c r="AX3324">
        <v>1</v>
      </c>
    </row>
    <row r="3325" spans="1:50">
      <c r="A3325" s="13" t="s">
        <v>197</v>
      </c>
      <c r="B3325" s="13" t="s">
        <v>219</v>
      </c>
      <c r="D3325" s="14">
        <v>-21.15</v>
      </c>
      <c r="E3325" s="14">
        <v>18.082999999999998</v>
      </c>
      <c r="F3325" s="14">
        <v>3085</v>
      </c>
      <c r="G3325" s="16">
        <v>571</v>
      </c>
      <c r="H3325">
        <v>99.1</v>
      </c>
      <c r="J3325">
        <f>(F3325*100*Info!$B$11)/AI3325</f>
        <v>1.7263004198574006</v>
      </c>
      <c r="K3325">
        <f>2*((F3325*100*Info!$B$11)/AI3325^2)*(AJ3325/2)</f>
        <v>2.4872584273590386E-2</v>
      </c>
      <c r="L3325">
        <f t="shared" si="845"/>
        <v>0.3969061682242998</v>
      </c>
      <c r="M3325">
        <f t="shared" si="846"/>
        <v>7.331418347890728</v>
      </c>
      <c r="N3325">
        <f t="shared" si="847"/>
        <v>0.10563127866117411</v>
      </c>
      <c r="O3325" s="13">
        <v>0.91</v>
      </c>
      <c r="S3325" s="13">
        <v>2.52</v>
      </c>
      <c r="U3325" s="13">
        <v>1.03</v>
      </c>
      <c r="W3325" s="37">
        <f>U3325*Info!$B$2</f>
        <v>0.49440000000000001</v>
      </c>
      <c r="X3325" s="37">
        <f>W3325*SQRT((0.5*V3325/U3325)^2+Info!$B$3^2)</f>
        <v>2.4720000000000002E-2</v>
      </c>
      <c r="Y3325" s="28">
        <f>W3325*Info!$D$2</f>
        <v>0.40046400000000004</v>
      </c>
      <c r="Z3325" s="28">
        <f>Y3325*SQRT(Info!$D$3^2+(X3325/W3325)^2)</f>
        <v>2.8317081002108967E-2</v>
      </c>
      <c r="AA3325" s="37">
        <f t="shared" si="848"/>
        <v>0.41560000000000002</v>
      </c>
      <c r="AB3325" s="37">
        <f t="shared" si="849"/>
        <v>2.4720000000000002E-2</v>
      </c>
      <c r="AC3325" s="37">
        <f>(1-EXP(-Info!$B$6*H3325*1000))+(Info!$B$6/(Info!$B$6-Info!$B$7))*(EXP(-Info!$B$7*H3325*1000)-EXP(-Info!$B$6*H3325*1000))*(Info!$B$9-1)</f>
        <v>0.67185540674352973</v>
      </c>
      <c r="AD3325" s="37">
        <f>SQRT((Info!$B$6*EXP(-Info!$B$6*H3325*1000)+(Info!$B$6/(Info!$B$6+Info!$B$7))*(Info!$B$9-1)*(-Info!$B$7*EXP(-Info!$B$7*H3325*1000)+Info!$B$6*EXP(-Info!$B$6*H3325*1000)))^2*(0.01*H3325*1000)^2)</f>
        <v>3.83632457309045E-3</v>
      </c>
      <c r="AE3325" s="37">
        <f t="shared" si="850"/>
        <v>1.6684619398031522E-2</v>
      </c>
      <c r="AF3325" s="37">
        <f t="shared" si="851"/>
        <v>1.8403128929573891</v>
      </c>
      <c r="AG3325" s="37">
        <f t="shared" si="852"/>
        <v>3.2866907383220137E-2</v>
      </c>
      <c r="AH3325" s="37">
        <f t="shared" si="853"/>
        <v>0.73028289403071001</v>
      </c>
      <c r="AI3325">
        <f>AF3325*EXP(Info!$B$6*H3325*1000)</f>
        <v>4.5664566064298953</v>
      </c>
      <c r="AJ3325">
        <f>2*SQRT((EXP(Info!$B$6*H3325)*AG3325)^2+(Info!$B$6*H3325*0.01*AI3325)^2)</f>
        <v>6.5793633291535245E-2</v>
      </c>
      <c r="AK3325">
        <f t="shared" si="854"/>
        <v>0.55262332000000003</v>
      </c>
      <c r="AL3325">
        <f t="shared" si="855"/>
        <v>6.5740368000000007E-2</v>
      </c>
      <c r="AM3325"/>
      <c r="AN3325"/>
      <c r="AO3325">
        <f t="shared" si="856"/>
        <v>4.2468959952570664</v>
      </c>
      <c r="AP3325">
        <f t="shared" si="857"/>
        <v>0.88349514563106801</v>
      </c>
      <c r="AQ3325">
        <f t="shared" si="844"/>
        <v>5</v>
      </c>
      <c r="AR3325">
        <v>0</v>
      </c>
      <c r="AS3325">
        <v>1</v>
      </c>
      <c r="AT3325">
        <v>1</v>
      </c>
      <c r="AU3325">
        <v>1</v>
      </c>
      <c r="AV3325">
        <v>1</v>
      </c>
      <c r="AW3325">
        <v>0</v>
      </c>
      <c r="AX3325">
        <v>1</v>
      </c>
    </row>
    <row r="3326" spans="1:50">
      <c r="A3326" s="13" t="s">
        <v>197</v>
      </c>
      <c r="B3326" s="13" t="s">
        <v>219</v>
      </c>
      <c r="D3326" s="14">
        <v>-21.15</v>
      </c>
      <c r="E3326" s="14">
        <v>18.082999999999998</v>
      </c>
      <c r="F3326" s="14">
        <v>3085</v>
      </c>
      <c r="G3326" s="16">
        <v>581</v>
      </c>
      <c r="H3326">
        <v>100.78</v>
      </c>
      <c r="J3326">
        <f>(F3326*100*Info!$B$11)/AI3326</f>
        <v>1.3721459904657125</v>
      </c>
      <c r="K3326">
        <f>2*((F3326*100*Info!$B$11)/AI3326^2)*(AJ3326/2)</f>
        <v>1.4239563000051183E-2</v>
      </c>
      <c r="L3326">
        <f t="shared" si="845"/>
        <v>0.35837158878504738</v>
      </c>
      <c r="M3326">
        <f t="shared" si="846"/>
        <v>5.2615980835360592</v>
      </c>
      <c r="N3326">
        <f t="shared" si="847"/>
        <v>5.4602686530484362E-2</v>
      </c>
      <c r="O3326" s="13">
        <v>0.96</v>
      </c>
      <c r="S3326" s="13">
        <v>2.99</v>
      </c>
      <c r="U3326" s="13">
        <v>0.93</v>
      </c>
      <c r="W3326" s="37">
        <f>U3326*Info!$B$2</f>
        <v>0.44640000000000002</v>
      </c>
      <c r="X3326" s="37">
        <f>W3326*SQRT((0.5*V3326/U3326)^2+Info!$B$3^2)</f>
        <v>2.2320000000000003E-2</v>
      </c>
      <c r="Y3326" s="28">
        <f>W3326*Info!$D$2</f>
        <v>0.36158400000000002</v>
      </c>
      <c r="Z3326" s="28">
        <f>Y3326*SQRT(Info!$D$3^2+(X3326/W3326)^2)</f>
        <v>2.5567849836855665E-2</v>
      </c>
      <c r="AA3326" s="37">
        <f t="shared" si="848"/>
        <v>0.51359999999999995</v>
      </c>
      <c r="AB3326" s="37">
        <f t="shared" si="849"/>
        <v>2.2320000000000003E-2</v>
      </c>
      <c r="AC3326" s="37">
        <f>(1-EXP(-Info!$B$6*H3326*1000))+(Info!$B$6/(Info!$B$6-Info!$B$7))*(EXP(-Info!$B$7*H3326*1000)-EXP(-Info!$B$6*H3326*1000))*(Info!$B$9-1)</f>
        <v>0.67856501651794621</v>
      </c>
      <c r="AD3326" s="37">
        <f>SQRT((Info!$B$6*EXP(-Info!$B$6*H3326*1000)+(Info!$B$6/(Info!$B$6+Info!$B$7))*(Info!$B$9-1)*(-Info!$B$7*EXP(-Info!$B$7*H3326*1000)+Info!$B$6*EXP(-Info!$B$6*H3326*1000)))^2*(0.01*H3326*1000)^2)</f>
        <v>3.8391657885106793E-3</v>
      </c>
      <c r="AE3326" s="37">
        <f t="shared" si="850"/>
        <v>1.5273385469912738E-2</v>
      </c>
      <c r="AF3326" s="37">
        <f t="shared" si="851"/>
        <v>2.2799050075163829</v>
      </c>
      <c r="AG3326" s="37">
        <f t="shared" si="852"/>
        <v>2.9782398308271646E-2</v>
      </c>
      <c r="AH3326" s="37">
        <f t="shared" si="853"/>
        <v>0.76251003595865641</v>
      </c>
      <c r="AI3326">
        <f>AF3326*EXP(Info!$B$6*H3326*1000)</f>
        <v>5.7450708683446852</v>
      </c>
      <c r="AJ3326">
        <f>2*SQRT((EXP(Info!$B$6*H3326)*AG3326)^2+(Info!$B$6*H3326*0.01*AI3326)^2)</f>
        <v>5.9619966926250413E-2</v>
      </c>
      <c r="AK3326">
        <f t="shared" si="854"/>
        <v>0.68293391999999997</v>
      </c>
      <c r="AL3326">
        <f t="shared" si="855"/>
        <v>5.9357808000000005E-2</v>
      </c>
      <c r="AM3326"/>
      <c r="AN3326"/>
      <c r="AO3326">
        <f t="shared" si="856"/>
        <v>3.8345759957175454</v>
      </c>
      <c r="AP3326">
        <f t="shared" si="857"/>
        <v>1.032258064516129</v>
      </c>
      <c r="AQ3326">
        <f t="shared" si="844"/>
        <v>5</v>
      </c>
      <c r="AR3326">
        <v>0</v>
      </c>
      <c r="AS3326">
        <v>1</v>
      </c>
      <c r="AT3326">
        <v>1</v>
      </c>
      <c r="AU3326">
        <v>1</v>
      </c>
      <c r="AV3326">
        <v>1</v>
      </c>
      <c r="AW3326">
        <v>0</v>
      </c>
      <c r="AX3326">
        <v>1</v>
      </c>
    </row>
    <row r="3327" spans="1:50">
      <c r="A3327" s="13" t="s">
        <v>197</v>
      </c>
      <c r="B3327" s="13" t="s">
        <v>219</v>
      </c>
      <c r="D3327" s="14">
        <v>-21.15</v>
      </c>
      <c r="E3327" s="14">
        <v>18.082999999999998</v>
      </c>
      <c r="F3327" s="14">
        <v>3085</v>
      </c>
      <c r="G3327" s="16">
        <v>591</v>
      </c>
      <c r="H3327">
        <v>102.46</v>
      </c>
      <c r="J3327">
        <f>(F3327*100*Info!$B$11)/AI3327</f>
        <v>1.3701302457362159</v>
      </c>
      <c r="K3327">
        <f>2*((F3327*100*Info!$B$11)/AI3327^2)*(AJ3327/2)</f>
        <v>1.1008887404826915E-2</v>
      </c>
      <c r="L3327">
        <f t="shared" si="845"/>
        <v>0.27744897196261731</v>
      </c>
      <c r="M3327">
        <f t="shared" si="846"/>
        <v>4.0675111410380937</v>
      </c>
      <c r="N3327">
        <f t="shared" si="847"/>
        <v>3.268212807425934E-2</v>
      </c>
      <c r="O3327" s="13">
        <v>0.64</v>
      </c>
      <c r="S3327" s="13">
        <v>2.73</v>
      </c>
      <c r="U3327" s="13">
        <v>0.72</v>
      </c>
      <c r="W3327" s="37">
        <f>U3327*Info!$B$2</f>
        <v>0.34559999999999996</v>
      </c>
      <c r="X3327" s="37">
        <f>W3327*SQRT((0.5*V3327/U3327)^2+Info!$B$3^2)</f>
        <v>1.728E-2</v>
      </c>
      <c r="Y3327" s="28">
        <f>W3327*Info!$D$2</f>
        <v>0.27993599999999996</v>
      </c>
      <c r="Z3327" s="28">
        <f>Y3327*SQRT(Info!$D$3^2+(X3327/W3327)^2)</f>
        <v>1.9794464389823737E-2</v>
      </c>
      <c r="AA3327" s="37">
        <f t="shared" si="848"/>
        <v>0.29440000000000005</v>
      </c>
      <c r="AB3327" s="37">
        <f t="shared" si="849"/>
        <v>1.728E-2</v>
      </c>
      <c r="AC3327" s="37">
        <f>(1-EXP(-Info!$B$6*H3327*1000))+(Info!$B$6/(Info!$B$6-Info!$B$7))*(EXP(-Info!$B$7*H3327*1000)-EXP(-Info!$B$6*H3327*1000))*(Info!$B$9-1)</f>
        <v>0.68516404018732824</v>
      </c>
      <c r="AD3327" s="37">
        <f>SQRT((Info!$B$6*EXP(-Info!$B$6*H3327*1000)+(Info!$B$6/(Info!$B$6+Info!$B$7))*(Info!$B$9-1)*(-Info!$B$7*EXP(-Info!$B$7*H3327*1000)+Info!$B$6*EXP(-Info!$B$6*H3327*1000)))^2*(0.01*H3327*1000)^2)</f>
        <v>3.8409124089969823E-3</v>
      </c>
      <c r="AE3327" s="37">
        <f t="shared" si="850"/>
        <v>1.1893509844190677E-2</v>
      </c>
      <c r="AF3327" s="37">
        <f t="shared" si="851"/>
        <v>2.248351706568851</v>
      </c>
      <c r="AG3327" s="37">
        <f t="shared" si="852"/>
        <v>2.3092778024608917E-2</v>
      </c>
      <c r="AH3327" s="37">
        <f t="shared" si="853"/>
        <v>0.82357205368822384</v>
      </c>
      <c r="AI3327">
        <f>AF3327*EXP(Info!$B$6*H3327*1000)</f>
        <v>5.7535230548134448</v>
      </c>
      <c r="AJ3327">
        <f>2*SQRT((EXP(Info!$B$6*H3327)*AG3327)^2+(Info!$B$6*H3327*0.01*AI3327)^2)</f>
        <v>4.6229099524390409E-2</v>
      </c>
      <c r="AK3327">
        <f t="shared" si="854"/>
        <v>0.39146368000000004</v>
      </c>
      <c r="AL3327">
        <f t="shared" si="855"/>
        <v>4.5954432000000003E-2</v>
      </c>
      <c r="AM3327"/>
      <c r="AN3327"/>
      <c r="AO3327">
        <f t="shared" si="856"/>
        <v>2.968703996684551</v>
      </c>
      <c r="AP3327">
        <f t="shared" si="857"/>
        <v>0.88888888888888895</v>
      </c>
      <c r="AQ3327">
        <f t="shared" si="844"/>
        <v>5</v>
      </c>
      <c r="AR3327">
        <v>0</v>
      </c>
      <c r="AS3327">
        <v>1</v>
      </c>
      <c r="AT3327">
        <v>1</v>
      </c>
      <c r="AU3327">
        <v>1</v>
      </c>
      <c r="AV3327">
        <v>1</v>
      </c>
      <c r="AW3327">
        <v>0</v>
      </c>
      <c r="AX3327">
        <v>1</v>
      </c>
    </row>
    <row r="3328" spans="1:50">
      <c r="A3328" s="13" t="s">
        <v>197</v>
      </c>
      <c r="B3328" s="13" t="s">
        <v>219</v>
      </c>
      <c r="D3328" s="14">
        <v>-21.15</v>
      </c>
      <c r="E3328" s="14">
        <v>18.082999999999998</v>
      </c>
      <c r="F3328" s="14">
        <v>3085</v>
      </c>
      <c r="G3328" s="16">
        <v>601</v>
      </c>
      <c r="H3328">
        <v>104.13</v>
      </c>
      <c r="J3328">
        <f>(F3328*100*Info!$B$11)/AI3328</f>
        <v>1.6191636238517879</v>
      </c>
      <c r="K3328">
        <f>2*((F3328*100*Info!$B$11)/AI3328^2)*(AJ3328/2)</f>
        <v>1.3276065564971202E-2</v>
      </c>
      <c r="L3328">
        <f t="shared" si="845"/>
        <v>0.23891439252336494</v>
      </c>
      <c r="M3328">
        <f t="shared" si="846"/>
        <v>4.1392039813967365</v>
      </c>
      <c r="N3328">
        <f t="shared" si="847"/>
        <v>3.3938721593243404E-2</v>
      </c>
      <c r="O3328" s="13">
        <v>0.57999999999999996</v>
      </c>
      <c r="S3328" s="13">
        <v>2.31</v>
      </c>
      <c r="U3328" s="13">
        <v>0.62</v>
      </c>
      <c r="W3328" s="37">
        <f>U3328*Info!$B$2</f>
        <v>0.29759999999999998</v>
      </c>
      <c r="X3328" s="37">
        <f>W3328*SQRT((0.5*V3328/U3328)^2+Info!$B$3^2)</f>
        <v>1.4879999999999999E-2</v>
      </c>
      <c r="Y3328" s="28">
        <f>W3328*Info!$D$2</f>
        <v>0.24105599999999999</v>
      </c>
      <c r="Z3328" s="28">
        <f>Y3328*SQRT(Info!$D$3^2+(X3328/W3328)^2)</f>
        <v>1.7045233224570442E-2</v>
      </c>
      <c r="AA3328" s="37">
        <f t="shared" si="848"/>
        <v>0.28239999999999998</v>
      </c>
      <c r="AB3328" s="37">
        <f t="shared" si="849"/>
        <v>1.4879999999999999E-2</v>
      </c>
      <c r="AC3328" s="37">
        <f>(1-EXP(-Info!$B$6*H3328*1000))+(Info!$B$6/(Info!$B$6-Info!$B$7))*(EXP(-Info!$B$7*H3328*1000)-EXP(-Info!$B$6*H3328*1000))*(Info!$B$9-1)</f>
        <v>0.69161589306311599</v>
      </c>
      <c r="AD3328" s="37">
        <f>SQRT((Info!$B$6*EXP(-Info!$B$6*H3328*1000)+(Info!$B$6/(Info!$B$6+Info!$B$7))*(Info!$B$9-1)*(-Info!$B$7*EXP(-Info!$B$7*H3328*1000)+Info!$B$6*EXP(-Info!$B$6*H3328*1000)))^2*(0.01*H3328*1000)^2)</f>
        <v>3.8415963191152131E-3</v>
      </c>
      <c r="AE3328" s="37">
        <f t="shared" si="850"/>
        <v>1.0348267927662774E-2</v>
      </c>
      <c r="AF3328" s="37">
        <f t="shared" si="851"/>
        <v>1.8736316717989761</v>
      </c>
      <c r="AG3328" s="37">
        <f t="shared" si="852"/>
        <v>1.9940577343264012E-2</v>
      </c>
      <c r="AH3328" s="37">
        <f t="shared" si="853"/>
        <v>0.81109596181773858</v>
      </c>
      <c r="AI3328">
        <f>AF3328*EXP(Info!$B$6*H3328*1000)</f>
        <v>4.8686098432644354</v>
      </c>
      <c r="AJ3328">
        <f>2*SQRT((EXP(Info!$B$6*H3328)*AG3328)^2+(Info!$B$6*H3328*0.01*AI3328)^2)</f>
        <v>3.9919364872885346E-2</v>
      </c>
      <c r="AK3328">
        <f t="shared" si="854"/>
        <v>0.37550728</v>
      </c>
      <c r="AL3328">
        <f t="shared" si="855"/>
        <v>3.9571871999999994E-2</v>
      </c>
      <c r="AM3328"/>
      <c r="AN3328"/>
      <c r="AO3328">
        <f t="shared" si="856"/>
        <v>2.5563839971450304</v>
      </c>
      <c r="AP3328">
        <f t="shared" si="857"/>
        <v>0.93548387096774188</v>
      </c>
      <c r="AQ3328">
        <f t="shared" si="844"/>
        <v>5</v>
      </c>
      <c r="AR3328">
        <v>0</v>
      </c>
      <c r="AS3328">
        <v>1</v>
      </c>
      <c r="AT3328">
        <v>1</v>
      </c>
      <c r="AU3328">
        <v>1</v>
      </c>
      <c r="AV3328">
        <v>1</v>
      </c>
      <c r="AW3328">
        <v>0</v>
      </c>
      <c r="AX3328">
        <v>1</v>
      </c>
    </row>
    <row r="3329" spans="1:50">
      <c r="A3329" s="13" t="s">
        <v>197</v>
      </c>
      <c r="B3329" s="13" t="s">
        <v>219</v>
      </c>
      <c r="D3329" s="14">
        <v>-21.15</v>
      </c>
      <c r="E3329" s="14">
        <v>18.082999999999998</v>
      </c>
      <c r="F3329" s="14">
        <v>3085</v>
      </c>
      <c r="G3329" s="16">
        <v>611</v>
      </c>
      <c r="H3329">
        <v>105.81</v>
      </c>
      <c r="J3329">
        <f>(F3329*100*Info!$B$11)/AI3329</f>
        <v>1.4282498219568267</v>
      </c>
      <c r="K3329">
        <f>2*((F3329*100*Info!$B$11)/AI3329^2)*(AJ3329/2)</f>
        <v>1.5678967565090119E-2</v>
      </c>
      <c r="L3329">
        <f t="shared" si="845"/>
        <v>0.36222504672897254</v>
      </c>
      <c r="M3329">
        <f t="shared" si="846"/>
        <v>5.5356220859388534</v>
      </c>
      <c r="N3329">
        <f t="shared" si="847"/>
        <v>6.0768667920516897E-2</v>
      </c>
      <c r="O3329" s="13">
        <v>0.56999999999999995</v>
      </c>
      <c r="S3329" s="13">
        <v>2.54</v>
      </c>
      <c r="U3329" s="13">
        <v>0.94</v>
      </c>
      <c r="W3329" s="37">
        <f>U3329*Info!$B$2</f>
        <v>0.45119999999999993</v>
      </c>
      <c r="X3329" s="37">
        <f>W3329*SQRT((0.5*V3329/U3329)^2+Info!$B$3^2)</f>
        <v>2.2559999999999997E-2</v>
      </c>
      <c r="Y3329" s="28">
        <f>W3329*Info!$D$2</f>
        <v>0.36547199999999996</v>
      </c>
      <c r="Z3329" s="28">
        <f>Y3329*SQRT(Info!$D$3^2+(X3329/W3329)^2)</f>
        <v>2.5842772953380992E-2</v>
      </c>
      <c r="AA3329" s="37">
        <f t="shared" si="848"/>
        <v>0.11880000000000002</v>
      </c>
      <c r="AB3329" s="37">
        <f t="shared" si="849"/>
        <v>2.2559999999999997E-2</v>
      </c>
      <c r="AC3329" s="37">
        <f>(1-EXP(-Info!$B$6*H3329*1000))+(Info!$B$6/(Info!$B$6-Info!$B$7))*(EXP(-Info!$B$7*H3329*1000)-EXP(-Info!$B$6*H3329*1000))*(Info!$B$9-1)</f>
        <v>0.69799953644421819</v>
      </c>
      <c r="AD3329" s="37">
        <f>SQRT((Info!$B$6*EXP(-Info!$B$6*H3329*1000)+(Info!$B$6/(Info!$B$6+Info!$B$7))*(Info!$B$9-1)*(-Info!$B$7*EXP(-Info!$B$7*H3329*1000)+Info!$B$6*EXP(-Info!$B$6*H3329*1000)))^2*(0.01*H3329*1000)^2)</f>
        <v>3.8412576883934124E-3</v>
      </c>
      <c r="AE3329" s="37">
        <f t="shared" si="850"/>
        <v>1.575348050000545E-2</v>
      </c>
      <c r="AF3329" s="37">
        <f t="shared" si="851"/>
        <v>2.0916056550704267</v>
      </c>
      <c r="AG3329" s="37">
        <f t="shared" si="852"/>
        <v>3.0265839849309518E-2</v>
      </c>
      <c r="AH3329" s="37">
        <f t="shared" si="853"/>
        <v>0.82346679333481365</v>
      </c>
      <c r="AI3329">
        <f>AF3329*EXP(Info!$B$6*H3329*1000)</f>
        <v>5.5193957217792802</v>
      </c>
      <c r="AJ3329">
        <f>2*SQRT((EXP(Info!$B$6*H3329)*AG3329)^2+(Info!$B$6*H3329*0.01*AI3329)^2)</f>
        <v>6.0590538973153397E-2</v>
      </c>
      <c r="AK3329">
        <f t="shared" si="854"/>
        <v>0.15796836000000003</v>
      </c>
      <c r="AL3329">
        <f t="shared" si="855"/>
        <v>5.9996063999999988E-2</v>
      </c>
      <c r="AM3329"/>
      <c r="AN3329"/>
      <c r="AO3329">
        <f t="shared" si="856"/>
        <v>3.8758079956714973</v>
      </c>
      <c r="AP3329">
        <f t="shared" si="857"/>
        <v>0.60638297872340419</v>
      </c>
      <c r="AQ3329">
        <f t="shared" si="844"/>
        <v>5</v>
      </c>
      <c r="AR3329">
        <v>0</v>
      </c>
      <c r="AS3329">
        <v>1</v>
      </c>
      <c r="AT3329">
        <v>1</v>
      </c>
      <c r="AU3329">
        <v>1</v>
      </c>
      <c r="AV3329">
        <v>1</v>
      </c>
      <c r="AW3329">
        <v>0</v>
      </c>
      <c r="AX3329">
        <v>1</v>
      </c>
    </row>
    <row r="3330" spans="1:50">
      <c r="A3330" s="13" t="s">
        <v>197</v>
      </c>
      <c r="B3330" s="13" t="s">
        <v>219</v>
      </c>
      <c r="D3330" s="14">
        <v>-21.15</v>
      </c>
      <c r="E3330" s="14">
        <v>18.082999999999998</v>
      </c>
      <c r="F3330" s="14">
        <v>3085</v>
      </c>
      <c r="G3330" s="16">
        <v>621</v>
      </c>
      <c r="H3330">
        <v>107.49</v>
      </c>
      <c r="J3330">
        <f>(F3330*100*Info!$B$11)/AI3330</f>
        <v>1.5257181205165724</v>
      </c>
      <c r="K3330">
        <f>2*((F3330*100*Info!$B$11)/AI3330^2)*(AJ3330/2)</f>
        <v>2.3277614537724083E-2</v>
      </c>
      <c r="L3330">
        <f t="shared" si="845"/>
        <v>0.47012186915887927</v>
      </c>
      <c r="M3330">
        <f t="shared" si="846"/>
        <v>7.6748259645070087</v>
      </c>
      <c r="N3330">
        <f t="shared" si="847"/>
        <v>0.1170934775195718</v>
      </c>
      <c r="O3330" s="13">
        <v>0.71</v>
      </c>
      <c r="S3330" s="13">
        <v>2.4900000000000002</v>
      </c>
      <c r="U3330" s="13">
        <v>1.22</v>
      </c>
      <c r="W3330" s="37">
        <f>U3330*Info!$B$2</f>
        <v>0.58560000000000001</v>
      </c>
      <c r="X3330" s="37">
        <f>W3330*SQRT((0.5*V3330/U3330)^2+Info!$B$3^2)</f>
        <v>2.928E-2</v>
      </c>
      <c r="Y3330" s="28">
        <f>W3330*Info!$D$2</f>
        <v>0.47433600000000004</v>
      </c>
      <c r="Z3330" s="28">
        <f>Y3330*SQRT(Info!$D$3^2+(X3330/W3330)^2)</f>
        <v>3.3540620216090229E-2</v>
      </c>
      <c r="AA3330" s="37">
        <f t="shared" si="848"/>
        <v>0.12439999999999996</v>
      </c>
      <c r="AB3330" s="37">
        <f t="shared" si="849"/>
        <v>2.928E-2</v>
      </c>
      <c r="AC3330" s="37">
        <f>(1-EXP(-Info!$B$6*H3330*1000))+(Info!$B$6/(Info!$B$6-Info!$B$7))*(EXP(-Info!$B$7*H3330*1000)-EXP(-Info!$B$6*H3330*1000))*(Info!$B$9-1)</f>
        <v>0.70427769009197749</v>
      </c>
      <c r="AD3330" s="37">
        <f>SQRT((Info!$B$6*EXP(-Info!$B$6*H3330*1000)+(Info!$B$6/(Info!$B$6+Info!$B$7))*(Info!$B$9-1)*(-Info!$B$7*EXP(-Info!$B$7*H3330*1000)+Info!$B$6*EXP(-Info!$B$6*H3330*1000)))^2*(0.01*H3330*1000)^2)</f>
        <v>3.8399207011741896E-3</v>
      </c>
      <c r="AE3330" s="37">
        <f t="shared" si="850"/>
        <v>2.0626782764009369E-2</v>
      </c>
      <c r="AF3330" s="37">
        <f t="shared" si="851"/>
        <v>1.9280518553525581</v>
      </c>
      <c r="AG3330" s="37">
        <f t="shared" si="852"/>
        <v>3.9375593604079606E-2</v>
      </c>
      <c r="AH3330" s="37">
        <f t="shared" si="853"/>
        <v>0.77431801419781443</v>
      </c>
      <c r="AI3330">
        <f>AF3330*EXP(Info!$B$6*H3330*1000)</f>
        <v>5.1667970976653956</v>
      </c>
      <c r="AJ3330">
        <f>2*SQRT((EXP(Info!$B$6*H3330)*AG3330)^2+(Info!$B$6*H3330*0.01*AI3330)^2)</f>
        <v>7.8828919717729887E-2</v>
      </c>
      <c r="AK3330">
        <f t="shared" si="854"/>
        <v>0.16541467999999993</v>
      </c>
      <c r="AL3330">
        <f t="shared" si="855"/>
        <v>7.7867231999999995E-2</v>
      </c>
      <c r="AM3330"/>
      <c r="AN3330"/>
      <c r="AO3330">
        <f t="shared" si="856"/>
        <v>5.0303039943821561</v>
      </c>
      <c r="AP3330">
        <f t="shared" si="857"/>
        <v>0.58196721311475408</v>
      </c>
      <c r="AQ3330">
        <f t="shared" ref="AQ3330:AQ3393" si="858">AR3330+AS3330+AT3330+AU3330+AV3330+AW3330+AX3330</f>
        <v>5</v>
      </c>
      <c r="AR3330">
        <v>0</v>
      </c>
      <c r="AS3330">
        <v>1</v>
      </c>
      <c r="AT3330">
        <v>1</v>
      </c>
      <c r="AU3330">
        <v>1</v>
      </c>
      <c r="AV3330">
        <v>1</v>
      </c>
      <c r="AW3330">
        <v>0</v>
      </c>
      <c r="AX3330">
        <v>1</v>
      </c>
    </row>
    <row r="3331" spans="1:50">
      <c r="A3331" s="13" t="s">
        <v>197</v>
      </c>
      <c r="B3331" s="13" t="s">
        <v>219</v>
      </c>
      <c r="D3331" s="14">
        <v>-21.15</v>
      </c>
      <c r="E3331" s="14">
        <v>18.082999999999998</v>
      </c>
      <c r="F3331" s="14">
        <v>3085</v>
      </c>
      <c r="G3331" s="16">
        <v>631</v>
      </c>
      <c r="H3331">
        <v>109.23</v>
      </c>
      <c r="J3331">
        <f>(F3331*100*Info!$B$11)/AI3331</f>
        <v>1.6737214593009784</v>
      </c>
      <c r="K3331">
        <f>2*((F3331*100*Info!$B$11)/AI3331^2)*(AJ3331/2)</f>
        <v>3.8679821871671523E-2</v>
      </c>
      <c r="L3331">
        <f t="shared" si="845"/>
        <v>0.64738093457944046</v>
      </c>
      <c r="M3331">
        <f t="shared" si="846"/>
        <v>11.593828379262874</v>
      </c>
      <c r="N3331">
        <f t="shared" si="847"/>
        <v>0.26793419778934419</v>
      </c>
      <c r="O3331" s="13">
        <v>1.1399999999999999</v>
      </c>
      <c r="S3331" s="13">
        <v>2.62</v>
      </c>
      <c r="U3331" s="13">
        <v>1.68</v>
      </c>
      <c r="W3331" s="37">
        <f>U3331*Info!$B$2</f>
        <v>0.80639999999999989</v>
      </c>
      <c r="X3331" s="37">
        <f>W3331*SQRT((0.5*V3331/U3331)^2+Info!$B$3^2)</f>
        <v>4.0319999999999995E-2</v>
      </c>
      <c r="Y3331" s="28">
        <f>W3331*Info!$D$2</f>
        <v>0.65318399999999999</v>
      </c>
      <c r="Z3331" s="28">
        <f>Y3331*SQRT(Info!$D$3^2+(X3331/W3331)^2)</f>
        <v>4.6187083576255394E-2</v>
      </c>
      <c r="AA3331" s="37">
        <f t="shared" si="848"/>
        <v>0.33360000000000001</v>
      </c>
      <c r="AB3331" s="37">
        <f t="shared" si="849"/>
        <v>4.0319999999999995E-2</v>
      </c>
      <c r="AC3331" s="37">
        <f>(1-EXP(-Info!$B$6*H3331*1000))+(Info!$B$6/(Info!$B$6-Info!$B$7))*(EXP(-Info!$B$7*H3331*1000)-EXP(-Info!$B$6*H3331*1000))*(Info!$B$9-1)</f>
        <v>0.71067061529549258</v>
      </c>
      <c r="AD3331" s="37">
        <f>SQRT((Info!$B$6*EXP(-Info!$B$6*H3331*1000)+(Info!$B$6/(Info!$B$6+Info!$B$7))*(Info!$B$9-1)*(-Info!$B$7*EXP(-Info!$B$7*H3331*1000)+Info!$B$6*EXP(-Info!$B$6*H3331*1000)))^2*(0.01*H3331*1000)^2)</f>
        <v>3.8375162195652558E-3</v>
      </c>
      <c r="AE3331" s="37">
        <f t="shared" si="850"/>
        <v>2.8682822819941747E-2</v>
      </c>
      <c r="AF3331" s="37">
        <f t="shared" si="851"/>
        <v>1.7297362827374239</v>
      </c>
      <c r="AG3331" s="37">
        <f t="shared" si="852"/>
        <v>5.4368658381462494E-2</v>
      </c>
      <c r="AH3331" s="37">
        <f t="shared" si="853"/>
        <v>0.66020468806771904</v>
      </c>
      <c r="AI3331">
        <f>AF3331*EXP(Info!$B$6*H3331*1000)</f>
        <v>4.7099091148851358</v>
      </c>
      <c r="AJ3331">
        <f>2*SQRT((EXP(Info!$B$6*H3331)*AG3331)^2+(Info!$B$6*H3331*0.01*AI3331)^2)</f>
        <v>0.10884633436653497</v>
      </c>
      <c r="AK3331">
        <f t="shared" si="854"/>
        <v>0.44358792000000002</v>
      </c>
      <c r="AL3331">
        <f t="shared" si="855"/>
        <v>0.10722700799999998</v>
      </c>
      <c r="AM3331"/>
      <c r="AN3331"/>
      <c r="AO3331">
        <f t="shared" si="856"/>
        <v>6.9269759922639524</v>
      </c>
      <c r="AP3331">
        <f t="shared" si="857"/>
        <v>0.67857142857142849</v>
      </c>
      <c r="AQ3331">
        <f t="shared" si="858"/>
        <v>5</v>
      </c>
      <c r="AR3331">
        <v>0</v>
      </c>
      <c r="AS3331">
        <v>1</v>
      </c>
      <c r="AT3331">
        <v>1</v>
      </c>
      <c r="AU3331">
        <v>1</v>
      </c>
      <c r="AV3331">
        <v>1</v>
      </c>
      <c r="AW3331">
        <v>0</v>
      </c>
      <c r="AX3331">
        <v>1</v>
      </c>
    </row>
    <row r="3332" spans="1:50">
      <c r="A3332" s="13" t="s">
        <v>197</v>
      </c>
      <c r="B3332" s="13" t="s">
        <v>219</v>
      </c>
      <c r="D3332" s="14">
        <v>-21.15</v>
      </c>
      <c r="E3332" s="14">
        <v>18.082999999999998</v>
      </c>
      <c r="F3332" s="14">
        <v>3085</v>
      </c>
      <c r="G3332" s="16">
        <v>641</v>
      </c>
      <c r="H3332">
        <v>111.54</v>
      </c>
      <c r="J3332">
        <f>(F3332*100*Info!$B$11)/AI3332</f>
        <v>1.7287060636194915</v>
      </c>
      <c r="K3332">
        <f>2*((F3332*100*Info!$B$11)/AI3332^2)*(AJ3332/2)</f>
        <v>4.8325413241838928E-2</v>
      </c>
      <c r="L3332">
        <f t="shared" si="845"/>
        <v>0.75527775700934718</v>
      </c>
      <c r="M3332">
        <f t="shared" si="846"/>
        <v>13.970489649371164</v>
      </c>
      <c r="N3332">
        <f t="shared" si="847"/>
        <v>0.3905404740023512</v>
      </c>
      <c r="O3332" s="13">
        <v>1.62</v>
      </c>
      <c r="S3332" s="13">
        <v>2.89</v>
      </c>
      <c r="U3332" s="13">
        <v>1.96</v>
      </c>
      <c r="W3332" s="37">
        <f>U3332*Info!$B$2</f>
        <v>0.94079999999999997</v>
      </c>
      <c r="X3332" s="37">
        <f>W3332*SQRT((0.5*V3332/U3332)^2+Info!$B$3^2)</f>
        <v>4.7039999999999998E-2</v>
      </c>
      <c r="Y3332" s="28">
        <f>W3332*Info!$D$2</f>
        <v>0.76204800000000006</v>
      </c>
      <c r="Z3332" s="28">
        <f>Y3332*SQRT(Info!$D$3^2+(X3332/W3332)^2)</f>
        <v>5.3884930838964631E-2</v>
      </c>
      <c r="AA3332" s="37">
        <f t="shared" si="848"/>
        <v>0.67920000000000014</v>
      </c>
      <c r="AB3332" s="37">
        <f t="shared" si="849"/>
        <v>4.7039999999999998E-2</v>
      </c>
      <c r="AC3332" s="37">
        <f>(1-EXP(-Info!$B$6*H3332*1000))+(Info!$B$6/(Info!$B$6-Info!$B$7))*(EXP(-Info!$B$7*H3332*1000)-EXP(-Info!$B$6*H3332*1000))*(Info!$B$9-1)</f>
        <v>0.71898876263619949</v>
      </c>
      <c r="AD3332" s="37">
        <f>SQRT((Info!$B$6*EXP(-Info!$B$6*H3332*1000)+(Info!$B$6/(Info!$B$6+Info!$B$7))*(Info!$B$9-1)*(-Info!$B$7*EXP(-Info!$B$7*H3332*1000)+Info!$B$6*EXP(-Info!$B$6*H3332*1000)))^2*(0.01*H3332*1000)^2)</f>
        <v>3.8327772365842256E-3</v>
      </c>
      <c r="AE3332" s="37">
        <f t="shared" si="850"/>
        <v>3.3921268540142761E-2</v>
      </c>
      <c r="AF3332" s="37">
        <f t="shared" si="851"/>
        <v>1.6396148324174933</v>
      </c>
      <c r="AG3332" s="37">
        <f t="shared" si="852"/>
        <v>6.3672900286483577E-2</v>
      </c>
      <c r="AH3332" s="37">
        <f t="shared" si="853"/>
        <v>0.56734077246280046</v>
      </c>
      <c r="AI3332">
        <f>AF3332*EXP(Info!$B$6*H3332*1000)</f>
        <v>4.5601019877464175</v>
      </c>
      <c r="AJ3332">
        <f>2*SQRT((EXP(Info!$B$6*H3332)*AG3332)^2+(Info!$B$6*H3332*0.01*AI3332)^2)</f>
        <v>0.12747616128642358</v>
      </c>
      <c r="AK3332">
        <f t="shared" si="854"/>
        <v>0.90313224000000014</v>
      </c>
      <c r="AL3332">
        <f t="shared" si="855"/>
        <v>0.12509817600000001</v>
      </c>
      <c r="AM3332"/>
      <c r="AN3332"/>
      <c r="AO3332">
        <f t="shared" si="856"/>
        <v>8.0814719909746113</v>
      </c>
      <c r="AP3332">
        <f t="shared" si="857"/>
        <v>0.82653061224489799</v>
      </c>
      <c r="AQ3332">
        <f t="shared" si="858"/>
        <v>5</v>
      </c>
      <c r="AR3332">
        <v>0</v>
      </c>
      <c r="AS3332">
        <v>1</v>
      </c>
      <c r="AT3332">
        <v>1</v>
      </c>
      <c r="AU3332">
        <v>1</v>
      </c>
      <c r="AV3332">
        <v>1</v>
      </c>
      <c r="AW3332">
        <v>0</v>
      </c>
      <c r="AX3332">
        <v>1</v>
      </c>
    </row>
    <row r="3333" spans="1:50">
      <c r="A3333" s="13" t="s">
        <v>197</v>
      </c>
      <c r="B3333" s="13" t="s">
        <v>219</v>
      </c>
      <c r="D3333" s="14">
        <v>-21.15</v>
      </c>
      <c r="E3333" s="14">
        <v>18.082999999999998</v>
      </c>
      <c r="F3333" s="14">
        <v>3085</v>
      </c>
      <c r="G3333" s="16">
        <v>651</v>
      </c>
      <c r="H3333">
        <v>113.85</v>
      </c>
      <c r="J3333">
        <f>(F3333*100*Info!$B$11)/AI3333</f>
        <v>1.8113042967070976</v>
      </c>
      <c r="K3333">
        <f>2*((F3333*100*Info!$B$11)/AI3333^2)*(AJ3333/2)</f>
        <v>3.5278384707065319E-2</v>
      </c>
      <c r="L3333">
        <f t="shared" si="845"/>
        <v>0.50094953271028131</v>
      </c>
      <c r="M3333">
        <f t="shared" si="846"/>
        <v>9.7088808390375334</v>
      </c>
      <c r="N3333">
        <f t="shared" si="847"/>
        <v>0.18909778657142357</v>
      </c>
      <c r="O3333" s="13">
        <v>0.82</v>
      </c>
      <c r="S3333" s="13">
        <v>2.1800000000000002</v>
      </c>
      <c r="U3333" s="13">
        <v>1.3</v>
      </c>
      <c r="W3333" s="37">
        <f>U3333*Info!$B$2</f>
        <v>0.624</v>
      </c>
      <c r="X3333" s="37">
        <f>W3333*SQRT((0.5*V3333/U3333)^2+Info!$B$3^2)</f>
        <v>3.1200000000000002E-2</v>
      </c>
      <c r="Y3333" s="28">
        <f>W3333*Info!$D$2</f>
        <v>0.50544</v>
      </c>
      <c r="Z3333" s="28">
        <f>Y3333*SQRT(Info!$D$3^2+(X3333/W3333)^2)</f>
        <v>3.5740005148292862E-2</v>
      </c>
      <c r="AA3333" s="37">
        <f t="shared" si="848"/>
        <v>0.19599999999999995</v>
      </c>
      <c r="AB3333" s="37">
        <f t="shared" si="849"/>
        <v>3.1200000000000002E-2</v>
      </c>
      <c r="AC3333" s="37">
        <f>(1-EXP(-Info!$B$6*H3333*1000))+(Info!$B$6/(Info!$B$6-Info!$B$7))*(EXP(-Info!$B$7*H3333*1000)-EXP(-Info!$B$6*H3333*1000))*(Info!$B$9-1)</f>
        <v>0.72711790952268973</v>
      </c>
      <c r="AD3333" s="37">
        <f>SQRT((Info!$B$6*EXP(-Info!$B$6*H3333*1000)+(Info!$B$6/(Info!$B$6+Info!$B$7))*(Info!$B$9-1)*(-Info!$B$7*EXP(-Info!$B$7*H3333*1000)+Info!$B$6*EXP(-Info!$B$6*H3333*1000)))^2*(0.01*H3333*1000)^2)</f>
        <v>3.826343125810476E-3</v>
      </c>
      <c r="AE3333" s="37">
        <f t="shared" si="850"/>
        <v>2.2698471648141531E-2</v>
      </c>
      <c r="AF3333" s="37">
        <f t="shared" si="851"/>
        <v>1.532044889733553</v>
      </c>
      <c r="AG3333" s="37">
        <f t="shared" si="852"/>
        <v>4.2338736201751291E-2</v>
      </c>
      <c r="AH3333" s="37">
        <f t="shared" si="853"/>
        <v>0.70277288519887748</v>
      </c>
      <c r="AI3333">
        <f>AF3333*EXP(Info!$B$6*H3333*1000)</f>
        <v>4.3521543957421995</v>
      </c>
      <c r="AJ3333">
        <f>2*SQRT((EXP(Info!$B$6*H3333)*AG3333)^2+(Info!$B$6*H3333*0.01*AI3333)^2)</f>
        <v>8.4765976294907938E-2</v>
      </c>
      <c r="AK3333">
        <f t="shared" si="854"/>
        <v>0.26062119999999994</v>
      </c>
      <c r="AL3333">
        <f t="shared" si="855"/>
        <v>8.297328000000001E-2</v>
      </c>
      <c r="AM3333"/>
      <c r="AN3333"/>
      <c r="AO3333">
        <f t="shared" si="856"/>
        <v>5.360159994013773</v>
      </c>
      <c r="AP3333">
        <f t="shared" si="857"/>
        <v>0.63076923076923075</v>
      </c>
      <c r="AQ3333">
        <f t="shared" si="858"/>
        <v>5</v>
      </c>
      <c r="AR3333">
        <v>0</v>
      </c>
      <c r="AS3333">
        <v>1</v>
      </c>
      <c r="AT3333">
        <v>1</v>
      </c>
      <c r="AU3333">
        <v>1</v>
      </c>
      <c r="AV3333">
        <v>1</v>
      </c>
      <c r="AW3333">
        <v>0</v>
      </c>
      <c r="AX3333">
        <v>1</v>
      </c>
    </row>
    <row r="3334" spans="1:50">
      <c r="A3334" s="13" t="s">
        <v>197</v>
      </c>
      <c r="B3334" s="13" t="s">
        <v>219</v>
      </c>
      <c r="D3334" s="14">
        <v>-21.15</v>
      </c>
      <c r="E3334" s="14">
        <v>18.082999999999998</v>
      </c>
      <c r="F3334" s="14">
        <v>3085</v>
      </c>
      <c r="G3334" s="16">
        <v>661</v>
      </c>
      <c r="H3334">
        <v>116.15</v>
      </c>
      <c r="J3334">
        <f>(F3334*100*Info!$B$11)/AI3334</f>
        <v>1.8949402661405141</v>
      </c>
      <c r="K3334">
        <f>2*((F3334*100*Info!$B$11)/AI3334^2)*(AJ3334/2)</f>
        <v>3.9635924852581376E-2</v>
      </c>
      <c r="L3334">
        <f t="shared" si="845"/>
        <v>0.51250990654205697</v>
      </c>
      <c r="M3334">
        <f t="shared" si="846"/>
        <v>10.391579548116272</v>
      </c>
      <c r="N3334">
        <f t="shared" si="847"/>
        <v>0.21735770431837786</v>
      </c>
      <c r="O3334" s="13">
        <v>0.95</v>
      </c>
      <c r="S3334" s="13">
        <v>2.1800000000000002</v>
      </c>
      <c r="U3334" s="13">
        <v>1.33</v>
      </c>
      <c r="W3334" s="37">
        <f>U3334*Info!$B$2</f>
        <v>0.63839999999999997</v>
      </c>
      <c r="X3334" s="37">
        <f>W3334*SQRT((0.5*V3334/U3334)^2+Info!$B$3^2)</f>
        <v>3.1919999999999997E-2</v>
      </c>
      <c r="Y3334" s="28">
        <f>W3334*Info!$D$2</f>
        <v>0.51710400000000001</v>
      </c>
      <c r="Z3334" s="28">
        <f>Y3334*SQRT(Info!$D$3^2+(X3334/W3334)^2)</f>
        <v>3.6564774497868845E-2</v>
      </c>
      <c r="AA3334" s="37">
        <f t="shared" si="848"/>
        <v>0.31159999999999999</v>
      </c>
      <c r="AB3334" s="37">
        <f t="shared" si="849"/>
        <v>3.1919999999999997E-2</v>
      </c>
      <c r="AC3334" s="37">
        <f>(1-EXP(-Info!$B$6*H3334*1000))+(Info!$B$6/(Info!$B$6-Info!$B$7))*(EXP(-Info!$B$7*H3334*1000)-EXP(-Info!$B$6*H3334*1000))*(Info!$B$9-1)</f>
        <v>0.73502811513195332</v>
      </c>
      <c r="AD3334" s="37">
        <f>SQRT((Info!$B$6*EXP(-Info!$B$6*H3334*1000)+(Info!$B$6/(Info!$B$6+Info!$B$7))*(Info!$B$9-1)*(-Info!$B$7*EXP(-Info!$B$7*H3334*1000)+Info!$B$6*EXP(-Info!$B$6*H3334*1000)))^2*(0.01*H3334*1000)^2)</f>
        <v>3.8183255315647623E-3</v>
      </c>
      <c r="AE3334" s="37">
        <f t="shared" si="850"/>
        <v>2.3492245887841545E-2</v>
      </c>
      <c r="AF3334" s="37">
        <f t="shared" si="851"/>
        <v>1.4338612393248835</v>
      </c>
      <c r="AG3334" s="37">
        <f t="shared" si="852"/>
        <v>4.3461113088999546E-2</v>
      </c>
      <c r="AH3334" s="37">
        <f t="shared" si="853"/>
        <v>0.65773451345178136</v>
      </c>
      <c r="AI3334">
        <f>AF3334*EXP(Info!$B$6*H3334*1000)</f>
        <v>4.1600656747857512</v>
      </c>
      <c r="AJ3334">
        <f>2*SQRT((EXP(Info!$B$6*H3334)*AG3334)^2+(Info!$B$6*H3334*0.01*AI3334)^2)</f>
        <v>8.7014906703863595E-2</v>
      </c>
      <c r="AK3334">
        <f t="shared" si="854"/>
        <v>0.41433451999999998</v>
      </c>
      <c r="AL3334">
        <f t="shared" si="855"/>
        <v>8.4888047999999994E-2</v>
      </c>
      <c r="AM3334"/>
      <c r="AN3334"/>
      <c r="AO3334">
        <f t="shared" si="856"/>
        <v>5.4838559938756299</v>
      </c>
      <c r="AP3334">
        <f t="shared" si="857"/>
        <v>0.71428571428571419</v>
      </c>
      <c r="AQ3334">
        <f t="shared" si="858"/>
        <v>5</v>
      </c>
      <c r="AR3334">
        <v>0</v>
      </c>
      <c r="AS3334">
        <v>1</v>
      </c>
      <c r="AT3334">
        <v>1</v>
      </c>
      <c r="AU3334">
        <v>1</v>
      </c>
      <c r="AV3334">
        <v>1</v>
      </c>
      <c r="AW3334">
        <v>0</v>
      </c>
      <c r="AX3334">
        <v>1</v>
      </c>
    </row>
    <row r="3335" spans="1:50">
      <c r="A3335" s="13" t="s">
        <v>197</v>
      </c>
      <c r="B3335" s="13" t="s">
        <v>219</v>
      </c>
      <c r="D3335" s="14">
        <v>-21.15</v>
      </c>
      <c r="E3335" s="14">
        <v>18.082999999999998</v>
      </c>
      <c r="F3335" s="14">
        <v>3085</v>
      </c>
      <c r="G3335" s="16">
        <v>671</v>
      </c>
      <c r="H3335">
        <v>118.46</v>
      </c>
      <c r="J3335">
        <f>(F3335*100*Info!$B$11)/AI3335</f>
        <v>2.1236499869430197</v>
      </c>
      <c r="K3335">
        <f>2*((F3335*100*Info!$B$11)/AI3335^2)*(AJ3335/2)</f>
        <v>5.2574654069355235E-2</v>
      </c>
      <c r="L3335">
        <f t="shared" si="845"/>
        <v>0.53948411214953362</v>
      </c>
      <c r="M3335">
        <f t="shared" si="846"/>
        <v>12.258727076628862</v>
      </c>
      <c r="N3335">
        <f t="shared" si="847"/>
        <v>0.30348613912227218</v>
      </c>
      <c r="O3335" s="13">
        <v>1.08</v>
      </c>
      <c r="S3335" s="13">
        <v>2.1</v>
      </c>
      <c r="U3335" s="13">
        <v>1.4</v>
      </c>
      <c r="W3335" s="37">
        <f>U3335*Info!$B$2</f>
        <v>0.67199999999999993</v>
      </c>
      <c r="X3335" s="37">
        <f>W3335*SQRT((0.5*V3335/U3335)^2+Info!$B$3^2)</f>
        <v>3.3599999999999998E-2</v>
      </c>
      <c r="Y3335" s="28">
        <f>W3335*Info!$D$2</f>
        <v>0.54432000000000003</v>
      </c>
      <c r="Z3335" s="28">
        <f>Y3335*SQRT(Info!$D$3^2+(X3335/W3335)^2)</f>
        <v>3.8489236313546164E-2</v>
      </c>
      <c r="AA3335" s="37">
        <f t="shared" si="848"/>
        <v>0.40800000000000014</v>
      </c>
      <c r="AB3335" s="37">
        <f t="shared" si="849"/>
        <v>3.3599999999999998E-2</v>
      </c>
      <c r="AC3335" s="37">
        <f>(1-EXP(-Info!$B$6*H3335*1000))+(Info!$B$6/(Info!$B$6-Info!$B$7))*(EXP(-Info!$B$7*H3335*1000)-EXP(-Info!$B$6*H3335*1000))*(Info!$B$9-1)</f>
        <v>0.74279212088819913</v>
      </c>
      <c r="AD3335" s="37">
        <f>SQRT((Info!$B$6*EXP(-Info!$B$6*H3335*1000)+(Info!$B$6/(Info!$B$6+Info!$B$7))*(Info!$B$9-1)*(-Info!$B$7*EXP(-Info!$B$7*H3335*1000)+Info!$B$6*EXP(-Info!$B$6*H3335*1000)))^2*(0.01*H3335*1000)^2)</f>
        <v>3.8087255368820664E-3</v>
      </c>
      <c r="AE3335" s="37">
        <f t="shared" si="850"/>
        <v>2.5006145932252477E-2</v>
      </c>
      <c r="AF3335" s="37">
        <f t="shared" si="851"/>
        <v>1.2526208146776148</v>
      </c>
      <c r="AG3335" s="37">
        <f t="shared" si="852"/>
        <v>4.5899113786489476E-2</v>
      </c>
      <c r="AH3335" s="37">
        <f t="shared" si="853"/>
        <v>0.59648610222743559</v>
      </c>
      <c r="AI3335">
        <f>AF3335*EXP(Info!$B$6*H3335*1000)</f>
        <v>3.7120410639270007</v>
      </c>
      <c r="AJ3335">
        <f>2*SQRT((EXP(Info!$B$6*H3335)*AG3335)^2+(Info!$B$6*H3335*0.01*AI3335)^2)</f>
        <v>9.1898041592124086E-2</v>
      </c>
      <c r="AK3335">
        <f t="shared" si="854"/>
        <v>0.54251760000000016</v>
      </c>
      <c r="AL3335">
        <f t="shared" si="855"/>
        <v>8.9355839999999992E-2</v>
      </c>
      <c r="AM3335"/>
      <c r="AN3335"/>
      <c r="AO3335">
        <f t="shared" si="856"/>
        <v>5.7724799935532936</v>
      </c>
      <c r="AP3335">
        <f t="shared" si="857"/>
        <v>0.77142857142857157</v>
      </c>
      <c r="AQ3335">
        <f t="shared" si="858"/>
        <v>5</v>
      </c>
      <c r="AR3335">
        <v>0</v>
      </c>
      <c r="AS3335">
        <v>1</v>
      </c>
      <c r="AT3335">
        <v>1</v>
      </c>
      <c r="AU3335">
        <v>1</v>
      </c>
      <c r="AV3335">
        <v>1</v>
      </c>
      <c r="AW3335">
        <v>0</v>
      </c>
      <c r="AX3335">
        <v>1</v>
      </c>
    </row>
    <row r="3336" spans="1:50">
      <c r="A3336" s="13" t="s">
        <v>197</v>
      </c>
      <c r="B3336" s="13" t="s">
        <v>219</v>
      </c>
      <c r="D3336" s="14">
        <v>-21.15</v>
      </c>
      <c r="E3336" s="14">
        <v>18.082999999999998</v>
      </c>
      <c r="F3336" s="14">
        <v>3085</v>
      </c>
      <c r="G3336" s="16">
        <v>681</v>
      </c>
      <c r="H3336">
        <v>120.77</v>
      </c>
      <c r="J3336">
        <f>(F3336*100*Info!$B$11)/AI3336</f>
        <v>1.5735245114885554</v>
      </c>
      <c r="K3336">
        <f>2*((F3336*100*Info!$B$11)/AI3336^2)*(AJ3336/2)</f>
        <v>2.316215888963288E-2</v>
      </c>
      <c r="L3336">
        <f t="shared" si="845"/>
        <v>0.4315872897196269</v>
      </c>
      <c r="M3336">
        <f t="shared" si="846"/>
        <v>7.2665110176619772</v>
      </c>
      <c r="N3336">
        <f t="shared" si="847"/>
        <v>0.10696247915778258</v>
      </c>
      <c r="O3336" s="13">
        <v>0.87</v>
      </c>
      <c r="S3336" s="13">
        <v>2.34</v>
      </c>
      <c r="U3336" s="13">
        <v>1.1200000000000001</v>
      </c>
      <c r="W3336" s="37">
        <f>U3336*Info!$B$2</f>
        <v>0.53760000000000008</v>
      </c>
      <c r="X3336" s="37">
        <f>W3336*SQRT((0.5*V3336/U3336)^2+Info!$B$3^2)</f>
        <v>2.6880000000000005E-2</v>
      </c>
      <c r="Y3336" s="28">
        <f>W3336*Info!$D$2</f>
        <v>0.43545600000000007</v>
      </c>
      <c r="Z3336" s="28">
        <f>Y3336*SQRT(Info!$D$3^2+(X3336/W3336)^2)</f>
        <v>3.0791389050836934E-2</v>
      </c>
      <c r="AA3336" s="37">
        <f t="shared" si="848"/>
        <v>0.33239999999999992</v>
      </c>
      <c r="AB3336" s="37">
        <f t="shared" si="849"/>
        <v>2.6880000000000005E-2</v>
      </c>
      <c r="AC3336" s="37">
        <f>(1-EXP(-Info!$B$6*H3336*1000))+(Info!$B$6/(Info!$B$6-Info!$B$7))*(EXP(-Info!$B$7*H3336*1000)-EXP(-Info!$B$6*H3336*1000))*(Info!$B$9-1)</f>
        <v>0.75037902481717755</v>
      </c>
      <c r="AD3336" s="37">
        <f>SQRT((Info!$B$6*EXP(-Info!$B$6*H3336*1000)+(Info!$B$6/(Info!$B$6+Info!$B$7))*(Info!$B$9-1)*(-Info!$B$7*EXP(-Info!$B$7*H3336*1000)+Info!$B$6*EXP(-Info!$B$6*H3336*1000)))^2*(0.01*H3336*1000)^2)</f>
        <v>3.79764334384419E-3</v>
      </c>
      <c r="AE3336" s="37">
        <f t="shared" si="850"/>
        <v>2.0209650796440271E-2</v>
      </c>
      <c r="AF3336" s="37">
        <f t="shared" si="851"/>
        <v>1.65511801215077</v>
      </c>
      <c r="AG3336" s="37">
        <f t="shared" si="852"/>
        <v>3.6831231651874734E-2</v>
      </c>
      <c r="AH3336" s="37">
        <f t="shared" si="853"/>
        <v>0.70731538980802144</v>
      </c>
      <c r="AI3336">
        <f>AF3336*EXP(Info!$B$6*H3336*1000)</f>
        <v>5.0098208826013977</v>
      </c>
      <c r="AJ3336">
        <f>2*SQRT((EXP(Info!$B$6*H3336)*AG3336)^2+(Info!$B$6*H3336*0.01*AI3336)^2)</f>
        <v>7.3744175222057465E-2</v>
      </c>
      <c r="AK3336">
        <f t="shared" si="854"/>
        <v>0.4419922799999999</v>
      </c>
      <c r="AL3336">
        <f t="shared" si="855"/>
        <v>7.1484672000000013E-2</v>
      </c>
      <c r="AM3336"/>
      <c r="AN3336"/>
      <c r="AO3336">
        <f t="shared" si="856"/>
        <v>4.6179839948426356</v>
      </c>
      <c r="AP3336">
        <f t="shared" si="857"/>
        <v>0.77678571428571419</v>
      </c>
      <c r="AQ3336">
        <f t="shared" si="858"/>
        <v>5</v>
      </c>
      <c r="AR3336">
        <v>0</v>
      </c>
      <c r="AS3336">
        <v>1</v>
      </c>
      <c r="AT3336">
        <v>1</v>
      </c>
      <c r="AU3336">
        <v>1</v>
      </c>
      <c r="AV3336">
        <v>1</v>
      </c>
      <c r="AW3336">
        <v>0</v>
      </c>
      <c r="AX3336">
        <v>1</v>
      </c>
    </row>
    <row r="3337" spans="1:50">
      <c r="A3337" s="13" t="s">
        <v>197</v>
      </c>
      <c r="B3337" s="13" t="s">
        <v>219</v>
      </c>
      <c r="D3337" s="14">
        <v>-21.15</v>
      </c>
      <c r="E3337" s="14">
        <v>18.082999999999998</v>
      </c>
      <c r="F3337" s="14">
        <v>3085</v>
      </c>
      <c r="G3337" s="16">
        <v>691</v>
      </c>
      <c r="H3337">
        <v>123.08</v>
      </c>
      <c r="J3337">
        <f>(F3337*100*Info!$B$11)/AI3337</f>
        <v>1.1745372587118659</v>
      </c>
      <c r="K3337">
        <f>2*((F3337*100*Info!$B$11)/AI3337^2)*(AJ3337/2)</f>
        <v>8.3361661915314338E-3</v>
      </c>
      <c r="L3337">
        <f t="shared" si="845"/>
        <v>0.27744897196261725</v>
      </c>
      <c r="M3337">
        <f t="shared" si="846"/>
        <v>3.4868534580869563</v>
      </c>
      <c r="N3337">
        <f t="shared" si="847"/>
        <v>2.4747609917464171E-2</v>
      </c>
      <c r="O3337" s="13">
        <v>0.78</v>
      </c>
      <c r="S3337" s="13">
        <v>2.78</v>
      </c>
      <c r="U3337" s="13">
        <v>0.72</v>
      </c>
      <c r="W3337" s="37">
        <f>U3337*Info!$B$2</f>
        <v>0.34559999999999996</v>
      </c>
      <c r="X3337" s="37">
        <f>W3337*SQRT((0.5*V3337/U3337)^2+Info!$B$3^2)</f>
        <v>1.728E-2</v>
      </c>
      <c r="Y3337" s="28">
        <f>W3337*Info!$D$2</f>
        <v>0.27993599999999996</v>
      </c>
      <c r="Z3337" s="28">
        <f>Y3337*SQRT(Info!$D$3^2+(X3337/W3337)^2)</f>
        <v>1.9794464389823737E-2</v>
      </c>
      <c r="AA3337" s="37">
        <f t="shared" si="848"/>
        <v>0.43440000000000006</v>
      </c>
      <c r="AB3337" s="37">
        <f t="shared" si="849"/>
        <v>1.728E-2</v>
      </c>
      <c r="AC3337" s="37">
        <f>(1-EXP(-Info!$B$6*H3337*1000))+(Info!$B$6/(Info!$B$6-Info!$B$7))*(EXP(-Info!$B$7*H3337*1000)-EXP(-Info!$B$6*H3337*1000))*(Info!$B$9-1)</f>
        <v>0.75779263248267659</v>
      </c>
      <c r="AD3337" s="37">
        <f>SQRT((Info!$B$6*EXP(-Info!$B$6*H3337*1000)+(Info!$B$6/(Info!$B$6+Info!$B$7))*(Info!$B$9-1)*(-Info!$B$7*EXP(-Info!$B$7*H3337*1000)+Info!$B$6*EXP(-Info!$B$6*H3337*1000)))^2*(0.01*H3337*1000)^2)</f>
        <v>3.7851455567835422E-3</v>
      </c>
      <c r="AE3337" s="37">
        <f t="shared" si="850"/>
        <v>1.3197486447572508E-2</v>
      </c>
      <c r="AF3337" s="37">
        <f t="shared" si="851"/>
        <v>2.1708788804495254</v>
      </c>
      <c r="AG3337" s="37">
        <f t="shared" si="852"/>
        <v>2.379063826411263E-2</v>
      </c>
      <c r="AH3337" s="37">
        <f t="shared" si="853"/>
        <v>0.78089168361493722</v>
      </c>
      <c r="AI3337">
        <f>AF3337*EXP(Info!$B$6*H3337*1000)</f>
        <v>6.7116440099874106</v>
      </c>
      <c r="AJ3337">
        <f>2*SQRT((EXP(Info!$B$6*H3337)*AG3337)^2+(Info!$B$6*H3337*0.01*AI3337)^2)</f>
        <v>4.7635253348209755E-2</v>
      </c>
      <c r="AK3337">
        <f t="shared" si="854"/>
        <v>0.57762168000000003</v>
      </c>
      <c r="AL3337">
        <f t="shared" si="855"/>
        <v>4.5954432000000003E-2</v>
      </c>
      <c r="AM3337"/>
      <c r="AN3337"/>
      <c r="AO3337">
        <f t="shared" si="856"/>
        <v>2.968703996684551</v>
      </c>
      <c r="AP3337">
        <f t="shared" si="857"/>
        <v>1.0833333333333335</v>
      </c>
      <c r="AQ3337">
        <f t="shared" si="858"/>
        <v>5</v>
      </c>
      <c r="AR3337">
        <v>0</v>
      </c>
      <c r="AS3337">
        <v>1</v>
      </c>
      <c r="AT3337">
        <v>1</v>
      </c>
      <c r="AU3337">
        <v>1</v>
      </c>
      <c r="AV3337">
        <v>1</v>
      </c>
      <c r="AW3337">
        <v>0</v>
      </c>
      <c r="AX3337">
        <v>1</v>
      </c>
    </row>
    <row r="3338" spans="1:50">
      <c r="A3338" s="13" t="s">
        <v>197</v>
      </c>
      <c r="B3338" s="13" t="s">
        <v>219</v>
      </c>
      <c r="D3338" s="14">
        <v>-21.15</v>
      </c>
      <c r="E3338" s="14">
        <v>18.082999999999998</v>
      </c>
      <c r="F3338" s="14">
        <v>3085</v>
      </c>
      <c r="G3338" s="16">
        <v>701</v>
      </c>
      <c r="H3338">
        <v>125.7</v>
      </c>
      <c r="J3338">
        <f>(F3338*100*Info!$B$11)/AI3338</f>
        <v>1.479959593020971</v>
      </c>
      <c r="K3338">
        <f>2*((F3338*100*Info!$B$11)/AI3338^2)*(AJ3338/2)</f>
        <v>9.8047420397406135E-3</v>
      </c>
      <c r="L3338">
        <f t="shared" si="845"/>
        <v>0.20423327102803773</v>
      </c>
      <c r="M3338">
        <f t="shared" si="846"/>
        <v>3.2341497787903615</v>
      </c>
      <c r="N3338">
        <f t="shared" si="847"/>
        <v>2.1426263560477041E-2</v>
      </c>
      <c r="O3338" s="13">
        <v>0.74</v>
      </c>
      <c r="S3338" s="13">
        <v>2.2599999999999998</v>
      </c>
      <c r="U3338" s="13">
        <v>0.53</v>
      </c>
      <c r="W3338" s="37">
        <f>U3338*Info!$B$2</f>
        <v>0.25440000000000002</v>
      </c>
      <c r="X3338" s="37">
        <f>W3338*SQRT((0.5*V3338/U3338)^2+Info!$B$3^2)</f>
        <v>1.2720000000000002E-2</v>
      </c>
      <c r="Y3338" s="28">
        <f>W3338*Info!$D$2</f>
        <v>0.20606400000000002</v>
      </c>
      <c r="Z3338" s="28">
        <f>Y3338*SQRT(Info!$D$3^2+(X3338/W3338)^2)</f>
        <v>1.4570925175842478E-2</v>
      </c>
      <c r="AA3338" s="37">
        <f t="shared" si="848"/>
        <v>0.48559999999999998</v>
      </c>
      <c r="AB3338" s="37">
        <f t="shared" si="849"/>
        <v>1.2720000000000002E-2</v>
      </c>
      <c r="AC3338" s="37">
        <f>(1-EXP(-Info!$B$6*H3338*1000))+(Info!$B$6/(Info!$B$6-Info!$B$7))*(EXP(-Info!$B$7*H3338*1000)-EXP(-Info!$B$6*H3338*1000))*(Info!$B$9-1)</f>
        <v>0.76599610576218569</v>
      </c>
      <c r="AD3338" s="37">
        <f>SQRT((Info!$B$6*EXP(-Info!$B$6*H3338*1000)+(Info!$B$6/(Info!$B$6+Info!$B$7))*(Info!$B$9-1)*(-Info!$B$7*EXP(-Info!$B$7*H3338*1000)+Info!$B$6*EXP(-Info!$B$6*H3338*1000)))^2*(0.01*H3338*1000)^2)</f>
        <v>3.7693387080410391E-3</v>
      </c>
      <c r="AE3338" s="37">
        <f t="shared" si="850"/>
        <v>9.9139067712636416E-3</v>
      </c>
      <c r="AF3338" s="37">
        <f t="shared" si="851"/>
        <v>1.6819682910418825</v>
      </c>
      <c r="AG3338" s="37">
        <f t="shared" si="852"/>
        <v>1.7623773941733003E-2</v>
      </c>
      <c r="AH3338" s="37">
        <f t="shared" si="853"/>
        <v>0.74423375709817818</v>
      </c>
      <c r="AI3338">
        <f>AF3338*EXP(Info!$B$6*H3338*1000)</f>
        <v>5.3265480990931522</v>
      </c>
      <c r="AJ3338">
        <f>2*SQRT((EXP(Info!$B$6*H3338)*AG3338)^2+(Info!$B$6*H3338*0.01*AI3338)^2)</f>
        <v>3.5288416197413741E-2</v>
      </c>
      <c r="AK3338">
        <f t="shared" si="854"/>
        <v>0.64570231999999994</v>
      </c>
      <c r="AL3338">
        <f t="shared" si="855"/>
        <v>3.3827568000000002E-2</v>
      </c>
      <c r="AM3338"/>
      <c r="AN3338"/>
      <c r="AO3338">
        <f t="shared" si="856"/>
        <v>2.1852959975594612</v>
      </c>
      <c r="AP3338">
        <f t="shared" si="857"/>
        <v>1.3962264150943395</v>
      </c>
      <c r="AQ3338">
        <f t="shared" si="858"/>
        <v>5</v>
      </c>
      <c r="AR3338">
        <v>0</v>
      </c>
      <c r="AS3338">
        <v>1</v>
      </c>
      <c r="AT3338">
        <v>1</v>
      </c>
      <c r="AU3338">
        <v>1</v>
      </c>
      <c r="AV3338">
        <v>1</v>
      </c>
      <c r="AW3338">
        <v>0</v>
      </c>
      <c r="AX3338">
        <v>1</v>
      </c>
    </row>
    <row r="3339" spans="1:50">
      <c r="A3339" s="13" t="s">
        <v>197</v>
      </c>
      <c r="B3339" s="13" t="s">
        <v>219</v>
      </c>
      <c r="D3339" s="14">
        <v>-21.15</v>
      </c>
      <c r="E3339" s="14">
        <v>18.082999999999998</v>
      </c>
      <c r="F3339" s="14">
        <v>3085</v>
      </c>
      <c r="G3339" s="16">
        <v>711</v>
      </c>
      <c r="H3339">
        <v>128.53</v>
      </c>
      <c r="J3339">
        <f>(F3339*100*Info!$B$11)/AI3339</f>
        <v>1.4089419361921305</v>
      </c>
      <c r="K3339">
        <f>2*((F3339*100*Info!$B$11)/AI3339^2)*(AJ3339/2)</f>
        <v>1.1909268065673485E-2</v>
      </c>
      <c r="L3339">
        <f t="shared" si="845"/>
        <v>0.27359551401869203</v>
      </c>
      <c r="M3339">
        <f t="shared" si="846"/>
        <v>4.124638067828255</v>
      </c>
      <c r="N3339">
        <f t="shared" si="847"/>
        <v>3.4864048802753345E-2</v>
      </c>
      <c r="O3339" s="13">
        <v>0.77</v>
      </c>
      <c r="S3339" s="13">
        <v>2.33</v>
      </c>
      <c r="U3339" s="13">
        <v>0.71</v>
      </c>
      <c r="W3339" s="37">
        <f>U3339*Info!$B$2</f>
        <v>0.34079999999999999</v>
      </c>
      <c r="X3339" s="37">
        <f>W3339*SQRT((0.5*V3339/U3339)^2+Info!$B$3^2)</f>
        <v>1.704E-2</v>
      </c>
      <c r="Y3339" s="28">
        <f>W3339*Info!$D$2</f>
        <v>0.27604800000000002</v>
      </c>
      <c r="Z3339" s="28">
        <f>Y3339*SQRT(Info!$D$3^2+(X3339/W3339)^2)</f>
        <v>1.9519541273298413E-2</v>
      </c>
      <c r="AA3339" s="37">
        <f t="shared" si="848"/>
        <v>0.42920000000000003</v>
      </c>
      <c r="AB3339" s="37">
        <f t="shared" si="849"/>
        <v>1.704E-2</v>
      </c>
      <c r="AC3339" s="37">
        <f>(1-EXP(-Info!$B$6*H3339*1000))+(Info!$B$6/(Info!$B$6-Info!$B$7))*(EXP(-Info!$B$7*H3339*1000)-EXP(-Info!$B$6*H3339*1000))*(Info!$B$9-1)</f>
        <v>0.77461816714610865</v>
      </c>
      <c r="AD3339" s="37">
        <f>SQRT((Info!$B$6*EXP(-Info!$B$6*H3339*1000)+(Info!$B$6/(Info!$B$6+Info!$B$7))*(Info!$B$9-1)*(-Info!$B$7*EXP(-Info!$B$7*H3339*1000)+Info!$B$6*EXP(-Info!$B$6*H3339*1000)))^2*(0.01*H3339*1000)^2)</f>
        <v>3.750416876056312E-3</v>
      </c>
      <c r="AE3339" s="37">
        <f t="shared" si="850"/>
        <v>1.3297281552706862E-2</v>
      </c>
      <c r="AF3339" s="37">
        <f t="shared" si="851"/>
        <v>1.7214858826608903</v>
      </c>
      <c r="AG3339" s="37">
        <f t="shared" si="852"/>
        <v>2.3618428995425551E-2</v>
      </c>
      <c r="AH3339" s="37">
        <f t="shared" si="853"/>
        <v>0.73883514277291429</v>
      </c>
      <c r="AI3339">
        <f>AF3339*EXP(Info!$B$6*H3339*1000)</f>
        <v>5.5950325236579177</v>
      </c>
      <c r="AJ3339">
        <f>2*SQRT((EXP(Info!$B$6*H3339)*AG3339)^2+(Info!$B$6*H3339*0.01*AI3339)^2)</f>
        <v>4.7292752418519393E-2</v>
      </c>
      <c r="AK3339">
        <f t="shared" si="854"/>
        <v>0.57070724000000006</v>
      </c>
      <c r="AL3339">
        <f t="shared" si="855"/>
        <v>4.5316176E-2</v>
      </c>
      <c r="AM3339"/>
      <c r="AN3339"/>
      <c r="AO3339">
        <f t="shared" si="856"/>
        <v>2.9274719967305991</v>
      </c>
      <c r="AP3339">
        <f t="shared" si="857"/>
        <v>1.0845070422535212</v>
      </c>
      <c r="AQ3339">
        <f t="shared" si="858"/>
        <v>5</v>
      </c>
      <c r="AR3339">
        <v>0</v>
      </c>
      <c r="AS3339">
        <v>1</v>
      </c>
      <c r="AT3339">
        <v>1</v>
      </c>
      <c r="AU3339">
        <v>1</v>
      </c>
      <c r="AV3339">
        <v>1</v>
      </c>
      <c r="AW3339">
        <v>0</v>
      </c>
      <c r="AX3339">
        <v>1</v>
      </c>
    </row>
    <row r="3340" spans="1:50">
      <c r="A3340" s="13" t="s">
        <v>197</v>
      </c>
      <c r="B3340" s="13" t="s">
        <v>219</v>
      </c>
      <c r="D3340" s="14">
        <v>-21.15</v>
      </c>
      <c r="E3340" s="14">
        <v>18.082999999999998</v>
      </c>
      <c r="F3340" s="14">
        <v>3085</v>
      </c>
      <c r="G3340" s="16">
        <v>721</v>
      </c>
      <c r="H3340">
        <v>131.37</v>
      </c>
      <c r="J3340">
        <f>(F3340*100*Info!$B$11)/AI3340</f>
        <v>2.0484578546182686</v>
      </c>
      <c r="K3340">
        <f>2*((F3340*100*Info!$B$11)/AI3340^2)*(AJ3340/2)</f>
        <v>2.7385229687863073E-2</v>
      </c>
      <c r="L3340">
        <f t="shared" si="845"/>
        <v>0.29671626168224352</v>
      </c>
      <c r="M3340">
        <f t="shared" si="846"/>
        <v>6.5035750981447853</v>
      </c>
      <c r="N3340">
        <f t="shared" si="847"/>
        <v>8.694437986772785E-2</v>
      </c>
      <c r="O3340" s="13">
        <v>0.8</v>
      </c>
      <c r="S3340" s="13">
        <v>1.79</v>
      </c>
      <c r="U3340" s="13">
        <v>0.77</v>
      </c>
      <c r="W3340" s="37">
        <f>U3340*Info!$B$2</f>
        <v>0.36959999999999998</v>
      </c>
      <c r="X3340" s="37">
        <f>W3340*SQRT((0.5*V3340/U3340)^2+Info!$B$3^2)</f>
        <v>1.848E-2</v>
      </c>
      <c r="Y3340" s="28">
        <f>W3340*Info!$D$2</f>
        <v>0.29937600000000003</v>
      </c>
      <c r="Z3340" s="28">
        <f>Y3340*SQRT(Info!$D$3^2+(X3340/W3340)^2)</f>
        <v>2.1169079972450391E-2</v>
      </c>
      <c r="AA3340" s="37">
        <f t="shared" si="848"/>
        <v>0.43040000000000006</v>
      </c>
      <c r="AB3340" s="37">
        <f t="shared" si="849"/>
        <v>1.848E-2</v>
      </c>
      <c r="AC3340" s="37">
        <f>(1-EXP(-Info!$B$6*H3340*1000))+(Info!$B$6/(Info!$B$6-Info!$B$7))*(EXP(-Info!$B$7*H3340*1000)-EXP(-Info!$B$6*H3340*1000))*(Info!$B$9-1)</f>
        <v>0.7830276350161518</v>
      </c>
      <c r="AD3340" s="37">
        <f>SQRT((Info!$B$6*EXP(-Info!$B$6*H3340*1000)+(Info!$B$6/(Info!$B$6+Info!$B$7))*(Info!$B$9-1)*(-Info!$B$7*EXP(-Info!$B$7*H3340*1000)+Info!$B$6*EXP(-Info!$B$6*H3340*1000)))^2*(0.01*H3340*1000)^2)</f>
        <v>3.7296067842754535E-3</v>
      </c>
      <c r="AE3340" s="37">
        <f t="shared" si="850"/>
        <v>1.455911361821885E-2</v>
      </c>
      <c r="AF3340" s="37">
        <f t="shared" si="851"/>
        <v>1.1536089058890482</v>
      </c>
      <c r="AG3340" s="37">
        <f t="shared" si="852"/>
        <v>2.5692367275675587E-2</v>
      </c>
      <c r="AH3340" s="37">
        <f t="shared" si="853"/>
        <v>0.64447424910002693</v>
      </c>
      <c r="AI3340">
        <f>AF3340*EXP(Info!$B$6*H3340*1000)</f>
        <v>3.8482978496082088</v>
      </c>
      <c r="AJ3340">
        <f>2*SQRT((EXP(Info!$B$6*H3340)*AG3340)^2+(Info!$B$6*H3340*0.01*AI3340)^2)</f>
        <v>5.1446760440413929E-2</v>
      </c>
      <c r="AK3340">
        <f t="shared" si="854"/>
        <v>0.57230288000000007</v>
      </c>
      <c r="AL3340">
        <f t="shared" si="855"/>
        <v>4.9145712000000001E-2</v>
      </c>
      <c r="AM3340"/>
      <c r="AN3340"/>
      <c r="AO3340">
        <f t="shared" si="856"/>
        <v>3.1748639964543117</v>
      </c>
      <c r="AP3340">
        <f t="shared" si="857"/>
        <v>1.0389610389610391</v>
      </c>
      <c r="AQ3340">
        <f t="shared" si="858"/>
        <v>5</v>
      </c>
      <c r="AR3340">
        <v>0</v>
      </c>
      <c r="AS3340">
        <v>1</v>
      </c>
      <c r="AT3340">
        <v>1</v>
      </c>
      <c r="AU3340">
        <v>1</v>
      </c>
      <c r="AV3340">
        <v>1</v>
      </c>
      <c r="AW3340">
        <v>0</v>
      </c>
      <c r="AX3340">
        <v>1</v>
      </c>
    </row>
    <row r="3341" spans="1:50">
      <c r="A3341" s="13" t="s">
        <v>197</v>
      </c>
      <c r="B3341" s="13" t="s">
        <v>219</v>
      </c>
      <c r="D3341" s="14">
        <v>-21.15</v>
      </c>
      <c r="E3341" s="14">
        <v>18.082999999999998</v>
      </c>
      <c r="F3341" s="14">
        <v>3085</v>
      </c>
      <c r="G3341" s="16">
        <v>731</v>
      </c>
      <c r="H3341">
        <v>132.93</v>
      </c>
      <c r="J3341">
        <f>(F3341*100*Info!$B$11)/AI3341</f>
        <v>1.888386824768653</v>
      </c>
      <c r="K3341">
        <f>2*((F3341*100*Info!$B$11)/AI3341^2)*(AJ3341/2)</f>
        <v>2.5736018382958879E-2</v>
      </c>
      <c r="L3341">
        <f t="shared" si="845"/>
        <v>0.32369046728972017</v>
      </c>
      <c r="M3341">
        <f t="shared" si="846"/>
        <v>6.540405106944343</v>
      </c>
      <c r="N3341">
        <f t="shared" si="847"/>
        <v>8.9136390837157617E-2</v>
      </c>
      <c r="O3341" s="13">
        <v>1.66</v>
      </c>
      <c r="S3341" s="13">
        <v>2.5499999999999998</v>
      </c>
      <c r="U3341" s="13">
        <v>0.84</v>
      </c>
      <c r="W3341" s="37">
        <f>U3341*Info!$B$2</f>
        <v>0.40319999999999995</v>
      </c>
      <c r="X3341" s="37">
        <f>W3341*SQRT((0.5*V3341/U3341)^2+Info!$B$3^2)</f>
        <v>2.0159999999999997E-2</v>
      </c>
      <c r="Y3341" s="28">
        <f>W3341*Info!$D$2</f>
        <v>0.32659199999999999</v>
      </c>
      <c r="Z3341" s="28">
        <f>Y3341*SQRT(Info!$D$3^2+(X3341/W3341)^2)</f>
        <v>2.3093541788127697E-2</v>
      </c>
      <c r="AA3341" s="37">
        <f t="shared" si="848"/>
        <v>1.2567999999999999</v>
      </c>
      <c r="AB3341" s="37">
        <f t="shared" si="849"/>
        <v>2.0159999999999997E-2</v>
      </c>
      <c r="AC3341" s="37">
        <f>(1-EXP(-Info!$B$6*H3341*1000))+(Info!$B$6/(Info!$B$6-Info!$B$7))*(EXP(-Info!$B$7*H3341*1000)-EXP(-Info!$B$6*H3341*1000))*(Info!$B$9-1)</f>
        <v>0.78754564081962664</v>
      </c>
      <c r="AD3341" s="37">
        <f>SQRT((Info!$B$6*EXP(-Info!$B$6*H3341*1000)+(Info!$B$6/(Info!$B$6+Info!$B$7))*(Info!$B$9-1)*(-Info!$B$7*EXP(-Info!$B$7*H3341*1000)+Info!$B$6*EXP(-Info!$B$6*H3341*1000)))^2*(0.01*H3341*1000)^2)</f>
        <v>3.7174382622831501E-3</v>
      </c>
      <c r="AE3341" s="37">
        <f t="shared" si="850"/>
        <v>1.655007221812713E-2</v>
      </c>
      <c r="AF3341" s="37">
        <f t="shared" si="851"/>
        <v>1.2336206386178934</v>
      </c>
      <c r="AG3341" s="37">
        <f t="shared" si="852"/>
        <v>2.8411556851838014E-2</v>
      </c>
      <c r="AH3341" s="37">
        <f t="shared" si="853"/>
        <v>0.48377279945799745</v>
      </c>
      <c r="AI3341">
        <f>AF3341*EXP(Info!$B$6*H3341*1000)</f>
        <v>4.1745027308725726</v>
      </c>
      <c r="AJ3341">
        <f>2*SQRT((EXP(Info!$B$6*H3341)*AG3341)^2+(Info!$B$6*H3341*0.01*AI3341)^2)</f>
        <v>5.6892516730310524E-2</v>
      </c>
      <c r="AK3341">
        <f t="shared" si="854"/>
        <v>1.6711669599999999</v>
      </c>
      <c r="AL3341">
        <f t="shared" si="855"/>
        <v>5.3613503999999992E-2</v>
      </c>
      <c r="AM3341"/>
      <c r="AN3341"/>
      <c r="AO3341">
        <f t="shared" si="856"/>
        <v>3.4634879961319762</v>
      </c>
      <c r="AP3341">
        <f t="shared" si="857"/>
        <v>1.9761904761904763</v>
      </c>
      <c r="AQ3341">
        <f t="shared" si="858"/>
        <v>5</v>
      </c>
      <c r="AR3341">
        <v>0</v>
      </c>
      <c r="AS3341">
        <v>1</v>
      </c>
      <c r="AT3341">
        <v>1</v>
      </c>
      <c r="AU3341">
        <v>1</v>
      </c>
      <c r="AV3341">
        <v>1</v>
      </c>
      <c r="AW3341">
        <v>0</v>
      </c>
      <c r="AX3341">
        <v>1</v>
      </c>
    </row>
    <row r="3342" spans="1:50">
      <c r="A3342" s="13" t="s">
        <v>197</v>
      </c>
      <c r="B3342" s="13" t="s">
        <v>219</v>
      </c>
      <c r="D3342" s="14">
        <v>-21.15</v>
      </c>
      <c r="E3342" s="14">
        <v>18.082999999999998</v>
      </c>
      <c r="F3342" s="14">
        <v>3085</v>
      </c>
      <c r="G3342" s="16">
        <v>741</v>
      </c>
      <c r="H3342">
        <v>133.63999999999999</v>
      </c>
      <c r="J3342">
        <f>(F3342*100*Info!$B$11)/AI3342</f>
        <v>1.8221830522815892</v>
      </c>
      <c r="K3342">
        <f>2*((F3342*100*Info!$B$11)/AI3342^2)*(AJ3342/2)</f>
        <v>2.6662208854952286E-2</v>
      </c>
      <c r="L3342">
        <f t="shared" si="845"/>
        <v>0.35837158878504738</v>
      </c>
      <c r="M3342">
        <f t="shared" si="846"/>
        <v>6.9872993998857389</v>
      </c>
      <c r="N3342">
        <f t="shared" si="847"/>
        <v>0.10223826618218769</v>
      </c>
      <c r="O3342" s="13">
        <v>2.04</v>
      </c>
      <c r="S3342" s="13">
        <v>2.89</v>
      </c>
      <c r="U3342" s="13">
        <v>0.93</v>
      </c>
      <c r="W3342" s="37">
        <f>U3342*Info!$B$2</f>
        <v>0.44640000000000002</v>
      </c>
      <c r="X3342" s="37">
        <f>W3342*SQRT((0.5*V3342/U3342)^2+Info!$B$3^2)</f>
        <v>2.2320000000000003E-2</v>
      </c>
      <c r="Y3342" s="28">
        <f>W3342*Info!$D$2</f>
        <v>0.36158400000000002</v>
      </c>
      <c r="Z3342" s="28">
        <f>Y3342*SQRT(Info!$D$3^2+(X3342/W3342)^2)</f>
        <v>2.5567849836855665E-2</v>
      </c>
      <c r="AA3342" s="37">
        <f t="shared" si="848"/>
        <v>1.5935999999999999</v>
      </c>
      <c r="AB3342" s="37">
        <f t="shared" si="849"/>
        <v>2.2320000000000003E-2</v>
      </c>
      <c r="AC3342" s="37">
        <f>(1-EXP(-Info!$B$6*H3342*1000))+(Info!$B$6/(Info!$B$6-Info!$B$7))*(EXP(-Info!$B$7*H3342*1000)-EXP(-Info!$B$6*H3342*1000))*(Info!$B$9-1)</f>
        <v>0.78957851107992227</v>
      </c>
      <c r="AD3342" s="37">
        <f>SQRT((Info!$B$6*EXP(-Info!$B$6*H3342*1000)+(Info!$B$6/(Info!$B$6+Info!$B$7))*(Info!$B$9-1)*(-Info!$B$7*EXP(-Info!$B$7*H3342*1000)+Info!$B$6*EXP(-Info!$B$6*H3342*1000)))^2*(0.01*H3342*1000)^2)</f>
        <v>3.7117330784762963E-3</v>
      </c>
      <c r="AE3342" s="37">
        <f t="shared" si="850"/>
        <v>1.8589550680606134E-2</v>
      </c>
      <c r="AF3342" s="37">
        <f t="shared" si="851"/>
        <v>1.2701436847430359</v>
      </c>
      <c r="AG3342" s="37">
        <f t="shared" si="852"/>
        <v>3.1611490628991608E-2</v>
      </c>
      <c r="AH3342" s="37">
        <f t="shared" si="853"/>
        <v>0.43949608468617157</v>
      </c>
      <c r="AI3342">
        <f>AF3342*EXP(Info!$B$6*H3342*1000)</f>
        <v>4.3261712631285771</v>
      </c>
      <c r="AJ3342">
        <f>2*SQRT((EXP(Info!$B$6*H3342)*AG3342)^2+(Info!$B$6*H3342*0.01*AI3342)^2)</f>
        <v>6.3300600680815736E-2</v>
      </c>
      <c r="AK3342">
        <f t="shared" si="854"/>
        <v>2.1190099199999999</v>
      </c>
      <c r="AL3342">
        <f t="shared" si="855"/>
        <v>5.9357808000000005E-2</v>
      </c>
      <c r="AM3342"/>
      <c r="AN3342"/>
      <c r="AO3342">
        <f t="shared" si="856"/>
        <v>3.8345759957175454</v>
      </c>
      <c r="AP3342">
        <f t="shared" si="857"/>
        <v>2.193548387096774</v>
      </c>
      <c r="AQ3342">
        <f t="shared" si="858"/>
        <v>5</v>
      </c>
      <c r="AR3342">
        <v>0</v>
      </c>
      <c r="AS3342">
        <v>1</v>
      </c>
      <c r="AT3342">
        <v>1</v>
      </c>
      <c r="AU3342">
        <v>1</v>
      </c>
      <c r="AV3342">
        <v>1</v>
      </c>
      <c r="AW3342">
        <v>0</v>
      </c>
      <c r="AX3342">
        <v>1</v>
      </c>
    </row>
    <row r="3343" spans="1:50">
      <c r="A3343" s="13" t="s">
        <v>197</v>
      </c>
      <c r="B3343" s="13" t="s">
        <v>219</v>
      </c>
      <c r="D3343" s="14">
        <v>-21.15</v>
      </c>
      <c r="E3343" s="14">
        <v>18.082999999999998</v>
      </c>
      <c r="F3343" s="14">
        <v>3085</v>
      </c>
      <c r="G3343" s="16">
        <v>751</v>
      </c>
      <c r="H3343">
        <v>134.36000000000001</v>
      </c>
      <c r="J3343">
        <f>(F3343*100*Info!$B$11)/AI3343</f>
        <v>2.0431202367540409</v>
      </c>
      <c r="K3343">
        <f>2*((F3343*100*Info!$B$11)/AI3343^2)*(AJ3343/2)</f>
        <v>3.62441822254524E-2</v>
      </c>
      <c r="L3343">
        <f t="shared" si="845"/>
        <v>0.38919925233644925</v>
      </c>
      <c r="M3343">
        <f t="shared" si="846"/>
        <v>8.5084352937861176</v>
      </c>
      <c r="N3343">
        <f t="shared" si="847"/>
        <v>0.15093643227350542</v>
      </c>
      <c r="O3343" s="13">
        <v>1.94</v>
      </c>
      <c r="S3343" s="13">
        <v>2.67</v>
      </c>
      <c r="U3343" s="13">
        <v>1.01</v>
      </c>
      <c r="W3343" s="37">
        <f>U3343*Info!$B$2</f>
        <v>0.48480000000000001</v>
      </c>
      <c r="X3343" s="37">
        <f>W3343*SQRT((0.5*V3343/U3343)^2+Info!$B$3^2)</f>
        <v>2.4240000000000001E-2</v>
      </c>
      <c r="Y3343" s="28">
        <f>W3343*Info!$D$2</f>
        <v>0.39268800000000004</v>
      </c>
      <c r="Z3343" s="28">
        <f>Y3343*SQRT(Info!$D$3^2+(X3343/W3343)^2)</f>
        <v>2.7767234769058305E-2</v>
      </c>
      <c r="AA3343" s="37">
        <f t="shared" si="848"/>
        <v>1.4552</v>
      </c>
      <c r="AB3343" s="37">
        <f t="shared" si="849"/>
        <v>2.4240000000000001E-2</v>
      </c>
      <c r="AC3343" s="37">
        <f>(1-EXP(-Info!$B$6*H3343*1000))+(Info!$B$6/(Info!$B$6-Info!$B$7))*(EXP(-Info!$B$7*H3343*1000)-EXP(-Info!$B$6*H3343*1000))*(Info!$B$9-1)</f>
        <v>0.79162520356519039</v>
      </c>
      <c r="AD3343" s="37">
        <f>SQRT((Info!$B$6*EXP(-Info!$B$6*H3343*1000)+(Info!$B$6/(Info!$B$6+Info!$B$7))*(Info!$B$9-1)*(-Info!$B$7*EXP(-Info!$B$7*H3343*1000)+Info!$B$6*EXP(-Info!$B$6*H3343*1000)))^2*(0.01*H3343*1000)^2)</f>
        <v>3.7058431782381073E-3</v>
      </c>
      <c r="AE3343" s="37">
        <f t="shared" si="850"/>
        <v>1.9932365729673295E-2</v>
      </c>
      <c r="AF3343" s="37">
        <f t="shared" si="851"/>
        <v>1.1253390037719346</v>
      </c>
      <c r="AG3343" s="37">
        <f t="shared" si="852"/>
        <v>3.4180674807578838E-2</v>
      </c>
      <c r="AH3343" s="37">
        <f t="shared" si="853"/>
        <v>0.42147528231158604</v>
      </c>
      <c r="AI3343">
        <f>AF3343*EXP(Info!$B$6*H3343*1000)</f>
        <v>3.858351464162765</v>
      </c>
      <c r="AJ3343">
        <f>2*SQRT((EXP(Info!$B$6*H3343)*AG3343)^2+(Info!$B$6*H3343*0.01*AI3343)^2)</f>
        <v>6.8445699397079188E-2</v>
      </c>
      <c r="AK3343">
        <f t="shared" si="854"/>
        <v>1.93497944</v>
      </c>
      <c r="AL3343">
        <f t="shared" si="855"/>
        <v>6.4463856E-2</v>
      </c>
      <c r="AM3343"/>
      <c r="AN3343"/>
      <c r="AO3343">
        <f t="shared" si="856"/>
        <v>4.1644319953491618</v>
      </c>
      <c r="AP3343">
        <f t="shared" si="857"/>
        <v>1.9207920792079207</v>
      </c>
      <c r="AQ3343">
        <f t="shared" si="858"/>
        <v>5</v>
      </c>
      <c r="AR3343">
        <v>0</v>
      </c>
      <c r="AS3343">
        <v>1</v>
      </c>
      <c r="AT3343">
        <v>1</v>
      </c>
      <c r="AU3343">
        <v>1</v>
      </c>
      <c r="AV3343">
        <v>1</v>
      </c>
      <c r="AW3343">
        <v>0</v>
      </c>
      <c r="AX3343">
        <v>1</v>
      </c>
    </row>
    <row r="3344" spans="1:50">
      <c r="A3344" s="13" t="s">
        <v>197</v>
      </c>
      <c r="B3344" s="13" t="s">
        <v>219</v>
      </c>
      <c r="D3344" s="14">
        <v>-21.15</v>
      </c>
      <c r="E3344" s="14">
        <v>18.082999999999998</v>
      </c>
      <c r="F3344" s="14">
        <v>3085</v>
      </c>
      <c r="G3344" s="16">
        <v>761</v>
      </c>
      <c r="H3344">
        <v>135.21</v>
      </c>
      <c r="J3344">
        <f>(F3344*100*Info!$B$11)/AI3344</f>
        <v>1.4236001022421325</v>
      </c>
      <c r="K3344">
        <f>2*((F3344*100*Info!$B$11)/AI3344^2)*(AJ3344/2)</f>
        <v>2.0111851405768745E-2</v>
      </c>
      <c r="L3344">
        <f t="shared" si="845"/>
        <v>0.43544074766355206</v>
      </c>
      <c r="M3344">
        <f t="shared" si="846"/>
        <v>6.6328603739681897</v>
      </c>
      <c r="N3344">
        <f t="shared" si="847"/>
        <v>9.3705459859380377E-2</v>
      </c>
      <c r="O3344" s="13">
        <v>3.21</v>
      </c>
      <c r="S3344" s="13">
        <v>4.16</v>
      </c>
      <c r="U3344" s="13">
        <v>1.1299999999999999</v>
      </c>
      <c r="W3344" s="37">
        <f>U3344*Info!$B$2</f>
        <v>0.54239999999999988</v>
      </c>
      <c r="X3344" s="37">
        <f>W3344*SQRT((0.5*V3344/U3344)^2+Info!$B$3^2)</f>
        <v>2.7119999999999995E-2</v>
      </c>
      <c r="Y3344" s="28">
        <f>W3344*Info!$D$2</f>
        <v>0.43934399999999996</v>
      </c>
      <c r="Z3344" s="28">
        <f>Y3344*SQRT(Info!$D$3^2+(X3344/W3344)^2)</f>
        <v>3.1066312167362255E-2</v>
      </c>
      <c r="AA3344" s="37">
        <f t="shared" si="848"/>
        <v>2.6676000000000002</v>
      </c>
      <c r="AB3344" s="37">
        <f t="shared" si="849"/>
        <v>2.7119999999999995E-2</v>
      </c>
      <c r="AC3344" s="37">
        <f>(1-EXP(-Info!$B$6*H3344*1000))+(Info!$B$6/(Info!$B$6-Info!$B$7))*(EXP(-Info!$B$7*H3344*1000)-EXP(-Info!$B$6*H3344*1000))*(Info!$B$9-1)</f>
        <v>0.79402237933849584</v>
      </c>
      <c r="AD3344" s="37">
        <f>SQRT((Info!$B$6*EXP(-Info!$B$6*H3344*1000)+(Info!$B$6/(Info!$B$6+Info!$B$7))*(Info!$B$9-1)*(-Info!$B$7*EXP(-Info!$B$7*H3344*1000)+Info!$B$6*EXP(-Info!$B$6*H3344*1000)))^2*(0.01*H3344*1000)^2)</f>
        <v>3.6987567874464233E-3</v>
      </c>
      <c r="AE3344" s="37">
        <f t="shared" si="850"/>
        <v>2.3686749452307958E-2</v>
      </c>
      <c r="AF3344" s="37">
        <f t="shared" si="851"/>
        <v>1.6025219008766283</v>
      </c>
      <c r="AG3344" s="37">
        <f t="shared" si="852"/>
        <v>3.906632630919385E-2</v>
      </c>
      <c r="AH3344" s="37">
        <f t="shared" si="853"/>
        <v>0.38522161078765099</v>
      </c>
      <c r="AI3344">
        <f>AF3344*EXP(Info!$B$6*H3344*1000)</f>
        <v>5.5374230056073275</v>
      </c>
      <c r="AJ3344">
        <f>2*SQRT((EXP(Info!$B$6*H3344)*AG3344)^2+(Info!$B$6*H3344*0.01*AI3344)^2)</f>
        <v>7.8229713867158712E-2</v>
      </c>
      <c r="AK3344">
        <f t="shared" si="854"/>
        <v>3.5471077200000001</v>
      </c>
      <c r="AL3344">
        <f t="shared" si="855"/>
        <v>7.2122927999999989E-2</v>
      </c>
      <c r="AM3344"/>
      <c r="AN3344"/>
      <c r="AO3344">
        <f t="shared" si="856"/>
        <v>4.659215994796587</v>
      </c>
      <c r="AP3344">
        <f t="shared" si="857"/>
        <v>2.8407079646017701</v>
      </c>
      <c r="AQ3344">
        <f t="shared" si="858"/>
        <v>5</v>
      </c>
      <c r="AR3344">
        <v>0</v>
      </c>
      <c r="AS3344">
        <v>1</v>
      </c>
      <c r="AT3344">
        <v>1</v>
      </c>
      <c r="AU3344">
        <v>1</v>
      </c>
      <c r="AV3344">
        <v>1</v>
      </c>
      <c r="AW3344">
        <v>0</v>
      </c>
      <c r="AX3344">
        <v>1</v>
      </c>
    </row>
    <row r="3345" spans="1:52">
      <c r="A3345" s="13" t="s">
        <v>197</v>
      </c>
      <c r="B3345" s="13" t="s">
        <v>219</v>
      </c>
      <c r="D3345" s="14">
        <v>-21.15</v>
      </c>
      <c r="E3345" s="14">
        <v>18.082999999999998</v>
      </c>
      <c r="F3345" s="14">
        <v>3085</v>
      </c>
      <c r="G3345" s="16">
        <v>771</v>
      </c>
      <c r="H3345">
        <v>137.31</v>
      </c>
      <c r="J3345">
        <f>(F3345*100*Info!$B$11)/AI3345</f>
        <v>1.5357185108038032</v>
      </c>
      <c r="K3345">
        <f>2*((F3345*100*Info!$B$11)/AI3345^2)*(AJ3345/2)</f>
        <v>2.20833839551665E-2</v>
      </c>
      <c r="L3345">
        <f t="shared" si="845"/>
        <v>0.41232000000000074</v>
      </c>
      <c r="M3345">
        <f t="shared" si="846"/>
        <v>6.7753197832084897</v>
      </c>
      <c r="N3345">
        <f t="shared" si="847"/>
        <v>9.7428003334618651E-2</v>
      </c>
      <c r="O3345" s="13">
        <v>2.81</v>
      </c>
      <c r="S3345" s="13">
        <v>3.71</v>
      </c>
      <c r="U3345" s="13">
        <v>1.07</v>
      </c>
      <c r="W3345" s="37">
        <f>U3345*Info!$B$2</f>
        <v>0.51360000000000006</v>
      </c>
      <c r="X3345" s="37">
        <f>W3345*SQRT((0.5*V3345/U3345)^2+Info!$B$3^2)</f>
        <v>2.5680000000000005E-2</v>
      </c>
      <c r="Y3345" s="28">
        <f>W3345*Info!$D$2</f>
        <v>0.41601600000000005</v>
      </c>
      <c r="Z3345" s="28">
        <f>Y3345*SQRT(Info!$D$3^2+(X3345/W3345)^2)</f>
        <v>2.9416773468210283E-2</v>
      </c>
      <c r="AA3345" s="37">
        <f t="shared" si="848"/>
        <v>2.2964000000000002</v>
      </c>
      <c r="AB3345" s="37">
        <f t="shared" si="849"/>
        <v>2.5680000000000005E-2</v>
      </c>
      <c r="AC3345" s="37">
        <f>(1-EXP(-Info!$B$6*H3345*1000))+(Info!$B$6/(Info!$B$6-Info!$B$7))*(EXP(-Info!$B$7*H3345*1000)-EXP(-Info!$B$6*H3345*1000))*(Info!$B$9-1)</f>
        <v>0.79985735439930583</v>
      </c>
      <c r="AD3345" s="37">
        <f>SQRT((Info!$B$6*EXP(-Info!$B$6*H3345*1000)+(Info!$B$6/(Info!$B$6+Info!$B$7))*(Info!$B$9-1)*(-Info!$B$7*EXP(-Info!$B$7*H3345*1000)+Info!$B$6*EXP(-Info!$B$6*H3345*1000)))^2*(0.01*H3345*1000)^2)</f>
        <v>3.6806480591535943E-3</v>
      </c>
      <c r="AE3345" s="37">
        <f t="shared" si="850"/>
        <v>2.2211389033830947E-2</v>
      </c>
      <c r="AF3345" s="37">
        <f t="shared" si="851"/>
        <v>1.4571915713574339</v>
      </c>
      <c r="AG3345" s="37">
        <f t="shared" si="852"/>
        <v>3.6860444436986731E-2</v>
      </c>
      <c r="AH3345" s="37">
        <f t="shared" si="853"/>
        <v>0.39277400845213856</v>
      </c>
      <c r="AI3345">
        <f>AF3345*EXP(Info!$B$6*H3345*1000)</f>
        <v>5.1331516169681937</v>
      </c>
      <c r="AJ3345">
        <f>2*SQRT((EXP(Info!$B$6*H3345)*AG3345)^2+(Info!$B$6*H3345*0.01*AI3345)^2)</f>
        <v>7.3813890540565627E-2</v>
      </c>
      <c r="AK3345">
        <f t="shared" si="854"/>
        <v>3.0535230800000002</v>
      </c>
      <c r="AL3345">
        <f t="shared" si="855"/>
        <v>6.8293392000000008E-2</v>
      </c>
      <c r="AM3345"/>
      <c r="AN3345"/>
      <c r="AO3345">
        <f t="shared" si="856"/>
        <v>4.4118239950728748</v>
      </c>
      <c r="AP3345">
        <f t="shared" si="857"/>
        <v>2.6261682242990654</v>
      </c>
      <c r="AQ3345">
        <f t="shared" si="858"/>
        <v>5</v>
      </c>
      <c r="AR3345">
        <v>0</v>
      </c>
      <c r="AS3345">
        <v>1</v>
      </c>
      <c r="AT3345">
        <v>1</v>
      </c>
      <c r="AU3345">
        <v>1</v>
      </c>
      <c r="AV3345">
        <v>1</v>
      </c>
      <c r="AW3345">
        <v>0</v>
      </c>
      <c r="AX3345">
        <v>1</v>
      </c>
    </row>
    <row r="3346" spans="1:52">
      <c r="A3346" s="13" t="s">
        <v>197</v>
      </c>
      <c r="B3346" s="13" t="s">
        <v>219</v>
      </c>
      <c r="D3346" s="14">
        <v>-21.15</v>
      </c>
      <c r="E3346" s="14">
        <v>18.082999999999998</v>
      </c>
      <c r="F3346" s="14">
        <v>3085</v>
      </c>
      <c r="G3346" s="16">
        <v>781</v>
      </c>
      <c r="H3346">
        <v>139.41</v>
      </c>
      <c r="J3346">
        <f>(F3346*100*Info!$B$11)/AI3346</f>
        <v>1.5807560216847871</v>
      </c>
      <c r="K3346">
        <f>2*((F3346*100*Info!$B$11)/AI3346^2)*(AJ3346/2)</f>
        <v>2.7290699305058955E-2</v>
      </c>
      <c r="L3346">
        <f t="shared" si="845"/>
        <v>0.48553570093458026</v>
      </c>
      <c r="M3346">
        <f t="shared" si="846"/>
        <v>8.212394268049513</v>
      </c>
      <c r="N3346">
        <f t="shared" si="847"/>
        <v>0.14178151433202027</v>
      </c>
      <c r="O3346" s="13">
        <v>2.63</v>
      </c>
      <c r="S3346" s="13">
        <v>3.51</v>
      </c>
      <c r="U3346" s="13">
        <v>1.26</v>
      </c>
      <c r="W3346" s="37">
        <f>U3346*Info!$B$2</f>
        <v>0.6048</v>
      </c>
      <c r="X3346" s="37">
        <f>W3346*SQRT((0.5*V3346/U3346)^2+Info!$B$3^2)</f>
        <v>3.0240000000000003E-2</v>
      </c>
      <c r="Y3346" s="28">
        <f>W3346*Info!$D$2</f>
        <v>0.48988800000000005</v>
      </c>
      <c r="Z3346" s="28">
        <f>Y3346*SQRT(Info!$D$3^2+(X3346/W3346)^2)</f>
        <v>3.4640312682191546E-2</v>
      </c>
      <c r="AA3346" s="37">
        <f t="shared" si="848"/>
        <v>2.0251999999999999</v>
      </c>
      <c r="AB3346" s="37">
        <f t="shared" si="849"/>
        <v>3.0240000000000003E-2</v>
      </c>
      <c r="AC3346" s="37">
        <f>(1-EXP(-Info!$B$6*H3346*1000))+(Info!$B$6/(Info!$B$6-Info!$B$7))*(EXP(-Info!$B$7*H3346*1000)-EXP(-Info!$B$6*H3346*1000))*(Info!$B$9-1)</f>
        <v>0.80556977057028067</v>
      </c>
      <c r="AD3346" s="37">
        <f>SQRT((Info!$B$6*EXP(-Info!$B$6*H3346*1000)+(Info!$B$6/(Info!$B$6+Info!$B$7))*(Info!$B$9-1)*(-Info!$B$7*EXP(-Info!$B$7*H3346*1000)+Info!$B$6*EXP(-Info!$B$6*H3346*1000)))^2*(0.01*H3346*1000)^2)</f>
        <v>3.6617148958246505E-3</v>
      </c>
      <c r="AE3346" s="37">
        <f t="shared" si="850"/>
        <v>2.5464155666639132E-2</v>
      </c>
      <c r="AF3346" s="37">
        <f t="shared" si="851"/>
        <v>1.3886721006410674</v>
      </c>
      <c r="AG3346" s="37">
        <f t="shared" si="852"/>
        <v>4.2992725972364559E-2</v>
      </c>
      <c r="AH3346" s="37">
        <f t="shared" si="853"/>
        <v>0.39563307710571721</v>
      </c>
      <c r="AI3346">
        <f>AF3346*EXP(Info!$B$6*H3346*1000)</f>
        <v>4.9869023738012777</v>
      </c>
      <c r="AJ3346">
        <f>2*SQRT((EXP(Info!$B$6*H3346)*AG3346)^2+(Info!$B$6*H3346*0.01*AI3346)^2)</f>
        <v>8.6095546232392475E-2</v>
      </c>
      <c r="AK3346">
        <f t="shared" si="854"/>
        <v>2.6929084399999996</v>
      </c>
      <c r="AL3346">
        <f t="shared" si="855"/>
        <v>8.0420256000000009E-2</v>
      </c>
      <c r="AM3346"/>
      <c r="AN3346"/>
      <c r="AO3346">
        <f t="shared" si="856"/>
        <v>5.1952319941979646</v>
      </c>
      <c r="AP3346">
        <f t="shared" si="857"/>
        <v>2.087301587301587</v>
      </c>
      <c r="AQ3346">
        <f t="shared" si="858"/>
        <v>5</v>
      </c>
      <c r="AR3346">
        <v>0</v>
      </c>
      <c r="AS3346">
        <v>1</v>
      </c>
      <c r="AT3346">
        <v>1</v>
      </c>
      <c r="AU3346">
        <v>1</v>
      </c>
      <c r="AV3346">
        <v>1</v>
      </c>
      <c r="AW3346">
        <v>0</v>
      </c>
      <c r="AX3346">
        <v>1</v>
      </c>
    </row>
    <row r="3347" spans="1:52">
      <c r="A3347" s="13" t="s">
        <v>197</v>
      </c>
      <c r="B3347" s="13" t="s">
        <v>219</v>
      </c>
      <c r="D3347" s="14">
        <v>-21.15</v>
      </c>
      <c r="E3347" s="14">
        <v>18.082999999999998</v>
      </c>
      <c r="F3347" s="14">
        <v>3085</v>
      </c>
      <c r="G3347" s="16">
        <v>791</v>
      </c>
      <c r="H3347">
        <v>141.51</v>
      </c>
      <c r="J3347">
        <f>(F3347*100*Info!$B$11)/AI3347</f>
        <v>1.6411448840542688</v>
      </c>
      <c r="K3347">
        <f>2*((F3347*100*Info!$B$11)/AI3347^2)*(AJ3347/2)</f>
        <v>2.5399053607974797E-2</v>
      </c>
      <c r="L3347">
        <f t="shared" si="845"/>
        <v>0.42002691588785124</v>
      </c>
      <c r="M3347">
        <f t="shared" si="846"/>
        <v>7.375777758666505</v>
      </c>
      <c r="N3347">
        <f t="shared" si="847"/>
        <v>0.11415066184167803</v>
      </c>
      <c r="O3347" s="13">
        <v>2.02</v>
      </c>
      <c r="S3347" s="13">
        <v>2.95</v>
      </c>
      <c r="U3347" s="13">
        <v>1.0900000000000001</v>
      </c>
      <c r="W3347" s="37">
        <f>U3347*Info!$B$2</f>
        <v>0.5232</v>
      </c>
      <c r="X3347" s="37">
        <f>W3347*SQRT((0.5*V3347/U3347)^2+Info!$B$3^2)</f>
        <v>2.6160000000000003E-2</v>
      </c>
      <c r="Y3347" s="28">
        <f>W3347*Info!$D$2</f>
        <v>0.423792</v>
      </c>
      <c r="Z3347" s="28">
        <f>Y3347*SQRT(Info!$D$3^2+(X3347/W3347)^2)</f>
        <v>2.9966619701260942E-2</v>
      </c>
      <c r="AA3347" s="37">
        <f t="shared" si="848"/>
        <v>1.4967999999999999</v>
      </c>
      <c r="AB3347" s="37">
        <f t="shared" si="849"/>
        <v>2.6160000000000003E-2</v>
      </c>
      <c r="AC3347" s="37">
        <f>(1-EXP(-Info!$B$6*H3347*1000))+(Info!$B$6/(Info!$B$6-Info!$B$7))*(EXP(-Info!$B$7*H3347*1000)-EXP(-Info!$B$6*H3347*1000))*(Info!$B$9-1)</f>
        <v>0.81116203207940996</v>
      </c>
      <c r="AD3347" s="37">
        <f>SQRT((Info!$B$6*EXP(-Info!$B$6*H3347*1000)+(Info!$B$6/(Info!$B$6+Info!$B$7))*(Info!$B$9-1)*(-Info!$B$7*EXP(-Info!$B$7*H3347*1000)+Info!$B$6*EXP(-Info!$B$6*H3347*1000)))^2*(0.01*H3347*1000)^2)</f>
        <v>3.6419955554655545E-3</v>
      </c>
      <c r="AE3347" s="37">
        <f t="shared" si="850"/>
        <v>2.1909026533828584E-2</v>
      </c>
      <c r="AF3347" s="37">
        <f t="shared" si="851"/>
        <v>1.3120606703835394</v>
      </c>
      <c r="AG3347" s="37">
        <f t="shared" si="852"/>
        <v>3.7121472761462541E-2</v>
      </c>
      <c r="AH3347" s="37">
        <f t="shared" si="853"/>
        <v>0.44476632894357265</v>
      </c>
      <c r="AI3347">
        <f>AF3347*EXP(Info!$B$6*H3347*1000)</f>
        <v>4.8034003783177583</v>
      </c>
      <c r="AJ3347">
        <f>2*SQRT((EXP(Info!$B$6*H3347)*AG3347)^2+(Info!$B$6*H3347*0.01*AI3347)^2)</f>
        <v>7.4339459541236247E-2</v>
      </c>
      <c r="AK3347">
        <f t="shared" si="854"/>
        <v>1.9902949599999999</v>
      </c>
      <c r="AL3347">
        <f t="shared" si="855"/>
        <v>6.9569904000000002E-2</v>
      </c>
      <c r="AM3347"/>
      <c r="AN3347"/>
      <c r="AO3347">
        <f t="shared" si="856"/>
        <v>4.4942879949807795</v>
      </c>
      <c r="AP3347">
        <f t="shared" si="857"/>
        <v>1.8532110091743117</v>
      </c>
      <c r="AQ3347">
        <f t="shared" si="858"/>
        <v>5</v>
      </c>
      <c r="AR3347">
        <v>0</v>
      </c>
      <c r="AS3347">
        <v>1</v>
      </c>
      <c r="AT3347">
        <v>1</v>
      </c>
      <c r="AU3347">
        <v>1</v>
      </c>
      <c r="AV3347">
        <v>1</v>
      </c>
      <c r="AW3347">
        <v>0</v>
      </c>
      <c r="AX3347">
        <v>1</v>
      </c>
    </row>
    <row r="3348" spans="1:52">
      <c r="A3348" s="13" t="s">
        <v>197</v>
      </c>
      <c r="B3348" s="13" t="s">
        <v>219</v>
      </c>
      <c r="D3348" s="14">
        <v>-21.15</v>
      </c>
      <c r="E3348" s="14">
        <v>18.082999999999998</v>
      </c>
      <c r="F3348" s="14">
        <v>3085</v>
      </c>
      <c r="G3348" s="16">
        <v>801</v>
      </c>
      <c r="H3348">
        <v>143.61000000000001</v>
      </c>
      <c r="J3348">
        <f>(F3348*100*Info!$B$11)/AI3348</f>
        <v>1.4100694491194816</v>
      </c>
      <c r="K3348">
        <f>2*((F3348*100*Info!$B$11)/AI3348^2)*(AJ3348/2)</f>
        <v>2.3612742625616089E-2</v>
      </c>
      <c r="L3348">
        <f t="shared" si="845"/>
        <v>0.53177719626168307</v>
      </c>
      <c r="M3348">
        <f t="shared" si="846"/>
        <v>8.0233177266010482</v>
      </c>
      <c r="N3348">
        <f t="shared" si="847"/>
        <v>0.13435688334363774</v>
      </c>
      <c r="O3348" s="13">
        <v>1.71</v>
      </c>
      <c r="S3348" s="13">
        <v>2.89</v>
      </c>
      <c r="U3348" s="13">
        <v>1.38</v>
      </c>
      <c r="W3348" s="37">
        <f>U3348*Info!$B$2</f>
        <v>0.66239999999999988</v>
      </c>
      <c r="X3348" s="37">
        <f>W3348*SQRT((0.5*V3348/U3348)^2+Info!$B$3^2)</f>
        <v>3.3119999999999997E-2</v>
      </c>
      <c r="Y3348" s="28">
        <f>W3348*Info!$D$2</f>
        <v>0.53654399999999991</v>
      </c>
      <c r="Z3348" s="28">
        <f>Y3348*SQRT(Info!$D$3^2+(X3348/W3348)^2)</f>
        <v>3.7939390080495496E-2</v>
      </c>
      <c r="AA3348" s="37">
        <f t="shared" si="848"/>
        <v>1.0476000000000001</v>
      </c>
      <c r="AB3348" s="37">
        <f t="shared" si="849"/>
        <v>3.3119999999999997E-2</v>
      </c>
      <c r="AC3348" s="37">
        <f>(1-EXP(-Info!$B$6*H3348*1000))+(Info!$B$6/(Info!$B$6-Info!$B$7))*(EXP(-Info!$B$7*H3348*1000)-EXP(-Info!$B$6*H3348*1000))*(Info!$B$9-1)</f>
        <v>0.81663649690342299</v>
      </c>
      <c r="AD3348" s="37">
        <f>SQRT((Info!$B$6*EXP(-Info!$B$6*H3348*1000)+(Info!$B$6/(Info!$B$6+Info!$B$7))*(Info!$B$9-1)*(-Info!$B$7*EXP(-Info!$B$7*H3348*1000)+Info!$B$6*EXP(-Info!$B$6*H3348*1000)))^2*(0.01*H3348*1000)^2)</f>
        <v>3.6215271398917759E-3</v>
      </c>
      <c r="AE3348" s="37">
        <f t="shared" si="850"/>
        <v>2.7311792655225164E-2</v>
      </c>
      <c r="AF3348" s="37">
        <f t="shared" si="851"/>
        <v>1.4979476058439745</v>
      </c>
      <c r="AG3348" s="37">
        <f t="shared" si="852"/>
        <v>4.6747527610794683E-2</v>
      </c>
      <c r="AH3348" s="37">
        <f t="shared" si="853"/>
        <v>0.51832097088026796</v>
      </c>
      <c r="AI3348">
        <f>AF3348*EXP(Info!$B$6*H3348*1000)</f>
        <v>5.5905586507551934</v>
      </c>
      <c r="AJ3348">
        <f>2*SQRT((EXP(Info!$B$6*H3348)*AG3348)^2+(Info!$B$6*H3348*0.01*AI3348)^2)</f>
        <v>9.3618383574033626E-2</v>
      </c>
      <c r="AK3348">
        <f t="shared" si="854"/>
        <v>1.39299372</v>
      </c>
      <c r="AL3348">
        <f t="shared" si="855"/>
        <v>8.8079327999999985E-2</v>
      </c>
      <c r="AM3348"/>
      <c r="AN3348"/>
      <c r="AO3348">
        <f t="shared" si="856"/>
        <v>5.6900159936453898</v>
      </c>
      <c r="AP3348">
        <f t="shared" si="857"/>
        <v>1.2391304347826089</v>
      </c>
      <c r="AQ3348">
        <f t="shared" si="858"/>
        <v>5</v>
      </c>
      <c r="AR3348">
        <v>0</v>
      </c>
      <c r="AS3348">
        <v>1</v>
      </c>
      <c r="AT3348">
        <v>1</v>
      </c>
      <c r="AU3348">
        <v>1</v>
      </c>
      <c r="AV3348">
        <v>1</v>
      </c>
      <c r="AW3348">
        <v>0</v>
      </c>
      <c r="AX3348">
        <v>1</v>
      </c>
    </row>
    <row r="3349" spans="1:52">
      <c r="A3349" s="13" t="s">
        <v>197</v>
      </c>
      <c r="B3349" s="13" t="s">
        <v>219</v>
      </c>
      <c r="D3349" s="14">
        <v>-21.15</v>
      </c>
      <c r="E3349" s="14">
        <v>18.082999999999998</v>
      </c>
      <c r="F3349" s="14">
        <v>3085</v>
      </c>
      <c r="G3349" s="16">
        <v>811</v>
      </c>
      <c r="H3349">
        <v>145.71</v>
      </c>
      <c r="J3349">
        <f>(F3349*100*Info!$B$11)/AI3349</f>
        <v>1.5096173554015688</v>
      </c>
      <c r="K3349">
        <f>2*((F3349*100*Info!$B$11)/AI3349^2)*(AJ3349/2)</f>
        <v>2.4753429221044801E-2</v>
      </c>
      <c r="L3349">
        <f t="shared" si="845"/>
        <v>0.48553570093458026</v>
      </c>
      <c r="M3349">
        <f t="shared" si="846"/>
        <v>7.8428123925376161</v>
      </c>
      <c r="N3349">
        <f t="shared" si="847"/>
        <v>0.12859980759890724</v>
      </c>
      <c r="O3349" s="13">
        <v>1.49</v>
      </c>
      <c r="S3349" s="13">
        <v>2.59</v>
      </c>
      <c r="U3349" s="13">
        <v>1.26</v>
      </c>
      <c r="W3349" s="37">
        <f>U3349*Info!$B$2</f>
        <v>0.6048</v>
      </c>
      <c r="X3349" s="37">
        <f>W3349*SQRT((0.5*V3349/U3349)^2+Info!$B$3^2)</f>
        <v>3.0240000000000003E-2</v>
      </c>
      <c r="Y3349" s="28">
        <f>W3349*Info!$D$2</f>
        <v>0.48988800000000005</v>
      </c>
      <c r="Z3349" s="28">
        <f>Y3349*SQRT(Info!$D$3^2+(X3349/W3349)^2)</f>
        <v>3.4640312682191546E-2</v>
      </c>
      <c r="AA3349" s="37">
        <f t="shared" si="848"/>
        <v>0.88519999999999999</v>
      </c>
      <c r="AB3349" s="37">
        <f t="shared" si="849"/>
        <v>3.0240000000000003E-2</v>
      </c>
      <c r="AC3349" s="37">
        <f>(1-EXP(-Info!$B$6*H3349*1000))+(Info!$B$6/(Info!$B$6-Info!$B$7))*(EXP(-Info!$B$7*H3349*1000)-EXP(-Info!$B$6*H3349*1000))*(Info!$B$9-1)</f>
        <v>0.82199547765230563</v>
      </c>
      <c r="AD3349" s="37">
        <f>SQRT((Info!$B$6*EXP(-Info!$B$6*H3349*1000)+(Info!$B$6/(Info!$B$6+Info!$B$7))*(Info!$B$9-1)*(-Info!$B$7*EXP(-Info!$B$7*H3349*1000)+Info!$B$6*EXP(-Info!$B$6*H3349*1000)))^2*(0.01*H3349*1000)^2)</f>
        <v>3.6003456248686495E-3</v>
      </c>
      <c r="AE3349" s="37">
        <f t="shared" si="850"/>
        <v>2.5060620595880417E-2</v>
      </c>
      <c r="AF3349" s="37">
        <f t="shared" si="851"/>
        <v>1.3724816031821789</v>
      </c>
      <c r="AG3349" s="37">
        <f t="shared" si="852"/>
        <v>4.2754952547870595E-2</v>
      </c>
      <c r="AH3349" s="37">
        <f t="shared" si="853"/>
        <v>0.52991567690431618</v>
      </c>
      <c r="AI3349">
        <f>AF3349*EXP(Info!$B$6*H3349*1000)</f>
        <v>5.2219033708999554</v>
      </c>
      <c r="AJ3349">
        <f>2*SQRT((EXP(Info!$B$6*H3349)*AG3349)^2+(Info!$B$6*H3349*0.01*AI3349)^2)</f>
        <v>8.5624357078435437E-2</v>
      </c>
      <c r="AK3349">
        <f t="shared" si="854"/>
        <v>1.1770504399999999</v>
      </c>
      <c r="AL3349">
        <f t="shared" si="855"/>
        <v>8.0420256000000009E-2</v>
      </c>
      <c r="AM3349"/>
      <c r="AN3349"/>
      <c r="AO3349">
        <f t="shared" si="856"/>
        <v>5.1952319941979646</v>
      </c>
      <c r="AP3349">
        <f t="shared" si="857"/>
        <v>1.1825396825396826</v>
      </c>
      <c r="AQ3349">
        <f t="shared" si="858"/>
        <v>5</v>
      </c>
      <c r="AR3349">
        <v>0</v>
      </c>
      <c r="AS3349">
        <v>1</v>
      </c>
      <c r="AT3349">
        <v>1</v>
      </c>
      <c r="AU3349">
        <v>1</v>
      </c>
      <c r="AV3349">
        <v>1</v>
      </c>
      <c r="AW3349">
        <v>0</v>
      </c>
      <c r="AX3349">
        <v>1</v>
      </c>
    </row>
    <row r="3350" spans="1:52">
      <c r="A3350" s="13" t="s">
        <v>197</v>
      </c>
      <c r="B3350" s="13" t="s">
        <v>219</v>
      </c>
      <c r="D3350" s="14">
        <v>-21.15</v>
      </c>
      <c r="E3350" s="14">
        <v>18.082999999999998</v>
      </c>
      <c r="F3350" s="14">
        <v>3085</v>
      </c>
      <c r="G3350" s="16">
        <v>821</v>
      </c>
      <c r="H3350">
        <v>147.81</v>
      </c>
      <c r="J3350">
        <f>(F3350*100*Info!$B$11)/AI3350</f>
        <v>1.2828169596229788</v>
      </c>
      <c r="K3350">
        <f>2*((F3350*100*Info!$B$11)/AI3350^2)*(AJ3350/2)</f>
        <v>2.0290236935495896E-2</v>
      </c>
      <c r="L3350">
        <f t="shared" si="845"/>
        <v>0.55104448598130928</v>
      </c>
      <c r="M3350">
        <f t="shared" si="846"/>
        <v>7.5637145697219887</v>
      </c>
      <c r="N3350">
        <f t="shared" si="847"/>
        <v>0.11963480805338464</v>
      </c>
      <c r="O3350" s="13">
        <v>1.23</v>
      </c>
      <c r="S3350" s="13">
        <v>2.59</v>
      </c>
      <c r="U3350" s="13">
        <v>1.43</v>
      </c>
      <c r="W3350" s="37">
        <f>U3350*Info!$B$2</f>
        <v>0.6863999999999999</v>
      </c>
      <c r="X3350" s="37">
        <f>W3350*SQRT((0.5*V3350/U3350)^2+Info!$B$3^2)</f>
        <v>3.4319999999999996E-2</v>
      </c>
      <c r="Y3350" s="28">
        <f>W3350*Info!$D$2</f>
        <v>0.55598399999999992</v>
      </c>
      <c r="Z3350" s="28">
        <f>Y3350*SQRT(Info!$D$3^2+(X3350/W3350)^2)</f>
        <v>3.9314005663122147E-2</v>
      </c>
      <c r="AA3350" s="37">
        <f t="shared" si="848"/>
        <v>0.54360000000000008</v>
      </c>
      <c r="AB3350" s="37">
        <f t="shared" si="849"/>
        <v>3.4319999999999996E-2</v>
      </c>
      <c r="AC3350" s="37">
        <f>(1-EXP(-Info!$B$6*H3350*1000))+(Info!$B$6/(Info!$B$6-Info!$B$7))*(EXP(-Info!$B$7*H3350*1000)-EXP(-Info!$B$6*H3350*1000))*(Info!$B$9-1)</f>
        <v>0.82724124243693009</v>
      </c>
      <c r="AD3350" s="37">
        <f>SQRT((Info!$B$6*EXP(-Info!$B$6*H3350*1000)+(Info!$B$6/(Info!$B$6+Info!$B$7))*(Info!$B$9-1)*(-Info!$B$7*EXP(-Info!$B$7*H3350*1000)+Info!$B$6*EXP(-Info!$B$6*H3350*1000)))^2*(0.01*H3350*1000)^2)</f>
        <v>3.5784858895230218E-3</v>
      </c>
      <c r="AE3350" s="37">
        <f t="shared" si="850"/>
        <v>2.8457483415077506E-2</v>
      </c>
      <c r="AF3350" s="37">
        <f t="shared" si="851"/>
        <v>1.5843276606112846</v>
      </c>
      <c r="AG3350" s="37">
        <f t="shared" si="852"/>
        <v>4.8532663265056987E-2</v>
      </c>
      <c r="AH3350" s="37">
        <f t="shared" si="853"/>
        <v>0.61170952147153845</v>
      </c>
      <c r="AI3350">
        <f>AF3350*EXP(Info!$B$6*H3350*1000)</f>
        <v>6.1451292000827396</v>
      </c>
      <c r="AJ3350">
        <f>2*SQRT((EXP(Info!$B$6*H3350)*AG3350)^2+(Info!$B$6*H3350*0.01*AI3350)^2)</f>
        <v>9.7197130528706543E-2</v>
      </c>
      <c r="AK3350">
        <f t="shared" si="854"/>
        <v>0.72282492000000009</v>
      </c>
      <c r="AL3350">
        <f t="shared" si="855"/>
        <v>9.1270607999999989E-2</v>
      </c>
      <c r="AM3350"/>
      <c r="AN3350"/>
      <c r="AO3350">
        <f t="shared" si="856"/>
        <v>5.8961759934151505</v>
      </c>
      <c r="AP3350">
        <f t="shared" si="857"/>
        <v>0.86013986013986021</v>
      </c>
      <c r="AQ3350">
        <f t="shared" si="858"/>
        <v>5</v>
      </c>
      <c r="AR3350">
        <v>0</v>
      </c>
      <c r="AS3350">
        <v>1</v>
      </c>
      <c r="AT3350">
        <v>1</v>
      </c>
      <c r="AU3350">
        <v>1</v>
      </c>
      <c r="AV3350">
        <v>1</v>
      </c>
      <c r="AW3350">
        <v>0</v>
      </c>
      <c r="AX3350">
        <v>1</v>
      </c>
    </row>
    <row r="3351" spans="1:52">
      <c r="A3351" s="13" t="s">
        <v>197</v>
      </c>
      <c r="B3351" s="13" t="s">
        <v>219</v>
      </c>
      <c r="D3351" s="14">
        <v>-21.15</v>
      </c>
      <c r="E3351" s="14">
        <v>18.082999999999998</v>
      </c>
      <c r="F3351" s="14">
        <v>3085</v>
      </c>
      <c r="G3351" s="16">
        <v>831</v>
      </c>
      <c r="H3351">
        <v>149.91</v>
      </c>
      <c r="J3351">
        <f>(F3351*100*Info!$B$11)/AI3351</f>
        <v>1.2747324143874912</v>
      </c>
      <c r="K3351">
        <f>2*((F3351*100*Info!$B$11)/AI3351^2)*(AJ3351/2)</f>
        <v>1.9090024308151106E-2</v>
      </c>
      <c r="L3351">
        <f t="shared" si="845"/>
        <v>0.52407028037383274</v>
      </c>
      <c r="M3351">
        <f t="shared" si="846"/>
        <v>7.1481282997634175</v>
      </c>
      <c r="N3351">
        <f t="shared" si="847"/>
        <v>0.10704830398922154</v>
      </c>
      <c r="O3351" s="13">
        <v>1.07</v>
      </c>
      <c r="S3351" s="13">
        <v>2.44</v>
      </c>
      <c r="U3351" s="13">
        <v>1.36</v>
      </c>
      <c r="W3351" s="37">
        <f>U3351*Info!$B$2</f>
        <v>0.65280000000000005</v>
      </c>
      <c r="X3351" s="37">
        <f>W3351*SQRT((0.5*V3351/U3351)^2+Info!$B$3^2)</f>
        <v>3.2640000000000002E-2</v>
      </c>
      <c r="Y3351" s="28">
        <f>W3351*Info!$D$2</f>
        <v>0.52876800000000013</v>
      </c>
      <c r="Z3351" s="28">
        <f>Y3351*SQRT(Info!$D$3^2+(X3351/W3351)^2)</f>
        <v>3.7389543847444855E-2</v>
      </c>
      <c r="AA3351" s="37">
        <f t="shared" si="848"/>
        <v>0.41720000000000002</v>
      </c>
      <c r="AB3351" s="37">
        <f t="shared" si="849"/>
        <v>3.2640000000000002E-2</v>
      </c>
      <c r="AC3351" s="37">
        <f>(1-EXP(-Info!$B$6*H3351*1000))+(Info!$B$6/(Info!$B$6-Info!$B$7))*(EXP(-Info!$B$7*H3351*1000)-EXP(-Info!$B$6*H3351*1000))*(Info!$B$9-1)</f>
        <v>0.83237601572012399</v>
      </c>
      <c r="AD3351" s="37">
        <f>SQRT((Info!$B$6*EXP(-Info!$B$6*H3351*1000)+(Info!$B$6/(Info!$B$6+Info!$B$7))*(Info!$B$9-1)*(-Info!$B$7*EXP(-Info!$B$7*H3351*1000)+Info!$B$6*EXP(-Info!$B$6*H3351*1000)))^2*(0.01*H3351*1000)^2)</f>
        <v>3.5559817450430214E-3</v>
      </c>
      <c r="AE3351" s="37">
        <f t="shared" si="850"/>
        <v>2.720922793952921E-2</v>
      </c>
      <c r="AF3351" s="37">
        <f t="shared" si="851"/>
        <v>1.5639647262415641</v>
      </c>
      <c r="AG3351" s="37">
        <f t="shared" si="852"/>
        <v>4.6241973078419332E-2</v>
      </c>
      <c r="AH3351" s="37">
        <f t="shared" si="853"/>
        <v>0.64096915009900168</v>
      </c>
      <c r="AI3351">
        <f>AF3351*EXP(Info!$B$6*H3351*1000)</f>
        <v>6.1841025363180595</v>
      </c>
      <c r="AJ3351">
        <f>2*SQRT((EXP(Info!$B$6*H3351)*AG3351)^2+(Info!$B$6*H3351*0.01*AI3351)^2)</f>
        <v>9.2611332707920449E-2</v>
      </c>
      <c r="AK3351">
        <f t="shared" si="854"/>
        <v>0.55475083999999997</v>
      </c>
      <c r="AL3351">
        <f t="shared" si="855"/>
        <v>8.6802816000000005E-2</v>
      </c>
      <c r="AM3351"/>
      <c r="AN3351"/>
      <c r="AO3351">
        <f t="shared" si="856"/>
        <v>5.607551993737486</v>
      </c>
      <c r="AP3351">
        <f t="shared" si="857"/>
        <v>0.78676470588235292</v>
      </c>
      <c r="AQ3351">
        <f t="shared" si="858"/>
        <v>5</v>
      </c>
      <c r="AR3351">
        <v>0</v>
      </c>
      <c r="AS3351">
        <v>1</v>
      </c>
      <c r="AT3351">
        <v>1</v>
      </c>
      <c r="AU3351">
        <v>1</v>
      </c>
      <c r="AV3351">
        <v>1</v>
      </c>
      <c r="AW3351">
        <v>0</v>
      </c>
      <c r="AX3351">
        <v>1</v>
      </c>
    </row>
    <row r="3352" spans="1:52">
      <c r="A3352" s="13" t="s">
        <v>197</v>
      </c>
      <c r="B3352" s="13" t="s">
        <v>219</v>
      </c>
      <c r="D3352" s="14">
        <v>-21.15</v>
      </c>
      <c r="E3352" s="14">
        <v>18.082999999999998</v>
      </c>
      <c r="F3352" s="14">
        <v>3085</v>
      </c>
      <c r="G3352" s="16">
        <v>841</v>
      </c>
      <c r="H3352">
        <v>152.01</v>
      </c>
      <c r="J3352">
        <f>(F3352*100*Info!$B$11)/AI3352</f>
        <v>1.6294605121417125</v>
      </c>
      <c r="K3352">
        <f>2*((F3352*100*Info!$B$11)/AI3352^2)*(AJ3352/2)</f>
        <v>2.8279314099871874E-2</v>
      </c>
      <c r="L3352">
        <f t="shared" si="845"/>
        <v>0.47397532710280454</v>
      </c>
      <c r="M3352">
        <f t="shared" si="846"/>
        <v>8.2638676479051458</v>
      </c>
      <c r="N3352">
        <f t="shared" si="847"/>
        <v>0.14341955951280805</v>
      </c>
      <c r="O3352" s="13">
        <v>1.07</v>
      </c>
      <c r="S3352" s="13">
        <v>2.08</v>
      </c>
      <c r="U3352" s="13">
        <v>1.23</v>
      </c>
      <c r="W3352" s="37">
        <f>U3352*Info!$B$2</f>
        <v>0.59039999999999992</v>
      </c>
      <c r="X3352" s="37">
        <f>W3352*SQRT((0.5*V3352/U3352)^2+Info!$B$3^2)</f>
        <v>2.9519999999999998E-2</v>
      </c>
      <c r="Y3352" s="28">
        <f>W3352*Info!$D$2</f>
        <v>0.47822399999999998</v>
      </c>
      <c r="Z3352" s="28">
        <f>Y3352*SQRT(Info!$D$3^2+(X3352/W3352)^2)</f>
        <v>3.3815543332615557E-2</v>
      </c>
      <c r="AA3352" s="37">
        <f t="shared" si="848"/>
        <v>0.47960000000000014</v>
      </c>
      <c r="AB3352" s="37">
        <f t="shared" si="849"/>
        <v>2.9519999999999998E-2</v>
      </c>
      <c r="AC3352" s="37">
        <f>(1-EXP(-Info!$B$6*H3352*1000))+(Info!$B$6/(Info!$B$6-Info!$B$7))*(EXP(-Info!$B$7*H3352*1000)-EXP(-Info!$B$6*H3352*1000))*(Info!$B$9-1)</f>
        <v>0.83740197915149106</v>
      </c>
      <c r="AD3352" s="37">
        <f>SQRT((Info!$B$6*EXP(-Info!$B$6*H3352*1000)+(Info!$B$6/(Info!$B$6+Info!$B$7))*(Info!$B$9-1)*(-Info!$B$7*EXP(-Info!$B$7*H3352*1000)+Info!$B$6*EXP(-Info!$B$6*H3352*1000)))^2*(0.01*H3352*1000)^2)</f>
        <v>3.5328659626823852E-3</v>
      </c>
      <c r="AE3352" s="37">
        <f t="shared" si="850"/>
        <v>2.4778105778606146E-2</v>
      </c>
      <c r="AF3352" s="37">
        <f t="shared" si="851"/>
        <v>1.2001580107989449</v>
      </c>
      <c r="AG3352" s="37">
        <f t="shared" si="852"/>
        <v>4.1921897581762631E-2</v>
      </c>
      <c r="AH3352" s="37">
        <f t="shared" si="853"/>
        <v>0.57699904365333887</v>
      </c>
      <c r="AI3352">
        <f>AF3352*EXP(Info!$B$6*H3352*1000)</f>
        <v>4.8378441196953323</v>
      </c>
      <c r="AJ3352">
        <f>2*SQRT((EXP(Info!$B$6*H3352)*AG3352)^2+(Info!$B$6*H3352*0.01*AI3352)^2)</f>
        <v>8.3960864597609916E-2</v>
      </c>
      <c r="AK3352">
        <f t="shared" si="854"/>
        <v>0.63772412000000023</v>
      </c>
      <c r="AL3352">
        <f t="shared" si="855"/>
        <v>7.8505487999999998E-2</v>
      </c>
      <c r="AM3352"/>
      <c r="AN3352"/>
      <c r="AO3352">
        <f t="shared" si="856"/>
        <v>5.0715359943361085</v>
      </c>
      <c r="AP3352">
        <f t="shared" si="857"/>
        <v>0.86991869918699194</v>
      </c>
      <c r="AQ3352">
        <f t="shared" si="858"/>
        <v>5</v>
      </c>
      <c r="AR3352">
        <v>0</v>
      </c>
      <c r="AS3352">
        <v>1</v>
      </c>
      <c r="AT3352">
        <v>1</v>
      </c>
      <c r="AU3352">
        <v>1</v>
      </c>
      <c r="AV3352">
        <v>1</v>
      </c>
      <c r="AW3352">
        <v>0</v>
      </c>
      <c r="AX3352">
        <v>1</v>
      </c>
    </row>
    <row r="3353" spans="1:52">
      <c r="A3353" s="13" t="s">
        <v>197</v>
      </c>
      <c r="B3353" s="13" t="s">
        <v>219</v>
      </c>
      <c r="D3353" s="14">
        <v>-21.15</v>
      </c>
      <c r="E3353" s="14">
        <v>18.082999999999998</v>
      </c>
      <c r="F3353" s="14">
        <v>3085</v>
      </c>
      <c r="G3353" s="16">
        <v>851</v>
      </c>
      <c r="H3353">
        <v>154.11000000000001</v>
      </c>
      <c r="J3353">
        <f>(F3353*100*Info!$B$11)/AI3353</f>
        <v>1.1220575687571419</v>
      </c>
      <c r="K3353">
        <f>2*((F3353*100*Info!$B$11)/AI3353^2)*(AJ3353/2)</f>
        <v>1.5832956588858835E-2</v>
      </c>
      <c r="L3353">
        <f t="shared" si="845"/>
        <v>0.55875140186915984</v>
      </c>
      <c r="M3353">
        <f t="shared" si="846"/>
        <v>6.7083782628742101</v>
      </c>
      <c r="N3353">
        <f t="shared" si="847"/>
        <v>9.4659547580415143E-2</v>
      </c>
      <c r="O3353" s="13">
        <v>1.06</v>
      </c>
      <c r="S3353" s="13">
        <v>2.58</v>
      </c>
      <c r="U3353" s="13">
        <v>1.45</v>
      </c>
      <c r="W3353" s="37">
        <f>U3353*Info!$B$2</f>
        <v>0.69599999999999995</v>
      </c>
      <c r="X3353" s="37">
        <f>W3353*SQRT((0.5*V3353/U3353)^2+Info!$B$3^2)</f>
        <v>3.4799999999999998E-2</v>
      </c>
      <c r="Y3353" s="28">
        <f>W3353*Info!$D$2</f>
        <v>0.56376000000000004</v>
      </c>
      <c r="Z3353" s="28">
        <f>Y3353*SQRT(Info!$D$3^2+(X3353/W3353)^2)</f>
        <v>3.9863851896172815E-2</v>
      </c>
      <c r="AA3353" s="37">
        <f t="shared" si="848"/>
        <v>0.3640000000000001</v>
      </c>
      <c r="AB3353" s="37">
        <f t="shared" si="849"/>
        <v>3.4799999999999998E-2</v>
      </c>
      <c r="AC3353" s="37">
        <f>(1-EXP(-Info!$B$6*H3353*1000))+(Info!$B$6/(Info!$B$6-Info!$B$7))*(EXP(-Info!$B$7*H3353*1000)-EXP(-Info!$B$6*H3353*1000))*(Info!$B$9-1)</f>
        <v>0.84232127238629673</v>
      </c>
      <c r="AD3353" s="37">
        <f>SQRT((Info!$B$6*EXP(-Info!$B$6*H3353*1000)+(Info!$B$6/(Info!$B$6+Info!$B$7))*(Info!$B$9-1)*(-Info!$B$7*EXP(-Info!$B$7*H3353*1000)+Info!$B$6*EXP(-Info!$B$6*H3353*1000)))^2*(0.01*H3353*1000)^2)</f>
        <v>3.5091703010854624E-3</v>
      </c>
      <c r="AE3353" s="37">
        <f t="shared" si="850"/>
        <v>2.934059781304945E-2</v>
      </c>
      <c r="AF3353" s="37">
        <f t="shared" si="851"/>
        <v>1.7096350568513876</v>
      </c>
      <c r="AG3353" s="37">
        <f t="shared" si="852"/>
        <v>4.9497448096110203E-2</v>
      </c>
      <c r="AH3353" s="37">
        <f t="shared" si="853"/>
        <v>0.66264924684162307</v>
      </c>
      <c r="AI3353">
        <f>AF3353*EXP(Info!$B$6*H3353*1000)</f>
        <v>7.0255539256085537</v>
      </c>
      <c r="AJ3353">
        <f>2*SQRT((EXP(Info!$B$6*H3353)*AG3353)^2+(Info!$B$6*H3353*0.01*AI3353)^2)</f>
        <v>9.9135100920051594E-2</v>
      </c>
      <c r="AK3353">
        <f t="shared" si="854"/>
        <v>0.48401080000000013</v>
      </c>
      <c r="AL3353">
        <f t="shared" si="855"/>
        <v>9.2547119999999997E-2</v>
      </c>
      <c r="AM3353"/>
      <c r="AN3353"/>
      <c r="AO3353">
        <f t="shared" si="856"/>
        <v>5.9786399933230543</v>
      </c>
      <c r="AP3353">
        <f t="shared" si="857"/>
        <v>0.73103448275862071</v>
      </c>
      <c r="AQ3353">
        <f t="shared" si="858"/>
        <v>5</v>
      </c>
      <c r="AR3353">
        <v>0</v>
      </c>
      <c r="AS3353">
        <v>1</v>
      </c>
      <c r="AT3353">
        <v>1</v>
      </c>
      <c r="AU3353">
        <v>1</v>
      </c>
      <c r="AV3353">
        <v>1</v>
      </c>
      <c r="AW3353">
        <v>0</v>
      </c>
      <c r="AX3353">
        <v>1</v>
      </c>
    </row>
    <row r="3354" spans="1:52">
      <c r="A3354" s="13" t="s">
        <v>197</v>
      </c>
      <c r="B3354" s="13" t="s">
        <v>219</v>
      </c>
      <c r="D3354" s="14">
        <v>-21.15</v>
      </c>
      <c r="E3354" s="14">
        <v>18.082999999999998</v>
      </c>
      <c r="F3354" s="14">
        <v>3085</v>
      </c>
      <c r="G3354" s="16">
        <v>861</v>
      </c>
      <c r="H3354">
        <v>156.19</v>
      </c>
      <c r="J3354">
        <f>(F3354*100*Info!$B$11)/AI3354</f>
        <v>1.1750348992565354</v>
      </c>
      <c r="K3354">
        <f>2*((F3354*100*Info!$B$11)/AI3354^2)*(AJ3354/2)</f>
        <v>1.6319431888294218E-2</v>
      </c>
      <c r="L3354">
        <f t="shared" si="845"/>
        <v>0.52407028037383263</v>
      </c>
      <c r="M3354">
        <f t="shared" si="846"/>
        <v>6.5890692993957947</v>
      </c>
      <c r="N3354">
        <f t="shared" si="847"/>
        <v>9.1512062924068174E-2</v>
      </c>
      <c r="O3354" s="13">
        <v>1.03</v>
      </c>
      <c r="S3354" s="13">
        <v>2.4500000000000002</v>
      </c>
      <c r="U3354" s="13">
        <v>1.36</v>
      </c>
      <c r="W3354" s="37">
        <f>U3354*Info!$B$2</f>
        <v>0.65280000000000005</v>
      </c>
      <c r="X3354" s="37">
        <f>W3354*SQRT((0.5*V3354/U3354)^2+Info!$B$3^2)</f>
        <v>3.2640000000000002E-2</v>
      </c>
      <c r="Y3354" s="28">
        <f>W3354*Info!$D$2</f>
        <v>0.52876800000000013</v>
      </c>
      <c r="Z3354" s="28">
        <f>Y3354*SQRT(Info!$D$3^2+(X3354/W3354)^2)</f>
        <v>3.7389543847444855E-2</v>
      </c>
      <c r="AA3354" s="37">
        <f t="shared" si="848"/>
        <v>0.37719999999999998</v>
      </c>
      <c r="AB3354" s="37">
        <f t="shared" si="849"/>
        <v>3.2640000000000002E-2</v>
      </c>
      <c r="AC3354" s="37">
        <f>(1-EXP(-Info!$B$6*H3354*1000))+(Info!$B$6/(Info!$B$6-Info!$B$7))*(EXP(-Info!$B$7*H3354*1000)-EXP(-Info!$B$6*H3354*1000))*(Info!$B$9-1)</f>
        <v>0.84709062614433783</v>
      </c>
      <c r="AD3354" s="37">
        <f>SQRT((Info!$B$6*EXP(-Info!$B$6*H3354*1000)+(Info!$B$6/(Info!$B$6+Info!$B$7))*(Info!$B$9-1)*(-Info!$B$7*EXP(-Info!$B$7*H3354*1000)+Info!$B$6*EXP(-Info!$B$6*H3354*1000)))^2*(0.01*H3354*1000)^2)</f>
        <v>3.4851589313505218E-3</v>
      </c>
      <c r="AE3354" s="37">
        <f t="shared" si="850"/>
        <v>2.7680272445822472E-2</v>
      </c>
      <c r="AF3354" s="37">
        <f t="shared" si="851"/>
        <v>1.6017094158183558</v>
      </c>
      <c r="AG3354" s="37">
        <f t="shared" si="852"/>
        <v>4.6520699390647166E-2</v>
      </c>
      <c r="AH3354" s="37">
        <f t="shared" si="853"/>
        <v>0.65375894523198186</v>
      </c>
      <c r="AI3354">
        <f>AF3354*EXP(Info!$B$6*H3354*1000)</f>
        <v>6.7088015529822007</v>
      </c>
      <c r="AJ3354">
        <f>2*SQRT((EXP(Info!$B$6*H3354)*AG3354)^2+(Info!$B$6*H3354*0.01*AI3354)^2)</f>
        <v>9.317496022054135E-2</v>
      </c>
      <c r="AK3354">
        <f t="shared" si="854"/>
        <v>0.50156283999999995</v>
      </c>
      <c r="AL3354">
        <f t="shared" si="855"/>
        <v>8.6802816000000005E-2</v>
      </c>
      <c r="AM3354"/>
      <c r="AN3354"/>
      <c r="AO3354">
        <f t="shared" si="856"/>
        <v>5.607551993737486</v>
      </c>
      <c r="AP3354">
        <f t="shared" si="857"/>
        <v>0.75735294117647056</v>
      </c>
      <c r="AQ3354">
        <f t="shared" si="858"/>
        <v>5</v>
      </c>
      <c r="AR3354">
        <v>0</v>
      </c>
      <c r="AS3354">
        <v>1</v>
      </c>
      <c r="AT3354">
        <v>1</v>
      </c>
      <c r="AU3354">
        <v>1</v>
      </c>
      <c r="AV3354">
        <v>1</v>
      </c>
      <c r="AW3354">
        <v>0</v>
      </c>
      <c r="AX3354">
        <v>1</v>
      </c>
    </row>
    <row r="3355" spans="1:52">
      <c r="A3355" s="13" t="s">
        <v>197</v>
      </c>
      <c r="B3355" s="13" t="s">
        <v>219</v>
      </c>
      <c r="D3355" s="14">
        <v>-21.15</v>
      </c>
      <c r="E3355" s="14">
        <v>18.082999999999998</v>
      </c>
      <c r="F3355" s="14">
        <v>3085</v>
      </c>
      <c r="G3355" s="16">
        <v>871</v>
      </c>
      <c r="H3355">
        <v>158.1</v>
      </c>
      <c r="J3355">
        <f>(F3355*100*Info!$B$11)/AI3355</f>
        <v>1.3794315990652728</v>
      </c>
      <c r="K3355">
        <f>2*((F3355*100*Info!$B$11)/AI3355^2)*(AJ3355/2)</f>
        <v>2.3027299206494177E-2</v>
      </c>
      <c r="L3355">
        <f t="shared" si="845"/>
        <v>0.53563065420560829</v>
      </c>
      <c r="M3355">
        <f t="shared" si="846"/>
        <v>7.9058645932796585</v>
      </c>
      <c r="N3355">
        <f t="shared" si="847"/>
        <v>0.13197516252262154</v>
      </c>
      <c r="O3355" s="13">
        <v>1.03</v>
      </c>
      <c r="S3355" s="13">
        <v>2.19</v>
      </c>
      <c r="U3355" s="13">
        <v>1.39</v>
      </c>
      <c r="W3355" s="37">
        <f>U3355*Info!$B$2</f>
        <v>0.6671999999999999</v>
      </c>
      <c r="X3355" s="37">
        <f>W3355*SQRT((0.5*V3355/U3355)^2+Info!$B$3^2)</f>
        <v>3.3359999999999994E-2</v>
      </c>
      <c r="Y3355" s="28">
        <f>W3355*Info!$D$2</f>
        <v>0.54043199999999991</v>
      </c>
      <c r="Z3355" s="28">
        <f>Y3355*SQRT(Info!$D$3^2+(X3355/W3355)^2)</f>
        <v>3.8214313197020816E-2</v>
      </c>
      <c r="AA3355" s="37">
        <f t="shared" si="848"/>
        <v>0.36280000000000012</v>
      </c>
      <c r="AB3355" s="37">
        <f t="shared" si="849"/>
        <v>3.3359999999999994E-2</v>
      </c>
      <c r="AC3355" s="37">
        <f>(1-EXP(-Info!$B$6*H3355*1000))+(Info!$B$6/(Info!$B$6-Info!$B$7))*(EXP(-Info!$B$7*H3355*1000)-EXP(-Info!$B$6*H3355*1000))*(Info!$B$9-1)</f>
        <v>0.85138153621946611</v>
      </c>
      <c r="AD3355" s="37">
        <f>SQRT((Info!$B$6*EXP(-Info!$B$6*H3355*1000)+(Info!$B$6/(Info!$B$6+Info!$B$7))*(Info!$B$9-1)*(-Info!$B$7*EXP(-Info!$B$7*H3355*1000)+Info!$B$6*EXP(-Info!$B$6*H3355*1000)))^2*(0.01*H3355*1000)^2)</f>
        <v>3.4626604152047957E-3</v>
      </c>
      <c r="AE3355" s="37">
        <f t="shared" si="850"/>
        <v>2.8429857150562891E-2</v>
      </c>
      <c r="AF3355" s="37">
        <f t="shared" si="851"/>
        <v>1.3406867786595775</v>
      </c>
      <c r="AG3355" s="37">
        <f t="shared" si="852"/>
        <v>4.7629722975484658E-2</v>
      </c>
      <c r="AH3355" s="37">
        <f t="shared" si="853"/>
        <v>0.61218574368017242</v>
      </c>
      <c r="AI3355">
        <f>AF3355*EXP(Info!$B$6*H3355*1000)</f>
        <v>5.7147276909433131</v>
      </c>
      <c r="AJ3355">
        <f>2*SQRT((EXP(Info!$B$6*H3355)*AG3355)^2+(Info!$B$6*H3355*0.01*AI3355)^2)</f>
        <v>9.5397803350423596E-2</v>
      </c>
      <c r="AK3355">
        <f t="shared" si="854"/>
        <v>0.48241516000000018</v>
      </c>
      <c r="AL3355">
        <f t="shared" si="855"/>
        <v>8.8717583999999988E-2</v>
      </c>
      <c r="AM3355"/>
      <c r="AN3355"/>
      <c r="AO3355">
        <f t="shared" si="856"/>
        <v>5.7312479935993412</v>
      </c>
      <c r="AP3355">
        <f t="shared" si="857"/>
        <v>0.74100719424460437</v>
      </c>
      <c r="AQ3355">
        <f t="shared" si="858"/>
        <v>5</v>
      </c>
      <c r="AR3355">
        <v>0</v>
      </c>
      <c r="AS3355">
        <v>1</v>
      </c>
      <c r="AT3355">
        <v>1</v>
      </c>
      <c r="AU3355">
        <v>1</v>
      </c>
      <c r="AV3355">
        <v>1</v>
      </c>
      <c r="AW3355">
        <v>0</v>
      </c>
      <c r="AX3355">
        <v>1</v>
      </c>
    </row>
    <row r="3356" spans="1:52">
      <c r="A3356" s="13" t="s">
        <v>197</v>
      </c>
      <c r="B3356" s="13" t="s">
        <v>219</v>
      </c>
      <c r="D3356" s="14">
        <v>-21.15</v>
      </c>
      <c r="E3356" s="14">
        <v>18.082999999999998</v>
      </c>
      <c r="F3356" s="14">
        <v>3085</v>
      </c>
      <c r="G3356" s="16">
        <v>881</v>
      </c>
      <c r="H3356">
        <v>160.01</v>
      </c>
      <c r="J3356">
        <f>(F3356*100*Info!$B$11)/AI3356</f>
        <v>1.4277865584022322</v>
      </c>
      <c r="K3356">
        <f>2*((F3356*100*Info!$B$11)/AI3356^2)*(AJ3356/2)</f>
        <v>2.6318212468157177E-2</v>
      </c>
      <c r="L3356">
        <f t="shared" si="845"/>
        <v>0.57031177570093561</v>
      </c>
      <c r="M3356">
        <f t="shared" si="846"/>
        <v>8.7128333156540592</v>
      </c>
      <c r="N3356">
        <f t="shared" si="847"/>
        <v>0.16060257540008466</v>
      </c>
      <c r="O3356" s="13">
        <v>1.18</v>
      </c>
      <c r="S3356" s="13">
        <v>2.25</v>
      </c>
      <c r="U3356" s="13">
        <v>1.48</v>
      </c>
      <c r="W3356" s="37">
        <f>U3356*Info!$B$2</f>
        <v>0.71039999999999992</v>
      </c>
      <c r="X3356" s="37">
        <f>W3356*SQRT((0.5*V3356/U3356)^2+Info!$B$3^2)</f>
        <v>3.5519999999999996E-2</v>
      </c>
      <c r="Y3356" s="28">
        <f>W3356*Info!$D$2</f>
        <v>0.57542399999999994</v>
      </c>
      <c r="Z3356" s="28">
        <f>Y3356*SQRT(Info!$D$3^2+(X3356/W3356)^2)</f>
        <v>4.0688621245748798E-2</v>
      </c>
      <c r="AA3356" s="37">
        <f t="shared" si="848"/>
        <v>0.46960000000000002</v>
      </c>
      <c r="AB3356" s="37">
        <f t="shared" si="849"/>
        <v>3.5519999999999996E-2</v>
      </c>
      <c r="AC3356" s="37">
        <f>(1-EXP(-Info!$B$6*H3356*1000))+(Info!$B$6/(Info!$B$6-Info!$B$7))*(EXP(-Info!$B$7*H3356*1000)-EXP(-Info!$B$6*H3356*1000))*(Info!$B$9-1)</f>
        <v>0.85558914820865706</v>
      </c>
      <c r="AD3356" s="37">
        <f>SQRT((Info!$B$6*EXP(-Info!$B$6*H3356*1000)+(Info!$B$6/(Info!$B$6+Info!$B$7))*(Info!$B$9-1)*(-Info!$B$7*EXP(-Info!$B$7*H3356*1000)+Info!$B$6*EXP(-Info!$B$6*H3356*1000)))^2*(0.01*H3356*1000)^2)</f>
        <v>3.4397538670027264E-3</v>
      </c>
      <c r="AE3356" s="37">
        <f t="shared" si="850"/>
        <v>3.0433424469204402E-2</v>
      </c>
      <c r="AF3356" s="37">
        <f t="shared" si="851"/>
        <v>1.2727913360012146</v>
      </c>
      <c r="AG3356" s="37">
        <f t="shared" si="852"/>
        <v>5.0810995107385661E-2</v>
      </c>
      <c r="AH3356" s="37">
        <f t="shared" si="853"/>
        <v>0.56568503822276206</v>
      </c>
      <c r="AI3356">
        <f>AF3356*EXP(Info!$B$6*H3356*1000)</f>
        <v>5.5211865600990828</v>
      </c>
      <c r="AJ3356">
        <f>2*SQRT((EXP(Info!$B$6*H3356)*AG3356)^2+(Info!$B$6*H3356*0.01*AI3356)^2)</f>
        <v>0.10177134678143243</v>
      </c>
      <c r="AK3356">
        <f t="shared" si="854"/>
        <v>0.62442712</v>
      </c>
      <c r="AL3356">
        <f t="shared" si="855"/>
        <v>9.4461887999999994E-2</v>
      </c>
      <c r="AM3356"/>
      <c r="AN3356"/>
      <c r="AO3356">
        <f t="shared" si="856"/>
        <v>6.1023359931849104</v>
      </c>
      <c r="AP3356">
        <f t="shared" si="857"/>
        <v>0.79729729729729726</v>
      </c>
      <c r="AQ3356">
        <f t="shared" si="858"/>
        <v>5</v>
      </c>
      <c r="AR3356">
        <v>0</v>
      </c>
      <c r="AS3356">
        <v>1</v>
      </c>
      <c r="AT3356">
        <v>1</v>
      </c>
      <c r="AU3356">
        <v>1</v>
      </c>
      <c r="AV3356">
        <v>1</v>
      </c>
      <c r="AW3356">
        <v>0</v>
      </c>
      <c r="AX3356">
        <v>1</v>
      </c>
    </row>
    <row r="3357" spans="1:52">
      <c r="A3357" s="13" t="s">
        <v>197</v>
      </c>
      <c r="B3357" s="13" t="s">
        <v>219</v>
      </c>
      <c r="D3357" s="14">
        <v>-21.15</v>
      </c>
      <c r="E3357" s="14">
        <v>18.082999999999998</v>
      </c>
      <c r="F3357" s="14">
        <v>3085</v>
      </c>
      <c r="G3357" s="16">
        <v>891</v>
      </c>
      <c r="H3357">
        <v>161.91999999999999</v>
      </c>
      <c r="J3357">
        <f>(F3357*100*Info!$B$11)/AI3357</f>
        <v>1.4898953545264124</v>
      </c>
      <c r="K3357">
        <f>2*((F3357*100*Info!$B$11)/AI3357^2)*(AJ3357/2)</f>
        <v>3.0254115911917619E-2</v>
      </c>
      <c r="L3357">
        <f t="shared" si="845"/>
        <v>0.60113943925233759</v>
      </c>
      <c r="M3357">
        <f t="shared" si="846"/>
        <v>9.5832929802219713</v>
      </c>
      <c r="N3357">
        <f t="shared" si="847"/>
        <v>0.19460028233570956</v>
      </c>
      <c r="O3357" s="13">
        <v>1.1499999999999999</v>
      </c>
      <c r="S3357" s="13">
        <v>2.15</v>
      </c>
      <c r="U3357" s="13">
        <v>1.56</v>
      </c>
      <c r="W3357" s="37">
        <f>U3357*Info!$B$2</f>
        <v>0.74880000000000002</v>
      </c>
      <c r="X3357" s="37">
        <f>W3357*SQRT((0.5*V3357/U3357)^2+Info!$B$3^2)</f>
        <v>3.7440000000000001E-2</v>
      </c>
      <c r="Y3357" s="28">
        <f>W3357*Info!$D$2</f>
        <v>0.60652800000000007</v>
      </c>
      <c r="Z3357" s="28">
        <f>Y3357*SQRT(Info!$D$3^2+(X3357/W3357)^2)</f>
        <v>4.2888006177951445E-2</v>
      </c>
      <c r="AA3357" s="37">
        <f t="shared" si="848"/>
        <v>0.40119999999999989</v>
      </c>
      <c r="AB3357" s="37">
        <f t="shared" si="849"/>
        <v>3.7440000000000001E-2</v>
      </c>
      <c r="AC3357" s="37">
        <f>(1-EXP(-Info!$B$6*H3357*1000))+(Info!$B$6/(Info!$B$6-Info!$B$7))*(EXP(-Info!$B$7*H3357*1000)-EXP(-Info!$B$6*H3357*1000))*(Info!$B$9-1)</f>
        <v>0.85971495570990186</v>
      </c>
      <c r="AD3357" s="37">
        <f>SQRT((Info!$B$6*EXP(-Info!$B$6*H3357*1000)+(Info!$B$6/(Info!$B$6+Info!$B$7))*(Info!$B$9-1)*(-Info!$B$7*EXP(-Info!$B$7*H3357*1000)+Info!$B$6*EXP(-Info!$B$6*H3357*1000)))^2*(0.01*H3357*1000)^2)</f>
        <v>3.4164604277451688E-3</v>
      </c>
      <c r="AE3357" s="37">
        <f t="shared" si="850"/>
        <v>3.2216899361552621E-2</v>
      </c>
      <c r="AF3357" s="37">
        <f t="shared" si="851"/>
        <v>1.1985543597691874</v>
      </c>
      <c r="AG3357" s="37">
        <f t="shared" si="852"/>
        <v>5.3640560011920184E-2</v>
      </c>
      <c r="AH3357" s="37">
        <f t="shared" si="853"/>
        <v>0.55746714407869191</v>
      </c>
      <c r="AI3357">
        <f>AF3357*EXP(Info!$B$6*H3357*1000)</f>
        <v>5.2910266033055002</v>
      </c>
      <c r="AJ3357">
        <f>2*SQRT((EXP(Info!$B$6*H3357)*AG3357)^2+(Info!$B$6*H3357*0.01*AI3357)^2)</f>
        <v>0.10744065458229911</v>
      </c>
      <c r="AK3357">
        <f t="shared" si="854"/>
        <v>0.53347563999999981</v>
      </c>
      <c r="AL3357">
        <f t="shared" si="855"/>
        <v>9.9567935999999996E-2</v>
      </c>
      <c r="AM3357"/>
      <c r="AN3357"/>
      <c r="AO3357">
        <f t="shared" si="856"/>
        <v>6.4321919928165281</v>
      </c>
      <c r="AP3357">
        <f t="shared" si="857"/>
        <v>0.73717948717948711</v>
      </c>
      <c r="AQ3357">
        <f t="shared" si="858"/>
        <v>5</v>
      </c>
      <c r="AR3357">
        <v>0</v>
      </c>
      <c r="AS3357">
        <v>1</v>
      </c>
      <c r="AT3357">
        <v>1</v>
      </c>
      <c r="AU3357">
        <v>1</v>
      </c>
      <c r="AV3357">
        <v>1</v>
      </c>
      <c r="AW3357">
        <v>0</v>
      </c>
      <c r="AX3357">
        <v>1</v>
      </c>
      <c r="AZ3357"/>
    </row>
    <row r="3358" spans="1:52">
      <c r="A3358" s="13" t="s">
        <v>197</v>
      </c>
      <c r="B3358" s="13" t="s">
        <v>219</v>
      </c>
      <c r="D3358" s="14">
        <v>-21.15</v>
      </c>
      <c r="E3358" s="14">
        <v>18.082999999999998</v>
      </c>
      <c r="F3358" s="14">
        <v>3085</v>
      </c>
      <c r="G3358" s="16">
        <v>901</v>
      </c>
      <c r="H3358">
        <v>163.83000000000001</v>
      </c>
      <c r="J3358">
        <f>(F3358*100*Info!$B$11)/AI3358</f>
        <v>1.4249958506219944</v>
      </c>
      <c r="K3358">
        <f>2*((F3358*100*Info!$B$11)/AI3358^2)*(AJ3358/2)</f>
        <v>2.8618537362955269E-2</v>
      </c>
      <c r="L3358">
        <f t="shared" si="845"/>
        <v>0.62040672897196369</v>
      </c>
      <c r="M3358">
        <f t="shared" si="846"/>
        <v>9.4596240549682342</v>
      </c>
      <c r="N3358">
        <f t="shared" si="847"/>
        <v>0.18997992474044917</v>
      </c>
      <c r="O3358" s="13">
        <v>1.32</v>
      </c>
      <c r="S3358" s="13">
        <v>2.33</v>
      </c>
      <c r="U3358" s="13">
        <v>1.61</v>
      </c>
      <c r="W3358" s="37">
        <f>U3358*Info!$B$2</f>
        <v>0.77280000000000004</v>
      </c>
      <c r="X3358" s="37">
        <f>W3358*SQRT((0.5*V3358/U3358)^2+Info!$B$3^2)</f>
        <v>3.8640000000000008E-2</v>
      </c>
      <c r="Y3358" s="28">
        <f>W3358*Info!$D$2</f>
        <v>0.62596800000000008</v>
      </c>
      <c r="Z3358" s="28">
        <f>Y3358*SQRT(Info!$D$3^2+(X3358/W3358)^2)</f>
        <v>4.4262621760578089E-2</v>
      </c>
      <c r="AA3358" s="37">
        <f t="shared" si="848"/>
        <v>0.54720000000000002</v>
      </c>
      <c r="AB3358" s="37">
        <f t="shared" si="849"/>
        <v>3.8640000000000008E-2</v>
      </c>
      <c r="AC3358" s="37">
        <f>(1-EXP(-Info!$B$6*H3358*1000))+(Info!$B$6/(Info!$B$6-Info!$B$7))*(EXP(-Info!$B$7*H3358*1000)-EXP(-Info!$B$6*H3358*1000))*(Info!$B$9-1)</f>
        <v>0.86376042613335913</v>
      </c>
      <c r="AD3358" s="37">
        <f>SQRT((Info!$B$6*EXP(-Info!$B$6*H3358*1000)+(Info!$B$6/(Info!$B$6+Info!$B$7))*(Info!$B$9-1)*(-Info!$B$7*EXP(-Info!$B$7*H3358*1000)+Info!$B$6*EXP(-Info!$B$6*H3358*1000)))^2*(0.01*H3358*1000)^2)</f>
        <v>3.3928006292726558E-3</v>
      </c>
      <c r="AE3358" s="37">
        <f t="shared" si="850"/>
        <v>3.3427298491352113E-2</v>
      </c>
      <c r="AF3358" s="37">
        <f t="shared" si="851"/>
        <v>1.2313822948198259</v>
      </c>
      <c r="AG3358" s="37">
        <f t="shared" si="852"/>
        <v>5.5466782577953372E-2</v>
      </c>
      <c r="AH3358" s="37">
        <f t="shared" si="853"/>
        <v>0.52849025528747895</v>
      </c>
      <c r="AI3358">
        <f>AF3358*EXP(Info!$B$6*H3358*1000)</f>
        <v>5.5319992359975334</v>
      </c>
      <c r="AJ3358">
        <f>2*SQRT((EXP(Info!$B$6*H3358)*AG3358)^2+(Info!$B$6*H3358*0.01*AI3358)^2)</f>
        <v>0.11110048268430503</v>
      </c>
      <c r="AK3358">
        <f t="shared" si="854"/>
        <v>0.72761184000000001</v>
      </c>
      <c r="AL3358">
        <f t="shared" si="855"/>
        <v>0.10275921600000001</v>
      </c>
      <c r="AM3358"/>
      <c r="AN3358"/>
      <c r="AO3358">
        <f t="shared" si="856"/>
        <v>6.6383519925862888</v>
      </c>
      <c r="AP3358">
        <f t="shared" si="857"/>
        <v>0.81987577639751552</v>
      </c>
      <c r="AQ3358">
        <f t="shared" si="858"/>
        <v>5</v>
      </c>
      <c r="AR3358">
        <v>0</v>
      </c>
      <c r="AS3358">
        <v>1</v>
      </c>
      <c r="AT3358">
        <v>1</v>
      </c>
      <c r="AU3358">
        <v>1</v>
      </c>
      <c r="AV3358">
        <v>1</v>
      </c>
      <c r="AW3358">
        <v>0</v>
      </c>
      <c r="AX3358">
        <v>1</v>
      </c>
      <c r="AZ3358"/>
    </row>
    <row r="3359" spans="1:52">
      <c r="A3359" s="13" t="s">
        <v>197</v>
      </c>
      <c r="B3359" s="13" t="s">
        <v>219</v>
      </c>
      <c r="D3359" s="14">
        <v>-21.15</v>
      </c>
      <c r="E3359" s="14">
        <v>18.082999999999998</v>
      </c>
      <c r="F3359" s="14">
        <v>3085</v>
      </c>
      <c r="G3359" s="16">
        <v>911</v>
      </c>
      <c r="H3359">
        <v>165.74</v>
      </c>
      <c r="J3359">
        <f>(F3359*100*Info!$B$11)/AI3359</f>
        <v>2.0307053379991902</v>
      </c>
      <c r="K3359">
        <f>2*((F3359*100*Info!$B$11)/AI3359^2)*(AJ3359/2)</f>
        <v>6.0747182242972091E-2</v>
      </c>
      <c r="L3359">
        <f t="shared" si="845"/>
        <v>0.64738093457944035</v>
      </c>
      <c r="M3359">
        <f t="shared" si="846"/>
        <v>14.066647139392302</v>
      </c>
      <c r="N3359">
        <f t="shared" si="847"/>
        <v>0.42079427346469456</v>
      </c>
      <c r="O3359" s="13">
        <v>1.38</v>
      </c>
      <c r="S3359" s="13">
        <v>2</v>
      </c>
      <c r="U3359" s="13">
        <v>1.68</v>
      </c>
      <c r="W3359" s="37">
        <f>U3359*Info!$B$2</f>
        <v>0.80639999999999989</v>
      </c>
      <c r="X3359" s="37">
        <f>W3359*SQRT((0.5*V3359/U3359)^2+Info!$B$3^2)</f>
        <v>4.0319999999999995E-2</v>
      </c>
      <c r="Y3359" s="28">
        <f>W3359*Info!$D$2</f>
        <v>0.65318399999999999</v>
      </c>
      <c r="Z3359" s="28">
        <f>Y3359*SQRT(Info!$D$3^2+(X3359/W3359)^2)</f>
        <v>4.6187083576255394E-2</v>
      </c>
      <c r="AA3359" s="37">
        <f t="shared" si="848"/>
        <v>0.5736</v>
      </c>
      <c r="AB3359" s="37">
        <f t="shared" si="849"/>
        <v>4.0319999999999995E-2</v>
      </c>
      <c r="AC3359" s="37">
        <f>(1-EXP(-Info!$B$6*H3359*1000))+(Info!$B$6/(Info!$B$6-Info!$B$7))*(EXP(-Info!$B$7*H3359*1000)-EXP(-Info!$B$6*H3359*1000))*(Info!$B$9-1)</f>
        <v>0.8677270011574274</v>
      </c>
      <c r="AD3359" s="37">
        <f>SQRT((Info!$B$6*EXP(-Info!$B$6*H3359*1000)+(Info!$B$6/(Info!$B$6+Info!$B$7))*(Info!$B$9-1)*(-Info!$B$7*EXP(-Info!$B$7*H3359*1000)+Info!$B$6*EXP(-Info!$B$6*H3359*1000)))^2*(0.01*H3359*1000)^2)</f>
        <v>3.3687944090190604E-3</v>
      </c>
      <c r="AE3359" s="37">
        <f t="shared" si="850"/>
        <v>3.5040074247376797E-2</v>
      </c>
      <c r="AF3359" s="37">
        <f t="shared" si="851"/>
        <v>0.84908779213609964</v>
      </c>
      <c r="AG3359" s="37">
        <f t="shared" si="852"/>
        <v>5.7974593509068084E-2</v>
      </c>
      <c r="AH3359" s="37">
        <f t="shared" si="853"/>
        <v>0.42454389606804982</v>
      </c>
      <c r="AI3359">
        <f>AF3359*EXP(Info!$B$6*H3359*1000)</f>
        <v>3.8819398410148231</v>
      </c>
      <c r="AJ3359">
        <f>2*SQRT((EXP(Info!$B$6*H3359)*AG3359)^2+(Info!$B$6*H3359*0.01*AI3359)^2)</f>
        <v>0.11612561535428219</v>
      </c>
      <c r="AK3359">
        <f t="shared" si="854"/>
        <v>0.76271591999999999</v>
      </c>
      <c r="AL3359">
        <f t="shared" si="855"/>
        <v>0.10722700799999998</v>
      </c>
      <c r="AM3359"/>
      <c r="AN3359"/>
      <c r="AO3359">
        <f t="shared" si="856"/>
        <v>6.9269759922639524</v>
      </c>
      <c r="AP3359">
        <f t="shared" si="857"/>
        <v>0.8214285714285714</v>
      </c>
      <c r="AQ3359">
        <f t="shared" si="858"/>
        <v>5</v>
      </c>
      <c r="AR3359">
        <v>0</v>
      </c>
      <c r="AS3359">
        <v>1</v>
      </c>
      <c r="AT3359">
        <v>1</v>
      </c>
      <c r="AU3359">
        <v>1</v>
      </c>
      <c r="AV3359">
        <v>1</v>
      </c>
      <c r="AW3359">
        <v>0</v>
      </c>
      <c r="AX3359">
        <v>1</v>
      </c>
    </row>
    <row r="3360" spans="1:52">
      <c r="A3360" s="13" t="s">
        <v>197</v>
      </c>
      <c r="B3360" s="13" t="s">
        <v>219</v>
      </c>
      <c r="D3360" s="14">
        <v>-21.15</v>
      </c>
      <c r="E3360" s="14">
        <v>18.082999999999998</v>
      </c>
      <c r="F3360" s="14">
        <v>3085</v>
      </c>
      <c r="G3360" s="16">
        <v>921</v>
      </c>
      <c r="H3360">
        <v>167.65</v>
      </c>
      <c r="J3360">
        <f>(F3360*100*Info!$B$11)/AI3360</f>
        <v>1.3573410263006858</v>
      </c>
      <c r="K3360">
        <f>2*((F3360*100*Info!$B$11)/AI3360^2)*(AJ3360/2)</f>
        <v>2.1103400837330515E-2</v>
      </c>
      <c r="L3360">
        <f t="shared" si="845"/>
        <v>0.50094953271028131</v>
      </c>
      <c r="M3360">
        <f t="shared" si="846"/>
        <v>7.2755650755358969</v>
      </c>
      <c r="N3360">
        <f t="shared" si="847"/>
        <v>0.11311760503222575</v>
      </c>
      <c r="O3360" s="13">
        <v>1.79</v>
      </c>
      <c r="S3360" s="13">
        <v>2.77</v>
      </c>
      <c r="U3360" s="13">
        <v>1.3</v>
      </c>
      <c r="W3360" s="37">
        <f>U3360*Info!$B$2</f>
        <v>0.624</v>
      </c>
      <c r="X3360" s="37">
        <f>W3360*SQRT((0.5*V3360/U3360)^2+Info!$B$3^2)</f>
        <v>3.1200000000000002E-2</v>
      </c>
      <c r="Y3360" s="28">
        <f>W3360*Info!$D$2</f>
        <v>0.50544</v>
      </c>
      <c r="Z3360" s="28">
        <f>Y3360*SQRT(Info!$D$3^2+(X3360/W3360)^2)</f>
        <v>3.5740005148292862E-2</v>
      </c>
      <c r="AA3360" s="37">
        <f t="shared" si="848"/>
        <v>1.1659999999999999</v>
      </c>
      <c r="AB3360" s="37">
        <f t="shared" si="849"/>
        <v>3.1200000000000002E-2</v>
      </c>
      <c r="AC3360" s="37">
        <f>(1-EXP(-Info!$B$6*H3360*1000))+(Info!$B$6/(Info!$B$6-Info!$B$7))*(EXP(-Info!$B$7*H3360*1000)-EXP(-Info!$B$6*H3360*1000))*(Info!$B$9-1)</f>
        <v>0.87161609717689115</v>
      </c>
      <c r="AD3360" s="37">
        <f>SQRT((Info!$B$6*EXP(-Info!$B$6*H3360*1000)+(Info!$B$6/(Info!$B$6+Info!$B$7))*(Info!$B$9-1)*(-Info!$B$7*EXP(-Info!$B$7*H3360*1000)+Info!$B$6*EXP(-Info!$B$6*H3360*1000)))^2*(0.01*H3360*1000)^2)</f>
        <v>3.3444611244367707E-3</v>
      </c>
      <c r="AE3360" s="37">
        <f t="shared" si="850"/>
        <v>2.7472600999738226E-2</v>
      </c>
      <c r="AF3360" s="37">
        <f t="shared" si="851"/>
        <v>1.2482556306917449</v>
      </c>
      <c r="AG3360" s="37">
        <f t="shared" si="852"/>
        <v>4.5078728616619372E-2</v>
      </c>
      <c r="AH3360" s="37">
        <f t="shared" si="853"/>
        <v>0.45063380169377071</v>
      </c>
      <c r="AI3360">
        <f>AF3360*EXP(Info!$B$6*H3360*1000)</f>
        <v>5.807734242311354</v>
      </c>
      <c r="AJ3360">
        <f>2*SQRT((EXP(Info!$B$6*H3360)*AG3360)^2+(Info!$B$6*H3360*0.01*AI3360)^2)</f>
        <v>9.0296352425315793E-2</v>
      </c>
      <c r="AK3360">
        <f t="shared" si="854"/>
        <v>1.5504301999999999</v>
      </c>
      <c r="AL3360">
        <f t="shared" si="855"/>
        <v>8.297328000000001E-2</v>
      </c>
      <c r="AM3360"/>
      <c r="AN3360"/>
      <c r="AO3360">
        <f t="shared" si="856"/>
        <v>5.360159994013773</v>
      </c>
      <c r="AP3360">
        <f t="shared" si="857"/>
        <v>1.3769230769230769</v>
      </c>
      <c r="AQ3360">
        <f t="shared" si="858"/>
        <v>5</v>
      </c>
      <c r="AR3360">
        <v>0</v>
      </c>
      <c r="AS3360">
        <v>1</v>
      </c>
      <c r="AT3360">
        <v>1</v>
      </c>
      <c r="AU3360">
        <v>1</v>
      </c>
      <c r="AV3360">
        <v>1</v>
      </c>
      <c r="AW3360">
        <v>0</v>
      </c>
      <c r="AX3360">
        <v>1</v>
      </c>
    </row>
    <row r="3361" spans="1:52">
      <c r="A3361" s="13" t="s">
        <v>197</v>
      </c>
      <c r="B3361" s="13" t="s">
        <v>219</v>
      </c>
      <c r="D3361" s="14">
        <v>-21.15</v>
      </c>
      <c r="E3361" s="14">
        <v>18.082999999999998</v>
      </c>
      <c r="F3361" s="14">
        <v>3085</v>
      </c>
      <c r="G3361" s="16">
        <v>926</v>
      </c>
      <c r="H3361">
        <v>168.6</v>
      </c>
      <c r="J3361">
        <f>(F3361*100*Info!$B$11)/AI3361</f>
        <v>1.0221685227623436</v>
      </c>
      <c r="K3361">
        <f>2*((F3361*100*Info!$B$11)/AI3361^2)*(AJ3361/2)</f>
        <v>1.2035762149600882E-2</v>
      </c>
      <c r="L3361">
        <f t="shared" si="845"/>
        <v>0.50094953271028131</v>
      </c>
      <c r="M3361">
        <f t="shared" si="846"/>
        <v>5.4789868289698136</v>
      </c>
      <c r="N3361">
        <f t="shared" si="847"/>
        <v>6.4513610843804789E-2</v>
      </c>
      <c r="O3361" s="13">
        <v>2.4</v>
      </c>
      <c r="S3361" s="13">
        <v>3.7</v>
      </c>
      <c r="U3361" s="13">
        <v>1.3</v>
      </c>
      <c r="W3361" s="37">
        <f>U3361*Info!$B$2</f>
        <v>0.624</v>
      </c>
      <c r="X3361" s="37">
        <f>W3361*SQRT((0.5*V3361/U3361)^2+Info!$B$3^2)</f>
        <v>3.1200000000000002E-2</v>
      </c>
      <c r="Y3361" s="28">
        <f>W3361*Info!$D$2</f>
        <v>0.50544</v>
      </c>
      <c r="Z3361" s="28">
        <f>Y3361*SQRT(Info!$D$3^2+(X3361/W3361)^2)</f>
        <v>3.5740005148292862E-2</v>
      </c>
      <c r="AA3361" s="37">
        <f t="shared" si="848"/>
        <v>1.7759999999999998</v>
      </c>
      <c r="AB3361" s="37">
        <f t="shared" si="849"/>
        <v>3.1200000000000002E-2</v>
      </c>
      <c r="AC3361" s="37">
        <f>(1-EXP(-Info!$B$6*H3361*1000))+(Info!$B$6/(Info!$B$6-Info!$B$7))*(EXP(-Info!$B$7*H3361*1000)-EXP(-Info!$B$6*H3361*1000))*(Info!$B$9-1)</f>
        <v>0.87352204457124905</v>
      </c>
      <c r="AD3361" s="37">
        <f>SQRT((Info!$B$6*EXP(-Info!$B$6*H3361*1000)+(Info!$B$6/(Info!$B$6+Info!$B$7))*(Info!$B$9-1)*(-Info!$B$7*EXP(-Info!$B$7*H3361*1000)+Info!$B$6*EXP(-Info!$B$6*H3361*1000)))^2*(0.01*H3361*1000)^2)</f>
        <v>3.3322422347740713E-3</v>
      </c>
      <c r="AE3361" s="37">
        <f t="shared" si="850"/>
        <v>2.7889027591742485E-2</v>
      </c>
      <c r="AF3361" s="37">
        <f t="shared" si="851"/>
        <v>1.643184848841462</v>
      </c>
      <c r="AG3361" s="37">
        <f t="shared" si="852"/>
        <v>4.533371623872208E-2</v>
      </c>
      <c r="AH3361" s="37">
        <f t="shared" si="853"/>
        <v>0.44410401320039511</v>
      </c>
      <c r="AI3361">
        <f>AF3361*EXP(Info!$B$6*H3361*1000)</f>
        <v>7.7121098736605891</v>
      </c>
      <c r="AJ3361">
        <f>2*SQRT((EXP(Info!$B$6*H3361)*AG3361)^2+(Info!$B$6*H3361*0.01*AI3361)^2)</f>
        <v>9.0808040009023525E-2</v>
      </c>
      <c r="AK3361">
        <f t="shared" si="854"/>
        <v>2.3615471999999995</v>
      </c>
      <c r="AL3361">
        <f t="shared" si="855"/>
        <v>8.297328000000001E-2</v>
      </c>
      <c r="AM3361"/>
      <c r="AN3361"/>
      <c r="AO3361">
        <f t="shared" si="856"/>
        <v>5.360159994013773</v>
      </c>
      <c r="AP3361">
        <f t="shared" si="857"/>
        <v>1.846153846153846</v>
      </c>
      <c r="AQ3361">
        <f t="shared" si="858"/>
        <v>5</v>
      </c>
      <c r="AR3361">
        <v>0</v>
      </c>
      <c r="AS3361">
        <v>1</v>
      </c>
      <c r="AT3361">
        <v>1</v>
      </c>
      <c r="AU3361">
        <v>1</v>
      </c>
      <c r="AV3361">
        <v>1</v>
      </c>
      <c r="AW3361">
        <v>0</v>
      </c>
      <c r="AX3361">
        <v>1</v>
      </c>
    </row>
    <row r="3362" spans="1:52">
      <c r="A3362" s="13" t="s">
        <v>197</v>
      </c>
      <c r="B3362" s="13" t="s">
        <v>219</v>
      </c>
      <c r="D3362" s="14">
        <v>-21.15</v>
      </c>
      <c r="E3362" s="14">
        <v>18.082999999999998</v>
      </c>
      <c r="F3362" s="14">
        <v>3085</v>
      </c>
      <c r="G3362" s="16">
        <v>931</v>
      </c>
      <c r="H3362">
        <v>169.55</v>
      </c>
      <c r="J3362">
        <f>(F3362*100*Info!$B$11)/AI3362</f>
        <v>0.95231697888570488</v>
      </c>
      <c r="K3362">
        <f>2*((F3362*100*Info!$B$11)/AI3362^2)*(AJ3362/2)</f>
        <v>7.0697379315988341E-3</v>
      </c>
      <c r="L3362">
        <f t="shared" si="845"/>
        <v>0.33139738317757067</v>
      </c>
      <c r="M3362">
        <f t="shared" si="846"/>
        <v>3.3768702959137289</v>
      </c>
      <c r="N3362">
        <f t="shared" si="847"/>
        <v>2.5068951358028793E-2</v>
      </c>
      <c r="O3362" s="13">
        <v>2.66</v>
      </c>
      <c r="S3362" s="13">
        <v>4.05</v>
      </c>
      <c r="U3362" s="13">
        <v>0.86</v>
      </c>
      <c r="W3362" s="37">
        <f>U3362*Info!$B$2</f>
        <v>0.4128</v>
      </c>
      <c r="X3362" s="37">
        <f>W3362*SQRT((0.5*V3362/U3362)^2+Info!$B$3^2)</f>
        <v>2.0640000000000002E-2</v>
      </c>
      <c r="Y3362" s="28">
        <f>W3362*Info!$D$2</f>
        <v>0.334368</v>
      </c>
      <c r="Z3362" s="28">
        <f>Y3362*SQRT(Info!$D$3^2+(X3362/W3362)^2)</f>
        <v>2.3643388021178356E-2</v>
      </c>
      <c r="AA3362" s="37">
        <f t="shared" si="848"/>
        <v>2.2472000000000003</v>
      </c>
      <c r="AB3362" s="37">
        <f t="shared" si="849"/>
        <v>2.0640000000000002E-2</v>
      </c>
      <c r="AC3362" s="37">
        <f>(1-EXP(-Info!$B$6*H3362*1000))+(Info!$B$6/(Info!$B$6-Info!$B$7))*(EXP(-Info!$B$7*H3362*1000)-EXP(-Info!$B$6*H3362*1000))*(Info!$B$9-1)</f>
        <v>0.87540933810887855</v>
      </c>
      <c r="AD3362" s="37">
        <f>SQRT((Info!$B$6*EXP(-Info!$B$6*H3362*1000)+(Info!$B$6/(Info!$B$6+Info!$B$7))*(Info!$B$9-1)*(-Info!$B$7*EXP(-Info!$B$7*H3362*1000)+Info!$B$6*EXP(-Info!$B$6*H3362*1000)))^2*(0.01*H3362*1000)^2)</f>
        <v>3.3199493514424853E-3</v>
      </c>
      <c r="AE3362" s="37">
        <f t="shared" si="850"/>
        <v>1.9548126398465055E-2</v>
      </c>
      <c r="AF3362" s="37">
        <f t="shared" si="851"/>
        <v>1.7484121354017277</v>
      </c>
      <c r="AG3362" s="37">
        <f t="shared" si="852"/>
        <v>3.0677989549681487E-2</v>
      </c>
      <c r="AH3362" s="37">
        <f t="shared" si="853"/>
        <v>0.43170670009919204</v>
      </c>
      <c r="AI3362">
        <f>AF3362*EXP(Info!$B$6*H3362*1000)</f>
        <v>8.2777857916220547</v>
      </c>
      <c r="AJ3362">
        <f>2*SQRT((EXP(Info!$B$6*H3362)*AG3362)^2+(Info!$B$6*H3362*0.01*AI3362)^2)</f>
        <v>6.1451992874427146E-2</v>
      </c>
      <c r="AK3362">
        <f t="shared" si="854"/>
        <v>2.9881018400000006</v>
      </c>
      <c r="AL3362">
        <f t="shared" si="855"/>
        <v>5.4890016000000007E-2</v>
      </c>
      <c r="AM3362"/>
      <c r="AN3362"/>
      <c r="AO3362">
        <f t="shared" si="856"/>
        <v>3.5459519960398804</v>
      </c>
      <c r="AP3362">
        <f t="shared" si="857"/>
        <v>3.0930232558139537</v>
      </c>
      <c r="AQ3362">
        <f t="shared" si="858"/>
        <v>5</v>
      </c>
      <c r="AR3362">
        <v>0</v>
      </c>
      <c r="AS3362">
        <v>1</v>
      </c>
      <c r="AT3362">
        <v>1</v>
      </c>
      <c r="AU3362">
        <v>1</v>
      </c>
      <c r="AV3362">
        <v>1</v>
      </c>
      <c r="AW3362">
        <v>0</v>
      </c>
      <c r="AX3362">
        <v>1</v>
      </c>
    </row>
    <row r="3363" spans="1:52">
      <c r="A3363" s="13" t="s">
        <v>197</v>
      </c>
      <c r="B3363" s="13" t="s">
        <v>219</v>
      </c>
      <c r="D3363" s="14">
        <v>-21.15</v>
      </c>
      <c r="E3363" s="14">
        <v>18.082999999999998</v>
      </c>
      <c r="F3363" s="14">
        <v>3085</v>
      </c>
      <c r="G3363" s="16">
        <v>941</v>
      </c>
      <c r="H3363">
        <v>171.46</v>
      </c>
      <c r="J3363">
        <f>(F3363*100*Info!$B$11)/AI3363</f>
        <v>1.2510270688404332</v>
      </c>
      <c r="K3363">
        <f>2*((F3363*100*Info!$B$11)/AI3363^2)*(AJ3363/2)</f>
        <v>1.1573776694069006E-2</v>
      </c>
      <c r="L3363">
        <f t="shared" si="845"/>
        <v>0.31983700934579495</v>
      </c>
      <c r="M3363">
        <f t="shared" si="846"/>
        <v>4.2813348925015928</v>
      </c>
      <c r="N3363">
        <f t="shared" si="847"/>
        <v>3.9608426733937892E-2</v>
      </c>
      <c r="O3363" s="13">
        <v>1.74</v>
      </c>
      <c r="S3363" s="13">
        <v>2.81</v>
      </c>
      <c r="U3363" s="13">
        <v>0.83</v>
      </c>
      <c r="W3363" s="37">
        <f>U3363*Info!$B$2</f>
        <v>0.39839999999999998</v>
      </c>
      <c r="X3363" s="37">
        <f>W3363*SQRT((0.5*V3363/U3363)^2+Info!$B$3^2)</f>
        <v>1.992E-2</v>
      </c>
      <c r="Y3363" s="28">
        <f>W3363*Info!$D$2</f>
        <v>0.32270399999999999</v>
      </c>
      <c r="Z3363" s="28">
        <f>Y3363*SQRT(Info!$D$3^2+(X3363/W3363)^2)</f>
        <v>2.2818618671602366E-2</v>
      </c>
      <c r="AA3363" s="37">
        <f t="shared" si="848"/>
        <v>1.3416000000000001</v>
      </c>
      <c r="AB3363" s="37">
        <f t="shared" si="849"/>
        <v>1.992E-2</v>
      </c>
      <c r="AC3363" s="37">
        <f>(1-EXP(-Info!$B$6*H3363*1000))+(Info!$B$6/(Info!$B$6-Info!$B$7))*(EXP(-Info!$B$7*H3363*1000)-EXP(-Info!$B$6*H3363*1000))*(Info!$B$9-1)</f>
        <v>0.87914801405053189</v>
      </c>
      <c r="AD3363" s="37">
        <f>SQRT((Info!$B$6*EXP(-Info!$B$6*H3363*1000)+(Info!$B$6/(Info!$B$6+Info!$B$7))*(Info!$B$9-1)*(-Info!$B$7*EXP(-Info!$B$7*H3363*1000)+Info!$B$6*EXP(-Info!$B$6*H3363*1000)))^2*(0.01*H3363*1000)^2)</f>
        <v>3.2950192327776038E-3</v>
      </c>
      <c r="AE3363" s="37">
        <f t="shared" si="850"/>
        <v>1.8061944518979998E-2</v>
      </c>
      <c r="AF3363" s="37">
        <f t="shared" si="851"/>
        <v>1.3078310243498066</v>
      </c>
      <c r="AG3363" s="37">
        <f t="shared" si="852"/>
        <v>2.9101944915876529E-2</v>
      </c>
      <c r="AH3363" s="37">
        <f t="shared" si="853"/>
        <v>0.46542029336292046</v>
      </c>
      <c r="AI3363">
        <f>AF3363*EXP(Info!$B$6*H3363*1000)</f>
        <v>6.301283284179684</v>
      </c>
      <c r="AJ3363">
        <f>2*SQRT((EXP(Info!$B$6*H3363)*AG3363)^2+(Info!$B$6*H3363*0.01*AI3363)^2)</f>
        <v>5.829581743963648E-2</v>
      </c>
      <c r="AK3363">
        <f t="shared" si="854"/>
        <v>1.7839255200000002</v>
      </c>
      <c r="AL3363">
        <f t="shared" si="855"/>
        <v>5.2975248000000003E-2</v>
      </c>
      <c r="AM3363"/>
      <c r="AN3363"/>
      <c r="AO3363">
        <f t="shared" si="856"/>
        <v>3.4222559961780243</v>
      </c>
      <c r="AP3363">
        <f t="shared" si="857"/>
        <v>2.096385542168675</v>
      </c>
      <c r="AQ3363">
        <f t="shared" si="858"/>
        <v>5</v>
      </c>
      <c r="AR3363">
        <v>0</v>
      </c>
      <c r="AS3363">
        <v>1</v>
      </c>
      <c r="AT3363">
        <v>1</v>
      </c>
      <c r="AU3363">
        <v>1</v>
      </c>
      <c r="AV3363">
        <v>1</v>
      </c>
      <c r="AW3363">
        <v>0</v>
      </c>
      <c r="AX3363">
        <v>1</v>
      </c>
    </row>
    <row r="3364" spans="1:52">
      <c r="A3364" s="13" t="s">
        <v>197</v>
      </c>
      <c r="B3364" s="13" t="s">
        <v>219</v>
      </c>
      <c r="D3364" s="14">
        <v>-21.15</v>
      </c>
      <c r="E3364" s="14">
        <v>18.082999999999998</v>
      </c>
      <c r="F3364" s="14">
        <v>3085</v>
      </c>
      <c r="G3364" s="16">
        <v>951</v>
      </c>
      <c r="H3364">
        <v>173.37</v>
      </c>
      <c r="J3364">
        <f>(F3364*100*Info!$B$11)/AI3364</f>
        <v>1.8675557764754613</v>
      </c>
      <c r="K3364">
        <f>2*((F3364*100*Info!$B$11)/AI3364^2)*(AJ3364/2)</f>
        <v>2.1761599194759021E-2</v>
      </c>
      <c r="L3364">
        <f t="shared" si="845"/>
        <v>0.26974205607476681</v>
      </c>
      <c r="M3364">
        <f t="shared" si="846"/>
        <v>5.3902141842945444</v>
      </c>
      <c r="N3364">
        <f t="shared" si="847"/>
        <v>6.2809198059881374E-2</v>
      </c>
      <c r="O3364" s="13">
        <v>1.42</v>
      </c>
      <c r="S3364" s="13">
        <v>2.09</v>
      </c>
      <c r="U3364" s="13">
        <v>0.7</v>
      </c>
      <c r="W3364" s="37">
        <f>U3364*Info!$B$2</f>
        <v>0.33599999999999997</v>
      </c>
      <c r="X3364" s="37">
        <f>W3364*SQRT((0.5*V3364/U3364)^2+Info!$B$3^2)</f>
        <v>1.6799999999999999E-2</v>
      </c>
      <c r="Y3364" s="28">
        <f>W3364*Info!$D$2</f>
        <v>0.27216000000000001</v>
      </c>
      <c r="Z3364" s="28">
        <f>Y3364*SQRT(Info!$D$3^2+(X3364/W3364)^2)</f>
        <v>1.9244618156773082E-2</v>
      </c>
      <c r="AA3364" s="37">
        <f t="shared" si="848"/>
        <v>1.0840000000000001</v>
      </c>
      <c r="AB3364" s="37">
        <f t="shared" si="849"/>
        <v>1.6799999999999999E-2</v>
      </c>
      <c r="AC3364" s="37">
        <f>(1-EXP(-Info!$B$6*H3364*1000))+(Info!$B$6/(Info!$B$6-Info!$B$7))*(EXP(-Info!$B$7*H3364*1000)-EXP(-Info!$B$6*H3364*1000))*(Info!$B$9-1)</f>
        <v>0.88281330586518958</v>
      </c>
      <c r="AD3364" s="37">
        <f>SQRT((Info!$B$6*EXP(-Info!$B$6*H3364*1000)+(Info!$B$6/(Info!$B$6+Info!$B$7))*(Info!$B$9-1)*(-Info!$B$7*EXP(-Info!$B$7*H3364*1000)+Info!$B$6*EXP(-Info!$B$6*H3364*1000)))^2*(0.01*H3364*1000)^2)</f>
        <v>3.2698166904272415E-3</v>
      </c>
      <c r="AE3364" s="37">
        <f t="shared" si="850"/>
        <v>1.5248925397608208E-2</v>
      </c>
      <c r="AF3364" s="37">
        <f t="shared" si="851"/>
        <v>0.86087037644213438</v>
      </c>
      <c r="AG3364" s="37">
        <f t="shared" si="852"/>
        <v>2.455371771813427E-2</v>
      </c>
      <c r="AH3364" s="37">
        <f t="shared" si="853"/>
        <v>0.41189970164695427</v>
      </c>
      <c r="AI3364">
        <f>AF3364*EXP(Info!$B$6*H3364*1000)</f>
        <v>4.2210658745720773</v>
      </c>
      <c r="AJ3364">
        <f>2*SQRT((EXP(Info!$B$6*H3364)*AG3364)^2+(Info!$B$6*H3364*0.01*AI3364)^2)</f>
        <v>4.9185756534923734E-2</v>
      </c>
      <c r="AK3364">
        <f t="shared" si="854"/>
        <v>1.4413948000000001</v>
      </c>
      <c r="AL3364">
        <f t="shared" si="855"/>
        <v>4.4677919999999996E-2</v>
      </c>
      <c r="AM3364"/>
      <c r="AN3364"/>
      <c r="AO3364">
        <f t="shared" si="856"/>
        <v>2.8862399967766468</v>
      </c>
      <c r="AP3364">
        <f t="shared" si="857"/>
        <v>2.0285714285714285</v>
      </c>
      <c r="AQ3364">
        <f t="shared" si="858"/>
        <v>5</v>
      </c>
      <c r="AR3364">
        <v>0</v>
      </c>
      <c r="AS3364">
        <v>1</v>
      </c>
      <c r="AT3364">
        <v>1</v>
      </c>
      <c r="AU3364">
        <v>1</v>
      </c>
      <c r="AV3364">
        <v>1</v>
      </c>
      <c r="AW3364">
        <v>0</v>
      </c>
      <c r="AX3364">
        <v>1</v>
      </c>
      <c r="AZ3364"/>
    </row>
    <row r="3365" spans="1:52">
      <c r="A3365" s="13" t="s">
        <v>197</v>
      </c>
      <c r="B3365" s="13" t="s">
        <v>219</v>
      </c>
      <c r="D3365" s="14">
        <v>-21.15</v>
      </c>
      <c r="E3365" s="14">
        <v>18.082999999999998</v>
      </c>
      <c r="F3365" s="14">
        <v>3085</v>
      </c>
      <c r="G3365" s="16">
        <v>961</v>
      </c>
      <c r="H3365">
        <v>175.28</v>
      </c>
      <c r="J3365">
        <f>(F3365*100*Info!$B$11)/AI3365</f>
        <v>1.3396730372481431</v>
      </c>
      <c r="K3365">
        <f>2*((F3365*100*Info!$B$11)/AI3365^2)*(AJ3365/2)</f>
        <v>1.7298345388686867E-2</v>
      </c>
      <c r="L3365">
        <f t="shared" si="845"/>
        <v>0.42002691588785118</v>
      </c>
      <c r="M3365">
        <f t="shared" si="846"/>
        <v>6.0208764552278931</v>
      </c>
      <c r="N3365">
        <f t="shared" si="847"/>
        <v>7.7743746100230854E-2</v>
      </c>
      <c r="O3365" s="13">
        <v>1.05</v>
      </c>
      <c r="S3365" s="13">
        <v>2.0699999999999998</v>
      </c>
      <c r="U3365" s="13">
        <v>1.0900000000000001</v>
      </c>
      <c r="W3365" s="37">
        <f>U3365*Info!$B$2</f>
        <v>0.5232</v>
      </c>
      <c r="X3365" s="37">
        <f>W3365*SQRT((0.5*V3365/U3365)^2+Info!$B$3^2)</f>
        <v>2.6160000000000003E-2</v>
      </c>
      <c r="Y3365" s="28">
        <f>W3365*Info!$D$2</f>
        <v>0.423792</v>
      </c>
      <c r="Z3365" s="28">
        <f>Y3365*SQRT(Info!$D$3^2+(X3365/W3365)^2)</f>
        <v>2.9966619701260942E-2</v>
      </c>
      <c r="AA3365" s="37">
        <f t="shared" si="848"/>
        <v>0.52680000000000005</v>
      </c>
      <c r="AB3365" s="37">
        <f t="shared" si="849"/>
        <v>2.6160000000000003E-2</v>
      </c>
      <c r="AC3365" s="37">
        <f>(1-EXP(-Info!$B$6*H3365*1000))+(Info!$B$6/(Info!$B$6-Info!$B$7))*(EXP(-Info!$B$7*H3365*1000)-EXP(-Info!$B$6*H3365*1000))*(Info!$B$9-1)</f>
        <v>0.88640653326319363</v>
      </c>
      <c r="AD3365" s="37">
        <f>SQRT((Info!$B$6*EXP(-Info!$B$6*H3365*1000)+(Info!$B$6/(Info!$B$6+Info!$B$7))*(Info!$B$9-1)*(-Info!$B$7*EXP(-Info!$B$7*H3365*1000)+Info!$B$6*EXP(-Info!$B$6*H3365*1000)))^2*(0.01*H3365*1000)^2)</f>
        <v>3.2443589025581499E-3</v>
      </c>
      <c r="AE3365" s="37">
        <f t="shared" si="850"/>
        <v>2.3251296263921153E-2</v>
      </c>
      <c r="AF3365" s="37">
        <f t="shared" si="851"/>
        <v>1.1792490382769494</v>
      </c>
      <c r="AG3365" s="37">
        <f t="shared" si="852"/>
        <v>3.7929158628588561E-2</v>
      </c>
      <c r="AH3365" s="37">
        <f t="shared" si="853"/>
        <v>0.56968552573765674</v>
      </c>
      <c r="AI3365">
        <f>AF3365*EXP(Info!$B$6*H3365*1000)</f>
        <v>5.8843282933672816</v>
      </c>
      <c r="AJ3365">
        <f>2*SQRT((EXP(Info!$B$6*H3365)*AG3365)^2+(Info!$B$6*H3365*0.01*AI3365)^2)</f>
        <v>7.598058658266145E-2</v>
      </c>
      <c r="AK3365">
        <f t="shared" si="854"/>
        <v>0.70048596000000007</v>
      </c>
      <c r="AL3365">
        <f t="shared" si="855"/>
        <v>6.9569904000000002E-2</v>
      </c>
      <c r="AM3365"/>
      <c r="AN3365"/>
      <c r="AO3365">
        <f t="shared" si="856"/>
        <v>4.4942879949807795</v>
      </c>
      <c r="AP3365">
        <f t="shared" si="857"/>
        <v>0.96330275229357798</v>
      </c>
      <c r="AQ3365">
        <f t="shared" si="858"/>
        <v>5</v>
      </c>
      <c r="AR3365">
        <v>0</v>
      </c>
      <c r="AS3365">
        <v>1</v>
      </c>
      <c r="AT3365">
        <v>1</v>
      </c>
      <c r="AU3365">
        <v>1</v>
      </c>
      <c r="AV3365">
        <v>1</v>
      </c>
      <c r="AW3365">
        <v>0</v>
      </c>
      <c r="AX3365">
        <v>1</v>
      </c>
    </row>
    <row r="3366" spans="1:52">
      <c r="A3366" s="13" t="s">
        <v>197</v>
      </c>
      <c r="B3366" s="13" t="s">
        <v>219</v>
      </c>
      <c r="D3366" s="14">
        <v>-21.15</v>
      </c>
      <c r="E3366" s="14">
        <v>18.082999999999998</v>
      </c>
      <c r="F3366" s="14">
        <v>3085</v>
      </c>
      <c r="G3366" s="16">
        <v>991</v>
      </c>
      <c r="H3366">
        <v>183.3</v>
      </c>
      <c r="J3366">
        <f>(F3366*100*Info!$B$11)/AI3366</f>
        <v>2.3724957384938836</v>
      </c>
      <c r="K3366">
        <f>2*((F3366*100*Info!$B$11)/AI3366^2)*(AJ3366/2)</f>
        <v>5.6201128246220616E-2</v>
      </c>
      <c r="L3366">
        <f t="shared" si="845"/>
        <v>0.43158728971962695</v>
      </c>
      <c r="M3366">
        <f t="shared" si="846"/>
        <v>10.956147360432958</v>
      </c>
      <c r="N3366">
        <f t="shared" si="847"/>
        <v>0.25953591102299534</v>
      </c>
      <c r="O3366" s="13">
        <v>1.51</v>
      </c>
      <c r="S3366" s="13">
        <v>1.93</v>
      </c>
      <c r="U3366" s="13">
        <v>1.1200000000000001</v>
      </c>
      <c r="W3366" s="37">
        <f>U3366*Info!$B$2</f>
        <v>0.53760000000000008</v>
      </c>
      <c r="X3366" s="37">
        <f>W3366*SQRT((0.5*V3366/U3366)^2+Info!$B$3^2)</f>
        <v>2.6880000000000005E-2</v>
      </c>
      <c r="Y3366" s="28">
        <f>W3366*Info!$D$2</f>
        <v>0.43545600000000007</v>
      </c>
      <c r="Z3366" s="28">
        <f>Y3366*SQRT(Info!$D$3^2+(X3366/W3366)^2)</f>
        <v>3.0791389050836934E-2</v>
      </c>
      <c r="AA3366" s="37">
        <f t="shared" si="848"/>
        <v>0.97239999999999993</v>
      </c>
      <c r="AB3366" s="37">
        <f t="shared" si="849"/>
        <v>2.6880000000000005E-2</v>
      </c>
      <c r="AC3366" s="37">
        <f>(1-EXP(-Info!$B$6*H3366*1000))+(Info!$B$6/(Info!$B$6-Info!$B$7))*(EXP(-Info!$B$7*H3366*1000)-EXP(-Info!$B$6*H3366*1000))*(Info!$B$9-1)</f>
        <v>0.90073657210894431</v>
      </c>
      <c r="AD3366" s="37">
        <f>SQRT((Info!$B$6*EXP(-Info!$B$6*H3366*1000)+(Info!$B$6/(Info!$B$6+Info!$B$7))*(Info!$B$9-1)*(-Info!$B$7*EXP(-Info!$B$7*H3366*1000)+Info!$B$6*EXP(-Info!$B$6*H3366*1000)))^2*(0.01*H3366*1000)^2)</f>
        <v>3.1350437794946829E-3</v>
      </c>
      <c r="AE3366" s="37">
        <f t="shared" si="850"/>
        <v>2.4402964306077638E-2</v>
      </c>
      <c r="AF3366" s="37">
        <f t="shared" si="851"/>
        <v>0.61866775728126244</v>
      </c>
      <c r="AG3366" s="37">
        <f t="shared" si="852"/>
        <v>3.9288857282996914E-2</v>
      </c>
      <c r="AH3366" s="37">
        <f t="shared" si="853"/>
        <v>0.32055324211464375</v>
      </c>
      <c r="AI3366">
        <f>AF3366*EXP(Info!$B$6*H3366*1000)</f>
        <v>3.3226934105874903</v>
      </c>
      <c r="AJ3366">
        <f>2*SQRT((EXP(Info!$B$6*H3366)*AG3366)^2+(Info!$B$6*H3366*0.01*AI3366)^2)</f>
        <v>7.8709991112500849E-2</v>
      </c>
      <c r="AK3366">
        <f t="shared" si="854"/>
        <v>1.2930002799999998</v>
      </c>
      <c r="AL3366">
        <f t="shared" si="855"/>
        <v>7.1484672000000013E-2</v>
      </c>
      <c r="AM3366"/>
      <c r="AN3366"/>
      <c r="AO3366">
        <f t="shared" si="856"/>
        <v>4.6179839948426356</v>
      </c>
      <c r="AP3366">
        <f t="shared" si="857"/>
        <v>1.3482142857142856</v>
      </c>
      <c r="AQ3366">
        <f t="shared" si="858"/>
        <v>5</v>
      </c>
      <c r="AR3366">
        <v>0</v>
      </c>
      <c r="AS3366">
        <v>1</v>
      </c>
      <c r="AT3366">
        <v>1</v>
      </c>
      <c r="AU3366">
        <v>1</v>
      </c>
      <c r="AV3366">
        <v>1</v>
      </c>
      <c r="AW3366">
        <v>0</v>
      </c>
      <c r="AX3366">
        <v>1</v>
      </c>
    </row>
    <row r="3367" spans="1:52">
      <c r="A3367" s="13" t="s">
        <v>197</v>
      </c>
      <c r="B3367" s="13" t="s">
        <v>219</v>
      </c>
      <c r="D3367" s="14">
        <v>-21.15</v>
      </c>
      <c r="E3367" s="14">
        <v>18.082999999999998</v>
      </c>
      <c r="F3367" s="14">
        <v>3085</v>
      </c>
      <c r="G3367" s="16">
        <v>1011</v>
      </c>
      <c r="H3367">
        <v>189.3</v>
      </c>
      <c r="J3367">
        <f>(F3367*100*Info!$B$11)/AI3367</f>
        <v>1.2957398774659661</v>
      </c>
      <c r="K3367">
        <f>2*((F3367*100*Info!$B$11)/AI3367^2)*(AJ3367/2)</f>
        <v>1.8015088053220343E-2</v>
      </c>
      <c r="L3367">
        <f t="shared" si="845"/>
        <v>0.46241495327102888</v>
      </c>
      <c r="M3367">
        <f t="shared" si="846"/>
        <v>6.4111135953212166</v>
      </c>
      <c r="N3367">
        <f t="shared" si="847"/>
        <v>8.9135773273245886E-2</v>
      </c>
      <c r="O3367" s="13">
        <v>1.39</v>
      </c>
      <c r="S3367" s="13">
        <v>2.2799999999999998</v>
      </c>
      <c r="U3367" s="13">
        <v>1.2</v>
      </c>
      <c r="W3367" s="37">
        <f>U3367*Info!$B$2</f>
        <v>0.57599999999999996</v>
      </c>
      <c r="X3367" s="37">
        <f>W3367*SQRT((0.5*V3367/U3367)^2+Info!$B$3^2)</f>
        <v>2.8799999999999999E-2</v>
      </c>
      <c r="Y3367" s="28">
        <f>W3367*Info!$D$2</f>
        <v>0.46655999999999997</v>
      </c>
      <c r="Z3367" s="28">
        <f>Y3367*SQRT(Info!$D$3^2+(X3367/W3367)^2)</f>
        <v>3.2990773983039567E-2</v>
      </c>
      <c r="AA3367" s="37">
        <f t="shared" si="848"/>
        <v>0.81399999999999995</v>
      </c>
      <c r="AB3367" s="37">
        <f t="shared" si="849"/>
        <v>2.8799999999999999E-2</v>
      </c>
      <c r="AC3367" s="37">
        <f>(1-EXP(-Info!$B$6*H3367*1000))+(Info!$B$6/(Info!$B$6-Info!$B$7))*(EXP(-Info!$B$7*H3367*1000)-EXP(-Info!$B$6*H3367*1000))*(Info!$B$9-1)</f>
        <v>0.91069623142156497</v>
      </c>
      <c r="AD3367" s="37">
        <f>SQRT((Info!$B$6*EXP(-Info!$B$6*H3367*1000)+(Info!$B$6/(Info!$B$6+Info!$B$7))*(Info!$B$9-1)*(-Info!$B$7*EXP(-Info!$B$7*H3367*1000)+Info!$B$6*EXP(-Info!$B$6*H3367*1000)))^2*(0.01*H3367*1000)^2)</f>
        <v>3.0511923114437079E-3</v>
      </c>
      <c r="AE3367" s="37">
        <f t="shared" si="850"/>
        <v>2.6345384852121401E-2</v>
      </c>
      <c r="AF3367" s="37">
        <f t="shared" si="851"/>
        <v>1.0721332676228461</v>
      </c>
      <c r="AG3367" s="37">
        <f t="shared" si="852"/>
        <v>4.2219313957078793E-2</v>
      </c>
      <c r="AH3367" s="37">
        <f t="shared" si="853"/>
        <v>0.47023388930826587</v>
      </c>
      <c r="AI3367">
        <f>AF3367*EXP(Info!$B$6*H3367*1000)</f>
        <v>6.0838414361045894</v>
      </c>
      <c r="AJ3367">
        <f>2*SQRT((EXP(Info!$B$6*H3367)*AG3367)^2+(Info!$B$6*H3367*0.01*AI3367)^2)</f>
        <v>8.458560323666002E-2</v>
      </c>
      <c r="AK3367">
        <f t="shared" si="854"/>
        <v>1.0823757999999999</v>
      </c>
      <c r="AL3367">
        <f t="shared" si="855"/>
        <v>7.6590720000000001E-2</v>
      </c>
      <c r="AM3367"/>
      <c r="AN3367"/>
      <c r="AO3367">
        <f t="shared" si="856"/>
        <v>4.9478399944742515</v>
      </c>
      <c r="AP3367">
        <f t="shared" si="857"/>
        <v>1.1583333333333332</v>
      </c>
      <c r="AQ3367">
        <f t="shared" si="858"/>
        <v>5</v>
      </c>
      <c r="AR3367">
        <v>0</v>
      </c>
      <c r="AS3367">
        <v>1</v>
      </c>
      <c r="AT3367">
        <v>1</v>
      </c>
      <c r="AU3367">
        <v>1</v>
      </c>
      <c r="AV3367">
        <v>1</v>
      </c>
      <c r="AW3367">
        <v>0</v>
      </c>
      <c r="AX3367">
        <v>1</v>
      </c>
    </row>
    <row r="3368" spans="1:52">
      <c r="A3368" s="13" t="s">
        <v>197</v>
      </c>
      <c r="B3368" s="13" t="s">
        <v>219</v>
      </c>
      <c r="D3368" s="14">
        <v>-21.15</v>
      </c>
      <c r="E3368" s="14">
        <v>18.082999999999998</v>
      </c>
      <c r="F3368" s="14">
        <v>3085</v>
      </c>
      <c r="G3368" s="16">
        <v>1021</v>
      </c>
      <c r="H3368">
        <v>192.2</v>
      </c>
      <c r="J3368">
        <f>(F3368*100*Info!$B$11)/AI3368</f>
        <v>1.2629624890511362</v>
      </c>
      <c r="K3368">
        <f>2*((F3368*100*Info!$B$11)/AI3368^2)*(AJ3368/2)</f>
        <v>2.6250431150595395E-2</v>
      </c>
      <c r="L3368">
        <f t="shared" si="845"/>
        <v>0.70903626168224421</v>
      </c>
      <c r="M3368">
        <f t="shared" si="846"/>
        <v>9.5817023601344022</v>
      </c>
      <c r="N3368">
        <f t="shared" si="847"/>
        <v>0.19915383100504863</v>
      </c>
      <c r="O3368" s="13">
        <v>1.04</v>
      </c>
      <c r="S3368" s="13">
        <v>1.93</v>
      </c>
      <c r="U3368" s="13">
        <v>1.84</v>
      </c>
      <c r="W3368" s="37">
        <f>U3368*Info!$B$2</f>
        <v>0.88319999999999999</v>
      </c>
      <c r="X3368" s="37">
        <f>W3368*SQRT((0.5*V3368/U3368)^2+Info!$B$3^2)</f>
        <v>4.4160000000000005E-2</v>
      </c>
      <c r="Y3368" s="28">
        <f>W3368*Info!$D$2</f>
        <v>0.71539200000000003</v>
      </c>
      <c r="Z3368" s="28">
        <f>Y3368*SQRT(Info!$D$3^2+(X3368/W3368)^2)</f>
        <v>5.0585853440660675E-2</v>
      </c>
      <c r="AA3368" s="37">
        <f t="shared" si="848"/>
        <v>0.15680000000000005</v>
      </c>
      <c r="AB3368" s="37">
        <f t="shared" si="849"/>
        <v>4.4160000000000005E-2</v>
      </c>
      <c r="AC3368" s="37">
        <f>(1-EXP(-Info!$B$6*H3368*1000))+(Info!$B$6/(Info!$B$6-Info!$B$7))*(EXP(-Info!$B$7*H3368*1000)-EXP(-Info!$B$6*H3368*1000))*(Info!$B$9-1)</f>
        <v>0.91528882166834458</v>
      </c>
      <c r="AD3368" s="37">
        <f>SQRT((Info!$B$6*EXP(-Info!$B$6*H3368*1000)+(Info!$B$6/(Info!$B$6+Info!$B$7))*(Info!$B$9-1)*(-Info!$B$7*EXP(-Info!$B$7*H3368*1000)+Info!$B$6*EXP(-Info!$B$6*H3368*1000)))^2*(0.01*H3368*1000)^2)</f>
        <v>3.0101756745682284E-3</v>
      </c>
      <c r="AE3368" s="37">
        <f t="shared" si="850"/>
        <v>4.0421910140006373E-2</v>
      </c>
      <c r="AF3368" s="37">
        <f t="shared" si="851"/>
        <v>1.0710907127624034</v>
      </c>
      <c r="AG3368" s="37">
        <f t="shared" si="852"/>
        <v>6.4752292528425209E-2</v>
      </c>
      <c r="AH3368" s="37">
        <f t="shared" si="853"/>
        <v>0.55496928122404321</v>
      </c>
      <c r="AI3368">
        <f>AF3368*EXP(Info!$B$6*H3368*1000)</f>
        <v>6.2417340382477109</v>
      </c>
      <c r="AJ3368">
        <f>2*SQRT((EXP(Info!$B$6*H3368)*AG3368)^2+(Info!$B$6*H3368*0.01*AI3368)^2)</f>
        <v>0.12973323519247867</v>
      </c>
      <c r="AK3368">
        <f t="shared" si="854"/>
        <v>0.20849696000000006</v>
      </c>
      <c r="AL3368">
        <f t="shared" si="855"/>
        <v>0.11743910400000002</v>
      </c>
      <c r="AM3368"/>
      <c r="AN3368"/>
      <c r="AO3368">
        <f t="shared" si="856"/>
        <v>7.586687991527187</v>
      </c>
      <c r="AP3368">
        <f t="shared" si="857"/>
        <v>0.56521739130434778</v>
      </c>
      <c r="AQ3368">
        <f t="shared" si="858"/>
        <v>5</v>
      </c>
      <c r="AR3368">
        <v>0</v>
      </c>
      <c r="AS3368">
        <v>1</v>
      </c>
      <c r="AT3368">
        <v>1</v>
      </c>
      <c r="AU3368">
        <v>1</v>
      </c>
      <c r="AV3368">
        <v>1</v>
      </c>
      <c r="AW3368">
        <v>0</v>
      </c>
      <c r="AX3368">
        <v>1</v>
      </c>
    </row>
    <row r="3369" spans="1:52">
      <c r="A3369" s="13" t="s">
        <v>197</v>
      </c>
      <c r="B3369" s="13" t="s">
        <v>219</v>
      </c>
      <c r="D3369" s="14">
        <v>-21.15</v>
      </c>
      <c r="E3369" s="14">
        <v>18.082999999999998</v>
      </c>
      <c r="F3369" s="14">
        <v>3085</v>
      </c>
      <c r="G3369" s="16">
        <v>1031</v>
      </c>
      <c r="H3369">
        <v>194.2</v>
      </c>
      <c r="J3369">
        <f>(F3369*100*Info!$B$11)/AI3369</f>
        <v>1.6364909581880702</v>
      </c>
      <c r="K3369">
        <f>2*((F3369*100*Info!$B$11)/AI3369^2)*(AJ3369/2)</f>
        <v>2.6164255428042335E-2</v>
      </c>
      <c r="L3369">
        <f t="shared" si="845"/>
        <v>0.42002691588785124</v>
      </c>
      <c r="M3369">
        <f t="shared" si="846"/>
        <v>7.3548616754931588</v>
      </c>
      <c r="N3369">
        <f t="shared" si="847"/>
        <v>0.11758969919918573</v>
      </c>
      <c r="O3369" s="13">
        <v>1.04</v>
      </c>
      <c r="S3369" s="13">
        <v>1.71</v>
      </c>
      <c r="U3369" s="13">
        <v>1.0900000000000001</v>
      </c>
      <c r="W3369" s="37">
        <f>U3369*Info!$B$2</f>
        <v>0.5232</v>
      </c>
      <c r="X3369" s="37">
        <f>W3369*SQRT((0.5*V3369/U3369)^2+Info!$B$3^2)</f>
        <v>2.6160000000000003E-2</v>
      </c>
      <c r="Y3369" s="28">
        <f>W3369*Info!$D$2</f>
        <v>0.423792</v>
      </c>
      <c r="Z3369" s="28">
        <f>Y3369*SQRT(Info!$D$3^2+(X3369/W3369)^2)</f>
        <v>2.9966619701260942E-2</v>
      </c>
      <c r="AA3369" s="37">
        <f t="shared" si="848"/>
        <v>0.51680000000000004</v>
      </c>
      <c r="AB3369" s="37">
        <f t="shared" si="849"/>
        <v>2.6160000000000003E-2</v>
      </c>
      <c r="AC3369" s="37">
        <f>(1-EXP(-Info!$B$6*H3369*1000))+(Info!$B$6/(Info!$B$6-Info!$B$7))*(EXP(-Info!$B$7*H3369*1000)-EXP(-Info!$B$6*H3369*1000))*(Info!$B$9-1)</f>
        <v>0.918374990477686</v>
      </c>
      <c r="AD3369" s="37">
        <f>SQRT((Info!$B$6*EXP(-Info!$B$6*H3369*1000)+(Info!$B$6/(Info!$B$6+Info!$B$7))*(Info!$B$9-1)*(-Info!$B$7*EXP(-Info!$B$7*H3369*1000)+Info!$B$6*EXP(-Info!$B$6*H3369*1000)))^2*(0.01*H3369*1000)^2)</f>
        <v>2.9817360162982245E-3</v>
      </c>
      <c r="AE3369" s="37">
        <f t="shared" si="850"/>
        <v>2.407405821551906E-2</v>
      </c>
      <c r="AF3369" s="37">
        <f t="shared" si="851"/>
        <v>0.81159180492113192</v>
      </c>
      <c r="AG3369" s="37">
        <f t="shared" si="852"/>
        <v>3.8439024119821266E-2</v>
      </c>
      <c r="AH3369" s="37">
        <f t="shared" si="853"/>
        <v>0.47461509059715318</v>
      </c>
      <c r="AI3369">
        <f>AF3369*EXP(Info!$B$6*H3369*1000)</f>
        <v>4.817060502227708</v>
      </c>
      <c r="AJ3369">
        <f>2*SQRT((EXP(Info!$B$6*H3369)*AG3369)^2+(Info!$B$6*H3369*0.01*AI3369)^2)</f>
        <v>7.7015275130004945E-2</v>
      </c>
      <c r="AK3369">
        <f t="shared" si="854"/>
        <v>0.68718896000000007</v>
      </c>
      <c r="AL3369">
        <f t="shared" si="855"/>
        <v>6.9569904000000002E-2</v>
      </c>
      <c r="AM3369"/>
      <c r="AN3369"/>
      <c r="AO3369">
        <f t="shared" si="856"/>
        <v>4.4942879949807795</v>
      </c>
      <c r="AP3369">
        <f t="shared" si="857"/>
        <v>0.95412844036697242</v>
      </c>
      <c r="AQ3369">
        <f t="shared" si="858"/>
        <v>5</v>
      </c>
      <c r="AR3369">
        <v>0</v>
      </c>
      <c r="AS3369">
        <v>1</v>
      </c>
      <c r="AT3369">
        <v>1</v>
      </c>
      <c r="AU3369">
        <v>1</v>
      </c>
      <c r="AV3369">
        <v>1</v>
      </c>
      <c r="AW3369">
        <v>0</v>
      </c>
      <c r="AX3369">
        <v>1</v>
      </c>
    </row>
    <row r="3370" spans="1:52">
      <c r="A3370" s="13" t="s">
        <v>197</v>
      </c>
      <c r="B3370" s="13" t="s">
        <v>219</v>
      </c>
      <c r="D3370" s="14">
        <v>-21.15</v>
      </c>
      <c r="E3370" s="14">
        <v>18.082999999999998</v>
      </c>
      <c r="F3370" s="14">
        <v>3085</v>
      </c>
      <c r="G3370" s="16">
        <v>1040</v>
      </c>
      <c r="H3370">
        <v>196</v>
      </c>
      <c r="J3370">
        <f>(F3370*100*Info!$B$11)/AI3370</f>
        <v>0.48893025025438519</v>
      </c>
      <c r="K3370">
        <f>2*((F3370*100*Info!$B$11)/AI3370^2)*(AJ3370/2)</f>
        <v>2.2087256229743864E-3</v>
      </c>
      <c r="L3370">
        <f t="shared" si="845"/>
        <v>0.39690616822429986</v>
      </c>
      <c r="M3370">
        <f t="shared" si="846"/>
        <v>2.0764359240843513</v>
      </c>
      <c r="N3370">
        <f t="shared" si="847"/>
        <v>9.3802280133074463E-3</v>
      </c>
      <c r="O3370" s="13">
        <v>0.85</v>
      </c>
      <c r="S3370" s="13">
        <v>3.4</v>
      </c>
      <c r="U3370" s="13">
        <v>1.03</v>
      </c>
      <c r="W3370" s="37">
        <f>U3370*Info!$B$2</f>
        <v>0.49440000000000001</v>
      </c>
      <c r="X3370" s="37">
        <f>W3370*SQRT((0.5*V3370/U3370)^2+Info!$B$3^2)</f>
        <v>2.4720000000000002E-2</v>
      </c>
      <c r="Y3370" s="28">
        <f>W3370*Info!$D$2</f>
        <v>0.40046400000000004</v>
      </c>
      <c r="Z3370" s="28">
        <f>Y3370*SQRT(Info!$D$3^2+(X3370/W3370)^2)</f>
        <v>2.8317081002108967E-2</v>
      </c>
      <c r="AA3370" s="37">
        <f t="shared" si="848"/>
        <v>0.35559999999999997</v>
      </c>
      <c r="AB3370" s="37">
        <f t="shared" si="849"/>
        <v>2.4720000000000002E-2</v>
      </c>
      <c r="AC3370" s="37">
        <f>(1-EXP(-Info!$B$6*H3370*1000))+(Info!$B$6/(Info!$B$6-Info!$B$7))*(EXP(-Info!$B$7*H3370*1000)-EXP(-Info!$B$6*H3370*1000))*(Info!$B$9-1)</f>
        <v>0.92109710965455938</v>
      </c>
      <c r="AD3370" s="37">
        <f>SQRT((Info!$B$6*EXP(-Info!$B$6*H3370*1000)+(Info!$B$6/(Info!$B$6+Info!$B$7))*(Info!$B$9-1)*(-Info!$B$7*EXP(-Info!$B$7*H3370*1000)+Info!$B$6*EXP(-Info!$B$6*H3370*1000)))^2*(0.01*H3370*1000)^2)</f>
        <v>2.9560474825000255E-3</v>
      </c>
      <c r="AE3370" s="37">
        <f t="shared" si="850"/>
        <v>2.2793771638213511E-2</v>
      </c>
      <c r="AF3370" s="37">
        <f t="shared" si="851"/>
        <v>2.6719938678068385</v>
      </c>
      <c r="AG3370" s="37">
        <f t="shared" si="852"/>
        <v>3.6351246223135562E-2</v>
      </c>
      <c r="AH3370" s="37">
        <f t="shared" si="853"/>
        <v>0.78588054935495255</v>
      </c>
      <c r="AI3370">
        <f>AF3370*EXP(Info!$B$6*H3370*1000)</f>
        <v>16.123109488191922</v>
      </c>
      <c r="AJ3370">
        <f>2*SQRT((EXP(Info!$B$6*H3370)*AG3370)^2+(Info!$B$6*H3370*0.01*AI3370)^2)</f>
        <v>7.2835593686548641E-2</v>
      </c>
      <c r="AK3370">
        <f t="shared" si="854"/>
        <v>0.47284131999999995</v>
      </c>
      <c r="AL3370">
        <f t="shared" si="855"/>
        <v>6.5740368000000007E-2</v>
      </c>
      <c r="AM3370"/>
      <c r="AN3370"/>
      <c r="AO3370">
        <f t="shared" si="856"/>
        <v>4.2468959952570664</v>
      </c>
      <c r="AP3370">
        <f t="shared" si="857"/>
        <v>0.82524271844660191</v>
      </c>
      <c r="AQ3370">
        <f t="shared" si="858"/>
        <v>5</v>
      </c>
      <c r="AR3370">
        <v>0</v>
      </c>
      <c r="AS3370">
        <v>1</v>
      </c>
      <c r="AT3370">
        <v>1</v>
      </c>
      <c r="AU3370">
        <v>1</v>
      </c>
      <c r="AV3370">
        <v>1</v>
      </c>
      <c r="AW3370">
        <v>0</v>
      </c>
      <c r="AX3370">
        <v>1</v>
      </c>
      <c r="AZ3370"/>
    </row>
    <row r="3371" spans="1:52">
      <c r="A3371" s="13" t="s">
        <v>197</v>
      </c>
      <c r="B3371" s="13" t="s">
        <v>219</v>
      </c>
      <c r="D3371" s="14">
        <v>-21.15</v>
      </c>
      <c r="E3371" s="14">
        <v>18.082999999999998</v>
      </c>
      <c r="F3371" s="14">
        <v>3085</v>
      </c>
      <c r="G3371" s="16">
        <v>1051</v>
      </c>
      <c r="H3371">
        <v>198.2</v>
      </c>
      <c r="J3371">
        <f>(F3371*100*Info!$B$11)/AI3371</f>
        <v>1.0512349557772944</v>
      </c>
      <c r="K3371">
        <f>2*((F3371*100*Info!$B$11)/AI3371^2)*(AJ3371/2)</f>
        <v>9.7332615053629095E-3</v>
      </c>
      <c r="L3371">
        <f t="shared" ref="L3371:L3434" si="859">(M3371/10.7)/J3371</f>
        <v>0.37763887850467365</v>
      </c>
      <c r="M3371">
        <f t="shared" ref="M3371:M3434" si="860">((U3371/0.242530073729142))*J3371</f>
        <v>4.2477629302677293</v>
      </c>
      <c r="N3371">
        <f t="shared" ref="N3371:N3434" si="861">2*M3371*SQRT((0.5*K3371/J3371)^2+(0.5*V3371/U3371)^2)</f>
        <v>3.932954016213417E-2</v>
      </c>
      <c r="O3371" s="13">
        <v>0.98</v>
      </c>
      <c r="S3371" s="13">
        <v>2.0699999999999998</v>
      </c>
      <c r="U3371" s="13">
        <v>0.98</v>
      </c>
      <c r="W3371" s="37">
        <f>U3371*Info!$B$2</f>
        <v>0.47039999999999998</v>
      </c>
      <c r="X3371" s="37">
        <f>W3371*SQRT((0.5*V3371/U3371)^2+Info!$B$3^2)</f>
        <v>2.3519999999999999E-2</v>
      </c>
      <c r="Y3371" s="28">
        <f>W3371*Info!$D$2</f>
        <v>0.38102400000000003</v>
      </c>
      <c r="Z3371" s="28">
        <f>Y3371*SQRT(Info!$D$3^2+(X3371/W3371)^2)</f>
        <v>2.6942465419482316E-2</v>
      </c>
      <c r="AA3371" s="37">
        <f t="shared" ref="AA3371:AA3408" si="862">IF(O3371-W3371&gt;0,O3371-W3371,0)</f>
        <v>0.50960000000000005</v>
      </c>
      <c r="AB3371" s="37">
        <f t="shared" ref="AB3371:AB3408" si="863">SQRT((0.5*P3371)^2+X3371^2)</f>
        <v>2.3519999999999999E-2</v>
      </c>
      <c r="AC3371" s="37">
        <f>(1-EXP(-Info!$B$6*H3371*1000))+(Info!$B$6/(Info!$B$6-Info!$B$7))*(EXP(-Info!$B$7*H3371*1000)-EXP(-Info!$B$6*H3371*1000))*(Info!$B$9-1)</f>
        <v>0.92435417701862554</v>
      </c>
      <c r="AD3371" s="37">
        <f>SQRT((Info!$B$6*EXP(-Info!$B$6*H3371*1000)+(Info!$B$6/(Info!$B$6+Info!$B$7))*(Info!$B$9-1)*(-Info!$B$7*EXP(-Info!$B$7*H3371*1000)+Info!$B$6*EXP(-Info!$B$6*H3371*1000)))^2*(0.01*H3371*1000)^2)</f>
        <v>2.9245458890775088E-3</v>
      </c>
      <c r="AE3371" s="37">
        <f t="shared" ref="AE3371:AE3388" si="864">IF(AA3371&gt;0,AA3371*AC3371*SQRT((AB3371/AA3371)^2+(AD3371/AC3371)^2),AA3371*AC3371*SQRT((AD3371/AC3371)^2))</f>
        <v>2.1791832620226159E-2</v>
      </c>
      <c r="AF3371" s="37">
        <f t="shared" ref="AF3371:AF3408" si="865">IF((S3371-Y3371-AA3371*AC3371)&gt;0,S3371-Y3371-AA3371*AC3371,0)</f>
        <v>1.2179251113913081</v>
      </c>
      <c r="AG3371" s="37">
        <f t="shared" ref="AG3371:AG3388" si="866">SQRT((T3371*0.5)^2+Z3371^2+AE3371^2)</f>
        <v>3.4652278595035467E-2</v>
      </c>
      <c r="AH3371" s="37">
        <f t="shared" ref="AH3371:AH3408" si="867">AF3371/S3371</f>
        <v>0.58836961902961749</v>
      </c>
      <c r="AI3371">
        <f>AF3371*EXP(Info!$B$6*H3371*1000)</f>
        <v>7.4988716020308681</v>
      </c>
      <c r="AJ3371">
        <f>2*SQRT((EXP(Info!$B$6*H3371)*AG3371)^2+(Info!$B$6*H3371*0.01*AI3371)^2)</f>
        <v>6.9431175111312457E-2</v>
      </c>
      <c r="AK3371">
        <f t="shared" ref="AK3371:AK3408" si="868">AA3371/0.752049334436339</f>
        <v>0.67761512000000002</v>
      </c>
      <c r="AL3371">
        <f t="shared" ref="AL3371:AL3408" si="869">AB3371/0.752049334436339*2</f>
        <v>6.2549088000000003E-2</v>
      </c>
      <c r="AM3371"/>
      <c r="AN3371"/>
      <c r="AO3371">
        <f t="shared" ref="AO3371:AO3408" si="870">U3371/0.242530074</f>
        <v>4.0407359954873057</v>
      </c>
      <c r="AP3371">
        <f t="shared" ref="AP3371:AP3408" si="871">O3371/U3371</f>
        <v>1</v>
      </c>
      <c r="AQ3371">
        <f t="shared" si="858"/>
        <v>5</v>
      </c>
      <c r="AR3371">
        <v>0</v>
      </c>
      <c r="AS3371">
        <v>1</v>
      </c>
      <c r="AT3371">
        <v>1</v>
      </c>
      <c r="AU3371">
        <v>1</v>
      </c>
      <c r="AV3371">
        <v>1</v>
      </c>
      <c r="AW3371">
        <v>0</v>
      </c>
      <c r="AX3371">
        <v>1</v>
      </c>
    </row>
    <row r="3372" spans="1:52">
      <c r="A3372" s="13" t="s">
        <v>197</v>
      </c>
      <c r="B3372" s="13" t="s">
        <v>219</v>
      </c>
      <c r="D3372" s="14">
        <v>-21.15</v>
      </c>
      <c r="E3372" s="14">
        <v>18.082999999999998</v>
      </c>
      <c r="F3372" s="14">
        <v>3085</v>
      </c>
      <c r="G3372" s="16">
        <v>1061</v>
      </c>
      <c r="H3372">
        <v>200.2</v>
      </c>
      <c r="J3372">
        <f>(F3372*100*Info!$B$11)/AI3372</f>
        <v>1.2017862027655808</v>
      </c>
      <c r="K3372">
        <f>2*((F3372*100*Info!$B$11)/AI3372^2)*(AJ3372/2)</f>
        <v>1.2076801830886602E-2</v>
      </c>
      <c r="L3372">
        <f t="shared" si="859"/>
        <v>0.35837158878504732</v>
      </c>
      <c r="M3372">
        <f t="shared" si="860"/>
        <v>4.6083405302560374</v>
      </c>
      <c r="N3372">
        <f t="shared" si="861"/>
        <v>4.6309414457473899E-2</v>
      </c>
      <c r="O3372" s="13">
        <v>0.6</v>
      </c>
      <c r="S3372" s="13">
        <v>1.55</v>
      </c>
      <c r="U3372" s="13">
        <v>0.93</v>
      </c>
      <c r="W3372" s="37">
        <f>U3372*Info!$B$2</f>
        <v>0.44640000000000002</v>
      </c>
      <c r="X3372" s="37">
        <f>W3372*SQRT((0.5*V3372/U3372)^2+Info!$B$3^2)</f>
        <v>2.2320000000000003E-2</v>
      </c>
      <c r="Y3372" s="28">
        <f>W3372*Info!$D$2</f>
        <v>0.36158400000000002</v>
      </c>
      <c r="Z3372" s="28">
        <f>Y3372*SQRT(Info!$D$3^2+(X3372/W3372)^2)</f>
        <v>2.5567849836855665E-2</v>
      </c>
      <c r="AA3372" s="37">
        <f t="shared" si="862"/>
        <v>0.15359999999999996</v>
      </c>
      <c r="AB3372" s="37">
        <f t="shared" si="863"/>
        <v>2.2320000000000003E-2</v>
      </c>
      <c r="AC3372" s="37">
        <f>(1-EXP(-Info!$B$6*H3372*1000))+(Info!$B$6/(Info!$B$6-Info!$B$7))*(EXP(-Info!$B$7*H3372*1000)-EXP(-Info!$B$6*H3372*1000))*(Info!$B$9-1)</f>
        <v>0.92724962523722232</v>
      </c>
      <c r="AD3372" s="37">
        <f>SQRT((Info!$B$6*EXP(-Info!$B$6*H3372*1000)+(Info!$B$6/(Info!$B$6+Info!$B$7))*(Info!$B$9-1)*(-Info!$B$7*EXP(-Info!$B$7*H3372*1000)+Info!$B$6*EXP(-Info!$B$6*H3372*1000)))^2*(0.01*H3372*1000)^2)</f>
        <v>2.8958221200858238E-3</v>
      </c>
      <c r="AE3372" s="37">
        <f t="shared" si="864"/>
        <v>2.0700990835240428E-2</v>
      </c>
      <c r="AF3372" s="37">
        <f t="shared" si="865"/>
        <v>1.0459904575635628</v>
      </c>
      <c r="AG3372" s="37">
        <f t="shared" si="866"/>
        <v>3.2897507000389993E-2</v>
      </c>
      <c r="AH3372" s="37">
        <f t="shared" si="867"/>
        <v>0.67483255326681468</v>
      </c>
      <c r="AI3372">
        <f>AF3372*EXP(Info!$B$6*H3372*1000)</f>
        <v>6.5594661835855614</v>
      </c>
      <c r="AJ3372">
        <f>2*SQRT((EXP(Info!$B$6*H3372)*AG3372)^2+(Info!$B$6*H3372*0.01*AI3372)^2)</f>
        <v>6.5916361024338468E-2</v>
      </c>
      <c r="AK3372">
        <f t="shared" si="868"/>
        <v>0.20424191999999994</v>
      </c>
      <c r="AL3372">
        <f t="shared" si="869"/>
        <v>5.9357808000000005E-2</v>
      </c>
      <c r="AM3372"/>
      <c r="AN3372"/>
      <c r="AO3372">
        <f t="shared" si="870"/>
        <v>3.8345759957175454</v>
      </c>
      <c r="AP3372">
        <f t="shared" si="871"/>
        <v>0.64516129032258063</v>
      </c>
      <c r="AQ3372">
        <f t="shared" si="858"/>
        <v>5</v>
      </c>
      <c r="AR3372">
        <v>0</v>
      </c>
      <c r="AS3372">
        <v>1</v>
      </c>
      <c r="AT3372">
        <v>1</v>
      </c>
      <c r="AU3372">
        <v>1</v>
      </c>
      <c r="AV3372">
        <v>1</v>
      </c>
      <c r="AW3372">
        <v>0</v>
      </c>
      <c r="AX3372">
        <v>1</v>
      </c>
    </row>
    <row r="3373" spans="1:52">
      <c r="A3373" s="13" t="s">
        <v>197</v>
      </c>
      <c r="B3373" s="13" t="s">
        <v>219</v>
      </c>
      <c r="D3373" s="14">
        <v>-21.15</v>
      </c>
      <c r="E3373" s="14">
        <v>18.082999999999998</v>
      </c>
      <c r="F3373" s="14">
        <v>3085</v>
      </c>
      <c r="G3373" s="16">
        <v>1071</v>
      </c>
      <c r="H3373">
        <v>202.2</v>
      </c>
      <c r="J3373">
        <f>(F3373*100*Info!$B$11)/AI3373</f>
        <v>1.8689668677356994</v>
      </c>
      <c r="K3373">
        <f>2*((F3373*100*Info!$B$11)/AI3373^2)*(AJ3373/2)</f>
        <v>3.4274065857823464E-2</v>
      </c>
      <c r="L3373">
        <f t="shared" si="859"/>
        <v>0.42002691588785124</v>
      </c>
      <c r="M3373">
        <f t="shared" si="860"/>
        <v>8.3996753660621568</v>
      </c>
      <c r="N3373">
        <f t="shared" si="861"/>
        <v>0.15403752289602599</v>
      </c>
      <c r="O3373" s="13">
        <v>0.68</v>
      </c>
      <c r="S3373" s="13">
        <v>1.23</v>
      </c>
      <c r="U3373" s="13">
        <v>1.0900000000000001</v>
      </c>
      <c r="W3373" s="37">
        <f>U3373*Info!$B$2</f>
        <v>0.5232</v>
      </c>
      <c r="X3373" s="37">
        <f>W3373*SQRT((0.5*V3373/U3373)^2+Info!$B$3^2)</f>
        <v>2.6160000000000003E-2</v>
      </c>
      <c r="Y3373" s="28">
        <f>W3373*Info!$D$2</f>
        <v>0.423792</v>
      </c>
      <c r="Z3373" s="28">
        <f>Y3373*SQRT(Info!$D$3^2+(X3373/W3373)^2)</f>
        <v>2.9966619701260942E-2</v>
      </c>
      <c r="AA3373" s="37">
        <f t="shared" si="862"/>
        <v>0.15680000000000005</v>
      </c>
      <c r="AB3373" s="37">
        <f t="shared" si="863"/>
        <v>2.6160000000000003E-2</v>
      </c>
      <c r="AC3373" s="37">
        <f>(1-EXP(-Info!$B$6*H3373*1000))+(Info!$B$6/(Info!$B$6-Info!$B$7))*(EXP(-Info!$B$7*H3373*1000)-EXP(-Info!$B$6*H3373*1000))*(Info!$B$9-1)</f>
        <v>0.93008389321332974</v>
      </c>
      <c r="AD3373" s="37">
        <f>SQRT((Info!$B$6*EXP(-Info!$B$6*H3373*1000)+(Info!$B$6/(Info!$B$6+Info!$B$7))*(Info!$B$9-1)*(-Info!$B$7*EXP(-Info!$B$7*H3373*1000)+Info!$B$6*EXP(-Info!$B$6*H3373*1000)))^2*(0.01*H3373*1000)^2)</f>
        <v>2.8670295995356114E-3</v>
      </c>
      <c r="AE3373" s="37">
        <f t="shared" si="864"/>
        <v>2.433514733683503E-2</v>
      </c>
      <c r="AF3373" s="37">
        <f t="shared" si="865"/>
        <v>0.66037084554414993</v>
      </c>
      <c r="AG3373" s="37">
        <f t="shared" si="866"/>
        <v>3.8603078792053228E-2</v>
      </c>
      <c r="AH3373" s="37">
        <f t="shared" si="867"/>
        <v>0.53688686629605686</v>
      </c>
      <c r="AI3373">
        <f>AF3373*EXP(Info!$B$6*H3373*1000)</f>
        <v>4.2178789217869195</v>
      </c>
      <c r="AJ3373">
        <f>2*SQRT((EXP(Info!$B$6*H3373)*AG3373)^2+(Info!$B$6*H3373*0.01*AI3373)^2)</f>
        <v>7.7349610868593432E-2</v>
      </c>
      <c r="AK3373">
        <f t="shared" si="868"/>
        <v>0.20849696000000006</v>
      </c>
      <c r="AL3373">
        <f t="shared" si="869"/>
        <v>6.9569904000000002E-2</v>
      </c>
      <c r="AM3373"/>
      <c r="AN3373"/>
      <c r="AO3373">
        <f t="shared" si="870"/>
        <v>4.4942879949807795</v>
      </c>
      <c r="AP3373">
        <f t="shared" si="871"/>
        <v>0.62385321100917435</v>
      </c>
      <c r="AQ3373">
        <f t="shared" si="858"/>
        <v>5</v>
      </c>
      <c r="AR3373">
        <v>0</v>
      </c>
      <c r="AS3373">
        <v>1</v>
      </c>
      <c r="AT3373">
        <v>1</v>
      </c>
      <c r="AU3373">
        <v>1</v>
      </c>
      <c r="AV3373">
        <v>1</v>
      </c>
      <c r="AW3373">
        <v>0</v>
      </c>
      <c r="AX3373">
        <v>1</v>
      </c>
    </row>
    <row r="3374" spans="1:52">
      <c r="A3374" s="13" t="s">
        <v>197</v>
      </c>
      <c r="B3374" s="13" t="s">
        <v>219</v>
      </c>
      <c r="D3374" s="14">
        <v>-21.15</v>
      </c>
      <c r="E3374" s="14">
        <v>18.082999999999998</v>
      </c>
      <c r="F3374" s="14">
        <v>3085</v>
      </c>
      <c r="G3374" s="16">
        <v>1081</v>
      </c>
      <c r="H3374">
        <v>204.2</v>
      </c>
      <c r="J3374">
        <f>(F3374*100*Info!$B$11)/AI3374</f>
        <v>1.3161524601848913</v>
      </c>
      <c r="K3374">
        <f>2*((F3374*100*Info!$B$11)/AI3374^2)*(AJ3374/2)</f>
        <v>1.6704330662494916E-2</v>
      </c>
      <c r="L3374">
        <f t="shared" si="859"/>
        <v>0.41232000000000069</v>
      </c>
      <c r="M3374">
        <f t="shared" si="860"/>
        <v>5.8066330115027576</v>
      </c>
      <c r="N3374">
        <f t="shared" si="861"/>
        <v>7.3696566920731094E-2</v>
      </c>
      <c r="O3374" s="13">
        <v>0.56000000000000005</v>
      </c>
      <c r="S3374" s="13">
        <v>1.38</v>
      </c>
      <c r="U3374" s="13">
        <v>1.07</v>
      </c>
      <c r="W3374" s="37">
        <f>U3374*Info!$B$2</f>
        <v>0.51360000000000006</v>
      </c>
      <c r="X3374" s="37">
        <f>W3374*SQRT((0.5*V3374/U3374)^2+Info!$B$3^2)</f>
        <v>2.5680000000000005E-2</v>
      </c>
      <c r="Y3374" s="28">
        <f>W3374*Info!$D$2</f>
        <v>0.41601600000000005</v>
      </c>
      <c r="Z3374" s="28">
        <f>Y3374*SQRT(Info!$D$3^2+(X3374/W3374)^2)</f>
        <v>2.9416773468210283E-2</v>
      </c>
      <c r="AA3374" s="37">
        <f t="shared" si="862"/>
        <v>4.6399999999999997E-2</v>
      </c>
      <c r="AB3374" s="37">
        <f t="shared" si="863"/>
        <v>2.5680000000000005E-2</v>
      </c>
      <c r="AC3374" s="37">
        <f>(1-EXP(-Info!$B$6*H3374*1000))+(Info!$B$6/(Info!$B$6-Info!$B$7))*(EXP(-Info!$B$7*H3374*1000)-EXP(-Info!$B$6*H3374*1000))*(Info!$B$9-1)</f>
        <v>0.93285814100160813</v>
      </c>
      <c r="AD3374" s="37">
        <f>SQRT((Info!$B$6*EXP(-Info!$B$6*H3374*1000)+(Info!$B$6/(Info!$B$6+Info!$B$7))*(Info!$B$9-1)*(-Info!$B$7*EXP(-Info!$B$7*H3374*1000)+Info!$B$6*EXP(-Info!$B$6*H3374*1000)))^2*(0.01*H3374*1000)^2)</f>
        <v>2.8381805732957234E-3</v>
      </c>
      <c r="AE3374" s="37">
        <f t="shared" si="864"/>
        <v>2.3956159030527415E-2</v>
      </c>
      <c r="AF3374" s="37">
        <f t="shared" si="865"/>
        <v>0.92069938225752523</v>
      </c>
      <c r="AG3374" s="37">
        <f t="shared" si="866"/>
        <v>3.7937370978705427E-2</v>
      </c>
      <c r="AH3374" s="37">
        <f t="shared" si="867"/>
        <v>0.6671734654040038</v>
      </c>
      <c r="AI3374">
        <f>AF3374*EXP(Info!$B$6*H3374*1000)</f>
        <v>5.9894854094890535</v>
      </c>
      <c r="AJ3374">
        <f>2*SQRT((EXP(Info!$B$6*H3374)*AG3374)^2+(Info!$B$6*H3374*0.01*AI3374)^2)</f>
        <v>7.6017291161115927E-2</v>
      </c>
      <c r="AK3374">
        <f t="shared" si="868"/>
        <v>6.1698079999999995E-2</v>
      </c>
      <c r="AL3374">
        <f t="shared" si="869"/>
        <v>6.8293392000000008E-2</v>
      </c>
      <c r="AM3374"/>
      <c r="AN3374"/>
      <c r="AO3374">
        <f t="shared" si="870"/>
        <v>4.4118239950728748</v>
      </c>
      <c r="AP3374">
        <f t="shared" si="871"/>
        <v>0.52336448598130847</v>
      </c>
      <c r="AQ3374">
        <f t="shared" si="858"/>
        <v>5</v>
      </c>
      <c r="AR3374">
        <v>0</v>
      </c>
      <c r="AS3374">
        <v>1</v>
      </c>
      <c r="AT3374">
        <v>1</v>
      </c>
      <c r="AU3374">
        <v>1</v>
      </c>
      <c r="AV3374">
        <v>1</v>
      </c>
      <c r="AW3374">
        <v>0</v>
      </c>
      <c r="AX3374">
        <v>1</v>
      </c>
    </row>
    <row r="3375" spans="1:52">
      <c r="A3375" s="13" t="s">
        <v>197</v>
      </c>
      <c r="B3375" s="13" t="s">
        <v>219</v>
      </c>
      <c r="D3375" s="14">
        <v>-21.15</v>
      </c>
      <c r="E3375" s="14">
        <v>18.082999999999998</v>
      </c>
      <c r="F3375" s="14">
        <v>3085</v>
      </c>
      <c r="G3375" s="16">
        <v>1091</v>
      </c>
      <c r="H3375">
        <v>206.34</v>
      </c>
      <c r="J3375">
        <f>(F3375*100*Info!$B$11)/AI3375</f>
        <v>1.6655978374416858</v>
      </c>
      <c r="K3375">
        <f>2*((F3375*100*Info!$B$11)/AI3375^2)*(AJ3375/2)</f>
        <v>3.10412306994872E-2</v>
      </c>
      <c r="L3375">
        <f t="shared" si="859"/>
        <v>0.47782878504672988</v>
      </c>
      <c r="M3375">
        <f t="shared" si="860"/>
        <v>8.5158153241410677</v>
      </c>
      <c r="N3375">
        <f t="shared" si="861"/>
        <v>0.15870661100095604</v>
      </c>
      <c r="O3375" s="13">
        <v>0.6</v>
      </c>
      <c r="S3375" s="13">
        <v>1.2</v>
      </c>
      <c r="U3375" s="13">
        <v>1.24</v>
      </c>
      <c r="W3375" s="37">
        <f>U3375*Info!$B$2</f>
        <v>0.59519999999999995</v>
      </c>
      <c r="X3375" s="37">
        <f>W3375*SQRT((0.5*V3375/U3375)^2+Info!$B$3^2)</f>
        <v>2.9759999999999998E-2</v>
      </c>
      <c r="Y3375" s="28">
        <f>W3375*Info!$D$2</f>
        <v>0.48211199999999999</v>
      </c>
      <c r="Z3375" s="28">
        <f>Y3375*SQRT(Info!$D$3^2+(X3375/W3375)^2)</f>
        <v>3.4090466449140884E-2</v>
      </c>
      <c r="AA3375" s="37">
        <f t="shared" si="862"/>
        <v>4.8000000000000265E-3</v>
      </c>
      <c r="AB3375" s="37">
        <f t="shared" si="863"/>
        <v>2.9759999999999998E-2</v>
      </c>
      <c r="AC3375" s="37">
        <f>(1-EXP(-Info!$B$6*H3375*1000))+(Info!$B$6/(Info!$B$6-Info!$B$7))*(EXP(-Info!$B$7*H3375*1000)-EXP(-Info!$B$6*H3375*1000))*(Info!$B$9-1)</f>
        <v>0.93576140683966036</v>
      </c>
      <c r="AD3375" s="37">
        <f>SQRT((Info!$B$6*EXP(-Info!$B$6*H3375*1000)+(Info!$B$6/(Info!$B$6+Info!$B$7))*(Info!$B$9-1)*(-Info!$B$7*EXP(-Info!$B$7*H3375*1000)+Info!$B$6*EXP(-Info!$B$6*H3375*1000)))^2*(0.01*H3375*1000)^2)</f>
        <v>2.8072629312120975E-3</v>
      </c>
      <c r="AE3375" s="37">
        <f t="shared" si="864"/>
        <v>2.7848262727570652E-2</v>
      </c>
      <c r="AF3375" s="37">
        <f t="shared" si="865"/>
        <v>0.71339634524716955</v>
      </c>
      <c r="AG3375" s="37">
        <f t="shared" si="866"/>
        <v>4.4019150828517824E-2</v>
      </c>
      <c r="AH3375" s="37">
        <f t="shared" si="867"/>
        <v>0.59449695437264127</v>
      </c>
      <c r="AI3375">
        <f>AF3375*EXP(Info!$B$6*H3375*1000)</f>
        <v>4.7328807589284123</v>
      </c>
      <c r="AJ3375">
        <f>2*SQRT((EXP(Info!$B$6*H3375)*AG3375)^2+(Info!$B$6*H3375*0.01*AI3375)^2)</f>
        <v>8.8205231904429929E-2</v>
      </c>
      <c r="AK3375">
        <f t="shared" si="868"/>
        <v>6.3825600000000354E-3</v>
      </c>
      <c r="AL3375">
        <f t="shared" si="869"/>
        <v>7.9143743999999988E-2</v>
      </c>
      <c r="AM3375"/>
      <c r="AN3375"/>
      <c r="AO3375">
        <f t="shared" si="870"/>
        <v>5.1127679942900608</v>
      </c>
      <c r="AP3375">
        <f t="shared" si="871"/>
        <v>0.48387096774193544</v>
      </c>
      <c r="AQ3375">
        <f t="shared" si="858"/>
        <v>5</v>
      </c>
      <c r="AR3375">
        <v>0</v>
      </c>
      <c r="AS3375">
        <v>1</v>
      </c>
      <c r="AT3375">
        <v>1</v>
      </c>
      <c r="AU3375">
        <v>1</v>
      </c>
      <c r="AV3375">
        <v>1</v>
      </c>
      <c r="AW3375">
        <v>0</v>
      </c>
      <c r="AX3375">
        <v>1</v>
      </c>
    </row>
    <row r="3376" spans="1:52">
      <c r="A3376" s="13" t="s">
        <v>197</v>
      </c>
      <c r="B3376" s="13" t="s">
        <v>219</v>
      </c>
      <c r="D3376" s="14">
        <v>-21.15</v>
      </c>
      <c r="E3376" s="14">
        <v>18.082999999999998</v>
      </c>
      <c r="F3376" s="14">
        <v>3085</v>
      </c>
      <c r="G3376" s="16">
        <v>1101</v>
      </c>
      <c r="H3376">
        <v>209.74</v>
      </c>
      <c r="J3376">
        <f>(F3376*100*Info!$B$11)/AI3376</f>
        <v>1.5291234648708236</v>
      </c>
      <c r="K3376">
        <f>2*((F3376*100*Info!$B$11)/AI3376^2)*(AJ3376/2)</f>
        <v>2.8327790015554782E-2</v>
      </c>
      <c r="L3376">
        <f t="shared" si="859"/>
        <v>0.51636336448598219</v>
      </c>
      <c r="M3376">
        <f t="shared" si="860"/>
        <v>8.4485417062762238</v>
      </c>
      <c r="N3376">
        <f t="shared" si="861"/>
        <v>0.15651353268146181</v>
      </c>
      <c r="O3376" s="13">
        <v>0.66</v>
      </c>
      <c r="S3376" s="13">
        <v>1.29</v>
      </c>
      <c r="U3376" s="13">
        <v>1.34</v>
      </c>
      <c r="W3376" s="37">
        <f>U3376*Info!$B$2</f>
        <v>0.64319999999999999</v>
      </c>
      <c r="X3376" s="37">
        <f>W3376*SQRT((0.5*V3376/U3376)^2+Info!$B$3^2)</f>
        <v>3.2160000000000001E-2</v>
      </c>
      <c r="Y3376" s="28">
        <f>W3376*Info!$D$2</f>
        <v>0.52099200000000001</v>
      </c>
      <c r="Z3376" s="28">
        <f>Y3376*SQRT(Info!$D$3^2+(X3376/W3376)^2)</f>
        <v>3.6839697614394186E-2</v>
      </c>
      <c r="AA3376" s="37">
        <f t="shared" si="862"/>
        <v>1.6800000000000037E-2</v>
      </c>
      <c r="AB3376" s="37">
        <f t="shared" si="863"/>
        <v>3.2160000000000001E-2</v>
      </c>
      <c r="AC3376" s="37">
        <f>(1-EXP(-Info!$B$6*H3376*1000))+(Info!$B$6/(Info!$B$6-Info!$B$7))*(EXP(-Info!$B$7*H3376*1000)-EXP(-Info!$B$6*H3376*1000))*(Info!$B$9-1)</f>
        <v>0.94023879178016034</v>
      </c>
      <c r="AD3376" s="37">
        <f>SQRT((Info!$B$6*EXP(-Info!$B$6*H3376*1000)+(Info!$B$6/(Info!$B$6+Info!$B$7))*(Info!$B$9-1)*(-Info!$B$7*EXP(-Info!$B$7*H3376*1000)+Info!$B$6*EXP(-Info!$B$6*H3376*1000)))^2*(0.01*H3376*1000)^2)</f>
        <v>2.7580704049768516E-3</v>
      </c>
      <c r="AE3376" s="37">
        <f t="shared" si="864"/>
        <v>3.0238115044994719E-2</v>
      </c>
      <c r="AF3376" s="37">
        <f t="shared" si="865"/>
        <v>0.75321198829809333</v>
      </c>
      <c r="AG3376" s="37">
        <f t="shared" si="866"/>
        <v>4.7660328595115001E-2</v>
      </c>
      <c r="AH3376" s="37">
        <f t="shared" si="867"/>
        <v>0.58388526224658399</v>
      </c>
      <c r="AI3376">
        <f>AF3376*EXP(Info!$B$6*H3376*1000)</f>
        <v>5.1552906864891188</v>
      </c>
      <c r="AJ3376">
        <f>2*SQRT((EXP(Info!$B$6*H3376)*AG3376)^2+(Info!$B$6*H3376*0.01*AI3376)^2)</f>
        <v>9.5504382341255828E-2</v>
      </c>
      <c r="AK3376">
        <f t="shared" si="868"/>
        <v>2.233896000000005E-2</v>
      </c>
      <c r="AL3376">
        <f t="shared" si="869"/>
        <v>8.5526303999999997E-2</v>
      </c>
      <c r="AM3376"/>
      <c r="AN3376"/>
      <c r="AO3376">
        <f t="shared" si="870"/>
        <v>5.5250879938295814</v>
      </c>
      <c r="AP3376">
        <f t="shared" si="871"/>
        <v>0.4925373134328358</v>
      </c>
      <c r="AQ3376">
        <f t="shared" si="858"/>
        <v>5</v>
      </c>
      <c r="AR3376">
        <v>0</v>
      </c>
      <c r="AS3376">
        <v>1</v>
      </c>
      <c r="AT3376">
        <v>1</v>
      </c>
      <c r="AU3376">
        <v>1</v>
      </c>
      <c r="AV3376">
        <v>1</v>
      </c>
      <c r="AW3376">
        <v>0</v>
      </c>
      <c r="AX3376">
        <v>1</v>
      </c>
    </row>
    <row r="3377" spans="1:58">
      <c r="A3377" s="13" t="s">
        <v>197</v>
      </c>
      <c r="B3377" s="13" t="s">
        <v>219</v>
      </c>
      <c r="D3377" s="14">
        <v>-21.15</v>
      </c>
      <c r="E3377" s="14">
        <v>18.082999999999998</v>
      </c>
      <c r="F3377" s="14">
        <v>3085</v>
      </c>
      <c r="G3377" s="16">
        <v>1111</v>
      </c>
      <c r="H3377">
        <v>213.14</v>
      </c>
      <c r="J3377">
        <f>(F3377*100*Info!$B$11)/AI3377</f>
        <v>1.8374142364183867</v>
      </c>
      <c r="K3377">
        <f>2*((F3377*100*Info!$B$11)/AI3377^2)*(AJ3377/2)</f>
        <v>2.600759732199609E-2</v>
      </c>
      <c r="L3377">
        <f t="shared" si="859"/>
        <v>0.32754392523364545</v>
      </c>
      <c r="M3377">
        <f t="shared" si="860"/>
        <v>6.4396224226602587</v>
      </c>
      <c r="N3377">
        <f t="shared" si="861"/>
        <v>9.1149346486346289E-2</v>
      </c>
      <c r="O3377" s="13">
        <v>0.77</v>
      </c>
      <c r="S3377" s="13">
        <v>1.28</v>
      </c>
      <c r="U3377" s="13">
        <v>0.85</v>
      </c>
      <c r="W3377" s="37">
        <f>U3377*Info!$B$2</f>
        <v>0.40799999999999997</v>
      </c>
      <c r="X3377" s="37">
        <f>W3377*SQRT((0.5*V3377/U3377)^2+Info!$B$3^2)</f>
        <v>2.0400000000000001E-2</v>
      </c>
      <c r="Y3377" s="28">
        <f>W3377*Info!$D$2</f>
        <v>0.33048</v>
      </c>
      <c r="Z3377" s="28">
        <f>Y3377*SQRT(Info!$D$3^2+(X3377/W3377)^2)</f>
        <v>2.3368464904653028E-2</v>
      </c>
      <c r="AA3377" s="37">
        <f t="shared" si="862"/>
        <v>0.36200000000000004</v>
      </c>
      <c r="AB3377" s="37">
        <f t="shared" si="863"/>
        <v>2.0400000000000001E-2</v>
      </c>
      <c r="AC3377" s="37">
        <f>(1-EXP(-Info!$B$6*H3377*1000))+(Info!$B$6/(Info!$B$6-Info!$B$7))*(EXP(-Info!$B$7*H3377*1000)-EXP(-Info!$B$6*H3377*1000))*(Info!$B$9-1)</f>
        <v>0.94455480284027982</v>
      </c>
      <c r="AD3377" s="37">
        <f>SQRT((Info!$B$6*EXP(-Info!$B$6*H3377*1000)+(Info!$B$6/(Info!$B$6+Info!$B$7))*(Info!$B$9-1)*(-Info!$B$7*EXP(-Info!$B$7*H3377*1000)+Info!$B$6*EXP(-Info!$B$6*H3377*1000)))^2*(0.01*H3377*1000)^2)</f>
        <v>2.7088371618261011E-3</v>
      </c>
      <c r="AE3377" s="37">
        <f t="shared" si="864"/>
        <v>1.9293853283949478E-2</v>
      </c>
      <c r="AF3377" s="37">
        <f t="shared" si="865"/>
        <v>0.60759116137181868</v>
      </c>
      <c r="AG3377" s="37">
        <f t="shared" si="866"/>
        <v>3.030409092090651E-2</v>
      </c>
      <c r="AH3377" s="37">
        <f t="shared" si="867"/>
        <v>0.47468059482173336</v>
      </c>
      <c r="AI3377">
        <f>AF3377*EXP(Info!$B$6*H3377*1000)</f>
        <v>4.2903096104810627</v>
      </c>
      <c r="AJ3377">
        <f>2*SQRT((EXP(Info!$B$6*H3377)*AG3377)^2+(Info!$B$6*H3377*0.01*AI3377)^2)</f>
        <v>6.0726994775866093E-2</v>
      </c>
      <c r="AK3377">
        <f t="shared" si="868"/>
        <v>0.48135140000000004</v>
      </c>
      <c r="AL3377">
        <f t="shared" si="869"/>
        <v>5.4251760000000003E-2</v>
      </c>
      <c r="AM3377"/>
      <c r="AN3377"/>
      <c r="AO3377">
        <f t="shared" si="870"/>
        <v>3.5047199960859285</v>
      </c>
      <c r="AP3377">
        <f t="shared" si="871"/>
        <v>0.90588235294117647</v>
      </c>
      <c r="AQ3377">
        <f t="shared" si="858"/>
        <v>5</v>
      </c>
      <c r="AR3377">
        <v>0</v>
      </c>
      <c r="AS3377">
        <v>1</v>
      </c>
      <c r="AT3377">
        <v>1</v>
      </c>
      <c r="AU3377">
        <v>1</v>
      </c>
      <c r="AV3377">
        <v>1</v>
      </c>
      <c r="AW3377">
        <v>0</v>
      </c>
      <c r="AX3377">
        <v>1</v>
      </c>
    </row>
    <row r="3378" spans="1:58">
      <c r="A3378" s="13" t="s">
        <v>197</v>
      </c>
      <c r="B3378" s="13" t="s">
        <v>219</v>
      </c>
      <c r="D3378" s="14">
        <v>-21.15</v>
      </c>
      <c r="E3378" s="14">
        <v>18.082999999999998</v>
      </c>
      <c r="F3378" s="14">
        <v>3085</v>
      </c>
      <c r="G3378" s="16">
        <v>1121</v>
      </c>
      <c r="H3378">
        <v>216.54</v>
      </c>
      <c r="J3378">
        <f>(F3378*100*Info!$B$11)/AI3378</f>
        <v>1.9509131924793874</v>
      </c>
      <c r="K3378">
        <f>2*((F3378*100*Info!$B$11)/AI3378^2)*(AJ3378/2)</f>
        <v>1.8735404786608807E-2</v>
      </c>
      <c r="L3378">
        <f t="shared" si="859"/>
        <v>0.20808672897196301</v>
      </c>
      <c r="M3378">
        <f t="shared" si="860"/>
        <v>4.3437628486247535</v>
      </c>
      <c r="N3378">
        <f t="shared" si="861"/>
        <v>4.1714903348718607E-2</v>
      </c>
      <c r="O3378" s="13">
        <v>0.95</v>
      </c>
      <c r="S3378" s="13">
        <v>1.42</v>
      </c>
      <c r="U3378" s="13">
        <v>0.54</v>
      </c>
      <c r="W3378" s="37">
        <f>U3378*Info!$B$2</f>
        <v>0.25919999999999999</v>
      </c>
      <c r="X3378" s="37">
        <f>W3378*SQRT((0.5*V3378/U3378)^2+Info!$B$3^2)</f>
        <v>1.2959999999999999E-2</v>
      </c>
      <c r="Y3378" s="28">
        <f>W3378*Info!$D$2</f>
        <v>0.209952</v>
      </c>
      <c r="Z3378" s="28">
        <f>Y3378*SQRT(Info!$D$3^2+(X3378/W3378)^2)</f>
        <v>1.4845848292367805E-2</v>
      </c>
      <c r="AA3378" s="37">
        <f t="shared" si="862"/>
        <v>0.69079999999999997</v>
      </c>
      <c r="AB3378" s="37">
        <f t="shared" si="863"/>
        <v>1.2959999999999999E-2</v>
      </c>
      <c r="AC3378" s="37">
        <f>(1-EXP(-Info!$B$6*H3378*1000))+(Info!$B$6/(Info!$B$6-Info!$B$7))*(EXP(-Info!$B$7*H3378*1000)-EXP(-Info!$B$6*H3378*1000))*(Info!$B$9-1)</f>
        <v>0.94871462245143479</v>
      </c>
      <c r="AD3378" s="37">
        <f>SQRT((Info!$B$6*EXP(-Info!$B$6*H3378*1000)+(Info!$B$6/(Info!$B$6+Info!$B$7))*(Info!$B$9-1)*(-Info!$B$7*EXP(-Info!$B$7*H3378*1000)+Info!$B$6*EXP(-Info!$B$6*H3378*1000)))^2*(0.01*H3378*1000)^2)</f>
        <v>2.6596133626214415E-3</v>
      </c>
      <c r="AE3378" s="37">
        <f t="shared" si="864"/>
        <v>1.2431852252490412E-2</v>
      </c>
      <c r="AF3378" s="37">
        <f t="shared" si="865"/>
        <v>0.55467593881054889</v>
      </c>
      <c r="AG3378" s="37">
        <f t="shared" si="866"/>
        <v>1.9363629875303625E-2</v>
      </c>
      <c r="AH3378" s="37">
        <f t="shared" si="867"/>
        <v>0.39061685831728798</v>
      </c>
      <c r="AI3378">
        <f>AF3378*EXP(Info!$B$6*H3378*1000)</f>
        <v>4.0407107744871213</v>
      </c>
      <c r="AJ3378">
        <f>2*SQRT((EXP(Info!$B$6*H3378)*AG3378)^2+(Info!$B$6*H3378*0.01*AI3378)^2)</f>
        <v>3.8804572277978309E-2</v>
      </c>
      <c r="AK3378">
        <f t="shared" si="868"/>
        <v>0.91855675999999997</v>
      </c>
      <c r="AL3378">
        <f t="shared" si="869"/>
        <v>3.4465823999999999E-2</v>
      </c>
      <c r="AM3378"/>
      <c r="AN3378"/>
      <c r="AO3378">
        <f t="shared" si="870"/>
        <v>2.2265279975134136</v>
      </c>
      <c r="AP3378">
        <f t="shared" si="871"/>
        <v>1.7592592592592591</v>
      </c>
      <c r="AQ3378">
        <f t="shared" si="858"/>
        <v>5</v>
      </c>
      <c r="AR3378">
        <v>0</v>
      </c>
      <c r="AS3378">
        <v>1</v>
      </c>
      <c r="AT3378">
        <v>1</v>
      </c>
      <c r="AU3378">
        <v>1</v>
      </c>
      <c r="AV3378">
        <v>1</v>
      </c>
      <c r="AW3378">
        <v>0</v>
      </c>
      <c r="AX3378">
        <v>1</v>
      </c>
    </row>
    <row r="3379" spans="1:58">
      <c r="A3379" s="13" t="s">
        <v>197</v>
      </c>
      <c r="B3379" s="13" t="s">
        <v>219</v>
      </c>
      <c r="D3379" s="14">
        <v>-21.15</v>
      </c>
      <c r="E3379" s="14">
        <v>18.082999999999998</v>
      </c>
      <c r="F3379" s="14">
        <v>3085</v>
      </c>
      <c r="G3379" s="16">
        <v>1131</v>
      </c>
      <c r="H3379">
        <v>219.94</v>
      </c>
      <c r="J3379">
        <f>(F3379*100*Info!$B$11)/AI3379</f>
        <v>1.4954326148384496</v>
      </c>
      <c r="K3379">
        <f>2*((F3379*100*Info!$B$11)/AI3379^2)*(AJ3379/2)</f>
        <v>1.3232352392926866E-2</v>
      </c>
      <c r="L3379">
        <f t="shared" si="859"/>
        <v>0.25047476635514065</v>
      </c>
      <c r="M3379">
        <f t="shared" si="860"/>
        <v>4.0078790423762394</v>
      </c>
      <c r="N3379">
        <f t="shared" si="861"/>
        <v>3.54637630012355E-2</v>
      </c>
      <c r="O3379" s="13">
        <v>0.78</v>
      </c>
      <c r="S3379" s="13">
        <v>1.4</v>
      </c>
      <c r="U3379" s="13">
        <v>0.65</v>
      </c>
      <c r="W3379" s="37">
        <f>U3379*Info!$B$2</f>
        <v>0.312</v>
      </c>
      <c r="X3379" s="37">
        <f>W3379*SQRT((0.5*V3379/U3379)^2+Info!$B$3^2)</f>
        <v>1.5600000000000001E-2</v>
      </c>
      <c r="Y3379" s="28">
        <f>W3379*Info!$D$2</f>
        <v>0.25272</v>
      </c>
      <c r="Z3379" s="28">
        <f>Y3379*SQRT(Info!$D$3^2+(X3379/W3379)^2)</f>
        <v>1.7870002574146431E-2</v>
      </c>
      <c r="AA3379" s="37">
        <f t="shared" si="862"/>
        <v>0.46800000000000003</v>
      </c>
      <c r="AB3379" s="37">
        <f t="shared" si="863"/>
        <v>1.5600000000000001E-2</v>
      </c>
      <c r="AC3379" s="37">
        <f>(1-EXP(-Info!$B$6*H3379*1000))+(Info!$B$6/(Info!$B$6-Info!$B$7))*(EXP(-Info!$B$7*H3379*1000)-EXP(-Info!$B$6*H3379*1000))*(Info!$B$9-1)</f>
        <v>0.9527232717691525</v>
      </c>
      <c r="AD3379" s="37">
        <f>SQRT((Info!$B$6*EXP(-Info!$B$6*H3379*1000)+(Info!$B$6/(Info!$B$6+Info!$B$7))*(Info!$B$9-1)*(-Info!$B$7*EXP(-Info!$B$7*H3379*1000)+Info!$B$6*EXP(-Info!$B$6*H3379*1000)))^2*(0.01*H3379*1000)^2)</f>
        <v>2.6104461398701335E-3</v>
      </c>
      <c r="AE3379" s="37">
        <f t="shared" si="864"/>
        <v>1.4912609617716987E-2</v>
      </c>
      <c r="AF3379" s="37">
        <f t="shared" si="865"/>
        <v>0.70140550881203645</v>
      </c>
      <c r="AG3379" s="37">
        <f t="shared" si="866"/>
        <v>2.3274941839034211E-2</v>
      </c>
      <c r="AH3379" s="37">
        <f t="shared" si="867"/>
        <v>0.50100393486574035</v>
      </c>
      <c r="AI3379">
        <f>AF3379*EXP(Info!$B$6*H3379*1000)</f>
        <v>5.2714350875596834</v>
      </c>
      <c r="AJ3379">
        <f>2*SQRT((EXP(Info!$B$6*H3379)*AG3379)^2+(Info!$B$6*H3379*0.01*AI3379)^2)</f>
        <v>4.6644352947032945E-2</v>
      </c>
      <c r="AK3379">
        <f t="shared" si="868"/>
        <v>0.62229960000000006</v>
      </c>
      <c r="AL3379">
        <f t="shared" si="869"/>
        <v>4.1486640000000005E-2</v>
      </c>
      <c r="AM3379"/>
      <c r="AN3379"/>
      <c r="AO3379">
        <f t="shared" si="870"/>
        <v>2.6800799970068865</v>
      </c>
      <c r="AP3379">
        <f t="shared" si="871"/>
        <v>1.2</v>
      </c>
      <c r="AQ3379">
        <f t="shared" si="858"/>
        <v>5</v>
      </c>
      <c r="AR3379">
        <v>0</v>
      </c>
      <c r="AS3379">
        <v>1</v>
      </c>
      <c r="AT3379">
        <v>1</v>
      </c>
      <c r="AU3379">
        <v>1</v>
      </c>
      <c r="AV3379">
        <v>1</v>
      </c>
      <c r="AW3379">
        <v>0</v>
      </c>
      <c r="AX3379">
        <v>1</v>
      </c>
    </row>
    <row r="3380" spans="1:58">
      <c r="A3380" s="13" t="s">
        <v>197</v>
      </c>
      <c r="B3380" s="13" t="s">
        <v>219</v>
      </c>
      <c r="D3380" s="14">
        <v>-21.15</v>
      </c>
      <c r="E3380" s="14">
        <v>18.082999999999998</v>
      </c>
      <c r="F3380" s="14">
        <v>3085</v>
      </c>
      <c r="G3380" s="16">
        <v>1141</v>
      </c>
      <c r="H3380">
        <v>223.21</v>
      </c>
      <c r="J3380">
        <f>(F3380*100*Info!$B$11)/AI3380</f>
        <v>0.77484153298971858</v>
      </c>
      <c r="K3380">
        <f>2*((F3380*100*Info!$B$11)/AI3380^2)*(AJ3380/2)</f>
        <v>6.237742105712046E-3</v>
      </c>
      <c r="L3380">
        <f t="shared" si="859"/>
        <v>0.43929420560747739</v>
      </c>
      <c r="M3380">
        <f t="shared" si="860"/>
        <v>3.6421023340584626</v>
      </c>
      <c r="N3380">
        <f t="shared" si="861"/>
        <v>2.9320182405310022E-2</v>
      </c>
      <c r="O3380" s="13">
        <v>1.23</v>
      </c>
      <c r="S3380" s="13">
        <v>2.41</v>
      </c>
      <c r="U3380" s="13">
        <v>1.1399999999999999</v>
      </c>
      <c r="W3380" s="37">
        <f>U3380*Info!$B$2</f>
        <v>0.54719999999999991</v>
      </c>
      <c r="X3380" s="37">
        <f>W3380*SQRT((0.5*V3380/U3380)^2+Info!$B$3^2)</f>
        <v>2.7359999999999995E-2</v>
      </c>
      <c r="Y3380" s="28">
        <f>W3380*Info!$D$2</f>
        <v>0.44323199999999996</v>
      </c>
      <c r="Z3380" s="28">
        <f>Y3380*SQRT(Info!$D$3^2+(X3380/W3380)^2)</f>
        <v>3.1341235283887589E-2</v>
      </c>
      <c r="AA3380" s="37">
        <f t="shared" si="862"/>
        <v>0.68280000000000007</v>
      </c>
      <c r="AB3380" s="37">
        <f t="shared" si="863"/>
        <v>2.7359999999999995E-2</v>
      </c>
      <c r="AC3380" s="37">
        <f>(1-EXP(-Info!$B$6*H3380*1000))+(Info!$B$6/(Info!$B$6-Info!$B$7))*(EXP(-Info!$B$7*H3380*1000)-EXP(-Info!$B$6*H3380*1000))*(Info!$B$9-1)</f>
        <v>0.95644057072695765</v>
      </c>
      <c r="AD3380" s="37">
        <f>SQRT((Info!$B$6*EXP(-Info!$B$6*H3380*1000)+(Info!$B$6/(Info!$B$6+Info!$B$7))*(Info!$B$9-1)*(-Info!$B$7*EXP(-Info!$B$7*H3380*1000)+Info!$B$6*EXP(-Info!$B$6*H3380*1000)))^2*(0.01*H3380*1000)^2)</f>
        <v>2.5632534435168553E-3</v>
      </c>
      <c r="AE3380" s="37">
        <f t="shared" si="864"/>
        <v>2.6226677026545662E-2</v>
      </c>
      <c r="AF3380" s="37">
        <f t="shared" si="865"/>
        <v>1.3137103783076332</v>
      </c>
      <c r="AG3380" s="37">
        <f t="shared" si="866"/>
        <v>4.0866999118784567E-2</v>
      </c>
      <c r="AH3380" s="37">
        <f t="shared" si="867"/>
        <v>0.54510804079154895</v>
      </c>
      <c r="AI3380">
        <f>AF3380*EXP(Info!$B$6*H3380*1000)</f>
        <v>10.173791183500136</v>
      </c>
      <c r="AJ3380">
        <f>2*SQRT((EXP(Info!$B$6*H3380)*AG3380)^2+(Info!$B$6*H3380*0.01*AI3380)^2)</f>
        <v>8.1902534825637516E-2</v>
      </c>
      <c r="AK3380">
        <f t="shared" si="868"/>
        <v>0.90791916000000006</v>
      </c>
      <c r="AL3380">
        <f t="shared" si="869"/>
        <v>7.2761183999999993E-2</v>
      </c>
      <c r="AM3380"/>
      <c r="AN3380"/>
      <c r="AO3380">
        <f t="shared" si="870"/>
        <v>4.7004479947505393</v>
      </c>
      <c r="AP3380">
        <f t="shared" si="871"/>
        <v>1.0789473684210527</v>
      </c>
      <c r="AQ3380">
        <f t="shared" si="858"/>
        <v>5</v>
      </c>
      <c r="AR3380">
        <v>0</v>
      </c>
      <c r="AS3380">
        <v>1</v>
      </c>
      <c r="AT3380">
        <v>1</v>
      </c>
      <c r="AU3380">
        <v>1</v>
      </c>
      <c r="AV3380">
        <v>1</v>
      </c>
      <c r="AW3380">
        <v>0</v>
      </c>
      <c r="AX3380">
        <v>1</v>
      </c>
    </row>
    <row r="3381" spans="1:58">
      <c r="A3381" s="13" t="s">
        <v>197</v>
      </c>
      <c r="B3381" s="13" t="s">
        <v>219</v>
      </c>
      <c r="D3381" s="14">
        <v>-21.15</v>
      </c>
      <c r="E3381" s="14">
        <v>18.082999999999998</v>
      </c>
      <c r="F3381" s="14">
        <v>3085</v>
      </c>
      <c r="G3381" s="16">
        <v>1151</v>
      </c>
      <c r="H3381">
        <v>225.36</v>
      </c>
      <c r="J3381">
        <f>(F3381*100*Info!$B$11)/AI3381</f>
        <v>2.1250085836977823</v>
      </c>
      <c r="K3381">
        <f>2*((F3381*100*Info!$B$11)/AI3381^2)*(AJ3381/2)</f>
        <v>5.48085264910112E-2</v>
      </c>
      <c r="L3381">
        <f t="shared" si="859"/>
        <v>0.51250990654205697</v>
      </c>
      <c r="M3381">
        <f t="shared" si="860"/>
        <v>11.653241071762606</v>
      </c>
      <c r="N3381">
        <f t="shared" si="861"/>
        <v>0.30056206684889125</v>
      </c>
      <c r="O3381" s="13">
        <v>1.57</v>
      </c>
      <c r="S3381" s="13">
        <v>1.88</v>
      </c>
      <c r="U3381" s="13">
        <v>1.33</v>
      </c>
      <c r="W3381" s="37">
        <f>U3381*Info!$B$2</f>
        <v>0.63839999999999997</v>
      </c>
      <c r="X3381" s="37">
        <f>W3381*SQRT((0.5*V3381/U3381)^2+Info!$B$3^2)</f>
        <v>3.1919999999999997E-2</v>
      </c>
      <c r="Y3381" s="28">
        <f>W3381*Info!$D$2</f>
        <v>0.51710400000000001</v>
      </c>
      <c r="Z3381" s="28">
        <f>Y3381*SQRT(Info!$D$3^2+(X3381/W3381)^2)</f>
        <v>3.6564774497868845E-2</v>
      </c>
      <c r="AA3381" s="37">
        <f t="shared" si="862"/>
        <v>0.93160000000000009</v>
      </c>
      <c r="AB3381" s="37">
        <f t="shared" si="863"/>
        <v>3.1919999999999997E-2</v>
      </c>
      <c r="AC3381" s="37">
        <f>(1-EXP(-Info!$B$6*H3381*1000))+(Info!$B$6/(Info!$B$6-Info!$B$7))*(EXP(-Info!$B$7*H3381*1000)-EXP(-Info!$B$6*H3381*1000))*(Info!$B$9-1)</f>
        <v>0.95881295601581418</v>
      </c>
      <c r="AD3381" s="37">
        <f>SQRT((Info!$B$6*EXP(-Info!$B$6*H3381*1000)+(Info!$B$6/(Info!$B$6+Info!$B$7))*(Info!$B$9-1)*(-Info!$B$7*EXP(-Info!$B$7*H3381*1000)+Info!$B$6*EXP(-Info!$B$6*H3381*1000)))^2*(0.01*H3381*1000)^2)</f>
        <v>2.5322933600453565E-3</v>
      </c>
      <c r="AE3381" s="37">
        <f t="shared" si="864"/>
        <v>3.0696095072027696E-2</v>
      </c>
      <c r="AF3381" s="37">
        <f t="shared" si="865"/>
        <v>0.46966585017566731</v>
      </c>
      <c r="AG3381" s="37">
        <f t="shared" si="866"/>
        <v>4.7741313207231358E-2</v>
      </c>
      <c r="AH3381" s="37">
        <f t="shared" si="867"/>
        <v>0.24982226073173794</v>
      </c>
      <c r="AI3381">
        <f>AF3381*EXP(Info!$B$6*H3381*1000)</f>
        <v>3.7096678184814595</v>
      </c>
      <c r="AJ3381">
        <f>2*SQRT((EXP(Info!$B$6*H3381)*AG3381)^2+(Info!$B$6*H3381*0.01*AI3381)^2)</f>
        <v>9.5680284993620093E-2</v>
      </c>
      <c r="AK3381">
        <f t="shared" si="868"/>
        <v>1.2387485200000001</v>
      </c>
      <c r="AL3381">
        <f t="shared" si="869"/>
        <v>8.4888047999999994E-2</v>
      </c>
      <c r="AM3381"/>
      <c r="AN3381"/>
      <c r="AO3381">
        <f t="shared" si="870"/>
        <v>5.4838559938756299</v>
      </c>
      <c r="AP3381">
        <f t="shared" si="871"/>
        <v>1.1804511278195489</v>
      </c>
      <c r="AQ3381">
        <f t="shared" si="858"/>
        <v>5</v>
      </c>
      <c r="AR3381">
        <v>0</v>
      </c>
      <c r="AS3381">
        <v>1</v>
      </c>
      <c r="AT3381">
        <v>1</v>
      </c>
      <c r="AU3381">
        <v>1</v>
      </c>
      <c r="AV3381">
        <v>1</v>
      </c>
      <c r="AW3381">
        <v>0</v>
      </c>
      <c r="AX3381">
        <v>1</v>
      </c>
    </row>
    <row r="3382" spans="1:58">
      <c r="A3382" s="13" t="s">
        <v>197</v>
      </c>
      <c r="B3382" s="13" t="s">
        <v>219</v>
      </c>
      <c r="D3382" s="14">
        <v>-21.15</v>
      </c>
      <c r="E3382" s="14">
        <v>18.082999999999998</v>
      </c>
      <c r="F3382" s="14">
        <v>3085</v>
      </c>
      <c r="G3382" s="16">
        <v>1155</v>
      </c>
      <c r="H3382">
        <v>226.21</v>
      </c>
      <c r="J3382">
        <f>(F3382*100*Info!$B$11)/AI3382</f>
        <v>1.3733798784216413</v>
      </c>
      <c r="K3382">
        <f>2*((F3382*100*Info!$B$11)/AI3382^2)*(AJ3382/2)</f>
        <v>2.1343230123618696E-2</v>
      </c>
      <c r="L3382">
        <f t="shared" si="859"/>
        <v>0.47782878504672982</v>
      </c>
      <c r="M3382">
        <f t="shared" si="860"/>
        <v>7.02177269423807</v>
      </c>
      <c r="N3382">
        <f t="shared" si="861"/>
        <v>0.10912298399267391</v>
      </c>
      <c r="O3382" s="13">
        <v>1.29</v>
      </c>
      <c r="S3382" s="13">
        <v>1.87</v>
      </c>
      <c r="U3382" s="13">
        <v>1.24</v>
      </c>
      <c r="W3382" s="37">
        <f>U3382*Info!$B$2</f>
        <v>0.59519999999999995</v>
      </c>
      <c r="X3382" s="37">
        <f>W3382*SQRT((0.5*V3382/U3382)^2+Info!$B$3^2)</f>
        <v>2.9759999999999998E-2</v>
      </c>
      <c r="Y3382" s="28">
        <f>W3382*Info!$D$2</f>
        <v>0.48211199999999999</v>
      </c>
      <c r="Z3382" s="28">
        <f>Y3382*SQRT(Info!$D$3^2+(X3382/W3382)^2)</f>
        <v>3.4090466449140884E-2</v>
      </c>
      <c r="AA3382" s="37">
        <f t="shared" si="862"/>
        <v>0.69480000000000008</v>
      </c>
      <c r="AB3382" s="37">
        <f t="shared" si="863"/>
        <v>2.9759999999999998E-2</v>
      </c>
      <c r="AC3382" s="37">
        <f>(1-EXP(-Info!$B$6*H3382*1000))+(Info!$B$6/(Info!$B$6-Info!$B$7))*(EXP(-Info!$B$7*H3382*1000)-EXP(-Info!$B$6*H3382*1000))*(Info!$B$9-1)</f>
        <v>0.95973549709005523</v>
      </c>
      <c r="AD3382" s="37">
        <f>SQRT((Info!$B$6*EXP(-Info!$B$6*H3382*1000)+(Info!$B$6/(Info!$B$6+Info!$B$7))*(Info!$B$9-1)*(-Info!$B$7*EXP(-Info!$B$7*H3382*1000)+Info!$B$6*EXP(-Info!$B$6*H3382*1000)))^2*(0.01*H3382*1000)^2)</f>
        <v>2.5200710762304989E-3</v>
      </c>
      <c r="AE3382" s="37">
        <f t="shared" si="864"/>
        <v>2.8615347954468105E-2</v>
      </c>
      <c r="AF3382" s="37">
        <f t="shared" si="865"/>
        <v>0.72106377662182974</v>
      </c>
      <c r="AG3382" s="37">
        <f t="shared" si="866"/>
        <v>4.4508404164553934E-2</v>
      </c>
      <c r="AH3382" s="37">
        <f t="shared" si="867"/>
        <v>0.38559560247156671</v>
      </c>
      <c r="AI3382">
        <f>AF3382*EXP(Info!$B$6*H3382*1000)</f>
        <v>5.7399093148213032</v>
      </c>
      <c r="AJ3382">
        <f>2*SQRT((EXP(Info!$B$6*H3382)*AG3382)^2+(Info!$B$6*H3382*0.01*AI3382)^2)</f>
        <v>8.9201980689950333E-2</v>
      </c>
      <c r="AK3382">
        <f t="shared" si="868"/>
        <v>0.92387556000000015</v>
      </c>
      <c r="AL3382">
        <f t="shared" si="869"/>
        <v>7.9143743999999988E-2</v>
      </c>
      <c r="AM3382"/>
      <c r="AN3382"/>
      <c r="AO3382">
        <f t="shared" si="870"/>
        <v>5.1127679942900608</v>
      </c>
      <c r="AP3382">
        <f t="shared" si="871"/>
        <v>1.0403225806451613</v>
      </c>
      <c r="AQ3382">
        <f t="shared" si="858"/>
        <v>5</v>
      </c>
      <c r="AR3382">
        <v>0</v>
      </c>
      <c r="AS3382">
        <v>1</v>
      </c>
      <c r="AT3382">
        <v>1</v>
      </c>
      <c r="AU3382">
        <v>1</v>
      </c>
      <c r="AV3382">
        <v>1</v>
      </c>
      <c r="AW3382">
        <v>0</v>
      </c>
      <c r="AX3382">
        <v>1</v>
      </c>
      <c r="AZ3382"/>
    </row>
    <row r="3383" spans="1:58">
      <c r="A3383" s="13" t="s">
        <v>197</v>
      </c>
      <c r="B3383" s="13" t="s">
        <v>219</v>
      </c>
      <c r="D3383" s="14">
        <v>-21.15</v>
      </c>
      <c r="E3383" s="14">
        <v>18.082999999999998</v>
      </c>
      <c r="F3383" s="14">
        <v>3085</v>
      </c>
      <c r="G3383" s="16">
        <v>1161</v>
      </c>
      <c r="H3383">
        <v>227.5</v>
      </c>
      <c r="J3383">
        <f>(F3383*100*Info!$B$11)/AI3383</f>
        <v>1.1577759656713964</v>
      </c>
      <c r="K3383">
        <f>2*((F3383*100*Info!$B$11)/AI3383^2)*(AJ3383/2)</f>
        <v>1.786267324787192E-2</v>
      </c>
      <c r="L3383">
        <f t="shared" si="859"/>
        <v>0.56260485981308517</v>
      </c>
      <c r="M3383">
        <f t="shared" si="860"/>
        <v>6.9696631180182118</v>
      </c>
      <c r="N3383">
        <f t="shared" si="861"/>
        <v>0.10753100653001341</v>
      </c>
      <c r="O3383" s="13">
        <v>1.27</v>
      </c>
      <c r="S3383" s="13">
        <v>1.96</v>
      </c>
      <c r="U3383" s="13">
        <v>1.46</v>
      </c>
      <c r="W3383" s="37">
        <f>U3383*Info!$B$2</f>
        <v>0.70079999999999998</v>
      </c>
      <c r="X3383" s="37">
        <f>W3383*SQRT((0.5*V3383/U3383)^2+Info!$B$3^2)</f>
        <v>3.5040000000000002E-2</v>
      </c>
      <c r="Y3383" s="28">
        <f>W3383*Info!$D$2</f>
        <v>0.56764800000000004</v>
      </c>
      <c r="Z3383" s="28">
        <f>Y3383*SQRT(Info!$D$3^2+(X3383/W3383)^2)</f>
        <v>4.0138775012698143E-2</v>
      </c>
      <c r="AA3383" s="37">
        <f t="shared" si="862"/>
        <v>0.56920000000000004</v>
      </c>
      <c r="AB3383" s="37">
        <f t="shared" si="863"/>
        <v>3.5040000000000002E-2</v>
      </c>
      <c r="AC3383" s="37">
        <f>(1-EXP(-Info!$B$6*H3383*1000))+(Info!$B$6/(Info!$B$6-Info!$B$7))*(EXP(-Info!$B$7*H3383*1000)-EXP(-Info!$B$6*H3383*1000))*(Info!$B$9-1)</f>
        <v>0.96111916822595278</v>
      </c>
      <c r="AD3383" s="37">
        <f>SQRT((Info!$B$6*EXP(-Info!$B$6*H3383*1000)+(Info!$B$6/(Info!$B$6+Info!$B$7))*(Info!$B$9-1)*(-Info!$B$7*EXP(-Info!$B$7*H3383*1000)+Info!$B$6*EXP(-Info!$B$6*H3383*1000)))^2*(0.01*H3383*1000)^2)</f>
        <v>2.5015431088179071E-3</v>
      </c>
      <c r="AE3383" s="37">
        <f t="shared" si="864"/>
        <v>3.3707702765118697E-2</v>
      </c>
      <c r="AF3383" s="37">
        <f t="shared" si="865"/>
        <v>0.8452829694457874</v>
      </c>
      <c r="AG3383" s="37">
        <f t="shared" si="866"/>
        <v>5.2414983403809172E-2</v>
      </c>
      <c r="AH3383" s="37">
        <f t="shared" si="867"/>
        <v>0.43126682114580989</v>
      </c>
      <c r="AI3383">
        <f>AF3383*EXP(Info!$B$6*H3383*1000)</f>
        <v>6.8088094680468849</v>
      </c>
      <c r="AJ3383">
        <f>2*SQRT((EXP(Info!$B$6*H3383)*AG3383)^2+(Info!$B$6*H3383*0.01*AI3383)^2)</f>
        <v>0.1050492861666967</v>
      </c>
      <c r="AK3383">
        <f t="shared" si="868"/>
        <v>0.75686523999999999</v>
      </c>
      <c r="AL3383">
        <f t="shared" si="869"/>
        <v>9.3185376E-2</v>
      </c>
      <c r="AM3383"/>
      <c r="AN3383"/>
      <c r="AO3383">
        <f t="shared" si="870"/>
        <v>6.0198719932770066</v>
      </c>
      <c r="AP3383">
        <f t="shared" si="871"/>
        <v>0.86986301369863017</v>
      </c>
      <c r="AQ3383">
        <f t="shared" si="858"/>
        <v>5</v>
      </c>
      <c r="AR3383">
        <v>0</v>
      </c>
      <c r="AS3383">
        <v>1</v>
      </c>
      <c r="AT3383">
        <v>1</v>
      </c>
      <c r="AU3383">
        <v>1</v>
      </c>
      <c r="AV3383">
        <v>1</v>
      </c>
      <c r="AW3383">
        <v>0</v>
      </c>
      <c r="AX3383">
        <v>1</v>
      </c>
    </row>
    <row r="3384" spans="1:58">
      <c r="A3384" s="13" t="s">
        <v>197</v>
      </c>
      <c r="B3384" s="13" t="s">
        <v>219</v>
      </c>
      <c r="D3384" s="14">
        <v>-21.15</v>
      </c>
      <c r="E3384" s="14">
        <v>18.082999999999998</v>
      </c>
      <c r="F3384" s="14">
        <v>3085</v>
      </c>
      <c r="G3384" s="16">
        <v>1171</v>
      </c>
      <c r="H3384">
        <v>229.64</v>
      </c>
      <c r="J3384">
        <f>(F3384*100*Info!$B$11)/AI3384</f>
        <v>1.3093234941590608</v>
      </c>
      <c r="K3384">
        <f>2*((F3384*100*Info!$B$11)/AI3384^2)*(AJ3384/2)</f>
        <v>2.3646203956149869E-2</v>
      </c>
      <c r="L3384">
        <f t="shared" si="859"/>
        <v>0.58187214953271138</v>
      </c>
      <c r="M3384">
        <f t="shared" si="860"/>
        <v>8.1518899729861403</v>
      </c>
      <c r="N3384">
        <f t="shared" si="861"/>
        <v>0.14722202250951594</v>
      </c>
      <c r="O3384" s="13">
        <v>1.1399999999999999</v>
      </c>
      <c r="S3384" s="13">
        <v>1.72</v>
      </c>
      <c r="U3384" s="13">
        <v>1.51</v>
      </c>
      <c r="W3384" s="37">
        <f>U3384*Info!$B$2</f>
        <v>0.7248</v>
      </c>
      <c r="X3384" s="37">
        <f>W3384*SQRT((0.5*V3384/U3384)^2+Info!$B$3^2)</f>
        <v>3.6240000000000001E-2</v>
      </c>
      <c r="Y3384" s="28">
        <f>W3384*Info!$D$2</f>
        <v>0.58708800000000005</v>
      </c>
      <c r="Z3384" s="28">
        <f>Y3384*SQRT(Info!$D$3^2+(X3384/W3384)^2)</f>
        <v>4.1513390595324794E-2</v>
      </c>
      <c r="AA3384" s="37">
        <f t="shared" si="862"/>
        <v>0.4151999999999999</v>
      </c>
      <c r="AB3384" s="37">
        <f t="shared" si="863"/>
        <v>3.6240000000000001E-2</v>
      </c>
      <c r="AC3384" s="37">
        <f>(1-EXP(-Info!$B$6*H3384*1000))+(Info!$B$6/(Info!$B$6-Info!$B$7))*(EXP(-Info!$B$7*H3384*1000)-EXP(-Info!$B$6*H3384*1000))*(Info!$B$9-1)</f>
        <v>0.96337149594712668</v>
      </c>
      <c r="AD3384" s="37">
        <f>SQRT((Info!$B$6*EXP(-Info!$B$6*H3384*1000)+(Info!$B$6/(Info!$B$6+Info!$B$7))*(Info!$B$9-1)*(-Info!$B$7*EXP(-Info!$B$7*H3384*1000)+Info!$B$6*EXP(-Info!$B$6*H3384*1000)))^2*(0.01*H3384*1000)^2)</f>
        <v>2.4708679779666858E-3</v>
      </c>
      <c r="AE3384" s="37">
        <f t="shared" si="864"/>
        <v>3.4927652833454226E-2</v>
      </c>
      <c r="AF3384" s="37">
        <f t="shared" si="865"/>
        <v>0.73292015488275308</v>
      </c>
      <c r="AG3384" s="37">
        <f t="shared" si="866"/>
        <v>5.4252212223782216E-2</v>
      </c>
      <c r="AH3384" s="37">
        <f t="shared" si="867"/>
        <v>0.4261163691178797</v>
      </c>
      <c r="AI3384">
        <f>AF3384*EXP(Info!$B$6*H3384*1000)</f>
        <v>6.0207244367852661</v>
      </c>
      <c r="AJ3384">
        <f>2*SQRT((EXP(Info!$B$6*H3384)*AG3384)^2+(Info!$B$6*H3384*0.01*AI3384)^2)</f>
        <v>0.10873346322059101</v>
      </c>
      <c r="AK3384">
        <f t="shared" si="868"/>
        <v>0.55209143999999988</v>
      </c>
      <c r="AL3384">
        <f t="shared" si="869"/>
        <v>9.6376656000000005E-2</v>
      </c>
      <c r="AM3384"/>
      <c r="AN3384"/>
      <c r="AO3384">
        <f t="shared" si="870"/>
        <v>6.2260319930467674</v>
      </c>
      <c r="AP3384">
        <f t="shared" si="871"/>
        <v>0.75496688741721851</v>
      </c>
      <c r="AQ3384">
        <f t="shared" si="858"/>
        <v>5</v>
      </c>
      <c r="AR3384">
        <v>0</v>
      </c>
      <c r="AS3384">
        <v>1</v>
      </c>
      <c r="AT3384">
        <v>1</v>
      </c>
      <c r="AU3384">
        <v>1</v>
      </c>
      <c r="AV3384">
        <v>1</v>
      </c>
      <c r="AW3384">
        <v>0</v>
      </c>
      <c r="AX3384">
        <v>1</v>
      </c>
    </row>
    <row r="3385" spans="1:58">
      <c r="A3385" s="13" t="s">
        <v>197</v>
      </c>
      <c r="B3385" s="13" t="s">
        <v>219</v>
      </c>
      <c r="D3385" s="14">
        <v>-21.15</v>
      </c>
      <c r="E3385" s="14">
        <v>18.082999999999998</v>
      </c>
      <c r="F3385" s="14">
        <v>3085</v>
      </c>
      <c r="G3385" s="16">
        <v>1181</v>
      </c>
      <c r="H3385">
        <v>231.79</v>
      </c>
      <c r="J3385">
        <f>(F3385*100*Info!$B$11)/AI3385</f>
        <v>1.9380046030878275</v>
      </c>
      <c r="K3385">
        <f>2*((F3385*100*Info!$B$11)/AI3385^2)*(AJ3385/2)</f>
        <v>4.3992551778842676E-2</v>
      </c>
      <c r="L3385">
        <f t="shared" si="859"/>
        <v>0.49324261682243076</v>
      </c>
      <c r="M3385">
        <f t="shared" si="860"/>
        <v>10.228199141698232</v>
      </c>
      <c r="N3385">
        <f t="shared" si="861"/>
        <v>0.23217931455299126</v>
      </c>
      <c r="O3385" s="13">
        <v>1.45</v>
      </c>
      <c r="S3385" s="13">
        <v>1.79</v>
      </c>
      <c r="U3385" s="13">
        <v>1.28</v>
      </c>
      <c r="W3385" s="37">
        <f>U3385*Info!$B$2</f>
        <v>0.61439999999999995</v>
      </c>
      <c r="X3385" s="37">
        <f>W3385*SQRT((0.5*V3385/U3385)^2+Info!$B$3^2)</f>
        <v>3.0719999999999997E-2</v>
      </c>
      <c r="Y3385" s="28">
        <f>W3385*Info!$D$2</f>
        <v>0.497664</v>
      </c>
      <c r="Z3385" s="28">
        <f>Y3385*SQRT(Info!$D$3^2+(X3385/W3385)^2)</f>
        <v>3.5190158915242208E-2</v>
      </c>
      <c r="AA3385" s="37">
        <f t="shared" si="862"/>
        <v>0.83560000000000001</v>
      </c>
      <c r="AB3385" s="37">
        <f t="shared" si="863"/>
        <v>3.0719999999999997E-2</v>
      </c>
      <c r="AC3385" s="37">
        <f>(1-EXP(-Info!$B$6*H3385*1000))+(Info!$B$6/(Info!$B$6-Info!$B$7))*(EXP(-Info!$B$7*H3385*1000)-EXP(-Info!$B$6*H3385*1000))*(Info!$B$9-1)</f>
        <v>0.96558119699024114</v>
      </c>
      <c r="AD3385" s="37">
        <f>SQRT((Info!$B$6*EXP(-Info!$B$6*H3385*1000)+(Info!$B$6/(Info!$B$6+Info!$B$7))*(Info!$B$9-1)*(-Info!$B$7*EXP(-Info!$B$7*H3385*1000)+Info!$B$6*EXP(-Info!$B$6*H3385*1000)))^2*(0.01*H3385*1000)^2)</f>
        <v>2.4401342677439998E-3</v>
      </c>
      <c r="AE3385" s="37">
        <f t="shared" si="864"/>
        <v>2.9732650206223954E-2</v>
      </c>
      <c r="AF3385" s="37">
        <f t="shared" si="865"/>
        <v>0.48549635179495465</v>
      </c>
      <c r="AG3385" s="37">
        <f t="shared" si="866"/>
        <v>4.606927145902863E-2</v>
      </c>
      <c r="AH3385" s="37">
        <f t="shared" si="867"/>
        <v>0.2712270121759523</v>
      </c>
      <c r="AI3385">
        <f>AF3385*EXP(Info!$B$6*H3385*1000)</f>
        <v>4.0676249913856779</v>
      </c>
      <c r="AJ3385">
        <f>2*SQRT((EXP(Info!$B$6*H3385)*AG3385)^2+(Info!$B$6*H3385*0.01*AI3385)^2)</f>
        <v>9.2334766782976224E-2</v>
      </c>
      <c r="AK3385">
        <f t="shared" si="868"/>
        <v>1.1110973200000001</v>
      </c>
      <c r="AL3385">
        <f t="shared" si="869"/>
        <v>8.1696767999999989E-2</v>
      </c>
      <c r="AM3385"/>
      <c r="AN3385"/>
      <c r="AO3385">
        <f t="shared" si="870"/>
        <v>5.2776959941058692</v>
      </c>
      <c r="AP3385">
        <f t="shared" si="871"/>
        <v>1.1328125</v>
      </c>
      <c r="AQ3385">
        <f t="shared" si="858"/>
        <v>5</v>
      </c>
      <c r="AR3385">
        <v>0</v>
      </c>
      <c r="AS3385">
        <v>1</v>
      </c>
      <c r="AT3385">
        <v>1</v>
      </c>
      <c r="AU3385">
        <v>1</v>
      </c>
      <c r="AV3385">
        <v>1</v>
      </c>
      <c r="AW3385">
        <v>0</v>
      </c>
      <c r="AX3385">
        <v>1</v>
      </c>
    </row>
    <row r="3386" spans="1:58">
      <c r="A3386" s="13" t="s">
        <v>197</v>
      </c>
      <c r="B3386" s="13" t="s">
        <v>219</v>
      </c>
      <c r="D3386" s="14">
        <v>-21.15</v>
      </c>
      <c r="E3386" s="14">
        <v>18.082999999999998</v>
      </c>
      <c r="F3386" s="14">
        <v>3085</v>
      </c>
      <c r="G3386" s="16">
        <v>1191</v>
      </c>
      <c r="H3386">
        <v>233.93</v>
      </c>
      <c r="J3386">
        <f>(F3386*100*Info!$B$11)/AI3386</f>
        <v>1.0572081961411091</v>
      </c>
      <c r="K3386">
        <f>2*((F3386*100*Info!$B$11)/AI3386^2)*(AJ3386/2)</f>
        <v>1.1889632925803502E-2</v>
      </c>
      <c r="L3386">
        <f t="shared" si="859"/>
        <v>0.44700112149532784</v>
      </c>
      <c r="M3386">
        <f t="shared" si="860"/>
        <v>5.056533767821672</v>
      </c>
      <c r="N3386">
        <f t="shared" si="861"/>
        <v>5.6867067996420766E-2</v>
      </c>
      <c r="O3386" s="13">
        <v>1.7</v>
      </c>
      <c r="S3386" s="13">
        <v>2.4300000000000002</v>
      </c>
      <c r="U3386" s="13">
        <v>1.1599999999999999</v>
      </c>
      <c r="W3386" s="37">
        <f>U3386*Info!$B$2</f>
        <v>0.55679999999999996</v>
      </c>
      <c r="X3386" s="37">
        <f>W3386*SQRT((0.5*V3386/U3386)^2+Info!$B$3^2)</f>
        <v>2.784E-2</v>
      </c>
      <c r="Y3386" s="28">
        <f>W3386*Info!$D$2</f>
        <v>0.45100800000000002</v>
      </c>
      <c r="Z3386" s="28">
        <f>Y3386*SQRT(Info!$D$3^2+(X3386/W3386)^2)</f>
        <v>3.1891081516938251E-2</v>
      </c>
      <c r="AA3386" s="37">
        <f t="shared" si="862"/>
        <v>1.1432</v>
      </c>
      <c r="AB3386" s="37">
        <f t="shared" si="863"/>
        <v>2.784E-2</v>
      </c>
      <c r="AC3386" s="37">
        <f>(1-EXP(-Info!$B$6*H3386*1000))+(Info!$B$6/(Info!$B$6-Info!$B$7))*(EXP(-Info!$B$7*H3386*1000)-EXP(-Info!$B$6*H3386*1000))*(Info!$B$9-1)</f>
        <v>0.96772880017736296</v>
      </c>
      <c r="AD3386" s="37">
        <f>SQRT((Info!$B$6*EXP(-Info!$B$6*H3386*1000)+(Info!$B$6/(Info!$B$6+Info!$B$7))*(Info!$B$9-1)*(-Info!$B$7*EXP(-Info!$B$7*H3386*1000)+Info!$B$6*EXP(-Info!$B$6*H3386*1000)))^2*(0.01*H3386*1000)^2)</f>
        <v>2.4096365656230312E-3</v>
      </c>
      <c r="AE3386" s="37">
        <f t="shared" si="864"/>
        <v>2.7082033454868173E-2</v>
      </c>
      <c r="AF3386" s="37">
        <f t="shared" si="865"/>
        <v>0.87268443563723874</v>
      </c>
      <c r="AG3386" s="37">
        <f t="shared" si="866"/>
        <v>4.1838709544757706E-2</v>
      </c>
      <c r="AH3386" s="37">
        <f t="shared" si="867"/>
        <v>0.35912939738157973</v>
      </c>
      <c r="AI3386">
        <f>AF3386*EXP(Info!$B$6*H3386*1000)</f>
        <v>7.4565028777816522</v>
      </c>
      <c r="AJ3386">
        <f>2*SQRT((EXP(Info!$B$6*H3386)*AG3386)^2+(Info!$B$6*H3386*0.01*AI3386)^2)</f>
        <v>8.3857732517227127E-2</v>
      </c>
      <c r="AK3386">
        <f t="shared" si="868"/>
        <v>1.52011304</v>
      </c>
      <c r="AL3386">
        <f t="shared" si="869"/>
        <v>7.4037696E-2</v>
      </c>
      <c r="AM3386"/>
      <c r="AN3386"/>
      <c r="AO3386">
        <f t="shared" si="870"/>
        <v>4.7829119946584431</v>
      </c>
      <c r="AP3386">
        <f t="shared" si="871"/>
        <v>1.4655172413793105</v>
      </c>
      <c r="AQ3386">
        <f t="shared" si="858"/>
        <v>5</v>
      </c>
      <c r="AR3386">
        <v>0</v>
      </c>
      <c r="AS3386">
        <v>1</v>
      </c>
      <c r="AT3386">
        <v>1</v>
      </c>
      <c r="AU3386">
        <v>1</v>
      </c>
      <c r="AV3386">
        <v>1</v>
      </c>
      <c r="AW3386">
        <v>0</v>
      </c>
      <c r="AX3386">
        <v>1</v>
      </c>
    </row>
    <row r="3387" spans="1:58">
      <c r="A3387" s="13" t="s">
        <v>197</v>
      </c>
      <c r="B3387" s="13" t="s">
        <v>219</v>
      </c>
      <c r="D3387" s="14">
        <v>-21.15</v>
      </c>
      <c r="E3387" s="14">
        <v>18.082999999999998</v>
      </c>
      <c r="F3387" s="14">
        <v>3085</v>
      </c>
      <c r="G3387" s="16">
        <v>1201</v>
      </c>
      <c r="H3387">
        <v>236.07</v>
      </c>
      <c r="J3387">
        <f>(F3387*100*Info!$B$11)/AI3387</f>
        <v>1.1050122042255772</v>
      </c>
      <c r="K3387">
        <f>2*((F3387*100*Info!$B$11)/AI3387^2)*(AJ3387/2)</f>
        <v>7.3694322457339085E-3</v>
      </c>
      <c r="L3387">
        <f t="shared" si="859"/>
        <v>0.25047476635514065</v>
      </c>
      <c r="M3387">
        <f t="shared" si="860"/>
        <v>2.9615211083008903</v>
      </c>
      <c r="N3387">
        <f t="shared" si="861"/>
        <v>1.975066797314657E-2</v>
      </c>
      <c r="O3387" s="13">
        <v>1.95</v>
      </c>
      <c r="S3387" s="13">
        <v>2.66</v>
      </c>
      <c r="U3387" s="13">
        <v>0.65</v>
      </c>
      <c r="W3387" s="37">
        <f>U3387*Info!$B$2</f>
        <v>0.312</v>
      </c>
      <c r="X3387" s="37">
        <f>W3387*SQRT((0.5*V3387/U3387)^2+Info!$B$3^2)</f>
        <v>1.5600000000000001E-2</v>
      </c>
      <c r="Y3387" s="28">
        <f>W3387*Info!$D$2</f>
        <v>0.25272</v>
      </c>
      <c r="Z3387" s="28">
        <f>Y3387*SQRT(Info!$D$3^2+(X3387/W3387)^2)</f>
        <v>1.7870002574146431E-2</v>
      </c>
      <c r="AA3387" s="37">
        <f t="shared" si="862"/>
        <v>1.6379999999999999</v>
      </c>
      <c r="AB3387" s="37">
        <f t="shared" si="863"/>
        <v>1.5600000000000001E-2</v>
      </c>
      <c r="AC3387" s="37">
        <f>(1-EXP(-Info!$B$6*H3387*1000))+(Info!$B$6/(Info!$B$6-Info!$B$7))*(EXP(-Info!$B$7*H3387*1000)-EXP(-Info!$B$6*H3387*1000))*(Info!$B$9-1)</f>
        <v>0.96982576426166367</v>
      </c>
      <c r="AD3387" s="37">
        <f>SQRT((Info!$B$6*EXP(-Info!$B$6*H3387*1000)+(Info!$B$6/(Info!$B$6+Info!$B$7))*(Info!$B$9-1)*(-Info!$B$7*EXP(-Info!$B$7*H3387*1000)+Info!$B$6*EXP(-Info!$B$6*H3387*1000)))^2*(0.01*H3387*1000)^2)</f>
        <v>2.3792400118535454E-3</v>
      </c>
      <c r="AE3387" s="37">
        <f t="shared" si="864"/>
        <v>1.5623165538540127E-2</v>
      </c>
      <c r="AF3387" s="37">
        <f t="shared" si="865"/>
        <v>0.81870539813939502</v>
      </c>
      <c r="AG3387" s="37">
        <f t="shared" si="866"/>
        <v>2.3736476011502378E-2</v>
      </c>
      <c r="AH3387" s="37">
        <f t="shared" si="867"/>
        <v>0.30778398426293047</v>
      </c>
      <c r="AI3387">
        <f>AF3387*EXP(Info!$B$6*H3387*1000)</f>
        <v>7.1339265999014048</v>
      </c>
      <c r="AJ3387">
        <f>2*SQRT((EXP(Info!$B$6*H3387)*AG3387)^2+(Info!$B$6*H3387*0.01*AI3387)^2)</f>
        <v>4.7576839896403558E-2</v>
      </c>
      <c r="AK3387">
        <f t="shared" si="868"/>
        <v>2.1780485999999999</v>
      </c>
      <c r="AL3387">
        <f t="shared" si="869"/>
        <v>4.1486640000000005E-2</v>
      </c>
      <c r="AM3387"/>
      <c r="AN3387"/>
      <c r="AO3387">
        <f t="shared" si="870"/>
        <v>2.6800799970068865</v>
      </c>
      <c r="AP3387">
        <f t="shared" si="871"/>
        <v>3</v>
      </c>
      <c r="AQ3387">
        <f t="shared" si="858"/>
        <v>5</v>
      </c>
      <c r="AR3387">
        <v>0</v>
      </c>
      <c r="AS3387">
        <v>1</v>
      </c>
      <c r="AT3387">
        <v>1</v>
      </c>
      <c r="AU3387">
        <v>1</v>
      </c>
      <c r="AV3387">
        <v>1</v>
      </c>
      <c r="AW3387">
        <v>0</v>
      </c>
      <c r="AX3387">
        <v>1</v>
      </c>
    </row>
    <row r="3388" spans="1:58">
      <c r="A3388" s="13" t="s">
        <v>197</v>
      </c>
      <c r="B3388" s="13" t="s">
        <v>219</v>
      </c>
      <c r="D3388" s="14">
        <v>-21.15</v>
      </c>
      <c r="E3388" s="14">
        <v>18.082999999999998</v>
      </c>
      <c r="F3388" s="14">
        <v>3085</v>
      </c>
      <c r="G3388" s="16">
        <v>1221</v>
      </c>
      <c r="H3388">
        <v>240.57</v>
      </c>
      <c r="J3388">
        <f>(F3388*100*Info!$B$11)/AI3388</f>
        <v>1.7883552948897594</v>
      </c>
      <c r="K3388">
        <f>2*((F3388*100*Info!$B$11)/AI3388^2)*(AJ3388/2)</f>
        <v>2.3822672734902135E-2</v>
      </c>
      <c r="L3388">
        <f t="shared" si="859"/>
        <v>0.31213009345794446</v>
      </c>
      <c r="M3388">
        <f t="shared" si="860"/>
        <v>5.9727347070304697</v>
      </c>
      <c r="N3388">
        <f t="shared" si="861"/>
        <v>7.9562771818644407E-2</v>
      </c>
      <c r="O3388" s="13">
        <v>1.22</v>
      </c>
      <c r="S3388" s="13">
        <v>1.61</v>
      </c>
      <c r="U3388" s="13">
        <v>0.81</v>
      </c>
      <c r="W3388" s="37">
        <f>U3388*Info!$B$2</f>
        <v>0.38880000000000003</v>
      </c>
      <c r="X3388" s="37">
        <f>W3388*SQRT((0.5*V3388/U3388)^2+Info!$B$3^2)</f>
        <v>1.9440000000000002E-2</v>
      </c>
      <c r="Y3388" s="28">
        <f>W3388*Info!$D$2</f>
        <v>0.31492800000000004</v>
      </c>
      <c r="Z3388" s="28">
        <f>Y3388*SQRT(Info!$D$3^2+(X3388/W3388)^2)</f>
        <v>2.2268772438551711E-2</v>
      </c>
      <c r="AA3388" s="37">
        <f t="shared" si="862"/>
        <v>0.83119999999999994</v>
      </c>
      <c r="AB3388" s="37">
        <f t="shared" si="863"/>
        <v>1.9440000000000002E-2</v>
      </c>
      <c r="AC3388" s="37">
        <f>(1-EXP(-Info!$B$6*H3388*1000))+(Info!$B$6/(Info!$B$6-Info!$B$7))*(EXP(-Info!$B$7*H3388*1000)-EXP(-Info!$B$6*H3388*1000))*(Info!$B$9-1)</f>
        <v>0.97407467312109564</v>
      </c>
      <c r="AD3388" s="37">
        <f>SQRT((Info!$B$6*EXP(-Info!$B$6*H3388*1000)+(Info!$B$6/(Info!$B$6+Info!$B$7))*(Info!$B$9-1)*(-Info!$B$7*EXP(-Info!$B$7*H3388*1000)+Info!$B$6*EXP(-Info!$B$6*H3388*1000)))^2*(0.01*H3388*1000)^2)</f>
        <v>2.315686981882073E-3</v>
      </c>
      <c r="AE3388" s="37">
        <f t="shared" si="864"/>
        <v>1.9033585797279096E-2</v>
      </c>
      <c r="AF3388" s="37">
        <f t="shared" si="865"/>
        <v>0.48542113170174539</v>
      </c>
      <c r="AG3388" s="37">
        <f t="shared" si="866"/>
        <v>2.92946345637283E-2</v>
      </c>
      <c r="AH3388" s="37">
        <f t="shared" si="867"/>
        <v>0.30150380851040087</v>
      </c>
      <c r="AI3388">
        <f>AF3388*EXP(Info!$B$6*H3388*1000)</f>
        <v>4.408003252746524</v>
      </c>
      <c r="AJ3388">
        <f>2*SQRT((EXP(Info!$B$6*H3388)*AG3388)^2+(Info!$B$6*H3388*0.01*AI3388)^2)</f>
        <v>5.8718991245549863E-2</v>
      </c>
      <c r="AK3388">
        <f t="shared" si="868"/>
        <v>1.1052466399999998</v>
      </c>
      <c r="AL3388">
        <f t="shared" si="869"/>
        <v>5.1698736000000009E-2</v>
      </c>
      <c r="AM3388"/>
      <c r="AN3388"/>
      <c r="AO3388">
        <f t="shared" si="870"/>
        <v>3.3397919962701201</v>
      </c>
      <c r="AP3388">
        <f t="shared" si="871"/>
        <v>1.5061728395061726</v>
      </c>
      <c r="AQ3388">
        <f t="shared" si="858"/>
        <v>5</v>
      </c>
      <c r="AR3388">
        <v>0</v>
      </c>
      <c r="AS3388">
        <v>1</v>
      </c>
      <c r="AT3388">
        <v>1</v>
      </c>
      <c r="AU3388">
        <v>1</v>
      </c>
      <c r="AV3388">
        <v>1</v>
      </c>
      <c r="AW3388">
        <v>0</v>
      </c>
      <c r="AX3388">
        <v>1</v>
      </c>
    </row>
    <row r="3389" spans="1:58">
      <c r="A3389" s="13" t="s">
        <v>345</v>
      </c>
      <c r="B3389" s="13" t="s">
        <v>346</v>
      </c>
      <c r="C3389" s="13" t="s">
        <v>347</v>
      </c>
      <c r="D3389" s="13">
        <v>-57.615000000000002</v>
      </c>
      <c r="E3389" s="13">
        <v>33.686999999999998</v>
      </c>
      <c r="F3389" s="13">
        <v>4583</v>
      </c>
      <c r="G3389">
        <v>2</v>
      </c>
      <c r="H3389">
        <v>0.9</v>
      </c>
      <c r="J3389">
        <f>(F3389*100*Info!$B$11)/AI3389</f>
        <v>2.1387106094502997</v>
      </c>
      <c r="L3389">
        <f t="shared" si="859"/>
        <v>0.73271028119212389</v>
      </c>
      <c r="M3389">
        <f t="shared" si="860"/>
        <v>16.767491196816312</v>
      </c>
      <c r="N3389"/>
      <c r="O3389" s="23">
        <v>0.91750018747999995</v>
      </c>
      <c r="S3389" s="13">
        <v>6.17</v>
      </c>
      <c r="U3389" s="23">
        <v>1.9014357801600001</v>
      </c>
      <c r="W3389" s="37">
        <f>U3389*Info!$B$2</f>
        <v>0.91268917447679998</v>
      </c>
      <c r="X3389" s="37">
        <f>W3389*SQRT((0.5*V3389/U3389)^2+Info!$B$3^2)</f>
        <v>4.5634458723840005E-2</v>
      </c>
      <c r="Y3389" s="28">
        <f>W3389*Info!$D$2</f>
        <v>0.73927823132620807</v>
      </c>
      <c r="Z3389" s="28">
        <f>Y3389*SQRT(Info!$D$3^2+(X3389/W3389)^2)</f>
        <v>5.2274865055435896E-2</v>
      </c>
      <c r="AA3389" s="37">
        <f t="shared" si="862"/>
        <v>4.8110130031999709E-3</v>
      </c>
      <c r="AB3389" s="37">
        <f t="shared" si="863"/>
        <v>4.5634458723840005E-2</v>
      </c>
      <c r="AC3389" s="37">
        <f>(1-EXP(-Info!$B$6*H3389*1000))+(Info!$B$6/(Info!$B$6-Info!$B$7))*(EXP(-Info!$B$7*H3389*1000)-EXP(-Info!$B$6*H3389*1000))*(Info!$B$9-1)</f>
        <v>9.4246265334955795E-3</v>
      </c>
      <c r="AD3389" s="37"/>
      <c r="AE3389" s="37"/>
      <c r="AF3389" s="37">
        <f t="shared" si="865"/>
        <v>5.4306764266729886</v>
      </c>
      <c r="AG3389" s="37"/>
      <c r="AH3389" s="37">
        <f t="shared" si="867"/>
        <v>0.88017446137325583</v>
      </c>
      <c r="AI3389">
        <f>AF3389*EXP(Info!$B$6*H3389*1000)</f>
        <v>5.4756839881415562</v>
      </c>
      <c r="AJ3389"/>
      <c r="AK3389">
        <f t="shared" si="868"/>
        <v>6.3972039903550009E-3</v>
      </c>
      <c r="AL3389">
        <f t="shared" si="869"/>
        <v>0.12136027953018011</v>
      </c>
      <c r="AM3389" s="13">
        <v>0.99</v>
      </c>
      <c r="AO3389">
        <f t="shared" si="870"/>
        <v>7.84</v>
      </c>
      <c r="AP3389">
        <f t="shared" si="871"/>
        <v>0.48253020010110204</v>
      </c>
      <c r="AQ3389">
        <f t="shared" si="858"/>
        <v>2</v>
      </c>
      <c r="AR3389">
        <v>0</v>
      </c>
      <c r="AS3389">
        <v>1</v>
      </c>
      <c r="AT3389">
        <v>1</v>
      </c>
      <c r="AU3389">
        <v>0</v>
      </c>
      <c r="AV3389">
        <v>0</v>
      </c>
      <c r="AW3389">
        <v>0</v>
      </c>
      <c r="AX3389">
        <v>0</v>
      </c>
    </row>
    <row r="3390" spans="1:58">
      <c r="A3390" s="13" t="s">
        <v>345</v>
      </c>
      <c r="B3390" s="13" t="s">
        <v>346</v>
      </c>
      <c r="C3390" s="13" t="s">
        <v>347</v>
      </c>
      <c r="D3390" s="13">
        <v>-57.615000000000002</v>
      </c>
      <c r="E3390" s="13">
        <v>33.686999999999998</v>
      </c>
      <c r="F3390" s="13">
        <v>4583</v>
      </c>
      <c r="G3390">
        <v>31</v>
      </c>
      <c r="H3390">
        <v>1.5</v>
      </c>
      <c r="J3390">
        <f>(F3390*100*Info!$B$11)/AI3390</f>
        <v>2.5020642330308704</v>
      </c>
      <c r="L3390">
        <f t="shared" si="859"/>
        <v>0.83457944018439612</v>
      </c>
      <c r="M3390">
        <f t="shared" si="860"/>
        <v>22.343433625918856</v>
      </c>
      <c r="N3390"/>
      <c r="O3390" s="23">
        <v>1.1280740009999999</v>
      </c>
      <c r="S3390" s="13">
        <v>5.46</v>
      </c>
      <c r="U3390" s="23">
        <v>2.1657935608200001</v>
      </c>
      <c r="W3390" s="37">
        <f>U3390*Info!$B$2</f>
        <v>1.0395809091935999</v>
      </c>
      <c r="X3390" s="37">
        <f>W3390*SQRT((0.5*V3390/U3390)^2+Info!$B$3^2)</f>
        <v>5.1979045459679997E-2</v>
      </c>
      <c r="Y3390" s="28">
        <f>W3390*Info!$D$2</f>
        <v>0.842060536446816</v>
      </c>
      <c r="Z3390" s="28">
        <f>Y3390*SQRT(Info!$D$3^2+(X3390/W3390)^2)</f>
        <v>5.9542671549112566E-2</v>
      </c>
      <c r="AA3390" s="37">
        <f t="shared" si="862"/>
        <v>8.8493091806399971E-2</v>
      </c>
      <c r="AB3390" s="37">
        <f t="shared" si="863"/>
        <v>5.1979045459679997E-2</v>
      </c>
      <c r="AC3390" s="37">
        <f>(1-EXP(-Info!$B$6*H3390*1000))+(Info!$B$6/(Info!$B$6-Info!$B$7))*(EXP(-Info!$B$7*H3390*1000)-EXP(-Info!$B$6*H3390*1000))*(Info!$B$9-1)</f>
        <v>1.5662934512880082E-2</v>
      </c>
      <c r="AD3390" s="37"/>
      <c r="AE3390" s="37"/>
      <c r="AF3390" s="37">
        <f t="shared" si="865"/>
        <v>4.6165534020513785</v>
      </c>
      <c r="AG3390" s="37"/>
      <c r="AH3390" s="37">
        <f t="shared" si="867"/>
        <v>0.84552260110831112</v>
      </c>
      <c r="AI3390">
        <f>AF3390*EXP(Info!$B$6*H3390*1000)</f>
        <v>4.6804967214009112</v>
      </c>
      <c r="AJ3390"/>
      <c r="AK3390">
        <f t="shared" si="868"/>
        <v>0.11766926417497003</v>
      </c>
      <c r="AL3390">
        <f t="shared" si="869"/>
        <v>0.13823307349547298</v>
      </c>
      <c r="AM3390" s="13">
        <v>0.9</v>
      </c>
      <c r="AO3390">
        <f t="shared" si="870"/>
        <v>8.93</v>
      </c>
      <c r="AP3390">
        <f t="shared" si="871"/>
        <v>0.52085943065270501</v>
      </c>
      <c r="AQ3390">
        <f t="shared" si="858"/>
        <v>2</v>
      </c>
      <c r="AR3390">
        <v>0</v>
      </c>
      <c r="AS3390">
        <v>1</v>
      </c>
      <c r="AT3390">
        <v>1</v>
      </c>
      <c r="AU3390">
        <v>0</v>
      </c>
      <c r="AV3390">
        <v>0</v>
      </c>
      <c r="AW3390">
        <v>0</v>
      </c>
      <c r="AX3390">
        <v>0</v>
      </c>
      <c r="AY3390"/>
      <c r="AZ3390" s="15"/>
      <c r="BB3390"/>
      <c r="BC3390"/>
      <c r="BD3390"/>
      <c r="BE3390"/>
      <c r="BF3390"/>
    </row>
    <row r="3391" spans="1:58">
      <c r="A3391" s="13" t="s">
        <v>345</v>
      </c>
      <c r="B3391" s="13" t="s">
        <v>346</v>
      </c>
      <c r="C3391" s="13" t="s">
        <v>347</v>
      </c>
      <c r="D3391" s="13">
        <v>-57.615000000000002</v>
      </c>
      <c r="E3391" s="13">
        <v>33.686999999999998</v>
      </c>
      <c r="F3391" s="13">
        <v>4583</v>
      </c>
      <c r="G3391">
        <v>58</v>
      </c>
      <c r="H3391">
        <v>2.2999999999999998</v>
      </c>
      <c r="J3391">
        <f>(F3391*100*Info!$B$11)/AI3391</f>
        <v>2.1059877993716118</v>
      </c>
      <c r="L3391">
        <f t="shared" si="859"/>
        <v>0.72429906622945928</v>
      </c>
      <c r="M3391">
        <f t="shared" si="860"/>
        <v>16.321405463357767</v>
      </c>
      <c r="N3391"/>
      <c r="O3391" s="23">
        <v>1.0904715343</v>
      </c>
      <c r="S3391" s="13">
        <v>6.18</v>
      </c>
      <c r="U3391" s="23">
        <v>1.8796080735</v>
      </c>
      <c r="W3391" s="37">
        <f>U3391*Info!$B$2</f>
        <v>0.90221187528000002</v>
      </c>
      <c r="X3391" s="37">
        <f>W3391*SQRT((0.5*V3391/U3391)^2+Info!$B$3^2)</f>
        <v>4.5110593764000007E-2</v>
      </c>
      <c r="Y3391" s="28">
        <f>W3391*Info!$D$2</f>
        <v>0.73079161897680012</v>
      </c>
      <c r="Z3391" s="28">
        <f>Y3391*SQRT(Info!$D$3^2+(X3391/W3391)^2)</f>
        <v>5.1674770941279112E-2</v>
      </c>
      <c r="AA3391" s="37">
        <f t="shared" si="862"/>
        <v>0.18825965901999997</v>
      </c>
      <c r="AB3391" s="37">
        <f t="shared" si="863"/>
        <v>4.5110593764000007E-2</v>
      </c>
      <c r="AC3391" s="37">
        <f>(1-EXP(-Info!$B$6*H3391*1000))+(Info!$B$6/(Info!$B$6-Info!$B$7))*(EXP(-Info!$B$7*H3391*1000)-EXP(-Info!$B$6*H3391*1000))*(Info!$B$9-1)</f>
        <v>2.3925351766399899E-2</v>
      </c>
      <c r="AD3391" s="37"/>
      <c r="AE3391" s="37"/>
      <c r="AF3391" s="37">
        <f t="shared" si="865"/>
        <v>5.4447042024577232</v>
      </c>
      <c r="AG3391" s="37"/>
      <c r="AH3391" s="37">
        <f t="shared" si="867"/>
        <v>0.88102009748506849</v>
      </c>
      <c r="AI3391">
        <f>AF3391*EXP(Info!$B$6*H3391*1000)</f>
        <v>5.5607650922430762</v>
      </c>
      <c r="AJ3391"/>
      <c r="AK3391">
        <f t="shared" si="868"/>
        <v>0.25032886859889397</v>
      </c>
      <c r="AL3391">
        <f t="shared" si="869"/>
        <v>0.11996711305598162</v>
      </c>
      <c r="AM3391" s="13">
        <v>0.98</v>
      </c>
      <c r="AO3391">
        <f t="shared" si="870"/>
        <v>7.75</v>
      </c>
      <c r="AP3391">
        <f t="shared" si="871"/>
        <v>0.5801589968005636</v>
      </c>
      <c r="AQ3391">
        <f t="shared" si="858"/>
        <v>2</v>
      </c>
      <c r="AR3391">
        <v>0</v>
      </c>
      <c r="AS3391">
        <v>1</v>
      </c>
      <c r="AT3391">
        <v>1</v>
      </c>
      <c r="AU3391">
        <v>0</v>
      </c>
      <c r="AV3391">
        <v>0</v>
      </c>
      <c r="AW3391">
        <v>0</v>
      </c>
      <c r="AX3391">
        <v>0</v>
      </c>
    </row>
    <row r="3392" spans="1:58">
      <c r="A3392" s="13" t="s">
        <v>345</v>
      </c>
      <c r="B3392" s="13" t="s">
        <v>346</v>
      </c>
      <c r="C3392" s="13" t="s">
        <v>347</v>
      </c>
      <c r="D3392" s="13">
        <v>-57.615000000000002</v>
      </c>
      <c r="E3392" s="13">
        <v>33.686999999999998</v>
      </c>
      <c r="F3392" s="13">
        <v>4583</v>
      </c>
      <c r="G3392">
        <v>76</v>
      </c>
      <c r="H3392">
        <v>3.1</v>
      </c>
      <c r="J3392">
        <f>(F3392*100*Info!$B$11)/AI3392</f>
        <v>2.3009900931819458</v>
      </c>
      <c r="L3392">
        <f t="shared" si="859"/>
        <v>0.77009345880396696</v>
      </c>
      <c r="M3392">
        <f t="shared" si="860"/>
        <v>18.960158388993971</v>
      </c>
      <c r="N3392"/>
      <c r="O3392" s="23">
        <v>1.1506354810199999</v>
      </c>
      <c r="S3392" s="13">
        <v>5.73</v>
      </c>
      <c r="U3392" s="23">
        <v>1.9984478097600002</v>
      </c>
      <c r="W3392" s="37">
        <f>U3392*Info!$B$2</f>
        <v>0.9592549486848001</v>
      </c>
      <c r="X3392" s="37">
        <f>W3392*SQRT((0.5*V3392/U3392)^2+Info!$B$3^2)</f>
        <v>4.7962747434240005E-2</v>
      </c>
      <c r="Y3392" s="28">
        <f>W3392*Info!$D$2</f>
        <v>0.77699650843468815</v>
      </c>
      <c r="Z3392" s="28">
        <f>Y3392*SQRT(Info!$D$3^2+(X3392/W3392)^2)</f>
        <v>5.4941950007243855E-2</v>
      </c>
      <c r="AA3392" s="37">
        <f t="shared" si="862"/>
        <v>0.1913805323351998</v>
      </c>
      <c r="AB3392" s="37">
        <f t="shared" si="863"/>
        <v>4.7962747434240005E-2</v>
      </c>
      <c r="AC3392" s="37">
        <f>(1-EXP(-Info!$B$6*H3392*1000))+(Info!$B$6/(Info!$B$6-Info!$B$7))*(EXP(-Info!$B$7*H3392*1000)-EXP(-Info!$B$6*H3392*1000))*(Info!$B$9-1)</f>
        <v>3.2124967209345108E-2</v>
      </c>
      <c r="AD3392" s="37"/>
      <c r="AE3392" s="37"/>
      <c r="AF3392" s="37">
        <f t="shared" si="865"/>
        <v>4.9468553982395367</v>
      </c>
      <c r="AG3392" s="37"/>
      <c r="AH3392" s="37">
        <f t="shared" si="867"/>
        <v>0.86332554943098361</v>
      </c>
      <c r="AI3392">
        <f>AF3392*EXP(Info!$B$6*H3392*1000)</f>
        <v>5.0895062408725726</v>
      </c>
      <c r="AJ3392"/>
      <c r="AK3392">
        <f t="shared" si="868"/>
        <v>0.25447869384611516</v>
      </c>
      <c r="AL3392">
        <f t="shared" si="869"/>
        <v>0.12755213052661787</v>
      </c>
      <c r="AM3392" s="13">
        <v>0.96</v>
      </c>
      <c r="AO3392">
        <f t="shared" si="870"/>
        <v>8.24</v>
      </c>
      <c r="AP3392">
        <f t="shared" si="871"/>
        <v>0.57576458859747914</v>
      </c>
      <c r="AQ3392">
        <f t="shared" si="858"/>
        <v>2</v>
      </c>
      <c r="AR3392">
        <v>0</v>
      </c>
      <c r="AS3392">
        <v>1</v>
      </c>
      <c r="AT3392">
        <v>1</v>
      </c>
      <c r="AU3392">
        <v>0</v>
      </c>
      <c r="AV3392">
        <v>0</v>
      </c>
      <c r="AW3392">
        <v>0</v>
      </c>
      <c r="AX3392">
        <v>0</v>
      </c>
    </row>
    <row r="3393" spans="1:50">
      <c r="A3393" s="13" t="s">
        <v>345</v>
      </c>
      <c r="B3393" s="13" t="s">
        <v>346</v>
      </c>
      <c r="C3393" s="13" t="s">
        <v>347</v>
      </c>
      <c r="D3393" s="13">
        <v>-57.615000000000002</v>
      </c>
      <c r="E3393" s="13">
        <v>33.686999999999998</v>
      </c>
      <c r="F3393" s="13">
        <v>4583</v>
      </c>
      <c r="G3393">
        <v>84</v>
      </c>
      <c r="H3393">
        <v>3.5</v>
      </c>
      <c r="J3393">
        <f>(F3393*100*Info!$B$11)/AI3393</f>
        <v>3.138017692862797</v>
      </c>
      <c r="L3393">
        <f t="shared" si="859"/>
        <v>0.84953271122913332</v>
      </c>
      <c r="M3393">
        <f t="shared" si="860"/>
        <v>28.524580859979121</v>
      </c>
      <c r="N3393"/>
      <c r="O3393" s="23">
        <v>1.3010453478199999</v>
      </c>
      <c r="S3393" s="13">
        <v>4.4800000000000004</v>
      </c>
      <c r="U3393" s="23">
        <v>2.20459837266</v>
      </c>
      <c r="W3393" s="37">
        <f>U3393*Info!$B$2</f>
        <v>1.0582072188767999</v>
      </c>
      <c r="X3393" s="37">
        <f>W3393*SQRT((0.5*V3393/U3393)^2+Info!$B$3^2)</f>
        <v>5.2910360943839996E-2</v>
      </c>
      <c r="Y3393" s="28">
        <f>W3393*Info!$D$2</f>
        <v>0.85714784729020799</v>
      </c>
      <c r="Z3393" s="28">
        <f>Y3393*SQRT(Info!$D$3^2+(X3393/W3393)^2)</f>
        <v>6.0609505529835746E-2</v>
      </c>
      <c r="AA3393" s="37">
        <f t="shared" si="862"/>
        <v>0.2428381289432</v>
      </c>
      <c r="AB3393" s="37">
        <f t="shared" si="863"/>
        <v>5.2910360943839996E-2</v>
      </c>
      <c r="AC3393" s="37">
        <f>(1-EXP(-Info!$B$6*H3393*1000))+(Info!$B$6/(Info!$B$6-Info!$B$7))*(EXP(-Info!$B$7*H3393*1000)-EXP(-Info!$B$6*H3393*1000))*(Info!$B$9-1)</f>
        <v>3.6201369536381527E-2</v>
      </c>
      <c r="AD3393" s="37"/>
      <c r="AE3393" s="37"/>
      <c r="AF3393" s="37">
        <f t="shared" si="865"/>
        <v>3.6140610798663961</v>
      </c>
      <c r="AG3393" s="37"/>
      <c r="AH3393" s="37">
        <f t="shared" si="867"/>
        <v>0.80671006247017762</v>
      </c>
      <c r="AI3393">
        <f>AF3393*EXP(Info!$B$6*H3393*1000)</f>
        <v>3.7319430881703153</v>
      </c>
      <c r="AJ3393"/>
      <c r="AK3393">
        <f t="shared" si="868"/>
        <v>0.32290186005577304</v>
      </c>
      <c r="AL3393">
        <f t="shared" si="869"/>
        <v>0.14070981389404807</v>
      </c>
      <c r="AM3393" s="13">
        <v>0.96</v>
      </c>
      <c r="AO3393">
        <f t="shared" si="870"/>
        <v>9.09</v>
      </c>
      <c r="AP3393">
        <f t="shared" si="871"/>
        <v>0.5901507340088431</v>
      </c>
      <c r="AQ3393">
        <f t="shared" si="858"/>
        <v>2</v>
      </c>
      <c r="AR3393">
        <v>0</v>
      </c>
      <c r="AS3393">
        <v>1</v>
      </c>
      <c r="AT3393">
        <v>1</v>
      </c>
      <c r="AU3393">
        <v>0</v>
      </c>
      <c r="AV3393">
        <v>0</v>
      </c>
      <c r="AW3393">
        <v>0</v>
      </c>
      <c r="AX3393">
        <v>0</v>
      </c>
    </row>
    <row r="3394" spans="1:50">
      <c r="A3394" s="13" t="s">
        <v>345</v>
      </c>
      <c r="B3394" s="13" t="s">
        <v>346</v>
      </c>
      <c r="C3394" s="13" t="s">
        <v>347</v>
      </c>
      <c r="D3394" s="13">
        <v>-57.615000000000002</v>
      </c>
      <c r="E3394" s="13">
        <v>33.686999999999998</v>
      </c>
      <c r="F3394" s="13">
        <v>4583</v>
      </c>
      <c r="G3394">
        <v>109</v>
      </c>
      <c r="H3394">
        <v>4.7</v>
      </c>
      <c r="J3394">
        <f>(F3394*100*Info!$B$11)/AI3394</f>
        <v>1.8429160236212569</v>
      </c>
      <c r="L3394">
        <f t="shared" si="859"/>
        <v>0.70186915966235341</v>
      </c>
      <c r="M3394">
        <f t="shared" si="860"/>
        <v>13.84029935285251</v>
      </c>
      <c r="N3394"/>
      <c r="O3394" s="23">
        <v>0.98518462754000002</v>
      </c>
      <c r="S3394" s="13">
        <v>6.8</v>
      </c>
      <c r="U3394" s="23">
        <v>1.8214008557400001</v>
      </c>
      <c r="W3394" s="37">
        <f>U3394*Info!$B$2</f>
        <v>0.87427241075520001</v>
      </c>
      <c r="X3394" s="37">
        <f>W3394*SQRT((0.5*V3394/U3394)^2+Info!$B$3^2)</f>
        <v>4.3713620537760005E-2</v>
      </c>
      <c r="Y3394" s="28">
        <f>W3394*Info!$D$2</f>
        <v>0.70816065271171202</v>
      </c>
      <c r="Z3394" s="28">
        <f>Y3394*SQRT(Info!$D$3^2+(X3394/W3394)^2)</f>
        <v>5.0074519970194332E-2</v>
      </c>
      <c r="AA3394" s="37">
        <f t="shared" si="862"/>
        <v>0.11091221678480001</v>
      </c>
      <c r="AB3394" s="37">
        <f t="shared" si="863"/>
        <v>4.3713620537760005E-2</v>
      </c>
      <c r="AC3394" s="37">
        <f>(1-EXP(-Info!$B$6*H3394*1000))+(Info!$B$6/(Info!$B$6-Info!$B$7))*(EXP(-Info!$B$7*H3394*1000)-EXP(-Info!$B$6*H3394*1000))*(Info!$B$9-1)</f>
        <v>4.8337647190592838E-2</v>
      </c>
      <c r="AD3394" s="37"/>
      <c r="AE3394" s="37"/>
      <c r="AF3394" s="37">
        <f t="shared" si="865"/>
        <v>6.0864781116842179</v>
      </c>
      <c r="AG3394" s="37"/>
      <c r="AH3394" s="37">
        <f t="shared" si="867"/>
        <v>0.89507031054179675</v>
      </c>
      <c r="AI3394">
        <f>AF3394*EXP(Info!$B$6*H3394*1000)</f>
        <v>6.3545507713498601</v>
      </c>
      <c r="AJ3394"/>
      <c r="AK3394">
        <f t="shared" si="868"/>
        <v>0.14747997465874857</v>
      </c>
      <c r="AL3394">
        <f t="shared" si="869"/>
        <v>0.11625200245811895</v>
      </c>
      <c r="AM3394" s="13">
        <v>0.96</v>
      </c>
      <c r="AO3394">
        <f t="shared" si="870"/>
        <v>7.51</v>
      </c>
      <c r="AP3394">
        <f t="shared" si="871"/>
        <v>0.54089390835370965</v>
      </c>
      <c r="AQ3394">
        <f t="shared" ref="AQ3394:AQ3430" si="872">AR3394+AS3394+AT3394+AU3394+AV3394+AW3394+AX3394</f>
        <v>2</v>
      </c>
      <c r="AR3394">
        <v>0</v>
      </c>
      <c r="AS3394">
        <v>1</v>
      </c>
      <c r="AT3394">
        <v>1</v>
      </c>
      <c r="AU3394">
        <v>0</v>
      </c>
      <c r="AV3394">
        <v>0</v>
      </c>
      <c r="AW3394">
        <v>0</v>
      </c>
      <c r="AX3394">
        <v>0</v>
      </c>
    </row>
    <row r="3395" spans="1:50">
      <c r="A3395" s="13" t="s">
        <v>345</v>
      </c>
      <c r="B3395" s="13" t="s">
        <v>346</v>
      </c>
      <c r="C3395" s="13" t="s">
        <v>347</v>
      </c>
      <c r="D3395" s="13">
        <v>-57.615000000000002</v>
      </c>
      <c r="E3395" s="13">
        <v>33.686999999999998</v>
      </c>
      <c r="F3395" s="13">
        <v>4583</v>
      </c>
      <c r="G3395">
        <v>129</v>
      </c>
      <c r="H3395">
        <v>5.9</v>
      </c>
      <c r="J3395">
        <f>(F3395*100*Info!$B$11)/AI3395</f>
        <v>1.9538677089730316</v>
      </c>
      <c r="L3395">
        <f t="shared" si="859"/>
        <v>0.72897196343093962</v>
      </c>
      <c r="M3395">
        <f t="shared" si="860"/>
        <v>15.240168147009893</v>
      </c>
      <c r="N3395"/>
      <c r="O3395" s="23">
        <v>1.0152666009</v>
      </c>
      <c r="S3395" s="13">
        <v>6.42</v>
      </c>
      <c r="U3395" s="23">
        <v>1.8917345772</v>
      </c>
      <c r="W3395" s="37">
        <f>U3395*Info!$B$2</f>
        <v>0.90803259705600003</v>
      </c>
      <c r="X3395" s="37">
        <f>W3395*SQRT((0.5*V3395/U3395)^2+Info!$B$3^2)</f>
        <v>4.5401629852800003E-2</v>
      </c>
      <c r="Y3395" s="28">
        <f>W3395*Info!$D$2</f>
        <v>0.73550640361536013</v>
      </c>
      <c r="Z3395" s="28">
        <f>Y3395*SQRT(Info!$D$3^2+(X3395/W3395)^2)</f>
        <v>5.2008156560255106E-2</v>
      </c>
      <c r="AA3395" s="37">
        <f t="shared" si="862"/>
        <v>0.10723400384399995</v>
      </c>
      <c r="AB3395" s="37">
        <f t="shared" si="863"/>
        <v>4.5401629852800003E-2</v>
      </c>
      <c r="AC3395" s="37">
        <f>(1-EXP(-Info!$B$6*H3395*1000))+(Info!$B$6/(Info!$B$6-Info!$B$7))*(EXP(-Info!$B$7*H3395*1000)-EXP(-Info!$B$6*H3395*1000))*(Info!$B$9-1)</f>
        <v>6.0335732304490318E-2</v>
      </c>
      <c r="AD3395" s="37"/>
      <c r="AE3395" s="37"/>
      <c r="AF3395" s="37">
        <f t="shared" si="865"/>
        <v>5.6780235542347697</v>
      </c>
      <c r="AG3395" s="37"/>
      <c r="AH3395" s="37">
        <f t="shared" si="867"/>
        <v>0.88442734489638153</v>
      </c>
      <c r="AI3395">
        <f>AF3395*EXP(Info!$B$6*H3395*1000)</f>
        <v>5.9937033534326734</v>
      </c>
      <c r="AJ3395"/>
      <c r="AK3395">
        <f t="shared" si="868"/>
        <v>0.14258905491136672</v>
      </c>
      <c r="AL3395">
        <f t="shared" si="869"/>
        <v>0.12074109443053632</v>
      </c>
      <c r="AM3395" s="13">
        <v>0.9</v>
      </c>
      <c r="AO3395">
        <f t="shared" si="870"/>
        <v>7.8</v>
      </c>
      <c r="AP3395">
        <f t="shared" si="871"/>
        <v>0.53668554412253722</v>
      </c>
      <c r="AQ3395">
        <f t="shared" si="872"/>
        <v>2</v>
      </c>
      <c r="AR3395">
        <v>0</v>
      </c>
      <c r="AS3395">
        <v>1</v>
      </c>
      <c r="AT3395">
        <v>1</v>
      </c>
      <c r="AU3395">
        <v>0</v>
      </c>
      <c r="AV3395">
        <v>0</v>
      </c>
      <c r="AW3395">
        <v>0</v>
      </c>
      <c r="AX3395">
        <v>0</v>
      </c>
    </row>
    <row r="3396" spans="1:50">
      <c r="A3396" s="13" t="s">
        <v>345</v>
      </c>
      <c r="B3396" s="13" t="s">
        <v>346</v>
      </c>
      <c r="C3396" s="13" t="s">
        <v>347</v>
      </c>
      <c r="D3396" s="13">
        <v>-57.615000000000002</v>
      </c>
      <c r="E3396" s="13">
        <v>33.686999999999998</v>
      </c>
      <c r="F3396" s="13">
        <v>4583</v>
      </c>
      <c r="G3396">
        <v>157</v>
      </c>
      <c r="H3396">
        <v>7.6</v>
      </c>
      <c r="J3396">
        <f>(F3396*100*Info!$B$11)/AI3396</f>
        <v>2.0155979220723697</v>
      </c>
      <c r="L3396">
        <f t="shared" si="859"/>
        <v>0.67943925309524744</v>
      </c>
      <c r="M3396">
        <f t="shared" si="860"/>
        <v>14.653396909831065</v>
      </c>
      <c r="N3396"/>
      <c r="O3396" s="23">
        <v>0.91750018747999995</v>
      </c>
      <c r="S3396" s="13">
        <v>6.11</v>
      </c>
      <c r="U3396" s="23">
        <v>1.76319363798</v>
      </c>
      <c r="W3396" s="37">
        <f>U3396*Info!$B$2</f>
        <v>0.8463329462303999</v>
      </c>
      <c r="X3396" s="37">
        <f>W3396*SQRT((0.5*V3396/U3396)^2+Info!$B$3^2)</f>
        <v>4.2316647311519996E-2</v>
      </c>
      <c r="Y3396" s="28">
        <f>W3396*Info!$D$2</f>
        <v>0.68552968644662393</v>
      </c>
      <c r="Z3396" s="28">
        <f>Y3396*SQRT(Info!$D$3^2+(X3396/W3396)^2)</f>
        <v>4.8474268999109553E-2</v>
      </c>
      <c r="AA3396" s="37">
        <f t="shared" si="862"/>
        <v>7.1167241249600055E-2</v>
      </c>
      <c r="AB3396" s="37">
        <f t="shared" si="863"/>
        <v>4.2316647311519996E-2</v>
      </c>
      <c r="AC3396" s="37">
        <f>(1-EXP(-Info!$B$6*H3396*1000))+(Info!$B$6/(Info!$B$6-Info!$B$7))*(EXP(-Info!$B$7*H3396*1000)-EXP(-Info!$B$6*H3396*1000))*(Info!$B$9-1)</f>
        <v>7.7099441317780626E-2</v>
      </c>
      <c r="AD3396" s="37"/>
      <c r="AE3396" s="37"/>
      <c r="AF3396" s="37">
        <f t="shared" si="865"/>
        <v>5.4189833590129046</v>
      </c>
      <c r="AG3396" s="37"/>
      <c r="AH3396" s="37">
        <f t="shared" si="867"/>
        <v>0.88690398674515625</v>
      </c>
      <c r="AI3396">
        <f>AF3396*EXP(Info!$B$6*H3396*1000)</f>
        <v>5.810138674579858</v>
      </c>
      <c r="AJ3396"/>
      <c r="AK3396">
        <f t="shared" si="868"/>
        <v>9.4631080689593194E-2</v>
      </c>
      <c r="AL3396">
        <f t="shared" si="869"/>
        <v>0.11253689186025628</v>
      </c>
      <c r="AM3396" s="13">
        <v>0.89</v>
      </c>
      <c r="AO3396">
        <f t="shared" si="870"/>
        <v>7.27</v>
      </c>
      <c r="AP3396">
        <f t="shared" si="871"/>
        <v>0.52036269171838245</v>
      </c>
      <c r="AQ3396">
        <f t="shared" si="872"/>
        <v>2</v>
      </c>
      <c r="AR3396">
        <v>0</v>
      </c>
      <c r="AS3396">
        <v>1</v>
      </c>
      <c r="AT3396">
        <v>1</v>
      </c>
      <c r="AU3396">
        <v>0</v>
      </c>
      <c r="AV3396">
        <v>0</v>
      </c>
      <c r="AW3396">
        <v>0</v>
      </c>
      <c r="AX3396">
        <v>0</v>
      </c>
    </row>
    <row r="3397" spans="1:50">
      <c r="A3397" s="13" t="s">
        <v>345</v>
      </c>
      <c r="B3397" s="13" t="s">
        <v>346</v>
      </c>
      <c r="C3397" s="13" t="s">
        <v>347</v>
      </c>
      <c r="D3397" s="13">
        <v>-57.615000000000002</v>
      </c>
      <c r="E3397" s="13">
        <v>33.686999999999998</v>
      </c>
      <c r="F3397" s="13">
        <v>4583</v>
      </c>
      <c r="G3397">
        <v>176</v>
      </c>
      <c r="H3397">
        <v>8.9</v>
      </c>
      <c r="J3397">
        <f>(F3397*100*Info!$B$11)/AI3397</f>
        <v>2.2749306934369038</v>
      </c>
      <c r="L3397">
        <f t="shared" si="859"/>
        <v>0.8084112158561062</v>
      </c>
      <c r="M3397">
        <f t="shared" si="860"/>
        <v>19.678150520205811</v>
      </c>
      <c r="N3397"/>
      <c r="O3397" s="23">
        <v>0.96262314752</v>
      </c>
      <c r="S3397" s="13">
        <v>5.56</v>
      </c>
      <c r="U3397" s="23">
        <v>2.0978851401000003</v>
      </c>
      <c r="W3397" s="37">
        <f>U3397*Info!$B$2</f>
        <v>1.0069848672480002</v>
      </c>
      <c r="X3397" s="37">
        <f>W3397*SQRT((0.5*V3397/U3397)^2+Info!$B$3^2)</f>
        <v>5.0349243362400015E-2</v>
      </c>
      <c r="Y3397" s="28">
        <f>W3397*Info!$D$2</f>
        <v>0.81565774247088019</v>
      </c>
      <c r="Z3397" s="28">
        <f>Y3397*SQRT(Info!$D$3^2+(X3397/W3397)^2)</f>
        <v>5.7675712082847011E-2</v>
      </c>
      <c r="AA3397" s="37">
        <f t="shared" si="862"/>
        <v>0</v>
      </c>
      <c r="AB3397" s="37">
        <f t="shared" si="863"/>
        <v>5.0349243362400015E-2</v>
      </c>
      <c r="AC3397" s="37">
        <f>(1-EXP(-Info!$B$6*H3397*1000))+(Info!$B$6/(Info!$B$6-Info!$B$7))*(EXP(-Info!$B$7*H3397*1000)-EXP(-Info!$B$6*H3397*1000))*(Info!$B$9-1)</f>
        <v>8.9736355805792173E-2</v>
      </c>
      <c r="AD3397" s="37"/>
      <c r="AE3397" s="37"/>
      <c r="AF3397" s="37">
        <f t="shared" si="865"/>
        <v>4.7443422575291194</v>
      </c>
      <c r="AG3397" s="37"/>
      <c r="AH3397" s="37">
        <f t="shared" si="867"/>
        <v>0.85329896718149634</v>
      </c>
      <c r="AI3397">
        <f>AF3397*EXP(Info!$B$6*H3397*1000)</f>
        <v>5.1478066884503448</v>
      </c>
      <c r="AJ3397"/>
      <c r="AK3397">
        <f t="shared" si="868"/>
        <v>0</v>
      </c>
      <c r="AL3397">
        <f t="shared" si="869"/>
        <v>0.13389877779796661</v>
      </c>
      <c r="AM3397" s="13">
        <v>0.95</v>
      </c>
      <c r="AO3397">
        <f t="shared" si="870"/>
        <v>8.65</v>
      </c>
      <c r="AP3397">
        <f t="shared" si="871"/>
        <v>0.45885407600251865</v>
      </c>
      <c r="AQ3397">
        <f t="shared" si="872"/>
        <v>2</v>
      </c>
      <c r="AR3397">
        <v>0</v>
      </c>
      <c r="AS3397">
        <v>1</v>
      </c>
      <c r="AT3397">
        <v>1</v>
      </c>
      <c r="AU3397">
        <v>0</v>
      </c>
      <c r="AV3397">
        <v>0</v>
      </c>
      <c r="AW3397">
        <v>0</v>
      </c>
      <c r="AX3397">
        <v>0</v>
      </c>
    </row>
    <row r="3398" spans="1:50">
      <c r="A3398" s="13" t="s">
        <v>345</v>
      </c>
      <c r="B3398" s="13" t="s">
        <v>346</v>
      </c>
      <c r="C3398" s="13" t="s">
        <v>347</v>
      </c>
      <c r="D3398" s="13">
        <v>-57.615000000000002</v>
      </c>
      <c r="E3398" s="13">
        <v>33.686999999999998</v>
      </c>
      <c r="F3398" s="13">
        <v>4583</v>
      </c>
      <c r="G3398">
        <v>188</v>
      </c>
      <c r="H3398">
        <v>9.8000000000000007</v>
      </c>
      <c r="J3398">
        <f>(F3398*100*Info!$B$11)/AI3398</f>
        <v>2.105691878905847</v>
      </c>
      <c r="L3398">
        <f t="shared" si="859"/>
        <v>0.78878504760988855</v>
      </c>
      <c r="M3398">
        <f t="shared" si="860"/>
        <v>17.772039477813195</v>
      </c>
      <c r="N3398"/>
      <c r="O3398" s="23">
        <v>1.0904715343</v>
      </c>
      <c r="S3398" s="13">
        <v>5.89</v>
      </c>
      <c r="U3398" s="23">
        <v>2.0469538245600001</v>
      </c>
      <c r="W3398" s="37">
        <f>U3398*Info!$B$2</f>
        <v>0.98253783578880005</v>
      </c>
      <c r="X3398" s="37">
        <f>W3398*SQRT((0.5*V3398/U3398)^2+Info!$B$3^2)</f>
        <v>4.9126891789440005E-2</v>
      </c>
      <c r="Y3398" s="28">
        <f>W3398*Info!$D$2</f>
        <v>0.79585564698892808</v>
      </c>
      <c r="Z3398" s="28">
        <f>Y3398*SQRT(Info!$D$3^2+(X3398/W3398)^2)</f>
        <v>5.6275492483147831E-2</v>
      </c>
      <c r="AA3398" s="37">
        <f t="shared" si="862"/>
        <v>0.10793369851119994</v>
      </c>
      <c r="AB3398" s="37">
        <f t="shared" si="863"/>
        <v>4.9126891789440005E-2</v>
      </c>
      <c r="AC3398" s="37">
        <f>(1-EXP(-Info!$B$6*H3398*1000))+(Info!$B$6/(Info!$B$6-Info!$B$7))*(EXP(-Info!$B$7*H3398*1000)-EXP(-Info!$B$6*H3398*1000))*(Info!$B$9-1)</f>
        <v>9.8393501163231659E-2</v>
      </c>
      <c r="AD3398" s="37"/>
      <c r="AE3398" s="37"/>
      <c r="AF3398" s="37">
        <f t="shared" si="865"/>
        <v>5.0835243785210587</v>
      </c>
      <c r="AG3398" s="37"/>
      <c r="AH3398" s="37">
        <f t="shared" si="867"/>
        <v>0.86307714406130032</v>
      </c>
      <c r="AI3398">
        <f>AF3398*EXP(Info!$B$6*H3398*1000)</f>
        <v>5.5615465665948509</v>
      </c>
      <c r="AJ3398"/>
      <c r="AK3398">
        <f t="shared" si="868"/>
        <v>0.14351943891034255</v>
      </c>
      <c r="AL3398">
        <f t="shared" si="869"/>
        <v>0.13064805602483676</v>
      </c>
      <c r="AM3398" s="13">
        <v>0.9</v>
      </c>
      <c r="AO3398">
        <f t="shared" si="870"/>
        <v>8.44</v>
      </c>
      <c r="AP3398">
        <f t="shared" si="871"/>
        <v>0.53272893663558862</v>
      </c>
      <c r="AQ3398">
        <f t="shared" si="872"/>
        <v>2</v>
      </c>
      <c r="AR3398">
        <v>0</v>
      </c>
      <c r="AS3398">
        <v>1</v>
      </c>
      <c r="AT3398">
        <v>1</v>
      </c>
      <c r="AU3398">
        <v>0</v>
      </c>
      <c r="AV3398">
        <v>0</v>
      </c>
      <c r="AW3398">
        <v>0</v>
      </c>
      <c r="AX3398">
        <v>0</v>
      </c>
    </row>
    <row r="3399" spans="1:50">
      <c r="A3399" s="13" t="s">
        <v>345</v>
      </c>
      <c r="B3399" s="13" t="s">
        <v>346</v>
      </c>
      <c r="C3399" s="13" t="s">
        <v>347</v>
      </c>
      <c r="D3399" s="13">
        <v>-57.615000000000002</v>
      </c>
      <c r="E3399" s="13">
        <v>33.686999999999998</v>
      </c>
      <c r="F3399" s="13">
        <v>4583</v>
      </c>
      <c r="G3399">
        <v>194</v>
      </c>
      <c r="H3399">
        <v>10.199999999999999</v>
      </c>
      <c r="J3399">
        <f>(F3399*100*Info!$B$11)/AI3399</f>
        <v>2.1828314822874835</v>
      </c>
      <c r="L3399">
        <f t="shared" si="859"/>
        <v>0.81962616913965913</v>
      </c>
      <c r="M3399">
        <f t="shared" si="860"/>
        <v>19.14343212104065</v>
      </c>
      <c r="N3399"/>
      <c r="O3399" s="23">
        <v>1.0904715343</v>
      </c>
      <c r="S3399" s="13">
        <v>5.72</v>
      </c>
      <c r="U3399" s="23">
        <v>2.1269887489800001</v>
      </c>
      <c r="W3399" s="37">
        <f>U3399*Info!$B$2</f>
        <v>1.0209545995104001</v>
      </c>
      <c r="X3399" s="37">
        <f>W3399*SQRT((0.5*V3399/U3399)^2+Info!$B$3^2)</f>
        <v>5.1047729975520012E-2</v>
      </c>
      <c r="Y3399" s="28">
        <f>W3399*Info!$D$2</f>
        <v>0.82697322560342412</v>
      </c>
      <c r="Z3399" s="28">
        <f>Y3399*SQRT(Info!$D$3^2+(X3399/W3399)^2)</f>
        <v>5.8475837568389394E-2</v>
      </c>
      <c r="AA3399" s="37">
        <f t="shared" si="862"/>
        <v>6.951693478959986E-2</v>
      </c>
      <c r="AB3399" s="37">
        <f t="shared" si="863"/>
        <v>5.1047729975520012E-2</v>
      </c>
      <c r="AC3399" s="37">
        <f>(1-EXP(-Info!$B$6*H3399*1000))+(Info!$B$6/(Info!$B$6-Info!$B$7))*(EXP(-Info!$B$7*H3399*1000)-EXP(-Info!$B$6*H3399*1000))*(Info!$B$9-1)</f>
        <v>0.1022172869193097</v>
      </c>
      <c r="AD3399" s="37"/>
      <c r="AE3399" s="37"/>
      <c r="AF3399" s="37">
        <f t="shared" si="865"/>
        <v>4.885920941927437</v>
      </c>
      <c r="AG3399" s="37"/>
      <c r="AH3399" s="37">
        <f t="shared" si="867"/>
        <v>0.85418198285444702</v>
      </c>
      <c r="AI3399">
        <f>AF3399*EXP(Info!$B$6*H3399*1000)</f>
        <v>5.365005743440677</v>
      </c>
      <c r="AJ3399"/>
      <c r="AK3399">
        <f t="shared" si="868"/>
        <v>9.2436668189730939E-2</v>
      </c>
      <c r="AL3399">
        <f t="shared" si="869"/>
        <v>0.13575633309689791</v>
      </c>
      <c r="AM3399" s="13">
        <v>0.94</v>
      </c>
      <c r="AO3399">
        <f t="shared" si="870"/>
        <v>8.77</v>
      </c>
      <c r="AP3399">
        <f t="shared" si="871"/>
        <v>0.51268326399137598</v>
      </c>
      <c r="AQ3399">
        <f t="shared" si="872"/>
        <v>2</v>
      </c>
      <c r="AR3399">
        <v>0</v>
      </c>
      <c r="AS3399">
        <v>1</v>
      </c>
      <c r="AT3399">
        <v>1</v>
      </c>
      <c r="AU3399">
        <v>0</v>
      </c>
      <c r="AV3399">
        <v>0</v>
      </c>
      <c r="AW3399">
        <v>0</v>
      </c>
      <c r="AX3399">
        <v>0</v>
      </c>
    </row>
    <row r="3400" spans="1:50">
      <c r="A3400" s="13" t="s">
        <v>345</v>
      </c>
      <c r="B3400" s="13" t="s">
        <v>346</v>
      </c>
      <c r="C3400" s="13" t="s">
        <v>347</v>
      </c>
      <c r="D3400" s="13">
        <v>-57.615000000000002</v>
      </c>
      <c r="E3400" s="13">
        <v>33.686999999999998</v>
      </c>
      <c r="F3400" s="13">
        <v>4583</v>
      </c>
      <c r="G3400">
        <v>198</v>
      </c>
      <c r="H3400">
        <v>10.5</v>
      </c>
      <c r="J3400">
        <f>(F3400*100*Info!$B$11)/AI3400</f>
        <v>2.0302671609703813</v>
      </c>
      <c r="L3400">
        <f t="shared" si="859"/>
        <v>0.83457944018439623</v>
      </c>
      <c r="M3400">
        <f t="shared" si="860"/>
        <v>18.130285767713438</v>
      </c>
      <c r="N3400"/>
      <c r="O3400" s="23">
        <v>1.1280740009999999</v>
      </c>
      <c r="S3400" s="13">
        <v>6.09</v>
      </c>
      <c r="U3400" s="23">
        <v>2.1657935608200001</v>
      </c>
      <c r="W3400" s="37">
        <f>U3400*Info!$B$2</f>
        <v>1.0395809091935999</v>
      </c>
      <c r="X3400" s="37">
        <f>W3400*SQRT((0.5*V3400/U3400)^2+Info!$B$3^2)</f>
        <v>5.1979045459679997E-2</v>
      </c>
      <c r="Y3400" s="28">
        <f>W3400*Info!$D$2</f>
        <v>0.842060536446816</v>
      </c>
      <c r="Z3400" s="28">
        <f>Y3400*SQRT(Info!$D$3^2+(X3400/W3400)^2)</f>
        <v>5.9542671549112566E-2</v>
      </c>
      <c r="AA3400" s="37">
        <f t="shared" si="862"/>
        <v>8.8493091806399971E-2</v>
      </c>
      <c r="AB3400" s="37">
        <f t="shared" si="863"/>
        <v>5.1979045459679997E-2</v>
      </c>
      <c r="AC3400" s="37">
        <f>(1-EXP(-Info!$B$6*H3400*1000))+(Info!$B$6/(Info!$B$6-Info!$B$7))*(EXP(-Info!$B$7*H3400*1000)-EXP(-Info!$B$6*H3400*1000))*(Info!$B$9-1)</f>
        <v>0.10507554837141959</v>
      </c>
      <c r="AD3400" s="37"/>
      <c r="AE3400" s="37"/>
      <c r="AF3400" s="37">
        <f t="shared" si="865"/>
        <v>5.2386410034045445</v>
      </c>
      <c r="AG3400" s="37"/>
      <c r="AH3400" s="37">
        <f t="shared" si="867"/>
        <v>0.8602037772421256</v>
      </c>
      <c r="AI3400">
        <f>AF3400*EXP(Info!$B$6*H3400*1000)</f>
        <v>5.7681588239048116</v>
      </c>
      <c r="AJ3400"/>
      <c r="AK3400">
        <f t="shared" si="868"/>
        <v>0.11766926417497003</v>
      </c>
      <c r="AL3400">
        <f t="shared" si="869"/>
        <v>0.13823307349547298</v>
      </c>
      <c r="AM3400" s="13">
        <v>0.86</v>
      </c>
      <c r="AO3400">
        <f t="shared" si="870"/>
        <v>8.93</v>
      </c>
      <c r="AP3400">
        <f t="shared" si="871"/>
        <v>0.52085943065270501</v>
      </c>
      <c r="AQ3400">
        <f t="shared" si="872"/>
        <v>2</v>
      </c>
      <c r="AR3400">
        <v>0</v>
      </c>
      <c r="AS3400">
        <v>1</v>
      </c>
      <c r="AT3400">
        <v>1</v>
      </c>
      <c r="AU3400">
        <v>0</v>
      </c>
      <c r="AV3400">
        <v>0</v>
      </c>
      <c r="AW3400">
        <v>0</v>
      </c>
      <c r="AX3400">
        <v>0</v>
      </c>
    </row>
    <row r="3401" spans="1:50">
      <c r="A3401" s="13" t="s">
        <v>345</v>
      </c>
      <c r="B3401" s="13" t="s">
        <v>346</v>
      </c>
      <c r="C3401" s="13" t="s">
        <v>347</v>
      </c>
      <c r="D3401" s="13">
        <v>-57.615000000000002</v>
      </c>
      <c r="E3401" s="13">
        <v>33.686999999999998</v>
      </c>
      <c r="F3401" s="13">
        <v>4583</v>
      </c>
      <c r="G3401">
        <v>205</v>
      </c>
      <c r="H3401">
        <v>10.8</v>
      </c>
      <c r="J3401">
        <f>(F3401*100*Info!$B$11)/AI3401</f>
        <v>2.5372003955777864</v>
      </c>
      <c r="L3401">
        <f t="shared" si="859"/>
        <v>0.94112149637814912</v>
      </c>
      <c r="M3401">
        <f t="shared" si="860"/>
        <v>25.549608012002157</v>
      </c>
      <c r="N3401"/>
      <c r="O3401" s="23">
        <v>1.0603895609399998</v>
      </c>
      <c r="S3401" s="13">
        <v>5.13</v>
      </c>
      <c r="U3401" s="23">
        <v>2.44227784518</v>
      </c>
      <c r="W3401" s="37">
        <f>U3401*Info!$B$2</f>
        <v>1.1722933656863999</v>
      </c>
      <c r="X3401" s="37">
        <f>W3401*SQRT((0.5*V3401/U3401)^2+Info!$B$3^2)</f>
        <v>5.8614668284319993E-2</v>
      </c>
      <c r="Y3401" s="28">
        <f>W3401*Info!$D$2</f>
        <v>0.94955762620598394</v>
      </c>
      <c r="Z3401" s="28">
        <f>Y3401*SQRT(Info!$D$3^2+(X3401/W3401)^2)</f>
        <v>6.7143863661765224E-2</v>
      </c>
      <c r="AA3401" s="37">
        <f t="shared" si="862"/>
        <v>0</v>
      </c>
      <c r="AB3401" s="37">
        <f t="shared" si="863"/>
        <v>5.8614668284319993E-2</v>
      </c>
      <c r="AC3401" s="37">
        <f>(1-EXP(-Info!$B$6*H3401*1000))+(Info!$B$6/(Info!$B$6-Info!$B$7))*(EXP(-Info!$B$7*H3401*1000)-EXP(-Info!$B$6*H3401*1000))*(Info!$B$9-1)</f>
        <v>0.10792562559606776</v>
      </c>
      <c r="AD3401" s="37"/>
      <c r="AE3401" s="37"/>
      <c r="AF3401" s="37">
        <f t="shared" si="865"/>
        <v>4.1804423737940155</v>
      </c>
      <c r="AG3401" s="37"/>
      <c r="AH3401" s="37">
        <f t="shared" si="867"/>
        <v>0.81490104752319992</v>
      </c>
      <c r="AI3401">
        <f>AF3401*EXP(Info!$B$6*H3401*1000)</f>
        <v>4.6156793368970757</v>
      </c>
      <c r="AJ3401"/>
      <c r="AK3401">
        <f t="shared" si="868"/>
        <v>0</v>
      </c>
      <c r="AL3401">
        <f t="shared" si="869"/>
        <v>0.15587984883532058</v>
      </c>
      <c r="AM3401" s="13">
        <v>1.05</v>
      </c>
      <c r="AO3401">
        <f t="shared" si="870"/>
        <v>10.07</v>
      </c>
      <c r="AP3401">
        <f t="shared" si="871"/>
        <v>0.43418055936295297</v>
      </c>
      <c r="AQ3401">
        <f t="shared" si="872"/>
        <v>2</v>
      </c>
      <c r="AR3401">
        <v>0</v>
      </c>
      <c r="AS3401">
        <v>1</v>
      </c>
      <c r="AT3401">
        <v>1</v>
      </c>
      <c r="AU3401">
        <v>0</v>
      </c>
      <c r="AV3401">
        <v>0</v>
      </c>
      <c r="AW3401">
        <v>0</v>
      </c>
      <c r="AX3401">
        <v>0</v>
      </c>
    </row>
    <row r="3402" spans="1:50">
      <c r="A3402" s="13" t="s">
        <v>345</v>
      </c>
      <c r="B3402" s="13" t="s">
        <v>346</v>
      </c>
      <c r="C3402" s="13" t="s">
        <v>347</v>
      </c>
      <c r="D3402" s="13">
        <v>-57.615000000000002</v>
      </c>
      <c r="E3402" s="13">
        <v>33.686999999999998</v>
      </c>
      <c r="F3402" s="13">
        <v>4583</v>
      </c>
      <c r="G3402">
        <v>212</v>
      </c>
      <c r="H3402">
        <v>11</v>
      </c>
      <c r="J3402">
        <f>(F3402*100*Info!$B$11)/AI3402</f>
        <v>2.8722501951045332</v>
      </c>
      <c r="L3402">
        <f t="shared" si="859"/>
        <v>0.8841121505200884</v>
      </c>
      <c r="M3402">
        <f t="shared" si="860"/>
        <v>27.171486876034049</v>
      </c>
      <c r="N3402"/>
      <c r="O3402" s="23">
        <v>1.3010453478199999</v>
      </c>
      <c r="S3402" s="13">
        <v>4.5999999999999996</v>
      </c>
      <c r="U3402" s="23">
        <v>2.2943345000400002</v>
      </c>
      <c r="W3402" s="37">
        <f>U3402*Info!$B$2</f>
        <v>1.1012805600191999</v>
      </c>
      <c r="X3402" s="37">
        <f>W3402*SQRT((0.5*V3402/U3402)^2+Info!$B$3^2)</f>
        <v>5.5064028000959997E-2</v>
      </c>
      <c r="Y3402" s="28">
        <f>W3402*Info!$D$2</f>
        <v>0.89203725361555197</v>
      </c>
      <c r="Z3402" s="28">
        <f>Y3402*SQRT(Info!$D$3^2+(X3402/W3402)^2)</f>
        <v>6.3076559110258099E-2</v>
      </c>
      <c r="AA3402" s="37">
        <f t="shared" si="862"/>
        <v>0.19976478780079998</v>
      </c>
      <c r="AB3402" s="37">
        <f t="shared" si="863"/>
        <v>5.5064028000959997E-2</v>
      </c>
      <c r="AC3402" s="37">
        <f>(1-EXP(-Info!$B$6*H3402*1000))+(Info!$B$6/(Info!$B$6-Info!$B$7))*(EXP(-Info!$B$7*H3402*1000)-EXP(-Info!$B$6*H3402*1000))*(Info!$B$9-1)</f>
        <v>0.10982114153105998</v>
      </c>
      <c r="AD3402" s="37"/>
      <c r="AE3402" s="37"/>
      <c r="AF3402" s="37">
        <f t="shared" si="865"/>
        <v>3.6860243493504541</v>
      </c>
      <c r="AG3402" s="37"/>
      <c r="AH3402" s="37">
        <f t="shared" si="867"/>
        <v>0.80130964116314229</v>
      </c>
      <c r="AI3402">
        <f>AF3402*EXP(Info!$B$6*H3402*1000)</f>
        <v>4.077257426736554</v>
      </c>
      <c r="AJ3402"/>
      <c r="AK3402">
        <f t="shared" si="868"/>
        <v>0.2656272383387237</v>
      </c>
      <c r="AL3402">
        <f t="shared" si="869"/>
        <v>0.14643727606575302</v>
      </c>
      <c r="AM3402" s="13">
        <v>0.84</v>
      </c>
      <c r="AO3402">
        <f t="shared" si="870"/>
        <v>9.4600000000000009</v>
      </c>
      <c r="AP3402">
        <f t="shared" si="871"/>
        <v>0.56706872855606583</v>
      </c>
      <c r="AQ3402">
        <f t="shared" si="872"/>
        <v>2</v>
      </c>
      <c r="AR3402">
        <v>0</v>
      </c>
      <c r="AS3402">
        <v>1</v>
      </c>
      <c r="AT3402">
        <v>1</v>
      </c>
      <c r="AU3402">
        <v>0</v>
      </c>
      <c r="AV3402">
        <v>0</v>
      </c>
      <c r="AW3402">
        <v>0</v>
      </c>
      <c r="AX3402">
        <v>0</v>
      </c>
    </row>
    <row r="3403" spans="1:50">
      <c r="A3403" s="13" t="s">
        <v>345</v>
      </c>
      <c r="B3403" s="13" t="s">
        <v>346</v>
      </c>
      <c r="C3403" s="13" t="s">
        <v>347</v>
      </c>
      <c r="D3403" s="13">
        <v>-57.615000000000002</v>
      </c>
      <c r="E3403" s="13">
        <v>33.686999999999998</v>
      </c>
      <c r="F3403" s="13">
        <v>4583</v>
      </c>
      <c r="G3403">
        <v>216</v>
      </c>
      <c r="H3403">
        <v>11</v>
      </c>
      <c r="J3403">
        <f>(F3403*100*Info!$B$11)/AI3403</f>
        <v>2.7214711772100117</v>
      </c>
      <c r="L3403">
        <f t="shared" si="859"/>
        <v>0.8841121505200884</v>
      </c>
      <c r="M3403">
        <f t="shared" si="860"/>
        <v>25.745117365158904</v>
      </c>
      <c r="N3403"/>
      <c r="O3403" s="23">
        <v>1.3536888011999999</v>
      </c>
      <c r="S3403" s="13">
        <v>4.8099999999999996</v>
      </c>
      <c r="U3403" s="23">
        <v>2.2943345000400002</v>
      </c>
      <c r="W3403" s="37">
        <f>U3403*Info!$B$2</f>
        <v>1.1012805600191999</v>
      </c>
      <c r="X3403" s="37">
        <f>W3403*SQRT((0.5*V3403/U3403)^2+Info!$B$3^2)</f>
        <v>5.5064028000959997E-2</v>
      </c>
      <c r="Y3403" s="28">
        <f>W3403*Info!$D$2</f>
        <v>0.89203725361555197</v>
      </c>
      <c r="Z3403" s="28">
        <f>Y3403*SQRT(Info!$D$3^2+(X3403/W3403)^2)</f>
        <v>6.3076559110258099E-2</v>
      </c>
      <c r="AA3403" s="37">
        <f t="shared" si="862"/>
        <v>0.25240824118079996</v>
      </c>
      <c r="AB3403" s="37">
        <f t="shared" si="863"/>
        <v>5.5064028000959997E-2</v>
      </c>
      <c r="AC3403" s="37">
        <f>(1-EXP(-Info!$B$6*H3403*1000))+(Info!$B$6/(Info!$B$6-Info!$B$7))*(EXP(-Info!$B$7*H3403*1000)-EXP(-Info!$B$6*H3403*1000))*(Info!$B$9-1)</f>
        <v>0.10982114153105998</v>
      </c>
      <c r="AD3403" s="37"/>
      <c r="AE3403" s="37"/>
      <c r="AF3403" s="37">
        <f t="shared" si="865"/>
        <v>3.8902429852061253</v>
      </c>
      <c r="AG3403" s="37"/>
      <c r="AH3403" s="37">
        <f t="shared" si="867"/>
        <v>0.80878232540667894</v>
      </c>
      <c r="AI3403">
        <f>AF3403*EXP(Info!$B$6*H3403*1000)</f>
        <v>4.3031517428897477</v>
      </c>
      <c r="AJ3403"/>
      <c r="AK3403">
        <f t="shared" si="868"/>
        <v>0.3356272382981097</v>
      </c>
      <c r="AL3403">
        <f t="shared" si="869"/>
        <v>0.14643727606575302</v>
      </c>
      <c r="AM3403" s="13">
        <v>0.92</v>
      </c>
      <c r="AO3403">
        <f t="shared" si="870"/>
        <v>9.4600000000000009</v>
      </c>
      <c r="AP3403">
        <f t="shared" si="871"/>
        <v>0.59001370601209169</v>
      </c>
      <c r="AQ3403">
        <f t="shared" si="872"/>
        <v>2</v>
      </c>
      <c r="AR3403">
        <v>0</v>
      </c>
      <c r="AS3403">
        <v>1</v>
      </c>
      <c r="AT3403">
        <v>1</v>
      </c>
      <c r="AU3403">
        <v>0</v>
      </c>
      <c r="AV3403">
        <v>0</v>
      </c>
      <c r="AW3403">
        <v>0</v>
      </c>
      <c r="AX3403">
        <v>0</v>
      </c>
    </row>
    <row r="3404" spans="1:50">
      <c r="A3404" s="13" t="s">
        <v>345</v>
      </c>
      <c r="B3404" s="13" t="s">
        <v>346</v>
      </c>
      <c r="C3404" s="13" t="s">
        <v>347</v>
      </c>
      <c r="D3404" s="13">
        <v>-57.615000000000002</v>
      </c>
      <c r="E3404" s="13">
        <v>33.686999999999998</v>
      </c>
      <c r="F3404" s="13">
        <v>4583</v>
      </c>
      <c r="G3404">
        <v>217</v>
      </c>
      <c r="H3404">
        <v>11.1</v>
      </c>
      <c r="J3404">
        <f>(F3404*100*Info!$B$11)/AI3404</f>
        <v>3.0794243131835271</v>
      </c>
      <c r="L3404">
        <f t="shared" si="859"/>
        <v>0.83831775794558061</v>
      </c>
      <c r="M3404">
        <f t="shared" si="860"/>
        <v>27.622436120105021</v>
      </c>
      <c r="N3404"/>
      <c r="O3404" s="23">
        <v>1.3085658411599999</v>
      </c>
      <c r="S3404" s="13">
        <v>4.3099999999999996</v>
      </c>
      <c r="U3404" s="23">
        <v>2.1754947637800002</v>
      </c>
      <c r="W3404" s="37">
        <f>U3404*Info!$B$2</f>
        <v>1.0442374866144</v>
      </c>
      <c r="X3404" s="37">
        <f>W3404*SQRT((0.5*V3404/U3404)^2+Info!$B$3^2)</f>
        <v>5.2211874330719998E-2</v>
      </c>
      <c r="Y3404" s="28">
        <f>W3404*Info!$D$2</f>
        <v>0.84583236415766405</v>
      </c>
      <c r="Z3404" s="28">
        <f>Y3404*SQRT(Info!$D$3^2+(X3404/W3404)^2)</f>
        <v>5.9809380044293363E-2</v>
      </c>
      <c r="AA3404" s="37">
        <f t="shared" si="862"/>
        <v>0.26432835454559989</v>
      </c>
      <c r="AB3404" s="37">
        <f t="shared" si="863"/>
        <v>5.2211874330719998E-2</v>
      </c>
      <c r="AC3404" s="37">
        <f>(1-EXP(-Info!$B$6*H3404*1000))+(Info!$B$6/(Info!$B$6-Info!$B$7))*(EXP(-Info!$B$7*H3404*1000)-EXP(-Info!$B$6*H3404*1000))*(Info!$B$9-1)</f>
        <v>0.11076754135899729</v>
      </c>
      <c r="AD3404" s="37"/>
      <c r="AE3404" s="37"/>
      <c r="AF3404" s="37">
        <f t="shared" si="865"/>
        <v>3.4348886338978502</v>
      </c>
      <c r="AG3404" s="37"/>
      <c r="AH3404" s="37">
        <f t="shared" si="867"/>
        <v>0.7969579196978771</v>
      </c>
      <c r="AI3404">
        <f>AF3404*EXP(Info!$B$6*H3404*1000)</f>
        <v>3.8029521911933837</v>
      </c>
      <c r="AJ3404"/>
      <c r="AK3404">
        <f t="shared" si="868"/>
        <v>0.35147741303928415</v>
      </c>
      <c r="AL3404">
        <f t="shared" si="869"/>
        <v>0.13885225859511677</v>
      </c>
      <c r="AM3404" s="13">
        <v>0.9</v>
      </c>
      <c r="AO3404">
        <f t="shared" si="870"/>
        <v>8.9700000000000006</v>
      </c>
      <c r="AP3404">
        <f t="shared" si="871"/>
        <v>0.60150263882332666</v>
      </c>
      <c r="AQ3404">
        <f t="shared" si="872"/>
        <v>2</v>
      </c>
      <c r="AR3404">
        <v>0</v>
      </c>
      <c r="AS3404">
        <v>1</v>
      </c>
      <c r="AT3404">
        <v>1</v>
      </c>
      <c r="AU3404">
        <v>0</v>
      </c>
      <c r="AV3404">
        <v>0</v>
      </c>
      <c r="AW3404">
        <v>0</v>
      </c>
      <c r="AX3404">
        <v>0</v>
      </c>
    </row>
    <row r="3405" spans="1:50">
      <c r="A3405" s="13" t="s">
        <v>345</v>
      </c>
      <c r="B3405" s="13" t="s">
        <v>346</v>
      </c>
      <c r="C3405" s="13" t="s">
        <v>347</v>
      </c>
      <c r="D3405" s="13">
        <v>-57.615000000000002</v>
      </c>
      <c r="E3405" s="13">
        <v>33.686999999999998</v>
      </c>
      <c r="F3405" s="13">
        <v>4583</v>
      </c>
      <c r="G3405">
        <v>220</v>
      </c>
      <c r="H3405">
        <v>11.1</v>
      </c>
      <c r="J3405">
        <f>(F3405*100*Info!$B$11)/AI3405</f>
        <v>3.0784674458536458</v>
      </c>
      <c r="L3405">
        <f t="shared" si="859"/>
        <v>0.92990654309459608</v>
      </c>
      <c r="M3405">
        <f t="shared" si="860"/>
        <v>30.630751120452253</v>
      </c>
      <c r="N3405"/>
      <c r="O3405" s="23">
        <v>1.4815371879799999</v>
      </c>
      <c r="S3405" s="13">
        <v>4.41</v>
      </c>
      <c r="U3405" s="23">
        <v>2.4131742363000002</v>
      </c>
      <c r="W3405" s="37">
        <f>U3405*Info!$B$2</f>
        <v>1.1583236334240001</v>
      </c>
      <c r="X3405" s="37">
        <f>W3405*SQRT((0.5*V3405/U3405)^2+Info!$B$3^2)</f>
        <v>5.7916181671200009E-2</v>
      </c>
      <c r="Y3405" s="28">
        <f>W3405*Info!$D$2</f>
        <v>0.93824214307344012</v>
      </c>
      <c r="Z3405" s="28">
        <f>Y3405*SQRT(Info!$D$3^2+(X3405/W3405)^2)</f>
        <v>6.6343738176222855E-2</v>
      </c>
      <c r="AA3405" s="37">
        <f t="shared" si="862"/>
        <v>0.32321355455599976</v>
      </c>
      <c r="AB3405" s="37">
        <f t="shared" si="863"/>
        <v>5.7916181671200009E-2</v>
      </c>
      <c r="AC3405" s="37">
        <f>(1-EXP(-Info!$B$6*H3405*1000))+(Info!$B$6/(Info!$B$6-Info!$B$7))*(EXP(-Info!$B$7*H3405*1000)-EXP(-Info!$B$6*H3405*1000))*(Info!$B$9-1)</f>
        <v>0.11076754135899729</v>
      </c>
      <c r="AD3405" s="37"/>
      <c r="AE3405" s="37"/>
      <c r="AF3405" s="37">
        <f t="shared" si="865"/>
        <v>3.4359562861544899</v>
      </c>
      <c r="AG3405" s="37"/>
      <c r="AH3405" s="37">
        <f t="shared" si="867"/>
        <v>0.77912840955884122</v>
      </c>
      <c r="AI3405">
        <f>AF3405*EXP(Info!$B$6*H3405*1000)</f>
        <v>3.8041342471263624</v>
      </c>
      <c r="AJ3405"/>
      <c r="AK3405">
        <f t="shared" si="868"/>
        <v>0.4297770634931129</v>
      </c>
      <c r="AL3405">
        <f t="shared" si="869"/>
        <v>0.1540222935363893</v>
      </c>
      <c r="AM3405" s="13">
        <v>0.95</v>
      </c>
      <c r="AO3405">
        <f t="shared" si="870"/>
        <v>9.9499999999999993</v>
      </c>
      <c r="AP3405">
        <f t="shared" si="871"/>
        <v>0.61393709815647923</v>
      </c>
      <c r="AQ3405">
        <f t="shared" si="872"/>
        <v>2</v>
      </c>
      <c r="AR3405">
        <v>0</v>
      </c>
      <c r="AS3405">
        <v>1</v>
      </c>
      <c r="AT3405">
        <v>1</v>
      </c>
      <c r="AU3405">
        <v>0</v>
      </c>
      <c r="AV3405">
        <v>0</v>
      </c>
      <c r="AW3405">
        <v>0</v>
      </c>
      <c r="AX3405">
        <v>0</v>
      </c>
    </row>
    <row r="3406" spans="1:50">
      <c r="A3406" s="13" t="s">
        <v>345</v>
      </c>
      <c r="B3406" s="13" t="s">
        <v>346</v>
      </c>
      <c r="C3406" s="13" t="s">
        <v>347</v>
      </c>
      <c r="D3406" s="13">
        <v>-57.615000000000002</v>
      </c>
      <c r="E3406" s="13">
        <v>33.686999999999998</v>
      </c>
      <c r="F3406" s="13">
        <v>4583</v>
      </c>
      <c r="G3406">
        <v>229</v>
      </c>
      <c r="H3406">
        <v>11.3</v>
      </c>
      <c r="J3406">
        <f>(F3406*100*Info!$B$11)/AI3406</f>
        <v>3.6193226486515773</v>
      </c>
      <c r="L3406">
        <f t="shared" si="859"/>
        <v>0.96355140294525488</v>
      </c>
      <c r="M3406">
        <f t="shared" si="860"/>
        <v>37.315216549271462</v>
      </c>
      <c r="N3406"/>
      <c r="O3406" s="23">
        <v>1.82747988162</v>
      </c>
      <c r="S3406" s="13">
        <v>3.96</v>
      </c>
      <c r="U3406" s="23">
        <v>2.5004850629400002</v>
      </c>
      <c r="W3406" s="37">
        <f>U3406*Info!$B$2</f>
        <v>1.2002328302112</v>
      </c>
      <c r="X3406" s="37">
        <f>W3406*SQRT((0.5*V3406/U3406)^2+Info!$B$3^2)</f>
        <v>6.0011641510560002E-2</v>
      </c>
      <c r="Y3406" s="28">
        <f>W3406*Info!$D$2</f>
        <v>0.97218859247107203</v>
      </c>
      <c r="Z3406" s="28">
        <f>Y3406*SQRT(Info!$D$3^2+(X3406/W3406)^2)</f>
        <v>6.8744114632850004E-2</v>
      </c>
      <c r="AA3406" s="37">
        <f t="shared" si="862"/>
        <v>0.62724705140879999</v>
      </c>
      <c r="AB3406" s="37">
        <f t="shared" si="863"/>
        <v>6.0011641510560002E-2</v>
      </c>
      <c r="AC3406" s="37">
        <f>(1-EXP(-Info!$B$6*H3406*1000))+(Info!$B$6/(Info!$B$6-Info!$B$7))*(EXP(-Info!$B$7*H3406*1000)-EXP(-Info!$B$6*H3406*1000))*(Info!$B$9-1)</f>
        <v>0.11265762893613424</v>
      </c>
      <c r="AD3406" s="37"/>
      <c r="AE3406" s="37"/>
      <c r="AF3406" s="37">
        <f t="shared" si="865"/>
        <v>2.9171472419600306</v>
      </c>
      <c r="AG3406" s="37"/>
      <c r="AH3406" s="37">
        <f t="shared" si="867"/>
        <v>0.73665334392930071</v>
      </c>
      <c r="AI3406">
        <f>AF3406*EXP(Info!$B$6*H3406*1000)</f>
        <v>3.2356616351400764</v>
      </c>
      <c r="AJ3406"/>
      <c r="AK3406">
        <f t="shared" si="868"/>
        <v>0.83405040425828136</v>
      </c>
      <c r="AL3406">
        <f t="shared" si="869"/>
        <v>0.15959495943318328</v>
      </c>
      <c r="AM3406" s="13">
        <v>0.99</v>
      </c>
      <c r="AO3406">
        <f t="shared" si="870"/>
        <v>10.31</v>
      </c>
      <c r="AP3406">
        <f t="shared" si="871"/>
        <v>0.73085014931914871</v>
      </c>
      <c r="AQ3406">
        <f t="shared" si="872"/>
        <v>2</v>
      </c>
      <c r="AR3406">
        <v>0</v>
      </c>
      <c r="AS3406">
        <v>1</v>
      </c>
      <c r="AT3406">
        <v>1</v>
      </c>
      <c r="AU3406">
        <v>0</v>
      </c>
      <c r="AV3406">
        <v>0</v>
      </c>
      <c r="AW3406">
        <v>0</v>
      </c>
      <c r="AX3406">
        <v>0</v>
      </c>
    </row>
    <row r="3407" spans="1:50">
      <c r="A3407" s="13" t="s">
        <v>345</v>
      </c>
      <c r="B3407" s="13" t="s">
        <v>346</v>
      </c>
      <c r="C3407" s="13" t="s">
        <v>347</v>
      </c>
      <c r="D3407" s="13">
        <v>-57.615000000000002</v>
      </c>
      <c r="E3407" s="13">
        <v>33.686999999999998</v>
      </c>
      <c r="F3407" s="13">
        <v>4583</v>
      </c>
      <c r="G3407">
        <v>232</v>
      </c>
      <c r="H3407">
        <v>11.4</v>
      </c>
      <c r="J3407">
        <f>(F3407*100*Info!$B$11)/AI3407</f>
        <v>4.0979167814208015</v>
      </c>
      <c r="L3407">
        <f t="shared" si="859"/>
        <v>1.0056074777585782</v>
      </c>
      <c r="M3407">
        <f t="shared" si="860"/>
        <v>44.093584617331615</v>
      </c>
      <c r="N3407"/>
      <c r="O3407" s="23">
        <v>1.880123335</v>
      </c>
      <c r="S3407" s="13">
        <v>3.66</v>
      </c>
      <c r="U3407" s="23">
        <v>2.6096235962400001</v>
      </c>
      <c r="W3407" s="37">
        <f>U3407*Info!$B$2</f>
        <v>1.2526193261951999</v>
      </c>
      <c r="X3407" s="37">
        <f>W3407*SQRT((0.5*V3407/U3407)^2+Info!$B$3^2)</f>
        <v>6.2630966309759992E-2</v>
      </c>
      <c r="Y3407" s="28">
        <f>W3407*Info!$D$2</f>
        <v>1.0146216542181119</v>
      </c>
      <c r="Z3407" s="28">
        <f>Y3407*SQRT(Info!$D$3^2+(X3407/W3407)^2)</f>
        <v>7.1744585203633929E-2</v>
      </c>
      <c r="AA3407" s="37">
        <f t="shared" si="862"/>
        <v>0.62750400880480006</v>
      </c>
      <c r="AB3407" s="37">
        <f t="shared" si="863"/>
        <v>6.2630966309759992E-2</v>
      </c>
      <c r="AC3407" s="37">
        <f>(1-EXP(-Info!$B$6*H3407*1000))+(Info!$B$6/(Info!$B$6-Info!$B$7))*(EXP(-Info!$B$7*H3407*1000)-EXP(-Info!$B$6*H3407*1000))*(Info!$B$9-1)</f>
        <v>0.11360131836316767</v>
      </c>
      <c r="AD3407" s="37"/>
      <c r="AE3407" s="37"/>
      <c r="AF3407" s="37">
        <f t="shared" si="865"/>
        <v>2.5740930631034904</v>
      </c>
      <c r="AG3407" s="37"/>
      <c r="AH3407" s="37">
        <f t="shared" si="867"/>
        <v>0.70330411560204653</v>
      </c>
      <c r="AI3407">
        <f>AF3407*EXP(Info!$B$6*H3407*1000)</f>
        <v>2.8577699509493577</v>
      </c>
      <c r="AJ3407"/>
      <c r="AK3407">
        <f t="shared" si="868"/>
        <v>0.83439208050774261</v>
      </c>
      <c r="AL3407">
        <f t="shared" si="869"/>
        <v>0.16656079180417571</v>
      </c>
      <c r="AM3407" s="13">
        <v>0.95</v>
      </c>
      <c r="AO3407">
        <f t="shared" si="870"/>
        <v>10.76</v>
      </c>
      <c r="AP3407">
        <f t="shared" si="871"/>
        <v>0.72045766972253034</v>
      </c>
      <c r="AQ3407">
        <f t="shared" si="872"/>
        <v>2</v>
      </c>
      <c r="AR3407">
        <v>0</v>
      </c>
      <c r="AS3407">
        <v>1</v>
      </c>
      <c r="AT3407">
        <v>1</v>
      </c>
      <c r="AU3407">
        <v>0</v>
      </c>
      <c r="AV3407">
        <v>0</v>
      </c>
      <c r="AW3407">
        <v>0</v>
      </c>
      <c r="AX3407">
        <v>0</v>
      </c>
    </row>
    <row r="3408" spans="1:50">
      <c r="A3408" s="13" t="s">
        <v>345</v>
      </c>
      <c r="B3408" s="13" t="s">
        <v>346</v>
      </c>
      <c r="C3408" s="13" t="s">
        <v>347</v>
      </c>
      <c r="D3408" s="13">
        <v>-57.615000000000002</v>
      </c>
      <c r="E3408" s="13">
        <v>33.686999999999998</v>
      </c>
      <c r="F3408" s="13">
        <v>4583</v>
      </c>
      <c r="G3408">
        <v>250</v>
      </c>
      <c r="H3408">
        <v>11.7</v>
      </c>
      <c r="J3408">
        <f>(F3408*100*Info!$B$11)/AI3408</f>
        <v>3.8838350488651585</v>
      </c>
      <c r="L3408">
        <f t="shared" si="859"/>
        <v>1.1607476648477268</v>
      </c>
      <c r="M3408">
        <f t="shared" si="860"/>
        <v>48.23723136077669</v>
      </c>
      <c r="N3408"/>
      <c r="O3408" s="23">
        <v>2.1358201085599999</v>
      </c>
      <c r="S3408" s="13">
        <v>3.96</v>
      </c>
      <c r="U3408" s="23">
        <v>3.01222351908</v>
      </c>
      <c r="W3408" s="37">
        <f>U3408*Info!$B$2</f>
        <v>1.4458672891583999</v>
      </c>
      <c r="X3408" s="37">
        <f>W3408*SQRT((0.5*V3408/U3408)^2+Info!$B$3^2)</f>
        <v>7.2293364457919992E-2</v>
      </c>
      <c r="Y3408" s="28">
        <f>W3408*Info!$D$2</f>
        <v>1.171152504218304</v>
      </c>
      <c r="Z3408" s="28">
        <f>Y3408*SQRT(Info!$D$3^2+(X3408/W3408)^2)</f>
        <v>8.2812987753636949E-2</v>
      </c>
      <c r="AA3408" s="37">
        <f t="shared" si="862"/>
        <v>0.68995281940160003</v>
      </c>
      <c r="AB3408" s="37">
        <f t="shared" si="863"/>
        <v>7.2293364457919992E-2</v>
      </c>
      <c r="AC3408" s="37">
        <f>(1-EXP(-Info!$B$6*H3408*1000))+(Info!$B$6/(Info!$B$6-Info!$B$7))*(EXP(-Info!$B$7*H3408*1000)-EXP(-Info!$B$6*H3408*1000))*(Info!$B$9-1)</f>
        <v>0.11642697924892789</v>
      </c>
      <c r="AD3408" s="37"/>
      <c r="AE3408" s="37"/>
      <c r="AF3408" s="37">
        <f t="shared" si="865"/>
        <v>2.7085183731944866</v>
      </c>
      <c r="AG3408" s="37"/>
      <c r="AH3408" s="37">
        <f t="shared" si="867"/>
        <v>0.6839692861602239</v>
      </c>
      <c r="AI3408">
        <f>AF3408*EXP(Info!$B$6*H3408*1000)</f>
        <v>3.0152937218220313</v>
      </c>
      <c r="AJ3408"/>
      <c r="AK3408">
        <f t="shared" si="868"/>
        <v>0.91743026395830751</v>
      </c>
      <c r="AL3408">
        <f t="shared" si="869"/>
        <v>0.19225697343939244</v>
      </c>
      <c r="AM3408" s="13">
        <v>1.02</v>
      </c>
      <c r="AO3408">
        <f t="shared" si="870"/>
        <v>12.42</v>
      </c>
      <c r="AP3408">
        <f t="shared" si="871"/>
        <v>0.70905100336389604</v>
      </c>
      <c r="AQ3408">
        <f t="shared" si="872"/>
        <v>2</v>
      </c>
      <c r="AR3408">
        <v>0</v>
      </c>
      <c r="AS3408">
        <v>1</v>
      </c>
      <c r="AT3408">
        <v>1</v>
      </c>
      <c r="AU3408">
        <v>0</v>
      </c>
      <c r="AV3408">
        <v>0</v>
      </c>
      <c r="AW3408">
        <v>0</v>
      </c>
      <c r="AX3408">
        <v>0</v>
      </c>
    </row>
    <row r="3409" spans="1:52">
      <c r="A3409" s="13" t="s">
        <v>199</v>
      </c>
      <c r="B3409" s="13" t="s">
        <v>99</v>
      </c>
      <c r="D3409" s="13">
        <v>-43.78</v>
      </c>
      <c r="E3409" s="13">
        <v>58.61</v>
      </c>
      <c r="F3409" s="13">
        <v>1907</v>
      </c>
      <c r="G3409">
        <v>0</v>
      </c>
      <c r="H3409">
        <v>8.82911</v>
      </c>
      <c r="J3409">
        <f>(F3409*100*Info!$B$11)/AI3409</f>
        <v>5.3315282680354334</v>
      </c>
      <c r="K3409">
        <f>2*((F3409*100*Info!$B$11)/AI3409^2)*(AJ3409/2)</f>
        <v>0.23868288797085424</v>
      </c>
      <c r="L3409">
        <f t="shared" si="859"/>
        <v>0.25965206882148084</v>
      </c>
      <c r="M3409">
        <f t="shared" si="860"/>
        <v>14.812463089098994</v>
      </c>
      <c r="N3409">
        <f t="shared" ref="N3409:N3472" si="873">2*M3409*SQRT((0.5*K3409/J3409)^2+(0.5*V3409/U3409)^2)</f>
        <v>0.80398567416901257</v>
      </c>
      <c r="O3409">
        <v>0.50326815090054466</v>
      </c>
      <c r="P3409">
        <v>1.03658538795181E-2</v>
      </c>
      <c r="Q3409">
        <v>0.52007451934766558</v>
      </c>
      <c r="R3409">
        <v>1.121717322369172E-2</v>
      </c>
      <c r="S3409">
        <v>1.1208934376540429</v>
      </c>
      <c r="T3409">
        <v>1.5054852158701421E-2</v>
      </c>
      <c r="U3409">
        <v>0.67381575872861865</v>
      </c>
      <c r="V3409">
        <v>2.0679361337040372E-2</v>
      </c>
      <c r="W3409" s="37">
        <f>U3409*Info!$B$2</f>
        <v>0.32343156418973695</v>
      </c>
      <c r="X3409" s="37">
        <f>W3409*SQRT((0.5*V3409/U3409)^2+Info!$B$3^2)</f>
        <v>1.691602123843795E-2</v>
      </c>
      <c r="Y3409" s="28">
        <f>W3409*Info!$D$2</f>
        <v>0.26197956699368696</v>
      </c>
      <c r="Z3409" s="28">
        <f>Y3409*SQRT(Info!$D$3^2+(X3409/W3409)^2)</f>
        <v>1.8955933453162453E-2</v>
      </c>
      <c r="AA3409" s="37">
        <f t="shared" ref="AA3409:AA3471" si="874">IF(O3409-W3409&gt;0,O3409-W3409,0)</f>
        <v>0.17983658671080771</v>
      </c>
      <c r="AB3409" s="37">
        <f t="shared" ref="AB3409:AB3471" si="875">SQRT((0.5*P3409)^2+X3409^2)</f>
        <v>1.7692215977716412E-2</v>
      </c>
      <c r="AC3409" s="37">
        <f>(1-EXP(-Info!$B$6*H3409*1000))+(Info!$B$6/(Info!$B$6-Info!$B$7))*(EXP(-Info!$B$7*H3409*1000)-EXP(-Info!$B$6*H3409*1000))*(Info!$B$9-1)</f>
        <v>8.9051293229705952E-2</v>
      </c>
      <c r="AD3409" s="37">
        <f>SQRT((Info!$B$6*EXP(-Info!$B$6*H3409*1000)+(Info!$B$6/(Info!$B$6+Info!$B$7))*(Info!$B$9-1)*(-Info!$B$7*EXP(-Info!$B$7*H3409*1000)+Info!$B$6*EXP(-Info!$B$6*H3409*1000)))^2*(0.01*H3409*1000)^2)</f>
        <v>8.0324476553317824E-4</v>
      </c>
      <c r="AE3409" s="37">
        <f t="shared" ref="AE3409:AE3445" si="876">IF(AA3409&gt;0,AA3409*AC3409*SQRT((AB3409/AA3409)^2+(AD3409/AC3409)^2),AA3409*AC3409*SQRT((AD3409/AC3409)^2))</f>
        <v>1.5821230107521159E-3</v>
      </c>
      <c r="AF3409" s="37">
        <f t="shared" ref="AF3409:AF3471" si="877">IF((S3409-Y3409-AA3409*AC3409)&gt;0,S3409-Y3409-AA3409*AC3409,0)</f>
        <v>0.84289919004374236</v>
      </c>
      <c r="AG3409" s="37">
        <f t="shared" ref="AG3409:AG3445" si="878">SQRT((T3409*0.5)^2+Z3409^2+AE3409^2)</f>
        <v>2.0457093383028879E-2</v>
      </c>
      <c r="AH3409" s="37">
        <f t="shared" ref="AH3409:AH3471" si="879">AF3409/S3409</f>
        <v>0.75198869199187712</v>
      </c>
      <c r="AI3409">
        <f>AF3409*EXP(Info!$B$6*H3409*1000)</f>
        <v>0.91398594993208104</v>
      </c>
      <c r="AJ3409">
        <f>2*SQRT((EXP(Info!$B$6*H3409)*AG3409)^2+(Info!$B$6*H3409*0.01*AI3409)^2)</f>
        <v>4.0917499659991266E-2</v>
      </c>
      <c r="AK3409">
        <f t="shared" ref="AK3409:AK3471" si="880">AA3409/0.752049334436339</f>
        <v>0.23912870934936101</v>
      </c>
      <c r="AL3409">
        <f t="shared" ref="AL3409:AL3471" si="881">AB3409/0.752049334436339*2</f>
        <v>4.7050679171139025E-2</v>
      </c>
      <c r="AM3409">
        <f t="shared" ref="AM3409:AM3413" si="882">Q3409/O3409</f>
        <v>1.0333944606211374</v>
      </c>
      <c r="AN3409">
        <f t="shared" ref="AN3409:AN3413" si="883">SQRT((R3409/Q3409)^2+(P3409/O3409)^2)*AM3409</f>
        <v>3.0819339589560176E-2</v>
      </c>
      <c r="AO3409">
        <f t="shared" ref="AO3409:AO3471" si="884">U3409/0.242530074</f>
        <v>2.7782771332870606</v>
      </c>
      <c r="AP3409">
        <f t="shared" ref="AP3409:AP3471" si="885">O3409/U3409</f>
        <v>0.74689281807556751</v>
      </c>
      <c r="AQ3409">
        <f t="shared" si="872"/>
        <v>4</v>
      </c>
      <c r="AR3409">
        <v>1</v>
      </c>
      <c r="AS3409">
        <v>1</v>
      </c>
      <c r="AT3409">
        <v>0</v>
      </c>
      <c r="AU3409">
        <v>0</v>
      </c>
      <c r="AV3409">
        <v>0</v>
      </c>
      <c r="AW3409">
        <v>1</v>
      </c>
      <c r="AX3409">
        <v>1</v>
      </c>
    </row>
    <row r="3410" spans="1:52">
      <c r="A3410" s="13" t="s">
        <v>199</v>
      </c>
      <c r="B3410" s="13" t="s">
        <v>99</v>
      </c>
      <c r="D3410" s="13">
        <v>-43.78</v>
      </c>
      <c r="E3410" s="13">
        <v>58.61</v>
      </c>
      <c r="F3410" s="13">
        <v>1907</v>
      </c>
      <c r="G3410">
        <v>10</v>
      </c>
      <c r="H3410">
        <v>11.333600000000001</v>
      </c>
      <c r="J3410">
        <f>(F3410*100*Info!$B$11)/AI3410</f>
        <v>17.113167601585566</v>
      </c>
      <c r="K3410">
        <f>2*((F3410*100*Info!$B$11)/AI3410^2)*(AJ3410/2)</f>
        <v>3.3698892695627602</v>
      </c>
      <c r="L3410">
        <f t="shared" si="859"/>
        <v>0.37612172549373046</v>
      </c>
      <c r="M3410">
        <f t="shared" si="860"/>
        <v>68.871985158597909</v>
      </c>
      <c r="N3410">
        <f t="shared" si="873"/>
        <v>13.726018668980053</v>
      </c>
      <c r="O3410">
        <v>0.97975501340902915</v>
      </c>
      <c r="P3410">
        <v>2.021280737249901E-2</v>
      </c>
      <c r="Q3410">
        <v>1.0137390797582231</v>
      </c>
      <c r="R3410">
        <v>2.1116705528693689E-2</v>
      </c>
      <c r="S3410">
        <v>0.69388980380341048</v>
      </c>
      <c r="T3410">
        <v>9.5076880235095453E-3</v>
      </c>
      <c r="U3410">
        <v>0.97606287902185407</v>
      </c>
      <c r="V3410">
        <v>2.9970899060951441E-2</v>
      </c>
      <c r="W3410" s="37">
        <f>U3410*Info!$B$2</f>
        <v>0.46851018193048993</v>
      </c>
      <c r="X3410" s="37">
        <f>W3410*SQRT((0.5*V3410/U3410)^2+Info!$B$3^2)</f>
        <v>2.4504978113954811E-2</v>
      </c>
      <c r="Y3410" s="28">
        <f>W3410*Info!$D$2</f>
        <v>0.37949324736369688</v>
      </c>
      <c r="Z3410" s="28">
        <f>Y3410*SQRT(Info!$D$3^2+(X3410/W3410)^2)</f>
        <v>2.7459459101256023E-2</v>
      </c>
      <c r="AA3410" s="37">
        <f t="shared" si="874"/>
        <v>0.51124483147853916</v>
      </c>
      <c r="AB3410" s="37">
        <f t="shared" si="875"/>
        <v>2.650723199119142E-2</v>
      </c>
      <c r="AC3410" s="37">
        <f>(1-EXP(-Info!$B$6*H3410*1000))+(Info!$B$6/(Info!$B$6-Info!$B$7))*(EXP(-Info!$B$7*H3410*1000)-EXP(-Info!$B$6*H3410*1000))*(Info!$B$9-1)</f>
        <v>0.11297480923196222</v>
      </c>
      <c r="AD3410" s="37">
        <f>SQRT((Info!$B$6*EXP(-Info!$B$6*H3410*1000)+(Info!$B$6/(Info!$B$6+Info!$B$7))*(Info!$B$9-1)*(-Info!$B$7*EXP(-Info!$B$7*H3410*1000)+Info!$B$6*EXP(-Info!$B$6*H3410*1000)))^2*(0.01*H3410*1000)^2)</f>
        <v>1.0071350376532064E-3</v>
      </c>
      <c r="AE3410" s="37">
        <f t="shared" si="876"/>
        <v>3.0385917568081268E-3</v>
      </c>
      <c r="AF3410" s="37">
        <f t="shared" si="877"/>
        <v>0.25663876913259898</v>
      </c>
      <c r="AG3410" s="37">
        <f t="shared" si="878"/>
        <v>2.8033087002436806E-2</v>
      </c>
      <c r="AH3410" s="37">
        <f t="shared" si="879"/>
        <v>0.36985522445478769</v>
      </c>
      <c r="AI3410">
        <f>AF3410*EXP(Info!$B$6*H3410*1000)</f>
        <v>0.28474809819536984</v>
      </c>
      <c r="AJ3410">
        <f>2*SQRT((EXP(Info!$B$6*H3410)*AG3410)^2+(Info!$B$6*H3410*0.01*AI3410)^2)</f>
        <v>5.6072001570771392E-2</v>
      </c>
      <c r="AK3410">
        <f t="shared" si="880"/>
        <v>0.67980225241701353</v>
      </c>
      <c r="AL3410">
        <f t="shared" si="881"/>
        <v>7.0493332757374461E-2</v>
      </c>
      <c r="AM3410">
        <f t="shared" si="882"/>
        <v>1.0346862898215212</v>
      </c>
      <c r="AN3410">
        <f t="shared" si="883"/>
        <v>3.0334606179475872E-2</v>
      </c>
      <c r="AO3410">
        <f t="shared" si="884"/>
        <v>4.0245024582883442</v>
      </c>
      <c r="AP3410">
        <f t="shared" si="885"/>
        <v>1.0037826808769483</v>
      </c>
      <c r="AQ3410">
        <f t="shared" si="872"/>
        <v>4</v>
      </c>
      <c r="AR3410">
        <v>1</v>
      </c>
      <c r="AS3410">
        <v>1</v>
      </c>
      <c r="AT3410">
        <v>0</v>
      </c>
      <c r="AU3410">
        <v>0</v>
      </c>
      <c r="AV3410">
        <v>0</v>
      </c>
      <c r="AW3410">
        <v>1</v>
      </c>
      <c r="AX3410">
        <v>1</v>
      </c>
    </row>
    <row r="3411" spans="1:52">
      <c r="A3411" s="13" t="s">
        <v>199</v>
      </c>
      <c r="B3411" s="13" t="s">
        <v>99</v>
      </c>
      <c r="D3411" s="13">
        <v>-43.78</v>
      </c>
      <c r="E3411" s="13">
        <v>58.61</v>
      </c>
      <c r="F3411" s="13">
        <v>1907</v>
      </c>
      <c r="G3411">
        <v>20</v>
      </c>
      <c r="H3411">
        <v>13.837999999999999</v>
      </c>
      <c r="J3411">
        <f>(F3411*100*Info!$B$11)/AI3411</f>
        <v>11.919162394735887</v>
      </c>
      <c r="K3411">
        <f>2*((F3411*100*Info!$B$11)/AI3411^2)*(AJ3411/2)</f>
        <v>1.6163707354804164</v>
      </c>
      <c r="L3411">
        <f t="shared" si="859"/>
        <v>0.36548472263041393</v>
      </c>
      <c r="M3411">
        <f t="shared" si="860"/>
        <v>46.61210785154789</v>
      </c>
      <c r="N3411">
        <f t="shared" si="873"/>
        <v>6.4812567457869328</v>
      </c>
      <c r="O3411">
        <v>0.7272711663289626</v>
      </c>
      <c r="P3411">
        <v>1.4985130514739641E-2</v>
      </c>
      <c r="Q3411">
        <v>0.71705185296893337</v>
      </c>
      <c r="R3411">
        <v>1.6079002187507761E-2</v>
      </c>
      <c r="S3411">
        <v>0.76595239194242881</v>
      </c>
      <c r="T3411">
        <v>1.3352798962775121E-2</v>
      </c>
      <c r="U3411">
        <v>0.94845909297279352</v>
      </c>
      <c r="V3411">
        <v>2.913477345852173E-2</v>
      </c>
      <c r="W3411" s="37">
        <f>U3411*Info!$B$2</f>
        <v>0.45526036462694086</v>
      </c>
      <c r="X3411" s="37">
        <f>W3411*SQRT((0.5*V3411/U3411)^2+Info!$B$3^2)</f>
        <v>2.381276750843233E-2</v>
      </c>
      <c r="Y3411" s="28">
        <f>W3411*Info!$D$2</f>
        <v>0.36876089534782214</v>
      </c>
      <c r="Z3411" s="28">
        <f>Y3411*SQRT(Info!$D$3^2+(X3411/W3411)^2)</f>
        <v>2.6683358478260314E-2</v>
      </c>
      <c r="AA3411" s="37">
        <f t="shared" si="874"/>
        <v>0.27201080170202174</v>
      </c>
      <c r="AB3411" s="37">
        <f t="shared" si="875"/>
        <v>2.4963702260413934E-2</v>
      </c>
      <c r="AC3411" s="37">
        <f>(1-EXP(-Info!$B$6*H3411*1000))+(Info!$B$6/(Info!$B$6-Info!$B$7))*(EXP(-Info!$B$7*H3411*1000)-EXP(-Info!$B$6*H3411*1000))*(Info!$B$9-1)</f>
        <v>0.1363314764193827</v>
      </c>
      <c r="AD3411" s="37">
        <f>SQRT((Info!$B$6*EXP(-Info!$B$6*H3411*1000)+(Info!$B$6/(Info!$B$6+Info!$B$7))*(Info!$B$9-1)*(-Info!$B$7*EXP(-Info!$B$7*H3411*1000)+Info!$B$6*EXP(-Info!$B$6*H3411*1000)))^2*(0.01*H3411*1000)^2)</f>
        <v>1.2010979993887579E-3</v>
      </c>
      <c r="AE3411" s="37">
        <f t="shared" si="876"/>
        <v>3.418984156004245E-3</v>
      </c>
      <c r="AF3411" s="37">
        <f t="shared" si="877"/>
        <v>0.36010786239655013</v>
      </c>
      <c r="AG3411" s="37">
        <f t="shared" si="878"/>
        <v>2.7717600588316203E-2</v>
      </c>
      <c r="AH3411" s="37">
        <f t="shared" si="879"/>
        <v>0.47014392302285135</v>
      </c>
      <c r="AI3411">
        <f>AF3411*EXP(Info!$B$6*H3411*1000)</f>
        <v>0.40883258128962569</v>
      </c>
      <c r="AJ3411">
        <f>2*SQRT((EXP(Info!$B$6*H3411)*AG3411)^2+(Info!$B$6*H3411*0.01*AI3411)^2)</f>
        <v>5.5442236477902473E-2</v>
      </c>
      <c r="AK3411">
        <f t="shared" si="880"/>
        <v>0.36169276302317832</v>
      </c>
      <c r="AL3411">
        <f t="shared" si="881"/>
        <v>6.6388469791344815E-2</v>
      </c>
      <c r="AM3411">
        <f t="shared" si="882"/>
        <v>0.98594841397107336</v>
      </c>
      <c r="AN3411">
        <f t="shared" si="883"/>
        <v>3.0024917255110004E-2</v>
      </c>
      <c r="AO3411">
        <f t="shared" si="884"/>
        <v>3.9106865277779672</v>
      </c>
      <c r="AP3411">
        <f t="shared" si="885"/>
        <v>0.76679233898158672</v>
      </c>
      <c r="AQ3411">
        <f t="shared" si="872"/>
        <v>4</v>
      </c>
      <c r="AR3411">
        <v>1</v>
      </c>
      <c r="AS3411">
        <v>1</v>
      </c>
      <c r="AT3411">
        <v>0</v>
      </c>
      <c r="AU3411">
        <v>0</v>
      </c>
      <c r="AV3411">
        <v>0</v>
      </c>
      <c r="AW3411">
        <v>1</v>
      </c>
      <c r="AX3411">
        <v>1</v>
      </c>
    </row>
    <row r="3412" spans="1:52">
      <c r="A3412" s="13" t="s">
        <v>199</v>
      </c>
      <c r="B3412" s="13" t="s">
        <v>99</v>
      </c>
      <c r="D3412" s="13">
        <v>-43.78</v>
      </c>
      <c r="E3412" s="13">
        <v>58.61</v>
      </c>
      <c r="F3412" s="13">
        <v>1907</v>
      </c>
      <c r="G3412">
        <v>30</v>
      </c>
      <c r="H3412">
        <v>16.342400000000001</v>
      </c>
      <c r="J3412">
        <f>(F3412*100*Info!$B$11)/AI3412</f>
        <v>11.214069204187521</v>
      </c>
      <c r="K3412">
        <f>2*((F3412*100*Info!$B$11)/AI3412^2)*(AJ3412/2)</f>
        <v>1.5346272204319409</v>
      </c>
      <c r="L3412">
        <f t="shared" si="859"/>
        <v>0.39612096867695645</v>
      </c>
      <c r="M3412">
        <f t="shared" si="860"/>
        <v>47.5307691289131</v>
      </c>
      <c r="N3412">
        <f t="shared" si="873"/>
        <v>6.6660794796043117</v>
      </c>
      <c r="O3412">
        <v>0.68745856711186115</v>
      </c>
      <c r="P3412">
        <v>1.4256565446184741E-2</v>
      </c>
      <c r="Q3412">
        <v>0.69726202592599618</v>
      </c>
      <c r="R3412">
        <v>1.4594966705708369E-2</v>
      </c>
      <c r="S3412">
        <v>0.80460939659214858</v>
      </c>
      <c r="T3412">
        <v>1.0817471685069319E-2</v>
      </c>
      <c r="U3412">
        <v>1.0279623508060309</v>
      </c>
      <c r="V3412">
        <v>3.1549043374939252E-2</v>
      </c>
      <c r="W3412" s="37">
        <f>U3412*Info!$B$2</f>
        <v>0.4934219283868948</v>
      </c>
      <c r="X3412" s="37">
        <f>W3412*SQRT((0.5*V3412/U3412)^2+Info!$B$3^2)</f>
        <v>2.5806873225443946E-2</v>
      </c>
      <c r="Y3412" s="28">
        <f>W3412*Info!$D$2</f>
        <v>0.39967176199338483</v>
      </c>
      <c r="Z3412" s="28">
        <f>Y3412*SQRT(Info!$D$3^2+(X3412/W3412)^2)</f>
        <v>2.8918902464133082E-2</v>
      </c>
      <c r="AA3412" s="37">
        <f t="shared" si="874"/>
        <v>0.19403663872496635</v>
      </c>
      <c r="AB3412" s="37">
        <f t="shared" si="875"/>
        <v>2.6773253822695381E-2</v>
      </c>
      <c r="AC3412" s="37">
        <f>(1-EXP(-Info!$B$6*H3412*1000))+(Info!$B$6/(Info!$B$6-Info!$B$7))*(EXP(-Info!$B$7*H3412*1000)-EXP(-Info!$B$6*H3412*1000))*(Info!$B$9-1)</f>
        <v>0.15913517605158956</v>
      </c>
      <c r="AD3412" s="37">
        <f>SQRT((Info!$B$6*EXP(-Info!$B$6*H3412*1000)+(Info!$B$6/(Info!$B$6+Info!$B$7))*(Info!$B$9-1)*(-Info!$B$7*EXP(-Info!$B$7*H3412*1000)+Info!$B$6*EXP(-Info!$B$6*H3412*1000)))^2*(0.01*H3412*1000)^2)</f>
        <v>1.3854863706316738E-3</v>
      </c>
      <c r="AE3412" s="37">
        <f t="shared" si="876"/>
        <v>4.26903957414461E-3</v>
      </c>
      <c r="AF3412" s="37">
        <f t="shared" si="877"/>
        <v>0.37405957993480754</v>
      </c>
      <c r="AG3412" s="37">
        <f t="shared" si="878"/>
        <v>2.9728471908760705E-2</v>
      </c>
      <c r="AH3412" s="37">
        <f t="shared" si="879"/>
        <v>0.46489586315932124</v>
      </c>
      <c r="AI3412">
        <f>AF3412*EXP(Info!$B$6*H3412*1000)</f>
        <v>0.43453824298056509</v>
      </c>
      <c r="AJ3412">
        <f>2*SQRT((EXP(Info!$B$6*H3412)*AG3412)^2+(Info!$B$6*H3412*0.01*AI3412)^2)</f>
        <v>5.946585524437726E-2</v>
      </c>
      <c r="AK3412">
        <f t="shared" si="880"/>
        <v>0.25801051851258777</v>
      </c>
      <c r="AL3412">
        <f t="shared" si="881"/>
        <v>7.1200791216076101E-2</v>
      </c>
      <c r="AM3412">
        <f t="shared" si="882"/>
        <v>1.0142604358766247</v>
      </c>
      <c r="AN3412">
        <f t="shared" si="883"/>
        <v>2.9885574681338872E-2</v>
      </c>
      <c r="AO3412">
        <f t="shared" si="884"/>
        <v>4.2384943601098763</v>
      </c>
      <c r="AP3412">
        <f t="shared" si="885"/>
        <v>0.66875850713094809</v>
      </c>
      <c r="AQ3412">
        <f t="shared" si="872"/>
        <v>4</v>
      </c>
      <c r="AR3412">
        <v>1</v>
      </c>
      <c r="AS3412">
        <v>1</v>
      </c>
      <c r="AT3412">
        <v>0</v>
      </c>
      <c r="AU3412">
        <v>0</v>
      </c>
      <c r="AV3412">
        <v>0</v>
      </c>
      <c r="AW3412">
        <v>1</v>
      </c>
      <c r="AX3412">
        <v>1</v>
      </c>
      <c r="AZ3412"/>
    </row>
    <row r="3413" spans="1:52">
      <c r="A3413" s="13" t="s">
        <v>199</v>
      </c>
      <c r="B3413" s="13" t="s">
        <v>99</v>
      </c>
      <c r="D3413" s="13">
        <v>-43.78</v>
      </c>
      <c r="E3413" s="13">
        <v>58.61</v>
      </c>
      <c r="F3413" s="13">
        <v>1907</v>
      </c>
      <c r="G3413">
        <v>40</v>
      </c>
      <c r="H3413">
        <v>18.6023</v>
      </c>
      <c r="J3413">
        <f>(F3413*100*Info!$B$11)/AI3413</f>
        <v>10.435266319799286</v>
      </c>
      <c r="K3413">
        <f>2*((F3413*100*Info!$B$11)/AI3413^2)*(AJ3413/2)</f>
        <v>1.551927215893053</v>
      </c>
      <c r="L3413">
        <f t="shared" si="859"/>
        <v>0.46214973470215986</v>
      </c>
      <c r="M3413">
        <f t="shared" si="860"/>
        <v>51.602414505285374</v>
      </c>
      <c r="N3413">
        <f t="shared" si="873"/>
        <v>7.8356670063503575</v>
      </c>
      <c r="O3413">
        <v>0.89324990125070314</v>
      </c>
      <c r="P3413">
        <v>1.8382818100621499E-2</v>
      </c>
      <c r="Q3413">
        <v>0.91540479439953903</v>
      </c>
      <c r="R3413">
        <v>1.9011505403982019E-2</v>
      </c>
      <c r="S3413">
        <v>0.91694948601886062</v>
      </c>
      <c r="T3413">
        <v>1.1833167430138651E-2</v>
      </c>
      <c r="U3413">
        <v>1.1993117387740351</v>
      </c>
      <c r="V3413">
        <v>3.6770279006687473E-2</v>
      </c>
      <c r="W3413" s="37">
        <f>U3413*Info!$B$2</f>
        <v>0.57566963461153686</v>
      </c>
      <c r="X3413" s="37">
        <f>W3413*SQRT((0.5*V3413/U3413)^2+Info!$B$3^2)</f>
        <v>3.010593126652086E-2</v>
      </c>
      <c r="Y3413" s="28">
        <f>W3413*Info!$D$2</f>
        <v>0.46629240403534489</v>
      </c>
      <c r="Z3413" s="28">
        <f>Y3413*SQRT(Info!$D$3^2+(X3413/W3413)^2)</f>
        <v>3.3737797316553637E-2</v>
      </c>
      <c r="AA3413" s="37">
        <f t="shared" si="874"/>
        <v>0.31758026663916628</v>
      </c>
      <c r="AB3413" s="37">
        <f t="shared" si="875"/>
        <v>3.1477755602244147E-2</v>
      </c>
      <c r="AC3413" s="37">
        <f>(1-EXP(-Info!$B$6*H3413*1000))+(Info!$B$6/(Info!$B$6-Info!$B$7))*(EXP(-Info!$B$7*H3413*1000)-EXP(-Info!$B$6*H3413*1000))*(Info!$B$9-1)</f>
        <v>0.17924853120322554</v>
      </c>
      <c r="AD3413" s="37">
        <f>SQRT((Info!$B$6*EXP(-Info!$B$6*H3413*1000)+(Info!$B$6/(Info!$B$6+Info!$B$7))*(Info!$B$9-1)*(-Info!$B$7*EXP(-Info!$B$7*H3413*1000)+Info!$B$6*EXP(-Info!$B$6*H3413*1000)))^2*(0.01*H3413*1000)^2)</f>
        <v>1.543933256929318E-3</v>
      </c>
      <c r="AE3413" s="37">
        <f t="shared" si="876"/>
        <v>5.6636060513914864E-3</v>
      </c>
      <c r="AF3413" s="37">
        <f t="shared" si="877"/>
        <v>0.39373128564931648</v>
      </c>
      <c r="AG3413" s="37">
        <f t="shared" si="878"/>
        <v>3.471773846516555E-2</v>
      </c>
      <c r="AH3413" s="37">
        <f t="shared" si="879"/>
        <v>0.4293925583172396</v>
      </c>
      <c r="AI3413">
        <f>AF3413*EXP(Info!$B$6*H3413*1000)</f>
        <v>0.46696862152952084</v>
      </c>
      <c r="AJ3413">
        <f>2*SQRT((EXP(Info!$B$6*H3413)*AG3413)^2+(Info!$B$6*H3413*0.01*AI3413)^2)</f>
        <v>6.9447323193344734E-2</v>
      </c>
      <c r="AK3413">
        <f t="shared" si="880"/>
        <v>0.42228648055009937</v>
      </c>
      <c r="AL3413">
        <f t="shared" si="881"/>
        <v>8.3711943248608076E-2</v>
      </c>
      <c r="AM3413">
        <f t="shared" si="882"/>
        <v>1.0248025699390677</v>
      </c>
      <c r="AN3413">
        <f t="shared" si="883"/>
        <v>2.9963012027649033E-2</v>
      </c>
      <c r="AO3413">
        <f t="shared" si="884"/>
        <v>4.9450021557905224</v>
      </c>
      <c r="AP3413">
        <f t="shared" si="885"/>
        <v>0.74480209971412803</v>
      </c>
      <c r="AQ3413">
        <f t="shared" si="872"/>
        <v>4</v>
      </c>
      <c r="AR3413">
        <v>1</v>
      </c>
      <c r="AS3413">
        <v>1</v>
      </c>
      <c r="AT3413">
        <v>0</v>
      </c>
      <c r="AU3413">
        <v>0</v>
      </c>
      <c r="AV3413">
        <v>0</v>
      </c>
      <c r="AW3413">
        <v>1</v>
      </c>
      <c r="AX3413">
        <v>1</v>
      </c>
    </row>
    <row r="3414" spans="1:52">
      <c r="A3414" s="13" t="s">
        <v>199</v>
      </c>
      <c r="B3414" s="13" t="s">
        <v>99</v>
      </c>
      <c r="D3414" s="13">
        <v>-43.78</v>
      </c>
      <c r="E3414" s="13">
        <v>58.61</v>
      </c>
      <c r="F3414" s="13">
        <v>1907</v>
      </c>
      <c r="G3414">
        <v>44</v>
      </c>
      <c r="H3414">
        <v>19.114900000000002</v>
      </c>
      <c r="J3414">
        <f>(F3414*100*Info!$B$11)/AI3414</f>
        <v>12.449454305873894</v>
      </c>
      <c r="K3414">
        <f>2*((F3414*100*Info!$B$11)/AI3414^2)*(AJ3414/2)</f>
        <v>2.4676036283187006</v>
      </c>
      <c r="L3414">
        <f t="shared" si="859"/>
        <v>0.51633392280959334</v>
      </c>
      <c r="M3414">
        <f t="shared" si="860"/>
        <v>68.780408690919955</v>
      </c>
      <c r="N3414">
        <f t="shared" si="873"/>
        <v>13.795244712360853</v>
      </c>
      <c r="O3414">
        <v>0.98003606244931629</v>
      </c>
      <c r="P3414">
        <v>2.017374006004263E-2</v>
      </c>
      <c r="Q3414">
        <v>0.96570994348103556</v>
      </c>
      <c r="R3414">
        <v>2.0370708665182011E-2</v>
      </c>
      <c r="S3414">
        <v>0.91134483770456931</v>
      </c>
      <c r="T3414">
        <v>1.288018437038185E-2</v>
      </c>
      <c r="U3414">
        <v>1.3399235967361851</v>
      </c>
      <c r="V3414">
        <v>4.110231639610043E-2</v>
      </c>
      <c r="W3414" s="37">
        <f>U3414*Info!$B$2</f>
        <v>0.64316332643336882</v>
      </c>
      <c r="X3414" s="37">
        <f>W3414*SQRT((0.5*V3414/U3414)^2+Info!$B$3^2)</f>
        <v>3.3637139072282871E-2</v>
      </c>
      <c r="Y3414" s="28">
        <f>W3414*Info!$D$2</f>
        <v>0.52096229441102881</v>
      </c>
      <c r="Z3414" s="28">
        <f>Y3414*SQRT(Info!$D$3^2+(X3414/W3414)^2)</f>
        <v>3.7694207780328517E-2</v>
      </c>
      <c r="AA3414" s="37">
        <f t="shared" si="874"/>
        <v>0.33687273601594747</v>
      </c>
      <c r="AB3414" s="37">
        <f t="shared" si="875"/>
        <v>3.5116976976537165E-2</v>
      </c>
      <c r="AC3414" s="37">
        <f>(1-EXP(-Info!$B$6*H3414*1000))+(Info!$B$6/(Info!$B$6-Info!$B$7))*(EXP(-Info!$B$7*H3414*1000)-EXP(-Info!$B$6*H3414*1000))*(Info!$B$9-1)</f>
        <v>0.18375046679351797</v>
      </c>
      <c r="AD3414" s="37">
        <f>SQRT((Info!$B$6*EXP(-Info!$B$6*H3414*1000)+(Info!$B$6/(Info!$B$6+Info!$B$7))*(Info!$B$9-1)*(-Info!$B$7*EXP(-Info!$B$7*H3414*1000)+Info!$B$6*EXP(-Info!$B$6*H3414*1000)))^2*(0.01*H3414*1000)^2)</f>
        <v>1.5788508088856992E-3</v>
      </c>
      <c r="AE3414" s="37">
        <f t="shared" si="876"/>
        <v>6.4746436958275332E-3</v>
      </c>
      <c r="AF3414" s="37">
        <f t="shared" si="877"/>
        <v>0.32848202080060057</v>
      </c>
      <c r="AG3414" s="37">
        <f t="shared" si="878"/>
        <v>3.8784650295294078E-2</v>
      </c>
      <c r="AH3414" s="37">
        <f t="shared" si="879"/>
        <v>0.36043658471578965</v>
      </c>
      <c r="AI3414">
        <f>AF3414*EXP(Info!$B$6*H3414*1000)</f>
        <v>0.39141811431453344</v>
      </c>
      <c r="AJ3414">
        <f>2*SQRT((EXP(Info!$B$6*H3414)*AG3414)^2+(Info!$B$6*H3414*0.01*AI3414)^2)</f>
        <v>7.7582899245350292E-2</v>
      </c>
      <c r="AK3414">
        <f t="shared" si="880"/>
        <v>0.44793967708040533</v>
      </c>
      <c r="AL3414">
        <f t="shared" si="881"/>
        <v>9.3390088571402935E-2</v>
      </c>
      <c r="AM3414">
        <f t="shared" ref="AM3414:AM3445" si="886">Q3414/O3414</f>
        <v>0.98538204917431638</v>
      </c>
      <c r="AN3414">
        <f t="shared" ref="AN3414:AN3445" si="887">SQRT((R3414/Q3414)^2+(P3414/O3414)^2)*AM3414</f>
        <v>2.9042660670548167E-2</v>
      </c>
      <c r="AO3414">
        <f t="shared" si="884"/>
        <v>5.5247729678925719</v>
      </c>
      <c r="AP3414">
        <f t="shared" si="885"/>
        <v>0.73141189903402648</v>
      </c>
      <c r="AQ3414">
        <f t="shared" si="872"/>
        <v>4</v>
      </c>
      <c r="AR3414">
        <v>1</v>
      </c>
      <c r="AS3414">
        <v>1</v>
      </c>
      <c r="AT3414">
        <v>0</v>
      </c>
      <c r="AU3414">
        <v>0</v>
      </c>
      <c r="AV3414">
        <v>0</v>
      </c>
      <c r="AW3414">
        <v>1</v>
      </c>
      <c r="AX3414">
        <v>1</v>
      </c>
    </row>
    <row r="3415" spans="1:52">
      <c r="A3415" s="13" t="s">
        <v>199</v>
      </c>
      <c r="B3415" s="13" t="s">
        <v>99</v>
      </c>
      <c r="D3415" s="13">
        <v>-43.78</v>
      </c>
      <c r="E3415" s="13">
        <v>58.61</v>
      </c>
      <c r="F3415" s="13">
        <v>1907</v>
      </c>
      <c r="G3415">
        <v>50</v>
      </c>
      <c r="H3415">
        <v>19.883800000000001</v>
      </c>
      <c r="J3415">
        <f>(F3415*100*Info!$B$11)/AI3415</f>
        <v>11.431668500056198</v>
      </c>
      <c r="K3415">
        <f>2*((F3415*100*Info!$B$11)/AI3415^2)*(AJ3415/2)</f>
        <v>1.809921507528589</v>
      </c>
      <c r="L3415">
        <f t="shared" si="859"/>
        <v>0.4479984814224296</v>
      </c>
      <c r="M3415">
        <f t="shared" si="860"/>
        <v>54.798660371202857</v>
      </c>
      <c r="N3415">
        <f t="shared" si="873"/>
        <v>8.837612479343024</v>
      </c>
      <c r="O3415">
        <v>0.80048237929090704</v>
      </c>
      <c r="P3415">
        <v>1.6508004899032119E-2</v>
      </c>
      <c r="Q3415">
        <v>0.80775933790977716</v>
      </c>
      <c r="R3415">
        <v>1.702479553232935E-2</v>
      </c>
      <c r="S3415">
        <v>0.85340385037641531</v>
      </c>
      <c r="T3415">
        <v>1.183406121795808E-2</v>
      </c>
      <c r="U3415">
        <v>1.1625882206102029</v>
      </c>
      <c r="V3415">
        <v>3.5691725131951797E-2</v>
      </c>
      <c r="W3415" s="37">
        <f>U3415*Info!$B$2</f>
        <v>0.55804234589289736</v>
      </c>
      <c r="X3415" s="37">
        <f>W3415*SQRT((0.5*V3415/U3415)^2+Info!$B$3^2)</f>
        <v>2.9187407317452178E-2</v>
      </c>
      <c r="Y3415" s="28">
        <f>W3415*Info!$D$2</f>
        <v>0.4520143001732469</v>
      </c>
      <c r="Z3415" s="28">
        <f>Y3415*SQRT(Info!$D$3^2+(X3415/W3415)^2)</f>
        <v>3.270668162161236E-2</v>
      </c>
      <c r="AA3415" s="37">
        <f t="shared" si="874"/>
        <v>0.24244003339800968</v>
      </c>
      <c r="AB3415" s="37">
        <f t="shared" si="875"/>
        <v>3.0332050744245401E-2</v>
      </c>
      <c r="AC3415" s="37">
        <f>(1-EXP(-Info!$B$6*H3415*1000))+(Info!$B$6/(Info!$B$6-Info!$B$7))*(EXP(-Info!$B$7*H3415*1000)-EXP(-Info!$B$6*H3415*1000))*(Info!$B$9-1)</f>
        <v>0.19046204651747867</v>
      </c>
      <c r="AD3415" s="37">
        <f>SQRT((Info!$B$6*EXP(-Info!$B$6*H3415*1000)+(Info!$B$6/(Info!$B$6+Info!$B$7))*(Info!$B$9-1)*(-Info!$B$7*EXP(-Info!$B$7*H3415*1000)+Info!$B$6*EXP(-Info!$B$6*H3415*1000)))^2*(0.01*H3415*1000)^2)</f>
        <v>1.6305304098349232E-3</v>
      </c>
      <c r="AE3415" s="37">
        <f t="shared" si="876"/>
        <v>5.7906133226428864E-3</v>
      </c>
      <c r="AF3415" s="37">
        <f t="shared" si="877"/>
        <v>0.35521392528441759</v>
      </c>
      <c r="AG3415" s="37">
        <f t="shared" si="878"/>
        <v>3.3738249459292935E-2</v>
      </c>
      <c r="AH3415" s="37">
        <f t="shared" si="879"/>
        <v>0.41623192246876028</v>
      </c>
      <c r="AI3415">
        <f>AF3415*EXP(Info!$B$6*H3415*1000)</f>
        <v>0.42626690308821968</v>
      </c>
      <c r="AJ3415">
        <f>2*SQRT((EXP(Info!$B$6*H3415)*AG3415)^2+(Info!$B$6*H3415*0.01*AI3415)^2)</f>
        <v>6.7488804092174379E-2</v>
      </c>
      <c r="AK3415">
        <f t="shared" si="880"/>
        <v>0.32237251240933346</v>
      </c>
      <c r="AL3415">
        <f t="shared" si="881"/>
        <v>8.066505574924622E-2</v>
      </c>
      <c r="AM3415">
        <f t="shared" si="886"/>
        <v>1.0090907168066789</v>
      </c>
      <c r="AN3415">
        <f t="shared" si="887"/>
        <v>2.9755554901504281E-2</v>
      </c>
      <c r="AO3415">
        <f t="shared" si="884"/>
        <v>4.7935837458665143</v>
      </c>
      <c r="AP3415">
        <f t="shared" si="885"/>
        <v>0.68853474093412126</v>
      </c>
      <c r="AQ3415">
        <f t="shared" si="872"/>
        <v>4</v>
      </c>
      <c r="AR3415">
        <v>1</v>
      </c>
      <c r="AS3415">
        <v>1</v>
      </c>
      <c r="AT3415">
        <v>0</v>
      </c>
      <c r="AU3415">
        <v>0</v>
      </c>
      <c r="AV3415">
        <v>0</v>
      </c>
      <c r="AW3415">
        <v>1</v>
      </c>
      <c r="AX3415">
        <v>1</v>
      </c>
    </row>
    <row r="3416" spans="1:52">
      <c r="A3416" s="13" t="s">
        <v>199</v>
      </c>
      <c r="B3416" s="13" t="s">
        <v>99</v>
      </c>
      <c r="D3416" s="13">
        <v>-43.78</v>
      </c>
      <c r="E3416" s="13">
        <v>58.61</v>
      </c>
      <c r="F3416" s="13">
        <v>1907</v>
      </c>
      <c r="G3416">
        <v>60</v>
      </c>
      <c r="H3416">
        <v>21.165400000000002</v>
      </c>
      <c r="J3416">
        <f>(F3416*100*Info!$B$11)/AI3416</f>
        <v>10.678197215852215</v>
      </c>
      <c r="K3416">
        <f>2*((F3416*100*Info!$B$11)/AI3416^2)*(AJ3416/2)</f>
        <v>1.6591709652269142</v>
      </c>
      <c r="L3416">
        <f t="shared" si="859"/>
        <v>0.47105920068215312</v>
      </c>
      <c r="M3416">
        <f t="shared" si="860"/>
        <v>53.821674583915382</v>
      </c>
      <c r="N3416">
        <f t="shared" si="873"/>
        <v>8.5241343002939534</v>
      </c>
      <c r="O3416">
        <v>0.71331576227113902</v>
      </c>
      <c r="P3416">
        <v>1.4677734670785571E-2</v>
      </c>
      <c r="Q3416">
        <v>0.71627680382294123</v>
      </c>
      <c r="R3416">
        <v>1.5001803690444709E-2</v>
      </c>
      <c r="S3416">
        <v>0.87662136306091953</v>
      </c>
      <c r="T3416">
        <v>1.15545974565945E-2</v>
      </c>
      <c r="U3416">
        <v>1.2224324425928961</v>
      </c>
      <c r="V3416">
        <v>3.7492108609351663E-2</v>
      </c>
      <c r="W3416" s="37">
        <f>U3416*Info!$B$2</f>
        <v>0.5867675724445901</v>
      </c>
      <c r="X3416" s="37">
        <f>W3416*SQRT((0.5*V3416/U3416)^2+Info!$B$3^2)</f>
        <v>3.0687234690676798E-2</v>
      </c>
      <c r="Y3416" s="28">
        <f>W3416*Info!$D$2</f>
        <v>0.475281733680118</v>
      </c>
      <c r="Z3416" s="28">
        <f>Y3416*SQRT(Info!$D$3^2+(X3416/W3416)^2)</f>
        <v>3.4388738959497303E-2</v>
      </c>
      <c r="AA3416" s="37">
        <f t="shared" si="874"/>
        <v>0.12654818982654892</v>
      </c>
      <c r="AB3416" s="37">
        <f t="shared" si="875"/>
        <v>3.1552580666677217E-2</v>
      </c>
      <c r="AC3416" s="37">
        <f>(1-EXP(-Info!$B$6*H3416*1000))+(Info!$B$6/(Info!$B$6-Info!$B$7))*(EXP(-Info!$B$7*H3416*1000)-EXP(-Info!$B$6*H3416*1000))*(Info!$B$9-1)</f>
        <v>0.20153954615736869</v>
      </c>
      <c r="AD3416" s="37">
        <f>SQRT((Info!$B$6*EXP(-Info!$B$6*H3416*1000)+(Info!$B$6/(Info!$B$6+Info!$B$7))*(Info!$B$9-1)*(-Info!$B$7*EXP(-Info!$B$7*H3416*1000)+Info!$B$6*EXP(-Info!$B$6*H3416*1000)))^2*(0.01*H3416*1000)^2)</f>
        <v>1.7148342112759476E-3</v>
      </c>
      <c r="AE3416" s="37">
        <f t="shared" si="876"/>
        <v>6.362794516549853E-3</v>
      </c>
      <c r="AF3416" s="37">
        <f t="shared" si="877"/>
        <v>0.37583516463612232</v>
      </c>
      <c r="AG3416" s="37">
        <f t="shared" si="878"/>
        <v>3.544640605026509E-2</v>
      </c>
      <c r="AH3416" s="37">
        <f t="shared" si="879"/>
        <v>0.42873146887934582</v>
      </c>
      <c r="AI3416">
        <f>AF3416*EXP(Info!$B$6*H3416*1000)</f>
        <v>0.45634500189002219</v>
      </c>
      <c r="AJ3416">
        <f>2*SQRT((EXP(Info!$B$6*H3416)*AG3416)^2+(Info!$B$6*H3416*0.01*AI3416)^2)</f>
        <v>7.0906573643191362E-2</v>
      </c>
      <c r="AK3416">
        <f t="shared" si="880"/>
        <v>0.1682711280123621</v>
      </c>
      <c r="AL3416">
        <f t="shared" si="881"/>
        <v>8.3910933024961387E-2</v>
      </c>
      <c r="AM3416">
        <f t="shared" si="886"/>
        <v>1.0041510950807739</v>
      </c>
      <c r="AN3416">
        <f t="shared" si="887"/>
        <v>2.9482748268234254E-2</v>
      </c>
      <c r="AO3416">
        <f t="shared" si="884"/>
        <v>5.0403334416699845</v>
      </c>
      <c r="AP3416">
        <f t="shared" si="885"/>
        <v>0.5835216224776627</v>
      </c>
      <c r="AQ3416">
        <f t="shared" si="872"/>
        <v>4</v>
      </c>
      <c r="AR3416">
        <v>1</v>
      </c>
      <c r="AS3416">
        <v>1</v>
      </c>
      <c r="AT3416">
        <v>0</v>
      </c>
      <c r="AU3416">
        <v>0</v>
      </c>
      <c r="AV3416">
        <v>0</v>
      </c>
      <c r="AW3416">
        <v>1</v>
      </c>
      <c r="AX3416">
        <v>1</v>
      </c>
    </row>
    <row r="3417" spans="1:52">
      <c r="A3417" s="13" t="s">
        <v>199</v>
      </c>
      <c r="B3417" s="13" t="s">
        <v>99</v>
      </c>
      <c r="D3417" s="13">
        <v>-43.78</v>
      </c>
      <c r="E3417" s="13">
        <v>58.61</v>
      </c>
      <c r="F3417" s="13">
        <v>1907</v>
      </c>
      <c r="G3417">
        <v>70</v>
      </c>
      <c r="H3417">
        <v>22.128599999999999</v>
      </c>
      <c r="J3417">
        <f>(F3417*100*Info!$B$11)/AI3417</f>
        <v>5.9125850838799625</v>
      </c>
      <c r="K3417">
        <f>2*((F3417*100*Info!$B$11)/AI3417^2)*(AJ3417/2)</f>
        <v>0.54373163550989267</v>
      </c>
      <c r="L3417">
        <f t="shared" si="859"/>
        <v>0.49391149020132352</v>
      </c>
      <c r="M3417">
        <f t="shared" si="860"/>
        <v>31.247142694017583</v>
      </c>
      <c r="N3417">
        <f t="shared" si="873"/>
        <v>3.0292468464494515</v>
      </c>
      <c r="O3417">
        <v>1.5576342174629041</v>
      </c>
      <c r="P3417">
        <v>3.2074921086505559E-2</v>
      </c>
      <c r="Q3417">
        <v>1.561254514936709</v>
      </c>
      <c r="R3417">
        <v>3.2353670895759551E-2</v>
      </c>
      <c r="S3417">
        <v>1.3688253356093161</v>
      </c>
      <c r="T3417">
        <v>1.7398204107639662E-2</v>
      </c>
      <c r="U3417">
        <v>1.2817357744359119</v>
      </c>
      <c r="V3417">
        <v>3.9324955882562421E-2</v>
      </c>
      <c r="W3417" s="37">
        <f>U3417*Info!$B$2</f>
        <v>0.61523317172923775</v>
      </c>
      <c r="X3417" s="37">
        <f>W3417*SQRT((0.5*V3417/U3417)^2+Info!$B$3^2)</f>
        <v>3.2176937130926189E-2</v>
      </c>
      <c r="Y3417" s="28">
        <f>W3417*Info!$D$2</f>
        <v>0.49833886910068259</v>
      </c>
      <c r="Z3417" s="28">
        <f>Y3417*SQRT(Info!$D$3^2+(X3417/W3417)^2)</f>
        <v>3.6057602144365777E-2</v>
      </c>
      <c r="AA3417" s="37">
        <f t="shared" si="874"/>
        <v>0.94240104573366634</v>
      </c>
      <c r="AB3417" s="37">
        <f t="shared" si="875"/>
        <v>3.5952126832830993E-2</v>
      </c>
      <c r="AC3417" s="37">
        <f>(1-EXP(-Info!$B$6*H3417*1000))+(Info!$B$6/(Info!$B$6-Info!$B$7))*(EXP(-Info!$B$7*H3417*1000)-EXP(-Info!$B$6*H3417*1000))*(Info!$B$9-1)</f>
        <v>0.20977583172370459</v>
      </c>
      <c r="AD3417" s="37">
        <f>SQRT((Info!$B$6*EXP(-Info!$B$6*H3417*1000)+(Info!$B$6/(Info!$B$6+Info!$B$7))*(Info!$B$9-1)*(-Info!$B$7*EXP(-Info!$B$7*H3417*1000)+Info!$B$6*EXP(-Info!$B$6*H3417*1000)))^2*(0.01*H3417*1000)^2)</f>
        <v>1.7767049558228326E-3</v>
      </c>
      <c r="AE3417" s="37">
        <f t="shared" si="876"/>
        <v>7.725514507919376E-3</v>
      </c>
      <c r="AF3417" s="37">
        <f t="shared" si="877"/>
        <v>0.67279350332256471</v>
      </c>
      <c r="AG3417" s="37">
        <f t="shared" si="878"/>
        <v>3.7888106621421669E-2</v>
      </c>
      <c r="AH3417" s="37">
        <f t="shared" si="879"/>
        <v>0.49151157990736549</v>
      </c>
      <c r="AI3417">
        <f>AF3417*EXP(Info!$B$6*H3417*1000)</f>
        <v>0.82416436457475584</v>
      </c>
      <c r="AJ3417">
        <f>2*SQRT((EXP(Info!$B$6*H3417)*AG3417)^2+(Info!$B$6*H3417*0.01*AI3417)^2)</f>
        <v>7.5791592259867299E-2</v>
      </c>
      <c r="AK3417">
        <f t="shared" si="880"/>
        <v>1.253110670512056</v>
      </c>
      <c r="AL3417">
        <f t="shared" si="881"/>
        <v>9.5611086099230747E-2</v>
      </c>
      <c r="AM3417">
        <f t="shared" si="886"/>
        <v>1.0023242282643878</v>
      </c>
      <c r="AN3417">
        <f t="shared" si="887"/>
        <v>2.9282123330009173E-2</v>
      </c>
      <c r="AO3417">
        <f t="shared" si="884"/>
        <v>5.284852939252028</v>
      </c>
      <c r="AP3417">
        <f t="shared" si="885"/>
        <v>1.2152537586371217</v>
      </c>
      <c r="AQ3417">
        <f t="shared" si="872"/>
        <v>4</v>
      </c>
      <c r="AR3417">
        <v>1</v>
      </c>
      <c r="AS3417">
        <v>1</v>
      </c>
      <c r="AT3417">
        <v>0</v>
      </c>
      <c r="AU3417">
        <v>0</v>
      </c>
      <c r="AV3417">
        <v>0</v>
      </c>
      <c r="AW3417">
        <v>1</v>
      </c>
      <c r="AX3417">
        <v>1</v>
      </c>
    </row>
    <row r="3418" spans="1:52">
      <c r="A3418" s="13" t="s">
        <v>199</v>
      </c>
      <c r="B3418" s="13" t="s">
        <v>99</v>
      </c>
      <c r="D3418" s="13">
        <v>-43.78</v>
      </c>
      <c r="E3418" s="13">
        <v>58.61</v>
      </c>
      <c r="F3418" s="13">
        <v>1907</v>
      </c>
      <c r="G3418">
        <v>80</v>
      </c>
      <c r="H3418">
        <v>22.8796</v>
      </c>
      <c r="J3418">
        <f>(F3418*100*Info!$B$11)/AI3418</f>
        <v>7.7311314532230888</v>
      </c>
      <c r="K3418">
        <f>2*((F3418*100*Info!$B$11)/AI3418^2)*(AJ3418/2)</f>
        <v>0.87165189997902914</v>
      </c>
      <c r="L3418">
        <f t="shared" si="859"/>
        <v>0.46162092666247284</v>
      </c>
      <c r="M3418">
        <f t="shared" si="860"/>
        <v>38.186717101772686</v>
      </c>
      <c r="N3418">
        <f t="shared" si="873"/>
        <v>4.4621265242123691</v>
      </c>
      <c r="O3418">
        <v>0.89155930304825637</v>
      </c>
      <c r="P3418">
        <v>1.8359156264301891E-2</v>
      </c>
      <c r="Q3418">
        <v>0.91466240907502405</v>
      </c>
      <c r="R3418">
        <v>1.9442874548239189E-2</v>
      </c>
      <c r="S3418">
        <v>1.045184167132168</v>
      </c>
      <c r="T3418">
        <v>1.7854263530899819E-2</v>
      </c>
      <c r="U3418">
        <v>1.1979394439484989</v>
      </c>
      <c r="V3418">
        <v>3.6774601305845513E-2</v>
      </c>
      <c r="W3418" s="37">
        <f>U3418*Info!$B$2</f>
        <v>0.57501093309527951</v>
      </c>
      <c r="X3418" s="37">
        <f>W3418*SQRT((0.5*V3418/U3418)^2+Info!$B$3^2)</f>
        <v>3.0074748875046395E-2</v>
      </c>
      <c r="Y3418" s="28">
        <f>W3418*Info!$D$2</f>
        <v>0.46575885580717641</v>
      </c>
      <c r="Z3418" s="28">
        <f>Y3418*SQRT(Info!$D$3^2+(X3418/W3418)^2)</f>
        <v>3.3701105464235381E-2</v>
      </c>
      <c r="AA3418" s="37">
        <f t="shared" si="874"/>
        <v>0.31654836995297686</v>
      </c>
      <c r="AB3418" s="37">
        <f t="shared" si="875"/>
        <v>3.1444477648410192E-2</v>
      </c>
      <c r="AC3418" s="37">
        <f>(1-EXP(-Info!$B$6*H3418*1000))+(Info!$B$6/(Info!$B$6-Info!$B$7))*(EXP(-Info!$B$7*H3418*1000)-EXP(-Info!$B$6*H3418*1000))*(Info!$B$9-1)</f>
        <v>0.2161450282537844</v>
      </c>
      <c r="AD3418" s="37">
        <f>SQRT((Info!$B$6*EXP(-Info!$B$6*H3418*1000)+(Info!$B$6/(Info!$B$6+Info!$B$7))*(Info!$B$9-1)*(-Info!$B$7*EXP(-Info!$B$7*H3418*1000)+Info!$B$6*EXP(-Info!$B$6*H3418*1000)))^2*(0.01*H3418*1000)^2)</f>
        <v>1.8240714160443555E-3</v>
      </c>
      <c r="AE3418" s="37">
        <f t="shared" si="876"/>
        <v>6.8210504004703196E-3</v>
      </c>
      <c r="AF3418" s="37">
        <f t="shared" si="877"/>
        <v>0.51100495495781606</v>
      </c>
      <c r="AG3418" s="37">
        <f t="shared" si="878"/>
        <v>3.5524427083838767E-2</v>
      </c>
      <c r="AH3418" s="37">
        <f t="shared" si="879"/>
        <v>0.48891379244668304</v>
      </c>
      <c r="AI3418">
        <f>AF3418*EXP(Info!$B$6*H3418*1000)</f>
        <v>0.63030126419834598</v>
      </c>
      <c r="AJ3418">
        <f>2*SQRT((EXP(Info!$B$6*H3418)*AG3418)^2+(Info!$B$6*H3418*0.01*AI3418)^2)</f>
        <v>7.106376315314461E-2</v>
      </c>
      <c r="AK3418">
        <f t="shared" si="880"/>
        <v>0.42091436752647332</v>
      </c>
      <c r="AL3418">
        <f t="shared" si="881"/>
        <v>8.3623443858182059E-2</v>
      </c>
      <c r="AM3418">
        <f t="shared" si="886"/>
        <v>1.0259131455953381</v>
      </c>
      <c r="AN3418">
        <f t="shared" si="887"/>
        <v>3.036240841767416E-2</v>
      </c>
      <c r="AO3418">
        <f t="shared" si="884"/>
        <v>4.939343909772191</v>
      </c>
      <c r="AP3418">
        <f t="shared" si="885"/>
        <v>0.74424404969053326</v>
      </c>
      <c r="AQ3418">
        <f t="shared" si="872"/>
        <v>4</v>
      </c>
      <c r="AR3418">
        <v>1</v>
      </c>
      <c r="AS3418">
        <v>1</v>
      </c>
      <c r="AT3418">
        <v>0</v>
      </c>
      <c r="AU3418">
        <v>0</v>
      </c>
      <c r="AV3418">
        <v>0</v>
      </c>
      <c r="AW3418">
        <v>1</v>
      </c>
      <c r="AX3418">
        <v>1</v>
      </c>
    </row>
    <row r="3419" spans="1:52">
      <c r="A3419" s="13" t="s">
        <v>199</v>
      </c>
      <c r="B3419" s="13" t="s">
        <v>99</v>
      </c>
      <c r="D3419" s="13">
        <v>-43.78</v>
      </c>
      <c r="E3419" s="13">
        <v>58.61</v>
      </c>
      <c r="F3419" s="13">
        <v>1907</v>
      </c>
      <c r="G3419">
        <v>90</v>
      </c>
      <c r="H3419">
        <v>23.630599999999998</v>
      </c>
      <c r="J3419">
        <f>(F3419*100*Info!$B$11)/AI3419</f>
        <v>5.453850572434793</v>
      </c>
      <c r="K3419">
        <f>2*((F3419*100*Info!$B$11)/AI3419^2)*(AJ3419/2)</f>
        <v>0.43141784829366353</v>
      </c>
      <c r="L3419">
        <f t="shared" si="859"/>
        <v>0.45844575031334728</v>
      </c>
      <c r="M3419">
        <f t="shared" si="860"/>
        <v>26.753152410211197</v>
      </c>
      <c r="N3419">
        <f t="shared" si="873"/>
        <v>2.2703078884974874</v>
      </c>
      <c r="O3419">
        <v>1.0344821963091799</v>
      </c>
      <c r="P3419">
        <v>2.130289050760158E-2</v>
      </c>
      <c r="Q3419">
        <v>1.0322209643319751</v>
      </c>
      <c r="R3419">
        <v>2.1540212439554819E-2</v>
      </c>
      <c r="S3419">
        <v>1.285058751173791</v>
      </c>
      <c r="T3419">
        <v>1.7605065925315359E-2</v>
      </c>
      <c r="U3419">
        <v>1.1896996333800951</v>
      </c>
      <c r="V3419">
        <v>3.6555040628921967E-2</v>
      </c>
      <c r="W3419" s="37">
        <f>U3419*Info!$B$2</f>
        <v>0.57105582402244559</v>
      </c>
      <c r="X3419" s="37">
        <f>W3419*SQRT((0.5*V3419/U3419)^2+Info!$B$3^2)</f>
        <v>2.9870237607171744E-2</v>
      </c>
      <c r="Y3419" s="28">
        <f>W3419*Info!$D$2</f>
        <v>0.46255521745818096</v>
      </c>
      <c r="Z3419" s="28">
        <f>Y3419*SQRT(Info!$D$3^2+(X3419/W3419)^2)</f>
        <v>3.3470675885511642E-2</v>
      </c>
      <c r="AA3419" s="37">
        <f t="shared" si="874"/>
        <v>0.46342637228673433</v>
      </c>
      <c r="AB3419" s="37">
        <f t="shared" si="875"/>
        <v>3.1712527188850981E-2</v>
      </c>
      <c r="AC3419" s="37">
        <f>(1-EXP(-Info!$B$6*H3419*1000))+(Info!$B$6/(Info!$B$6-Info!$B$7))*(EXP(-Info!$B$7*H3419*1000)-EXP(-Info!$B$6*H3419*1000))*(Info!$B$9-1)</f>
        <v>0.22246850845321892</v>
      </c>
      <c r="AD3419" s="37">
        <f>SQRT((Info!$B$6*EXP(-Info!$B$6*H3419*1000)+(Info!$B$6/(Info!$B$6+Info!$B$7))*(Info!$B$9-1)*(-Info!$B$7*EXP(-Info!$B$7*H3419*1000)+Info!$B$6*EXP(-Info!$B$6*H3419*1000)))^2*(0.01*H3419*1000)^2)</f>
        <v>1.8706813341145762E-3</v>
      </c>
      <c r="AE3419" s="37">
        <f t="shared" si="876"/>
        <v>7.1081028109731253E-3</v>
      </c>
      <c r="AF3419" s="37">
        <f t="shared" si="877"/>
        <v>0.71940575989509403</v>
      </c>
      <c r="AG3419" s="37">
        <f t="shared" si="878"/>
        <v>3.5331230609235924E-2</v>
      </c>
      <c r="AH3419" s="37">
        <f t="shared" si="879"/>
        <v>0.55982324484229107</v>
      </c>
      <c r="AI3419">
        <f>AF3419*EXP(Info!$B$6*H3419*1000)</f>
        <v>0.89348651268137957</v>
      </c>
      <c r="AJ3419">
        <f>2*SQRT((EXP(Info!$B$6*H3419)*AG3419)^2+(Info!$B$6*H3419*0.01*AI3419)^2)</f>
        <v>7.0677775942131135E-2</v>
      </c>
      <c r="AK3419">
        <f t="shared" si="880"/>
        <v>0.61621804722967066</v>
      </c>
      <c r="AL3419">
        <f t="shared" si="881"/>
        <v>8.433629480603029E-2</v>
      </c>
      <c r="AM3419">
        <f t="shared" si="886"/>
        <v>0.99781414123387291</v>
      </c>
      <c r="AN3419">
        <f t="shared" si="887"/>
        <v>2.9253657537078603E-2</v>
      </c>
      <c r="AO3419">
        <f t="shared" si="884"/>
        <v>4.9053695228744916</v>
      </c>
      <c r="AP3419">
        <f t="shared" si="885"/>
        <v>0.86953224770699322</v>
      </c>
      <c r="AQ3419">
        <f t="shared" si="872"/>
        <v>4</v>
      </c>
      <c r="AR3419">
        <v>1</v>
      </c>
      <c r="AS3419">
        <v>1</v>
      </c>
      <c r="AT3419">
        <v>0</v>
      </c>
      <c r="AU3419">
        <v>0</v>
      </c>
      <c r="AV3419">
        <v>0</v>
      </c>
      <c r="AW3419">
        <v>1</v>
      </c>
      <c r="AX3419">
        <v>1</v>
      </c>
    </row>
    <row r="3420" spans="1:52">
      <c r="A3420" s="13" t="s">
        <v>199</v>
      </c>
      <c r="B3420" s="13" t="s">
        <v>99</v>
      </c>
      <c r="D3420" s="13">
        <v>-43.78</v>
      </c>
      <c r="E3420" s="13">
        <v>58.61</v>
      </c>
      <c r="F3420" s="13">
        <v>1907</v>
      </c>
      <c r="G3420">
        <v>100</v>
      </c>
      <c r="H3420">
        <v>24.381599999999999</v>
      </c>
      <c r="J3420">
        <f>(F3420*100*Info!$B$11)/AI3420</f>
        <v>7.2566090117805739</v>
      </c>
      <c r="K3420">
        <f>2*((F3420*100*Info!$B$11)/AI3420^2)*(AJ3420/2)</f>
        <v>0.65111427656134646</v>
      </c>
      <c r="L3420">
        <f t="shared" si="859"/>
        <v>0.39319098403168712</v>
      </c>
      <c r="M3420">
        <f t="shared" si="860"/>
        <v>30.529595647404772</v>
      </c>
      <c r="N3420">
        <f t="shared" si="873"/>
        <v>2.8948823180892278</v>
      </c>
      <c r="O3420">
        <v>0.72198796684967015</v>
      </c>
      <c r="P3420">
        <v>1.484774455681822E-2</v>
      </c>
      <c r="Q3420">
        <v>0.7190570264773295</v>
      </c>
      <c r="R3420">
        <v>1.5263981796251229E-2</v>
      </c>
      <c r="S3420">
        <v>0.9868070061029397</v>
      </c>
      <c r="T3420">
        <v>1.354783480465351E-2</v>
      </c>
      <c r="U3420">
        <v>1.020358830311177</v>
      </c>
      <c r="V3420">
        <v>3.1288523788104573E-2</v>
      </c>
      <c r="W3420" s="37">
        <f>U3420*Info!$B$2</f>
        <v>0.48977223854936497</v>
      </c>
      <c r="X3420" s="37">
        <f>W3420*SQRT((0.5*V3420/U3420)^2+Info!$B$3^2)</f>
        <v>2.5614075920369531E-2</v>
      </c>
      <c r="Y3420" s="28">
        <f>W3420*Info!$D$2</f>
        <v>0.39671551322498566</v>
      </c>
      <c r="Z3420" s="28">
        <f>Y3420*SQRT(Info!$D$3^2+(X3420/W3420)^2)</f>
        <v>2.8703878917297171E-2</v>
      </c>
      <c r="AA3420" s="37">
        <f t="shared" si="874"/>
        <v>0.23221572830030518</v>
      </c>
      <c r="AB3420" s="37">
        <f t="shared" si="875"/>
        <v>2.666823512834296E-2</v>
      </c>
      <c r="AC3420" s="37">
        <f>(1-EXP(-Info!$B$6*H3420*1000))+(Info!$B$6/(Info!$B$6-Info!$B$7))*(EXP(-Info!$B$7*H3420*1000)-EXP(-Info!$B$6*H3420*1000))*(Info!$B$9-1)</f>
        <v>0.22874659033067687</v>
      </c>
      <c r="AD3420" s="37">
        <f>SQRT((Info!$B$6*EXP(-Info!$B$6*H3420*1000)+(Info!$B$6/(Info!$B$6+Info!$B$7))*(Info!$B$9-1)*(-Info!$B$7*EXP(-Info!$B$7*H3420*1000)+Info!$B$6*EXP(-Info!$B$6*H3420*1000)))^2*(0.01*H3420*1000)^2)</f>
        <v>1.9165428614205172E-3</v>
      </c>
      <c r="AE3420" s="37">
        <f t="shared" si="876"/>
        <v>6.1164809046756171E-3</v>
      </c>
      <c r="AF3420" s="37">
        <f t="shared" si="877"/>
        <v>0.53697293680810432</v>
      </c>
      <c r="AG3420" s="37">
        <f t="shared" si="878"/>
        <v>3.0119926303523115E-2</v>
      </c>
      <c r="AH3420" s="37">
        <f t="shared" si="879"/>
        <v>0.5441519298983265</v>
      </c>
      <c r="AI3420">
        <f>AF3420*EXP(Info!$B$6*H3420*1000)</f>
        <v>0.67151777376171762</v>
      </c>
      <c r="AJ3420">
        <f>2*SQRT((EXP(Info!$B$6*H3420)*AG3420)^2+(Info!$B$6*H3420*0.01*AI3420)^2)</f>
        <v>6.0253323384397303E-2</v>
      </c>
      <c r="AK3420">
        <f t="shared" si="880"/>
        <v>0.30877725392091582</v>
      </c>
      <c r="AL3420">
        <f t="shared" si="881"/>
        <v>7.0921504500315272E-2</v>
      </c>
      <c r="AM3420">
        <f t="shared" si="886"/>
        <v>0.99594045814208021</v>
      </c>
      <c r="AN3420">
        <f t="shared" si="887"/>
        <v>2.9435748528091374E-2</v>
      </c>
      <c r="AO3420">
        <f t="shared" si="884"/>
        <v>4.2071435244405073</v>
      </c>
      <c r="AP3420">
        <f t="shared" si="885"/>
        <v>0.70758241650095466</v>
      </c>
      <c r="AQ3420">
        <f t="shared" si="872"/>
        <v>4</v>
      </c>
      <c r="AR3420">
        <v>1</v>
      </c>
      <c r="AS3420">
        <v>1</v>
      </c>
      <c r="AT3420">
        <v>0</v>
      </c>
      <c r="AU3420">
        <v>0</v>
      </c>
      <c r="AV3420">
        <v>0</v>
      </c>
      <c r="AW3420">
        <v>1</v>
      </c>
      <c r="AX3420">
        <v>1</v>
      </c>
    </row>
    <row r="3421" spans="1:52">
      <c r="A3421" s="13" t="s">
        <v>199</v>
      </c>
      <c r="B3421" s="13" t="s">
        <v>99</v>
      </c>
      <c r="D3421" s="13">
        <v>-43.78</v>
      </c>
      <c r="E3421" s="13">
        <v>58.61</v>
      </c>
      <c r="F3421" s="13">
        <v>1907</v>
      </c>
      <c r="G3421">
        <v>104</v>
      </c>
      <c r="H3421">
        <v>24.681999999999999</v>
      </c>
      <c r="J3421">
        <f>(F3421*100*Info!$B$11)/AI3421</f>
        <v>5.732140128039287</v>
      </c>
      <c r="K3421">
        <f>2*((F3421*100*Info!$B$11)/AI3421^2)*(AJ3421/2)</f>
        <v>0.48097495157384651</v>
      </c>
      <c r="L3421">
        <f t="shared" si="859"/>
        <v>0.46546363757646886</v>
      </c>
      <c r="M3421">
        <f t="shared" si="860"/>
        <v>28.54869990751877</v>
      </c>
      <c r="N3421">
        <f t="shared" si="873"/>
        <v>2.5505206605119226</v>
      </c>
      <c r="O3421">
        <v>0.90137935863813157</v>
      </c>
      <c r="P3421">
        <v>1.853132703976898E-2</v>
      </c>
      <c r="Q3421">
        <v>0.85469571900001029</v>
      </c>
      <c r="R3421">
        <v>1.7862982640330299E-2</v>
      </c>
      <c r="S3421">
        <v>1.2219116206479279</v>
      </c>
      <c r="T3421">
        <v>1.5829850010448069E-2</v>
      </c>
      <c r="U3421">
        <v>1.2079115546343151</v>
      </c>
      <c r="V3421">
        <v>3.7051246799687167E-2</v>
      </c>
      <c r="W3421" s="37">
        <f>U3421*Info!$B$2</f>
        <v>0.57979754622447122</v>
      </c>
      <c r="X3421" s="37">
        <f>W3421*SQRT((0.5*V3421/U3421)^2+Info!$B$3^2)</f>
        <v>3.032302709410601E-2</v>
      </c>
      <c r="Y3421" s="28">
        <f>W3421*Info!$D$2</f>
        <v>0.46963601244182174</v>
      </c>
      <c r="Z3421" s="28">
        <f>Y3421*SQRT(Info!$D$3^2+(X3421/W3421)^2)</f>
        <v>3.3980431233037324E-2</v>
      </c>
      <c r="AA3421" s="37">
        <f t="shared" si="874"/>
        <v>0.32158181241366035</v>
      </c>
      <c r="AB3421" s="37">
        <f t="shared" si="875"/>
        <v>3.170707322686226E-2</v>
      </c>
      <c r="AC3421" s="37">
        <f>(1-EXP(-Info!$B$6*H3421*1000))+(Info!$B$6/(Info!$B$6-Info!$B$7))*(EXP(-Info!$B$7*H3421*1000)-EXP(-Info!$B$6*H3421*1000))*(Info!$B$9-1)</f>
        <v>0.23124518236782254</v>
      </c>
      <c r="AD3421" s="37">
        <f>SQRT((Info!$B$6*EXP(-Info!$B$6*H3421*1000)+(Info!$B$6/(Info!$B$6+Info!$B$7))*(Info!$B$9-1)*(-Info!$B$7*EXP(-Info!$B$7*H3421*1000)+Info!$B$6*EXP(-Info!$B$6*H3421*1000)))^2*(0.01*H3421*1000)^2)</f>
        <v>1.9346797343267289E-3</v>
      </c>
      <c r="AE3421" s="37">
        <f t="shared" si="876"/>
        <v>7.3584568392183651E-3</v>
      </c>
      <c r="AF3421" s="37">
        <f t="shared" si="877"/>
        <v>0.67791136334833435</v>
      </c>
      <c r="AG3421" s="37">
        <f t="shared" si="878"/>
        <v>3.5657574674620524E-2</v>
      </c>
      <c r="AH3421" s="37">
        <f t="shared" si="879"/>
        <v>0.55479574127371556</v>
      </c>
      <c r="AI3421">
        <f>AF3421*EXP(Info!$B$6*H3421*1000)</f>
        <v>0.8501086539761421</v>
      </c>
      <c r="AJ3421">
        <f>2*SQRT((EXP(Info!$B$6*H3421)*AG3421)^2+(Info!$B$6*H3421*0.01*AI3421)^2)</f>
        <v>7.1331293294559256E-2</v>
      </c>
      <c r="AK3421">
        <f t="shared" si="880"/>
        <v>0.42760733596644418</v>
      </c>
      <c r="AL3421">
        <f t="shared" si="881"/>
        <v>8.4321790539517494E-2</v>
      </c>
      <c r="AM3421">
        <f t="shared" si="886"/>
        <v>0.9482086657623775</v>
      </c>
      <c r="AN3421">
        <f t="shared" si="887"/>
        <v>2.7798346983705563E-2</v>
      </c>
      <c r="AO3421">
        <f t="shared" si="884"/>
        <v>4.9804609165060292</v>
      </c>
      <c r="AP3421">
        <f t="shared" si="885"/>
        <v>0.74622960197695642</v>
      </c>
      <c r="AQ3421">
        <f t="shared" si="872"/>
        <v>4</v>
      </c>
      <c r="AR3421">
        <v>1</v>
      </c>
      <c r="AS3421">
        <v>1</v>
      </c>
      <c r="AT3421">
        <v>0</v>
      </c>
      <c r="AU3421">
        <v>0</v>
      </c>
      <c r="AV3421">
        <v>0</v>
      </c>
      <c r="AW3421">
        <v>1</v>
      </c>
      <c r="AX3421">
        <v>1</v>
      </c>
    </row>
    <row r="3422" spans="1:52">
      <c r="A3422" s="13" t="s">
        <v>199</v>
      </c>
      <c r="B3422" s="13" t="s">
        <v>99</v>
      </c>
      <c r="D3422" s="13">
        <v>-43.78</v>
      </c>
      <c r="E3422" s="13">
        <v>58.61</v>
      </c>
      <c r="F3422" s="13">
        <v>1907</v>
      </c>
      <c r="G3422">
        <v>110</v>
      </c>
      <c r="H3422">
        <v>25.252400000000002</v>
      </c>
      <c r="J3422">
        <f>(F3422*100*Info!$B$11)/AI3422</f>
        <v>5.3701139816850372</v>
      </c>
      <c r="K3422">
        <f>2*((F3422*100*Info!$B$11)/AI3422^2)*(AJ3422/2)</f>
        <v>0.4673702614165049</v>
      </c>
      <c r="L3422">
        <f t="shared" si="859"/>
        <v>0.51672997204618165</v>
      </c>
      <c r="M3422">
        <f t="shared" si="860"/>
        <v>29.691417669757829</v>
      </c>
      <c r="N3422">
        <f t="shared" si="873"/>
        <v>2.740150974549175</v>
      </c>
      <c r="O3422">
        <v>0.8100093335975076</v>
      </c>
      <c r="P3422">
        <v>1.6725464020433851E-2</v>
      </c>
      <c r="Q3422">
        <v>0.77110356473654773</v>
      </c>
      <c r="R3422">
        <v>1.6172820138559248E-2</v>
      </c>
      <c r="S3422">
        <v>1.280453584954792</v>
      </c>
      <c r="T3422">
        <v>1.6524367780797831E-2</v>
      </c>
      <c r="U3422">
        <v>1.3409513729370719</v>
      </c>
      <c r="V3422">
        <v>4.1167179407543837E-2</v>
      </c>
      <c r="W3422" s="37">
        <f>U3422*Info!$B$2</f>
        <v>0.64365665900979452</v>
      </c>
      <c r="X3422" s="37">
        <f>W3422*SQRT((0.5*V3422/U3422)^2+Info!$B$3^2)</f>
        <v>3.366528729056989E-2</v>
      </c>
      <c r="Y3422" s="28">
        <f>W3422*Info!$D$2</f>
        <v>0.52136189379793363</v>
      </c>
      <c r="Z3422" s="28">
        <f>Y3422*SQRT(Info!$D$3^2+(X3422/W3422)^2)</f>
        <v>3.772449502326293E-2</v>
      </c>
      <c r="AA3422" s="37">
        <f t="shared" si="874"/>
        <v>0.16635267458771308</v>
      </c>
      <c r="AB3422" s="37">
        <f t="shared" si="875"/>
        <v>3.4688425375495401E-2</v>
      </c>
      <c r="AC3422" s="37">
        <f>(1-EXP(-Info!$B$6*H3422*1000))+(Info!$B$6/(Info!$B$6-Info!$B$7))*(EXP(-Info!$B$7*H3422*1000)-EXP(-Info!$B$6*H3422*1000))*(Info!$B$9-1)</f>
        <v>0.23596973325889237</v>
      </c>
      <c r="AD3422" s="37">
        <f>SQRT((Info!$B$6*EXP(-Info!$B$6*H3422*1000)+(Info!$B$6/(Info!$B$6+Info!$B$7))*(Info!$B$9-1)*(-Info!$B$7*EXP(-Info!$B$7*H3422*1000)+Info!$B$6*EXP(-Info!$B$6*H3422*1000)))^2*(0.01*H3422*1000)^2)</f>
        <v>1.9687939042252844E-3</v>
      </c>
      <c r="AE3422" s="37">
        <f t="shared" si="876"/>
        <v>8.1919680937320681E-3</v>
      </c>
      <c r="AF3422" s="37">
        <f t="shared" si="877"/>
        <v>0.71983749490749238</v>
      </c>
      <c r="AG3422" s="37">
        <f t="shared" si="878"/>
        <v>3.9477962822917816E-2</v>
      </c>
      <c r="AH3422" s="37">
        <f t="shared" si="879"/>
        <v>0.56217382915360192</v>
      </c>
      <c r="AI3422">
        <f>AF3422*EXP(Info!$B$6*H3422*1000)</f>
        <v>0.90741871499738158</v>
      </c>
      <c r="AJ3422">
        <f>2*SQRT((EXP(Info!$B$6*H3422)*AG3422)^2+(Info!$B$6*H3422*0.01*AI3422)^2)</f>
        <v>7.8974212370345395E-2</v>
      </c>
      <c r="AK3422">
        <f t="shared" si="880"/>
        <v>0.22119915139928209</v>
      </c>
      <c r="AL3422">
        <f t="shared" si="881"/>
        <v>9.2250398443592466E-2</v>
      </c>
      <c r="AM3422">
        <f t="shared" si="886"/>
        <v>0.95196874005368926</v>
      </c>
      <c r="AN3422">
        <f t="shared" si="887"/>
        <v>2.8018493677034403E-2</v>
      </c>
      <c r="AO3422">
        <f t="shared" si="884"/>
        <v>5.5290106947193358</v>
      </c>
      <c r="AP3422">
        <f t="shared" si="885"/>
        <v>0.60405570995714231</v>
      </c>
      <c r="AQ3422">
        <f t="shared" si="872"/>
        <v>4</v>
      </c>
      <c r="AR3422">
        <v>1</v>
      </c>
      <c r="AS3422">
        <v>1</v>
      </c>
      <c r="AT3422">
        <v>0</v>
      </c>
      <c r="AU3422">
        <v>0</v>
      </c>
      <c r="AV3422">
        <v>0</v>
      </c>
      <c r="AW3422">
        <v>1</v>
      </c>
      <c r="AX3422">
        <v>1</v>
      </c>
    </row>
    <row r="3423" spans="1:52">
      <c r="A3423" s="13" t="s">
        <v>199</v>
      </c>
      <c r="B3423" s="13" t="s">
        <v>99</v>
      </c>
      <c r="D3423" s="13">
        <v>-43.78</v>
      </c>
      <c r="E3423" s="13">
        <v>58.61</v>
      </c>
      <c r="F3423" s="13">
        <v>1907</v>
      </c>
      <c r="G3423">
        <v>120</v>
      </c>
      <c r="H3423">
        <v>26.202999999999999</v>
      </c>
      <c r="J3423">
        <f>(F3423*100*Info!$B$11)/AI3423</f>
        <v>11.626347167999983</v>
      </c>
      <c r="K3423">
        <f>2*((F3423*100*Info!$B$11)/AI3423^2)*(AJ3423/2)</f>
        <v>2.3467210473280455</v>
      </c>
      <c r="L3423">
        <f t="shared" si="859"/>
        <v>0.57281711924096812</v>
      </c>
      <c r="M3423">
        <f t="shared" si="860"/>
        <v>71.259546405139773</v>
      </c>
      <c r="N3423">
        <f t="shared" si="873"/>
        <v>14.548464248995163</v>
      </c>
      <c r="O3423">
        <v>0.63876995578838991</v>
      </c>
      <c r="P3423">
        <v>1.313451407818958E-2</v>
      </c>
      <c r="Q3423">
        <v>0.60685215289916294</v>
      </c>
      <c r="R3423">
        <v>1.287437324588573E-2</v>
      </c>
      <c r="S3423">
        <v>0.90755294221835103</v>
      </c>
      <c r="T3423">
        <v>1.2603703414456579E-2</v>
      </c>
      <c r="U3423">
        <v>1.486501546342246</v>
      </c>
      <c r="V3423">
        <v>4.5588052098388433E-2</v>
      </c>
      <c r="W3423" s="37">
        <f>U3423*Info!$B$2</f>
        <v>0.71352074224427808</v>
      </c>
      <c r="X3423" s="37">
        <f>W3423*SQRT((0.5*V3423/U3423)^2+Info!$B$3^2)</f>
        <v>3.7316055585949678E-2</v>
      </c>
      <c r="Y3423" s="28">
        <f>W3423*Info!$D$2</f>
        <v>0.57795180121786527</v>
      </c>
      <c r="Z3423" s="28">
        <f>Y3423*SQRT(Info!$D$3^2+(X3423/W3423)^2)</f>
        <v>4.1817246335402632E-2</v>
      </c>
      <c r="AA3423" s="37">
        <f t="shared" si="874"/>
        <v>0</v>
      </c>
      <c r="AB3423" s="37">
        <f t="shared" si="875"/>
        <v>3.788953509230783E-2</v>
      </c>
      <c r="AC3423" s="37">
        <f>(1-EXP(-Info!$B$6*H3423*1000))+(Info!$B$6/(Info!$B$6-Info!$B$7))*(EXP(-Info!$B$7*H3423*1000)-EXP(-Info!$B$6*H3423*1000))*(Info!$B$9-1)</f>
        <v>0.24378617959067189</v>
      </c>
      <c r="AD3423" s="37">
        <f>SQRT((Info!$B$6*EXP(-Info!$B$6*H3423*1000)+(Info!$B$6/(Info!$B$6+Info!$B$7))*(Info!$B$9-1)*(-Info!$B$7*EXP(-Info!$B$7*H3423*1000)+Info!$B$6*EXP(-Info!$B$6*H3423*1000)))^2*(0.01*H3423*1000)^2)</f>
        <v>2.0247115360794575E-3</v>
      </c>
      <c r="AE3423" s="37">
        <f t="shared" si="876"/>
        <v>0</v>
      </c>
      <c r="AF3423" s="37">
        <f t="shared" si="877"/>
        <v>0.32960114100048576</v>
      </c>
      <c r="AG3423" s="37">
        <f t="shared" si="878"/>
        <v>4.2289424517432735E-2</v>
      </c>
      <c r="AH3423" s="37">
        <f t="shared" si="879"/>
        <v>0.36317566245208205</v>
      </c>
      <c r="AI3423">
        <f>AF3423*EXP(Info!$B$6*H3423*1000)</f>
        <v>0.41912922934748165</v>
      </c>
      <c r="AJ3423">
        <f>2*SQRT((EXP(Info!$B$6*H3423)*AG3423)^2+(Info!$B$6*H3423*0.01*AI3423)^2)</f>
        <v>8.4599175463063225E-2</v>
      </c>
      <c r="AK3423">
        <f t="shared" si="880"/>
        <v>0</v>
      </c>
      <c r="AL3423">
        <f t="shared" si="881"/>
        <v>0.10076342962448344</v>
      </c>
      <c r="AM3423">
        <f t="shared" si="886"/>
        <v>0.95003239804878892</v>
      </c>
      <c r="AN3423">
        <f t="shared" si="887"/>
        <v>2.8068281282127978E-2</v>
      </c>
      <c r="AO3423">
        <f t="shared" si="884"/>
        <v>6.1291431690333216</v>
      </c>
      <c r="AP3423">
        <f t="shared" si="885"/>
        <v>0.42971361675349523</v>
      </c>
      <c r="AQ3423">
        <f t="shared" si="872"/>
        <v>4</v>
      </c>
      <c r="AR3423">
        <v>1</v>
      </c>
      <c r="AS3423">
        <v>1</v>
      </c>
      <c r="AT3423">
        <v>0</v>
      </c>
      <c r="AU3423">
        <v>0</v>
      </c>
      <c r="AV3423">
        <v>0</v>
      </c>
      <c r="AW3423">
        <v>1</v>
      </c>
      <c r="AX3423">
        <v>1</v>
      </c>
    </row>
    <row r="3424" spans="1:52">
      <c r="A3424" s="13" t="s">
        <v>199</v>
      </c>
      <c r="B3424" s="13" t="s">
        <v>99</v>
      </c>
      <c r="D3424" s="13">
        <v>-43.78</v>
      </c>
      <c r="E3424" s="13">
        <v>58.61</v>
      </c>
      <c r="F3424" s="13">
        <v>1907</v>
      </c>
      <c r="G3424">
        <v>130</v>
      </c>
      <c r="H3424">
        <v>27.153599999999997</v>
      </c>
      <c r="J3424">
        <f>(F3424*100*Info!$B$11)/AI3424</f>
        <v>5.2400513269242932</v>
      </c>
      <c r="K3424">
        <f>2*((F3424*100*Info!$B$11)/AI3424^2)*(AJ3424/2)</f>
        <v>0.78821496729188423</v>
      </c>
      <c r="L3424">
        <f t="shared" si="859"/>
        <v>0.91532132167543279</v>
      </c>
      <c r="M3424">
        <f t="shared" si="860"/>
        <v>51.320738556419705</v>
      </c>
      <c r="N3424">
        <f t="shared" si="873"/>
        <v>7.8788678164944379</v>
      </c>
      <c r="O3424">
        <v>2.3887431143930029</v>
      </c>
      <c r="P3424">
        <v>4.9169496275441912E-2</v>
      </c>
      <c r="Q3424">
        <v>2.323622799735928</v>
      </c>
      <c r="R3424">
        <v>4.8067594794660419E-2</v>
      </c>
      <c r="S3424">
        <v>1.962539406205444</v>
      </c>
      <c r="T3424">
        <v>2.4814120654556789E-2</v>
      </c>
      <c r="U3424">
        <v>2.3753245396602432</v>
      </c>
      <c r="V3424">
        <v>7.2922472093335855E-2</v>
      </c>
      <c r="W3424" s="37">
        <f>U3424*Info!$B$2</f>
        <v>1.1401557790369166</v>
      </c>
      <c r="X3424" s="37">
        <f>W3424*SQRT((0.5*V3424/U3424)^2+Info!$B$3^2)</f>
        <v>5.9633772048257261E-2</v>
      </c>
      <c r="Y3424" s="28">
        <f>W3424*Info!$D$2</f>
        <v>0.92352618101990247</v>
      </c>
      <c r="Z3424" s="28">
        <f>Y3424*SQRT(Info!$D$3^2+(X3424/W3424)^2)</f>
        <v>6.6824139773882518E-2</v>
      </c>
      <c r="AA3424" s="37">
        <f t="shared" si="874"/>
        <v>1.2485873353560863</v>
      </c>
      <c r="AB3424" s="37">
        <f t="shared" si="875"/>
        <v>6.4502686840926887E-2</v>
      </c>
      <c r="AC3424" s="37">
        <f>(1-EXP(-Info!$B$6*H3424*1000))+(Info!$B$6/(Info!$B$6-Info!$B$7))*(EXP(-Info!$B$7*H3424*1000)-EXP(-Info!$B$6*H3424*1000))*(Info!$B$9-1)</f>
        <v>0.25153160749048753</v>
      </c>
      <c r="AD3424" s="37">
        <f>SQRT((Info!$B$6*EXP(-Info!$B$6*H3424*1000)+(Info!$B$6/(Info!$B$6+Info!$B$7))*(Info!$B$9-1)*(-Info!$B$7*EXP(-Info!$B$7*H3424*1000)+Info!$B$6*EXP(-Info!$B$6*H3424*1000)))^2*(0.01*H3424*1000)^2)</f>
        <v>2.0794739097066855E-3</v>
      </c>
      <c r="AE3424" s="37">
        <f t="shared" si="876"/>
        <v>1.6430902787484398E-2</v>
      </c>
      <c r="AF3424" s="37">
        <f t="shared" si="877"/>
        <v>0.72495404563116073</v>
      </c>
      <c r="AG3424" s="37">
        <f t="shared" si="878"/>
        <v>6.9924068595125927E-2</v>
      </c>
      <c r="AH3424" s="37">
        <f t="shared" si="879"/>
        <v>0.36939591803298066</v>
      </c>
      <c r="AI3424">
        <f>AF3424*EXP(Info!$B$6*H3424*1000)</f>
        <v>0.92994164076448782</v>
      </c>
      <c r="AJ3424">
        <f>2*SQRT((EXP(Info!$B$6*H3424)*AG3424)^2+(Info!$B$6*H3424*0.01*AI3424)^2)</f>
        <v>0.13988296568628858</v>
      </c>
      <c r="AK3424">
        <f t="shared" si="880"/>
        <v>1.660246579822988</v>
      </c>
      <c r="AL3424">
        <f t="shared" si="881"/>
        <v>0.17153844538476096</v>
      </c>
      <c r="AM3424">
        <f t="shared" si="886"/>
        <v>0.97273866986169322</v>
      </c>
      <c r="AN3424">
        <f t="shared" si="887"/>
        <v>2.8387059120789083E-2</v>
      </c>
      <c r="AO3424">
        <f t="shared" si="884"/>
        <v>9.7939381309892433</v>
      </c>
      <c r="AP3424">
        <f t="shared" si="885"/>
        <v>1.0056491542560659</v>
      </c>
      <c r="AQ3424">
        <f t="shared" si="872"/>
        <v>4</v>
      </c>
      <c r="AR3424">
        <v>1</v>
      </c>
      <c r="AS3424">
        <v>1</v>
      </c>
      <c r="AT3424">
        <v>0</v>
      </c>
      <c r="AU3424">
        <v>0</v>
      </c>
      <c r="AV3424">
        <v>0</v>
      </c>
      <c r="AW3424">
        <v>1</v>
      </c>
      <c r="AX3424">
        <v>1</v>
      </c>
    </row>
    <row r="3425" spans="1:52">
      <c r="A3425" s="13" t="s">
        <v>199</v>
      </c>
      <c r="B3425" s="13" t="s">
        <v>99</v>
      </c>
      <c r="D3425" s="13">
        <v>-43.78</v>
      </c>
      <c r="E3425" s="13">
        <v>58.61</v>
      </c>
      <c r="F3425" s="13">
        <v>1907</v>
      </c>
      <c r="G3425">
        <v>140</v>
      </c>
      <c r="H3425">
        <v>28.104200000000002</v>
      </c>
      <c r="J3425">
        <f>(F3425*100*Info!$B$11)/AI3425</f>
        <v>8.3137901102424916</v>
      </c>
      <c r="K3425">
        <f>2*((F3425*100*Info!$B$11)/AI3425^2)*(AJ3425/2)</f>
        <v>1.1314910689836206</v>
      </c>
      <c r="L3425">
        <f t="shared" si="859"/>
        <v>0.53893617867870702</v>
      </c>
      <c r="M3425">
        <f t="shared" si="860"/>
        <v>47.942444314154784</v>
      </c>
      <c r="N3425">
        <f t="shared" si="873"/>
        <v>6.6883593062855926</v>
      </c>
      <c r="O3425">
        <v>0.65008804983263169</v>
      </c>
      <c r="P3425">
        <v>1.3357714100513771E-2</v>
      </c>
      <c r="Q3425">
        <v>0.61120807406214217</v>
      </c>
      <c r="R3425">
        <v>1.285887868293078E-2</v>
      </c>
      <c r="S3425">
        <v>0.99672833962108187</v>
      </c>
      <c r="T3425">
        <v>1.2983393977905809E-2</v>
      </c>
      <c r="U3425">
        <v>1.3985780733076629</v>
      </c>
      <c r="V3425">
        <v>4.2875396352046347E-2</v>
      </c>
      <c r="W3425" s="37">
        <f>U3425*Info!$B$2</f>
        <v>0.67131747518767815</v>
      </c>
      <c r="X3425" s="37">
        <f>W3425*SQRT((0.5*V3425/U3425)^2+Info!$B$3^2)</f>
        <v>3.5107747562354005E-2</v>
      </c>
      <c r="Y3425" s="28">
        <f>W3425*Info!$D$2</f>
        <v>0.54376715490201932</v>
      </c>
      <c r="Z3425" s="28">
        <f>Y3425*SQRT(Info!$D$3^2+(X3425/W3425)^2)</f>
        <v>3.9343175217427188E-2</v>
      </c>
      <c r="AA3425" s="37">
        <f t="shared" si="874"/>
        <v>0</v>
      </c>
      <c r="AB3425" s="37">
        <f t="shared" si="875"/>
        <v>3.5737390369188118E-2</v>
      </c>
      <c r="AC3425" s="37">
        <f>(1-EXP(-Info!$B$6*H3425*1000))+(Info!$B$6/(Info!$B$6-Info!$B$7))*(EXP(-Info!$B$7*H3425*1000)-EXP(-Info!$B$6*H3425*1000))*(Info!$B$9-1)</f>
        <v>0.25920664187738734</v>
      </c>
      <c r="AD3425" s="37">
        <f>SQRT((Info!$B$6*EXP(-Info!$B$6*H3425*1000)+(Info!$B$6/(Info!$B$6+Info!$B$7))*(Info!$B$9-1)*(-Info!$B$7*EXP(-Info!$B$7*H3425*1000)+Info!$B$6*EXP(-Info!$B$6*H3425*1000)))^2*(0.01*H3425*1000)^2)</f>
        <v>2.1330968633433726E-3</v>
      </c>
      <c r="AE3425" s="37">
        <f t="shared" si="876"/>
        <v>0</v>
      </c>
      <c r="AF3425" s="37">
        <f t="shared" si="877"/>
        <v>0.45296118471906255</v>
      </c>
      <c r="AG3425" s="37">
        <f t="shared" si="878"/>
        <v>3.9875149729945304E-2</v>
      </c>
      <c r="AH3425" s="37">
        <f t="shared" si="879"/>
        <v>0.45444798418319393</v>
      </c>
      <c r="AI3425">
        <f>AF3425*EXP(Info!$B$6*H3425*1000)</f>
        <v>0.58612761015540937</v>
      </c>
      <c r="AJ3425">
        <f>2*SQRT((EXP(Info!$B$6*H3425)*AG3425)^2+(Info!$B$6*H3425*0.01*AI3425)^2)</f>
        <v>7.9770856297960505E-2</v>
      </c>
      <c r="AK3425">
        <f t="shared" si="880"/>
        <v>0</v>
      </c>
      <c r="AL3425">
        <f t="shared" si="881"/>
        <v>9.5040015947818884E-2</v>
      </c>
      <c r="AM3425">
        <f t="shared" si="886"/>
        <v>0.94019275422690918</v>
      </c>
      <c r="AN3425">
        <f t="shared" si="887"/>
        <v>2.7648998665761228E-2</v>
      </c>
      <c r="AO3425">
        <f t="shared" si="884"/>
        <v>5.7666171054219975</v>
      </c>
      <c r="AP3425">
        <f t="shared" si="885"/>
        <v>0.46482070771720413</v>
      </c>
      <c r="AQ3425">
        <f t="shared" si="872"/>
        <v>4</v>
      </c>
      <c r="AR3425">
        <v>1</v>
      </c>
      <c r="AS3425">
        <v>1</v>
      </c>
      <c r="AT3425">
        <v>0</v>
      </c>
      <c r="AU3425">
        <v>0</v>
      </c>
      <c r="AV3425">
        <v>0</v>
      </c>
      <c r="AW3425">
        <v>1</v>
      </c>
      <c r="AX3425">
        <v>1</v>
      </c>
    </row>
    <row r="3426" spans="1:52">
      <c r="A3426" s="13" t="s">
        <v>199</v>
      </c>
      <c r="B3426" s="13" t="s">
        <v>99</v>
      </c>
      <c r="D3426" s="13">
        <v>-43.78</v>
      </c>
      <c r="E3426" s="13">
        <v>58.61</v>
      </c>
      <c r="F3426" s="13">
        <v>1907</v>
      </c>
      <c r="G3426">
        <v>150</v>
      </c>
      <c r="H3426">
        <v>29.0549</v>
      </c>
      <c r="J3426">
        <f>(F3426*100*Info!$B$11)/AI3426</f>
        <v>4.6652996418739177</v>
      </c>
      <c r="K3426">
        <f>2*((F3426*100*Info!$B$11)/AI3426^2)*(AJ3426/2)</f>
        <v>0.50044299823007299</v>
      </c>
      <c r="L3426">
        <f t="shared" si="859"/>
        <v>0.73183409776472153</v>
      </c>
      <c r="M3426">
        <f t="shared" si="860"/>
        <v>36.532211290077782</v>
      </c>
      <c r="N3426">
        <f t="shared" si="873"/>
        <v>4.0761202061545152</v>
      </c>
      <c r="O3426">
        <v>1.264420149075709</v>
      </c>
      <c r="P3426">
        <v>2.6068783581258279E-2</v>
      </c>
      <c r="Q3426">
        <v>1.2160149575407491</v>
      </c>
      <c r="R3426">
        <v>2.5195760926172851E-2</v>
      </c>
      <c r="S3426">
        <v>1.632723543264148</v>
      </c>
      <c r="T3426">
        <v>2.0749579379546461E-2</v>
      </c>
      <c r="U3426">
        <v>1.899162021265645</v>
      </c>
      <c r="V3426">
        <v>5.8305641154293257E-2</v>
      </c>
      <c r="W3426" s="37">
        <f>U3426*Info!$B$2</f>
        <v>0.91159777020750954</v>
      </c>
      <c r="X3426" s="37">
        <f>W3426*SQRT((0.5*V3426/U3426)^2+Info!$B$3^2)</f>
        <v>4.7679557352664888E-2</v>
      </c>
      <c r="Y3426" s="28">
        <f>W3426*Info!$D$2</f>
        <v>0.7383941938680828</v>
      </c>
      <c r="Z3426" s="28">
        <f>Y3426*SQRT(Info!$D$3^2+(X3426/W3426)^2)</f>
        <v>5.3428489236316518E-2</v>
      </c>
      <c r="AA3426" s="37">
        <f t="shared" si="874"/>
        <v>0.35282237886819945</v>
      </c>
      <c r="AB3426" s="37">
        <f t="shared" si="875"/>
        <v>4.9429096276360149E-2</v>
      </c>
      <c r="AC3426" s="37">
        <f>(1-EXP(-Info!$B$6*H3426*1000))+(Info!$B$6/(Info!$B$6-Info!$B$7))*(EXP(-Info!$B$7*H3426*1000)-EXP(-Info!$B$6*H3426*1000))*(Info!$B$9-1)</f>
        <v>0.2668126986231858</v>
      </c>
      <c r="AD3426" s="37">
        <f>SQRT((Info!$B$6*EXP(-Info!$B$6*H3426*1000)+(Info!$B$6/(Info!$B$6+Info!$B$7))*(Info!$B$9-1)*(-Info!$B$7*EXP(-Info!$B$7*H3426*1000)+Info!$B$6*EXP(-Info!$B$6*H3426*1000)))^2*(0.01*H3426*1000)^2)</f>
        <v>2.1856015117688839E-3</v>
      </c>
      <c r="AE3426" s="37">
        <f t="shared" si="876"/>
        <v>1.321083554378424E-2</v>
      </c>
      <c r="AF3426" s="37">
        <f t="shared" si="877"/>
        <v>0.80019185835558881</v>
      </c>
      <c r="AG3426" s="37">
        <f t="shared" si="878"/>
        <v>5.600683796597633E-2</v>
      </c>
      <c r="AH3426" s="37">
        <f t="shared" si="879"/>
        <v>0.49009635566094784</v>
      </c>
      <c r="AI3426">
        <f>AF3426*EXP(Info!$B$6*H3426*1000)</f>
        <v>1.0445078135844641</v>
      </c>
      <c r="AJ3426">
        <f>2*SQRT((EXP(Info!$B$6*H3426)*AG3426)^2+(Info!$B$6*H3426*0.01*AI3426)^2)</f>
        <v>0.112043526039195</v>
      </c>
      <c r="AK3426">
        <f t="shared" si="880"/>
        <v>0.46914791718104482</v>
      </c>
      <c r="AL3426">
        <f t="shared" si="881"/>
        <v>0.13145173863735218</v>
      </c>
      <c r="AM3426">
        <f t="shared" si="886"/>
        <v>0.96171747850558686</v>
      </c>
      <c r="AN3426">
        <f t="shared" si="887"/>
        <v>2.8110861211477663E-2</v>
      </c>
      <c r="AO3426">
        <f t="shared" si="884"/>
        <v>7.8306248373372656</v>
      </c>
      <c r="AP3426">
        <f t="shared" si="885"/>
        <v>0.66577792464124286</v>
      </c>
      <c r="AQ3426">
        <f t="shared" si="872"/>
        <v>4</v>
      </c>
      <c r="AR3426">
        <v>1</v>
      </c>
      <c r="AS3426">
        <v>1</v>
      </c>
      <c r="AT3426">
        <v>0</v>
      </c>
      <c r="AU3426">
        <v>0</v>
      </c>
      <c r="AV3426">
        <v>0</v>
      </c>
      <c r="AW3426">
        <v>1</v>
      </c>
      <c r="AX3426">
        <v>1</v>
      </c>
    </row>
    <row r="3427" spans="1:52">
      <c r="A3427" s="13" t="s">
        <v>199</v>
      </c>
      <c r="B3427" s="13" t="s">
        <v>99</v>
      </c>
      <c r="D3427" s="13">
        <v>-43.78</v>
      </c>
      <c r="E3427" s="13">
        <v>58.61</v>
      </c>
      <c r="F3427" s="13">
        <v>1907</v>
      </c>
      <c r="G3427">
        <v>160</v>
      </c>
      <c r="H3427">
        <v>30.005500000000001</v>
      </c>
      <c r="J3427">
        <f>(F3427*100*Info!$B$11)/AI3427</f>
        <v>2.8399108554719543</v>
      </c>
      <c r="K3427">
        <f>2*((F3427*100*Info!$B$11)/AI3427^2)*(AJ3427/2)</f>
        <v>0.15026215775676133</v>
      </c>
      <c r="L3427">
        <f t="shared" si="859"/>
        <v>0.5297285850529051</v>
      </c>
      <c r="M3427">
        <f t="shared" si="860"/>
        <v>16.096886962857315</v>
      </c>
      <c r="N3427">
        <f t="shared" si="873"/>
        <v>0.98491900162407819</v>
      </c>
      <c r="O3427">
        <v>3.9346749888972088</v>
      </c>
      <c r="P3427">
        <v>8.1070515030516294E-2</v>
      </c>
      <c r="Q3427">
        <v>4.3423597382513526</v>
      </c>
      <c r="R3427">
        <v>8.9816071905858497E-2</v>
      </c>
      <c r="S3427">
        <v>2.7360375375407822</v>
      </c>
      <c r="T3427">
        <v>3.4452329046592539E-2</v>
      </c>
      <c r="U3427">
        <v>1.3746837068456721</v>
      </c>
      <c r="V3427">
        <v>4.2242833335475308E-2</v>
      </c>
      <c r="W3427" s="37">
        <f>U3427*Info!$B$2</f>
        <v>0.65984817928592254</v>
      </c>
      <c r="X3427" s="37">
        <f>W3427*SQRT((0.5*V3427/U3427)^2+Info!$B$3^2)</f>
        <v>3.4514978931417466E-2</v>
      </c>
      <c r="Y3427" s="28">
        <f>W3427*Info!$D$2</f>
        <v>0.53447702522159735</v>
      </c>
      <c r="Z3427" s="28">
        <f>Y3427*SQRT(Info!$D$3^2+(X3427/W3427)^2)</f>
        <v>3.8675127771459601E-2</v>
      </c>
      <c r="AA3427" s="37">
        <f t="shared" si="874"/>
        <v>3.2748268096112865</v>
      </c>
      <c r="AB3427" s="37">
        <f t="shared" si="875"/>
        <v>5.3238997665850954E-2</v>
      </c>
      <c r="AC3427" s="37">
        <f>(1-EXP(-Info!$B$6*H3427*1000))+(Info!$B$6/(Info!$B$6-Info!$B$7))*(EXP(-Info!$B$7*H3427*1000)-EXP(-Info!$B$6*H3427*1000))*(Info!$B$9-1)</f>
        <v>0.27434879175801885</v>
      </c>
      <c r="AD3427" s="37">
        <f>SQRT((Info!$B$6*EXP(-Info!$B$6*H3427*1000)+(Info!$B$6/(Info!$B$6+Info!$B$7))*(Info!$B$9-1)*(-Info!$B$7*EXP(-Info!$B$7*H3427*1000)+Info!$B$6*EXP(-Info!$B$6*H3427*1000)))^2*(0.01*H3427*1000)^2)</f>
        <v>2.23699227590017E-3</v>
      </c>
      <c r="AE3427" s="37">
        <f t="shared" si="876"/>
        <v>1.6340245603629396E-2</v>
      </c>
      <c r="AF3427" s="37">
        <f t="shared" si="877"/>
        <v>1.303115733885561</v>
      </c>
      <c r="AG3427" s="37">
        <f t="shared" si="878"/>
        <v>4.5381823219316858E-2</v>
      </c>
      <c r="AH3427" s="37">
        <f t="shared" si="879"/>
        <v>0.4762784559808465</v>
      </c>
      <c r="AI3427">
        <f>AF3427*EXP(Info!$B$6*H3427*1000)</f>
        <v>1.7158784823336621</v>
      </c>
      <c r="AJ3427">
        <f>2*SQRT((EXP(Info!$B$6*H3427)*AG3427)^2+(Info!$B$6*H3427*0.01*AI3427)^2)</f>
        <v>9.0788625532756337E-2</v>
      </c>
      <c r="AK3427">
        <f t="shared" si="880"/>
        <v>4.354537208740128</v>
      </c>
      <c r="AL3427">
        <f t="shared" si="881"/>
        <v>0.14158379039256402</v>
      </c>
      <c r="AM3427">
        <f t="shared" si="886"/>
        <v>1.1036133227025207</v>
      </c>
      <c r="AN3427">
        <f t="shared" si="887"/>
        <v>3.2219938610695921E-2</v>
      </c>
      <c r="AO3427">
        <f t="shared" si="884"/>
        <v>5.6680958537359452</v>
      </c>
      <c r="AP3427">
        <f t="shared" si="885"/>
        <v>2.8622402151878652</v>
      </c>
      <c r="AQ3427">
        <f t="shared" si="872"/>
        <v>4</v>
      </c>
      <c r="AR3427">
        <v>1</v>
      </c>
      <c r="AS3427">
        <v>1</v>
      </c>
      <c r="AT3427">
        <v>0</v>
      </c>
      <c r="AU3427">
        <v>0</v>
      </c>
      <c r="AV3427">
        <v>0</v>
      </c>
      <c r="AW3427">
        <v>1</v>
      </c>
      <c r="AX3427">
        <v>1</v>
      </c>
    </row>
    <row r="3428" spans="1:52">
      <c r="A3428" s="13" t="s">
        <v>199</v>
      </c>
      <c r="B3428" s="13" t="s">
        <v>99</v>
      </c>
      <c r="D3428" s="13">
        <v>-43.78</v>
      </c>
      <c r="E3428" s="13">
        <v>58.61</v>
      </c>
      <c r="F3428" s="13">
        <v>1907</v>
      </c>
      <c r="G3428">
        <v>170</v>
      </c>
      <c r="H3428">
        <v>30.956099999999999</v>
      </c>
      <c r="J3428">
        <f>(F3428*100*Info!$B$11)/AI3428</f>
        <v>6.688332946945442</v>
      </c>
      <c r="K3428">
        <f>2*((F3428*100*Info!$B$11)/AI3428^2)*(AJ3428/2)</f>
        <v>0.86389866899499801</v>
      </c>
      <c r="L3428">
        <f t="shared" si="859"/>
        <v>0.61382524830190277</v>
      </c>
      <c r="M3428">
        <f t="shared" si="860"/>
        <v>43.928503661165031</v>
      </c>
      <c r="N3428">
        <f t="shared" si="873"/>
        <v>5.8320477241960331</v>
      </c>
      <c r="O3428">
        <v>0.99916533423309706</v>
      </c>
      <c r="P3428">
        <v>2.0606307502379091E-2</v>
      </c>
      <c r="Q3428">
        <v>0.97074816042285195</v>
      </c>
      <c r="R3428">
        <v>2.0450520127292291E-2</v>
      </c>
      <c r="S3428">
        <v>1.233940436239906</v>
      </c>
      <c r="T3428">
        <v>1.6591865056705998E-2</v>
      </c>
      <c r="U3428">
        <v>1.5929205851839221</v>
      </c>
      <c r="V3428">
        <v>4.889557136850272E-2</v>
      </c>
      <c r="W3428" s="37">
        <f>U3428*Info!$B$2</f>
        <v>0.76460188088828263</v>
      </c>
      <c r="X3428" s="37">
        <f>W3428*SQRT((0.5*V3428/U3428)^2+Info!$B$3^2)</f>
        <v>3.9990609398372567E-2</v>
      </c>
      <c r="Y3428" s="28">
        <f>W3428*Info!$D$2</f>
        <v>0.61932752351950893</v>
      </c>
      <c r="Z3428" s="28">
        <f>Y3428*SQRT(Info!$D$3^2+(X3428/W3428)^2)</f>
        <v>4.4812761769733929E-2</v>
      </c>
      <c r="AA3428" s="37">
        <f t="shared" si="874"/>
        <v>0.23456345334481443</v>
      </c>
      <c r="AB3428" s="37">
        <f t="shared" si="875"/>
        <v>4.1296535172746097E-2</v>
      </c>
      <c r="AC3428" s="37">
        <f>(1-EXP(-Info!$B$6*H3428*1000))+(Info!$B$6/(Info!$B$6-Info!$B$7))*(EXP(-Info!$B$7*H3428*1000)-EXP(-Info!$B$6*H3428*1000))*(Info!$B$9-1)</f>
        <v>0.28181633370863191</v>
      </c>
      <c r="AD3428" s="37">
        <f>SQRT((Info!$B$6*EXP(-Info!$B$6*H3428*1000)+(Info!$B$6/(Info!$B$6+Info!$B$7))*(Info!$B$9-1)*(-Info!$B$7*EXP(-Info!$B$7*H3428*1000)+Info!$B$6*EXP(-Info!$B$6*H3428*1000)))^2*(0.01*H3428*1000)^2)</f>
        <v>2.2872900188065847E-3</v>
      </c>
      <c r="AE3428" s="37">
        <f t="shared" si="876"/>
        <v>1.1650398261394709E-2</v>
      </c>
      <c r="AF3428" s="37">
        <f t="shared" si="877"/>
        <v>0.54850910027672573</v>
      </c>
      <c r="AG3428" s="37">
        <f t="shared" si="878"/>
        <v>4.7039748017979659E-2</v>
      </c>
      <c r="AH3428" s="37">
        <f t="shared" si="879"/>
        <v>0.44451829615711136</v>
      </c>
      <c r="AI3428">
        <f>AF3428*EXP(Info!$B$6*H3428*1000)</f>
        <v>0.72857346775411036</v>
      </c>
      <c r="AJ3428">
        <f>2*SQRT((EXP(Info!$B$6*H3428)*AG3428)^2+(Info!$B$6*H3428*0.01*AI3428)^2)</f>
        <v>9.4106207638078032E-2</v>
      </c>
      <c r="AK3428">
        <f t="shared" si="880"/>
        <v>0.31189902391259977</v>
      </c>
      <c r="AL3428">
        <f t="shared" si="881"/>
        <v>0.10982400563840097</v>
      </c>
      <c r="AM3428">
        <f t="shared" si="886"/>
        <v>0.97155908753373987</v>
      </c>
      <c r="AN3428">
        <f t="shared" si="887"/>
        <v>2.864267705527869E-2</v>
      </c>
      <c r="AO3428">
        <f t="shared" si="884"/>
        <v>6.5679301494952833</v>
      </c>
      <c r="AP3428">
        <f t="shared" si="885"/>
        <v>0.62725370211580966</v>
      </c>
      <c r="AQ3428">
        <f t="shared" si="872"/>
        <v>4</v>
      </c>
      <c r="AR3428">
        <v>1</v>
      </c>
      <c r="AS3428">
        <v>1</v>
      </c>
      <c r="AT3428">
        <v>0</v>
      </c>
      <c r="AU3428">
        <v>0</v>
      </c>
      <c r="AV3428">
        <v>0</v>
      </c>
      <c r="AW3428">
        <v>1</v>
      </c>
      <c r="AX3428">
        <v>1</v>
      </c>
    </row>
    <row r="3429" spans="1:52">
      <c r="A3429" s="13" t="s">
        <v>199</v>
      </c>
      <c r="B3429" s="13" t="s">
        <v>99</v>
      </c>
      <c r="D3429" s="13">
        <v>-43.78</v>
      </c>
      <c r="E3429" s="13">
        <v>58.61</v>
      </c>
      <c r="F3429" s="13">
        <v>1907</v>
      </c>
      <c r="G3429">
        <v>180</v>
      </c>
      <c r="H3429">
        <v>31.9068</v>
      </c>
      <c r="J3429">
        <f>(F3429*100*Info!$B$11)/AI3429</f>
        <v>10.504549519992503</v>
      </c>
      <c r="K3429">
        <f>2*((F3429*100*Info!$B$11)/AI3429^2)*(AJ3429/2)</f>
        <v>2.0702116542547628</v>
      </c>
      <c r="L3429">
        <f t="shared" si="859"/>
        <v>0.61792946036748797</v>
      </c>
      <c r="M3429">
        <f t="shared" si="860"/>
        <v>69.454455594329986</v>
      </c>
      <c r="N3429">
        <f t="shared" si="873"/>
        <v>13.852940562773577</v>
      </c>
      <c r="O3429">
        <v>0.68596864181732708</v>
      </c>
      <c r="P3429">
        <v>1.410938520865097E-2</v>
      </c>
      <c r="Q3429">
        <v>0.656662460449981</v>
      </c>
      <c r="R3429">
        <v>1.3990198687660551E-2</v>
      </c>
      <c r="S3429">
        <v>0.96967717645543705</v>
      </c>
      <c r="T3429">
        <v>1.4581621045578971E-2</v>
      </c>
      <c r="U3429">
        <v>1.603571310130993</v>
      </c>
      <c r="V3429">
        <v>4.9220633965033338E-2</v>
      </c>
      <c r="W3429" s="37">
        <f>U3429*Info!$B$2</f>
        <v>0.76971422886287655</v>
      </c>
      <c r="X3429" s="37">
        <f>W3429*SQRT((0.5*V3429/U3429)^2+Info!$B$3^2)</f>
        <v>4.0257866607920391E-2</v>
      </c>
      <c r="Y3429" s="28">
        <f>W3429*Info!$D$2</f>
        <v>0.62346852537893005</v>
      </c>
      <c r="Z3429" s="28">
        <f>Y3429*SQRT(Info!$D$3^2+(X3429/W3429)^2)</f>
        <v>4.511231578354713E-2</v>
      </c>
      <c r="AA3429" s="37">
        <f t="shared" si="874"/>
        <v>0</v>
      </c>
      <c r="AB3429" s="37">
        <f t="shared" si="875"/>
        <v>4.0871316489227948E-2</v>
      </c>
      <c r="AC3429" s="37">
        <f>(1-EXP(-Info!$B$6*H3429*1000))+(Info!$B$6/(Info!$B$6-Info!$B$7))*(EXP(-Info!$B$7*H3429*1000)-EXP(-Info!$B$6*H3429*1000))*(Info!$B$9-1)</f>
        <v>0.28921670274820238</v>
      </c>
      <c r="AD3429" s="37">
        <f>SQRT((Info!$B$6*EXP(-Info!$B$6*H3429*1000)+(Info!$B$6/(Info!$B$6+Info!$B$7))*(Info!$B$9-1)*(-Info!$B$7*EXP(-Info!$B$7*H3429*1000)+Info!$B$6*EXP(-Info!$B$6*H3429*1000)))^2*(0.01*H3429*1000)^2)</f>
        <v>2.3365149620663216E-3</v>
      </c>
      <c r="AE3429" s="37">
        <f t="shared" si="876"/>
        <v>0</v>
      </c>
      <c r="AF3429" s="37">
        <f t="shared" si="877"/>
        <v>0.346208651076507</v>
      </c>
      <c r="AG3429" s="37">
        <f t="shared" si="878"/>
        <v>4.5697669015319513E-2</v>
      </c>
      <c r="AH3429" s="37">
        <f t="shared" si="879"/>
        <v>0.35703495914180416</v>
      </c>
      <c r="AI3429">
        <f>AF3429*EXP(Info!$B$6*H3429*1000)</f>
        <v>0.46388871025604783</v>
      </c>
      <c r="AJ3429">
        <f>2*SQRT((EXP(Info!$B$6*H3429)*AG3429)^2+(Info!$B$6*H3429*0.01*AI3429)^2)</f>
        <v>9.1422084537897103E-2</v>
      </c>
      <c r="AK3429">
        <f t="shared" si="880"/>
        <v>0</v>
      </c>
      <c r="AL3429">
        <f t="shared" si="881"/>
        <v>0.1086931790714528</v>
      </c>
      <c r="AM3429">
        <f t="shared" si="886"/>
        <v>0.95727766609023757</v>
      </c>
      <c r="AN3429">
        <f t="shared" si="887"/>
        <v>2.8348495842670882E-2</v>
      </c>
      <c r="AO3429">
        <f t="shared" si="884"/>
        <v>6.6118452185480008</v>
      </c>
      <c r="AP3429">
        <f t="shared" si="885"/>
        <v>0.42777557660425558</v>
      </c>
      <c r="AQ3429">
        <f t="shared" si="872"/>
        <v>4</v>
      </c>
      <c r="AR3429">
        <v>1</v>
      </c>
      <c r="AS3429">
        <v>1</v>
      </c>
      <c r="AT3429">
        <v>0</v>
      </c>
      <c r="AU3429">
        <v>0</v>
      </c>
      <c r="AV3429">
        <v>0</v>
      </c>
      <c r="AW3429">
        <v>1</v>
      </c>
      <c r="AX3429">
        <v>1</v>
      </c>
    </row>
    <row r="3430" spans="1:52">
      <c r="A3430" s="13" t="s">
        <v>199</v>
      </c>
      <c r="B3430" s="13" t="s">
        <v>99</v>
      </c>
      <c r="D3430" s="13">
        <v>-43.78</v>
      </c>
      <c r="E3430" s="13">
        <v>58.61</v>
      </c>
      <c r="F3430" s="13">
        <v>1907</v>
      </c>
      <c r="G3430">
        <v>184</v>
      </c>
      <c r="H3430">
        <v>32.286999999999999</v>
      </c>
      <c r="J3430">
        <f>(F3430*100*Info!$B$11)/AI3430</f>
        <v>13.120125446889434</v>
      </c>
      <c r="K3430">
        <f>2*((F3430*100*Info!$B$11)/AI3430^2)*(AJ3430/2)</f>
        <v>2.4745072246722399</v>
      </c>
      <c r="L3430">
        <f t="shared" si="859"/>
        <v>0.45794434187028549</v>
      </c>
      <c r="M3430">
        <f t="shared" si="860"/>
        <v>64.288673179435619</v>
      </c>
      <c r="N3430">
        <f t="shared" si="873"/>
        <v>12.284530649456604</v>
      </c>
      <c r="O3430">
        <v>0.67347210865667106</v>
      </c>
      <c r="P3430">
        <v>1.3842643870312119E-2</v>
      </c>
      <c r="Q3430">
        <v>0.63588295016709317</v>
      </c>
      <c r="R3430">
        <v>1.347545090276177E-2</v>
      </c>
      <c r="S3430">
        <v>0.76837855093767193</v>
      </c>
      <c r="T3430">
        <v>1.061612002818982E-2</v>
      </c>
      <c r="U3430">
        <v>1.188398442474788</v>
      </c>
      <c r="V3430">
        <v>3.646690875614747E-2</v>
      </c>
      <c r="W3430" s="37">
        <f>U3430*Info!$B$2</f>
        <v>0.57043125238789816</v>
      </c>
      <c r="X3430" s="37">
        <f>W3430*SQRT((0.5*V3430/U3430)^2+Info!$B$3^2)</f>
        <v>2.9834175960861832E-2</v>
      </c>
      <c r="Y3430" s="28">
        <f>W3430*Info!$D$2</f>
        <v>0.46204931443419756</v>
      </c>
      <c r="Z3430" s="28">
        <f>Y3430*SQRT(Info!$D$3^2+(X3430/W3430)^2)</f>
        <v>3.3432082413174198E-2</v>
      </c>
      <c r="AA3430" s="37">
        <f t="shared" si="874"/>
        <v>0.10304085626877291</v>
      </c>
      <c r="AB3430" s="37">
        <f t="shared" si="875"/>
        <v>3.0626504087044256E-2</v>
      </c>
      <c r="AC3430" s="37">
        <f>(1-EXP(-Info!$B$6*H3430*1000))+(Info!$B$6/(Info!$B$6-Info!$B$7))*(EXP(-Info!$B$7*H3430*1000)-EXP(-Info!$B$6*H3430*1000))*(Info!$B$9-1)</f>
        <v>0.29215733756521783</v>
      </c>
      <c r="AD3430" s="37">
        <f>SQRT((Info!$B$6*EXP(-Info!$B$6*H3430*1000)+(Info!$B$6/(Info!$B$6+Info!$B$7))*(Info!$B$9-1)*(-Info!$B$7*EXP(-Info!$B$7*H3430*1000)+Info!$B$6*EXP(-Info!$B$6*H3430*1000)))^2*(0.01*H3430*1000)^2)</f>
        <v>2.3559023455701766E-3</v>
      </c>
      <c r="AE3430" s="37">
        <f t="shared" si="876"/>
        <v>8.9510502685964596E-3</v>
      </c>
      <c r="AF3430" s="37">
        <f t="shared" si="877"/>
        <v>0.27622509427554942</v>
      </c>
      <c r="AG3430" s="37">
        <f t="shared" si="878"/>
        <v>3.5014296173212528E-2</v>
      </c>
      <c r="AH3430" s="37">
        <f t="shared" si="879"/>
        <v>0.35949089669208606</v>
      </c>
      <c r="AI3430">
        <f>AF3430*EXP(Info!$B$6*H3430*1000)</f>
        <v>0.37140970552270164</v>
      </c>
      <c r="AJ3430">
        <f>2*SQRT((EXP(Info!$B$6*H3430)*AG3430)^2+(Info!$B$6*H3430*0.01*AI3430)^2)</f>
        <v>7.0049330195025489E-2</v>
      </c>
      <c r="AK3430">
        <f t="shared" si="880"/>
        <v>0.13701342658058732</v>
      </c>
      <c r="AL3430">
        <f t="shared" si="881"/>
        <v>8.1448124969085489E-2</v>
      </c>
      <c r="AM3430">
        <f t="shared" si="886"/>
        <v>0.94418602046556255</v>
      </c>
      <c r="AN3430">
        <f t="shared" si="887"/>
        <v>2.7874471592850277E-2</v>
      </c>
      <c r="AO3430">
        <f t="shared" si="884"/>
        <v>4.9000044525397204</v>
      </c>
      <c r="AP3430">
        <f t="shared" si="885"/>
        <v>0.56670564735358853</v>
      </c>
      <c r="AQ3430">
        <f t="shared" si="872"/>
        <v>4</v>
      </c>
      <c r="AR3430">
        <v>1</v>
      </c>
      <c r="AS3430">
        <v>1</v>
      </c>
      <c r="AT3430">
        <v>0</v>
      </c>
      <c r="AU3430">
        <v>0</v>
      </c>
      <c r="AV3430">
        <v>0</v>
      </c>
      <c r="AW3430">
        <v>1</v>
      </c>
      <c r="AX3430">
        <v>1</v>
      </c>
    </row>
    <row r="3431" spans="1:52">
      <c r="A3431" s="13" t="s">
        <v>199</v>
      </c>
      <c r="B3431" s="13" t="s">
        <v>99</v>
      </c>
      <c r="D3431" s="13">
        <v>-43.78</v>
      </c>
      <c r="E3431" s="13">
        <v>58.61</v>
      </c>
      <c r="F3431" s="13">
        <v>1907</v>
      </c>
      <c r="G3431">
        <v>190</v>
      </c>
      <c r="H3431">
        <v>32.857399999999998</v>
      </c>
      <c r="J3431" t="e">
        <f>(F3431*100*Info!$B$11)/AI3431</f>
        <v>#DIV/0!</v>
      </c>
      <c r="K3431" t="e">
        <f>2*((F3431*100*Info!$B$11)/AI3431^2)*(AJ3431/2)</f>
        <v>#DIV/0!</v>
      </c>
      <c r="L3431" t="e">
        <f t="shared" si="859"/>
        <v>#DIV/0!</v>
      </c>
      <c r="M3431" t="e">
        <f t="shared" si="860"/>
        <v>#DIV/0!</v>
      </c>
      <c r="N3431" t="e">
        <f t="shared" si="873"/>
        <v>#DIV/0!</v>
      </c>
      <c r="O3431">
        <v>0.76733492297658823</v>
      </c>
      <c r="P3431">
        <v>1.5812711818996589E-2</v>
      </c>
      <c r="Q3431">
        <v>0.76476485561487595</v>
      </c>
      <c r="R3431">
        <v>1.5962490723532279E-2</v>
      </c>
      <c r="S3431">
        <v>0.76236421466899762</v>
      </c>
      <c r="T3431">
        <v>1.139064026273001E-2</v>
      </c>
      <c r="U3431">
        <v>2.0306733058515669</v>
      </c>
      <c r="V3431">
        <v>6.233647632362322E-2</v>
      </c>
      <c r="W3431" s="37">
        <f>U3431*Info!$B$2</f>
        <v>0.97472318680875203</v>
      </c>
      <c r="X3431" s="37">
        <f>W3431*SQRT((0.5*V3431/U3431)^2+Info!$B$3^2)</f>
        <v>5.0980755163200477E-2</v>
      </c>
      <c r="Y3431" s="28">
        <f>W3431*Info!$D$2</f>
        <v>0.78952578131508921</v>
      </c>
      <c r="Z3431" s="28">
        <f>Y3431*SQRT(Info!$D$3^2+(X3431/W3431)^2)</f>
        <v>5.7127977686781392E-2</v>
      </c>
      <c r="AA3431" s="37">
        <f t="shared" si="874"/>
        <v>0</v>
      </c>
      <c r="AB3431" s="37">
        <f t="shared" si="875"/>
        <v>5.1590191517165838E-2</v>
      </c>
      <c r="AC3431" s="37">
        <f>(1-EXP(-Info!$B$6*H3431*1000))+(Info!$B$6/(Info!$B$6-Info!$B$7))*(EXP(-Info!$B$7*H3431*1000)-EXP(-Info!$B$6*H3431*1000))*(Info!$B$9-1)</f>
        <v>0.29654894025709461</v>
      </c>
      <c r="AD3431" s="37">
        <f>SQRT((Info!$B$6*EXP(-Info!$B$6*H3431*1000)+(Info!$B$6/(Info!$B$6+Info!$B$7))*(Info!$B$9-1)*(-Info!$B$7*EXP(-Info!$B$7*H3431*1000)+Info!$B$6*EXP(-Info!$B$6*H3431*1000)))^2*(0.01*H3431*1000)^2)</f>
        <v>2.3846716719475346E-3</v>
      </c>
      <c r="AE3431" s="37">
        <f t="shared" si="876"/>
        <v>0</v>
      </c>
      <c r="AF3431" s="37">
        <f t="shared" si="877"/>
        <v>0</v>
      </c>
      <c r="AG3431" s="37">
        <f t="shared" si="878"/>
        <v>5.7411170567931498E-2</v>
      </c>
      <c r="AH3431" s="37">
        <f t="shared" si="879"/>
        <v>0</v>
      </c>
      <c r="AI3431">
        <f>AF3431*EXP(Info!$B$6*H3431*1000)</f>
        <v>0</v>
      </c>
      <c r="AJ3431">
        <f>2*SQRT((EXP(Info!$B$6*H3431)*AG3431)^2+(Info!$B$6*H3431*0.01*AI3431)^2)</f>
        <v>0.11485694468257669</v>
      </c>
      <c r="AK3431">
        <f t="shared" si="880"/>
        <v>0</v>
      </c>
      <c r="AL3431">
        <f t="shared" si="881"/>
        <v>0.13719895532075083</v>
      </c>
      <c r="AM3431">
        <f t="shared" si="886"/>
        <v>0.99665065764015714</v>
      </c>
      <c r="AN3431">
        <f t="shared" si="887"/>
        <v>2.9232957747298574E-2</v>
      </c>
      <c r="AO3431">
        <f t="shared" si="884"/>
        <v>8.3728721653363571</v>
      </c>
      <c r="AP3431">
        <f t="shared" si="885"/>
        <v>0.37787216720948857</v>
      </c>
      <c r="AQ3431">
        <f t="shared" ref="AQ3431:AQ3494" si="888">AR3431+AS3431+AT3431+AU3431+AV3431+AW3431+AX3431</f>
        <v>4</v>
      </c>
      <c r="AR3431">
        <v>1</v>
      </c>
      <c r="AS3431">
        <v>1</v>
      </c>
      <c r="AT3431">
        <v>0</v>
      </c>
      <c r="AU3431">
        <v>0</v>
      </c>
      <c r="AV3431">
        <v>0</v>
      </c>
      <c r="AW3431">
        <v>1</v>
      </c>
      <c r="AX3431">
        <v>1</v>
      </c>
    </row>
    <row r="3432" spans="1:52">
      <c r="A3432" s="13" t="s">
        <v>199</v>
      </c>
      <c r="B3432" s="13" t="s">
        <v>99</v>
      </c>
      <c r="D3432" s="13">
        <v>-43.78</v>
      </c>
      <c r="E3432" s="13">
        <v>58.61</v>
      </c>
      <c r="F3432" s="13">
        <v>1907</v>
      </c>
      <c r="G3432">
        <v>200</v>
      </c>
      <c r="H3432">
        <v>33.808</v>
      </c>
      <c r="J3432">
        <f>(F3432*100*Info!$B$11)/AI3432</f>
        <v>11.815952415425087</v>
      </c>
      <c r="K3432">
        <f>2*((F3432*100*Info!$B$11)/AI3432^2)*(AJ3432/2)</f>
        <v>1.8062250620599143</v>
      </c>
      <c r="L3432">
        <f t="shared" si="859"/>
        <v>0.40985246313976542</v>
      </c>
      <c r="M3432">
        <f t="shared" si="860"/>
        <v>51.81793005930529</v>
      </c>
      <c r="N3432">
        <f t="shared" si="873"/>
        <v>8.0786832955990651</v>
      </c>
      <c r="O3432">
        <v>0.60853440342905796</v>
      </c>
      <c r="P3432">
        <v>1.251439590192319E-2</v>
      </c>
      <c r="Q3432">
        <v>0.59560806471278727</v>
      </c>
      <c r="R3432">
        <v>1.25672988884615E-2</v>
      </c>
      <c r="S3432">
        <v>0.74576728274945792</v>
      </c>
      <c r="T3432">
        <v>1.063954357731986E-2</v>
      </c>
      <c r="U3432">
        <v>1.063596564705928</v>
      </c>
      <c r="V3432">
        <v>3.2596153706058631E-2</v>
      </c>
      <c r="W3432" s="37">
        <f>U3432*Info!$B$2</f>
        <v>0.51052635105884547</v>
      </c>
      <c r="X3432" s="37">
        <f>W3432*SQRT((0.5*V3432/U3432)^2+Info!$B$3^2)</f>
        <v>2.6698191321360316E-2</v>
      </c>
      <c r="Y3432" s="28">
        <f>W3432*Info!$D$2</f>
        <v>0.41352634435766489</v>
      </c>
      <c r="Z3432" s="28">
        <f>Y3432*SQRT(Info!$D$3^2+(X3432/W3432)^2)</f>
        <v>2.9919456152247888E-2</v>
      </c>
      <c r="AA3432" s="37">
        <f t="shared" si="874"/>
        <v>9.8008052370212484E-2</v>
      </c>
      <c r="AB3432" s="37">
        <f t="shared" si="875"/>
        <v>2.7421632811148889E-2</v>
      </c>
      <c r="AC3432" s="37">
        <f>(1-EXP(-Info!$B$6*H3432*1000))+(Info!$B$6/(Info!$B$6-Info!$B$7))*(EXP(-Info!$B$7*H3432*1000)-EXP(-Info!$B$6*H3432*1000))*(Info!$B$9-1)</f>
        <v>0.30381442115007395</v>
      </c>
      <c r="AD3432" s="37">
        <f>SQRT((Info!$B$6*EXP(-Info!$B$6*H3432*1000)+(Info!$B$6/(Info!$B$6+Info!$B$7))*(Info!$B$9-1)*(-Info!$B$7*EXP(-Info!$B$7*H3432*1000)+Info!$B$6*EXP(-Info!$B$6*H3432*1000)))^2*(0.01*H3432*1000)^2)</f>
        <v>2.4317801255778568E-3</v>
      </c>
      <c r="AE3432" s="37">
        <f t="shared" si="876"/>
        <v>8.334495907743409E-3</v>
      </c>
      <c r="AF3432" s="37">
        <f t="shared" si="877"/>
        <v>0.30246467869289079</v>
      </c>
      <c r="AG3432" s="37">
        <f t="shared" si="878"/>
        <v>3.1510913194731399E-2</v>
      </c>
      <c r="AH3432" s="37">
        <f t="shared" si="879"/>
        <v>0.40557515151077556</v>
      </c>
      <c r="AI3432">
        <f>AF3432*EXP(Info!$B$6*H3432*1000)</f>
        <v>0.41240365205675222</v>
      </c>
      <c r="AJ3432">
        <f>2*SQRT((EXP(Info!$B$6*H3432)*AG3432)^2+(Info!$B$6*H3432*0.01*AI3432)^2)</f>
        <v>6.3041368638005343E-2</v>
      </c>
      <c r="AK3432">
        <f t="shared" si="880"/>
        <v>0.13032130723667154</v>
      </c>
      <c r="AL3432">
        <f t="shared" si="881"/>
        <v>7.2925090297969355E-2</v>
      </c>
      <c r="AM3432">
        <f t="shared" si="886"/>
        <v>0.97875824498429098</v>
      </c>
      <c r="AN3432">
        <f t="shared" si="887"/>
        <v>2.88380000685718E-2</v>
      </c>
      <c r="AO3432">
        <f t="shared" si="884"/>
        <v>4.3854213506978432</v>
      </c>
      <c r="AP3432">
        <f t="shared" si="885"/>
        <v>0.5721477707078817</v>
      </c>
      <c r="AQ3432">
        <f t="shared" si="888"/>
        <v>4</v>
      </c>
      <c r="AR3432">
        <v>1</v>
      </c>
      <c r="AS3432">
        <v>1</v>
      </c>
      <c r="AT3432">
        <v>0</v>
      </c>
      <c r="AU3432">
        <v>0</v>
      </c>
      <c r="AV3432">
        <v>0</v>
      </c>
      <c r="AW3432">
        <v>1</v>
      </c>
      <c r="AX3432">
        <v>1</v>
      </c>
    </row>
    <row r="3433" spans="1:52">
      <c r="A3433" s="13" t="s">
        <v>199</v>
      </c>
      <c r="B3433" s="13" t="s">
        <v>99</v>
      </c>
      <c r="D3433" s="13">
        <v>-43.78</v>
      </c>
      <c r="E3433" s="13">
        <v>58.61</v>
      </c>
      <c r="F3433" s="13">
        <v>1907</v>
      </c>
      <c r="G3433">
        <v>210</v>
      </c>
      <c r="H3433">
        <v>34.758600000000001</v>
      </c>
      <c r="J3433">
        <f>(F3433*100*Info!$B$11)/AI3433</f>
        <v>14.838495111536897</v>
      </c>
      <c r="K3433">
        <f>2*((F3433*100*Info!$B$11)/AI3433^2)*(AJ3433/2)</f>
        <v>2.3753358860632465</v>
      </c>
      <c r="L3433">
        <f t="shared" si="859"/>
        <v>0.3405873559140305</v>
      </c>
      <c r="M3433">
        <f t="shared" si="860"/>
        <v>54.075700828863319</v>
      </c>
      <c r="N3433">
        <f t="shared" si="873"/>
        <v>8.8141932587134342</v>
      </c>
      <c r="O3433">
        <v>0.62558516326590585</v>
      </c>
      <c r="P3433">
        <v>1.290299634973234E-2</v>
      </c>
      <c r="Q3433">
        <v>0.62259243891966054</v>
      </c>
      <c r="R3433">
        <v>1.304367404166403E-2</v>
      </c>
      <c r="S3433">
        <v>0.64502247333275453</v>
      </c>
      <c r="T3433">
        <v>9.0062578079755633E-3</v>
      </c>
      <c r="U3433">
        <v>0.88384863898916377</v>
      </c>
      <c r="V3433">
        <v>2.7137726019533421E-2</v>
      </c>
      <c r="W3433" s="37">
        <f>U3433*Info!$B$2</f>
        <v>0.42424734671479858</v>
      </c>
      <c r="X3433" s="37">
        <f>W3433*SQRT((0.5*V3433/U3433)^2+Info!$B$3^2)</f>
        <v>2.2189736446848914E-2</v>
      </c>
      <c r="Y3433" s="28">
        <f>W3433*Info!$D$2</f>
        <v>0.34364035083898686</v>
      </c>
      <c r="Z3433" s="28">
        <f>Y3433*SQRT(Info!$D$3^2+(X3433/W3433)^2)</f>
        <v>2.4865138929857131E-2</v>
      </c>
      <c r="AA3433" s="37">
        <f t="shared" si="874"/>
        <v>0.20133781655110727</v>
      </c>
      <c r="AB3433" s="37">
        <f t="shared" si="875"/>
        <v>2.3108574864775123E-2</v>
      </c>
      <c r="AC3433" s="37">
        <f>(1-EXP(-Info!$B$6*H3433*1000))+(Info!$B$6/(Info!$B$6-Info!$B$7))*(EXP(-Info!$B$7*H3433*1000)-EXP(-Info!$B$6*H3433*1000))*(Info!$B$9-1)</f>
        <v>0.31101373319693748</v>
      </c>
      <c r="AD3433" s="37">
        <f>SQRT((Info!$B$6*EXP(-Info!$B$6*H3433*1000)+(Info!$B$6/(Info!$B$6+Info!$B$7))*(Info!$B$9-1)*(-Info!$B$7*EXP(-Info!$B$7*H3433*1000)+Info!$B$6*EXP(-Info!$B$6*H3433*1000)))^2*(0.01*H3433*1000)^2)</f>
        <v>2.4778548903196442E-3</v>
      </c>
      <c r="AE3433" s="37">
        <f t="shared" si="876"/>
        <v>7.2043782198653612E-3</v>
      </c>
      <c r="AF3433" s="37">
        <f t="shared" si="877"/>
        <v>0.23876329653448763</v>
      </c>
      <c r="AG3433" s="37">
        <f t="shared" si="878"/>
        <v>2.6276536481467591E-2</v>
      </c>
      <c r="AH3433" s="37">
        <f t="shared" si="879"/>
        <v>0.37016275619177424</v>
      </c>
      <c r="AI3433">
        <f>AF3433*EXP(Info!$B$6*H3433*1000)</f>
        <v>0.32839866118643035</v>
      </c>
      <c r="AJ3433">
        <f>2*SQRT((EXP(Info!$B$6*H3433)*AG3433)^2+(Info!$B$6*H3433*0.01*AI3433)^2)</f>
        <v>5.2569827262655543E-2</v>
      </c>
      <c r="AK3433">
        <f t="shared" si="880"/>
        <v>0.26771889466800736</v>
      </c>
      <c r="AL3433">
        <f t="shared" si="881"/>
        <v>6.1454943995382962E-2</v>
      </c>
      <c r="AM3433">
        <f t="shared" si="886"/>
        <v>0.99521612000735182</v>
      </c>
      <c r="AN3433">
        <f t="shared" si="887"/>
        <v>2.9258972339124979E-2</v>
      </c>
      <c r="AO3433">
        <f t="shared" si="884"/>
        <v>3.6442847042101829</v>
      </c>
      <c r="AP3433">
        <f t="shared" si="885"/>
        <v>0.70779671503638042</v>
      </c>
      <c r="AQ3433">
        <f t="shared" si="888"/>
        <v>4</v>
      </c>
      <c r="AR3433">
        <v>1</v>
      </c>
      <c r="AS3433">
        <v>1</v>
      </c>
      <c r="AT3433">
        <v>0</v>
      </c>
      <c r="AU3433">
        <v>0</v>
      </c>
      <c r="AV3433">
        <v>0</v>
      </c>
      <c r="AW3433">
        <v>1</v>
      </c>
      <c r="AX3433">
        <v>1</v>
      </c>
    </row>
    <row r="3434" spans="1:52">
      <c r="A3434" s="13" t="s">
        <v>199</v>
      </c>
      <c r="B3434" s="13" t="s">
        <v>99</v>
      </c>
      <c r="D3434" s="13">
        <v>-43.78</v>
      </c>
      <c r="E3434" s="13">
        <v>58.61</v>
      </c>
      <c r="F3434" s="13">
        <v>1907</v>
      </c>
      <c r="G3434">
        <v>220</v>
      </c>
      <c r="H3434">
        <v>35.709199999999996</v>
      </c>
      <c r="J3434">
        <f>(F3434*100*Info!$B$11)/AI3434</f>
        <v>12.965465277755817</v>
      </c>
      <c r="K3434">
        <f>2*((F3434*100*Info!$B$11)/AI3434^2)*(AJ3434/2)</f>
        <v>2.0181972274296949</v>
      </c>
      <c r="L3434">
        <f t="shared" si="859"/>
        <v>0.3753062874249013</v>
      </c>
      <c r="M3434">
        <f t="shared" si="860"/>
        <v>52.066420828001718</v>
      </c>
      <c r="N3434">
        <f t="shared" si="873"/>
        <v>8.2604846107797805</v>
      </c>
      <c r="O3434">
        <v>1.0299365440308379</v>
      </c>
      <c r="P3434">
        <v>2.1163475463013039E-2</v>
      </c>
      <c r="Q3434">
        <v>1.0917611954022419</v>
      </c>
      <c r="R3434">
        <v>2.2730365362696629E-2</v>
      </c>
      <c r="S3434">
        <v>0.8284940181055972</v>
      </c>
      <c r="T3434">
        <v>1.105515533390038E-2</v>
      </c>
      <c r="U3434">
        <v>0.97394675869383895</v>
      </c>
      <c r="V3434">
        <v>2.9874185135081669E-2</v>
      </c>
      <c r="W3434" s="37">
        <f>U3434*Info!$B$2</f>
        <v>0.4674944441730427</v>
      </c>
      <c r="X3434" s="37">
        <f>W3434*SQRT((0.5*V3434/U3434)^2+Info!$B$3^2)</f>
        <v>2.4449616232791859E-2</v>
      </c>
      <c r="Y3434" s="28">
        <f>W3434*Info!$D$2</f>
        <v>0.37867049978016459</v>
      </c>
      <c r="Z3434" s="28">
        <f>Y3434*SQRT(Info!$D$3^2+(X3434/W3434)^2)</f>
        <v>2.7398618146567112E-2</v>
      </c>
      <c r="AA3434" s="37">
        <f t="shared" si="874"/>
        <v>0.56244209985779525</v>
      </c>
      <c r="AB3434" s="37">
        <f t="shared" si="875"/>
        <v>2.6641263246122319E-2</v>
      </c>
      <c r="AC3434" s="37">
        <f>(1-EXP(-Info!$B$6*H3434*1000))+(Info!$B$6/(Info!$B$6-Info!$B$7))*(EXP(-Info!$B$7*H3434*1000)-EXP(-Info!$B$6*H3434*1000))*(Info!$B$9-1)</f>
        <v>0.31814745904349057</v>
      </c>
      <c r="AD3434" s="37">
        <f>SQRT((Info!$B$6*EXP(-Info!$B$6*H3434*1000)+(Info!$B$6/(Info!$B$6+Info!$B$7))*(Info!$B$9-1)*(-Info!$B$7*EXP(-Info!$B$7*H3434*1000)+Info!$B$6*EXP(-Info!$B$6*H3434*1000)))^2*(0.01*H3434*1000)^2)</f>
        <v>2.5229103598971526E-3</v>
      </c>
      <c r="AE3434" s="37">
        <f t="shared" si="876"/>
        <v>8.5938101095527856E-3</v>
      </c>
      <c r="AF3434" s="37">
        <f t="shared" si="877"/>
        <v>0.27088399339658986</v>
      </c>
      <c r="AG3434" s="37">
        <f t="shared" si="878"/>
        <v>2.9241955533182366E-2</v>
      </c>
      <c r="AH3434" s="37">
        <f t="shared" si="879"/>
        <v>0.32695950420497044</v>
      </c>
      <c r="AI3434">
        <f>AF3434*EXP(Info!$B$6*H3434*1000)</f>
        <v>0.37584011250335653</v>
      </c>
      <c r="AJ3434">
        <f>2*SQRT((EXP(Info!$B$6*H3434)*AG3434)^2+(Info!$B$6*H3434*0.01*AI3434)^2)</f>
        <v>5.850306616550751E-2</v>
      </c>
      <c r="AK3434">
        <f t="shared" si="880"/>
        <v>0.74787926018091033</v>
      </c>
      <c r="AL3434">
        <f t="shared" si="881"/>
        <v>7.0849775476737695E-2</v>
      </c>
      <c r="AM3434">
        <f t="shared" si="886"/>
        <v>1.0600276315368347</v>
      </c>
      <c r="AN3434">
        <f t="shared" si="887"/>
        <v>3.1008341801735773E-2</v>
      </c>
      <c r="AO3434">
        <f t="shared" si="884"/>
        <v>4.0157772709616166</v>
      </c>
      <c r="AP3434">
        <f t="shared" si="885"/>
        <v>1.0574875216095867</v>
      </c>
      <c r="AQ3434">
        <f t="shared" si="888"/>
        <v>4</v>
      </c>
      <c r="AR3434">
        <v>1</v>
      </c>
      <c r="AS3434">
        <v>1</v>
      </c>
      <c r="AT3434">
        <v>0</v>
      </c>
      <c r="AU3434">
        <v>0</v>
      </c>
      <c r="AV3434">
        <v>0</v>
      </c>
      <c r="AW3434">
        <v>1</v>
      </c>
      <c r="AX3434">
        <v>1</v>
      </c>
    </row>
    <row r="3435" spans="1:52">
      <c r="A3435" s="13" t="s">
        <v>199</v>
      </c>
      <c r="B3435" s="13" t="s">
        <v>99</v>
      </c>
      <c r="D3435" s="13">
        <v>-43.78</v>
      </c>
      <c r="E3435" s="13">
        <v>58.61</v>
      </c>
      <c r="F3435" s="13">
        <v>1907</v>
      </c>
      <c r="G3435">
        <v>230</v>
      </c>
      <c r="H3435">
        <v>36.6599</v>
      </c>
      <c r="J3435">
        <f>(F3435*100*Info!$B$11)/AI3435</f>
        <v>12.285584325844535</v>
      </c>
      <c r="K3435">
        <f>2*((F3435*100*Info!$B$11)/AI3435^2)*(AJ3435/2)</f>
        <v>1.8692719224988492</v>
      </c>
      <c r="L3435">
        <f t="shared" ref="L3435:L3498" si="889">(M3435/10.7)/J3435</f>
        <v>0.38628963607825473</v>
      </c>
      <c r="M3435">
        <f t="shared" ref="M3435:M3498" si="890">((U3435/0.242530073729142))*J3435</f>
        <v>50.779994711159389</v>
      </c>
      <c r="N3435">
        <f t="shared" si="873"/>
        <v>7.8821418783090387</v>
      </c>
      <c r="O3435">
        <v>0.93985372857727401</v>
      </c>
      <c r="P3435">
        <v>1.9390186197852141E-2</v>
      </c>
      <c r="Q3435">
        <v>0.97839886742646032</v>
      </c>
      <c r="R3435">
        <v>2.0356394223473299E-2</v>
      </c>
      <c r="S3435">
        <v>0.82231525412791551</v>
      </c>
      <c r="T3435">
        <v>1.203412648230948E-2</v>
      </c>
      <c r="U3435">
        <v>1.002449336931829</v>
      </c>
      <c r="V3435">
        <v>3.079263560144253E-2</v>
      </c>
      <c r="W3435" s="37">
        <f>U3435*Info!$B$2</f>
        <v>0.48117568172727793</v>
      </c>
      <c r="X3435" s="37">
        <f>W3435*SQRT((0.5*V3435/U3435)^2+Info!$B$3^2)</f>
        <v>2.5168246438196498E-2</v>
      </c>
      <c r="Y3435" s="28">
        <f>W3435*Info!$D$2</f>
        <v>0.38975230219909512</v>
      </c>
      <c r="Z3435" s="28">
        <f>Y3435*SQRT(Info!$D$3^2+(X3435/W3435)^2)</f>
        <v>2.8202261242890103E-2</v>
      </c>
      <c r="AA3435" s="37">
        <f t="shared" si="874"/>
        <v>0.45867804684999608</v>
      </c>
      <c r="AB3435" s="37">
        <f t="shared" si="875"/>
        <v>2.6971011456203023E-2</v>
      </c>
      <c r="AC3435" s="37">
        <f>(1-EXP(-Info!$B$6*H3435*1000))+(Info!$B$6/(Info!$B$6-Info!$B$7))*(EXP(-Info!$B$7*H3435*1000)-EXP(-Info!$B$6*H3435*1000))*(Info!$B$9-1)</f>
        <v>0.32521691646234896</v>
      </c>
      <c r="AD3435" s="37">
        <f>SQRT((Info!$B$6*EXP(-Info!$B$6*H3435*1000)+(Info!$B$6/(Info!$B$6+Info!$B$7))*(Info!$B$9-1)*(-Info!$B$7*EXP(-Info!$B$7*H3435*1000)+Info!$B$6*EXP(-Info!$B$6*H3435*1000)))^2*(0.01*H3435*1000)^2)</f>
        <v>2.5669653378925599E-3</v>
      </c>
      <c r="AE3435" s="37">
        <f t="shared" si="876"/>
        <v>8.8500997557441931E-3</v>
      </c>
      <c r="AF3435" s="37">
        <f t="shared" si="877"/>
        <v>0.28339309188329181</v>
      </c>
      <c r="AG3435" s="37">
        <f t="shared" si="878"/>
        <v>3.0164496596941582E-2</v>
      </c>
      <c r="AH3435" s="37">
        <f t="shared" si="879"/>
        <v>0.34462828028629577</v>
      </c>
      <c r="AI3435">
        <f>AF3435*EXP(Info!$B$6*H3435*1000)</f>
        <v>0.39663900384446166</v>
      </c>
      <c r="AJ3435">
        <f>2*SQRT((EXP(Info!$B$6*H3435)*AG3435)^2+(Info!$B$6*H3435*0.01*AI3435)^2)</f>
        <v>6.0349278763621048E-2</v>
      </c>
      <c r="AK3435">
        <f t="shared" si="880"/>
        <v>0.60990419889643976</v>
      </c>
      <c r="AL3435">
        <f t="shared" si="881"/>
        <v>7.1726707866626313E-2</v>
      </c>
      <c r="AM3435">
        <f t="shared" si="886"/>
        <v>1.0410118486283337</v>
      </c>
      <c r="AN3435">
        <f t="shared" si="887"/>
        <v>3.050223805101264E-2</v>
      </c>
      <c r="AO3435">
        <f t="shared" si="884"/>
        <v>4.1332991014212492</v>
      </c>
      <c r="AP3435">
        <f t="shared" si="885"/>
        <v>0.93755733477151093</v>
      </c>
      <c r="AQ3435">
        <f t="shared" si="888"/>
        <v>4</v>
      </c>
      <c r="AR3435">
        <v>1</v>
      </c>
      <c r="AS3435">
        <v>1</v>
      </c>
      <c r="AT3435">
        <v>0</v>
      </c>
      <c r="AU3435">
        <v>0</v>
      </c>
      <c r="AV3435">
        <v>0</v>
      </c>
      <c r="AW3435">
        <v>1</v>
      </c>
      <c r="AX3435">
        <v>1</v>
      </c>
    </row>
    <row r="3436" spans="1:52">
      <c r="A3436" s="13" t="s">
        <v>199</v>
      </c>
      <c r="B3436" s="13" t="s">
        <v>99</v>
      </c>
      <c r="D3436" s="13">
        <v>-43.78</v>
      </c>
      <c r="E3436" s="13">
        <v>58.61</v>
      </c>
      <c r="F3436" s="13">
        <v>1907</v>
      </c>
      <c r="G3436">
        <v>240</v>
      </c>
      <c r="H3436">
        <v>37.610500000000002</v>
      </c>
      <c r="J3436">
        <f>(F3436*100*Info!$B$11)/AI3436</f>
        <v>3.9761564082649667</v>
      </c>
      <c r="K3436">
        <f>2*((F3436*100*Info!$B$11)/AI3436^2)*(AJ3436/2)</f>
        <v>0.25114316791998359</v>
      </c>
      <c r="L3436">
        <f t="shared" si="889"/>
        <v>0.48327893717627773</v>
      </c>
      <c r="M3436">
        <f t="shared" si="890"/>
        <v>20.561041280452447</v>
      </c>
      <c r="N3436">
        <f t="shared" si="873"/>
        <v>1.4435833317077311</v>
      </c>
      <c r="O3436">
        <v>1.55570831506525</v>
      </c>
      <c r="P3436">
        <v>3.2080608700625783E-2</v>
      </c>
      <c r="Q3436">
        <v>1.5062927637939341</v>
      </c>
      <c r="R3436">
        <v>3.1298305764896353E-2</v>
      </c>
      <c r="S3436">
        <v>1.6724886205990639</v>
      </c>
      <c r="T3436">
        <v>2.0812250345977359E-2</v>
      </c>
      <c r="U3436">
        <v>1.2541435360366131</v>
      </c>
      <c r="V3436">
        <v>3.8449637350382773E-2</v>
      </c>
      <c r="W3436" s="37">
        <f>U3436*Info!$B$2</f>
        <v>0.60198889729757432</v>
      </c>
      <c r="X3436" s="37">
        <f>W3436*SQRT((0.5*V3436/U3436)^2+Info!$B$3^2)</f>
        <v>3.1482232431114678E-2</v>
      </c>
      <c r="Y3436" s="28">
        <f>W3436*Info!$D$2</f>
        <v>0.48761100681103525</v>
      </c>
      <c r="Z3436" s="28">
        <f>Y3436*SQRT(Info!$D$3^2+(X3436/W3436)^2)</f>
        <v>3.528019638561438E-2</v>
      </c>
      <c r="AA3436" s="37">
        <f t="shared" si="874"/>
        <v>0.95371941776767566</v>
      </c>
      <c r="AB3436" s="37">
        <f t="shared" si="875"/>
        <v>3.5333020285526054E-2</v>
      </c>
      <c r="AC3436" s="37">
        <f>(1-EXP(-Info!$B$6*H3436*1000))+(Info!$B$6/(Info!$B$6-Info!$B$7))*(EXP(-Info!$B$7*H3436*1000)-EXP(-Info!$B$6*H3436*1000))*(Info!$B$9-1)</f>
        <v>0.33222119082349461</v>
      </c>
      <c r="AD3436" s="37">
        <f>SQRT((Info!$B$6*EXP(-Info!$B$6*H3436*1000)+(Info!$B$6/(Info!$B$6+Info!$B$7))*(Info!$B$9-1)*(-Info!$B$7*EXP(-Info!$B$7*H3436*1000)+Info!$B$6*EXP(-Info!$B$6*H3436*1000)))^2*(0.01*H3436*1000)^2)</f>
        <v>2.6100246097996251E-3</v>
      </c>
      <c r="AE3436" s="37">
        <f t="shared" si="876"/>
        <v>1.1999407966544503E-2</v>
      </c>
      <c r="AF3436" s="37">
        <f t="shared" si="877"/>
        <v>0.86803181310576139</v>
      </c>
      <c r="AG3436" s="37">
        <f t="shared" si="878"/>
        <v>3.8690638269108436E-2</v>
      </c>
      <c r="AH3436" s="37">
        <f t="shared" si="879"/>
        <v>0.51900611006539676</v>
      </c>
      <c r="AI3436">
        <f>AF3436*EXP(Info!$B$6*H3436*1000)</f>
        <v>1.2255408058196742</v>
      </c>
      <c r="AJ3436">
        <f>2*SQRT((EXP(Info!$B$6*H3436)*AG3436)^2+(Info!$B$6*H3436*0.01*AI3436)^2)</f>
        <v>7.7407971112250035E-2</v>
      </c>
      <c r="AK3436">
        <f t="shared" si="880"/>
        <v>1.2681607098056784</v>
      </c>
      <c r="AL3436">
        <f t="shared" si="881"/>
        <v>9.3964634147327988E-2</v>
      </c>
      <c r="AM3436">
        <f t="shared" si="886"/>
        <v>0.9682359792045957</v>
      </c>
      <c r="AN3436">
        <f t="shared" si="887"/>
        <v>2.8344278409415481E-2</v>
      </c>
      <c r="AO3436">
        <f t="shared" si="884"/>
        <v>5.1710846220110955</v>
      </c>
      <c r="AP3436">
        <f t="shared" si="885"/>
        <v>1.2404547568627209</v>
      </c>
      <c r="AQ3436">
        <f t="shared" si="888"/>
        <v>4</v>
      </c>
      <c r="AR3436">
        <v>1</v>
      </c>
      <c r="AS3436">
        <v>1</v>
      </c>
      <c r="AT3436">
        <v>0</v>
      </c>
      <c r="AU3436">
        <v>0</v>
      </c>
      <c r="AV3436">
        <v>0</v>
      </c>
      <c r="AW3436">
        <v>1</v>
      </c>
      <c r="AX3436">
        <v>1</v>
      </c>
    </row>
    <row r="3437" spans="1:52">
      <c r="A3437" s="13" t="s">
        <v>199</v>
      </c>
      <c r="B3437" s="13" t="s">
        <v>99</v>
      </c>
      <c r="D3437" s="13">
        <v>-43.78</v>
      </c>
      <c r="E3437" s="13">
        <v>58.61</v>
      </c>
      <c r="F3437" s="13">
        <v>1907</v>
      </c>
      <c r="G3437">
        <v>250</v>
      </c>
      <c r="H3437">
        <v>38.561099999999996</v>
      </c>
      <c r="J3437">
        <f>(F3437*100*Info!$B$11)/AI3437</f>
        <v>12.953547974543218</v>
      </c>
      <c r="K3437">
        <f>2*((F3437*100*Info!$B$11)/AI3437^2)*(AJ3437/2)</f>
        <v>2.025013246300726</v>
      </c>
      <c r="L3437">
        <f t="shared" si="889"/>
        <v>0.37976998262458805</v>
      </c>
      <c r="M3437">
        <f t="shared" si="890"/>
        <v>52.637244974643785</v>
      </c>
      <c r="N3437">
        <f t="shared" si="873"/>
        <v>8.3858031769283592</v>
      </c>
      <c r="O3437">
        <v>0.5388578458212121</v>
      </c>
      <c r="P3437">
        <v>1.1147756510204179E-2</v>
      </c>
      <c r="Q3437">
        <v>0.5208527325966561</v>
      </c>
      <c r="R3437">
        <v>1.1072370703860719E-2</v>
      </c>
      <c r="S3437">
        <v>0.6696261982370878</v>
      </c>
      <c r="T3437">
        <v>9.2297416773228589E-3</v>
      </c>
      <c r="U3437">
        <v>0.98553036818080253</v>
      </c>
      <c r="V3437">
        <v>3.0247239287855769E-2</v>
      </c>
      <c r="W3437" s="37">
        <f>U3437*Info!$B$2</f>
        <v>0.47305457672678519</v>
      </c>
      <c r="X3437" s="37">
        <f>W3437*SQRT((0.5*V3437/U3437)^2+Info!$B$3^2)</f>
        <v>2.4741656397959996E-2</v>
      </c>
      <c r="Y3437" s="28">
        <f>W3437*Info!$D$2</f>
        <v>0.38317420714869604</v>
      </c>
      <c r="Z3437" s="28">
        <f>Y3437*SQRT(Info!$D$3^2+(X3437/W3437)^2)</f>
        <v>2.7725214331699295E-2</v>
      </c>
      <c r="AA3437" s="37">
        <f t="shared" si="874"/>
        <v>6.5803269094426908E-2</v>
      </c>
      <c r="AB3437" s="37">
        <f t="shared" si="875"/>
        <v>2.5361736535919905E-2</v>
      </c>
      <c r="AC3437" s="37">
        <f>(1-EXP(-Info!$B$6*H3437*1000))+(Info!$B$6/(Info!$B$6-Info!$B$7))*(EXP(-Info!$B$7*H3437*1000)-EXP(-Info!$B$6*H3437*1000))*(Info!$B$9-1)</f>
        <v>0.33916159668065582</v>
      </c>
      <c r="AD3437" s="37">
        <f>SQRT((Info!$B$6*EXP(-Info!$B$6*H3437*1000)+(Info!$B$6/(Info!$B$6+Info!$B$7))*(Info!$B$9-1)*(-Info!$B$7*EXP(-Info!$B$7*H3437*1000)+Info!$B$6*EXP(-Info!$B$6*H3437*1000)))^2*(0.01*H3437*1000)^2)</f>
        <v>2.6521067463913168E-3</v>
      </c>
      <c r="AE3437" s="37">
        <f t="shared" si="876"/>
        <v>8.6034972347416652E-3</v>
      </c>
      <c r="AF3437" s="37">
        <f t="shared" si="877"/>
        <v>0.26413404927551909</v>
      </c>
      <c r="AG3437" s="37">
        <f t="shared" si="878"/>
        <v>2.9393956985482562E-2</v>
      </c>
      <c r="AH3437" s="37">
        <f t="shared" si="879"/>
        <v>0.3944499931019721</v>
      </c>
      <c r="AI3437">
        <f>AF3437*EXP(Info!$B$6*H3437*1000)</f>
        <v>0.37618588654062896</v>
      </c>
      <c r="AJ3437">
        <f>2*SQRT((EXP(Info!$B$6*H3437)*AG3437)^2+(Info!$B$6*H3437*0.01*AI3437)^2)</f>
        <v>5.8808706681230193E-2</v>
      </c>
      <c r="AK3437">
        <f t="shared" si="880"/>
        <v>8.7498606914859459E-2</v>
      </c>
      <c r="AL3437">
        <f t="shared" si="881"/>
        <v>6.7447002143625395E-2</v>
      </c>
      <c r="AM3437">
        <f t="shared" si="886"/>
        <v>0.96658652488001462</v>
      </c>
      <c r="AN3437">
        <f t="shared" si="887"/>
        <v>2.8671836606427453E-2</v>
      </c>
      <c r="AO3437">
        <f t="shared" si="884"/>
        <v>4.0635388095449247</v>
      </c>
      <c r="AP3437">
        <f t="shared" si="885"/>
        <v>0.54676939769587574</v>
      </c>
      <c r="AQ3437">
        <f t="shared" si="888"/>
        <v>4</v>
      </c>
      <c r="AR3437">
        <v>1</v>
      </c>
      <c r="AS3437">
        <v>1</v>
      </c>
      <c r="AT3437">
        <v>0</v>
      </c>
      <c r="AU3437">
        <v>0</v>
      </c>
      <c r="AV3437">
        <v>0</v>
      </c>
      <c r="AW3437">
        <v>1</v>
      </c>
      <c r="AX3437">
        <v>1</v>
      </c>
      <c r="AZ3437"/>
    </row>
    <row r="3438" spans="1:52">
      <c r="A3438" s="13" t="s">
        <v>199</v>
      </c>
      <c r="B3438" s="13" t="s">
        <v>99</v>
      </c>
      <c r="D3438" s="13">
        <v>-43.78</v>
      </c>
      <c r="E3438" s="13">
        <v>58.61</v>
      </c>
      <c r="F3438" s="13">
        <v>1907</v>
      </c>
      <c r="G3438">
        <v>260</v>
      </c>
      <c r="H3438">
        <v>39.511800000000001</v>
      </c>
      <c r="J3438">
        <f>(F3438*100*Info!$B$11)/AI3438</f>
        <v>12.310286362151082</v>
      </c>
      <c r="K3438">
        <f>2*((F3438*100*Info!$B$11)/AI3438^2)*(AJ3438/2)</f>
        <v>1.3886847624068024</v>
      </c>
      <c r="L3438">
        <f t="shared" si="889"/>
        <v>0.28735858895370986</v>
      </c>
      <c r="M3438">
        <f t="shared" si="890"/>
        <v>37.850891749489008</v>
      </c>
      <c r="N3438">
        <f t="shared" si="873"/>
        <v>4.4246898035966975</v>
      </c>
      <c r="O3438">
        <v>0.37939502993255131</v>
      </c>
      <c r="P3438">
        <v>7.7970211704990163E-3</v>
      </c>
      <c r="Q3438">
        <v>0.36545801009272039</v>
      </c>
      <c r="R3438">
        <v>7.7115813720959282E-3</v>
      </c>
      <c r="S3438">
        <v>0.57288090020541882</v>
      </c>
      <c r="T3438">
        <v>7.5600099262796948E-3</v>
      </c>
      <c r="U3438">
        <v>0.74571616749240632</v>
      </c>
      <c r="V3438">
        <v>2.285995819119329E-2</v>
      </c>
      <c r="W3438" s="37">
        <f>U3438*Info!$B$2</f>
        <v>0.357943760396355</v>
      </c>
      <c r="X3438" s="37">
        <f>W3438*SQRT((0.5*V3438/U3438)^2+Info!$B$3^2)</f>
        <v>1.8719236466119202E-2</v>
      </c>
      <c r="Y3438" s="28">
        <f>W3438*Info!$D$2</f>
        <v>0.28993444592104756</v>
      </c>
      <c r="Z3438" s="28">
        <f>Y3438*SQRT(Info!$D$3^2+(X3438/W3438)^2)</f>
        <v>2.0977579369696422E-2</v>
      </c>
      <c r="AA3438" s="37">
        <f t="shared" si="874"/>
        <v>2.1451269536196305E-2</v>
      </c>
      <c r="AB3438" s="37">
        <f t="shared" si="875"/>
        <v>1.9120883835685772E-2</v>
      </c>
      <c r="AC3438" s="37">
        <f>(1-EXP(-Info!$B$6*H3438*1000))+(Info!$B$6/(Info!$B$6-Info!$B$7))*(EXP(-Info!$B$7*H3438*1000)-EXP(-Info!$B$6*H3438*1000))*(Info!$B$9-1)</f>
        <v>0.34603941676245503</v>
      </c>
      <c r="AD3438" s="37">
        <f>SQRT((Info!$B$6*EXP(-Info!$B$6*H3438*1000)+(Info!$B$6/(Info!$B$6+Info!$B$7))*(Info!$B$9-1)*(-Info!$B$7*EXP(-Info!$B$7*H3438*1000)+Info!$B$6*EXP(-Info!$B$6*H3438*1000)))^2*(0.01*H3438*1000)^2)</f>
        <v>2.6932297411266602E-3</v>
      </c>
      <c r="AE3438" s="37">
        <f t="shared" si="876"/>
        <v>6.61683171133951E-3</v>
      </c>
      <c r="AF3438" s="37">
        <f t="shared" si="877"/>
        <v>0.27552346948525169</v>
      </c>
      <c r="AG3438" s="37">
        <f t="shared" si="878"/>
        <v>2.2318820211414913E-2</v>
      </c>
      <c r="AH3438" s="37">
        <f t="shared" si="879"/>
        <v>0.48094371689902177</v>
      </c>
      <c r="AI3438">
        <f>AF3438*EXP(Info!$B$6*H3438*1000)</f>
        <v>0.39584310106971532</v>
      </c>
      <c r="AJ3438">
        <f>2*SQRT((EXP(Info!$B$6*H3438)*AG3438)^2+(Info!$B$6*H3438*0.01*AI3438)^2)</f>
        <v>4.4653817676367648E-2</v>
      </c>
      <c r="AK3438">
        <f t="shared" si="880"/>
        <v>2.8523753102280225E-2</v>
      </c>
      <c r="AL3438">
        <f t="shared" si="881"/>
        <v>5.085007847262274E-2</v>
      </c>
      <c r="AM3438">
        <f t="shared" si="886"/>
        <v>0.96326514914465633</v>
      </c>
      <c r="AN3438">
        <f t="shared" si="887"/>
        <v>2.8373183899359698E-2</v>
      </c>
      <c r="AO3438">
        <f t="shared" si="884"/>
        <v>3.0747368983708236</v>
      </c>
      <c r="AP3438">
        <f t="shared" si="885"/>
        <v>0.5087659976695017</v>
      </c>
      <c r="AQ3438">
        <f t="shared" si="888"/>
        <v>4</v>
      </c>
      <c r="AR3438">
        <v>1</v>
      </c>
      <c r="AS3438">
        <v>1</v>
      </c>
      <c r="AT3438">
        <v>0</v>
      </c>
      <c r="AU3438">
        <v>0</v>
      </c>
      <c r="AV3438">
        <v>0</v>
      </c>
      <c r="AW3438">
        <v>1</v>
      </c>
      <c r="AX3438">
        <v>1</v>
      </c>
    </row>
    <row r="3439" spans="1:52">
      <c r="A3439" s="13" t="s">
        <v>199</v>
      </c>
      <c r="B3439" s="13" t="s">
        <v>99</v>
      </c>
      <c r="D3439" s="13">
        <v>-43.78</v>
      </c>
      <c r="E3439" s="13">
        <v>58.61</v>
      </c>
      <c r="F3439" s="13">
        <v>1907</v>
      </c>
      <c r="G3439">
        <v>270</v>
      </c>
      <c r="H3439">
        <v>40.462400000000002</v>
      </c>
      <c r="J3439">
        <f>(F3439*100*Info!$B$11)/AI3439</f>
        <v>10.08045557517976</v>
      </c>
      <c r="K3439">
        <f>2*((F3439*100*Info!$B$11)/AI3439^2)*(AJ3439/2)</f>
        <v>1.2138834914313146</v>
      </c>
      <c r="L3439">
        <f t="shared" si="889"/>
        <v>0.37331703714434789</v>
      </c>
      <c r="M3439">
        <f t="shared" si="890"/>
        <v>40.266302149787244</v>
      </c>
      <c r="N3439">
        <f t="shared" si="873"/>
        <v>5.0039725640160775</v>
      </c>
      <c r="O3439">
        <v>0.56491037074898043</v>
      </c>
      <c r="P3439">
        <v>1.166773307662722E-2</v>
      </c>
      <c r="Q3439">
        <v>0.54906036075071318</v>
      </c>
      <c r="R3439">
        <v>1.162955262849572E-2</v>
      </c>
      <c r="S3439">
        <v>0.7454610730045389</v>
      </c>
      <c r="T3439">
        <v>1.014616715757289E-2</v>
      </c>
      <c r="U3439">
        <v>0.96878451140970989</v>
      </c>
      <c r="V3439">
        <v>2.9744430567094769E-2</v>
      </c>
      <c r="W3439" s="37">
        <f>U3439*Info!$B$2</f>
        <v>0.4650165654766607</v>
      </c>
      <c r="X3439" s="37">
        <f>W3439*SQRT((0.5*V3439/U3439)^2+Info!$B$3^2)</f>
        <v>2.4322037941864397E-2</v>
      </c>
      <c r="Y3439" s="28">
        <f>W3439*Info!$D$2</f>
        <v>0.37666341803609521</v>
      </c>
      <c r="Z3439" s="28">
        <f>Y3439*SQRT(Info!$D$3^2+(X3439/W3439)^2)</f>
        <v>2.7254574768596052E-2</v>
      </c>
      <c r="AA3439" s="37">
        <f t="shared" si="874"/>
        <v>9.9893805272319725E-2</v>
      </c>
      <c r="AB3439" s="37">
        <f t="shared" si="875"/>
        <v>2.5011907732764939E-2</v>
      </c>
      <c r="AC3439" s="37">
        <f>(1-EXP(-Info!$B$6*H3439*1000))+(Info!$B$6/(Info!$B$6-Info!$B$7))*(EXP(-Info!$B$7*H3439*1000)-EXP(-Info!$B$6*H3439*1000))*(Info!$B$9-1)</f>
        <v>0.35285376190720447</v>
      </c>
      <c r="AD3439" s="37">
        <f>SQRT((Info!$B$6*EXP(-Info!$B$6*H3439*1000)+(Info!$B$6/(Info!$B$6+Info!$B$7))*(Info!$B$9-1)*(-Info!$B$7*EXP(-Info!$B$7*H3439*1000)+Info!$B$6*EXP(-Info!$B$6*H3439*1000)))^2*(0.01*H3439*1000)^2)</f>
        <v>2.7333984979339078E-3</v>
      </c>
      <c r="AE3439" s="37">
        <f t="shared" si="876"/>
        <v>8.8297686045312237E-3</v>
      </c>
      <c r="AF3439" s="37">
        <f t="shared" si="877"/>
        <v>0.33354974998687992</v>
      </c>
      <c r="AG3439" s="37">
        <f t="shared" si="878"/>
        <v>2.9094893648609725E-2</v>
      </c>
      <c r="AH3439" s="37">
        <f t="shared" si="879"/>
        <v>0.44744086856544557</v>
      </c>
      <c r="AI3439">
        <f>AF3439*EXP(Info!$B$6*H3439*1000)</f>
        <v>0.48340493069066587</v>
      </c>
      <c r="AJ3439">
        <f>2*SQRT((EXP(Info!$B$6*H3439)*AG3439)^2+(Info!$B$6*H3439*0.01*AI3439)^2)</f>
        <v>5.8211383470278717E-2</v>
      </c>
      <c r="AK3439">
        <f t="shared" si="880"/>
        <v>0.13282879287060353</v>
      </c>
      <c r="AL3439">
        <f t="shared" si="881"/>
        <v>6.6516667424515077E-2</v>
      </c>
      <c r="AM3439">
        <f t="shared" si="886"/>
        <v>0.97194243402320146</v>
      </c>
      <c r="AN3439">
        <f t="shared" si="887"/>
        <v>2.8754068708008389E-2</v>
      </c>
      <c r="AO3439">
        <f t="shared" si="884"/>
        <v>3.9944922929834665</v>
      </c>
      <c r="AP3439">
        <f t="shared" si="885"/>
        <v>0.58311251273718334</v>
      </c>
      <c r="AQ3439">
        <f t="shared" si="888"/>
        <v>4</v>
      </c>
      <c r="AR3439">
        <v>1</v>
      </c>
      <c r="AS3439">
        <v>1</v>
      </c>
      <c r="AT3439">
        <v>0</v>
      </c>
      <c r="AU3439">
        <v>0</v>
      </c>
      <c r="AV3439">
        <v>0</v>
      </c>
      <c r="AW3439">
        <v>1</v>
      </c>
      <c r="AX3439">
        <v>1</v>
      </c>
    </row>
    <row r="3440" spans="1:52">
      <c r="A3440" s="13" t="s">
        <v>199</v>
      </c>
      <c r="B3440" s="13" t="s">
        <v>99</v>
      </c>
      <c r="D3440" s="13">
        <v>-43.78</v>
      </c>
      <c r="E3440" s="13">
        <v>58.61</v>
      </c>
      <c r="F3440" s="13">
        <v>1907</v>
      </c>
      <c r="G3440">
        <v>280</v>
      </c>
      <c r="H3440">
        <v>41.412999999999997</v>
      </c>
      <c r="J3440">
        <f>(F3440*100*Info!$B$11)/AI3440</f>
        <v>11.890390822439029</v>
      </c>
      <c r="K3440">
        <f>2*((F3440*100*Info!$B$11)/AI3440^2)*(AJ3440/2)</f>
        <v>1.5125478742586196</v>
      </c>
      <c r="L3440">
        <f t="shared" si="889"/>
        <v>0.35230166934051893</v>
      </c>
      <c r="M3440">
        <f t="shared" si="890"/>
        <v>44.822348533664076</v>
      </c>
      <c r="N3440">
        <f t="shared" si="873"/>
        <v>5.8649669052492195</v>
      </c>
      <c r="O3440">
        <v>0.4141042299935962</v>
      </c>
      <c r="P3440">
        <v>8.5084889015326869E-3</v>
      </c>
      <c r="Q3440">
        <v>0.39709159458532112</v>
      </c>
      <c r="R3440">
        <v>8.4340261455575164E-3</v>
      </c>
      <c r="S3440">
        <v>0.63578263345856179</v>
      </c>
      <c r="T3440">
        <v>8.3642021930884682E-3</v>
      </c>
      <c r="U3440">
        <v>0.91424812328859784</v>
      </c>
      <c r="V3440">
        <v>2.8026365767773041E-2</v>
      </c>
      <c r="W3440" s="37">
        <f>U3440*Info!$B$2</f>
        <v>0.43883909917852693</v>
      </c>
      <c r="X3440" s="37">
        <f>W3440*SQRT((0.5*V3440/U3440)^2+Info!$B$3^2)</f>
        <v>2.2949790257885475E-2</v>
      </c>
      <c r="Y3440" s="28">
        <f>W3440*Info!$D$2</f>
        <v>0.35545967033460685</v>
      </c>
      <c r="Z3440" s="28">
        <f>Y3440*SQRT(Info!$D$3^2+(X3440/W3440)^2)</f>
        <v>2.5718517394732344E-2</v>
      </c>
      <c r="AA3440" s="37">
        <f t="shared" si="874"/>
        <v>0</v>
      </c>
      <c r="AB3440" s="37">
        <f t="shared" si="875"/>
        <v>2.3340768383406131E-2</v>
      </c>
      <c r="AC3440" s="37">
        <f>(1-EXP(-Info!$B$6*H3440*1000))+(Info!$B$6/(Info!$B$6-Info!$B$7))*(EXP(-Info!$B$7*H3440*1000)-EXP(-Info!$B$6*H3440*1000))*(Info!$B$9-1)</f>
        <v>0.35960591170550604</v>
      </c>
      <c r="AD3440" s="37">
        <f>SQRT((Info!$B$6*EXP(-Info!$B$6*H3440*1000)+(Info!$B$6/(Info!$B$6+Info!$B$7))*(Info!$B$9-1)*(-Info!$B$7*EXP(-Info!$B$7*H3440*1000)+Info!$B$6*EXP(-Info!$B$6*H3440*1000)))^2*(0.01*H3440*1000)^2)</f>
        <v>2.7726307841827108E-3</v>
      </c>
      <c r="AE3440" s="37">
        <f t="shared" si="876"/>
        <v>0</v>
      </c>
      <c r="AF3440" s="37">
        <f t="shared" si="877"/>
        <v>0.28032296312395494</v>
      </c>
      <c r="AG3440" s="37">
        <f t="shared" si="878"/>
        <v>2.6056325653569547E-2</v>
      </c>
      <c r="AH3440" s="37">
        <f t="shared" si="879"/>
        <v>0.44091006638391528</v>
      </c>
      <c r="AI3440">
        <f>AF3440*EXP(Info!$B$6*H3440*1000)</f>
        <v>0.40982184702071395</v>
      </c>
      <c r="AJ3440">
        <f>2*SQRT((EXP(Info!$B$6*H3440)*AG3440)^2+(Info!$B$6*H3440*0.01*AI3440)^2)</f>
        <v>5.2132446510178676E-2</v>
      </c>
      <c r="AK3440">
        <f t="shared" si="880"/>
        <v>0</v>
      </c>
      <c r="AL3440">
        <f t="shared" si="881"/>
        <v>6.2072439438830264E-2</v>
      </c>
      <c r="AM3440">
        <f t="shared" si="886"/>
        <v>0.9589170209429202</v>
      </c>
      <c r="AN3440">
        <f t="shared" si="887"/>
        <v>2.8337328406855797E-2</v>
      </c>
      <c r="AO3440">
        <f t="shared" si="884"/>
        <v>3.7696278577336262</v>
      </c>
      <c r="AP3440">
        <f t="shared" si="885"/>
        <v>0.45294512446363228</v>
      </c>
      <c r="AQ3440">
        <f t="shared" si="888"/>
        <v>4</v>
      </c>
      <c r="AR3440">
        <v>1</v>
      </c>
      <c r="AS3440">
        <v>1</v>
      </c>
      <c r="AT3440">
        <v>0</v>
      </c>
      <c r="AU3440">
        <v>0</v>
      </c>
      <c r="AV3440">
        <v>0</v>
      </c>
      <c r="AW3440">
        <v>1</v>
      </c>
      <c r="AX3440">
        <v>1</v>
      </c>
    </row>
    <row r="3441" spans="1:52">
      <c r="A3441" s="13" t="s">
        <v>199</v>
      </c>
      <c r="B3441" s="13" t="s">
        <v>99</v>
      </c>
      <c r="D3441" s="13">
        <v>-43.78</v>
      </c>
      <c r="E3441" s="13">
        <v>58.61</v>
      </c>
      <c r="F3441" s="13">
        <v>1907</v>
      </c>
      <c r="G3441">
        <v>290</v>
      </c>
      <c r="H3441">
        <v>42.363599999999998</v>
      </c>
      <c r="J3441">
        <f>(F3441*100*Info!$B$11)/AI3441</f>
        <v>9.4905556723045059</v>
      </c>
      <c r="K3441">
        <f>2*((F3441*100*Info!$B$11)/AI3441^2)*(AJ3441/2)</f>
        <v>1.0293071408082164</v>
      </c>
      <c r="L3441">
        <f t="shared" si="889"/>
        <v>0.35488138672803332</v>
      </c>
      <c r="M3441">
        <f t="shared" si="890"/>
        <v>36.037830668535172</v>
      </c>
      <c r="N3441">
        <f t="shared" si="873"/>
        <v>4.0620940684738285</v>
      </c>
      <c r="O3441">
        <v>0.56808828182735149</v>
      </c>
      <c r="P3441">
        <v>1.176343993683359E-2</v>
      </c>
      <c r="Q3441">
        <v>0.54268244731972481</v>
      </c>
      <c r="R3441">
        <v>1.1494711171377721E-2</v>
      </c>
      <c r="S3441">
        <v>0.75238762222639699</v>
      </c>
      <c r="T3441">
        <v>1.0374683659002709E-2</v>
      </c>
      <c r="U3441">
        <v>0.92094267510427585</v>
      </c>
      <c r="V3441">
        <v>2.827373657085492E-2</v>
      </c>
      <c r="W3441" s="37">
        <f>U3441*Info!$B$2</f>
        <v>0.44205248405005237</v>
      </c>
      <c r="X3441" s="37">
        <f>W3441*SQRT((0.5*V3441/U3441)^2+Info!$B$3^2)</f>
        <v>2.3120806157798934E-2</v>
      </c>
      <c r="Y3441" s="28">
        <f>W3441*Info!$D$2</f>
        <v>0.35806251208054246</v>
      </c>
      <c r="Z3441" s="28">
        <f>Y3441*SQRT(Info!$D$3^2+(X3441/W3441)^2)</f>
        <v>2.5908577419975477E-2</v>
      </c>
      <c r="AA3441" s="37">
        <f t="shared" si="874"/>
        <v>0.12603579777729912</v>
      </c>
      <c r="AB3441" s="37">
        <f t="shared" si="875"/>
        <v>2.3857206608766793E-2</v>
      </c>
      <c r="AC3441" s="37">
        <f>(1-EXP(-Info!$B$6*H3441*1000))+(Info!$B$6/(Info!$B$6-Info!$B$7))*(EXP(-Info!$B$7*H3441*1000)-EXP(-Info!$B$6*H3441*1000))*(Info!$B$9-1)</f>
        <v>0.36629641415975683</v>
      </c>
      <c r="AD3441" s="37">
        <f>SQRT((Info!$B$6*EXP(-Info!$B$6*H3441*1000)+(Info!$B$6/(Info!$B$6+Info!$B$7))*(Info!$B$9-1)*(-Info!$B$7*EXP(-Info!$B$7*H3441*1000)+Info!$B$6*EXP(-Info!$B$6*H3441*1000)))^2*(0.01*H3441*1000)^2)</f>
        <v>2.8109398306121044E-3</v>
      </c>
      <c r="AE3441" s="37">
        <f t="shared" si="876"/>
        <v>8.7459876769794016E-3</v>
      </c>
      <c r="AF3441" s="37">
        <f t="shared" si="877"/>
        <v>0.3481586493642656</v>
      </c>
      <c r="AG3441" s="37">
        <f t="shared" si="878"/>
        <v>2.783262832771697E-2</v>
      </c>
      <c r="AH3441" s="37">
        <f t="shared" si="879"/>
        <v>0.46273840647992881</v>
      </c>
      <c r="AI3441">
        <f>AF3441*EXP(Info!$B$6*H3441*1000)</f>
        <v>0.51345169839426863</v>
      </c>
      <c r="AJ3441">
        <f>2*SQRT((EXP(Info!$B$6*H3441)*AG3441)^2+(Info!$B$6*H3441*0.01*AI3441)^2)</f>
        <v>5.5686886823666508E-2</v>
      </c>
      <c r="AK3441">
        <f t="shared" si="880"/>
        <v>0.16758980030447462</v>
      </c>
      <c r="AL3441">
        <f t="shared" si="881"/>
        <v>6.3445855255354414E-2</v>
      </c>
      <c r="AM3441">
        <f t="shared" si="886"/>
        <v>0.95527836901351926</v>
      </c>
      <c r="AN3441">
        <f t="shared" si="887"/>
        <v>2.8296713790228963E-2</v>
      </c>
      <c r="AO3441">
        <f t="shared" si="884"/>
        <v>3.7972308337492024</v>
      </c>
      <c r="AP3441">
        <f t="shared" si="885"/>
        <v>0.61685520411249095</v>
      </c>
      <c r="AQ3441">
        <f t="shared" si="888"/>
        <v>4</v>
      </c>
      <c r="AR3441">
        <v>1</v>
      </c>
      <c r="AS3441">
        <v>1</v>
      </c>
      <c r="AT3441">
        <v>0</v>
      </c>
      <c r="AU3441">
        <v>0</v>
      </c>
      <c r="AV3441">
        <v>0</v>
      </c>
      <c r="AW3441">
        <v>1</v>
      </c>
      <c r="AX3441">
        <v>1</v>
      </c>
      <c r="AZ3441" s="15"/>
    </row>
    <row r="3442" spans="1:52">
      <c r="A3442" s="13" t="s">
        <v>199</v>
      </c>
      <c r="B3442" s="13" t="s">
        <v>99</v>
      </c>
      <c r="D3442" s="13">
        <v>-43.78</v>
      </c>
      <c r="E3442" s="13">
        <v>58.61</v>
      </c>
      <c r="F3442" s="13">
        <v>1907</v>
      </c>
      <c r="G3442">
        <v>300</v>
      </c>
      <c r="H3442">
        <v>43.3142</v>
      </c>
      <c r="J3442">
        <f>(F3442*100*Info!$B$11)/AI3442</f>
        <v>8.5622573189459246</v>
      </c>
      <c r="K3442">
        <f>2*((F3442*100*Info!$B$11)/AI3442^2)*(AJ3442/2)</f>
        <v>0.56601940651323823</v>
      </c>
      <c r="L3442">
        <f t="shared" si="889"/>
        <v>0.23734422576798808</v>
      </c>
      <c r="M3442">
        <f t="shared" si="890"/>
        <v>21.744564975849155</v>
      </c>
      <c r="N3442">
        <f t="shared" si="873"/>
        <v>1.5844762302276181</v>
      </c>
      <c r="O3442">
        <v>0.34037168227018377</v>
      </c>
      <c r="P3442">
        <v>6.9916853230901207E-3</v>
      </c>
      <c r="Q3442">
        <v>0.32842663260772348</v>
      </c>
      <c r="R3442">
        <v>6.9631152668358336E-3</v>
      </c>
      <c r="S3442">
        <v>0.63870742537754621</v>
      </c>
      <c r="T3442">
        <v>8.5821717030893172E-3</v>
      </c>
      <c r="U3442">
        <v>0.6159253045492501</v>
      </c>
      <c r="V3442">
        <v>1.888043116818184E-2</v>
      </c>
      <c r="W3442" s="37">
        <f>U3442*Info!$B$2</f>
        <v>0.29564414618364004</v>
      </c>
      <c r="X3442" s="37">
        <f>W3442*SQRT((0.5*V3442/U3442)^2+Info!$B$3^2)</f>
        <v>1.5461124285212556E-2</v>
      </c>
      <c r="Y3442" s="28">
        <f>W3442*Info!$D$2</f>
        <v>0.23947175840874846</v>
      </c>
      <c r="Z3442" s="28">
        <f>Y3442*SQRT(Info!$D$3^2+(X3442/W3442)^2)</f>
        <v>1.7326428576473898E-2</v>
      </c>
      <c r="AA3442" s="37">
        <f t="shared" si="874"/>
        <v>4.4727536086543729E-2</v>
      </c>
      <c r="AB3442" s="37">
        <f t="shared" si="875"/>
        <v>1.5851412557783863E-2</v>
      </c>
      <c r="AC3442" s="37">
        <f>(1-EXP(-Info!$B$6*H3442*1000))+(Info!$B$6/(Info!$B$6-Info!$B$7))*(EXP(-Info!$B$7*H3442*1000)-EXP(-Info!$B$6*H3442*1000))*(Info!$B$9-1)</f>
        <v>0.37292581249400431</v>
      </c>
      <c r="AD3442" s="37">
        <f>SQRT((Info!$B$6*EXP(-Info!$B$6*H3442*1000)+(Info!$B$6/(Info!$B$6+Info!$B$7))*(Info!$B$9-1)*(-Info!$B$7*EXP(-Info!$B$7*H3442*1000)+Info!$B$6*EXP(-Info!$B$6*H3442*1000)))^2*(0.01*H3442*1000)^2)</f>
        <v>2.8483387090930548E-3</v>
      </c>
      <c r="AE3442" s="37">
        <f t="shared" si="876"/>
        <v>5.9127735654113545E-3</v>
      </c>
      <c r="AF3442" s="37">
        <f t="shared" si="877"/>
        <v>0.38255561423286855</v>
      </c>
      <c r="AG3442" s="37">
        <f t="shared" si="878"/>
        <v>1.880370804487257E-2</v>
      </c>
      <c r="AH3442" s="37">
        <f t="shared" si="879"/>
        <v>0.59895282101462366</v>
      </c>
      <c r="AI3442">
        <f>AF3442*EXP(Info!$B$6*H3442*1000)</f>
        <v>0.56911883713978395</v>
      </c>
      <c r="AJ3442">
        <f>2*SQRT((EXP(Info!$B$6*H3442)*AG3442)^2+(Info!$B$6*H3442*0.01*AI3442)^2)</f>
        <v>3.7622357566920402E-2</v>
      </c>
      <c r="AK3442">
        <f t="shared" si="880"/>
        <v>5.9474204734277197E-2</v>
      </c>
      <c r="AL3442">
        <f t="shared" si="881"/>
        <v>4.2155246556170402E-2</v>
      </c>
      <c r="AM3442">
        <f t="shared" si="886"/>
        <v>0.96490586530938716</v>
      </c>
      <c r="AN3442">
        <f t="shared" si="887"/>
        <v>2.8484289070965282E-2</v>
      </c>
      <c r="AO3442">
        <f t="shared" si="884"/>
        <v>2.5395832128812614</v>
      </c>
      <c r="AP3442">
        <f t="shared" si="885"/>
        <v>0.55261844213281097</v>
      </c>
      <c r="AQ3442">
        <f t="shared" si="888"/>
        <v>4</v>
      </c>
      <c r="AR3442">
        <v>1</v>
      </c>
      <c r="AS3442">
        <v>1</v>
      </c>
      <c r="AT3442">
        <v>0</v>
      </c>
      <c r="AU3442">
        <v>0</v>
      </c>
      <c r="AV3442">
        <v>0</v>
      </c>
      <c r="AW3442">
        <v>1</v>
      </c>
      <c r="AX3442">
        <v>1</v>
      </c>
    </row>
    <row r="3443" spans="1:52">
      <c r="A3443" s="13" t="s">
        <v>199</v>
      </c>
      <c r="B3443" s="13" t="s">
        <v>99</v>
      </c>
      <c r="D3443" s="13">
        <v>-43.78</v>
      </c>
      <c r="E3443" s="13">
        <v>58.61</v>
      </c>
      <c r="F3443" s="13">
        <v>1907</v>
      </c>
      <c r="G3443">
        <v>310</v>
      </c>
      <c r="H3443">
        <v>44.264900000000004</v>
      </c>
      <c r="J3443">
        <f>(F3443*100*Info!$B$11)/AI3443</f>
        <v>6.1255049631563185</v>
      </c>
      <c r="K3443">
        <f>2*((F3443*100*Info!$B$11)/AI3443^2)*(AJ3443/2)</f>
        <v>0.3260265925283713</v>
      </c>
      <c r="L3443">
        <f t="shared" si="889"/>
        <v>0.26360173534080283</v>
      </c>
      <c r="M3443">
        <f t="shared" si="890"/>
        <v>17.277222997955754</v>
      </c>
      <c r="N3443">
        <f t="shared" si="873"/>
        <v>1.0615321511740301</v>
      </c>
      <c r="O3443">
        <v>0.4307936682711051</v>
      </c>
      <c r="P3443">
        <v>8.9198779414023759E-3</v>
      </c>
      <c r="Q3443">
        <v>0.42886560332091539</v>
      </c>
      <c r="R3443">
        <v>9.1421893945486249E-3</v>
      </c>
      <c r="S3443">
        <v>0.83493707092888703</v>
      </c>
      <c r="T3443">
        <v>1.1322609600348929E-2</v>
      </c>
      <c r="U3443">
        <v>0.68406542688848115</v>
      </c>
      <c r="V3443">
        <v>2.0997258836638642E-2</v>
      </c>
      <c r="W3443" s="37">
        <f>U3443*Info!$B$2</f>
        <v>0.32835140490647097</v>
      </c>
      <c r="X3443" s="37">
        <f>W3443*SQRT((0.5*V3443/U3443)^2+Info!$B$3^2)</f>
        <v>1.7173572190157017E-2</v>
      </c>
      <c r="Y3443" s="28">
        <f>W3443*Info!$D$2</f>
        <v>0.26596463797424152</v>
      </c>
      <c r="Z3443" s="28">
        <f>Y3443*SQRT(Info!$D$3^2+(X3443/W3443)^2)</f>
        <v>1.9244416915863448E-2</v>
      </c>
      <c r="AA3443" s="37">
        <f t="shared" si="874"/>
        <v>0.10244226336463413</v>
      </c>
      <c r="AB3443" s="37">
        <f t="shared" si="875"/>
        <v>1.7743242020355626E-2</v>
      </c>
      <c r="AC3443" s="37">
        <f>(1-EXP(-Info!$B$6*H3443*1000))+(Info!$B$6/(Info!$B$6-Info!$B$7))*(EXP(-Info!$B$7*H3443*1000)-EXP(-Info!$B$6*H3443*1000))*(Info!$B$9-1)</f>
        <v>0.37949533304789335</v>
      </c>
      <c r="AD3443" s="37">
        <f>SQRT((Info!$B$6*EXP(-Info!$B$6*H3443*1000)+(Info!$B$6/(Info!$B$6+Info!$B$7))*(Info!$B$9-1)*(-Info!$B$7*EXP(-Info!$B$7*H3443*1000)+Info!$B$6*EXP(-Info!$B$6*H3443*1000)))^2*(0.01*H3443*1000)^2)</f>
        <v>2.8848441274891621E-3</v>
      </c>
      <c r="AE3443" s="37">
        <f t="shared" si="876"/>
        <v>6.7399597727450461E-3</v>
      </c>
      <c r="AF3443" s="37">
        <f t="shared" si="877"/>
        <v>0.5300960721009037</v>
      </c>
      <c r="AG3443" s="37">
        <f t="shared" si="878"/>
        <v>2.1161876386801597E-2</v>
      </c>
      <c r="AH3443" s="37">
        <f t="shared" si="879"/>
        <v>0.63489344353959443</v>
      </c>
      <c r="AI3443">
        <f>AF3443*EXP(Info!$B$6*H3443*1000)</f>
        <v>0.79551677093723294</v>
      </c>
      <c r="AJ3443">
        <f>2*SQRT((EXP(Info!$B$6*H3443)*AG3443)^2+(Info!$B$6*H3443*0.01*AI3443)^2)</f>
        <v>4.2340937390114755E-2</v>
      </c>
      <c r="AK3443">
        <f t="shared" si="880"/>
        <v>0.13621747759595401</v>
      </c>
      <c r="AL3443">
        <f t="shared" si="881"/>
        <v>4.718637782893375E-2</v>
      </c>
      <c r="AM3443">
        <f t="shared" si="886"/>
        <v>0.99552438883810068</v>
      </c>
      <c r="AN3443">
        <f t="shared" si="887"/>
        <v>2.9584766795564984E-2</v>
      </c>
      <c r="AO3443">
        <f t="shared" si="884"/>
        <v>2.8205385649966077</v>
      </c>
      <c r="AP3443">
        <f t="shared" si="885"/>
        <v>0.629755066310835</v>
      </c>
      <c r="AQ3443">
        <f t="shared" si="888"/>
        <v>4</v>
      </c>
      <c r="AR3443">
        <v>1</v>
      </c>
      <c r="AS3443">
        <v>1</v>
      </c>
      <c r="AT3443">
        <v>0</v>
      </c>
      <c r="AU3443">
        <v>0</v>
      </c>
      <c r="AV3443">
        <v>0</v>
      </c>
      <c r="AW3443">
        <v>1</v>
      </c>
      <c r="AX3443">
        <v>1</v>
      </c>
    </row>
    <row r="3444" spans="1:52">
      <c r="A3444" s="13" t="s">
        <v>199</v>
      </c>
      <c r="B3444" s="13" t="s">
        <v>99</v>
      </c>
      <c r="D3444" s="13">
        <v>-43.78</v>
      </c>
      <c r="E3444" s="13">
        <v>58.61</v>
      </c>
      <c r="F3444" s="13">
        <v>1907</v>
      </c>
      <c r="G3444">
        <v>320</v>
      </c>
      <c r="H3444">
        <v>45.215499999999999</v>
      </c>
      <c r="J3444">
        <f>(F3444*100*Info!$B$11)/AI3444</f>
        <v>7.6177717044370894</v>
      </c>
      <c r="K3444">
        <f>2*((F3444*100*Info!$B$11)/AI3444^2)*(AJ3444/2)</f>
        <v>0.51358400021385298</v>
      </c>
      <c r="L3444">
        <f t="shared" si="889"/>
        <v>0.27009608032654142</v>
      </c>
      <c r="M3444">
        <f t="shared" si="890"/>
        <v>22.015573976642571</v>
      </c>
      <c r="N3444">
        <f t="shared" si="873"/>
        <v>1.6306143140078577</v>
      </c>
      <c r="O3444">
        <v>0.52257486376587303</v>
      </c>
      <c r="P3444">
        <v>1.0748873224550671E-2</v>
      </c>
      <c r="Q3444">
        <v>0.5208272895122853</v>
      </c>
      <c r="R3444">
        <v>1.1185738199554811E-2</v>
      </c>
      <c r="S3444">
        <v>0.76691997128376943</v>
      </c>
      <c r="T3444">
        <v>1.0015111105265401E-2</v>
      </c>
      <c r="U3444">
        <v>0.70091871834836739</v>
      </c>
      <c r="V3444">
        <v>2.1495297600256719E-2</v>
      </c>
      <c r="W3444" s="37">
        <f>U3444*Info!$B$2</f>
        <v>0.33644098480721635</v>
      </c>
      <c r="X3444" s="37">
        <f>W3444*SQRT((0.5*V3444/U3444)^2+Info!$B$3^2)</f>
        <v>1.7595320258953048E-2</v>
      </c>
      <c r="Y3444" s="28">
        <f>W3444*Info!$D$2</f>
        <v>0.27251719769384525</v>
      </c>
      <c r="Z3444" s="28">
        <f>Y3444*SQRT(Info!$D$3^2+(X3444/W3444)^2)</f>
        <v>1.9717746591755573E-2</v>
      </c>
      <c r="AA3444" s="37">
        <f t="shared" si="874"/>
        <v>0.18613387895865668</v>
      </c>
      <c r="AB3444" s="37">
        <f t="shared" si="875"/>
        <v>1.8397822260107013E-2</v>
      </c>
      <c r="AC3444" s="37">
        <f>(1-EXP(-Info!$B$6*H3444*1000))+(Info!$B$6/(Info!$B$6-Info!$B$7))*(EXP(-Info!$B$7*H3444*1000)-EXP(-Info!$B$6*H3444*1000))*(Info!$B$9-1)</f>
        <v>0.38600412762094599</v>
      </c>
      <c r="AD3444" s="37">
        <f>SQRT((Info!$B$6*EXP(-Info!$B$6*H3444*1000)+(Info!$B$6/(Info!$B$6+Info!$B$7))*(Info!$B$9-1)*(-Info!$B$7*EXP(-Info!$B$7*H3444*1000)+Info!$B$6*EXP(-Info!$B$6*H3444*1000)))^2*(0.01*H3444*1000)^2)</f>
        <v>2.9204611666137051E-3</v>
      </c>
      <c r="AE3444" s="37">
        <f t="shared" si="876"/>
        <v>7.1224098328304883E-3</v>
      </c>
      <c r="AF3444" s="37">
        <f t="shared" si="877"/>
        <v>0.42255432802178516</v>
      </c>
      <c r="AG3444" s="37">
        <f t="shared" si="878"/>
        <v>2.1554439568130541E-2</v>
      </c>
      <c r="AH3444" s="37">
        <f t="shared" si="879"/>
        <v>0.55097577823466937</v>
      </c>
      <c r="AI3444">
        <f>AF3444*EXP(Info!$B$6*H3444*1000)</f>
        <v>0.63968075150004666</v>
      </c>
      <c r="AJ3444">
        <f>2*SQRT((EXP(Info!$B$6*H3444)*AG3444)^2+(Info!$B$6*H3444*0.01*AI3444)^2)</f>
        <v>4.3126758317506453E-2</v>
      </c>
      <c r="AK3444">
        <f t="shared" si="880"/>
        <v>0.24750221885132578</v>
      </c>
      <c r="AL3444">
        <f t="shared" si="881"/>
        <v>4.8927168518528588E-2</v>
      </c>
      <c r="AM3444">
        <f t="shared" si="886"/>
        <v>0.99665583943132274</v>
      </c>
      <c r="AN3444">
        <f t="shared" si="887"/>
        <v>2.9638439801260651E-2</v>
      </c>
      <c r="AO3444">
        <f t="shared" si="884"/>
        <v>2.8900280562664049</v>
      </c>
      <c r="AP3444">
        <f t="shared" si="885"/>
        <v>0.74555700980173467</v>
      </c>
      <c r="AQ3444">
        <f t="shared" si="888"/>
        <v>4</v>
      </c>
      <c r="AR3444">
        <v>1</v>
      </c>
      <c r="AS3444">
        <v>1</v>
      </c>
      <c r="AT3444">
        <v>0</v>
      </c>
      <c r="AU3444">
        <v>0</v>
      </c>
      <c r="AV3444">
        <v>0</v>
      </c>
      <c r="AW3444">
        <v>1</v>
      </c>
      <c r="AX3444">
        <v>1</v>
      </c>
    </row>
    <row r="3445" spans="1:52">
      <c r="A3445" s="13" t="s">
        <v>199</v>
      </c>
      <c r="B3445" s="13" t="s">
        <v>99</v>
      </c>
      <c r="D3445" s="13">
        <v>-43.78</v>
      </c>
      <c r="E3445" s="13">
        <v>58.61</v>
      </c>
      <c r="F3445" s="13">
        <v>1907</v>
      </c>
      <c r="G3445">
        <v>330</v>
      </c>
      <c r="H3445">
        <v>46.1661</v>
      </c>
      <c r="J3445">
        <f>(F3445*100*Info!$B$11)/AI3445</f>
        <v>10.828893491305768</v>
      </c>
      <c r="K3445">
        <f>2*((F3445*100*Info!$B$11)/AI3445^2)*(AJ3445/2)</f>
        <v>1.1324369088038939</v>
      </c>
      <c r="L3445">
        <f t="shared" si="889"/>
        <v>0.29777072222173895</v>
      </c>
      <c r="M3445">
        <f t="shared" si="890"/>
        <v>34.50244356272195</v>
      </c>
      <c r="N3445">
        <f t="shared" si="873"/>
        <v>3.7604088841023473</v>
      </c>
      <c r="O3445">
        <v>0.46067537154242949</v>
      </c>
      <c r="P3445">
        <v>9.5442903884556517E-3</v>
      </c>
      <c r="Q3445">
        <v>0.45116909439263542</v>
      </c>
      <c r="R3445">
        <v>9.539614866072332E-3</v>
      </c>
      <c r="S3445">
        <v>0.63034034887220924</v>
      </c>
      <c r="T3445">
        <v>8.7212368745380325E-3</v>
      </c>
      <c r="U3445">
        <v>0.77273640079855477</v>
      </c>
      <c r="V3445">
        <v>2.3725739968725221E-2</v>
      </c>
      <c r="W3445" s="37">
        <f>U3445*Info!$B$2</f>
        <v>0.3709134723833063</v>
      </c>
      <c r="X3445" s="37">
        <f>W3445*SQRT((0.5*V3445/U3445)^2+Info!$B$3^2)</f>
        <v>1.9400146093353672E-2</v>
      </c>
      <c r="Y3445" s="28">
        <f>W3445*Info!$D$2</f>
        <v>0.30043991263047815</v>
      </c>
      <c r="Z3445" s="28">
        <f>Y3445*SQRT(Info!$D$3^2+(X3445/W3445)^2)</f>
        <v>2.1739224177032661E-2</v>
      </c>
      <c r="AA3445" s="37">
        <f t="shared" si="874"/>
        <v>8.9761899159123193E-2</v>
      </c>
      <c r="AB3445" s="37">
        <f t="shared" si="875"/>
        <v>1.9978464360362071E-2</v>
      </c>
      <c r="AC3445" s="37">
        <f>(1-EXP(-Info!$B$6*H3445*1000))+(Info!$B$6/(Info!$B$6-Info!$B$7))*(EXP(-Info!$B$7*H3445*1000)-EXP(-Info!$B$6*H3445*1000))*(Info!$B$9-1)</f>
        <v>0.39245341954499025</v>
      </c>
      <c r="AD3445" s="37">
        <f>SQRT((Info!$B$6*EXP(-Info!$B$6*H3445*1000)+(Info!$B$6/(Info!$B$6+Info!$B$7))*(Info!$B$9-1)*(-Info!$B$7*EXP(-Info!$B$7*H3445*1000)+Info!$B$6*EXP(-Info!$B$6*H3445*1000)))^2*(0.01*H3445*1000)^2)</f>
        <v>2.9552063190166444E-3</v>
      </c>
      <c r="AE3445" s="37">
        <f t="shared" si="876"/>
        <v>7.8451026138704246E-3</v>
      </c>
      <c r="AF3445" s="37">
        <f t="shared" si="877"/>
        <v>0.29467307197188064</v>
      </c>
      <c r="AG3445" s="37">
        <f t="shared" si="878"/>
        <v>2.3519236722242678E-2</v>
      </c>
      <c r="AH3445" s="37">
        <f t="shared" si="879"/>
        <v>0.46748248386622093</v>
      </c>
      <c r="AI3445">
        <f>AF3445*EXP(Info!$B$6*H3445*1000)</f>
        <v>0.44999444611422806</v>
      </c>
      <c r="AJ3445">
        <f>2*SQRT((EXP(Info!$B$6*H3445)*AG3445)^2+(Info!$B$6*H3445*0.01*AI3445)^2)</f>
        <v>4.7058392433691719E-2</v>
      </c>
      <c r="AK3445">
        <f t="shared" si="880"/>
        <v>0.1193563973118861</v>
      </c>
      <c r="AL3445">
        <f t="shared" si="881"/>
        <v>5.3130728119946895E-2</v>
      </c>
      <c r="AM3445">
        <f t="shared" si="886"/>
        <v>0.97936447716324571</v>
      </c>
      <c r="AN3445">
        <f t="shared" si="887"/>
        <v>2.8991749931356899E-2</v>
      </c>
      <c r="AO3445">
        <f t="shared" si="884"/>
        <v>3.186146724214312</v>
      </c>
      <c r="AP3445">
        <f t="shared" si="885"/>
        <v>0.59616108554788183</v>
      </c>
      <c r="AQ3445">
        <f t="shared" si="888"/>
        <v>4</v>
      </c>
      <c r="AR3445">
        <v>1</v>
      </c>
      <c r="AS3445">
        <v>1</v>
      </c>
      <c r="AT3445">
        <v>0</v>
      </c>
      <c r="AU3445">
        <v>0</v>
      </c>
      <c r="AV3445">
        <v>0</v>
      </c>
      <c r="AW3445">
        <v>1</v>
      </c>
      <c r="AX3445">
        <v>1</v>
      </c>
    </row>
    <row r="3446" spans="1:52">
      <c r="A3446" s="13" t="s">
        <v>199</v>
      </c>
      <c r="B3446" s="13" t="s">
        <v>99</v>
      </c>
      <c r="D3446" s="13">
        <v>-43.78</v>
      </c>
      <c r="E3446" s="13">
        <v>58.61</v>
      </c>
      <c r="F3446" s="13">
        <v>1907</v>
      </c>
      <c r="G3446">
        <v>340</v>
      </c>
      <c r="H3446">
        <v>47.116800000000005</v>
      </c>
      <c r="J3446">
        <f>(F3446*100*Info!$B$11)/AI3446</f>
        <v>16.285462314143981</v>
      </c>
      <c r="K3446">
        <f>2*((F3446*100*Info!$B$11)/AI3446^2)*(AJ3446/2)</f>
        <v>3.0355245388979255</v>
      </c>
      <c r="L3446">
        <f t="shared" si="889"/>
        <v>0.35438340180346273</v>
      </c>
      <c r="M3446">
        <f t="shared" si="890"/>
        <v>61.752883622664264</v>
      </c>
      <c r="N3446">
        <f t="shared" si="873"/>
        <v>11.665075100774445</v>
      </c>
      <c r="O3446">
        <v>0.52808472657416106</v>
      </c>
      <c r="P3446">
        <v>1.08498111503558E-2</v>
      </c>
      <c r="Q3446">
        <v>0.53594287405491681</v>
      </c>
      <c r="R3446">
        <v>1.126978629896783E-2</v>
      </c>
      <c r="S3446">
        <v>0.58636067867405928</v>
      </c>
      <c r="T3446">
        <v>8.5256023077792519E-3</v>
      </c>
      <c r="U3446">
        <v>0.91965036847522419</v>
      </c>
      <c r="V3446">
        <v>2.8195007078372272E-2</v>
      </c>
      <c r="W3446" s="37">
        <f>U3446*Info!$B$2</f>
        <v>0.4414321768681076</v>
      </c>
      <c r="X3446" s="37">
        <f>W3446*SQRT((0.5*V3446/U3446)^2+Info!$B$3^2)</f>
        <v>2.3085612882644022E-2</v>
      </c>
      <c r="Y3446" s="28">
        <f>W3446*Info!$D$2</f>
        <v>0.35756006326316719</v>
      </c>
      <c r="Z3446" s="28">
        <f>Y3446*SQRT(Info!$D$3^2+(X3446/W3446)^2)</f>
        <v>2.5870611786269485E-2</v>
      </c>
      <c r="AA3446" s="37">
        <f t="shared" si="874"/>
        <v>8.6652549706053461E-2</v>
      </c>
      <c r="AB3446" s="37">
        <f t="shared" si="875"/>
        <v>2.3714449659793833E-2</v>
      </c>
      <c r="AC3446" s="37">
        <f>(1-EXP(-Info!$B$6*H3446*1000))+(Info!$B$6/(Info!$B$6-Info!$B$7))*(EXP(-Info!$B$7*H3446*1000)-EXP(-Info!$B$6*H3446*1000))*(Info!$B$9-1)</f>
        <v>0.39884440249776465</v>
      </c>
      <c r="AD3446" s="37">
        <f>SQRT((Info!$B$6*EXP(-Info!$B$6*H3446*1000)+(Info!$B$6/(Info!$B$6+Info!$B$7))*(Info!$B$9-1)*(-Info!$B$7*EXP(-Info!$B$7*H3446*1000)+Info!$B$6*EXP(-Info!$B$6*H3446*1000)))^2*(0.01*H3446*1000)^2)</f>
        <v>2.9890955583827257E-3</v>
      </c>
      <c r="AE3446" s="37">
        <f t="shared" ref="AE3446:AE3509" si="891">IF(AA3446&gt;0,AA3446*AC3446*SQRT((AB3446/AA3446)^2+(AD3446/AC3446)^2),AA3446*AC3446*SQRT((AD3446/AC3446)^2))</f>
        <v>9.4619213060212464E-3</v>
      </c>
      <c r="AF3446" s="37">
        <f t="shared" si="877"/>
        <v>0.19423973099847333</v>
      </c>
      <c r="AG3446" s="37">
        <f t="shared" ref="AG3446:AG3509" si="892">SQRT((T3446*0.5)^2+Z3446^2+AE3446^2)</f>
        <v>2.7874504169129309E-2</v>
      </c>
      <c r="AH3446" s="37">
        <f t="shared" si="879"/>
        <v>0.3312632276736372</v>
      </c>
      <c r="AI3446">
        <f>AF3446*EXP(Info!$B$6*H3446*1000)</f>
        <v>0.29922036198001833</v>
      </c>
      <c r="AJ3446">
        <f>2*SQRT((EXP(Info!$B$6*H3446)*AG3446)^2+(Info!$B$6*H3446*0.01*AI3446)^2)</f>
        <v>5.5773102034654055E-2</v>
      </c>
      <c r="AK3446">
        <f t="shared" si="880"/>
        <v>0.11522189534413929</v>
      </c>
      <c r="AL3446">
        <f t="shared" si="881"/>
        <v>6.3066207425255719E-2</v>
      </c>
      <c r="AM3446">
        <f t="shared" ref="AM3446:AM3477" si="893">Q3446/O3446</f>
        <v>1.0148804672533021</v>
      </c>
      <c r="AN3446">
        <f t="shared" ref="AN3446:AN3477" si="894">SQRT((R3446/Q3446)^2+(P3446/O3446)^2)*AM3446</f>
        <v>2.9836387290021953E-2</v>
      </c>
      <c r="AO3446">
        <f t="shared" si="884"/>
        <v>3.7919023950622477</v>
      </c>
      <c r="AP3446">
        <f t="shared" si="885"/>
        <v>0.57422336213459357</v>
      </c>
      <c r="AQ3446">
        <f t="shared" si="888"/>
        <v>4</v>
      </c>
      <c r="AR3446">
        <v>1</v>
      </c>
      <c r="AS3446">
        <v>1</v>
      </c>
      <c r="AT3446">
        <v>0</v>
      </c>
      <c r="AU3446">
        <v>0</v>
      </c>
      <c r="AV3446">
        <v>0</v>
      </c>
      <c r="AW3446">
        <v>1</v>
      </c>
      <c r="AX3446">
        <v>1</v>
      </c>
    </row>
    <row r="3447" spans="1:52">
      <c r="A3447" s="13" t="s">
        <v>199</v>
      </c>
      <c r="B3447" s="13" t="s">
        <v>99</v>
      </c>
      <c r="D3447" s="13">
        <v>-43.78</v>
      </c>
      <c r="E3447" s="13">
        <v>58.61</v>
      </c>
      <c r="F3447" s="13">
        <v>1907</v>
      </c>
      <c r="G3447">
        <v>344</v>
      </c>
      <c r="H3447">
        <v>47.497</v>
      </c>
      <c r="J3447">
        <f>(F3447*100*Info!$B$11)/AI3447</f>
        <v>29.099827503885749</v>
      </c>
      <c r="K3447">
        <f>2*((F3447*100*Info!$B$11)/AI3447^2)*(AJ3447/2)</f>
        <v>15.120946167158724</v>
      </c>
      <c r="L3447">
        <f t="shared" si="889"/>
        <v>0.55476236016283398</v>
      </c>
      <c r="M3447">
        <f t="shared" si="890"/>
        <v>172.73533215434097</v>
      </c>
      <c r="N3447">
        <f t="shared" si="873"/>
        <v>89.913486985167467</v>
      </c>
      <c r="O3447">
        <v>0.88871476457205412</v>
      </c>
      <c r="P3447">
        <v>1.8267732135134041E-2</v>
      </c>
      <c r="Q3447">
        <v>0.83682282062514102</v>
      </c>
      <c r="R3447">
        <v>1.7533215624471288E-2</v>
      </c>
      <c r="S3447">
        <v>0.74740843013225489</v>
      </c>
      <c r="T3447">
        <v>1.035532142495876E-2</v>
      </c>
      <c r="U3447">
        <v>1.4396481504031611</v>
      </c>
      <c r="V3447">
        <v>4.4151972795590931E-2</v>
      </c>
      <c r="W3447" s="37">
        <f>U3447*Info!$B$2</f>
        <v>0.69103111219351732</v>
      </c>
      <c r="X3447" s="37">
        <f>W3447*SQRT((0.5*V3447/U3447)^2+Info!$B$3^2)</f>
        <v>3.613993974910442E-2</v>
      </c>
      <c r="Y3447" s="28">
        <f>W3447*Info!$D$2</f>
        <v>0.55973520087674911</v>
      </c>
      <c r="Z3447" s="28">
        <f>Y3447*SQRT(Info!$D$3^2+(X3447/W3447)^2)</f>
        <v>4.049923243767764E-2</v>
      </c>
      <c r="AA3447" s="37">
        <f t="shared" si="874"/>
        <v>0.1976836523785368</v>
      </c>
      <c r="AB3447" s="37">
        <f t="shared" si="875"/>
        <v>3.7276302853275968E-2</v>
      </c>
      <c r="AC3447" s="37">
        <f>(1-EXP(-Info!$B$6*H3447*1000))+(Info!$B$6/(Info!$B$6-Info!$B$7))*(EXP(-Info!$B$7*H3447*1000)-EXP(-Info!$B$6*H3447*1000))*(Info!$B$9-1)</f>
        <v>0.401383861626469</v>
      </c>
      <c r="AD3447" s="37">
        <f>SQRT((Info!$B$6*EXP(-Info!$B$6*H3447*1000)+(Info!$B$6/(Info!$B$6+Info!$B$7))*(Info!$B$9-1)*(-Info!$B$7*EXP(-Info!$B$7*H3447*1000)+Info!$B$6*EXP(-Info!$B$6*H3447*1000)))^2*(0.01*H3447*1000)^2)</f>
        <v>3.002410536676959E-3</v>
      </c>
      <c r="AE3447" s="37">
        <f t="shared" si="891"/>
        <v>1.4973873994014442E-2</v>
      </c>
      <c r="AF3447" s="37">
        <f t="shared" si="877"/>
        <v>0.10832620148338416</v>
      </c>
      <c r="AG3447" s="37">
        <f t="shared" si="892"/>
        <v>4.3488077686685757E-2</v>
      </c>
      <c r="AH3447" s="37">
        <f t="shared" si="879"/>
        <v>0.14493575014161361</v>
      </c>
      <c r="AI3447">
        <f>AF3447*EXP(Info!$B$6*H3447*1000)</f>
        <v>0.16745604172393863</v>
      </c>
      <c r="AJ3447">
        <f>2*SQRT((EXP(Info!$B$6*H3447)*AG3447)^2+(Info!$B$6*H3447*0.01*AI3447)^2)</f>
        <v>8.7014048173826686E-2</v>
      </c>
      <c r="AK3447">
        <f t="shared" si="880"/>
        <v>0.26285995256774036</v>
      </c>
      <c r="AL3447">
        <f t="shared" si="881"/>
        <v>9.9132599808002111E-2</v>
      </c>
      <c r="AM3447">
        <f t="shared" si="893"/>
        <v>0.94161012507550634</v>
      </c>
      <c r="AN3447">
        <f t="shared" si="894"/>
        <v>2.7637641314056216E-2</v>
      </c>
      <c r="AO3447">
        <f t="shared" si="884"/>
        <v>5.935957247113036</v>
      </c>
      <c r="AP3447">
        <f t="shared" si="885"/>
        <v>0.61731386542133726</v>
      </c>
      <c r="AQ3447">
        <f t="shared" si="888"/>
        <v>4</v>
      </c>
      <c r="AR3447">
        <v>1</v>
      </c>
      <c r="AS3447">
        <v>1</v>
      </c>
      <c r="AT3447">
        <v>0</v>
      </c>
      <c r="AU3447">
        <v>0</v>
      </c>
      <c r="AV3447">
        <v>0</v>
      </c>
      <c r="AW3447">
        <v>1</v>
      </c>
      <c r="AX3447">
        <v>1</v>
      </c>
    </row>
    <row r="3448" spans="1:52">
      <c r="A3448" s="13" t="s">
        <v>199</v>
      </c>
      <c r="B3448" s="13" t="s">
        <v>99</v>
      </c>
      <c r="D3448" s="13">
        <v>-43.78</v>
      </c>
      <c r="E3448" s="13">
        <v>58.61</v>
      </c>
      <c r="F3448" s="13">
        <v>1907</v>
      </c>
      <c r="G3448">
        <v>350</v>
      </c>
      <c r="H3448">
        <v>48.067399999999999</v>
      </c>
      <c r="J3448">
        <f>(F3448*100*Info!$B$11)/AI3448</f>
        <v>37.335109985417404</v>
      </c>
      <c r="K3448">
        <f>2*((F3448*100*Info!$B$11)/AI3448^2)*(AJ3448/2)</f>
        <v>16.819486600005288</v>
      </c>
      <c r="L3448">
        <f t="shared" si="889"/>
        <v>0.37410973732923919</v>
      </c>
      <c r="M3448">
        <f t="shared" si="890"/>
        <v>149.45148163088953</v>
      </c>
      <c r="N3448">
        <f t="shared" si="873"/>
        <v>67.484032240582806</v>
      </c>
      <c r="O3448">
        <v>0.6019209938709128</v>
      </c>
      <c r="P3448">
        <v>1.241903249174682E-2</v>
      </c>
      <c r="Q3448">
        <v>0.58506184352682611</v>
      </c>
      <c r="R3448">
        <v>1.231939130561985E-2</v>
      </c>
      <c r="S3448">
        <v>0.51652495653403641</v>
      </c>
      <c r="T3448">
        <v>7.3759270137391574E-3</v>
      </c>
      <c r="U3448">
        <v>0.97084162529657869</v>
      </c>
      <c r="V3448">
        <v>2.9796162545810679E-2</v>
      </c>
      <c r="W3448" s="37">
        <f>U3448*Info!$B$2</f>
        <v>0.46600398014235778</v>
      </c>
      <c r="X3448" s="37">
        <f>W3448*SQRT((0.5*V3448/U3448)^2+Info!$B$3^2)</f>
        <v>2.4372878467525835E-2</v>
      </c>
      <c r="Y3448" s="28">
        <f>W3448*Info!$D$2</f>
        <v>0.37746322391530984</v>
      </c>
      <c r="Z3448" s="28">
        <f>Y3448*SQRT(Info!$D$3^2+(X3448/W3448)^2)</f>
        <v>2.7311975827206174E-2</v>
      </c>
      <c r="AA3448" s="37">
        <f t="shared" si="874"/>
        <v>0.13591701372855503</v>
      </c>
      <c r="AB3448" s="37">
        <f t="shared" si="875"/>
        <v>2.5151447210857474E-2</v>
      </c>
      <c r="AC3448" s="37">
        <f>(1-EXP(-Info!$B$6*H3448*1000))+(Info!$B$6/(Info!$B$6-Info!$B$7))*(EXP(-Info!$B$7*H3448*1000)-EXP(-Info!$B$6*H3448*1000))*(Info!$B$9-1)</f>
        <v>0.40517625199283475</v>
      </c>
      <c r="AD3448" s="37">
        <f>SQRT((Info!$B$6*EXP(-Info!$B$6*H3448*1000)+(Info!$B$6/(Info!$B$6+Info!$B$7))*(Info!$B$9-1)*(-Info!$B$7*EXP(-Info!$B$7*H3448*1000)+Info!$B$6*EXP(-Info!$B$6*H3448*1000)))^2*(0.01*H3448*1000)^2)</f>
        <v>3.022134060000918E-3</v>
      </c>
      <c r="AE3448" s="37">
        <f t="shared" si="891"/>
        <v>1.0199043995935074E-2</v>
      </c>
      <c r="AF3448" s="37">
        <f t="shared" si="877"/>
        <v>8.399138641413198E-2</v>
      </c>
      <c r="AG3448" s="37">
        <f t="shared" si="892"/>
        <v>2.938648663663139E-2</v>
      </c>
      <c r="AH3448" s="37">
        <f t="shared" si="879"/>
        <v>0.16260857360644754</v>
      </c>
      <c r="AI3448">
        <f>AF3448*EXP(Info!$B$6*H3448*1000)</f>
        <v>0.13051901897579557</v>
      </c>
      <c r="AJ3448">
        <f>2*SQRT((EXP(Info!$B$6*H3448)*AG3448)^2+(Info!$B$6*H3448*0.01*AI3448)^2)</f>
        <v>5.8798886398531293E-2</v>
      </c>
      <c r="AK3448">
        <f t="shared" si="880"/>
        <v>0.18072885315485962</v>
      </c>
      <c r="AL3448">
        <f t="shared" si="881"/>
        <v>6.6887758712554368E-2</v>
      </c>
      <c r="AM3448">
        <f t="shared" si="893"/>
        <v>0.97199109099739711</v>
      </c>
      <c r="AN3448">
        <f t="shared" si="894"/>
        <v>2.8654321460668594E-2</v>
      </c>
      <c r="AO3448">
        <f t="shared" si="884"/>
        <v>4.0029741849523317</v>
      </c>
      <c r="AP3448">
        <f t="shared" si="885"/>
        <v>0.61999916174487701</v>
      </c>
      <c r="AQ3448">
        <f t="shared" si="888"/>
        <v>4</v>
      </c>
      <c r="AR3448">
        <v>1</v>
      </c>
      <c r="AS3448">
        <v>1</v>
      </c>
      <c r="AT3448">
        <v>0</v>
      </c>
      <c r="AU3448">
        <v>0</v>
      </c>
      <c r="AV3448">
        <v>0</v>
      </c>
      <c r="AW3448">
        <v>1</v>
      </c>
      <c r="AX3448">
        <v>1</v>
      </c>
    </row>
    <row r="3449" spans="1:52">
      <c r="A3449" s="13" t="s">
        <v>199</v>
      </c>
      <c r="B3449" s="13" t="s">
        <v>99</v>
      </c>
      <c r="D3449" s="13">
        <v>-43.78</v>
      </c>
      <c r="E3449" s="13">
        <v>58.61</v>
      </c>
      <c r="F3449" s="13">
        <v>1907</v>
      </c>
      <c r="G3449">
        <v>360</v>
      </c>
      <c r="H3449">
        <v>49.018000000000001</v>
      </c>
      <c r="J3449">
        <f>(F3449*100*Info!$B$11)/AI3449</f>
        <v>19.585186986632447</v>
      </c>
      <c r="K3449">
        <f>2*((F3449*100*Info!$B$11)/AI3449^2)*(AJ3449/2)</f>
        <v>3.792946332071395</v>
      </c>
      <c r="L3449">
        <f t="shared" si="889"/>
        <v>0.30446541841173158</v>
      </c>
      <c r="M3449">
        <f t="shared" si="890"/>
        <v>63.804230010960417</v>
      </c>
      <c r="N3449">
        <f t="shared" si="873"/>
        <v>12.510581883994437</v>
      </c>
      <c r="O3449">
        <v>0.50218333375714896</v>
      </c>
      <c r="P3449">
        <v>1.0332541193261069E-2</v>
      </c>
      <c r="Q3449">
        <v>0.49166380889783828</v>
      </c>
      <c r="R3449">
        <v>1.034829791981277E-2</v>
      </c>
      <c r="S3449">
        <v>0.51649697991986776</v>
      </c>
      <c r="T3449">
        <v>7.6508046273210976E-3</v>
      </c>
      <c r="U3449">
        <v>0.79010961801647317</v>
      </c>
      <c r="V3449">
        <v>2.423301984125889E-2</v>
      </c>
      <c r="W3449" s="37">
        <f>U3449*Info!$B$2</f>
        <v>0.3792526166479071</v>
      </c>
      <c r="X3449" s="37">
        <f>W3449*SQRT((0.5*V3449/U3449)^2+Info!$B$3^2)</f>
        <v>1.9834473749555784E-2</v>
      </c>
      <c r="Y3449" s="28">
        <f>W3449*Info!$D$2</f>
        <v>0.30719461948480475</v>
      </c>
      <c r="Z3449" s="28">
        <f>Y3449*SQRT(Info!$D$3^2+(X3449/W3449)^2)</f>
        <v>2.2226903543423215E-2</v>
      </c>
      <c r="AA3449" s="37">
        <f t="shared" si="874"/>
        <v>0.12293071710924186</v>
      </c>
      <c r="AB3449" s="37">
        <f t="shared" si="875"/>
        <v>2.049626065406631E-2</v>
      </c>
      <c r="AC3449" s="37">
        <f>(1-EXP(-Info!$B$6*H3449*1000))+(Info!$B$6/(Info!$B$6-Info!$B$7))*(EXP(-Info!$B$7*H3449*1000)-EXP(-Info!$B$6*H3449*1000))*(Info!$B$9-1)</f>
        <v>0.41145015877558766</v>
      </c>
      <c r="AD3449" s="37">
        <f>SQRT((Info!$B$6*EXP(-Info!$B$6*H3449*1000)+(Info!$B$6/(Info!$B$6+Info!$B$7))*(Info!$B$9-1)*(-Info!$B$7*EXP(-Info!$B$7*H3449*1000)+Info!$B$6*EXP(-Info!$B$6*H3449*1000)))^2*(0.01*H3449*1000)^2)</f>
        <v>3.0543375884623247E-3</v>
      </c>
      <c r="AE3449" s="37">
        <f t="shared" si="891"/>
        <v>8.4415441524951715E-3</v>
      </c>
      <c r="AF3449" s="37">
        <f t="shared" si="877"/>
        <v>0.15872249736206859</v>
      </c>
      <c r="AG3449" s="37">
        <f t="shared" si="892"/>
        <v>2.4081706992414895E-2</v>
      </c>
      <c r="AH3449" s="37">
        <f t="shared" si="879"/>
        <v>0.3073057607939812</v>
      </c>
      <c r="AI3449">
        <f>AF3449*EXP(Info!$B$6*H3449*1000)</f>
        <v>0.24880752642168066</v>
      </c>
      <c r="AJ3449">
        <f>2*SQRT((EXP(Info!$B$6*H3449)*AG3449)^2+(Info!$B$6*H3449*0.01*AI3449)^2)</f>
        <v>4.818506942910409E-2</v>
      </c>
      <c r="AK3449">
        <f t="shared" si="880"/>
        <v>0.1634609745401589</v>
      </c>
      <c r="AL3449">
        <f t="shared" si="881"/>
        <v>5.4507755583423946E-2</v>
      </c>
      <c r="AM3449">
        <f t="shared" si="893"/>
        <v>0.97905242139238768</v>
      </c>
      <c r="AN3449">
        <f t="shared" si="894"/>
        <v>2.8817056740039419E-2</v>
      </c>
      <c r="AO3449">
        <f t="shared" si="884"/>
        <v>3.2577799733672332</v>
      </c>
      <c r="AP3449">
        <f t="shared" si="885"/>
        <v>0.63558691389917854</v>
      </c>
      <c r="AQ3449">
        <f t="shared" si="888"/>
        <v>4</v>
      </c>
      <c r="AR3449">
        <v>1</v>
      </c>
      <c r="AS3449">
        <v>1</v>
      </c>
      <c r="AT3449">
        <v>0</v>
      </c>
      <c r="AU3449">
        <v>0</v>
      </c>
      <c r="AV3449">
        <v>0</v>
      </c>
      <c r="AW3449">
        <v>1</v>
      </c>
      <c r="AX3449">
        <v>1</v>
      </c>
    </row>
    <row r="3450" spans="1:52">
      <c r="A3450" s="13" t="s">
        <v>98</v>
      </c>
      <c r="B3450" s="13" t="s">
        <v>99</v>
      </c>
      <c r="D3450" s="14">
        <v>-46.35</v>
      </c>
      <c r="E3450" s="14">
        <v>50.57</v>
      </c>
      <c r="F3450" s="14">
        <v>1796</v>
      </c>
      <c r="G3450" s="16">
        <v>0</v>
      </c>
      <c r="H3450">
        <v>2</v>
      </c>
      <c r="J3450">
        <f>(F3450*100*Info!$B$11)/AI3450</f>
        <v>2.5309403710255181</v>
      </c>
      <c r="K3450">
        <f>2*((F3450*100*Info!$B$11)/AI3450^2)*(AJ3450/2)</f>
        <v>9.9924815330317177E-2</v>
      </c>
      <c r="L3450">
        <f t="shared" si="889"/>
        <v>0.19007419573219722</v>
      </c>
      <c r="M3450">
        <f t="shared" si="890"/>
        <v>5.1474110735164187</v>
      </c>
      <c r="N3450">
        <f t="shared" si="873"/>
        <v>0.53366293523145569</v>
      </c>
      <c r="O3450">
        <v>0.23192930466311579</v>
      </c>
      <c r="P3450">
        <v>1.6028685416071439E-2</v>
      </c>
      <c r="Q3450">
        <v>0.29329998247290512</v>
      </c>
      <c r="R3450">
        <v>1.8675377838142319E-2</v>
      </c>
      <c r="S3450">
        <v>1.97210394337006</v>
      </c>
      <c r="T3450">
        <v>6.3651115457464838E-2</v>
      </c>
      <c r="U3450">
        <v>0.4932561831428276</v>
      </c>
      <c r="V3450">
        <v>4.728559108249486E-2</v>
      </c>
      <c r="W3450" s="37">
        <f>U3450*Info!$B$2</f>
        <v>0.23676296790855725</v>
      </c>
      <c r="X3450" s="37">
        <f>W3450*SQRT((0.5*V3450/U3450)^2+Info!$B$3^2)</f>
        <v>1.6399120701299084E-2</v>
      </c>
      <c r="Y3450" s="28">
        <f>W3450*Info!$D$2</f>
        <v>0.1917780040059314</v>
      </c>
      <c r="Z3450" s="28">
        <f>Y3450*SQRT(Info!$D$3^2+(X3450/W3450)^2)</f>
        <v>1.6382696389182536E-2</v>
      </c>
      <c r="AA3450" s="37">
        <f t="shared" si="874"/>
        <v>0</v>
      </c>
      <c r="AB3450" s="37">
        <f t="shared" si="875"/>
        <v>1.8252694289271967E-2</v>
      </c>
      <c r="AC3450" s="37">
        <f>(1-EXP(-Info!$B$6*H3450*1000))+(Info!$B$6/(Info!$B$6-Info!$B$7))*(EXP(-Info!$B$7*H3450*1000)-EXP(-Info!$B$6*H3450*1000))*(Info!$B$9-1)</f>
        <v>2.0834329940563265E-2</v>
      </c>
      <c r="AD3450" s="37">
        <f>SQRT((Info!$B$6*EXP(-Info!$B$6*H3450*1000)+(Info!$B$6/(Info!$B$6+Info!$B$7))*(Info!$B$9-1)*(-Info!$B$7*EXP(-Info!$B$7*H3450*1000)+Info!$B$6*EXP(-Info!$B$6*H3450*1000)))^2*(0.01*H3450*1000)^2)</f>
        <v>1.9399243617990213E-4</v>
      </c>
      <c r="AE3450" s="37">
        <f t="shared" si="891"/>
        <v>0</v>
      </c>
      <c r="AF3450" s="37">
        <f t="shared" si="877"/>
        <v>1.7803259393641286</v>
      </c>
      <c r="AG3450" s="37">
        <f t="shared" si="892"/>
        <v>3.5794676499795529E-2</v>
      </c>
      <c r="AH3450" s="37">
        <f t="shared" si="879"/>
        <v>0.90275461663637846</v>
      </c>
      <c r="AI3450">
        <f>AF3450*EXP(Info!$B$6*H3450*1000)</f>
        <v>1.8132803776263451</v>
      </c>
      <c r="AJ3450">
        <f>2*SQRT((EXP(Info!$B$6*H3450)*AG3450)^2+(Info!$B$6*H3450*0.01*AI3450)^2)</f>
        <v>7.1590666042828502E-2</v>
      </c>
      <c r="AK3450">
        <f t="shared" si="880"/>
        <v>0</v>
      </c>
      <c r="AL3450">
        <f t="shared" si="881"/>
        <v>4.8541215192889869E-2</v>
      </c>
      <c r="AM3450">
        <f t="shared" si="893"/>
        <v>1.2646094157826759</v>
      </c>
      <c r="AN3450">
        <f t="shared" si="894"/>
        <v>0.11883636187839318</v>
      </c>
      <c r="AO3450">
        <f t="shared" si="884"/>
        <v>2.0337938920631657</v>
      </c>
      <c r="AP3450">
        <f t="shared" si="885"/>
        <v>0.47020050146225573</v>
      </c>
      <c r="AQ3450">
        <f t="shared" si="888"/>
        <v>6</v>
      </c>
      <c r="AR3450">
        <v>1</v>
      </c>
      <c r="AS3450">
        <v>1</v>
      </c>
      <c r="AT3450">
        <v>1</v>
      </c>
      <c r="AU3450">
        <v>1</v>
      </c>
      <c r="AV3450">
        <v>1</v>
      </c>
      <c r="AW3450">
        <v>0</v>
      </c>
      <c r="AX3450">
        <v>1</v>
      </c>
    </row>
    <row r="3451" spans="1:52">
      <c r="A3451" s="13" t="s">
        <v>98</v>
      </c>
      <c r="B3451" s="13" t="s">
        <v>99</v>
      </c>
      <c r="D3451" s="14">
        <v>-46.35</v>
      </c>
      <c r="E3451" s="14">
        <v>50.57</v>
      </c>
      <c r="F3451" s="14">
        <v>1796</v>
      </c>
      <c r="G3451" s="16">
        <v>2</v>
      </c>
      <c r="H3451">
        <v>2.9638299999999997</v>
      </c>
      <c r="J3451">
        <f>(F3451*100*Info!$B$11)/AI3451</f>
        <v>2.4804966782302094</v>
      </c>
      <c r="K3451">
        <f>2*((F3451*100*Info!$B$11)/AI3451^2)*(AJ3451/2)</f>
        <v>6.4232823058325964E-2</v>
      </c>
      <c r="L3451">
        <f t="shared" si="889"/>
        <v>0.21699573102677525</v>
      </c>
      <c r="M3451">
        <f t="shared" si="890"/>
        <v>5.7593519330219562</v>
      </c>
      <c r="N3451">
        <f t="shared" si="873"/>
        <v>0.23207917914806672</v>
      </c>
      <c r="O3451">
        <v>0.2315479950206801</v>
      </c>
      <c r="P3451">
        <v>4.8287009442387332E-3</v>
      </c>
      <c r="Q3451">
        <v>0.24069774794943821</v>
      </c>
      <c r="R3451">
        <v>9.4179373492634128E-3</v>
      </c>
      <c r="S3451">
        <v>2.0194864296566291</v>
      </c>
      <c r="T3451">
        <v>3.5928446890209451E-2</v>
      </c>
      <c r="U3451">
        <v>0.56311949989971177</v>
      </c>
      <c r="V3451">
        <v>1.7385841127710369E-2</v>
      </c>
      <c r="W3451" s="37">
        <f>U3451*Info!$B$2</f>
        <v>0.27029735995186166</v>
      </c>
      <c r="X3451" s="37">
        <f>W3451*SQRT((0.5*V3451/U3451)^2+Info!$B$3^2)</f>
        <v>1.4144336794750106E-2</v>
      </c>
      <c r="Y3451" s="28">
        <f>W3451*Info!$D$2</f>
        <v>0.21894086156100795</v>
      </c>
      <c r="Z3451" s="28">
        <f>Y3451*SQRT(Info!$D$3^2+(X3451/W3451)^2)</f>
        <v>1.5846091099869598E-2</v>
      </c>
      <c r="AA3451" s="37">
        <f t="shared" si="874"/>
        <v>0</v>
      </c>
      <c r="AB3451" s="37">
        <f t="shared" si="875"/>
        <v>1.434891464765E-2</v>
      </c>
      <c r="AC3451" s="37">
        <f>(1-EXP(-Info!$B$6*H3451*1000))+(Info!$B$6/(Info!$B$6-Info!$B$7))*(EXP(-Info!$B$7*H3451*1000)-EXP(-Info!$B$6*H3451*1000))*(Info!$B$9-1)</f>
        <v>3.0733705186159102E-2</v>
      </c>
      <c r="AD3451" s="37">
        <f>SQRT((Info!$B$6*EXP(-Info!$B$6*H3451*1000)+(Info!$B$6/(Info!$B$6+Info!$B$7))*(Info!$B$9-1)*(-Info!$B$7*EXP(-Info!$B$7*H3451*1000)+Info!$B$6*EXP(-Info!$B$6*H3451*1000)))^2*(0.01*H3451*1000)^2)</f>
        <v>2.8489370252542665E-4</v>
      </c>
      <c r="AE3451" s="37">
        <f t="shared" si="891"/>
        <v>0</v>
      </c>
      <c r="AF3451" s="37">
        <f t="shared" si="877"/>
        <v>1.8005455680956211</v>
      </c>
      <c r="AG3451" s="37">
        <f t="shared" si="892"/>
        <v>2.3954371774918597E-2</v>
      </c>
      <c r="AH3451" s="37">
        <f t="shared" si="879"/>
        <v>0.89158587136520928</v>
      </c>
      <c r="AI3451">
        <f>AF3451*EXP(Info!$B$6*H3451*1000)</f>
        <v>1.8501554757159768</v>
      </c>
      <c r="AJ3451">
        <f>2*SQRT((EXP(Info!$B$6*H3451)*AG3451)^2+(Info!$B$6*H3451*0.01*AI3451)^2)</f>
        <v>4.7910045736020895E-2</v>
      </c>
      <c r="AK3451">
        <f t="shared" si="880"/>
        <v>0</v>
      </c>
      <c r="AL3451">
        <f t="shared" si="881"/>
        <v>3.8159503613960408E-2</v>
      </c>
      <c r="AM3451">
        <f t="shared" si="893"/>
        <v>1.0395155783056593</v>
      </c>
      <c r="AN3451">
        <f t="shared" si="894"/>
        <v>4.6090087813819729E-2</v>
      </c>
      <c r="AO3451">
        <f t="shared" si="884"/>
        <v>2.3218543193934447</v>
      </c>
      <c r="AP3451">
        <f t="shared" si="885"/>
        <v>0.41118802503184032</v>
      </c>
      <c r="AQ3451">
        <f t="shared" si="888"/>
        <v>6</v>
      </c>
      <c r="AR3451">
        <v>1</v>
      </c>
      <c r="AS3451">
        <v>1</v>
      </c>
      <c r="AT3451">
        <v>1</v>
      </c>
      <c r="AU3451">
        <v>1</v>
      </c>
      <c r="AV3451">
        <v>1</v>
      </c>
      <c r="AW3451">
        <v>0</v>
      </c>
      <c r="AX3451">
        <v>1</v>
      </c>
      <c r="AZ3451"/>
    </row>
    <row r="3452" spans="1:52">
      <c r="A3452" s="13" t="s">
        <v>98</v>
      </c>
      <c r="B3452" s="13" t="s">
        <v>99</v>
      </c>
      <c r="D3452" s="14">
        <v>-46.35</v>
      </c>
      <c r="E3452" s="14">
        <v>50.57</v>
      </c>
      <c r="F3452" s="14">
        <v>1796</v>
      </c>
      <c r="G3452" s="16">
        <v>4</v>
      </c>
      <c r="H3452">
        <v>3.92767</v>
      </c>
      <c r="J3452">
        <f>(F3452*100*Info!$B$11)/AI3452</f>
        <v>2.6653557057413746</v>
      </c>
      <c r="K3452">
        <f>2*((F3452*100*Info!$B$11)/AI3452^2)*(AJ3452/2)</f>
        <v>7.8621394896782951E-2</v>
      </c>
      <c r="L3452">
        <f t="shared" si="889"/>
        <v>0.22886877669662367</v>
      </c>
      <c r="M3452">
        <f t="shared" si="890"/>
        <v>6.5271786882280196</v>
      </c>
      <c r="N3452">
        <f t="shared" si="873"/>
        <v>0.3848673566742461</v>
      </c>
      <c r="O3452">
        <v>0.24172537148042769</v>
      </c>
      <c r="P3452">
        <v>9.1917013914443527E-3</v>
      </c>
      <c r="Q3452">
        <v>0.24341062377916259</v>
      </c>
      <c r="R3452">
        <v>8.9284826038932095E-3</v>
      </c>
      <c r="S3452">
        <v>1.8918409861772509</v>
      </c>
      <c r="T3452">
        <v>3.7066786785030927E-2</v>
      </c>
      <c r="U3452">
        <v>0.59393090576587815</v>
      </c>
      <c r="V3452">
        <v>3.0323226796198369E-2</v>
      </c>
      <c r="W3452" s="37">
        <f>U3452*Info!$B$2</f>
        <v>0.28508683476762148</v>
      </c>
      <c r="X3452" s="37">
        <f>W3452*SQRT((0.5*V3452/U3452)^2+Info!$B$3^2)</f>
        <v>1.6004666444339691E-2</v>
      </c>
      <c r="Y3452" s="28">
        <f>W3452*Info!$D$2</f>
        <v>0.2309203361617734</v>
      </c>
      <c r="Z3452" s="28">
        <f>Y3452*SQRT(Info!$D$3^2+(X3452/W3452)^2)</f>
        <v>1.7360014151834822E-2</v>
      </c>
      <c r="AA3452" s="37">
        <f t="shared" si="874"/>
        <v>0</v>
      </c>
      <c r="AB3452" s="37">
        <f t="shared" si="875"/>
        <v>1.6651462146368496E-2</v>
      </c>
      <c r="AC3452" s="37">
        <f>(1-EXP(-Info!$B$6*H3452*1000))+(Info!$B$6/(Info!$B$6-Info!$B$7))*(EXP(-Info!$B$7*H3452*1000)-EXP(-Info!$B$6*H3452*1000))*(Info!$B$9-1)</f>
        <v>4.0542583703841388E-2</v>
      </c>
      <c r="AD3452" s="37">
        <f>SQRT((Info!$B$6*EXP(-Info!$B$6*H3452*1000)+(Info!$B$6/(Info!$B$6+Info!$B$7))*(Info!$B$9-1)*(-Info!$B$7*EXP(-Info!$B$7*H3452*1000)+Info!$B$6*EXP(-Info!$B$6*H3452*1000)))^2*(0.01*H3452*1000)^2)</f>
        <v>3.7414394416217711E-4</v>
      </c>
      <c r="AE3452" s="37">
        <f t="shared" si="891"/>
        <v>0</v>
      </c>
      <c r="AF3452" s="37">
        <f t="shared" si="877"/>
        <v>1.6609206500154776</v>
      </c>
      <c r="AG3452" s="37">
        <f t="shared" si="892"/>
        <v>2.5394030046324689E-2</v>
      </c>
      <c r="AH3452" s="37">
        <f t="shared" si="879"/>
        <v>0.87793882369131748</v>
      </c>
      <c r="AI3452">
        <f>AF3452*EXP(Info!$B$6*H3452*1000)</f>
        <v>1.721835664124383</v>
      </c>
      <c r="AJ3452">
        <f>2*SQRT((EXP(Info!$B$6*H3452)*AG3452)^2+(Info!$B$6*H3452*0.01*AI3452)^2)</f>
        <v>5.0789889471369198E-2</v>
      </c>
      <c r="AK3452">
        <f t="shared" si="880"/>
        <v>0</v>
      </c>
      <c r="AL3452">
        <f t="shared" si="881"/>
        <v>4.4282898432052381E-2</v>
      </c>
      <c r="AM3452">
        <f t="shared" si="893"/>
        <v>1.0069717642315066</v>
      </c>
      <c r="AN3452">
        <f t="shared" si="894"/>
        <v>5.320211381328202E-2</v>
      </c>
      <c r="AO3452">
        <f t="shared" si="884"/>
        <v>2.4488959079189416</v>
      </c>
      <c r="AP3452">
        <f t="shared" si="885"/>
        <v>0.40699241129525177</v>
      </c>
      <c r="AQ3452">
        <f t="shared" si="888"/>
        <v>6</v>
      </c>
      <c r="AR3452">
        <v>1</v>
      </c>
      <c r="AS3452">
        <v>1</v>
      </c>
      <c r="AT3452">
        <v>1</v>
      </c>
      <c r="AU3452">
        <v>1</v>
      </c>
      <c r="AV3452">
        <v>1</v>
      </c>
      <c r="AW3452">
        <v>0</v>
      </c>
      <c r="AX3452">
        <v>1</v>
      </c>
    </row>
    <row r="3453" spans="1:52">
      <c r="A3453" s="13" t="s">
        <v>98</v>
      </c>
      <c r="B3453" s="13" t="s">
        <v>99</v>
      </c>
      <c r="D3453" s="14">
        <v>-46.35</v>
      </c>
      <c r="E3453" s="14">
        <v>50.57</v>
      </c>
      <c r="F3453" s="14">
        <v>1796</v>
      </c>
      <c r="G3453" s="16">
        <v>4</v>
      </c>
      <c r="H3453">
        <v>3.92767</v>
      </c>
      <c r="J3453">
        <f>(F3453*100*Info!$B$11)/AI3453</f>
        <v>2.5509720105719862</v>
      </c>
      <c r="K3453">
        <f>2*((F3453*100*Info!$B$11)/AI3453^2)*(AJ3453/2)</f>
        <v>6.4629159237203235E-2</v>
      </c>
      <c r="L3453">
        <f t="shared" si="889"/>
        <v>0.22679612253161643</v>
      </c>
      <c r="M3453">
        <f t="shared" si="890"/>
        <v>6.190490999323166</v>
      </c>
      <c r="N3453">
        <f t="shared" si="873"/>
        <v>0.24709989827404014</v>
      </c>
      <c r="O3453">
        <v>0.25272941159686219</v>
      </c>
      <c r="P3453">
        <v>5.2617190618950297E-3</v>
      </c>
      <c r="Q3453">
        <v>0.25721005299869582</v>
      </c>
      <c r="R3453">
        <v>7.2972811227196583E-3</v>
      </c>
      <c r="S3453">
        <v>1.9642242044443501</v>
      </c>
      <c r="T3453">
        <v>3.1308364346413452E-2</v>
      </c>
      <c r="U3453">
        <v>0.58855221941411795</v>
      </c>
      <c r="V3453">
        <v>1.8153974539145541E-2</v>
      </c>
      <c r="W3453" s="37">
        <f>U3453*Info!$B$2</f>
        <v>0.28250506531877662</v>
      </c>
      <c r="X3453" s="37">
        <f>W3453*SQRT((0.5*V3453/U3453)^2+Info!$B$3^2)</f>
        <v>1.4781942599713655E-2</v>
      </c>
      <c r="Y3453" s="28">
        <f>W3453*Info!$D$2</f>
        <v>0.22882910290820907</v>
      </c>
      <c r="Z3453" s="28">
        <f>Y3453*SQRT(Info!$D$3^2+(X3453/W3453)^2)</f>
        <v>1.6561055792221335E-2</v>
      </c>
      <c r="AA3453" s="37">
        <f t="shared" si="874"/>
        <v>0</v>
      </c>
      <c r="AB3453" s="37">
        <f t="shared" si="875"/>
        <v>1.5014234875370994E-2</v>
      </c>
      <c r="AC3453" s="37">
        <f>(1-EXP(-Info!$B$6*H3453*1000))+(Info!$B$6/(Info!$B$6-Info!$B$7))*(EXP(-Info!$B$7*H3453*1000)-EXP(-Info!$B$6*H3453*1000))*(Info!$B$9-1)</f>
        <v>4.0542583703841388E-2</v>
      </c>
      <c r="AD3453" s="37">
        <f>SQRT((Info!$B$6*EXP(-Info!$B$6*H3453*1000)+(Info!$B$6/(Info!$B$6+Info!$B$7))*(Info!$B$9-1)*(-Info!$B$7*EXP(-Info!$B$7*H3453*1000)+Info!$B$6*EXP(-Info!$B$6*H3453*1000)))^2*(0.01*H3453*1000)^2)</f>
        <v>3.7414394416217711E-4</v>
      </c>
      <c r="AE3453" s="37">
        <f t="shared" si="891"/>
        <v>0</v>
      </c>
      <c r="AF3453" s="37">
        <f t="shared" si="877"/>
        <v>1.7353951015361411</v>
      </c>
      <c r="AG3453" s="37">
        <f t="shared" si="892"/>
        <v>2.2788637266519713E-2</v>
      </c>
      <c r="AH3453" s="37">
        <f t="shared" si="879"/>
        <v>0.88350153592932568</v>
      </c>
      <c r="AI3453">
        <f>AF3453*EXP(Info!$B$6*H3453*1000)</f>
        <v>1.79904149975126</v>
      </c>
      <c r="AJ3453">
        <f>2*SQRT((EXP(Info!$B$6*H3453)*AG3453)^2+(Info!$B$6*H3453*0.01*AI3453)^2)</f>
        <v>4.5578916224835647E-2</v>
      </c>
      <c r="AK3453">
        <f t="shared" si="880"/>
        <v>0</v>
      </c>
      <c r="AL3453">
        <f t="shared" si="881"/>
        <v>3.9928856227561621E-2</v>
      </c>
      <c r="AM3453">
        <f t="shared" si="893"/>
        <v>1.0177290065826643</v>
      </c>
      <c r="AN3453">
        <f t="shared" si="894"/>
        <v>3.5814269618312744E-2</v>
      </c>
      <c r="AO3453">
        <f t="shared" si="884"/>
        <v>2.4267185083781317</v>
      </c>
      <c r="AP3453">
        <f t="shared" si="885"/>
        <v>0.42940864592855499</v>
      </c>
      <c r="AQ3453">
        <f t="shared" si="888"/>
        <v>6</v>
      </c>
      <c r="AR3453">
        <v>1</v>
      </c>
      <c r="AS3453">
        <v>1</v>
      </c>
      <c r="AT3453">
        <v>1</v>
      </c>
      <c r="AU3453">
        <v>1</v>
      </c>
      <c r="AV3453">
        <v>1</v>
      </c>
      <c r="AW3453">
        <v>0</v>
      </c>
      <c r="AX3453">
        <v>1</v>
      </c>
      <c r="AZ3453"/>
    </row>
    <row r="3454" spans="1:52">
      <c r="A3454" s="13" t="s">
        <v>98</v>
      </c>
      <c r="B3454" s="13" t="s">
        <v>99</v>
      </c>
      <c r="D3454" s="14">
        <v>-46.35</v>
      </c>
      <c r="E3454" s="14">
        <v>50.57</v>
      </c>
      <c r="F3454" s="14">
        <v>1796</v>
      </c>
      <c r="G3454" s="16">
        <v>6</v>
      </c>
      <c r="H3454">
        <v>4.8914999999999997</v>
      </c>
      <c r="J3454">
        <f>(F3454*100*Info!$B$11)/AI3454</f>
        <v>2.7498206371824119</v>
      </c>
      <c r="K3454">
        <f>2*((F3454*100*Info!$B$11)/AI3454^2)*(AJ3454/2)</f>
        <v>8.3148337364606972E-2</v>
      </c>
      <c r="L3454">
        <f t="shared" si="889"/>
        <v>0.2382853423809585</v>
      </c>
      <c r="M3454">
        <f t="shared" si="890"/>
        <v>7.011088886584429</v>
      </c>
      <c r="N3454">
        <f t="shared" si="873"/>
        <v>0.30310724930057986</v>
      </c>
      <c r="O3454">
        <v>0.27100871182681241</v>
      </c>
      <c r="P3454">
        <v>5.6665948530027063E-3</v>
      </c>
      <c r="Q3454">
        <v>0.28633008238890639</v>
      </c>
      <c r="R3454">
        <v>1.010874070395858E-2</v>
      </c>
      <c r="S3454">
        <v>1.836157255147463</v>
      </c>
      <c r="T3454">
        <v>3.654135408858257E-2</v>
      </c>
      <c r="U3454">
        <v>0.61836756972163642</v>
      </c>
      <c r="V3454">
        <v>1.9106787134550711E-2</v>
      </c>
      <c r="W3454" s="37">
        <f>U3454*Info!$B$2</f>
        <v>0.29681643346638548</v>
      </c>
      <c r="X3454" s="37">
        <f>W3454*SQRT((0.5*V3454/U3454)^2+Info!$B$3^2)</f>
        <v>1.5533125263787485E-2</v>
      </c>
      <c r="Y3454" s="28">
        <f>W3454*Info!$D$2</f>
        <v>0.24042131110777226</v>
      </c>
      <c r="Z3454" s="28">
        <f>Y3454*SQRT(Info!$D$3^2+(X3454/W3454)^2)</f>
        <v>1.7401393624278866E-2</v>
      </c>
      <c r="AA3454" s="37">
        <f t="shared" si="874"/>
        <v>0</v>
      </c>
      <c r="AB3454" s="37">
        <f t="shared" si="875"/>
        <v>1.5789412742959513E-2</v>
      </c>
      <c r="AC3454" s="37">
        <f>(1-EXP(-Info!$B$6*H3454*1000))+(Info!$B$6/(Info!$B$6-Info!$B$7))*(EXP(-Info!$B$7*H3454*1000)-EXP(-Info!$B$6*H3454*1000))*(Info!$B$9-1)</f>
        <v>5.0261568682005459E-2</v>
      </c>
      <c r="AD3454" s="37">
        <f>SQRT((Info!$B$6*EXP(-Info!$B$6*H3454*1000)+(Info!$B$6/(Info!$B$6+Info!$B$7))*(Info!$B$9-1)*(-Info!$B$7*EXP(-Info!$B$7*H3454*1000)+Info!$B$6*EXP(-Info!$B$6*H3454*1000)))^2*(0.01*H3454*1000)^2)</f>
        <v>4.6176333257758436E-4</v>
      </c>
      <c r="AE3454" s="37">
        <f t="shared" si="891"/>
        <v>0</v>
      </c>
      <c r="AF3454" s="37">
        <f t="shared" si="877"/>
        <v>1.5957359440396908</v>
      </c>
      <c r="AG3454" s="37">
        <f t="shared" si="892"/>
        <v>2.5231451399471368E-2</v>
      </c>
      <c r="AH3454" s="37">
        <f t="shared" si="879"/>
        <v>0.86906278836751172</v>
      </c>
      <c r="AI3454">
        <f>AF3454*EXP(Info!$B$6*H3454*1000)</f>
        <v>1.6689468577213524</v>
      </c>
      <c r="AJ3454">
        <f>2*SQRT((EXP(Info!$B$6*H3454)*AG3454)^2+(Info!$B$6*H3454*0.01*AI3454)^2)</f>
        <v>5.0465166525044992E-2</v>
      </c>
      <c r="AK3454">
        <f t="shared" si="880"/>
        <v>0</v>
      </c>
      <c r="AL3454">
        <f t="shared" si="881"/>
        <v>4.1990364248626524E-2</v>
      </c>
      <c r="AM3454">
        <f t="shared" si="893"/>
        <v>1.0565346053225222</v>
      </c>
      <c r="AN3454">
        <f t="shared" si="894"/>
        <v>4.3351475915324102E-2</v>
      </c>
      <c r="AO3454">
        <f t="shared" si="884"/>
        <v>2.5496531606287984</v>
      </c>
      <c r="AP3454">
        <f t="shared" si="885"/>
        <v>0.43826475561907191</v>
      </c>
      <c r="AQ3454">
        <f t="shared" si="888"/>
        <v>6</v>
      </c>
      <c r="AR3454">
        <v>1</v>
      </c>
      <c r="AS3454">
        <v>1</v>
      </c>
      <c r="AT3454">
        <v>1</v>
      </c>
      <c r="AU3454">
        <v>1</v>
      </c>
      <c r="AV3454">
        <v>1</v>
      </c>
      <c r="AW3454">
        <v>0</v>
      </c>
      <c r="AX3454">
        <v>1</v>
      </c>
    </row>
    <row r="3455" spans="1:52">
      <c r="A3455" s="13" t="s">
        <v>98</v>
      </c>
      <c r="B3455" s="13" t="s">
        <v>99</v>
      </c>
      <c r="D3455" s="14">
        <v>-46.35</v>
      </c>
      <c r="E3455" s="14">
        <v>50.57</v>
      </c>
      <c r="F3455" s="14">
        <v>1796</v>
      </c>
      <c r="G3455" s="16">
        <v>8</v>
      </c>
      <c r="H3455">
        <v>5.8553300000000004</v>
      </c>
      <c r="J3455">
        <f>(F3455*100*Info!$B$11)/AI3455</f>
        <v>3.5532152292023071</v>
      </c>
      <c r="K3455">
        <f>2*((F3455*100*Info!$B$11)/AI3455^2)*(AJ3455/2)</f>
        <v>0.16163205108688233</v>
      </c>
      <c r="L3455">
        <f t="shared" si="889"/>
        <v>0.32903981448442543</v>
      </c>
      <c r="M3455">
        <f t="shared" si="890"/>
        <v>12.509897294287596</v>
      </c>
      <c r="N3455">
        <f t="shared" si="873"/>
        <v>0.85545016522598671</v>
      </c>
      <c r="O3455">
        <v>0.37833111937169489</v>
      </c>
      <c r="P3455">
        <v>1.4400796350293571E-2</v>
      </c>
      <c r="Q3455">
        <v>0.38029552486766932</v>
      </c>
      <c r="R3455">
        <v>1.325822093745839E-2</v>
      </c>
      <c r="S3455">
        <v>1.5560563655125621</v>
      </c>
      <c r="T3455">
        <v>3.098240729504631E-2</v>
      </c>
      <c r="U3455">
        <v>0.85388193999402062</v>
      </c>
      <c r="V3455">
        <v>4.3596798415284292E-2</v>
      </c>
      <c r="W3455" s="37">
        <f>U3455*Info!$B$2</f>
        <v>0.40986333119712987</v>
      </c>
      <c r="X3455" s="37">
        <f>W3455*SQRT((0.5*V3455/U3455)^2+Info!$B$3^2)</f>
        <v>2.30097607892139E-2</v>
      </c>
      <c r="Y3455" s="28">
        <f>W3455*Info!$D$2</f>
        <v>0.33198929826967521</v>
      </c>
      <c r="Z3455" s="28">
        <f>Y3455*SQRT(Info!$D$3^2+(X3455/W3455)^2)</f>
        <v>2.4958240811354213E-2</v>
      </c>
      <c r="AA3455" s="37">
        <f t="shared" si="874"/>
        <v>0</v>
      </c>
      <c r="AB3455" s="37">
        <f t="shared" si="875"/>
        <v>2.4110056521242387E-2</v>
      </c>
      <c r="AC3455" s="37">
        <f>(1-EXP(-Info!$B$6*H3455*1000))+(Info!$B$6/(Info!$B$6-Info!$B$7))*(EXP(-Info!$B$7*H3455*1000)-EXP(-Info!$B$6*H3455*1000))*(Info!$B$9-1)</f>
        <v>5.9891561952091943E-2</v>
      </c>
      <c r="AD3455" s="37">
        <f>SQRT((Info!$B$6*EXP(-Info!$B$6*H3455*1000)+(Info!$B$6/(Info!$B$6+Info!$B$7))*(Info!$B$9-1)*(-Info!$B$7*EXP(-Info!$B$7*H3455*1000)+Info!$B$6*EXP(-Info!$B$6*H3455*1000)))^2*(0.01*H3455*1000)^2)</f>
        <v>5.4777456621040409E-4</v>
      </c>
      <c r="AE3455" s="37">
        <f t="shared" si="891"/>
        <v>0</v>
      </c>
      <c r="AF3455" s="37">
        <f t="shared" si="877"/>
        <v>1.2240670672428868</v>
      </c>
      <c r="AG3455" s="37">
        <f t="shared" si="892"/>
        <v>2.9375009359089262E-2</v>
      </c>
      <c r="AH3455" s="37">
        <f t="shared" si="879"/>
        <v>0.78664699709620189</v>
      </c>
      <c r="AI3455">
        <f>AF3455*EXP(Info!$B$6*H3455*1000)</f>
        <v>1.2915920414855384</v>
      </c>
      <c r="AJ3455">
        <f>2*SQRT((EXP(Info!$B$6*H3455)*AG3455)^2+(Info!$B$6*H3455*0.01*AI3455)^2)</f>
        <v>5.8753173496801703E-2</v>
      </c>
      <c r="AK3455">
        <f t="shared" si="880"/>
        <v>0</v>
      </c>
      <c r="AL3455">
        <f t="shared" si="881"/>
        <v>6.4118284312592005E-2</v>
      </c>
      <c r="AM3455">
        <f t="shared" si="893"/>
        <v>1.0051922916075124</v>
      </c>
      <c r="AN3455">
        <f t="shared" si="894"/>
        <v>5.1884799003262351E-2</v>
      </c>
      <c r="AO3455">
        <f t="shared" si="884"/>
        <v>3.5207260110513987</v>
      </c>
      <c r="AP3455">
        <f t="shared" si="885"/>
        <v>0.44307193026514202</v>
      </c>
      <c r="AQ3455">
        <f t="shared" si="888"/>
        <v>6</v>
      </c>
      <c r="AR3455">
        <v>1</v>
      </c>
      <c r="AS3455">
        <v>1</v>
      </c>
      <c r="AT3455">
        <v>1</v>
      </c>
      <c r="AU3455">
        <v>1</v>
      </c>
      <c r="AV3455">
        <v>1</v>
      </c>
      <c r="AW3455">
        <v>0</v>
      </c>
      <c r="AX3455">
        <v>1</v>
      </c>
    </row>
    <row r="3456" spans="1:52">
      <c r="A3456" s="13" t="s">
        <v>98</v>
      </c>
      <c r="B3456" s="13" t="s">
        <v>99</v>
      </c>
      <c r="D3456" s="14">
        <v>-46.35</v>
      </c>
      <c r="E3456" s="14">
        <v>50.57</v>
      </c>
      <c r="F3456" s="14">
        <v>1796</v>
      </c>
      <c r="G3456" s="16">
        <v>10</v>
      </c>
      <c r="H3456">
        <v>6.8191699999999997</v>
      </c>
      <c r="J3456">
        <f>(F3456*100*Info!$B$11)/AI3456</f>
        <v>4.0176108930598637</v>
      </c>
      <c r="K3456">
        <f>2*((F3456*100*Info!$B$11)/AI3456^2)*(AJ3456/2)</f>
        <v>0.19026444213688448</v>
      </c>
      <c r="L3456">
        <f t="shared" si="889"/>
        <v>0.32570279394647506</v>
      </c>
      <c r="M3456">
        <f t="shared" si="890"/>
        <v>14.001453893595478</v>
      </c>
      <c r="N3456">
        <f t="shared" si="873"/>
        <v>0.79172205214033176</v>
      </c>
      <c r="O3456">
        <v>0.40179906325153769</v>
      </c>
      <c r="P3456">
        <v>8.3472439745025176E-3</v>
      </c>
      <c r="Q3456">
        <v>0.3985547320201962</v>
      </c>
      <c r="R3456">
        <v>1.1278577251413621E-2</v>
      </c>
      <c r="S3456">
        <v>1.4016728363605531</v>
      </c>
      <c r="T3456">
        <v>2.575090188252804E-2</v>
      </c>
      <c r="U3456">
        <v>0.84522213213699982</v>
      </c>
      <c r="V3456">
        <v>2.6115496575259241E-2</v>
      </c>
      <c r="W3456" s="37">
        <f>U3456*Info!$B$2</f>
        <v>0.40570662342575992</v>
      </c>
      <c r="X3456" s="37">
        <f>W3456*SQRT((0.5*V3456/U3456)^2+Info!$B$3^2)</f>
        <v>2.1231555864417412E-2</v>
      </c>
      <c r="Y3456" s="28">
        <f>W3456*Info!$D$2</f>
        <v>0.32862236497486558</v>
      </c>
      <c r="Z3456" s="28">
        <f>Y3456*SQRT(Info!$D$3^2+(X3456/W3456)^2)</f>
        <v>2.3785241757499343E-2</v>
      </c>
      <c r="AA3456" s="37">
        <f t="shared" si="874"/>
        <v>0</v>
      </c>
      <c r="AB3456" s="37">
        <f t="shared" si="875"/>
        <v>2.1637885407690478E-2</v>
      </c>
      <c r="AC3456" s="37">
        <f>(1-EXP(-Info!$B$6*H3456*1000))+(Info!$B$6/(Info!$B$6-Info!$B$7))*(EXP(-Info!$B$7*H3456*1000)-EXP(-Info!$B$6*H3456*1000))*(Info!$B$9-1)</f>
        <v>6.9433454590114227E-2</v>
      </c>
      <c r="AD3456" s="37">
        <f>SQRT((Info!$B$6*EXP(-Info!$B$6*H3456*1000)+(Info!$B$6/(Info!$B$6+Info!$B$7))*(Info!$B$9-1)*(-Info!$B$7*EXP(-Info!$B$7*H3456*1000)+Info!$B$6*EXP(-Info!$B$6*H3456*1000)))^2*(0.01*H3456*1000)^2)</f>
        <v>6.3220002026360348E-4</v>
      </c>
      <c r="AE3456" s="37">
        <f t="shared" si="891"/>
        <v>0</v>
      </c>
      <c r="AF3456" s="37">
        <f t="shared" si="877"/>
        <v>1.0730504713856874</v>
      </c>
      <c r="AG3456" s="37">
        <f t="shared" si="892"/>
        <v>2.7046533278843463E-2</v>
      </c>
      <c r="AH3456" s="37">
        <f t="shared" si="879"/>
        <v>0.76554987979353695</v>
      </c>
      <c r="AI3456">
        <f>AF3456*EXP(Info!$B$6*H3456*1000)</f>
        <v>1.1422969107462868</v>
      </c>
      <c r="AJ3456">
        <f>2*SQRT((EXP(Info!$B$6*H3456)*AG3456)^2+(Info!$B$6*H3456*0.01*AI3456)^2)</f>
        <v>5.4096449423030366E-2</v>
      </c>
      <c r="AK3456">
        <f t="shared" si="880"/>
        <v>0</v>
      </c>
      <c r="AL3456">
        <f t="shared" si="881"/>
        <v>5.7543792453212055E-2</v>
      </c>
      <c r="AM3456">
        <f t="shared" si="893"/>
        <v>0.99192548831476379</v>
      </c>
      <c r="AN3456">
        <f t="shared" si="894"/>
        <v>3.4822136415428105E-2</v>
      </c>
      <c r="AO3456">
        <f t="shared" si="884"/>
        <v>3.4850198913352073</v>
      </c>
      <c r="AP3456">
        <f t="shared" si="885"/>
        <v>0.47537688374966869</v>
      </c>
      <c r="AQ3456">
        <f t="shared" si="888"/>
        <v>6</v>
      </c>
      <c r="AR3456">
        <v>1</v>
      </c>
      <c r="AS3456">
        <v>1</v>
      </c>
      <c r="AT3456">
        <v>1</v>
      </c>
      <c r="AU3456">
        <v>1</v>
      </c>
      <c r="AV3456">
        <v>1</v>
      </c>
      <c r="AW3456">
        <v>0</v>
      </c>
      <c r="AX3456">
        <v>1</v>
      </c>
    </row>
    <row r="3457" spans="1:52">
      <c r="A3457" s="13" t="s">
        <v>98</v>
      </c>
      <c r="B3457" s="13" t="s">
        <v>99</v>
      </c>
      <c r="D3457" s="14">
        <v>-46.35</v>
      </c>
      <c r="E3457" s="14">
        <v>50.57</v>
      </c>
      <c r="F3457" s="14">
        <v>1796</v>
      </c>
      <c r="G3457" s="44">
        <v>12</v>
      </c>
      <c r="H3457">
        <v>7.7830000000000004</v>
      </c>
      <c r="J3457">
        <f>(F3457*100*Info!$B$11)/AI3457</f>
        <v>4.220539232535363</v>
      </c>
      <c r="K3457">
        <f>2*((F3457*100*Info!$B$11)/AI3457^2)*(AJ3457/2)</f>
        <v>0.22421204031122055</v>
      </c>
      <c r="L3457">
        <f t="shared" si="889"/>
        <v>0.37048039106051428</v>
      </c>
      <c r="M3457">
        <f t="shared" si="890"/>
        <v>16.7308091713086</v>
      </c>
      <c r="N3457">
        <f t="shared" si="873"/>
        <v>1.0295264937811193</v>
      </c>
      <c r="O3457">
        <v>0.48673854013179702</v>
      </c>
      <c r="P3457">
        <v>1.0197879383878771E-2</v>
      </c>
      <c r="Q3457">
        <v>0.48856085178196862</v>
      </c>
      <c r="R3457">
        <v>1.1151431472887221E-2</v>
      </c>
      <c r="S3457">
        <v>1.388261942203675</v>
      </c>
      <c r="T3457">
        <v>1.9796983620483599E-2</v>
      </c>
      <c r="U3457">
        <v>0.96142321118245433</v>
      </c>
      <c r="V3457">
        <v>2.9856264733977841E-2</v>
      </c>
      <c r="W3457" s="37">
        <f>U3457*Info!$B$2</f>
        <v>0.46148314136757806</v>
      </c>
      <c r="X3457" s="37">
        <f>W3457*SQRT((0.5*V3457/U3457)^2+Info!$B$3^2)</f>
        <v>2.4161149917643933E-2</v>
      </c>
      <c r="Y3457" s="28">
        <f>W3457*Info!$D$2</f>
        <v>0.37380134450773828</v>
      </c>
      <c r="Z3457" s="28">
        <f>Y3457*SQRT(Info!$D$3^2+(X3457/W3457)^2)</f>
        <v>2.7061491338633507E-2</v>
      </c>
      <c r="AA3457" s="37">
        <f t="shared" si="874"/>
        <v>2.525539876421895E-2</v>
      </c>
      <c r="AB3457" s="37">
        <f t="shared" si="875"/>
        <v>2.4693326048244299E-2</v>
      </c>
      <c r="AC3457" s="37">
        <f>(1-EXP(-Info!$B$6*H3457*1000))+(Info!$B$6/(Info!$B$6-Info!$B$7))*(EXP(-Info!$B$7*H3457*1000)-EXP(-Info!$B$6*H3457*1000))*(Info!$B$9-1)</f>
        <v>7.8887834137725946E-2</v>
      </c>
      <c r="AD3457" s="37">
        <f>SQRT((Info!$B$6*EXP(-Info!$B$6*H3457*1000)+(Info!$B$6/(Info!$B$6+Info!$B$7))*(Info!$B$9-1)*(-Info!$B$7*EXP(-Info!$B$7*H3457*1000)+Info!$B$6*EXP(-Info!$B$6*H3457*1000)))^2*(0.01*H3457*1000)^2)</f>
        <v>7.1505919683337879E-4</v>
      </c>
      <c r="AE3457" s="37">
        <f t="shared" si="891"/>
        <v>1.9480867169354016E-3</v>
      </c>
      <c r="AF3457" s="37">
        <f t="shared" si="877"/>
        <v>1.012468253987143</v>
      </c>
      <c r="AG3457" s="37">
        <f t="shared" si="892"/>
        <v>2.8880780727761853E-2</v>
      </c>
      <c r="AH3457" s="37">
        <f t="shared" si="879"/>
        <v>0.72930635293508717</v>
      </c>
      <c r="AI3457">
        <f>AF3457*EXP(Info!$B$6*H3457*1000)</f>
        <v>1.0873739725826517</v>
      </c>
      <c r="AJ3457">
        <f>2*SQRT((EXP(Info!$B$6*H3457)*AG3457)^2+(Info!$B$6*H3457*0.01*AI3457)^2)</f>
        <v>5.7765684321720322E-2</v>
      </c>
      <c r="AK3457">
        <f t="shared" si="880"/>
        <v>3.3582103736781936E-2</v>
      </c>
      <c r="AL3457">
        <f t="shared" si="881"/>
        <v>6.5669431292700892E-2</v>
      </c>
      <c r="AM3457">
        <f t="shared" si="893"/>
        <v>1.0037439230714671</v>
      </c>
      <c r="AN3457">
        <f t="shared" si="894"/>
        <v>3.1099006103296113E-2</v>
      </c>
      <c r="AO3457">
        <f t="shared" si="884"/>
        <v>3.964140179920344</v>
      </c>
      <c r="AP3457">
        <f t="shared" si="885"/>
        <v>0.50626876329848258</v>
      </c>
      <c r="AQ3457">
        <f t="shared" si="888"/>
        <v>6</v>
      </c>
      <c r="AR3457">
        <v>1</v>
      </c>
      <c r="AS3457">
        <v>1</v>
      </c>
      <c r="AT3457">
        <v>1</v>
      </c>
      <c r="AU3457">
        <v>1</v>
      </c>
      <c r="AV3457">
        <v>1</v>
      </c>
      <c r="AW3457">
        <v>0</v>
      </c>
      <c r="AX3457">
        <v>1</v>
      </c>
      <c r="AZ3457"/>
    </row>
    <row r="3458" spans="1:52">
      <c r="A3458" s="13" t="s">
        <v>98</v>
      </c>
      <c r="B3458" s="13" t="s">
        <v>99</v>
      </c>
      <c r="D3458" s="14">
        <v>-46.35</v>
      </c>
      <c r="E3458" s="14">
        <v>50.57</v>
      </c>
      <c r="F3458" s="14">
        <v>1796</v>
      </c>
      <c r="G3458" s="16">
        <v>14</v>
      </c>
      <c r="H3458">
        <v>10.896000000000001</v>
      </c>
      <c r="J3458">
        <f>(F3458*100*Info!$B$11)/AI3458</f>
        <v>11.201096850580555</v>
      </c>
      <c r="K3458">
        <f>2*((F3458*100*Info!$B$11)/AI3458^2)*(AJ3458/2)</f>
        <v>3.1583556137576227</v>
      </c>
      <c r="L3458">
        <f t="shared" si="889"/>
        <v>0.76821289302483609</v>
      </c>
      <c r="M3458">
        <f t="shared" si="890"/>
        <v>92.071649078003773</v>
      </c>
      <c r="N3458">
        <f t="shared" si="873"/>
        <v>26.171411977643686</v>
      </c>
      <c r="O3458">
        <v>0.82037967600180384</v>
      </c>
      <c r="P3458">
        <v>2.2789295708454619E-2</v>
      </c>
      <c r="Q3458">
        <v>0.65737729579477644</v>
      </c>
      <c r="R3458">
        <v>1.6794832772143831E-2</v>
      </c>
      <c r="S3458">
        <v>1.1458571386460701</v>
      </c>
      <c r="T3458">
        <v>2.3497952997013329E-2</v>
      </c>
      <c r="U3458">
        <v>1.993567606559403</v>
      </c>
      <c r="V3458">
        <v>7.166184638704462E-2</v>
      </c>
      <c r="W3458" s="37">
        <f>U3458*Info!$B$2</f>
        <v>0.95691245114851342</v>
      </c>
      <c r="X3458" s="37">
        <f>W3458*SQRT((0.5*V3458/U3458)^2+Info!$B$3^2)</f>
        <v>5.0842932675224613E-2</v>
      </c>
      <c r="Y3458" s="28">
        <f>W3458*Info!$D$2</f>
        <v>0.77509908543029593</v>
      </c>
      <c r="Z3458" s="28">
        <f>Y3458*SQRT(Info!$D$3^2+(X3458/W3458)^2)</f>
        <v>5.6550574495286388E-2</v>
      </c>
      <c r="AA3458" s="37">
        <f t="shared" si="874"/>
        <v>0</v>
      </c>
      <c r="AB3458" s="37">
        <f t="shared" si="875"/>
        <v>5.210414381543247E-2</v>
      </c>
      <c r="AC3458" s="37">
        <f>(1-EXP(-Info!$B$6*H3458*1000))+(Info!$B$6/(Info!$B$6-Info!$B$7))*(EXP(-Info!$B$7*H3458*1000)-EXP(-Info!$B$6*H3458*1000))*(Info!$B$9-1)</f>
        <v>0.10883592551914328</v>
      </c>
      <c r="AD3458" s="37">
        <f>SQRT((Info!$B$6*EXP(-Info!$B$6*H3458*1000)+(Info!$B$6/(Info!$B$6+Info!$B$7))*(Info!$B$9-1)*(-Info!$B$7*EXP(-Info!$B$7*H3458*1000)+Info!$B$6*EXP(-Info!$B$6*H3458*1000)))^2*(0.01*H3458*1000)^2)</f>
        <v>9.7223523274220442E-4</v>
      </c>
      <c r="AE3458" s="37">
        <f t="shared" si="891"/>
        <v>0</v>
      </c>
      <c r="AF3458" s="37">
        <f t="shared" si="877"/>
        <v>0.37075805321577415</v>
      </c>
      <c r="AG3458" s="37">
        <f t="shared" si="892"/>
        <v>5.7758167599997468E-2</v>
      </c>
      <c r="AH3458" s="37">
        <f t="shared" si="879"/>
        <v>0.32356394240721581</v>
      </c>
      <c r="AI3458">
        <f>AF3458*EXP(Info!$B$6*H3458*1000)</f>
        <v>0.4097192063369266</v>
      </c>
      <c r="AJ3458">
        <f>2*SQRT((EXP(Info!$B$6*H3458)*AG3458)^2+(Info!$B$6*H3458*0.01*AI3458)^2)</f>
        <v>0.11552787844446497</v>
      </c>
      <c r="AK3458">
        <f t="shared" si="880"/>
        <v>0</v>
      </c>
      <c r="AL3458">
        <f t="shared" si="881"/>
        <v>0.13856576006276111</v>
      </c>
      <c r="AM3458">
        <f t="shared" si="893"/>
        <v>0.80130860749569688</v>
      </c>
      <c r="AN3458">
        <f t="shared" si="894"/>
        <v>3.0242190224178869E-2</v>
      </c>
      <c r="AO3458">
        <f t="shared" si="884"/>
        <v>8.2198779461857701</v>
      </c>
      <c r="AP3458">
        <f t="shared" si="885"/>
        <v>0.4115133458742618</v>
      </c>
      <c r="AQ3458">
        <f t="shared" si="888"/>
        <v>6</v>
      </c>
      <c r="AR3458">
        <v>1</v>
      </c>
      <c r="AS3458">
        <v>1</v>
      </c>
      <c r="AT3458">
        <v>1</v>
      </c>
      <c r="AU3458">
        <v>1</v>
      </c>
      <c r="AV3458">
        <v>1</v>
      </c>
      <c r="AW3458">
        <v>0</v>
      </c>
      <c r="AX3458">
        <v>1</v>
      </c>
    </row>
    <row r="3459" spans="1:52">
      <c r="A3459" s="13" t="s">
        <v>98</v>
      </c>
      <c r="B3459" s="13" t="s">
        <v>99</v>
      </c>
      <c r="D3459" s="14">
        <v>-46.35</v>
      </c>
      <c r="E3459" s="14">
        <v>50.57</v>
      </c>
      <c r="F3459" s="14">
        <v>1796</v>
      </c>
      <c r="G3459" s="44">
        <v>16</v>
      </c>
      <c r="H3459">
        <v>11.219299999999999</v>
      </c>
      <c r="J3459">
        <f>(F3459*100*Info!$B$11)/AI3459</f>
        <v>9.0215846627451857</v>
      </c>
      <c r="K3459">
        <f>2*((F3459*100*Info!$B$11)/AI3459^2)*(AJ3459/2)</f>
        <v>1.17824595287531</v>
      </c>
      <c r="L3459">
        <f t="shared" si="889"/>
        <v>0.44089822702722459</v>
      </c>
      <c r="M3459">
        <f t="shared" si="890"/>
        <v>42.560327305749787</v>
      </c>
      <c r="N3459">
        <f t="shared" si="873"/>
        <v>5.7135259173380684</v>
      </c>
      <c r="O3459">
        <v>0.66127160083184777</v>
      </c>
      <c r="P3459">
        <v>1.381990607487542E-2</v>
      </c>
      <c r="Q3459">
        <v>0.63603489029873728</v>
      </c>
      <c r="R3459">
        <v>1.4132490459465311E-2</v>
      </c>
      <c r="S3459">
        <v>0.91635711784579921</v>
      </c>
      <c r="T3459">
        <v>1.485009441636728E-2</v>
      </c>
      <c r="U3459">
        <v>1.14416255073518</v>
      </c>
      <c r="V3459">
        <v>3.5536731720225229E-2</v>
      </c>
      <c r="W3459" s="37">
        <f>U3459*Info!$B$2</f>
        <v>0.54919802435288634</v>
      </c>
      <c r="X3459" s="37">
        <f>W3459*SQRT((0.5*V3459/U3459)^2+Info!$B$3^2)</f>
        <v>2.8753901833331194E-2</v>
      </c>
      <c r="Y3459" s="28">
        <f>W3459*Info!$D$2</f>
        <v>0.44485039972583795</v>
      </c>
      <c r="Z3459" s="28">
        <f>Y3459*SQRT(Info!$D$3^2+(X3459/W3459)^2)</f>
        <v>3.2205349884266966E-2</v>
      </c>
      <c r="AA3459" s="37">
        <f t="shared" si="874"/>
        <v>0.11207357647896143</v>
      </c>
      <c r="AB3459" s="37">
        <f t="shared" si="875"/>
        <v>2.957252646664538E-2</v>
      </c>
      <c r="AC3459" s="37">
        <f>(1-EXP(-Info!$B$6*H3459*1000))+(Info!$B$6/(Info!$B$6-Info!$B$7))*(EXP(-Info!$B$7*H3459*1000)-EXP(-Info!$B$6*H3459*1000))*(Info!$B$9-1)</f>
        <v>0.1118954134795201</v>
      </c>
      <c r="AD3459" s="37">
        <f>SQRT((Info!$B$6*EXP(-Info!$B$6*H3459*1000)+(Info!$B$6/(Info!$B$6+Info!$B$7))*(Info!$B$9-1)*(-Info!$B$7*EXP(-Info!$B$7*H3459*1000)+Info!$B$6*EXP(-Info!$B$6*H3459*1000)))^2*(0.01*H3459*1000)^2)</f>
        <v>9.9804859374643859E-4</v>
      </c>
      <c r="AE3459" s="37">
        <f t="shared" si="891"/>
        <v>3.310920047527928E-3</v>
      </c>
      <c r="AF3459" s="37">
        <f t="shared" si="877"/>
        <v>0.45896619893971924</v>
      </c>
      <c r="AG3459" s="37">
        <f t="shared" si="892"/>
        <v>3.3215630037272098E-2</v>
      </c>
      <c r="AH3459" s="37">
        <f t="shared" si="879"/>
        <v>0.50085953391039428</v>
      </c>
      <c r="AI3459">
        <f>AF3459*EXP(Info!$B$6*H3459*1000)</f>
        <v>0.50870270393565531</v>
      </c>
      <c r="AJ3459">
        <f>2*SQRT((EXP(Info!$B$6*H3459)*AG3459)^2+(Info!$B$6*H3459*0.01*AI3459)^2)</f>
        <v>6.6438095360790858E-2</v>
      </c>
      <c r="AK3459">
        <f t="shared" si="880"/>
        <v>0.14902423464407502</v>
      </c>
      <c r="AL3459">
        <f t="shared" si="881"/>
        <v>7.8645176885396725E-2</v>
      </c>
      <c r="AM3459">
        <f t="shared" si="893"/>
        <v>0.96183608898164696</v>
      </c>
      <c r="AN3459">
        <f t="shared" si="894"/>
        <v>2.9339654132074365E-2</v>
      </c>
      <c r="AO3459">
        <f t="shared" si="884"/>
        <v>4.7176110239226663</v>
      </c>
      <c r="AP3459">
        <f t="shared" si="885"/>
        <v>0.57795249495532663</v>
      </c>
      <c r="AQ3459">
        <f t="shared" si="888"/>
        <v>6</v>
      </c>
      <c r="AR3459">
        <v>1</v>
      </c>
      <c r="AS3459">
        <v>1</v>
      </c>
      <c r="AT3459">
        <v>1</v>
      </c>
      <c r="AU3459">
        <v>1</v>
      </c>
      <c r="AV3459">
        <v>1</v>
      </c>
      <c r="AW3459">
        <v>0</v>
      </c>
      <c r="AX3459">
        <v>1</v>
      </c>
    </row>
    <row r="3460" spans="1:52">
      <c r="A3460" s="13" t="s">
        <v>98</v>
      </c>
      <c r="B3460" s="13" t="s">
        <v>99</v>
      </c>
      <c r="D3460" s="14">
        <v>-46.35</v>
      </c>
      <c r="E3460" s="14">
        <v>50.57</v>
      </c>
      <c r="F3460" s="14">
        <v>1796</v>
      </c>
      <c r="G3460" s="16">
        <v>18</v>
      </c>
      <c r="H3460">
        <v>11.5427</v>
      </c>
      <c r="J3460">
        <f>(F3460*100*Info!$B$11)/AI3460</f>
        <v>8.0660523773869119</v>
      </c>
      <c r="K3460">
        <f>2*((F3460*100*Info!$B$11)/AI3460^2)*(AJ3460/2)</f>
        <v>1.0022336608336224</v>
      </c>
      <c r="L3460">
        <f t="shared" si="889"/>
        <v>0.45966715096648081</v>
      </c>
      <c r="M3460">
        <f t="shared" si="890"/>
        <v>39.672382679700405</v>
      </c>
      <c r="N3460">
        <f t="shared" si="873"/>
        <v>5.0796244747894939</v>
      </c>
      <c r="O3460">
        <v>0.66096199763000474</v>
      </c>
      <c r="P3460">
        <v>1.373764534640734E-2</v>
      </c>
      <c r="Q3460">
        <v>0.64028555826993838</v>
      </c>
      <c r="R3460">
        <v>1.578697926264697E-2</v>
      </c>
      <c r="S3460">
        <v>0.98576381105446453</v>
      </c>
      <c r="T3460">
        <v>2.096245821935375E-2</v>
      </c>
      <c r="U3460">
        <v>1.1928692557579881</v>
      </c>
      <c r="V3460">
        <v>3.6866821851593672E-2</v>
      </c>
      <c r="W3460" s="37">
        <f>U3460*Info!$B$2</f>
        <v>0.57257724276383426</v>
      </c>
      <c r="X3460" s="37">
        <f>W3460*SQRT((0.5*V3460/U3460)^2+Info!$B$3^2)</f>
        <v>2.9964971390034175E-2</v>
      </c>
      <c r="Y3460" s="28">
        <f>W3460*Info!$D$2</f>
        <v>0.46378756663870579</v>
      </c>
      <c r="Z3460" s="28">
        <f>Y3460*SQRT(Info!$D$3^2+(X3460/W3460)^2)</f>
        <v>3.3568722588128409E-2</v>
      </c>
      <c r="AA3460" s="37">
        <f t="shared" si="874"/>
        <v>8.8384754866170478E-2</v>
      </c>
      <c r="AB3460" s="37">
        <f t="shared" si="875"/>
        <v>3.0742157297780577E-2</v>
      </c>
      <c r="AC3460" s="37">
        <f>(1-EXP(-Info!$B$6*H3460*1000))+(Info!$B$6/(Info!$B$6-Info!$B$7))*(EXP(-Info!$B$7*H3460*1000)-EXP(-Info!$B$6*H3460*1000))*(Info!$B$9-1)</f>
        <v>0.11494640178340941</v>
      </c>
      <c r="AD3460" s="37">
        <f>SQRT((Info!$B$6*EXP(-Info!$B$6*H3460*1000)+(Info!$B$6/(Info!$B$6+Info!$B$7))*(Info!$B$9-1)*(-Info!$B$7*EXP(-Info!$B$7*H3460*1000)+Info!$B$6*EXP(-Info!$B$6*H3460*1000)))^2*(0.01*H3460*1000)^2)</f>
        <v>1.0237042973571769E-3</v>
      </c>
      <c r="AE3460" s="37">
        <f t="shared" si="891"/>
        <v>3.5348585359964188E-3</v>
      </c>
      <c r="AF3460" s="37">
        <f t="shared" si="877"/>
        <v>0.51181673487138379</v>
      </c>
      <c r="AG3460" s="37">
        <f t="shared" si="892"/>
        <v>3.5344172429380309E-2</v>
      </c>
      <c r="AH3460" s="37">
        <f t="shared" si="879"/>
        <v>0.51920828207712055</v>
      </c>
      <c r="AI3460">
        <f>AF3460*EXP(Info!$B$6*H3460*1000)</f>
        <v>0.56896537451070583</v>
      </c>
      <c r="AJ3460">
        <f>2*SQRT((EXP(Info!$B$6*H3460)*AG3460)^2+(Info!$B$6*H3460*0.01*AI3460)^2)</f>
        <v>7.069582783544634E-2</v>
      </c>
      <c r="AK3460">
        <f t="shared" si="880"/>
        <v>0.11752520854554688</v>
      </c>
      <c r="AL3460">
        <f t="shared" si="881"/>
        <v>8.1755693117717659E-2</v>
      </c>
      <c r="AM3460">
        <f t="shared" si="893"/>
        <v>0.96871765784688779</v>
      </c>
      <c r="AN3460">
        <f t="shared" si="894"/>
        <v>3.1238912020448647E-2</v>
      </c>
      <c r="AO3460">
        <f t="shared" si="884"/>
        <v>4.918438509848424</v>
      </c>
      <c r="AP3460">
        <f t="shared" si="885"/>
        <v>0.55409425168729654</v>
      </c>
      <c r="AQ3460">
        <f t="shared" si="888"/>
        <v>6</v>
      </c>
      <c r="AR3460">
        <v>1</v>
      </c>
      <c r="AS3460">
        <v>1</v>
      </c>
      <c r="AT3460">
        <v>1</v>
      </c>
      <c r="AU3460">
        <v>1</v>
      </c>
      <c r="AV3460">
        <v>1</v>
      </c>
      <c r="AW3460">
        <v>0</v>
      </c>
      <c r="AX3460">
        <v>1</v>
      </c>
    </row>
    <row r="3461" spans="1:52">
      <c r="A3461" s="13" t="s">
        <v>98</v>
      </c>
      <c r="B3461" s="13" t="s">
        <v>99</v>
      </c>
      <c r="D3461" s="14">
        <v>-46.35</v>
      </c>
      <c r="E3461" s="14">
        <v>50.57</v>
      </c>
      <c r="F3461" s="14">
        <v>1796</v>
      </c>
      <c r="G3461" s="16">
        <v>20</v>
      </c>
      <c r="H3461">
        <v>11.866</v>
      </c>
      <c r="J3461">
        <f>(F3461*100*Info!$B$11)/AI3461</f>
        <v>21.13042085975114</v>
      </c>
      <c r="K3461">
        <f>2*((F3461*100*Info!$B$11)/AI3461^2)*(AJ3461/2)</f>
        <v>17.339927872036274</v>
      </c>
      <c r="L3461">
        <f t="shared" si="889"/>
        <v>1.0062042951078676</v>
      </c>
      <c r="M3461">
        <f t="shared" si="890"/>
        <v>227.49826642374771</v>
      </c>
      <c r="N3461">
        <f t="shared" si="873"/>
        <v>187.95787248852685</v>
      </c>
      <c r="O3461">
        <v>0.61928083608050477</v>
      </c>
      <c r="P3461">
        <v>4.27966836637362E-2</v>
      </c>
      <c r="Q3461">
        <v>0.73623317483248407</v>
      </c>
      <c r="R3461">
        <v>4.5037171790552957E-2</v>
      </c>
      <c r="S3461">
        <v>1.2100196976664741</v>
      </c>
      <c r="T3461">
        <v>4.0906227077066953E-2</v>
      </c>
      <c r="U3461">
        <v>2.6111723801062681</v>
      </c>
      <c r="V3461">
        <v>0.25031525400243509</v>
      </c>
      <c r="W3461" s="37">
        <f>U3461*Info!$B$2</f>
        <v>1.2533627424510085</v>
      </c>
      <c r="X3461" s="37">
        <f>W3461*SQRT((0.5*V3461/U3461)^2+Info!$B$3^2)</f>
        <v>8.6812328907027198E-2</v>
      </c>
      <c r="Y3461" s="28">
        <f>W3461*Info!$D$2</f>
        <v>1.0152238213853171</v>
      </c>
      <c r="Z3461" s="28">
        <f>Y3461*SQRT(Info!$D$3^2+(X3461/W3461)^2)</f>
        <v>8.6725531028569267E-2</v>
      </c>
      <c r="AA3461" s="37">
        <f t="shared" si="874"/>
        <v>0</v>
      </c>
      <c r="AB3461" s="37">
        <f t="shared" si="875"/>
        <v>8.9410678799656515E-2</v>
      </c>
      <c r="AC3461" s="37">
        <f>(1-EXP(-Info!$B$6*H3461*1000))+(Info!$B$6/(Info!$B$6-Info!$B$7))*(EXP(-Info!$B$7*H3461*1000)-EXP(-Info!$B$6*H3461*1000))*(Info!$B$9-1)</f>
        <v>0.11798703191959996</v>
      </c>
      <c r="AD3461" s="37">
        <f>SQRT((Info!$B$6*EXP(-Info!$B$6*H3461*1000)+(Info!$B$6/(Info!$B$6+Info!$B$7))*(Info!$B$9-1)*(-Info!$B$7*EXP(-Info!$B$7*H3461*1000)+Info!$B$6*EXP(-Info!$B$6*H3461*1000)))^2*(0.01*H3461*1000)^2)</f>
        <v>1.0491872312622789E-3</v>
      </c>
      <c r="AE3461" s="37">
        <f t="shared" si="891"/>
        <v>0</v>
      </c>
      <c r="AF3461" s="37">
        <f t="shared" si="877"/>
        <v>0.19479587628115702</v>
      </c>
      <c r="AG3461" s="37">
        <f t="shared" si="892"/>
        <v>8.9104700131965378E-2</v>
      </c>
      <c r="AH3461" s="37">
        <f t="shared" si="879"/>
        <v>0.16098570680859273</v>
      </c>
      <c r="AI3461">
        <f>AF3461*EXP(Info!$B$6*H3461*1000)</f>
        <v>0.21718945127423092</v>
      </c>
      <c r="AJ3461">
        <f>2*SQRT((EXP(Info!$B$6*H3461)*AG3461)^2+(Info!$B$6*H3461*0.01*AI3461)^2)</f>
        <v>0.17822879367423325</v>
      </c>
      <c r="AK3461">
        <f t="shared" si="880"/>
        <v>0</v>
      </c>
      <c r="AL3461">
        <f t="shared" si="881"/>
        <v>0.23777875919980654</v>
      </c>
      <c r="AM3461">
        <f t="shared" si="893"/>
        <v>1.1888518616080279</v>
      </c>
      <c r="AN3461">
        <f t="shared" si="894"/>
        <v>0.10972177276428428</v>
      </c>
      <c r="AO3461">
        <f t="shared" si="884"/>
        <v>10.766385945630264</v>
      </c>
      <c r="AP3461">
        <f t="shared" si="885"/>
        <v>0.2371658190009277</v>
      </c>
      <c r="AQ3461">
        <f t="shared" si="888"/>
        <v>6</v>
      </c>
      <c r="AR3461">
        <v>1</v>
      </c>
      <c r="AS3461">
        <v>1</v>
      </c>
      <c r="AT3461">
        <v>1</v>
      </c>
      <c r="AU3461">
        <v>1</v>
      </c>
      <c r="AV3461">
        <v>1</v>
      </c>
      <c r="AW3461">
        <v>0</v>
      </c>
      <c r="AX3461">
        <v>1</v>
      </c>
    </row>
    <row r="3462" spans="1:52">
      <c r="A3462" s="13" t="s">
        <v>98</v>
      </c>
      <c r="B3462" s="13" t="s">
        <v>99</v>
      </c>
      <c r="D3462" s="14">
        <v>-46.35</v>
      </c>
      <c r="E3462" s="14">
        <v>50.57</v>
      </c>
      <c r="F3462" s="14">
        <v>1796</v>
      </c>
      <c r="G3462" s="16">
        <v>22</v>
      </c>
      <c r="H3462">
        <v>12.129200000000001</v>
      </c>
      <c r="J3462">
        <f>(F3462*100*Info!$B$11)/AI3462</f>
        <v>4.0960200259380883</v>
      </c>
      <c r="K3462">
        <f>2*((F3462*100*Info!$B$11)/AI3462^2)*(AJ3462/2)</f>
        <v>0.476784657529772</v>
      </c>
      <c r="L3462">
        <f t="shared" si="889"/>
        <v>0.86175802172452431</v>
      </c>
      <c r="M3462">
        <f t="shared" si="890"/>
        <v>37.768625825111926</v>
      </c>
      <c r="N3462">
        <f t="shared" si="873"/>
        <v>4.6009980344903489</v>
      </c>
      <c r="O3462">
        <v>1.0553298231818049</v>
      </c>
      <c r="P3462">
        <v>2.927414191216263E-2</v>
      </c>
      <c r="Q3462">
        <v>0.81115515287071949</v>
      </c>
      <c r="R3462">
        <v>1.8701163496722829E-2</v>
      </c>
      <c r="S3462">
        <v>1.8719670504818671</v>
      </c>
      <c r="T3462">
        <v>3.016228033992124E-2</v>
      </c>
      <c r="U3462">
        <v>2.2363239310371541</v>
      </c>
      <c r="V3462">
        <v>8.0347759122023465E-2</v>
      </c>
      <c r="W3462" s="37">
        <f>U3462*Info!$B$2</f>
        <v>1.073435486897834</v>
      </c>
      <c r="X3462" s="37">
        <f>W3462*SQRT((0.5*V3462/U3462)^2+Info!$B$3^2)</f>
        <v>5.7030792343562821E-2</v>
      </c>
      <c r="Y3462" s="28">
        <f>W3462*Info!$D$2</f>
        <v>0.8694827443872456</v>
      </c>
      <c r="Z3462" s="28">
        <f>Y3462*SQRT(Info!$D$3^2+(X3462/W3462)^2)</f>
        <v>6.3434795299700961E-2</v>
      </c>
      <c r="AA3462" s="37">
        <f t="shared" si="874"/>
        <v>0</v>
      </c>
      <c r="AB3462" s="37">
        <f t="shared" si="875"/>
        <v>5.8879156936117408E-2</v>
      </c>
      <c r="AC3462" s="37">
        <f>(1-EXP(-Info!$B$6*H3462*1000))+(Info!$B$6/(Info!$B$6-Info!$B$7))*(EXP(-Info!$B$7*H3462*1000)-EXP(-Info!$B$6*H3462*1000))*(Info!$B$9-1)</f>
        <v>0.12045549117429144</v>
      </c>
      <c r="AD3462" s="37">
        <f>SQRT((Info!$B$6*EXP(-Info!$B$6*H3462*1000)+(Info!$B$6/(Info!$B$6+Info!$B$7))*(Info!$B$9-1)*(-Info!$B$7*EXP(-Info!$B$7*H3462*1000)+Info!$B$6*EXP(-Info!$B$6*H3462*1000)))^2*(0.01*H3462*1000)^2)</f>
        <v>1.0698118214376518E-3</v>
      </c>
      <c r="AE3462" s="37">
        <f t="shared" si="891"/>
        <v>0</v>
      </c>
      <c r="AF3462" s="37">
        <f t="shared" si="877"/>
        <v>1.0024843060946216</v>
      </c>
      <c r="AG3462" s="37">
        <f t="shared" si="892"/>
        <v>6.5202868368967964E-2</v>
      </c>
      <c r="AH3462" s="37">
        <f t="shared" si="879"/>
        <v>0.53552454667221305</v>
      </c>
      <c r="AI3462">
        <f>AF3462*EXP(Info!$B$6*H3462*1000)</f>
        <v>1.1204301938616257</v>
      </c>
      <c r="AJ3462">
        <f>2*SQRT((EXP(Info!$B$6*H3462)*AG3462)^2+(Info!$B$6*H3462*0.01*AI3462)^2)</f>
        <v>0.13042024279263273</v>
      </c>
      <c r="AK3462">
        <f t="shared" si="880"/>
        <v>0</v>
      </c>
      <c r="AL3462">
        <f t="shared" si="881"/>
        <v>0.15658322995591062</v>
      </c>
      <c r="AM3462">
        <f t="shared" si="893"/>
        <v>0.76862714864353765</v>
      </c>
      <c r="AN3462">
        <f t="shared" si="894"/>
        <v>2.7723928241847714E-2</v>
      </c>
      <c r="AO3462">
        <f t="shared" si="884"/>
        <v>9.2208108221545917</v>
      </c>
      <c r="AP3462">
        <f t="shared" si="885"/>
        <v>0.47190382776629675</v>
      </c>
      <c r="AQ3462">
        <f t="shared" si="888"/>
        <v>6</v>
      </c>
      <c r="AR3462">
        <v>1</v>
      </c>
      <c r="AS3462">
        <v>1</v>
      </c>
      <c r="AT3462">
        <v>1</v>
      </c>
      <c r="AU3462">
        <v>1</v>
      </c>
      <c r="AV3462">
        <v>1</v>
      </c>
      <c r="AW3462">
        <v>0</v>
      </c>
      <c r="AX3462">
        <v>1</v>
      </c>
    </row>
    <row r="3463" spans="1:52">
      <c r="A3463" s="13" t="s">
        <v>98</v>
      </c>
      <c r="B3463" s="13" t="s">
        <v>99</v>
      </c>
      <c r="D3463" s="14">
        <v>-46.35</v>
      </c>
      <c r="E3463" s="14">
        <v>50.57</v>
      </c>
      <c r="F3463" s="14">
        <v>1796</v>
      </c>
      <c r="G3463" s="16">
        <v>24</v>
      </c>
      <c r="H3463">
        <v>12.3925</v>
      </c>
      <c r="J3463">
        <f>(F3463*100*Info!$B$11)/AI3463</f>
        <v>3.9179864132998383</v>
      </c>
      <c r="K3463">
        <f>2*((F3463*100*Info!$B$11)/AI3463^2)*(AJ3463/2)</f>
        <v>0.37152281132592208</v>
      </c>
      <c r="L3463">
        <f t="shared" si="889"/>
        <v>0.56383325094352166</v>
      </c>
      <c r="M3463">
        <f t="shared" si="890"/>
        <v>23.637273877228335</v>
      </c>
      <c r="N3463">
        <f t="shared" si="873"/>
        <v>3.187231528081623</v>
      </c>
      <c r="O3463">
        <v>0.72008918684985623</v>
      </c>
      <c r="P3463">
        <v>4.9763522460141173E-2</v>
      </c>
      <c r="Q3463">
        <v>0.84130785114631035</v>
      </c>
      <c r="R3463">
        <v>5.1113115407277199E-2</v>
      </c>
      <c r="S3463">
        <v>1.616580049529956</v>
      </c>
      <c r="T3463">
        <v>5.2029463396083248E-2</v>
      </c>
      <c r="U3463">
        <v>1.463187763168333</v>
      </c>
      <c r="V3463">
        <v>0.14026657183763649</v>
      </c>
      <c r="W3463" s="37">
        <f>U3463*Info!$B$2</f>
        <v>0.70233012632079983</v>
      </c>
      <c r="X3463" s="37">
        <f>W3463*SQRT((0.5*V3463/U3463)^2+Info!$B$3^2)</f>
        <v>4.8645990374636718E-2</v>
      </c>
      <c r="Y3463" s="28">
        <f>W3463*Info!$D$2</f>
        <v>0.56888740231984791</v>
      </c>
      <c r="Z3463" s="28">
        <f>Y3463*SQRT(Info!$D$3^2+(X3463/W3463)^2)</f>
        <v>4.8597309344290879E-2</v>
      </c>
      <c r="AA3463" s="37">
        <f t="shared" si="874"/>
        <v>1.7759060529056403E-2</v>
      </c>
      <c r="AB3463" s="37">
        <f t="shared" si="875"/>
        <v>5.4640044120036105E-2</v>
      </c>
      <c r="AC3463" s="37">
        <f>(1-EXP(-Info!$B$6*H3463*1000))+(Info!$B$6/(Info!$B$6-Info!$B$7))*(EXP(-Info!$B$7*H3463*1000)-EXP(-Info!$B$6*H3463*1000))*(Info!$B$9-1)</f>
        <v>0.1229186798295325</v>
      </c>
      <c r="AD3463" s="37">
        <f>SQRT((Info!$B$6*EXP(-Info!$B$6*H3463*1000)+(Info!$B$6/(Info!$B$6+Info!$B$7))*(Info!$B$9-1)*(-Info!$B$7*EXP(-Info!$B$7*H3463*1000)+Info!$B$6*EXP(-Info!$B$6*H3463*1000)))^2*(0.01*H3463*1000)^2)</f>
        <v>1.0903358560338491E-3</v>
      </c>
      <c r="AE3463" s="37">
        <f t="shared" si="891"/>
        <v>6.7163100016908303E-3</v>
      </c>
      <c r="AF3463" s="37">
        <f t="shared" si="877"/>
        <v>1.0455097269348639</v>
      </c>
      <c r="AG3463" s="37">
        <f t="shared" si="892"/>
        <v>5.5529933917344128E-2</v>
      </c>
      <c r="AH3463" s="37">
        <f t="shared" si="879"/>
        <v>0.64674169846328422</v>
      </c>
      <c r="AI3463">
        <f>AF3463*EXP(Info!$B$6*H3463*1000)</f>
        <v>1.1713426305268047</v>
      </c>
      <c r="AJ3463">
        <f>2*SQRT((EXP(Info!$B$6*H3463)*AG3463)^2+(Info!$B$6*H3463*0.01*AI3463)^2)</f>
        <v>0.11107249010409355</v>
      </c>
      <c r="AK3463">
        <f t="shared" si="880"/>
        <v>2.3614222785486298E-2</v>
      </c>
      <c r="AL3463">
        <f t="shared" si="881"/>
        <v>0.14530973333282401</v>
      </c>
      <c r="AM3463">
        <f t="shared" si="893"/>
        <v>1.1683384037840427</v>
      </c>
      <c r="AN3463">
        <f t="shared" si="894"/>
        <v>0.10750573777102118</v>
      </c>
      <c r="AO3463">
        <f t="shared" si="884"/>
        <v>6.0330157783579983</v>
      </c>
      <c r="AP3463">
        <f t="shared" si="885"/>
        <v>0.49213723964626493</v>
      </c>
      <c r="AQ3463">
        <f t="shared" si="888"/>
        <v>6</v>
      </c>
      <c r="AR3463">
        <v>1</v>
      </c>
      <c r="AS3463">
        <v>1</v>
      </c>
      <c r="AT3463">
        <v>1</v>
      </c>
      <c r="AU3463">
        <v>1</v>
      </c>
      <c r="AV3463">
        <v>1</v>
      </c>
      <c r="AW3463">
        <v>0</v>
      </c>
      <c r="AX3463">
        <v>1</v>
      </c>
      <c r="AZ3463"/>
    </row>
    <row r="3464" spans="1:52">
      <c r="A3464" s="13" t="s">
        <v>98</v>
      </c>
      <c r="B3464" s="13" t="s">
        <v>99</v>
      </c>
      <c r="D3464" s="14">
        <v>-46.35</v>
      </c>
      <c r="E3464" s="14">
        <v>50.57</v>
      </c>
      <c r="F3464" s="14">
        <v>1796</v>
      </c>
      <c r="G3464" s="16">
        <v>26</v>
      </c>
      <c r="H3464">
        <v>12.655799999999999</v>
      </c>
      <c r="J3464">
        <f>(F3464*100*Info!$B$11)/AI3464</f>
        <v>10.154812396772652</v>
      </c>
      <c r="K3464">
        <f>2*((F3464*100*Info!$B$11)/AI3464^2)*(AJ3464/2)</f>
        <v>2.6811578248447234</v>
      </c>
      <c r="L3464">
        <f t="shared" si="889"/>
        <v>0.8043032399978699</v>
      </c>
      <c r="M3464">
        <f t="shared" si="890"/>
        <v>87.392769081554135</v>
      </c>
      <c r="N3464">
        <f t="shared" si="873"/>
        <v>23.231215542640943</v>
      </c>
      <c r="O3464">
        <v>0.69064233038893541</v>
      </c>
      <c r="P3464">
        <v>1.432741103812782E-2</v>
      </c>
      <c r="Q3464">
        <v>0.65995816123917461</v>
      </c>
      <c r="R3464">
        <v>1.528431856648598E-2</v>
      </c>
      <c r="S3464">
        <v>1.213924503218393</v>
      </c>
      <c r="T3464">
        <v>2.089560290441295E-2</v>
      </c>
      <c r="U3464">
        <v>2.0872246478408019</v>
      </c>
      <c r="V3464">
        <v>6.4406621463577327E-2</v>
      </c>
      <c r="W3464" s="37">
        <f>U3464*Info!$B$2</f>
        <v>1.0018678309635849</v>
      </c>
      <c r="X3464" s="37">
        <f>W3464*SQRT((0.5*V3464/U3464)^2+Info!$B$3^2)</f>
        <v>5.2424087394711057E-2</v>
      </c>
      <c r="Y3464" s="28">
        <f>W3464*Info!$D$2</f>
        <v>0.81151294308050381</v>
      </c>
      <c r="Z3464" s="28">
        <f>Y3464*SQRT(Info!$D$3^2+(X3464/W3464)^2)</f>
        <v>5.8732724188107231E-2</v>
      </c>
      <c r="AA3464" s="37">
        <f t="shared" si="874"/>
        <v>0</v>
      </c>
      <c r="AB3464" s="37">
        <f t="shared" si="875"/>
        <v>5.291128061134194E-2</v>
      </c>
      <c r="AC3464" s="37">
        <f>(1-EXP(-Info!$B$6*H3464*1000))+(Info!$B$6/(Info!$B$6-Info!$B$7))*(EXP(-Info!$B$7*H3464*1000)-EXP(-Info!$B$6*H3464*1000))*(Info!$B$9-1)</f>
        <v>0.12537567400432992</v>
      </c>
      <c r="AD3464" s="37">
        <f>SQRT((Info!$B$6*EXP(-Info!$B$6*H3464*1000)+(Info!$B$6/(Info!$B$6+Info!$B$7))*(Info!$B$9-1)*(-Info!$B$7*EXP(-Info!$B$7*H3464*1000)+Info!$B$6*EXP(-Info!$B$6*H3464*1000)))^2*(0.01*H3464*1000)^2)</f>
        <v>1.1107518810613516E-3</v>
      </c>
      <c r="AE3464" s="37">
        <f t="shared" si="891"/>
        <v>0</v>
      </c>
      <c r="AF3464" s="37">
        <f t="shared" si="877"/>
        <v>0.40241156013788915</v>
      </c>
      <c r="AG3464" s="37">
        <f t="shared" si="892"/>
        <v>5.9654752080123538E-2</v>
      </c>
      <c r="AH3464" s="37">
        <f t="shared" si="879"/>
        <v>0.33149636494774065</v>
      </c>
      <c r="AI3464">
        <f>AF3464*EXP(Info!$B$6*H3464*1000)</f>
        <v>0.45193395332261005</v>
      </c>
      <c r="AJ3464">
        <f>2*SQRT((EXP(Info!$B$6*H3464)*AG3464)^2+(Info!$B$6*H3464*0.01*AI3464)^2)</f>
        <v>0.11932335211323294</v>
      </c>
      <c r="AK3464">
        <f t="shared" si="880"/>
        <v>0</v>
      </c>
      <c r="AL3464">
        <f t="shared" si="881"/>
        <v>0.14071225965780276</v>
      </c>
      <c r="AM3464">
        <f t="shared" si="893"/>
        <v>0.95557154868789895</v>
      </c>
      <c r="AN3464">
        <f t="shared" si="894"/>
        <v>2.9710759488699209E-2</v>
      </c>
      <c r="AO3464">
        <f t="shared" si="884"/>
        <v>8.6060446583659633</v>
      </c>
      <c r="AP3464">
        <f t="shared" si="885"/>
        <v>0.33089027149204714</v>
      </c>
      <c r="AQ3464">
        <f t="shared" si="888"/>
        <v>6</v>
      </c>
      <c r="AR3464">
        <v>1</v>
      </c>
      <c r="AS3464">
        <v>1</v>
      </c>
      <c r="AT3464">
        <v>1</v>
      </c>
      <c r="AU3464">
        <v>1</v>
      </c>
      <c r="AV3464">
        <v>1</v>
      </c>
      <c r="AW3464">
        <v>0</v>
      </c>
      <c r="AX3464">
        <v>1</v>
      </c>
      <c r="AZ3464"/>
    </row>
    <row r="3465" spans="1:52">
      <c r="A3465" s="13" t="s">
        <v>98</v>
      </c>
      <c r="B3465" s="13" t="s">
        <v>99</v>
      </c>
      <c r="D3465" s="14">
        <v>-46.35</v>
      </c>
      <c r="E3465" s="14">
        <v>50.57</v>
      </c>
      <c r="F3465" s="14">
        <v>1796</v>
      </c>
      <c r="G3465" s="16">
        <v>28</v>
      </c>
      <c r="H3465">
        <v>12.919</v>
      </c>
      <c r="J3465">
        <f>(F3465*100*Info!$B$11)/AI3465</f>
        <v>5.6068500570934283</v>
      </c>
      <c r="K3465">
        <f>2*((F3465*100*Info!$B$11)/AI3465^2)*(AJ3465/2)</f>
        <v>0.62894093537060369</v>
      </c>
      <c r="L3465">
        <f t="shared" si="889"/>
        <v>0.56350329350776773</v>
      </c>
      <c r="M3465">
        <f t="shared" si="890"/>
        <v>33.806419665127073</v>
      </c>
      <c r="N3465">
        <f t="shared" si="873"/>
        <v>4.1667914824500905</v>
      </c>
      <c r="O3465">
        <v>0.70286464550832528</v>
      </c>
      <c r="P3465">
        <v>2.6750720771962659E-2</v>
      </c>
      <c r="Q3465">
        <v>0.68679677392816485</v>
      </c>
      <c r="R3465">
        <v>2.2962378804256871E-2</v>
      </c>
      <c r="S3465">
        <v>1.295743563555112</v>
      </c>
      <c r="T3465">
        <v>3.172755250927161E-2</v>
      </c>
      <c r="U3465">
        <v>1.4623314999352699</v>
      </c>
      <c r="V3465">
        <v>7.4689594523233468E-2</v>
      </c>
      <c r="W3465" s="37">
        <f>U3465*Info!$B$2</f>
        <v>0.70191911996892953</v>
      </c>
      <c r="X3465" s="37">
        <f>W3465*SQRT((0.5*V3465/U3465)^2+Info!$B$3^2)</f>
        <v>3.9408752504684605E-2</v>
      </c>
      <c r="Y3465" s="28">
        <f>W3465*Info!$D$2</f>
        <v>0.56855448717483292</v>
      </c>
      <c r="Z3465" s="28">
        <f>Y3465*SQRT(Info!$D$3^2+(X3465/W3465)^2)</f>
        <v>4.2744490509560522E-2</v>
      </c>
      <c r="AA3465" s="37">
        <f t="shared" si="874"/>
        <v>9.455255393957529E-4</v>
      </c>
      <c r="AB3465" s="37">
        <f t="shared" si="875"/>
        <v>4.161670385110243E-2</v>
      </c>
      <c r="AC3465" s="37">
        <f>(1-EXP(-Info!$B$6*H3465*1000))+(Info!$B$6/(Info!$B$6-Info!$B$7))*(EXP(-Info!$B$7*H3465*1000)-EXP(-Info!$B$6*H3465*1000))*(Info!$B$9-1)</f>
        <v>0.12782555919064556</v>
      </c>
      <c r="AD3465" s="37">
        <f>SQRT((Info!$B$6*EXP(-Info!$B$6*H3465*1000)+(Info!$B$6/(Info!$B$6+Info!$B$7))*(Info!$B$9-1)*(-Info!$B$7*EXP(-Info!$B$7*H3465*1000)+Info!$B$6*EXP(-Info!$B$6*H3465*1000)))^2*(0.01*H3465*1000)^2)</f>
        <v>1.1310526052919407E-3</v>
      </c>
      <c r="AE3465" s="37">
        <f t="shared" si="891"/>
        <v>5.3196785489357627E-3</v>
      </c>
      <c r="AF3465" s="37">
        <f t="shared" si="877"/>
        <v>0.72706821404947675</v>
      </c>
      <c r="AG3465" s="37">
        <f t="shared" si="892"/>
        <v>4.5902612625460255E-2</v>
      </c>
      <c r="AH3465" s="37">
        <f t="shared" si="879"/>
        <v>0.56112045199331784</v>
      </c>
      <c r="AI3465">
        <f>AF3465*EXP(Info!$B$6*H3465*1000)</f>
        <v>0.81851743224643903</v>
      </c>
      <c r="AJ3465">
        <f>2*SQRT((EXP(Info!$B$6*H3465)*AG3465)^2+(Info!$B$6*H3465*0.01*AI3465)^2)</f>
        <v>9.1816102483948031E-2</v>
      </c>
      <c r="AK3465">
        <f t="shared" si="880"/>
        <v>1.2572653097345325E-3</v>
      </c>
      <c r="AL3465">
        <f t="shared" si="881"/>
        <v>0.11067546222162181</v>
      </c>
      <c r="AM3465">
        <f t="shared" si="893"/>
        <v>0.97713945112641165</v>
      </c>
      <c r="AN3465">
        <f t="shared" si="894"/>
        <v>4.9501195470542388E-2</v>
      </c>
      <c r="AO3465">
        <f t="shared" si="884"/>
        <v>6.0294852337993756</v>
      </c>
      <c r="AP3465">
        <f t="shared" si="885"/>
        <v>0.4806465876851026</v>
      </c>
      <c r="AQ3465">
        <f t="shared" si="888"/>
        <v>6</v>
      </c>
      <c r="AR3465">
        <v>1</v>
      </c>
      <c r="AS3465">
        <v>1</v>
      </c>
      <c r="AT3465">
        <v>1</v>
      </c>
      <c r="AU3465">
        <v>1</v>
      </c>
      <c r="AV3465">
        <v>1</v>
      </c>
      <c r="AW3465">
        <v>0</v>
      </c>
      <c r="AX3465">
        <v>1</v>
      </c>
    </row>
    <row r="3466" spans="1:52">
      <c r="A3466" s="13" t="s">
        <v>98</v>
      </c>
      <c r="B3466" s="13" t="s">
        <v>99</v>
      </c>
      <c r="D3466" s="14">
        <v>-46.35</v>
      </c>
      <c r="E3466" s="14">
        <v>50.57</v>
      </c>
      <c r="F3466" s="14">
        <v>1796</v>
      </c>
      <c r="G3466" s="16">
        <v>32</v>
      </c>
      <c r="H3466">
        <v>13.279</v>
      </c>
      <c r="J3466">
        <f>(F3466*100*Info!$B$11)/AI3466</f>
        <v>5.907333160162576</v>
      </c>
      <c r="K3466">
        <f>2*((F3466*100*Info!$B$11)/AI3466^2)*(AJ3466/2)</f>
        <v>0.6208853517624584</v>
      </c>
      <c r="L3466">
        <f t="shared" si="889"/>
        <v>0.41406277051547802</v>
      </c>
      <c r="M3466">
        <f t="shared" si="890"/>
        <v>26.172272060807114</v>
      </c>
      <c r="N3466">
        <f t="shared" si="873"/>
        <v>3.7230762439905831</v>
      </c>
      <c r="O3466">
        <v>0.532100044449762</v>
      </c>
      <c r="P3466">
        <v>3.6774661507328367E-2</v>
      </c>
      <c r="Q3466">
        <v>0.63000157091057685</v>
      </c>
      <c r="R3466">
        <v>3.8803132864024127E-2</v>
      </c>
      <c r="S3466">
        <v>1.107726821878088</v>
      </c>
      <c r="T3466">
        <v>3.8211128953886987E-2</v>
      </c>
      <c r="U3466">
        <v>1.074522614599245</v>
      </c>
      <c r="V3466">
        <v>0.10300263412585139</v>
      </c>
      <c r="W3466" s="37">
        <f>U3466*Info!$B$2</f>
        <v>0.51577085500763764</v>
      </c>
      <c r="X3466" s="37">
        <f>W3466*SQRT((0.5*V3466/U3466)^2+Info!$B$3^2)</f>
        <v>3.5723362006838622E-2</v>
      </c>
      <c r="Y3466" s="28">
        <f>W3466*Info!$D$2</f>
        <v>0.41777439255618654</v>
      </c>
      <c r="Z3466" s="28">
        <f>Y3466*SQRT(Info!$D$3^2+(X3466/W3466)^2)</f>
        <v>3.568790075927037E-2</v>
      </c>
      <c r="AA3466" s="37">
        <f t="shared" si="874"/>
        <v>1.6329189442124359E-2</v>
      </c>
      <c r="AB3466" s="37">
        <f t="shared" si="875"/>
        <v>4.0177761576726569E-2</v>
      </c>
      <c r="AC3466" s="37">
        <f>(1-EXP(-Info!$B$6*H3466*1000))+(Info!$B$6/(Info!$B$6-Info!$B$7))*(EXP(-Info!$B$7*H3466*1000)-EXP(-Info!$B$6*H3466*1000))*(Info!$B$9-1)</f>
        <v>0.13116649472994851</v>
      </c>
      <c r="AD3466" s="37">
        <f>SQRT((Info!$B$6*EXP(-Info!$B$6*H3466*1000)+(Info!$B$6/(Info!$B$6+Info!$B$7))*(Info!$B$9-1)*(-Info!$B$7*EXP(-Info!$B$7*H3466*1000)+Info!$B$6*EXP(-Info!$B$6*H3466*1000)))^2*(0.01*H3466*1000)^2)</f>
        <v>1.1586461617599957E-3</v>
      </c>
      <c r="AE3466" s="37">
        <f t="shared" si="891"/>
        <v>5.2700101139276975E-3</v>
      </c>
      <c r="AF3466" s="37">
        <f t="shared" si="877"/>
        <v>0.68781058678099671</v>
      </c>
      <c r="AG3466" s="37">
        <f t="shared" si="892"/>
        <v>4.0821830693724109E-2</v>
      </c>
      <c r="AH3466" s="37">
        <f t="shared" si="879"/>
        <v>0.62092076601959756</v>
      </c>
      <c r="AI3466">
        <f>AF3466*EXP(Info!$B$6*H3466*1000)</f>
        <v>0.77688262830204258</v>
      </c>
      <c r="AJ3466">
        <f>2*SQRT((EXP(Info!$B$6*H3466)*AG3466)^2+(Info!$B$6*H3466*0.01*AI3466)^2)</f>
        <v>8.1653604236227306E-2</v>
      </c>
      <c r="AK3466">
        <f t="shared" si="880"/>
        <v>2.1712923201192759E-2</v>
      </c>
      <c r="AL3466">
        <f t="shared" si="881"/>
        <v>0.10684873913714664</v>
      </c>
      <c r="AM3466">
        <f t="shared" si="893"/>
        <v>1.1839908255637408</v>
      </c>
      <c r="AN3466">
        <f t="shared" si="894"/>
        <v>0.10960775671248077</v>
      </c>
      <c r="AO3466">
        <f t="shared" si="884"/>
        <v>4.4304716395676564</v>
      </c>
      <c r="AP3466">
        <f t="shared" si="885"/>
        <v>0.49519669220569595</v>
      </c>
      <c r="AQ3466">
        <f t="shared" si="888"/>
        <v>6</v>
      </c>
      <c r="AR3466">
        <v>1</v>
      </c>
      <c r="AS3466">
        <v>1</v>
      </c>
      <c r="AT3466">
        <v>1</v>
      </c>
      <c r="AU3466">
        <v>1</v>
      </c>
      <c r="AV3466">
        <v>1</v>
      </c>
      <c r="AW3466">
        <v>0</v>
      </c>
      <c r="AX3466">
        <v>1</v>
      </c>
    </row>
    <row r="3467" spans="1:52">
      <c r="A3467" s="13" t="s">
        <v>98</v>
      </c>
      <c r="B3467" s="13" t="s">
        <v>99</v>
      </c>
      <c r="D3467" s="14">
        <v>-46.35</v>
      </c>
      <c r="E3467" s="14">
        <v>50.57</v>
      </c>
      <c r="F3467" s="14">
        <v>1796</v>
      </c>
      <c r="G3467" s="16">
        <v>34</v>
      </c>
      <c r="H3467">
        <v>13.459</v>
      </c>
      <c r="J3467">
        <f>(F3467*100*Info!$B$11)/AI3467</f>
        <v>6.0121050389527664</v>
      </c>
      <c r="K3467">
        <f>2*((F3467*100*Info!$B$11)/AI3467^2)*(AJ3467/2)</f>
        <v>0.65608398415380931</v>
      </c>
      <c r="L3467">
        <f t="shared" si="889"/>
        <v>0.54491793128820853</v>
      </c>
      <c r="M3467">
        <f t="shared" si="890"/>
        <v>35.054311093495045</v>
      </c>
      <c r="N3467">
        <f t="shared" si="873"/>
        <v>3.9752169993104221</v>
      </c>
      <c r="O3467">
        <v>0.67303556040614887</v>
      </c>
      <c r="P3467">
        <v>1.3991607845406359E-2</v>
      </c>
      <c r="Q3467">
        <v>0.640096150102485</v>
      </c>
      <c r="R3467">
        <v>1.7199592961390769E-2</v>
      </c>
      <c r="S3467">
        <v>1.2245120994864931</v>
      </c>
      <c r="T3467">
        <v>2.4581535500460661E-2</v>
      </c>
      <c r="U3467">
        <v>1.4141011507527701</v>
      </c>
      <c r="V3467">
        <v>4.3612991009711208E-2</v>
      </c>
      <c r="W3467" s="37">
        <f>U3467*Info!$B$2</f>
        <v>0.6787685523613296</v>
      </c>
      <c r="X3467" s="37">
        <f>W3467*SQRT((0.5*V3467/U3467)^2+Info!$B$3^2)</f>
        <v>3.5515875677110585E-2</v>
      </c>
      <c r="Y3467" s="28">
        <f>W3467*Info!$D$2</f>
        <v>0.54980252741267699</v>
      </c>
      <c r="Z3467" s="28">
        <f>Y3467*SQRT(Info!$D$3^2+(X3467/W3467)^2)</f>
        <v>3.9790661925750689E-2</v>
      </c>
      <c r="AA3467" s="37">
        <f t="shared" si="874"/>
        <v>0</v>
      </c>
      <c r="AB3467" s="37">
        <f t="shared" si="875"/>
        <v>3.6198324514221433E-2</v>
      </c>
      <c r="AC3467" s="37">
        <f>(1-EXP(-Info!$B$6*H3467*1000))+(Info!$B$6/(Info!$B$6-Info!$B$7))*(EXP(-Info!$B$7*H3467*1000)-EXP(-Info!$B$6*H3467*1000))*(Info!$B$9-1)</f>
        <v>0.13283265320646911</v>
      </c>
      <c r="AD3467" s="37">
        <f>SQRT((Info!$B$6*EXP(-Info!$B$6*H3467*1000)+(Info!$B$6/(Info!$B$6+Info!$B$7))*(Info!$B$9-1)*(-Info!$B$7*EXP(-Info!$B$7*H3467*1000)+Info!$B$6*EXP(-Info!$B$6*H3467*1000)))^2*(0.01*H3467*1000)^2)</f>
        <v>1.1723681026816256E-3</v>
      </c>
      <c r="AE3467" s="37">
        <f t="shared" si="891"/>
        <v>0</v>
      </c>
      <c r="AF3467" s="37">
        <f t="shared" si="877"/>
        <v>0.6747095720738161</v>
      </c>
      <c r="AG3467" s="37">
        <f t="shared" si="892"/>
        <v>4.1645645010967083E-2</v>
      </c>
      <c r="AH3467" s="37">
        <f t="shared" si="879"/>
        <v>0.55100278090903299</v>
      </c>
      <c r="AI3467">
        <f>AF3467*EXP(Info!$B$6*H3467*1000)</f>
        <v>0.76334403374334803</v>
      </c>
      <c r="AJ3467">
        <f>2*SQRT((EXP(Info!$B$6*H3467)*AG3467)^2+(Info!$B$6*H3467*0.01*AI3467)^2)</f>
        <v>8.3301571029373064E-2</v>
      </c>
      <c r="AK3467">
        <f t="shared" si="880"/>
        <v>0</v>
      </c>
      <c r="AL3467">
        <f t="shared" si="881"/>
        <v>9.6265824213120479E-2</v>
      </c>
      <c r="AM3467">
        <f t="shared" si="893"/>
        <v>0.95105843993772587</v>
      </c>
      <c r="AN3467">
        <f t="shared" si="894"/>
        <v>3.2310649069907563E-2</v>
      </c>
      <c r="AO3467">
        <f t="shared" si="884"/>
        <v>5.8306218582721829</v>
      </c>
      <c r="AP3467">
        <f t="shared" si="885"/>
        <v>0.47594584025893133</v>
      </c>
      <c r="AQ3467">
        <f t="shared" si="888"/>
        <v>6</v>
      </c>
      <c r="AR3467">
        <v>1</v>
      </c>
      <c r="AS3467">
        <v>1</v>
      </c>
      <c r="AT3467">
        <v>1</v>
      </c>
      <c r="AU3467">
        <v>1</v>
      </c>
      <c r="AV3467">
        <v>1</v>
      </c>
      <c r="AW3467">
        <v>0</v>
      </c>
      <c r="AX3467">
        <v>1</v>
      </c>
      <c r="AZ3467"/>
    </row>
    <row r="3468" spans="1:52">
      <c r="A3468" s="13" t="s">
        <v>98</v>
      </c>
      <c r="B3468" s="13" t="s">
        <v>99</v>
      </c>
      <c r="D3468" s="14">
        <v>-46.35</v>
      </c>
      <c r="E3468" s="14">
        <v>50.57</v>
      </c>
      <c r="F3468" s="14">
        <v>1796</v>
      </c>
      <c r="G3468" s="44">
        <v>36</v>
      </c>
      <c r="H3468">
        <v>13.7477</v>
      </c>
      <c r="J3468">
        <f>(F3468*100*Info!$B$11)/AI3468</f>
        <v>6.2580894000509364</v>
      </c>
      <c r="K3468">
        <f>2*((F3468*100*Info!$B$11)/AI3468^2)*(AJ3468/2)</f>
        <v>0.76503365130137158</v>
      </c>
      <c r="L3468">
        <f t="shared" si="889"/>
        <v>0.59656511023103853</v>
      </c>
      <c r="M3468">
        <f t="shared" si="890"/>
        <v>39.946928382714759</v>
      </c>
      <c r="N3468">
        <f t="shared" si="873"/>
        <v>5.0383399637186015</v>
      </c>
      <c r="O3468">
        <v>0.7465787568698059</v>
      </c>
      <c r="P3468">
        <v>1.564006159745867E-2</v>
      </c>
      <c r="Q3468">
        <v>0.72833074799117647</v>
      </c>
      <c r="R3468">
        <v>1.6049197633375031E-2</v>
      </c>
      <c r="S3468">
        <v>1.248858937554149</v>
      </c>
      <c r="T3468">
        <v>1.800599300801339E-2</v>
      </c>
      <c r="U3468">
        <v>1.5481292878036721</v>
      </c>
      <c r="V3468">
        <v>4.8050900461893552E-2</v>
      </c>
      <c r="W3468" s="37">
        <f>U3468*Info!$B$2</f>
        <v>0.74310205814576258</v>
      </c>
      <c r="X3468" s="37">
        <f>W3468*SQRT((0.5*V3468/U3468)^2+Info!$B$3^2)</f>
        <v>3.8903646107770182E-2</v>
      </c>
      <c r="Y3468" s="28">
        <f>W3468*Info!$D$2</f>
        <v>0.60191266709806768</v>
      </c>
      <c r="Z3468" s="28">
        <f>Y3468*SQRT(Info!$D$3^2+(X3468/W3468)^2)</f>
        <v>4.3574652618176973E-2</v>
      </c>
      <c r="AA3468" s="37">
        <f t="shared" si="874"/>
        <v>3.4766987240433256E-3</v>
      </c>
      <c r="AB3468" s="37">
        <f t="shared" si="875"/>
        <v>3.9681816518043846E-2</v>
      </c>
      <c r="AC3468" s="37">
        <f>(1-EXP(-Info!$B$6*H3468*1000))+(Info!$B$6/(Info!$B$6-Info!$B$7))*(EXP(-Info!$B$7*H3468*1000)-EXP(-Info!$B$6*H3468*1000))*(Info!$B$9-1)</f>
        <v>0.13549900260867392</v>
      </c>
      <c r="AD3468" s="37">
        <f>SQRT((Info!$B$6*EXP(-Info!$B$6*H3468*1000)+(Info!$B$6/(Info!$B$6+Info!$B$7))*(Info!$B$9-1)*(-Info!$B$7*EXP(-Info!$B$7*H3468*1000)+Info!$B$6*EXP(-Info!$B$6*H3468*1000)))^2*(0.01*H3468*1000)^2)</f>
        <v>1.1942727958434663E-3</v>
      </c>
      <c r="AE3468" s="37">
        <f t="shared" si="891"/>
        <v>5.3768481630797945E-3</v>
      </c>
      <c r="AF3468" s="37">
        <f t="shared" si="877"/>
        <v>0.64647518124660264</v>
      </c>
      <c r="AG3468" s="37">
        <f t="shared" si="892"/>
        <v>4.4818687988547462E-2</v>
      </c>
      <c r="AH3468" s="37">
        <f t="shared" si="879"/>
        <v>0.51765268422765498</v>
      </c>
      <c r="AI3468">
        <f>AF3468*EXP(Info!$B$6*H3468*1000)</f>
        <v>0.7333395575469982</v>
      </c>
      <c r="AJ3468">
        <f>2*SQRT((EXP(Info!$B$6*H3468)*AG3468)^2+(Info!$B$6*H3468*0.01*AI3468)^2)</f>
        <v>8.9648677653813305E-2</v>
      </c>
      <c r="AK3468">
        <f t="shared" si="880"/>
        <v>4.6229662933604098E-3</v>
      </c>
      <c r="AL3468">
        <f t="shared" si="881"/>
        <v>0.10552982284808581</v>
      </c>
      <c r="AM3468">
        <f t="shared" si="893"/>
        <v>0.97555782466254704</v>
      </c>
      <c r="AN3468">
        <f t="shared" si="894"/>
        <v>2.9661239730955309E-2</v>
      </c>
      <c r="AO3468">
        <f t="shared" si="884"/>
        <v>6.383246672343291</v>
      </c>
      <c r="AP3468">
        <f t="shared" si="885"/>
        <v>0.48224574184561531</v>
      </c>
      <c r="AQ3468">
        <f t="shared" si="888"/>
        <v>6</v>
      </c>
      <c r="AR3468">
        <v>1</v>
      </c>
      <c r="AS3468">
        <v>1</v>
      </c>
      <c r="AT3468">
        <v>1</v>
      </c>
      <c r="AU3468">
        <v>1</v>
      </c>
      <c r="AV3468">
        <v>1</v>
      </c>
      <c r="AW3468">
        <v>0</v>
      </c>
      <c r="AX3468">
        <v>1</v>
      </c>
    </row>
    <row r="3469" spans="1:52">
      <c r="A3469" s="13" t="s">
        <v>98</v>
      </c>
      <c r="B3469" s="13" t="s">
        <v>99</v>
      </c>
      <c r="D3469" s="14">
        <v>-46.35</v>
      </c>
      <c r="E3469" s="14">
        <v>50.57</v>
      </c>
      <c r="F3469" s="14">
        <v>1796</v>
      </c>
      <c r="G3469" s="44">
        <v>40</v>
      </c>
      <c r="H3469">
        <v>14.5425</v>
      </c>
      <c r="J3469">
        <f>(F3469*100*Info!$B$11)/AI3469</f>
        <v>14.378484251405609</v>
      </c>
      <c r="K3469">
        <f>2*((F3469*100*Info!$B$11)/AI3469^2)*(AJ3469/2)</f>
        <v>3.1550985314613209</v>
      </c>
      <c r="L3469">
        <f t="shared" si="889"/>
        <v>0.46719559447363923</v>
      </c>
      <c r="M3469">
        <f t="shared" si="890"/>
        <v>71.877940122878741</v>
      </c>
      <c r="N3469">
        <f t="shared" si="873"/>
        <v>15.929409872050968</v>
      </c>
      <c r="O3469">
        <v>0.63228354094891126</v>
      </c>
      <c r="P3469">
        <v>1.324438486579742E-2</v>
      </c>
      <c r="Q3469">
        <v>0.61106997237892369</v>
      </c>
      <c r="R3469">
        <v>1.3813550672303009E-2</v>
      </c>
      <c r="S3469">
        <v>0.75789887077853313</v>
      </c>
      <c r="T3469">
        <v>1.29018285595895E-2</v>
      </c>
      <c r="U3469">
        <v>1.2124061071177561</v>
      </c>
      <c r="V3469">
        <v>3.7642191216451133E-2</v>
      </c>
      <c r="W3469" s="37">
        <f>U3469*Info!$B$2</f>
        <v>0.58195493141652288</v>
      </c>
      <c r="X3469" s="37">
        <f>W3469*SQRT((0.5*V3469/U3469)^2+Info!$B$3^2)</f>
        <v>3.0467922248351539E-2</v>
      </c>
      <c r="Y3469" s="28">
        <f>W3469*Info!$D$2</f>
        <v>0.47138349444738359</v>
      </c>
      <c r="Z3469" s="28">
        <f>Y3469*SQRT(Info!$D$3^2+(X3469/W3469)^2)</f>
        <v>3.4125648392733958E-2</v>
      </c>
      <c r="AA3469" s="37">
        <f t="shared" si="874"/>
        <v>5.032860953238838E-2</v>
      </c>
      <c r="AB3469" s="37">
        <f t="shared" si="875"/>
        <v>3.1179283486795131E-2</v>
      </c>
      <c r="AC3469" s="37">
        <f>(1-EXP(-Info!$B$6*H3469*1000))+(Info!$B$6/(Info!$B$6-Info!$B$7))*(EXP(-Info!$B$7*H3469*1000)-EXP(-Info!$B$6*H3469*1000))*(Info!$B$9-1)</f>
        <v>0.1428016119566434</v>
      </c>
      <c r="AD3469" s="37">
        <f>SQRT((Info!$B$6*EXP(-Info!$B$6*H3469*1000)+(Info!$B$6/(Info!$B$6+Info!$B$7))*(Info!$B$9-1)*(-Info!$B$7*EXP(-Info!$B$7*H3469*1000)+Info!$B$6*EXP(-Info!$B$6*H3469*1000)))^2*(0.01*H3469*1000)^2)</f>
        <v>1.2539205697264363E-3</v>
      </c>
      <c r="AE3469" s="37">
        <f t="shared" si="891"/>
        <v>4.4528991591512856E-3</v>
      </c>
      <c r="AF3469" s="37">
        <f t="shared" si="877"/>
        <v>0.27932836976238801</v>
      </c>
      <c r="AG3469" s="37">
        <f t="shared" si="892"/>
        <v>3.5014318273976656E-2</v>
      </c>
      <c r="AH3469" s="37">
        <f t="shared" si="879"/>
        <v>0.36855625536881292</v>
      </c>
      <c r="AI3469">
        <f>AF3469*EXP(Info!$B$6*H3469*1000)</f>
        <v>0.31917860265933612</v>
      </c>
      <c r="AJ3469">
        <f>2*SQRT((EXP(Info!$B$6*H3469)*AG3469)^2+(Info!$B$6*H3469*0.01*AI3469)^2)</f>
        <v>7.0037976390028844E-2</v>
      </c>
      <c r="AK3469">
        <f t="shared" si="880"/>
        <v>6.6921952095216827E-2</v>
      </c>
      <c r="AL3469">
        <f t="shared" si="881"/>
        <v>8.291818650478297E-2</v>
      </c>
      <c r="AM3469">
        <f t="shared" si="893"/>
        <v>0.9664492791665098</v>
      </c>
      <c r="AN3469">
        <f t="shared" si="894"/>
        <v>2.9784552318349981E-2</v>
      </c>
      <c r="AO3469">
        <f t="shared" si="884"/>
        <v>4.9989928552850564</v>
      </c>
      <c r="AP3469">
        <f t="shared" si="885"/>
        <v>0.52151134610500616</v>
      </c>
      <c r="AQ3469">
        <f t="shared" si="888"/>
        <v>6</v>
      </c>
      <c r="AR3469">
        <v>1</v>
      </c>
      <c r="AS3469">
        <v>1</v>
      </c>
      <c r="AT3469">
        <v>1</v>
      </c>
      <c r="AU3469">
        <v>1</v>
      </c>
      <c r="AV3469">
        <v>1</v>
      </c>
      <c r="AW3469">
        <v>0</v>
      </c>
      <c r="AX3469">
        <v>1</v>
      </c>
    </row>
    <row r="3470" spans="1:52">
      <c r="A3470" s="13" t="s">
        <v>98</v>
      </c>
      <c r="B3470" s="13" t="s">
        <v>99</v>
      </c>
      <c r="D3470" s="14">
        <v>-46.35</v>
      </c>
      <c r="E3470" s="14">
        <v>50.57</v>
      </c>
      <c r="F3470" s="14">
        <v>1796</v>
      </c>
      <c r="G3470" s="16">
        <v>42</v>
      </c>
      <c r="H3470">
        <v>14.9399</v>
      </c>
      <c r="J3470">
        <f>(F3470*100*Info!$B$11)/AI3470</f>
        <v>13.871916463697</v>
      </c>
      <c r="K3470">
        <f>2*((F3470*100*Info!$B$11)/AI3470^2)*(AJ3470/2)</f>
        <v>2.9785775657010491</v>
      </c>
      <c r="L3470">
        <f t="shared" si="889"/>
        <v>0.46653883612390773</v>
      </c>
      <c r="M3470">
        <f t="shared" si="890"/>
        <v>69.248129051059607</v>
      </c>
      <c r="N3470">
        <f t="shared" si="873"/>
        <v>15.021821670604812</v>
      </c>
      <c r="O3470">
        <v>0.64966881675205224</v>
      </c>
      <c r="P3470">
        <v>1.351968617738826E-2</v>
      </c>
      <c r="Q3470">
        <v>0.60510341684244884</v>
      </c>
      <c r="R3470">
        <v>1.5600135439136711E-2</v>
      </c>
      <c r="S3470">
        <v>0.76923164479772799</v>
      </c>
      <c r="T3470">
        <v>1.7856961706973078E-2</v>
      </c>
      <c r="U3470">
        <v>1.2107017720522419</v>
      </c>
      <c r="V3470">
        <v>3.7372478125943617E-2</v>
      </c>
      <c r="W3470" s="37">
        <f>U3470*Info!$B$2</f>
        <v>0.58113685058507614</v>
      </c>
      <c r="X3470" s="37">
        <f>W3470*SQRT((0.5*V3470/U3470)^2+Info!$B$3^2)</f>
        <v>3.0409704700230862E-2</v>
      </c>
      <c r="Y3470" s="28">
        <f>W3470*Info!$D$2</f>
        <v>0.4707208489739117</v>
      </c>
      <c r="Z3470" s="28">
        <f>Y3470*SQRT(Info!$D$3^2+(X3470/W3470)^2)</f>
        <v>3.4068663915267292E-2</v>
      </c>
      <c r="AA3470" s="37">
        <f t="shared" si="874"/>
        <v>6.8531966166976099E-2</v>
      </c>
      <c r="AB3470" s="37">
        <f t="shared" si="875"/>
        <v>3.115197615784605E-2</v>
      </c>
      <c r="AC3470" s="37">
        <f>(1-EXP(-Info!$B$6*H3470*1000))+(Info!$B$6/(Info!$B$6-Info!$B$7))*(EXP(-Info!$B$7*H3470*1000)-EXP(-Info!$B$6*H3470*1000))*(Info!$B$9-1)</f>
        <v>0.14643214294192772</v>
      </c>
      <c r="AD3470" s="37">
        <f>SQRT((Info!$B$6*EXP(-Info!$B$6*H3470*1000)+(Info!$B$6/(Info!$B$6+Info!$B$7))*(Info!$B$9-1)*(-Info!$B$7*EXP(-Info!$B$7*H3470*1000)+Info!$B$6*EXP(-Info!$B$6*H3470*1000)))^2*(0.01*H3470*1000)^2)</f>
        <v>1.2833857833860157E-3</v>
      </c>
      <c r="AE3470" s="37">
        <f t="shared" si="891"/>
        <v>4.5624984550433892E-3</v>
      </c>
      <c r="AF3470" s="37">
        <f t="shared" si="877"/>
        <v>0.28847551315796227</v>
      </c>
      <c r="AG3470" s="37">
        <f t="shared" si="892"/>
        <v>3.5513490725001741E-2</v>
      </c>
      <c r="AH3470" s="37">
        <f t="shared" si="879"/>
        <v>0.37501774024626594</v>
      </c>
      <c r="AI3470">
        <f>AF3470*EXP(Info!$B$6*H3470*1000)</f>
        <v>0.3308342090822986</v>
      </c>
      <c r="AJ3470">
        <f>2*SQRT((EXP(Info!$B$6*H3470)*AG3470)^2+(Info!$B$6*H3470*0.01*AI3470)^2)</f>
        <v>7.103671332781096E-2</v>
      </c>
      <c r="AK3470">
        <f t="shared" si="880"/>
        <v>9.1126955412228122E-2</v>
      </c>
      <c r="AL3470">
        <f t="shared" si="881"/>
        <v>8.2845565394175785E-2</v>
      </c>
      <c r="AM3470">
        <f t="shared" si="893"/>
        <v>0.93140289519758201</v>
      </c>
      <c r="AN3470">
        <f t="shared" si="894"/>
        <v>3.0859080401971228E-2</v>
      </c>
      <c r="AO3470">
        <f t="shared" si="884"/>
        <v>4.991965540950777</v>
      </c>
      <c r="AP3470">
        <f t="shared" si="885"/>
        <v>0.53660515888302418</v>
      </c>
      <c r="AQ3470">
        <f t="shared" si="888"/>
        <v>6</v>
      </c>
      <c r="AR3470">
        <v>1</v>
      </c>
      <c r="AS3470">
        <v>1</v>
      </c>
      <c r="AT3470">
        <v>1</v>
      </c>
      <c r="AU3470">
        <v>1</v>
      </c>
      <c r="AV3470">
        <v>1</v>
      </c>
      <c r="AW3470">
        <v>0</v>
      </c>
      <c r="AX3470">
        <v>1</v>
      </c>
    </row>
    <row r="3471" spans="1:52">
      <c r="A3471" s="13" t="s">
        <v>98</v>
      </c>
      <c r="B3471" s="13" t="s">
        <v>99</v>
      </c>
      <c r="D3471" s="14">
        <v>-46.35</v>
      </c>
      <c r="E3471" s="14">
        <v>50.57</v>
      </c>
      <c r="F3471" s="14">
        <v>1796</v>
      </c>
      <c r="G3471" s="44">
        <v>44</v>
      </c>
      <c r="H3471">
        <v>15.337299999999999</v>
      </c>
      <c r="I3471" s="14" t="s">
        <v>121</v>
      </c>
      <c r="J3471">
        <f>(F3471*100*Info!$B$11)/AI3471</f>
        <v>18.189029405134228</v>
      </c>
      <c r="K3471">
        <f>2*((F3471*100*Info!$B$11)/AI3471^2)*(AJ3471/2)</f>
        <v>3.5621630099765098</v>
      </c>
      <c r="L3471">
        <f t="shared" si="889"/>
        <v>0.32876615781312218</v>
      </c>
      <c r="M3471">
        <f t="shared" si="890"/>
        <v>63.985329237071902</v>
      </c>
      <c r="N3471">
        <f t="shared" si="873"/>
        <v>12.687579782606317</v>
      </c>
      <c r="O3471">
        <v>0.4872415888917227</v>
      </c>
      <c r="P3471">
        <v>1.020084975448288E-2</v>
      </c>
      <c r="Q3471">
        <v>0.46510887464863571</v>
      </c>
      <c r="R3471">
        <v>1.0401112177607809E-2</v>
      </c>
      <c r="S3471">
        <v>0.56258122382953624</v>
      </c>
      <c r="T3471">
        <v>9.5056359781615554E-3</v>
      </c>
      <c r="U3471">
        <v>0.85317178128647675</v>
      </c>
      <c r="V3471">
        <v>2.64988019404932E-2</v>
      </c>
      <c r="W3471" s="37">
        <f>U3471*Info!$B$2</f>
        <v>0.40952245501750884</v>
      </c>
      <c r="X3471" s="37">
        <f>W3471*SQRT((0.5*V3471/U3471)^2+Info!$B$3^2)</f>
        <v>2.1441024825216089E-2</v>
      </c>
      <c r="Y3471" s="28">
        <f>W3471*Info!$D$2</f>
        <v>0.33171318856418219</v>
      </c>
      <c r="Z3471" s="28">
        <f>Y3471*SQRT(Info!$D$3^2+(X3471/W3471)^2)</f>
        <v>2.4014678434397717E-2</v>
      </c>
      <c r="AA3471" s="37">
        <f t="shared" si="874"/>
        <v>7.7719133874213864E-2</v>
      </c>
      <c r="AB3471" s="37">
        <f t="shared" si="875"/>
        <v>2.2039325749303583E-2</v>
      </c>
      <c r="AC3471" s="37">
        <f>(1-EXP(-Info!$B$6*H3471*1000))+(Info!$B$6/(Info!$B$6-Info!$B$7))*(EXP(-Info!$B$7*H3471*1000)-EXP(-Info!$B$6*H3471*1000))*(Info!$B$9-1)</f>
        <v>0.15004889281280695</v>
      </c>
      <c r="AD3471" s="37">
        <f>SQRT((Info!$B$6*EXP(-Info!$B$6*H3471*1000)+(Info!$B$6/(Info!$B$6+Info!$B$7))*(Info!$B$9-1)*(-Info!$B$7*EXP(-Info!$B$7*H3471*1000)+Info!$B$6*EXP(-Info!$B$6*H3471*1000)))^2*(0.01*H3471*1000)^2)</f>
        <v>1.3126136741376316E-3</v>
      </c>
      <c r="AE3471" s="37">
        <f t="shared" si="891"/>
        <v>3.3085495597748806E-3</v>
      </c>
      <c r="AF3471" s="37">
        <f t="shared" si="877"/>
        <v>0.21920636527715792</v>
      </c>
      <c r="AG3471" s="37">
        <f t="shared" si="892"/>
        <v>2.470304757179452E-2</v>
      </c>
      <c r="AH3471" s="37">
        <f t="shared" si="879"/>
        <v>0.3896439411628464</v>
      </c>
      <c r="AI3471">
        <f>AF3471*EXP(Info!$B$6*H3471*1000)</f>
        <v>0.25231167697312579</v>
      </c>
      <c r="AJ3471">
        <f>2*SQRT((EXP(Info!$B$6*H3471)*AG3471)^2+(Info!$B$6*H3471*0.01*AI3471)^2)</f>
        <v>4.9413044680938982E-2</v>
      </c>
      <c r="AK3471">
        <f t="shared" si="880"/>
        <v>0.10334313231254218</v>
      </c>
      <c r="AL3471">
        <f t="shared" si="881"/>
        <v>5.8611382897697947E-2</v>
      </c>
      <c r="AM3471">
        <f t="shared" si="893"/>
        <v>0.95457548216803501</v>
      </c>
      <c r="AN3471">
        <f t="shared" si="894"/>
        <v>2.924189120011593E-2</v>
      </c>
      <c r="AO3471">
        <f t="shared" si="884"/>
        <v>3.5177978846717242</v>
      </c>
      <c r="AP3471">
        <f t="shared" si="885"/>
        <v>0.57109435588343427</v>
      </c>
      <c r="AQ3471">
        <f t="shared" si="888"/>
        <v>6</v>
      </c>
      <c r="AR3471">
        <v>1</v>
      </c>
      <c r="AS3471">
        <v>1</v>
      </c>
      <c r="AT3471">
        <v>1</v>
      </c>
      <c r="AU3471">
        <v>1</v>
      </c>
      <c r="AV3471">
        <v>1</v>
      </c>
      <c r="AW3471">
        <v>0</v>
      </c>
      <c r="AX3471">
        <v>1</v>
      </c>
    </row>
    <row r="3472" spans="1:52">
      <c r="A3472" s="13" t="s">
        <v>98</v>
      </c>
      <c r="B3472" s="13" t="s">
        <v>99</v>
      </c>
      <c r="D3472" s="14">
        <v>-46.35</v>
      </c>
      <c r="E3472" s="14">
        <v>50.57</v>
      </c>
      <c r="F3472" s="14">
        <v>1796</v>
      </c>
      <c r="G3472" s="16">
        <v>48</v>
      </c>
      <c r="H3472">
        <v>16.132100000000001</v>
      </c>
      <c r="J3472">
        <f>(F3472*100*Info!$B$11)/AI3472</f>
        <v>12.087182605282109</v>
      </c>
      <c r="K3472">
        <f>2*((F3472*100*Info!$B$11)/AI3472^2)*(AJ3472/2)</f>
        <v>2.2512862146603339</v>
      </c>
      <c r="L3472">
        <f t="shared" si="889"/>
        <v>0.37463088563317659</v>
      </c>
      <c r="M3472">
        <f t="shared" si="890"/>
        <v>48.452081589226367</v>
      </c>
      <c r="N3472">
        <f t="shared" si="873"/>
        <v>10.149668226498527</v>
      </c>
      <c r="O3472">
        <v>0.5879604804722327</v>
      </c>
      <c r="P3472">
        <v>4.0644611680802897E-2</v>
      </c>
      <c r="Q3472">
        <v>0.69084979180253669</v>
      </c>
      <c r="R3472">
        <v>4.2270657136358483E-2</v>
      </c>
      <c r="S3472">
        <v>0.7245340264534198</v>
      </c>
      <c r="T3472">
        <v>2.6164413116315621E-2</v>
      </c>
      <c r="U3472">
        <v>0.9721940425579606</v>
      </c>
      <c r="V3472">
        <v>9.3202312920916242E-2</v>
      </c>
      <c r="W3472" s="37">
        <f>U3472*Info!$B$2</f>
        <v>0.46665314042782108</v>
      </c>
      <c r="X3472" s="37">
        <f>W3472*SQRT((0.5*V3472/U3472)^2+Info!$B$3^2)</f>
        <v>3.2322826933689333E-2</v>
      </c>
      <c r="Y3472" s="28">
        <f>W3472*Info!$D$2</f>
        <v>0.37798904374653508</v>
      </c>
      <c r="Z3472" s="28">
        <f>Y3472*SQRT(Info!$D$3^2+(X3472/W3472)^2)</f>
        <v>3.2290241590633248E-2</v>
      </c>
      <c r="AA3472" s="37">
        <f t="shared" ref="AA3472:AA3535" si="895">IF(O3472-W3472&gt;0,O3472-W3472,0)</f>
        <v>0.12130734004441163</v>
      </c>
      <c r="AB3472" s="37">
        <f t="shared" ref="AB3472:AB3535" si="896">SQRT((0.5*P3472)^2+X3472^2)</f>
        <v>3.8180639801554499E-2</v>
      </c>
      <c r="AC3472" s="37">
        <f>(1-EXP(-Info!$B$6*H3472*1000))+(Info!$B$6/(Info!$B$6-Info!$B$7))*(EXP(-Info!$B$7*H3472*1000)-EXP(-Info!$B$6*H3472*1000))*(Info!$B$9-1)</f>
        <v>0.15724125212888138</v>
      </c>
      <c r="AD3472" s="37">
        <f>SQRT((Info!$B$6*EXP(-Info!$B$6*H3472*1000)+(Info!$B$6/(Info!$B$6+Info!$B$7))*(Info!$B$9-1)*(-Info!$B$7*EXP(-Info!$B$7*H3472*1000)+Info!$B$6*EXP(-Info!$B$6*H3472*1000)))^2*(0.01*H3472*1000)^2)</f>
        <v>1.3703628251444061E-3</v>
      </c>
      <c r="AE3472" s="37">
        <f t="shared" si="891"/>
        <v>6.0058726400390536E-3</v>
      </c>
      <c r="AF3472" s="37">
        <f t="shared" ref="AF3472:AF3535" si="897">IF((S3472-Y3472-AA3472*AC3472)&gt;0,S3472-Y3472-AA3472*AC3472,0)</f>
        <v>0.32747046466587743</v>
      </c>
      <c r="AG3472" s="37">
        <f t="shared" si="892"/>
        <v>3.5353561865533976E-2</v>
      </c>
      <c r="AH3472" s="37">
        <f t="shared" ref="AH3472:AH3535" si="898">AF3472/S3472</f>
        <v>0.45197389316391268</v>
      </c>
      <c r="AI3472">
        <f>AF3472*EXP(Info!$B$6*H3472*1000)</f>
        <v>0.37968355915442059</v>
      </c>
      <c r="AJ3472">
        <f>2*SQRT((EXP(Info!$B$6*H3472)*AG3472)^2+(Info!$B$6*H3472*0.01*AI3472)^2)</f>
        <v>7.0717584946882545E-2</v>
      </c>
      <c r="AK3472">
        <f t="shared" ref="AK3472:AK3535" si="899">AA3472/0.752049334436339</f>
        <v>0.16130237005705414</v>
      </c>
      <c r="AL3472">
        <f t="shared" ref="AL3472:AL3535" si="900">AB3472/0.752049334436339*2</f>
        <v>0.10153759348825403</v>
      </c>
      <c r="AM3472">
        <f t="shared" si="893"/>
        <v>1.1749935833232641</v>
      </c>
      <c r="AN3472">
        <f t="shared" si="894"/>
        <v>0.10847222757086031</v>
      </c>
      <c r="AO3472">
        <f t="shared" ref="AO3472:AO3535" si="901">U3472/0.242530074</f>
        <v>4.0085504717982339</v>
      </c>
      <c r="AP3472">
        <f t="shared" ref="AP3472:AP3535" si="902">O3472/U3472</f>
        <v>0.60477688067830293</v>
      </c>
      <c r="AQ3472">
        <f t="shared" si="888"/>
        <v>6</v>
      </c>
      <c r="AR3472">
        <v>1</v>
      </c>
      <c r="AS3472">
        <v>1</v>
      </c>
      <c r="AT3472">
        <v>1</v>
      </c>
      <c r="AU3472">
        <v>1</v>
      </c>
      <c r="AV3472">
        <v>1</v>
      </c>
      <c r="AW3472">
        <v>0</v>
      </c>
      <c r="AX3472">
        <v>1</v>
      </c>
    </row>
    <row r="3473" spans="1:58">
      <c r="A3473" s="13" t="s">
        <v>98</v>
      </c>
      <c r="B3473" s="13" t="s">
        <v>99</v>
      </c>
      <c r="D3473" s="14">
        <v>-46.35</v>
      </c>
      <c r="E3473" s="14">
        <v>50.57</v>
      </c>
      <c r="F3473" s="14">
        <v>1796</v>
      </c>
      <c r="G3473" s="16">
        <v>50</v>
      </c>
      <c r="H3473">
        <v>16.529499999999999</v>
      </c>
      <c r="J3473">
        <f>(F3473*100*Info!$B$11)/AI3473</f>
        <v>14.483259298408449</v>
      </c>
      <c r="K3473">
        <f>2*((F3473*100*Info!$B$11)/AI3473^2)*(AJ3473/2)</f>
        <v>2.8232270884842294</v>
      </c>
      <c r="L3473">
        <f t="shared" si="889"/>
        <v>0.40461112384195974</v>
      </c>
      <c r="M3473">
        <f t="shared" si="890"/>
        <v>62.702939691372045</v>
      </c>
      <c r="N3473">
        <f t="shared" ref="N3473:N3536" si="903">2*M3473*SQRT((0.5*K3473/J3473)^2+(0.5*V3473/U3473)^2)</f>
        <v>12.375216320475584</v>
      </c>
      <c r="O3473">
        <v>0.6181854573529556</v>
      </c>
      <c r="P3473">
        <v>1.2854036077213381E-2</v>
      </c>
      <c r="Q3473">
        <v>0.58548627640027073</v>
      </c>
      <c r="R3473">
        <v>1.400225169936371E-2</v>
      </c>
      <c r="S3473">
        <v>0.69890171086841768</v>
      </c>
      <c r="T3473">
        <v>1.5669991841236859E-2</v>
      </c>
      <c r="U3473">
        <v>1.0499949129581301</v>
      </c>
      <c r="V3473">
        <v>3.2433693550422693E-2</v>
      </c>
      <c r="W3473" s="37">
        <f>U3473*Info!$B$2</f>
        <v>0.50399755821990244</v>
      </c>
      <c r="X3473" s="37">
        <f>W3473*SQRT((0.5*V3473/U3473)^2+Info!$B$3^2)</f>
        <v>2.6374719877618594E-2</v>
      </c>
      <c r="Y3473" s="28">
        <f>W3473*Info!$D$2</f>
        <v>0.40823802215812099</v>
      </c>
      <c r="Z3473" s="28">
        <f>Y3473*SQRT(Info!$D$3^2+(X3473/W3473)^2)</f>
        <v>2.9547348884805012E-2</v>
      </c>
      <c r="AA3473" s="37">
        <f t="shared" si="895"/>
        <v>0.11418789913305316</v>
      </c>
      <c r="AB3473" s="37">
        <f t="shared" si="896"/>
        <v>2.7146499028261918E-2</v>
      </c>
      <c r="AC3473" s="37">
        <f>(1-EXP(-Info!$B$6*H3473*1000))+(Info!$B$6/(Info!$B$6-Info!$B$7))*(EXP(-Info!$B$7*H3473*1000)-EXP(-Info!$B$6*H3473*1000))*(Info!$B$9-1)</f>
        <v>0.16081696256994174</v>
      </c>
      <c r="AD3473" s="37">
        <f>SQRT((Info!$B$6*EXP(-Info!$B$6*H3473*1000)+(Info!$B$6/(Info!$B$6+Info!$B$7))*(Info!$B$9-1)*(-Info!$B$7*EXP(-Info!$B$7*H3473*1000)+Info!$B$6*EXP(-Info!$B$6*H3473*1000)))^2*(0.01*H3473*1000)^2)</f>
        <v>1.3988867381138537E-3</v>
      </c>
      <c r="AE3473" s="37">
        <f t="shared" si="891"/>
        <v>4.3685388729457738E-3</v>
      </c>
      <c r="AF3473" s="37">
        <f t="shared" si="897"/>
        <v>0.2723003376094762</v>
      </c>
      <c r="AG3473" s="37">
        <f t="shared" si="892"/>
        <v>3.0879072510050131E-2</v>
      </c>
      <c r="AH3473" s="37">
        <f t="shared" si="898"/>
        <v>0.38961177712833245</v>
      </c>
      <c r="AI3473">
        <f>AF3473*EXP(Info!$B$6*H3473*1000)</f>
        <v>0.3168695952455417</v>
      </c>
      <c r="AJ3473">
        <f>2*SQRT((EXP(Info!$B$6*H3473)*AG3473)^2+(Info!$B$6*H3473*0.01*AI3473)^2)</f>
        <v>6.1767507325685533E-2</v>
      </c>
      <c r="AK3473">
        <f t="shared" si="899"/>
        <v>0.15183564947722078</v>
      </c>
      <c r="AL3473">
        <f t="shared" si="900"/>
        <v>7.2193399515759746E-2</v>
      </c>
      <c r="AM3473">
        <f t="shared" si="893"/>
        <v>0.94710457749572208</v>
      </c>
      <c r="AN3473">
        <f t="shared" si="894"/>
        <v>3.0014573040455302E-2</v>
      </c>
      <c r="AO3473">
        <f t="shared" si="901"/>
        <v>4.3293390202739559</v>
      </c>
      <c r="AP3473">
        <f t="shared" si="902"/>
        <v>0.58875090700330523</v>
      </c>
      <c r="AQ3473">
        <f t="shared" si="888"/>
        <v>6</v>
      </c>
      <c r="AR3473">
        <v>1</v>
      </c>
      <c r="AS3473">
        <v>1</v>
      </c>
      <c r="AT3473">
        <v>1</v>
      </c>
      <c r="AU3473">
        <v>1</v>
      </c>
      <c r="AV3473">
        <v>1</v>
      </c>
      <c r="AW3473">
        <v>0</v>
      </c>
      <c r="AX3473">
        <v>1</v>
      </c>
    </row>
    <row r="3474" spans="1:58">
      <c r="A3474" s="13" t="s">
        <v>98</v>
      </c>
      <c r="B3474" s="13" t="s">
        <v>99</v>
      </c>
      <c r="D3474" s="14">
        <v>-46.35</v>
      </c>
      <c r="E3474" s="14">
        <v>50.57</v>
      </c>
      <c r="F3474" s="14">
        <v>1796</v>
      </c>
      <c r="G3474" s="44">
        <v>52</v>
      </c>
      <c r="H3474">
        <v>16.9269</v>
      </c>
      <c r="J3474">
        <f>(F3474*100*Info!$B$11)/AI3474</f>
        <v>10.338960938285281</v>
      </c>
      <c r="K3474">
        <f>2*((F3474*100*Info!$B$11)/AI3474^2)*(AJ3474/2)</f>
        <v>1.5172106720702145</v>
      </c>
      <c r="L3474">
        <f t="shared" si="889"/>
        <v>0.43044460851064192</v>
      </c>
      <c r="M3474">
        <f t="shared" si="890"/>
        <v>47.618744930311188</v>
      </c>
      <c r="N3474">
        <f t="shared" si="903"/>
        <v>7.1429820015725616</v>
      </c>
      <c r="O3474">
        <v>0.68060272093549645</v>
      </c>
      <c r="P3474">
        <v>1.425524245885258E-2</v>
      </c>
      <c r="Q3474">
        <v>0.65501496857299124</v>
      </c>
      <c r="R3474">
        <v>1.4442795370639401E-2</v>
      </c>
      <c r="S3474">
        <v>0.83810606225174733</v>
      </c>
      <c r="T3474">
        <v>1.400769843417443E-2</v>
      </c>
      <c r="U3474">
        <v>1.117034660230855</v>
      </c>
      <c r="V3474">
        <v>3.4725483179576293E-2</v>
      </c>
      <c r="W3474" s="37">
        <f>U3474*Info!$B$2</f>
        <v>0.53617663691081041</v>
      </c>
      <c r="X3474" s="37">
        <f>W3474*SQRT((0.5*V3474/U3474)^2+Info!$B$3^2)</f>
        <v>2.8074382518745406E-2</v>
      </c>
      <c r="Y3474" s="28">
        <f>W3474*Info!$D$2</f>
        <v>0.43430307589775646</v>
      </c>
      <c r="Z3474" s="28">
        <f>Y3474*SQRT(Info!$D$3^2+(X3474/W3474)^2)</f>
        <v>3.1443073436443987E-2</v>
      </c>
      <c r="AA3474" s="37">
        <f t="shared" si="895"/>
        <v>0.14442608402468604</v>
      </c>
      <c r="AB3474" s="37">
        <f t="shared" si="896"/>
        <v>2.8965046835781327E-2</v>
      </c>
      <c r="AC3474" s="37">
        <f>(1-EXP(-Info!$B$6*H3474*1000))+(Info!$B$6/(Info!$B$6-Info!$B$7))*(EXP(-Info!$B$7*H3474*1000)-EXP(-Info!$B$6*H3474*1000))*(Info!$B$9-1)</f>
        <v>0.16437909388967503</v>
      </c>
      <c r="AD3474" s="37">
        <f>SQRT((Info!$B$6*EXP(-Info!$B$6*H3474*1000)+(Info!$B$6/(Info!$B$6+Info!$B$7))*(Info!$B$9-1)*(-Info!$B$7*EXP(-Info!$B$7*H3474*1000)+Info!$B$6*EXP(-Info!$B$6*H3474*1000)))^2*(0.01*H3474*1000)^2)</f>
        <v>1.4271786336640072E-3</v>
      </c>
      <c r="AE3474" s="37">
        <f t="shared" si="891"/>
        <v>4.7657077315822766E-3</v>
      </c>
      <c r="AF3474" s="37">
        <f t="shared" si="897"/>
        <v>0.3800623575279789</v>
      </c>
      <c r="AG3474" s="37">
        <f t="shared" si="892"/>
        <v>3.2564286283721398E-2</v>
      </c>
      <c r="AH3474" s="37">
        <f t="shared" si="898"/>
        <v>0.45347763802932273</v>
      </c>
      <c r="AI3474">
        <f>AF3474*EXP(Info!$B$6*H3474*1000)</f>
        <v>0.4438845004945004</v>
      </c>
      <c r="AJ3474">
        <f>2*SQRT((EXP(Info!$B$6*H3474)*AG3474)^2+(Info!$B$6*H3474*0.01*AI3474)^2)</f>
        <v>6.513868321360608E-2</v>
      </c>
      <c r="AK3474">
        <f t="shared" si="899"/>
        <v>0.19204336392762503</v>
      </c>
      <c r="AL3474">
        <f t="shared" si="900"/>
        <v>7.7029645555076867E-2</v>
      </c>
      <c r="AM3474">
        <f t="shared" si="893"/>
        <v>0.96240427554075225</v>
      </c>
      <c r="AN3474">
        <f t="shared" si="894"/>
        <v>2.9268445012720721E-2</v>
      </c>
      <c r="AO3474">
        <f t="shared" si="901"/>
        <v>4.6057573059201511</v>
      </c>
      <c r="AP3474">
        <f t="shared" si="902"/>
        <v>0.60929418322152862</v>
      </c>
      <c r="AQ3474">
        <f t="shared" si="888"/>
        <v>6</v>
      </c>
      <c r="AR3474">
        <v>1</v>
      </c>
      <c r="AS3474">
        <v>1</v>
      </c>
      <c r="AT3474">
        <v>1</v>
      </c>
      <c r="AU3474">
        <v>1</v>
      </c>
      <c r="AV3474">
        <v>1</v>
      </c>
      <c r="AW3474">
        <v>0</v>
      </c>
      <c r="AX3474">
        <v>1</v>
      </c>
    </row>
    <row r="3475" spans="1:58">
      <c r="A3475" s="13" t="s">
        <v>98</v>
      </c>
      <c r="B3475" s="13" t="s">
        <v>99</v>
      </c>
      <c r="D3475" s="14">
        <v>-46.35</v>
      </c>
      <c r="E3475" s="14">
        <v>50.57</v>
      </c>
      <c r="F3475" s="14">
        <v>1796</v>
      </c>
      <c r="G3475" s="16">
        <v>54</v>
      </c>
      <c r="H3475">
        <v>17.324300000000001</v>
      </c>
      <c r="J3475">
        <f>(F3475*100*Info!$B$11)/AI3475</f>
        <v>2.4414336939950934</v>
      </c>
      <c r="K3475">
        <f>2*((F3475*100*Info!$B$11)/AI3475^2)*(AJ3475/2)</f>
        <v>0.17636113904575282</v>
      </c>
      <c r="L3475">
        <f t="shared" si="889"/>
        <v>0.64514662372231391</v>
      </c>
      <c r="M3475">
        <f t="shared" si="890"/>
        <v>16.853384940534294</v>
      </c>
      <c r="N3475">
        <f t="shared" si="903"/>
        <v>2.0227891214441165</v>
      </c>
      <c r="O3475">
        <v>0.90057103687139473</v>
      </c>
      <c r="P3475">
        <v>6.224277319207152E-2</v>
      </c>
      <c r="Q3475">
        <v>1.0326483176090551</v>
      </c>
      <c r="R3475">
        <v>6.3307110689655291E-2</v>
      </c>
      <c r="S3475">
        <v>2.2708406300344071</v>
      </c>
      <c r="T3475">
        <v>7.4877904828826794E-2</v>
      </c>
      <c r="U3475">
        <v>1.674201802927034</v>
      </c>
      <c r="V3475">
        <v>0.16047301787915089</v>
      </c>
      <c r="W3475" s="37">
        <f>U3475*Info!$B$2</f>
        <v>0.80361686540497634</v>
      </c>
      <c r="X3475" s="37">
        <f>W3475*SQRT((0.5*V3475/U3475)^2+Info!$B$3^2)</f>
        <v>5.5657809148595271E-2</v>
      </c>
      <c r="Y3475" s="28">
        <f>W3475*Info!$D$2</f>
        <v>0.65092966097803084</v>
      </c>
      <c r="Z3475" s="28">
        <f>Y3475*SQRT(Info!$D$3^2+(X3475/W3475)^2)</f>
        <v>5.5603369554673869E-2</v>
      </c>
      <c r="AA3475" s="37">
        <f t="shared" si="895"/>
        <v>9.6954171466418382E-2</v>
      </c>
      <c r="AB3475" s="37">
        <f t="shared" si="896"/>
        <v>6.3767800831464855E-2</v>
      </c>
      <c r="AC3475" s="37">
        <f>(1-EXP(-Info!$B$6*H3475*1000))+(Info!$B$6/(Info!$B$6-Info!$B$7))*(EXP(-Info!$B$7*H3475*1000)-EXP(-Info!$B$6*H3475*1000))*(Info!$B$9-1)</f>
        <v>0.16792769612614211</v>
      </c>
      <c r="AD3475" s="37">
        <f>SQRT((Info!$B$6*EXP(-Info!$B$6*H3475*1000)+(Info!$B$6/(Info!$B$6+Info!$B$7))*(Info!$B$9-1)*(-Info!$B$7*EXP(-Info!$B$7*H3475*1000)+Info!$B$6*EXP(-Info!$B$6*H3475*1000)))^2*(0.01*H3475*1000)^2)</f>
        <v>1.4552398218875555E-3</v>
      </c>
      <c r="AE3475" s="37">
        <f t="shared" si="891"/>
        <v>1.0709309338139494E-2</v>
      </c>
      <c r="AF3475" s="37">
        <f t="shared" si="897"/>
        <v>1.6036296784122017</v>
      </c>
      <c r="AG3475" s="37">
        <f t="shared" si="892"/>
        <v>6.7882981447652299E-2</v>
      </c>
      <c r="AH3475" s="37">
        <f t="shared" si="898"/>
        <v>0.70618327733016828</v>
      </c>
      <c r="AI3475">
        <f>AF3475*EXP(Info!$B$6*H3475*1000)</f>
        <v>1.8797579975285359</v>
      </c>
      <c r="AJ3475">
        <f>2*SQRT((EXP(Info!$B$6*H3475)*AG3475)^2+(Info!$B$6*H3475*0.01*AI3475)^2)</f>
        <v>0.13578753434503973</v>
      </c>
      <c r="AK3475">
        <f t="shared" si="899"/>
        <v>0.12891996179889653</v>
      </c>
      <c r="AL3475">
        <f t="shared" si="900"/>
        <v>0.16958408953119763</v>
      </c>
      <c r="AM3475">
        <f t="shared" si="893"/>
        <v>1.1466594808517272</v>
      </c>
      <c r="AN3475">
        <f t="shared" si="894"/>
        <v>0.10593562645189336</v>
      </c>
      <c r="AO3475">
        <f t="shared" si="901"/>
        <v>6.9030688661193986</v>
      </c>
      <c r="AP3475">
        <f t="shared" si="902"/>
        <v>0.53791068394318531</v>
      </c>
      <c r="AQ3475">
        <f t="shared" si="888"/>
        <v>6</v>
      </c>
      <c r="AR3475">
        <v>1</v>
      </c>
      <c r="AS3475">
        <v>1</v>
      </c>
      <c r="AT3475">
        <v>1</v>
      </c>
      <c r="AU3475">
        <v>1</v>
      </c>
      <c r="AV3475">
        <v>1</v>
      </c>
      <c r="AW3475">
        <v>0</v>
      </c>
      <c r="AX3475">
        <v>1</v>
      </c>
    </row>
    <row r="3476" spans="1:58">
      <c r="A3476" s="13" t="s">
        <v>98</v>
      </c>
      <c r="B3476" s="13" t="s">
        <v>99</v>
      </c>
      <c r="D3476" s="14">
        <v>-46.35</v>
      </c>
      <c r="E3476" s="14">
        <v>50.57</v>
      </c>
      <c r="F3476" s="14">
        <v>1796</v>
      </c>
      <c r="G3476" s="44">
        <v>56</v>
      </c>
      <c r="H3476">
        <v>17.700800000000001</v>
      </c>
      <c r="J3476">
        <f>(F3476*100*Info!$B$11)/AI3476</f>
        <v>2.5996146306312995</v>
      </c>
      <c r="K3476">
        <f>2*((F3476*100*Info!$B$11)/AI3476^2)*(AJ3476/2)</f>
        <v>0.18365621948781857</v>
      </c>
      <c r="L3476">
        <f t="shared" si="889"/>
        <v>0.7841447616319478</v>
      </c>
      <c r="M3476">
        <f t="shared" si="890"/>
        <v>21.811673885122957</v>
      </c>
      <c r="N3476">
        <f t="shared" si="903"/>
        <v>1.6855851920125795</v>
      </c>
      <c r="O3476">
        <v>1.153297647303142</v>
      </c>
      <c r="P3476">
        <v>2.4306268976182561E-2</v>
      </c>
      <c r="Q3476">
        <v>1.092420195127779</v>
      </c>
      <c r="R3476">
        <v>2.52211733181819E-2</v>
      </c>
      <c r="S3476">
        <v>2.3222723086211272</v>
      </c>
      <c r="T3476">
        <v>4.5736273707021657E-2</v>
      </c>
      <c r="U3476">
        <v>2.0349119493262098</v>
      </c>
      <c r="V3476">
        <v>6.3734779837649053E-2</v>
      </c>
      <c r="W3476" s="37">
        <f>U3476*Info!$B$2</f>
        <v>0.97675773567658064</v>
      </c>
      <c r="X3476" s="37">
        <f>W3476*SQRT((0.5*V3476/U3476)^2+Info!$B$3^2)</f>
        <v>5.1177313547909394E-2</v>
      </c>
      <c r="Y3476" s="28">
        <f>W3476*Info!$D$2</f>
        <v>0.79117376589803035</v>
      </c>
      <c r="Z3476" s="28">
        <f>Y3476*SQRT(Info!$D$3^2+(X3476/W3476)^2)</f>
        <v>5.7300024085291029E-2</v>
      </c>
      <c r="AA3476" s="37">
        <f t="shared" si="895"/>
        <v>0.17653991162656135</v>
      </c>
      <c r="AB3476" s="37">
        <f t="shared" si="896"/>
        <v>5.2600533265991366E-2</v>
      </c>
      <c r="AC3476" s="37">
        <f>(1-EXP(-Info!$B$6*H3476*1000))+(Info!$B$6/(Info!$B$6-Info!$B$7))*(EXP(-Info!$B$7*H3476*1000)-EXP(-Info!$B$6*H3476*1000))*(Info!$B$9-1)</f>
        <v>0.17127723548979862</v>
      </c>
      <c r="AD3476" s="37">
        <f>SQRT((Info!$B$6*EXP(-Info!$B$6*H3476*1000)+(Info!$B$6/(Info!$B$6+Info!$B$7))*(Info!$B$9-1)*(-Info!$B$7*EXP(-Info!$B$7*H3476*1000)+Info!$B$6*EXP(-Info!$B$6*H3476*1000)))^2*(0.01*H3476*1000)^2)</f>
        <v>1.4816135755926761E-3</v>
      </c>
      <c r="AE3476" s="37">
        <f t="shared" si="891"/>
        <v>9.0130700824168058E-3</v>
      </c>
      <c r="AF3476" s="37">
        <f t="shared" si="897"/>
        <v>1.5008612747060859</v>
      </c>
      <c r="AG3476" s="37">
        <f t="shared" si="892"/>
        <v>6.2349658183797521E-2</v>
      </c>
      <c r="AH3476" s="37">
        <f t="shared" si="898"/>
        <v>0.64628995881935891</v>
      </c>
      <c r="AI3476">
        <f>AF3476*EXP(Info!$B$6*H3476*1000)</f>
        <v>1.7653787825499467</v>
      </c>
      <c r="AJ3476">
        <f>2*SQRT((EXP(Info!$B$6*H3476)*AG3476)^2+(Info!$B$6*H3476*0.01*AI3476)^2)</f>
        <v>0.12471956010202773</v>
      </c>
      <c r="AK3476">
        <f t="shared" si="899"/>
        <v>0.23474512048983862</v>
      </c>
      <c r="AL3476">
        <f t="shared" si="900"/>
        <v>0.13988585816757743</v>
      </c>
      <c r="AM3476">
        <f t="shared" si="893"/>
        <v>0.94721444865710236</v>
      </c>
      <c r="AN3476">
        <f t="shared" si="894"/>
        <v>2.9610172596104479E-2</v>
      </c>
      <c r="AO3476">
        <f t="shared" si="901"/>
        <v>8.3903489400914868</v>
      </c>
      <c r="AP3476">
        <f t="shared" si="902"/>
        <v>0.56675555307688685</v>
      </c>
      <c r="AQ3476">
        <f t="shared" si="888"/>
        <v>6</v>
      </c>
      <c r="AR3476">
        <v>1</v>
      </c>
      <c r="AS3476">
        <v>1</v>
      </c>
      <c r="AT3476">
        <v>1</v>
      </c>
      <c r="AU3476">
        <v>1</v>
      </c>
      <c r="AV3476">
        <v>1</v>
      </c>
      <c r="AW3476">
        <v>0</v>
      </c>
      <c r="AX3476">
        <v>1</v>
      </c>
      <c r="AZ3476"/>
    </row>
    <row r="3477" spans="1:58">
      <c r="A3477" s="13" t="s">
        <v>98</v>
      </c>
      <c r="B3477" s="13" t="s">
        <v>99</v>
      </c>
      <c r="D3477" s="14">
        <v>-46.35</v>
      </c>
      <c r="E3477" s="14">
        <v>50.57</v>
      </c>
      <c r="F3477" s="14">
        <v>1796</v>
      </c>
      <c r="G3477" s="16">
        <v>58</v>
      </c>
      <c r="H3477">
        <v>18.0564</v>
      </c>
      <c r="J3477">
        <f>(F3477*100*Info!$B$11)/AI3477</f>
        <v>3.5292587010762189</v>
      </c>
      <c r="K3477">
        <f>2*((F3477*100*Info!$B$11)/AI3477^2)*(AJ3477/2)</f>
        <v>0.35897489750581768</v>
      </c>
      <c r="L3477">
        <f t="shared" si="889"/>
        <v>0.81913534821910861</v>
      </c>
      <c r="M3477">
        <f t="shared" si="890"/>
        <v>30.933063939156845</v>
      </c>
      <c r="N3477">
        <f t="shared" si="903"/>
        <v>3.5205179639884192</v>
      </c>
      <c r="O3477">
        <v>1.0336629541759621</v>
      </c>
      <c r="P3477">
        <v>3.9321071090640973E-2</v>
      </c>
      <c r="Q3477">
        <v>0.98352045454129644</v>
      </c>
      <c r="R3477">
        <v>3.201588709273321E-2</v>
      </c>
      <c r="S3477">
        <v>1.9307206259382761</v>
      </c>
      <c r="T3477">
        <v>3.9994701070652457E-2</v>
      </c>
      <c r="U3477">
        <v>2.1257150334556769</v>
      </c>
      <c r="V3477">
        <v>0.10854010747351391</v>
      </c>
      <c r="W3477" s="37">
        <f>U3477*Info!$B$2</f>
        <v>1.0203432160587249</v>
      </c>
      <c r="X3477" s="37">
        <f>W3477*SQRT((0.5*V3477/U3477)^2+Info!$B$3^2)</f>
        <v>5.7282926779115458E-2</v>
      </c>
      <c r="Y3477" s="28">
        <f>W3477*Info!$D$2</f>
        <v>0.82647800500756718</v>
      </c>
      <c r="Z3477" s="28">
        <f>Y3477*SQRT(Info!$D$3^2+(X3477/W3477)^2)</f>
        <v>6.2133306468620551E-2</v>
      </c>
      <c r="AA3477" s="37">
        <f t="shared" si="895"/>
        <v>1.331973811723719E-2</v>
      </c>
      <c r="AB3477" s="37">
        <f t="shared" si="896"/>
        <v>6.0562945423008559E-2</v>
      </c>
      <c r="AC3477" s="37">
        <f>(1-EXP(-Info!$B$6*H3477*1000))+(Info!$B$6/(Info!$B$6-Info!$B$7))*(EXP(-Info!$B$7*H3477*1000)-EXP(-Info!$B$6*H3477*1000))*(Info!$B$9-1)</f>
        <v>0.17442976575296226</v>
      </c>
      <c r="AD3477" s="37">
        <f>SQRT((Info!$B$6*EXP(-Info!$B$6*H3477*1000)+(Info!$B$6/(Info!$B$6+Info!$B$7))*(Info!$B$9-1)*(-Info!$B$7*EXP(-Info!$B$7*H3477*1000)+Info!$B$6*EXP(-Info!$B$6*H3477*1000)))^2*(0.01*H3477*1000)^2)</f>
        <v>1.5063352021818625E-3</v>
      </c>
      <c r="AE3477" s="37">
        <f t="shared" si="891"/>
        <v>1.0563999437027537E-2</v>
      </c>
      <c r="AF3477" s="37">
        <f t="shared" si="897"/>
        <v>1.1019192621310283</v>
      </c>
      <c r="AG3477" s="37">
        <f t="shared" si="892"/>
        <v>6.612140262624315E-2</v>
      </c>
      <c r="AH3477" s="37">
        <f t="shared" si="898"/>
        <v>0.57072952312586733</v>
      </c>
      <c r="AI3477">
        <f>AF3477*EXP(Info!$B$6*H3477*1000)</f>
        <v>1.3003593390089092</v>
      </c>
      <c r="AJ3477">
        <f>2*SQRT((EXP(Info!$B$6*H3477)*AG3477)^2+(Info!$B$6*H3477*0.01*AI3477)^2)</f>
        <v>0.1322647048512228</v>
      </c>
      <c r="AK3477">
        <f t="shared" si="899"/>
        <v>1.771125577449029E-2</v>
      </c>
      <c r="AL3477">
        <f t="shared" si="900"/>
        <v>0.16106109705794897</v>
      </c>
      <c r="AM3477">
        <f t="shared" si="893"/>
        <v>0.95149047430587341</v>
      </c>
      <c r="AN3477">
        <f t="shared" si="894"/>
        <v>4.7638566148044577E-2</v>
      </c>
      <c r="AO3477">
        <f t="shared" si="901"/>
        <v>8.7647482161559758</v>
      </c>
      <c r="AP3477">
        <f t="shared" si="902"/>
        <v>0.48626600363059197</v>
      </c>
      <c r="AQ3477">
        <f t="shared" si="888"/>
        <v>6</v>
      </c>
      <c r="AR3477">
        <v>1</v>
      </c>
      <c r="AS3477">
        <v>1</v>
      </c>
      <c r="AT3477">
        <v>1</v>
      </c>
      <c r="AU3477">
        <v>1</v>
      </c>
      <c r="AV3477">
        <v>1</v>
      </c>
      <c r="AW3477">
        <v>0</v>
      </c>
      <c r="AX3477">
        <v>1</v>
      </c>
    </row>
    <row r="3478" spans="1:58">
      <c r="A3478" s="13" t="s">
        <v>98</v>
      </c>
      <c r="B3478" s="13" t="s">
        <v>99</v>
      </c>
      <c r="D3478" s="14">
        <v>-46.35</v>
      </c>
      <c r="E3478" s="14">
        <v>50.57</v>
      </c>
      <c r="F3478" s="14">
        <v>1796</v>
      </c>
      <c r="G3478" s="44">
        <v>60</v>
      </c>
      <c r="H3478">
        <v>18.411999999999999</v>
      </c>
      <c r="J3478">
        <f>(F3478*100*Info!$B$11)/AI3478</f>
        <v>4.4003578838657038</v>
      </c>
      <c r="K3478">
        <f>2*((F3478*100*Info!$B$11)/AI3478^2)*(AJ3478/2)</f>
        <v>0.4883759334498069</v>
      </c>
      <c r="L3478">
        <f t="shared" si="889"/>
        <v>0.76365643822126572</v>
      </c>
      <c r="M3478">
        <f t="shared" si="890"/>
        <v>35.955869424861717</v>
      </c>
      <c r="N3478">
        <f t="shared" si="903"/>
        <v>4.1439320780888078</v>
      </c>
      <c r="O3478">
        <v>1.058212279774956</v>
      </c>
      <c r="P3478">
        <v>2.2133457521255829E-2</v>
      </c>
      <c r="Q3478">
        <v>1.0327764250011171</v>
      </c>
      <c r="R3478">
        <v>2.3009806785881669E-2</v>
      </c>
      <c r="S3478">
        <v>1.6704024721914621</v>
      </c>
      <c r="T3478">
        <v>2.4881747437148421E-2</v>
      </c>
      <c r="U3478">
        <v>1.9817432792412519</v>
      </c>
      <c r="V3478">
        <v>6.1558471798701962E-2</v>
      </c>
      <c r="W3478" s="37">
        <f>U3478*Info!$B$2</f>
        <v>0.95123677403580087</v>
      </c>
      <c r="X3478" s="37">
        <f>W3478*SQRT((0.5*V3478/U3478)^2+Info!$B$3^2)</f>
        <v>4.9803619934961844E-2</v>
      </c>
      <c r="Y3478" s="28">
        <f>W3478*Info!$D$2</f>
        <v>0.77050178696899874</v>
      </c>
      <c r="Z3478" s="28">
        <f>Y3478*SQRT(Info!$D$3^2+(X3478/W3478)^2)</f>
        <v>5.5781478250586498E-2</v>
      </c>
      <c r="AA3478" s="37">
        <f t="shared" si="895"/>
        <v>0.10697550573915515</v>
      </c>
      <c r="AB3478" s="37">
        <f t="shared" si="896"/>
        <v>5.1018359872573693E-2</v>
      </c>
      <c r="AC3478" s="37">
        <f>(1-EXP(-Info!$B$6*H3478*1000))+(Info!$B$6/(Info!$B$6-Info!$B$7))*(EXP(-Info!$B$7*H3478*1000)-EXP(-Info!$B$6*H3478*1000))*(Info!$B$9-1)</f>
        <v>0.177571576410048</v>
      </c>
      <c r="AD3478" s="37">
        <f>SQRT((Info!$B$6*EXP(-Info!$B$6*H3478*1000)+(Info!$B$6/(Info!$B$6+Info!$B$7))*(Info!$B$9-1)*(-Info!$B$7*EXP(-Info!$B$7*H3478*1000)+Info!$B$6*EXP(-Info!$B$6*H3478*1000)))^2*(0.01*H3478*1000)^2)</f>
        <v>1.5308750556960798E-3</v>
      </c>
      <c r="AE3478" s="37">
        <f t="shared" si="891"/>
        <v>9.0608906602022508E-3</v>
      </c>
      <c r="AF3478" s="37">
        <f t="shared" si="897"/>
        <v>0.88090487603109946</v>
      </c>
      <c r="AG3478" s="37">
        <f t="shared" si="892"/>
        <v>5.7865779129450123E-2</v>
      </c>
      <c r="AH3478" s="37">
        <f t="shared" si="898"/>
        <v>0.52736085506112074</v>
      </c>
      <c r="AI3478">
        <f>AF3478*EXP(Info!$B$6*H3478*1000)</f>
        <v>1.042938922888522</v>
      </c>
      <c r="AJ3478">
        <f>2*SQRT((EXP(Info!$B$6*H3478)*AG3478)^2+(Info!$B$6*H3478*0.01*AI3478)^2)</f>
        <v>0.11575110103302749</v>
      </c>
      <c r="AK3478">
        <f t="shared" si="899"/>
        <v>0.14224532998135461</v>
      </c>
      <c r="AL3478">
        <f t="shared" si="900"/>
        <v>0.13567822624512249</v>
      </c>
      <c r="AM3478">
        <f t="shared" ref="AM3478:AM3509" si="904">Q3478/O3478</f>
        <v>0.97596337213243434</v>
      </c>
      <c r="AN3478">
        <f t="shared" ref="AN3478:AN3509" si="905">SQRT((R3478/Q3478)^2+(P3478/O3478)^2)*AM3478</f>
        <v>2.9824482347445763E-2</v>
      </c>
      <c r="AO3478">
        <f t="shared" si="901"/>
        <v>8.1711238798420176</v>
      </c>
      <c r="AP3478">
        <f t="shared" si="902"/>
        <v>0.53398050638532391</v>
      </c>
      <c r="AQ3478">
        <f t="shared" si="888"/>
        <v>6</v>
      </c>
      <c r="AR3478">
        <v>1</v>
      </c>
      <c r="AS3478">
        <v>1</v>
      </c>
      <c r="AT3478">
        <v>1</v>
      </c>
      <c r="AU3478">
        <v>1</v>
      </c>
      <c r="AV3478">
        <v>1</v>
      </c>
      <c r="AW3478">
        <v>0</v>
      </c>
      <c r="AX3478">
        <v>1</v>
      </c>
    </row>
    <row r="3479" spans="1:58">
      <c r="A3479" s="13" t="s">
        <v>98</v>
      </c>
      <c r="B3479" s="13" t="s">
        <v>99</v>
      </c>
      <c r="D3479" s="14">
        <v>-46.35</v>
      </c>
      <c r="E3479" s="14">
        <v>50.57</v>
      </c>
      <c r="F3479" s="14">
        <v>1796</v>
      </c>
      <c r="G3479" s="16">
        <v>62</v>
      </c>
      <c r="H3479">
        <v>18.659599999999998</v>
      </c>
      <c r="J3479">
        <f>(F3479*100*Info!$B$11)/AI3479</f>
        <v>4.0181241893941326</v>
      </c>
      <c r="K3479">
        <f>2*((F3479*100*Info!$B$11)/AI3479^2)*(AJ3479/2)</f>
        <v>0.44428132848848895</v>
      </c>
      <c r="L3479">
        <f t="shared" si="889"/>
        <v>0.82822081353855648</v>
      </c>
      <c r="M3479">
        <f t="shared" si="890"/>
        <v>35.608466709916883</v>
      </c>
      <c r="N3479">
        <f t="shared" si="903"/>
        <v>4.0875939012885443</v>
      </c>
      <c r="O3479">
        <v>1.2004237347562119</v>
      </c>
      <c r="P3479">
        <v>2.4980678271104499E-2</v>
      </c>
      <c r="Q3479">
        <v>1.176847710526981</v>
      </c>
      <c r="R3479">
        <v>2.6225999987754069E-2</v>
      </c>
      <c r="S3479">
        <v>1.828495673879363</v>
      </c>
      <c r="T3479">
        <v>3.0251691919810211E-2</v>
      </c>
      <c r="U3479">
        <v>2.1492924681952221</v>
      </c>
      <c r="V3479">
        <v>6.6308290873372019E-2</v>
      </c>
      <c r="W3479" s="37">
        <f>U3479*Info!$B$2</f>
        <v>1.0316603847337067</v>
      </c>
      <c r="X3479" s="37">
        <f>W3479*SQRT((0.5*V3479/U3479)^2+Info!$B$3^2)</f>
        <v>5.3982061328117122E-2</v>
      </c>
      <c r="Y3479" s="28">
        <f>W3479*Info!$D$2</f>
        <v>0.83564491163430243</v>
      </c>
      <c r="Z3479" s="28">
        <f>Y3479*SQRT(Info!$D$3^2+(X3479/W3479)^2)</f>
        <v>6.0478696614740812E-2</v>
      </c>
      <c r="AA3479" s="37">
        <f t="shared" si="895"/>
        <v>0.1687633500225052</v>
      </c>
      <c r="AB3479" s="37">
        <f t="shared" si="896"/>
        <v>5.5408226076582766E-2</v>
      </c>
      <c r="AC3479" s="37">
        <f>(1-EXP(-Info!$B$6*H3479*1000))+(Info!$B$6/(Info!$B$6-Info!$B$7))*(EXP(-Info!$B$7*H3479*1000)-EXP(-Info!$B$6*H3479*1000))*(Info!$B$9-1)</f>
        <v>0.17975286963734441</v>
      </c>
      <c r="AD3479" s="37">
        <f>SQRT((Info!$B$6*EXP(-Info!$B$6*H3479*1000)+(Info!$B$6/(Info!$B$6+Info!$B$7))*(Info!$B$9-1)*(-Info!$B$7*EXP(-Info!$B$7*H3479*1000)+Info!$B$6*EXP(-Info!$B$6*H3479*1000)))^2*(0.01*H3479*1000)^2)</f>
        <v>1.5478550029310119E-3</v>
      </c>
      <c r="AE3479" s="37">
        <f t="shared" si="891"/>
        <v>9.963212650679407E-3</v>
      </c>
      <c r="AF3479" s="37">
        <f t="shared" si="897"/>
        <v>0.96251506578890367</v>
      </c>
      <c r="AG3479" s="37">
        <f t="shared" si="892"/>
        <v>6.3132634718846461E-2</v>
      </c>
      <c r="AH3479" s="37">
        <f t="shared" si="898"/>
        <v>0.52639723437070962</v>
      </c>
      <c r="AI3479">
        <f>AF3479*EXP(Info!$B$6*H3479*1000)</f>
        <v>1.1421509877261671</v>
      </c>
      <c r="AJ3479">
        <f>2*SQRT((EXP(Info!$B$6*H3479)*AG3479)^2+(Info!$B$6*H3479*0.01*AI3479)^2)</f>
        <v>0.12628687771791702</v>
      </c>
      <c r="AK3479">
        <f t="shared" si="899"/>
        <v>0.22440462652492515</v>
      </c>
      <c r="AL3479">
        <f t="shared" si="900"/>
        <v>0.1473526364280642</v>
      </c>
      <c r="AM3479">
        <f t="shared" si="904"/>
        <v>0.98036024818018208</v>
      </c>
      <c r="AN3479">
        <f t="shared" si="905"/>
        <v>2.9891673381026926E-2</v>
      </c>
      <c r="AO3479">
        <f t="shared" si="901"/>
        <v>8.8619626949655004</v>
      </c>
      <c r="AP3479">
        <f t="shared" si="902"/>
        <v>0.55852042126412749</v>
      </c>
      <c r="AQ3479">
        <f t="shared" si="888"/>
        <v>6</v>
      </c>
      <c r="AR3479">
        <v>1</v>
      </c>
      <c r="AS3479">
        <v>1</v>
      </c>
      <c r="AT3479">
        <v>1</v>
      </c>
      <c r="AU3479">
        <v>1</v>
      </c>
      <c r="AV3479">
        <v>1</v>
      </c>
      <c r="AW3479">
        <v>0</v>
      </c>
      <c r="AX3479">
        <v>1</v>
      </c>
      <c r="AY3479"/>
      <c r="AZ3479"/>
      <c r="BB3479"/>
      <c r="BC3479"/>
      <c r="BD3479"/>
      <c r="BE3479"/>
      <c r="BF3479"/>
    </row>
    <row r="3480" spans="1:58">
      <c r="A3480" s="13" t="s">
        <v>98</v>
      </c>
      <c r="B3480" s="13" t="s">
        <v>99</v>
      </c>
      <c r="D3480" s="14">
        <v>-46.35</v>
      </c>
      <c r="E3480" s="14">
        <v>50.57</v>
      </c>
      <c r="F3480" s="14">
        <v>1796</v>
      </c>
      <c r="G3480" s="44">
        <v>64</v>
      </c>
      <c r="H3480">
        <v>18.9072</v>
      </c>
      <c r="J3480">
        <f>(F3480*100*Info!$B$11)/AI3480</f>
        <v>4.8846783368715512</v>
      </c>
      <c r="K3480">
        <f>2*((F3480*100*Info!$B$11)/AI3480^2)*(AJ3480/2)</f>
        <v>0.67660581968242028</v>
      </c>
      <c r="L3480">
        <f t="shared" si="889"/>
        <v>0.86198098614756657</v>
      </c>
      <c r="M3480">
        <f t="shared" si="890"/>
        <v>45.052348393183088</v>
      </c>
      <c r="N3480">
        <f t="shared" si="903"/>
        <v>6.3957859813023719</v>
      </c>
      <c r="O3480">
        <v>1.235111500891297</v>
      </c>
      <c r="P3480">
        <v>2.5888581050032701E-2</v>
      </c>
      <c r="Q3480">
        <v>1.205895914237447</v>
      </c>
      <c r="R3480">
        <v>2.6248671598166511E-2</v>
      </c>
      <c r="S3480">
        <v>1.6890374621460911</v>
      </c>
      <c r="T3480">
        <v>2.510784838840972E-2</v>
      </c>
      <c r="U3480">
        <v>2.2369025397213198</v>
      </c>
      <c r="V3480">
        <v>6.9558311509083551E-2</v>
      </c>
      <c r="W3480" s="37">
        <f>U3480*Info!$B$2</f>
        <v>1.0737132190662335</v>
      </c>
      <c r="X3480" s="37">
        <f>W3480*SQRT((0.5*V3480/U3480)^2+Info!$B$3^2)</f>
        <v>5.6221345173462632E-2</v>
      </c>
      <c r="Y3480" s="28">
        <f>W3480*Info!$D$2</f>
        <v>0.86970770744364922</v>
      </c>
      <c r="Z3480" s="28">
        <f>Y3480*SQRT(Info!$D$3^2+(X3480/W3480)^2)</f>
        <v>6.2966702608403063E-2</v>
      </c>
      <c r="AA3480" s="37">
        <f t="shared" si="895"/>
        <v>0.16139828182506344</v>
      </c>
      <c r="AB3480" s="37">
        <f t="shared" si="896"/>
        <v>5.7692237868795293E-2</v>
      </c>
      <c r="AC3480" s="37">
        <f>(1-EXP(-Info!$B$6*H3480*1000))+(Info!$B$6/(Info!$B$6-Info!$B$7))*(EXP(-Info!$B$7*H3480*1000)-EXP(-Info!$B$6*H3480*1000))*(Info!$B$9-1)</f>
        <v>0.18192899486497827</v>
      </c>
      <c r="AD3480" s="37">
        <f>SQRT((Info!$B$6*EXP(-Info!$B$6*H3480*1000)+(Info!$B$6/(Info!$B$6+Info!$B$7))*(Info!$B$9-1)*(-Info!$B$7*EXP(-Info!$B$7*H3480*1000)+Info!$B$6*EXP(-Info!$B$6*H3480*1000)))^2*(0.01*H3480*1000)^2)</f>
        <v>1.5647475800415148E-3</v>
      </c>
      <c r="AE3480" s="37">
        <f t="shared" si="891"/>
        <v>1.0498928752368731E-2</v>
      </c>
      <c r="AF3480" s="37">
        <f t="shared" si="897"/>
        <v>0.78996672751707353</v>
      </c>
      <c r="AG3480" s="37">
        <f t="shared" si="892"/>
        <v>6.5058697765911597E-2</v>
      </c>
      <c r="AH3480" s="37">
        <f t="shared" si="898"/>
        <v>0.467702312838782</v>
      </c>
      <c r="AI3480">
        <f>AF3480*EXP(Info!$B$6*H3480*1000)</f>
        <v>0.93953054740185538</v>
      </c>
      <c r="AJ3480">
        <f>2*SQRT((EXP(Info!$B$6*H3480)*AG3480)^2+(Info!$B$6*H3480*0.01*AI3480)^2)</f>
        <v>0.13013995851948801</v>
      </c>
      <c r="AK3480">
        <f t="shared" si="899"/>
        <v>0.21461129534278686</v>
      </c>
      <c r="AL3480">
        <f t="shared" si="900"/>
        <v>0.1534267373882742</v>
      </c>
      <c r="AM3480">
        <f t="shared" si="904"/>
        <v>0.9763457901308773</v>
      </c>
      <c r="AN3480">
        <f t="shared" si="905"/>
        <v>2.9503473697370202E-2</v>
      </c>
      <c r="AO3480">
        <f t="shared" si="901"/>
        <v>9.2231965414784796</v>
      </c>
      <c r="AP3480">
        <f t="shared" si="902"/>
        <v>0.55215257659154471</v>
      </c>
      <c r="AQ3480">
        <f t="shared" si="888"/>
        <v>6</v>
      </c>
      <c r="AR3480">
        <v>1</v>
      </c>
      <c r="AS3480">
        <v>1</v>
      </c>
      <c r="AT3480">
        <v>1</v>
      </c>
      <c r="AU3480">
        <v>1</v>
      </c>
      <c r="AV3480">
        <v>1</v>
      </c>
      <c r="AW3480">
        <v>0</v>
      </c>
      <c r="AX3480">
        <v>1</v>
      </c>
    </row>
    <row r="3481" spans="1:58">
      <c r="A3481" s="13" t="s">
        <v>98</v>
      </c>
      <c r="B3481" s="13" t="s">
        <v>99</v>
      </c>
      <c r="D3481" s="14">
        <v>-46.35</v>
      </c>
      <c r="E3481" s="14">
        <v>50.57</v>
      </c>
      <c r="F3481" s="14">
        <v>1796</v>
      </c>
      <c r="G3481" s="16">
        <v>66</v>
      </c>
      <c r="H3481">
        <v>19.154799999999998</v>
      </c>
      <c r="J3481">
        <f>(F3481*100*Info!$B$11)/AI3481</f>
        <v>3.897255309457214</v>
      </c>
      <c r="K3481">
        <f>2*((F3481*100*Info!$B$11)/AI3481^2)*(AJ3481/2)</f>
        <v>0.44893359453661452</v>
      </c>
      <c r="L3481">
        <f t="shared" si="889"/>
        <v>0.67654681999394384</v>
      </c>
      <c r="M3481">
        <f t="shared" si="890"/>
        <v>28.212429843600368</v>
      </c>
      <c r="N3481">
        <f t="shared" si="903"/>
        <v>4.2280998098733953</v>
      </c>
      <c r="O3481">
        <v>0.93820246340075786</v>
      </c>
      <c r="P3481">
        <v>6.4823444215360515E-2</v>
      </c>
      <c r="Q3481">
        <v>1.1340216586651051</v>
      </c>
      <c r="R3481">
        <v>7.0938507586220848E-2</v>
      </c>
      <c r="S3481">
        <v>1.6880577829576779</v>
      </c>
      <c r="T3481">
        <v>6.471192711217906E-2</v>
      </c>
      <c r="U3481">
        <v>1.7556875664375211</v>
      </c>
      <c r="V3481">
        <v>0.168314793242032</v>
      </c>
      <c r="W3481" s="37">
        <f>U3481*Info!$B$2</f>
        <v>0.84273003189001006</v>
      </c>
      <c r="X3481" s="37">
        <f>W3481*SQRT((0.5*V3481/U3481)^2+Info!$B$3^2)</f>
        <v>5.837195608313947E-2</v>
      </c>
      <c r="Y3481" s="28">
        <f>W3481*Info!$D$2</f>
        <v>0.68261132583090822</v>
      </c>
      <c r="Z3481" s="28">
        <f>Y3481*SQRT(Info!$D$3^2+(X3481/W3481)^2)</f>
        <v>5.8313080972290272E-2</v>
      </c>
      <c r="AA3481" s="37">
        <f t="shared" si="895"/>
        <v>9.5472431510747802E-2</v>
      </c>
      <c r="AB3481" s="37">
        <f t="shared" si="896"/>
        <v>6.676679554207654E-2</v>
      </c>
      <c r="AC3481" s="37">
        <f>(1-EXP(-Info!$B$6*H3481*1000))+(Info!$B$6/(Info!$B$6-Info!$B$7))*(EXP(-Info!$B$7*H3481*1000)-EXP(-Info!$B$6*H3481*1000))*(Info!$B$9-1)</f>
        <v>0.18409996396841236</v>
      </c>
      <c r="AD3481" s="37">
        <f>SQRT((Info!$B$6*EXP(-Info!$B$6*H3481*1000)+(Info!$B$6/(Info!$B$6+Info!$B$7))*(Info!$B$9-1)*(-Info!$B$7*EXP(-Info!$B$7*H3481*1000)+Info!$B$6*EXP(-Info!$B$6*H3481*1000)))^2*(0.01*H3481*1000)^2)</f>
        <v>1.5815530958955399E-3</v>
      </c>
      <c r="AE3481" s="37">
        <f t="shared" si="891"/>
        <v>1.2292692044642596E-2</v>
      </c>
      <c r="AF3481" s="37">
        <f t="shared" si="897"/>
        <v>0.98786998592566444</v>
      </c>
      <c r="AG3481" s="37">
        <f t="shared" si="892"/>
        <v>6.7811754643485628E-2</v>
      </c>
      <c r="AH3481" s="37">
        <f t="shared" si="898"/>
        <v>0.58521100160137807</v>
      </c>
      <c r="AI3481">
        <f>AF3481*EXP(Info!$B$6*H3481*1000)</f>
        <v>1.1775734837249048</v>
      </c>
      <c r="AJ3481">
        <f>2*SQRT((EXP(Info!$B$6*H3481)*AG3481)^2+(Info!$B$6*H3481*0.01*AI3481)^2)</f>
        <v>0.13564733508651056</v>
      </c>
      <c r="AK3481">
        <f t="shared" si="899"/>
        <v>0.12694969217984134</v>
      </c>
      <c r="AL3481">
        <f t="shared" si="900"/>
        <v>0.17755961606459836</v>
      </c>
      <c r="AM3481">
        <f t="shared" si="904"/>
        <v>1.2087174175119406</v>
      </c>
      <c r="AN3481">
        <f t="shared" si="905"/>
        <v>0.11265725732491053</v>
      </c>
      <c r="AO3481">
        <f t="shared" si="901"/>
        <v>7.2390509658506144</v>
      </c>
      <c r="AP3481">
        <f t="shared" si="902"/>
        <v>0.53437894152458543</v>
      </c>
      <c r="AQ3481">
        <f t="shared" si="888"/>
        <v>6</v>
      </c>
      <c r="AR3481">
        <v>1</v>
      </c>
      <c r="AS3481">
        <v>1</v>
      </c>
      <c r="AT3481">
        <v>1</v>
      </c>
      <c r="AU3481">
        <v>1</v>
      </c>
      <c r="AV3481">
        <v>1</v>
      </c>
      <c r="AW3481">
        <v>0</v>
      </c>
      <c r="AX3481">
        <v>1</v>
      </c>
    </row>
    <row r="3482" spans="1:58">
      <c r="A3482" s="13" t="s">
        <v>98</v>
      </c>
      <c r="B3482" s="13" t="s">
        <v>99</v>
      </c>
      <c r="D3482" s="14">
        <v>-46.35</v>
      </c>
      <c r="E3482" s="14">
        <v>50.57</v>
      </c>
      <c r="F3482" s="14">
        <v>1796</v>
      </c>
      <c r="G3482" s="44">
        <v>68</v>
      </c>
      <c r="H3482">
        <v>19.4024</v>
      </c>
      <c r="J3482">
        <f>(F3482*100*Info!$B$11)/AI3482</f>
        <v>10.501503156875104</v>
      </c>
      <c r="K3482">
        <f>2*((F3482*100*Info!$B$11)/AI3482^2)*(AJ3482/2)</f>
        <v>2.6635965948948708</v>
      </c>
      <c r="L3482">
        <f t="shared" si="889"/>
        <v>0.72431801816875518</v>
      </c>
      <c r="M3482">
        <f t="shared" si="890"/>
        <v>81.388779111873504</v>
      </c>
      <c r="N3482">
        <f t="shared" si="903"/>
        <v>20.798996764137275</v>
      </c>
      <c r="O3482">
        <v>1.020341115779239</v>
      </c>
      <c r="P3482">
        <v>2.1512456896192911E-2</v>
      </c>
      <c r="Q3482">
        <v>0.95758746035713194</v>
      </c>
      <c r="R3482">
        <v>2.2761824633609189E-2</v>
      </c>
      <c r="S3482">
        <v>1.1185907090935061</v>
      </c>
      <c r="T3482">
        <v>2.7465749675282591E-2</v>
      </c>
      <c r="U3482">
        <v>1.879657255143012</v>
      </c>
      <c r="V3482">
        <v>5.8643204557035797E-2</v>
      </c>
      <c r="W3482" s="37">
        <f>U3482*Info!$B$2</f>
        <v>0.90223548246864571</v>
      </c>
      <c r="X3482" s="37">
        <f>W3482*SQRT((0.5*V3482/U3482)^2+Info!$B$3^2)</f>
        <v>4.7256322645218084E-2</v>
      </c>
      <c r="Y3482" s="28">
        <f>W3482*Info!$D$2</f>
        <v>0.73081074079960306</v>
      </c>
      <c r="Z3482" s="28">
        <f>Y3482*SQRT(Info!$D$3^2+(X3482/W3482)^2)</f>
        <v>5.2918684250646948E-2</v>
      </c>
      <c r="AA3482" s="37">
        <f t="shared" si="895"/>
        <v>0.11810563331059332</v>
      </c>
      <c r="AB3482" s="37">
        <f t="shared" si="896"/>
        <v>4.8465002634649583E-2</v>
      </c>
      <c r="AC3482" s="37">
        <f>(1-EXP(-Info!$B$6*H3482*1000))+(Info!$B$6/(Info!$B$6-Info!$B$7))*(EXP(-Info!$B$7*H3482*1000)-EXP(-Info!$B$6*H3482*1000))*(Info!$B$9-1)</f>
        <v>0.18626578879606803</v>
      </c>
      <c r="AD3482" s="37">
        <f>SQRT((Info!$B$6*EXP(-Info!$B$6*H3482*1000)+(Info!$B$6/(Info!$B$6+Info!$B$7))*(Info!$B$9-1)*(-Info!$B$7*EXP(-Info!$B$7*H3482*1000)+Info!$B$6*EXP(-Info!$B$6*H3482*1000)))^2*(0.01*H3482*1000)^2)</f>
        <v>1.5982718584107724E-3</v>
      </c>
      <c r="AE3482" s="37">
        <f t="shared" si="891"/>
        <v>9.0293452929910145E-3</v>
      </c>
      <c r="AF3482" s="37">
        <f t="shared" si="897"/>
        <v>0.36578092934404621</v>
      </c>
      <c r="AG3482" s="37">
        <f t="shared" si="892"/>
        <v>5.5412165365974014E-2</v>
      </c>
      <c r="AH3482" s="37">
        <f t="shared" si="898"/>
        <v>0.32700158008684976</v>
      </c>
      <c r="AI3482">
        <f>AF3482*EXP(Info!$B$6*H3482*1000)</f>
        <v>0.43701405819398298</v>
      </c>
      <c r="AJ3482">
        <f>2*SQRT((EXP(Info!$B$6*H3482)*AG3482)^2+(Info!$B$6*H3482*0.01*AI3482)^2)</f>
        <v>0.11084405155509738</v>
      </c>
      <c r="AK3482">
        <f t="shared" si="899"/>
        <v>0.15704506061309592</v>
      </c>
      <c r="AL3482">
        <f t="shared" si="900"/>
        <v>0.1288878280065871</v>
      </c>
      <c r="AM3482">
        <f t="shared" si="904"/>
        <v>0.93849737656197274</v>
      </c>
      <c r="AN3482">
        <f t="shared" si="905"/>
        <v>2.9818963010182352E-2</v>
      </c>
      <c r="AO3482">
        <f t="shared" si="901"/>
        <v>7.7502027857502398</v>
      </c>
      <c r="AP3482">
        <f t="shared" si="902"/>
        <v>0.54283360064045683</v>
      </c>
      <c r="AQ3482">
        <f t="shared" si="888"/>
        <v>6</v>
      </c>
      <c r="AR3482">
        <v>1</v>
      </c>
      <c r="AS3482">
        <v>1</v>
      </c>
      <c r="AT3482">
        <v>1</v>
      </c>
      <c r="AU3482">
        <v>1</v>
      </c>
      <c r="AV3482">
        <v>1</v>
      </c>
      <c r="AW3482">
        <v>0</v>
      </c>
      <c r="AX3482">
        <v>1</v>
      </c>
    </row>
    <row r="3483" spans="1:58">
      <c r="A3483" s="13" t="s">
        <v>98</v>
      </c>
      <c r="B3483" s="13" t="s">
        <v>99</v>
      </c>
      <c r="D3483" s="14">
        <v>-46.35</v>
      </c>
      <c r="E3483" s="14">
        <v>50.57</v>
      </c>
      <c r="F3483" s="14">
        <v>1796</v>
      </c>
      <c r="G3483" s="44">
        <v>72</v>
      </c>
      <c r="H3483">
        <v>19.944700000000001</v>
      </c>
      <c r="J3483">
        <f>(F3483*100*Info!$B$11)/AI3483</f>
        <v>5.3413277497359495</v>
      </c>
      <c r="K3483">
        <f>2*((F3483*100*Info!$B$11)/AI3483^2)*(AJ3483/2)</f>
        <v>0.75446642643943385</v>
      </c>
      <c r="L3483">
        <f t="shared" si="889"/>
        <v>0.80325553368282476</v>
      </c>
      <c r="M3483">
        <f t="shared" si="890"/>
        <v>45.907826472422634</v>
      </c>
      <c r="N3483">
        <f t="shared" si="903"/>
        <v>6.6397426431785611</v>
      </c>
      <c r="O3483">
        <v>1.107624454263463</v>
      </c>
      <c r="P3483">
        <v>2.3209124418460181E-2</v>
      </c>
      <c r="Q3483">
        <v>1.0683963807983869</v>
      </c>
      <c r="R3483">
        <v>2.3593737505909221E-2</v>
      </c>
      <c r="S3483">
        <v>1.5464924106021629</v>
      </c>
      <c r="T3483">
        <v>2.3059804269842041E-2</v>
      </c>
      <c r="U3483">
        <v>2.0845057747395739</v>
      </c>
      <c r="V3483">
        <v>6.4809677882211411E-2</v>
      </c>
      <c r="W3483" s="37">
        <f>U3483*Info!$B$2</f>
        <v>1.0005627718749954</v>
      </c>
      <c r="X3483" s="37">
        <f>W3483*SQRT((0.5*V3483/U3483)^2+Info!$B$3^2)</f>
        <v>5.2390377031988664E-2</v>
      </c>
      <c r="Y3483" s="28">
        <f>W3483*Info!$D$2</f>
        <v>0.81045584521874636</v>
      </c>
      <c r="Z3483" s="28">
        <f>Y3483*SQRT(Info!$D$3^2+(X3483/W3483)^2)</f>
        <v>5.8676470761515748E-2</v>
      </c>
      <c r="AA3483" s="37">
        <f t="shared" si="895"/>
        <v>0.10706168238846758</v>
      </c>
      <c r="AB3483" s="37">
        <f t="shared" si="896"/>
        <v>5.3660203779167817E-2</v>
      </c>
      <c r="AC3483" s="37">
        <f>(1-EXP(-Info!$B$6*H3483*1000))+(Info!$B$6/(Info!$B$6-Info!$B$7))*(EXP(-Info!$B$7*H3483*1000)-EXP(-Info!$B$6*H3483*1000))*(Info!$B$9-1)</f>
        <v>0.1909915203199781</v>
      </c>
      <c r="AD3483" s="37">
        <f>SQRT((Info!$B$6*EXP(-Info!$B$6*H3483*1000)+(Info!$B$6/(Info!$B$6+Info!$B$7))*(Info!$B$9-1)*(-Info!$B$7*EXP(-Info!$B$7*H3483*1000)+Info!$B$6*EXP(-Info!$B$6*H3483*1000)))^2*(0.01*H3483*1000)^2)</f>
        <v>1.6345881396519909E-3</v>
      </c>
      <c r="AE3483" s="37">
        <f t="shared" si="891"/>
        <v>1.02501379216666E-2</v>
      </c>
      <c r="AF3483" s="37">
        <f t="shared" si="897"/>
        <v>0.71558869189602847</v>
      </c>
      <c r="AG3483" s="37">
        <f t="shared" si="892"/>
        <v>6.0670686428299592E-2</v>
      </c>
      <c r="AH3483" s="37">
        <f t="shared" si="898"/>
        <v>0.46271723481487848</v>
      </c>
      <c r="AI3483">
        <f>AF3483*EXP(Info!$B$6*H3483*1000)</f>
        <v>0.85920668544441725</v>
      </c>
      <c r="AJ3483">
        <f>2*SQRT((EXP(Info!$B$6*H3483)*AG3483)^2+(Info!$B$6*H3483*0.01*AI3483)^2)</f>
        <v>0.12136356874415097</v>
      </c>
      <c r="AK3483">
        <f t="shared" si="899"/>
        <v>0.14235991907194534</v>
      </c>
      <c r="AL3483">
        <f t="shared" si="900"/>
        <v>0.1427039459303189</v>
      </c>
      <c r="AM3483">
        <f t="shared" si="904"/>
        <v>0.96458359752343903</v>
      </c>
      <c r="AN3483">
        <f t="shared" si="905"/>
        <v>2.936426979724097E-2</v>
      </c>
      <c r="AO3483">
        <f t="shared" si="901"/>
        <v>8.5948342008074992</v>
      </c>
      <c r="AP3483">
        <f t="shared" si="902"/>
        <v>0.53136070318723061</v>
      </c>
      <c r="AQ3483">
        <f t="shared" si="888"/>
        <v>6</v>
      </c>
      <c r="AR3483">
        <v>1</v>
      </c>
      <c r="AS3483">
        <v>1</v>
      </c>
      <c r="AT3483">
        <v>1</v>
      </c>
      <c r="AU3483">
        <v>1</v>
      </c>
      <c r="AV3483">
        <v>1</v>
      </c>
      <c r="AW3483">
        <v>0</v>
      </c>
      <c r="AX3483">
        <v>1</v>
      </c>
    </row>
    <row r="3484" spans="1:58">
      <c r="A3484" s="13" t="s">
        <v>98</v>
      </c>
      <c r="B3484" s="13" t="s">
        <v>99</v>
      </c>
      <c r="D3484" s="14">
        <v>-46.35</v>
      </c>
      <c r="E3484" s="14">
        <v>50.57</v>
      </c>
      <c r="F3484" s="14">
        <v>1796</v>
      </c>
      <c r="G3484" s="16">
        <v>74</v>
      </c>
      <c r="H3484">
        <v>20.2394</v>
      </c>
      <c r="J3484">
        <f>(F3484*100*Info!$B$11)/AI3484</f>
        <v>9.1495338880051769</v>
      </c>
      <c r="K3484">
        <f>2*((F3484*100*Info!$B$11)/AI3484^2)*(AJ3484/2)</f>
        <v>2.1572360747820913</v>
      </c>
      <c r="L3484">
        <f t="shared" si="889"/>
        <v>0.74897728160407595</v>
      </c>
      <c r="M3484">
        <f t="shared" si="890"/>
        <v>73.324885307392634</v>
      </c>
      <c r="N3484">
        <f t="shared" si="903"/>
        <v>17.688803746612383</v>
      </c>
      <c r="O3484">
        <v>1.090523945015498</v>
      </c>
      <c r="P3484">
        <v>4.1496145080588243E-2</v>
      </c>
      <c r="Q3484">
        <v>1.0445930295980741</v>
      </c>
      <c r="R3484">
        <v>3.2873819758050378E-2</v>
      </c>
      <c r="S3484">
        <v>1.202808916548844</v>
      </c>
      <c r="T3484">
        <v>2.4400345135318059E-2</v>
      </c>
      <c r="U3484">
        <v>1.943649814019111</v>
      </c>
      <c r="V3484">
        <v>9.9222151555326168E-2</v>
      </c>
      <c r="W3484" s="37">
        <f>U3484*Info!$B$2</f>
        <v>0.93295191072917327</v>
      </c>
      <c r="X3484" s="37">
        <f>W3484*SQRT((0.5*V3484/U3484)^2+Info!$B$3^2)</f>
        <v>5.2374346831505991E-2</v>
      </c>
      <c r="Y3484" s="28">
        <f>W3484*Info!$D$2</f>
        <v>0.75569104769063045</v>
      </c>
      <c r="Z3484" s="28">
        <f>Y3484*SQRT(Info!$D$3^2+(X3484/W3484)^2)</f>
        <v>5.681022859726622E-2</v>
      </c>
      <c r="AA3484" s="37">
        <f t="shared" si="895"/>
        <v>0.15757203428632471</v>
      </c>
      <c r="AB3484" s="37">
        <f t="shared" si="896"/>
        <v>5.6334312103408064E-2</v>
      </c>
      <c r="AC3484" s="37">
        <f>(1-EXP(-Info!$B$6*H3484*1000))+(Info!$B$6/(Info!$B$6-Info!$B$7))*(EXP(-Info!$B$7*H3484*1000)-EXP(-Info!$B$6*H3484*1000))*(Info!$B$9-1)</f>
        <v>0.19354932518363022</v>
      </c>
      <c r="AD3484" s="37">
        <f>SQRT((Info!$B$6*EXP(-Info!$B$6*H3484*1000)+(Info!$B$6/(Info!$B$6+Info!$B$7))*(Info!$B$9-1)*(-Info!$B$7*EXP(-Info!$B$7*H3484*1000)+Info!$B$6*EXP(-Info!$B$6*H3484*1000)))^2*(0.01*H3484*1000)^2)</f>
        <v>1.6541505892436355E-3</v>
      </c>
      <c r="AE3484" s="37">
        <f t="shared" si="891"/>
        <v>1.0906583046658714E-2</v>
      </c>
      <c r="AF3484" s="37">
        <f t="shared" si="897"/>
        <v>0.41661990795428361</v>
      </c>
      <c r="AG3484" s="37">
        <f t="shared" si="892"/>
        <v>5.9120215135839684E-2</v>
      </c>
      <c r="AH3484" s="37">
        <f t="shared" si="898"/>
        <v>0.34637248046819363</v>
      </c>
      <c r="AI3484">
        <f>AF3484*EXP(Info!$B$6*H3484*1000)</f>
        <v>0.501588886155106</v>
      </c>
      <c r="AJ3484">
        <f>2*SQRT((EXP(Info!$B$6*H3484)*AG3484)^2+(Info!$B$6*H3484*0.01*AI3484)^2)</f>
        <v>0.1182623785176749</v>
      </c>
      <c r="AK3484">
        <f t="shared" si="899"/>
        <v>0.20952353399052598</v>
      </c>
      <c r="AL3484">
        <f t="shared" si="900"/>
        <v>0.1498154696078034</v>
      </c>
      <c r="AM3484">
        <f t="shared" si="904"/>
        <v>0.95788179101672899</v>
      </c>
      <c r="AN3484">
        <f t="shared" si="905"/>
        <v>4.7299494875767518E-2</v>
      </c>
      <c r="AO3484">
        <f t="shared" si="901"/>
        <v>8.0140569042134988</v>
      </c>
      <c r="AP3484">
        <f t="shared" si="902"/>
        <v>0.5610701769165376</v>
      </c>
      <c r="AQ3484">
        <f t="shared" si="888"/>
        <v>6</v>
      </c>
      <c r="AR3484">
        <v>1</v>
      </c>
      <c r="AS3484">
        <v>1</v>
      </c>
      <c r="AT3484">
        <v>1</v>
      </c>
      <c r="AU3484">
        <v>1</v>
      </c>
      <c r="AV3484">
        <v>1</v>
      </c>
      <c r="AW3484">
        <v>0</v>
      </c>
      <c r="AX3484">
        <v>1</v>
      </c>
    </row>
    <row r="3485" spans="1:58">
      <c r="A3485" s="13" t="s">
        <v>98</v>
      </c>
      <c r="B3485" s="13" t="s">
        <v>99</v>
      </c>
      <c r="D3485" s="14">
        <v>-46.35</v>
      </c>
      <c r="E3485" s="14">
        <v>50.57</v>
      </c>
      <c r="F3485" s="14">
        <v>1796</v>
      </c>
      <c r="G3485" s="44">
        <v>76</v>
      </c>
      <c r="H3485">
        <v>20.534099999999999</v>
      </c>
      <c r="J3485">
        <f>(F3485*100*Info!$B$11)/AI3485</f>
        <v>7.7172403888812253</v>
      </c>
      <c r="K3485">
        <f>2*((F3485*100*Info!$B$11)/AI3485^2)*(AJ3485/2)</f>
        <v>1.4565120203112656</v>
      </c>
      <c r="L3485">
        <f t="shared" si="889"/>
        <v>0.74192301111098113</v>
      </c>
      <c r="M3485">
        <f t="shared" si="890"/>
        <v>61.263901026610597</v>
      </c>
      <c r="N3485">
        <f t="shared" si="903"/>
        <v>11.718522160962747</v>
      </c>
      <c r="O3485">
        <v>1.0307322205995071</v>
      </c>
      <c r="P3485">
        <v>2.1587196578691549E-2</v>
      </c>
      <c r="Q3485">
        <v>0.96724711474542302</v>
      </c>
      <c r="R3485">
        <v>2.1386975757640741E-2</v>
      </c>
      <c r="S3485">
        <v>1.262081424320183</v>
      </c>
      <c r="T3485">
        <v>2.1566217636234831E-2</v>
      </c>
      <c r="U3485">
        <v>1.925343475671198</v>
      </c>
      <c r="V3485">
        <v>5.9870875563889821E-2</v>
      </c>
      <c r="W3485" s="37">
        <f>U3485*Info!$B$2</f>
        <v>0.92416486832217504</v>
      </c>
      <c r="X3485" s="37">
        <f>W3485*SQRT((0.5*V3485/U3485)^2+Info!$B$3^2)</f>
        <v>4.8390807100850017E-2</v>
      </c>
      <c r="Y3485" s="28">
        <f>W3485*Info!$D$2</f>
        <v>0.74857354334096182</v>
      </c>
      <c r="Z3485" s="28">
        <f>Y3485*SQRT(Info!$D$3^2+(X3485/W3485)^2)</f>
        <v>5.4196639199161734E-2</v>
      </c>
      <c r="AA3485" s="37">
        <f t="shared" si="895"/>
        <v>0.10656735227733205</v>
      </c>
      <c r="AB3485" s="37">
        <f t="shared" si="896"/>
        <v>4.9579955384242175E-2</v>
      </c>
      <c r="AC3485" s="37">
        <f>(1-EXP(-Info!$B$6*H3485*1000))+(Info!$B$6/(Info!$B$6-Info!$B$7))*(EXP(-Info!$B$7*H3485*1000)-EXP(-Info!$B$6*H3485*1000))*(Info!$B$9-1)</f>
        <v>0.19609991554398348</v>
      </c>
      <c r="AD3485" s="37">
        <f>SQRT((Info!$B$6*EXP(-Info!$B$6*H3485*1000)+(Info!$B$6/(Info!$B$6+Info!$B$7))*(Info!$B$9-1)*(-Info!$B$7*EXP(-Info!$B$7*H3485*1000)+Info!$B$6*EXP(-Info!$B$6*H3485*1000)))^2*(0.01*H3485*1000)^2)</f>
        <v>1.6735920357042438E-3</v>
      </c>
      <c r="AE3485" s="37">
        <f t="shared" si="891"/>
        <v>9.7242607403034958E-3</v>
      </c>
      <c r="AF3485" s="37">
        <f t="shared" si="897"/>
        <v>0.4926100321978904</v>
      </c>
      <c r="AG3485" s="37">
        <f t="shared" si="892"/>
        <v>5.610804205470802E-2</v>
      </c>
      <c r="AH3485" s="37">
        <f t="shared" si="898"/>
        <v>0.39031557132950717</v>
      </c>
      <c r="AI3485">
        <f>AF3485*EXP(Info!$B$6*H3485*1000)</f>
        <v>0.59468207292532305</v>
      </c>
      <c r="AJ3485">
        <f>2*SQRT((EXP(Info!$B$6*H3485)*AG3485)^2+(Info!$B$6*H3485*0.01*AI3485)^2)</f>
        <v>0.11223721742908177</v>
      </c>
      <c r="AK3485">
        <f t="shared" si="899"/>
        <v>0.14170260832316842</v>
      </c>
      <c r="AL3485">
        <f t="shared" si="900"/>
        <v>0.13185293334885365</v>
      </c>
      <c r="AM3485">
        <f t="shared" si="904"/>
        <v>0.93840776043931262</v>
      </c>
      <c r="AN3485">
        <f t="shared" si="905"/>
        <v>2.8579666972508487E-2</v>
      </c>
      <c r="AO3485">
        <f t="shared" si="901"/>
        <v>7.9385762100216812</v>
      </c>
      <c r="AP3485">
        <f t="shared" si="902"/>
        <v>0.53534978751787721</v>
      </c>
      <c r="AQ3485">
        <f t="shared" si="888"/>
        <v>6</v>
      </c>
      <c r="AR3485">
        <v>1</v>
      </c>
      <c r="AS3485">
        <v>1</v>
      </c>
      <c r="AT3485">
        <v>1</v>
      </c>
      <c r="AU3485">
        <v>1</v>
      </c>
      <c r="AV3485">
        <v>1</v>
      </c>
      <c r="AW3485">
        <v>0</v>
      </c>
      <c r="AX3485">
        <v>1</v>
      </c>
    </row>
    <row r="3486" spans="1:58">
      <c r="A3486" s="13" t="s">
        <v>98</v>
      </c>
      <c r="B3486" s="13" t="s">
        <v>99</v>
      </c>
      <c r="D3486" s="14">
        <v>-46.35</v>
      </c>
      <c r="E3486" s="14">
        <v>50.57</v>
      </c>
      <c r="F3486" s="14">
        <v>1796</v>
      </c>
      <c r="G3486" s="44">
        <v>80</v>
      </c>
      <c r="H3486">
        <v>21.1235</v>
      </c>
      <c r="J3486">
        <f>(F3486*100*Info!$B$11)/AI3486</f>
        <v>5.0925566386861529</v>
      </c>
      <c r="K3486">
        <f>2*((F3486*100*Info!$B$11)/AI3486^2)*(AJ3486/2)</f>
        <v>0.68501352361229906</v>
      </c>
      <c r="L3486">
        <f t="shared" si="889"/>
        <v>0.79972228158408576</v>
      </c>
      <c r="M3486">
        <f t="shared" si="890"/>
        <v>43.577151851793118</v>
      </c>
      <c r="N3486">
        <f t="shared" si="903"/>
        <v>6.0157925053963988</v>
      </c>
      <c r="O3486">
        <v>1.0030056225195561</v>
      </c>
      <c r="P3486">
        <v>2.097606716008173E-2</v>
      </c>
      <c r="Q3486">
        <v>0.96500507229486432</v>
      </c>
      <c r="R3486">
        <v>2.1333046520324649E-2</v>
      </c>
      <c r="S3486">
        <v>1.550743069241258</v>
      </c>
      <c r="T3486">
        <v>2.4112189568153829E-2</v>
      </c>
      <c r="U3486">
        <v>2.075336731895058</v>
      </c>
      <c r="V3486">
        <v>6.4433308391919852E-2</v>
      </c>
      <c r="W3486" s="37">
        <f>U3486*Info!$B$2</f>
        <v>0.99616163130962776</v>
      </c>
      <c r="X3486" s="37">
        <f>W3486*SQRT((0.5*V3486/U3486)^2+Info!$B$3^2)</f>
        <v>5.215342845969529E-2</v>
      </c>
      <c r="Y3486" s="28">
        <f>W3486*Info!$D$2</f>
        <v>0.80689092136079854</v>
      </c>
      <c r="Z3486" s="28">
        <f>Y3486*SQRT(Info!$D$3^2+(X3486/W3486)^2)</f>
        <v>5.8414564460519354E-2</v>
      </c>
      <c r="AA3486" s="37">
        <f t="shared" si="895"/>
        <v>6.8439912099282907E-3</v>
      </c>
      <c r="AB3486" s="37">
        <f t="shared" si="896"/>
        <v>5.3197546451660901E-2</v>
      </c>
      <c r="AC3486" s="37">
        <f>(1-EXP(-Info!$B$6*H3486*1000))+(Info!$B$6/(Info!$B$6-Info!$B$7))*(EXP(-Info!$B$7*H3486*1000)-EXP(-Info!$B$6*H3486*1000))*(Info!$B$9-1)</f>
        <v>0.20117953162145613</v>
      </c>
      <c r="AD3486" s="37">
        <f>SQRT((Info!$B$6*EXP(-Info!$B$6*H3486*1000)+(Info!$B$6/(Info!$B$6+Info!$B$7))*(Info!$B$9-1)*(-Info!$B$7*EXP(-Info!$B$7*H3486*1000)+Info!$B$6*EXP(-Info!$B$6*H3486*1000)))^2*(0.01*H3486*1000)^2)</f>
        <v>1.7121139593372623E-3</v>
      </c>
      <c r="AE3486" s="37">
        <f t="shared" si="891"/>
        <v>1.0702263893290525E-2</v>
      </c>
      <c r="AF3486" s="37">
        <f t="shared" si="897"/>
        <v>0.74247527693442472</v>
      </c>
      <c r="AG3486" s="37">
        <f t="shared" si="892"/>
        <v>6.0598260824849155E-2</v>
      </c>
      <c r="AH3486" s="37">
        <f t="shared" si="898"/>
        <v>0.47878677755284138</v>
      </c>
      <c r="AI3486">
        <f>AF3486*EXP(Info!$B$6*H3486*1000)</f>
        <v>0.90117888466075546</v>
      </c>
      <c r="AJ3486">
        <f>2*SQRT((EXP(Info!$B$6*H3486)*AG3486)^2+(Info!$B$6*H3486*0.01*AI3486)^2)</f>
        <v>0.1212200014619239</v>
      </c>
      <c r="AK3486">
        <f t="shared" si="899"/>
        <v>9.1004551118416474E-3</v>
      </c>
      <c r="AL3486">
        <f t="shared" si="900"/>
        <v>0.141473555033547</v>
      </c>
      <c r="AM3486">
        <f t="shared" si="904"/>
        <v>0.9621133228254154</v>
      </c>
      <c r="AN3486">
        <f t="shared" si="905"/>
        <v>2.9278408007370936E-2</v>
      </c>
      <c r="AO3486">
        <f t="shared" si="901"/>
        <v>8.5570284033932129</v>
      </c>
      <c r="AP3486">
        <f t="shared" si="902"/>
        <v>0.48329777385266959</v>
      </c>
      <c r="AQ3486">
        <f t="shared" si="888"/>
        <v>6</v>
      </c>
      <c r="AR3486">
        <v>1</v>
      </c>
      <c r="AS3486">
        <v>1</v>
      </c>
      <c r="AT3486">
        <v>1</v>
      </c>
      <c r="AU3486">
        <v>1</v>
      </c>
      <c r="AV3486">
        <v>1</v>
      </c>
      <c r="AW3486">
        <v>0</v>
      </c>
      <c r="AX3486">
        <v>1</v>
      </c>
    </row>
    <row r="3487" spans="1:58">
      <c r="A3487" s="13" t="s">
        <v>98</v>
      </c>
      <c r="B3487" s="13" t="s">
        <v>99</v>
      </c>
      <c r="D3487" s="14">
        <v>-46.35</v>
      </c>
      <c r="E3487" s="14">
        <v>50.57</v>
      </c>
      <c r="F3487" s="14">
        <v>1796</v>
      </c>
      <c r="G3487" s="16">
        <v>82</v>
      </c>
      <c r="H3487">
        <v>21.418200000000002</v>
      </c>
      <c r="J3487">
        <f>(F3487*100*Info!$B$11)/AI3487</f>
        <v>7.3771584315709724</v>
      </c>
      <c r="K3487">
        <f>2*((F3487*100*Info!$B$11)/AI3487^2)*(AJ3487/2)</f>
        <v>1.7577597475034727</v>
      </c>
      <c r="L3487">
        <f t="shared" si="889"/>
        <v>0.98581872339482324</v>
      </c>
      <c r="M3487">
        <f t="shared" si="890"/>
        <v>77.816187708031379</v>
      </c>
      <c r="N3487">
        <f t="shared" si="903"/>
        <v>18.751214424734805</v>
      </c>
      <c r="O3487">
        <v>1.2140524921332261</v>
      </c>
      <c r="P3487">
        <v>3.3698759588966613E-2</v>
      </c>
      <c r="Q3487">
        <v>0.93468866595085554</v>
      </c>
      <c r="R3487">
        <v>2.249140549913568E-2</v>
      </c>
      <c r="S3487">
        <v>1.5058133790257511</v>
      </c>
      <c r="T3487">
        <v>2.9949233489674369E-2</v>
      </c>
      <c r="U3487">
        <v>2.5582703580531119</v>
      </c>
      <c r="V3487">
        <v>9.1981569919036235E-2</v>
      </c>
      <c r="W3487" s="37">
        <f>U3487*Info!$B$2</f>
        <v>1.2279697718654936</v>
      </c>
      <c r="X3487" s="37">
        <f>W3487*SQRT((0.5*V3487/U3487)^2+Info!$B$3^2)</f>
        <v>6.524649792696359E-2</v>
      </c>
      <c r="Y3487" s="28">
        <f>W3487*Info!$D$2</f>
        <v>0.99465551521104989</v>
      </c>
      <c r="Z3487" s="28">
        <f>Y3487*SQRT(Info!$D$3^2+(X3487/W3487)^2)</f>
        <v>7.2570213572619391E-2</v>
      </c>
      <c r="AA3487" s="37">
        <f t="shared" si="895"/>
        <v>0</v>
      </c>
      <c r="AB3487" s="37">
        <f t="shared" si="896"/>
        <v>6.7386994970780573E-2</v>
      </c>
      <c r="AC3487" s="37">
        <f>(1-EXP(-Info!$B$6*H3487*1000))+(Info!$B$6/(Info!$B$6-Info!$B$7))*(EXP(-Info!$B$7*H3487*1000)-EXP(-Info!$B$6*H3487*1000))*(Info!$B$9-1)</f>
        <v>0.2037085966383895</v>
      </c>
      <c r="AD3487" s="37">
        <f>SQRT((Info!$B$6*EXP(-Info!$B$6*H3487*1000)+(Info!$B$6/(Info!$B$6+Info!$B$7))*(Info!$B$9-1)*(-Info!$B$7*EXP(-Info!$B$7*H3487*1000)+Info!$B$6*EXP(-Info!$B$6*H3487*1000)))^2*(0.01*H3487*1000)^2)</f>
        <v>1.7311954518898515E-3</v>
      </c>
      <c r="AE3487" s="37">
        <f t="shared" si="891"/>
        <v>0</v>
      </c>
      <c r="AF3487" s="37">
        <f t="shared" si="897"/>
        <v>0.51115786381470119</v>
      </c>
      <c r="AG3487" s="37">
        <f t="shared" si="892"/>
        <v>7.4099089364379839E-2</v>
      </c>
      <c r="AH3487" s="37">
        <f t="shared" si="898"/>
        <v>0.33945631705398721</v>
      </c>
      <c r="AI3487">
        <f>AF3487*EXP(Info!$B$6*H3487*1000)</f>
        <v>0.6220965096916885</v>
      </c>
      <c r="AJ3487">
        <f>2*SQRT((EXP(Info!$B$6*H3487)*AG3487)^2+(Info!$B$6*H3487*0.01*AI3487)^2)</f>
        <v>0.14822729021499312</v>
      </c>
      <c r="AK3487">
        <f t="shared" si="899"/>
        <v>0</v>
      </c>
      <c r="AL3487">
        <f t="shared" si="900"/>
        <v>0.17920897442529385</v>
      </c>
      <c r="AM3487">
        <f t="shared" si="904"/>
        <v>0.76989147669266178</v>
      </c>
      <c r="AN3487">
        <f t="shared" si="905"/>
        <v>2.8282302017164279E-2</v>
      </c>
      <c r="AO3487">
        <f t="shared" si="901"/>
        <v>10.548260328544293</v>
      </c>
      <c r="AP3487">
        <f t="shared" si="902"/>
        <v>0.47455988703912477</v>
      </c>
      <c r="AQ3487">
        <f t="shared" si="888"/>
        <v>6</v>
      </c>
      <c r="AR3487">
        <v>1</v>
      </c>
      <c r="AS3487">
        <v>1</v>
      </c>
      <c r="AT3487">
        <v>1</v>
      </c>
      <c r="AU3487">
        <v>1</v>
      </c>
      <c r="AV3487">
        <v>1</v>
      </c>
      <c r="AW3487">
        <v>0</v>
      </c>
      <c r="AX3487">
        <v>1</v>
      </c>
      <c r="AZ3487"/>
    </row>
    <row r="3488" spans="1:58">
      <c r="A3488" s="13" t="s">
        <v>98</v>
      </c>
      <c r="B3488" s="13" t="s">
        <v>99</v>
      </c>
      <c r="D3488" s="14">
        <v>-46.35</v>
      </c>
      <c r="E3488" s="14">
        <v>50.57</v>
      </c>
      <c r="F3488" s="14">
        <v>1796</v>
      </c>
      <c r="G3488" s="44">
        <v>84</v>
      </c>
      <c r="H3488">
        <v>21.712900000000001</v>
      </c>
      <c r="J3488">
        <f>(F3488*100*Info!$B$11)/AI3488</f>
        <v>11.512161264531331</v>
      </c>
      <c r="K3488">
        <f>2*((F3488*100*Info!$B$11)/AI3488^2)*(AJ3488/2)</f>
        <v>3.2226507538470521</v>
      </c>
      <c r="L3488">
        <f t="shared" si="889"/>
        <v>0.75400601399708089</v>
      </c>
      <c r="M3488">
        <f t="shared" si="890"/>
        <v>92.878555454901232</v>
      </c>
      <c r="N3488">
        <f t="shared" si="903"/>
        <v>26.159734125225377</v>
      </c>
      <c r="O3488">
        <v>0.92800581293004891</v>
      </c>
      <c r="P3488">
        <v>1.9413049567000469E-2</v>
      </c>
      <c r="Q3488">
        <v>0.83704569061317913</v>
      </c>
      <c r="R3488">
        <v>1.817453276637853E-2</v>
      </c>
      <c r="S3488">
        <v>1.087438115570754</v>
      </c>
      <c r="T3488">
        <v>1.7720359510696351E-2</v>
      </c>
      <c r="U3488">
        <v>1.9566997355861351</v>
      </c>
      <c r="V3488">
        <v>6.0827279368483998E-2</v>
      </c>
      <c r="W3488" s="37">
        <f>U3488*Info!$B$2</f>
        <v>0.9392158730813448</v>
      </c>
      <c r="X3488" s="37">
        <f>W3488*SQRT((0.5*V3488/U3488)^2+Info!$B$3^2)</f>
        <v>4.9177573308829367E-2</v>
      </c>
      <c r="Y3488" s="28">
        <f>W3488*Info!$D$2</f>
        <v>0.76076485719588938</v>
      </c>
      <c r="Z3488" s="28">
        <f>Y3488*SQRT(Info!$D$3^2+(X3488/W3488)^2)</f>
        <v>5.5078510158555201E-2</v>
      </c>
      <c r="AA3488" s="37">
        <f t="shared" si="895"/>
        <v>0</v>
      </c>
      <c r="AB3488" s="37">
        <f t="shared" si="896"/>
        <v>5.0126343771693449E-2</v>
      </c>
      <c r="AC3488" s="37">
        <f>(1-EXP(-Info!$B$6*H3488*1000))+(Info!$B$6/(Info!$B$6-Info!$B$7))*(EXP(-Info!$B$7*H3488*1000)-EXP(-Info!$B$6*H3488*1000))*(Info!$B$9-1)</f>
        <v>0.20623052575194073</v>
      </c>
      <c r="AD3488" s="37">
        <f>SQRT((Info!$B$6*EXP(-Info!$B$6*H3488*1000)+(Info!$B$6/(Info!$B$6+Info!$B$7))*(Info!$B$9-1)*(-Info!$B$7*EXP(-Info!$B$7*H3488*1000)+Info!$B$6*EXP(-Info!$B$6*H3488*1000)))^2*(0.01*H3488*1000)^2)</f>
        <v>1.7501579720844991E-3</v>
      </c>
      <c r="AE3488" s="37">
        <f t="shared" si="891"/>
        <v>0</v>
      </c>
      <c r="AF3488" s="37">
        <f t="shared" si="897"/>
        <v>0.32667325837486461</v>
      </c>
      <c r="AG3488" s="37">
        <f t="shared" si="892"/>
        <v>5.5786602931018753E-2</v>
      </c>
      <c r="AH3488" s="37">
        <f t="shared" si="898"/>
        <v>0.30040629779047839</v>
      </c>
      <c r="AI3488">
        <f>AF3488*EXP(Info!$B$6*H3488*1000)</f>
        <v>0.39864838636880817</v>
      </c>
      <c r="AJ3488">
        <f>2*SQRT((EXP(Info!$B$6*H3488)*AG3488)^2+(Info!$B$6*H3488*0.01*AI3488)^2)</f>
        <v>0.11159542446729719</v>
      </c>
      <c r="AK3488">
        <f t="shared" si="899"/>
        <v>0</v>
      </c>
      <c r="AL3488">
        <f t="shared" si="900"/>
        <v>0.13330599862644155</v>
      </c>
      <c r="AM3488">
        <f t="shared" si="904"/>
        <v>0.90198324078415426</v>
      </c>
      <c r="AN3488">
        <f t="shared" si="905"/>
        <v>2.7195217862304281E-2</v>
      </c>
      <c r="AO3488">
        <f t="shared" si="901"/>
        <v>8.0678643407585611</v>
      </c>
      <c r="AP3488">
        <f t="shared" si="902"/>
        <v>0.47427093490768124</v>
      </c>
      <c r="AQ3488">
        <f t="shared" si="888"/>
        <v>6</v>
      </c>
      <c r="AR3488">
        <v>1</v>
      </c>
      <c r="AS3488">
        <v>1</v>
      </c>
      <c r="AT3488">
        <v>1</v>
      </c>
      <c r="AU3488">
        <v>1</v>
      </c>
      <c r="AV3488">
        <v>1</v>
      </c>
      <c r="AW3488">
        <v>0</v>
      </c>
      <c r="AX3488">
        <v>1</v>
      </c>
    </row>
    <row r="3489" spans="1:58">
      <c r="A3489" s="13" t="s">
        <v>98</v>
      </c>
      <c r="B3489" s="13" t="s">
        <v>99</v>
      </c>
      <c r="D3489" s="14">
        <v>-46.35</v>
      </c>
      <c r="E3489" s="14">
        <v>50.57</v>
      </c>
      <c r="F3489" s="14">
        <v>1796</v>
      </c>
      <c r="G3489" s="16">
        <v>86</v>
      </c>
      <c r="H3489">
        <v>22.0076</v>
      </c>
      <c r="J3489">
        <f>(F3489*100*Info!$B$11)/AI3489</f>
        <v>11.641486370121758</v>
      </c>
      <c r="K3489">
        <f>2*((F3489*100*Info!$B$11)/AI3489^2)*(AJ3489/2)</f>
        <v>3.350602725937434</v>
      </c>
      <c r="L3489">
        <f t="shared" si="889"/>
        <v>0.73173876604433907</v>
      </c>
      <c r="M3489">
        <f t="shared" si="890"/>
        <v>91.148237523925289</v>
      </c>
      <c r="N3489">
        <f t="shared" si="903"/>
        <v>26.643576345072187</v>
      </c>
      <c r="O3489">
        <v>0.89497016581057576</v>
      </c>
      <c r="P3489">
        <v>3.4035871606053161E-2</v>
      </c>
      <c r="Q3489">
        <v>0.84205250755164496</v>
      </c>
      <c r="R3489">
        <v>2.7098598818759579E-2</v>
      </c>
      <c r="S3489">
        <v>1.060470388859329</v>
      </c>
      <c r="T3489">
        <v>2.335823658346934E-2</v>
      </c>
      <c r="U3489">
        <v>1.8989146286074929</v>
      </c>
      <c r="V3489">
        <v>9.6965112687265445E-2</v>
      </c>
      <c r="W3489" s="37">
        <f>U3489*Info!$B$2</f>
        <v>0.91147902173159656</v>
      </c>
      <c r="X3489" s="37">
        <f>W3489*SQRT((0.5*V3489/U3489)^2+Info!$B$3^2)</f>
        <v>5.1171805156364436E-2</v>
      </c>
      <c r="Y3489" s="28">
        <f>W3489*Info!$D$2</f>
        <v>0.73829800760259323</v>
      </c>
      <c r="Z3489" s="28">
        <f>Y3489*SQRT(Info!$D$3^2+(X3489/W3489)^2)</f>
        <v>5.5504440500031713E-2</v>
      </c>
      <c r="AA3489" s="37">
        <f t="shared" si="895"/>
        <v>0</v>
      </c>
      <c r="AB3489" s="37">
        <f t="shared" si="896"/>
        <v>5.3927393613606614E-2</v>
      </c>
      <c r="AC3489" s="37">
        <f>(1-EXP(-Info!$B$6*H3489*1000))+(Info!$B$6/(Info!$B$6-Info!$B$7))*(EXP(-Info!$B$7*H3489*1000)-EXP(-Info!$B$6*H3489*1000))*(Info!$B$9-1)</f>
        <v>0.208745338479148</v>
      </c>
      <c r="AD3489" s="37">
        <f>SQRT((Info!$B$6*EXP(-Info!$B$6*H3489*1000)+(Info!$B$6/(Info!$B$6+Info!$B$7))*(Info!$B$9-1)*(-Info!$B$7*EXP(-Info!$B$7*H3489*1000)+Info!$B$6*EXP(-Info!$B$6*H3489*1000)))^2*(0.01*H3489*1000)^2)</f>
        <v>1.7690020229676391E-3</v>
      </c>
      <c r="AE3489" s="37">
        <f t="shared" si="891"/>
        <v>0</v>
      </c>
      <c r="AF3489" s="37">
        <f t="shared" si="897"/>
        <v>0.32217238125673575</v>
      </c>
      <c r="AG3489" s="37">
        <f t="shared" si="892"/>
        <v>5.6719879401263641E-2</v>
      </c>
      <c r="AH3489" s="37">
        <f t="shared" si="898"/>
        <v>0.30380139289251934</v>
      </c>
      <c r="AI3489">
        <f>AF3489*EXP(Info!$B$6*H3489*1000)</f>
        <v>0.39421980714606242</v>
      </c>
      <c r="AJ3489">
        <f>2*SQRT((EXP(Info!$B$6*H3489)*AG3489)^2+(Info!$B$6*H3489*0.01*AI3489)^2)</f>
        <v>0.11346265575091777</v>
      </c>
      <c r="AK3489">
        <f t="shared" si="899"/>
        <v>0</v>
      </c>
      <c r="AL3489">
        <f t="shared" si="900"/>
        <v>0.14341451057602542</v>
      </c>
      <c r="AM3489">
        <f t="shared" si="904"/>
        <v>0.94087215386559486</v>
      </c>
      <c r="AN3489">
        <f t="shared" si="905"/>
        <v>4.6873469731883152E-2</v>
      </c>
      <c r="AO3489">
        <f t="shared" si="901"/>
        <v>7.8296047879303119</v>
      </c>
      <c r="AP3489">
        <f t="shared" si="902"/>
        <v>0.47130616212424092</v>
      </c>
      <c r="AQ3489">
        <f t="shared" si="888"/>
        <v>6</v>
      </c>
      <c r="AR3489">
        <v>1</v>
      </c>
      <c r="AS3489">
        <v>1</v>
      </c>
      <c r="AT3489">
        <v>1</v>
      </c>
      <c r="AU3489">
        <v>1</v>
      </c>
      <c r="AV3489">
        <v>1</v>
      </c>
      <c r="AW3489">
        <v>0</v>
      </c>
      <c r="AX3489">
        <v>1</v>
      </c>
      <c r="AY3489"/>
      <c r="AZ3489"/>
      <c r="BB3489"/>
      <c r="BC3489"/>
      <c r="BD3489"/>
      <c r="BE3489"/>
      <c r="BF3489"/>
    </row>
    <row r="3490" spans="1:58">
      <c r="A3490" s="13" t="s">
        <v>98</v>
      </c>
      <c r="B3490" s="13" t="s">
        <v>99</v>
      </c>
      <c r="D3490" s="14">
        <v>-46.35</v>
      </c>
      <c r="E3490" s="14">
        <v>50.57</v>
      </c>
      <c r="F3490" s="14">
        <v>1796</v>
      </c>
      <c r="G3490" s="44">
        <v>88</v>
      </c>
      <c r="H3490">
        <v>22.302299999999999</v>
      </c>
      <c r="J3490">
        <f>(F3490*100*Info!$B$11)/AI3490</f>
        <v>4.8267469945644672</v>
      </c>
      <c r="K3490">
        <f>2*((F3490*100*Info!$B$11)/AI3490^2)*(AJ3490/2)</f>
        <v>0.69044994795607206</v>
      </c>
      <c r="L3490">
        <f t="shared" si="889"/>
        <v>0.89950790700125571</v>
      </c>
      <c r="M3490">
        <f t="shared" si="890"/>
        <v>46.456158827746549</v>
      </c>
      <c r="N3490">
        <f t="shared" si="903"/>
        <v>6.8004187908019267</v>
      </c>
      <c r="O3490">
        <v>1.244905293209527</v>
      </c>
      <c r="P3490">
        <v>2.610778421974199E-2</v>
      </c>
      <c r="Q3490">
        <v>1.1404732856043081</v>
      </c>
      <c r="R3490">
        <v>2.4437310515263919E-2</v>
      </c>
      <c r="S3490">
        <v>1.7088016269481121</v>
      </c>
      <c r="T3490">
        <v>2.4017883662630871E-2</v>
      </c>
      <c r="U3490">
        <v>2.3342875933530798</v>
      </c>
      <c r="V3490">
        <v>7.2543802350311659E-2</v>
      </c>
      <c r="W3490" s="37">
        <f>U3490*Info!$B$2</f>
        <v>1.1204580448094783</v>
      </c>
      <c r="X3490" s="37">
        <f>W3490*SQRT((0.5*V3490/U3490)^2+Info!$B$3^2)</f>
        <v>5.8665931537728984E-2</v>
      </c>
      <c r="Y3490" s="28">
        <f>W3490*Info!$D$2</f>
        <v>0.90757101629567749</v>
      </c>
      <c r="Z3490" s="28">
        <f>Y3490*SQRT(Info!$D$3^2+(X3490/W3490)^2)</f>
        <v>6.5706214945121869E-2</v>
      </c>
      <c r="AA3490" s="37">
        <f t="shared" si="895"/>
        <v>0.12444724840004873</v>
      </c>
      <c r="AB3490" s="37">
        <f t="shared" si="896"/>
        <v>6.010071232860436E-2</v>
      </c>
      <c r="AC3490" s="37">
        <f>(1-EXP(-Info!$B$6*H3490*1000))+(Info!$B$6/(Info!$B$6-Info!$B$7))*(EXP(-Info!$B$7*H3490*1000)-EXP(-Info!$B$6*H3490*1000))*(Info!$B$9-1)</f>
        <v>0.21125305428416041</v>
      </c>
      <c r="AD3490" s="37">
        <f>SQRT((Info!$B$6*EXP(-Info!$B$6*H3490*1000)+(Info!$B$6/(Info!$B$6+Info!$B$7))*(Info!$B$9-1)*(-Info!$B$7*EXP(-Info!$B$7*H3490*1000)+Info!$B$6*EXP(-Info!$B$6*H3490*1000)))^2*(0.01*H3490*1000)^2)</f>
        <v>1.7877281057396353E-3</v>
      </c>
      <c r="AE3490" s="37">
        <f t="shared" si="891"/>
        <v>1.2698408114747898E-2</v>
      </c>
      <c r="AF3490" s="37">
        <f t="shared" si="897"/>
        <v>0.7749407493306647</v>
      </c>
      <c r="AG3490" s="37">
        <f t="shared" si="892"/>
        <v>6.7990962156533483E-2</v>
      </c>
      <c r="AH3490" s="37">
        <f t="shared" si="898"/>
        <v>0.4534995385711883</v>
      </c>
      <c r="AI3490">
        <f>AF3490*EXP(Info!$B$6*H3490*1000)</f>
        <v>0.95080693412997519</v>
      </c>
      <c r="AJ3490">
        <f>2*SQRT((EXP(Info!$B$6*H3490)*AG3490)^2+(Info!$B$6*H3490*0.01*AI3490)^2)</f>
        <v>0.13600973884183265</v>
      </c>
      <c r="AK3490">
        <f t="shared" si="899"/>
        <v>0.16547750619754478</v>
      </c>
      <c r="AL3490">
        <f t="shared" si="900"/>
        <v>0.15983183436669043</v>
      </c>
      <c r="AM3490">
        <f t="shared" si="904"/>
        <v>0.91611248809459256</v>
      </c>
      <c r="AN3490">
        <f t="shared" si="905"/>
        <v>2.7467235539853644E-2</v>
      </c>
      <c r="AO3490">
        <f t="shared" si="901"/>
        <v>9.624734594164515</v>
      </c>
      <c r="AP3490">
        <f t="shared" si="902"/>
        <v>0.53331273179637939</v>
      </c>
      <c r="AQ3490">
        <f t="shared" si="888"/>
        <v>6</v>
      </c>
      <c r="AR3490">
        <v>1</v>
      </c>
      <c r="AS3490">
        <v>1</v>
      </c>
      <c r="AT3490">
        <v>1</v>
      </c>
      <c r="AU3490">
        <v>1</v>
      </c>
      <c r="AV3490">
        <v>1</v>
      </c>
      <c r="AW3490">
        <v>0</v>
      </c>
      <c r="AX3490">
        <v>1</v>
      </c>
    </row>
    <row r="3491" spans="1:58">
      <c r="A3491" s="13" t="s">
        <v>98</v>
      </c>
      <c r="B3491" s="13" t="s">
        <v>99</v>
      </c>
      <c r="D3491" s="14">
        <v>-46.35</v>
      </c>
      <c r="E3491" s="14">
        <v>50.57</v>
      </c>
      <c r="F3491" s="14">
        <v>1796</v>
      </c>
      <c r="G3491" s="16">
        <v>90</v>
      </c>
      <c r="H3491">
        <v>22.597000000000001</v>
      </c>
      <c r="J3491">
        <f>(F3491*100*Info!$B$11)/AI3491</f>
        <v>8.9913378691560251</v>
      </c>
      <c r="K3491">
        <f>2*((F3491*100*Info!$B$11)/AI3491^2)*(AJ3491/2)</f>
        <v>2.4606427548667806</v>
      </c>
      <c r="L3491">
        <f t="shared" si="889"/>
        <v>0.916073631468731</v>
      </c>
      <c r="M3491">
        <f t="shared" si="890"/>
        <v>88.132984609092858</v>
      </c>
      <c r="N3491">
        <f t="shared" si="903"/>
        <v>24.326693082203544</v>
      </c>
      <c r="O3491">
        <v>1.2139498122203409</v>
      </c>
      <c r="P3491">
        <v>3.3749366686989683E-2</v>
      </c>
      <c r="Q3491">
        <v>0.90846837046917339</v>
      </c>
      <c r="R3491">
        <v>2.1072916627430629E-2</v>
      </c>
      <c r="S3491">
        <v>1.3547410684845971</v>
      </c>
      <c r="T3491">
        <v>2.4244496805942081E-2</v>
      </c>
      <c r="U3491">
        <v>2.3772768375813458</v>
      </c>
      <c r="V3491">
        <v>8.5522733958758188E-2</v>
      </c>
      <c r="W3491" s="37">
        <f>U3491*Info!$B$2</f>
        <v>1.141092882039046</v>
      </c>
      <c r="X3491" s="37">
        <f>W3491*SQRT((0.5*V3491/U3491)^2+Info!$B$3^2)</f>
        <v>6.0634369492641706E-2</v>
      </c>
      <c r="Y3491" s="28">
        <f>W3491*Info!$D$2</f>
        <v>0.92428523445162736</v>
      </c>
      <c r="Z3491" s="28">
        <f>Y3491*SQRT(Info!$D$3^2+(X3491/W3491)^2)</f>
        <v>6.7438321422414405E-2</v>
      </c>
      <c r="AA3491" s="37">
        <f t="shared" si="895"/>
        <v>7.285693018129491E-2</v>
      </c>
      <c r="AB3491" s="37">
        <f t="shared" si="896"/>
        <v>6.2938713854935269E-2</v>
      </c>
      <c r="AC3491" s="37">
        <f>(1-EXP(-Info!$B$6*H3491*1000))+(Info!$B$6/(Info!$B$6-Info!$B$7))*(EXP(-Info!$B$7*H3491*1000)-EXP(-Info!$B$6*H3491*1000))*(Info!$B$9-1)</f>
        <v>0.213753692578381</v>
      </c>
      <c r="AD3491" s="37">
        <f>SQRT((Info!$B$6*EXP(-Info!$B$6*H3491*1000)+(Info!$B$6/(Info!$B$6+Info!$B$7))*(Info!$B$9-1)*(-Info!$B$7*EXP(-Info!$B$7*H3491*1000)+Info!$B$6*EXP(-Info!$B$6*H3491*1000)))^2*(0.01*H3491*1000)^2)</f>
        <v>1.8063367197610758E-3</v>
      </c>
      <c r="AE3491" s="37">
        <f t="shared" si="891"/>
        <v>1.3454026168576943E-2</v>
      </c>
      <c r="AF3491" s="37">
        <f t="shared" si="897"/>
        <v>0.41488239617679262</v>
      </c>
      <c r="AG3491" s="37">
        <f t="shared" si="892"/>
        <v>6.9827551315802025E-2</v>
      </c>
      <c r="AH3491" s="37">
        <f t="shared" si="898"/>
        <v>0.30624479159023127</v>
      </c>
      <c r="AI3491">
        <f>AF3491*EXP(Info!$B$6*H3491*1000)</f>
        <v>0.5104139760408859</v>
      </c>
      <c r="AJ3491">
        <f>2*SQRT((EXP(Info!$B$6*H3491)*AG3491)^2+(Info!$B$6*H3491*0.01*AI3491)^2)</f>
        <v>0.13968404595673839</v>
      </c>
      <c r="AK3491">
        <f t="shared" si="899"/>
        <v>9.6877860062067847E-2</v>
      </c>
      <c r="AL3491">
        <f t="shared" si="900"/>
        <v>0.16737921562581484</v>
      </c>
      <c r="AM3491">
        <f t="shared" si="904"/>
        <v>0.74835743728776127</v>
      </c>
      <c r="AN3491">
        <f t="shared" si="905"/>
        <v>2.709601966617925E-2</v>
      </c>
      <c r="AO3491">
        <f t="shared" si="901"/>
        <v>9.8019878457685437</v>
      </c>
      <c r="AP3491">
        <f t="shared" si="902"/>
        <v>0.51064722165695264</v>
      </c>
      <c r="AQ3491">
        <f t="shared" si="888"/>
        <v>6</v>
      </c>
      <c r="AR3491">
        <v>1</v>
      </c>
      <c r="AS3491">
        <v>1</v>
      </c>
      <c r="AT3491">
        <v>1</v>
      </c>
      <c r="AU3491">
        <v>1</v>
      </c>
      <c r="AV3491">
        <v>1</v>
      </c>
      <c r="AW3491">
        <v>0</v>
      </c>
      <c r="AX3491">
        <v>1</v>
      </c>
    </row>
    <row r="3492" spans="1:58">
      <c r="A3492" s="13" t="s">
        <v>98</v>
      </c>
      <c r="B3492" s="13" t="s">
        <v>99</v>
      </c>
      <c r="D3492" s="14">
        <v>-46.35</v>
      </c>
      <c r="E3492" s="14">
        <v>50.57</v>
      </c>
      <c r="F3492" s="14">
        <v>1796</v>
      </c>
      <c r="G3492" s="44">
        <v>92</v>
      </c>
      <c r="H3492">
        <v>22.820799999999998</v>
      </c>
      <c r="J3492">
        <f>(F3492*100*Info!$B$11)/AI3492</f>
        <v>5.7226483597624522</v>
      </c>
      <c r="K3492">
        <f>2*((F3492*100*Info!$B$11)/AI3492^2)*(AJ3492/2)</f>
        <v>0.76771750756673285</v>
      </c>
      <c r="L3492">
        <f t="shared" si="889"/>
        <v>0.70734413209698666</v>
      </c>
      <c r="M3492">
        <f t="shared" si="890"/>
        <v>43.312334589456846</v>
      </c>
      <c r="N3492">
        <f t="shared" si="903"/>
        <v>5.9640615893857687</v>
      </c>
      <c r="O3492">
        <v>0.90602981868506116</v>
      </c>
      <c r="P3492">
        <v>1.8965116838474079E-2</v>
      </c>
      <c r="Q3492">
        <v>0.86081535290513422</v>
      </c>
      <c r="R3492">
        <v>1.940657652163855E-2</v>
      </c>
      <c r="S3492">
        <v>1.369582861486188</v>
      </c>
      <c r="T3492">
        <v>2.1898283908729409E-2</v>
      </c>
      <c r="U3492">
        <v>1.835608802250132</v>
      </c>
      <c r="V3492">
        <v>5.6981784768512428E-2</v>
      </c>
      <c r="W3492" s="37">
        <f>U3492*Info!$B$2</f>
        <v>0.88109222508006335</v>
      </c>
      <c r="X3492" s="37">
        <f>W3492*SQRT((0.5*V3492/U3492)^2+Info!$B$3^2)</f>
        <v>4.6128424895683091E-2</v>
      </c>
      <c r="Y3492" s="28">
        <f>W3492*Info!$D$2</f>
        <v>0.71368470231485137</v>
      </c>
      <c r="Z3492" s="28">
        <f>Y3492*SQRT(Info!$D$3^2+(X3492/W3492)^2)</f>
        <v>5.1666574665211844E-2</v>
      </c>
      <c r="AA3492" s="37">
        <f t="shared" si="895"/>
        <v>2.493759360499781E-2</v>
      </c>
      <c r="AB3492" s="37">
        <f t="shared" si="896"/>
        <v>4.7092998391808936E-2</v>
      </c>
      <c r="AC3492" s="37">
        <f>(1-EXP(-Info!$B$6*H3492*1000))+(Info!$B$6/(Info!$B$6-Info!$B$7))*(EXP(-Info!$B$7*H3492*1000)-EXP(-Info!$B$6*H3492*1000))*(Info!$B$9-1)</f>
        <v>0.21564800186053418</v>
      </c>
      <c r="AD3492" s="37">
        <f>SQRT((Info!$B$6*EXP(-Info!$B$6*H3492*1000)+(Info!$B$6/(Info!$B$6+Info!$B$7))*(Info!$B$9-1)*(-Info!$B$7*EXP(-Info!$B$7*H3492*1000)+Info!$B$6*EXP(-Info!$B$6*H3492*1000)))^2*(0.01*H3492*1000)^2)</f>
        <v>1.820390234662317E-3</v>
      </c>
      <c r="AE3492" s="37">
        <f t="shared" si="891"/>
        <v>1.0155612466982112E-2</v>
      </c>
      <c r="AF3492" s="37">
        <f t="shared" si="897"/>
        <v>0.65052041693920881</v>
      </c>
      <c r="AG3492" s="37">
        <f t="shared" si="892"/>
        <v>5.3781549919579875E-2</v>
      </c>
      <c r="AH3492" s="37">
        <f t="shared" si="898"/>
        <v>0.47497704245021261</v>
      </c>
      <c r="AI3492">
        <f>AF3492*EXP(Info!$B$6*H3492*1000)</f>
        <v>0.80195465861428816</v>
      </c>
      <c r="AJ3492">
        <f>2*SQRT((EXP(Info!$B$6*H3492)*AG3492)^2+(Info!$B$6*H3492*0.01*AI3492)^2)</f>
        <v>0.10758561298678994</v>
      </c>
      <c r="AK3492">
        <f t="shared" si="899"/>
        <v>3.3159518216565584E-2</v>
      </c>
      <c r="AL3492">
        <f t="shared" si="900"/>
        <v>0.12523911992317668</v>
      </c>
      <c r="AM3492">
        <f t="shared" si="904"/>
        <v>0.9500960510929457</v>
      </c>
      <c r="AN3492">
        <f t="shared" si="905"/>
        <v>2.9228447948433125E-2</v>
      </c>
      <c r="AO3492">
        <f t="shared" si="901"/>
        <v>7.5685822049851517</v>
      </c>
      <c r="AP3492">
        <f t="shared" si="902"/>
        <v>0.49358546198646941</v>
      </c>
      <c r="AQ3492">
        <f t="shared" si="888"/>
        <v>6</v>
      </c>
      <c r="AR3492">
        <v>1</v>
      </c>
      <c r="AS3492">
        <v>1</v>
      </c>
      <c r="AT3492">
        <v>1</v>
      </c>
      <c r="AU3492">
        <v>1</v>
      </c>
      <c r="AV3492">
        <v>1</v>
      </c>
      <c r="AW3492">
        <v>0</v>
      </c>
      <c r="AX3492">
        <v>1</v>
      </c>
      <c r="AZ3492"/>
    </row>
    <row r="3493" spans="1:58">
      <c r="A3493" s="13" t="s">
        <v>98</v>
      </c>
      <c r="B3493" s="13" t="s">
        <v>99</v>
      </c>
      <c r="D3493" s="14">
        <v>-46.35</v>
      </c>
      <c r="E3493" s="14">
        <v>50.57</v>
      </c>
      <c r="F3493" s="14">
        <v>1796</v>
      </c>
      <c r="G3493" s="16">
        <v>94</v>
      </c>
      <c r="H3493">
        <v>23.044599999999999</v>
      </c>
      <c r="J3493">
        <f>(F3493*100*Info!$B$11)/AI3493</f>
        <v>9.1764295245185181</v>
      </c>
      <c r="K3493">
        <f>2*((F3493*100*Info!$B$11)/AI3493^2)*(AJ3493/2)</f>
        <v>2.2296902927424251</v>
      </c>
      <c r="L3493">
        <f t="shared" si="889"/>
        <v>0.76746884632447276</v>
      </c>
      <c r="M3493">
        <f t="shared" si="890"/>
        <v>75.356074451992612</v>
      </c>
      <c r="N3493">
        <f t="shared" si="903"/>
        <v>18.709754831745002</v>
      </c>
      <c r="O3493">
        <v>0.81107128569695486</v>
      </c>
      <c r="P3493">
        <v>3.086163441820397E-2</v>
      </c>
      <c r="Q3493">
        <v>0.78714495348572666</v>
      </c>
      <c r="R3493">
        <v>2.770225053570835E-2</v>
      </c>
      <c r="S3493">
        <v>1.179197233842916</v>
      </c>
      <c r="T3493">
        <v>3.4724143806217578E-2</v>
      </c>
      <c r="U3493">
        <v>1.991636751957665</v>
      </c>
      <c r="V3493">
        <v>0.1016690853956416</v>
      </c>
      <c r="W3493" s="37">
        <f>U3493*Info!$B$2</f>
        <v>0.95598564093967919</v>
      </c>
      <c r="X3493" s="37">
        <f>W3493*SQRT((0.5*V3493/U3493)^2+Info!$B$3^2)</f>
        <v>5.3667119288236927E-2</v>
      </c>
      <c r="Y3493" s="28">
        <f>W3493*Info!$D$2</f>
        <v>0.77434836916114025</v>
      </c>
      <c r="Z3493" s="28">
        <f>Y3493*SQRT(Info!$D$3^2+(X3493/W3493)^2)</f>
        <v>5.8212638373770303E-2</v>
      </c>
      <c r="AA3493" s="37">
        <f t="shared" si="895"/>
        <v>0</v>
      </c>
      <c r="AB3493" s="37">
        <f t="shared" si="896"/>
        <v>5.5841470364224557E-2</v>
      </c>
      <c r="AC3493" s="37">
        <f>(1-EXP(-Info!$B$6*H3493*1000))+(Info!$B$6/(Info!$B$6-Info!$B$7))*(EXP(-Info!$B$7*H3493*1000)-EXP(-Info!$B$6*H3493*1000))*(Info!$B$9-1)</f>
        <v>0.21753824907259028</v>
      </c>
      <c r="AD3493" s="37">
        <f>SQRT((Info!$B$6*EXP(-Info!$B$6*H3493*1000)+(Info!$B$6/(Info!$B$6+Info!$B$7))*(Info!$B$9-1)*(-Info!$B$7*EXP(-Info!$B$7*H3493*1000)+Info!$B$6*EXP(-Info!$B$6*H3493*1000)))^2*(0.01*H3493*1000)^2)</f>
        <v>1.8343765079473745E-3</v>
      </c>
      <c r="AE3493" s="37">
        <f t="shared" si="891"/>
        <v>0</v>
      </c>
      <c r="AF3493" s="37">
        <f t="shared" si="897"/>
        <v>0.40484886468177572</v>
      </c>
      <c r="AG3493" s="37">
        <f t="shared" si="892"/>
        <v>6.0746627949245666E-2</v>
      </c>
      <c r="AH3493" s="37">
        <f t="shared" si="898"/>
        <v>0.34332582630168101</v>
      </c>
      <c r="AI3493">
        <f>AF3493*EXP(Info!$B$6*H3493*1000)</f>
        <v>0.50011875528066141</v>
      </c>
      <c r="AJ3493">
        <f>2*SQRT((EXP(Info!$B$6*H3493)*AG3493)^2+(Info!$B$6*H3493*0.01*AI3493)^2)</f>
        <v>0.12151893401330562</v>
      </c>
      <c r="AK3493">
        <f t="shared" si="899"/>
        <v>0</v>
      </c>
      <c r="AL3493">
        <f t="shared" si="900"/>
        <v>0.14850480628661877</v>
      </c>
      <c r="AM3493">
        <f t="shared" si="904"/>
        <v>0.97050033377686618</v>
      </c>
      <c r="AN3493">
        <f t="shared" si="905"/>
        <v>5.0301583172351436E-2</v>
      </c>
      <c r="AO3493">
        <f t="shared" si="901"/>
        <v>8.2119166465007751</v>
      </c>
      <c r="AP3493">
        <f t="shared" si="902"/>
        <v>0.40723856139916992</v>
      </c>
      <c r="AQ3493">
        <f t="shared" si="888"/>
        <v>6</v>
      </c>
      <c r="AR3493">
        <v>1</v>
      </c>
      <c r="AS3493">
        <v>1</v>
      </c>
      <c r="AT3493">
        <v>1</v>
      </c>
      <c r="AU3493">
        <v>1</v>
      </c>
      <c r="AV3493">
        <v>1</v>
      </c>
      <c r="AW3493">
        <v>0</v>
      </c>
      <c r="AX3493">
        <v>1</v>
      </c>
      <c r="AZ3493"/>
    </row>
    <row r="3494" spans="1:58">
      <c r="A3494" s="13" t="s">
        <v>98</v>
      </c>
      <c r="B3494" s="13" t="s">
        <v>99</v>
      </c>
      <c r="D3494" s="14">
        <v>-46.35</v>
      </c>
      <c r="E3494" s="14">
        <v>50.57</v>
      </c>
      <c r="F3494" s="14">
        <v>1796</v>
      </c>
      <c r="G3494" s="44">
        <v>96</v>
      </c>
      <c r="H3494">
        <v>23.2684</v>
      </c>
      <c r="J3494">
        <f>(F3494*100*Info!$B$11)/AI3494</f>
        <v>5.9225617939946211</v>
      </c>
      <c r="K3494">
        <f>2*((F3494*100*Info!$B$11)/AI3494^2)*(AJ3494/2)</f>
        <v>0.90756244783825535</v>
      </c>
      <c r="L3494">
        <f t="shared" si="889"/>
        <v>0.78294819713978459</v>
      </c>
      <c r="M3494">
        <f t="shared" si="890"/>
        <v>49.616532145910504</v>
      </c>
      <c r="N3494">
        <f t="shared" si="903"/>
        <v>7.7580826585513449</v>
      </c>
      <c r="O3494">
        <v>1.0400841512419701</v>
      </c>
      <c r="P3494">
        <v>2.1793619717701891E-2</v>
      </c>
      <c r="Q3494">
        <v>0.9958632605573241</v>
      </c>
      <c r="R3494">
        <v>2.190703674264783E-2</v>
      </c>
      <c r="S3494">
        <v>1.430176480047872</v>
      </c>
      <c r="T3494">
        <v>2.2005240558580198E-2</v>
      </c>
      <c r="U3494">
        <v>2.0318067785689951</v>
      </c>
      <c r="V3494">
        <v>6.3175140891607681E-2</v>
      </c>
      <c r="W3494" s="37">
        <f>U3494*Info!$B$2</f>
        <v>0.97526725371311762</v>
      </c>
      <c r="X3494" s="37">
        <f>W3494*SQRT((0.5*V3494/U3494)^2+Info!$B$3^2)</f>
        <v>5.1066161102918894E-2</v>
      </c>
      <c r="Y3494" s="28">
        <f>W3494*Info!$D$2</f>
        <v>0.78996647550762533</v>
      </c>
      <c r="Z3494" s="28">
        <f>Y3494*SQRT(Info!$D$3^2+(X3494/W3494)^2)</f>
        <v>5.7193218125644825E-2</v>
      </c>
      <c r="AA3494" s="37">
        <f t="shared" si="895"/>
        <v>6.4816897528852446E-2</v>
      </c>
      <c r="AB3494" s="37">
        <f t="shared" si="896"/>
        <v>5.2215833565013761E-2</v>
      </c>
      <c r="AC3494" s="37">
        <f>(1-EXP(-Info!$B$6*H3494*1000))+(Info!$B$6/(Info!$B$6-Info!$B$7))*(EXP(-Info!$B$7*H3494*1000)-EXP(-Info!$B$6*H3494*1000))*(Info!$B$9-1)</f>
        <v>0.21942444265540254</v>
      </c>
      <c r="AD3494" s="37">
        <f>SQRT((Info!$B$6*EXP(-Info!$B$6*H3494*1000)+(Info!$B$6/(Info!$B$6+Info!$B$7))*(Info!$B$9-1)*(-Info!$B$7*EXP(-Info!$B$7*H3494*1000)+Info!$B$6*EXP(-Info!$B$6*H3494*1000)))^2*(0.01*H3494*1000)^2)</f>
        <v>1.8482957562054628E-3</v>
      </c>
      <c r="AE3494" s="37">
        <f t="shared" si="891"/>
        <v>1.1458056489205146E-2</v>
      </c>
      <c r="AF3494" s="37">
        <f t="shared" si="897"/>
        <v>0.62598759292532591</v>
      </c>
      <c r="AG3494" s="37">
        <f t="shared" si="892"/>
        <v>5.9358309536977634E-2</v>
      </c>
      <c r="AH3494" s="37">
        <f t="shared" si="898"/>
        <v>0.43769954383837467</v>
      </c>
      <c r="AI3494">
        <f>AF3494*EXP(Info!$B$6*H3494*1000)</f>
        <v>0.77488503646789997</v>
      </c>
      <c r="AJ3494">
        <f>2*SQRT((EXP(Info!$B$6*H3494)*AG3494)^2+(Info!$B$6*H3494*0.01*AI3494)^2)</f>
        <v>0.11874195406506918</v>
      </c>
      <c r="AK3494">
        <f t="shared" si="899"/>
        <v>8.6187028644115093E-2</v>
      </c>
      <c r="AL3494">
        <f t="shared" si="900"/>
        <v>0.13886278778279759</v>
      </c>
      <c r="AM3494">
        <f t="shared" si="904"/>
        <v>0.95748335302307841</v>
      </c>
      <c r="AN3494">
        <f t="shared" si="905"/>
        <v>2.9088771483680741E-2</v>
      </c>
      <c r="AO3494">
        <f t="shared" si="901"/>
        <v>8.3775457000396365</v>
      </c>
      <c r="AP3494">
        <f t="shared" si="902"/>
        <v>0.51190111294662732</v>
      </c>
      <c r="AQ3494">
        <f t="shared" si="888"/>
        <v>6</v>
      </c>
      <c r="AR3494">
        <v>1</v>
      </c>
      <c r="AS3494">
        <v>1</v>
      </c>
      <c r="AT3494">
        <v>1</v>
      </c>
      <c r="AU3494">
        <v>1</v>
      </c>
      <c r="AV3494">
        <v>1</v>
      </c>
      <c r="AW3494">
        <v>0</v>
      </c>
      <c r="AX3494">
        <v>1</v>
      </c>
    </row>
    <row r="3495" spans="1:58">
      <c r="A3495" s="13" t="s">
        <v>98</v>
      </c>
      <c r="B3495" s="13" t="s">
        <v>99</v>
      </c>
      <c r="D3495" s="14">
        <v>-46.35</v>
      </c>
      <c r="E3495" s="14">
        <v>50.57</v>
      </c>
      <c r="F3495" s="14">
        <v>1796</v>
      </c>
      <c r="G3495" s="16">
        <v>98</v>
      </c>
      <c r="H3495">
        <v>23.492099999999997</v>
      </c>
      <c r="I3495" s="14" t="s">
        <v>122</v>
      </c>
      <c r="J3495" t="e">
        <f>(F3495*100*Info!$B$11)/AI3495</f>
        <v>#DIV/0!</v>
      </c>
      <c r="K3495" t="e">
        <f>2*((F3495*100*Info!$B$11)/AI3495^2)*(AJ3495/2)</f>
        <v>#DIV/0!</v>
      </c>
      <c r="L3495" t="e">
        <f t="shared" si="889"/>
        <v>#DIV/0!</v>
      </c>
      <c r="M3495" t="e">
        <f t="shared" si="890"/>
        <v>#DIV/0!</v>
      </c>
      <c r="N3495" t="e">
        <f t="shared" si="903"/>
        <v>#DIV/0!</v>
      </c>
      <c r="O3495">
        <v>1.008181939232635</v>
      </c>
      <c r="P3495">
        <v>3.8378669286622022E-2</v>
      </c>
      <c r="Q3495">
        <v>0.94869978477692252</v>
      </c>
      <c r="R3495">
        <v>3.1626888092099723E-2</v>
      </c>
      <c r="S3495">
        <v>1.15590727718788</v>
      </c>
      <c r="T3495">
        <v>3.018875473935614E-2</v>
      </c>
      <c r="U3495">
        <v>4.4932831885632414</v>
      </c>
      <c r="V3495">
        <v>0.22946672364061119</v>
      </c>
      <c r="W3495" s="37">
        <f>U3495*Info!$B$2</f>
        <v>2.156775930510356</v>
      </c>
      <c r="X3495" s="37">
        <f>W3495*SQRT((0.5*V3495/U3495)^2+Info!$B$3^2)</f>
        <v>0.12108729382620365</v>
      </c>
      <c r="Y3495" s="28">
        <f>W3495*Info!$D$2</f>
        <v>1.7469885037133885</v>
      </c>
      <c r="Z3495" s="28">
        <f>Y3495*SQRT(Info!$D$3^2+(X3495/W3495)^2)</f>
        <v>0.131338293585291</v>
      </c>
      <c r="AA3495" s="37">
        <f t="shared" si="895"/>
        <v>0</v>
      </c>
      <c r="AB3495" s="37">
        <f t="shared" si="896"/>
        <v>0.12259838208641398</v>
      </c>
      <c r="AC3495" s="37">
        <f>(1-EXP(-Info!$B$6*H3495*1000))+(Info!$B$6/(Info!$B$6-Info!$B$7))*(EXP(-Info!$B$7*H3495*1000)-EXP(-Info!$B$6*H3495*1000))*(Info!$B$9-1)</f>
        <v>0.22130575093884566</v>
      </c>
      <c r="AD3495" s="37">
        <f>SQRT((Info!$B$6*EXP(-Info!$B$6*H3495*1000)+(Info!$B$6/(Info!$B$6+Info!$B$7))*(Info!$B$9-1)*(-Info!$B$7*EXP(-Info!$B$7*H3495*1000)+Info!$B$6*EXP(-Info!$B$6*H3495*1000)))^2*(0.01*H3495*1000)^2)</f>
        <v>1.8621420206573901E-3</v>
      </c>
      <c r="AE3495" s="37">
        <f t="shared" si="891"/>
        <v>0</v>
      </c>
      <c r="AF3495" s="37">
        <f t="shared" si="897"/>
        <v>0</v>
      </c>
      <c r="AG3495" s="37">
        <f t="shared" si="892"/>
        <v>0.13220282746626238</v>
      </c>
      <c r="AH3495" s="37">
        <f t="shared" si="898"/>
        <v>0</v>
      </c>
      <c r="AI3495">
        <f>AF3495*EXP(Info!$B$6*H3495*1000)</f>
        <v>0</v>
      </c>
      <c r="AJ3495">
        <f>2*SQRT((EXP(Info!$B$6*H3495)*AG3495)^2+(Info!$B$6*H3495*0.01*AI3495)^2)</f>
        <v>0.26446262345445937</v>
      </c>
      <c r="AK3495">
        <f t="shared" si="899"/>
        <v>0</v>
      </c>
      <c r="AL3495">
        <f t="shared" si="900"/>
        <v>0.32603813732060932</v>
      </c>
      <c r="AM3495">
        <f t="shared" si="904"/>
        <v>0.94100057525233338</v>
      </c>
      <c r="AN3495">
        <f t="shared" si="905"/>
        <v>4.7615685206621947E-2</v>
      </c>
      <c r="AO3495">
        <f t="shared" si="901"/>
        <v>18.526705222393332</v>
      </c>
      <c r="AP3495">
        <f t="shared" si="902"/>
        <v>0.2243753391281372</v>
      </c>
      <c r="AQ3495">
        <f t="shared" ref="AQ3495:AQ3558" si="906">AR3495+AS3495+AT3495+AU3495+AV3495+AW3495+AX3495</f>
        <v>6</v>
      </c>
      <c r="AR3495">
        <v>1</v>
      </c>
      <c r="AS3495">
        <v>1</v>
      </c>
      <c r="AT3495">
        <v>1</v>
      </c>
      <c r="AU3495">
        <v>1</v>
      </c>
      <c r="AV3495">
        <v>1</v>
      </c>
      <c r="AW3495">
        <v>0</v>
      </c>
      <c r="AX3495">
        <v>1</v>
      </c>
    </row>
    <row r="3496" spans="1:58">
      <c r="A3496" s="13" t="s">
        <v>98</v>
      </c>
      <c r="B3496" s="13" t="s">
        <v>99</v>
      </c>
      <c r="D3496" s="14">
        <v>-46.35</v>
      </c>
      <c r="E3496" s="14">
        <v>50.57</v>
      </c>
      <c r="F3496" s="14">
        <v>1796</v>
      </c>
      <c r="G3496" s="14">
        <v>100</v>
      </c>
      <c r="H3496">
        <v>23.715900000000001</v>
      </c>
      <c r="J3496">
        <f>(F3496*100*Info!$B$11)/AI3496</f>
        <v>8.1109619999325684</v>
      </c>
      <c r="K3496">
        <f>2*((F3496*100*Info!$B$11)/AI3496^2)*(AJ3496/2)</f>
        <v>1.1662411481517221</v>
      </c>
      <c r="L3496">
        <f t="shared" si="889"/>
        <v>0.51806172762763003</v>
      </c>
      <c r="M3496">
        <f t="shared" si="890"/>
        <v>44.961175154556223</v>
      </c>
      <c r="N3496">
        <f t="shared" si="903"/>
        <v>6.6272891057700489</v>
      </c>
      <c r="O3496">
        <v>0.73694451289569041</v>
      </c>
      <c r="P3496">
        <v>1.6297026783040399E-2</v>
      </c>
      <c r="Q3496">
        <v>0.757658330099508</v>
      </c>
      <c r="R3496">
        <v>1.832106699943754E-2</v>
      </c>
      <c r="S3496">
        <v>0.9983750218775661</v>
      </c>
      <c r="T3496">
        <v>2.4927030897399779E-2</v>
      </c>
      <c r="U3496">
        <v>1.3444073742762011</v>
      </c>
      <c r="V3496">
        <v>4.3615237489693669E-2</v>
      </c>
      <c r="W3496" s="37">
        <f>U3496*Info!$B$2</f>
        <v>0.64531553965257649</v>
      </c>
      <c r="X3496" s="37">
        <f>W3496*SQRT((0.5*V3496/U3496)^2+Info!$B$3^2)</f>
        <v>3.3921264824746812E-2</v>
      </c>
      <c r="Y3496" s="28">
        <f>W3496*Info!$D$2</f>
        <v>0.52270558711858695</v>
      </c>
      <c r="Z3496" s="28">
        <f>Y3496*SQRT(Info!$D$3^2+(X3496/W3496)^2)</f>
        <v>3.7920914285245744E-2</v>
      </c>
      <c r="AA3496" s="37">
        <f t="shared" si="895"/>
        <v>9.162897324311392E-2</v>
      </c>
      <c r="AB3496" s="37">
        <f t="shared" si="896"/>
        <v>3.4886250555231486E-2</v>
      </c>
      <c r="AC3496" s="37">
        <f>(1-EXP(-Info!$B$6*H3496*1000))+(Info!$B$6/(Info!$B$6-Info!$B$7))*(EXP(-Info!$B$7*H3496*1000)-EXP(-Info!$B$6*H3496*1000))*(Info!$B$9-1)</f>
        <v>0.2231838643181355</v>
      </c>
      <c r="AD3496" s="37">
        <f>SQRT((Info!$B$6*EXP(-Info!$B$6*H3496*1000)+(Info!$B$6/(Info!$B$6+Info!$B$7))*(Info!$B$9-1)*(-Info!$B$7*EXP(-Info!$B$7*H3496*1000)+Info!$B$6*EXP(-Info!$B$6*H3496*1000)))^2*(0.01*H3496*1000)^2)</f>
        <v>1.8759278959202589E-3</v>
      </c>
      <c r="AE3496" s="37">
        <f t="shared" si="891"/>
        <v>7.7879453441609082E-3</v>
      </c>
      <c r="AF3496" s="37">
        <f t="shared" si="897"/>
        <v>0.45521932642707796</v>
      </c>
      <c r="AG3496" s="37">
        <f t="shared" si="892"/>
        <v>4.0669239607504015E-2</v>
      </c>
      <c r="AH3496" s="37">
        <f t="shared" si="898"/>
        <v>0.4559602518610516</v>
      </c>
      <c r="AI3496">
        <f>AF3496*EXP(Info!$B$6*H3496*1000)</f>
        <v>0.56581506752972921</v>
      </c>
      <c r="AJ3496">
        <f>2*SQRT((EXP(Info!$B$6*H3496)*AG3496)^2+(Info!$B$6*H3496*0.01*AI3496)^2)</f>
        <v>8.1356171315178347E-2</v>
      </c>
      <c r="AK3496">
        <f t="shared" si="899"/>
        <v>0.12183904572136858</v>
      </c>
      <c r="AL3496">
        <f t="shared" si="900"/>
        <v>9.2776494726582615E-2</v>
      </c>
      <c r="AM3496">
        <f t="shared" si="904"/>
        <v>1.0281077026035874</v>
      </c>
      <c r="AN3496">
        <f t="shared" si="905"/>
        <v>3.3689510774651404E-2</v>
      </c>
      <c r="AO3496">
        <f t="shared" si="901"/>
        <v>5.5432604794249185</v>
      </c>
      <c r="AP3496">
        <f t="shared" si="902"/>
        <v>0.54815566099705815</v>
      </c>
      <c r="AQ3496">
        <f t="shared" si="906"/>
        <v>6</v>
      </c>
      <c r="AR3496">
        <v>1</v>
      </c>
      <c r="AS3496">
        <v>1</v>
      </c>
      <c r="AT3496">
        <v>1</v>
      </c>
      <c r="AU3496">
        <v>1</v>
      </c>
      <c r="AV3496">
        <v>1</v>
      </c>
      <c r="AW3496">
        <v>0</v>
      </c>
      <c r="AX3496">
        <v>1</v>
      </c>
      <c r="AY3496"/>
      <c r="AZ3496"/>
      <c r="BB3496"/>
      <c r="BC3496"/>
      <c r="BD3496"/>
      <c r="BE3496"/>
      <c r="BF3496"/>
    </row>
    <row r="3497" spans="1:58">
      <c r="A3497" s="13" t="s">
        <v>98</v>
      </c>
      <c r="B3497" s="13" t="s">
        <v>99</v>
      </c>
      <c r="D3497" s="14">
        <v>-46.35</v>
      </c>
      <c r="E3497" s="14">
        <v>50.57</v>
      </c>
      <c r="F3497" s="14">
        <v>1796</v>
      </c>
      <c r="G3497" s="44">
        <v>104</v>
      </c>
      <c r="H3497">
        <v>24.163499999999999</v>
      </c>
      <c r="J3497">
        <f>(F3497*100*Info!$B$11)/AI3497</f>
        <v>11.241476516610682</v>
      </c>
      <c r="K3497">
        <f>2*((F3497*100*Info!$B$11)/AI3497^2)*(AJ3497/2)</f>
        <v>2.2345925910254785</v>
      </c>
      <c r="L3497">
        <f t="shared" si="889"/>
        <v>0.53415110554762479</v>
      </c>
      <c r="M3497">
        <f t="shared" si="890"/>
        <v>64.24972406988725</v>
      </c>
      <c r="N3497">
        <f t="shared" si="903"/>
        <v>12.927168221604907</v>
      </c>
      <c r="O3497">
        <v>0.71173526433722811</v>
      </c>
      <c r="P3497">
        <v>1.49139230225892E-2</v>
      </c>
      <c r="Q3497">
        <v>0.67443262946267002</v>
      </c>
      <c r="R3497">
        <v>1.514596128271334E-2</v>
      </c>
      <c r="S3497">
        <v>0.87656859976317314</v>
      </c>
      <c r="T3497">
        <v>1.519257588401206E-2</v>
      </c>
      <c r="U3497">
        <v>1.3861604650173589</v>
      </c>
      <c r="V3497">
        <v>4.3134011261289122E-2</v>
      </c>
      <c r="W3497" s="37">
        <f>U3497*Info!$B$2</f>
        <v>0.66535702320833223</v>
      </c>
      <c r="X3497" s="37">
        <f>W3497*SQRT((0.5*V3497/U3497)^2+Info!$B$3^2)</f>
        <v>3.4841314462215695E-2</v>
      </c>
      <c r="Y3497" s="28">
        <f>W3497*Info!$D$2</f>
        <v>0.53893918879874914</v>
      </c>
      <c r="Z3497" s="28">
        <f>Y3497*SQRT(Info!$D$3^2+(X3497/W3497)^2)</f>
        <v>3.902037536574271E-2</v>
      </c>
      <c r="AA3497" s="37">
        <f t="shared" si="895"/>
        <v>4.6378241128895881E-2</v>
      </c>
      <c r="AB3497" s="37">
        <f t="shared" si="896"/>
        <v>3.5630372836049994E-2</v>
      </c>
      <c r="AC3497" s="37">
        <f>(1-EXP(-Info!$B$6*H3497*1000))+(Info!$B$6/(Info!$B$6-Info!$B$7))*(EXP(-Info!$B$7*H3497*1000)-EXP(-Info!$B$6*H3497*1000))*(Info!$B$9-1)</f>
        <v>0.2269280142046356</v>
      </c>
      <c r="AD3497" s="37">
        <f>SQRT((Info!$B$6*EXP(-Info!$B$6*H3497*1000)+(Info!$B$6/(Info!$B$6+Info!$B$7))*(Info!$B$9-1)*(-Info!$B$7*EXP(-Info!$B$7*H3497*1000)+Info!$B$6*EXP(-Info!$B$6*H3497*1000)))^2*(0.01*H3497*1000)^2)</f>
        <v>1.9033007236971837E-3</v>
      </c>
      <c r="AE3497" s="37">
        <f t="shared" si="891"/>
        <v>8.0860115809720037E-3</v>
      </c>
      <c r="AF3497" s="37">
        <f t="shared" si="897"/>
        <v>0.32710488880273991</v>
      </c>
      <c r="AG3497" s="37">
        <f t="shared" si="892"/>
        <v>4.0566943038253943E-2</v>
      </c>
      <c r="AH3497" s="37">
        <f t="shared" si="898"/>
        <v>0.37316519082604083</v>
      </c>
      <c r="AI3497">
        <f>AF3497*EXP(Info!$B$6*H3497*1000)</f>
        <v>0.4082474846557429</v>
      </c>
      <c r="AJ3497">
        <f>2*SQRT((EXP(Info!$B$6*H3497)*AG3497)^2+(Info!$B$6*H3497*0.01*AI3497)^2)</f>
        <v>8.1151866764879413E-2</v>
      </c>
      <c r="AK3497">
        <f t="shared" si="899"/>
        <v>6.1669147229092849E-2</v>
      </c>
      <c r="AL3497">
        <f t="shared" si="900"/>
        <v>9.4755413520191345E-2</v>
      </c>
      <c r="AM3497">
        <f t="shared" si="904"/>
        <v>0.94758917150284172</v>
      </c>
      <c r="AN3497">
        <f t="shared" si="905"/>
        <v>2.9105263018953421E-2</v>
      </c>
      <c r="AO3497">
        <f t="shared" si="901"/>
        <v>5.7154168229765965</v>
      </c>
      <c r="AP3497">
        <f t="shared" si="902"/>
        <v>0.51345806080850465</v>
      </c>
      <c r="AQ3497">
        <f t="shared" si="906"/>
        <v>6</v>
      </c>
      <c r="AR3497">
        <v>1</v>
      </c>
      <c r="AS3497">
        <v>1</v>
      </c>
      <c r="AT3497">
        <v>1</v>
      </c>
      <c r="AU3497">
        <v>1</v>
      </c>
      <c r="AV3497">
        <v>1</v>
      </c>
      <c r="AW3497">
        <v>0</v>
      </c>
      <c r="AX3497">
        <v>1</v>
      </c>
      <c r="AZ3497"/>
    </row>
    <row r="3498" spans="1:58">
      <c r="A3498" s="13" t="s">
        <v>98</v>
      </c>
      <c r="B3498" s="13" t="s">
        <v>99</v>
      </c>
      <c r="D3498" s="14">
        <v>-46.35</v>
      </c>
      <c r="E3498" s="14">
        <v>50.57</v>
      </c>
      <c r="F3498" s="14">
        <v>1796</v>
      </c>
      <c r="G3498" s="44">
        <v>108</v>
      </c>
      <c r="H3498">
        <v>24.611099999999997</v>
      </c>
      <c r="J3498">
        <f>(F3498*100*Info!$B$11)/AI3498</f>
        <v>30.884287703464459</v>
      </c>
      <c r="K3498">
        <f>2*((F3498*100*Info!$B$11)/AI3498^2)*(AJ3498/2)</f>
        <v>14.416167350868196</v>
      </c>
      <c r="L3498">
        <f t="shared" si="889"/>
        <v>0.45848327036104208</v>
      </c>
      <c r="M3498">
        <f t="shared" si="890"/>
        <v>151.511242750896</v>
      </c>
      <c r="N3498">
        <f t="shared" si="903"/>
        <v>70.8789637830412</v>
      </c>
      <c r="O3498">
        <v>0.57110315746865115</v>
      </c>
      <c r="P3498">
        <v>1.196495866574546E-2</v>
      </c>
      <c r="Q3498">
        <v>0.53595584969409715</v>
      </c>
      <c r="R3498">
        <v>1.1777040069185221E-2</v>
      </c>
      <c r="S3498">
        <v>0.58116739352300606</v>
      </c>
      <c r="T3498">
        <v>1.115910778569779E-2</v>
      </c>
      <c r="U3498">
        <v>1.1897970005973859</v>
      </c>
      <c r="V3498">
        <v>3.697308948047924E-2</v>
      </c>
      <c r="W3498" s="37">
        <f>U3498*Info!$B$2</f>
        <v>0.57110256028674522</v>
      </c>
      <c r="X3498" s="37">
        <f>W3498*SQRT((0.5*V3498/U3498)^2+Info!$B$3^2)</f>
        <v>2.9902091469148517E-2</v>
      </c>
      <c r="Y3498" s="28">
        <f>W3498*Info!$D$2</f>
        <v>0.46259307383226367</v>
      </c>
      <c r="Z3498" s="28">
        <f>Y3498*SQRT(Info!$D$3^2+(X3498/W3498)^2)</f>
        <v>3.3490639021909026E-2</v>
      </c>
      <c r="AA3498" s="37">
        <f t="shared" si="895"/>
        <v>5.9718190592583653E-7</v>
      </c>
      <c r="AB3498" s="37">
        <f t="shared" si="896"/>
        <v>3.0494673849667156E-2</v>
      </c>
      <c r="AC3498" s="37">
        <f>(1-EXP(-Info!$B$6*H3498*1000))+(Info!$B$6/(Info!$B$6-Info!$B$7))*(EXP(-Info!$B$7*H3498*1000)-EXP(-Info!$B$6*H3498*1000))*(Info!$B$9-1)</f>
        <v>0.23065611731933372</v>
      </c>
      <c r="AD3498" s="37">
        <f>SQRT((Info!$B$6*EXP(-Info!$B$6*H3498*1000)+(Info!$B$6/(Info!$B$6+Info!$B$7))*(Info!$B$9-1)*(-Info!$B$7*EXP(-Info!$B$7*H3498*1000)+Info!$B$6*EXP(-Info!$B$6*H3498*1000)))^2*(0.01*H3498*1000)^2)</f>
        <v>1.9304097460222519E-3</v>
      </c>
      <c r="AE3498" s="37">
        <f t="shared" si="891"/>
        <v>7.0337830690837396E-3</v>
      </c>
      <c r="AF3498" s="37">
        <f t="shared" si="897"/>
        <v>0.11857418194708264</v>
      </c>
      <c r="AG3498" s="37">
        <f t="shared" si="892"/>
        <v>3.4673165820298987E-2</v>
      </c>
      <c r="AH3498" s="37">
        <f t="shared" si="898"/>
        <v>0.20402758872670437</v>
      </c>
      <c r="AI3498">
        <f>AF3498*EXP(Info!$B$6*H3498*1000)</f>
        <v>0.14859674135233839</v>
      </c>
      <c r="AJ3498">
        <f>2*SQRT((EXP(Info!$B$6*H3498)*AG3498)^2+(Info!$B$6*H3498*0.01*AI3498)^2)</f>
        <v>6.9361984699057341E-2</v>
      </c>
      <c r="AK3498">
        <f t="shared" si="899"/>
        <v>7.9407278030958481E-7</v>
      </c>
      <c r="AL3498">
        <f t="shared" si="900"/>
        <v>8.1097535635804838E-2</v>
      </c>
      <c r="AM3498">
        <f t="shared" si="904"/>
        <v>0.93845716432327153</v>
      </c>
      <c r="AN3498">
        <f t="shared" si="905"/>
        <v>2.8492342524097186E-2</v>
      </c>
      <c r="AO3498">
        <f t="shared" si="901"/>
        <v>4.9057709873843764</v>
      </c>
      <c r="AP3498">
        <f t="shared" si="902"/>
        <v>0.48000050191915561</v>
      </c>
      <c r="AQ3498">
        <f t="shared" si="906"/>
        <v>6</v>
      </c>
      <c r="AR3498">
        <v>1</v>
      </c>
      <c r="AS3498">
        <v>1</v>
      </c>
      <c r="AT3498">
        <v>1</v>
      </c>
      <c r="AU3498">
        <v>1</v>
      </c>
      <c r="AV3498">
        <v>1</v>
      </c>
      <c r="AW3498">
        <v>0</v>
      </c>
      <c r="AX3498">
        <v>1</v>
      </c>
    </row>
    <row r="3499" spans="1:58">
      <c r="A3499" s="13" t="s">
        <v>98</v>
      </c>
      <c r="B3499" s="13" t="s">
        <v>99</v>
      </c>
      <c r="D3499" s="14">
        <v>-46.35</v>
      </c>
      <c r="E3499" s="14">
        <v>50.57</v>
      </c>
      <c r="F3499" s="14">
        <v>1796</v>
      </c>
      <c r="G3499" s="44">
        <v>112</v>
      </c>
      <c r="H3499">
        <v>25.058599999999998</v>
      </c>
      <c r="J3499">
        <f>(F3499*100*Info!$B$11)/AI3499</f>
        <v>16.706759715163919</v>
      </c>
      <c r="K3499">
        <f>2*((F3499*100*Info!$B$11)/AI3499^2)*(AJ3499/2)</f>
        <v>6.9373360117520457</v>
      </c>
      <c r="L3499">
        <f t="shared" ref="L3499:L3562" si="907">(M3499/10.7)/J3499</f>
        <v>0.77304439429853533</v>
      </c>
      <c r="M3499">
        <f t="shared" ref="M3499:M3562" si="908">((U3499/0.242530073729142))*J3499</f>
        <v>138.19121630829065</v>
      </c>
      <c r="N3499">
        <f t="shared" si="903"/>
        <v>57.542894614340042</v>
      </c>
      <c r="O3499">
        <v>0.92430369505710508</v>
      </c>
      <c r="P3499">
        <v>1.935027195511501E-2</v>
      </c>
      <c r="Q3499">
        <v>0.92358582859300231</v>
      </c>
      <c r="R3499">
        <v>2.0295813032808911E-2</v>
      </c>
      <c r="S3499">
        <v>0.99827364288949971</v>
      </c>
      <c r="T3499">
        <v>1.585285310956927E-2</v>
      </c>
      <c r="U3499">
        <v>2.006105699212823</v>
      </c>
      <c r="V3499">
        <v>6.228911106659446E-2</v>
      </c>
      <c r="W3499" s="37">
        <f>U3499*Info!$B$2</f>
        <v>0.96293073562215503</v>
      </c>
      <c r="X3499" s="37">
        <f>W3499*SQRT((0.5*V3499/U3499)^2+Info!$B$3^2)</f>
        <v>5.0414017548739705E-2</v>
      </c>
      <c r="Y3499" s="28">
        <f>W3499*Info!$D$2</f>
        <v>0.77997389585394561</v>
      </c>
      <c r="Z3499" s="28">
        <f>Y3499*SQRT(Info!$D$3^2+(X3499/W3499)^2)</f>
        <v>5.6466134535276401E-2</v>
      </c>
      <c r="AA3499" s="37">
        <f t="shared" si="895"/>
        <v>0</v>
      </c>
      <c r="AB3499" s="37">
        <f t="shared" si="896"/>
        <v>5.1334018171080888E-2</v>
      </c>
      <c r="AC3499" s="37">
        <f>(1-EXP(-Info!$B$6*H3499*1000))+(Info!$B$6/(Info!$B$6-Info!$B$7))*(EXP(-Info!$B$7*H3499*1000)-EXP(-Info!$B$6*H3499*1000))*(Info!$B$9-1)</f>
        <v>0.23436741273109052</v>
      </c>
      <c r="AD3499" s="37">
        <f>SQRT((Info!$B$6*EXP(-Info!$B$6*H3499*1000)+(Info!$B$6/(Info!$B$6+Info!$B$7))*(Info!$B$9-1)*(-Info!$B$7*EXP(-Info!$B$7*H3499*1000)+Info!$B$6*EXP(-Info!$B$6*H3499*1000)))^2*(0.01*H3499*1000)^2)</f>
        <v>1.9572506955756589E-3</v>
      </c>
      <c r="AE3499" s="37">
        <f t="shared" si="891"/>
        <v>0</v>
      </c>
      <c r="AF3499" s="37">
        <f t="shared" si="897"/>
        <v>0.2182997470355541</v>
      </c>
      <c r="AG3499" s="37">
        <f t="shared" si="892"/>
        <v>5.701975611386223E-2</v>
      </c>
      <c r="AH3499" s="37">
        <f t="shared" si="898"/>
        <v>0.21867726208185384</v>
      </c>
      <c r="AI3499">
        <f>AF3499*EXP(Info!$B$6*H3499*1000)</f>
        <v>0.27469746318057253</v>
      </c>
      <c r="AJ3499">
        <f>2*SQRT((EXP(Info!$B$6*H3499)*AG3499)^2+(Info!$B$6*H3499*0.01*AI3499)^2)</f>
        <v>0.11406572166892627</v>
      </c>
      <c r="AK3499">
        <f t="shared" si="899"/>
        <v>0</v>
      </c>
      <c r="AL3499">
        <f t="shared" si="900"/>
        <v>0.13651768792417251</v>
      </c>
      <c r="AM3499">
        <f t="shared" si="904"/>
        <v>0.99922334350934472</v>
      </c>
      <c r="AN3499">
        <f t="shared" si="905"/>
        <v>3.0327282236682969E-2</v>
      </c>
      <c r="AO3499">
        <f t="shared" si="901"/>
        <v>8.2715750097566172</v>
      </c>
      <c r="AP3499">
        <f t="shared" si="902"/>
        <v>0.46074526153820966</v>
      </c>
      <c r="AQ3499">
        <f t="shared" si="906"/>
        <v>6</v>
      </c>
      <c r="AR3499">
        <v>1</v>
      </c>
      <c r="AS3499">
        <v>1</v>
      </c>
      <c r="AT3499">
        <v>1</v>
      </c>
      <c r="AU3499">
        <v>1</v>
      </c>
      <c r="AV3499">
        <v>1</v>
      </c>
      <c r="AW3499">
        <v>0</v>
      </c>
      <c r="AX3499">
        <v>1</v>
      </c>
    </row>
    <row r="3500" spans="1:58">
      <c r="A3500" s="13" t="s">
        <v>98</v>
      </c>
      <c r="B3500" s="13" t="s">
        <v>99</v>
      </c>
      <c r="D3500" s="14">
        <v>-46.35</v>
      </c>
      <c r="E3500" s="14">
        <v>50.57</v>
      </c>
      <c r="F3500" s="14">
        <v>1796</v>
      </c>
      <c r="G3500" s="16">
        <v>114</v>
      </c>
      <c r="H3500">
        <v>25.282400000000003</v>
      </c>
      <c r="J3500">
        <f>(F3500*100*Info!$B$11)/AI3500</f>
        <v>4.7668675751364047</v>
      </c>
      <c r="K3500">
        <f>2*((F3500*100*Info!$B$11)/AI3500^2)*(AJ3500/2)</f>
        <v>0.73177511059964706</v>
      </c>
      <c r="L3500">
        <f t="shared" si="907"/>
        <v>0.92074605329800807</v>
      </c>
      <c r="M3500">
        <f t="shared" si="908"/>
        <v>46.963097218491669</v>
      </c>
      <c r="N3500">
        <f t="shared" si="903"/>
        <v>7.59757654829078</v>
      </c>
      <c r="O3500">
        <v>1.1667987440421761</v>
      </c>
      <c r="P3500">
        <v>4.4411354219153237E-2</v>
      </c>
      <c r="Q3500">
        <v>1.1388660576224989</v>
      </c>
      <c r="R3500">
        <v>3.6767202611759843E-2</v>
      </c>
      <c r="S3500">
        <v>1.697217989188387</v>
      </c>
      <c r="T3500">
        <v>3.5889619400004437E-2</v>
      </c>
      <c r="U3500">
        <v>2.3894021076563519</v>
      </c>
      <c r="V3500">
        <v>0.1219722008823963</v>
      </c>
      <c r="W3500" s="37">
        <f>U3500*Info!$B$2</f>
        <v>1.1469130116750488</v>
      </c>
      <c r="X3500" s="37">
        <f>W3500*SQRT((0.5*V3500/U3500)^2+Info!$B$3^2)</f>
        <v>6.4385179858940642E-2</v>
      </c>
      <c r="Y3500" s="28">
        <f>W3500*Info!$D$2</f>
        <v>0.92899953945678959</v>
      </c>
      <c r="Z3500" s="28">
        <f>Y3500*SQRT(Info!$D$3^2+(X3500/W3500)^2)</f>
        <v>6.9838606907519016E-2</v>
      </c>
      <c r="AA3500" s="37">
        <f t="shared" si="895"/>
        <v>1.9885732367127318E-2</v>
      </c>
      <c r="AB3500" s="37">
        <f t="shared" si="896"/>
        <v>6.8106853409645285E-2</v>
      </c>
      <c r="AC3500" s="37">
        <f>(1-EXP(-Info!$B$6*H3500*1000))+(Info!$B$6/(Info!$B$6-Info!$B$7))*(EXP(-Info!$B$7*H3500*1000)-EXP(-Info!$B$6*H3500*1000))*(Info!$B$9-1)</f>
        <v>0.23621750418528331</v>
      </c>
      <c r="AD3500" s="37">
        <f>SQRT((Info!$B$6*EXP(-Info!$B$6*H3500*1000)+(Info!$B$6/(Info!$B$6+Info!$B$7))*(Info!$B$9-1)*(-Info!$B$7*EXP(-Info!$B$7*H3500*1000)+Info!$B$6*EXP(-Info!$B$6*H3500*1000)))^2*(0.01*H3500*1000)^2)</f>
        <v>1.970576423949E-3</v>
      </c>
      <c r="AE3500" s="37">
        <f t="shared" si="891"/>
        <v>1.6088078654270796E-2</v>
      </c>
      <c r="AF3500" s="37">
        <f t="shared" si="897"/>
        <v>0.76352109166293802</v>
      </c>
      <c r="AG3500" s="37">
        <f t="shared" si="892"/>
        <v>7.388012916027055E-2</v>
      </c>
      <c r="AH3500" s="37">
        <f t="shared" si="898"/>
        <v>0.4498662496666414</v>
      </c>
      <c r="AI3500">
        <f>AF3500*EXP(Info!$B$6*H3500*1000)</f>
        <v>0.96275057768761063</v>
      </c>
      <c r="AJ3500">
        <f>2*SQRT((EXP(Info!$B$6*H3500)*AG3500)^2+(Info!$B$6*H3500*0.01*AI3500)^2)</f>
        <v>0.1477945211110811</v>
      </c>
      <c r="AK3500">
        <f t="shared" si="899"/>
        <v>2.6442058328569194E-2</v>
      </c>
      <c r="AL3500">
        <f t="shared" si="900"/>
        <v>0.18112336595761067</v>
      </c>
      <c r="AM3500">
        <f t="shared" si="904"/>
        <v>0.97606040753617107</v>
      </c>
      <c r="AN3500">
        <f t="shared" si="905"/>
        <v>4.8715276320803406E-2</v>
      </c>
      <c r="AO3500">
        <f t="shared" si="901"/>
        <v>9.8519827592859759</v>
      </c>
      <c r="AP3500">
        <f t="shared" si="902"/>
        <v>0.48832247209601409</v>
      </c>
      <c r="AQ3500">
        <f t="shared" si="906"/>
        <v>6</v>
      </c>
      <c r="AR3500">
        <v>1</v>
      </c>
      <c r="AS3500">
        <v>1</v>
      </c>
      <c r="AT3500">
        <v>1</v>
      </c>
      <c r="AU3500">
        <v>1</v>
      </c>
      <c r="AV3500">
        <v>1</v>
      </c>
      <c r="AW3500">
        <v>0</v>
      </c>
      <c r="AX3500">
        <v>1</v>
      </c>
    </row>
    <row r="3501" spans="1:58">
      <c r="A3501" s="13" t="s">
        <v>98</v>
      </c>
      <c r="B3501" s="13" t="s">
        <v>99</v>
      </c>
      <c r="D3501" s="14">
        <v>-46.35</v>
      </c>
      <c r="E3501" s="14">
        <v>50.57</v>
      </c>
      <c r="F3501" s="14">
        <v>1796</v>
      </c>
      <c r="G3501" s="44">
        <v>116</v>
      </c>
      <c r="H3501">
        <v>25.5062</v>
      </c>
      <c r="J3501">
        <f>(F3501*100*Info!$B$11)/AI3501</f>
        <v>7.5688236349148115</v>
      </c>
      <c r="K3501">
        <f>2*((F3501*100*Info!$B$11)/AI3501^2)*(AJ3501/2)</f>
        <v>1.349639343007228</v>
      </c>
      <c r="L3501">
        <f t="shared" si="907"/>
        <v>0.70961665813577302</v>
      </c>
      <c r="M3501">
        <f t="shared" si="908"/>
        <v>57.46930767195213</v>
      </c>
      <c r="N3501">
        <f t="shared" si="903"/>
        <v>10.402292282315392</v>
      </c>
      <c r="O3501">
        <v>1.130032768537786</v>
      </c>
      <c r="P3501">
        <v>2.363397735589344E-2</v>
      </c>
      <c r="Q3501">
        <v>1.1452272301779389</v>
      </c>
      <c r="R3501">
        <v>2.493598552590259E-2</v>
      </c>
      <c r="S3501">
        <v>1.25444933342326</v>
      </c>
      <c r="T3501">
        <v>2.0452100047990671E-2</v>
      </c>
      <c r="U3501">
        <v>1.841506170462931</v>
      </c>
      <c r="V3501">
        <v>5.7256795354908983E-2</v>
      </c>
      <c r="W3501" s="37">
        <f>U3501*Info!$B$2</f>
        <v>0.88392296182220687</v>
      </c>
      <c r="X3501" s="37">
        <f>W3501*SQRT((0.5*V3501/U3501)^2+Info!$B$3^2)</f>
        <v>4.6283171082757923E-2</v>
      </c>
      <c r="Y3501" s="28">
        <f>W3501*Info!$D$2</f>
        <v>0.71597759907598757</v>
      </c>
      <c r="Z3501" s="28">
        <f>Y3501*SQRT(Info!$D$3^2+(X3501/W3501)^2)</f>
        <v>5.1836401903018289E-2</v>
      </c>
      <c r="AA3501" s="37">
        <f t="shared" si="895"/>
        <v>0.24610980671557914</v>
      </c>
      <c r="AB3501" s="37">
        <f t="shared" si="896"/>
        <v>4.7767909174366845E-2</v>
      </c>
      <c r="AC3501" s="37">
        <f>(1-EXP(-Info!$B$6*H3501*1000))+(Info!$B$6/(Info!$B$6-Info!$B$7))*(EXP(-Info!$B$7*H3501*1000)-EXP(-Info!$B$6*H3501*1000))*(Info!$B$9-1)</f>
        <v>0.23806362546150622</v>
      </c>
      <c r="AD3501" s="37">
        <f>SQRT((Info!$B$6*EXP(-Info!$B$6*H3501*1000)+(Info!$B$6/(Info!$B$6+Info!$B$7))*(Info!$B$9-1)*(-Info!$B$7*EXP(-Info!$B$7*H3501*1000)+Info!$B$6*EXP(-Info!$B$6*H3501*1000)))^2*(0.01*H3501*1000)^2)</f>
        <v>1.9838372600044503E-3</v>
      </c>
      <c r="AE3501" s="37">
        <f t="shared" si="891"/>
        <v>1.1382278004477319E-2</v>
      </c>
      <c r="AF3501" s="37">
        <f t="shared" si="897"/>
        <v>0.47988194149893115</v>
      </c>
      <c r="AG3501" s="37">
        <f t="shared" si="892"/>
        <v>5.4047580093059683E-2</v>
      </c>
      <c r="AH3501" s="37">
        <f t="shared" si="898"/>
        <v>0.38254390090780621</v>
      </c>
      <c r="AI3501">
        <f>AF3501*EXP(Info!$B$6*H3501*1000)</f>
        <v>0.60634316943950917</v>
      </c>
      <c r="AJ3501">
        <f>2*SQRT((EXP(Info!$B$6*H3501)*AG3501)^2+(Info!$B$6*H3501*0.01*AI3501)^2)</f>
        <v>0.10812044728645208</v>
      </c>
      <c r="AK3501">
        <f t="shared" si="899"/>
        <v>0.32725220998970556</v>
      </c>
      <c r="AL3501">
        <f t="shared" si="900"/>
        <v>0.12703397765831118</v>
      </c>
      <c r="AM3501">
        <f t="shared" si="904"/>
        <v>1.0134460363125699</v>
      </c>
      <c r="AN3501">
        <f t="shared" si="905"/>
        <v>3.059722043489457E-2</v>
      </c>
      <c r="AO3501">
        <f t="shared" si="901"/>
        <v>7.592898233573008</v>
      </c>
      <c r="AP3501">
        <f t="shared" si="902"/>
        <v>0.61364593106615017</v>
      </c>
      <c r="AQ3501">
        <f t="shared" si="906"/>
        <v>6</v>
      </c>
      <c r="AR3501">
        <v>1</v>
      </c>
      <c r="AS3501">
        <v>1</v>
      </c>
      <c r="AT3501">
        <v>1</v>
      </c>
      <c r="AU3501">
        <v>1</v>
      </c>
      <c r="AV3501">
        <v>1</v>
      </c>
      <c r="AW3501">
        <v>0</v>
      </c>
      <c r="AX3501">
        <v>1</v>
      </c>
    </row>
    <row r="3502" spans="1:58">
      <c r="A3502" s="13" t="s">
        <v>98</v>
      </c>
      <c r="B3502" s="13" t="s">
        <v>99</v>
      </c>
      <c r="D3502" s="14">
        <v>-46.35</v>
      </c>
      <c r="E3502" s="14">
        <v>50.57</v>
      </c>
      <c r="F3502" s="14">
        <v>1796</v>
      </c>
      <c r="G3502" s="44">
        <v>120</v>
      </c>
      <c r="H3502">
        <v>25.953799999999998</v>
      </c>
      <c r="J3502">
        <f>(F3502*100*Info!$B$11)/AI3502</f>
        <v>3.7975838762997749</v>
      </c>
      <c r="K3502">
        <f>2*((F3502*100*Info!$B$11)/AI3502^2)*(AJ3502/2)</f>
        <v>0.51845389509828754</v>
      </c>
      <c r="L3502">
        <f t="shared" si="907"/>
        <v>1.0836435219458713</v>
      </c>
      <c r="M3502">
        <f t="shared" si="908"/>
        <v>44.032930682602256</v>
      </c>
      <c r="N3502">
        <f t="shared" si="903"/>
        <v>6.165183721128364</v>
      </c>
      <c r="O3502">
        <v>1.6083180909232351</v>
      </c>
      <c r="P3502">
        <v>3.367323659227487E-2</v>
      </c>
      <c r="Q3502">
        <v>1.599163633336536</v>
      </c>
      <c r="R3502">
        <v>3.4451905682742007E-2</v>
      </c>
      <c r="S3502">
        <v>2.1083637057861528</v>
      </c>
      <c r="T3502">
        <v>3.0153720352107199E-2</v>
      </c>
      <c r="U3502">
        <v>2.8121327330279402</v>
      </c>
      <c r="V3502">
        <v>8.7374521010839437E-2</v>
      </c>
      <c r="W3502" s="37">
        <f>U3502*Info!$B$2</f>
        <v>1.3498237118534113</v>
      </c>
      <c r="X3502" s="37">
        <f>W3502*SQRT((0.5*V3502/U3502)^2+Info!$B$3^2)</f>
        <v>7.0673872197610801E-2</v>
      </c>
      <c r="Y3502" s="28">
        <f>W3502*Info!$D$2</f>
        <v>1.0933572066012633</v>
      </c>
      <c r="Z3502" s="28">
        <f>Y3502*SQRT(Info!$D$3^2+(X3502/W3502)^2)</f>
        <v>7.9155926798753412E-2</v>
      </c>
      <c r="AA3502" s="37">
        <f t="shared" si="895"/>
        <v>0.25849437906982375</v>
      </c>
      <c r="AB3502" s="37">
        <f t="shared" si="896"/>
        <v>7.2651689086036086E-2</v>
      </c>
      <c r="AC3502" s="37">
        <f>(1-EXP(-Info!$B$6*H3502*1000))+(Info!$B$6/(Info!$B$6-Info!$B$7))*(EXP(-Info!$B$7*H3502*1000)-EXP(-Info!$B$6*H3502*1000))*(Info!$B$9-1)</f>
        <v>0.24174399046973766</v>
      </c>
      <c r="AD3502" s="37">
        <f>SQRT((Info!$B$6*EXP(-Info!$B$6*H3502*1000)+(Info!$B$6/(Info!$B$6+Info!$B$7))*(Info!$B$9-1)*(-Info!$B$7*EXP(-Info!$B$7*H3502*1000)+Info!$B$6*EXP(-Info!$B$6*H3502*1000)))^2*(0.01*H3502*1000)^2)</f>
        <v>2.0101650946734136E-3</v>
      </c>
      <c r="AE3502" s="37">
        <f t="shared" si="891"/>
        <v>1.7570794152415432E-2</v>
      </c>
      <c r="AF3502" s="37">
        <f t="shared" si="897"/>
        <v>0.95251703647455321</v>
      </c>
      <c r="AG3502" s="37">
        <f t="shared" si="892"/>
        <v>8.2472451565867952E-2</v>
      </c>
      <c r="AH3502" s="37">
        <f t="shared" si="898"/>
        <v>0.4517802283640549</v>
      </c>
      <c r="AI3502">
        <f>AF3502*EXP(Info!$B$6*H3502*1000)</f>
        <v>1.208480091872141</v>
      </c>
      <c r="AJ3502">
        <f>2*SQRT((EXP(Info!$B$6*H3502)*AG3502)^2+(Info!$B$6*H3502*0.01*AI3502)^2)</f>
        <v>0.16498416656179993</v>
      </c>
      <c r="AK3502">
        <f t="shared" si="899"/>
        <v>0.34371997584914465</v>
      </c>
      <c r="AL3502">
        <f t="shared" si="900"/>
        <v>0.19320990195540436</v>
      </c>
      <c r="AM3502">
        <f t="shared" si="904"/>
        <v>0.99430805532912703</v>
      </c>
      <c r="AN3502">
        <f t="shared" si="905"/>
        <v>2.9870410483597541E-2</v>
      </c>
      <c r="AO3502">
        <f t="shared" si="901"/>
        <v>11.594985671871523</v>
      </c>
      <c r="AP3502">
        <f t="shared" si="902"/>
        <v>0.5719211159679124</v>
      </c>
      <c r="AQ3502">
        <f t="shared" si="906"/>
        <v>6</v>
      </c>
      <c r="AR3502">
        <v>1</v>
      </c>
      <c r="AS3502">
        <v>1</v>
      </c>
      <c r="AT3502">
        <v>1</v>
      </c>
      <c r="AU3502">
        <v>1</v>
      </c>
      <c r="AV3502">
        <v>1</v>
      </c>
      <c r="AW3502">
        <v>0</v>
      </c>
      <c r="AX3502">
        <v>1</v>
      </c>
      <c r="AZ3502"/>
    </row>
    <row r="3503" spans="1:58">
      <c r="A3503" s="13" t="s">
        <v>98</v>
      </c>
      <c r="B3503" s="13" t="s">
        <v>99</v>
      </c>
      <c r="D3503" s="14">
        <v>-46.35</v>
      </c>
      <c r="E3503" s="14">
        <v>50.57</v>
      </c>
      <c r="F3503" s="14">
        <v>1796</v>
      </c>
      <c r="G3503" s="16">
        <v>122</v>
      </c>
      <c r="H3503">
        <v>26.177499999999998</v>
      </c>
      <c r="J3503">
        <f>(F3503*100*Info!$B$11)/AI3503</f>
        <v>3.7150350868263602</v>
      </c>
      <c r="K3503">
        <f>2*((F3503*100*Info!$B$11)/AI3503^2)*(AJ3503/2)</f>
        <v>0.44339919682680623</v>
      </c>
      <c r="L3503">
        <f t="shared" si="907"/>
        <v>0.95899903734431213</v>
      </c>
      <c r="M3503">
        <f t="shared" si="908"/>
        <v>38.121051270045001</v>
      </c>
      <c r="N3503">
        <f t="shared" si="903"/>
        <v>4.6994802727845846</v>
      </c>
      <c r="O3503">
        <v>1.529152511921966</v>
      </c>
      <c r="P3503">
        <v>3.178651344201134E-2</v>
      </c>
      <c r="Q3503">
        <v>1.512868363349622</v>
      </c>
      <c r="R3503">
        <v>3.3557259060892429E-2</v>
      </c>
      <c r="S3503">
        <v>2.0207807887141369</v>
      </c>
      <c r="T3503">
        <v>3.3506371977787733E-2</v>
      </c>
      <c r="U3503">
        <v>2.488671347396227</v>
      </c>
      <c r="V3503">
        <v>7.6801723672647759E-2</v>
      </c>
      <c r="W3503" s="37">
        <f>U3503*Info!$B$2</f>
        <v>1.1945622467501888</v>
      </c>
      <c r="X3503" s="37">
        <f>W3503*SQRT((0.5*V3503/U3503)^2+Info!$B$3^2)</f>
        <v>6.2507609756938531E-2</v>
      </c>
      <c r="Y3503" s="28">
        <f>W3503*Info!$D$2</f>
        <v>0.96759541986765307</v>
      </c>
      <c r="Z3503" s="28">
        <f>Y3503*SQRT(Info!$D$3^2+(X3503/W3503)^2)</f>
        <v>7.0029400965285815E-2</v>
      </c>
      <c r="AA3503" s="37">
        <f t="shared" si="895"/>
        <v>0.33459026517177715</v>
      </c>
      <c r="AB3503" s="37">
        <f t="shared" si="896"/>
        <v>6.4496487398349914E-2</v>
      </c>
      <c r="AC3503" s="37">
        <f>(1-EXP(-Info!$B$6*H3503*1000))+(Info!$B$6/(Info!$B$6-Info!$B$7))*(EXP(-Info!$B$7*H3503*1000)-EXP(-Info!$B$6*H3503*1000))*(Info!$B$9-1)</f>
        <v>0.24357743193607723</v>
      </c>
      <c r="AD3503" s="37">
        <f>SQRT((Info!$B$6*EXP(-Info!$B$6*H3503*1000)+(Info!$B$6/(Info!$B$6+Info!$B$7))*(Info!$B$9-1)*(-Info!$B$7*EXP(-Info!$B$7*H3503*1000)+Info!$B$6*EXP(-Info!$B$6*H3503*1000)))^2*(0.01*H3503*1000)^2)</f>
        <v>2.0232266870138949E-3</v>
      </c>
      <c r="AE3503" s="37">
        <f t="shared" si="891"/>
        <v>1.5724467211774281E-2</v>
      </c>
      <c r="AF3503" s="37">
        <f t="shared" si="897"/>
        <v>0.97168673130513128</v>
      </c>
      <c r="AG3503" s="37">
        <f t="shared" si="892"/>
        <v>7.3702409115505907E-2</v>
      </c>
      <c r="AH3503" s="37">
        <f t="shared" si="898"/>
        <v>0.48084717389036291</v>
      </c>
      <c r="AI3503">
        <f>AF3503*EXP(Info!$B$6*H3503*1000)</f>
        <v>1.2353327504218579</v>
      </c>
      <c r="AJ3503">
        <f>2*SQRT((EXP(Info!$B$6*H3503)*AG3503)^2+(Info!$B$6*H3503*0.01*AI3503)^2)</f>
        <v>0.14744020892110157</v>
      </c>
      <c r="AK3503">
        <f t="shared" si="899"/>
        <v>0.44490467559891206</v>
      </c>
      <c r="AL3503">
        <f t="shared" si="900"/>
        <v>0.17152195858717176</v>
      </c>
      <c r="AM3503">
        <f t="shared" si="904"/>
        <v>0.98935086693747987</v>
      </c>
      <c r="AN3503">
        <f t="shared" si="905"/>
        <v>3.007539146327691E-2</v>
      </c>
      <c r="AO3503">
        <f t="shared" si="901"/>
        <v>10.261289688124315</v>
      </c>
      <c r="AP3503">
        <f t="shared" si="902"/>
        <v>0.61444533988862859</v>
      </c>
      <c r="AQ3503">
        <f t="shared" si="906"/>
        <v>6</v>
      </c>
      <c r="AR3503">
        <v>1</v>
      </c>
      <c r="AS3503">
        <v>1</v>
      </c>
      <c r="AT3503">
        <v>1</v>
      </c>
      <c r="AU3503">
        <v>1</v>
      </c>
      <c r="AV3503">
        <v>1</v>
      </c>
      <c r="AW3503">
        <v>0</v>
      </c>
      <c r="AX3503">
        <v>1</v>
      </c>
    </row>
    <row r="3504" spans="1:58">
      <c r="A3504" s="13" t="s">
        <v>98</v>
      </c>
      <c r="B3504" s="13" t="s">
        <v>99</v>
      </c>
      <c r="D3504" s="14">
        <v>-46.35</v>
      </c>
      <c r="E3504" s="14">
        <v>50.57</v>
      </c>
      <c r="F3504" s="14">
        <v>1796</v>
      </c>
      <c r="G3504" s="44">
        <v>124</v>
      </c>
      <c r="H3504">
        <v>26.401299999999999</v>
      </c>
      <c r="J3504">
        <f>(F3504*100*Info!$B$11)/AI3504</f>
        <v>3.3745547087700656</v>
      </c>
      <c r="K3504">
        <f>2*((F3504*100*Info!$B$11)/AI3504^2)*(AJ3504/2)</f>
        <v>0.35989278440088829</v>
      </c>
      <c r="L3504">
        <f t="shared" si="907"/>
        <v>0.92425794036885411</v>
      </c>
      <c r="M3504">
        <f t="shared" si="908"/>
        <v>33.372861137251277</v>
      </c>
      <c r="N3504">
        <f t="shared" si="903"/>
        <v>3.7089187055624233</v>
      </c>
      <c r="O3504">
        <v>1.622136856887211</v>
      </c>
      <c r="P3504">
        <v>3.4146559877019457E-2</v>
      </c>
      <c r="Q3504">
        <v>1.6280820591892531</v>
      </c>
      <c r="R3504">
        <v>3.6775242346496297E-2</v>
      </c>
      <c r="S3504">
        <v>2.115626170325223</v>
      </c>
      <c r="T3504">
        <v>4.2821608313218268E-2</v>
      </c>
      <c r="U3504">
        <v>2.3985157067197131</v>
      </c>
      <c r="V3504">
        <v>7.4976431353390799E-2</v>
      </c>
      <c r="W3504" s="37">
        <f>U3504*Info!$B$2</f>
        <v>1.1512875392254622</v>
      </c>
      <c r="X3504" s="37">
        <f>W3504*SQRT((0.5*V3504/U3504)^2+Info!$B$3^2)</f>
        <v>6.0311308175404053E-2</v>
      </c>
      <c r="Y3504" s="28">
        <f>W3504*Info!$D$2</f>
        <v>0.93254290677262441</v>
      </c>
      <c r="Z3504" s="28">
        <f>Y3504*SQRT(Info!$D$3^2+(X3504/W3504)^2)</f>
        <v>6.7532393576495986E-2</v>
      </c>
      <c r="AA3504" s="37">
        <f t="shared" si="895"/>
        <v>0.47084931766174876</v>
      </c>
      <c r="AB3504" s="37">
        <f t="shared" si="896"/>
        <v>6.268134317073365E-2</v>
      </c>
      <c r="AC3504" s="37">
        <f>(1-EXP(-Info!$B$6*H3504*1000))+(Info!$B$6/(Info!$B$6-Info!$B$7))*(EXP(-Info!$B$7*H3504*1000)-EXP(-Info!$B$6*H3504*1000))*(Info!$B$9-1)</f>
        <v>0.24540775660487057</v>
      </c>
      <c r="AD3504" s="37">
        <f>SQRT((Info!$B$6*EXP(-Info!$B$6*H3504*1000)+(Info!$B$6/(Info!$B$6+Info!$B$7))*(Info!$B$9-1)*(-Info!$B$7*EXP(-Info!$B$7*H3504*1000)+Info!$B$6*EXP(-Info!$B$6*H3504*1000)))^2*(0.01*H3504*1000)^2)</f>
        <v>2.0362300767534781E-3</v>
      </c>
      <c r="AE3504" s="37">
        <f t="shared" si="891"/>
        <v>1.5412337499670746E-2</v>
      </c>
      <c r="AF3504" s="37">
        <f t="shared" si="897"/>
        <v>1.0675331888062949</v>
      </c>
      <c r="AG3504" s="37">
        <f t="shared" si="892"/>
        <v>7.2502323162828272E-2</v>
      </c>
      <c r="AH3504" s="37">
        <f t="shared" si="898"/>
        <v>0.50459443344954891</v>
      </c>
      <c r="AI3504">
        <f>AF3504*EXP(Info!$B$6*H3504*1000)</f>
        <v>1.3599733617581773</v>
      </c>
      <c r="AJ3504">
        <f>2*SQRT((EXP(Info!$B$6*H3504)*AG3504)^2+(Info!$B$6*H3504*0.01*AI3504)^2)</f>
        <v>0.14503975846122122</v>
      </c>
      <c r="AK3504">
        <f t="shared" si="899"/>
        <v>0.6260883376948273</v>
      </c>
      <c r="AL3504">
        <f t="shared" si="900"/>
        <v>0.16669476402824907</v>
      </c>
      <c r="AM3504">
        <f t="shared" si="904"/>
        <v>1.0036650435977705</v>
      </c>
      <c r="AN3504">
        <f t="shared" si="905"/>
        <v>3.0989346504541073E-2</v>
      </c>
      <c r="AO3504">
        <f t="shared" si="901"/>
        <v>9.8895599509020595</v>
      </c>
      <c r="AP3504">
        <f t="shared" si="902"/>
        <v>0.67630862384707802</v>
      </c>
      <c r="AQ3504">
        <f t="shared" si="906"/>
        <v>6</v>
      </c>
      <c r="AR3504">
        <v>1</v>
      </c>
      <c r="AS3504">
        <v>1</v>
      </c>
      <c r="AT3504">
        <v>1</v>
      </c>
      <c r="AU3504">
        <v>1</v>
      </c>
      <c r="AV3504">
        <v>1</v>
      </c>
      <c r="AW3504">
        <v>0</v>
      </c>
      <c r="AX3504">
        <v>1</v>
      </c>
    </row>
    <row r="3505" spans="1:58">
      <c r="A3505" s="13" t="s">
        <v>98</v>
      </c>
      <c r="B3505" s="13" t="s">
        <v>99</v>
      </c>
      <c r="D3505" s="14">
        <v>-46.35</v>
      </c>
      <c r="E3505" s="14">
        <v>50.57</v>
      </c>
      <c r="F3505" s="14">
        <v>1796</v>
      </c>
      <c r="G3505" s="16">
        <v>126</v>
      </c>
      <c r="H3505">
        <v>26.6251</v>
      </c>
      <c r="J3505">
        <f>(F3505*100*Info!$B$11)/AI3505</f>
        <v>5.52402614389975</v>
      </c>
      <c r="K3505">
        <f>2*((F3505*100*Info!$B$11)/AI3505^2)*(AJ3505/2)</f>
        <v>1.070820934409199</v>
      </c>
      <c r="L3505">
        <f t="shared" si="907"/>
        <v>1.0439028249529645</v>
      </c>
      <c r="M3505">
        <f t="shared" si="908"/>
        <v>61.702047515021476</v>
      </c>
      <c r="N3505">
        <f t="shared" si="903"/>
        <v>12.164569697724227</v>
      </c>
      <c r="O3505">
        <v>1.7635564512802651</v>
      </c>
      <c r="P3505">
        <v>4.9005523003926757E-2</v>
      </c>
      <c r="Q3505">
        <v>1.46847734869441</v>
      </c>
      <c r="R3505">
        <v>3.2940844689681108E-2</v>
      </c>
      <c r="S3505">
        <v>1.8185927000171791</v>
      </c>
      <c r="T3505">
        <v>3.1409302511779792E-2</v>
      </c>
      <c r="U3505">
        <v>2.7090027713903519</v>
      </c>
      <c r="V3505">
        <v>9.7342576619625254E-2</v>
      </c>
      <c r="W3505" s="37">
        <f>U3505*Info!$B$2</f>
        <v>1.3003213302673688</v>
      </c>
      <c r="X3505" s="37">
        <f>W3505*SQRT((0.5*V3505/U3505)^2+Info!$B$3^2)</f>
        <v>6.9086048902166436E-2</v>
      </c>
      <c r="Y3505" s="28">
        <f>W3505*Info!$D$2</f>
        <v>1.0532602775165689</v>
      </c>
      <c r="Z3505" s="28">
        <f>Y3505*SQRT(Info!$D$3^2+(X3505/W3505)^2)</f>
        <v>7.6843223585503065E-2</v>
      </c>
      <c r="AA3505" s="37">
        <f t="shared" si="895"/>
        <v>0.46323512101289621</v>
      </c>
      <c r="AB3505" s="37">
        <f t="shared" si="896"/>
        <v>7.3302574812448645E-2</v>
      </c>
      <c r="AC3505" s="37">
        <f>(1-EXP(-Info!$B$6*H3505*1000))+(Info!$B$6/(Info!$B$6-Info!$B$7))*(EXP(-Info!$B$7*H3505*1000)-EXP(-Info!$B$6*H3505*1000))*(Info!$B$9-1)</f>
        <v>0.24723415218085729</v>
      </c>
      <c r="AD3505" s="37">
        <f>SQRT((Info!$B$6*EXP(-Info!$B$6*H3505*1000)+(Info!$B$6/(Info!$B$6+Info!$B$7))*(Info!$B$9-1)*(-Info!$B$7*EXP(-Info!$B$7*H3505*1000)+Info!$B$6*EXP(-Info!$B$6*H3505*1000)))^2*(0.01*H3505*1000)^2)</f>
        <v>2.049169618346247E-3</v>
      </c>
      <c r="AE3505" s="37">
        <f t="shared" si="891"/>
        <v>1.814774290679122E-2</v>
      </c>
      <c r="AF3505" s="37">
        <f t="shared" si="897"/>
        <v>0.65080488009658999</v>
      </c>
      <c r="AG3505" s="37">
        <f t="shared" si="892"/>
        <v>8.0503774164269654E-2</v>
      </c>
      <c r="AH3505" s="37">
        <f t="shared" si="898"/>
        <v>0.35786181264801198</v>
      </c>
      <c r="AI3505">
        <f>AF3505*EXP(Info!$B$6*H3505*1000)</f>
        <v>0.83078978849347751</v>
      </c>
      <c r="AJ3505">
        <f>2*SQRT((EXP(Info!$B$6*H3505)*AG3505)^2+(Info!$B$6*H3505*0.01*AI3505)^2)</f>
        <v>0.16104686589773523</v>
      </c>
      <c r="AK3505">
        <f t="shared" si="899"/>
        <v>0.61596374041084812</v>
      </c>
      <c r="AL3505">
        <f t="shared" si="900"/>
        <v>0.19494086745622594</v>
      </c>
      <c r="AM3505">
        <f t="shared" si="904"/>
        <v>0.83267952530147793</v>
      </c>
      <c r="AN3505">
        <f t="shared" si="905"/>
        <v>2.9736810209391191E-2</v>
      </c>
      <c r="AO3505">
        <f t="shared" si="901"/>
        <v>11.169760214522311</v>
      </c>
      <c r="AP3505">
        <f t="shared" si="902"/>
        <v>0.65099839317445518</v>
      </c>
      <c r="AQ3505">
        <f t="shared" si="906"/>
        <v>6</v>
      </c>
      <c r="AR3505">
        <v>1</v>
      </c>
      <c r="AS3505">
        <v>1</v>
      </c>
      <c r="AT3505">
        <v>1</v>
      </c>
      <c r="AU3505">
        <v>1</v>
      </c>
      <c r="AV3505">
        <v>1</v>
      </c>
      <c r="AW3505">
        <v>0</v>
      </c>
      <c r="AX3505">
        <v>1</v>
      </c>
    </row>
    <row r="3506" spans="1:58">
      <c r="A3506" s="13" t="s">
        <v>98</v>
      </c>
      <c r="B3506" s="13" t="s">
        <v>99</v>
      </c>
      <c r="D3506" s="14">
        <v>-46.35</v>
      </c>
      <c r="E3506" s="14">
        <v>50.57</v>
      </c>
      <c r="F3506" s="14">
        <v>1796</v>
      </c>
      <c r="G3506" s="44">
        <v>128</v>
      </c>
      <c r="H3506">
        <v>27.0503</v>
      </c>
      <c r="J3506">
        <f>(F3506*100*Info!$B$11)/AI3506</f>
        <v>3.0729438055416596</v>
      </c>
      <c r="K3506">
        <f>2*((F3506*100*Info!$B$11)/AI3506^2)*(AJ3506/2)</f>
        <v>0.29267024701675493</v>
      </c>
      <c r="L3506">
        <f t="shared" si="907"/>
        <v>0.92496620962135856</v>
      </c>
      <c r="M3506">
        <f t="shared" si="908"/>
        <v>30.41335027084693</v>
      </c>
      <c r="N3506">
        <f t="shared" si="903"/>
        <v>3.0467396692015098</v>
      </c>
      <c r="O3506">
        <v>1.734978026765859</v>
      </c>
      <c r="P3506">
        <v>3.6276530553307838E-2</v>
      </c>
      <c r="Q3506">
        <v>1.7882499958877121</v>
      </c>
      <c r="R3506">
        <v>3.8220586263330927E-2</v>
      </c>
      <c r="S3506">
        <v>2.2447192391113289</v>
      </c>
      <c r="T3506">
        <v>3.0962916339346312E-2</v>
      </c>
      <c r="U3506">
        <v>2.4003537162758342</v>
      </c>
      <c r="V3506">
        <v>7.4555016277157896E-2</v>
      </c>
      <c r="W3506" s="37">
        <f>U3506*Info!$B$2</f>
        <v>1.1521697838124003</v>
      </c>
      <c r="X3506" s="37">
        <f>W3506*SQRT((0.5*V3506/U3506)^2+Info!$B$3^2)</f>
        <v>6.0323335226643515E-2</v>
      </c>
      <c r="Y3506" s="28">
        <f>W3506*Info!$D$2</f>
        <v>0.93325752488804437</v>
      </c>
      <c r="Z3506" s="28">
        <f>Y3506*SQRT(Info!$D$3^2+(X3506/W3506)^2)</f>
        <v>6.7564113557996061E-2</v>
      </c>
      <c r="AA3506" s="37">
        <f t="shared" si="895"/>
        <v>0.58280824295345868</v>
      </c>
      <c r="AB3506" s="37">
        <f t="shared" si="896"/>
        <v>6.299128066734537E-2</v>
      </c>
      <c r="AC3506" s="37">
        <f>(1-EXP(-Info!$B$6*H3506*1000))+(Info!$B$6/(Info!$B$6-Info!$B$7))*(EXP(-Info!$B$7*H3506*1000)-EXP(-Info!$B$6*H3506*1000))*(Info!$B$9-1)</f>
        <v>0.25069334598438398</v>
      </c>
      <c r="AD3506" s="37">
        <f>SQRT((Info!$B$6*EXP(-Info!$B$6*H3506*1000)+(Info!$B$6/(Info!$B$6+Info!$B$7))*(Info!$B$9-1)*(-Info!$B$7*EXP(-Info!$B$7*H3506*1000)+Info!$B$6*EXP(-Info!$B$6*H3506*1000)))^2*(0.01*H3506*1000)^2)</f>
        <v>2.0735784442686375E-3</v>
      </c>
      <c r="AE3506" s="37">
        <f t="shared" si="891"/>
        <v>1.5837669672196821E-2</v>
      </c>
      <c r="AF3506" s="37">
        <f t="shared" si="897"/>
        <v>1.1653555657300021</v>
      </c>
      <c r="AG3506" s="37">
        <f t="shared" si="892"/>
        <v>7.1101454053927399E-2</v>
      </c>
      <c r="AH3506" s="37">
        <f t="shared" si="898"/>
        <v>0.51915426456244007</v>
      </c>
      <c r="AI3506">
        <f>AF3506*EXP(Info!$B$6*H3506*1000)</f>
        <v>1.4934553972144533</v>
      </c>
      <c r="AJ3506">
        <f>2*SQRT((EXP(Info!$B$6*H3506)*AG3506)^2+(Info!$B$6*H3506*0.01*AI3506)^2)</f>
        <v>0.14223818841822758</v>
      </c>
      <c r="AK3506">
        <f t="shared" si="899"/>
        <v>0.77496012065521402</v>
      </c>
      <c r="AL3506">
        <f t="shared" si="900"/>
        <v>0.16751901180673828</v>
      </c>
      <c r="AM3506">
        <f t="shared" si="904"/>
        <v>1.0307046938347435</v>
      </c>
      <c r="AN3506">
        <f t="shared" si="905"/>
        <v>3.0817829468526924E-2</v>
      </c>
      <c r="AO3506">
        <f t="shared" si="901"/>
        <v>9.8971384318953941</v>
      </c>
      <c r="AP3506">
        <f t="shared" si="902"/>
        <v>0.72280098345575905</v>
      </c>
      <c r="AQ3506">
        <f t="shared" si="906"/>
        <v>6</v>
      </c>
      <c r="AR3506">
        <v>1</v>
      </c>
      <c r="AS3506">
        <v>1</v>
      </c>
      <c r="AT3506">
        <v>1</v>
      </c>
      <c r="AU3506">
        <v>1</v>
      </c>
      <c r="AV3506">
        <v>1</v>
      </c>
      <c r="AW3506">
        <v>0</v>
      </c>
      <c r="AX3506">
        <v>1</v>
      </c>
    </row>
    <row r="3507" spans="1:58">
      <c r="A3507" s="13" t="s">
        <v>98</v>
      </c>
      <c r="B3507" s="13" t="s">
        <v>99</v>
      </c>
      <c r="D3507" s="14">
        <v>-46.35</v>
      </c>
      <c r="E3507" s="14">
        <v>50.57</v>
      </c>
      <c r="F3507" s="14">
        <v>1796</v>
      </c>
      <c r="G3507" s="16">
        <v>130</v>
      </c>
      <c r="H3507">
        <v>27.677</v>
      </c>
      <c r="J3507">
        <f>(F3507*100*Info!$B$11)/AI3507</f>
        <v>3.5340380103481888</v>
      </c>
      <c r="K3507">
        <f>2*((F3507*100*Info!$B$11)/AI3507^2)*(AJ3507/2)</f>
        <v>0.40994039147231248</v>
      </c>
      <c r="L3507">
        <f t="shared" si="907"/>
        <v>0.93129909969991798</v>
      </c>
      <c r="M3507">
        <f t="shared" si="908"/>
        <v>35.216336665565365</v>
      </c>
      <c r="N3507">
        <f t="shared" si="903"/>
        <v>4.4629803863781747</v>
      </c>
      <c r="O3507">
        <v>1.366803101349835</v>
      </c>
      <c r="P3507">
        <v>5.2003488840337647E-2</v>
      </c>
      <c r="Q3507">
        <v>1.401420168024305</v>
      </c>
      <c r="R3507">
        <v>4.4137824786274683E-2</v>
      </c>
      <c r="S3507">
        <v>2.0000274438634889</v>
      </c>
      <c r="T3507">
        <v>3.7856045853865122E-2</v>
      </c>
      <c r="U3507">
        <v>2.41678802066092</v>
      </c>
      <c r="V3507">
        <v>0.12335377661088021</v>
      </c>
      <c r="W3507" s="37">
        <f>U3507*Info!$B$2</f>
        <v>1.1600582499172416</v>
      </c>
      <c r="X3507" s="37">
        <f>W3507*SQRT((0.5*V3507/U3507)^2+Info!$B$3^2)</f>
        <v>6.5121335521952012E-2</v>
      </c>
      <c r="Y3507" s="28">
        <f>W3507*Info!$D$2</f>
        <v>0.93964718243296574</v>
      </c>
      <c r="Z3507" s="28">
        <f>Y3507*SQRT(Info!$D$3^2+(X3507/W3507)^2)</f>
        <v>7.0637973488883746E-2</v>
      </c>
      <c r="AA3507" s="37">
        <f t="shared" si="895"/>
        <v>0.20674485143259336</v>
      </c>
      <c r="AB3507" s="37">
        <f t="shared" si="896"/>
        <v>7.0120461015700894E-2</v>
      </c>
      <c r="AC3507" s="37">
        <f>(1-EXP(-Info!$B$6*H3507*1000))+(Info!$B$6/(Info!$B$6-Info!$B$7))*(EXP(-Info!$B$7*H3507*1000)-EXP(-Info!$B$6*H3507*1000))*(Info!$B$9-1)</f>
        <v>0.25576614785259583</v>
      </c>
      <c r="AD3507" s="37">
        <f>SQRT((Info!$B$6*EXP(-Info!$B$6*H3507*1000)+(Info!$B$6/(Info!$B$6+Info!$B$7))*(Info!$B$9-1)*(-Info!$B$7*EXP(-Info!$B$7*H3507*1000)+Info!$B$6*EXP(-Info!$B$6*H3507*1000)))^2*(0.01*H3507*1000)^2)</f>
        <v>2.1091386514026102E-3</v>
      </c>
      <c r="AE3507" s="37">
        <f t="shared" si="891"/>
        <v>1.7939740465763038E-2</v>
      </c>
      <c r="AF3507" s="37">
        <f t="shared" si="897"/>
        <v>1.0075019271912515</v>
      </c>
      <c r="AG3507" s="37">
        <f t="shared" si="892"/>
        <v>7.529825787173075E-2</v>
      </c>
      <c r="AH3507" s="37">
        <f t="shared" si="898"/>
        <v>0.50374405125413779</v>
      </c>
      <c r="AI3507">
        <f>AF3507*EXP(Info!$B$6*H3507*1000)</f>
        <v>1.2986007785668257</v>
      </c>
      <c r="AJ3507">
        <f>2*SQRT((EXP(Info!$B$6*H3507)*AG3507)^2+(Info!$B$6*H3507*0.01*AI3507)^2)</f>
        <v>0.15063474415757203</v>
      </c>
      <c r="AK3507">
        <f t="shared" si="899"/>
        <v>0.27490862894991941</v>
      </c>
      <c r="AL3507">
        <f t="shared" si="900"/>
        <v>0.18647835402515495</v>
      </c>
      <c r="AM3507">
        <f t="shared" si="904"/>
        <v>1.0253270325771742</v>
      </c>
      <c r="AN3507">
        <f t="shared" si="905"/>
        <v>5.0642793181588236E-2</v>
      </c>
      <c r="AO3507">
        <f t="shared" si="901"/>
        <v>9.9649003556603049</v>
      </c>
      <c r="AP3507">
        <f t="shared" si="902"/>
        <v>0.56554529800096198</v>
      </c>
      <c r="AQ3507">
        <f t="shared" si="906"/>
        <v>6</v>
      </c>
      <c r="AR3507">
        <v>1</v>
      </c>
      <c r="AS3507">
        <v>1</v>
      </c>
      <c r="AT3507">
        <v>1</v>
      </c>
      <c r="AU3507">
        <v>1</v>
      </c>
      <c r="AV3507">
        <v>1</v>
      </c>
      <c r="AW3507">
        <v>0</v>
      </c>
      <c r="AX3507">
        <v>1</v>
      </c>
    </row>
    <row r="3508" spans="1:58">
      <c r="A3508" s="13" t="s">
        <v>98</v>
      </c>
      <c r="B3508" s="13" t="s">
        <v>99</v>
      </c>
      <c r="D3508" s="14">
        <v>-46.35</v>
      </c>
      <c r="E3508" s="14">
        <v>50.57</v>
      </c>
      <c r="F3508" s="14">
        <v>1796</v>
      </c>
      <c r="G3508" s="44">
        <v>132</v>
      </c>
      <c r="H3508">
        <v>28.028200000000002</v>
      </c>
      <c r="J3508">
        <f>(F3508*100*Info!$B$11)/AI3508</f>
        <v>4.4156102061790481</v>
      </c>
      <c r="K3508">
        <f>2*((F3508*100*Info!$B$11)/AI3508^2)*(AJ3508/2)</f>
        <v>0.51667024815190432</v>
      </c>
      <c r="L3508">
        <f t="shared" si="907"/>
        <v>0.78201400511722508</v>
      </c>
      <c r="M3508">
        <f t="shared" si="908"/>
        <v>36.947838539365137</v>
      </c>
      <c r="N3508">
        <f t="shared" si="903"/>
        <v>4.4741971793579403</v>
      </c>
      <c r="O3508">
        <v>1.0099668368352679</v>
      </c>
      <c r="P3508">
        <v>2.12209502165994E-2</v>
      </c>
      <c r="Q3508">
        <v>1.0216278655434381</v>
      </c>
      <c r="R3508">
        <v>2.286372803169762E-2</v>
      </c>
      <c r="S3508">
        <v>1.602060304665929</v>
      </c>
      <c r="T3508">
        <v>3.1606022040713583E-2</v>
      </c>
      <c r="U3508">
        <v>2.029382483205834</v>
      </c>
      <c r="V3508">
        <v>6.3291563666247788E-2</v>
      </c>
      <c r="W3508" s="37">
        <f>U3508*Info!$B$2</f>
        <v>0.97410359193880025</v>
      </c>
      <c r="X3508" s="37">
        <f>W3508*SQRT((0.5*V3508/U3508)^2+Info!$B$3^2)</f>
        <v>5.1018916771861586E-2</v>
      </c>
      <c r="Y3508" s="28">
        <f>W3508*Info!$D$2</f>
        <v>0.78902390947042822</v>
      </c>
      <c r="Z3508" s="28">
        <f>Y3508*SQRT(Info!$D$3^2+(X3508/W3508)^2)</f>
        <v>5.7132994942165338E-2</v>
      </c>
      <c r="AA3508" s="37">
        <f t="shared" si="895"/>
        <v>3.5863244896467639E-2</v>
      </c>
      <c r="AB3508" s="37">
        <f t="shared" si="896"/>
        <v>5.21105752280474E-2</v>
      </c>
      <c r="AC3508" s="37">
        <f>(1-EXP(-Info!$B$6*H3508*1000))+(Info!$B$6/(Info!$B$6-Info!$B$7))*(EXP(-Info!$B$7*H3508*1000)-EXP(-Info!$B$6*H3508*1000))*(Info!$B$9-1)</f>
        <v>0.25859560104496043</v>
      </c>
      <c r="AD3508" s="37">
        <f>SQRT((Info!$B$6*EXP(-Info!$B$6*H3508*1000)+(Info!$B$6/(Info!$B$6+Info!$B$7))*(Info!$B$9-1)*(-Info!$B$7*EXP(-Info!$B$7*H3508*1000)+Info!$B$6*EXP(-Info!$B$6*H3508*1000)))^2*(0.01*H3508*1000)^2)</f>
        <v>2.1288512716172796E-3</v>
      </c>
      <c r="AE3508" s="37">
        <f t="shared" si="891"/>
        <v>1.3475781798391907E-2</v>
      </c>
      <c r="AF3508" s="37">
        <f t="shared" si="897"/>
        <v>0.8037623178260761</v>
      </c>
      <c r="AG3508" s="37">
        <f t="shared" si="892"/>
        <v>6.0790714450883694E-2</v>
      </c>
      <c r="AH3508" s="37">
        <f t="shared" si="898"/>
        <v>0.50170540739643465</v>
      </c>
      <c r="AI3508">
        <f>AF3508*EXP(Info!$B$6*H3508*1000)</f>
        <v>1.0393364217930294</v>
      </c>
      <c r="AJ3508">
        <f>2*SQRT((EXP(Info!$B$6*H3508)*AG3508)^2+(Info!$B$6*H3508*0.01*AI3508)^2)</f>
        <v>0.12161268361271248</v>
      </c>
      <c r="AK3508">
        <f t="shared" si="899"/>
        <v>4.7687356738833016E-2</v>
      </c>
      <c r="AL3508">
        <f t="shared" si="900"/>
        <v>0.13858286376146925</v>
      </c>
      <c r="AM3508">
        <f t="shared" si="904"/>
        <v>1.0115459520876051</v>
      </c>
      <c r="AN3508">
        <f t="shared" si="905"/>
        <v>3.1051916329848047E-2</v>
      </c>
      <c r="AO3508">
        <f t="shared" si="901"/>
        <v>8.3675498454094139</v>
      </c>
      <c r="AP3508">
        <f t="shared" si="902"/>
        <v>0.49767199884361574</v>
      </c>
      <c r="AQ3508">
        <f t="shared" si="906"/>
        <v>6</v>
      </c>
      <c r="AR3508">
        <v>1</v>
      </c>
      <c r="AS3508">
        <v>1</v>
      </c>
      <c r="AT3508">
        <v>1</v>
      </c>
      <c r="AU3508">
        <v>1</v>
      </c>
      <c r="AV3508">
        <v>1</v>
      </c>
      <c r="AW3508">
        <v>0</v>
      </c>
      <c r="AX3508">
        <v>1</v>
      </c>
    </row>
    <row r="3509" spans="1:58">
      <c r="A3509" s="13" t="s">
        <v>98</v>
      </c>
      <c r="B3509" s="13" t="s">
        <v>99</v>
      </c>
      <c r="D3509" s="14">
        <v>-46.35</v>
      </c>
      <c r="E3509" s="14">
        <v>50.57</v>
      </c>
      <c r="F3509" s="14">
        <v>1796</v>
      </c>
      <c r="G3509" s="16">
        <v>134</v>
      </c>
      <c r="H3509">
        <v>28.3794</v>
      </c>
      <c r="J3509">
        <f>(F3509*100*Info!$B$11)/AI3509</f>
        <v>7.1551240929666964</v>
      </c>
      <c r="K3509">
        <f>2*((F3509*100*Info!$B$11)/AI3509^2)*(AJ3509/2)</f>
        <v>1.7370295458390976</v>
      </c>
      <c r="L3509">
        <f t="shared" si="907"/>
        <v>1.0410828069547358</v>
      </c>
      <c r="M3509">
        <f t="shared" si="908"/>
        <v>79.705120420522917</v>
      </c>
      <c r="N3509">
        <f t="shared" si="903"/>
        <v>19.560972709692102</v>
      </c>
      <c r="O3509">
        <v>1.2065539385632471</v>
      </c>
      <c r="P3509">
        <v>3.3528588338917212E-2</v>
      </c>
      <c r="Q3509">
        <v>0.93964502570718333</v>
      </c>
      <c r="R3509">
        <v>2.149031216532352E-2</v>
      </c>
      <c r="S3509">
        <v>1.54484231043826</v>
      </c>
      <c r="T3509">
        <v>2.717977949474611E-2</v>
      </c>
      <c r="U3509">
        <v>2.7016846222389539</v>
      </c>
      <c r="V3509">
        <v>9.7165571105268758E-2</v>
      </c>
      <c r="W3509" s="37">
        <f>U3509*Info!$B$2</f>
        <v>1.2968086186746979</v>
      </c>
      <c r="X3509" s="37">
        <f>W3509*SQRT((0.5*V3509/U3509)^2+Info!$B$3^2)</f>
        <v>6.8906397529297073E-2</v>
      </c>
      <c r="Y3509" s="28">
        <f>W3509*Info!$D$2</f>
        <v>1.0504149811265053</v>
      </c>
      <c r="Z3509" s="28">
        <f>Y3509*SQRT(Info!$D$3^2+(X3509/W3509)^2)</f>
        <v>7.663975465530222E-2</v>
      </c>
      <c r="AA3509" s="37">
        <f t="shared" si="895"/>
        <v>0</v>
      </c>
      <c r="AB3509" s="37">
        <f t="shared" si="896"/>
        <v>7.0916381601613468E-2</v>
      </c>
      <c r="AC3509" s="37">
        <f>(1-EXP(-Info!$B$6*H3509*1000))+(Info!$B$6/(Info!$B$6-Info!$B$7))*(EXP(-Info!$B$7*H3509*1000)-EXP(-Info!$B$6*H3509*1000))*(Info!$B$9-1)</f>
        <v>0.26141552382325695</v>
      </c>
      <c r="AD3509" s="37">
        <f>SQRT((Info!$B$6*EXP(-Info!$B$6*H3509*1000)+(Info!$B$6/(Info!$B$6+Info!$B$7))*(Info!$B$9-1)*(-Info!$B$7*EXP(-Info!$B$7*H3509*1000)+Info!$B$6*EXP(-Info!$B$6*H3509*1000)))^2*(0.01*H3509*1000)^2)</f>
        <v>2.1484103360829569E-3</v>
      </c>
      <c r="AE3509" s="37">
        <f t="shared" si="891"/>
        <v>0</v>
      </c>
      <c r="AF3509" s="37">
        <f t="shared" si="897"/>
        <v>0.4944273293117547</v>
      </c>
      <c r="AG3509" s="37">
        <f t="shared" si="892"/>
        <v>7.7835320369165781E-2</v>
      </c>
      <c r="AH3509" s="37">
        <f t="shared" si="898"/>
        <v>0.32005035463554171</v>
      </c>
      <c r="AI3509">
        <f>AF3509*EXP(Info!$B$6*H3509*1000)</f>
        <v>0.64140110668857331</v>
      </c>
      <c r="AJ3509">
        <f>2*SQRT((EXP(Info!$B$6*H3509)*AG3509)^2+(Info!$B$6*H3509*0.01*AI3509)^2)</f>
        <v>0.15571116008275956</v>
      </c>
      <c r="AK3509">
        <f t="shared" si="899"/>
        <v>0</v>
      </c>
      <c r="AL3509">
        <f t="shared" si="900"/>
        <v>0.18859502523133084</v>
      </c>
      <c r="AM3509">
        <f t="shared" si="904"/>
        <v>0.77878410212319527</v>
      </c>
      <c r="AN3509">
        <f t="shared" si="905"/>
        <v>2.8028444067900175E-2</v>
      </c>
      <c r="AO3509">
        <f t="shared" si="901"/>
        <v>11.139586021974964</v>
      </c>
      <c r="AP3509">
        <f t="shared" si="902"/>
        <v>0.44659318435300771</v>
      </c>
      <c r="AQ3509">
        <f t="shared" si="906"/>
        <v>6</v>
      </c>
      <c r="AR3509">
        <v>1</v>
      </c>
      <c r="AS3509">
        <v>1</v>
      </c>
      <c r="AT3509">
        <v>1</v>
      </c>
      <c r="AU3509">
        <v>1</v>
      </c>
      <c r="AV3509">
        <v>1</v>
      </c>
      <c r="AW3509">
        <v>0</v>
      </c>
      <c r="AX3509">
        <v>1</v>
      </c>
    </row>
    <row r="3510" spans="1:58">
      <c r="A3510" s="13" t="s">
        <v>98</v>
      </c>
      <c r="B3510" s="13" t="s">
        <v>99</v>
      </c>
      <c r="D3510" s="14">
        <v>-46.35</v>
      </c>
      <c r="E3510" s="14">
        <v>50.57</v>
      </c>
      <c r="F3510" s="14">
        <v>1796</v>
      </c>
      <c r="G3510" s="44">
        <v>136</v>
      </c>
      <c r="H3510">
        <v>28.800999999999998</v>
      </c>
      <c r="J3510">
        <f>(F3510*100*Info!$B$11)/AI3510</f>
        <v>5.7330155370428137</v>
      </c>
      <c r="K3510">
        <f>2*((F3510*100*Info!$B$11)/AI3510^2)*(AJ3510/2)</f>
        <v>0.7519676458921799</v>
      </c>
      <c r="L3510">
        <f t="shared" si="907"/>
        <v>0.67655934988787902</v>
      </c>
      <c r="M3510">
        <f t="shared" si="908"/>
        <v>41.50236033163511</v>
      </c>
      <c r="N3510">
        <f t="shared" si="903"/>
        <v>5.5961731930790011</v>
      </c>
      <c r="O3510">
        <v>0.90430894385652938</v>
      </c>
      <c r="P3510">
        <v>1.8951110956640711E-2</v>
      </c>
      <c r="Q3510">
        <v>0.86719824313091798</v>
      </c>
      <c r="R3510">
        <v>1.8936090667689399E-2</v>
      </c>
      <c r="S3510">
        <v>1.313616981347336</v>
      </c>
      <c r="T3510">
        <v>2.5917469596288181E-2</v>
      </c>
      <c r="U3510">
        <v>1.75572008241179</v>
      </c>
      <c r="V3510">
        <v>5.4897863247281083E-2</v>
      </c>
      <c r="W3510" s="37">
        <f>U3510*Info!$B$2</f>
        <v>0.84274563955765913</v>
      </c>
      <c r="X3510" s="37">
        <f>W3510*SQRT((0.5*V3510/U3510)^2+Info!$B$3^2)</f>
        <v>4.4149110918531187E-2</v>
      </c>
      <c r="Y3510" s="28">
        <f>W3510*Info!$D$2</f>
        <v>0.68262396804170389</v>
      </c>
      <c r="Z3510" s="28">
        <f>Y3510*SQRT(Info!$D$3^2+(X3510/W3510)^2)</f>
        <v>4.9434523153503503E-2</v>
      </c>
      <c r="AA3510" s="37">
        <f t="shared" si="895"/>
        <v>6.1563304298870247E-2</v>
      </c>
      <c r="AB3510" s="37">
        <f t="shared" si="896"/>
        <v>4.5154514132249246E-2</v>
      </c>
      <c r="AC3510" s="37">
        <f>(1-EXP(-Info!$B$6*H3510*1000))+(Info!$B$6/(Info!$B$6-Info!$B$7))*(EXP(-Info!$B$7*H3510*1000)-EXP(-Info!$B$6*H3510*1000))*(Info!$B$9-1)</f>
        <v>0.26478817210751004</v>
      </c>
      <c r="AD3510" s="37">
        <f>SQRT((Info!$B$6*EXP(-Info!$B$6*H3510*1000)+(Info!$B$6/(Info!$B$6+Info!$B$7))*(Info!$B$9-1)*(-Info!$B$7*EXP(-Info!$B$7*H3510*1000)+Info!$B$6*EXP(-Info!$B$6*H3510*1000)))^2*(0.01*H3510*1000)^2)</f>
        <v>2.1716884154353504E-3</v>
      </c>
      <c r="AE3510" s="37">
        <f t="shared" ref="AE3510:AE3573" si="909">IF(AA3510&gt;0,AA3510*AC3510*SQRT((AB3510/AA3510)^2+(AD3510/AC3510)^2),AA3510*AC3510*SQRT((AD3510/AC3510)^2))</f>
        <v>1.1957128732544845E-2</v>
      </c>
      <c r="AF3510" s="37">
        <f t="shared" si="897"/>
        <v>0.61469177849143575</v>
      </c>
      <c r="AG3510" s="37">
        <f t="shared" ref="AG3510:AG3573" si="910">SQRT((T3510*0.5)^2+Z3510^2+AE3510^2)</f>
        <v>5.2484986562916773E-2</v>
      </c>
      <c r="AH3510" s="37">
        <f t="shared" si="898"/>
        <v>0.46793836195765798</v>
      </c>
      <c r="AI3510">
        <f>AF3510*EXP(Info!$B$6*H3510*1000)</f>
        <v>0.80050446088449889</v>
      </c>
      <c r="AJ3510">
        <f>2*SQRT((EXP(Info!$B$6*H3510)*AG3510)^2+(Info!$B$6*H3510*0.01*AI3510)^2)</f>
        <v>0.1049977016612104</v>
      </c>
      <c r="AK3510">
        <f t="shared" si="899"/>
        <v>8.186072572620777E-2</v>
      </c>
      <c r="AL3510">
        <f t="shared" si="900"/>
        <v>0.12008391488330364</v>
      </c>
      <c r="AM3510">
        <f t="shared" ref="AM3510:AM3541" si="911">Q3510/O3510</f>
        <v>0.95896236460147288</v>
      </c>
      <c r="AN3510">
        <f t="shared" ref="AN3510:AN3541" si="912">SQRT((R3510/Q3510)^2+(P3510/O3510)^2)*AM3510</f>
        <v>2.9023173552721698E-2</v>
      </c>
      <c r="AO3510">
        <f t="shared" si="901"/>
        <v>7.23918503571557</v>
      </c>
      <c r="AP3510">
        <f t="shared" si="902"/>
        <v>0.51506441881914466</v>
      </c>
      <c r="AQ3510">
        <f t="shared" si="906"/>
        <v>6</v>
      </c>
      <c r="AR3510">
        <v>1</v>
      </c>
      <c r="AS3510">
        <v>1</v>
      </c>
      <c r="AT3510">
        <v>1</v>
      </c>
      <c r="AU3510">
        <v>1</v>
      </c>
      <c r="AV3510">
        <v>1</v>
      </c>
      <c r="AW3510">
        <v>0</v>
      </c>
      <c r="AX3510">
        <v>1</v>
      </c>
      <c r="AZ3510"/>
    </row>
    <row r="3511" spans="1:58">
      <c r="A3511" s="13" t="s">
        <v>98</v>
      </c>
      <c r="B3511" s="13" t="s">
        <v>99</v>
      </c>
      <c r="D3511" s="14">
        <v>-46.35</v>
      </c>
      <c r="E3511" s="14">
        <v>50.57</v>
      </c>
      <c r="F3511" s="14">
        <v>1796</v>
      </c>
      <c r="G3511" s="16">
        <v>138</v>
      </c>
      <c r="H3511">
        <v>29.292999999999999</v>
      </c>
      <c r="J3511">
        <f>(F3511*100*Info!$B$11)/AI3511</f>
        <v>5.8867228851253719</v>
      </c>
      <c r="K3511">
        <f>2*((F3511*100*Info!$B$11)/AI3511^2)*(AJ3511/2)</f>
        <v>1.1638966811592468</v>
      </c>
      <c r="L3511">
        <f t="shared" si="907"/>
        <v>1.0285443917061268</v>
      </c>
      <c r="M3511">
        <f t="shared" si="908"/>
        <v>64.785887156554779</v>
      </c>
      <c r="N3511">
        <f t="shared" si="903"/>
        <v>13.019885480408838</v>
      </c>
      <c r="O3511">
        <v>1.2630521648943529</v>
      </c>
      <c r="P3511">
        <v>3.51309185272414E-2</v>
      </c>
      <c r="Q3511">
        <v>1.0050249396850239</v>
      </c>
      <c r="R3511">
        <v>2.377261712955343E-2</v>
      </c>
      <c r="S3511">
        <v>1.6337108905980089</v>
      </c>
      <c r="T3511">
        <v>2.8472826815583489E-2</v>
      </c>
      <c r="U3511">
        <v>2.669146534549752</v>
      </c>
      <c r="V3511">
        <v>9.6114010634466257E-2</v>
      </c>
      <c r="W3511" s="37">
        <f>U3511*Info!$B$2</f>
        <v>1.281190336583881</v>
      </c>
      <c r="X3511" s="37">
        <f>W3511*SQRT((0.5*V3511/U3511)^2+Info!$B$3^2)</f>
        <v>6.8086158002252956E-2</v>
      </c>
      <c r="Y3511" s="28">
        <f>W3511*Info!$D$2</f>
        <v>1.0377641726329436</v>
      </c>
      <c r="Z3511" s="28">
        <f>Y3511*SQRT(Info!$D$3^2+(X3511/W3511)^2)</f>
        <v>7.572242276526539E-2</v>
      </c>
      <c r="AA3511" s="37">
        <f t="shared" si="895"/>
        <v>0</v>
      </c>
      <c r="AB3511" s="37">
        <f t="shared" si="896"/>
        <v>7.0315505193731434E-2</v>
      </c>
      <c r="AC3511" s="37">
        <f>(1-EXP(-Info!$B$6*H3511*1000))+(Info!$B$6/(Info!$B$6-Info!$B$7))*(EXP(-Info!$B$7*H3511*1000)-EXP(-Info!$B$6*H3511*1000))*(Info!$B$9-1)</f>
        <v>0.26870675739177341</v>
      </c>
      <c r="AD3511" s="37">
        <f>SQRT((Info!$B$6*EXP(-Info!$B$6*H3511*1000)+(Info!$B$6/(Info!$B$6+Info!$B$7))*(Info!$B$9-1)*(-Info!$B$7*EXP(-Info!$B$7*H3511*1000)+Info!$B$6*EXP(-Info!$B$6*H3511*1000)))^2*(0.01*H3511*1000)^2)</f>
        <v>2.198576963812275E-3</v>
      </c>
      <c r="AE3511" s="37">
        <f t="shared" si="909"/>
        <v>0</v>
      </c>
      <c r="AF3511" s="37">
        <f t="shared" si="897"/>
        <v>0.59594671796506526</v>
      </c>
      <c r="AG3511" s="37">
        <f t="shared" si="910"/>
        <v>7.7049080307029852E-2</v>
      </c>
      <c r="AH3511" s="37">
        <f t="shared" si="898"/>
        <v>0.36478101565872711</v>
      </c>
      <c r="AI3511">
        <f>AF3511*EXP(Info!$B$6*H3511*1000)</f>
        <v>0.77960260764426537</v>
      </c>
      <c r="AJ3511">
        <f>2*SQRT((EXP(Info!$B$6*H3511)*AG3511)^2+(Info!$B$6*H3511*0.01*AI3511)^2)</f>
        <v>0.15413956209031404</v>
      </c>
      <c r="AK3511">
        <f t="shared" si="899"/>
        <v>0</v>
      </c>
      <c r="AL3511">
        <f t="shared" si="900"/>
        <v>0.18699705451220938</v>
      </c>
      <c r="AM3511">
        <f t="shared" si="911"/>
        <v>0.7957113471786722</v>
      </c>
      <c r="AN3511">
        <f t="shared" si="912"/>
        <v>2.9053118653797526E-2</v>
      </c>
      <c r="AO3511">
        <f t="shared" si="901"/>
        <v>11.005424978964678</v>
      </c>
      <c r="AP3511">
        <f t="shared" si="902"/>
        <v>0.47320450509001832</v>
      </c>
      <c r="AQ3511">
        <f t="shared" si="906"/>
        <v>6</v>
      </c>
      <c r="AR3511">
        <v>1</v>
      </c>
      <c r="AS3511">
        <v>1</v>
      </c>
      <c r="AT3511">
        <v>1</v>
      </c>
      <c r="AU3511">
        <v>1</v>
      </c>
      <c r="AV3511">
        <v>1</v>
      </c>
      <c r="AW3511">
        <v>0</v>
      </c>
      <c r="AX3511">
        <v>1</v>
      </c>
    </row>
    <row r="3512" spans="1:58">
      <c r="A3512" s="13" t="s">
        <v>98</v>
      </c>
      <c r="B3512" s="13" t="s">
        <v>99</v>
      </c>
      <c r="D3512" s="14">
        <v>-46.35</v>
      </c>
      <c r="E3512" s="14">
        <v>50.57</v>
      </c>
      <c r="F3512" s="14">
        <v>1796</v>
      </c>
      <c r="G3512" s="44">
        <v>140</v>
      </c>
      <c r="H3512">
        <v>29.785</v>
      </c>
      <c r="I3512" s="14" t="s">
        <v>123</v>
      </c>
      <c r="J3512">
        <f>(F3512*100*Info!$B$11)/AI3512</f>
        <v>13.916260005141799</v>
      </c>
      <c r="K3512">
        <f>2*((F3512*100*Info!$B$11)/AI3512^2)*(AJ3512/2)</f>
        <v>4.0343102631635963</v>
      </c>
      <c r="L3512">
        <f t="shared" si="907"/>
        <v>0.64615853790404765</v>
      </c>
      <c r="M3512">
        <f t="shared" si="908"/>
        <v>96.215579332760498</v>
      </c>
      <c r="N3512">
        <f t="shared" si="903"/>
        <v>28.052799035706872</v>
      </c>
      <c r="O3512">
        <v>0.73257941690676576</v>
      </c>
      <c r="P3512">
        <v>1.5376589649803089E-2</v>
      </c>
      <c r="Q3512">
        <v>0.69627867353914141</v>
      </c>
      <c r="R3512">
        <v>1.549792595140706E-2</v>
      </c>
      <c r="S3512">
        <v>0.90290745935908268</v>
      </c>
      <c r="T3512">
        <v>1.493847274691449E-2</v>
      </c>
      <c r="U3512">
        <v>1.676827792872841</v>
      </c>
      <c r="V3512">
        <v>5.2141151321334012E-2</v>
      </c>
      <c r="W3512" s="37">
        <f>U3512*Info!$B$2</f>
        <v>0.80487734057896365</v>
      </c>
      <c r="X3512" s="37">
        <f>W3512*SQRT((0.5*V3512/U3512)^2+Info!$B$3^2)</f>
        <v>4.2144583684310413E-2</v>
      </c>
      <c r="Y3512" s="28">
        <f>W3512*Info!$D$2</f>
        <v>0.65195064586896057</v>
      </c>
      <c r="Z3512" s="28">
        <f>Y3512*SQRT(Info!$D$3^2+(X3512/W3512)^2)</f>
        <v>4.7201076056270379E-2</v>
      </c>
      <c r="AA3512" s="37">
        <f t="shared" si="895"/>
        <v>0</v>
      </c>
      <c r="AB3512" s="37">
        <f t="shared" si="896"/>
        <v>4.2840119178621003E-2</v>
      </c>
      <c r="AC3512" s="37">
        <f>(1-EXP(-Info!$B$6*H3512*1000))+(Info!$B$6/(Info!$B$6-Info!$B$7))*(EXP(-Info!$B$7*H3512*1000)-EXP(-Info!$B$6*H3512*1000))*(Info!$B$9-1)</f>
        <v>0.27260685742836621</v>
      </c>
      <c r="AD3512" s="37">
        <f>SQRT((Info!$B$6*EXP(-Info!$B$6*H3512*1000)+(Info!$B$6/(Info!$B$6+Info!$B$7))*(Info!$B$9-1)*(-Info!$B$7*EXP(-Info!$B$7*H3512*1000)+Info!$B$6*EXP(-Info!$B$6*H3512*1000)))^2*(0.01*H3512*1000)^2)</f>
        <v>2.2251696568664093E-3</v>
      </c>
      <c r="AE3512" s="37">
        <f t="shared" si="909"/>
        <v>0</v>
      </c>
      <c r="AF3512" s="37">
        <f t="shared" si="897"/>
        <v>0.25095681349012211</v>
      </c>
      <c r="AG3512" s="37">
        <f t="shared" si="910"/>
        <v>4.7788398936063944E-2</v>
      </c>
      <c r="AH3512" s="37">
        <f t="shared" si="898"/>
        <v>0.27794300610636286</v>
      </c>
      <c r="AI3512">
        <f>AF3512*EXP(Info!$B$6*H3512*1000)</f>
        <v>0.32978002063968698</v>
      </c>
      <c r="AJ3512">
        <f>2*SQRT((EXP(Info!$B$6*H3512)*AG3512)^2+(Info!$B$6*H3512*0.01*AI3512)^2)</f>
        <v>9.5602907775610729E-2</v>
      </c>
      <c r="AK3512">
        <f t="shared" si="899"/>
        <v>0</v>
      </c>
      <c r="AL3512">
        <f t="shared" si="900"/>
        <v>0.11392901294362469</v>
      </c>
      <c r="AM3512">
        <f t="shared" si="911"/>
        <v>0.95044804354331969</v>
      </c>
      <c r="AN3512">
        <f t="shared" si="912"/>
        <v>2.9078027552135444E-2</v>
      </c>
      <c r="AO3512">
        <f t="shared" si="901"/>
        <v>6.9138963478518578</v>
      </c>
      <c r="AP3512">
        <f t="shared" si="902"/>
        <v>0.43688410940020689</v>
      </c>
      <c r="AQ3512">
        <f t="shared" si="906"/>
        <v>6</v>
      </c>
      <c r="AR3512">
        <v>1</v>
      </c>
      <c r="AS3512">
        <v>1</v>
      </c>
      <c r="AT3512">
        <v>1</v>
      </c>
      <c r="AU3512">
        <v>1</v>
      </c>
      <c r="AV3512">
        <v>1</v>
      </c>
      <c r="AW3512">
        <v>0</v>
      </c>
      <c r="AX3512">
        <v>1</v>
      </c>
      <c r="AZ3512"/>
    </row>
    <row r="3513" spans="1:58">
      <c r="A3513" s="13" t="s">
        <v>98</v>
      </c>
      <c r="B3513" s="13" t="s">
        <v>99</v>
      </c>
      <c r="D3513" s="14">
        <v>-46.35</v>
      </c>
      <c r="E3513" s="14">
        <v>50.57</v>
      </c>
      <c r="F3513" s="14">
        <v>1796</v>
      </c>
      <c r="G3513" s="44">
        <v>144</v>
      </c>
      <c r="H3513">
        <v>30.862599999999997</v>
      </c>
      <c r="J3513">
        <f>(F3513*100*Info!$B$11)/AI3513</f>
        <v>10.441150628966694</v>
      </c>
      <c r="K3513">
        <f>2*((F3513*100*Info!$B$11)/AI3513^2)*(AJ3513/2)</f>
        <v>2.3491217354148519</v>
      </c>
      <c r="L3513">
        <f t="shared" si="907"/>
        <v>0.66601228576588389</v>
      </c>
      <c r="M3513">
        <f t="shared" si="908"/>
        <v>74.407100181736837</v>
      </c>
      <c r="N3513">
        <f t="shared" si="903"/>
        <v>16.900200396128952</v>
      </c>
      <c r="O3513">
        <v>0.8118372194165111</v>
      </c>
      <c r="P3513">
        <v>1.703741545344855E-2</v>
      </c>
      <c r="Q3513">
        <v>0.78020998350571258</v>
      </c>
      <c r="R3513">
        <v>1.699010586953522E-2</v>
      </c>
      <c r="S3513">
        <v>1.00317554022917</v>
      </c>
      <c r="T3513">
        <v>1.745804192783796E-2</v>
      </c>
      <c r="U3513">
        <v>1.728349693853062</v>
      </c>
      <c r="V3513">
        <v>5.3819558688763008E-2</v>
      </c>
      <c r="W3513" s="37">
        <f>U3513*Info!$B$2</f>
        <v>0.82960785304946971</v>
      </c>
      <c r="X3513" s="37">
        <f>W3513*SQRT((0.5*V3513/U3513)^2+Info!$B$3^2)</f>
        <v>4.344495322470357E-2</v>
      </c>
      <c r="Y3513" s="28">
        <f>W3513*Info!$D$2</f>
        <v>0.67198236097007047</v>
      </c>
      <c r="Z3513" s="28">
        <f>Y3513*SQRT(Info!$D$3^2+(X3513/W3513)^2)</f>
        <v>4.8654556192101552E-2</v>
      </c>
      <c r="AA3513" s="37">
        <f t="shared" si="895"/>
        <v>0</v>
      </c>
      <c r="AB3513" s="37">
        <f t="shared" si="896"/>
        <v>4.4272252506847139E-2</v>
      </c>
      <c r="AC3513" s="37">
        <f>(1-EXP(-Info!$B$6*H3513*1000))+(Info!$B$6/(Info!$B$6-Info!$B$7))*(EXP(-Info!$B$7*H3513*1000)-EXP(-Info!$B$6*H3513*1000))*(Info!$B$9-1)</f>
        <v>0.28108485697447744</v>
      </c>
      <c r="AD3513" s="37">
        <f>SQRT((Info!$B$6*EXP(-Info!$B$6*H3513*1000)+(Info!$B$6/(Info!$B$6+Info!$B$7))*(Info!$B$9-1)*(-Info!$B$7*EXP(-Info!$B$7*H3513*1000)+Info!$B$6*EXP(-Info!$B$6*H3513*1000)))^2*(0.01*H3513*1000)^2)</f>
        <v>2.2823908277491301E-3</v>
      </c>
      <c r="AE3513" s="37">
        <f t="shared" si="909"/>
        <v>0</v>
      </c>
      <c r="AF3513" s="37">
        <f t="shared" si="897"/>
        <v>0.33119317925909952</v>
      </c>
      <c r="AG3513" s="37">
        <f t="shared" si="910"/>
        <v>4.94313832017566E-2</v>
      </c>
      <c r="AH3513" s="37">
        <f t="shared" si="898"/>
        <v>0.33014479119321455</v>
      </c>
      <c r="AI3513">
        <f>AF3513*EXP(Info!$B$6*H3513*1000)</f>
        <v>0.43954011150752764</v>
      </c>
      <c r="AJ3513">
        <f>2*SQRT((EXP(Info!$B$6*H3513)*AG3513)^2+(Info!$B$6*H3513*0.01*AI3513)^2)</f>
        <v>9.8890751241962047E-2</v>
      </c>
      <c r="AK3513">
        <f t="shared" si="899"/>
        <v>0</v>
      </c>
      <c r="AL3513">
        <f t="shared" si="900"/>
        <v>0.11773762831670928</v>
      </c>
      <c r="AM3513">
        <f t="shared" si="911"/>
        <v>0.96104239229937027</v>
      </c>
      <c r="AN3513">
        <f t="shared" si="912"/>
        <v>2.9064674440510415E-2</v>
      </c>
      <c r="AO3513">
        <f t="shared" si="901"/>
        <v>7.1263314497362584</v>
      </c>
      <c r="AP3513">
        <f t="shared" si="902"/>
        <v>0.46971814922861932</v>
      </c>
      <c r="AQ3513">
        <f t="shared" si="906"/>
        <v>6</v>
      </c>
      <c r="AR3513">
        <v>1</v>
      </c>
      <c r="AS3513">
        <v>1</v>
      </c>
      <c r="AT3513">
        <v>1</v>
      </c>
      <c r="AU3513">
        <v>1</v>
      </c>
      <c r="AV3513">
        <v>1</v>
      </c>
      <c r="AW3513">
        <v>0</v>
      </c>
      <c r="AX3513">
        <v>1</v>
      </c>
    </row>
    <row r="3514" spans="1:58">
      <c r="A3514" s="13" t="s">
        <v>98</v>
      </c>
      <c r="B3514" s="13" t="s">
        <v>99</v>
      </c>
      <c r="D3514" s="14">
        <v>-46.35</v>
      </c>
      <c r="E3514" s="14">
        <v>50.57</v>
      </c>
      <c r="F3514" s="14">
        <v>1796</v>
      </c>
      <c r="G3514" s="16">
        <v>146</v>
      </c>
      <c r="H3514">
        <v>31.172599999999999</v>
      </c>
      <c r="J3514">
        <f>(F3514*100*Info!$B$11)/AI3514</f>
        <v>4.0750391704041444</v>
      </c>
      <c r="K3514">
        <f>2*((F3514*100*Info!$B$11)/AI3514^2)*(AJ3514/2)</f>
        <v>0.4184686882400146</v>
      </c>
      <c r="L3514">
        <f t="shared" si="907"/>
        <v>0.69857223688151204</v>
      </c>
      <c r="M3514">
        <f t="shared" si="908"/>
        <v>30.459788746544344</v>
      </c>
      <c r="N3514">
        <f t="shared" si="903"/>
        <v>3.4934445666995346</v>
      </c>
      <c r="O3514">
        <v>0.90677041656741963</v>
      </c>
      <c r="P3514">
        <v>3.4508485018859128E-2</v>
      </c>
      <c r="Q3514">
        <v>0.87971800097421748</v>
      </c>
      <c r="R3514">
        <v>2.9814638236873969E-2</v>
      </c>
      <c r="S3514">
        <v>1.5613929911171811</v>
      </c>
      <c r="T3514">
        <v>3.5672313294866871E-2</v>
      </c>
      <c r="U3514">
        <v>1.812845104441251</v>
      </c>
      <c r="V3514">
        <v>9.258828152000606E-2</v>
      </c>
      <c r="W3514" s="37">
        <f>U3514*Info!$B$2</f>
        <v>0.87016565013180047</v>
      </c>
      <c r="X3514" s="37">
        <f>W3514*SQRT((0.5*V3514/U3514)^2+Info!$B$3^2)</f>
        <v>4.8854394105989428E-2</v>
      </c>
      <c r="Y3514" s="28">
        <f>W3514*Info!$D$2</f>
        <v>0.7048341766067584</v>
      </c>
      <c r="Z3514" s="28">
        <f>Y3514*SQRT(Info!$D$3^2+(X3514/W3514)^2)</f>
        <v>5.2989866131710618E-2</v>
      </c>
      <c r="AA3514" s="37">
        <f t="shared" si="895"/>
        <v>3.6604766435619163E-2</v>
      </c>
      <c r="AB3514" s="37">
        <f t="shared" si="896"/>
        <v>5.1811781556297995E-2</v>
      </c>
      <c r="AC3514" s="37">
        <f>(1-EXP(-Info!$B$6*H3514*1000))+(Info!$B$6/(Info!$B$6-Info!$B$7))*(EXP(-Info!$B$7*H3514*1000)-EXP(-Info!$B$6*H3514*1000))*(Info!$B$9-1)</f>
        <v>0.28350755163015384</v>
      </c>
      <c r="AD3514" s="37">
        <f>SQRT((Info!$B$6*EXP(-Info!$B$6*H3514*1000)+(Info!$B$6/(Info!$B$6+Info!$B$7))*(Info!$B$9-1)*(-Info!$B$7*EXP(-Info!$B$7*H3514*1000)+Info!$B$6*EXP(-Info!$B$6*H3514*1000)))^2*(0.01*H3514*1000)^2)</f>
        <v>2.2985941299958328E-3</v>
      </c>
      <c r="AE3514" s="37">
        <f t="shared" si="909"/>
        <v>1.4689272310267483E-2</v>
      </c>
      <c r="AF3514" s="37">
        <f t="shared" si="897"/>
        <v>0.84618108680026671</v>
      </c>
      <c r="AG3514" s="37">
        <f t="shared" si="910"/>
        <v>5.7808555747515325E-2</v>
      </c>
      <c r="AH3514" s="37">
        <f t="shared" si="898"/>
        <v>0.54193985217957319</v>
      </c>
      <c r="AI3514">
        <f>AF3514*EXP(Info!$B$6*H3514*1000)</f>
        <v>1.12619887068908</v>
      </c>
      <c r="AJ3514">
        <f>2*SQRT((EXP(Info!$B$6*H3514)*AG3514)^2+(Info!$B$6*H3514*0.01*AI3514)^2)</f>
        <v>0.11565016786523445</v>
      </c>
      <c r="AK3514">
        <f t="shared" si="899"/>
        <v>4.8673357929442801E-2</v>
      </c>
      <c r="AL3514">
        <f t="shared" si="900"/>
        <v>0.13778825187081889</v>
      </c>
      <c r="AM3514">
        <f t="shared" si="911"/>
        <v>0.97016619080317035</v>
      </c>
      <c r="AN3514">
        <f t="shared" si="912"/>
        <v>4.9439501653364318E-2</v>
      </c>
      <c r="AO3514">
        <f t="shared" si="901"/>
        <v>7.4747229262843948</v>
      </c>
      <c r="AP3514">
        <f t="shared" si="902"/>
        <v>0.50019188862078834</v>
      </c>
      <c r="AQ3514">
        <f t="shared" si="906"/>
        <v>6</v>
      </c>
      <c r="AR3514">
        <v>1</v>
      </c>
      <c r="AS3514">
        <v>1</v>
      </c>
      <c r="AT3514">
        <v>1</v>
      </c>
      <c r="AU3514">
        <v>1</v>
      </c>
      <c r="AV3514">
        <v>1</v>
      </c>
      <c r="AW3514">
        <v>0</v>
      </c>
      <c r="AX3514">
        <v>1</v>
      </c>
    </row>
    <row r="3515" spans="1:58">
      <c r="A3515" s="13" t="s">
        <v>98</v>
      </c>
      <c r="B3515" s="13" t="s">
        <v>99</v>
      </c>
      <c r="D3515" s="14">
        <v>-46.35</v>
      </c>
      <c r="E3515" s="14">
        <v>50.57</v>
      </c>
      <c r="F3515" s="14">
        <v>1796</v>
      </c>
      <c r="G3515" s="44">
        <v>148</v>
      </c>
      <c r="H3515">
        <v>31.253799999999998</v>
      </c>
      <c r="J3515">
        <f>(F3515*100*Info!$B$11)/AI3515</f>
        <v>3.2988256897669781</v>
      </c>
      <c r="K3515">
        <f>2*((F3515*100*Info!$B$11)/AI3515^2)*(AJ3515/2)</f>
        <v>0.2822728608201201</v>
      </c>
      <c r="L3515">
        <f t="shared" si="907"/>
        <v>0.76639632569656668</v>
      </c>
      <c r="M3515">
        <f t="shared" si="908"/>
        <v>27.051824398934141</v>
      </c>
      <c r="N3515">
        <f t="shared" si="903"/>
        <v>2.4645010735197115</v>
      </c>
      <c r="O3515">
        <v>0.8717609015944412</v>
      </c>
      <c r="P3515">
        <v>1.832300558703711E-2</v>
      </c>
      <c r="Q3515">
        <v>0.83267699077619073</v>
      </c>
      <c r="R3515">
        <v>1.9222277610821709E-2</v>
      </c>
      <c r="S3515">
        <v>1.817775596177952</v>
      </c>
      <c r="T3515">
        <v>4.0238448658385287E-2</v>
      </c>
      <c r="U3515">
        <v>1.9888534839331711</v>
      </c>
      <c r="V3515">
        <v>6.219485759628908E-2</v>
      </c>
      <c r="W3515" s="37">
        <f>U3515*Info!$B$2</f>
        <v>0.95464967228792208</v>
      </c>
      <c r="X3515" s="37">
        <f>W3515*SQRT((0.5*V3515/U3515)^2+Info!$B$3^2)</f>
        <v>5.0011981863714812E-2</v>
      </c>
      <c r="Y3515" s="28">
        <f>W3515*Info!$D$2</f>
        <v>0.77326623455321697</v>
      </c>
      <c r="Z3515" s="28">
        <f>Y3515*SQRT(Info!$D$3^2+(X3515/W3515)^2)</f>
        <v>5.5998999080533934E-2</v>
      </c>
      <c r="AA3515" s="37">
        <f t="shared" si="895"/>
        <v>0</v>
      </c>
      <c r="AB3515" s="37">
        <f t="shared" si="896"/>
        <v>5.084418809826928E-2</v>
      </c>
      <c r="AC3515" s="37">
        <f>(1-EXP(-Info!$B$6*H3515*1000))+(Info!$B$6/(Info!$B$6-Info!$B$7))*(EXP(-Info!$B$7*H3515*1000)-EXP(-Info!$B$6*H3515*1000))*(Info!$B$9-1)</f>
        <v>0.28414094861576478</v>
      </c>
      <c r="AD3515" s="37">
        <f>SQRT((Info!$B$6*EXP(-Info!$B$6*H3515*1000)+(Info!$B$6/(Info!$B$6+Info!$B$7))*(Info!$B$9-1)*(-Info!$B$7*EXP(-Info!$B$7*H3515*1000)+Info!$B$6*EXP(-Info!$B$6*H3515*1000)))^2*(0.01*H3515*1000)^2)</f>
        <v>2.3028194429992269E-3</v>
      </c>
      <c r="AE3515" s="37">
        <f t="shared" si="909"/>
        <v>0</v>
      </c>
      <c r="AF3515" s="37">
        <f t="shared" si="897"/>
        <v>1.0445093616247352</v>
      </c>
      <c r="AG3515" s="37">
        <f t="shared" si="910"/>
        <v>5.9503538429491888E-2</v>
      </c>
      <c r="AH3515" s="37">
        <f t="shared" si="898"/>
        <v>0.57460852913908433</v>
      </c>
      <c r="AI3515">
        <f>AF3515*EXP(Info!$B$6*H3515*1000)</f>
        <v>1.3911933952615398</v>
      </c>
      <c r="AJ3515">
        <f>2*SQRT((EXP(Info!$B$6*H3515)*AG3515)^2+(Info!$B$6*H3515*0.01*AI3515)^2)</f>
        <v>0.11904119118893795</v>
      </c>
      <c r="AK3515">
        <f t="shared" si="899"/>
        <v>0</v>
      </c>
      <c r="AL3515">
        <f t="shared" si="900"/>
        <v>0.13521503382853733</v>
      </c>
      <c r="AM3515">
        <f t="shared" si="911"/>
        <v>0.95516670827199701</v>
      </c>
      <c r="AN3515">
        <f t="shared" si="912"/>
        <v>2.9820264543205934E-2</v>
      </c>
      <c r="AO3515">
        <f t="shared" si="901"/>
        <v>8.200440675794999</v>
      </c>
      <c r="AP3515">
        <f t="shared" si="902"/>
        <v>0.43832333987239752</v>
      </c>
      <c r="AQ3515">
        <f t="shared" si="906"/>
        <v>6</v>
      </c>
      <c r="AR3515">
        <v>1</v>
      </c>
      <c r="AS3515">
        <v>1</v>
      </c>
      <c r="AT3515">
        <v>1</v>
      </c>
      <c r="AU3515">
        <v>1</v>
      </c>
      <c r="AV3515">
        <v>1</v>
      </c>
      <c r="AW3515">
        <v>0</v>
      </c>
      <c r="AX3515">
        <v>1</v>
      </c>
    </row>
    <row r="3516" spans="1:58">
      <c r="A3516" s="13" t="s">
        <v>98</v>
      </c>
      <c r="B3516" s="13" t="s">
        <v>99</v>
      </c>
      <c r="D3516" s="14">
        <v>-46.35</v>
      </c>
      <c r="E3516" s="14">
        <v>50.57</v>
      </c>
      <c r="F3516" s="14">
        <v>1796</v>
      </c>
      <c r="G3516" s="44">
        <v>152</v>
      </c>
      <c r="H3516">
        <v>31.837700000000002</v>
      </c>
      <c r="J3516">
        <f>(F3516*100*Info!$B$11)/AI3516</f>
        <v>4.2716570762797126</v>
      </c>
      <c r="K3516">
        <f>2*((F3516*100*Info!$B$11)/AI3516^2)*(AJ3516/2)</f>
        <v>0.39632338085784724</v>
      </c>
      <c r="L3516">
        <f t="shared" si="907"/>
        <v>0.66458959874470502</v>
      </c>
      <c r="M3516">
        <f t="shared" si="908"/>
        <v>30.37621782660694</v>
      </c>
      <c r="N3516">
        <f t="shared" si="903"/>
        <v>2.9725073027641069</v>
      </c>
      <c r="O3516">
        <v>0.71060397327543368</v>
      </c>
      <c r="P3516">
        <v>1.490727674872421E-2</v>
      </c>
      <c r="Q3516">
        <v>0.66156633241912566</v>
      </c>
      <c r="R3516">
        <v>1.4955203881651429E-2</v>
      </c>
      <c r="S3516">
        <v>1.472870975879462</v>
      </c>
      <c r="T3516">
        <v>2.2411954924759829E-2</v>
      </c>
      <c r="U3516">
        <v>1.7246577188999641</v>
      </c>
      <c r="V3516">
        <v>5.3652887951369167E-2</v>
      </c>
      <c r="W3516" s="37">
        <f>U3516*Info!$B$2</f>
        <v>0.82783570507198279</v>
      </c>
      <c r="X3516" s="37">
        <f>W3516*SQRT((0.5*V3516/U3516)^2+Info!$B$3^2)</f>
        <v>4.3348461470808217E-2</v>
      </c>
      <c r="Y3516" s="28">
        <f>W3516*Info!$D$2</f>
        <v>0.67054692110830605</v>
      </c>
      <c r="Z3516" s="28">
        <f>Y3516*SQRT(Info!$D$3^2+(X3516/W3516)^2)</f>
        <v>4.8548463413666053E-2</v>
      </c>
      <c r="AA3516" s="37">
        <f t="shared" si="895"/>
        <v>0</v>
      </c>
      <c r="AB3516" s="37">
        <f t="shared" si="896"/>
        <v>4.3984609091157194E-2</v>
      </c>
      <c r="AC3516" s="37">
        <f>(1-EXP(-Info!$B$6*H3516*1000))+(Info!$B$6/(Info!$B$6-Info!$B$7))*(EXP(-Info!$B$7*H3516*1000)-EXP(-Info!$B$6*H3516*1000))*(Info!$B$9-1)</f>
        <v>0.28868109696024286</v>
      </c>
      <c r="AD3516" s="37">
        <f>SQRT((Info!$B$6*EXP(-Info!$B$6*H3516*1000)+(Info!$B$6/(Info!$B$6+Info!$B$7))*(Info!$B$9-1)*(-Info!$B$7*EXP(-Info!$B$7*H3516*1000)+Info!$B$6*EXP(-Info!$B$6*H3516*1000)))^2*(0.01*H3516*1000)^2)</f>
        <v>2.3329731410843837E-3</v>
      </c>
      <c r="AE3516" s="37">
        <f t="shared" si="909"/>
        <v>0</v>
      </c>
      <c r="AF3516" s="37">
        <f t="shared" si="897"/>
        <v>0.80232405477115598</v>
      </c>
      <c r="AG3516" s="37">
        <f t="shared" si="910"/>
        <v>4.9824965937925521E-2</v>
      </c>
      <c r="AH3516" s="37">
        <f t="shared" si="898"/>
        <v>0.54473478526663366</v>
      </c>
      <c r="AI3516">
        <f>AF3516*EXP(Info!$B$6*H3516*1000)</f>
        <v>1.0743616422786089</v>
      </c>
      <c r="AJ3516">
        <f>2*SQRT((EXP(Info!$B$6*H3516)*AG3516)^2+(Info!$B$6*H3516*0.01*AI3516)^2)</f>
        <v>9.9679031047754871E-2</v>
      </c>
      <c r="AK3516">
        <f t="shared" si="899"/>
        <v>0</v>
      </c>
      <c r="AL3516">
        <f t="shared" si="900"/>
        <v>0.11697266941702344</v>
      </c>
      <c r="AM3516">
        <f t="shared" si="911"/>
        <v>0.9309916033395147</v>
      </c>
      <c r="AN3516">
        <f t="shared" si="912"/>
        <v>2.871184516888849E-2</v>
      </c>
      <c r="AO3516">
        <f t="shared" si="901"/>
        <v>7.1111086986266452</v>
      </c>
      <c r="AP3516">
        <f t="shared" si="902"/>
        <v>0.41202608812644698</v>
      </c>
      <c r="AQ3516">
        <f t="shared" si="906"/>
        <v>6</v>
      </c>
      <c r="AR3516">
        <v>1</v>
      </c>
      <c r="AS3516">
        <v>1</v>
      </c>
      <c r="AT3516">
        <v>1</v>
      </c>
      <c r="AU3516">
        <v>1</v>
      </c>
      <c r="AV3516">
        <v>1</v>
      </c>
      <c r="AW3516">
        <v>0</v>
      </c>
      <c r="AX3516">
        <v>1</v>
      </c>
    </row>
    <row r="3517" spans="1:58">
      <c r="A3517" s="13" t="s">
        <v>98</v>
      </c>
      <c r="B3517" s="13" t="s">
        <v>99</v>
      </c>
      <c r="D3517" s="14">
        <v>-46.35</v>
      </c>
      <c r="E3517" s="14">
        <v>50.57</v>
      </c>
      <c r="F3517" s="14">
        <v>1796</v>
      </c>
      <c r="G3517" s="16">
        <v>154</v>
      </c>
      <c r="H3517">
        <v>32.340400000000002</v>
      </c>
      <c r="J3517">
        <f>(F3517*100*Info!$B$11)/AI3517</f>
        <v>5.356826871236616</v>
      </c>
      <c r="K3517">
        <f>2*((F3517*100*Info!$B$11)/AI3517^2)*(AJ3517/2)</f>
        <v>0.77502863888062179</v>
      </c>
      <c r="L3517">
        <f t="shared" si="907"/>
        <v>0.79135892863995794</v>
      </c>
      <c r="M3517">
        <f t="shared" si="908"/>
        <v>45.359148678927539</v>
      </c>
      <c r="N3517">
        <f t="shared" si="903"/>
        <v>6.9592672674165543</v>
      </c>
      <c r="O3517">
        <v>0.80559024558017456</v>
      </c>
      <c r="P3517">
        <v>3.063674327551669E-2</v>
      </c>
      <c r="Q3517">
        <v>0.75305820313829985</v>
      </c>
      <c r="R3517">
        <v>2.5217241488681961E-2</v>
      </c>
      <c r="S3517">
        <v>1.4353015974990051</v>
      </c>
      <c r="T3517">
        <v>3.0693762841374161E-2</v>
      </c>
      <c r="U3517">
        <v>2.053633230609123</v>
      </c>
      <c r="V3517">
        <v>0.104856829589048</v>
      </c>
      <c r="W3517" s="37">
        <f>U3517*Info!$B$2</f>
        <v>0.98574395069237897</v>
      </c>
      <c r="X3517" s="37">
        <f>W3517*SQRT((0.5*V3517/U3517)^2+Info!$B$3^2)</f>
        <v>5.5340195447766791E-2</v>
      </c>
      <c r="Y3517" s="28">
        <f>W3517*Info!$D$2</f>
        <v>0.79845260006082697</v>
      </c>
      <c r="Z3517" s="28">
        <f>Y3517*SQRT(Info!$D$3^2+(X3517/W3517)^2)</f>
        <v>6.0026219807715768E-2</v>
      </c>
      <c r="AA3517" s="37">
        <f t="shared" si="895"/>
        <v>0</v>
      </c>
      <c r="AB3517" s="37">
        <f t="shared" si="896"/>
        <v>5.7421161097887141E-2</v>
      </c>
      <c r="AC3517" s="37">
        <f>(1-EXP(-Info!$B$6*H3517*1000))+(Info!$B$6/(Info!$B$6-Info!$B$7))*(EXP(-Info!$B$7*H3517*1000)-EXP(-Info!$B$6*H3517*1000))*(Info!$B$9-1)</f>
        <v>0.29256949608475397</v>
      </c>
      <c r="AD3517" s="37">
        <f>SQRT((Info!$B$6*EXP(-Info!$B$6*H3517*1000)+(Info!$B$6/(Info!$B$6+Info!$B$7))*(Info!$B$9-1)*(-Info!$B$7*EXP(-Info!$B$7*H3517*1000)+Info!$B$6*EXP(-Info!$B$6*H3517*1000)))^2*(0.01*H3517*1000)^2)</f>
        <v>2.3586117855256511E-3</v>
      </c>
      <c r="AE3517" s="37">
        <f t="shared" si="909"/>
        <v>0</v>
      </c>
      <c r="AF3517" s="37">
        <f t="shared" si="897"/>
        <v>0.63684899743817813</v>
      </c>
      <c r="AG3517" s="37">
        <f t="shared" si="910"/>
        <v>6.195703215733335E-2</v>
      </c>
      <c r="AH3517" s="37">
        <f t="shared" si="898"/>
        <v>0.44370395640043842</v>
      </c>
      <c r="AI3517">
        <f>AF3517*EXP(Info!$B$6*H3517*1000)</f>
        <v>0.85672070836657055</v>
      </c>
      <c r="AJ3517">
        <f>2*SQRT((EXP(Info!$B$6*H3517)*AG3517)^2+(Info!$B$6*H3517*0.01*AI3517)^2)</f>
        <v>0.12395082022744291</v>
      </c>
      <c r="AK3517">
        <f t="shared" si="899"/>
        <v>0</v>
      </c>
      <c r="AL3517">
        <f t="shared" si="900"/>
        <v>0.15270583582372105</v>
      </c>
      <c r="AM3517">
        <f t="shared" si="911"/>
        <v>0.93479061752536252</v>
      </c>
      <c r="AN3517">
        <f t="shared" si="912"/>
        <v>4.7367572431987373E-2</v>
      </c>
      <c r="AO3517">
        <f t="shared" si="901"/>
        <v>8.4675405269909856</v>
      </c>
      <c r="AP3517">
        <f t="shared" si="902"/>
        <v>0.39227561843710063</v>
      </c>
      <c r="AQ3517">
        <f t="shared" si="906"/>
        <v>6</v>
      </c>
      <c r="AR3517">
        <v>1</v>
      </c>
      <c r="AS3517">
        <v>1</v>
      </c>
      <c r="AT3517">
        <v>1</v>
      </c>
      <c r="AU3517">
        <v>1</v>
      </c>
      <c r="AV3517">
        <v>1</v>
      </c>
      <c r="AW3517">
        <v>0</v>
      </c>
      <c r="AX3517">
        <v>1</v>
      </c>
    </row>
    <row r="3518" spans="1:58">
      <c r="A3518" s="13" t="s">
        <v>98</v>
      </c>
      <c r="B3518" s="13" t="s">
        <v>99</v>
      </c>
      <c r="D3518" s="14">
        <v>-46.35</v>
      </c>
      <c r="E3518" s="14">
        <v>50.57</v>
      </c>
      <c r="F3518" s="14">
        <v>1796</v>
      </c>
      <c r="G3518" s="44">
        <v>156</v>
      </c>
      <c r="H3518">
        <v>32.8431</v>
      </c>
      <c r="J3518">
        <f>(F3518*100*Info!$B$11)/AI3518</f>
        <v>4.9650227595916467</v>
      </c>
      <c r="K3518">
        <f>2*((F3518*100*Info!$B$11)/AI3518^2)*(AJ3518/2)</f>
        <v>0.50548150666869218</v>
      </c>
      <c r="L3518">
        <f t="shared" si="907"/>
        <v>0.62726730727747904</v>
      </c>
      <c r="M3518">
        <f t="shared" si="908"/>
        <v>33.32404208969082</v>
      </c>
      <c r="N3518">
        <f t="shared" si="903"/>
        <v>3.5476309542586866</v>
      </c>
      <c r="O3518">
        <v>0.64713544013069746</v>
      </c>
      <c r="P3518">
        <v>1.3572016820179359E-2</v>
      </c>
      <c r="Q3518">
        <v>0.61627854751002797</v>
      </c>
      <c r="R3518">
        <v>1.436172547558689E-2</v>
      </c>
      <c r="S3518">
        <v>1.3168343569103691</v>
      </c>
      <c r="T3518">
        <v>2.124568529187881E-2</v>
      </c>
      <c r="U3518">
        <v>1.627803693216195</v>
      </c>
      <c r="V3518">
        <v>5.0657500151135827E-2</v>
      </c>
      <c r="W3518" s="37">
        <f>U3518*Info!$B$2</f>
        <v>0.78134577274377359</v>
      </c>
      <c r="X3518" s="37">
        <f>W3518*SQRT((0.5*V3518/U3518)^2+Info!$B$3^2)</f>
        <v>4.0915341171538604E-2</v>
      </c>
      <c r="Y3518" s="28">
        <f>W3518*Info!$D$2</f>
        <v>0.63289007592245661</v>
      </c>
      <c r="Z3518" s="28">
        <f>Y3518*SQRT(Info!$D$3^2+(X3518/W3518)^2)</f>
        <v>4.582279739327863E-2</v>
      </c>
      <c r="AA3518" s="37">
        <f t="shared" si="895"/>
        <v>0</v>
      </c>
      <c r="AB3518" s="37">
        <f t="shared" si="896"/>
        <v>4.1474269774466312E-2</v>
      </c>
      <c r="AC3518" s="37">
        <f>(1-EXP(-Info!$B$6*H3518*1000))+(Info!$B$6/(Info!$B$6-Info!$B$7))*(EXP(-Info!$B$7*H3518*1000)-EXP(-Info!$B$6*H3518*1000))*(Info!$B$9-1)</f>
        <v>0.29643913649095771</v>
      </c>
      <c r="AD3518" s="37">
        <f>SQRT((Info!$B$6*EXP(-Info!$B$6*H3518*1000)+(Info!$B$6/(Info!$B$6+Info!$B$7))*(Info!$B$9-1)*(-Info!$B$7*EXP(-Info!$B$7*H3518*1000)+Info!$B$6*EXP(-Info!$B$6*H3518*1000)))^2*(0.01*H3518*1000)^2)</f>
        <v>2.3839550469243829E-3</v>
      </c>
      <c r="AE3518" s="37">
        <f t="shared" si="909"/>
        <v>0</v>
      </c>
      <c r="AF3518" s="37">
        <f t="shared" si="897"/>
        <v>0.68394428098791249</v>
      </c>
      <c r="AG3518" s="37">
        <f t="shared" si="910"/>
        <v>4.7038001093008319E-2</v>
      </c>
      <c r="AH3518" s="37">
        <f t="shared" si="898"/>
        <v>0.51938520391632326</v>
      </c>
      <c r="AI3518">
        <f>AF3518*EXP(Info!$B$6*H3518*1000)</f>
        <v>0.92432698377003308</v>
      </c>
      <c r="AJ3518">
        <f>2*SQRT((EXP(Info!$B$6*H3518)*AG3518)^2+(Info!$B$6*H3518*0.01*AI3518)^2)</f>
        <v>9.4104341316057105E-2</v>
      </c>
      <c r="AK3518">
        <f t="shared" si="899"/>
        <v>0</v>
      </c>
      <c r="AL3518">
        <f t="shared" si="900"/>
        <v>0.11029667303821571</v>
      </c>
      <c r="AM3518">
        <f t="shared" si="911"/>
        <v>0.952317720979031</v>
      </c>
      <c r="AN3518">
        <f t="shared" si="912"/>
        <v>2.9856609448895125E-2</v>
      </c>
      <c r="AO3518">
        <f t="shared" si="901"/>
        <v>6.7117601803733216</v>
      </c>
      <c r="AP3518">
        <f t="shared" si="902"/>
        <v>0.39755127895802655</v>
      </c>
      <c r="AQ3518">
        <f t="shared" si="906"/>
        <v>6</v>
      </c>
      <c r="AR3518">
        <v>1</v>
      </c>
      <c r="AS3518">
        <v>1</v>
      </c>
      <c r="AT3518">
        <v>1</v>
      </c>
      <c r="AU3518">
        <v>1</v>
      </c>
      <c r="AV3518">
        <v>1</v>
      </c>
      <c r="AW3518">
        <v>0</v>
      </c>
      <c r="AX3518">
        <v>1</v>
      </c>
      <c r="AY3518"/>
      <c r="AZ3518"/>
      <c r="BB3518"/>
      <c r="BC3518"/>
      <c r="BD3518"/>
      <c r="BE3518"/>
      <c r="BF3518"/>
    </row>
    <row r="3519" spans="1:58">
      <c r="A3519" s="13" t="s">
        <v>98</v>
      </c>
      <c r="B3519" s="13" t="s">
        <v>99</v>
      </c>
      <c r="D3519" s="14">
        <v>-46.35</v>
      </c>
      <c r="E3519" s="14">
        <v>50.57</v>
      </c>
      <c r="F3519" s="14">
        <v>1796</v>
      </c>
      <c r="G3519" s="16">
        <v>158</v>
      </c>
      <c r="H3519">
        <v>33.345800000000004</v>
      </c>
      <c r="J3519">
        <f>(F3519*100*Info!$B$11)/AI3519</f>
        <v>4.1564812611865358</v>
      </c>
      <c r="K3519">
        <f>2*((F3519*100*Info!$B$11)/AI3519^2)*(AJ3519/2)</f>
        <v>0.30038799241104303</v>
      </c>
      <c r="L3519">
        <f t="shared" si="907"/>
        <v>0.51343816453176994</v>
      </c>
      <c r="M3519">
        <f t="shared" si="908"/>
        <v>22.834828373301132</v>
      </c>
      <c r="N3519">
        <f t="shared" si="903"/>
        <v>1.7945549834338497</v>
      </c>
      <c r="O3519">
        <v>0.56426076732316266</v>
      </c>
      <c r="P3519">
        <v>1.1706181168968009E-2</v>
      </c>
      <c r="Q3519">
        <v>0.54635105390743899</v>
      </c>
      <c r="R3519">
        <v>1.5465028371802331E-2</v>
      </c>
      <c r="S3519">
        <v>1.331271765760675</v>
      </c>
      <c r="T3519">
        <v>2.7207995631768921E-2</v>
      </c>
      <c r="U3519">
        <v>1.3324088961219269</v>
      </c>
      <c r="V3519">
        <v>4.1137388919037003E-2</v>
      </c>
      <c r="W3519" s="37">
        <f>U3519*Info!$B$2</f>
        <v>0.6395562701385249</v>
      </c>
      <c r="X3519" s="37">
        <f>W3519*SQRT((0.5*V3519/U3519)^2+Info!$B$3^2)</f>
        <v>3.3467240090382995E-2</v>
      </c>
      <c r="Y3519" s="28">
        <f>W3519*Info!$D$2</f>
        <v>0.51804057881220522</v>
      </c>
      <c r="Z3519" s="28">
        <f>Y3519*SQRT(Info!$D$3^2+(X3519/W3519)^2)</f>
        <v>3.7493785476202759E-2</v>
      </c>
      <c r="AA3519" s="37">
        <f t="shared" si="895"/>
        <v>0</v>
      </c>
      <c r="AB3519" s="37">
        <f t="shared" si="896"/>
        <v>3.3975209030372634E-2</v>
      </c>
      <c r="AC3519" s="37">
        <f>(1-EXP(-Info!$B$6*H3519*1000))+(Info!$B$6/(Info!$B$6-Info!$B$7))*(EXP(-Info!$B$7*H3519*1000)-EXP(-Info!$B$6*H3519*1000))*(Info!$B$9-1)</f>
        <v>0.30029010569766729</v>
      </c>
      <c r="AD3519" s="37">
        <f>SQRT((Info!$B$6*EXP(-Info!$B$6*H3519*1000)+(Info!$B$6/(Info!$B$6+Info!$B$7))*(Info!$B$9-1)*(-Info!$B$7*EXP(-Info!$B$7*H3519*1000)+Info!$B$6*EXP(-Info!$B$6*H3519*1000)))^2*(0.01*H3519*1000)^2)</f>
        <v>2.4090050998081189E-3</v>
      </c>
      <c r="AE3519" s="37">
        <f t="shared" si="909"/>
        <v>0</v>
      </c>
      <c r="AF3519" s="37">
        <f t="shared" si="897"/>
        <v>0.81323118694846974</v>
      </c>
      <c r="AG3519" s="37">
        <f t="shared" si="910"/>
        <v>3.988549493124164E-2</v>
      </c>
      <c r="AH3519" s="37">
        <f t="shared" si="898"/>
        <v>0.61086789930063445</v>
      </c>
      <c r="AI3519">
        <f>AF3519*EXP(Info!$B$6*H3519*1000)</f>
        <v>1.1041321308430057</v>
      </c>
      <c r="AJ3519">
        <f>2*SQRT((EXP(Info!$B$6*H3519)*AG3519)^2+(Info!$B$6*H3519*0.01*AI3519)^2)</f>
        <v>7.9795387804966908E-2</v>
      </c>
      <c r="AK3519">
        <f t="shared" si="899"/>
        <v>0</v>
      </c>
      <c r="AL3519">
        <f t="shared" si="900"/>
        <v>9.0353670895372981E-2</v>
      </c>
      <c r="AM3519">
        <f t="shared" si="911"/>
        <v>0.96825986413925802</v>
      </c>
      <c r="AN3519">
        <f t="shared" si="912"/>
        <v>3.3980676204134017E-2</v>
      </c>
      <c r="AO3519">
        <f t="shared" si="901"/>
        <v>5.4937883543544661</v>
      </c>
      <c r="AP3519">
        <f t="shared" si="902"/>
        <v>0.42348919236841237</v>
      </c>
      <c r="AQ3519">
        <f t="shared" si="906"/>
        <v>6</v>
      </c>
      <c r="AR3519">
        <v>1</v>
      </c>
      <c r="AS3519">
        <v>1</v>
      </c>
      <c r="AT3519">
        <v>1</v>
      </c>
      <c r="AU3519">
        <v>1</v>
      </c>
      <c r="AV3519">
        <v>1</v>
      </c>
      <c r="AW3519">
        <v>0</v>
      </c>
      <c r="AX3519">
        <v>1</v>
      </c>
    </row>
    <row r="3520" spans="1:58">
      <c r="A3520" s="13" t="s">
        <v>98</v>
      </c>
      <c r="B3520" s="13" t="s">
        <v>99</v>
      </c>
      <c r="D3520" s="14">
        <v>-46.35</v>
      </c>
      <c r="E3520" s="14">
        <v>50.57</v>
      </c>
      <c r="F3520" s="14">
        <v>1796</v>
      </c>
      <c r="G3520" s="44">
        <v>160</v>
      </c>
      <c r="H3520">
        <v>33.848500000000001</v>
      </c>
      <c r="J3520">
        <f>(F3520*100*Info!$B$11)/AI3520</f>
        <v>6.288578651652946</v>
      </c>
      <c r="K3520">
        <f>2*((F3520*100*Info!$B$11)/AI3520^2)*(AJ3520/2)</f>
        <v>1.0174455949574772</v>
      </c>
      <c r="L3520">
        <f t="shared" si="907"/>
        <v>0.79177448225831759</v>
      </c>
      <c r="M3520">
        <f t="shared" si="908"/>
        <v>53.276756334769452</v>
      </c>
      <c r="N3520">
        <f t="shared" si="903"/>
        <v>8.7778679702216831</v>
      </c>
      <c r="O3520">
        <v>0.70324458245113464</v>
      </c>
      <c r="P3520">
        <v>1.4750295120155891E-2</v>
      </c>
      <c r="Q3520">
        <v>0.66558852208444241</v>
      </c>
      <c r="R3520">
        <v>1.541392727667459E-2</v>
      </c>
      <c r="S3520">
        <v>1.333910634056066</v>
      </c>
      <c r="T3520">
        <v>2.3461437072598311E-2</v>
      </c>
      <c r="U3520">
        <v>2.0547116220809039</v>
      </c>
      <c r="V3520">
        <v>6.3958735725713894E-2</v>
      </c>
      <c r="W3520" s="37">
        <f>U3520*Info!$B$2</f>
        <v>0.98626157859883379</v>
      </c>
      <c r="X3520" s="37">
        <f>W3520*SQRT((0.5*V3520/U3520)^2+Info!$B$3^2)</f>
        <v>5.1646928450654703E-2</v>
      </c>
      <c r="Y3520" s="28">
        <f>W3520*Info!$D$2</f>
        <v>0.79887187866505538</v>
      </c>
      <c r="Z3520" s="28">
        <f>Y3520*SQRT(Info!$D$3^2+(X3520/W3520)^2)</f>
        <v>5.7840947952884803E-2</v>
      </c>
      <c r="AA3520" s="37">
        <f t="shared" si="895"/>
        <v>0</v>
      </c>
      <c r="AB3520" s="37">
        <f t="shared" si="896"/>
        <v>5.2170854122967646E-2</v>
      </c>
      <c r="AC3520" s="37">
        <f>(1-EXP(-Info!$B$6*H3520*1000))+(Info!$B$6/(Info!$B$6-Info!$B$7))*(EXP(-Info!$B$7*H3520*1000)-EXP(-Info!$B$6*H3520*1000))*(Info!$B$9-1)</f>
        <v>0.30412249081940257</v>
      </c>
      <c r="AD3520" s="37">
        <f>SQRT((Info!$B$6*EXP(-Info!$B$6*H3520*1000)+(Info!$B$6/(Info!$B$6+Info!$B$7))*(Info!$B$9-1)*(-Info!$B$7*EXP(-Info!$B$7*H3520*1000)+Info!$B$6*EXP(-Info!$B$6*H3520*1000)))^2*(0.01*H3520*1000)^2)</f>
        <v>2.433764104971245E-3</v>
      </c>
      <c r="AE3520" s="37">
        <f t="shared" si="909"/>
        <v>0</v>
      </c>
      <c r="AF3520" s="37">
        <f t="shared" si="897"/>
        <v>0.53503875539101065</v>
      </c>
      <c r="AG3520" s="37">
        <f t="shared" si="910"/>
        <v>5.9018514192295632E-2</v>
      </c>
      <c r="AH3520" s="37">
        <f t="shared" si="898"/>
        <v>0.4011053977162628</v>
      </c>
      <c r="AI3520">
        <f>AF3520*EXP(Info!$B$6*H3520*1000)</f>
        <v>0.7297840682197112</v>
      </c>
      <c r="AJ3520">
        <f>2*SQRT((EXP(Info!$B$6*H3520)*AG3520)^2+(Info!$B$6*H3520*0.01*AI3520)^2)</f>
        <v>0.11807367397482142</v>
      </c>
      <c r="AK3520">
        <f t="shared" si="899"/>
        <v>0</v>
      </c>
      <c r="AL3520">
        <f t="shared" si="900"/>
        <v>0.13874316945462015</v>
      </c>
      <c r="AM3520">
        <f t="shared" si="911"/>
        <v>0.9464538208947969</v>
      </c>
      <c r="AN3520">
        <f t="shared" si="912"/>
        <v>2.9571857855084486E-2</v>
      </c>
      <c r="AO3520">
        <f t="shared" si="901"/>
        <v>8.4719869507024672</v>
      </c>
      <c r="AP3520">
        <f t="shared" si="902"/>
        <v>0.3422595048831843</v>
      </c>
      <c r="AQ3520">
        <f t="shared" si="906"/>
        <v>6</v>
      </c>
      <c r="AR3520">
        <v>1</v>
      </c>
      <c r="AS3520">
        <v>1</v>
      </c>
      <c r="AT3520">
        <v>1</v>
      </c>
      <c r="AU3520">
        <v>1</v>
      </c>
      <c r="AV3520">
        <v>1</v>
      </c>
      <c r="AW3520">
        <v>0</v>
      </c>
      <c r="AX3520">
        <v>1</v>
      </c>
      <c r="AY3520"/>
      <c r="AZ3520"/>
      <c r="BC3520"/>
      <c r="BD3520"/>
      <c r="BE3520"/>
      <c r="BF3520"/>
    </row>
    <row r="3521" spans="1:52">
      <c r="A3521" s="13" t="s">
        <v>98</v>
      </c>
      <c r="B3521" s="13" t="s">
        <v>99</v>
      </c>
      <c r="D3521" s="14">
        <v>-46.35</v>
      </c>
      <c r="E3521" s="14">
        <v>50.57</v>
      </c>
      <c r="F3521" s="14">
        <v>1796</v>
      </c>
      <c r="G3521" s="16">
        <v>162</v>
      </c>
      <c r="H3521">
        <v>34.351199999999999</v>
      </c>
      <c r="J3521">
        <f>(F3521*100*Info!$B$11)/AI3521</f>
        <v>4.8795653301234525</v>
      </c>
      <c r="K3521">
        <f>2*((F3521*100*Info!$B$11)/AI3521^2)*(AJ3521/2)</f>
        <v>0.61869399608447961</v>
      </c>
      <c r="L3521">
        <f t="shared" si="907"/>
        <v>0.7905060474462865</v>
      </c>
      <c r="M3521">
        <f t="shared" si="908"/>
        <v>41.273387155378522</v>
      </c>
      <c r="N3521">
        <f t="shared" si="903"/>
        <v>5.4392618900306111</v>
      </c>
      <c r="O3521">
        <v>0.81498710380032113</v>
      </c>
      <c r="P3521">
        <v>2.2630177574857441E-2</v>
      </c>
      <c r="Q3521">
        <v>0.61531457891907126</v>
      </c>
      <c r="R3521">
        <v>1.5584253852314029E-2</v>
      </c>
      <c r="S3521">
        <v>1.483956059150312</v>
      </c>
      <c r="T3521">
        <v>2.583215818047882E-2</v>
      </c>
      <c r="U3521">
        <v>2.0514199426841411</v>
      </c>
      <c r="V3521">
        <v>7.3713358638594267E-2</v>
      </c>
      <c r="W3521" s="37">
        <f>U3521*Info!$B$2</f>
        <v>0.98468157248838772</v>
      </c>
      <c r="X3521" s="37">
        <f>W3521*SQRT((0.5*V3521/U3521)^2+Info!$B$3^2)</f>
        <v>5.2316089975476522E-2</v>
      </c>
      <c r="Y3521" s="28">
        <f>W3521*Info!$D$2</f>
        <v>0.79759207371559415</v>
      </c>
      <c r="Z3521" s="28">
        <f>Y3521*SQRT(Info!$D$3^2+(X3521/W3521)^2)</f>
        <v>5.8190299473307588E-2</v>
      </c>
      <c r="AA3521" s="37">
        <f t="shared" si="895"/>
        <v>0</v>
      </c>
      <c r="AB3521" s="37">
        <f t="shared" si="896"/>
        <v>5.3525736843032343E-2</v>
      </c>
      <c r="AC3521" s="37">
        <f>(1-EXP(-Info!$B$6*H3521*1000))+(Info!$B$6/(Info!$B$6-Info!$B$7))*(EXP(-Info!$B$7*H3521*1000)-EXP(-Info!$B$6*H3521*1000))*(Info!$B$9-1)</f>
        <v>0.30793637856825196</v>
      </c>
      <c r="AD3521" s="37">
        <f>SQRT((Info!$B$6*EXP(-Info!$B$6*H3521*1000)+(Info!$B$6/(Info!$B$6+Info!$B$7))*(Info!$B$9-1)*(-Info!$B$7*EXP(-Info!$B$7*H3521*1000)+Info!$B$6*EXP(-Info!$B$6*H3521*1000)))^2*(0.01*H3521*1000)^2)</f>
        <v>2.4582342095552582E-3</v>
      </c>
      <c r="AE3521" s="37">
        <f t="shared" si="909"/>
        <v>0</v>
      </c>
      <c r="AF3521" s="37">
        <f t="shared" si="897"/>
        <v>0.68636398543471788</v>
      </c>
      <c r="AG3521" s="37">
        <f t="shared" si="910"/>
        <v>5.9606510146615201E-2</v>
      </c>
      <c r="AH3521" s="37">
        <f t="shared" si="898"/>
        <v>0.46252311933529772</v>
      </c>
      <c r="AI3521">
        <f>AF3521*EXP(Info!$B$6*H3521*1000)</f>
        <v>0.94051502567069922</v>
      </c>
      <c r="AJ3521">
        <f>2*SQRT((EXP(Info!$B$6*H3521)*AG3521)^2+(Info!$B$6*H3521*0.01*AI3521)^2)</f>
        <v>0.1192505807878957</v>
      </c>
      <c r="AK3521">
        <f t="shared" si="899"/>
        <v>0</v>
      </c>
      <c r="AL3521">
        <f t="shared" si="900"/>
        <v>0.14234634456036022</v>
      </c>
      <c r="AM3521">
        <f t="shared" si="911"/>
        <v>0.75499916017054991</v>
      </c>
      <c r="AN3521">
        <f t="shared" si="912"/>
        <v>2.8375390750084668E-2</v>
      </c>
      <c r="AO3521">
        <f t="shared" si="901"/>
        <v>8.4584146982288928</v>
      </c>
      <c r="AP3521">
        <f t="shared" si="902"/>
        <v>0.39727950715637816</v>
      </c>
      <c r="AQ3521">
        <f t="shared" si="906"/>
        <v>6</v>
      </c>
      <c r="AR3521">
        <v>1</v>
      </c>
      <c r="AS3521">
        <v>1</v>
      </c>
      <c r="AT3521">
        <v>1</v>
      </c>
      <c r="AU3521">
        <v>1</v>
      </c>
      <c r="AV3521">
        <v>1</v>
      </c>
      <c r="AW3521">
        <v>0</v>
      </c>
      <c r="AX3521">
        <v>1</v>
      </c>
    </row>
    <row r="3522" spans="1:52">
      <c r="A3522" s="13" t="s">
        <v>98</v>
      </c>
      <c r="B3522" s="13" t="s">
        <v>99</v>
      </c>
      <c r="D3522" s="14">
        <v>-46.35</v>
      </c>
      <c r="E3522" s="14">
        <v>50.57</v>
      </c>
      <c r="F3522" s="14">
        <v>1796</v>
      </c>
      <c r="G3522" s="44">
        <v>164</v>
      </c>
      <c r="H3522">
        <v>34.853900000000003</v>
      </c>
      <c r="J3522">
        <f>(F3522*100*Info!$B$11)/AI3522</f>
        <v>4.5952751626289565</v>
      </c>
      <c r="K3522">
        <f>2*((F3522*100*Info!$B$11)/AI3522^2)*(AJ3522/2)</f>
        <v>0.4037515873270518</v>
      </c>
      <c r="L3522">
        <f t="shared" si="907"/>
        <v>0.58100944215577388</v>
      </c>
      <c r="M3522">
        <f t="shared" si="908"/>
        <v>28.567911369067261</v>
      </c>
      <c r="N3522">
        <f t="shared" si="903"/>
        <v>2.6629277506176225</v>
      </c>
      <c r="O3522">
        <v>0.68164205669037992</v>
      </c>
      <c r="P3522">
        <v>1.427236321580048E-2</v>
      </c>
      <c r="Q3522">
        <v>0.64840171803089242</v>
      </c>
      <c r="R3522">
        <v>1.470032130892958E-2</v>
      </c>
      <c r="S3522">
        <v>1.31169178657631</v>
      </c>
      <c r="T3522">
        <v>2.2108487314926401E-2</v>
      </c>
      <c r="U3522">
        <v>1.507761212424032</v>
      </c>
      <c r="V3522">
        <v>4.693596819992598E-2</v>
      </c>
      <c r="W3522" s="37">
        <f>U3522*Info!$B$2</f>
        <v>0.72372538196353531</v>
      </c>
      <c r="X3522" s="37">
        <f>W3522*SQRT((0.5*V3522/U3522)^2+Info!$B$3^2)</f>
        <v>3.789905029986182E-2</v>
      </c>
      <c r="Y3522" s="28">
        <f>W3522*Info!$D$2</f>
        <v>0.58621755939046361</v>
      </c>
      <c r="Z3522" s="28">
        <f>Y3522*SQRT(Info!$D$3^2+(X3522/W3522)^2)</f>
        <v>4.2444186151790894E-2</v>
      </c>
      <c r="AA3522" s="37">
        <f t="shared" si="895"/>
        <v>0</v>
      </c>
      <c r="AB3522" s="37">
        <f t="shared" si="896"/>
        <v>3.8565050260208268E-2</v>
      </c>
      <c r="AC3522" s="37">
        <f>(1-EXP(-Info!$B$6*H3522*1000))+(Info!$B$6/(Info!$B$6-Info!$B$7))*(EXP(-Info!$B$7*H3522*1000)-EXP(-Info!$B$6*H3522*1000))*(Info!$B$9-1)</f>
        <v>0.31173185525572555</v>
      </c>
      <c r="AD3522" s="37">
        <f>SQRT((Info!$B$6*EXP(-Info!$B$6*H3522*1000)+(Info!$B$6/(Info!$B$6+Info!$B$7))*(Info!$B$9-1)*(-Info!$B$7*EXP(-Info!$B$7*H3522*1000)+Info!$B$6*EXP(-Info!$B$6*H3522*1000)))^2*(0.01*H3522*1000)^2)</f>
        <v>2.4824175471285883E-3</v>
      </c>
      <c r="AE3522" s="37">
        <f t="shared" si="909"/>
        <v>0</v>
      </c>
      <c r="AF3522" s="37">
        <f t="shared" si="897"/>
        <v>0.72547422718584642</v>
      </c>
      <c r="AG3522" s="37">
        <f t="shared" si="910"/>
        <v>4.3860064305999862E-2</v>
      </c>
      <c r="AH3522" s="37">
        <f t="shared" si="898"/>
        <v>0.55308284660334006</v>
      </c>
      <c r="AI3522">
        <f>AF3522*EXP(Info!$B$6*H3522*1000)</f>
        <v>0.99870069784839011</v>
      </c>
      <c r="AJ3522">
        <f>2*SQRT((EXP(Info!$B$6*H3522)*AG3522)^2+(Info!$B$6*H3522*0.01*AI3522)^2)</f>
        <v>8.7748171273868983E-2</v>
      </c>
      <c r="AK3522">
        <f t="shared" si="899"/>
        <v>0</v>
      </c>
      <c r="AL3522">
        <f t="shared" si="900"/>
        <v>0.10255989466199787</v>
      </c>
      <c r="AM3522">
        <f t="shared" si="911"/>
        <v>0.9512349064538631</v>
      </c>
      <c r="AN3522">
        <f t="shared" si="912"/>
        <v>2.9356212499763199E-2</v>
      </c>
      <c r="AO3522">
        <f t="shared" si="901"/>
        <v>6.2168010241238454</v>
      </c>
      <c r="AP3522">
        <f t="shared" si="902"/>
        <v>0.45208886597798997</v>
      </c>
      <c r="AQ3522">
        <f t="shared" si="906"/>
        <v>6</v>
      </c>
      <c r="AR3522">
        <v>1</v>
      </c>
      <c r="AS3522">
        <v>1</v>
      </c>
      <c r="AT3522">
        <v>1</v>
      </c>
      <c r="AU3522">
        <v>1</v>
      </c>
      <c r="AV3522">
        <v>1</v>
      </c>
      <c r="AW3522">
        <v>0</v>
      </c>
      <c r="AX3522">
        <v>1</v>
      </c>
    </row>
    <row r="3523" spans="1:52">
      <c r="A3523" s="13" t="s">
        <v>98</v>
      </c>
      <c r="B3523" s="13" t="s">
        <v>99</v>
      </c>
      <c r="D3523" s="14">
        <v>-46.35</v>
      </c>
      <c r="E3523" s="14">
        <v>50.57</v>
      </c>
      <c r="F3523" s="14">
        <v>1796</v>
      </c>
      <c r="G3523" s="16">
        <v>166</v>
      </c>
      <c r="H3523">
        <v>35.3566</v>
      </c>
      <c r="J3523">
        <f>(F3523*100*Info!$B$11)/AI3523</f>
        <v>11.239389829834757</v>
      </c>
      <c r="K3523">
        <f>2*((F3523*100*Info!$B$11)/AI3523^2)*(AJ3523/2)</f>
        <v>2.0197041884921112</v>
      </c>
      <c r="L3523">
        <f t="shared" si="907"/>
        <v>0.48572204442560096</v>
      </c>
      <c r="M3523">
        <f t="shared" si="908"/>
        <v>58.413647646806993</v>
      </c>
      <c r="N3523">
        <f t="shared" si="903"/>
        <v>10.704621114226326</v>
      </c>
      <c r="O3523">
        <v>0.5451522760459182</v>
      </c>
      <c r="P3523">
        <v>1.5161901193734719E-2</v>
      </c>
      <c r="Q3523">
        <v>0.42548181734648038</v>
      </c>
      <c r="R3523">
        <v>1.10882135811386E-2</v>
      </c>
      <c r="S3523">
        <v>0.78532516779282102</v>
      </c>
      <c r="T3523">
        <v>1.6336680185712389E-2</v>
      </c>
      <c r="U3523">
        <v>1.260483574736593</v>
      </c>
      <c r="V3523">
        <v>4.5288638855907337E-2</v>
      </c>
      <c r="W3523" s="37">
        <f>U3523*Info!$B$2</f>
        <v>0.60503211587356465</v>
      </c>
      <c r="X3523" s="37">
        <f>W3523*SQRT((0.5*V3523/U3523)^2+Info!$B$3^2)</f>
        <v>3.2144995811459437E-2</v>
      </c>
      <c r="Y3523" s="28">
        <f>W3523*Info!$D$2</f>
        <v>0.49007601385758742</v>
      </c>
      <c r="Z3523" s="28">
        <f>Y3523*SQRT(Info!$D$3^2+(X3523/W3523)^2)</f>
        <v>3.5754508446116613E-2</v>
      </c>
      <c r="AA3523" s="37">
        <f t="shared" si="895"/>
        <v>0</v>
      </c>
      <c r="AB3523" s="37">
        <f t="shared" si="896"/>
        <v>3.3026831026771071E-2</v>
      </c>
      <c r="AC3523" s="37">
        <f>(1-EXP(-Info!$B$6*H3523*1000))+(Info!$B$6/(Info!$B$6-Info!$B$7))*(EXP(-Info!$B$7*H3523*1000)-EXP(-Info!$B$6*H3523*1000))*(Info!$B$9-1)</f>
        <v>0.31550900679460064</v>
      </c>
      <c r="AD3523" s="37">
        <f>SQRT((Info!$B$6*EXP(-Info!$B$6*H3523*1000)+(Info!$B$6/(Info!$B$6+Info!$B$7))*(Info!$B$9-1)*(-Info!$B$7*EXP(-Info!$B$7*H3523*1000)+Info!$B$6*EXP(-Info!$B$6*H3523*1000)))^2*(0.01*H3523*1000)^2)</f>
        <v>2.5063162377659707E-3</v>
      </c>
      <c r="AE3523" s="37">
        <f t="shared" si="909"/>
        <v>0</v>
      </c>
      <c r="AF3523" s="37">
        <f t="shared" si="897"/>
        <v>0.2952491539352336</v>
      </c>
      <c r="AG3523" s="37">
        <f t="shared" si="910"/>
        <v>3.6675695686598585E-2</v>
      </c>
      <c r="AH3523" s="37">
        <f t="shared" si="898"/>
        <v>0.37595784019636075</v>
      </c>
      <c r="AI3523">
        <f>AF3523*EXP(Info!$B$6*H3523*1000)</f>
        <v>0.40832327921758599</v>
      </c>
      <c r="AJ3523">
        <f>2*SQRT((EXP(Info!$B$6*H3523)*AG3523)^2+(Info!$B$6*H3523*0.01*AI3523)^2)</f>
        <v>7.3375178704582489E-2</v>
      </c>
      <c r="AK3523">
        <f t="shared" si="899"/>
        <v>0</v>
      </c>
      <c r="AL3523">
        <f t="shared" si="900"/>
        <v>8.783155443259498E-2</v>
      </c>
      <c r="AM3523">
        <f t="shared" si="911"/>
        <v>0.780482511111523</v>
      </c>
      <c r="AN3523">
        <f t="shared" si="912"/>
        <v>2.9747168082370583E-2</v>
      </c>
      <c r="AO3523">
        <f t="shared" si="901"/>
        <v>5.1972258695496585</v>
      </c>
      <c r="AP3523">
        <f t="shared" si="902"/>
        <v>0.43249454968886863</v>
      </c>
      <c r="AQ3523">
        <f t="shared" si="906"/>
        <v>6</v>
      </c>
      <c r="AR3523">
        <v>1</v>
      </c>
      <c r="AS3523">
        <v>1</v>
      </c>
      <c r="AT3523">
        <v>1</v>
      </c>
      <c r="AU3523">
        <v>1</v>
      </c>
      <c r="AV3523">
        <v>1</v>
      </c>
      <c r="AW3523">
        <v>0</v>
      </c>
      <c r="AX3523">
        <v>1</v>
      </c>
    </row>
    <row r="3524" spans="1:52">
      <c r="A3524" s="13" t="s">
        <v>98</v>
      </c>
      <c r="B3524" s="13" t="s">
        <v>99</v>
      </c>
      <c r="D3524" s="14">
        <v>-46.35</v>
      </c>
      <c r="E3524" s="14">
        <v>50.57</v>
      </c>
      <c r="F3524" s="14">
        <v>1796</v>
      </c>
      <c r="G3524" s="44">
        <v>168</v>
      </c>
      <c r="H3524">
        <v>35.859300000000005</v>
      </c>
      <c r="J3524">
        <f>(F3524*100*Info!$B$11)/AI3524</f>
        <v>8.7308798510006529</v>
      </c>
      <c r="K3524">
        <f>2*((F3524*100*Info!$B$11)/AI3524^2)*(AJ3524/2)</f>
        <v>1.5043009048558798</v>
      </c>
      <c r="L3524">
        <f t="shared" si="907"/>
        <v>0.60789375846649252</v>
      </c>
      <c r="M3524">
        <f t="shared" si="908"/>
        <v>56.789686830582468</v>
      </c>
      <c r="N3524">
        <f t="shared" si="903"/>
        <v>9.9433734742112829</v>
      </c>
      <c r="O3524">
        <v>0.74751487323381061</v>
      </c>
      <c r="P3524">
        <v>1.5671084649363551E-2</v>
      </c>
      <c r="Q3524">
        <v>0.69553252426988965</v>
      </c>
      <c r="R3524">
        <v>1.537346284305615E-2</v>
      </c>
      <c r="S3524">
        <v>0.99167329147867489</v>
      </c>
      <c r="T3524">
        <v>1.754497454741908E-2</v>
      </c>
      <c r="U3524">
        <v>1.5775279432458911</v>
      </c>
      <c r="V3524">
        <v>4.9152198378926433E-2</v>
      </c>
      <c r="W3524" s="37">
        <f>U3524*Info!$B$2</f>
        <v>0.75721341275802767</v>
      </c>
      <c r="X3524" s="37">
        <f>W3524*SQRT((0.5*V3524/U3524)^2+Info!$B$3^2)</f>
        <v>3.9655875287621295E-2</v>
      </c>
      <c r="Y3524" s="28">
        <f>W3524*Info!$D$2</f>
        <v>0.61334286433400242</v>
      </c>
      <c r="Z3524" s="28">
        <f>Y3524*SQRT(Info!$D$3^2+(X3524/W3524)^2)</f>
        <v>4.4410009589335109E-2</v>
      </c>
      <c r="AA3524" s="37">
        <f t="shared" si="895"/>
        <v>0</v>
      </c>
      <c r="AB3524" s="37">
        <f t="shared" si="896"/>
        <v>4.0422570036419664E-2</v>
      </c>
      <c r="AC3524" s="37">
        <f>(1-EXP(-Info!$B$6*H3524*1000))+(Info!$B$6/(Info!$B$6-Info!$B$7))*(EXP(-Info!$B$7*H3524*1000)-EXP(-Info!$B$6*H3524*1000))*(Info!$B$9-1)</f>
        <v>0.31926791870075721</v>
      </c>
      <c r="AD3524" s="37">
        <f>SQRT((Info!$B$6*EXP(-Info!$B$6*H3524*1000)+(Info!$B$6/(Info!$B$6+Info!$B$7))*(Info!$B$9-1)*(-Info!$B$7*EXP(-Info!$B$7*H3524*1000)+Info!$B$6*EXP(-Info!$B$6*H3524*1000)))^2*(0.01*H3524*1000)^2)</f>
        <v>2.5299323881273822E-3</v>
      </c>
      <c r="AE3524" s="37">
        <f t="shared" si="909"/>
        <v>0</v>
      </c>
      <c r="AF3524" s="37">
        <f t="shared" si="897"/>
        <v>0.37833042714467247</v>
      </c>
      <c r="AG3524" s="37">
        <f t="shared" si="910"/>
        <v>4.5268150886602736E-2</v>
      </c>
      <c r="AH3524" s="37">
        <f t="shared" si="898"/>
        <v>0.3815071257798498</v>
      </c>
      <c r="AI3524">
        <f>AF3524*EXP(Info!$B$6*H3524*1000)</f>
        <v>0.52564055284725164</v>
      </c>
      <c r="AJ3524">
        <f>2*SQRT((EXP(Info!$B$6*H3524)*AG3524)^2+(Info!$B$6*H3524*0.01*AI3524)^2)</f>
        <v>9.0566079567163019E-2</v>
      </c>
      <c r="AK3524">
        <f t="shared" si="899"/>
        <v>0</v>
      </c>
      <c r="AL3524">
        <f t="shared" si="900"/>
        <v>0.10749978275485446</v>
      </c>
      <c r="AM3524">
        <f t="shared" si="911"/>
        <v>0.93045977969770544</v>
      </c>
      <c r="AN3524">
        <f t="shared" si="912"/>
        <v>2.8345430437754775E-2</v>
      </c>
      <c r="AO3524">
        <f t="shared" si="901"/>
        <v>6.5044632083272731</v>
      </c>
      <c r="AP3524">
        <f t="shared" si="902"/>
        <v>0.47385206482982384</v>
      </c>
      <c r="AQ3524">
        <f t="shared" si="906"/>
        <v>6</v>
      </c>
      <c r="AR3524">
        <v>1</v>
      </c>
      <c r="AS3524">
        <v>1</v>
      </c>
      <c r="AT3524">
        <v>1</v>
      </c>
      <c r="AU3524">
        <v>1</v>
      </c>
      <c r="AV3524">
        <v>1</v>
      </c>
      <c r="AW3524">
        <v>0</v>
      </c>
      <c r="AX3524">
        <v>1</v>
      </c>
    </row>
    <row r="3525" spans="1:52">
      <c r="A3525" s="13" t="s">
        <v>98</v>
      </c>
      <c r="B3525" s="13" t="s">
        <v>99</v>
      </c>
      <c r="D3525" s="14">
        <v>-46.35</v>
      </c>
      <c r="E3525" s="14">
        <v>50.57</v>
      </c>
      <c r="F3525" s="14">
        <v>1796</v>
      </c>
      <c r="G3525" s="16">
        <v>170</v>
      </c>
      <c r="H3525">
        <v>36.362000000000002</v>
      </c>
      <c r="J3525" t="e">
        <f>(F3525*100*Info!$B$11)/AI3525</f>
        <v>#DIV/0!</v>
      </c>
      <c r="K3525" t="e">
        <f>2*((F3525*100*Info!$B$11)/AI3525^2)*(AJ3525/2)</f>
        <v>#DIV/0!</v>
      </c>
      <c r="L3525" t="e">
        <f t="shared" si="907"/>
        <v>#DIV/0!</v>
      </c>
      <c r="M3525" t="e">
        <f t="shared" si="908"/>
        <v>#DIV/0!</v>
      </c>
      <c r="N3525" t="e">
        <f t="shared" si="903"/>
        <v>#DIV/0!</v>
      </c>
      <c r="O3525">
        <v>0.76902360403709935</v>
      </c>
      <c r="P3525">
        <v>2.1349953798112189E-2</v>
      </c>
      <c r="Q3525">
        <v>0.57877489636500623</v>
      </c>
      <c r="R3525">
        <v>1.4683396147060469E-2</v>
      </c>
      <c r="S3525">
        <v>0.677537984571009</v>
      </c>
      <c r="T3525">
        <v>1.6083052188136059E-2</v>
      </c>
      <c r="U3525">
        <v>1.998705804254892</v>
      </c>
      <c r="V3525">
        <v>7.1810525889623986E-2</v>
      </c>
      <c r="W3525" s="37">
        <f>U3525*Info!$B$2</f>
        <v>0.95937878604234816</v>
      </c>
      <c r="X3525" s="37">
        <f>W3525*SQRT((0.5*V3525/U3525)^2+Info!$B$3^2)</f>
        <v>5.0971050916911453E-2</v>
      </c>
      <c r="Y3525" s="28">
        <f>W3525*Info!$D$2</f>
        <v>0.77709681669430208</v>
      </c>
      <c r="Z3525" s="28">
        <f>Y3525*SQRT(Info!$D$3^2+(X3525/W3525)^2)</f>
        <v>5.6694602651460535E-2</v>
      </c>
      <c r="AA3525" s="37">
        <f t="shared" si="895"/>
        <v>0</v>
      </c>
      <c r="AB3525" s="37">
        <f t="shared" si="896"/>
        <v>5.2076896637278235E-2</v>
      </c>
      <c r="AC3525" s="37">
        <f>(1-EXP(-Info!$B$6*H3525*1000))+(Info!$B$6/(Info!$B$6-Info!$B$7))*(EXP(-Info!$B$7*H3525*1000)-EXP(-Info!$B$6*H3525*1000))*(Info!$B$9-1)</f>
        <v>0.32300867609500716</v>
      </c>
      <c r="AD3525" s="37">
        <f>SQRT((Info!$B$6*EXP(-Info!$B$6*H3525*1000)+(Info!$B$6/(Info!$B$6+Info!$B$7))*(Info!$B$9-1)*(-Info!$B$7*EXP(-Info!$B$7*H3525*1000)+Info!$B$6*EXP(-Info!$B$6*H3525*1000)))^2*(0.01*H3525*1000)^2)</f>
        <v>2.553268091536528E-3</v>
      </c>
      <c r="AE3525" s="37">
        <f t="shared" si="909"/>
        <v>0</v>
      </c>
      <c r="AF3525" s="37">
        <f t="shared" si="897"/>
        <v>0</v>
      </c>
      <c r="AG3525" s="37">
        <f t="shared" si="910"/>
        <v>5.7262065206631983E-2</v>
      </c>
      <c r="AH3525" s="37">
        <f t="shared" si="898"/>
        <v>0</v>
      </c>
      <c r="AI3525">
        <f>AF3525*EXP(Info!$B$6*H3525*1000)</f>
        <v>0</v>
      </c>
      <c r="AJ3525">
        <f>2*SQRT((EXP(Info!$B$6*H3525)*AG3525)^2+(Info!$B$6*H3525*0.01*AI3525)^2)</f>
        <v>0.11456232596313794</v>
      </c>
      <c r="AK3525">
        <f t="shared" si="899"/>
        <v>0</v>
      </c>
      <c r="AL3525">
        <f t="shared" si="900"/>
        <v>0.13849329891717774</v>
      </c>
      <c r="AM3525">
        <f t="shared" si="911"/>
        <v>0.7526100542644526</v>
      </c>
      <c r="AN3525">
        <f t="shared" si="912"/>
        <v>2.8304321416262532E-2</v>
      </c>
      <c r="AO3525">
        <f t="shared" si="901"/>
        <v>8.2410637629001506</v>
      </c>
      <c r="AP3525">
        <f t="shared" si="902"/>
        <v>0.38476077990066559</v>
      </c>
      <c r="AQ3525">
        <f t="shared" si="906"/>
        <v>6</v>
      </c>
      <c r="AR3525">
        <v>1</v>
      </c>
      <c r="AS3525">
        <v>1</v>
      </c>
      <c r="AT3525">
        <v>1</v>
      </c>
      <c r="AU3525">
        <v>1</v>
      </c>
      <c r="AV3525">
        <v>1</v>
      </c>
      <c r="AW3525">
        <v>0</v>
      </c>
      <c r="AX3525">
        <v>1</v>
      </c>
    </row>
    <row r="3526" spans="1:52">
      <c r="A3526" s="13" t="s">
        <v>98</v>
      </c>
      <c r="B3526" s="13" t="s">
        <v>99</v>
      </c>
      <c r="D3526" s="14">
        <v>-46.35</v>
      </c>
      <c r="E3526" s="14">
        <v>50.57</v>
      </c>
      <c r="F3526" s="14">
        <v>1796</v>
      </c>
      <c r="G3526" s="44">
        <v>172</v>
      </c>
      <c r="H3526">
        <v>36.795300000000005</v>
      </c>
      <c r="J3526">
        <f>(F3526*100*Info!$B$11)/AI3526</f>
        <v>15.69786619050317</v>
      </c>
      <c r="K3526">
        <f>2*((F3526*100*Info!$B$11)/AI3526^2)*(AJ3526/2)</f>
        <v>5.2711619854298659</v>
      </c>
      <c r="L3526">
        <f t="shared" si="907"/>
        <v>0.66450673651680658</v>
      </c>
      <c r="M3526">
        <f t="shared" si="908"/>
        <v>111.61531480805789</v>
      </c>
      <c r="N3526">
        <f t="shared" si="903"/>
        <v>37.639759003250987</v>
      </c>
      <c r="O3526">
        <v>0.7694221046709796</v>
      </c>
      <c r="P3526">
        <v>1.6152974517730991E-2</v>
      </c>
      <c r="Q3526">
        <v>0.73044978759751555</v>
      </c>
      <c r="R3526">
        <v>1.5897352459431951E-2</v>
      </c>
      <c r="S3526">
        <v>0.87908566589222692</v>
      </c>
      <c r="T3526">
        <v>1.4308866522912061E-2</v>
      </c>
      <c r="U3526">
        <v>1.724442685469979</v>
      </c>
      <c r="V3526">
        <v>5.366713111358546E-2</v>
      </c>
      <c r="W3526" s="37">
        <f>U3526*Info!$B$2</f>
        <v>0.82773248902558993</v>
      </c>
      <c r="X3526" s="37">
        <f>W3526*SQRT((0.5*V3526/U3526)^2+Info!$B$3^2)</f>
        <v>4.3344549309922487E-2</v>
      </c>
      <c r="Y3526" s="28">
        <f>W3526*Info!$D$2</f>
        <v>0.67046331611072785</v>
      </c>
      <c r="Z3526" s="28">
        <f>Y3526*SQRT(Info!$D$3^2+(X3526/W3526)^2)</f>
        <v>4.8543284716039255E-2</v>
      </c>
      <c r="AA3526" s="37">
        <f t="shared" si="895"/>
        <v>0</v>
      </c>
      <c r="AB3526" s="37">
        <f t="shared" si="896"/>
        <v>4.4090584043794637E-2</v>
      </c>
      <c r="AC3526" s="37">
        <f>(1-EXP(-Info!$B$6*H3526*1000))+(Info!$B$6/(Info!$B$6-Info!$B$7))*(EXP(-Info!$B$7*H3526*1000)-EXP(-Info!$B$6*H3526*1000))*(Info!$B$9-1)</f>
        <v>0.3262185018999112</v>
      </c>
      <c r="AD3526" s="37">
        <f>SQRT((Info!$B$6*EXP(-Info!$B$6*H3526*1000)+(Info!$B$6/(Info!$B$6+Info!$B$7))*(Info!$B$9-1)*(-Info!$B$7*EXP(-Info!$B$7*H3526*1000)+Info!$B$6*EXP(-Info!$B$6*H3526*1000)))^2*(0.01*H3526*1000)^2)</f>
        <v>2.5731587445987636E-3</v>
      </c>
      <c r="AE3526" s="37">
        <f t="shared" si="909"/>
        <v>0</v>
      </c>
      <c r="AF3526" s="37">
        <f t="shared" si="897"/>
        <v>0.20862234978149907</v>
      </c>
      <c r="AG3526" s="37">
        <f t="shared" si="910"/>
        <v>4.9067671702609637E-2</v>
      </c>
      <c r="AH3526" s="37">
        <f t="shared" si="898"/>
        <v>0.23731742863735364</v>
      </c>
      <c r="AI3526">
        <f>AF3526*EXP(Info!$B$6*H3526*1000)</f>
        <v>0.29235212327770582</v>
      </c>
      <c r="AJ3526">
        <f>2*SQRT((EXP(Info!$B$6*H3526)*AG3526)^2+(Info!$B$6*H3526*0.01*AI3526)^2)</f>
        <v>9.8168463145229118E-2</v>
      </c>
      <c r="AK3526">
        <f t="shared" si="899"/>
        <v>0</v>
      </c>
      <c r="AL3526">
        <f t="shared" si="900"/>
        <v>0.11725449920606745</v>
      </c>
      <c r="AM3526">
        <f t="shared" si="911"/>
        <v>0.9493485866381115</v>
      </c>
      <c r="AN3526">
        <f t="shared" si="912"/>
        <v>2.8707326267277226E-2</v>
      </c>
      <c r="AO3526">
        <f t="shared" si="901"/>
        <v>7.1102220727891208</v>
      </c>
      <c r="AP3526">
        <f t="shared" si="902"/>
        <v>0.44618595396302285</v>
      </c>
      <c r="AQ3526">
        <f t="shared" si="906"/>
        <v>6</v>
      </c>
      <c r="AR3526">
        <v>1</v>
      </c>
      <c r="AS3526">
        <v>1</v>
      </c>
      <c r="AT3526">
        <v>1</v>
      </c>
      <c r="AU3526">
        <v>1</v>
      </c>
      <c r="AV3526">
        <v>1</v>
      </c>
      <c r="AW3526">
        <v>0</v>
      </c>
      <c r="AX3526">
        <v>1</v>
      </c>
    </row>
    <row r="3527" spans="1:52">
      <c r="A3527" s="13" t="s">
        <v>98</v>
      </c>
      <c r="B3527" s="13" t="s">
        <v>99</v>
      </c>
      <c r="D3527" s="14">
        <v>-46.35</v>
      </c>
      <c r="E3527" s="14">
        <v>50.57</v>
      </c>
      <c r="F3527" s="14">
        <v>1796</v>
      </c>
      <c r="G3527" s="16">
        <v>174</v>
      </c>
      <c r="H3527">
        <v>37.2286</v>
      </c>
      <c r="J3527">
        <f>(F3527*100*Info!$B$11)/AI3527</f>
        <v>208.13393188634979</v>
      </c>
      <c r="K3527">
        <f>2*((F3527*100*Info!$B$11)/AI3527^2)*(AJ3527/2)</f>
        <v>1145.5339237129213</v>
      </c>
      <c r="L3527">
        <f t="shared" si="907"/>
        <v>0.8215263807456904</v>
      </c>
      <c r="M3527">
        <f t="shared" si="908"/>
        <v>1829.5664187707039</v>
      </c>
      <c r="N3527">
        <f t="shared" si="903"/>
        <v>10069.782061762589</v>
      </c>
      <c r="O3527">
        <v>0.74500394508946743</v>
      </c>
      <c r="P3527">
        <v>1.547645210225357E-2</v>
      </c>
      <c r="Q3527">
        <v>0.69490686708958838</v>
      </c>
      <c r="R3527">
        <v>1.641746119970823E-2</v>
      </c>
      <c r="S3527">
        <v>0.84456277477683228</v>
      </c>
      <c r="T3527">
        <v>1.795651360846743E-2</v>
      </c>
      <c r="U3527">
        <v>2.1319199345117559</v>
      </c>
      <c r="V3527">
        <v>6.5781812683009089E-2</v>
      </c>
      <c r="W3527" s="37">
        <f>U3527*Info!$B$2</f>
        <v>1.0233215685656427</v>
      </c>
      <c r="X3527" s="37">
        <f>W3527*SQRT((0.5*V3527/U3527)^2+Info!$B$3^2)</f>
        <v>5.3546400458006502E-2</v>
      </c>
      <c r="Y3527" s="28">
        <f>W3527*Info!$D$2</f>
        <v>0.82889047053817067</v>
      </c>
      <c r="Z3527" s="28">
        <f>Y3527*SQRT(Info!$D$3^2+(X3527/W3527)^2)</f>
        <v>5.9990245918738416E-2</v>
      </c>
      <c r="AA3527" s="37">
        <f t="shared" si="895"/>
        <v>0</v>
      </c>
      <c r="AB3527" s="37">
        <f t="shared" si="896"/>
        <v>5.4102653765111523E-2</v>
      </c>
      <c r="AC3527" s="37">
        <f>(1-EXP(-Info!$B$6*H3527*1000))+(Info!$B$6/(Info!$B$6-Info!$B$7))*(EXP(-Info!$B$7*H3527*1000)-EXP(-Info!$B$6*H3527*1000))*(Info!$B$9-1)</f>
        <v>0.32941495678873167</v>
      </c>
      <c r="AD3527" s="37">
        <f>SQRT((Info!$B$6*EXP(-Info!$B$6*H3527*1000)+(Info!$B$6/(Info!$B$6+Info!$B$7))*(Info!$B$9-1)*(-Info!$B$7*EXP(-Info!$B$7*H3527*1000)+Info!$B$6*EXP(-Info!$B$6*H3527*1000)))^2*(0.01*H3527*1000)^2)</f>
        <v>2.5928439093586692E-3</v>
      </c>
      <c r="AE3527" s="37">
        <f t="shared" si="909"/>
        <v>0</v>
      </c>
      <c r="AF3527" s="37">
        <f t="shared" si="897"/>
        <v>1.5672304238661616E-2</v>
      </c>
      <c r="AG3527" s="37">
        <f t="shared" si="910"/>
        <v>6.0658377002962088E-2</v>
      </c>
      <c r="AH3527" s="37">
        <f t="shared" si="898"/>
        <v>1.8556707336293474E-2</v>
      </c>
      <c r="AI3527">
        <f>AF3527*EXP(Info!$B$6*H3527*1000)</f>
        <v>2.2049766081529049E-2</v>
      </c>
      <c r="AJ3527">
        <f>2*SQRT((EXP(Info!$B$6*H3527)*AG3527)^2+(Info!$B$6*H3527*0.01*AI3527)^2)</f>
        <v>0.12135817945397984</v>
      </c>
      <c r="AK3527">
        <f t="shared" si="899"/>
        <v>0</v>
      </c>
      <c r="AL3527">
        <f t="shared" si="900"/>
        <v>0.14388059742293757</v>
      </c>
      <c r="AM3527">
        <f t="shared" si="911"/>
        <v>0.93275595608575879</v>
      </c>
      <c r="AN3527">
        <f t="shared" si="912"/>
        <v>2.9344103414741043E-2</v>
      </c>
      <c r="AO3527">
        <f t="shared" si="901"/>
        <v>8.7903322641618278</v>
      </c>
      <c r="AP3527">
        <f t="shared" si="902"/>
        <v>0.34945212201887188</v>
      </c>
      <c r="AQ3527">
        <f t="shared" si="906"/>
        <v>6</v>
      </c>
      <c r="AR3527">
        <v>1</v>
      </c>
      <c r="AS3527">
        <v>1</v>
      </c>
      <c r="AT3527">
        <v>1</v>
      </c>
      <c r="AU3527">
        <v>1</v>
      </c>
      <c r="AV3527">
        <v>1</v>
      </c>
      <c r="AW3527">
        <v>0</v>
      </c>
      <c r="AX3527">
        <v>1</v>
      </c>
    </row>
    <row r="3528" spans="1:52">
      <c r="A3528" s="13" t="s">
        <v>98</v>
      </c>
      <c r="B3528" s="13" t="s">
        <v>99</v>
      </c>
      <c r="D3528" s="14">
        <v>-46.35</v>
      </c>
      <c r="E3528" s="14">
        <v>50.57</v>
      </c>
      <c r="F3528" s="14">
        <v>1796</v>
      </c>
      <c r="G3528" s="44">
        <v>176</v>
      </c>
      <c r="H3528">
        <v>37.661900000000003</v>
      </c>
      <c r="I3528" s="14" t="s">
        <v>124</v>
      </c>
      <c r="J3528" t="e">
        <f>(F3528*100*Info!$B$11)/AI3528</f>
        <v>#DIV/0!</v>
      </c>
      <c r="K3528" t="e">
        <f>2*((F3528*100*Info!$B$11)/AI3528^2)*(AJ3528/2)</f>
        <v>#DIV/0!</v>
      </c>
      <c r="L3528" t="e">
        <f t="shared" si="907"/>
        <v>#DIV/0!</v>
      </c>
      <c r="M3528" t="e">
        <f t="shared" si="908"/>
        <v>#DIV/0!</v>
      </c>
      <c r="N3528" t="e">
        <f t="shared" si="903"/>
        <v>#DIV/0!</v>
      </c>
      <c r="O3528">
        <v>0.72226221336832241</v>
      </c>
      <c r="P3528">
        <v>1.5119315541628009E-2</v>
      </c>
      <c r="Q3528">
        <v>0.72505120298221237</v>
      </c>
      <c r="R3528">
        <v>1.6202932012216079E-2</v>
      </c>
      <c r="S3528">
        <v>0.70474330924493034</v>
      </c>
      <c r="T3528">
        <v>1.3279659911802039E-2</v>
      </c>
      <c r="U3528">
        <v>2.4747989436820732</v>
      </c>
      <c r="V3528">
        <v>7.6946006225399627E-2</v>
      </c>
      <c r="W3528" s="37">
        <f>U3528*Info!$B$2</f>
        <v>1.1879034929673951</v>
      </c>
      <c r="X3528" s="37">
        <f>W3528*SQRT((0.5*V3528/U3528)^2+Info!$B$3^2)</f>
        <v>6.2199826310489058E-2</v>
      </c>
      <c r="Y3528" s="28">
        <f>W3528*Info!$D$2</f>
        <v>0.96220182930359011</v>
      </c>
      <c r="Z3528" s="28">
        <f>Y3528*SQRT(Info!$D$3^2+(X3528/W3528)^2)</f>
        <v>6.9662849844600305E-2</v>
      </c>
      <c r="AA3528" s="37">
        <f t="shared" si="895"/>
        <v>0</v>
      </c>
      <c r="AB3528" s="37">
        <f t="shared" si="896"/>
        <v>6.2657536008582676E-2</v>
      </c>
      <c r="AC3528" s="37">
        <f>(1-EXP(-Info!$B$6*H3528*1000))+(Info!$B$6/(Info!$B$6-Info!$B$7))*(EXP(-Info!$B$7*H3528*1000)-EXP(-Info!$B$6*H3528*1000))*(Info!$B$9-1)</f>
        <v>0.33259809457086437</v>
      </c>
      <c r="AD3528" s="37">
        <f>SQRT((Info!$B$6*EXP(-Info!$B$6*H3528*1000)+(Info!$B$6/(Info!$B$6+Info!$B$7))*(Info!$B$9-1)*(-Info!$B$7*EXP(-Info!$B$7*H3528*1000)+Info!$B$6*EXP(-Info!$B$6*H3528*1000)))^2*(0.01*H3528*1000)^2)</f>
        <v>2.6123249027538709E-3</v>
      </c>
      <c r="AE3528" s="37">
        <f t="shared" si="909"/>
        <v>0</v>
      </c>
      <c r="AF3528" s="37">
        <f t="shared" si="897"/>
        <v>0</v>
      </c>
      <c r="AG3528" s="37">
        <f t="shared" si="910"/>
        <v>6.997856807848106E-2</v>
      </c>
      <c r="AH3528" s="37">
        <f t="shared" si="898"/>
        <v>0</v>
      </c>
      <c r="AI3528">
        <f>AF3528*EXP(Info!$B$6*H3528*1000)</f>
        <v>0</v>
      </c>
      <c r="AJ3528">
        <f>2*SQRT((EXP(Info!$B$6*H3528)*AG3528)^2+(Info!$B$6*H3528*0.01*AI3528)^2)</f>
        <v>0.14000548297133156</v>
      </c>
      <c r="AK3528">
        <f t="shared" si="899"/>
        <v>0</v>
      </c>
      <c r="AL3528">
        <f t="shared" si="900"/>
        <v>0.16663145126122478</v>
      </c>
      <c r="AM3528">
        <f t="shared" si="911"/>
        <v>1.0038614641085588</v>
      </c>
      <c r="AN3528">
        <f t="shared" si="912"/>
        <v>3.0738553480280865E-2</v>
      </c>
      <c r="AO3528">
        <f t="shared" si="901"/>
        <v>10.204090993193995</v>
      </c>
      <c r="AP3528">
        <f t="shared" si="902"/>
        <v>0.29184682465304473</v>
      </c>
      <c r="AQ3528">
        <f t="shared" si="906"/>
        <v>6</v>
      </c>
      <c r="AR3528">
        <v>1</v>
      </c>
      <c r="AS3528">
        <v>1</v>
      </c>
      <c r="AT3528">
        <v>1</v>
      </c>
      <c r="AU3528">
        <v>1</v>
      </c>
      <c r="AV3528">
        <v>1</v>
      </c>
      <c r="AW3528">
        <v>0</v>
      </c>
      <c r="AX3528">
        <v>1</v>
      </c>
      <c r="AZ3528"/>
    </row>
    <row r="3529" spans="1:52">
      <c r="A3529" s="13" t="s">
        <v>98</v>
      </c>
      <c r="B3529" s="13" t="s">
        <v>99</v>
      </c>
      <c r="D3529" s="14">
        <v>-46.35</v>
      </c>
      <c r="E3529" s="14">
        <v>50.57</v>
      </c>
      <c r="F3529" s="14">
        <v>1796</v>
      </c>
      <c r="G3529" s="16">
        <v>178</v>
      </c>
      <c r="H3529">
        <v>38.095199999999998</v>
      </c>
      <c r="J3529">
        <f>(F3529*100*Info!$B$11)/AI3529</f>
        <v>210.69746525910469</v>
      </c>
      <c r="K3529">
        <f>2*((F3529*100*Info!$B$11)/AI3529^2)*(AJ3529/2)</f>
        <v>1044.9241579599015</v>
      </c>
      <c r="L3529">
        <f t="shared" si="907"/>
        <v>0.70003082026426722</v>
      </c>
      <c r="M3529">
        <f t="shared" si="908"/>
        <v>1578.193497932383</v>
      </c>
      <c r="N3529">
        <f t="shared" si="903"/>
        <v>7827.2418201042765</v>
      </c>
      <c r="O3529">
        <v>0.6683905031559193</v>
      </c>
      <c r="P3529">
        <v>2.5424596887471909E-2</v>
      </c>
      <c r="Q3529">
        <v>0.62468177363042432</v>
      </c>
      <c r="R3529">
        <v>2.1063310108834561E-2</v>
      </c>
      <c r="S3529">
        <v>0.72166490762852742</v>
      </c>
      <c r="T3529">
        <v>1.9524440162689699E-2</v>
      </c>
      <c r="U3529">
        <v>1.8166302330296</v>
      </c>
      <c r="V3529">
        <v>9.2809649661295263E-2</v>
      </c>
      <c r="W3529" s="37">
        <f>U3529*Info!$B$2</f>
        <v>0.87198251185420794</v>
      </c>
      <c r="X3529" s="37">
        <f>W3529*SQRT((0.5*V3529/U3529)^2+Info!$B$3^2)</f>
        <v>4.8959461823997526E-2</v>
      </c>
      <c r="Y3529" s="28">
        <f>W3529*Info!$D$2</f>
        <v>0.70630583460190843</v>
      </c>
      <c r="Z3529" s="28">
        <f>Y3529*SQRT(Info!$D$3^2+(X3529/W3529)^2)</f>
        <v>5.3102358635437136E-2</v>
      </c>
      <c r="AA3529" s="37">
        <f t="shared" si="895"/>
        <v>0</v>
      </c>
      <c r="AB3529" s="37">
        <f t="shared" si="896"/>
        <v>5.0582916422623185E-2</v>
      </c>
      <c r="AC3529" s="37">
        <f>(1-EXP(-Info!$B$6*H3529*1000))+(Info!$B$6/(Info!$B$6-Info!$B$7))*(EXP(-Info!$B$7*H3529*1000)-EXP(-Info!$B$6*H3529*1000))*(Info!$B$9-1)</f>
        <v>0.33576796884135379</v>
      </c>
      <c r="AD3529" s="37">
        <f>SQRT((Info!$B$6*EXP(-Info!$B$6*H3529*1000)+(Info!$B$6/(Info!$B$6+Info!$B$7))*(Info!$B$9-1)*(-Info!$B$7*EXP(-Info!$B$7*H3529*1000)+Info!$B$6*EXP(-Info!$B$6*H3529*1000)))^2*(0.01*H3529*1000)^2)</f>
        <v>2.6316030345199391E-3</v>
      </c>
      <c r="AE3529" s="37">
        <f t="shared" si="909"/>
        <v>0</v>
      </c>
      <c r="AF3529" s="37">
        <f t="shared" si="897"/>
        <v>1.5359073026618986E-2</v>
      </c>
      <c r="AG3529" s="37">
        <f t="shared" si="910"/>
        <v>5.3992234937657452E-2</v>
      </c>
      <c r="AH3529" s="37">
        <f t="shared" si="898"/>
        <v>2.1282832051638258E-2</v>
      </c>
      <c r="AI3529">
        <f>AF3529*EXP(Info!$B$6*H3529*1000)</f>
        <v>2.17814889518449E-2</v>
      </c>
      <c r="AJ3529">
        <f>2*SQRT((EXP(Info!$B$6*H3529)*AG3529)^2+(Info!$B$6*H3529*0.01*AI3529)^2)</f>
        <v>0.10802220128339167</v>
      </c>
      <c r="AK3529">
        <f t="shared" si="899"/>
        <v>0</v>
      </c>
      <c r="AL3529">
        <f t="shared" si="900"/>
        <v>0.13452020793432409</v>
      </c>
      <c r="AM3529">
        <f t="shared" si="911"/>
        <v>0.93460599856054682</v>
      </c>
      <c r="AN3529">
        <f t="shared" si="912"/>
        <v>4.7507643086165716E-2</v>
      </c>
      <c r="AO3529">
        <f t="shared" si="901"/>
        <v>7.4903297684624466</v>
      </c>
      <c r="AP3529">
        <f t="shared" si="902"/>
        <v>0.36792875677360182</v>
      </c>
      <c r="AQ3529">
        <f t="shared" si="906"/>
        <v>6</v>
      </c>
      <c r="AR3529">
        <v>1</v>
      </c>
      <c r="AS3529">
        <v>1</v>
      </c>
      <c r="AT3529">
        <v>1</v>
      </c>
      <c r="AU3529">
        <v>1</v>
      </c>
      <c r="AV3529">
        <v>1</v>
      </c>
      <c r="AW3529">
        <v>0</v>
      </c>
      <c r="AX3529">
        <v>1</v>
      </c>
    </row>
    <row r="3530" spans="1:52">
      <c r="A3530" s="13" t="s">
        <v>98</v>
      </c>
      <c r="B3530" s="13" t="s">
        <v>99</v>
      </c>
      <c r="D3530" s="14">
        <v>-46.35</v>
      </c>
      <c r="E3530" s="14">
        <v>50.57</v>
      </c>
      <c r="F3530" s="14">
        <v>1796</v>
      </c>
      <c r="G3530" s="44">
        <v>180</v>
      </c>
      <c r="H3530">
        <v>38.528500000000001</v>
      </c>
      <c r="J3530">
        <f>(F3530*100*Info!$B$11)/AI3530</f>
        <v>44.877441979992376</v>
      </c>
      <c r="K3530">
        <f>2*((F3530*100*Info!$B$11)/AI3530^2)*(AJ3530/2)</f>
        <v>42.810400360284966</v>
      </c>
      <c r="L3530">
        <f t="shared" si="907"/>
        <v>0.66135985606859637</v>
      </c>
      <c r="M3530">
        <f t="shared" si="908"/>
        <v>317.57748268417561</v>
      </c>
      <c r="N3530">
        <f t="shared" si="903"/>
        <v>303.11071302656637</v>
      </c>
      <c r="O3530">
        <v>0.65798892991468805</v>
      </c>
      <c r="P3530">
        <v>1.3778526601625041E-2</v>
      </c>
      <c r="Q3530">
        <v>0.65057404278881337</v>
      </c>
      <c r="R3530">
        <v>1.455040715479524E-2</v>
      </c>
      <c r="S3530">
        <v>0.73911237962624599</v>
      </c>
      <c r="T3530">
        <v>1.319953219838727E-2</v>
      </c>
      <c r="U3530">
        <v>1.7162763047957821</v>
      </c>
      <c r="V3530">
        <v>5.3342989487992119E-2</v>
      </c>
      <c r="W3530" s="37">
        <f>U3530*Info!$B$2</f>
        <v>0.82381262630197538</v>
      </c>
      <c r="X3530" s="37">
        <f>W3530*SQRT((0.5*V3530/U3530)^2+Info!$B$3^2)</f>
        <v>4.3134295414685046E-2</v>
      </c>
      <c r="Y3530" s="28">
        <f>W3530*Info!$D$2</f>
        <v>0.66728822730460013</v>
      </c>
      <c r="Z3530" s="28">
        <f>Y3530*SQRT(Info!$D$3^2+(X3530/W3530)^2)</f>
        <v>4.8310477577196108E-2</v>
      </c>
      <c r="AA3530" s="37">
        <f t="shared" si="895"/>
        <v>0</v>
      </c>
      <c r="AB3530" s="37">
        <f t="shared" si="896"/>
        <v>4.3680995750431807E-2</v>
      </c>
      <c r="AC3530" s="37">
        <f>(1-EXP(-Info!$B$6*H3530*1000))+(Info!$B$6/(Info!$B$6-Info!$B$7))*(EXP(-Info!$B$7*H3530*1000)-EXP(-Info!$B$6*H3530*1000))*(Info!$B$9-1)</f>
        <v>0.3389246329817453</v>
      </c>
      <c r="AD3530" s="37">
        <f>SQRT((Info!$B$6*EXP(-Info!$B$6*H3530*1000)+(Info!$B$6/(Info!$B$6+Info!$B$7))*(Info!$B$9-1)*(-Info!$B$7*EXP(-Info!$B$7*H3530*1000)+Info!$B$6*EXP(-Info!$B$6*H3530*1000)))^2*(0.01*H3530*1000)^2)</f>
        <v>2.6506796072267775E-3</v>
      </c>
      <c r="AE3530" s="37">
        <f t="shared" si="909"/>
        <v>0</v>
      </c>
      <c r="AF3530" s="37">
        <f t="shared" si="897"/>
        <v>7.1824152321645851E-2</v>
      </c>
      <c r="AG3530" s="37">
        <f t="shared" si="910"/>
        <v>4.8759195607606505E-2</v>
      </c>
      <c r="AH3530" s="37">
        <f t="shared" si="898"/>
        <v>9.7176226919600317E-2</v>
      </c>
      <c r="AI3530">
        <f>AF3530*EXP(Info!$B$6*H3530*1000)</f>
        <v>0.10226305932875929</v>
      </c>
      <c r="AJ3530">
        <f>2*SQRT((EXP(Info!$B$6*H3530)*AG3530)^2+(Info!$B$6*H3530*0.01*AI3530)^2)</f>
        <v>9.7552853254950653E-2</v>
      </c>
      <c r="AK3530">
        <f t="shared" si="899"/>
        <v>0</v>
      </c>
      <c r="AL3530">
        <f t="shared" si="900"/>
        <v>0.11616524009869834</v>
      </c>
      <c r="AM3530">
        <f t="shared" si="911"/>
        <v>0.98873098499265621</v>
      </c>
      <c r="AN3530">
        <f t="shared" si="912"/>
        <v>3.0293173433385428E-2</v>
      </c>
      <c r="AO3530">
        <f t="shared" si="901"/>
        <v>7.0765504520308768</v>
      </c>
      <c r="AP3530">
        <f t="shared" si="902"/>
        <v>0.38338170146384526</v>
      </c>
      <c r="AQ3530">
        <f t="shared" si="906"/>
        <v>6</v>
      </c>
      <c r="AR3530">
        <v>1</v>
      </c>
      <c r="AS3530">
        <v>1</v>
      </c>
      <c r="AT3530">
        <v>1</v>
      </c>
      <c r="AU3530">
        <v>1</v>
      </c>
      <c r="AV3530">
        <v>1</v>
      </c>
      <c r="AW3530">
        <v>0</v>
      </c>
      <c r="AX3530">
        <v>1</v>
      </c>
    </row>
    <row r="3531" spans="1:52">
      <c r="A3531" s="13" t="s">
        <v>98</v>
      </c>
      <c r="B3531" s="13" t="s">
        <v>99</v>
      </c>
      <c r="D3531" s="14">
        <v>-46.35</v>
      </c>
      <c r="E3531" s="14">
        <v>50.57</v>
      </c>
      <c r="F3531" s="14">
        <v>1796</v>
      </c>
      <c r="G3531" s="44">
        <v>184</v>
      </c>
      <c r="H3531">
        <v>39.395099999999999</v>
      </c>
      <c r="J3531">
        <f>(F3531*100*Info!$B$11)/AI3531</f>
        <v>63.752432547243217</v>
      </c>
      <c r="K3531">
        <f>2*((F3531*100*Info!$B$11)/AI3531^2)*(AJ3531/2)</f>
        <v>87.57936298051672</v>
      </c>
      <c r="L3531">
        <f t="shared" si="907"/>
        <v>0.66791344374419692</v>
      </c>
      <c r="M3531">
        <f t="shared" si="908"/>
        <v>455.61784243577756</v>
      </c>
      <c r="N3531">
        <f t="shared" si="903"/>
        <v>626.06135443124924</v>
      </c>
      <c r="O3531">
        <v>0.66440989193137501</v>
      </c>
      <c r="P3531">
        <v>1.3932406877996019E-2</v>
      </c>
      <c r="Q3531">
        <v>0.63904442346510015</v>
      </c>
      <c r="R3531">
        <v>1.4191218031521459E-2</v>
      </c>
      <c r="S3531">
        <v>0.72405973944035229</v>
      </c>
      <c r="T3531">
        <v>1.5831777348954919E-2</v>
      </c>
      <c r="U3531">
        <v>1.7332833352888279</v>
      </c>
      <c r="V3531">
        <v>5.3877965798659617E-2</v>
      </c>
      <c r="W3531" s="37">
        <f>U3531*Info!$B$2</f>
        <v>0.83197600093863733</v>
      </c>
      <c r="X3531" s="37">
        <f>W3531*SQRT((0.5*V3531/U3531)^2+Info!$B$3^2)</f>
        <v>4.3562179385150918E-2</v>
      </c>
      <c r="Y3531" s="28">
        <f>W3531*Info!$D$2</f>
        <v>0.67390056076029625</v>
      </c>
      <c r="Z3531" s="28">
        <f>Y3531*SQRT(Info!$D$3^2+(X3531/W3531)^2)</f>
        <v>4.8789465245852322E-2</v>
      </c>
      <c r="AA3531" s="37">
        <f t="shared" si="895"/>
        <v>0</v>
      </c>
      <c r="AB3531" s="37">
        <f t="shared" si="896"/>
        <v>4.4115660066892069E-2</v>
      </c>
      <c r="AC3531" s="37">
        <f>(1-EXP(-Info!$B$6*H3531*1000))+(Info!$B$6/(Info!$B$6-Info!$B$7))*(EXP(-Info!$B$7*H3531*1000)-EXP(-Info!$B$6*H3531*1000))*(Info!$B$9-1)</f>
        <v>0.34519854333599787</v>
      </c>
      <c r="AD3531" s="37">
        <f>SQRT((Info!$B$6*EXP(-Info!$B$6*H3531*1000)+(Info!$B$6/(Info!$B$6+Info!$B$7))*(Info!$B$9-1)*(-Info!$B$7*EXP(-Info!$B$7*H3531*1000)+Info!$B$6*EXP(-Info!$B$6*H3531*1000)))^2*(0.01*H3531*1000)^2)</f>
        <v>2.6882332501311189E-3</v>
      </c>
      <c r="AE3531" s="37">
        <f t="shared" si="909"/>
        <v>0</v>
      </c>
      <c r="AF3531" s="37">
        <f t="shared" si="897"/>
        <v>5.0159178680056038E-2</v>
      </c>
      <c r="AG3531" s="37">
        <f t="shared" si="910"/>
        <v>4.9427454036020835E-2</v>
      </c>
      <c r="AH3531" s="37">
        <f t="shared" si="898"/>
        <v>6.9274917452012433E-2</v>
      </c>
      <c r="AI3531">
        <f>AF3531*EXP(Info!$B$6*H3531*1000)</f>
        <v>7.1986343553589849E-2</v>
      </c>
      <c r="AJ3531">
        <f>2*SQRT((EXP(Info!$B$6*H3531)*AG3531)^2+(Info!$B$6*H3531*0.01*AI3531)^2)</f>
        <v>9.8890628323054397E-2</v>
      </c>
      <c r="AK3531">
        <f t="shared" si="899"/>
        <v>0</v>
      </c>
      <c r="AL3531">
        <f t="shared" si="900"/>
        <v>0.11732118638189276</v>
      </c>
      <c r="AM3531">
        <f t="shared" si="911"/>
        <v>0.9618225604791345</v>
      </c>
      <c r="AN3531">
        <f t="shared" si="912"/>
        <v>2.937690025234416E-2</v>
      </c>
      <c r="AO3531">
        <f t="shared" si="901"/>
        <v>7.1466738400814895</v>
      </c>
      <c r="AP3531">
        <f t="shared" si="902"/>
        <v>0.38332445619495914</v>
      </c>
      <c r="AQ3531">
        <f t="shared" si="906"/>
        <v>6</v>
      </c>
      <c r="AR3531">
        <v>1</v>
      </c>
      <c r="AS3531">
        <v>1</v>
      </c>
      <c r="AT3531">
        <v>1</v>
      </c>
      <c r="AU3531">
        <v>1</v>
      </c>
      <c r="AV3531">
        <v>1</v>
      </c>
      <c r="AW3531">
        <v>0</v>
      </c>
      <c r="AX3531">
        <v>1</v>
      </c>
    </row>
    <row r="3532" spans="1:52">
      <c r="A3532" s="13" t="s">
        <v>98</v>
      </c>
      <c r="B3532" s="13" t="s">
        <v>99</v>
      </c>
      <c r="D3532" s="14">
        <v>-46.35</v>
      </c>
      <c r="E3532" s="14">
        <v>50.57</v>
      </c>
      <c r="F3532" s="14">
        <v>1796</v>
      </c>
      <c r="G3532" s="16">
        <v>186</v>
      </c>
      <c r="H3532">
        <v>39.828400000000002</v>
      </c>
      <c r="J3532">
        <f>(F3532*100*Info!$B$11)/AI3532</f>
        <v>319.18518491028061</v>
      </c>
      <c r="K3532">
        <f>2*((F3532*100*Info!$B$11)/AI3532^2)*(AJ3532/2)</f>
        <v>2309.094965189367</v>
      </c>
      <c r="L3532">
        <f t="shared" si="907"/>
        <v>0.67427742170890737</v>
      </c>
      <c r="M3532">
        <f t="shared" si="908"/>
        <v>2302.847189760138</v>
      </c>
      <c r="N3532">
        <f t="shared" si="903"/>
        <v>16659.999966928197</v>
      </c>
      <c r="O3532">
        <v>0.64512337409109277</v>
      </c>
      <c r="P3532">
        <v>2.4531378113880519E-2</v>
      </c>
      <c r="Q3532">
        <v>0.61761783811724325</v>
      </c>
      <c r="R3532">
        <v>2.0360290324386719E-2</v>
      </c>
      <c r="S3532">
        <v>0.69030039451967984</v>
      </c>
      <c r="T3532">
        <v>1.8689760470751111E-2</v>
      </c>
      <c r="U3532">
        <v>1.749798314970241</v>
      </c>
      <c r="V3532">
        <v>8.9302107980256715E-2</v>
      </c>
      <c r="W3532" s="37">
        <f>U3532*Info!$B$2</f>
        <v>0.83990319118571566</v>
      </c>
      <c r="X3532" s="37">
        <f>W3532*SQRT((0.5*V3532/U3532)^2+Info!$B$3^2)</f>
        <v>4.7148125479361279E-2</v>
      </c>
      <c r="Y3532" s="28">
        <f>W3532*Info!$D$2</f>
        <v>0.68032158486042971</v>
      </c>
      <c r="Z3532" s="28">
        <f>Y3532*SQRT(Info!$D$3^2+(X3532/W3532)^2)</f>
        <v>5.114262747063239E-2</v>
      </c>
      <c r="AA3532" s="37">
        <f t="shared" si="895"/>
        <v>0</v>
      </c>
      <c r="AB3532" s="37">
        <f t="shared" si="896"/>
        <v>4.8717480068853521E-2</v>
      </c>
      <c r="AC3532" s="37">
        <f>(1-EXP(-Info!$B$6*H3532*1000))+(Info!$B$6/(Info!$B$6-Info!$B$7))*(EXP(-Info!$B$7*H3532*1000)-EXP(-Info!$B$6*H3532*1000))*(Info!$B$9-1)</f>
        <v>0.3483158952530635</v>
      </c>
      <c r="AD3532" s="37">
        <f>SQRT((Info!$B$6*EXP(-Info!$B$6*H3532*1000)+(Info!$B$6/(Info!$B$6+Info!$B$7))*(Info!$B$9-1)*(-Info!$B$7*EXP(-Info!$B$7*H3532*1000)+Info!$B$6*EXP(-Info!$B$6*H3532*1000)))^2*(0.01*H3532*1000)^2)</f>
        <v>2.7067128899650912E-3</v>
      </c>
      <c r="AE3532" s="37">
        <f t="shared" si="909"/>
        <v>0</v>
      </c>
      <c r="AF3532" s="37">
        <f t="shared" si="897"/>
        <v>9.9788096592501319E-3</v>
      </c>
      <c r="AG3532" s="37">
        <f t="shared" si="910"/>
        <v>5.198937517621649E-2</v>
      </c>
      <c r="AH3532" s="37">
        <f t="shared" si="898"/>
        <v>1.4455749610564136E-2</v>
      </c>
      <c r="AI3532">
        <f>AF3532*EXP(Info!$B$6*H3532*1000)</f>
        <v>1.4378187737669954E-2</v>
      </c>
      <c r="AJ3532">
        <f>2*SQRT((EXP(Info!$B$6*H3532)*AG3532)^2+(Info!$B$6*H3532*0.01*AI3532)^2)</f>
        <v>0.10401673537239363</v>
      </c>
      <c r="AK3532">
        <f t="shared" si="899"/>
        <v>0</v>
      </c>
      <c r="AL3532">
        <f t="shared" si="900"/>
        <v>0.12955926649510904</v>
      </c>
      <c r="AM3532">
        <f t="shared" si="911"/>
        <v>0.9573639135109594</v>
      </c>
      <c r="AN3532">
        <f t="shared" si="912"/>
        <v>4.8180364143922599E-2</v>
      </c>
      <c r="AO3532">
        <f t="shared" si="901"/>
        <v>7.2147684042278435</v>
      </c>
      <c r="AP3532">
        <f t="shared" si="902"/>
        <v>0.36868441841085237</v>
      </c>
      <c r="AQ3532">
        <f t="shared" si="906"/>
        <v>6</v>
      </c>
      <c r="AR3532">
        <v>1</v>
      </c>
      <c r="AS3532">
        <v>1</v>
      </c>
      <c r="AT3532">
        <v>1</v>
      </c>
      <c r="AU3532">
        <v>1</v>
      </c>
      <c r="AV3532">
        <v>1</v>
      </c>
      <c r="AW3532">
        <v>0</v>
      </c>
      <c r="AX3532">
        <v>1</v>
      </c>
    </row>
    <row r="3533" spans="1:52">
      <c r="A3533" s="13" t="s">
        <v>98</v>
      </c>
      <c r="B3533" s="13" t="s">
        <v>99</v>
      </c>
      <c r="D3533" s="14">
        <v>-46.35</v>
      </c>
      <c r="E3533" s="14">
        <v>50.57</v>
      </c>
      <c r="F3533" s="14">
        <v>1796</v>
      </c>
      <c r="G3533" s="44">
        <v>188</v>
      </c>
      <c r="H3533">
        <v>40.261699999999998</v>
      </c>
      <c r="J3533">
        <f>(F3533*100*Info!$B$11)/AI3533</f>
        <v>25.985643243080538</v>
      </c>
      <c r="K3533">
        <f>2*((F3533*100*Info!$B$11)/AI3533^2)*(AJ3533/2)</f>
        <v>13.594349689988322</v>
      </c>
      <c r="L3533">
        <f t="shared" si="907"/>
        <v>0.6272608708767381</v>
      </c>
      <c r="M3533">
        <f t="shared" si="908"/>
        <v>174.40761615713208</v>
      </c>
      <c r="N3533">
        <f t="shared" si="903"/>
        <v>91.401792971472361</v>
      </c>
      <c r="O3533">
        <v>0.63406147418441505</v>
      </c>
      <c r="P3533">
        <v>1.328281531406025E-2</v>
      </c>
      <c r="Q3533">
        <v>0.6463320530671216</v>
      </c>
      <c r="R3533">
        <v>1.3971378544167461E-2</v>
      </c>
      <c r="S3533">
        <v>0.75496857385370919</v>
      </c>
      <c r="T3533">
        <v>1.152317158063005E-2</v>
      </c>
      <c r="U3533">
        <v>1.6277869902942099</v>
      </c>
      <c r="V3533">
        <v>5.056623125518675E-2</v>
      </c>
      <c r="W3533" s="37">
        <f>U3533*Info!$B$2</f>
        <v>0.78133775534122074</v>
      </c>
      <c r="X3533" s="37">
        <f>W3533*SQRT((0.5*V3533/U3533)^2+Info!$B$3^2)</f>
        <v>4.090845486474988E-2</v>
      </c>
      <c r="Y3533" s="28">
        <f>W3533*Info!$D$2</f>
        <v>0.63288358182638882</v>
      </c>
      <c r="Z3533" s="28">
        <f>Y3533*SQRT(Info!$D$3^2+(X3533/W3533)^2)</f>
        <v>4.5818539066973744E-2</v>
      </c>
      <c r="AA3533" s="37">
        <f t="shared" si="895"/>
        <v>0</v>
      </c>
      <c r="AB3533" s="37">
        <f t="shared" si="896"/>
        <v>4.1444058381004831E-2</v>
      </c>
      <c r="AC3533" s="37">
        <f>(1-EXP(-Info!$B$6*H3533*1000))+(Info!$B$6/(Info!$B$6-Info!$B$7))*(EXP(-Info!$B$7*H3533*1000)-EXP(-Info!$B$6*H3533*1000))*(Info!$B$9-1)</f>
        <v>0.35142024844811887</v>
      </c>
      <c r="AD3533" s="37">
        <f>SQRT((Info!$B$6*EXP(-Info!$B$6*H3533*1000)+(Info!$B$6/(Info!$B$6+Info!$B$7))*(Info!$B$9-1)*(-Info!$B$7*EXP(-Info!$B$7*H3533*1000)+Info!$B$6*EXP(-Info!$B$6*H3533*1000)))^2*(0.01*H3533*1000)^2)</f>
        <v>2.7249961100843205E-3</v>
      </c>
      <c r="AE3533" s="37">
        <f t="shared" si="909"/>
        <v>0</v>
      </c>
      <c r="AF3533" s="37">
        <f t="shared" si="897"/>
        <v>0.12208499202732037</v>
      </c>
      <c r="AG3533" s="37">
        <f t="shared" si="910"/>
        <v>4.6179371943011083E-2</v>
      </c>
      <c r="AH3533" s="37">
        <f t="shared" si="898"/>
        <v>0.16170870716398439</v>
      </c>
      <c r="AI3533">
        <f>AF3533*EXP(Info!$B$6*H3533*1000)</f>
        <v>0.17660923259788669</v>
      </c>
      <c r="AJ3533">
        <f>2*SQRT((EXP(Info!$B$6*H3533)*AG3533)^2+(Info!$B$6*H3533*0.01*AI3533)^2)</f>
        <v>9.2392851081547309E-2</v>
      </c>
      <c r="AK3533">
        <f t="shared" si="899"/>
        <v>0</v>
      </c>
      <c r="AL3533">
        <f t="shared" si="900"/>
        <v>0.11021632885844425</v>
      </c>
      <c r="AM3533">
        <f t="shared" si="911"/>
        <v>1.019352348916152</v>
      </c>
      <c r="AN3533">
        <f t="shared" si="912"/>
        <v>3.0684378788569059E-2</v>
      </c>
      <c r="AO3533">
        <f t="shared" si="901"/>
        <v>6.7116913108854694</v>
      </c>
      <c r="AP3533">
        <f t="shared" si="902"/>
        <v>0.38952361578329936</v>
      </c>
      <c r="AQ3533">
        <f t="shared" si="906"/>
        <v>6</v>
      </c>
      <c r="AR3533">
        <v>1</v>
      </c>
      <c r="AS3533">
        <v>1</v>
      </c>
      <c r="AT3533">
        <v>1</v>
      </c>
      <c r="AU3533">
        <v>1</v>
      </c>
      <c r="AV3533">
        <v>1</v>
      </c>
      <c r="AW3533">
        <v>0</v>
      </c>
      <c r="AX3533">
        <v>1</v>
      </c>
    </row>
    <row r="3534" spans="1:52">
      <c r="A3534" s="13" t="s">
        <v>98</v>
      </c>
      <c r="B3534" s="13" t="s">
        <v>99</v>
      </c>
      <c r="D3534" s="14">
        <v>-46.35</v>
      </c>
      <c r="E3534" s="14">
        <v>50.57</v>
      </c>
      <c r="F3534" s="14">
        <v>1796</v>
      </c>
      <c r="G3534" s="16">
        <v>190</v>
      </c>
      <c r="H3534">
        <v>40.695</v>
      </c>
      <c r="J3534">
        <f>(F3534*100*Info!$B$11)/AI3534</f>
        <v>74.477698449758009</v>
      </c>
      <c r="K3534">
        <f>2*((F3534*100*Info!$B$11)/AI3534^2)*(AJ3534/2)</f>
        <v>133.66021355389958</v>
      </c>
      <c r="L3534">
        <f t="shared" si="907"/>
        <v>0.74030872012399807</v>
      </c>
      <c r="M3534">
        <f t="shared" si="908"/>
        <v>589.96043890319925</v>
      </c>
      <c r="N3534">
        <f t="shared" si="903"/>
        <v>1058.9756959588904</v>
      </c>
      <c r="O3534">
        <v>0.77225385704171057</v>
      </c>
      <c r="P3534">
        <v>2.1474725258091031E-2</v>
      </c>
      <c r="Q3534">
        <v>0.59090017032424902</v>
      </c>
      <c r="R3534">
        <v>1.5142566625057851E-2</v>
      </c>
      <c r="S3534">
        <v>0.78937192525017386</v>
      </c>
      <c r="T3534">
        <v>1.8430217013181271E-2</v>
      </c>
      <c r="U3534">
        <v>1.9211542746718</v>
      </c>
      <c r="V3534">
        <v>6.9097417789902263E-2</v>
      </c>
      <c r="W3534" s="37">
        <f>U3534*Info!$B$2</f>
        <v>0.92215405184246402</v>
      </c>
      <c r="X3534" s="37">
        <f>W3534*SQRT((0.5*V3534/U3534)^2+Info!$B$3^2)</f>
        <v>4.8999272846533812E-2</v>
      </c>
      <c r="Y3534" s="28">
        <f>W3534*Info!$D$2</f>
        <v>0.74694478199239589</v>
      </c>
      <c r="Z3534" s="28">
        <f>Y3534*SQRT(Info!$D$3^2+(X3534/W3534)^2)</f>
        <v>5.4498308362213831E-2</v>
      </c>
      <c r="AA3534" s="37">
        <f t="shared" si="895"/>
        <v>0</v>
      </c>
      <c r="AB3534" s="37">
        <f t="shared" si="896"/>
        <v>5.0161934728603606E-2</v>
      </c>
      <c r="AC3534" s="37">
        <f>(1-EXP(-Info!$B$6*H3534*1000))+(Info!$B$6/(Info!$B$6-Info!$B$7))*(EXP(-Info!$B$7*H3534*1000)-EXP(-Info!$B$6*H3534*1000))*(Info!$B$9-1)</f>
        <v>0.35451165524786038</v>
      </c>
      <c r="AD3534" s="37">
        <f>SQRT((Info!$B$6*EXP(-Info!$B$6*H3534*1000)+(Info!$B$6/(Info!$B$6+Info!$B$7))*(Info!$B$9-1)*(-Info!$B$7*EXP(-Info!$B$7*H3534*1000)+Info!$B$6*EXP(-Info!$B$6*H3534*1000)))^2*(0.01*H3534*1000)^2)</f>
        <v>2.743084177770016E-3</v>
      </c>
      <c r="AE3534" s="37">
        <f t="shared" si="909"/>
        <v>0</v>
      </c>
      <c r="AF3534" s="37">
        <f t="shared" si="897"/>
        <v>4.2427143257777966E-2</v>
      </c>
      <c r="AG3534" s="37">
        <f t="shared" si="910"/>
        <v>5.5271908227699042E-2</v>
      </c>
      <c r="AH3534" s="37">
        <f t="shared" si="898"/>
        <v>5.3747975954847427E-2</v>
      </c>
      <c r="AI3534">
        <f>AF3534*EXP(Info!$B$6*H3534*1000)</f>
        <v>6.1619848723155929E-2</v>
      </c>
      <c r="AJ3534">
        <f>2*SQRT((EXP(Info!$B$6*H3534)*AG3534)^2+(Info!$B$6*H3534*0.01*AI3534)^2)</f>
        <v>0.11058507863333106</v>
      </c>
      <c r="AK3534">
        <f t="shared" si="899"/>
        <v>0</v>
      </c>
      <c r="AL3534">
        <f t="shared" si="900"/>
        <v>0.13340064921724842</v>
      </c>
      <c r="AM3534">
        <f t="shared" si="911"/>
        <v>0.76516311953147509</v>
      </c>
      <c r="AN3534">
        <f t="shared" si="912"/>
        <v>2.8934728066769774E-2</v>
      </c>
      <c r="AO3534">
        <f t="shared" si="901"/>
        <v>7.9213032964802537</v>
      </c>
      <c r="AP3534">
        <f t="shared" si="902"/>
        <v>0.40197388998009459</v>
      </c>
      <c r="AQ3534">
        <f t="shared" si="906"/>
        <v>6</v>
      </c>
      <c r="AR3534">
        <v>1</v>
      </c>
      <c r="AS3534">
        <v>1</v>
      </c>
      <c r="AT3534">
        <v>1</v>
      </c>
      <c r="AU3534">
        <v>1</v>
      </c>
      <c r="AV3534">
        <v>1</v>
      </c>
      <c r="AW3534">
        <v>0</v>
      </c>
      <c r="AX3534">
        <v>1</v>
      </c>
    </row>
    <row r="3535" spans="1:52">
      <c r="A3535" s="13" t="s">
        <v>98</v>
      </c>
      <c r="B3535" s="13" t="s">
        <v>99</v>
      </c>
      <c r="D3535" s="14">
        <v>-46.35</v>
      </c>
      <c r="E3535" s="14">
        <v>50.57</v>
      </c>
      <c r="F3535" s="14">
        <v>1796</v>
      </c>
      <c r="G3535" s="44">
        <v>192</v>
      </c>
      <c r="H3535">
        <v>41.148199999999996</v>
      </c>
      <c r="J3535">
        <f>(F3535*100*Info!$B$11)/AI3535</f>
        <v>3.3866579390524767</v>
      </c>
      <c r="K3535">
        <f>2*((F3535*100*Info!$B$11)/AI3535^2)*(AJ3535/2)</f>
        <v>0.22235704799957087</v>
      </c>
      <c r="L3535">
        <f t="shared" si="907"/>
        <v>0.58521500051343944</v>
      </c>
      <c r="M3535">
        <f t="shared" si="908"/>
        <v>21.206576394693393</v>
      </c>
      <c r="N3535">
        <f t="shared" si="903"/>
        <v>1.5409000125458381</v>
      </c>
      <c r="O3535">
        <v>0.67732192112236034</v>
      </c>
      <c r="P3535">
        <v>1.419031830848159E-2</v>
      </c>
      <c r="Q3535">
        <v>0.634769653653246</v>
      </c>
      <c r="R3535">
        <v>1.448705660809552E-2</v>
      </c>
      <c r="S3535">
        <v>1.5196277249303889</v>
      </c>
      <c r="T3535">
        <v>2.4483431501355062E-2</v>
      </c>
      <c r="U3535">
        <v>1.5186749382745901</v>
      </c>
      <c r="V3535">
        <v>4.7271300761123687E-2</v>
      </c>
      <c r="W3535" s="37">
        <f>U3535*Info!$B$2</f>
        <v>0.72896397037180327</v>
      </c>
      <c r="X3535" s="37">
        <f>W3535*SQRT((0.5*V3535/U3535)^2+Info!$B$3^2)</f>
        <v>3.8173063090193832E-2</v>
      </c>
      <c r="Y3535" s="28">
        <f>W3535*Info!$D$2</f>
        <v>0.59046081600116074</v>
      </c>
      <c r="Z3535" s="28">
        <f>Y3535*SQRT(Info!$D$3^2+(X3535/W3535)^2)</f>
        <v>4.2751228491444963E-2</v>
      </c>
      <c r="AA3535" s="37">
        <f t="shared" si="895"/>
        <v>0</v>
      </c>
      <c r="AB3535" s="37">
        <f t="shared" si="896"/>
        <v>3.8826846757262244E-2</v>
      </c>
      <c r="AC3535" s="37">
        <f>(1-EXP(-Info!$B$6*H3535*1000))+(Info!$B$6/(Info!$B$6-Info!$B$7))*(EXP(-Info!$B$7*H3535*1000)-EXP(-Info!$B$6*H3535*1000))*(Info!$B$9-1)</f>
        <v>0.35773124457094813</v>
      </c>
      <c r="AD3535" s="37">
        <f>SQRT((Info!$B$6*EXP(-Info!$B$6*H3535*1000)+(Info!$B$6/(Info!$B$6+Info!$B$7))*(Info!$B$9-1)*(-Info!$B$7*EXP(-Info!$B$7*H3535*1000)+Info!$B$6*EXP(-Info!$B$6*H3535*1000)))^2*(0.01*H3535*1000)^2)</f>
        <v>2.7617955358410769E-3</v>
      </c>
      <c r="AE3535" s="37">
        <f t="shared" si="909"/>
        <v>0</v>
      </c>
      <c r="AF3535" s="37">
        <f t="shared" si="897"/>
        <v>0.92916690892922815</v>
      </c>
      <c r="AG3535" s="37">
        <f t="shared" si="910"/>
        <v>4.4469395566480573E-2</v>
      </c>
      <c r="AH3535" s="37">
        <f t="shared" si="898"/>
        <v>0.61144377250144699</v>
      </c>
      <c r="AI3535">
        <f>AF3535*EXP(Info!$B$6*H3535*1000)</f>
        <v>1.3551130921143204</v>
      </c>
      <c r="AJ3535">
        <f>2*SQRT((EXP(Info!$B$6*H3535)*AG3535)^2+(Info!$B$6*H3535*0.01*AI3535)^2)</f>
        <v>8.8972359267087436E-2</v>
      </c>
      <c r="AK3535">
        <f t="shared" si="899"/>
        <v>0</v>
      </c>
      <c r="AL3535">
        <f t="shared" si="900"/>
        <v>0.10325611626626321</v>
      </c>
      <c r="AM3535">
        <f t="shared" si="911"/>
        <v>0.93717571195894145</v>
      </c>
      <c r="AN3535">
        <f t="shared" si="912"/>
        <v>2.9034259000127148E-2</v>
      </c>
      <c r="AO3535">
        <f t="shared" si="901"/>
        <v>6.2618004985006106</v>
      </c>
      <c r="AP3535">
        <f t="shared" si="902"/>
        <v>0.44599532398413388</v>
      </c>
      <c r="AQ3535">
        <f t="shared" si="906"/>
        <v>6</v>
      </c>
      <c r="AR3535">
        <v>1</v>
      </c>
      <c r="AS3535">
        <v>1</v>
      </c>
      <c r="AT3535">
        <v>1</v>
      </c>
      <c r="AU3535">
        <v>1</v>
      </c>
      <c r="AV3535">
        <v>1</v>
      </c>
      <c r="AW3535">
        <v>0</v>
      </c>
      <c r="AX3535">
        <v>1</v>
      </c>
    </row>
    <row r="3536" spans="1:52">
      <c r="A3536" s="13" t="s">
        <v>98</v>
      </c>
      <c r="B3536" s="13" t="s">
        <v>99</v>
      </c>
      <c r="D3536" s="14">
        <v>-46.35</v>
      </c>
      <c r="E3536" s="14">
        <v>50.57</v>
      </c>
      <c r="F3536" s="14">
        <v>1796</v>
      </c>
      <c r="G3536" s="16">
        <v>194</v>
      </c>
      <c r="H3536">
        <v>41.601300000000002</v>
      </c>
      <c r="J3536">
        <f>(F3536*100*Info!$B$11)/AI3536</f>
        <v>5.8024106415286916</v>
      </c>
      <c r="K3536">
        <f>2*((F3536*100*Info!$B$11)/AI3536^2)*(AJ3536/2)</f>
        <v>0.93829683386838048</v>
      </c>
      <c r="L3536">
        <f t="shared" si="907"/>
        <v>0.85144112448562792</v>
      </c>
      <c r="M3536">
        <f t="shared" si="908"/>
        <v>52.862398142451021</v>
      </c>
      <c r="N3536">
        <f t="shared" si="903"/>
        <v>8.7567949972643415</v>
      </c>
      <c r="O3536">
        <v>0.80947273073400328</v>
      </c>
      <c r="P3536">
        <v>2.2490329790131929E-2</v>
      </c>
      <c r="Q3536">
        <v>0.60406245959109872</v>
      </c>
      <c r="R3536">
        <v>1.487003912412713E-2</v>
      </c>
      <c r="S3536">
        <v>1.3991458334890119</v>
      </c>
      <c r="T3536">
        <v>2.5155361899417139E-2</v>
      </c>
      <c r="U3536">
        <v>2.2095508420634951</v>
      </c>
      <c r="V3536">
        <v>7.9398867460804698E-2</v>
      </c>
      <c r="W3536" s="37">
        <f>U3536*Info!$B$2</f>
        <v>1.0605844041904775</v>
      </c>
      <c r="X3536" s="37">
        <f>W3536*SQRT((0.5*V3536/U3536)^2+Info!$B$3^2)</f>
        <v>5.6349081384739014E-2</v>
      </c>
      <c r="Y3536" s="28">
        <f>W3536*Info!$D$2</f>
        <v>0.85907336739428686</v>
      </c>
      <c r="Z3536" s="28">
        <f>Y3536*SQRT(Info!$D$3^2+(X3536/W3536)^2)</f>
        <v>6.2675982597304961E-2</v>
      </c>
      <c r="AA3536" s="37">
        <f t="shared" ref="AA3536:AA3599" si="913">IF(O3536-W3536&gt;0,O3536-W3536,0)</f>
        <v>0</v>
      </c>
      <c r="AB3536" s="37">
        <f t="shared" ref="AB3536:AB3599" si="914">SQRT((0.5*P3536)^2+X3536^2)</f>
        <v>5.746018366156834E-2</v>
      </c>
      <c r="AC3536" s="37">
        <f>(1-EXP(-Info!$B$6*H3536*1000))+(Info!$B$6/(Info!$B$6-Info!$B$7))*(EXP(-Info!$B$7*H3536*1000)-EXP(-Info!$B$6*H3536*1000))*(Info!$B$9-1)</f>
        <v>0.36093608165984836</v>
      </c>
      <c r="AD3536" s="37">
        <f>SQRT((Info!$B$6*EXP(-Info!$B$6*H3536*1000)+(Info!$B$6/(Info!$B$6+Info!$B$7))*(Info!$B$9-1)*(-Info!$B$7*EXP(-Info!$B$7*H3536*1000)+Info!$B$6*EXP(-Info!$B$6*H3536*1000)))^2*(0.01*H3536*1000)^2)</f>
        <v>2.7802921580493811E-3</v>
      </c>
      <c r="AE3536" s="37">
        <f t="shared" si="909"/>
        <v>0</v>
      </c>
      <c r="AF3536" s="37">
        <f t="shared" ref="AF3536:AF3599" si="915">IF((S3536-Y3536-AA3536*AC3536)&gt;0,S3536-Y3536-AA3536*AC3536,0)</f>
        <v>0.54007246609472503</v>
      </c>
      <c r="AG3536" s="37">
        <f t="shared" si="910"/>
        <v>6.3925557116151416E-2</v>
      </c>
      <c r="AH3536" s="37">
        <f t="shared" ref="AH3536:AH3599" si="916">AF3536/S3536</f>
        <v>0.38600155406814246</v>
      </c>
      <c r="AI3536">
        <f>AF3536*EXP(Info!$B$6*H3536*1000)</f>
        <v>0.79093066576098514</v>
      </c>
      <c r="AJ3536">
        <f>2*SQRT((EXP(Info!$B$6*H3536)*AG3536)^2+(Info!$B$6*H3536*0.01*AI3536)^2)</f>
        <v>0.12789989977293698</v>
      </c>
      <c r="AK3536">
        <f t="shared" ref="AK3536:AK3599" si="917">AA3536/0.752049334436339</f>
        <v>0</v>
      </c>
      <c r="AL3536">
        <f t="shared" ref="AL3536:AL3599" si="918">AB3536/0.752049334436339*2</f>
        <v>0.15280961242957483</v>
      </c>
      <c r="AM3536">
        <f t="shared" si="911"/>
        <v>0.74624188889396526</v>
      </c>
      <c r="AN3536">
        <f t="shared" si="912"/>
        <v>2.7700852954321502E-2</v>
      </c>
      <c r="AO3536">
        <f t="shared" ref="AO3536:AO3599" si="919">U3536/0.242530074</f>
        <v>9.1104200218216853</v>
      </c>
      <c r="AP3536">
        <f t="shared" ref="AP3536:AP3599" si="920">O3536/U3536</f>
        <v>0.36635171063909006</v>
      </c>
      <c r="AQ3536">
        <f t="shared" si="906"/>
        <v>6</v>
      </c>
      <c r="AR3536">
        <v>1</v>
      </c>
      <c r="AS3536">
        <v>1</v>
      </c>
      <c r="AT3536">
        <v>1</v>
      </c>
      <c r="AU3536">
        <v>1</v>
      </c>
      <c r="AV3536">
        <v>1</v>
      </c>
      <c r="AW3536">
        <v>0</v>
      </c>
      <c r="AX3536">
        <v>1</v>
      </c>
    </row>
    <row r="3537" spans="1:52">
      <c r="A3537" s="13" t="s">
        <v>98</v>
      </c>
      <c r="B3537" s="13" t="s">
        <v>99</v>
      </c>
      <c r="D3537" s="14">
        <v>-46.35</v>
      </c>
      <c r="E3537" s="14">
        <v>50.57</v>
      </c>
      <c r="F3537" s="14">
        <v>1796</v>
      </c>
      <c r="G3537" s="14">
        <v>196</v>
      </c>
      <c r="H3537">
        <v>42.054499999999997</v>
      </c>
      <c r="J3537">
        <f>(F3537*100*Info!$B$11)/AI3537</f>
        <v>4.241796236974186</v>
      </c>
      <c r="K3537">
        <f>2*((F3537*100*Info!$B$11)/AI3537^2)*(AJ3537/2)</f>
        <v>0.27694104337042125</v>
      </c>
      <c r="L3537">
        <f t="shared" si="907"/>
        <v>0.45435216225410807</v>
      </c>
      <c r="M3537">
        <f t="shared" si="908"/>
        <v>20.621781425582995</v>
      </c>
      <c r="N3537">
        <f t="shared" ref="N3537:N3600" si="921">2*M3537*SQRT((0.5*K3537/J3537)^2+(0.5*V3537/U3537)^2)</f>
        <v>1.5021563768248751</v>
      </c>
      <c r="O3537">
        <v>0.51987553250592156</v>
      </c>
      <c r="P3537">
        <v>1.14732410393814E-2</v>
      </c>
      <c r="Q3537">
        <v>0.53355770505290767</v>
      </c>
      <c r="R3537">
        <v>1.3953021628214249E-2</v>
      </c>
      <c r="S3537">
        <v>1.194133353925543</v>
      </c>
      <c r="T3537">
        <v>2.373654386125176E-2</v>
      </c>
      <c r="U3537">
        <v>1.1790764784921779</v>
      </c>
      <c r="V3537">
        <v>3.8088478054983367E-2</v>
      </c>
      <c r="W3537" s="37">
        <f>U3537*Info!$B$2</f>
        <v>0.56595670967624534</v>
      </c>
      <c r="X3537" s="37">
        <f>W3537*SQRT((0.5*V3537/U3537)^2+Info!$B$3^2)</f>
        <v>2.9737680903464781E-2</v>
      </c>
      <c r="Y3537" s="28">
        <f>W3537*Info!$D$2</f>
        <v>0.45842493483775876</v>
      </c>
      <c r="Z3537" s="28">
        <f>Y3537*SQRT(Info!$D$3^2+(X3537/W3537)^2)</f>
        <v>3.3250447301468734E-2</v>
      </c>
      <c r="AA3537" s="37">
        <f t="shared" si="913"/>
        <v>0</v>
      </c>
      <c r="AB3537" s="37">
        <f t="shared" si="914"/>
        <v>3.0285945263491945E-2</v>
      </c>
      <c r="AC3537" s="37">
        <f>(1-EXP(-Info!$B$6*H3537*1000))+(Info!$B$6/(Info!$B$6-Info!$B$7))*(EXP(-Info!$B$7*H3537*1000)-EXP(-Info!$B$6*H3537*1000))*(Info!$B$9-1)</f>
        <v>0.36412764027399447</v>
      </c>
      <c r="AD3537" s="37">
        <f>SQRT((Info!$B$6*EXP(-Info!$B$6*H3537*1000)+(Info!$B$6/(Info!$B$6+Info!$B$7))*(Info!$B$9-1)*(-Info!$B$7*EXP(-Info!$B$7*H3537*1000)+Info!$B$6*EXP(-Info!$B$6*H3537*1000)))^2*(0.01*H3537*1000)^2)</f>
        <v>2.7985836343592408E-3</v>
      </c>
      <c r="AE3537" s="37">
        <f t="shared" si="909"/>
        <v>0</v>
      </c>
      <c r="AF3537" s="37">
        <f t="shared" si="915"/>
        <v>0.73570841908778428</v>
      </c>
      <c r="AG3537" s="37">
        <f t="shared" si="910"/>
        <v>3.5305072218691634E-2</v>
      </c>
      <c r="AH3537" s="37">
        <f t="shared" si="916"/>
        <v>0.61610239481984808</v>
      </c>
      <c r="AI3537">
        <f>AF3537*EXP(Info!$B$6*H3537*1000)</f>
        <v>1.0819247920773809</v>
      </c>
      <c r="AJ3537">
        <f>2*SQRT((EXP(Info!$B$6*H3537)*AG3537)^2+(Info!$B$6*H3537*0.01*AI3537)^2)</f>
        <v>7.0637381907805052E-2</v>
      </c>
      <c r="AK3537">
        <f t="shared" si="917"/>
        <v>0</v>
      </c>
      <c r="AL3537">
        <f t="shared" si="918"/>
        <v>8.0542442833730479E-2</v>
      </c>
      <c r="AM3537">
        <f t="shared" si="911"/>
        <v>1.0263181698146764</v>
      </c>
      <c r="AN3537">
        <f t="shared" si="912"/>
        <v>3.5119285453709466E-2</v>
      </c>
      <c r="AO3537">
        <f t="shared" si="919"/>
        <v>4.8615681306895482</v>
      </c>
      <c r="AP3537">
        <f t="shared" si="920"/>
        <v>0.44091756725632147</v>
      </c>
      <c r="AQ3537">
        <f t="shared" si="906"/>
        <v>6</v>
      </c>
      <c r="AR3537">
        <v>1</v>
      </c>
      <c r="AS3537">
        <v>1</v>
      </c>
      <c r="AT3537">
        <v>1</v>
      </c>
      <c r="AU3537">
        <v>1</v>
      </c>
      <c r="AV3537">
        <v>1</v>
      </c>
      <c r="AW3537">
        <v>0</v>
      </c>
      <c r="AX3537">
        <v>1</v>
      </c>
    </row>
    <row r="3538" spans="1:52">
      <c r="A3538" s="13" t="s">
        <v>98</v>
      </c>
      <c r="B3538" s="13" t="s">
        <v>99</v>
      </c>
      <c r="D3538" s="14">
        <v>-46.35</v>
      </c>
      <c r="E3538" s="14">
        <v>50.57</v>
      </c>
      <c r="F3538" s="14">
        <v>1796</v>
      </c>
      <c r="G3538" s="16">
        <v>198</v>
      </c>
      <c r="H3538">
        <v>42.507599999999996</v>
      </c>
      <c r="J3538">
        <f>(F3538*100*Info!$B$11)/AI3538</f>
        <v>6.1049864663765643</v>
      </c>
      <c r="K3538">
        <f>2*((F3538*100*Info!$B$11)/AI3538^2)*(AJ3538/2)</f>
        <v>0.58748315077532598</v>
      </c>
      <c r="L3538">
        <f t="shared" si="907"/>
        <v>0.47977448092596242</v>
      </c>
      <c r="M3538">
        <f t="shared" si="908"/>
        <v>31.340478828734504</v>
      </c>
      <c r="N3538">
        <f t="shared" si="921"/>
        <v>3.1671424003783164</v>
      </c>
      <c r="O3538">
        <v>0.51439708669264217</v>
      </c>
      <c r="P3538">
        <v>1.069453345032282E-2</v>
      </c>
      <c r="Q3538">
        <v>0.4806450473057714</v>
      </c>
      <c r="R3538">
        <v>1.2189118113695101E-2</v>
      </c>
      <c r="S3538">
        <v>0.99313194722537279</v>
      </c>
      <c r="T3538">
        <v>1.7865775204886181E-2</v>
      </c>
      <c r="U3538">
        <v>1.2450492204859791</v>
      </c>
      <c r="V3538">
        <v>3.8417103853585231E-2</v>
      </c>
      <c r="W3538" s="37">
        <f>U3538*Info!$B$2</f>
        <v>0.59762362583327</v>
      </c>
      <c r="X3538" s="37">
        <f>W3538*SQRT((0.5*V3538/U3538)^2+Info!$B$3^2)</f>
        <v>3.1271318012048951E-2</v>
      </c>
      <c r="Y3538" s="28">
        <f>W3538*Info!$D$2</f>
        <v>0.48407513692494875</v>
      </c>
      <c r="Z3538" s="28">
        <f>Y3538*SQRT(Info!$D$3^2+(X3538/W3538)^2)</f>
        <v>3.5034539694757061E-2</v>
      </c>
      <c r="AA3538" s="37">
        <f t="shared" si="913"/>
        <v>0</v>
      </c>
      <c r="AB3538" s="37">
        <f t="shared" si="914"/>
        <v>3.1725204359321559E-2</v>
      </c>
      <c r="AC3538" s="37">
        <f>(1-EXP(-Info!$B$6*H3538*1000))+(Info!$B$6/(Info!$B$6-Info!$B$7))*(EXP(-Info!$B$7*H3538*1000)-EXP(-Info!$B$6*H3538*1000))*(Info!$B$9-1)</f>
        <v>0.36730457082749157</v>
      </c>
      <c r="AD3538" s="37">
        <f>SQRT((Info!$B$6*EXP(-Info!$B$6*H3538*1000)+(Info!$B$6/(Info!$B$6+Info!$B$7))*(Info!$B$9-1)*(-Info!$B$7*EXP(-Info!$B$7*H3538*1000)+Info!$B$6*EXP(-Info!$B$6*H3538*1000)))^2*(0.01*H3538*1000)^2)</f>
        <v>2.8166633095113125E-3</v>
      </c>
      <c r="AE3538" s="37">
        <f t="shared" si="909"/>
        <v>0</v>
      </c>
      <c r="AF3538" s="37">
        <f t="shared" si="915"/>
        <v>0.50905681030042405</v>
      </c>
      <c r="AG3538" s="37">
        <f t="shared" si="910"/>
        <v>3.6155434619727499E-2</v>
      </c>
      <c r="AH3538" s="37">
        <f t="shared" si="916"/>
        <v>0.51257721768253928</v>
      </c>
      <c r="AI3538">
        <f>AF3538*EXP(Info!$B$6*H3538*1000)</f>
        <v>0.7517304971925286</v>
      </c>
      <c r="AJ3538">
        <f>2*SQRT((EXP(Info!$B$6*H3538)*AG3538)^2+(Info!$B$6*H3538*0.01*AI3538)^2)</f>
        <v>7.2339063068666387E-2</v>
      </c>
      <c r="AK3538">
        <f t="shared" si="917"/>
        <v>0</v>
      </c>
      <c r="AL3538">
        <f t="shared" si="918"/>
        <v>8.4370008473179756E-2</v>
      </c>
      <c r="AM3538">
        <f t="shared" si="911"/>
        <v>0.93438524389031385</v>
      </c>
      <c r="AN3538">
        <f t="shared" si="912"/>
        <v>3.0641099024548982E-2</v>
      </c>
      <c r="AO3538">
        <f t="shared" si="919"/>
        <v>5.1335869401745988</v>
      </c>
      <c r="AP3538">
        <f t="shared" si="920"/>
        <v>0.41315401690855075</v>
      </c>
      <c r="AQ3538">
        <f t="shared" si="906"/>
        <v>6</v>
      </c>
      <c r="AR3538">
        <v>1</v>
      </c>
      <c r="AS3538">
        <v>1</v>
      </c>
      <c r="AT3538">
        <v>1</v>
      </c>
      <c r="AU3538">
        <v>1</v>
      </c>
      <c r="AV3538">
        <v>1</v>
      </c>
      <c r="AW3538">
        <v>0</v>
      </c>
      <c r="AX3538">
        <v>1</v>
      </c>
    </row>
    <row r="3539" spans="1:52">
      <c r="A3539" s="13" t="s">
        <v>98</v>
      </c>
      <c r="B3539" s="13" t="s">
        <v>99</v>
      </c>
      <c r="D3539" s="14">
        <v>-46.35</v>
      </c>
      <c r="E3539" s="14">
        <v>50.57</v>
      </c>
      <c r="F3539" s="14">
        <v>1796</v>
      </c>
      <c r="G3539" s="44">
        <v>200</v>
      </c>
      <c r="H3539">
        <v>42.960800000000006</v>
      </c>
      <c r="J3539">
        <f>(F3539*100*Info!$B$11)/AI3539</f>
        <v>15.421972366764297</v>
      </c>
      <c r="K3539">
        <f>2*((F3539*100*Info!$B$11)/AI3539^2)*(AJ3539/2)</f>
        <v>4.4846193166112389</v>
      </c>
      <c r="L3539">
        <f t="shared" si="907"/>
        <v>0.58417787826112855</v>
      </c>
      <c r="M3539">
        <f t="shared" si="908"/>
        <v>96.398173525253895</v>
      </c>
      <c r="N3539">
        <f t="shared" si="921"/>
        <v>28.191882248618914</v>
      </c>
      <c r="O3539">
        <v>0.62238380702180518</v>
      </c>
      <c r="P3539">
        <v>1.3014191703392909E-2</v>
      </c>
      <c r="Q3539">
        <v>0.57780465006917381</v>
      </c>
      <c r="R3539">
        <v>1.2848593861134971E-2</v>
      </c>
      <c r="S3539">
        <v>0.79009530981385023</v>
      </c>
      <c r="T3539">
        <v>1.407960681094924E-2</v>
      </c>
      <c r="U3539">
        <v>1.515983531575976</v>
      </c>
      <c r="V3539">
        <v>4.7146851499991933E-2</v>
      </c>
      <c r="W3539" s="37">
        <f>U3539*Info!$B$2</f>
        <v>0.72767209515646847</v>
      </c>
      <c r="X3539" s="37">
        <f>W3539*SQRT((0.5*V3539/U3539)^2+Info!$B$3^2)</f>
        <v>3.8102512385667947E-2</v>
      </c>
      <c r="Y3539" s="28">
        <f>W3539*Info!$D$2</f>
        <v>0.58941439707673948</v>
      </c>
      <c r="Z3539" s="28">
        <f>Y3539*SQRT(Info!$D$3^2+(X3539/W3539)^2)</f>
        <v>4.2673765478499048E-2</v>
      </c>
      <c r="AA3539" s="37">
        <f t="shared" si="913"/>
        <v>0</v>
      </c>
      <c r="AB3539" s="37">
        <f t="shared" si="914"/>
        <v>3.8654155617774716E-2</v>
      </c>
      <c r="AC3539" s="37">
        <f>(1-EXP(-Info!$B$6*H3539*1000))+(Info!$B$6/(Info!$B$6-Info!$B$7))*(EXP(-Info!$B$7*H3539*1000)-EXP(-Info!$B$6*H3539*1000))*(Info!$B$9-1)</f>
        <v>0.37046833427003767</v>
      </c>
      <c r="AD3539" s="37">
        <f>SQRT((Info!$B$6*EXP(-Info!$B$6*H3539*1000)+(Info!$B$6/(Info!$B$6+Info!$B$7))*(Info!$B$9-1)*(-Info!$B$7*EXP(-Info!$B$7*H3539*1000)+Info!$B$6*EXP(-Info!$B$6*H3539*1000)))^2*(0.01*H3539*1000)^2)</f>
        <v>2.8345405730977676E-3</v>
      </c>
      <c r="AE3539" s="37">
        <f t="shared" si="909"/>
        <v>0</v>
      </c>
      <c r="AF3539" s="37">
        <f t="shared" si="915"/>
        <v>0.20068091273711075</v>
      </c>
      <c r="AG3539" s="37">
        <f t="shared" si="910"/>
        <v>4.3250538633659456E-2</v>
      </c>
      <c r="AH3539" s="37">
        <f t="shared" si="916"/>
        <v>0.25399582840757784</v>
      </c>
      <c r="AI3539">
        <f>AF3539*EXP(Info!$B$6*H3539*1000)</f>
        <v>0.2975822030140105</v>
      </c>
      <c r="AJ3539">
        <f>2*SQRT((EXP(Info!$B$6*H3539)*AG3539)^2+(Info!$B$6*H3539*0.01*AI3539)^2)</f>
        <v>8.6535163218967745E-2</v>
      </c>
      <c r="AK3539">
        <f t="shared" si="917"/>
        <v>0</v>
      </c>
      <c r="AL3539">
        <f t="shared" si="918"/>
        <v>0.10279686144991008</v>
      </c>
      <c r="AM3539">
        <f t="shared" si="911"/>
        <v>0.92837352699462261</v>
      </c>
      <c r="AN3539">
        <f t="shared" si="912"/>
        <v>2.8337731596012286E-2</v>
      </c>
      <c r="AO3539">
        <f t="shared" si="919"/>
        <v>6.250703290413278</v>
      </c>
      <c r="AP3539">
        <f t="shared" si="920"/>
        <v>0.41054786813864108</v>
      </c>
      <c r="AQ3539">
        <f t="shared" si="906"/>
        <v>6</v>
      </c>
      <c r="AR3539">
        <v>1</v>
      </c>
      <c r="AS3539">
        <v>1</v>
      </c>
      <c r="AT3539">
        <v>1</v>
      </c>
      <c r="AU3539">
        <v>1</v>
      </c>
      <c r="AV3539">
        <v>1</v>
      </c>
      <c r="AW3539">
        <v>0</v>
      </c>
      <c r="AX3539">
        <v>1</v>
      </c>
      <c r="AZ3539"/>
    </row>
    <row r="3540" spans="1:52">
      <c r="A3540" s="13" t="s">
        <v>98</v>
      </c>
      <c r="B3540" s="13" t="s">
        <v>99</v>
      </c>
      <c r="D3540" s="14">
        <v>-46.35</v>
      </c>
      <c r="E3540" s="14">
        <v>50.57</v>
      </c>
      <c r="F3540" s="14">
        <v>1796</v>
      </c>
      <c r="G3540" s="44">
        <v>204</v>
      </c>
      <c r="H3540">
        <v>43.867100000000001</v>
      </c>
      <c r="J3540">
        <f>(F3540*100*Info!$B$11)/AI3540</f>
        <v>13.081972744143036</v>
      </c>
      <c r="K3540">
        <f>2*((F3540*100*Info!$B$11)/AI3540^2)*(AJ3540/2)</f>
        <v>3.2594103231492264</v>
      </c>
      <c r="L3540">
        <f t="shared" si="907"/>
        <v>0.59133539093699605</v>
      </c>
      <c r="M3540">
        <f t="shared" si="908"/>
        <v>82.773418095668944</v>
      </c>
      <c r="N3540">
        <f t="shared" si="921"/>
        <v>20.783186796536057</v>
      </c>
      <c r="O3540">
        <v>0.58862244536081365</v>
      </c>
      <c r="P3540">
        <v>1.231791878522057E-2</v>
      </c>
      <c r="Q3540">
        <v>0.53439825935152374</v>
      </c>
      <c r="R3540">
        <v>1.168991043983875E-2</v>
      </c>
      <c r="S3540">
        <v>0.83125508456763897</v>
      </c>
      <c r="T3540">
        <v>1.303804990086283E-2</v>
      </c>
      <c r="U3540">
        <v>1.5345577907998269</v>
      </c>
      <c r="V3540">
        <v>4.7711982615229243E-2</v>
      </c>
      <c r="W3540" s="37">
        <f>U3540*Info!$B$2</f>
        <v>0.73658773958391688</v>
      </c>
      <c r="X3540" s="37">
        <f>W3540*SQRT((0.5*V3540/U3540)^2+Info!$B$3^2)</f>
        <v>3.8568462537204334E-2</v>
      </c>
      <c r="Y3540" s="28">
        <f>W3540*Info!$D$2</f>
        <v>0.59663606906297273</v>
      </c>
      <c r="Z3540" s="28">
        <f>Y3540*SQRT(Info!$D$3^2+(X3540/W3540)^2)</f>
        <v>4.3196093623461704E-2</v>
      </c>
      <c r="AA3540" s="37">
        <f t="shared" si="913"/>
        <v>0</v>
      </c>
      <c r="AB3540" s="37">
        <f t="shared" si="914"/>
        <v>3.9057125896352851E-2</v>
      </c>
      <c r="AC3540" s="37">
        <f>(1-EXP(-Info!$B$6*H3540*1000))+(Info!$B$6/(Info!$B$6-Info!$B$7))*(EXP(-Info!$B$7*H3540*1000)-EXP(-Info!$B$6*H3540*1000))*(Info!$B$9-1)</f>
        <v>0.37675379464218078</v>
      </c>
      <c r="AD3540" s="37">
        <f>SQRT((Info!$B$6*EXP(-Info!$B$6*H3540*1000)+(Info!$B$6/(Info!$B$6+Info!$B$7))*(Info!$B$9-1)*(-Info!$B$7*EXP(-Info!$B$7*H3540*1000)+Info!$B$6*EXP(-Info!$B$6*H3540*1000)))^2*(0.01*H3540*1000)^2)</f>
        <v>2.8696775913430168E-3</v>
      </c>
      <c r="AE3540" s="37">
        <f t="shared" si="909"/>
        <v>0</v>
      </c>
      <c r="AF3540" s="37">
        <f t="shared" si="915"/>
        <v>0.23461901550466624</v>
      </c>
      <c r="AG3540" s="37">
        <f t="shared" si="910"/>
        <v>4.3685239963072379E-2</v>
      </c>
      <c r="AH3540" s="37">
        <f t="shared" si="916"/>
        <v>0.28224671326575851</v>
      </c>
      <c r="AI3540">
        <f>AF3540*EXP(Info!$B$6*H3540*1000)</f>
        <v>0.35081134944097808</v>
      </c>
      <c r="AJ3540">
        <f>2*SQRT((EXP(Info!$B$6*H3540)*AG3540)^2+(Info!$B$6*H3540*0.01*AI3540)^2)</f>
        <v>8.740563493053953E-2</v>
      </c>
      <c r="AK3540">
        <f t="shared" si="917"/>
        <v>0</v>
      </c>
      <c r="AL3540">
        <f t="shared" si="918"/>
        <v>0.10386852060876077</v>
      </c>
      <c r="AM3540">
        <f t="shared" si="911"/>
        <v>0.90787951353766061</v>
      </c>
      <c r="AN3540">
        <f t="shared" si="912"/>
        <v>2.7483984431747689E-2</v>
      </c>
      <c r="AO3540">
        <f t="shared" si="919"/>
        <v>6.3272886759595304</v>
      </c>
      <c r="AP3540">
        <f t="shared" si="920"/>
        <v>0.38357789383351781</v>
      </c>
      <c r="AQ3540">
        <f t="shared" si="906"/>
        <v>6</v>
      </c>
      <c r="AR3540">
        <v>1</v>
      </c>
      <c r="AS3540">
        <v>1</v>
      </c>
      <c r="AT3540">
        <v>1</v>
      </c>
      <c r="AU3540">
        <v>1</v>
      </c>
      <c r="AV3540">
        <v>1</v>
      </c>
      <c r="AW3540">
        <v>0</v>
      </c>
      <c r="AX3540">
        <v>1</v>
      </c>
    </row>
    <row r="3541" spans="1:52">
      <c r="A3541" s="13" t="s">
        <v>98</v>
      </c>
      <c r="B3541" s="13" t="s">
        <v>99</v>
      </c>
      <c r="D3541" s="14">
        <v>-46.35</v>
      </c>
      <c r="E3541" s="14">
        <v>50.57</v>
      </c>
      <c r="F3541" s="14">
        <v>1796</v>
      </c>
      <c r="G3541" s="16">
        <v>206</v>
      </c>
      <c r="H3541">
        <v>44.320300000000003</v>
      </c>
      <c r="J3541">
        <f>(F3541*100*Info!$B$11)/AI3541</f>
        <v>3.7150780820718148</v>
      </c>
      <c r="K3541">
        <f>2*((F3541*100*Info!$B$11)/AI3541^2)*(AJ3541/2)</f>
        <v>0.2547349489256226</v>
      </c>
      <c r="L3541">
        <f t="shared" si="907"/>
        <v>0.52453175456982548</v>
      </c>
      <c r="M3541">
        <f t="shared" si="908"/>
        <v>20.850837744857433</v>
      </c>
      <c r="N3541">
        <f t="shared" si="921"/>
        <v>1.7826028154714182</v>
      </c>
      <c r="O3541">
        <v>0.62867907033460024</v>
      </c>
      <c r="P3541">
        <v>2.391543833139682E-2</v>
      </c>
      <c r="Q3541">
        <v>0.61977531716194112</v>
      </c>
      <c r="R3541">
        <v>2.0445172779444579E-2</v>
      </c>
      <c r="S3541">
        <v>1.3519753545176409</v>
      </c>
      <c r="T3541">
        <v>2.892563765024183E-2</v>
      </c>
      <c r="U3541">
        <v>1.3611975586673271</v>
      </c>
      <c r="V3541">
        <v>6.9508022754813492E-2</v>
      </c>
      <c r="W3541" s="37">
        <f>U3541*Info!$B$2</f>
        <v>0.653374828160317</v>
      </c>
      <c r="X3541" s="37">
        <f>W3541*SQRT((0.5*V3541/U3541)^2+Info!$B$3^2)</f>
        <v>3.6681511722874087E-2</v>
      </c>
      <c r="Y3541" s="28">
        <f>W3541*Info!$D$2</f>
        <v>0.52923361080985676</v>
      </c>
      <c r="Z3541" s="28">
        <f>Y3541*SQRT(Info!$D$3^2+(X3541/W3541)^2)</f>
        <v>3.9787245904309002E-2</v>
      </c>
      <c r="AA3541" s="37">
        <f t="shared" si="913"/>
        <v>0</v>
      </c>
      <c r="AB3541" s="37">
        <f t="shared" si="914"/>
        <v>3.8581347176077981E-2</v>
      </c>
      <c r="AC3541" s="37">
        <f>(1-EXP(-Info!$B$6*H3541*1000))+(Info!$B$6/(Info!$B$6-Info!$B$7))*(EXP(-Info!$B$7*H3541*1000)-EXP(-Info!$B$6*H3541*1000))*(Info!$B$9-1)</f>
        <v>0.37987630117224042</v>
      </c>
      <c r="AD3541" s="37">
        <f>SQRT((Info!$B$6*EXP(-Info!$B$6*H3541*1000)+(Info!$B$6/(Info!$B$6+Info!$B$7))*(Info!$B$9-1)*(-Info!$B$7*EXP(-Info!$B$7*H3541*1000)+Info!$B$6*EXP(-Info!$B$6*H3541*1000)))^2*(0.01*H3541*1000)^2)</f>
        <v>2.8869440011131797E-3</v>
      </c>
      <c r="AE3541" s="37">
        <f t="shared" si="909"/>
        <v>0</v>
      </c>
      <c r="AF3541" s="37">
        <f t="shared" si="915"/>
        <v>0.82274174370778419</v>
      </c>
      <c r="AG3541" s="37">
        <f t="shared" si="910"/>
        <v>4.2334360335526809E-2</v>
      </c>
      <c r="AH3541" s="37">
        <f t="shared" si="916"/>
        <v>0.60854788584613129</v>
      </c>
      <c r="AI3541">
        <f>AF3541*EXP(Info!$B$6*H3541*1000)</f>
        <v>1.2353184537008606</v>
      </c>
      <c r="AJ3541">
        <f>2*SQRT((EXP(Info!$B$6*H3541)*AG3541)^2+(Info!$B$6*H3541*0.01*AI3541)^2)</f>
        <v>8.4703141161135045E-2</v>
      </c>
      <c r="AK3541">
        <f t="shared" si="917"/>
        <v>0</v>
      </c>
      <c r="AL3541">
        <f t="shared" si="918"/>
        <v>0.10260323468006179</v>
      </c>
      <c r="AM3541">
        <f t="shared" si="911"/>
        <v>0.98583736346126438</v>
      </c>
      <c r="AN3541">
        <f t="shared" si="912"/>
        <v>4.9638758938602111E-2</v>
      </c>
      <c r="AO3541">
        <f t="shared" si="919"/>
        <v>5.6124897676290937</v>
      </c>
      <c r="AP3541">
        <f t="shared" si="920"/>
        <v>0.46185733021010189</v>
      </c>
      <c r="AQ3541">
        <f t="shared" si="906"/>
        <v>6</v>
      </c>
      <c r="AR3541">
        <v>1</v>
      </c>
      <c r="AS3541">
        <v>1</v>
      </c>
      <c r="AT3541">
        <v>1</v>
      </c>
      <c r="AU3541">
        <v>1</v>
      </c>
      <c r="AV3541">
        <v>1</v>
      </c>
      <c r="AW3541">
        <v>0</v>
      </c>
      <c r="AX3541">
        <v>1</v>
      </c>
    </row>
    <row r="3542" spans="1:52">
      <c r="A3542" s="13" t="s">
        <v>98</v>
      </c>
      <c r="B3542" s="13" t="s">
        <v>99</v>
      </c>
      <c r="D3542" s="14">
        <v>-46.35</v>
      </c>
      <c r="E3542" s="14">
        <v>50.57</v>
      </c>
      <c r="F3542" s="14">
        <v>1796</v>
      </c>
      <c r="G3542" s="44">
        <v>208</v>
      </c>
      <c r="H3542">
        <v>44.773400000000002</v>
      </c>
      <c r="J3542">
        <f>(F3542*100*Info!$B$11)/AI3542</f>
        <v>22.43331702817559</v>
      </c>
      <c r="K3542">
        <f>2*((F3542*100*Info!$B$11)/AI3542^2)*(AJ3542/2)</f>
        <v>10.226532944480805</v>
      </c>
      <c r="L3542">
        <f t="shared" si="907"/>
        <v>0.63140895396128371</v>
      </c>
      <c r="M3542">
        <f t="shared" si="908"/>
        <v>151.56119045347157</v>
      </c>
      <c r="N3542">
        <f t="shared" si="921"/>
        <v>69.252080340154819</v>
      </c>
      <c r="O3542">
        <v>0.6608631703451503</v>
      </c>
      <c r="P3542">
        <v>1.384897614709019E-2</v>
      </c>
      <c r="Q3542">
        <v>0.65238490791031656</v>
      </c>
      <c r="R3542">
        <v>1.451623413255157E-2</v>
      </c>
      <c r="S3542">
        <v>0.77275434004590882</v>
      </c>
      <c r="T3542">
        <v>1.3405495649513139E-2</v>
      </c>
      <c r="U3542">
        <v>1.638551563684935</v>
      </c>
      <c r="V3542">
        <v>5.0998772704144928E-2</v>
      </c>
      <c r="W3542" s="37">
        <f>U3542*Info!$B$2</f>
        <v>0.78650475056876878</v>
      </c>
      <c r="X3542" s="37">
        <f>W3542*SQRT((0.5*V3542/U3542)^2+Info!$B$3^2)</f>
        <v>4.1185976935678673E-2</v>
      </c>
      <c r="Y3542" s="28">
        <f>W3542*Info!$D$2</f>
        <v>0.63706884796070273</v>
      </c>
      <c r="Z3542" s="28">
        <f>Y3542*SQRT(Info!$D$3^2+(X3542/W3542)^2)</f>
        <v>4.6125634757112025E-2</v>
      </c>
      <c r="AA3542" s="37">
        <f t="shared" si="913"/>
        <v>0</v>
      </c>
      <c r="AB3542" s="37">
        <f t="shared" si="914"/>
        <v>4.1764018379783857E-2</v>
      </c>
      <c r="AC3542" s="37">
        <f>(1-EXP(-Info!$B$6*H3542*1000))+(Info!$B$6/(Info!$B$6-Info!$B$7))*(EXP(-Info!$B$7*H3542*1000)-EXP(-Info!$B$6*H3542*1000))*(Info!$B$9-1)</f>
        <v>0.38298448558127562</v>
      </c>
      <c r="AD3542" s="37">
        <f>SQRT((Info!$B$6*EXP(-Info!$B$6*H3542*1000)+(Info!$B$6/(Info!$B$6+Info!$B$7))*(Info!$B$9-1)*(-Info!$B$7*EXP(-Info!$B$7*H3542*1000)+Info!$B$6*EXP(-Info!$B$6*H3542*1000)))^2*(0.01*H3542*1000)^2)</f>
        <v>2.9040057994807406E-3</v>
      </c>
      <c r="AE3542" s="37">
        <f t="shared" si="909"/>
        <v>0</v>
      </c>
      <c r="AF3542" s="37">
        <f t="shared" si="915"/>
        <v>0.13568549208520608</v>
      </c>
      <c r="AG3542" s="37">
        <f t="shared" si="910"/>
        <v>4.6610095581845569E-2</v>
      </c>
      <c r="AH3542" s="37">
        <f t="shared" si="916"/>
        <v>0.17558683924977386</v>
      </c>
      <c r="AI3542">
        <f>AF3542*EXP(Info!$B$6*H3542*1000)</f>
        <v>0.20457538695498667</v>
      </c>
      <c r="AJ3542">
        <f>2*SQRT((EXP(Info!$B$6*H3542)*AG3542)^2+(Info!$B$6*H3542*0.01*AI3542)^2)</f>
        <v>9.3258474959252213E-2</v>
      </c>
      <c r="AK3542">
        <f t="shared" si="917"/>
        <v>0</v>
      </c>
      <c r="AL3542">
        <f t="shared" si="918"/>
        <v>0.11106723047919718</v>
      </c>
      <c r="AM3542">
        <f t="shared" ref="AM3542:AM3575" si="922">Q3542/O3542</f>
        <v>0.98717092612317048</v>
      </c>
      <c r="AN3542">
        <f t="shared" ref="AN3542:AN3573" si="923">SQRT((R3542/Q3542)^2+(P3542/O3542)^2)*AM3542</f>
        <v>3.0173498074363422E-2</v>
      </c>
      <c r="AO3542">
        <f t="shared" si="919"/>
        <v>6.7560757998405387</v>
      </c>
      <c r="AP3542">
        <f t="shared" si="920"/>
        <v>0.40332155849824863</v>
      </c>
      <c r="AQ3542">
        <f t="shared" si="906"/>
        <v>6</v>
      </c>
      <c r="AR3542">
        <v>1</v>
      </c>
      <c r="AS3542">
        <v>1</v>
      </c>
      <c r="AT3542">
        <v>1</v>
      </c>
      <c r="AU3542">
        <v>1</v>
      </c>
      <c r="AV3542">
        <v>1</v>
      </c>
      <c r="AW3542">
        <v>0</v>
      </c>
      <c r="AX3542">
        <v>1</v>
      </c>
    </row>
    <row r="3543" spans="1:52">
      <c r="A3543" s="13" t="s">
        <v>98</v>
      </c>
      <c r="B3543" s="13" t="s">
        <v>99</v>
      </c>
      <c r="D3543" s="14">
        <v>-46.35</v>
      </c>
      <c r="E3543" s="14">
        <v>50.57</v>
      </c>
      <c r="F3543" s="14">
        <v>1796</v>
      </c>
      <c r="G3543" s="16">
        <v>210</v>
      </c>
      <c r="H3543">
        <v>45.384599999999999</v>
      </c>
      <c r="J3543" t="e">
        <f>(F3543*100*Info!$B$11)/AI3543</f>
        <v>#DIV/0!</v>
      </c>
      <c r="K3543" t="e">
        <f>2*((F3543*100*Info!$B$11)/AI3543^2)*(AJ3543/2)</f>
        <v>#DIV/0!</v>
      </c>
      <c r="L3543" t="e">
        <f t="shared" si="907"/>
        <v>#DIV/0!</v>
      </c>
      <c r="M3543" t="e">
        <f t="shared" si="908"/>
        <v>#DIV/0!</v>
      </c>
      <c r="N3543" t="e">
        <f t="shared" si="921"/>
        <v>#DIV/0!</v>
      </c>
      <c r="O3543">
        <v>0.78200725716648434</v>
      </c>
      <c r="P3543">
        <v>1.623641042018683E-2</v>
      </c>
      <c r="Q3543">
        <v>0.75114283768015977</v>
      </c>
      <c r="R3543">
        <v>1.75140924702036E-2</v>
      </c>
      <c r="S3543">
        <v>0.681858016815858</v>
      </c>
      <c r="T3543">
        <v>1.478772932929771E-2</v>
      </c>
      <c r="U3543">
        <v>1.826770201050685</v>
      </c>
      <c r="V3543">
        <v>5.6312831488714403E-2</v>
      </c>
      <c r="W3543" s="37">
        <f>U3543*Info!$B$2</f>
        <v>0.87684969650432876</v>
      </c>
      <c r="X3543" s="37">
        <f>W3543*SQRT((0.5*V3543/U3543)^2+Info!$B$3^2)</f>
        <v>4.587832659425637E-2</v>
      </c>
      <c r="Y3543" s="28">
        <f>W3543*Info!$D$2</f>
        <v>0.71024825416850634</v>
      </c>
      <c r="Z3543" s="28">
        <f>Y3543*SQRT(Info!$D$3^2+(X3543/W3543)^2)</f>
        <v>5.1401404813226512E-2</v>
      </c>
      <c r="AA3543" s="37">
        <f t="shared" si="913"/>
        <v>0</v>
      </c>
      <c r="AB3543" s="37">
        <f t="shared" si="914"/>
        <v>4.6591051790257312E-2</v>
      </c>
      <c r="AC3543" s="37">
        <f>(1-EXP(-Info!$B$6*H3543*1000))+(Info!$B$6/(Info!$B$6-Info!$B$7))*(EXP(-Info!$B$7*H3543*1000)-EXP(-Info!$B$6*H3543*1000))*(Info!$B$9-1)</f>
        <v>0.3871557128276602</v>
      </c>
      <c r="AD3543" s="37">
        <f>SQRT((Info!$B$6*EXP(-Info!$B$6*H3543*1000)+(Info!$B$6/(Info!$B$6+Info!$B$7))*(Info!$B$9-1)*(-Info!$B$7*EXP(-Info!$B$7*H3543*1000)+Info!$B$6*EXP(-Info!$B$6*H3543*1000)))^2*(0.01*H3543*1000)^2)</f>
        <v>2.9267052945386161E-3</v>
      </c>
      <c r="AE3543" s="37">
        <f t="shared" si="909"/>
        <v>0</v>
      </c>
      <c r="AF3543" s="37">
        <f t="shared" si="915"/>
        <v>0</v>
      </c>
      <c r="AG3543" s="37">
        <f t="shared" si="910"/>
        <v>5.1930469393722305E-2</v>
      </c>
      <c r="AH3543" s="37">
        <f t="shared" si="916"/>
        <v>0</v>
      </c>
      <c r="AI3543">
        <f>AF3543*EXP(Info!$B$6*H3543*1000)</f>
        <v>0</v>
      </c>
      <c r="AJ3543">
        <f>2*SQRT((EXP(Info!$B$6*H3543)*AG3543)^2+(Info!$B$6*H3543*0.01*AI3543)^2)</f>
        <v>0.10390417490864733</v>
      </c>
      <c r="AK3543">
        <f t="shared" si="917"/>
        <v>0</v>
      </c>
      <c r="AL3543">
        <f t="shared" si="918"/>
        <v>0.1239042431310103</v>
      </c>
      <c r="AM3543">
        <f t="shared" si="922"/>
        <v>0.96053179915726317</v>
      </c>
      <c r="AN3543">
        <f t="shared" si="923"/>
        <v>2.9988660296925939E-2</v>
      </c>
      <c r="AO3543">
        <f t="shared" si="919"/>
        <v>7.5321388845602915</v>
      </c>
      <c r="AP3543">
        <f t="shared" si="920"/>
        <v>0.42808189925405238</v>
      </c>
      <c r="AQ3543">
        <f t="shared" si="906"/>
        <v>6</v>
      </c>
      <c r="AR3543">
        <v>1</v>
      </c>
      <c r="AS3543">
        <v>1</v>
      </c>
      <c r="AT3543">
        <v>1</v>
      </c>
      <c r="AU3543">
        <v>1</v>
      </c>
      <c r="AV3543">
        <v>1</v>
      </c>
      <c r="AW3543">
        <v>0</v>
      </c>
      <c r="AX3543">
        <v>1</v>
      </c>
    </row>
    <row r="3544" spans="1:52">
      <c r="A3544" s="13" t="s">
        <v>98</v>
      </c>
      <c r="B3544" s="13" t="s">
        <v>99</v>
      </c>
      <c r="D3544" s="14">
        <v>-46.35</v>
      </c>
      <c r="E3544" s="14">
        <v>50.57</v>
      </c>
      <c r="F3544" s="14">
        <v>1796</v>
      </c>
      <c r="G3544" s="44">
        <v>212</v>
      </c>
      <c r="H3544">
        <v>46.153800000000004</v>
      </c>
      <c r="J3544" t="e">
        <f>(F3544*100*Info!$B$11)/AI3544</f>
        <v>#DIV/0!</v>
      </c>
      <c r="K3544" t="e">
        <f>2*((F3544*100*Info!$B$11)/AI3544^2)*(AJ3544/2)</f>
        <v>#DIV/0!</v>
      </c>
      <c r="L3544" t="e">
        <f t="shared" si="907"/>
        <v>#DIV/0!</v>
      </c>
      <c r="M3544" t="e">
        <f t="shared" si="908"/>
        <v>#DIV/0!</v>
      </c>
      <c r="N3544" t="e">
        <f t="shared" si="921"/>
        <v>#DIV/0!</v>
      </c>
      <c r="O3544">
        <v>0.82277986180713425</v>
      </c>
      <c r="P3544">
        <v>1.7247211546534191E-2</v>
      </c>
      <c r="Q3544">
        <v>0.79511490483144609</v>
      </c>
      <c r="R3544">
        <v>1.7257215208758239E-2</v>
      </c>
      <c r="S3544">
        <v>0.66854709586640915</v>
      </c>
      <c r="T3544">
        <v>1.222227742795088E-2</v>
      </c>
      <c r="U3544">
        <v>1.804528642489827</v>
      </c>
      <c r="V3544">
        <v>5.6130676536432507E-2</v>
      </c>
      <c r="W3544" s="37">
        <f>U3544*Info!$B$2</f>
        <v>0.86617374839511696</v>
      </c>
      <c r="X3544" s="37">
        <f>W3544*SQRT((0.5*V3544/U3544)^2+Info!$B$3^2)</f>
        <v>4.5355484895347832E-2</v>
      </c>
      <c r="Y3544" s="28">
        <f>W3544*Info!$D$2</f>
        <v>0.70160073620004482</v>
      </c>
      <c r="Z3544" s="28">
        <f>Y3544*SQRT(Info!$D$3^2+(X3544/W3544)^2)</f>
        <v>5.07965099314171E-2</v>
      </c>
      <c r="AA3544" s="37">
        <f t="shared" si="913"/>
        <v>0</v>
      </c>
      <c r="AB3544" s="37">
        <f t="shared" si="914"/>
        <v>4.6168025587248702E-2</v>
      </c>
      <c r="AC3544" s="37">
        <f>(1-EXP(-Info!$B$6*H3544*1000))+(Info!$B$6/(Info!$B$6-Info!$B$7))*(EXP(-Info!$B$7*H3544*1000)-EXP(-Info!$B$6*H3544*1000))*(Info!$B$9-1)</f>
        <v>0.39237034864449077</v>
      </c>
      <c r="AD3544" s="37">
        <f>SQRT((Info!$B$6*EXP(-Info!$B$6*H3544*1000)+(Info!$B$6/(Info!$B$6+Info!$B$7))*(Info!$B$9-1)*(-Info!$B$7*EXP(-Info!$B$7*H3544*1000)+Info!$B$6*EXP(-Info!$B$6*H3544*1000)))^2*(0.01*H3544*1000)^2)</f>
        <v>2.9547622596015274E-3</v>
      </c>
      <c r="AE3544" s="37">
        <f t="shared" si="909"/>
        <v>0</v>
      </c>
      <c r="AF3544" s="37">
        <f t="shared" si="915"/>
        <v>0</v>
      </c>
      <c r="AG3544" s="37">
        <f t="shared" si="910"/>
        <v>5.116279348896037E-2</v>
      </c>
      <c r="AH3544" s="37">
        <f t="shared" si="916"/>
        <v>0</v>
      </c>
      <c r="AI3544">
        <f>AF3544*EXP(Info!$B$6*H3544*1000)</f>
        <v>0</v>
      </c>
      <c r="AJ3544">
        <f>2*SQRT((EXP(Info!$B$6*H3544)*AG3544)^2+(Info!$B$6*H3544*0.01*AI3544)^2)</f>
        <v>0.10236890605645629</v>
      </c>
      <c r="AK3544">
        <f t="shared" si="917"/>
        <v>0</v>
      </c>
      <c r="AL3544">
        <f t="shared" si="918"/>
        <v>0.1227792472467292</v>
      </c>
      <c r="AM3544">
        <f t="shared" si="922"/>
        <v>0.96637623468940348</v>
      </c>
      <c r="AN3544">
        <f t="shared" si="923"/>
        <v>2.9159534814122676E-2</v>
      </c>
      <c r="AO3544">
        <f t="shared" si="919"/>
        <v>7.4404324904045795</v>
      </c>
      <c r="AP3544">
        <f t="shared" si="920"/>
        <v>0.45595278591526855</v>
      </c>
      <c r="AQ3544">
        <f t="shared" si="906"/>
        <v>6</v>
      </c>
      <c r="AR3544">
        <v>1</v>
      </c>
      <c r="AS3544">
        <v>1</v>
      </c>
      <c r="AT3544">
        <v>1</v>
      </c>
      <c r="AU3544">
        <v>1</v>
      </c>
      <c r="AV3544">
        <v>1</v>
      </c>
      <c r="AW3544">
        <v>0</v>
      </c>
      <c r="AX3544">
        <v>1</v>
      </c>
    </row>
    <row r="3545" spans="1:52">
      <c r="A3545" s="13" t="s">
        <v>98</v>
      </c>
      <c r="B3545" s="13" t="s">
        <v>99</v>
      </c>
      <c r="D3545" s="14">
        <v>-46.35</v>
      </c>
      <c r="E3545" s="14">
        <v>50.57</v>
      </c>
      <c r="F3545" s="14">
        <v>1796</v>
      </c>
      <c r="G3545" s="16">
        <v>214</v>
      </c>
      <c r="H3545">
        <v>46.923099999999998</v>
      </c>
      <c r="I3545" s="14" t="s">
        <v>125</v>
      </c>
      <c r="J3545" t="e">
        <f>(F3545*100*Info!$B$11)/AI3545</f>
        <v>#DIV/0!</v>
      </c>
      <c r="K3545" t="e">
        <f>2*((F3545*100*Info!$B$11)/AI3545^2)*(AJ3545/2)</f>
        <v>#DIV/0!</v>
      </c>
      <c r="L3545" t="e">
        <f t="shared" si="907"/>
        <v>#DIV/0!</v>
      </c>
      <c r="M3545" t="e">
        <f t="shared" si="908"/>
        <v>#DIV/0!</v>
      </c>
      <c r="N3545" t="e">
        <f t="shared" si="921"/>
        <v>#DIV/0!</v>
      </c>
      <c r="O3545">
        <v>0.8246997523030547</v>
      </c>
      <c r="P3545">
        <v>3.1380796876981358E-2</v>
      </c>
      <c r="Q3545">
        <v>0.82243405574717188</v>
      </c>
      <c r="R3545">
        <v>2.7234793675012858E-2</v>
      </c>
      <c r="S3545">
        <v>0.69908799995847026</v>
      </c>
      <c r="T3545">
        <v>2.4026755097298829E-2</v>
      </c>
      <c r="U3545">
        <v>1.886749874037031</v>
      </c>
      <c r="V3545">
        <v>9.6390262733207666E-2</v>
      </c>
      <c r="W3545" s="37">
        <f>U3545*Info!$B$2</f>
        <v>0.90563993953777489</v>
      </c>
      <c r="X3545" s="37">
        <f>W3545*SQRT((0.5*V3545/U3545)^2+Info!$B$3^2)</f>
        <v>5.0849047351962315E-2</v>
      </c>
      <c r="Y3545" s="28">
        <f>W3545*Info!$D$2</f>
        <v>0.7335683510255977</v>
      </c>
      <c r="Z3545" s="28">
        <f>Y3545*SQRT(Info!$D$3^2+(X3545/W3545)^2)</f>
        <v>5.5151929078851615E-2</v>
      </c>
      <c r="AA3545" s="37">
        <f t="shared" si="913"/>
        <v>0</v>
      </c>
      <c r="AB3545" s="37">
        <f t="shared" si="914"/>
        <v>5.3214793241735857E-2</v>
      </c>
      <c r="AC3545" s="37">
        <f>(1-EXP(-Info!$B$6*H3545*1000))+(Info!$B$6/(Info!$B$6-Info!$B$7))*(EXP(-Info!$B$7*H3545*1000)-EXP(-Info!$B$6*H3545*1000))*(Info!$B$9-1)</f>
        <v>0.39754703394407082</v>
      </c>
      <c r="AD3545" s="37">
        <f>SQRT((Info!$B$6*EXP(-Info!$B$6*H3545*1000)+(Info!$B$6/(Info!$B$6+Info!$B$7))*(Info!$B$9-1)*(-Info!$B$7*EXP(-Info!$B$7*H3545*1000)+Info!$B$6*EXP(-Info!$B$6*H3545*1000)))^2*(0.01*H3545*1000)^2)</f>
        <v>2.9822599373628914E-3</v>
      </c>
      <c r="AE3545" s="37">
        <f t="shared" si="909"/>
        <v>0</v>
      </c>
      <c r="AF3545" s="37">
        <f t="shared" si="915"/>
        <v>0</v>
      </c>
      <c r="AG3545" s="37">
        <f t="shared" si="910"/>
        <v>5.6445163842840179E-2</v>
      </c>
      <c r="AH3545" s="37">
        <f t="shared" si="916"/>
        <v>0</v>
      </c>
      <c r="AI3545">
        <f>AF3545*EXP(Info!$B$6*H3545*1000)</f>
        <v>0</v>
      </c>
      <c r="AJ3545">
        <f>2*SQRT((EXP(Info!$B$6*H3545)*AG3545)^2+(Info!$B$6*H3545*0.01*AI3545)^2)</f>
        <v>0.11293891607062602</v>
      </c>
      <c r="AK3545">
        <f t="shared" si="917"/>
        <v>0</v>
      </c>
      <c r="AL3545">
        <f t="shared" si="918"/>
        <v>0.14151942114707233</v>
      </c>
      <c r="AM3545">
        <f t="shared" si="922"/>
        <v>0.99725270130183064</v>
      </c>
      <c r="AN3545">
        <f t="shared" si="923"/>
        <v>5.0304321539701012E-2</v>
      </c>
      <c r="AO3545">
        <f t="shared" si="919"/>
        <v>7.7794470719413988</v>
      </c>
      <c r="AP3545">
        <f t="shared" si="920"/>
        <v>0.43710073266811222</v>
      </c>
      <c r="AQ3545">
        <f t="shared" si="906"/>
        <v>6</v>
      </c>
      <c r="AR3545">
        <v>1</v>
      </c>
      <c r="AS3545">
        <v>1</v>
      </c>
      <c r="AT3545">
        <v>1</v>
      </c>
      <c r="AU3545">
        <v>1</v>
      </c>
      <c r="AV3545">
        <v>1</v>
      </c>
      <c r="AW3545">
        <v>0</v>
      </c>
      <c r="AX3545">
        <v>1</v>
      </c>
    </row>
    <row r="3546" spans="1:52">
      <c r="A3546" s="13" t="s">
        <v>98</v>
      </c>
      <c r="B3546" s="13" t="s">
        <v>99</v>
      </c>
      <c r="D3546" s="14">
        <v>-46.35</v>
      </c>
      <c r="E3546" s="14">
        <v>50.57</v>
      </c>
      <c r="F3546" s="14">
        <v>1796</v>
      </c>
      <c r="G3546" s="44">
        <v>216</v>
      </c>
      <c r="H3546">
        <v>47.692300000000003</v>
      </c>
      <c r="J3546">
        <f>(F3546*100*Info!$B$11)/AI3546</f>
        <v>24.500683657078277</v>
      </c>
      <c r="K3546">
        <f>2*((F3546*100*Info!$B$11)/AI3546^2)*(AJ3546/2)</f>
        <v>15.777452028982609</v>
      </c>
      <c r="L3546">
        <f t="shared" si="907"/>
        <v>0.76804879276214011</v>
      </c>
      <c r="M3546">
        <f t="shared" si="908"/>
        <v>201.34960939992692</v>
      </c>
      <c r="N3546">
        <f t="shared" si="921"/>
        <v>129.81213576564267</v>
      </c>
      <c r="O3546">
        <v>1.025998105958255</v>
      </c>
      <c r="P3546">
        <v>2.1462977425584649E-2</v>
      </c>
      <c r="Q3546">
        <v>0.99778766924752038</v>
      </c>
      <c r="R3546">
        <v>2.1533991953899181E-2</v>
      </c>
      <c r="S3546">
        <v>0.92379048308531819</v>
      </c>
      <c r="T3546">
        <v>1.5594350935885831E-2</v>
      </c>
      <c r="U3546">
        <v>1.9931417545971299</v>
      </c>
      <c r="V3546">
        <v>6.1983850873081489E-2</v>
      </c>
      <c r="W3546" s="37">
        <f>U3546*Info!$B$2</f>
        <v>0.95670804220662231</v>
      </c>
      <c r="X3546" s="37">
        <f>W3546*SQRT((0.5*V3546/U3546)^2+Info!$B$3^2)</f>
        <v>5.0095157116778463E-2</v>
      </c>
      <c r="Y3546" s="28">
        <f>W3546*Info!$D$2</f>
        <v>0.77493351418736411</v>
      </c>
      <c r="Z3546" s="28">
        <f>Y3546*SQRT(Info!$D$3^2+(X3546/W3546)^2)</f>
        <v>5.6105294561774627E-2</v>
      </c>
      <c r="AA3546" s="37">
        <f t="shared" si="913"/>
        <v>6.9290063751632713E-2</v>
      </c>
      <c r="AB3546" s="37">
        <f t="shared" si="914"/>
        <v>5.1231724707914227E-2</v>
      </c>
      <c r="AC3546" s="37">
        <f>(1-EXP(-Info!$B$6*H3546*1000))+(Info!$B$6/(Info!$B$6-Info!$B$7))*(EXP(-Info!$B$7*H3546*1000)-EXP(-Info!$B$6*H3546*1000))*(Info!$B$9-1)</f>
        <v>0.40268469867591278</v>
      </c>
      <c r="AD3546" s="37">
        <f>SQRT((Info!$B$6*EXP(-Info!$B$6*H3546*1000)+(Info!$B$6/(Info!$B$6+Info!$B$7))*(Info!$B$9-1)*(-Info!$B$7*EXP(-Info!$B$7*H3546*1000)+Info!$B$6*EXP(-Info!$B$6*H3546*1000)))^2*(0.01*H3546*1000)^2)</f>
        <v>3.0091977069205398E-3</v>
      </c>
      <c r="AE3546" s="37">
        <f t="shared" si="909"/>
        <v>2.063128528103227E-2</v>
      </c>
      <c r="AF3546" s="37">
        <f t="shared" si="915"/>
        <v>0.12095492045489308</v>
      </c>
      <c r="AG3546" s="37">
        <f t="shared" si="910"/>
        <v>6.0284740652081496E-2</v>
      </c>
      <c r="AH3546" s="37">
        <f t="shared" si="916"/>
        <v>0.13093328267565849</v>
      </c>
      <c r="AI3546">
        <f>AF3546*EXP(Info!$B$6*H3546*1000)</f>
        <v>0.18731332463847628</v>
      </c>
      <c r="AJ3546">
        <f>2*SQRT((EXP(Info!$B$6*H3546)*AG3546)^2+(Info!$B$6*H3546*0.01*AI3546)^2)</f>
        <v>0.12062222569936362</v>
      </c>
      <c r="AK3546">
        <f t="shared" si="917"/>
        <v>9.2134997770546012E-2</v>
      </c>
      <c r="AL3546">
        <f t="shared" si="918"/>
        <v>0.13624564868822708</v>
      </c>
      <c r="AM3546">
        <f t="shared" si="922"/>
        <v>0.97250439689224688</v>
      </c>
      <c r="AN3546">
        <f t="shared" si="923"/>
        <v>2.9229880984902104E-2</v>
      </c>
      <c r="AO3546">
        <f t="shared" si="919"/>
        <v>8.2181220733768878</v>
      </c>
      <c r="AP3546">
        <f t="shared" si="920"/>
        <v>0.51476424272975918</v>
      </c>
      <c r="AQ3546">
        <f t="shared" si="906"/>
        <v>6</v>
      </c>
      <c r="AR3546">
        <v>1</v>
      </c>
      <c r="AS3546">
        <v>1</v>
      </c>
      <c r="AT3546">
        <v>1</v>
      </c>
      <c r="AU3546">
        <v>1</v>
      </c>
      <c r="AV3546">
        <v>1</v>
      </c>
      <c r="AW3546">
        <v>0</v>
      </c>
      <c r="AX3546">
        <v>1</v>
      </c>
    </row>
    <row r="3547" spans="1:52">
      <c r="A3547" s="13" t="s">
        <v>98</v>
      </c>
      <c r="B3547" s="13" t="s">
        <v>99</v>
      </c>
      <c r="D3547" s="14">
        <v>-46.35</v>
      </c>
      <c r="E3547" s="14">
        <v>50.57</v>
      </c>
      <c r="F3547" s="14">
        <v>1796</v>
      </c>
      <c r="G3547" s="16">
        <v>218</v>
      </c>
      <c r="H3547">
        <v>48.461500000000001</v>
      </c>
      <c r="J3547">
        <f>(F3547*100*Info!$B$11)/AI3547</f>
        <v>55.296108927900718</v>
      </c>
      <c r="K3547">
        <f>2*((F3547*100*Info!$B$11)/AI3547^2)*(AJ3547/2)</f>
        <v>80.718768733819445</v>
      </c>
      <c r="L3547">
        <f t="shared" si="907"/>
        <v>0.72451299910691891</v>
      </c>
      <c r="M3547">
        <f t="shared" si="908"/>
        <v>428.67142198576954</v>
      </c>
      <c r="N3547">
        <f t="shared" si="921"/>
        <v>626.1382123125311</v>
      </c>
      <c r="O3547">
        <v>0.9596896197565058</v>
      </c>
      <c r="P3547">
        <v>3.6499561253061363E-2</v>
      </c>
      <c r="Q3547">
        <v>0.95474260603762151</v>
      </c>
      <c r="R3547">
        <v>3.2542753395654198E-2</v>
      </c>
      <c r="S3547">
        <v>0.80755349940025667</v>
      </c>
      <c r="T3547">
        <v>2.5569646687303851E-2</v>
      </c>
      <c r="U3547">
        <v>1.8801632446750141</v>
      </c>
      <c r="V3547">
        <v>9.6038181135918763E-2</v>
      </c>
      <c r="W3547" s="37">
        <f>U3547*Info!$B$2</f>
        <v>0.90247835744400673</v>
      </c>
      <c r="X3547" s="37">
        <f>W3547*SQRT((0.5*V3547/U3547)^2+Info!$B$3^2)</f>
        <v>5.0669832256725153E-2</v>
      </c>
      <c r="Y3547" s="28">
        <f>W3547*Info!$D$2</f>
        <v>0.73100746952964546</v>
      </c>
      <c r="Z3547" s="28">
        <f>Y3547*SQRT(Info!$D$3^2+(X3547/W3547)^2)</f>
        <v>5.4958364890769919E-2</v>
      </c>
      <c r="AA3547" s="37">
        <f t="shared" si="913"/>
        <v>5.7211262312499067E-2</v>
      </c>
      <c r="AB3547" s="37">
        <f t="shared" si="914"/>
        <v>5.3856163935441591E-2</v>
      </c>
      <c r="AC3547" s="37">
        <f>(1-EXP(-Info!$B$6*H3547*1000))+(Info!$B$6/(Info!$B$6-Info!$B$7))*(EXP(-Info!$B$7*H3547*1000)-EXP(-Info!$B$6*H3547*1000))*(Info!$B$9-1)</f>
        <v>0.40778429204212868</v>
      </c>
      <c r="AD3547" s="37">
        <f>SQRT((Info!$B$6*EXP(-Info!$B$6*H3547*1000)+(Info!$B$6/(Info!$B$6+Info!$B$7))*(Info!$B$9-1)*(-Info!$B$7*EXP(-Info!$B$7*H3547*1000)+Info!$B$6*EXP(-Info!$B$6*H3547*1000)))^2*(0.01*H3547*1000)^2)</f>
        <v>3.0355856423885143E-3</v>
      </c>
      <c r="AE3547" s="37">
        <f t="shared" si="909"/>
        <v>2.1962384348206587E-2</v>
      </c>
      <c r="AF3547" s="37">
        <f t="shared" si="915"/>
        <v>5.3216175771672258E-2</v>
      </c>
      <c r="AG3547" s="37">
        <f t="shared" si="910"/>
        <v>6.05493179619205E-2</v>
      </c>
      <c r="AH3547" s="37">
        <f t="shared" si="916"/>
        <v>6.5898018906727737E-2</v>
      </c>
      <c r="AI3547">
        <f>AF3547*EXP(Info!$B$6*H3547*1000)</f>
        <v>8.2995071456235706E-2</v>
      </c>
      <c r="AJ3547">
        <f>2*SQRT((EXP(Info!$B$6*H3547)*AG3547)^2+(Info!$B$6*H3547*0.01*AI3547)^2)</f>
        <v>0.12115246639971927</v>
      </c>
      <c r="AK3547">
        <f t="shared" si="917"/>
        <v>7.6073815496930014E-2</v>
      </c>
      <c r="AL3547">
        <f t="shared" si="918"/>
        <v>0.14322508236991335</v>
      </c>
      <c r="AM3547">
        <f t="shared" si="922"/>
        <v>0.99484519409500394</v>
      </c>
      <c r="AN3547">
        <f t="shared" si="923"/>
        <v>5.0808220934818495E-2</v>
      </c>
      <c r="AO3547">
        <f t="shared" si="919"/>
        <v>7.7522890817862615</v>
      </c>
      <c r="AP3547">
        <f t="shared" si="920"/>
        <v>0.51042888029777866</v>
      </c>
      <c r="AQ3547">
        <f t="shared" si="906"/>
        <v>6</v>
      </c>
      <c r="AR3547">
        <v>1</v>
      </c>
      <c r="AS3547">
        <v>1</v>
      </c>
      <c r="AT3547">
        <v>1</v>
      </c>
      <c r="AU3547">
        <v>1</v>
      </c>
      <c r="AV3547">
        <v>1</v>
      </c>
      <c r="AW3547">
        <v>0</v>
      </c>
      <c r="AX3547">
        <v>1</v>
      </c>
      <c r="AZ3547" s="45"/>
    </row>
    <row r="3548" spans="1:52">
      <c r="A3548" s="13" t="s">
        <v>98</v>
      </c>
      <c r="B3548" s="13" t="s">
        <v>99</v>
      </c>
      <c r="D3548" s="14">
        <v>-46.35</v>
      </c>
      <c r="E3548" s="14">
        <v>50.57</v>
      </c>
      <c r="F3548" s="14">
        <v>1796</v>
      </c>
      <c r="G3548" s="44">
        <v>220</v>
      </c>
      <c r="H3548">
        <v>49.230800000000002</v>
      </c>
      <c r="J3548">
        <f>(F3548*100*Info!$B$11)/AI3548</f>
        <v>5.571955146486216</v>
      </c>
      <c r="K3548">
        <f>2*((F3548*100*Info!$B$11)/AI3548^2)*(AJ3548/2)</f>
        <v>0.74912120082740807</v>
      </c>
      <c r="L3548">
        <f t="shared" si="907"/>
        <v>0.69269797713908587</v>
      </c>
      <c r="M3548">
        <f t="shared" si="908"/>
        <v>41.298598027883706</v>
      </c>
      <c r="N3548">
        <f t="shared" si="921"/>
        <v>5.6986567377603716</v>
      </c>
      <c r="O3548">
        <v>1.351674650821987</v>
      </c>
      <c r="P3548">
        <v>2.827738144074058E-2</v>
      </c>
      <c r="Q3548">
        <v>1.3993927634369241</v>
      </c>
      <c r="R3548">
        <v>2.9946511114589729E-2</v>
      </c>
      <c r="S3548">
        <v>1.4251224248925149</v>
      </c>
      <c r="T3548">
        <v>2.1765119476145608E-2</v>
      </c>
      <c r="U3548">
        <v>1.797600978702999</v>
      </c>
      <c r="V3548">
        <v>5.5838092764158798E-2</v>
      </c>
      <c r="W3548" s="37">
        <f>U3548*Info!$B$2</f>
        <v>0.86284846977743945</v>
      </c>
      <c r="X3548" s="37">
        <f>W3548*SQRT((0.5*V3548/U3548)^2+Info!$B$3^2)</f>
        <v>4.5175870976186028E-2</v>
      </c>
      <c r="Y3548" s="28">
        <f>W3548*Info!$D$2</f>
        <v>0.69890726051972596</v>
      </c>
      <c r="Z3548" s="28">
        <f>Y3548*SQRT(Info!$D$3^2+(X3548/W3548)^2)</f>
        <v>5.0598282538616E-2</v>
      </c>
      <c r="AA3548" s="37">
        <f t="shared" si="913"/>
        <v>0.48882618104454756</v>
      </c>
      <c r="AB3548" s="37">
        <f t="shared" si="914"/>
        <v>4.7336686552221757E-2</v>
      </c>
      <c r="AC3548" s="37">
        <f>(1-EXP(-Info!$B$6*H3548*1000))+(Info!$B$6/(Info!$B$6-Info!$B$7))*(EXP(-Info!$B$7*H3548*1000)-EXP(-Info!$B$6*H3548*1000))*(Info!$B$9-1)</f>
        <v>0.41284674151196299</v>
      </c>
      <c r="AD3548" s="37">
        <f>SQRT((Info!$B$6*EXP(-Info!$B$6*H3548*1000)+(Info!$B$6/(Info!$B$6+Info!$B$7))*(Info!$B$9-1)*(-Info!$B$7*EXP(-Info!$B$7*H3548*1000)+Info!$B$6*EXP(-Info!$B$6*H3548*1000)))^2*(0.01*H3548*1000)^2)</f>
        <v>3.0614334686571341E-3</v>
      </c>
      <c r="AE3548" s="37">
        <f t="shared" si="909"/>
        <v>1.9600011360516471E-2</v>
      </c>
      <c r="AF3548" s="37">
        <f t="shared" si="915"/>
        <v>0.52440486836281064</v>
      </c>
      <c r="AG3548" s="37">
        <f t="shared" si="910"/>
        <v>5.5342359433283209E-2</v>
      </c>
      <c r="AH3548" s="37">
        <f t="shared" si="916"/>
        <v>0.36797180312586975</v>
      </c>
      <c r="AI3548">
        <f>AF3548*EXP(Info!$B$6*H3548*1000)</f>
        <v>0.82364347721230646</v>
      </c>
      <c r="AJ3548">
        <f>2*SQRT((EXP(Info!$B$6*H3548)*AG3548)^2+(Info!$B$6*H3548*0.01*AI3548)^2)</f>
        <v>0.11073470164095681</v>
      </c>
      <c r="AK3548">
        <f t="shared" si="917"/>
        <v>0.64999217293493483</v>
      </c>
      <c r="AL3548">
        <f t="shared" si="918"/>
        <v>0.12588718421697853</v>
      </c>
      <c r="AM3548">
        <f t="shared" si="922"/>
        <v>1.0353029573987487</v>
      </c>
      <c r="AN3548">
        <f t="shared" si="923"/>
        <v>3.0983109026951238E-2</v>
      </c>
      <c r="AO3548">
        <f t="shared" si="919"/>
        <v>7.4118683471106301</v>
      </c>
      <c r="AP3548">
        <f t="shared" si="920"/>
        <v>0.75193252942999855</v>
      </c>
      <c r="AQ3548">
        <f t="shared" si="906"/>
        <v>6</v>
      </c>
      <c r="AR3548">
        <v>1</v>
      </c>
      <c r="AS3548">
        <v>1</v>
      </c>
      <c r="AT3548">
        <v>1</v>
      </c>
      <c r="AU3548">
        <v>1</v>
      </c>
      <c r="AV3548">
        <v>1</v>
      </c>
      <c r="AW3548">
        <v>0</v>
      </c>
      <c r="AX3548">
        <v>1</v>
      </c>
      <c r="AZ3548"/>
    </row>
    <row r="3549" spans="1:52">
      <c r="A3549" s="13" t="s">
        <v>98</v>
      </c>
      <c r="B3549" s="13" t="s">
        <v>99</v>
      </c>
      <c r="D3549" s="14">
        <v>-46.35</v>
      </c>
      <c r="E3549" s="14">
        <v>50.57</v>
      </c>
      <c r="F3549" s="14">
        <v>1796</v>
      </c>
      <c r="G3549" s="44">
        <v>224</v>
      </c>
      <c r="H3549">
        <v>50.769199999999998</v>
      </c>
      <c r="J3549">
        <f>(F3549*100*Info!$B$11)/AI3549</f>
        <v>19.596010528531671</v>
      </c>
      <c r="K3549">
        <f>2*((F3549*100*Info!$B$11)/AI3549^2)*(AJ3549/2)</f>
        <v>10.333627478833948</v>
      </c>
      <c r="L3549">
        <f t="shared" si="907"/>
        <v>0.78195142764886816</v>
      </c>
      <c r="M3549">
        <f t="shared" si="908"/>
        <v>163.95747397638124</v>
      </c>
      <c r="N3549">
        <f t="shared" si="921"/>
        <v>86.610162904908819</v>
      </c>
      <c r="O3549">
        <v>1.002501618090212</v>
      </c>
      <c r="P3549">
        <v>2.0966955314874979E-2</v>
      </c>
      <c r="Q3549">
        <v>0.99464185596441257</v>
      </c>
      <c r="R3549">
        <v>2.1530332780768671E-2</v>
      </c>
      <c r="S3549">
        <v>0.94802315681982019</v>
      </c>
      <c r="T3549">
        <v>1.5780011219032001E-2</v>
      </c>
      <c r="U3549">
        <v>2.0292200901830801</v>
      </c>
      <c r="V3549">
        <v>6.3047313367645949E-2</v>
      </c>
      <c r="W3549" s="37">
        <f>U3549*Info!$B$2</f>
        <v>0.97402564328787844</v>
      </c>
      <c r="X3549" s="37">
        <f>W3549*SQRT((0.5*V3549/U3549)^2+Info!$B$3^2)</f>
        <v>5.0997772450310959E-2</v>
      </c>
      <c r="Y3549" s="28">
        <f>W3549*Info!$D$2</f>
        <v>0.78896077106318163</v>
      </c>
      <c r="Z3549" s="28">
        <f>Y3549*SQRT(Info!$D$3^2+(X3549/W3549)^2)</f>
        <v>5.7118427643110758E-2</v>
      </c>
      <c r="AA3549" s="37">
        <f t="shared" si="913"/>
        <v>2.8475974802333548E-2</v>
      </c>
      <c r="AB3549" s="37">
        <f t="shared" si="914"/>
        <v>5.2064153682622044E-2</v>
      </c>
      <c r="AC3549" s="37">
        <f>(1-EXP(-Info!$B$6*H3549*1000))+(Info!$B$6/(Info!$B$6-Info!$B$7))*(EXP(-Info!$B$7*H3549*1000)-EXP(-Info!$B$6*H3549*1000))*(Info!$B$9-1)</f>
        <v>0.42285799883921465</v>
      </c>
      <c r="AD3549" s="37">
        <f>SQRT((Info!$B$6*EXP(-Info!$B$6*H3549*1000)+(Info!$B$6/(Info!$B$6+Info!$B$7))*(Info!$B$9-1)*(-Info!$B$7*EXP(-Info!$B$7*H3549*1000)+Info!$B$6*EXP(-Info!$B$6*H3549*1000)))^2*(0.01*H3549*1000)^2)</f>
        <v>3.1115173184084531E-3</v>
      </c>
      <c r="AE3549" s="37">
        <f t="shared" si="909"/>
        <v>2.2015922131408388E-2</v>
      </c>
      <c r="AF3549" s="37">
        <f t="shared" si="915"/>
        <v>0.14702109203672789</v>
      </c>
      <c r="AG3549" s="37">
        <f t="shared" si="910"/>
        <v>6.1720886191270058E-2</v>
      </c>
      <c r="AH3549" s="37">
        <f t="shared" si="916"/>
        <v>0.15508175193727941</v>
      </c>
      <c r="AI3549">
        <f>AF3549*EXP(Info!$B$6*H3549*1000)</f>
        <v>0.23419585864382519</v>
      </c>
      <c r="AJ3549">
        <f>2*SQRT((EXP(Info!$B$6*H3549)*AG3549)^2+(Info!$B$6*H3549*0.01*AI3549)^2)</f>
        <v>0.12349925801414031</v>
      </c>
      <c r="AK3549">
        <f t="shared" si="917"/>
        <v>3.7864503694662918E-2</v>
      </c>
      <c r="AL3549">
        <f t="shared" si="918"/>
        <v>0.13845941030356507</v>
      </c>
      <c r="AM3549">
        <f t="shared" si="922"/>
        <v>0.99215985093293668</v>
      </c>
      <c r="AN3549">
        <f t="shared" si="923"/>
        <v>2.9863599256328623E-2</v>
      </c>
      <c r="AO3549">
        <f t="shared" si="919"/>
        <v>8.3668802664987432</v>
      </c>
      <c r="AP3549">
        <f t="shared" si="920"/>
        <v>0.49403296514759243</v>
      </c>
      <c r="AQ3549">
        <f t="shared" si="906"/>
        <v>6</v>
      </c>
      <c r="AR3549">
        <v>1</v>
      </c>
      <c r="AS3549">
        <v>1</v>
      </c>
      <c r="AT3549">
        <v>1</v>
      </c>
      <c r="AU3549">
        <v>1</v>
      </c>
      <c r="AV3549">
        <v>1</v>
      </c>
      <c r="AW3549">
        <v>0</v>
      </c>
      <c r="AX3549">
        <v>1</v>
      </c>
    </row>
    <row r="3550" spans="1:52">
      <c r="A3550" s="13" t="s">
        <v>98</v>
      </c>
      <c r="B3550" s="13" t="s">
        <v>99</v>
      </c>
      <c r="D3550" s="14">
        <v>-46.35</v>
      </c>
      <c r="E3550" s="14">
        <v>50.57</v>
      </c>
      <c r="F3550" s="14">
        <v>1796</v>
      </c>
      <c r="G3550" s="16">
        <v>226</v>
      </c>
      <c r="H3550">
        <v>51.538499999999999</v>
      </c>
      <c r="J3550">
        <f>(F3550*100*Info!$B$11)/AI3550</f>
        <v>6.3573957548539788</v>
      </c>
      <c r="K3550">
        <f>2*((F3550*100*Info!$B$11)/AI3550^2)*(AJ3550/2)</f>
        <v>0.82432430677796942</v>
      </c>
      <c r="L3550">
        <f t="shared" si="907"/>
        <v>0.56989171875547529</v>
      </c>
      <c r="M3550">
        <f t="shared" si="908"/>
        <v>38.766390970904709</v>
      </c>
      <c r="N3550">
        <f t="shared" si="921"/>
        <v>5.2165588216391194</v>
      </c>
      <c r="O3550">
        <v>1.124813694673886</v>
      </c>
      <c r="P3550">
        <v>3.1272352784386753E-2</v>
      </c>
      <c r="Q3550">
        <v>0.9984173174762131</v>
      </c>
      <c r="R3550">
        <v>2.3647386289689491E-2</v>
      </c>
      <c r="S3550">
        <v>1.2025051207264139</v>
      </c>
      <c r="T3550">
        <v>2.202441945074185E-2</v>
      </c>
      <c r="U3550">
        <v>1.4789099220711039</v>
      </c>
      <c r="V3550">
        <v>5.3215028320904023E-2</v>
      </c>
      <c r="W3550" s="37">
        <f>U3550*Info!$B$2</f>
        <v>0.70987676259412991</v>
      </c>
      <c r="X3550" s="37">
        <f>W3550*SQRT((0.5*V3550/U3550)^2+Info!$B$3^2)</f>
        <v>3.7721697805844015E-2</v>
      </c>
      <c r="Y3550" s="28">
        <f>W3550*Info!$D$2</f>
        <v>0.57500017770124523</v>
      </c>
      <c r="Z3550" s="28">
        <f>Y3550*SQRT(Info!$D$3^2+(X3550/W3550)^2)</f>
        <v>4.195408297094394E-2</v>
      </c>
      <c r="AA3550" s="37">
        <f t="shared" si="913"/>
        <v>0.41493693207975613</v>
      </c>
      <c r="AB3550" s="37">
        <f t="shared" si="914"/>
        <v>4.0834011528665691E-2</v>
      </c>
      <c r="AC3550" s="37">
        <f>(1-EXP(-Info!$B$6*H3550*1000))+(Info!$B$6/(Info!$B$6-Info!$B$7))*(EXP(-Info!$B$7*H3550*1000)-EXP(-Info!$B$6*H3550*1000))*(Info!$B$9-1)</f>
        <v>0.42780864250310668</v>
      </c>
      <c r="AD3550" s="37">
        <f>SQRT((Info!$B$6*EXP(-Info!$B$6*H3550*1000)+(Info!$B$6/(Info!$B$6+Info!$B$7))*(Info!$B$9-1)*(-Info!$B$7*EXP(-Info!$B$7*H3550*1000)+Info!$B$6*EXP(-Info!$B$6*H3550*1000)))^2*(0.01*H3550*1000)^2)</f>
        <v>3.1357723448142828E-3</v>
      </c>
      <c r="AE3550" s="37">
        <f t="shared" si="909"/>
        <v>1.751753247570351E-2</v>
      </c>
      <c r="AF3550" s="37">
        <f t="shared" si="915"/>
        <v>0.44999133738772445</v>
      </c>
      <c r="AG3550" s="37">
        <f t="shared" si="910"/>
        <v>4.6779031467161968E-2</v>
      </c>
      <c r="AH3550" s="37">
        <f t="shared" si="916"/>
        <v>0.37421157684209438</v>
      </c>
      <c r="AI3550">
        <f>AF3550*EXP(Info!$B$6*H3550*1000)</f>
        <v>0.7218843515002038</v>
      </c>
      <c r="AJ3550">
        <f>2*SQRT((EXP(Info!$B$6*H3550)*AG3550)^2+(Info!$B$6*H3550*0.01*AI3550)^2)</f>
        <v>9.3602292600696732E-2</v>
      </c>
      <c r="AK3550">
        <f t="shared" si="917"/>
        <v>0.55174163858645175</v>
      </c>
      <c r="AL3550">
        <f t="shared" si="918"/>
        <v>0.10859397025933354</v>
      </c>
      <c r="AM3550">
        <f t="shared" si="922"/>
        <v>0.88762905555277871</v>
      </c>
      <c r="AN3550">
        <f t="shared" si="923"/>
        <v>3.2418982874723619E-2</v>
      </c>
      <c r="AO3550">
        <f t="shared" si="919"/>
        <v>6.0978413838735062</v>
      </c>
      <c r="AP3550">
        <f t="shared" si="920"/>
        <v>0.76056944232186074</v>
      </c>
      <c r="AQ3550">
        <f t="shared" si="906"/>
        <v>6</v>
      </c>
      <c r="AR3550">
        <v>1</v>
      </c>
      <c r="AS3550">
        <v>1</v>
      </c>
      <c r="AT3550">
        <v>1</v>
      </c>
      <c r="AU3550">
        <v>1</v>
      </c>
      <c r="AV3550">
        <v>1</v>
      </c>
      <c r="AW3550">
        <v>0</v>
      </c>
      <c r="AX3550">
        <v>1</v>
      </c>
    </row>
    <row r="3551" spans="1:52">
      <c r="A3551" s="13" t="s">
        <v>98</v>
      </c>
      <c r="B3551" s="13" t="s">
        <v>99</v>
      </c>
      <c r="D3551" s="14">
        <v>-46.35</v>
      </c>
      <c r="E3551" s="14">
        <v>50.57</v>
      </c>
      <c r="F3551" s="14">
        <v>1796</v>
      </c>
      <c r="G3551" s="44">
        <v>228</v>
      </c>
      <c r="H3551">
        <v>52.307699999999997</v>
      </c>
      <c r="J3551" t="e">
        <f>(F3551*100*Info!$B$11)/AI3551</f>
        <v>#DIV/0!</v>
      </c>
      <c r="K3551" t="e">
        <f>2*((F3551*100*Info!$B$11)/AI3551^2)*(AJ3551/2)</f>
        <v>#DIV/0!</v>
      </c>
      <c r="L3551" t="e">
        <f t="shared" si="907"/>
        <v>#DIV/0!</v>
      </c>
      <c r="M3551" t="e">
        <f t="shared" si="908"/>
        <v>#DIV/0!</v>
      </c>
      <c r="N3551" t="e">
        <f t="shared" si="921"/>
        <v>#DIV/0!</v>
      </c>
      <c r="O3551">
        <v>1.004507346657713</v>
      </c>
      <c r="P3551">
        <v>2.1058229874790411E-2</v>
      </c>
      <c r="Q3551">
        <v>0.98506750355775585</v>
      </c>
      <c r="R3551">
        <v>2.1514385876406601E-2</v>
      </c>
      <c r="S3551">
        <v>0.83704455995992955</v>
      </c>
      <c r="T3551">
        <v>1.4721842784987329E-2</v>
      </c>
      <c r="U3551">
        <v>2.2039973622569522</v>
      </c>
      <c r="V3551">
        <v>6.8514096052151474E-2</v>
      </c>
      <c r="W3551" s="37">
        <f>U3551*Info!$B$2</f>
        <v>1.0579187338833371</v>
      </c>
      <c r="X3551" s="37">
        <f>W3551*SQRT((0.5*V3551/U3551)^2+Info!$B$3^2)</f>
        <v>5.5392824128808332E-2</v>
      </c>
      <c r="Y3551" s="28">
        <f>W3551*Info!$D$2</f>
        <v>0.85691417444550311</v>
      </c>
      <c r="Z3551" s="28">
        <f>Y3551*SQRT(Info!$D$3^2+(X3551/W3551)^2)</f>
        <v>6.2039576154480955E-2</v>
      </c>
      <c r="AA3551" s="37">
        <f t="shared" si="913"/>
        <v>0</v>
      </c>
      <c r="AB3551" s="37">
        <f t="shared" si="914"/>
        <v>5.6384636438749601E-2</v>
      </c>
      <c r="AC3551" s="37">
        <f>(1-EXP(-Info!$B$6*H3551*1000))+(Info!$B$6/(Info!$B$6-Info!$B$7))*(EXP(-Info!$B$7*H3551*1000)-EXP(-Info!$B$6*H3551*1000))*(Info!$B$9-1)</f>
        <v>0.43272190915542635</v>
      </c>
      <c r="AD3551" s="37">
        <f>SQRT((Info!$B$6*EXP(-Info!$B$6*H3551*1000)+(Info!$B$6/(Info!$B$6+Info!$B$7))*(Info!$B$9-1)*(-Info!$B$7*EXP(-Info!$B$7*H3551*1000)+Info!$B$6*EXP(-Info!$B$6*H3551*1000)))^2*(0.01*H3551*1000)^2)</f>
        <v>3.1595057306282115E-3</v>
      </c>
      <c r="AE3551" s="37">
        <f t="shared" si="909"/>
        <v>0</v>
      </c>
      <c r="AF3551" s="37">
        <f t="shared" si="915"/>
        <v>0</v>
      </c>
      <c r="AG3551" s="37">
        <f t="shared" si="910"/>
        <v>6.2474732277730594E-2</v>
      </c>
      <c r="AH3551" s="37">
        <f t="shared" si="916"/>
        <v>0</v>
      </c>
      <c r="AI3551">
        <f>AF3551*EXP(Info!$B$6*H3551*1000)</f>
        <v>0</v>
      </c>
      <c r="AJ3551">
        <f>2*SQRT((EXP(Info!$B$6*H3551)*AG3551)^2+(Info!$B$6*H3551*0.01*AI3551)^2)</f>
        <v>0.12500941601778118</v>
      </c>
      <c r="AK3551">
        <f t="shared" si="917"/>
        <v>0</v>
      </c>
      <c r="AL3551">
        <f t="shared" si="918"/>
        <v>0.14994930214521068</v>
      </c>
      <c r="AM3551">
        <f t="shared" si="922"/>
        <v>0.98064738584079136</v>
      </c>
      <c r="AN3551">
        <f t="shared" si="923"/>
        <v>2.9687658400421372E-2</v>
      </c>
      <c r="AO3551">
        <f t="shared" si="919"/>
        <v>9.0875219139089207</v>
      </c>
      <c r="AP3551">
        <f t="shared" si="920"/>
        <v>0.45576612924303622</v>
      </c>
      <c r="AQ3551">
        <f t="shared" si="906"/>
        <v>6</v>
      </c>
      <c r="AR3551">
        <v>1</v>
      </c>
      <c r="AS3551">
        <v>1</v>
      </c>
      <c r="AT3551">
        <v>1</v>
      </c>
      <c r="AU3551">
        <v>1</v>
      </c>
      <c r="AV3551">
        <v>1</v>
      </c>
      <c r="AW3551">
        <v>0</v>
      </c>
      <c r="AX3551">
        <v>1</v>
      </c>
    </row>
    <row r="3552" spans="1:52">
      <c r="A3552" s="13" t="s">
        <v>98</v>
      </c>
      <c r="B3552" s="13" t="s">
        <v>99</v>
      </c>
      <c r="D3552" s="14">
        <v>-46.35</v>
      </c>
      <c r="E3552" s="14">
        <v>50.57</v>
      </c>
      <c r="F3552" s="14">
        <v>1796</v>
      </c>
      <c r="G3552" s="16">
        <v>230</v>
      </c>
      <c r="H3552">
        <v>53.076900000000002</v>
      </c>
      <c r="I3552" s="14" t="s">
        <v>126</v>
      </c>
      <c r="J3552" t="e">
        <f>(F3552*100*Info!$B$11)/AI3552</f>
        <v>#DIV/0!</v>
      </c>
      <c r="K3552" t="e">
        <f>2*((F3552*100*Info!$B$11)/AI3552^2)*(AJ3552/2)</f>
        <v>#DIV/0!</v>
      </c>
      <c r="L3552" t="e">
        <f t="shared" si="907"/>
        <v>#DIV/0!</v>
      </c>
      <c r="M3552" t="e">
        <f t="shared" si="908"/>
        <v>#DIV/0!</v>
      </c>
      <c r="N3552" t="e">
        <f t="shared" si="921"/>
        <v>#DIV/0!</v>
      </c>
      <c r="O3552">
        <v>1.0518338700483021</v>
      </c>
      <c r="P3552">
        <v>2.9254914236070632E-2</v>
      </c>
      <c r="Q3552">
        <v>0.78446726103802089</v>
      </c>
      <c r="R3552">
        <v>1.8099665874133711E-2</v>
      </c>
      <c r="S3552">
        <v>0.82617249309265206</v>
      </c>
      <c r="T3552">
        <v>1.6178670455459891E-2</v>
      </c>
      <c r="U3552">
        <v>3.4415203615275232</v>
      </c>
      <c r="V3552">
        <v>0.12364701660358331</v>
      </c>
      <c r="W3552" s="37">
        <f>U3552*Info!$B$2</f>
        <v>1.651929773533211</v>
      </c>
      <c r="X3552" s="37">
        <f>W3552*SQRT((0.5*V3552/U3552)^2+Info!$B$3^2)</f>
        <v>8.7765610698586294E-2</v>
      </c>
      <c r="Y3552" s="28">
        <f>W3552*Info!$D$2</f>
        <v>1.338063116561901</v>
      </c>
      <c r="Z3552" s="28">
        <f>Y3552*SQRT(Info!$D$3^2+(X3552/W3552)^2)</f>
        <v>9.7620904156694568E-2</v>
      </c>
      <c r="AA3552" s="37">
        <f t="shared" si="913"/>
        <v>0</v>
      </c>
      <c r="AB3552" s="37">
        <f t="shared" si="914"/>
        <v>8.8976204251674879E-2</v>
      </c>
      <c r="AC3552" s="37">
        <f>(1-EXP(-Info!$B$6*H3552*1000))+(Info!$B$6/(Info!$B$6-Info!$B$7))*(EXP(-Info!$B$7*H3552*1000)-EXP(-Info!$B$6*H3552*1000))*(Info!$B$9-1)</f>
        <v>0.43759870710948973</v>
      </c>
      <c r="AD3552" s="37">
        <f>SQRT((Info!$B$6*EXP(-Info!$B$6*H3552*1000)+(Info!$B$6/(Info!$B$6+Info!$B$7))*(Info!$B$9-1)*(-Info!$B$7*EXP(-Info!$B$7*H3552*1000)+Info!$B$6*EXP(-Info!$B$6*H3552*1000)))^2*(0.01*H3552*1000)^2)</f>
        <v>3.1827267547931523E-3</v>
      </c>
      <c r="AE3552" s="37">
        <f t="shared" si="909"/>
        <v>0</v>
      </c>
      <c r="AF3552" s="37">
        <f t="shared" si="915"/>
        <v>0</v>
      </c>
      <c r="AG3552" s="37">
        <f t="shared" si="910"/>
        <v>9.7955491284547905E-2</v>
      </c>
      <c r="AH3552" s="37">
        <f t="shared" si="916"/>
        <v>0</v>
      </c>
      <c r="AI3552">
        <f>AF3552*EXP(Info!$B$6*H3552*1000)</f>
        <v>0</v>
      </c>
      <c r="AJ3552">
        <f>2*SQRT((EXP(Info!$B$6*H3552)*AG3552)^2+(Info!$B$6*H3552*0.01*AI3552)^2)</f>
        <v>0.19600636439268235</v>
      </c>
      <c r="AK3552">
        <f t="shared" si="917"/>
        <v>0</v>
      </c>
      <c r="AL3552">
        <f t="shared" si="918"/>
        <v>0.23662331758690416</v>
      </c>
      <c r="AM3552">
        <f t="shared" si="922"/>
        <v>0.74580908960651437</v>
      </c>
      <c r="AN3552">
        <f t="shared" si="923"/>
        <v>2.6951682711699426E-2</v>
      </c>
      <c r="AO3552">
        <f t="shared" si="919"/>
        <v>14.190076738802805</v>
      </c>
      <c r="AP3552">
        <f t="shared" si="920"/>
        <v>0.3056305817064654</v>
      </c>
      <c r="AQ3552">
        <f t="shared" si="906"/>
        <v>6</v>
      </c>
      <c r="AR3552">
        <v>1</v>
      </c>
      <c r="AS3552">
        <v>1</v>
      </c>
      <c r="AT3552">
        <v>1</v>
      </c>
      <c r="AU3552">
        <v>1</v>
      </c>
      <c r="AV3552">
        <v>1</v>
      </c>
      <c r="AW3552">
        <v>0</v>
      </c>
      <c r="AX3552">
        <v>1</v>
      </c>
      <c r="AZ3552"/>
    </row>
    <row r="3553" spans="1:52">
      <c r="A3553" s="13" t="s">
        <v>98</v>
      </c>
      <c r="B3553" s="13" t="s">
        <v>99</v>
      </c>
      <c r="D3553" s="14">
        <v>-46.35</v>
      </c>
      <c r="E3553" s="14">
        <v>50.57</v>
      </c>
      <c r="F3553" s="14">
        <v>1796</v>
      </c>
      <c r="G3553" s="44">
        <v>232</v>
      </c>
      <c r="H3553">
        <v>53.846199999999996</v>
      </c>
      <c r="J3553">
        <f>(F3553*100*Info!$B$11)/AI3553</f>
        <v>4.4145217440236859</v>
      </c>
      <c r="K3553">
        <f>2*((F3553*100*Info!$B$11)/AI3553^2)*(AJ3553/2)</f>
        <v>0.4354172036195067</v>
      </c>
      <c r="L3553">
        <f t="shared" si="907"/>
        <v>0.6881758083272087</v>
      </c>
      <c r="M3553">
        <f t="shared" si="908"/>
        <v>32.506247644415467</v>
      </c>
      <c r="N3553">
        <f t="shared" si="921"/>
        <v>3.3618766767763257</v>
      </c>
      <c r="O3553">
        <v>0.80969390359420002</v>
      </c>
      <c r="P3553">
        <v>1.699740425207262E-2</v>
      </c>
      <c r="Q3553">
        <v>0.78994523029724284</v>
      </c>
      <c r="R3553">
        <v>1.7171959221566471E-2</v>
      </c>
      <c r="S3553">
        <v>1.3288112291072089</v>
      </c>
      <c r="T3553">
        <v>1.9870117544362249E-2</v>
      </c>
      <c r="U3553">
        <v>1.785865625994645</v>
      </c>
      <c r="V3553">
        <v>5.5556052671918127E-2</v>
      </c>
      <c r="W3553" s="37">
        <f>U3553*Info!$B$2</f>
        <v>0.85721550047742956</v>
      </c>
      <c r="X3553" s="37">
        <f>W3553*SQRT((0.5*V3553/U3553)^2+Info!$B$3^2)</f>
        <v>4.4886824291585366E-2</v>
      </c>
      <c r="Y3553" s="28">
        <f>W3553*Info!$D$2</f>
        <v>0.69434455538671802</v>
      </c>
      <c r="Z3553" s="28">
        <f>Y3553*SQRT(Info!$D$3^2+(X3553/W3553)^2)</f>
        <v>5.0271402361548728E-2</v>
      </c>
      <c r="AA3553" s="37">
        <f t="shared" si="913"/>
        <v>0</v>
      </c>
      <c r="AB3553" s="37">
        <f t="shared" si="914"/>
        <v>4.5684296347987589E-2</v>
      </c>
      <c r="AC3553" s="37">
        <f>(1-EXP(-Info!$B$6*H3553*1000))+(Info!$B$6/(Info!$B$6-Info!$B$7))*(EXP(-Info!$B$7*H3553*1000)-EXP(-Info!$B$6*H3553*1000))*(Info!$B$9-1)</f>
        <v>0.44243992385947328</v>
      </c>
      <c r="AD3553" s="37">
        <f>SQRT((Info!$B$6*EXP(-Info!$B$6*H3553*1000)+(Info!$B$6/(Info!$B$6+Info!$B$7))*(Info!$B$9-1)*(-Info!$B$7*EXP(-Info!$B$7*H3553*1000)+Info!$B$6*EXP(-Info!$B$6*H3553*1000)))^2*(0.01*H3553*1000)^2)</f>
        <v>3.2054443698620663E-3</v>
      </c>
      <c r="AE3553" s="37">
        <f t="shared" si="909"/>
        <v>0</v>
      </c>
      <c r="AF3553" s="37">
        <f t="shared" si="915"/>
        <v>0.63446667372049093</v>
      </c>
      <c r="AG3553" s="37">
        <f t="shared" si="910"/>
        <v>5.1243724378731689E-2</v>
      </c>
      <c r="AH3553" s="37">
        <f t="shared" si="916"/>
        <v>0.47746938001628064</v>
      </c>
      <c r="AI3553">
        <f>AF3553*EXP(Info!$B$6*H3553*1000)</f>
        <v>1.0395926847423156</v>
      </c>
      <c r="AJ3553">
        <f>2*SQRT((EXP(Info!$B$6*H3553)*AG3553)^2+(Info!$B$6*H3553*0.01*AI3553)^2)</f>
        <v>0.1025380700200637</v>
      </c>
      <c r="AK3553">
        <f t="shared" si="917"/>
        <v>0</v>
      </c>
      <c r="AL3553">
        <f t="shared" si="918"/>
        <v>0.12149281770783819</v>
      </c>
      <c r="AM3553">
        <f t="shared" si="922"/>
        <v>0.97560970484118315</v>
      </c>
      <c r="AN3553">
        <f t="shared" si="923"/>
        <v>2.9482594651567641E-2</v>
      </c>
      <c r="AO3553">
        <f t="shared" si="919"/>
        <v>7.3634811408775844</v>
      </c>
      <c r="AP3553">
        <f t="shared" si="920"/>
        <v>0.45339016094407314</v>
      </c>
      <c r="AQ3553">
        <f t="shared" si="906"/>
        <v>6</v>
      </c>
      <c r="AR3553">
        <v>1</v>
      </c>
      <c r="AS3553">
        <v>1</v>
      </c>
      <c r="AT3553">
        <v>1</v>
      </c>
      <c r="AU3553">
        <v>1</v>
      </c>
      <c r="AV3553">
        <v>1</v>
      </c>
      <c r="AW3553">
        <v>0</v>
      </c>
      <c r="AX3553">
        <v>1</v>
      </c>
    </row>
    <row r="3554" spans="1:52">
      <c r="A3554" s="13" t="s">
        <v>98</v>
      </c>
      <c r="B3554" s="13" t="s">
        <v>99</v>
      </c>
      <c r="D3554" s="14">
        <v>-46.35</v>
      </c>
      <c r="E3554" s="14">
        <v>50.57</v>
      </c>
      <c r="F3554" s="14">
        <v>1796</v>
      </c>
      <c r="G3554" s="16">
        <v>234</v>
      </c>
      <c r="H3554">
        <v>54.615400000000001</v>
      </c>
      <c r="J3554" t="e">
        <f>(F3554*100*Info!$B$11)/AI3554</f>
        <v>#DIV/0!</v>
      </c>
      <c r="K3554" t="e">
        <f>2*((F3554*100*Info!$B$11)/AI3554^2)*(AJ3554/2)</f>
        <v>#DIV/0!</v>
      </c>
      <c r="L3554" t="e">
        <f t="shared" si="907"/>
        <v>#DIV/0!</v>
      </c>
      <c r="M3554" t="e">
        <f t="shared" si="908"/>
        <v>#DIV/0!</v>
      </c>
      <c r="N3554" t="e">
        <f t="shared" si="921"/>
        <v>#DIV/0!</v>
      </c>
      <c r="O3554">
        <v>1.1066846056723569</v>
      </c>
      <c r="P3554">
        <v>3.0751901821163229E-2</v>
      </c>
      <c r="Q3554">
        <v>0.86099868182699213</v>
      </c>
      <c r="R3554">
        <v>2.044714748364293E-2</v>
      </c>
      <c r="S3554">
        <v>0.89061179997120488</v>
      </c>
      <c r="T3554">
        <v>1.9105058997049059E-2</v>
      </c>
      <c r="U3554">
        <v>2.577112384456048</v>
      </c>
      <c r="V3554">
        <v>9.2609359597315977E-2</v>
      </c>
      <c r="W3554" s="37">
        <f>U3554*Info!$B$2</f>
        <v>1.237013944538903</v>
      </c>
      <c r="X3554" s="37">
        <f>W3554*SQRT((0.5*V3554/U3554)^2+Info!$B$3^2)</f>
        <v>6.5723015543998592E-2</v>
      </c>
      <c r="Y3554" s="28">
        <f>W3554*Info!$D$2</f>
        <v>1.0019812950765115</v>
      </c>
      <c r="Z3554" s="28">
        <f>Y3554*SQRT(Info!$D$3^2+(X3554/W3554)^2)</f>
        <v>7.3102325074146934E-2</v>
      </c>
      <c r="AA3554" s="37">
        <f t="shared" si="913"/>
        <v>0</v>
      </c>
      <c r="AB3554" s="37">
        <f t="shared" si="914"/>
        <v>6.7497663949216025E-2</v>
      </c>
      <c r="AC3554" s="37">
        <f>(1-EXP(-Info!$B$6*H3554*1000))+(Info!$B$6/(Info!$B$6-Info!$B$7))*(EXP(-Info!$B$7*H3554*1000)-EXP(-Info!$B$6*H3554*1000))*(Info!$B$9-1)</f>
        <v>0.44724455952480319</v>
      </c>
      <c r="AD3554" s="37">
        <f>SQRT((Info!$B$6*EXP(-Info!$B$6*H3554*1000)+(Info!$B$6/(Info!$B$6+Info!$B$7))*(Info!$B$9-1)*(-Info!$B$7*EXP(-Info!$B$7*H3554*1000)+Info!$B$6*EXP(-Info!$B$6*H3554*1000)))^2*(0.01*H3554*1000)^2)</f>
        <v>3.227658643228425E-3</v>
      </c>
      <c r="AE3554" s="37">
        <f t="shared" si="909"/>
        <v>0</v>
      </c>
      <c r="AF3554" s="37">
        <f t="shared" si="915"/>
        <v>0</v>
      </c>
      <c r="AG3554" s="37">
        <f t="shared" si="910"/>
        <v>7.3723814002440435E-2</v>
      </c>
      <c r="AH3554" s="37">
        <f t="shared" si="916"/>
        <v>0</v>
      </c>
      <c r="AI3554">
        <f>AF3554*EXP(Info!$B$6*H3554*1000)</f>
        <v>0</v>
      </c>
      <c r="AJ3554">
        <f>2*SQRT((EXP(Info!$B$6*H3554)*AG3554)^2+(Info!$B$6*H3554*0.01*AI3554)^2)</f>
        <v>0.14752149616163476</v>
      </c>
      <c r="AK3554">
        <f t="shared" si="917"/>
        <v>0</v>
      </c>
      <c r="AL3554">
        <f t="shared" si="918"/>
        <v>0.1795032875065451</v>
      </c>
      <c r="AM3554">
        <f t="shared" si="922"/>
        <v>0.77799824576388643</v>
      </c>
      <c r="AN3554">
        <f t="shared" si="923"/>
        <v>2.8438109380826738E-2</v>
      </c>
      <c r="AO3554">
        <f t="shared" si="919"/>
        <v>10.625949771722116</v>
      </c>
      <c r="AP3554">
        <f t="shared" si="920"/>
        <v>0.42942815080450797</v>
      </c>
      <c r="AQ3554">
        <f t="shared" si="906"/>
        <v>6</v>
      </c>
      <c r="AR3554">
        <v>1</v>
      </c>
      <c r="AS3554">
        <v>1</v>
      </c>
      <c r="AT3554">
        <v>1</v>
      </c>
      <c r="AU3554">
        <v>1</v>
      </c>
      <c r="AV3554">
        <v>1</v>
      </c>
      <c r="AW3554">
        <v>0</v>
      </c>
      <c r="AX3554">
        <v>1</v>
      </c>
    </row>
    <row r="3555" spans="1:52">
      <c r="A3555" s="13" t="s">
        <v>98</v>
      </c>
      <c r="B3555" s="13" t="s">
        <v>99</v>
      </c>
      <c r="D3555" s="14">
        <v>-46.35</v>
      </c>
      <c r="E3555" s="14">
        <v>50.57</v>
      </c>
      <c r="F3555" s="14">
        <v>1796</v>
      </c>
      <c r="G3555" s="44">
        <v>236</v>
      </c>
      <c r="H3555">
        <v>55.384599999999999</v>
      </c>
      <c r="J3555">
        <f>(F3555*100*Info!$B$11)/AI3555</f>
        <v>5.8783847910727554</v>
      </c>
      <c r="K3555">
        <f>2*((F3555*100*Info!$B$11)/AI3555^2)*(AJ3555/2)</f>
        <v>0.82840682846070191</v>
      </c>
      <c r="L3555">
        <f t="shared" si="907"/>
        <v>0.68566993005160881</v>
      </c>
      <c r="M3555">
        <f t="shared" si="908"/>
        <v>43.127759067070876</v>
      </c>
      <c r="N3555">
        <f t="shared" si="921"/>
        <v>6.2239148564933489</v>
      </c>
      <c r="O3555">
        <v>0.91497480824507826</v>
      </c>
      <c r="P3555">
        <v>1.916362208972797E-2</v>
      </c>
      <c r="Q3555">
        <v>0.88600556756913285</v>
      </c>
      <c r="R3555">
        <v>1.930249244638518E-2</v>
      </c>
      <c r="S3555">
        <v>1.1891290990706711</v>
      </c>
      <c r="T3555">
        <v>1.8646109302792951E-2</v>
      </c>
      <c r="U3555">
        <v>1.7793626919752139</v>
      </c>
      <c r="V3555">
        <v>5.5324407726840157E-2</v>
      </c>
      <c r="W3555" s="37">
        <f>U3555*Info!$B$2</f>
        <v>0.85409409214810261</v>
      </c>
      <c r="X3555" s="37">
        <f>W3555*SQRT((0.5*V3555/U3555)^2+Info!$B$3^2)</f>
        <v>4.4721284695416419E-2</v>
      </c>
      <c r="Y3555" s="28">
        <f>W3555*Info!$D$2</f>
        <v>0.69181621463996312</v>
      </c>
      <c r="Z3555" s="28">
        <f>Y3555*SQRT(Info!$D$3^2+(X3555/W3555)^2)</f>
        <v>5.0087122041316837E-2</v>
      </c>
      <c r="AA3555" s="37">
        <f t="shared" si="913"/>
        <v>6.0880716096975651E-2</v>
      </c>
      <c r="AB3555" s="37">
        <f t="shared" si="914"/>
        <v>4.5736248290693504E-2</v>
      </c>
      <c r="AC3555" s="37">
        <f>(1-EXP(-Info!$B$6*H3555*1000))+(Info!$B$6/(Info!$B$6-Info!$B$7))*(EXP(-Info!$B$7*H3555*1000)-EXP(-Info!$B$6*H3555*1000))*(Info!$B$9-1)</f>
        <v>0.45201350262190526</v>
      </c>
      <c r="AD3555" s="37">
        <f>SQRT((Info!$B$6*EXP(-Info!$B$6*H3555*1000)+(Info!$B$6/(Info!$B$6+Info!$B$7))*(Info!$B$9-1)*(-Info!$B$7*EXP(-Info!$B$7*H3555*1000)+Info!$B$6*EXP(-Info!$B$6*H3555*1000)))^2*(0.01*H3555*1000)^2)</f>
        <v>3.249378474642932E-3</v>
      </c>
      <c r="AE3555" s="37">
        <f t="shared" si="909"/>
        <v>2.0674348259641755E-2</v>
      </c>
      <c r="AF3555" s="37">
        <f t="shared" si="915"/>
        <v>0.4697939787055842</v>
      </c>
      <c r="AG3555" s="37">
        <f t="shared" si="910"/>
        <v>5.498243190670675E-2</v>
      </c>
      <c r="AH3555" s="37">
        <f t="shared" si="916"/>
        <v>0.3950739907657948</v>
      </c>
      <c r="AI3555">
        <f>AF3555*EXP(Info!$B$6*H3555*1000)</f>
        <v>0.78070842158759124</v>
      </c>
      <c r="AJ3555">
        <f>2*SQRT((EXP(Info!$B$6*H3555)*AG3555)^2+(Info!$B$6*H3555*0.01*AI3555)^2)</f>
        <v>0.11002073026286388</v>
      </c>
      <c r="AK3555">
        <f t="shared" si="917"/>
        <v>8.0953088194148523E-2</v>
      </c>
      <c r="AL3555">
        <f t="shared" si="918"/>
        <v>0.12163097870427031</v>
      </c>
      <c r="AM3555">
        <f t="shared" si="922"/>
        <v>0.96833875598005981</v>
      </c>
      <c r="AN3555">
        <f t="shared" si="923"/>
        <v>2.9263984668899196E-2</v>
      </c>
      <c r="AO3555">
        <f t="shared" si="919"/>
        <v>7.3366682433586101</v>
      </c>
      <c r="AP3555">
        <f t="shared" si="920"/>
        <v>0.51421489973435031</v>
      </c>
      <c r="AQ3555">
        <f t="shared" si="906"/>
        <v>6</v>
      </c>
      <c r="AR3555">
        <v>1</v>
      </c>
      <c r="AS3555">
        <v>1</v>
      </c>
      <c r="AT3555">
        <v>1</v>
      </c>
      <c r="AU3555">
        <v>1</v>
      </c>
      <c r="AV3555">
        <v>1</v>
      </c>
      <c r="AW3555">
        <v>0</v>
      </c>
      <c r="AX3555">
        <v>1</v>
      </c>
      <c r="AZ3555"/>
    </row>
    <row r="3556" spans="1:52">
      <c r="A3556" s="13" t="s">
        <v>98</v>
      </c>
      <c r="B3556" s="13" t="s">
        <v>99</v>
      </c>
      <c r="D3556" s="14">
        <v>-46.35</v>
      </c>
      <c r="E3556" s="14">
        <v>50.57</v>
      </c>
      <c r="F3556" s="14">
        <v>1796</v>
      </c>
      <c r="G3556" s="16">
        <v>238</v>
      </c>
      <c r="H3556">
        <v>56.153800000000004</v>
      </c>
      <c r="J3556" t="e">
        <f>(F3556*100*Info!$B$11)/AI3556</f>
        <v>#DIV/0!</v>
      </c>
      <c r="K3556" t="e">
        <f>2*((F3556*100*Info!$B$11)/AI3556^2)*(AJ3556/2)</f>
        <v>#DIV/0!</v>
      </c>
      <c r="L3556" t="e">
        <f t="shared" si="907"/>
        <v>#DIV/0!</v>
      </c>
      <c r="M3556" t="e">
        <f t="shared" si="908"/>
        <v>#DIV/0!</v>
      </c>
      <c r="N3556" t="e">
        <f t="shared" si="921"/>
        <v>#DIV/0!</v>
      </c>
      <c r="O3556">
        <v>0.92667061496228287</v>
      </c>
      <c r="P3556">
        <v>1.9279014427428989E-2</v>
      </c>
      <c r="Q3556">
        <v>0.89280863280562517</v>
      </c>
      <c r="R3556">
        <v>2.2648498501376031E-2</v>
      </c>
      <c r="S3556">
        <v>1.1095057691694741</v>
      </c>
      <c r="T3556">
        <v>2.5135301171836131E-2</v>
      </c>
      <c r="U3556">
        <v>3.5284838126819249</v>
      </c>
      <c r="V3556">
        <v>0.108940532423094</v>
      </c>
      <c r="W3556" s="37">
        <f>U3556*Info!$B$2</f>
        <v>1.6936722300873239</v>
      </c>
      <c r="X3556" s="37">
        <f>W3556*SQRT((0.5*V3556/U3556)^2+Info!$B$3^2)</f>
        <v>8.8627947841800725E-2</v>
      </c>
      <c r="Y3556" s="28">
        <f>W3556*Info!$D$2</f>
        <v>1.3718745063707325</v>
      </c>
      <c r="Z3556" s="28">
        <f>Y3556*SQRT(Info!$D$3^2+(X3556/W3556)^2)</f>
        <v>9.929102508959424E-2</v>
      </c>
      <c r="AA3556" s="37">
        <f t="shared" si="913"/>
        <v>0</v>
      </c>
      <c r="AB3556" s="37">
        <f t="shared" si="914"/>
        <v>8.9150621074517503E-2</v>
      </c>
      <c r="AC3556" s="37">
        <f>(1-EXP(-Info!$B$6*H3556*1000))+(Info!$B$6/(Info!$B$6-Info!$B$7))*(EXP(-Info!$B$7*H3556*1000)-EXP(-Info!$B$6*H3556*1000))*(Info!$B$9-1)</f>
        <v>0.45674700820305913</v>
      </c>
      <c r="AD3556" s="37">
        <f>SQRT((Info!$B$6*EXP(-Info!$B$6*H3556*1000)+(Info!$B$6/(Info!$B$6+Info!$B$7))*(Info!$B$9-1)*(-Info!$B$7*EXP(-Info!$B$7*H3556*1000)+Info!$B$6*EXP(-Info!$B$6*H3556*1000)))^2*(0.01*H3556*1000)^2)</f>
        <v>3.2706097197341528E-3</v>
      </c>
      <c r="AE3556" s="37">
        <f t="shared" si="909"/>
        <v>0</v>
      </c>
      <c r="AF3556" s="37">
        <f t="shared" si="915"/>
        <v>0</v>
      </c>
      <c r="AG3556" s="37">
        <f t="shared" si="910"/>
        <v>0.10008323288439558</v>
      </c>
      <c r="AH3556" s="37">
        <f t="shared" si="916"/>
        <v>0</v>
      </c>
      <c r="AI3556">
        <f>AF3556*EXP(Info!$B$6*H3556*1000)</f>
        <v>0</v>
      </c>
      <c r="AJ3556">
        <f>2*SQRT((EXP(Info!$B$6*H3556)*AG3556)^2+(Info!$B$6*H3556*0.01*AI3556)^2)</f>
        <v>0.20026957033246612</v>
      </c>
      <c r="AK3556">
        <f t="shared" si="917"/>
        <v>0</v>
      </c>
      <c r="AL3556">
        <f t="shared" si="918"/>
        <v>0.23708716168557184</v>
      </c>
      <c r="AM3556">
        <f t="shared" si="922"/>
        <v>0.96345844833114092</v>
      </c>
      <c r="AN3556">
        <f t="shared" si="923"/>
        <v>3.1608949183216106E-2</v>
      </c>
      <c r="AO3556">
        <f t="shared" si="919"/>
        <v>14.548644440202185</v>
      </c>
      <c r="AP3556">
        <f t="shared" si="920"/>
        <v>0.2626257237263448</v>
      </c>
      <c r="AQ3556">
        <f t="shared" si="906"/>
        <v>6</v>
      </c>
      <c r="AR3556">
        <v>1</v>
      </c>
      <c r="AS3556">
        <v>1</v>
      </c>
      <c r="AT3556">
        <v>1</v>
      </c>
      <c r="AU3556">
        <v>1</v>
      </c>
      <c r="AV3556">
        <v>1</v>
      </c>
      <c r="AW3556">
        <v>0</v>
      </c>
      <c r="AX3556">
        <v>1</v>
      </c>
    </row>
    <row r="3557" spans="1:52">
      <c r="A3557" s="13" t="s">
        <v>98</v>
      </c>
      <c r="B3557" s="13" t="s">
        <v>99</v>
      </c>
      <c r="D3557" s="14">
        <v>-46.35</v>
      </c>
      <c r="E3557" s="14">
        <v>50.57</v>
      </c>
      <c r="F3557" s="14">
        <v>1796</v>
      </c>
      <c r="G3557" s="44">
        <v>240</v>
      </c>
      <c r="H3557">
        <v>56.923099999999998</v>
      </c>
      <c r="J3557">
        <f>(F3557*100*Info!$B$11)/AI3557</f>
        <v>5.4614183364735185</v>
      </c>
      <c r="K3557">
        <f>2*((F3557*100*Info!$B$11)/AI3557^2)*(AJ3557/2)</f>
        <v>0.66523279715485462</v>
      </c>
      <c r="L3557">
        <f t="shared" si="907"/>
        <v>0.68753342990167865</v>
      </c>
      <c r="M3557">
        <f t="shared" si="908"/>
        <v>40.17751218673807</v>
      </c>
      <c r="N3557">
        <f t="shared" si="921"/>
        <v>5.0508722517031783</v>
      </c>
      <c r="O3557">
        <v>0.7390185636065989</v>
      </c>
      <c r="P3557">
        <v>1.5450683269394E-2</v>
      </c>
      <c r="Q3557">
        <v>0.67724855818791152</v>
      </c>
      <c r="R3557">
        <v>1.5171418238869021E-2</v>
      </c>
      <c r="S3557">
        <v>1.192273827996168</v>
      </c>
      <c r="T3557">
        <v>1.9387090467357999E-2</v>
      </c>
      <c r="U3557">
        <v>1.7841986078647529</v>
      </c>
      <c r="V3557">
        <v>5.5491688606350342E-2</v>
      </c>
      <c r="W3557" s="37">
        <f>U3557*Info!$B$2</f>
        <v>0.85641533177508133</v>
      </c>
      <c r="X3557" s="37">
        <f>W3557*SQRT((0.5*V3557/U3557)^2+Info!$B$3^2)</f>
        <v>4.4844033220720503E-2</v>
      </c>
      <c r="Y3557" s="28">
        <f>W3557*Info!$D$2</f>
        <v>0.69369641873781596</v>
      </c>
      <c r="Z3557" s="28">
        <f>Y3557*SQRT(Info!$D$3^2+(X3557/W3557)^2)</f>
        <v>5.0223954256155903E-2</v>
      </c>
      <c r="AA3557" s="37">
        <f t="shared" si="913"/>
        <v>0</v>
      </c>
      <c r="AB3557" s="37">
        <f t="shared" si="914"/>
        <v>4.5504595579719934E-2</v>
      </c>
      <c r="AC3557" s="37">
        <f>(1-EXP(-Info!$B$6*H3557*1000))+(Info!$B$6/(Info!$B$6-Info!$B$7))*(EXP(-Info!$B$7*H3557*1000)-EXP(-Info!$B$6*H3557*1000))*(Info!$B$9-1)</f>
        <v>0.46144593804846706</v>
      </c>
      <c r="AD3557" s="37">
        <f>SQRT((Info!$B$6*EXP(-Info!$B$6*H3557*1000)+(Info!$B$6/(Info!$B$6+Info!$B$7))*(Info!$B$9-1)*(-Info!$B$7*EXP(-Info!$B$7*H3557*1000)+Info!$B$6*EXP(-Info!$B$6*H3557*1000)))^2*(0.01*H3557*1000)^2)</f>
        <v>3.2913608426126061E-3</v>
      </c>
      <c r="AE3557" s="37">
        <f t="shared" si="909"/>
        <v>0</v>
      </c>
      <c r="AF3557" s="37">
        <f t="shared" si="915"/>
        <v>0.49857740925835203</v>
      </c>
      <c r="AG3557" s="37">
        <f t="shared" si="910"/>
        <v>5.1150859233465677E-2</v>
      </c>
      <c r="AH3557" s="37">
        <f t="shared" si="916"/>
        <v>0.41817357518977133</v>
      </c>
      <c r="AI3557">
        <f>AF3557*EXP(Info!$B$6*H3557*1000)</f>
        <v>0.84031367475985441</v>
      </c>
      <c r="AJ3557">
        <f>2*SQRT((EXP(Info!$B$6*H3557)*AG3557)^2+(Info!$B$6*H3557*0.01*AI3557)^2)</f>
        <v>0.10235513595703168</v>
      </c>
      <c r="AK3557">
        <f t="shared" si="917"/>
        <v>0</v>
      </c>
      <c r="AL3557">
        <f t="shared" si="918"/>
        <v>0.12101492148470719</v>
      </c>
      <c r="AM3557">
        <f t="shared" si="922"/>
        <v>0.91641616535688353</v>
      </c>
      <c r="AN3557">
        <f t="shared" si="923"/>
        <v>2.8080842594088648E-2</v>
      </c>
      <c r="AO3557">
        <f t="shared" si="919"/>
        <v>7.3566076917320897</v>
      </c>
      <c r="AP3557">
        <f t="shared" si="920"/>
        <v>0.41420196179338042</v>
      </c>
      <c r="AQ3557">
        <f t="shared" si="906"/>
        <v>6</v>
      </c>
      <c r="AR3557">
        <v>1</v>
      </c>
      <c r="AS3557">
        <v>1</v>
      </c>
      <c r="AT3557">
        <v>1</v>
      </c>
      <c r="AU3557">
        <v>1</v>
      </c>
      <c r="AV3557">
        <v>1</v>
      </c>
      <c r="AW3557">
        <v>0</v>
      </c>
      <c r="AX3557">
        <v>1</v>
      </c>
    </row>
    <row r="3558" spans="1:52">
      <c r="A3558" s="13" t="s">
        <v>98</v>
      </c>
      <c r="B3558" s="13" t="s">
        <v>99</v>
      </c>
      <c r="D3558" s="14">
        <v>-46.35</v>
      </c>
      <c r="E3558" s="14">
        <v>50.57</v>
      </c>
      <c r="F3558" s="14">
        <v>1796</v>
      </c>
      <c r="G3558" s="16">
        <v>242</v>
      </c>
      <c r="H3558">
        <v>57.692300000000003</v>
      </c>
      <c r="J3558">
        <f>(F3558*100*Info!$B$11)/AI3558</f>
        <v>4.2869487358924463</v>
      </c>
      <c r="K3558">
        <f>2*((F3558*100*Info!$B$11)/AI3558^2)*(AJ3558/2)</f>
        <v>0.43552442091263099</v>
      </c>
      <c r="L3558">
        <f t="shared" si="907"/>
        <v>0.63167813996471156</v>
      </c>
      <c r="M3558">
        <f t="shared" si="908"/>
        <v>28.975298298654948</v>
      </c>
      <c r="N3558">
        <f t="shared" si="921"/>
        <v>3.294573057128797</v>
      </c>
      <c r="O3558">
        <v>0.80814583779102844</v>
      </c>
      <c r="P3558">
        <v>3.074243851915065E-2</v>
      </c>
      <c r="Q3558">
        <v>0.76053826548521131</v>
      </c>
      <c r="R3558">
        <v>2.4958608489227409E-2</v>
      </c>
      <c r="S3558">
        <v>1.277976222269902</v>
      </c>
      <c r="T3558">
        <v>2.704931085739733E-2</v>
      </c>
      <c r="U3558">
        <v>1.639250120688398</v>
      </c>
      <c r="V3558">
        <v>8.3700893227309808E-2</v>
      </c>
      <c r="W3558" s="37">
        <f>U3558*Info!$B$2</f>
        <v>0.78684005793043099</v>
      </c>
      <c r="X3558" s="37">
        <f>W3558*SQRT((0.5*V3558/U3558)^2+Info!$B$3^2)</f>
        <v>4.4173855940680143E-2</v>
      </c>
      <c r="Y3558" s="28">
        <f>W3558*Info!$D$2</f>
        <v>0.63734044692364911</v>
      </c>
      <c r="Z3558" s="28">
        <f>Y3558*SQRT(Info!$D$3^2+(X3558/W3558)^2)</f>
        <v>4.791424036852867E-2</v>
      </c>
      <c r="AA3558" s="37">
        <f t="shared" si="913"/>
        <v>2.1305779860597451E-2</v>
      </c>
      <c r="AB3558" s="37">
        <f t="shared" si="914"/>
        <v>4.6771828381985472E-2</v>
      </c>
      <c r="AC3558" s="37">
        <f>(1-EXP(-Info!$B$6*H3558*1000))+(Info!$B$6/(Info!$B$6-Info!$B$7))*(EXP(-Info!$B$7*H3558*1000)-EXP(-Info!$B$6*H3558*1000))*(Info!$B$9-1)</f>
        <v>0.46610932203474126</v>
      </c>
      <c r="AD3558" s="37">
        <f>SQRT((Info!$B$6*EXP(-Info!$B$6*H3558*1000)+(Info!$B$6/(Info!$B$6+Info!$B$7))*(Info!$B$9-1)*(-Info!$B$7*EXP(-Info!$B$7*H3558*1000)+Info!$B$6*EXP(-Info!$B$6*H3558*1000)))^2*(0.01*H3558*1000)^2)</f>
        <v>3.3116321896650147E-3</v>
      </c>
      <c r="AE3558" s="37">
        <f t="shared" si="909"/>
        <v>2.18008993937071E-2</v>
      </c>
      <c r="AF3558" s="37">
        <f t="shared" si="915"/>
        <v>0.63070495274000837</v>
      </c>
      <c r="AG3558" s="37">
        <f t="shared" si="910"/>
        <v>5.4350436510967499E-2</v>
      </c>
      <c r="AH3558" s="37">
        <f t="shared" si="916"/>
        <v>0.49351853481261931</v>
      </c>
      <c r="AI3558">
        <f>AF3558*EXP(Info!$B$6*H3558*1000)</f>
        <v>1.0705293658631827</v>
      </c>
      <c r="AJ3558">
        <f>2*SQRT((EXP(Info!$B$6*H3558)*AG3558)^2+(Info!$B$6*H3558*0.01*AI3558)^2)</f>
        <v>0.10875839923951593</v>
      </c>
      <c r="AK3558">
        <f t="shared" si="917"/>
        <v>2.8330295480636432E-2</v>
      </c>
      <c r="AL3558">
        <f t="shared" si="918"/>
        <v>0.12438500039905216</v>
      </c>
      <c r="AM3558">
        <f t="shared" si="922"/>
        <v>0.94109036998081086</v>
      </c>
      <c r="AN3558">
        <f t="shared" si="923"/>
        <v>4.72803363663837E-2</v>
      </c>
      <c r="AO3558">
        <f t="shared" si="919"/>
        <v>6.7589560900740002</v>
      </c>
      <c r="AP3558">
        <f t="shared" si="920"/>
        <v>0.49299727210125205</v>
      </c>
      <c r="AQ3558">
        <f t="shared" si="906"/>
        <v>6</v>
      </c>
      <c r="AR3558">
        <v>1</v>
      </c>
      <c r="AS3558">
        <v>1</v>
      </c>
      <c r="AT3558">
        <v>1</v>
      </c>
      <c r="AU3558">
        <v>1</v>
      </c>
      <c r="AV3558">
        <v>1</v>
      </c>
      <c r="AW3558">
        <v>0</v>
      </c>
      <c r="AX3558">
        <v>1</v>
      </c>
    </row>
    <row r="3559" spans="1:52">
      <c r="A3559" s="13" t="s">
        <v>98</v>
      </c>
      <c r="B3559" s="13" t="s">
        <v>99</v>
      </c>
      <c r="D3559" s="14">
        <v>-46.35</v>
      </c>
      <c r="E3559" s="14">
        <v>50.57</v>
      </c>
      <c r="F3559" s="14">
        <v>1796</v>
      </c>
      <c r="G3559" s="44">
        <v>244</v>
      </c>
      <c r="H3559">
        <v>58.461500000000001</v>
      </c>
      <c r="J3559">
        <f>(F3559*100*Info!$B$11)/AI3559</f>
        <v>4.2190395654139374</v>
      </c>
      <c r="K3559">
        <f>2*((F3559*100*Info!$B$11)/AI3559^2)*(AJ3559/2)</f>
        <v>0.51101242556904602</v>
      </c>
      <c r="L3559">
        <f t="shared" si="907"/>
        <v>0.88846540764293069</v>
      </c>
      <c r="M3559">
        <f t="shared" si="908"/>
        <v>40.108636568614472</v>
      </c>
      <c r="N3559">
        <f t="shared" si="921"/>
        <v>5.0155202728657757</v>
      </c>
      <c r="O3559">
        <v>0.85526943123659493</v>
      </c>
      <c r="P3559">
        <v>1.789284880412997E-2</v>
      </c>
      <c r="Q3559">
        <v>0.81000368388969102</v>
      </c>
      <c r="R3559">
        <v>1.780104467334034E-2</v>
      </c>
      <c r="S3559">
        <v>1.5327815489427581</v>
      </c>
      <c r="T3559">
        <v>2.2153745827022009E-2</v>
      </c>
      <c r="U3559">
        <v>2.305631514789324</v>
      </c>
      <c r="V3559">
        <v>7.1693994776866665E-2</v>
      </c>
      <c r="W3559" s="37">
        <f>U3559*Info!$B$2</f>
        <v>1.1067031270988754</v>
      </c>
      <c r="X3559" s="37">
        <f>W3559*SQRT((0.5*V3559/U3559)^2+Info!$B$3^2)</f>
        <v>5.7948642716814699E-2</v>
      </c>
      <c r="Y3559" s="28">
        <f>W3559*Info!$D$2</f>
        <v>0.89642953295008909</v>
      </c>
      <c r="Z3559" s="28">
        <f>Y3559*SQRT(Info!$D$3^2+(X3559/W3559)^2)</f>
        <v>6.490129597941062E-2</v>
      </c>
      <c r="AA3559" s="37">
        <f t="shared" si="913"/>
        <v>0</v>
      </c>
      <c r="AB3559" s="37">
        <f t="shared" si="914"/>
        <v>5.8635174616461283E-2</v>
      </c>
      <c r="AC3559" s="37">
        <f>(1-EXP(-Info!$B$6*H3559*1000))+(Info!$B$6/(Info!$B$6-Info!$B$7))*(EXP(-Info!$B$7*H3559*1000)-EXP(-Info!$B$6*H3559*1000))*(Info!$B$9-1)</f>
        <v>0.47073802293390477</v>
      </c>
      <c r="AD3559" s="37">
        <f>SQRT((Info!$B$6*EXP(-Info!$B$6*H3559*1000)+(Info!$B$6/(Info!$B$6+Info!$B$7))*(Info!$B$9-1)*(-Info!$B$7*EXP(-Info!$B$7*H3559*1000)+Info!$B$6*EXP(-Info!$B$6*H3559*1000)))^2*(0.01*H3559*1000)^2)</f>
        <v>3.3314321733722298E-3</v>
      </c>
      <c r="AE3559" s="37">
        <f t="shared" si="909"/>
        <v>0</v>
      </c>
      <c r="AF3559" s="37">
        <f t="shared" si="915"/>
        <v>0.636352015992669</v>
      </c>
      <c r="AG3559" s="37">
        <f t="shared" si="910"/>
        <v>6.5839770149577037E-2</v>
      </c>
      <c r="AH3559" s="37">
        <f t="shared" si="916"/>
        <v>0.41516158413545312</v>
      </c>
      <c r="AI3559">
        <f>AF3559*EXP(Info!$B$6*H3559*1000)</f>
        <v>1.0877604821116791</v>
      </c>
      <c r="AJ3559">
        <f>2*SQRT((EXP(Info!$B$6*H3559)*AG3559)^2+(Info!$B$6*H3559*0.01*AI3559)^2)</f>
        <v>0.13175015635282569</v>
      </c>
      <c r="AK3559">
        <f t="shared" si="917"/>
        <v>0</v>
      </c>
      <c r="AL3559">
        <f t="shared" si="918"/>
        <v>0.15593438337501714</v>
      </c>
      <c r="AM3559">
        <f t="shared" si="922"/>
        <v>0.94707428361907398</v>
      </c>
      <c r="AN3559">
        <f t="shared" si="923"/>
        <v>2.8736219571347456E-2</v>
      </c>
      <c r="AO3559">
        <f t="shared" si="919"/>
        <v>9.5065798511623925</v>
      </c>
      <c r="AP3559">
        <f t="shared" si="920"/>
        <v>0.3709480139174558</v>
      </c>
      <c r="AQ3559">
        <f t="shared" ref="AQ3559:AQ3622" si="924">AR3559+AS3559+AT3559+AU3559+AV3559+AW3559+AX3559</f>
        <v>6</v>
      </c>
      <c r="AR3559">
        <v>1</v>
      </c>
      <c r="AS3559">
        <v>1</v>
      </c>
      <c r="AT3559">
        <v>1</v>
      </c>
      <c r="AU3559">
        <v>1</v>
      </c>
      <c r="AV3559">
        <v>1</v>
      </c>
      <c r="AW3559">
        <v>0</v>
      </c>
      <c r="AX3559">
        <v>1</v>
      </c>
    </row>
    <row r="3560" spans="1:52">
      <c r="A3560" s="13" t="s">
        <v>98</v>
      </c>
      <c r="B3560" s="13" t="s">
        <v>99</v>
      </c>
      <c r="D3560" s="14">
        <v>-46.35</v>
      </c>
      <c r="E3560" s="14">
        <v>50.57</v>
      </c>
      <c r="F3560" s="14">
        <v>1796</v>
      </c>
      <c r="G3560" s="16">
        <v>246</v>
      </c>
      <c r="H3560">
        <v>59.230800000000002</v>
      </c>
      <c r="J3560">
        <f>(F3560*100*Info!$B$11)/AI3560</f>
        <v>4.8214729602740904</v>
      </c>
      <c r="K3560">
        <f>2*((F3560*100*Info!$B$11)/AI3560^2)*(AJ3560/2)</f>
        <v>0.55044781387912345</v>
      </c>
      <c r="L3560">
        <f t="shared" si="907"/>
        <v>0.58051404381185745</v>
      </c>
      <c r="M3560">
        <f t="shared" si="908"/>
        <v>29.948580588691158</v>
      </c>
      <c r="N3560">
        <f t="shared" si="921"/>
        <v>4.4648498652248865</v>
      </c>
      <c r="O3560">
        <v>0.67238593658955326</v>
      </c>
      <c r="P3560">
        <v>4.6474706468534903E-2</v>
      </c>
      <c r="Q3560">
        <v>0.76680796835269938</v>
      </c>
      <c r="R3560">
        <v>4.7591562296773547E-2</v>
      </c>
      <c r="S3560">
        <v>1.1386441882369891</v>
      </c>
      <c r="T3560">
        <v>4.2204325784279961E-2</v>
      </c>
      <c r="U3560">
        <v>1.5064756181574659</v>
      </c>
      <c r="V3560">
        <v>0.14443434766351401</v>
      </c>
      <c r="W3560" s="37">
        <f>U3560*Info!$B$2</f>
        <v>0.72310829671558363</v>
      </c>
      <c r="X3560" s="37">
        <f>W3560*SQRT((0.5*V3560/U3560)^2+Info!$B$3^2)</f>
        <v>5.0088160229363667E-2</v>
      </c>
      <c r="Y3560" s="28">
        <f>W3560*Info!$D$2</f>
        <v>0.58571772033962277</v>
      </c>
      <c r="Z3560" s="28">
        <f>Y3560*SQRT(Info!$D$3^2+(X3560/W3560)^2)</f>
        <v>5.003701042034453E-2</v>
      </c>
      <c r="AA3560" s="37">
        <f t="shared" si="913"/>
        <v>0</v>
      </c>
      <c r="AB3560" s="37">
        <f t="shared" si="914"/>
        <v>5.5215925062399598E-2</v>
      </c>
      <c r="AC3560" s="37">
        <f>(1-EXP(-Info!$B$6*H3560*1000))+(Info!$B$6/(Info!$B$6-Info!$B$7))*(EXP(-Info!$B$7*H3560*1000)-EXP(-Info!$B$6*H3560*1000))*(Info!$B$9-1)</f>
        <v>0.47533288371688914</v>
      </c>
      <c r="AD3560" s="37">
        <f>SQRT((Info!$B$6*EXP(-Info!$B$6*H3560*1000)+(Info!$B$6/(Info!$B$6+Info!$B$7))*(Info!$B$9-1)*(-Info!$B$7*EXP(-Info!$B$7*H3560*1000)+Info!$B$6*EXP(-Info!$B$6*H3560*1000)))^2*(0.01*H3560*1000)^2)</f>
        <v>3.3507689048377105E-3</v>
      </c>
      <c r="AE3560" s="37">
        <f t="shared" si="909"/>
        <v>0</v>
      </c>
      <c r="AF3560" s="37">
        <f t="shared" si="915"/>
        <v>0.55292646789736632</v>
      </c>
      <c r="AG3560" s="37">
        <f t="shared" si="910"/>
        <v>5.4304729909392578E-2</v>
      </c>
      <c r="AH3560" s="37">
        <f t="shared" si="916"/>
        <v>0.48560074658044472</v>
      </c>
      <c r="AI3560">
        <f>AF3560*EXP(Info!$B$6*H3560*1000)</f>
        <v>0.95184698732854056</v>
      </c>
      <c r="AJ3560">
        <f>2*SQRT((EXP(Info!$B$6*H3560)*AG3560)^2+(Info!$B$6*H3560*0.01*AI3560)^2)</f>
        <v>0.10866847074314814</v>
      </c>
      <c r="AK3560">
        <f t="shared" si="917"/>
        <v>0</v>
      </c>
      <c r="AL3560">
        <f t="shared" si="918"/>
        <v>0.14684123111094549</v>
      </c>
      <c r="AM3560">
        <f t="shared" si="922"/>
        <v>1.1404283263895576</v>
      </c>
      <c r="AN3560">
        <f t="shared" si="923"/>
        <v>0.10593991574064281</v>
      </c>
      <c r="AO3560">
        <f t="shared" si="919"/>
        <v>6.2115002618498592</v>
      </c>
      <c r="AP3560">
        <f t="shared" si="920"/>
        <v>0.44633044736026484</v>
      </c>
      <c r="AQ3560">
        <f t="shared" si="924"/>
        <v>6</v>
      </c>
      <c r="AR3560">
        <v>1</v>
      </c>
      <c r="AS3560">
        <v>1</v>
      </c>
      <c r="AT3560">
        <v>1</v>
      </c>
      <c r="AU3560">
        <v>1</v>
      </c>
      <c r="AV3560">
        <v>1</v>
      </c>
      <c r="AW3560">
        <v>0</v>
      </c>
      <c r="AX3560">
        <v>1</v>
      </c>
    </row>
    <row r="3561" spans="1:52">
      <c r="A3561" s="13" t="s">
        <v>98</v>
      </c>
      <c r="B3561" s="13" t="s">
        <v>99</v>
      </c>
      <c r="D3561" s="14">
        <v>-46.35</v>
      </c>
      <c r="E3561" s="14">
        <v>50.57</v>
      </c>
      <c r="F3561" s="14">
        <v>1796</v>
      </c>
      <c r="G3561" s="44">
        <v>248</v>
      </c>
      <c r="H3561">
        <v>60</v>
      </c>
      <c r="J3561" t="e">
        <f>(F3561*100*Info!$B$11)/AI3561</f>
        <v>#DIV/0!</v>
      </c>
      <c r="K3561" t="e">
        <f>2*((F3561*100*Info!$B$11)/AI3561^2)*(AJ3561/2)</f>
        <v>#DIV/0!</v>
      </c>
      <c r="L3561" t="e">
        <f t="shared" si="907"/>
        <v>#DIV/0!</v>
      </c>
      <c r="M3561" t="e">
        <f t="shared" si="908"/>
        <v>#DIV/0!</v>
      </c>
      <c r="N3561" t="e">
        <f t="shared" si="921"/>
        <v>#DIV/0!</v>
      </c>
      <c r="O3561">
        <v>0.70285987014995566</v>
      </c>
      <c r="P3561">
        <v>1.471690060347699E-2</v>
      </c>
      <c r="Q3561">
        <v>0.63322329487958673</v>
      </c>
      <c r="R3561">
        <v>1.4304044867782931E-2</v>
      </c>
      <c r="S3561">
        <v>0.86544272597552618</v>
      </c>
      <c r="T3561">
        <v>1.6237562122053319E-2</v>
      </c>
      <c r="U3561">
        <v>2.4692313701534951</v>
      </c>
      <c r="V3561">
        <v>7.6723189792864632E-2</v>
      </c>
      <c r="W3561" s="37">
        <f>U3561*Info!$B$2</f>
        <v>1.1852310576736775</v>
      </c>
      <c r="X3561" s="37">
        <f>W3561*SQRT((0.5*V3561/U3561)^2+Info!$B$3^2)</f>
        <v>6.205635379604893E-2</v>
      </c>
      <c r="Y3561" s="28">
        <f>W3561*Info!$D$2</f>
        <v>0.96003715671567891</v>
      </c>
      <c r="Z3561" s="28">
        <f>Y3561*SQRT(Info!$D$3^2+(X3561/W3561)^2)</f>
        <v>6.9504054423245559E-2</v>
      </c>
      <c r="AA3561" s="37">
        <f t="shared" si="913"/>
        <v>0</v>
      </c>
      <c r="AB3561" s="37">
        <f t="shared" si="914"/>
        <v>6.2491102065042443E-2</v>
      </c>
      <c r="AC3561" s="37">
        <f>(1-EXP(-Info!$B$6*H3561*1000))+(Info!$B$6/(Info!$B$6-Info!$B$7))*(EXP(-Info!$B$7*H3561*1000)-EXP(-Info!$B$6*H3561*1000))*(Info!$B$9-1)</f>
        <v>0.47989295602280674</v>
      </c>
      <c r="AD3561" s="37">
        <f>SQRT((Info!$B$6*EXP(-Info!$B$6*H3561*1000)+(Info!$B$6/(Info!$B$6+Info!$B$7))*(Info!$B$9-1)*(-Info!$B$7*EXP(-Info!$B$7*H3561*1000)+Info!$B$6*EXP(-Info!$B$6*H3561*1000)))^2*(0.01*H3561*1000)^2)</f>
        <v>3.369642929425958E-3</v>
      </c>
      <c r="AE3561" s="37">
        <f t="shared" si="909"/>
        <v>0</v>
      </c>
      <c r="AF3561" s="37">
        <f t="shared" si="915"/>
        <v>0</v>
      </c>
      <c r="AG3561" s="37">
        <f t="shared" si="910"/>
        <v>6.9976626006019796E-2</v>
      </c>
      <c r="AH3561" s="37">
        <f t="shared" si="916"/>
        <v>0</v>
      </c>
      <c r="AI3561">
        <f>AF3561*EXP(Info!$B$6*H3561*1000)</f>
        <v>0</v>
      </c>
      <c r="AJ3561">
        <f>2*SQRT((EXP(Info!$B$6*H3561)*AG3561)^2+(Info!$B$6*H3561*0.01*AI3561)^2)</f>
        <v>0.14003028013611957</v>
      </c>
      <c r="AK3561">
        <f t="shared" si="917"/>
        <v>0</v>
      </c>
      <c r="AL3561">
        <f t="shared" si="918"/>
        <v>0.16618883683177388</v>
      </c>
      <c r="AM3561">
        <f t="shared" si="922"/>
        <v>0.9009239562140432</v>
      </c>
      <c r="AN3561">
        <f t="shared" si="923"/>
        <v>2.7749328308838146E-2</v>
      </c>
      <c r="AO3561">
        <f t="shared" si="919"/>
        <v>10.181134774046599</v>
      </c>
      <c r="AP3561">
        <f t="shared" si="920"/>
        <v>0.28464723016469035</v>
      </c>
      <c r="AQ3561">
        <f t="shared" si="924"/>
        <v>6</v>
      </c>
      <c r="AR3561">
        <v>1</v>
      </c>
      <c r="AS3561">
        <v>1</v>
      </c>
      <c r="AT3561">
        <v>1</v>
      </c>
      <c r="AU3561">
        <v>1</v>
      </c>
      <c r="AV3561">
        <v>1</v>
      </c>
      <c r="AW3561">
        <v>0</v>
      </c>
      <c r="AX3561">
        <v>1</v>
      </c>
      <c r="AZ3561"/>
    </row>
    <row r="3562" spans="1:52">
      <c r="A3562" s="13" t="s">
        <v>98</v>
      </c>
      <c r="B3562" s="13" t="s">
        <v>99</v>
      </c>
      <c r="D3562" s="14">
        <v>-46.35</v>
      </c>
      <c r="E3562" s="14">
        <v>50.57</v>
      </c>
      <c r="F3562" s="14">
        <v>1796</v>
      </c>
      <c r="G3562" s="16">
        <v>250</v>
      </c>
      <c r="H3562">
        <v>60.769199999999998</v>
      </c>
      <c r="J3562">
        <f>(F3562*100*Info!$B$11)/AI3562</f>
        <v>9.6880839234109821</v>
      </c>
      <c r="K3562">
        <f>2*((F3562*100*Info!$B$11)/AI3562^2)*(AJ3562/2)</f>
        <v>2.2429084506575014</v>
      </c>
      <c r="L3562">
        <f t="shared" si="907"/>
        <v>0.73859223885964864</v>
      </c>
      <c r="M3562">
        <f t="shared" si="908"/>
        <v>76.564316469199454</v>
      </c>
      <c r="N3562">
        <f t="shared" si="921"/>
        <v>17.881979933712749</v>
      </c>
      <c r="O3562">
        <v>0.70189339918893423</v>
      </c>
      <c r="P3562">
        <v>1.458981960094991E-2</v>
      </c>
      <c r="Q3562">
        <v>0.6509806839070873</v>
      </c>
      <c r="R3562">
        <v>1.60098059734557E-2</v>
      </c>
      <c r="S3562">
        <v>1.016533161868207</v>
      </c>
      <c r="T3562">
        <v>1.9476794869901979E-2</v>
      </c>
      <c r="U3562">
        <v>1.916699882566508</v>
      </c>
      <c r="V3562">
        <v>5.9079810923586107E-2</v>
      </c>
      <c r="W3562" s="37">
        <f>U3562*Info!$B$2</f>
        <v>0.92001594363192385</v>
      </c>
      <c r="X3562" s="37">
        <f>W3562*SQRT((0.5*V3562/U3562)^2+Info!$B$3^2)</f>
        <v>4.81364910138588E-2</v>
      </c>
      <c r="Y3562" s="28">
        <f>W3562*Info!$D$2</f>
        <v>0.74521291434185832</v>
      </c>
      <c r="Z3562" s="28">
        <f>Y3562*SQRT(Info!$D$3^2+(X3562/W3562)^2)</f>
        <v>5.3931616985465426E-2</v>
      </c>
      <c r="AA3562" s="37">
        <f t="shared" si="913"/>
        <v>0</v>
      </c>
      <c r="AB3562" s="37">
        <f t="shared" si="914"/>
        <v>4.8686111737582562E-2</v>
      </c>
      <c r="AC3562" s="37">
        <f>(1-EXP(-Info!$B$6*H3562*1000))+(Info!$B$6/(Info!$B$6-Info!$B$7))*(EXP(-Info!$B$7*H3562*1000)-EXP(-Info!$B$6*H3562*1000))*(Info!$B$9-1)</f>
        <v>0.48441908379215687</v>
      </c>
      <c r="AD3562" s="37">
        <f>SQRT((Info!$B$6*EXP(-Info!$B$6*H3562*1000)+(Info!$B$6/(Info!$B$6+Info!$B$7))*(Info!$B$9-1)*(-Info!$B$7*EXP(-Info!$B$7*H3562*1000)+Info!$B$6*EXP(-Info!$B$6*H3562*1000)))^2*(0.01*H3562*1000)^2)</f>
        <v>3.3880623074740903E-3</v>
      </c>
      <c r="AE3562" s="37">
        <f t="shared" si="909"/>
        <v>0</v>
      </c>
      <c r="AF3562" s="37">
        <f t="shared" si="915"/>
        <v>0.27132024752634865</v>
      </c>
      <c r="AG3562" s="37">
        <f t="shared" si="910"/>
        <v>5.4803792708789809E-2</v>
      </c>
      <c r="AH3562" s="37">
        <f t="shared" si="916"/>
        <v>0.26690742388345734</v>
      </c>
      <c r="AI3562">
        <f>AF3562*EXP(Info!$B$6*H3562*1000)</f>
        <v>0.47370610618194459</v>
      </c>
      <c r="AJ3562">
        <f>2*SQRT((EXP(Info!$B$6*H3562)*AG3562)^2+(Info!$B$6*H3562*0.01*AI3562)^2)</f>
        <v>0.10966868547825971</v>
      </c>
      <c r="AK3562">
        <f t="shared" si="917"/>
        <v>0</v>
      </c>
      <c r="AL3562">
        <f t="shared" si="918"/>
        <v>0.12947584555492705</v>
      </c>
      <c r="AM3562">
        <f t="shared" si="922"/>
        <v>0.92746374970803458</v>
      </c>
      <c r="AN3562">
        <f t="shared" si="923"/>
        <v>2.986529806392367E-2</v>
      </c>
      <c r="AO3562">
        <f t="shared" si="919"/>
        <v>7.9029369469722255</v>
      </c>
      <c r="AP3562">
        <f t="shared" si="920"/>
        <v>0.36619890551100875</v>
      </c>
      <c r="AQ3562">
        <f t="shared" si="924"/>
        <v>6</v>
      </c>
      <c r="AR3562">
        <v>1</v>
      </c>
      <c r="AS3562">
        <v>1</v>
      </c>
      <c r="AT3562">
        <v>1</v>
      </c>
      <c r="AU3562">
        <v>1</v>
      </c>
      <c r="AV3562">
        <v>1</v>
      </c>
      <c r="AW3562">
        <v>0</v>
      </c>
      <c r="AX3562">
        <v>1</v>
      </c>
    </row>
    <row r="3563" spans="1:52">
      <c r="A3563" s="13" t="s">
        <v>98</v>
      </c>
      <c r="B3563" s="13" t="s">
        <v>99</v>
      </c>
      <c r="D3563" s="14">
        <v>-46.35</v>
      </c>
      <c r="E3563" s="14">
        <v>50.57</v>
      </c>
      <c r="F3563" s="14">
        <v>1796</v>
      </c>
      <c r="G3563" s="14">
        <v>252</v>
      </c>
      <c r="H3563">
        <v>61.538499999999999</v>
      </c>
      <c r="J3563" t="e">
        <f>(F3563*100*Info!$B$11)/AI3563</f>
        <v>#DIV/0!</v>
      </c>
      <c r="K3563" t="e">
        <f>2*((F3563*100*Info!$B$11)/AI3563^2)*(AJ3563/2)</f>
        <v>#DIV/0!</v>
      </c>
      <c r="L3563" t="e">
        <f t="shared" ref="L3563:L3626" si="925">(M3563/10.7)/J3563</f>
        <v>#DIV/0!</v>
      </c>
      <c r="M3563" t="e">
        <f t="shared" ref="M3563:M3626" si="926">((U3563/0.242530073729142))*J3563</f>
        <v>#DIV/0!</v>
      </c>
      <c r="N3563" t="e">
        <f t="shared" si="921"/>
        <v>#DIV/0!</v>
      </c>
      <c r="O3563">
        <v>0.72162095489054734</v>
      </c>
      <c r="P3563">
        <v>1.595111877711158E-2</v>
      </c>
      <c r="Q3563">
        <v>0.71521051766542321</v>
      </c>
      <c r="R3563">
        <v>1.7362590772726099E-2</v>
      </c>
      <c r="S3563">
        <v>0.80200215215261972</v>
      </c>
      <c r="T3563">
        <v>1.8415207808915882E-2</v>
      </c>
      <c r="U3563">
        <v>2.232900331634823</v>
      </c>
      <c r="V3563">
        <v>7.2241495983447729E-2</v>
      </c>
      <c r="W3563" s="37">
        <f>U3563*Info!$B$2</f>
        <v>1.071792159184715</v>
      </c>
      <c r="X3563" s="37">
        <f>W3563*SQRT((0.5*V3563/U3563)^2+Info!$B$3^2)</f>
        <v>5.6324514243440663E-2</v>
      </c>
      <c r="Y3563" s="28">
        <f>W3563*Info!$D$2</f>
        <v>0.86815164893961927</v>
      </c>
      <c r="Z3563" s="28">
        <f>Y3563*SQRT(Info!$D$3^2+(X3563/W3563)^2)</f>
        <v>6.2973512308780996E-2</v>
      </c>
      <c r="AA3563" s="37">
        <f t="shared" si="913"/>
        <v>0</v>
      </c>
      <c r="AB3563" s="37">
        <f t="shared" si="914"/>
        <v>5.6886381958425956E-2</v>
      </c>
      <c r="AC3563" s="37">
        <f>(1-EXP(-Info!$B$6*H3563*1000))+(Info!$B$6/(Info!$B$6-Info!$B$7))*(EXP(-Info!$B$7*H3563*1000)-EXP(-Info!$B$6*H3563*1000))*(Info!$B$9-1)</f>
        <v>0.48891209158543025</v>
      </c>
      <c r="AD3563" s="37">
        <f>SQRT((Info!$B$6*EXP(-Info!$B$6*H3563*1000)+(Info!$B$6/(Info!$B$6+Info!$B$7))*(Info!$B$9-1)*(-Info!$B$7*EXP(-Info!$B$7*H3563*1000)+Info!$B$6*EXP(-Info!$B$6*H3563*1000)))^2*(0.01*H3563*1000)^2)</f>
        <v>3.4060348081504225E-3</v>
      </c>
      <c r="AE3563" s="37">
        <f t="shared" si="909"/>
        <v>0</v>
      </c>
      <c r="AF3563" s="37">
        <f t="shared" si="915"/>
        <v>0</v>
      </c>
      <c r="AG3563" s="37">
        <f t="shared" si="910"/>
        <v>6.364309249373086E-2</v>
      </c>
      <c r="AH3563" s="37">
        <f t="shared" si="916"/>
        <v>0</v>
      </c>
      <c r="AI3563">
        <f>AF3563*EXP(Info!$B$6*H3563*1000)</f>
        <v>0</v>
      </c>
      <c r="AJ3563">
        <f>2*SQRT((EXP(Info!$B$6*H3563)*AG3563)^2+(Info!$B$6*H3563*0.01*AI3563)^2)</f>
        <v>0.12735803822094804</v>
      </c>
      <c r="AK3563">
        <f t="shared" si="917"/>
        <v>0</v>
      </c>
      <c r="AL3563">
        <f t="shared" si="918"/>
        <v>0.15128364418023799</v>
      </c>
      <c r="AM3563">
        <f t="shared" si="922"/>
        <v>0.99111661436425935</v>
      </c>
      <c r="AN3563">
        <f t="shared" si="923"/>
        <v>3.2540421536680665E-2</v>
      </c>
      <c r="AO3563">
        <f t="shared" si="919"/>
        <v>9.2066946371146656</v>
      </c>
      <c r="AP3563">
        <f t="shared" si="920"/>
        <v>0.32317651830084637</v>
      </c>
      <c r="AQ3563">
        <f t="shared" si="924"/>
        <v>6</v>
      </c>
      <c r="AR3563">
        <v>1</v>
      </c>
      <c r="AS3563">
        <v>1</v>
      </c>
      <c r="AT3563">
        <v>1</v>
      </c>
      <c r="AU3563">
        <v>1</v>
      </c>
      <c r="AV3563">
        <v>1</v>
      </c>
      <c r="AW3563">
        <v>0</v>
      </c>
      <c r="AX3563">
        <v>1</v>
      </c>
    </row>
    <row r="3564" spans="1:52">
      <c r="A3564" s="13" t="s">
        <v>98</v>
      </c>
      <c r="B3564" s="13" t="s">
        <v>99</v>
      </c>
      <c r="D3564" s="14">
        <v>-46.35</v>
      </c>
      <c r="E3564" s="14">
        <v>50.57</v>
      </c>
      <c r="F3564" s="14">
        <v>1796</v>
      </c>
      <c r="G3564" s="16">
        <v>254</v>
      </c>
      <c r="H3564">
        <v>62.307699999999997</v>
      </c>
      <c r="J3564" t="e">
        <f>(F3564*100*Info!$B$11)/AI3564</f>
        <v>#DIV/0!</v>
      </c>
      <c r="K3564" t="e">
        <f>2*((F3564*100*Info!$B$11)/AI3564^2)*(AJ3564/2)</f>
        <v>#DIV/0!</v>
      </c>
      <c r="L3564" t="e">
        <f t="shared" si="925"/>
        <v>#DIV/0!</v>
      </c>
      <c r="M3564" t="e">
        <f t="shared" si="926"/>
        <v>#DIV/0!</v>
      </c>
      <c r="N3564" t="e">
        <f t="shared" si="921"/>
        <v>#DIV/0!</v>
      </c>
      <c r="O3564">
        <v>0.99035692660822394</v>
      </c>
      <c r="P3564">
        <v>2.7534815950538159E-2</v>
      </c>
      <c r="Q3564">
        <v>0.71639007502170382</v>
      </c>
      <c r="R3564">
        <v>1.7832265785340039E-2</v>
      </c>
      <c r="S3564">
        <v>0.85721326640298268</v>
      </c>
      <c r="T3564">
        <v>2.066781644757007E-2</v>
      </c>
      <c r="U3564">
        <v>3.433686706561943</v>
      </c>
      <c r="V3564">
        <v>0.1235764516711309</v>
      </c>
      <c r="W3564" s="37">
        <f>U3564*Info!$B$2</f>
        <v>1.6481696191497326</v>
      </c>
      <c r="X3564" s="37">
        <f>W3564*SQRT((0.5*V3564/U3564)^2+Info!$B$3^2)</f>
        <v>8.7582962747327589E-2</v>
      </c>
      <c r="Y3564" s="28">
        <f>W3564*Info!$D$2</f>
        <v>1.3350173915112835</v>
      </c>
      <c r="Z3564" s="28">
        <f>Y3564*SQRT(Info!$D$3^2+(X3564/W3564)^2)</f>
        <v>9.7408799936924542E-2</v>
      </c>
      <c r="AA3564" s="37">
        <f t="shared" si="913"/>
        <v>0</v>
      </c>
      <c r="AB3564" s="37">
        <f t="shared" si="914"/>
        <v>8.8658428172155607E-2</v>
      </c>
      <c r="AC3564" s="37">
        <f>(1-EXP(-Info!$B$6*H3564*1000))+(Info!$B$6/(Info!$B$6-Info!$B$7))*(EXP(-Info!$B$7*H3564*1000)-EXP(-Info!$B$6*H3564*1000))*(Info!$B$9-1)</f>
        <v>0.49337105233912448</v>
      </c>
      <c r="AD3564" s="37">
        <f>SQRT((Info!$B$6*EXP(-Info!$B$6*H3564*1000)+(Info!$B$6/(Info!$B$6+Info!$B$7))*(Info!$B$9-1)*(-Info!$B$7*EXP(-Info!$B$7*H3564*1000)+Info!$B$6*EXP(-Info!$B$6*H3564*1000)))^2*(0.01*H3564*1000)^2)</f>
        <v>3.42356116730176E-3</v>
      </c>
      <c r="AE3564" s="37">
        <f t="shared" si="909"/>
        <v>0</v>
      </c>
      <c r="AF3564" s="37">
        <f t="shared" si="915"/>
        <v>0</v>
      </c>
      <c r="AG3564" s="37">
        <f t="shared" si="910"/>
        <v>9.7955418248963658E-2</v>
      </c>
      <c r="AH3564" s="37">
        <f t="shared" si="916"/>
        <v>0</v>
      </c>
      <c r="AI3564">
        <f>AF3564*EXP(Info!$B$6*H3564*1000)</f>
        <v>0</v>
      </c>
      <c r="AJ3564">
        <f>2*SQRT((EXP(Info!$B$6*H3564)*AG3564)^2+(Info!$B$6*H3564*0.01*AI3564)^2)</f>
        <v>0.19602281118350068</v>
      </c>
      <c r="AK3564">
        <f t="shared" si="917"/>
        <v>0</v>
      </c>
      <c r="AL3564">
        <f t="shared" si="918"/>
        <v>0.23577822388103062</v>
      </c>
      <c r="AM3564">
        <f t="shared" si="922"/>
        <v>0.72336554203260606</v>
      </c>
      <c r="AN3564">
        <f t="shared" si="923"/>
        <v>2.6994292926197011E-2</v>
      </c>
      <c r="AO3564">
        <f t="shared" si="919"/>
        <v>14.157777012684797</v>
      </c>
      <c r="AP3564">
        <f t="shared" si="920"/>
        <v>0.28842378796982365</v>
      </c>
      <c r="AQ3564">
        <f t="shared" si="924"/>
        <v>6</v>
      </c>
      <c r="AR3564">
        <v>1</v>
      </c>
      <c r="AS3564">
        <v>1</v>
      </c>
      <c r="AT3564">
        <v>1</v>
      </c>
      <c r="AU3564">
        <v>1</v>
      </c>
      <c r="AV3564">
        <v>1</v>
      </c>
      <c r="AW3564">
        <v>0</v>
      </c>
      <c r="AX3564">
        <v>1</v>
      </c>
    </row>
    <row r="3565" spans="1:52">
      <c r="A3565" s="13" t="s">
        <v>98</v>
      </c>
      <c r="B3565" s="13" t="s">
        <v>99</v>
      </c>
      <c r="D3565" s="14">
        <v>-46.35</v>
      </c>
      <c r="E3565" s="14">
        <v>50.57</v>
      </c>
      <c r="F3565" s="14">
        <v>1796</v>
      </c>
      <c r="G3565" s="14">
        <v>256</v>
      </c>
      <c r="H3565">
        <v>63.076900000000002</v>
      </c>
      <c r="J3565">
        <f>(F3565*100*Info!$B$11)/AI3565</f>
        <v>4.3571939583329673</v>
      </c>
      <c r="K3565">
        <f>2*((F3565*100*Info!$B$11)/AI3565^2)*(AJ3565/2)</f>
        <v>0.58397826941600783</v>
      </c>
      <c r="L3565">
        <f t="shared" si="925"/>
        <v>0.92508171420742569</v>
      </c>
      <c r="M3565">
        <f t="shared" si="926"/>
        <v>43.12913688036523</v>
      </c>
      <c r="N3565">
        <f t="shared" si="921"/>
        <v>5.9472602597987727</v>
      </c>
      <c r="O3565">
        <v>0.79992033833678955</v>
      </c>
      <c r="P3565">
        <v>1.7775758127691062E-2</v>
      </c>
      <c r="Q3565">
        <v>0.81123429667554459</v>
      </c>
      <c r="R3565">
        <v>2.0818789060136959E-2</v>
      </c>
      <c r="S3565">
        <v>1.5240132802038091</v>
      </c>
      <c r="T3565">
        <v>3.9556459115168432E-2</v>
      </c>
      <c r="U3565">
        <v>2.4006534589686259</v>
      </c>
      <c r="V3565">
        <v>7.7856572751532196E-2</v>
      </c>
      <c r="W3565" s="37">
        <f>U3565*Info!$B$2</f>
        <v>1.1523136603049404</v>
      </c>
      <c r="X3565" s="37">
        <f>W3565*SQRT((0.5*V3565/U3565)^2+Info!$B$3^2)</f>
        <v>6.0569940848087568E-2</v>
      </c>
      <c r="Y3565" s="28">
        <f>W3565*Info!$D$2</f>
        <v>0.93337406484700181</v>
      </c>
      <c r="Z3565" s="28">
        <f>Y3565*SQRT(Info!$D$3^2+(X3565/W3565)^2)</f>
        <v>6.7712728255650403E-2</v>
      </c>
      <c r="AA3565" s="37">
        <f t="shared" si="913"/>
        <v>0</v>
      </c>
      <c r="AB3565" s="37">
        <f t="shared" si="914"/>
        <v>6.1218560327684697E-2</v>
      </c>
      <c r="AC3565" s="37">
        <f>(1-EXP(-Info!$B$6*H3565*1000))+(Info!$B$6/(Info!$B$6-Info!$B$7))*(EXP(-Info!$B$7*H3565*1000)-EXP(-Info!$B$6*H3565*1000))*(Info!$B$9-1)</f>
        <v>0.4977967915615199</v>
      </c>
      <c r="AD3565" s="37">
        <f>SQRT((Info!$B$6*EXP(-Info!$B$6*H3565*1000)+(Info!$B$6/(Info!$B$6+Info!$B$7))*(Info!$B$9-1)*(-Info!$B$7*EXP(-Info!$B$7*H3565*1000)+Info!$B$6*EXP(-Info!$B$6*H3565*1000)))^2*(0.01*H3565*1000)^2)</f>
        <v>3.4406491041797998E-3</v>
      </c>
      <c r="AE3565" s="37">
        <f t="shared" si="909"/>
        <v>0</v>
      </c>
      <c r="AF3565" s="37">
        <f t="shared" si="915"/>
        <v>0.5906392153568073</v>
      </c>
      <c r="AG3565" s="37">
        <f t="shared" si="910"/>
        <v>7.0542128776044558E-2</v>
      </c>
      <c r="AH3565" s="37">
        <f t="shared" si="916"/>
        <v>0.38755516308743715</v>
      </c>
      <c r="AI3565">
        <f>AF3565*EXP(Info!$B$6*H3565*1000)</f>
        <v>1.0532706497827675</v>
      </c>
      <c r="AJ3565">
        <f>2*SQRT((EXP(Info!$B$6*H3565)*AG3565)^2+(Info!$B$6*H3565*0.01*AI3565)^2)</f>
        <v>0.14116589189482462</v>
      </c>
      <c r="AK3565">
        <f t="shared" si="917"/>
        <v>0</v>
      </c>
      <c r="AL3565">
        <f t="shared" si="918"/>
        <v>0.16280463933544467</v>
      </c>
      <c r="AM3565">
        <f t="shared" si="922"/>
        <v>1.0141438563273428</v>
      </c>
      <c r="AN3565">
        <f t="shared" si="923"/>
        <v>3.442728092544426E-2</v>
      </c>
      <c r="AO3565">
        <f t="shared" si="919"/>
        <v>9.8983743309649341</v>
      </c>
      <c r="AP3565">
        <f t="shared" si="920"/>
        <v>0.33320941652297165</v>
      </c>
      <c r="AQ3565">
        <f t="shared" si="924"/>
        <v>6</v>
      </c>
      <c r="AR3565">
        <v>1</v>
      </c>
      <c r="AS3565">
        <v>1</v>
      </c>
      <c r="AT3565">
        <v>1</v>
      </c>
      <c r="AU3565">
        <v>1</v>
      </c>
      <c r="AV3565">
        <v>1</v>
      </c>
      <c r="AW3565">
        <v>0</v>
      </c>
      <c r="AX3565">
        <v>1</v>
      </c>
    </row>
    <row r="3566" spans="1:52">
      <c r="A3566" s="13" t="s">
        <v>98</v>
      </c>
      <c r="B3566" s="13" t="s">
        <v>99</v>
      </c>
      <c r="D3566" s="14">
        <v>-46.35</v>
      </c>
      <c r="E3566" s="14">
        <v>50.57</v>
      </c>
      <c r="F3566" s="14">
        <v>1796</v>
      </c>
      <c r="G3566" s="16">
        <v>258</v>
      </c>
      <c r="H3566">
        <v>63.846199999999996</v>
      </c>
      <c r="J3566">
        <f>(F3566*100*Info!$B$11)/AI3566</f>
        <v>9.4205316392054783</v>
      </c>
      <c r="K3566">
        <f>2*((F3566*100*Info!$B$11)/AI3566^2)*(AJ3566/2)</f>
        <v>2.5812490665660097</v>
      </c>
      <c r="L3566">
        <f t="shared" si="925"/>
        <v>0.74371561971294442</v>
      </c>
      <c r="M3566">
        <f t="shared" si="926"/>
        <v>74.966302829024997</v>
      </c>
      <c r="N3566">
        <f t="shared" si="921"/>
        <v>21.761833154214528</v>
      </c>
      <c r="O3566">
        <v>0.70067973581330134</v>
      </c>
      <c r="P3566">
        <v>4.8425448808094448E-2</v>
      </c>
      <c r="Q3566">
        <v>0.80670370652258028</v>
      </c>
      <c r="R3566">
        <v>4.9772102187960673E-2</v>
      </c>
      <c r="S3566">
        <v>1.0216447778097351</v>
      </c>
      <c r="T3566">
        <v>3.6889195137948708E-2</v>
      </c>
      <c r="U3566">
        <v>1.9299954236826959</v>
      </c>
      <c r="V3566">
        <v>0.1850167980382014</v>
      </c>
      <c r="W3566" s="37">
        <f>U3566*Info!$B$2</f>
        <v>0.92639780336769406</v>
      </c>
      <c r="X3566" s="37">
        <f>W3566*SQRT((0.5*V3566/U3566)^2+Info!$B$3^2)</f>
        <v>6.4165802739890962E-2</v>
      </c>
      <c r="Y3566" s="28">
        <f>W3566*Info!$D$2</f>
        <v>0.75038222072783223</v>
      </c>
      <c r="Z3566" s="28">
        <f>Y3566*SQRT(Info!$D$3^2+(X3566/W3566)^2)</f>
        <v>6.4101572338346152E-2</v>
      </c>
      <c r="AA3566" s="37">
        <f t="shared" si="913"/>
        <v>0</v>
      </c>
      <c r="AB3566" s="37">
        <f t="shared" si="914"/>
        <v>6.8582113297279937E-2</v>
      </c>
      <c r="AC3566" s="37">
        <f>(1-EXP(-Info!$B$6*H3566*1000))+(Info!$B$6/(Info!$B$6-Info!$B$7))*(EXP(-Info!$B$7*H3566*1000)-EXP(-Info!$B$6*H3566*1000))*(Info!$B$9-1)</f>
        <v>0.50219011579311257</v>
      </c>
      <c r="AD3566" s="37">
        <f>SQRT((Info!$B$6*EXP(-Info!$B$6*H3566*1000)+(Info!$B$6/(Info!$B$6+Info!$B$7))*(Info!$B$9-1)*(-Info!$B$7*EXP(-Info!$B$7*H3566*1000)+Info!$B$6*EXP(-Info!$B$6*H3566*1000)))^2*(0.01*H3566*1000)^2)</f>
        <v>3.4573060567811165E-3</v>
      </c>
      <c r="AE3566" s="37">
        <f t="shared" si="909"/>
        <v>0</v>
      </c>
      <c r="AF3566" s="37">
        <f t="shared" si="915"/>
        <v>0.27126255708190283</v>
      </c>
      <c r="AG3566" s="37">
        <f t="shared" si="910"/>
        <v>6.6702434406321634E-2</v>
      </c>
      <c r="AH3566" s="37">
        <f t="shared" si="916"/>
        <v>0.26551553237853592</v>
      </c>
      <c r="AI3566">
        <f>AF3566*EXP(Info!$B$6*H3566*1000)</f>
        <v>0.4871598214928316</v>
      </c>
      <c r="AJ3566">
        <f>2*SQRT((EXP(Info!$B$6*H3566)*AG3566)^2+(Info!$B$6*H3566*0.01*AI3566)^2)</f>
        <v>0.13348300102974767</v>
      </c>
      <c r="AK3566">
        <f t="shared" si="917"/>
        <v>0</v>
      </c>
      <c r="AL3566">
        <f t="shared" si="918"/>
        <v>0.18238727210278627</v>
      </c>
      <c r="AM3566">
        <f t="shared" si="922"/>
        <v>1.1513158798380454</v>
      </c>
      <c r="AN3566">
        <f t="shared" si="923"/>
        <v>0.10666393639972031</v>
      </c>
      <c r="AO3566">
        <f t="shared" si="919"/>
        <v>7.9577571220412686</v>
      </c>
      <c r="AP3566">
        <f t="shared" si="920"/>
        <v>0.36304735607937783</v>
      </c>
      <c r="AQ3566">
        <f t="shared" si="924"/>
        <v>6</v>
      </c>
      <c r="AR3566">
        <v>1</v>
      </c>
      <c r="AS3566">
        <v>1</v>
      </c>
      <c r="AT3566">
        <v>1</v>
      </c>
      <c r="AU3566">
        <v>1</v>
      </c>
      <c r="AV3566">
        <v>1</v>
      </c>
      <c r="AW3566">
        <v>0</v>
      </c>
      <c r="AX3566">
        <v>1</v>
      </c>
    </row>
    <row r="3567" spans="1:52">
      <c r="A3567" s="13" t="s">
        <v>98</v>
      </c>
      <c r="B3567" s="13" t="s">
        <v>99</v>
      </c>
      <c r="D3567" s="14">
        <v>-46.35</v>
      </c>
      <c r="E3567" s="14">
        <v>50.57</v>
      </c>
      <c r="F3567" s="14">
        <v>1796</v>
      </c>
      <c r="G3567" s="44">
        <v>260</v>
      </c>
      <c r="H3567">
        <v>64.615400000000008</v>
      </c>
      <c r="J3567">
        <f>(F3567*100*Info!$B$11)/AI3567</f>
        <v>14.768387948993137</v>
      </c>
      <c r="K3567">
        <f>2*((F3567*100*Info!$B$11)/AI3567^2)*(AJ3567/2)</f>
        <v>6.8640434518693096</v>
      </c>
      <c r="L3567">
        <f t="shared" si="925"/>
        <v>0.98005358493428285</v>
      </c>
      <c r="M3567">
        <f t="shared" si="926"/>
        <v>154.86978361828753</v>
      </c>
      <c r="N3567">
        <f t="shared" si="921"/>
        <v>72.14115576265371</v>
      </c>
      <c r="O3567">
        <v>0.81539121989268026</v>
      </c>
      <c r="P3567">
        <v>1.7068954102106161E-2</v>
      </c>
      <c r="Q3567">
        <v>0.69976730223641936</v>
      </c>
      <c r="R3567">
        <v>1.5473912923859341E-2</v>
      </c>
      <c r="S3567">
        <v>1.1606566997624079</v>
      </c>
      <c r="T3567">
        <v>1.8288147542763721E-2</v>
      </c>
      <c r="U3567">
        <v>2.5433094098750502</v>
      </c>
      <c r="V3567">
        <v>7.9071798416206457E-2</v>
      </c>
      <c r="W3567" s="37">
        <f>U3567*Info!$B$2</f>
        <v>1.2207885167400241</v>
      </c>
      <c r="X3567" s="37">
        <f>W3567*SQRT((0.5*V3567/U3567)^2+Info!$B$3^2)</f>
        <v>6.3921411330364927E-2</v>
      </c>
      <c r="Y3567" s="28">
        <f>W3567*Info!$D$2</f>
        <v>0.98883869855941953</v>
      </c>
      <c r="Z3567" s="28">
        <f>Y3567*SQRT(Info!$D$3^2+(X3567/W3567)^2)</f>
        <v>7.1591163157654222E-2</v>
      </c>
      <c r="AA3567" s="37">
        <f t="shared" si="913"/>
        <v>0</v>
      </c>
      <c r="AB3567" s="37">
        <f t="shared" si="914"/>
        <v>6.4488635626757204E-2</v>
      </c>
      <c r="AC3567" s="37">
        <f>(1-EXP(-Info!$B$6*H3567*1000))+(Info!$B$6/(Info!$B$6-Info!$B$7))*(EXP(-Info!$B$7*H3567*1000)-EXP(-Info!$B$6*H3567*1000))*(Info!$B$9-1)</f>
        <v>0.50655011881247125</v>
      </c>
      <c r="AD3567" s="37">
        <f>SQRT((Info!$B$6*EXP(-Info!$B$6*H3567*1000)+(Info!$B$6/(Info!$B$6+Info!$B$7))*(Info!$B$9-1)*(-Info!$B$7*EXP(-Info!$B$7*H3567*1000)+Info!$B$6*EXP(-Info!$B$6*H3567*1000)))^2*(0.01*H3567*1000)^2)</f>
        <v>3.4735329432072325E-3</v>
      </c>
      <c r="AE3567" s="37">
        <f t="shared" si="909"/>
        <v>0</v>
      </c>
      <c r="AF3567" s="37">
        <f t="shared" si="915"/>
        <v>0.1718180012029884</v>
      </c>
      <c r="AG3567" s="37">
        <f t="shared" si="910"/>
        <v>7.2172769985655541E-2</v>
      </c>
      <c r="AH3567" s="37">
        <f t="shared" si="916"/>
        <v>0.14803516081728593</v>
      </c>
      <c r="AI3567">
        <f>AF3567*EXP(Info!$B$6*H3567*1000)</f>
        <v>0.31075189300100947</v>
      </c>
      <c r="AJ3567">
        <f>2*SQRT((EXP(Info!$B$6*H3567)*AG3567)^2+(Info!$B$6*H3567*0.01*AI3567)^2)</f>
        <v>0.14443109861933129</v>
      </c>
      <c r="AK3567">
        <f t="shared" si="917"/>
        <v>0</v>
      </c>
      <c r="AL3567">
        <f t="shared" si="918"/>
        <v>0.17150107758579811</v>
      </c>
      <c r="AM3567">
        <f t="shared" si="922"/>
        <v>0.85819823069534762</v>
      </c>
      <c r="AN3567">
        <f t="shared" si="923"/>
        <v>2.6131982827852975E-2</v>
      </c>
      <c r="AO3567">
        <f t="shared" si="919"/>
        <v>10.4865733470854</v>
      </c>
      <c r="AP3567">
        <f t="shared" si="920"/>
        <v>0.32060244684611122</v>
      </c>
      <c r="AQ3567">
        <f t="shared" si="924"/>
        <v>6</v>
      </c>
      <c r="AR3567">
        <v>1</v>
      </c>
      <c r="AS3567">
        <v>1</v>
      </c>
      <c r="AT3567">
        <v>1</v>
      </c>
      <c r="AU3567">
        <v>1</v>
      </c>
      <c r="AV3567">
        <v>1</v>
      </c>
      <c r="AW3567">
        <v>0</v>
      </c>
      <c r="AX3567">
        <v>1</v>
      </c>
      <c r="AZ3567"/>
    </row>
    <row r="3568" spans="1:52">
      <c r="A3568" s="13" t="s">
        <v>133</v>
      </c>
      <c r="B3568" s="13" t="s">
        <v>99</v>
      </c>
      <c r="D3568" s="14">
        <v>-32.5</v>
      </c>
      <c r="E3568" s="14">
        <v>44.1</v>
      </c>
      <c r="F3568" s="14">
        <v>3519</v>
      </c>
      <c r="G3568" s="16">
        <v>42</v>
      </c>
      <c r="H3568">
        <v>16.8</v>
      </c>
      <c r="I3568" s="14" t="s">
        <v>121</v>
      </c>
      <c r="J3568">
        <f>(F3568*100*Info!$B$11)/AI3568</f>
        <v>21.164113584845378</v>
      </c>
      <c r="K3568">
        <f>2*((F3568*100*Info!$B$11)/AI3568^2)*(AJ3568/2)</f>
        <v>3.6539092428544646</v>
      </c>
      <c r="L3568">
        <f t="shared" si="925"/>
        <v>0.48799542604281021</v>
      </c>
      <c r="M3568">
        <f t="shared" si="926"/>
        <v>110.509499694509</v>
      </c>
      <c r="N3568">
        <f t="shared" si="921"/>
        <v>19.381331161906306</v>
      </c>
      <c r="O3568">
        <v>0.66818771554798406</v>
      </c>
      <c r="P3568">
        <v>1.388678645566924E-2</v>
      </c>
      <c r="Q3568">
        <v>0.63422684399231577</v>
      </c>
      <c r="R3568">
        <v>1.3998311384602211E-2</v>
      </c>
      <c r="S3568">
        <v>0.86642566084610928</v>
      </c>
      <c r="T3568">
        <v>1.366233793514105E-2</v>
      </c>
      <c r="U3568">
        <v>1.266383163236821</v>
      </c>
      <c r="V3568">
        <v>3.9071580029673002E-2</v>
      </c>
      <c r="W3568" s="37">
        <f>U3568*Info!$B$2</f>
        <v>0.60786391835367404</v>
      </c>
      <c r="X3568" s="37">
        <f>W3568*SQRT((0.5*V3568/U3568)^2+Info!$B$3^2)</f>
        <v>3.1806883657050991E-2</v>
      </c>
      <c r="Y3568" s="28">
        <f>W3568*Info!$D$2</f>
        <v>0.49236977386647601</v>
      </c>
      <c r="Z3568" s="28">
        <f>Y3568*SQRT(Info!$D$3^2+(X3568/W3568)^2)</f>
        <v>3.5634699684415939E-2</v>
      </c>
      <c r="AA3568" s="37">
        <f t="shared" si="913"/>
        <v>6.0323797194310025E-2</v>
      </c>
      <c r="AB3568" s="37">
        <f t="shared" si="914"/>
        <v>3.2555929682463638E-2</v>
      </c>
      <c r="AC3568" s="37">
        <f>(1-EXP(-Info!$B$6*H3568*1000))+(Info!$B$6/(Info!$B$6-Info!$B$7))*(EXP(-Info!$B$7*H3568*1000)-EXP(-Info!$B$6*H3568*1000))*(Info!$B$9-1)</f>
        <v>0.16324308681666799</v>
      </c>
      <c r="AD3568" s="37">
        <f>SQRT((Info!$B$6*EXP(-Info!$B$6*H3568*1000)+(Info!$B$6/(Info!$B$6+Info!$B$7))*(Info!$B$9-1)*(-Info!$B$7*EXP(-Info!$B$7*H3568*1000)+Info!$B$6*EXP(-Info!$B$6*H3568*1000)))^2*(0.01*H3568*1000)^2)</f>
        <v>1.4181694420594291E-3</v>
      </c>
      <c r="AE3568" s="37">
        <f t="shared" si="909"/>
        <v>5.31521896604247E-3</v>
      </c>
      <c r="AF3568" s="37">
        <f t="shared" si="915"/>
        <v>0.36420844411713144</v>
      </c>
      <c r="AG3568" s="37">
        <f t="shared" si="910"/>
        <v>3.6670809150044531E-2</v>
      </c>
      <c r="AH3568" s="37">
        <f t="shared" si="916"/>
        <v>0.42035740696029611</v>
      </c>
      <c r="AI3568">
        <f>AF3568*EXP(Info!$B$6*H3568*1000)</f>
        <v>0.42487357990009172</v>
      </c>
      <c r="AJ3568">
        <f>2*SQRT((EXP(Info!$B$6*H3568)*AG3568)^2+(Info!$B$6*H3568*0.01*AI3568)^2)</f>
        <v>7.3352918581633661E-2</v>
      </c>
      <c r="AK3568">
        <f t="shared" si="917"/>
        <v>8.0212553129274042E-2</v>
      </c>
      <c r="AL3568">
        <f t="shared" si="918"/>
        <v>8.6579239397543806E-2</v>
      </c>
      <c r="AM3568">
        <f t="shared" si="922"/>
        <v>0.94917465441905524</v>
      </c>
      <c r="AN3568">
        <f t="shared" si="923"/>
        <v>2.8775376492756841E-2</v>
      </c>
      <c r="AO3568">
        <f t="shared" si="919"/>
        <v>5.2215510528266318</v>
      </c>
      <c r="AP3568">
        <f t="shared" si="920"/>
        <v>0.52763471194620504</v>
      </c>
      <c r="AQ3568">
        <f t="shared" si="924"/>
        <v>3</v>
      </c>
      <c r="AR3568">
        <v>1</v>
      </c>
      <c r="AS3568">
        <v>1</v>
      </c>
      <c r="AT3568">
        <v>0</v>
      </c>
      <c r="AU3568">
        <v>0</v>
      </c>
      <c r="AV3568">
        <v>0</v>
      </c>
      <c r="AW3568">
        <v>0</v>
      </c>
      <c r="AX3568">
        <v>1</v>
      </c>
    </row>
    <row r="3569" spans="1:52">
      <c r="A3569" s="13" t="s">
        <v>133</v>
      </c>
      <c r="B3569" s="13" t="s">
        <v>99</v>
      </c>
      <c r="D3569" s="14">
        <v>-32.5</v>
      </c>
      <c r="E3569" s="14">
        <v>44.1</v>
      </c>
      <c r="F3569" s="14">
        <v>3519</v>
      </c>
      <c r="G3569" s="16">
        <v>86</v>
      </c>
      <c r="H3569">
        <v>24</v>
      </c>
      <c r="I3569" s="14" t="s">
        <v>122</v>
      </c>
      <c r="J3569">
        <f>(F3569*100*Info!$B$11)/AI3569</f>
        <v>73.222876344730281</v>
      </c>
      <c r="K3569">
        <f>2*((F3569*100*Info!$B$11)/AI3569^2)*(AJ3569/2)</f>
        <v>48.950973235213525</v>
      </c>
      <c r="L3569">
        <f t="shared" si="925"/>
        <v>0.55496746374149108</v>
      </c>
      <c r="M3569">
        <f t="shared" si="926"/>
        <v>434.80855950994214</v>
      </c>
      <c r="N3569">
        <f t="shared" si="921"/>
        <v>290.98719132106328</v>
      </c>
      <c r="O3569">
        <v>0.63430956308510589</v>
      </c>
      <c r="P3569">
        <v>1.315570028292508E-2</v>
      </c>
      <c r="Q3569">
        <v>0.60747874517951106</v>
      </c>
      <c r="R3569">
        <v>1.405470220269198E-2</v>
      </c>
      <c r="S3569">
        <v>0.65848558261620049</v>
      </c>
      <c r="T3569">
        <v>1.2973075796130201E-2</v>
      </c>
      <c r="U3569">
        <v>1.4401804089139369</v>
      </c>
      <c r="V3569">
        <v>4.4396555535779619E-2</v>
      </c>
      <c r="W3569" s="37">
        <f>U3569*Info!$B$2</f>
        <v>0.69128659627868971</v>
      </c>
      <c r="X3569" s="37">
        <f>W3569*SQRT((0.5*V3569/U3569)^2+Info!$B$3^2)</f>
        <v>3.6169401628291763E-2</v>
      </c>
      <c r="Y3569" s="28">
        <f>W3569*Info!$D$2</f>
        <v>0.55994214298573874</v>
      </c>
      <c r="Z3569" s="28">
        <f>Y3569*SQRT(Info!$D$3^2+(X3569/W3569)^2)</f>
        <v>4.0523633032732889E-2</v>
      </c>
      <c r="AA3569" s="37">
        <f t="shared" si="913"/>
        <v>0</v>
      </c>
      <c r="AB3569" s="37">
        <f t="shared" si="914"/>
        <v>3.6762667566870244E-2</v>
      </c>
      <c r="AC3569" s="37">
        <f>(1-EXP(-Info!$B$6*H3569*1000))+(Info!$B$6/(Info!$B$6-Info!$B$7))*(EXP(-Info!$B$7*H3569*1000)-EXP(-Info!$B$6*H3569*1000))*(Info!$B$9-1)</f>
        <v>0.22556220926599196</v>
      </c>
      <c r="AD3569" s="37">
        <f>SQRT((Info!$B$6*EXP(-Info!$B$6*H3569*1000)+(Info!$B$6/(Info!$B$6+Info!$B$7))*(Info!$B$9-1)*(-Info!$B$7*EXP(-Info!$B$7*H3569*1000)+Info!$B$6*EXP(-Info!$B$6*H3569*1000)))^2*(0.01*H3569*1000)^2)</f>
        <v>1.8933326079036787E-3</v>
      </c>
      <c r="AE3569" s="37">
        <f t="shared" si="909"/>
        <v>0</v>
      </c>
      <c r="AF3569" s="37">
        <f t="shared" si="915"/>
        <v>9.8543439630461749E-2</v>
      </c>
      <c r="AG3569" s="37">
        <f t="shared" si="910"/>
        <v>4.1039493272634779E-2</v>
      </c>
      <c r="AH3569" s="37">
        <f t="shared" si="916"/>
        <v>0.14965162826943468</v>
      </c>
      <c r="AI3569">
        <f>AF3569*EXP(Info!$B$6*H3569*1000)</f>
        <v>0.12280414473027682</v>
      </c>
      <c r="AJ3569">
        <f>2*SQRT((EXP(Info!$B$6*H3569)*AG3569)^2+(Info!$B$6*H3569*0.01*AI3569)^2)</f>
        <v>8.2097053570577158E-2</v>
      </c>
      <c r="AK3569">
        <f t="shared" si="917"/>
        <v>0</v>
      </c>
      <c r="AL3569">
        <f t="shared" si="918"/>
        <v>9.7766638127334729E-2</v>
      </c>
      <c r="AM3569">
        <f t="shared" si="922"/>
        <v>0.95770075138849053</v>
      </c>
      <c r="AN3569">
        <f t="shared" si="923"/>
        <v>2.9757159761144472E-2</v>
      </c>
      <c r="AO3569">
        <f t="shared" si="919"/>
        <v>5.9381518554022161</v>
      </c>
      <c r="AP3569">
        <f t="shared" si="920"/>
        <v>0.44043757237570597</v>
      </c>
      <c r="AQ3569">
        <f t="shared" si="924"/>
        <v>3</v>
      </c>
      <c r="AR3569">
        <v>1</v>
      </c>
      <c r="AS3569">
        <v>1</v>
      </c>
      <c r="AT3569">
        <v>0</v>
      </c>
      <c r="AU3569">
        <v>0</v>
      </c>
      <c r="AV3569">
        <v>0</v>
      </c>
      <c r="AW3569">
        <v>0</v>
      </c>
      <c r="AX3569">
        <v>1</v>
      </c>
      <c r="AZ3569"/>
    </row>
    <row r="3570" spans="1:52">
      <c r="A3570" s="13" t="s">
        <v>133</v>
      </c>
      <c r="B3570" s="13" t="s">
        <v>99</v>
      </c>
      <c r="D3570" s="14">
        <v>-32.5</v>
      </c>
      <c r="E3570" s="14">
        <v>44.1</v>
      </c>
      <c r="F3570" s="14">
        <v>3519</v>
      </c>
      <c r="G3570" s="20">
        <v>136</v>
      </c>
      <c r="H3570">
        <v>36.5</v>
      </c>
      <c r="J3570">
        <f>(F3570*100*Info!$B$11)/AI3570</f>
        <v>6.5563160571973267</v>
      </c>
      <c r="K3570">
        <f>2*((F3570*100*Info!$B$11)/AI3570^2)*(AJ3570/2)</f>
        <v>0.48207538224431473</v>
      </c>
      <c r="L3570">
        <f t="shared" si="925"/>
        <v>0.65634418203890976</v>
      </c>
      <c r="M3570">
        <f t="shared" si="926"/>
        <v>46.044238927322318</v>
      </c>
      <c r="N3570">
        <f t="shared" si="921"/>
        <v>3.6717881616628105</v>
      </c>
      <c r="O3570">
        <v>0.72101173260488194</v>
      </c>
      <c r="P3570">
        <v>1.4994400930241011E-2</v>
      </c>
      <c r="Q3570">
        <v>0.66261051763798795</v>
      </c>
      <c r="R3570">
        <v>1.695286656290463E-2</v>
      </c>
      <c r="S3570">
        <v>1.643592686677031</v>
      </c>
      <c r="T3570">
        <v>3.1211870044956101E-2</v>
      </c>
      <c r="U3570">
        <v>1.703260270619015</v>
      </c>
      <c r="V3570">
        <v>5.2575508435242328E-2</v>
      </c>
      <c r="W3570" s="37">
        <f>U3570*Info!$B$2</f>
        <v>0.81756492989712715</v>
      </c>
      <c r="X3570" s="37">
        <f>W3570*SQRT((0.5*V3570/U3570)^2+Info!$B$3^2)</f>
        <v>4.2781398293164193E-2</v>
      </c>
      <c r="Y3570" s="28">
        <f>W3570*Info!$D$2</f>
        <v>0.66222759321667302</v>
      </c>
      <c r="Z3570" s="28">
        <f>Y3570*SQRT(Info!$D$3^2+(X3570/W3570)^2)</f>
        <v>4.7929001679925483E-2</v>
      </c>
      <c r="AA3570" s="37">
        <f t="shared" si="913"/>
        <v>0</v>
      </c>
      <c r="AB3570" s="37">
        <f t="shared" si="914"/>
        <v>4.3433351870798033E-2</v>
      </c>
      <c r="AC3570" s="37">
        <f>(1-EXP(-Info!$B$6*H3570*1000))+(Info!$B$6/(Info!$B$6-Info!$B$7))*(EXP(-Info!$B$7*H3570*1000)-EXP(-Info!$B$6*H3570*1000))*(Info!$B$9-1)</f>
        <v>0.32403241517487563</v>
      </c>
      <c r="AD3570" s="37">
        <f>SQRT((Info!$B$6*EXP(-Info!$B$6*H3570*1000)+(Info!$B$6/(Info!$B$6+Info!$B$7))*(Info!$B$9-1)*(-Info!$B$7*EXP(-Info!$B$7*H3570*1000)+Info!$B$6*EXP(-Info!$B$6*H3570*1000)))^2*(0.01*H3570*1000)^2)</f>
        <v>2.5596253681083444E-3</v>
      </c>
      <c r="AE3570" s="37">
        <f t="shared" si="909"/>
        <v>0</v>
      </c>
      <c r="AF3570" s="37">
        <f t="shared" si="915"/>
        <v>0.98136509346035794</v>
      </c>
      <c r="AG3570" s="37">
        <f t="shared" si="910"/>
        <v>5.0405698189392306E-2</v>
      </c>
      <c r="AH3570" s="37">
        <f t="shared" si="916"/>
        <v>0.59708533714910472</v>
      </c>
      <c r="AI3570">
        <f>AF3570*EXP(Info!$B$6*H3570*1000)</f>
        <v>1.3715129999466991</v>
      </c>
      <c r="AJ3570">
        <f>2*SQRT((EXP(Info!$B$6*H3570)*AG3570)^2+(Info!$B$6*H3570*0.01*AI3570)^2)</f>
        <v>0.10084514656314292</v>
      </c>
      <c r="AK3570">
        <f t="shared" si="917"/>
        <v>0</v>
      </c>
      <c r="AL3570">
        <f t="shared" si="918"/>
        <v>0.11550665596520028</v>
      </c>
      <c r="AM3570">
        <f t="shared" si="922"/>
        <v>0.91900101991974359</v>
      </c>
      <c r="AN3570">
        <f t="shared" si="923"/>
        <v>3.0300258336993548E-2</v>
      </c>
      <c r="AO3570">
        <f t="shared" si="919"/>
        <v>7.0228827399731664</v>
      </c>
      <c r="AP3570">
        <f t="shared" si="920"/>
        <v>0.42331271681857818</v>
      </c>
      <c r="AQ3570">
        <f t="shared" si="924"/>
        <v>3</v>
      </c>
      <c r="AR3570">
        <v>1</v>
      </c>
      <c r="AS3570">
        <v>1</v>
      </c>
      <c r="AT3570">
        <v>0</v>
      </c>
      <c r="AU3570">
        <v>0</v>
      </c>
      <c r="AV3570">
        <v>0</v>
      </c>
      <c r="AW3570">
        <v>0</v>
      </c>
      <c r="AX3570">
        <v>1</v>
      </c>
    </row>
    <row r="3571" spans="1:52">
      <c r="A3571" s="13" t="s">
        <v>133</v>
      </c>
      <c r="B3571" s="13" t="s">
        <v>99</v>
      </c>
      <c r="D3571" s="14">
        <v>-32.5</v>
      </c>
      <c r="E3571" s="14">
        <v>44.1</v>
      </c>
      <c r="F3571" s="14">
        <v>3519</v>
      </c>
      <c r="G3571" s="16">
        <v>138</v>
      </c>
      <c r="H3571">
        <v>37</v>
      </c>
      <c r="J3571">
        <f>(F3571*100*Info!$B$11)/AI3571</f>
        <v>37.206459620693622</v>
      </c>
      <c r="K3571">
        <f>2*((F3571*100*Info!$B$11)/AI3571^2)*(AJ3571/2)</f>
        <v>15.054987689802008</v>
      </c>
      <c r="L3571">
        <f t="shared" si="925"/>
        <v>0.65447786651559725</v>
      </c>
      <c r="M3571">
        <f t="shared" si="926"/>
        <v>260.55360615070794</v>
      </c>
      <c r="N3571">
        <f t="shared" si="921"/>
        <v>105.73552173813559</v>
      </c>
      <c r="O3571">
        <v>0.71304554912605145</v>
      </c>
      <c r="P3571">
        <v>1.484904835671986E-2</v>
      </c>
      <c r="Q3571">
        <v>0.64831134083251107</v>
      </c>
      <c r="R3571">
        <v>1.6361074696273369E-2</v>
      </c>
      <c r="S3571">
        <v>0.83248414456597664</v>
      </c>
      <c r="T3571">
        <v>2.048514565579692E-2</v>
      </c>
      <c r="U3571">
        <v>1.6984170478552769</v>
      </c>
      <c r="V3571">
        <v>5.246260872213087E-2</v>
      </c>
      <c r="W3571" s="37">
        <f>U3571*Info!$B$2</f>
        <v>0.81524018297053291</v>
      </c>
      <c r="X3571" s="37">
        <f>W3571*SQRT((0.5*V3571/U3571)^2+Info!$B$3^2)</f>
        <v>4.2662340862955693E-2</v>
      </c>
      <c r="Y3571" s="28">
        <f>W3571*Info!$D$2</f>
        <v>0.66034454820613175</v>
      </c>
      <c r="Z3571" s="28">
        <f>Y3571*SQRT(Info!$D$3^2+(X3571/W3571)^2)</f>
        <v>4.7794233213889897E-2</v>
      </c>
      <c r="AA3571" s="37">
        <f t="shared" si="913"/>
        <v>0</v>
      </c>
      <c r="AB3571" s="37">
        <f t="shared" si="914"/>
        <v>4.3303566679686677E-2</v>
      </c>
      <c r="AC3571" s="37">
        <f>(1-EXP(-Info!$B$6*H3571*1000))+(Info!$B$6/(Info!$B$6-Info!$B$7))*(EXP(-Info!$B$7*H3571*1000)-EXP(-Info!$B$6*H3571*1000))*(Info!$B$9-1)</f>
        <v>0.32773023715586624</v>
      </c>
      <c r="AD3571" s="37">
        <f>SQRT((Info!$B$6*EXP(-Info!$B$6*H3571*1000)+(Info!$B$6/(Info!$B$6+Info!$B$7))*(Info!$B$9-1)*(-Info!$B$7*EXP(-Info!$B$7*H3571*1000)+Info!$B$6*EXP(-Info!$B$6*H3571*1000)))^2*(0.01*H3571*1000)^2)</f>
        <v>2.5824839561150799E-3</v>
      </c>
      <c r="AE3571" s="37">
        <f t="shared" si="909"/>
        <v>0</v>
      </c>
      <c r="AF3571" s="37">
        <f t="shared" si="915"/>
        <v>0.17213959635984488</v>
      </c>
      <c r="AG3571" s="37">
        <f t="shared" si="910"/>
        <v>4.8879433575262511E-2</v>
      </c>
      <c r="AH3571" s="37">
        <f t="shared" si="916"/>
        <v>0.20677822813020838</v>
      </c>
      <c r="AI3571">
        <f>AF3571*EXP(Info!$B$6*H3571*1000)</f>
        <v>0.24168041775208779</v>
      </c>
      <c r="AJ3571">
        <f>2*SQRT((EXP(Info!$B$6*H3571)*AG3571)^2+(Info!$B$6*H3571*0.01*AI3571)^2)</f>
        <v>9.7792043403673298E-2</v>
      </c>
      <c r="AK3571">
        <f t="shared" si="917"/>
        <v>0</v>
      </c>
      <c r="AL3571">
        <f t="shared" si="918"/>
        <v>0.11516150522795875</v>
      </c>
      <c r="AM3571">
        <f t="shared" si="922"/>
        <v>0.90921448374107061</v>
      </c>
      <c r="AN3571">
        <f t="shared" si="923"/>
        <v>2.9748847131685841E-2</v>
      </c>
      <c r="AO3571">
        <f t="shared" si="919"/>
        <v>7.0029131638960243</v>
      </c>
      <c r="AP3571">
        <f t="shared" si="920"/>
        <v>0.41982948182630964</v>
      </c>
      <c r="AQ3571">
        <f t="shared" si="924"/>
        <v>3</v>
      </c>
      <c r="AR3571">
        <v>1</v>
      </c>
      <c r="AS3571">
        <v>1</v>
      </c>
      <c r="AT3571">
        <v>0</v>
      </c>
      <c r="AU3571">
        <v>0</v>
      </c>
      <c r="AV3571">
        <v>0</v>
      </c>
      <c r="AW3571">
        <v>0</v>
      </c>
      <c r="AX3571">
        <v>1</v>
      </c>
      <c r="AZ3571"/>
    </row>
    <row r="3572" spans="1:52">
      <c r="A3572" s="13" t="s">
        <v>133</v>
      </c>
      <c r="B3572" s="13" t="s">
        <v>99</v>
      </c>
      <c r="D3572" s="14">
        <v>-32.5</v>
      </c>
      <c r="E3572" s="14">
        <v>44.1</v>
      </c>
      <c r="F3572" s="14">
        <v>3519</v>
      </c>
      <c r="G3572" s="16">
        <v>140</v>
      </c>
      <c r="H3572">
        <v>37.5</v>
      </c>
      <c r="J3572">
        <f>(F3572*100*Info!$B$11)/AI3572</f>
        <v>75.180823156586513</v>
      </c>
      <c r="K3572">
        <f>2*((F3572*100*Info!$B$11)/AI3572^2)*(AJ3572/2)</f>
        <v>62.527334806338622</v>
      </c>
      <c r="L3572">
        <f t="shared" si="925"/>
        <v>0.67105407384713722</v>
      </c>
      <c r="M3572">
        <f t="shared" si="926"/>
        <v>539.81925490217168</v>
      </c>
      <c r="N3572">
        <f t="shared" si="921"/>
        <v>449.27317793134483</v>
      </c>
      <c r="O3572">
        <v>0.70775902274848035</v>
      </c>
      <c r="P3572">
        <v>1.4744253201051469E-2</v>
      </c>
      <c r="Q3572">
        <v>0.65539348049616031</v>
      </c>
      <c r="R3572">
        <v>1.621855327113212E-2</v>
      </c>
      <c r="S3572">
        <v>0.76187028779524446</v>
      </c>
      <c r="T3572">
        <v>1.681529285015727E-2</v>
      </c>
      <c r="U3572">
        <v>1.741433495868344</v>
      </c>
      <c r="V3572">
        <v>5.3787386392258031E-2</v>
      </c>
      <c r="W3572" s="37">
        <f>U3572*Info!$B$2</f>
        <v>0.83588807801680509</v>
      </c>
      <c r="X3572" s="37">
        <f>W3572*SQRT((0.5*V3572/U3572)^2+Info!$B$3^2)</f>
        <v>4.3742585365721023E-2</v>
      </c>
      <c r="Y3572" s="28">
        <f>W3572*Info!$D$2</f>
        <v>0.67706934319361212</v>
      </c>
      <c r="Z3572" s="28">
        <f>Y3572*SQRT(Info!$D$3^2+(X3572/W3572)^2)</f>
        <v>4.9004571380292565E-2</v>
      </c>
      <c r="AA3572" s="37">
        <f t="shared" si="913"/>
        <v>0</v>
      </c>
      <c r="AB3572" s="37">
        <f t="shared" si="914"/>
        <v>4.4359463760189552E-2</v>
      </c>
      <c r="AC3572" s="37">
        <f>(1-EXP(-Info!$B$6*H3572*1000))+(Info!$B$6/(Info!$B$6-Info!$B$7))*(EXP(-Info!$B$7*H3572*1000)-EXP(-Info!$B$6*H3572*1000))*(Info!$B$9-1)</f>
        <v>0.33141028875940487</v>
      </c>
      <c r="AD3572" s="37">
        <f>SQRT((Info!$B$6*EXP(-Info!$B$6*H3572*1000)+(Info!$B$6/(Info!$B$6+Info!$B$7))*(Info!$B$9-1)*(-Info!$B$7*EXP(-Info!$B$7*H3572*1000)+Info!$B$6*EXP(-Info!$B$6*H3572*1000)))^2*(0.01*H3572*1000)^2)</f>
        <v>2.6050697522918692E-3</v>
      </c>
      <c r="AE3572" s="37">
        <f t="shared" si="909"/>
        <v>0</v>
      </c>
      <c r="AF3572" s="37">
        <f t="shared" si="915"/>
        <v>8.4800944601632344E-2</v>
      </c>
      <c r="AG3572" s="37">
        <f t="shared" si="910"/>
        <v>4.9720584616186149E-2</v>
      </c>
      <c r="AH3572" s="37">
        <f t="shared" si="916"/>
        <v>0.11130627609462954</v>
      </c>
      <c r="AI3572">
        <f>AF3572*EXP(Info!$B$6*H3572*1000)</f>
        <v>0.11960593575141819</v>
      </c>
      <c r="AJ3572">
        <f>2*SQRT((EXP(Info!$B$6*H3572)*AG3572)^2+(Info!$B$6*H3572*0.01*AI3572)^2)</f>
        <v>9.9475372515912069E-2</v>
      </c>
      <c r="AK3572">
        <f t="shared" si="917"/>
        <v>0</v>
      </c>
      <c r="AL3572">
        <f t="shared" si="918"/>
        <v>0.1179695579238481</v>
      </c>
      <c r="AM3572">
        <f t="shared" si="922"/>
        <v>0.92601218696023679</v>
      </c>
      <c r="AN3572">
        <f t="shared" si="923"/>
        <v>2.9954219772709723E-2</v>
      </c>
      <c r="AO3572">
        <f t="shared" si="919"/>
        <v>7.1802785821454203</v>
      </c>
      <c r="AP3572">
        <f t="shared" si="920"/>
        <v>0.40642322800593955</v>
      </c>
      <c r="AQ3572">
        <f t="shared" si="924"/>
        <v>3</v>
      </c>
      <c r="AR3572">
        <v>1</v>
      </c>
      <c r="AS3572">
        <v>1</v>
      </c>
      <c r="AT3572">
        <v>0</v>
      </c>
      <c r="AU3572">
        <v>0</v>
      </c>
      <c r="AV3572">
        <v>0</v>
      </c>
      <c r="AW3572">
        <v>0</v>
      </c>
      <c r="AX3572">
        <v>1</v>
      </c>
    </row>
    <row r="3573" spans="1:52">
      <c r="A3573" s="13" t="s">
        <v>133</v>
      </c>
      <c r="B3573" s="13" t="s">
        <v>99</v>
      </c>
      <c r="D3573" s="14">
        <v>-32.5</v>
      </c>
      <c r="E3573" s="14">
        <v>44.1</v>
      </c>
      <c r="F3573" s="14">
        <v>3519</v>
      </c>
      <c r="G3573" s="16">
        <v>142</v>
      </c>
      <c r="H3573">
        <v>38</v>
      </c>
      <c r="I3573" s="14" t="s">
        <v>124</v>
      </c>
      <c r="J3573" t="e">
        <f>(F3573*100*Info!$B$11)/AI3573</f>
        <v>#DIV/0!</v>
      </c>
      <c r="K3573" t="e">
        <f>2*((F3573*100*Info!$B$11)/AI3573^2)*(AJ3573/2)</f>
        <v>#DIV/0!</v>
      </c>
      <c r="L3573" t="e">
        <f t="shared" si="925"/>
        <v>#DIV/0!</v>
      </c>
      <c r="M3573" t="e">
        <f t="shared" si="926"/>
        <v>#DIV/0!</v>
      </c>
      <c r="N3573" t="e">
        <f t="shared" si="921"/>
        <v>#DIV/0!</v>
      </c>
      <c r="O3573">
        <v>0.63015672951262802</v>
      </c>
      <c r="P3573">
        <v>1.3112596875589031E-2</v>
      </c>
      <c r="Q3573">
        <v>0.56413282273885046</v>
      </c>
      <c r="R3573">
        <v>1.5115381384624231E-2</v>
      </c>
      <c r="S3573">
        <v>0.65133951787222488</v>
      </c>
      <c r="T3573">
        <v>1.7421666212331009E-2</v>
      </c>
      <c r="U3573">
        <v>1.81034843819158</v>
      </c>
      <c r="V3573">
        <v>5.5916957492038427E-2</v>
      </c>
      <c r="W3573" s="37">
        <f>U3573*Info!$B$2</f>
        <v>0.86896725033195832</v>
      </c>
      <c r="X3573" s="37">
        <f>W3573*SQRT((0.5*V3573/U3573)^2+Info!$B$3^2)</f>
        <v>4.5473711952723823E-2</v>
      </c>
      <c r="Y3573" s="28">
        <f>W3573*Info!$D$2</f>
        <v>0.70386347276888628</v>
      </c>
      <c r="Z3573" s="28">
        <f>Y3573*SQRT(Info!$D$3^2+(X3573/W3573)^2)</f>
        <v>5.0943904627145209E-2</v>
      </c>
      <c r="AA3573" s="37">
        <f t="shared" si="913"/>
        <v>0</v>
      </c>
      <c r="AB3573" s="37">
        <f t="shared" si="914"/>
        <v>4.5943917203093647E-2</v>
      </c>
      <c r="AC3573" s="37">
        <f>(1-EXP(-Info!$B$6*H3573*1000))+(Info!$B$6/(Info!$B$6-Info!$B$7))*(EXP(-Info!$B$7*H3573*1000)-EXP(-Info!$B$6*H3573*1000))*(Info!$B$9-1)</f>
        <v>0.33507265248474088</v>
      </c>
      <c r="AD3573" s="37">
        <f>SQRT((Info!$B$6*EXP(-Info!$B$6*H3573*1000)+(Info!$B$6/(Info!$B$6+Info!$B$7))*(Info!$B$9-1)*(-Info!$B$7*EXP(-Info!$B$7*H3573*1000)+Info!$B$6*EXP(-Info!$B$6*H3573*1000)))^2*(0.01*H3573*1000)^2)</f>
        <v>2.6273847740821222E-3</v>
      </c>
      <c r="AE3573" s="37">
        <f t="shared" si="909"/>
        <v>0</v>
      </c>
      <c r="AF3573" s="37">
        <f t="shared" si="915"/>
        <v>0</v>
      </c>
      <c r="AG3573" s="37">
        <f t="shared" si="910"/>
        <v>5.1683266460849163E-2</v>
      </c>
      <c r="AH3573" s="37">
        <f t="shared" si="916"/>
        <v>0</v>
      </c>
      <c r="AI3573">
        <f>AF3573*EXP(Info!$B$6*H3573*1000)</f>
        <v>0</v>
      </c>
      <c r="AJ3573">
        <f>2*SQRT((EXP(Info!$B$6*H3573)*AG3573)^2+(Info!$B$6*H3573*0.01*AI3573)^2)</f>
        <v>0.10340256047833292</v>
      </c>
      <c r="AK3573">
        <f t="shared" si="917"/>
        <v>0</v>
      </c>
      <c r="AL3573">
        <f t="shared" si="918"/>
        <v>0.12218325340990724</v>
      </c>
      <c r="AM3573">
        <f t="shared" si="922"/>
        <v>0.89522621328690499</v>
      </c>
      <c r="AN3573">
        <f t="shared" si="923"/>
        <v>3.0370626082737894E-2</v>
      </c>
      <c r="AO3573">
        <f t="shared" si="919"/>
        <v>7.4644286720152486</v>
      </c>
      <c r="AP3573">
        <f t="shared" si="920"/>
        <v>0.34808588016465686</v>
      </c>
      <c r="AQ3573">
        <f t="shared" si="924"/>
        <v>3</v>
      </c>
      <c r="AR3573">
        <v>1</v>
      </c>
      <c r="AS3573">
        <v>1</v>
      </c>
      <c r="AT3573">
        <v>0</v>
      </c>
      <c r="AU3573">
        <v>0</v>
      </c>
      <c r="AV3573">
        <v>0</v>
      </c>
      <c r="AW3573">
        <v>0</v>
      </c>
      <c r="AX3573">
        <v>1</v>
      </c>
    </row>
    <row r="3574" spans="1:52">
      <c r="A3574" s="13" t="s">
        <v>133</v>
      </c>
      <c r="B3574" s="13" t="s">
        <v>99</v>
      </c>
      <c r="D3574" s="14">
        <v>-32.5</v>
      </c>
      <c r="E3574" s="14">
        <v>44.1</v>
      </c>
      <c r="F3574" s="14">
        <v>3519</v>
      </c>
      <c r="G3574" s="16">
        <v>144</v>
      </c>
      <c r="H3574">
        <v>38.333300000000001</v>
      </c>
      <c r="J3574">
        <f>(F3574*100*Info!$B$11)/AI3574</f>
        <v>186.98910516014118</v>
      </c>
      <c r="K3574">
        <f>2*((F3574*100*Info!$B$11)/AI3574^2)*(AJ3574/2)</f>
        <v>385.97432220995859</v>
      </c>
      <c r="L3574">
        <f t="shared" si="925"/>
        <v>0.66579998116470751</v>
      </c>
      <c r="M3574">
        <f t="shared" si="926"/>
        <v>1332.1215668218142</v>
      </c>
      <c r="N3574">
        <f t="shared" si="921"/>
        <v>2750.0148526288999</v>
      </c>
      <c r="O3574">
        <v>0.69206838074103016</v>
      </c>
      <c r="P3574">
        <v>1.446092020243437E-2</v>
      </c>
      <c r="Q3574">
        <v>0.63230537820693189</v>
      </c>
      <c r="R3574">
        <v>1.55032207323169E-2</v>
      </c>
      <c r="S3574">
        <v>0.70560365819623971</v>
      </c>
      <c r="T3574">
        <v>1.9650559683300151E-2</v>
      </c>
      <c r="U3574">
        <v>1.727798748171895</v>
      </c>
      <c r="V3574">
        <v>5.3615522892523422E-2</v>
      </c>
      <c r="W3574" s="37">
        <f>U3574*Info!$B$2</f>
        <v>0.82934339912250954</v>
      </c>
      <c r="X3574" s="37">
        <f>W3574*SQRT((0.5*V3574/U3574)^2+Info!$B$3^2)</f>
        <v>4.3417790634305946E-2</v>
      </c>
      <c r="Y3574" s="28">
        <f>W3574*Info!$D$2</f>
        <v>0.67176815328923278</v>
      </c>
      <c r="Z3574" s="28">
        <f>Y3574*SQRT(Info!$D$3^2+(X3574/W3574)^2)</f>
        <v>4.863124736696238E-2</v>
      </c>
      <c r="AA3574" s="37">
        <f t="shared" si="913"/>
        <v>0</v>
      </c>
      <c r="AB3574" s="37">
        <f t="shared" si="914"/>
        <v>4.4015725563027117E-2</v>
      </c>
      <c r="AC3574" s="37">
        <f>(1-EXP(-Info!$B$6*H3574*1000))+(Info!$B$6/(Info!$B$6-Info!$B$7))*(EXP(-Info!$B$7*H3574*1000)-EXP(-Info!$B$6*H3574*1000))*(Info!$B$9-1)</f>
        <v>0.33750419948274529</v>
      </c>
      <c r="AD3574" s="37">
        <f>SQRT((Info!$B$6*EXP(-Info!$B$6*H3574*1000)+(Info!$B$6/(Info!$B$6+Info!$B$7))*(Info!$B$9-1)*(-Info!$B$7*EXP(-Info!$B$7*H3574*1000)+Info!$B$6*EXP(-Info!$B$6*H3574*1000)))^2*(0.01*H3574*1000)^2)</f>
        <v>2.6421105487929425E-3</v>
      </c>
      <c r="AE3574" s="37">
        <f t="shared" ref="AE3574:AE3637" si="927">IF(AA3574&gt;0,AA3574*AC3574*SQRT((AB3574/AA3574)^2+(AD3574/AC3574)^2),AA3574*AC3574*SQRT((AD3574/AC3574)^2))</f>
        <v>0</v>
      </c>
      <c r="AF3574" s="37">
        <f t="shared" si="915"/>
        <v>3.383550490700693E-2</v>
      </c>
      <c r="AG3574" s="37">
        <f t="shared" ref="AG3574:AG3637" si="928">SQRT((T3574*0.5)^2+Z3574^2+AE3574^2)</f>
        <v>4.9613852344213512E-2</v>
      </c>
      <c r="AH3574" s="37">
        <f t="shared" si="916"/>
        <v>4.795256446586723E-2</v>
      </c>
      <c r="AI3574">
        <f>AF3574*EXP(Info!$B$6*H3574*1000)</f>
        <v>4.8088751997098604E-2</v>
      </c>
      <c r="AJ3574">
        <f>2*SQRT((EXP(Info!$B$6*H3574)*AG3574)^2+(Info!$B$6*H3574*0.01*AI3574)^2)</f>
        <v>9.9262593091222609E-2</v>
      </c>
      <c r="AK3574">
        <f t="shared" si="917"/>
        <v>0</v>
      </c>
      <c r="AL3574">
        <f t="shared" si="918"/>
        <v>0.11705542056231431</v>
      </c>
      <c r="AM3574">
        <f t="shared" si="922"/>
        <v>0.91364581275898316</v>
      </c>
      <c r="AN3574">
        <f t="shared" ref="AN3574:AN3575" si="929">SQRT((R3574/Q3574)^2+(P3574/O3574)^2)*AM3574</f>
        <v>2.9432589186186971E-2</v>
      </c>
      <c r="AO3574">
        <f t="shared" si="919"/>
        <v>7.1240597905062071</v>
      </c>
      <c r="AP3574">
        <f t="shared" si="920"/>
        <v>0.40054918518332999</v>
      </c>
      <c r="AQ3574">
        <f t="shared" si="924"/>
        <v>3</v>
      </c>
      <c r="AR3574">
        <v>1</v>
      </c>
      <c r="AS3574">
        <v>1</v>
      </c>
      <c r="AT3574">
        <v>0</v>
      </c>
      <c r="AU3574">
        <v>0</v>
      </c>
      <c r="AV3574">
        <v>0</v>
      </c>
      <c r="AW3574">
        <v>0</v>
      </c>
      <c r="AX3574">
        <v>1</v>
      </c>
    </row>
    <row r="3575" spans="1:52">
      <c r="A3575" s="13" t="s">
        <v>133</v>
      </c>
      <c r="B3575" s="13" t="s">
        <v>99</v>
      </c>
      <c r="D3575" s="14">
        <v>-32.5</v>
      </c>
      <c r="E3575" s="14">
        <v>44.1</v>
      </c>
      <c r="F3575" s="14">
        <v>3519</v>
      </c>
      <c r="G3575" s="16">
        <v>184</v>
      </c>
      <c r="H3575">
        <v>45</v>
      </c>
      <c r="I3575" s="14" t="s">
        <v>125</v>
      </c>
      <c r="J3575" t="e">
        <f>(F3575*100*Info!$B$11)/AI3575</f>
        <v>#DIV/0!</v>
      </c>
      <c r="K3575" t="e">
        <f>2*((F3575*100*Info!$B$11)/AI3575^2)*(AJ3575/2)</f>
        <v>#DIV/0!</v>
      </c>
      <c r="L3575" t="e">
        <f t="shared" si="925"/>
        <v>#DIV/0!</v>
      </c>
      <c r="M3575" t="e">
        <f t="shared" si="926"/>
        <v>#DIV/0!</v>
      </c>
      <c r="N3575" t="e">
        <f t="shared" si="921"/>
        <v>#DIV/0!</v>
      </c>
      <c r="O3575">
        <v>1.023530214295058</v>
      </c>
      <c r="P3575">
        <v>2.1247608844909768E-2</v>
      </c>
      <c r="Q3575">
        <v>0.97737829122713116</v>
      </c>
      <c r="R3575">
        <v>2.211158357184911E-2</v>
      </c>
      <c r="S3575">
        <v>0.735128145941779</v>
      </c>
      <c r="T3575">
        <v>1.6599677789469979E-2</v>
      </c>
      <c r="U3575">
        <v>3.5316021302458158</v>
      </c>
      <c r="V3575">
        <v>0.10903688353021181</v>
      </c>
      <c r="W3575" s="37">
        <f>U3575*Info!$B$2</f>
        <v>1.6951690225179916</v>
      </c>
      <c r="X3575" s="37">
        <f>W3575*SQRT((0.5*V3575/U3575)^2+Info!$B$3^2)</f>
        <v>8.8706278553056281E-2</v>
      </c>
      <c r="Y3575" s="28">
        <f>W3575*Info!$D$2</f>
        <v>1.3730869082395734</v>
      </c>
      <c r="Z3575" s="28">
        <f>Y3575*SQRT(Info!$D$3^2+(X3575/W3575)^2)</f>
        <v>9.9378777176202027E-2</v>
      </c>
      <c r="AA3575" s="37">
        <f t="shared" si="913"/>
        <v>0</v>
      </c>
      <c r="AB3575" s="37">
        <f t="shared" si="914"/>
        <v>8.9340187346674982E-2</v>
      </c>
      <c r="AC3575" s="37">
        <f>(1-EXP(-Info!$B$6*H3575*1000))+(Info!$B$6/(Info!$B$6-Info!$B$7))*(EXP(-Info!$B$7*H3575*1000)-EXP(-Info!$B$6*H3575*1000))*(Info!$B$9-1)</f>
        <v>0.38453382536785558</v>
      </c>
      <c r="AD3575" s="37">
        <f>SQRT((Info!$B$6*EXP(-Info!$B$6*H3575*1000)+(Info!$B$6/(Info!$B$6+Info!$B$7))*(Info!$B$9-1)*(-Info!$B$7*EXP(-Info!$B$7*H3575*1000)+Info!$B$6*EXP(-Info!$B$6*H3575*1000)))^2*(0.01*H3575*1000)^2)</f>
        <v>2.9124636951572982E-3</v>
      </c>
      <c r="AE3575" s="37">
        <f t="shared" si="927"/>
        <v>0</v>
      </c>
      <c r="AF3575" s="37">
        <f t="shared" si="915"/>
        <v>0</v>
      </c>
      <c r="AG3575" s="37">
        <f t="shared" si="928"/>
        <v>9.9724764621009598E-2</v>
      </c>
      <c r="AH3575" s="37">
        <f t="shared" si="916"/>
        <v>0</v>
      </c>
      <c r="AI3575">
        <f>AF3575*EXP(Info!$B$6*H3575*1000)</f>
        <v>0</v>
      </c>
      <c r="AJ3575">
        <f>2*SQRT((EXP(Info!$B$6*H3575)*AG3575)^2+(Info!$B$6*H3575*0.01*AI3575)^2)</f>
        <v>0.19953185405127141</v>
      </c>
      <c r="AK3575">
        <f t="shared" si="917"/>
        <v>0</v>
      </c>
      <c r="AL3575">
        <f t="shared" si="918"/>
        <v>0.23759129422974745</v>
      </c>
      <c r="AM3575">
        <f t="shared" si="922"/>
        <v>0.95490907603571495</v>
      </c>
      <c r="AN3575">
        <f t="shared" si="929"/>
        <v>2.9319884235959978E-2</v>
      </c>
      <c r="AO3575">
        <f t="shared" si="919"/>
        <v>14.561501887167262</v>
      </c>
      <c r="AP3575">
        <f t="shared" si="920"/>
        <v>0.28982036383124948</v>
      </c>
      <c r="AQ3575">
        <f t="shared" si="924"/>
        <v>3</v>
      </c>
      <c r="AR3575">
        <v>1</v>
      </c>
      <c r="AS3575">
        <v>1</v>
      </c>
      <c r="AT3575">
        <v>0</v>
      </c>
      <c r="AU3575">
        <v>0</v>
      </c>
      <c r="AV3575">
        <v>0</v>
      </c>
      <c r="AW3575">
        <v>0</v>
      </c>
      <c r="AX3575">
        <v>1</v>
      </c>
    </row>
    <row r="3576" spans="1:52">
      <c r="A3576" s="13" t="s">
        <v>108</v>
      </c>
      <c r="B3576" s="13" t="s">
        <v>222</v>
      </c>
      <c r="D3576" s="14">
        <v>-19.710699999999999</v>
      </c>
      <c r="E3576" s="14">
        <v>47.773699999999998</v>
      </c>
      <c r="F3576" s="14">
        <v>4540</v>
      </c>
      <c r="G3576" s="16">
        <v>2.5000000000000001E-2</v>
      </c>
      <c r="H3576">
        <v>2.48</v>
      </c>
      <c r="J3576">
        <f>(F3576*100*Info!$B$11)/AI3576</f>
        <v>1.7422816327635517</v>
      </c>
      <c r="K3576">
        <f>2*((F3576*100*Info!$B$11)/AI3576^2)*(AJ3576/2)</f>
        <v>2.715507481271414E-2</v>
      </c>
      <c r="L3576">
        <f t="shared" si="925"/>
        <v>0.18878504693980744</v>
      </c>
      <c r="M3576">
        <f t="shared" si="926"/>
        <v>3.5194089021128563</v>
      </c>
      <c r="N3576">
        <f t="shared" si="921"/>
        <v>0.1337275256224448</v>
      </c>
      <c r="O3576" s="23">
        <v>0.26321726689999997</v>
      </c>
      <c r="P3576" s="23">
        <v>7.52049334E-3</v>
      </c>
      <c r="S3576" s="23">
        <v>6.7</v>
      </c>
      <c r="T3576" s="23">
        <v>0.1</v>
      </c>
      <c r="U3576" s="23">
        <v>0.48991074948000002</v>
      </c>
      <c r="V3576" s="23">
        <v>1.6977105180000004E-2</v>
      </c>
      <c r="W3576" s="37">
        <f>U3576*Info!$B$2</f>
        <v>0.2351571597504</v>
      </c>
      <c r="X3576" s="37">
        <f>W3576*SQRT((0.5*V3576/U3576)^2+Info!$B$3^2)</f>
        <v>1.2443826478682198E-2</v>
      </c>
      <c r="Y3576" s="28">
        <f>W3576*Info!$D$2</f>
        <v>0.19047729939782401</v>
      </c>
      <c r="Z3576" s="28">
        <f>Y3576*SQRT(Info!$D$3^2+(X3576/W3576)^2)</f>
        <v>1.3867238841296496E-2</v>
      </c>
      <c r="AA3576" s="37">
        <f t="shared" si="913"/>
        <v>2.8060107149599972E-2</v>
      </c>
      <c r="AB3576" s="37">
        <f t="shared" si="914"/>
        <v>1.2999548932589864E-2</v>
      </c>
      <c r="AC3576" s="37">
        <f>(1-EXP(-Info!$B$6*H3576*1000))+(Info!$B$6/(Info!$B$6-Info!$B$7))*(EXP(-Info!$B$7*H3576*1000)-EXP(-Info!$B$6*H3576*1000))*(Info!$B$9-1)</f>
        <v>2.5775724183528321E-2</v>
      </c>
      <c r="AD3576" s="37">
        <f>SQRT((Info!$B$6*EXP(-Info!$B$6*H3576*1000)+(Info!$B$6/(Info!$B$6+Info!$B$7))*(Info!$B$9-1)*(-Info!$B$7*EXP(-Info!$B$7*H3576*1000)+Info!$B$6*EXP(-Info!$B$6*H3576*1000)))^2*(0.01*H3576*1000)^2)</f>
        <v>2.3947033881830843E-4</v>
      </c>
      <c r="AE3576" s="37">
        <f t="shared" si="927"/>
        <v>3.3514015822294152E-4</v>
      </c>
      <c r="AF3576" s="37">
        <f t="shared" si="915"/>
        <v>6.5087994310197272</v>
      </c>
      <c r="AG3576" s="37">
        <f t="shared" si="928"/>
        <v>5.1888463380670817E-2</v>
      </c>
      <c r="AH3576" s="37">
        <f t="shared" si="916"/>
        <v>0.97146260164473541</v>
      </c>
      <c r="AI3576">
        <f>AF3576*EXP(Info!$B$6*H3576*1000)</f>
        <v>6.6585250417440047</v>
      </c>
      <c r="AJ3576">
        <f>2*SQRT((EXP(Info!$B$6*H3576)*AG3576)^2+(Info!$B$6*H3576*0.01*AI3576)^2)</f>
        <v>0.1037792870284063</v>
      </c>
      <c r="AK3576">
        <f t="shared" si="917"/>
        <v>3.731152447682308E-2</v>
      </c>
      <c r="AL3576">
        <f t="shared" si="918"/>
        <v>3.4571000431329484E-2</v>
      </c>
      <c r="AM3576"/>
      <c r="AN3576"/>
      <c r="AO3576">
        <f t="shared" si="919"/>
        <v>2.02</v>
      </c>
      <c r="AP3576">
        <f t="shared" si="920"/>
        <v>0.53727595726238597</v>
      </c>
      <c r="AQ3576">
        <f t="shared" si="924"/>
        <v>3</v>
      </c>
      <c r="AR3576">
        <v>1</v>
      </c>
      <c r="AS3576">
        <v>1</v>
      </c>
      <c r="AT3576">
        <v>1</v>
      </c>
      <c r="AU3576">
        <v>0</v>
      </c>
      <c r="AV3576">
        <v>0</v>
      </c>
      <c r="AW3576">
        <v>0</v>
      </c>
      <c r="AX3576">
        <v>0</v>
      </c>
      <c r="AZ3576"/>
    </row>
    <row r="3577" spans="1:52">
      <c r="A3577" s="13" t="s">
        <v>108</v>
      </c>
      <c r="B3577" s="13" t="s">
        <v>222</v>
      </c>
      <c r="D3577" s="14">
        <v>-19.710699999999999</v>
      </c>
      <c r="E3577" s="14">
        <v>47.773699999999998</v>
      </c>
      <c r="F3577" s="14">
        <v>4540</v>
      </c>
      <c r="G3577" s="16">
        <v>7.4999999999999997E-2</v>
      </c>
      <c r="H3577">
        <v>2.89</v>
      </c>
      <c r="J3577">
        <f>(F3577*100*Info!$B$11)/AI3577</f>
        <v>1.6657902277394088</v>
      </c>
      <c r="K3577">
        <f>2*((F3577*100*Info!$B$11)/AI3577^2)*(AJ3577/2)</f>
        <v>4.8441948240812084E-2</v>
      </c>
      <c r="L3577">
        <f t="shared" si="925"/>
        <v>0.21495327126809757</v>
      </c>
      <c r="M3577">
        <f t="shared" si="926"/>
        <v>3.8313175280794618</v>
      </c>
      <c r="N3577">
        <f t="shared" si="921"/>
        <v>0.18678858283367872</v>
      </c>
      <c r="O3577" s="23">
        <v>0.30081973360000003</v>
      </c>
      <c r="P3577" s="23">
        <v>2.256148002E-2</v>
      </c>
      <c r="S3577" s="23">
        <v>7</v>
      </c>
      <c r="T3577" s="23">
        <v>0.2</v>
      </c>
      <c r="U3577" s="23">
        <v>0.55781917019999994</v>
      </c>
      <c r="V3577" s="23">
        <v>2.1827706659999998E-2</v>
      </c>
      <c r="W3577" s="37">
        <f>U3577*Info!$B$2</f>
        <v>0.26775320169599998</v>
      </c>
      <c r="X3577" s="37">
        <f>W3577*SQRT((0.5*V3577/U3577)^2+Info!$B$3^2)</f>
        <v>1.4376122292223436E-2</v>
      </c>
      <c r="Y3577" s="28">
        <f>W3577*Info!$D$2</f>
        <v>0.21688009337375999</v>
      </c>
      <c r="Z3577" s="28">
        <f>Y3577*SQRT(Info!$D$3^2+(X3577/W3577)^2)</f>
        <v>1.5911961595018242E-2</v>
      </c>
      <c r="AA3577" s="37">
        <f t="shared" si="913"/>
        <v>3.3066531904000052E-2</v>
      </c>
      <c r="AB3577" s="37">
        <f t="shared" si="914"/>
        <v>1.8273696597409579E-2</v>
      </c>
      <c r="AC3577" s="37">
        <f>(1-EXP(-Info!$B$6*H3577*1000))+(Info!$B$6/(Info!$B$6-Info!$B$7))*(EXP(-Info!$B$7*H3577*1000)-EXP(-Info!$B$6*H3577*1000))*(Info!$B$9-1)</f>
        <v>2.9978621074427288E-2</v>
      </c>
      <c r="AD3577" s="37">
        <f>SQRT((Info!$B$6*EXP(-Info!$B$6*H3577*1000)+(Info!$B$6/(Info!$B$6+Info!$B$7))*(Info!$B$9-1)*(-Info!$B$7*EXP(-Info!$B$7*H3577*1000)+Info!$B$6*EXP(-Info!$B$6*H3577*1000)))^2*(0.01*H3577*1000)^2)</f>
        <v>2.7798931150048629E-4</v>
      </c>
      <c r="AE3577" s="37">
        <f t="shared" si="927"/>
        <v>5.4789734021319636E-4</v>
      </c>
      <c r="AF3577" s="37">
        <f t="shared" si="915"/>
        <v>6.7821286175960447</v>
      </c>
      <c r="AG3577" s="37">
        <f t="shared" si="928"/>
        <v>0.10125952159326426</v>
      </c>
      <c r="AH3577" s="37">
        <f t="shared" si="916"/>
        <v>0.96887551679943495</v>
      </c>
      <c r="AI3577">
        <f>AF3577*EXP(Info!$B$6*H3577*1000)</f>
        <v>6.9642777874079176</v>
      </c>
      <c r="AJ3577">
        <f>2*SQRT((EXP(Info!$B$6*H3577)*AG3577)^2+(Info!$B$6*H3577*0.01*AI3577)^2)</f>
        <v>0.20252441063367058</v>
      </c>
      <c r="AK3577">
        <f t="shared" si="917"/>
        <v>4.3968567472748868E-2</v>
      </c>
      <c r="AL3577">
        <f t="shared" si="918"/>
        <v>4.8597068731151036E-2</v>
      </c>
      <c r="AM3577"/>
      <c r="AN3577"/>
      <c r="AO3577">
        <f t="shared" si="919"/>
        <v>2.2999999999999998</v>
      </c>
      <c r="AP3577">
        <f t="shared" si="920"/>
        <v>0.53927822791056901</v>
      </c>
      <c r="AQ3577">
        <f t="shared" si="924"/>
        <v>3</v>
      </c>
      <c r="AR3577">
        <v>1</v>
      </c>
      <c r="AS3577">
        <v>1</v>
      </c>
      <c r="AT3577">
        <v>1</v>
      </c>
      <c r="AU3577">
        <v>0</v>
      </c>
      <c r="AV3577">
        <v>0</v>
      </c>
      <c r="AW3577">
        <v>0</v>
      </c>
      <c r="AX3577">
        <v>0</v>
      </c>
    </row>
    <row r="3578" spans="1:52">
      <c r="A3578" s="13" t="s">
        <v>108</v>
      </c>
      <c r="B3578" s="13" t="s">
        <v>222</v>
      </c>
      <c r="D3578" s="14">
        <v>-19.710699999999999</v>
      </c>
      <c r="E3578" s="14">
        <v>47.773699999999998</v>
      </c>
      <c r="F3578" s="14">
        <v>4540</v>
      </c>
      <c r="G3578" s="16">
        <v>0.105</v>
      </c>
      <c r="H3578">
        <v>3</v>
      </c>
      <c r="J3578">
        <f>(F3578*100*Info!$B$11)/AI3578</f>
        <v>1.7311464475914808</v>
      </c>
      <c r="K3578">
        <f>2*((F3578*100*Info!$B$11)/AI3578^2)*(AJ3578/2)</f>
        <v>2.6696841598114168E-2</v>
      </c>
      <c r="L3578">
        <f t="shared" si="925"/>
        <v>0.17663551421595844</v>
      </c>
      <c r="M3578">
        <f t="shared" si="926"/>
        <v>3.2718667896019249</v>
      </c>
      <c r="N3578">
        <f t="shared" si="921"/>
        <v>0.13126524783909868</v>
      </c>
      <c r="O3578" s="23">
        <v>0.29329924025999998</v>
      </c>
      <c r="P3578" s="23">
        <v>1.5040986679999998E-2</v>
      </c>
      <c r="S3578" s="23">
        <v>6.7</v>
      </c>
      <c r="T3578" s="23">
        <v>0.1</v>
      </c>
      <c r="U3578" s="23">
        <v>0.45838183985999997</v>
      </c>
      <c r="V3578" s="23">
        <v>1.697710518E-2</v>
      </c>
      <c r="W3578" s="37">
        <f>U3578*Info!$B$2</f>
        <v>0.22002328313279998</v>
      </c>
      <c r="X3578" s="37">
        <f>W3578*SQRT((0.5*V3578/U3578)^2+Info!$B$3^2)</f>
        <v>1.1731462218249052E-2</v>
      </c>
      <c r="Y3578" s="28">
        <f>W3578*Info!$D$2</f>
        <v>0.17821885933756801</v>
      </c>
      <c r="Z3578" s="28">
        <f>Y3578*SQRT(Info!$D$3^2+(X3578/W3578)^2)</f>
        <v>1.3026976405522502E-2</v>
      </c>
      <c r="AA3578" s="37">
        <f t="shared" si="913"/>
        <v>7.3275957127200003E-2</v>
      </c>
      <c r="AB3578" s="37">
        <f t="shared" si="914"/>
        <v>1.3935028735355709E-2</v>
      </c>
      <c r="AC3578" s="37">
        <f>(1-EXP(-Info!$B$6*H3578*1000))+(Info!$B$6/(Info!$B$6-Info!$B$7))*(EXP(-Info!$B$7*H3578*1000)-EXP(-Info!$B$6*H3578*1000))*(Info!$B$9-1)</f>
        <v>3.110343384422954E-2</v>
      </c>
      <c r="AD3578" s="37">
        <f>SQRT((Info!$B$6*EXP(-Info!$B$6*H3578*1000)+(Info!$B$6/(Info!$B$6+Info!$B$7))*(Info!$B$9-1)*(-Info!$B$7*EXP(-Info!$B$7*H3578*1000)+Info!$B$6*EXP(-Info!$B$6*H3578*1000)))^2*(0.01*H3578*1000)^2)</f>
        <v>2.8827268941862609E-4</v>
      </c>
      <c r="AE3578" s="37">
        <f t="shared" si="927"/>
        <v>4.3394167421761465E-4</v>
      </c>
      <c r="AF3578" s="37">
        <f t="shared" si="915"/>
        <v>6.5195020067775529</v>
      </c>
      <c r="AG3578" s="37">
        <f t="shared" si="928"/>
        <v>5.1670982375475148E-2</v>
      </c>
      <c r="AH3578" s="37">
        <f t="shared" si="916"/>
        <v>0.97306000101157508</v>
      </c>
      <c r="AI3578">
        <f>AF3578*EXP(Info!$B$6*H3578*1000)</f>
        <v>6.7013544103487499</v>
      </c>
      <c r="AJ3578">
        <f>2*SQRT((EXP(Info!$B$6*H3578)*AG3578)^2+(Info!$B$6*H3578*0.01*AI3578)^2)</f>
        <v>0.10334480796515644</v>
      </c>
      <c r="AK3578">
        <f t="shared" si="917"/>
        <v>9.7435040192037844E-2</v>
      </c>
      <c r="AL3578">
        <f t="shared" si="918"/>
        <v>3.7058815418804972E-2</v>
      </c>
      <c r="AM3578"/>
      <c r="AN3578"/>
      <c r="AO3578">
        <f t="shared" si="919"/>
        <v>1.89</v>
      </c>
      <c r="AP3578">
        <f t="shared" si="920"/>
        <v>0.63985789740182575</v>
      </c>
      <c r="AQ3578">
        <f t="shared" si="924"/>
        <v>3</v>
      </c>
      <c r="AR3578">
        <v>1</v>
      </c>
      <c r="AS3578">
        <v>1</v>
      </c>
      <c r="AT3578">
        <v>1</v>
      </c>
      <c r="AU3578">
        <v>0</v>
      </c>
      <c r="AV3578">
        <v>0</v>
      </c>
      <c r="AW3578">
        <v>0</v>
      </c>
      <c r="AX3578">
        <v>0</v>
      </c>
    </row>
    <row r="3579" spans="1:52">
      <c r="A3579" s="13" t="s">
        <v>108</v>
      </c>
      <c r="B3579" s="13" t="s">
        <v>222</v>
      </c>
      <c r="D3579" s="14">
        <v>-19.710699999999999</v>
      </c>
      <c r="E3579" s="14">
        <v>47.773699999999998</v>
      </c>
      <c r="F3579" s="14">
        <v>4540</v>
      </c>
      <c r="G3579" s="16">
        <v>0.155</v>
      </c>
      <c r="H3579">
        <v>4.54</v>
      </c>
      <c r="J3579">
        <f>(F3579*100*Info!$B$11)/AI3579</f>
        <v>1.6895836887984077</v>
      </c>
      <c r="K3579">
        <f>2*((F3579*100*Info!$B$11)/AI3579^2)*(AJ3579/2)</f>
        <v>2.5722441715798603E-2</v>
      </c>
      <c r="L3579">
        <f t="shared" si="925"/>
        <v>0.20934579462632119</v>
      </c>
      <c r="M3579">
        <f t="shared" si="926"/>
        <v>3.7846674671351574</v>
      </c>
      <c r="N3579">
        <f t="shared" si="921"/>
        <v>0.11660514548360984</v>
      </c>
      <c r="O3579" s="23">
        <v>0.31586072027999995</v>
      </c>
      <c r="P3579" s="23">
        <v>7.5204933399999991E-3</v>
      </c>
      <c r="S3579" s="23">
        <v>6.8</v>
      </c>
      <c r="T3579" s="23">
        <v>0.1</v>
      </c>
      <c r="U3579" s="23">
        <v>0.54326736576000012</v>
      </c>
      <c r="V3579" s="23">
        <v>1.455180444E-2</v>
      </c>
      <c r="W3579" s="37">
        <f>U3579*Info!$B$2</f>
        <v>0.26076833556480006</v>
      </c>
      <c r="X3579" s="37">
        <f>W3579*SQRT((0.5*V3579/U3579)^2+Info!$B$3^2)</f>
        <v>1.349805174092864E-2</v>
      </c>
      <c r="Y3579" s="28">
        <f>W3579*Info!$D$2</f>
        <v>0.21122235180748805</v>
      </c>
      <c r="Z3579" s="28">
        <f>Y3579*SQRT(Info!$D$3^2+(X3579/W3579)^2)</f>
        <v>1.5201214406195046E-2</v>
      </c>
      <c r="AA3579" s="37">
        <f t="shared" si="913"/>
        <v>5.5092384715199894E-2</v>
      </c>
      <c r="AB3579" s="37">
        <f t="shared" si="914"/>
        <v>1.4012025400349258E-2</v>
      </c>
      <c r="AC3579" s="37">
        <f>(1-EXP(-Info!$B$6*H3579*1000))+(Info!$B$6/(Info!$B$6-Info!$B$7))*(EXP(-Info!$B$7*H3579*1000)-EXP(-Info!$B$6*H3579*1000))*(Info!$B$9-1)</f>
        <v>4.6727494899797162E-2</v>
      </c>
      <c r="AD3579" s="37">
        <f>SQRT((Info!$B$6*EXP(-Info!$B$6*H3579*1000)+(Info!$B$6/(Info!$B$6+Info!$B$7))*(Info!$B$9-1)*(-Info!$B$7*EXP(-Info!$B$7*H3579*1000)+Info!$B$6*EXP(-Info!$B$6*H3579*1000)))^2*(0.01*H3579*1000)^2)</f>
        <v>4.2999678090468622E-4</v>
      </c>
      <c r="AE3579" s="37">
        <f t="shared" si="927"/>
        <v>6.5517526379558556E-4</v>
      </c>
      <c r="AF3579" s="37">
        <f t="shared" si="915"/>
        <v>6.5862033190667146</v>
      </c>
      <c r="AG3579" s="37">
        <f t="shared" si="928"/>
        <v>5.2263813236783647E-2</v>
      </c>
      <c r="AH3579" s="37">
        <f t="shared" si="916"/>
        <v>0.96855931162745801</v>
      </c>
      <c r="AI3579">
        <f>AF3579*EXP(Info!$B$6*H3579*1000)</f>
        <v>6.8662037627607067</v>
      </c>
      <c r="AJ3579">
        <f>2*SQRT((EXP(Info!$B$6*H3579)*AG3579)^2+(Info!$B$6*H3579*0.01*AI3579)^2)</f>
        <v>0.1045319786568336</v>
      </c>
      <c r="AK3579">
        <f t="shared" si="917"/>
        <v>7.3256343955801301E-2</v>
      </c>
      <c r="AL3579">
        <f t="shared" si="918"/>
        <v>3.7263580349688817E-2</v>
      </c>
      <c r="AM3579"/>
      <c r="AN3579"/>
      <c r="AO3579">
        <f t="shared" si="919"/>
        <v>2.2400000000000002</v>
      </c>
      <c r="AP3579">
        <f t="shared" si="920"/>
        <v>0.58140933946608186</v>
      </c>
      <c r="AQ3579">
        <f t="shared" si="924"/>
        <v>3</v>
      </c>
      <c r="AR3579">
        <v>1</v>
      </c>
      <c r="AS3579">
        <v>1</v>
      </c>
      <c r="AT3579">
        <v>1</v>
      </c>
      <c r="AU3579">
        <v>0</v>
      </c>
      <c r="AV3579">
        <v>0</v>
      </c>
      <c r="AW3579">
        <v>0</v>
      </c>
      <c r="AX3579">
        <v>0</v>
      </c>
    </row>
    <row r="3580" spans="1:52">
      <c r="A3580" s="13" t="s">
        <v>108</v>
      </c>
      <c r="B3580" s="13" t="s">
        <v>222</v>
      </c>
      <c r="D3580" s="14">
        <v>-19.710699999999999</v>
      </c>
      <c r="E3580" s="14">
        <v>47.773699999999998</v>
      </c>
      <c r="F3580" s="14">
        <v>4540</v>
      </c>
      <c r="G3580" s="16">
        <v>0.20499999999999999</v>
      </c>
      <c r="H3580">
        <v>6.24</v>
      </c>
      <c r="J3580">
        <f>(F3580*100*Info!$B$11)/AI3580</f>
        <v>1.6012692099556463</v>
      </c>
      <c r="K3580">
        <f>2*((F3580*100*Info!$B$11)/AI3580^2)*(AJ3580/2)</f>
        <v>4.4978777604116796E-2</v>
      </c>
      <c r="L3580">
        <f t="shared" si="925"/>
        <v>0.25233644887994061</v>
      </c>
      <c r="M3580">
        <f t="shared" si="926"/>
        <v>4.323426871708655</v>
      </c>
      <c r="N3580">
        <f t="shared" si="921"/>
        <v>0.21394740632441314</v>
      </c>
      <c r="O3580" s="23">
        <v>0.36850417365999999</v>
      </c>
      <c r="P3580" s="23">
        <v>1.5040986680000002E-2</v>
      </c>
      <c r="S3580" s="23">
        <v>7.1</v>
      </c>
      <c r="T3580" s="23">
        <v>0.2</v>
      </c>
      <c r="U3580" s="23">
        <v>0.65483119980000004</v>
      </c>
      <c r="V3580" s="23">
        <v>2.6678308139999999E-2</v>
      </c>
      <c r="W3580" s="37">
        <f>U3580*Info!$B$2</f>
        <v>0.31431897590399999</v>
      </c>
      <c r="X3580" s="37">
        <f>W3580*SQRT((0.5*V3580/U3580)^2+Info!$B$3^2)</f>
        <v>1.6970174334567253E-2</v>
      </c>
      <c r="Y3580" s="28">
        <f>W3580*Info!$D$2</f>
        <v>0.25459837048223999</v>
      </c>
      <c r="Z3580" s="28">
        <f>Y3580*SQRT(Info!$D$3^2+(X3580/W3580)^2)</f>
        <v>1.8734966672736341E-2</v>
      </c>
      <c r="AA3580" s="37">
        <f t="shared" si="913"/>
        <v>5.4185197756000003E-2</v>
      </c>
      <c r="AB3580" s="37">
        <f t="shared" si="914"/>
        <v>1.8561913614242188E-2</v>
      </c>
      <c r="AC3580" s="37">
        <f>(1-EXP(-Info!$B$6*H3580*1000))+(Info!$B$6/(Info!$B$6-Info!$B$7))*(EXP(-Info!$B$7*H3580*1000)-EXP(-Info!$B$6*H3580*1000))*(Info!$B$9-1)</f>
        <v>6.3710277792624698E-2</v>
      </c>
      <c r="AD3580" s="37">
        <f>SQRT((Info!$B$6*EXP(-Info!$B$6*H3580*1000)+(Info!$B$6/(Info!$B$6+Info!$B$7))*(Info!$B$9-1)*(-Info!$B$7*EXP(-Info!$B$7*H3580*1000)+Info!$B$6*EXP(-Info!$B$6*H3580*1000)))^2*(0.01*H3580*1000)^2)</f>
        <v>5.8165795665221249E-4</v>
      </c>
      <c r="AE3580" s="37">
        <f t="shared" si="927"/>
        <v>1.1830045838046943E-3</v>
      </c>
      <c r="AF3580" s="37">
        <f t="shared" si="915"/>
        <v>6.8419494755164765</v>
      </c>
      <c r="AG3580" s="37">
        <f t="shared" si="928"/>
        <v>0.10174673693084141</v>
      </c>
      <c r="AH3580" s="37">
        <f t="shared" si="916"/>
        <v>0.96365485570654608</v>
      </c>
      <c r="AI3580">
        <f>AF3580*EXP(Info!$B$6*H3580*1000)</f>
        <v>7.2448941186148703</v>
      </c>
      <c r="AJ3580">
        <f>2*SQRT((EXP(Info!$B$6*H3580)*AG3580)^2+(Info!$B$6*H3580*0.01*AI3580)^2)</f>
        <v>0.20350511912708183</v>
      </c>
      <c r="AK3580">
        <f t="shared" si="917"/>
        <v>7.2050057456153199E-2</v>
      </c>
      <c r="AL3580">
        <f t="shared" si="918"/>
        <v>4.9363553065715673E-2</v>
      </c>
      <c r="AM3580"/>
      <c r="AN3580"/>
      <c r="AO3580">
        <f t="shared" si="919"/>
        <v>2.7</v>
      </c>
      <c r="AP3580">
        <f t="shared" si="920"/>
        <v>0.56274681745852873</v>
      </c>
      <c r="AQ3580">
        <f t="shared" si="924"/>
        <v>3</v>
      </c>
      <c r="AR3580">
        <v>1</v>
      </c>
      <c r="AS3580">
        <v>1</v>
      </c>
      <c r="AT3580">
        <v>1</v>
      </c>
      <c r="AU3580">
        <v>0</v>
      </c>
      <c r="AV3580">
        <v>0</v>
      </c>
      <c r="AW3580">
        <v>0</v>
      </c>
      <c r="AX3580">
        <v>0</v>
      </c>
    </row>
    <row r="3581" spans="1:52">
      <c r="A3581" s="13" t="s">
        <v>108</v>
      </c>
      <c r="B3581" s="13" t="s">
        <v>222</v>
      </c>
      <c r="D3581" s="14">
        <v>-19.710699999999999</v>
      </c>
      <c r="E3581" s="14">
        <v>47.773699999999998</v>
      </c>
      <c r="F3581" s="14">
        <v>4540</v>
      </c>
      <c r="G3581" s="16">
        <v>0.255</v>
      </c>
      <c r="H3581">
        <v>7.46</v>
      </c>
      <c r="J3581">
        <f>(F3581*100*Info!$B$11)/AI3581</f>
        <v>1.6364890065604976</v>
      </c>
      <c r="K3581">
        <f>2*((F3581*100*Info!$B$11)/AI3581^2)*(AJ3581/2)</f>
        <v>2.4786358581322086E-2</v>
      </c>
      <c r="L3581">
        <f t="shared" si="925"/>
        <v>0.26915887880526995</v>
      </c>
      <c r="M3581">
        <f t="shared" si="926"/>
        <v>4.7130883441578177</v>
      </c>
      <c r="N3581">
        <f t="shared" si="921"/>
        <v>0.13497573473069235</v>
      </c>
      <c r="O3581" s="23">
        <v>0.44370910705999994</v>
      </c>
      <c r="P3581" s="23">
        <v>1.5040986679999998E-2</v>
      </c>
      <c r="S3581" s="23">
        <v>6.9</v>
      </c>
      <c r="T3581" s="23">
        <v>0.1</v>
      </c>
      <c r="U3581" s="23">
        <v>0.69848661312000004</v>
      </c>
      <c r="V3581" s="23">
        <v>1.6977105180000004E-2</v>
      </c>
      <c r="W3581" s="37">
        <f>U3581*Info!$B$2</f>
        <v>0.33527357429760002</v>
      </c>
      <c r="X3581" s="37">
        <f>W3581*SQRT((0.5*V3581/U3581)^2+Info!$B$3^2)</f>
        <v>1.7251739536423137E-2</v>
      </c>
      <c r="Y3581" s="28">
        <f>W3581*Info!$D$2</f>
        <v>0.27157159518105606</v>
      </c>
      <c r="Z3581" s="28">
        <f>Y3581*SQRT(Info!$D$3^2+(X3581/W3581)^2)</f>
        <v>1.9484557005434781E-2</v>
      </c>
      <c r="AA3581" s="37">
        <f t="shared" si="913"/>
        <v>0.10843553276239992</v>
      </c>
      <c r="AB3581" s="37">
        <f t="shared" si="914"/>
        <v>1.881967951665409E-2</v>
      </c>
      <c r="AC3581" s="37">
        <f>(1-EXP(-Info!$B$6*H3581*1000))+(Info!$B$6/(Info!$B$6-Info!$B$7))*(EXP(-Info!$B$7*H3581*1000)-EXP(-Info!$B$6*H3581*1000))*(Info!$B$9-1)</f>
        <v>7.5729160061366624E-2</v>
      </c>
      <c r="AD3581" s="37">
        <f>SQRT((Info!$B$6*EXP(-Info!$B$6*H3581*1000)+(Info!$B$6/(Info!$B$6+Info!$B$7))*(Info!$B$9-1)*(-Info!$B$7*EXP(-Info!$B$7*H3581*1000)+Info!$B$6*EXP(-Info!$B$6*H3581*1000)))^2*(0.01*H3581*1000)^2)</f>
        <v>6.874644115436564E-4</v>
      </c>
      <c r="AE3581" s="37">
        <f t="shared" si="927"/>
        <v>1.4271467584919509E-3</v>
      </c>
      <c r="AF3581" s="37">
        <f t="shared" si="915"/>
        <v>6.6202166730020409</v>
      </c>
      <c r="AG3581" s="37">
        <f t="shared" si="928"/>
        <v>5.3681325519851983E-2</v>
      </c>
      <c r="AH3581" s="37">
        <f t="shared" si="916"/>
        <v>0.95945169173942613</v>
      </c>
      <c r="AI3581">
        <f>AF3581*EXP(Info!$B$6*H3581*1000)</f>
        <v>7.0889726939927815</v>
      </c>
      <c r="AJ3581">
        <f>2*SQRT((EXP(Info!$B$6*H3581)*AG3581)^2+(Info!$B$6*H3581*0.01*AI3581)^2)</f>
        <v>0.10736999665876479</v>
      </c>
      <c r="AK3581">
        <f t="shared" si="917"/>
        <v>0.14418672791416318</v>
      </c>
      <c r="AL3581">
        <f t="shared" si="918"/>
        <v>5.0049055706589886E-2</v>
      </c>
      <c r="AM3581"/>
      <c r="AN3581"/>
      <c r="AO3581">
        <f t="shared" si="919"/>
        <v>2.88</v>
      </c>
      <c r="AP3581">
        <f t="shared" si="920"/>
        <v>0.63524353756479324</v>
      </c>
      <c r="AQ3581">
        <f t="shared" si="924"/>
        <v>3</v>
      </c>
      <c r="AR3581">
        <v>1</v>
      </c>
      <c r="AS3581">
        <v>1</v>
      </c>
      <c r="AT3581">
        <v>1</v>
      </c>
      <c r="AU3581">
        <v>0</v>
      </c>
      <c r="AV3581">
        <v>0</v>
      </c>
      <c r="AW3581">
        <v>0</v>
      </c>
      <c r="AX3581">
        <v>0</v>
      </c>
    </row>
    <row r="3582" spans="1:52">
      <c r="A3582" s="13" t="s">
        <v>108</v>
      </c>
      <c r="B3582" s="13" t="s">
        <v>222</v>
      </c>
      <c r="D3582" s="14">
        <v>-19.710699999999999</v>
      </c>
      <c r="E3582" s="14">
        <v>47.773699999999998</v>
      </c>
      <c r="F3582" s="14">
        <v>4540</v>
      </c>
      <c r="G3582" s="16">
        <v>0.30499999999999999</v>
      </c>
      <c r="H3582">
        <v>8.9</v>
      </c>
      <c r="J3582">
        <f>(F3582*100*Info!$B$11)/AI3582</f>
        <v>1.7330430529589969</v>
      </c>
      <c r="K3582">
        <f>2*((F3582*100*Info!$B$11)/AI3582^2)*(AJ3582/2)</f>
        <v>2.8580110107615419E-2</v>
      </c>
      <c r="L3582">
        <f t="shared" si="925"/>
        <v>0.31962616858125814</v>
      </c>
      <c r="M3582">
        <f t="shared" si="926"/>
        <v>5.927007247739061</v>
      </c>
      <c r="N3582">
        <f t="shared" si="921"/>
        <v>0.19896800566385886</v>
      </c>
      <c r="O3582" s="23">
        <v>0.48883206709999999</v>
      </c>
      <c r="P3582" s="23">
        <v>1.5040986679999998E-2</v>
      </c>
      <c r="S3582" s="23">
        <v>6.5</v>
      </c>
      <c r="T3582" s="23">
        <v>0.1</v>
      </c>
      <c r="U3582" s="23">
        <v>0.82945285308000005</v>
      </c>
      <c r="V3582" s="23">
        <v>2.4253007400000002E-2</v>
      </c>
      <c r="W3582" s="37">
        <f>U3582*Info!$B$2</f>
        <v>0.39813736947840001</v>
      </c>
      <c r="X3582" s="37">
        <f>W3582*SQRT((0.5*V3582/U3582)^2+Info!$B$3^2)</f>
        <v>2.0740400536912267E-2</v>
      </c>
      <c r="Y3582" s="28">
        <f>W3582*Info!$D$2</f>
        <v>0.32249126927750404</v>
      </c>
      <c r="Z3582" s="28">
        <f>Y3582*SQRT(Info!$D$3^2+(X3582/W3582)^2)</f>
        <v>2.3285881730977672E-2</v>
      </c>
      <c r="AA3582" s="37">
        <f t="shared" si="913"/>
        <v>9.0694697621599984E-2</v>
      </c>
      <c r="AB3582" s="37">
        <f t="shared" si="914"/>
        <v>2.2061777682420222E-2</v>
      </c>
      <c r="AC3582" s="37">
        <f>(1-EXP(-Info!$B$6*H3582*1000))+(Info!$B$6/(Info!$B$6-Info!$B$7))*(EXP(-Info!$B$7*H3582*1000)-EXP(-Info!$B$6*H3582*1000))*(Info!$B$9-1)</f>
        <v>8.9736355805792173E-2</v>
      </c>
      <c r="AD3582" s="37">
        <f>SQRT((Info!$B$6*EXP(-Info!$B$6*H3582*1000)+(Info!$B$6/(Info!$B$6+Info!$B$7))*(Info!$B$9-1)*(-Info!$B$7*EXP(-Info!$B$7*H3582*1000)+Info!$B$6*EXP(-Info!$B$6*H3582*1000)))^2*(0.01*H3582*1000)^2)</f>
        <v>8.0915553283638091E-4</v>
      </c>
      <c r="AE3582" s="37">
        <f t="shared" si="927"/>
        <v>1.9811032214027244E-3</v>
      </c>
      <c r="AF3582" s="37">
        <f t="shared" si="915"/>
        <v>6.1693701190670254</v>
      </c>
      <c r="AG3582" s="37">
        <f t="shared" si="928"/>
        <v>5.5192001757165252E-2</v>
      </c>
      <c r="AH3582" s="37">
        <f t="shared" si="916"/>
        <v>0.94913386447185011</v>
      </c>
      <c r="AI3582">
        <f>AF3582*EXP(Info!$B$6*H3582*1000)</f>
        <v>6.6940205909594432</v>
      </c>
      <c r="AJ3582">
        <f>2*SQRT((EXP(Info!$B$6*H3582)*AG3582)^2+(Info!$B$6*H3582*0.01*AI3582)^2)</f>
        <v>0.11039301373708701</v>
      </c>
      <c r="AK3582">
        <f t="shared" si="917"/>
        <v>0.12059673942744149</v>
      </c>
      <c r="AL3582">
        <f t="shared" si="918"/>
        <v>5.867109156862834E-2</v>
      </c>
      <c r="AM3582"/>
      <c r="AN3582"/>
      <c r="AO3582">
        <f t="shared" si="919"/>
        <v>3.42</v>
      </c>
      <c r="AP3582">
        <f t="shared" si="920"/>
        <v>0.5893428002385237</v>
      </c>
      <c r="AQ3582">
        <f t="shared" si="924"/>
        <v>3</v>
      </c>
      <c r="AR3582">
        <v>1</v>
      </c>
      <c r="AS3582">
        <v>1</v>
      </c>
      <c r="AT3582">
        <v>1</v>
      </c>
      <c r="AU3582">
        <v>0</v>
      </c>
      <c r="AV3582">
        <v>0</v>
      </c>
      <c r="AW3582">
        <v>0</v>
      </c>
      <c r="AX3582">
        <v>0</v>
      </c>
    </row>
    <row r="3583" spans="1:52">
      <c r="A3583" s="13" t="s">
        <v>108</v>
      </c>
      <c r="B3583" s="13" t="s">
        <v>222</v>
      </c>
      <c r="D3583" s="14">
        <v>-19.710699999999999</v>
      </c>
      <c r="E3583" s="14">
        <v>47.773699999999998</v>
      </c>
      <c r="F3583" s="14">
        <v>4540</v>
      </c>
      <c r="G3583" s="16">
        <v>0.35499999999999998</v>
      </c>
      <c r="H3583">
        <v>10.050000000000001</v>
      </c>
      <c r="J3583">
        <f>(F3583*100*Info!$B$11)/AI3583</f>
        <v>2.0214433064700339</v>
      </c>
      <c r="K3583">
        <f>2*((F3583*100*Info!$B$11)/AI3583^2)*(AJ3583/2)</f>
        <v>4.2322080533938343E-2</v>
      </c>
      <c r="L3583">
        <f t="shared" si="925"/>
        <v>0.45233644910330095</v>
      </c>
      <c r="M3583">
        <f t="shared" si="926"/>
        <v>9.7837856142415127</v>
      </c>
      <c r="N3583">
        <f t="shared" si="921"/>
        <v>0.38284008248672352</v>
      </c>
      <c r="O3583" s="23">
        <v>0.66180341391999997</v>
      </c>
      <c r="P3583" s="23">
        <v>2.2561480019999997E-2</v>
      </c>
      <c r="S3583" s="23">
        <v>5.7</v>
      </c>
      <c r="T3583" s="23">
        <v>0.1</v>
      </c>
      <c r="U3583" s="23">
        <v>1.17384555816</v>
      </c>
      <c r="V3583" s="23">
        <v>3.8804811840000002E-2</v>
      </c>
      <c r="W3583" s="37">
        <f>U3583*Info!$B$2</f>
        <v>0.56344586791679996</v>
      </c>
      <c r="X3583" s="37">
        <f>W3583*SQRT((0.5*V3583/U3583)^2+Info!$B$3^2)</f>
        <v>2.9671753710977512E-2</v>
      </c>
      <c r="Y3583" s="28">
        <f>W3583*Info!$D$2</f>
        <v>0.45639115301260802</v>
      </c>
      <c r="Z3583" s="28">
        <f>Y3583*SQRT(Info!$D$3^2+(X3583/W3583)^2)</f>
        <v>3.3141683117520943E-2</v>
      </c>
      <c r="AA3583" s="37">
        <f t="shared" si="913"/>
        <v>9.8357546003200014E-2</v>
      </c>
      <c r="AB3583" s="37">
        <f t="shared" si="914"/>
        <v>3.1743787793174945E-2</v>
      </c>
      <c r="AC3583" s="37">
        <f>(1-EXP(-Info!$B$6*H3583*1000))+(Info!$B$6/(Info!$B$6-Info!$B$7))*(EXP(-Info!$B$7*H3583*1000)-EXP(-Info!$B$6*H3583*1000))*(Info!$B$9-1)</f>
        <v>0.10078507997645179</v>
      </c>
      <c r="AD3583" s="37">
        <f>SQRT((Info!$B$6*EXP(-Info!$B$6*H3583*1000)+(Info!$B$6/(Info!$B$6+Info!$B$7))*(Info!$B$9-1)*(-Info!$B$7*EXP(-Info!$B$7*H3583*1000)+Info!$B$6*EXP(-Info!$B$6*H3583*1000)))^2*(0.01*H3583*1000)^2)</f>
        <v>9.0389875138977081E-4</v>
      </c>
      <c r="AE3583" s="37">
        <f t="shared" si="927"/>
        <v>3.2005352460276297E-3</v>
      </c>
      <c r="AF3583" s="37">
        <f t="shared" si="915"/>
        <v>5.2336958738471724</v>
      </c>
      <c r="AG3583" s="37">
        <f t="shared" si="928"/>
        <v>6.007174531943648E-2</v>
      </c>
      <c r="AH3583" s="37">
        <f t="shared" si="916"/>
        <v>0.91819225856967934</v>
      </c>
      <c r="AI3583">
        <f>AF3583*EXP(Info!$B$6*H3583*1000)</f>
        <v>5.7389815704429283</v>
      </c>
      <c r="AJ3583">
        <f>2*SQRT((EXP(Info!$B$6*H3583)*AG3583)^2+(Info!$B$6*H3583*0.01*AI3583)^2)</f>
        <v>0.12015456452806243</v>
      </c>
      <c r="AK3583">
        <f t="shared" si="917"/>
        <v>0.13078602892045504</v>
      </c>
      <c r="AL3583">
        <f t="shared" si="918"/>
        <v>8.4419429257169443E-2</v>
      </c>
      <c r="AM3583"/>
      <c r="AN3583"/>
      <c r="AO3583">
        <f t="shared" si="919"/>
        <v>4.84</v>
      </c>
      <c r="AP3583">
        <f t="shared" si="920"/>
        <v>0.56379087463377653</v>
      </c>
      <c r="AQ3583">
        <f t="shared" si="924"/>
        <v>3</v>
      </c>
      <c r="AR3583">
        <v>1</v>
      </c>
      <c r="AS3583">
        <v>1</v>
      </c>
      <c r="AT3583">
        <v>1</v>
      </c>
      <c r="AU3583">
        <v>0</v>
      </c>
      <c r="AV3583">
        <v>0</v>
      </c>
      <c r="AW3583">
        <v>0</v>
      </c>
      <c r="AX3583">
        <v>0</v>
      </c>
    </row>
    <row r="3584" spans="1:52">
      <c r="A3584" s="13" t="s">
        <v>108</v>
      </c>
      <c r="B3584" s="13" t="s">
        <v>222</v>
      </c>
      <c r="D3584" s="14">
        <v>-19.710699999999999</v>
      </c>
      <c r="E3584" s="14">
        <v>47.773699999999998</v>
      </c>
      <c r="F3584" s="14">
        <v>4540</v>
      </c>
      <c r="G3584" s="16">
        <v>0.40500000000000003</v>
      </c>
      <c r="H3584">
        <v>12.97</v>
      </c>
      <c r="J3584">
        <f>(F3584*100*Info!$B$11)/AI3584</f>
        <v>2.3053001608575507</v>
      </c>
      <c r="K3584">
        <f>2*((F3584*100*Info!$B$11)/AI3584^2)*(AJ3584/2)</f>
        <v>5.7125097391767389E-2</v>
      </c>
      <c r="L3584">
        <f t="shared" si="925"/>
        <v>0.51401869216284202</v>
      </c>
      <c r="M3584">
        <f t="shared" si="926"/>
        <v>12.679150898876626</v>
      </c>
      <c r="N3584">
        <f t="shared" si="921"/>
        <v>0.38968989004625398</v>
      </c>
      <c r="O3584" s="23">
        <v>0.74452884065999991</v>
      </c>
      <c r="P3584" s="23">
        <v>2.2561480019999997E-2</v>
      </c>
      <c r="S3584" s="23">
        <v>5</v>
      </c>
      <c r="T3584" s="23">
        <v>0.1</v>
      </c>
      <c r="U3584" s="23">
        <v>1.3339154070000001</v>
      </c>
      <c r="V3584" s="23">
        <v>2.4253007400000005E-2</v>
      </c>
      <c r="W3584" s="37">
        <f>U3584*Info!$B$2</f>
        <v>0.64027939536</v>
      </c>
      <c r="X3584" s="37">
        <f>W3584*SQRT((0.5*V3584/U3584)^2+Info!$B$3^2)</f>
        <v>3.253882392312326E-2</v>
      </c>
      <c r="Y3584" s="28">
        <f>W3584*Info!$D$2</f>
        <v>0.5186263102416</v>
      </c>
      <c r="Z3584" s="28">
        <f>Y3584*SQRT(Info!$D$3^2+(X3584/W3584)^2)</f>
        <v>3.6974253779651634E-2</v>
      </c>
      <c r="AA3584" s="37">
        <f t="shared" si="913"/>
        <v>0.10424944529999991</v>
      </c>
      <c r="AB3584" s="37">
        <f t="shared" si="914"/>
        <v>3.4438788559896141E-2</v>
      </c>
      <c r="AC3584" s="37">
        <f>(1-EXP(-Info!$B$6*H3584*1000))+(Info!$B$6/(Info!$B$6-Info!$B$7))*(EXP(-Info!$B$7*H3584*1000)-EXP(-Info!$B$6*H3584*1000))*(Info!$B$9-1)</f>
        <v>0.12829955811438135</v>
      </c>
      <c r="AD3584" s="37">
        <f>SQRT((Info!$B$6*EXP(-Info!$B$6*H3584*1000)+(Info!$B$6/(Info!$B$6+Info!$B$7))*(Info!$B$9-1)*(-Info!$B$7*EXP(-Info!$B$7*H3584*1000)+Info!$B$6*EXP(-Info!$B$6*H3584*1000)))^2*(0.01*H3584*1000)^2)</f>
        <v>1.1349738538286871E-3</v>
      </c>
      <c r="AE3584" s="37">
        <f t="shared" si="927"/>
        <v>4.4200652928969106E-3</v>
      </c>
      <c r="AF3584" s="37">
        <f t="shared" si="915"/>
        <v>4.4679985319927411</v>
      </c>
      <c r="AG3584" s="37">
        <f t="shared" si="928"/>
        <v>6.2342861818780466E-2</v>
      </c>
      <c r="AH3584" s="37">
        <f t="shared" si="916"/>
        <v>0.89359970639854824</v>
      </c>
      <c r="AI3584">
        <f>AF3584*EXP(Info!$B$6*H3584*1000)</f>
        <v>5.0323277109438385</v>
      </c>
      <c r="AJ3584">
        <f>2*SQRT((EXP(Info!$B$6*H3584)*AG3584)^2+(Info!$B$6*H3584*0.01*AI3584)^2)</f>
        <v>0.12470055547474544</v>
      </c>
      <c r="AK3584">
        <f t="shared" si="917"/>
        <v>0.13862048741540989</v>
      </c>
      <c r="AL3584">
        <f t="shared" si="918"/>
        <v>9.158651429618779E-2</v>
      </c>
      <c r="AM3584"/>
      <c r="AN3584"/>
      <c r="AO3584">
        <f t="shared" si="919"/>
        <v>5.5</v>
      </c>
      <c r="AP3584">
        <f t="shared" si="920"/>
        <v>0.55815296588743868</v>
      </c>
      <c r="AQ3584">
        <f t="shared" si="924"/>
        <v>3</v>
      </c>
      <c r="AR3584">
        <v>1</v>
      </c>
      <c r="AS3584">
        <v>1</v>
      </c>
      <c r="AT3584">
        <v>1</v>
      </c>
      <c r="AU3584">
        <v>0</v>
      </c>
      <c r="AV3584">
        <v>0</v>
      </c>
      <c r="AW3584">
        <v>0</v>
      </c>
      <c r="AX3584">
        <v>0</v>
      </c>
    </row>
    <row r="3585" spans="1:52">
      <c r="A3585" s="13" t="s">
        <v>108</v>
      </c>
      <c r="B3585" s="13" t="s">
        <v>222</v>
      </c>
      <c r="D3585" s="14">
        <v>-19.710699999999999</v>
      </c>
      <c r="E3585" s="14">
        <v>47.773699999999998</v>
      </c>
      <c r="F3585" s="14">
        <v>4540</v>
      </c>
      <c r="G3585" s="16">
        <v>0.45500000000000002</v>
      </c>
      <c r="H3585">
        <v>15.53</v>
      </c>
      <c r="J3585">
        <f>(F3585*100*Info!$B$11)/AI3585</f>
        <v>2.9934946522291406</v>
      </c>
      <c r="K3585">
        <f>2*((F3585*100*Info!$B$11)/AI3585^2)*(AJ3585/2)</f>
        <v>9.6450165112147698E-2</v>
      </c>
      <c r="L3585">
        <f t="shared" si="925"/>
        <v>0.51401869216284202</v>
      </c>
      <c r="M3585">
        <f t="shared" si="926"/>
        <v>16.464220605647544</v>
      </c>
      <c r="N3585">
        <f t="shared" si="921"/>
        <v>0.60910983594939694</v>
      </c>
      <c r="O3585" s="23">
        <v>0.77461081401999998</v>
      </c>
      <c r="P3585" s="23">
        <v>3.0081973359999997E-2</v>
      </c>
      <c r="S3585" s="23">
        <v>3.9</v>
      </c>
      <c r="T3585" s="23">
        <v>0.1</v>
      </c>
      <c r="U3585" s="23">
        <v>1.3339154070000001</v>
      </c>
      <c r="V3585" s="23">
        <v>2.4253007400000005E-2</v>
      </c>
      <c r="W3585" s="37">
        <f>U3585*Info!$B$2</f>
        <v>0.64027939536</v>
      </c>
      <c r="X3585" s="37">
        <f>W3585*SQRT((0.5*V3585/U3585)^2+Info!$B$3^2)</f>
        <v>3.253882392312326E-2</v>
      </c>
      <c r="Y3585" s="28">
        <f>W3585*Info!$D$2</f>
        <v>0.5186263102416</v>
      </c>
      <c r="Z3585" s="28">
        <f>Y3585*SQRT(Info!$D$3^2+(X3585/W3585)^2)</f>
        <v>3.6974253779651634E-2</v>
      </c>
      <c r="AA3585" s="37">
        <f t="shared" si="913"/>
        <v>0.13433141865999998</v>
      </c>
      <c r="AB3585" s="37">
        <f t="shared" si="914"/>
        <v>3.5846985125780884E-2</v>
      </c>
      <c r="AC3585" s="37">
        <f>(1-EXP(-Info!$B$6*H3585*1000))+(Info!$B$6/(Info!$B$6-Info!$B$7))*(EXP(-Info!$B$7*H3585*1000)-EXP(-Info!$B$6*H3585*1000))*(Info!$B$9-1)</f>
        <v>0.15179771528901728</v>
      </c>
      <c r="AD3585" s="37">
        <f>SQRT((Info!$B$6*EXP(-Info!$B$6*H3585*1000)+(Info!$B$6/(Info!$B$6+Info!$B$7))*(Info!$B$9-1)*(-Info!$B$7*EXP(-Info!$B$7*H3585*1000)+Info!$B$6*EXP(-Info!$B$6*H3585*1000)))^2*(0.01*H3585*1000)^2)</f>
        <v>1.3267012914919233E-3</v>
      </c>
      <c r="AE3585" s="37">
        <f t="shared" si="927"/>
        <v>5.4444081191701273E-3</v>
      </c>
      <c r="AF3585" s="37">
        <f t="shared" si="915"/>
        <v>3.3609824873142791</v>
      </c>
      <c r="AG3585" s="37">
        <f t="shared" si="928"/>
        <v>6.2423849787802813E-2</v>
      </c>
      <c r="AH3585" s="37">
        <f t="shared" si="916"/>
        <v>0.86179038136263564</v>
      </c>
      <c r="AI3585">
        <f>AF3585*EXP(Info!$B$6*H3585*1000)</f>
        <v>3.8754122620155353</v>
      </c>
      <c r="AJ3585">
        <f>2*SQRT((EXP(Info!$B$6*H3585)*AG3585)^2+(Info!$B$6*H3585*0.01*AI3585)^2)</f>
        <v>0.12486548197796093</v>
      </c>
      <c r="AK3585">
        <f t="shared" si="917"/>
        <v>0.17862048739220196</v>
      </c>
      <c r="AL3585">
        <f t="shared" si="918"/>
        <v>9.5331472243501678E-2</v>
      </c>
      <c r="AM3585"/>
      <c r="AN3585"/>
      <c r="AO3585">
        <f t="shared" si="919"/>
        <v>5.5</v>
      </c>
      <c r="AP3585">
        <f t="shared" si="920"/>
        <v>0.58070460087278974</v>
      </c>
      <c r="AQ3585">
        <f t="shared" si="924"/>
        <v>3</v>
      </c>
      <c r="AR3585">
        <v>1</v>
      </c>
      <c r="AS3585">
        <v>1</v>
      </c>
      <c r="AT3585">
        <v>1</v>
      </c>
      <c r="AU3585">
        <v>0</v>
      </c>
      <c r="AV3585">
        <v>0</v>
      </c>
      <c r="AW3585">
        <v>0</v>
      </c>
      <c r="AX3585">
        <v>0</v>
      </c>
    </row>
    <row r="3586" spans="1:52">
      <c r="A3586" s="13" t="s">
        <v>110</v>
      </c>
      <c r="B3586" s="13" t="s">
        <v>222</v>
      </c>
      <c r="D3586" s="14">
        <v>-21.2423</v>
      </c>
      <c r="E3586" s="14">
        <v>49.792499999999997</v>
      </c>
      <c r="F3586" s="14">
        <v>4067</v>
      </c>
      <c r="G3586" s="16">
        <v>2.5000000000000001E-2</v>
      </c>
      <c r="H3586">
        <v>2.8650000000000002</v>
      </c>
      <c r="J3586">
        <f>(F3586*100*Info!$B$11)/AI3586</f>
        <v>2.0405345056530781</v>
      </c>
      <c r="K3586">
        <f>2*((F3586*100*Info!$B$11)/AI3586^2)*(AJ3586/2)</f>
        <v>4.0882717236389851E-2</v>
      </c>
      <c r="L3586">
        <f t="shared" si="925"/>
        <v>0.13644859828322717</v>
      </c>
      <c r="M3586">
        <f t="shared" si="926"/>
        <v>2.9791803815806479</v>
      </c>
      <c r="N3586">
        <f t="shared" si="921"/>
        <v>0.13620705126633748</v>
      </c>
      <c r="O3586" s="23">
        <v>0.21809430685999998</v>
      </c>
      <c r="P3586" s="23">
        <v>7.5204933400000009E-3</v>
      </c>
      <c r="S3586" s="23">
        <v>5.0999999999999996</v>
      </c>
      <c r="T3586" s="23">
        <v>0.1</v>
      </c>
      <c r="U3586" s="23">
        <v>0.35409390804000002</v>
      </c>
      <c r="V3586" s="23">
        <v>1.455180444E-2</v>
      </c>
      <c r="W3586" s="37">
        <f>U3586*Info!$B$2</f>
        <v>0.16996507585920001</v>
      </c>
      <c r="X3586" s="37">
        <f>W3586*SQRT((0.5*V3586/U3586)^2+Info!$B$3^2)</f>
        <v>9.1878945492019689E-3</v>
      </c>
      <c r="Y3586" s="28">
        <f>W3586*Info!$D$2</f>
        <v>0.13767171144595203</v>
      </c>
      <c r="Z3586" s="28">
        <f>Y3586*SQRT(Info!$D$3^2+(X3586/W3586)^2)</f>
        <v>1.0137554466929778E-2</v>
      </c>
      <c r="AA3586" s="37">
        <f t="shared" si="913"/>
        <v>4.8129231000799966E-2</v>
      </c>
      <c r="AB3586" s="37">
        <f t="shared" si="914"/>
        <v>9.9275808365634245E-3</v>
      </c>
      <c r="AC3586" s="37">
        <f>(1-EXP(-Info!$B$6*H3586*1000))+(Info!$B$6/(Info!$B$6-Info!$B$7))*(EXP(-Info!$B$7*H3586*1000)-EXP(-Info!$B$6*H3586*1000))*(Info!$B$9-1)</f>
        <v>2.9722817165987177E-2</v>
      </c>
      <c r="AD3586" s="37">
        <f>SQRT((Info!$B$6*EXP(-Info!$B$6*H3586*1000)+(Info!$B$6/(Info!$B$6+Info!$B$7))*(Info!$B$9-1)*(-Info!$B$7*EXP(-Info!$B$7*H3586*1000)+Info!$B$6*EXP(-Info!$B$6*H3586*1000)))^2*(0.01*H3586*1000)^2)</f>
        <v>2.7564917748994873E-4</v>
      </c>
      <c r="AE3586" s="37">
        <f t="shared" si="927"/>
        <v>2.9537376088252483E-4</v>
      </c>
      <c r="AF3586" s="37">
        <f t="shared" si="915"/>
        <v>4.9608977522206716</v>
      </c>
      <c r="AG3586" s="37">
        <f t="shared" si="928"/>
        <v>5.1018205145110566E-2</v>
      </c>
      <c r="AH3586" s="37">
        <f t="shared" si="916"/>
        <v>0.97272504945503369</v>
      </c>
      <c r="AI3586">
        <f>AF3586*EXP(Info!$B$6*H3586*1000)</f>
        <v>5.0929659438444874</v>
      </c>
      <c r="AJ3586">
        <f>2*SQRT((EXP(Info!$B$6*H3586)*AG3586)^2+(Info!$B$6*H3586*0.01*AI3586)^2)</f>
        <v>0.10203909122826522</v>
      </c>
      <c r="AK3586">
        <f t="shared" si="917"/>
        <v>6.3997438461763714E-2</v>
      </c>
      <c r="AL3586">
        <f t="shared" si="918"/>
        <v>2.6401408476756771E-2</v>
      </c>
      <c r="AM3586"/>
      <c r="AN3586"/>
      <c r="AO3586">
        <f t="shared" si="919"/>
        <v>1.46</v>
      </c>
      <c r="AP3586">
        <f t="shared" si="920"/>
        <v>0.61592222263073526</v>
      </c>
      <c r="AQ3586">
        <f t="shared" si="924"/>
        <v>3</v>
      </c>
      <c r="AR3586">
        <v>1</v>
      </c>
      <c r="AS3586">
        <v>1</v>
      </c>
      <c r="AT3586">
        <v>1</v>
      </c>
      <c r="AU3586">
        <v>0</v>
      </c>
      <c r="AV3586">
        <v>0</v>
      </c>
      <c r="AW3586">
        <v>0</v>
      </c>
      <c r="AX3586">
        <v>0</v>
      </c>
    </row>
    <row r="3587" spans="1:52">
      <c r="A3587" s="13" t="s">
        <v>110</v>
      </c>
      <c r="B3587" s="13" t="s">
        <v>222</v>
      </c>
      <c r="D3587" s="14">
        <v>-21.2423</v>
      </c>
      <c r="E3587" s="14">
        <v>49.792499999999997</v>
      </c>
      <c r="F3587" s="14">
        <v>4067</v>
      </c>
      <c r="G3587" s="16">
        <v>7.4999999999999997E-2</v>
      </c>
      <c r="H3587">
        <v>3.2650000000000001</v>
      </c>
      <c r="J3587">
        <f>(F3587*100*Info!$B$11)/AI3587</f>
        <v>1.9598840045621733</v>
      </c>
      <c r="K3587">
        <f>2*((F3587*100*Info!$B$11)/AI3587^2)*(AJ3587/2)</f>
        <v>3.7845676625471503E-2</v>
      </c>
      <c r="L3587">
        <f t="shared" si="925"/>
        <v>0.15046728988766833</v>
      </c>
      <c r="M3587">
        <f t="shared" si="926"/>
        <v>3.1554132508690702</v>
      </c>
      <c r="N3587">
        <f t="shared" si="921"/>
        <v>0.11539287585341489</v>
      </c>
      <c r="O3587" s="23">
        <v>0.24817628021999999</v>
      </c>
      <c r="P3587" s="23">
        <v>7.52049334E-3</v>
      </c>
      <c r="S3587" s="23">
        <v>5.3</v>
      </c>
      <c r="T3587" s="23">
        <v>0.1</v>
      </c>
      <c r="U3587" s="23">
        <v>0.39047341914000006</v>
      </c>
      <c r="V3587" s="23">
        <v>1.2126503700000001E-2</v>
      </c>
      <c r="W3587" s="37">
        <f>U3587*Info!$B$2</f>
        <v>0.18742724118720003</v>
      </c>
      <c r="X3587" s="37">
        <f>W3587*SQRT((0.5*V3587/U3587)^2+Info!$B$3^2)</f>
        <v>9.8128806854059052E-3</v>
      </c>
      <c r="Y3587" s="28">
        <f>W3587*Info!$D$2</f>
        <v>0.15181606536163203</v>
      </c>
      <c r="Z3587" s="28">
        <f>Y3587*SQRT(Info!$D$3^2+(X3587/W3587)^2)</f>
        <v>1.0990809208444889E-2</v>
      </c>
      <c r="AA3587" s="37">
        <f t="shared" si="913"/>
        <v>6.0749039032799962E-2</v>
      </c>
      <c r="AB3587" s="37">
        <f t="shared" si="914"/>
        <v>1.0508667011817357E-2</v>
      </c>
      <c r="AC3587" s="37">
        <f>(1-EXP(-Info!$B$6*H3587*1000))+(Info!$B$6/(Info!$B$6-Info!$B$7))*(EXP(-Info!$B$7*H3587*1000)-EXP(-Info!$B$6*H3587*1000))*(Info!$B$9-1)</f>
        <v>3.3808368246487475E-2</v>
      </c>
      <c r="AD3587" s="37">
        <f>SQRT((Info!$B$6*EXP(-Info!$B$6*H3587*1000)+(Info!$B$6/(Info!$B$6+Info!$B$7))*(Info!$B$9-1)*(-Info!$B$7*EXP(-Info!$B$7*H3587*1000)+Info!$B$6*EXP(-Info!$B$6*H3587*1000)))^2*(0.01*H3587*1000)^2)</f>
        <v>3.1295803369478737E-4</v>
      </c>
      <c r="AE3587" s="37">
        <f t="shared" si="927"/>
        <v>3.5578920578325927E-4</v>
      </c>
      <c r="AF3587" s="37">
        <f t="shared" si="915"/>
        <v>5.1461301087561271</v>
      </c>
      <c r="AG3587" s="37">
        <f t="shared" si="928"/>
        <v>5.1194965309250766E-2</v>
      </c>
      <c r="AH3587" s="37">
        <f t="shared" si="916"/>
        <v>0.97096794504832595</v>
      </c>
      <c r="AI3587">
        <f>AF3587*EXP(Info!$B$6*H3587*1000)</f>
        <v>5.3025448038453016</v>
      </c>
      <c r="AJ3587">
        <f>2*SQRT((EXP(Info!$B$6*H3587)*AG3587)^2+(Info!$B$6*H3587*0.01*AI3587)^2)</f>
        <v>0.10239299645860107</v>
      </c>
      <c r="AK3587">
        <f t="shared" si="917"/>
        <v>8.0777997201914115E-2</v>
      </c>
      <c r="AL3587">
        <f t="shared" si="918"/>
        <v>2.7946749051227078E-2</v>
      </c>
      <c r="AM3587"/>
      <c r="AN3587"/>
      <c r="AO3587">
        <f t="shared" si="919"/>
        <v>1.61</v>
      </c>
      <c r="AP3587">
        <f t="shared" si="920"/>
        <v>0.63557791146602749</v>
      </c>
      <c r="AQ3587">
        <f t="shared" si="924"/>
        <v>3</v>
      </c>
      <c r="AR3587">
        <v>1</v>
      </c>
      <c r="AS3587">
        <v>1</v>
      </c>
      <c r="AT3587">
        <v>1</v>
      </c>
      <c r="AU3587">
        <v>0</v>
      </c>
      <c r="AV3587">
        <v>0</v>
      </c>
      <c r="AW3587">
        <v>0</v>
      </c>
      <c r="AX3587">
        <v>0</v>
      </c>
    </row>
    <row r="3588" spans="1:52">
      <c r="A3588" s="13" t="s">
        <v>110</v>
      </c>
      <c r="B3588" s="13" t="s">
        <v>222</v>
      </c>
      <c r="D3588" s="14">
        <v>-21.2423</v>
      </c>
      <c r="E3588" s="14">
        <v>49.792499999999997</v>
      </c>
      <c r="F3588" s="14">
        <v>4067</v>
      </c>
      <c r="G3588" s="16">
        <v>0.105</v>
      </c>
      <c r="H3588">
        <v>3.68</v>
      </c>
      <c r="J3588">
        <f>(F3588*100*Info!$B$11)/AI3588</f>
        <v>1.8830711468286019</v>
      </c>
      <c r="K3588">
        <f>2*((F3588*100*Info!$B$11)/AI3588^2)*(AJ3588/2)</f>
        <v>7.9367314052438947E-3</v>
      </c>
      <c r="L3588">
        <f t="shared" si="925"/>
        <v>0.16074766373092514</v>
      </c>
      <c r="M3588">
        <f t="shared" si="926"/>
        <v>3.2388823761623842</v>
      </c>
      <c r="N3588">
        <f t="shared" si="921"/>
        <v>7.6549890821414182E-2</v>
      </c>
      <c r="O3588" s="23">
        <v>0.25569677355999998</v>
      </c>
      <c r="P3588" s="23">
        <v>7.5204933399999991E-3</v>
      </c>
      <c r="S3588" s="23">
        <v>5.5</v>
      </c>
      <c r="T3588" s="23">
        <v>0</v>
      </c>
      <c r="U3588" s="23">
        <v>0.41715172728</v>
      </c>
      <c r="V3588" s="23">
        <v>9.7012029600000004E-3</v>
      </c>
      <c r="W3588" s="37">
        <f>U3588*Info!$B$2</f>
        <v>0.20023282909439999</v>
      </c>
      <c r="X3588" s="37">
        <f>W3588*SQRT((0.5*V3588/U3588)^2+Info!$B$3^2)</f>
        <v>1.0278807953106435E-2</v>
      </c>
      <c r="Y3588" s="28">
        <f>W3588*Info!$D$2</f>
        <v>0.16218859156646401</v>
      </c>
      <c r="Z3588" s="28">
        <f>Y3588*SQRT(Info!$D$3^2+(X3588/W3588)^2)</f>
        <v>1.1622494019858503E-2</v>
      </c>
      <c r="AA3588" s="37">
        <f t="shared" si="913"/>
        <v>5.546394446559999E-2</v>
      </c>
      <c r="AB3588" s="37">
        <f t="shared" si="914"/>
        <v>1.0945014753580288E-2</v>
      </c>
      <c r="AC3588" s="37">
        <f>(1-EXP(-Info!$B$6*H3588*1000))+(Info!$B$6/(Info!$B$6-Info!$B$7))*(EXP(-Info!$B$7*H3588*1000)-EXP(-Info!$B$6*H3588*1000))*(Info!$B$9-1)</f>
        <v>3.8030681604684168E-2</v>
      </c>
      <c r="AD3588" s="37">
        <f>SQRT((Info!$B$6*EXP(-Info!$B$6*H3588*1000)+(Info!$B$6/(Info!$B$6+Info!$B$7))*(Info!$B$9-1)*(-Info!$B$7*EXP(-Info!$B$7*H3588*1000)+Info!$B$6*EXP(-Info!$B$6*H3588*1000)))^2*(0.01*H3588*1000)^2)</f>
        <v>3.5136652886961334E-4</v>
      </c>
      <c r="AE3588" s="37">
        <f t="shared" si="927"/>
        <v>4.1670232839814263E-4</v>
      </c>
      <c r="AF3588" s="37">
        <f t="shared" si="915"/>
        <v>5.3357020768210255</v>
      </c>
      <c r="AG3588" s="37">
        <f t="shared" si="928"/>
        <v>1.1629961653941043E-2</v>
      </c>
      <c r="AH3588" s="37">
        <f t="shared" si="916"/>
        <v>0.97012765033109549</v>
      </c>
      <c r="AI3588">
        <f>AF3588*EXP(Info!$B$6*H3588*1000)</f>
        <v>5.5188423241645008</v>
      </c>
      <c r="AJ3588">
        <f>2*SQRT((EXP(Info!$B$6*H3588)*AG3588)^2+(Info!$B$6*H3588*0.01*AI3588)^2)</f>
        <v>2.3260708586903139E-2</v>
      </c>
      <c r="AK3588">
        <f t="shared" si="917"/>
        <v>7.3750406955908301E-2</v>
      </c>
      <c r="AL3588">
        <f t="shared" si="918"/>
        <v>2.9107172235671417E-2</v>
      </c>
      <c r="AM3588"/>
      <c r="AN3588"/>
      <c r="AO3588">
        <f t="shared" si="919"/>
        <v>1.72</v>
      </c>
      <c r="AP3588">
        <f t="shared" si="920"/>
        <v>0.61295868346811744</v>
      </c>
      <c r="AQ3588">
        <f t="shared" si="924"/>
        <v>3</v>
      </c>
      <c r="AR3588">
        <v>1</v>
      </c>
      <c r="AS3588">
        <v>1</v>
      </c>
      <c r="AT3588">
        <v>1</v>
      </c>
      <c r="AU3588">
        <v>0</v>
      </c>
      <c r="AV3588">
        <v>0</v>
      </c>
      <c r="AW3588">
        <v>0</v>
      </c>
      <c r="AX3588">
        <v>0</v>
      </c>
      <c r="AZ3588"/>
    </row>
    <row r="3589" spans="1:52">
      <c r="A3589" s="13" t="s">
        <v>110</v>
      </c>
      <c r="B3589" s="13" t="s">
        <v>222</v>
      </c>
      <c r="D3589" s="14">
        <v>-21.2423</v>
      </c>
      <c r="E3589" s="14">
        <v>49.792499999999997</v>
      </c>
      <c r="F3589" s="14">
        <v>4067</v>
      </c>
      <c r="G3589" s="16">
        <v>0.155</v>
      </c>
      <c r="H3589">
        <v>5.28</v>
      </c>
      <c r="J3589">
        <f>(F3589*100*Info!$B$11)/AI3589</f>
        <v>1.7093474109423736</v>
      </c>
      <c r="K3589">
        <f>2*((F3589*100*Info!$B$11)/AI3589^2)*(AJ3589/2)</f>
        <v>2.9303350559185308E-2</v>
      </c>
      <c r="L3589">
        <f t="shared" si="925"/>
        <v>0.2028037385442486</v>
      </c>
      <c r="M3589">
        <f t="shared" si="926"/>
        <v>3.7092838858874857</v>
      </c>
      <c r="N3589">
        <f t="shared" si="921"/>
        <v>0.10652764723728045</v>
      </c>
      <c r="O3589" s="23">
        <v>0.30834022693999996</v>
      </c>
      <c r="P3589" s="23">
        <v>7.5204933399999991E-3</v>
      </c>
      <c r="S3589" s="23">
        <v>6</v>
      </c>
      <c r="T3589" s="23">
        <v>0.1</v>
      </c>
      <c r="U3589" s="23">
        <v>0.52629026058000006</v>
      </c>
      <c r="V3589" s="23">
        <v>1.2126503700000001E-2</v>
      </c>
      <c r="W3589" s="37">
        <f>U3589*Info!$B$2</f>
        <v>0.25261932507840001</v>
      </c>
      <c r="X3589" s="37">
        <f>W3589*SQRT((0.5*V3589/U3589)^2+Info!$B$3^2)</f>
        <v>1.2961925358760017E-2</v>
      </c>
      <c r="Y3589" s="28">
        <f>W3589*Info!$D$2</f>
        <v>0.20462165331350401</v>
      </c>
      <c r="Z3589" s="28">
        <f>Y3589*SQRT(Info!$D$3^2+(X3589/W3589)^2)</f>
        <v>1.465972044654193E-2</v>
      </c>
      <c r="AA3589" s="37">
        <f t="shared" si="913"/>
        <v>5.5720901861599947E-2</v>
      </c>
      <c r="AB3589" s="37">
        <f t="shared" si="914"/>
        <v>1.349633150249771E-2</v>
      </c>
      <c r="AC3589" s="37">
        <f>(1-EXP(-Info!$B$6*H3589*1000))+(Info!$B$6/(Info!$B$6-Info!$B$7))*(EXP(-Info!$B$7*H3589*1000)-EXP(-Info!$B$6*H3589*1000))*(Info!$B$9-1)</f>
        <v>5.4153881647665533E-2</v>
      </c>
      <c r="AD3589" s="37">
        <f>SQRT((Info!$B$6*EXP(-Info!$B$6*H3589*1000)+(Info!$B$6/(Info!$B$6+Info!$B$7))*(Info!$B$9-1)*(-Info!$B$7*EXP(-Info!$B$7*H3589*1000)+Info!$B$6*EXP(-Info!$B$6*H3589*1000)))^2*(0.01*H3589*1000)^2)</f>
        <v>4.9662493772352175E-4</v>
      </c>
      <c r="AE3589" s="37">
        <f t="shared" si="927"/>
        <v>7.3140241458403532E-4</v>
      </c>
      <c r="AF3589" s="37">
        <f t="shared" si="915"/>
        <v>5.7923608435617817</v>
      </c>
      <c r="AG3589" s="37">
        <f t="shared" si="928"/>
        <v>5.2109906477202768E-2</v>
      </c>
      <c r="AH3589" s="37">
        <f t="shared" si="916"/>
        <v>0.96539347392696362</v>
      </c>
      <c r="AI3589">
        <f>AF3589*EXP(Info!$B$6*H3589*1000)</f>
        <v>6.0797311757715153</v>
      </c>
      <c r="AJ3589">
        <f>2*SQRT((EXP(Info!$B$6*H3589)*AG3589)^2+(Info!$B$6*H3589*0.01*AI3589)^2)</f>
        <v>0.10422485962114734</v>
      </c>
      <c r="AK3589">
        <f t="shared" si="917"/>
        <v>7.4092083205369447E-2</v>
      </c>
      <c r="AL3589">
        <f t="shared" si="918"/>
        <v>3.5892143997742411E-2</v>
      </c>
      <c r="AM3589"/>
      <c r="AN3589"/>
      <c r="AO3589">
        <f t="shared" si="919"/>
        <v>2.17</v>
      </c>
      <c r="AP3589">
        <f t="shared" si="920"/>
        <v>0.58587484898579067</v>
      </c>
      <c r="AQ3589">
        <f t="shared" si="924"/>
        <v>3</v>
      </c>
      <c r="AR3589">
        <v>1</v>
      </c>
      <c r="AS3589">
        <v>1</v>
      </c>
      <c r="AT3589">
        <v>1</v>
      </c>
      <c r="AU3589">
        <v>0</v>
      </c>
      <c r="AV3589">
        <v>0</v>
      </c>
      <c r="AW3589">
        <v>0</v>
      </c>
      <c r="AX3589">
        <v>0</v>
      </c>
      <c r="AZ3589"/>
    </row>
    <row r="3590" spans="1:52">
      <c r="A3590" s="13" t="s">
        <v>110</v>
      </c>
      <c r="B3590" s="13" t="s">
        <v>222</v>
      </c>
      <c r="D3590" s="14">
        <v>-21.2423</v>
      </c>
      <c r="E3590" s="14">
        <v>49.792499999999997</v>
      </c>
      <c r="F3590" s="14">
        <v>4067</v>
      </c>
      <c r="G3590" s="16">
        <v>0.20499999999999999</v>
      </c>
      <c r="H3590">
        <v>7.39</v>
      </c>
      <c r="J3590">
        <f>(F3590*100*Info!$B$11)/AI3590</f>
        <v>1.6670059755313007</v>
      </c>
      <c r="K3590">
        <f>2*((F3590*100*Info!$B$11)/AI3590^2)*(AJ3590/2)</f>
        <v>2.8777940955171253E-2</v>
      </c>
      <c r="L3590">
        <f t="shared" si="925"/>
        <v>0.26822429936497394</v>
      </c>
      <c r="M3590">
        <f t="shared" si="926"/>
        <v>4.784307155117955</v>
      </c>
      <c r="N3590">
        <f t="shared" si="921"/>
        <v>0.20111278075480277</v>
      </c>
      <c r="O3590" s="23">
        <v>0.38354516033999997</v>
      </c>
      <c r="P3590" s="23">
        <v>1.5040986679999998E-2</v>
      </c>
      <c r="S3590" s="23">
        <v>6.1</v>
      </c>
      <c r="T3590" s="23">
        <v>0.1</v>
      </c>
      <c r="U3590" s="23">
        <v>0.69606131238000002</v>
      </c>
      <c r="V3590" s="23">
        <v>2.6678308139999999E-2</v>
      </c>
      <c r="W3590" s="37">
        <f>U3590*Info!$B$2</f>
        <v>0.3341094299424</v>
      </c>
      <c r="X3590" s="37">
        <f>W3590*SQRT((0.5*V3590/U3590)^2+Info!$B$3^2)</f>
        <v>1.7890459702124634E-2</v>
      </c>
      <c r="Y3590" s="28">
        <f>W3590*Info!$D$2</f>
        <v>0.27062863825334404</v>
      </c>
      <c r="Z3590" s="28">
        <f>Y3590*SQRT(Info!$D$3^2+(X3590/W3590)^2)</f>
        <v>1.9826664474433878E-2</v>
      </c>
      <c r="AA3590" s="37">
        <f t="shared" si="913"/>
        <v>4.9435730397599964E-2</v>
      </c>
      <c r="AB3590" s="37">
        <f t="shared" si="914"/>
        <v>1.9406863951456192E-2</v>
      </c>
      <c r="AC3590" s="37">
        <f>(1-EXP(-Info!$B$6*H3590*1000))+(Info!$B$6/(Info!$B$6-Info!$B$7))*(EXP(-Info!$B$7*H3590*1000)-EXP(-Info!$B$6*H3590*1000))*(Info!$B$9-1)</f>
        <v>7.5043332071474622E-2</v>
      </c>
      <c r="AD3590" s="37">
        <f>SQRT((Info!$B$6*EXP(-Info!$B$6*H3590*1000)+(Info!$B$6/(Info!$B$6+Info!$B$7))*(Info!$B$9-1)*(-Info!$B$7*EXP(-Info!$B$7*H3590*1000)+Info!$B$6*EXP(-Info!$B$6*H3590*1000)))^2*(0.01*H3590*1000)^2)</f>
        <v>6.8146117374531063E-4</v>
      </c>
      <c r="AE3590" s="37">
        <f t="shared" si="927"/>
        <v>1.4567453266851659E-3</v>
      </c>
      <c r="AF3590" s="37">
        <f t="shared" si="915"/>
        <v>5.8256615398142326</v>
      </c>
      <c r="AG3590" s="37">
        <f t="shared" si="928"/>
        <v>5.3807236791426093E-2</v>
      </c>
      <c r="AH3590" s="37">
        <f t="shared" si="916"/>
        <v>0.95502648193675954</v>
      </c>
      <c r="AI3590">
        <f>AF3590*EXP(Info!$B$6*H3590*1000)</f>
        <v>6.234154464394444</v>
      </c>
      <c r="AJ3590">
        <f>2*SQRT((EXP(Info!$B$6*H3590)*AG3590)^2+(Info!$B$6*H3590*0.01*AI3590)^2)</f>
        <v>0.10762176723726564</v>
      </c>
      <c r="AK3590">
        <f t="shared" si="917"/>
        <v>6.5734690709688667E-2</v>
      </c>
      <c r="AL3590">
        <f t="shared" si="918"/>
        <v>5.1610613992502594E-2</v>
      </c>
      <c r="AM3590"/>
      <c r="AN3590"/>
      <c r="AO3590">
        <f t="shared" si="919"/>
        <v>2.87</v>
      </c>
      <c r="AP3590">
        <f t="shared" si="920"/>
        <v>0.55102209175879546</v>
      </c>
      <c r="AQ3590">
        <f t="shared" si="924"/>
        <v>3</v>
      </c>
      <c r="AR3590">
        <v>1</v>
      </c>
      <c r="AS3590">
        <v>1</v>
      </c>
      <c r="AT3590">
        <v>1</v>
      </c>
      <c r="AU3590">
        <v>0</v>
      </c>
      <c r="AV3590">
        <v>0</v>
      </c>
      <c r="AW3590">
        <v>0</v>
      </c>
      <c r="AX3590">
        <v>0</v>
      </c>
    </row>
    <row r="3591" spans="1:52">
      <c r="A3591" s="13" t="s">
        <v>110</v>
      </c>
      <c r="B3591" s="13" t="s">
        <v>222</v>
      </c>
      <c r="D3591" s="14">
        <v>-21.2423</v>
      </c>
      <c r="E3591" s="14">
        <v>49.792499999999997</v>
      </c>
      <c r="F3591" s="14">
        <v>4067</v>
      </c>
      <c r="G3591" s="16">
        <v>0.255</v>
      </c>
      <c r="H3591">
        <v>8.61</v>
      </c>
      <c r="J3591">
        <f>(F3591*100*Info!$B$11)/AI3591</f>
        <v>1.9230049464720356</v>
      </c>
      <c r="K3591">
        <f>2*((F3591*100*Info!$B$11)/AI3591^2)*(AJ3591/2)</f>
        <v>3.8866413696770984E-2</v>
      </c>
      <c r="L3591">
        <f t="shared" si="925"/>
        <v>0.29626168257385621</v>
      </c>
      <c r="M3591">
        <f t="shared" si="926"/>
        <v>6.0959256871242928</v>
      </c>
      <c r="N3591">
        <f t="shared" si="921"/>
        <v>0.2615918597451653</v>
      </c>
      <c r="O3591" s="23">
        <v>0.45122960039999993</v>
      </c>
      <c r="P3591" s="23">
        <v>1.5040986679999998E-2</v>
      </c>
      <c r="S3591" s="23">
        <v>5.3</v>
      </c>
      <c r="T3591" s="23">
        <v>0.1</v>
      </c>
      <c r="U3591" s="23">
        <v>0.76882033457999999</v>
      </c>
      <c r="V3591" s="23">
        <v>2.910360888E-2</v>
      </c>
      <c r="W3591" s="37">
        <f>U3591*Info!$B$2</f>
        <v>0.36903376059839998</v>
      </c>
      <c r="X3591" s="37">
        <f>W3591*SQRT((0.5*V3591/U3591)^2+Info!$B$3^2)</f>
        <v>1.9729499386053308E-2</v>
      </c>
      <c r="Y3591" s="28">
        <f>W3591*Info!$D$2</f>
        <v>0.29891734608470399</v>
      </c>
      <c r="Z3591" s="28">
        <f>Y3591*SQRT(Info!$D$3^2+(X3591/W3591)^2)</f>
        <v>2.1880766407562955E-2</v>
      </c>
      <c r="AA3591" s="37">
        <f t="shared" si="913"/>
        <v>8.2195839801599946E-2</v>
      </c>
      <c r="AB3591" s="37">
        <f t="shared" si="914"/>
        <v>2.1114236100348557E-2</v>
      </c>
      <c r="AC3591" s="37">
        <f>(1-EXP(-Info!$B$6*H3591*1000))+(Info!$B$6/(Info!$B$6-Info!$B$7))*(EXP(-Info!$B$7*H3591*1000)-EXP(-Info!$B$6*H3591*1000))*(Info!$B$9-1)</f>
        <v>8.6930935379109647E-2</v>
      </c>
      <c r="AD3591" s="37">
        <f>SQRT((Info!$B$6*EXP(-Info!$B$6*H3591*1000)+(Info!$B$6/(Info!$B$6+Info!$B$7))*(Info!$B$9-1)*(-Info!$B$7*EXP(-Info!$B$7*H3591*1000)+Info!$B$6*EXP(-Info!$B$6*H3591*1000)))^2*(0.01*H3591*1000)^2)</f>
        <v>7.8492341615680528E-4</v>
      </c>
      <c r="AE3591" s="37">
        <f t="shared" si="927"/>
        <v>1.8366138433851102E-3</v>
      </c>
      <c r="AF3591" s="37">
        <f t="shared" si="915"/>
        <v>4.9939372926770709</v>
      </c>
      <c r="AG3591" s="37">
        <f t="shared" si="928"/>
        <v>5.4608983592372873E-2</v>
      </c>
      <c r="AH3591" s="37">
        <f t="shared" si="916"/>
        <v>0.94225231937303222</v>
      </c>
      <c r="AI3591">
        <f>AF3591*EXP(Info!$B$6*H3591*1000)</f>
        <v>5.4042360960103748</v>
      </c>
      <c r="AJ3591">
        <f>2*SQRT((EXP(Info!$B$6*H3591)*AG3591)^2+(Info!$B$6*H3591*0.01*AI3591)^2)</f>
        <v>0.1092265915425279</v>
      </c>
      <c r="AK3591">
        <f t="shared" si="917"/>
        <v>0.10929580818418745</v>
      </c>
      <c r="AL3591">
        <f t="shared" si="918"/>
        <v>5.615119948526695E-2</v>
      </c>
      <c r="AM3591"/>
      <c r="AN3591"/>
      <c r="AO3591">
        <f t="shared" si="919"/>
        <v>3.17</v>
      </c>
      <c r="AP3591">
        <f t="shared" si="920"/>
        <v>0.58691163605408903</v>
      </c>
      <c r="AQ3591">
        <f t="shared" si="924"/>
        <v>3</v>
      </c>
      <c r="AR3591">
        <v>1</v>
      </c>
      <c r="AS3591">
        <v>1</v>
      </c>
      <c r="AT3591">
        <v>1</v>
      </c>
      <c r="AU3591">
        <v>0</v>
      </c>
      <c r="AV3591">
        <v>0</v>
      </c>
      <c r="AW3591">
        <v>0</v>
      </c>
      <c r="AX3591">
        <v>0</v>
      </c>
    </row>
    <row r="3592" spans="1:52">
      <c r="A3592" s="13" t="s">
        <v>110</v>
      </c>
      <c r="B3592" s="13" t="s">
        <v>222</v>
      </c>
      <c r="D3592" s="14">
        <v>-21.2423</v>
      </c>
      <c r="E3592" s="14">
        <v>49.792499999999997</v>
      </c>
      <c r="F3592" s="14">
        <v>4067</v>
      </c>
      <c r="G3592" s="16">
        <v>0.30499999999999999</v>
      </c>
      <c r="H3592">
        <v>10.45</v>
      </c>
      <c r="J3592">
        <f>(F3592*100*Info!$B$11)/AI3592</f>
        <v>2.3413411361250285</v>
      </c>
      <c r="K3592">
        <f>2*((F3592*100*Info!$B$11)/AI3592^2)*(AJ3592/2)</f>
        <v>8.0829165495258912E-2</v>
      </c>
      <c r="L3592">
        <f t="shared" si="925"/>
        <v>0.35140186955132469</v>
      </c>
      <c r="M3592">
        <f t="shared" si="926"/>
        <v>8.8034426816618065</v>
      </c>
      <c r="N3592">
        <f t="shared" si="921"/>
        <v>2.5933450835682224</v>
      </c>
      <c r="O3592" s="23">
        <v>0.55651650716000001</v>
      </c>
      <c r="P3592" s="23">
        <v>1.5040986680000002E-2</v>
      </c>
      <c r="S3592" s="23">
        <v>4.4000000000000004</v>
      </c>
      <c r="T3592" s="23">
        <v>0.1</v>
      </c>
      <c r="U3592" s="23">
        <v>0.91191307824000001</v>
      </c>
      <c r="V3592" s="23">
        <v>0.26678308140000007</v>
      </c>
      <c r="W3592" s="37">
        <f>U3592*Info!$B$2</f>
        <v>0.43771827755519999</v>
      </c>
      <c r="X3592" s="37">
        <f>W3592*SQRT((0.5*V3592/U3592)^2+Info!$B$3^2)</f>
        <v>6.7665133322047044E-2</v>
      </c>
      <c r="Y3592" s="28">
        <f>W3592*Info!$D$2</f>
        <v>0.35455180481971199</v>
      </c>
      <c r="Z3592" s="28">
        <f>Y3592*SQRT(Info!$D$3^2+(X3592/W3592)^2)</f>
        <v>5.760440441713411E-2</v>
      </c>
      <c r="AA3592" s="37">
        <f t="shared" si="913"/>
        <v>0.11879822960480002</v>
      </c>
      <c r="AB3592" s="37">
        <f t="shared" si="914"/>
        <v>6.8081775003060729E-2</v>
      </c>
      <c r="AC3592" s="37">
        <f>(1-EXP(-Info!$B$6*H3592*1000))+(Info!$B$6/(Info!$B$6-Info!$B$7))*(EXP(-Info!$B$7*H3592*1000)-EXP(-Info!$B$6*H3592*1000))*(Info!$B$9-1)</f>
        <v>0.10459974042759955</v>
      </c>
      <c r="AD3592" s="37">
        <f>SQRT((Info!$B$6*EXP(-Info!$B$6*H3592*1000)+(Info!$B$6/(Info!$B$6+Info!$B$7))*(Info!$B$9-1)*(-Info!$B$7*EXP(-Info!$B$7*H3592*1000)+Info!$B$6*EXP(-Info!$B$6*H3592*1000)))^2*(0.01*H3592*1000)^2)</f>
        <v>9.3635194814925614E-4</v>
      </c>
      <c r="AE3592" s="37">
        <f t="shared" si="927"/>
        <v>7.1222047139561035E-3</v>
      </c>
      <c r="AF3592" s="37">
        <f t="shared" si="915"/>
        <v>4.0330219312003681</v>
      </c>
      <c r="AG3592" s="37">
        <f t="shared" si="928"/>
        <v>7.6609354573969876E-2</v>
      </c>
      <c r="AH3592" s="37">
        <f t="shared" si="916"/>
        <v>0.916595893454629</v>
      </c>
      <c r="AI3592">
        <f>AF3592*EXP(Info!$B$6*H3592*1000)</f>
        <v>4.4386409926279606</v>
      </c>
      <c r="AJ3592">
        <f>2*SQRT((EXP(Info!$B$6*H3592)*AG3592)^2+(Info!$B$6*H3592*0.01*AI3592)^2)</f>
        <v>0.15323339338791986</v>
      </c>
      <c r="AK3592">
        <f t="shared" si="917"/>
        <v>0.15796600590550258</v>
      </c>
      <c r="AL3592">
        <f t="shared" si="918"/>
        <v>0.18105667244313969</v>
      </c>
      <c r="AM3592"/>
      <c r="AN3592"/>
      <c r="AO3592">
        <f t="shared" si="919"/>
        <v>3.76</v>
      </c>
      <c r="AP3592">
        <f t="shared" si="920"/>
        <v>0.61027363291475278</v>
      </c>
      <c r="AQ3592">
        <f t="shared" si="924"/>
        <v>3</v>
      </c>
      <c r="AR3592">
        <v>1</v>
      </c>
      <c r="AS3592">
        <v>1</v>
      </c>
      <c r="AT3592">
        <v>1</v>
      </c>
      <c r="AU3592">
        <v>0</v>
      </c>
      <c r="AV3592">
        <v>0</v>
      </c>
      <c r="AW3592">
        <v>0</v>
      </c>
      <c r="AX3592">
        <v>0</v>
      </c>
    </row>
    <row r="3593" spans="1:52">
      <c r="A3593" s="13" t="s">
        <v>110</v>
      </c>
      <c r="B3593" s="13" t="s">
        <v>222</v>
      </c>
      <c r="D3593" s="14">
        <v>-21.2423</v>
      </c>
      <c r="E3593" s="14">
        <v>49.792499999999997</v>
      </c>
      <c r="F3593" s="14">
        <v>4067</v>
      </c>
      <c r="G3593" s="16">
        <v>0.35499999999999998</v>
      </c>
      <c r="H3593">
        <v>11.71</v>
      </c>
      <c r="J3593">
        <f>(F3593*100*Info!$B$11)/AI3593</f>
        <v>2.429370639719624</v>
      </c>
      <c r="K3593">
        <f>2*((F3593*100*Info!$B$11)/AI3593^2)*(AJ3593/2)</f>
        <v>6.7584366791899234E-2</v>
      </c>
      <c r="L3593">
        <f t="shared" si="925"/>
        <v>0.4345794397376756</v>
      </c>
      <c r="M3593">
        <f t="shared" si="926"/>
        <v>11.296573487312285</v>
      </c>
      <c r="N3593">
        <f t="shared" si="921"/>
        <v>0.51896740286636101</v>
      </c>
      <c r="O3593" s="23">
        <v>0.70692637395999991</v>
      </c>
      <c r="P3593" s="23">
        <v>3.008197336E-2</v>
      </c>
      <c r="S3593" s="23">
        <v>4.3</v>
      </c>
      <c r="T3593" s="23">
        <v>0.1</v>
      </c>
      <c r="U3593" s="23">
        <v>1.1277648441000001</v>
      </c>
      <c r="V3593" s="23">
        <v>4.1230112580000006E-2</v>
      </c>
      <c r="W3593" s="37">
        <f>U3593*Info!$B$2</f>
        <v>0.54132712516800008</v>
      </c>
      <c r="X3593" s="37">
        <f>W3593*SQRT((0.5*V3593/U3593)^2+Info!$B$3^2)</f>
        <v>2.8818451708378347E-2</v>
      </c>
      <c r="Y3593" s="28">
        <f>W3593*Info!$D$2</f>
        <v>0.4384749713860801</v>
      </c>
      <c r="Z3593" s="28">
        <f>Y3593*SQRT(Info!$D$3^2+(X3593/W3593)^2)</f>
        <v>3.2024113943455841E-2</v>
      </c>
      <c r="AA3593" s="37">
        <f t="shared" si="913"/>
        <v>0.16559924879199983</v>
      </c>
      <c r="AB3593" s="37">
        <f t="shared" si="914"/>
        <v>3.2507452056045126E-2</v>
      </c>
      <c r="AC3593" s="37">
        <f>(1-EXP(-Info!$B$6*H3593*1000))+(Info!$B$6/(Info!$B$6-Info!$B$7))*(EXP(-Info!$B$7*H3593*1000)-EXP(-Info!$B$6*H3593*1000))*(Info!$B$9-1)</f>
        <v>0.1165210284312491</v>
      </c>
      <c r="AD3593" s="37">
        <f>SQRT((Info!$B$6*EXP(-Info!$B$6*H3593*1000)+(Info!$B$6/(Info!$B$6+Info!$B$7))*(Info!$B$9-1)*(-Info!$B$7*EXP(-Info!$B$7*H3593*1000)+Info!$B$6*EXP(-Info!$B$6*H3593*1000)))^2*(0.01*H3593*1000)^2)</f>
        <v>1.036911633518833E-3</v>
      </c>
      <c r="AE3593" s="37">
        <f t="shared" si="927"/>
        <v>3.7916918386533198E-3</v>
      </c>
      <c r="AF3593" s="37">
        <f t="shared" si="915"/>
        <v>3.8422292338372332</v>
      </c>
      <c r="AG3593" s="37">
        <f t="shared" si="928"/>
        <v>5.9497233556382714E-2</v>
      </c>
      <c r="AH3593" s="37">
        <f t="shared" si="916"/>
        <v>0.89354168228772868</v>
      </c>
      <c r="AI3593">
        <f>AF3593*EXP(Info!$B$6*H3593*1000)</f>
        <v>4.2778045369520346</v>
      </c>
      <c r="AJ3593">
        <f>2*SQRT((EXP(Info!$B$6*H3593)*AG3593)^2+(Info!$B$6*H3593*0.01*AI3593)^2)</f>
        <v>0.11900724663519591</v>
      </c>
      <c r="AK3593">
        <f t="shared" si="917"/>
        <v>0.22019732111872217</v>
      </c>
      <c r="AL3593">
        <f t="shared" si="918"/>
        <v>8.6450317997846401E-2</v>
      </c>
      <c r="AM3593"/>
      <c r="AN3593"/>
      <c r="AO3593">
        <f t="shared" si="919"/>
        <v>4.6500000000000004</v>
      </c>
      <c r="AP3593">
        <f t="shared" si="920"/>
        <v>0.62683845631325252</v>
      </c>
      <c r="AQ3593">
        <f t="shared" si="924"/>
        <v>3</v>
      </c>
      <c r="AR3593">
        <v>1</v>
      </c>
      <c r="AS3593">
        <v>1</v>
      </c>
      <c r="AT3593">
        <v>1</v>
      </c>
      <c r="AU3593">
        <v>0</v>
      </c>
      <c r="AV3593">
        <v>0</v>
      </c>
      <c r="AW3593">
        <v>0</v>
      </c>
      <c r="AX3593">
        <v>0</v>
      </c>
    </row>
    <row r="3594" spans="1:52">
      <c r="A3594" s="13" t="s">
        <v>110</v>
      </c>
      <c r="B3594" s="13" t="s">
        <v>222</v>
      </c>
      <c r="D3594" s="14">
        <v>-21.2423</v>
      </c>
      <c r="E3594" s="14">
        <v>49.792499999999997</v>
      </c>
      <c r="F3594" s="14">
        <v>4067</v>
      </c>
      <c r="G3594" s="16">
        <v>0.40500000000000003</v>
      </c>
      <c r="H3594">
        <v>13.61</v>
      </c>
      <c r="J3594">
        <f>(F3594*100*Info!$B$11)/AI3594</f>
        <v>2.9486810925377269</v>
      </c>
      <c r="K3594">
        <f>2*((F3594*100*Info!$B$11)/AI3594^2)*(AJ3594/2)</f>
        <v>0.10100371218101194</v>
      </c>
      <c r="L3594">
        <f t="shared" si="925"/>
        <v>0.46355140238685388</v>
      </c>
      <c r="M3594">
        <f t="shared" si="926"/>
        <v>14.625458235320863</v>
      </c>
      <c r="N3594">
        <f t="shared" si="921"/>
        <v>0.61333786873139629</v>
      </c>
      <c r="O3594" s="23">
        <v>0.73700834731999998</v>
      </c>
      <c r="P3594" s="23">
        <v>1.5040986680000002E-2</v>
      </c>
      <c r="S3594" s="23">
        <v>3.6</v>
      </c>
      <c r="T3594" s="23">
        <v>0.1</v>
      </c>
      <c r="U3594" s="23">
        <v>1.2029491670400001</v>
      </c>
      <c r="V3594" s="23">
        <v>2.9103608880000003E-2</v>
      </c>
      <c r="W3594" s="37">
        <f>U3594*Info!$B$2</f>
        <v>0.57741560017920002</v>
      </c>
      <c r="X3594" s="37">
        <f>W3594*SQRT((0.5*V3594/U3594)^2+Info!$B$3^2)</f>
        <v>2.9703708408152497E-2</v>
      </c>
      <c r="Y3594" s="28">
        <f>W3594*Info!$D$2</f>
        <v>0.46770663614515207</v>
      </c>
      <c r="Z3594" s="28">
        <f>Y3594*SQRT(Info!$D$3^2+(X3594/W3594)^2)</f>
        <v>3.3552310309452466E-2</v>
      </c>
      <c r="AA3594" s="37">
        <f t="shared" si="913"/>
        <v>0.15959274714079996</v>
      </c>
      <c r="AB3594" s="37">
        <f t="shared" si="914"/>
        <v>3.0640954836191604E-2</v>
      </c>
      <c r="AC3594" s="37">
        <f>(1-EXP(-Info!$B$6*H3594*1000))+(Info!$B$6/(Info!$B$6-Info!$B$7))*(EXP(-Info!$B$7*H3594*1000)-EXP(-Info!$B$6*H3594*1000))*(Info!$B$9-1)</f>
        <v>0.13422816390307032</v>
      </c>
      <c r="AD3594" s="37">
        <f>SQRT((Info!$B$6*EXP(-Info!$B$6*H3594*1000)+(Info!$B$6/(Info!$B$6+Info!$B$7))*(Info!$B$9-1)*(-Info!$B$7*EXP(-Info!$B$7*H3594*1000)+Info!$B$6*EXP(-Info!$B$6*H3594*1000)))^2*(0.01*H3594*1000)^2)</f>
        <v>1.1838409298740465E-3</v>
      </c>
      <c r="AE3594" s="37">
        <f t="shared" si="927"/>
        <v>4.117216294761806E-3</v>
      </c>
      <c r="AF3594" s="37">
        <f t="shared" si="915"/>
        <v>3.1108715224338916</v>
      </c>
      <c r="AG3594" s="37">
        <f t="shared" si="928"/>
        <v>6.0354858935463038E-2</v>
      </c>
      <c r="AH3594" s="37">
        <f t="shared" si="916"/>
        <v>0.86413097845385878</v>
      </c>
      <c r="AI3594">
        <f>AF3594*EXP(Info!$B$6*H3594*1000)</f>
        <v>3.5244139391102052</v>
      </c>
      <c r="AJ3594">
        <f>2*SQRT((EXP(Info!$B$6*H3594)*AG3594)^2+(Info!$B$6*H3594*0.01*AI3594)^2)</f>
        <v>0.12072478506187564</v>
      </c>
      <c r="AK3594">
        <f t="shared" si="917"/>
        <v>0.2122104758731217</v>
      </c>
      <c r="AL3594">
        <f t="shared" si="918"/>
        <v>8.1486555291367946E-2</v>
      </c>
      <c r="AM3594"/>
      <c r="AN3594"/>
      <c r="AO3594">
        <f t="shared" si="919"/>
        <v>4.96</v>
      </c>
      <c r="AP3594">
        <f t="shared" si="920"/>
        <v>0.61266790610404342</v>
      </c>
      <c r="AQ3594">
        <f t="shared" si="924"/>
        <v>3</v>
      </c>
      <c r="AR3594">
        <v>1</v>
      </c>
      <c r="AS3594">
        <v>1</v>
      </c>
      <c r="AT3594">
        <v>1</v>
      </c>
      <c r="AU3594">
        <v>0</v>
      </c>
      <c r="AV3594">
        <v>0</v>
      </c>
      <c r="AW3594">
        <v>0</v>
      </c>
      <c r="AX3594">
        <v>0</v>
      </c>
      <c r="AZ3594"/>
    </row>
    <row r="3595" spans="1:52">
      <c r="A3595" s="13" t="s">
        <v>110</v>
      </c>
      <c r="B3595" s="13" t="s">
        <v>222</v>
      </c>
      <c r="D3595" s="14">
        <v>-21.2423</v>
      </c>
      <c r="E3595" s="14">
        <v>49.792499999999997</v>
      </c>
      <c r="F3595" s="14">
        <v>4067</v>
      </c>
      <c r="G3595" s="16">
        <v>0.45500000000000002</v>
      </c>
      <c r="H3595">
        <v>15.99</v>
      </c>
      <c r="J3595">
        <f>(F3595*100*Info!$B$11)/AI3595</f>
        <v>3.1661623038023721</v>
      </c>
      <c r="K3595">
        <f>2*((F3595*100*Info!$B$11)/AI3595^2)*(AJ3595/2)</f>
        <v>0.12304409983143631</v>
      </c>
      <c r="L3595">
        <f t="shared" si="925"/>
        <v>0.53271028096876349</v>
      </c>
      <c r="M3595">
        <f t="shared" si="926"/>
        <v>18.047125151828581</v>
      </c>
      <c r="N3595">
        <f t="shared" si="921"/>
        <v>0.94492173972675697</v>
      </c>
      <c r="O3595" s="23">
        <v>0.84229525408000006</v>
      </c>
      <c r="P3595" s="23">
        <v>2.2561480019999997E-2</v>
      </c>
      <c r="S3595" s="23">
        <v>3.4</v>
      </c>
      <c r="T3595" s="23">
        <v>0.1</v>
      </c>
      <c r="U3595" s="23">
        <v>1.3824214218000002</v>
      </c>
      <c r="V3595" s="23">
        <v>4.8506014800000004E-2</v>
      </c>
      <c r="W3595" s="37">
        <f>U3595*Info!$B$2</f>
        <v>0.66356228246400006</v>
      </c>
      <c r="X3595" s="37">
        <f>W3595*SQRT((0.5*V3595/U3595)^2+Info!$B$3^2)</f>
        <v>3.5161206815843025E-2</v>
      </c>
      <c r="Y3595" s="28">
        <f>W3595*Info!$D$2</f>
        <v>0.53748544879584004</v>
      </c>
      <c r="Z3595" s="28">
        <f>Y3595*SQRT(Info!$D$3^2+(X3595/W3595)^2)</f>
        <v>3.9158266242114617E-2</v>
      </c>
      <c r="AA3595" s="37">
        <f t="shared" si="913"/>
        <v>0.17873297161599999</v>
      </c>
      <c r="AB3595" s="37">
        <f t="shared" si="914"/>
        <v>3.6926488594499492E-2</v>
      </c>
      <c r="AC3595" s="37">
        <f>(1-EXP(-Info!$B$6*H3595*1000))+(Info!$B$6/(Info!$B$6-Info!$B$7))*(EXP(-Info!$B$7*H3595*1000)-EXP(-Info!$B$6*H3595*1000))*(Info!$B$9-1)</f>
        <v>0.15595936475794522</v>
      </c>
      <c r="AD3595" s="37">
        <f>SQRT((Info!$B$6*EXP(-Info!$B$6*H3595*1000)+(Info!$B$6/(Info!$B$6+Info!$B$7))*(Info!$B$9-1)*(-Info!$B$7*EXP(-Info!$B$7*H3595*1000)+Info!$B$6*EXP(-Info!$B$6*H3595*1000)))^2*(0.01*H3595*1000)^2)</f>
        <v>1.3601068434092307E-3</v>
      </c>
      <c r="AE3595" s="37">
        <f t="shared" si="927"/>
        <v>5.7641601124513589E-3</v>
      </c>
      <c r="AF3595" s="37">
        <f t="shared" si="915"/>
        <v>2.8346394704896283</v>
      </c>
      <c r="AG3595" s="37">
        <f t="shared" si="928"/>
        <v>6.3769862449987363E-2</v>
      </c>
      <c r="AH3595" s="37">
        <f t="shared" si="916"/>
        <v>0.8337174913204789</v>
      </c>
      <c r="AI3595">
        <f>AF3595*EXP(Info!$B$6*H3595*1000)</f>
        <v>3.2823247033325025</v>
      </c>
      <c r="AJ3595">
        <f>2*SQRT((EXP(Info!$B$6*H3595)*AG3595)^2+(Info!$B$6*H3595*0.01*AI3595)^2)</f>
        <v>0.1275584286980517</v>
      </c>
      <c r="AK3595">
        <f t="shared" si="917"/>
        <v>0.23766123235779518</v>
      </c>
      <c r="AL3595">
        <f t="shared" si="918"/>
        <v>9.8202303768211943E-2</v>
      </c>
      <c r="AM3595"/>
      <c r="AN3595"/>
      <c r="AO3595">
        <f t="shared" si="919"/>
        <v>5.7</v>
      </c>
      <c r="AP3595">
        <f t="shared" si="920"/>
        <v>0.6092897873235199</v>
      </c>
      <c r="AQ3595">
        <f t="shared" si="924"/>
        <v>3</v>
      </c>
      <c r="AR3595">
        <v>1</v>
      </c>
      <c r="AS3595">
        <v>1</v>
      </c>
      <c r="AT3595">
        <v>1</v>
      </c>
      <c r="AU3595">
        <v>0</v>
      </c>
      <c r="AV3595">
        <v>0</v>
      </c>
      <c r="AW3595">
        <v>0</v>
      </c>
      <c r="AX3595">
        <v>0</v>
      </c>
    </row>
    <row r="3596" spans="1:52">
      <c r="A3596" s="13" t="s">
        <v>112</v>
      </c>
      <c r="B3596" s="13" t="s">
        <v>222</v>
      </c>
      <c r="D3596" s="14">
        <v>-21.862400000000001</v>
      </c>
      <c r="E3596" s="14">
        <v>50.678600000000003</v>
      </c>
      <c r="F3596" s="14">
        <v>3547</v>
      </c>
      <c r="G3596" s="16">
        <v>2.5000000000000001E-2</v>
      </c>
      <c r="H3596">
        <v>1.89</v>
      </c>
      <c r="J3596">
        <f>(F3596*100*Info!$B$11)/AI3596</f>
        <v>2.0084468927584309</v>
      </c>
      <c r="K3596">
        <f>2*((F3596*100*Info!$B$11)/AI3596^2)*(AJ3596/2)</f>
        <v>3.6676440822531672E-2</v>
      </c>
      <c r="L3596">
        <f t="shared" si="925"/>
        <v>0.13271028049121519</v>
      </c>
      <c r="M3596">
        <f t="shared" si="926"/>
        <v>2.8519945902395865</v>
      </c>
      <c r="N3596">
        <f t="shared" si="921"/>
        <v>0.13127937592432157</v>
      </c>
      <c r="O3596">
        <v>0.210573814</v>
      </c>
      <c r="P3596">
        <v>1.5040987E-2</v>
      </c>
      <c r="S3596" s="23">
        <v>4.57</v>
      </c>
      <c r="T3596" s="23">
        <v>0.08</v>
      </c>
      <c r="U3596">
        <v>0.34439270500000002</v>
      </c>
      <c r="V3596">
        <v>1.4551804E-2</v>
      </c>
      <c r="W3596" s="37">
        <f>U3596*Info!$B$2</f>
        <v>0.1653084984</v>
      </c>
      <c r="X3596" s="37">
        <f>W3596*SQRT((0.5*V3596/U3596)^2+Info!$B$3^2)</f>
        <v>8.9729781615833313E-3</v>
      </c>
      <c r="Y3596" s="28">
        <f>W3596*Info!$D$2</f>
        <v>0.13389988370400002</v>
      </c>
      <c r="Z3596" s="28">
        <f>Y3596*SQRT(Info!$D$3^2+(X3596/W3596)^2)</f>
        <v>9.8817206853595886E-3</v>
      </c>
      <c r="AA3596" s="37">
        <f t="shared" si="913"/>
        <v>4.5265315599999995E-2</v>
      </c>
      <c r="AB3596" s="37">
        <f t="shared" si="914"/>
        <v>1.1707782009065321E-2</v>
      </c>
      <c r="AC3596" s="37">
        <f>(1-EXP(-Info!$B$6*H3596*1000))+(Info!$B$6/(Info!$B$6-Info!$B$7))*(EXP(-Info!$B$7*H3596*1000)-EXP(-Info!$B$6*H3596*1000))*(Info!$B$9-1)</f>
        <v>1.9698737633246949E-2</v>
      </c>
      <c r="AD3596" s="37">
        <f>SQRT((Info!$B$6*EXP(-Info!$B$6*H3596*1000)+(Info!$B$6/(Info!$B$6+Info!$B$7))*(Info!$B$9-1)*(-Info!$B$7*EXP(-Info!$B$7*H3596*1000)+Info!$B$6*EXP(-Info!$B$6*H3596*1000)))^2*(0.01*H3596*1000)^2)</f>
        <v>1.8351203481664841E-4</v>
      </c>
      <c r="AE3596" s="37">
        <f t="shared" si="927"/>
        <v>2.3077807261637703E-4</v>
      </c>
      <c r="AF3596" s="37">
        <f t="shared" si="915"/>
        <v>4.4352084467201092</v>
      </c>
      <c r="AG3596" s="37">
        <f t="shared" si="928"/>
        <v>4.1203175390038378E-2</v>
      </c>
      <c r="AH3596" s="37">
        <f t="shared" si="916"/>
        <v>0.97050513057332799</v>
      </c>
      <c r="AI3596">
        <f>AF3596*EXP(Info!$B$6*H3596*1000)</f>
        <v>4.5127510785212763</v>
      </c>
      <c r="AJ3596">
        <f>2*SQRT((EXP(Info!$B$6*H3596)*AG3596)^2+(Info!$B$6*H3596*0.01*AI3596)^2)</f>
        <v>8.2407779102829745E-2</v>
      </c>
      <c r="AK3596">
        <f t="shared" si="917"/>
        <v>6.0189290153319995E-2</v>
      </c>
      <c r="AL3596">
        <f t="shared" si="918"/>
        <v>3.1135675474908316E-2</v>
      </c>
      <c r="AM3596"/>
      <c r="AN3596"/>
      <c r="AO3596">
        <f t="shared" si="919"/>
        <v>1.419999999670144</v>
      </c>
      <c r="AP3596">
        <f t="shared" si="920"/>
        <v>0.61143517543439252</v>
      </c>
      <c r="AQ3596">
        <f t="shared" si="924"/>
        <v>3</v>
      </c>
      <c r="AR3596">
        <v>1</v>
      </c>
      <c r="AS3596">
        <v>1</v>
      </c>
      <c r="AT3596">
        <v>1</v>
      </c>
      <c r="AU3596">
        <v>0</v>
      </c>
      <c r="AV3596">
        <v>0</v>
      </c>
      <c r="AW3596">
        <v>0</v>
      </c>
      <c r="AX3596">
        <v>0</v>
      </c>
    </row>
    <row r="3597" spans="1:52">
      <c r="A3597" s="13" t="s">
        <v>112</v>
      </c>
      <c r="B3597" s="13" t="s">
        <v>222</v>
      </c>
      <c r="D3597" s="14">
        <v>-21.862400000000001</v>
      </c>
      <c r="E3597" s="14">
        <v>50.678600000000003</v>
      </c>
      <c r="F3597" s="14">
        <v>3547</v>
      </c>
      <c r="G3597" s="16">
        <v>7.4999999999999997E-2</v>
      </c>
      <c r="H3597">
        <v>2.0699999999999998</v>
      </c>
      <c r="J3597">
        <f>(F3597*100*Info!$B$11)/AI3597</f>
        <v>1.9235588410342688</v>
      </c>
      <c r="K3597">
        <f>2*((F3597*100*Info!$B$11)/AI3597^2)*(AJ3597/2)</f>
        <v>2.5935929945998904E-2</v>
      </c>
      <c r="L3597">
        <f t="shared" si="925"/>
        <v>0.14392523382100958</v>
      </c>
      <c r="M3597">
        <f t="shared" si="926"/>
        <v>2.9622806188183026</v>
      </c>
      <c r="N3597">
        <f t="shared" si="921"/>
        <v>8.669161355684453E-2</v>
      </c>
      <c r="O3597">
        <v>0.24817628</v>
      </c>
      <c r="P3597">
        <v>7.5204929999999996E-3</v>
      </c>
      <c r="S3597" s="23">
        <v>4.7699999999999996</v>
      </c>
      <c r="T3597" s="23">
        <v>0.06</v>
      </c>
      <c r="U3597">
        <v>0.373496314</v>
      </c>
      <c r="V3597">
        <v>9.7012030000000003E-3</v>
      </c>
      <c r="W3597" s="37">
        <f>U3597*Info!$B$2</f>
        <v>0.17927823071999999</v>
      </c>
      <c r="X3597" s="37">
        <f>W3597*SQRT((0.5*V3597/U3597)^2+Info!$B$3^2)</f>
        <v>9.2613518661647416E-3</v>
      </c>
      <c r="Y3597" s="28">
        <f>W3597*Info!$D$2</f>
        <v>0.1452153668832</v>
      </c>
      <c r="Z3597" s="28">
        <f>Y3597*SQRT(Info!$D$3^2+(X3597/W3597)^2)</f>
        <v>1.0440028016941423E-2</v>
      </c>
      <c r="AA3597" s="37">
        <f t="shared" si="913"/>
        <v>6.8898049280000012E-2</v>
      </c>
      <c r="AB3597" s="37">
        <f t="shared" si="914"/>
        <v>9.9956036400847444E-3</v>
      </c>
      <c r="AC3597" s="37">
        <f>(1-EXP(-Info!$B$6*H3597*1000))+(Info!$B$6/(Info!$B$6-Info!$B$7))*(EXP(-Info!$B$7*H3597*1000)-EXP(-Info!$B$6*H3597*1000))*(Info!$B$9-1)</f>
        <v>2.1556359588141182E-2</v>
      </c>
      <c r="AD3597" s="37">
        <f>SQRT((Info!$B$6*EXP(-Info!$B$6*H3597*1000)+(Info!$B$6/(Info!$B$6+Info!$B$7))*(Info!$B$9-1)*(-Info!$B$7*EXP(-Info!$B$7*H3597*1000)+Info!$B$6*EXP(-Info!$B$6*H3597*1000)))^2*(0.01*H3597*1000)^2)</f>
        <v>2.0065042640853288E-4</v>
      </c>
      <c r="AE3597" s="37">
        <f t="shared" si="927"/>
        <v>2.1591185656649582E-4</v>
      </c>
      <c r="AF3597" s="37">
        <f t="shared" si="915"/>
        <v>4.6232994419915991</v>
      </c>
      <c r="AG3597" s="37">
        <f t="shared" si="928"/>
        <v>3.1765402609196185E-2</v>
      </c>
      <c r="AH3597" s="37">
        <f t="shared" si="916"/>
        <v>0.96924516603597477</v>
      </c>
      <c r="AI3597">
        <f>AF3597*EXP(Info!$B$6*H3597*1000)</f>
        <v>4.7119020682387562</v>
      </c>
      <c r="AJ3597">
        <f>2*SQRT((EXP(Info!$B$6*H3597)*AG3597)^2+(Info!$B$6*H3597*0.01*AI3597)^2)</f>
        <v>6.3532011263319893E-2</v>
      </c>
      <c r="AK3597">
        <f t="shared" si="917"/>
        <v>9.1613736127616016E-2</v>
      </c>
      <c r="AL3597">
        <f t="shared" si="918"/>
        <v>2.658230832044137E-2</v>
      </c>
      <c r="AM3597"/>
      <c r="AN3597"/>
      <c r="AO3597">
        <f t="shared" si="919"/>
        <v>1.5400000001649279</v>
      </c>
      <c r="AP3597">
        <f t="shared" si="920"/>
        <v>0.66446781587247472</v>
      </c>
      <c r="AQ3597">
        <f t="shared" si="924"/>
        <v>3</v>
      </c>
      <c r="AR3597">
        <v>1</v>
      </c>
      <c r="AS3597">
        <v>1</v>
      </c>
      <c r="AT3597">
        <v>1</v>
      </c>
      <c r="AU3597">
        <v>0</v>
      </c>
      <c r="AV3597">
        <v>0</v>
      </c>
      <c r="AW3597">
        <v>0</v>
      </c>
      <c r="AX3597">
        <v>0</v>
      </c>
    </row>
    <row r="3598" spans="1:52">
      <c r="A3598" s="13" t="s">
        <v>112</v>
      </c>
      <c r="B3598" s="13" t="s">
        <v>222</v>
      </c>
      <c r="D3598" s="14">
        <v>-21.862400000000001</v>
      </c>
      <c r="E3598" s="14">
        <v>50.678600000000003</v>
      </c>
      <c r="F3598" s="14">
        <v>3547</v>
      </c>
      <c r="G3598" s="16">
        <v>0.105</v>
      </c>
      <c r="H3598">
        <v>2.2799999999999998</v>
      </c>
      <c r="J3598">
        <f>(F3598*100*Info!$B$11)/AI3598</f>
        <v>1.7610717264363143</v>
      </c>
      <c r="K3598">
        <f>2*((F3598*100*Info!$B$11)/AI3598^2)*(AJ3598/2)</f>
        <v>3.5104305724027174E-2</v>
      </c>
      <c r="L3598">
        <f t="shared" si="925"/>
        <v>0.15700934584643017</v>
      </c>
      <c r="M3598">
        <f t="shared" si="926"/>
        <v>2.9586005013935774</v>
      </c>
      <c r="N3598">
        <f t="shared" si="921"/>
        <v>0.10597883112909601</v>
      </c>
      <c r="O3598">
        <v>0.25569677400000002</v>
      </c>
      <c r="P3598">
        <v>7.5204929999999996E-3</v>
      </c>
      <c r="S3598" s="23">
        <v>5.2</v>
      </c>
      <c r="T3598" s="23">
        <v>0.1</v>
      </c>
      <c r="U3598">
        <v>0.40745052399999998</v>
      </c>
      <c r="V3598">
        <v>1.2126504E-2</v>
      </c>
      <c r="W3598" s="37">
        <f>U3598*Info!$B$2</f>
        <v>0.19557625151999999</v>
      </c>
      <c r="X3598" s="37">
        <f>W3598*SQRT((0.5*V3598/U3598)^2+Info!$B$3^2)</f>
        <v>1.0202714164085355E-2</v>
      </c>
      <c r="Y3598" s="28">
        <f>W3598*Info!$D$2</f>
        <v>0.15841676373120001</v>
      </c>
      <c r="Z3598" s="28">
        <f>Y3598*SQRT(Info!$D$3^2+(X3598/W3598)^2)</f>
        <v>1.144712426670126E-2</v>
      </c>
      <c r="AA3598" s="37">
        <f t="shared" si="913"/>
        <v>6.0120522480000022E-2</v>
      </c>
      <c r="AB3598" s="37">
        <f t="shared" si="914"/>
        <v>1.0873584048269925E-2</v>
      </c>
      <c r="AC3598" s="37">
        <f>(1-EXP(-Info!$B$6*H3598*1000))+(Info!$B$6/(Info!$B$6-Info!$B$7))*(EXP(-Info!$B$7*H3598*1000)-EXP(-Info!$B$6*H3598*1000))*(Info!$B$9-1)</f>
        <v>2.3719558673482133E-2</v>
      </c>
      <c r="AD3598" s="37">
        <f>SQRT((Info!$B$6*EXP(-Info!$B$6*H3598*1000)+(Info!$B$6/(Info!$B$6+Info!$B$7))*(Info!$B$9-1)*(-Info!$B$7*EXP(-Info!$B$7*H3598*1000)+Info!$B$6*EXP(-Info!$B$6*H3598*1000)))^2*(0.01*H3598*1000)^2)</f>
        <v>2.2057149761285047E-4</v>
      </c>
      <c r="AE3598" s="37">
        <f t="shared" si="927"/>
        <v>2.5825729606931752E-4</v>
      </c>
      <c r="AF3598" s="37">
        <f t="shared" si="915"/>
        <v>5.0401572040083558</v>
      </c>
      <c r="AG3598" s="37">
        <f t="shared" si="928"/>
        <v>5.1294281852934394E-2</v>
      </c>
      <c r="AH3598" s="37">
        <f t="shared" si="916"/>
        <v>0.96926100077083766</v>
      </c>
      <c r="AI3598">
        <f>AF3598*EXP(Info!$B$6*H3598*1000)</f>
        <v>5.1466506135950301</v>
      </c>
      <c r="AJ3598">
        <f>2*SQRT((EXP(Info!$B$6*H3598)*AG3598)^2+(Info!$B$6*H3598*0.01*AI3598)^2)</f>
        <v>0.10259070876118886</v>
      </c>
      <c r="AK3598">
        <f t="shared" si="917"/>
        <v>7.994225874165603E-2</v>
      </c>
      <c r="AL3598">
        <f t="shared" si="918"/>
        <v>2.8917209417969037E-2</v>
      </c>
      <c r="AM3598"/>
      <c r="AN3598"/>
      <c r="AO3598">
        <f t="shared" si="919"/>
        <v>1.6799999986805758</v>
      </c>
      <c r="AP3598">
        <f t="shared" si="920"/>
        <v>0.62755293940915391</v>
      </c>
      <c r="AQ3598">
        <f t="shared" si="924"/>
        <v>3</v>
      </c>
      <c r="AR3598">
        <v>1</v>
      </c>
      <c r="AS3598">
        <v>1</v>
      </c>
      <c r="AT3598">
        <v>1</v>
      </c>
      <c r="AU3598">
        <v>0</v>
      </c>
      <c r="AV3598">
        <v>0</v>
      </c>
      <c r="AW3598">
        <v>0</v>
      </c>
      <c r="AX3598">
        <v>0</v>
      </c>
      <c r="AZ3598"/>
    </row>
    <row r="3599" spans="1:52">
      <c r="A3599" s="13" t="s">
        <v>112</v>
      </c>
      <c r="B3599" s="13" t="s">
        <v>222</v>
      </c>
      <c r="D3599" s="14">
        <v>-21.862400000000001</v>
      </c>
      <c r="E3599" s="14">
        <v>50.678600000000003</v>
      </c>
      <c r="F3599" s="14">
        <v>3547</v>
      </c>
      <c r="G3599" s="16">
        <v>0.155</v>
      </c>
      <c r="H3599">
        <v>2.8</v>
      </c>
      <c r="J3599">
        <f>(F3599*100*Info!$B$11)/AI3599</f>
        <v>1.7504432009183202</v>
      </c>
      <c r="K3599">
        <f>2*((F3599*100*Info!$B$11)/AI3599^2)*(AJ3599/2)</f>
        <v>3.4614652013733031E-2</v>
      </c>
      <c r="L3599">
        <f t="shared" si="925"/>
        <v>0.1504672898337199</v>
      </c>
      <c r="M3599">
        <f t="shared" si="926"/>
        <v>2.8182135556154413</v>
      </c>
      <c r="N3599">
        <f t="shared" si="921"/>
        <v>0.10375893249623112</v>
      </c>
      <c r="O3599">
        <v>0.24065578700000001</v>
      </c>
      <c r="P3599">
        <v>7.5204929999999996E-3</v>
      </c>
      <c r="S3599" s="23">
        <v>5.2</v>
      </c>
      <c r="T3599" s="23">
        <v>0.1</v>
      </c>
      <c r="U3599">
        <v>0.39047341899999999</v>
      </c>
      <c r="V3599">
        <v>1.2126504E-2</v>
      </c>
      <c r="W3599" s="37">
        <f>U3599*Info!$B$2</f>
        <v>0.18742724111999998</v>
      </c>
      <c r="X3599" s="37">
        <f>W3599*SQRT((0.5*V3599/U3599)^2+Info!$B$3^2)</f>
        <v>9.8128807035512602E-3</v>
      </c>
      <c r="Y3599" s="28">
        <f>W3599*Info!$D$2</f>
        <v>0.15181606530719999</v>
      </c>
      <c r="Z3599" s="28">
        <f>Y3599*SQRT(Info!$D$3^2+(X3599/W3599)^2)</f>
        <v>1.0990809217194459E-2</v>
      </c>
      <c r="AA3599" s="37">
        <f t="shared" si="913"/>
        <v>5.3228545880000033E-2</v>
      </c>
      <c r="AB3599" s="37">
        <f t="shared" si="914"/>
        <v>1.0508666967931323E-2</v>
      </c>
      <c r="AC3599" s="37">
        <f>(1-EXP(-Info!$B$6*H3599*1000))+(Info!$B$6/(Info!$B$6-Info!$B$7))*(EXP(-Info!$B$7*H3599*1000)-EXP(-Info!$B$6*H3599*1000))*(Info!$B$9-1)</f>
        <v>2.9057441446983502E-2</v>
      </c>
      <c r="AD3599" s="37">
        <f>SQRT((Info!$B$6*EXP(-Info!$B$6*H3599*1000)+(Info!$B$6/(Info!$B$6+Info!$B$7))*(Info!$B$9-1)*(-Info!$B$7*EXP(-Info!$B$7*H3599*1000)+Info!$B$6*EXP(-Info!$B$6*H3599*1000)))^2*(0.01*H3599*1000)^2)</f>
        <v>2.6955961961309526E-4</v>
      </c>
      <c r="AE3599" s="37">
        <f t="shared" si="927"/>
        <v>3.056918932130025E-4</v>
      </c>
      <c r="AF3599" s="37">
        <f t="shared" si="915"/>
        <v>5.046637249337584</v>
      </c>
      <c r="AG3599" s="37">
        <f t="shared" si="928"/>
        <v>5.1194641660845169E-2</v>
      </c>
      <c r="AH3599" s="37">
        <f t="shared" si="916"/>
        <v>0.97050716333415077</v>
      </c>
      <c r="AI3599">
        <f>AF3599*EXP(Info!$B$6*H3599*1000)</f>
        <v>5.1779005892298278</v>
      </c>
      <c r="AJ3599">
        <f>2*SQRT((EXP(Info!$B$6*H3599)*AG3599)^2+(Info!$B$6*H3599*0.01*AI3599)^2)</f>
        <v>0.10239191249614107</v>
      </c>
      <c r="AK3599">
        <f t="shared" si="917"/>
        <v>7.0777997456636044E-2</v>
      </c>
      <c r="AL3599">
        <f t="shared" si="918"/>
        <v>2.7946748934516562E-2</v>
      </c>
      <c r="AM3599"/>
      <c r="AN3599"/>
      <c r="AO3599">
        <f t="shared" si="919"/>
        <v>1.6099999994227518</v>
      </c>
      <c r="AP3599">
        <f t="shared" si="920"/>
        <v>0.61631797528322929</v>
      </c>
      <c r="AQ3599">
        <f t="shared" si="924"/>
        <v>3</v>
      </c>
      <c r="AR3599">
        <v>1</v>
      </c>
      <c r="AS3599">
        <v>1</v>
      </c>
      <c r="AT3599">
        <v>1</v>
      </c>
      <c r="AU3599">
        <v>0</v>
      </c>
      <c r="AV3599">
        <v>0</v>
      </c>
      <c r="AW3599">
        <v>0</v>
      </c>
      <c r="AX3599">
        <v>0</v>
      </c>
    </row>
    <row r="3600" spans="1:52">
      <c r="A3600" s="13" t="s">
        <v>112</v>
      </c>
      <c r="B3600" s="13" t="s">
        <v>222</v>
      </c>
      <c r="D3600" s="14">
        <v>-21.862400000000001</v>
      </c>
      <c r="E3600" s="14">
        <v>50.678600000000003</v>
      </c>
      <c r="F3600" s="14">
        <v>3547</v>
      </c>
      <c r="G3600" s="16">
        <v>0.20499999999999999</v>
      </c>
      <c r="H3600">
        <v>3.89</v>
      </c>
      <c r="J3600">
        <f>(F3600*100*Info!$B$11)/AI3600</f>
        <v>1.6731639336147879</v>
      </c>
      <c r="K3600">
        <f>2*((F3600*100*Info!$B$11)/AI3600^2)*(AJ3600/2)</f>
        <v>3.1824452337774187E-2</v>
      </c>
      <c r="L3600">
        <f t="shared" si="925"/>
        <v>0.16915887871671059</v>
      </c>
      <c r="M3600">
        <f t="shared" si="926"/>
        <v>3.0284267236388454</v>
      </c>
      <c r="N3600">
        <f t="shared" si="921"/>
        <v>0.11574169001626811</v>
      </c>
      <c r="O3600">
        <v>0.26321726699999998</v>
      </c>
      <c r="P3600">
        <v>7.5204929999999996E-3</v>
      </c>
      <c r="S3600" s="23">
        <v>5.4</v>
      </c>
      <c r="T3600" s="23">
        <v>0.1</v>
      </c>
      <c r="U3600">
        <v>0.438979434</v>
      </c>
      <c r="V3600">
        <v>1.4551804E-2</v>
      </c>
      <c r="W3600" s="37">
        <f>U3600*Info!$B$2</f>
        <v>0.21071012832</v>
      </c>
      <c r="X3600" s="37">
        <f>W3600*SQRT((0.5*V3600/U3600)^2+Info!$B$3^2)</f>
        <v>1.1099278509059566E-2</v>
      </c>
      <c r="Y3600" s="28">
        <f>W3600*Info!$D$2</f>
        <v>0.17067520393920002</v>
      </c>
      <c r="Z3600" s="28">
        <f>Y3600*SQRT(Info!$D$3^2+(X3600/W3600)^2)</f>
        <v>1.2395670035225103E-2</v>
      </c>
      <c r="AA3600" s="37">
        <f t="shared" ref="AA3600:AA3663" si="930">IF(O3600-W3600&gt;0,O3600-W3600,0)</f>
        <v>5.2507138679999982E-2</v>
      </c>
      <c r="AB3600" s="37">
        <f t="shared" ref="AB3600:AB3663" si="931">SQRT((0.5*P3600)^2+X3600^2)</f>
        <v>1.1718934984137159E-2</v>
      </c>
      <c r="AC3600" s="37">
        <f>(1-EXP(-Info!$B$6*H3600*1000))+(Info!$B$6/(Info!$B$6-Info!$B$7))*(EXP(-Info!$B$7*H3600*1000)-EXP(-Info!$B$6*H3600*1000))*(Info!$B$9-1)</f>
        <v>4.016091219829223E-2</v>
      </c>
      <c r="AD3600" s="37">
        <f>SQRT((Info!$B$6*EXP(-Info!$B$6*H3600*1000)+(Info!$B$6/(Info!$B$6+Info!$B$7))*(Info!$B$9-1)*(-Info!$B$7*EXP(-Info!$B$7*H3600*1000)+Info!$B$6*EXP(-Info!$B$6*H3600*1000)))^2*(0.01*H3600*1000)^2)</f>
        <v>3.7068650408226612E-4</v>
      </c>
      <c r="AE3600" s="37">
        <f t="shared" si="927"/>
        <v>4.7104541241590179E-4</v>
      </c>
      <c r="AF3600" s="37">
        <f t="shared" ref="AF3600:AF3663" si="932">IF((S3600-Y3600-AA3600*AC3600)&gt;0,S3600-Y3600-AA3600*AC3600,0)</f>
        <v>5.2272160614744898</v>
      </c>
      <c r="AG3600" s="37">
        <f t="shared" si="928"/>
        <v>5.151576961865887E-2</v>
      </c>
      <c r="AH3600" s="37">
        <f t="shared" ref="AH3600:AH3663" si="933">AF3600/S3600</f>
        <v>0.96800297434712768</v>
      </c>
      <c r="AI3600">
        <f>AF3600*EXP(Info!$B$6*H3600*1000)</f>
        <v>5.4170548978227204</v>
      </c>
      <c r="AJ3600">
        <f>2*SQRT((EXP(Info!$B$6*H3600)*AG3600)^2+(Info!$B$6*H3600*0.01*AI3600)^2)</f>
        <v>0.10303521486649246</v>
      </c>
      <c r="AK3600">
        <f t="shared" ref="AK3600:AK3663" si="934">AA3600/0.752049334436339</f>
        <v>6.9818742302795972E-2</v>
      </c>
      <c r="AL3600">
        <f t="shared" ref="AL3600:AL3663" si="935">AB3600/0.752049334436339*2</f>
        <v>3.1165335696814362E-2</v>
      </c>
      <c r="AM3600"/>
      <c r="AN3600"/>
      <c r="AO3600">
        <f t="shared" ref="AO3600:AO3663" si="936">U3600/0.242530074</f>
        <v>1.8100000002473919</v>
      </c>
      <c r="AP3600">
        <f t="shared" ref="AP3600:AP3663" si="937">O3600/U3600</f>
        <v>0.59961184195248651</v>
      </c>
      <c r="AQ3600">
        <f t="shared" si="924"/>
        <v>3</v>
      </c>
      <c r="AR3600">
        <v>1</v>
      </c>
      <c r="AS3600">
        <v>1</v>
      </c>
      <c r="AT3600">
        <v>1</v>
      </c>
      <c r="AU3600">
        <v>0</v>
      </c>
      <c r="AV3600">
        <v>0</v>
      </c>
      <c r="AW3600">
        <v>0</v>
      </c>
      <c r="AX3600">
        <v>0</v>
      </c>
      <c r="AZ3600"/>
    </row>
    <row r="3601" spans="1:52">
      <c r="A3601" s="13" t="s">
        <v>112</v>
      </c>
      <c r="B3601" s="13" t="s">
        <v>222</v>
      </c>
      <c r="D3601" s="14">
        <v>-21.862400000000001</v>
      </c>
      <c r="E3601" s="14">
        <v>50.678600000000003</v>
      </c>
      <c r="F3601" s="14">
        <v>3547</v>
      </c>
      <c r="G3601" s="16">
        <v>0.255</v>
      </c>
      <c r="H3601">
        <v>4.43</v>
      </c>
      <c r="J3601">
        <f>(F3601*100*Info!$B$11)/AI3601</f>
        <v>1.5802336322452648</v>
      </c>
      <c r="K3601">
        <f>2*((F3601*100*Info!$B$11)/AI3601^2)*(AJ3601/2)</f>
        <v>2.8593472036475991E-2</v>
      </c>
      <c r="L3601">
        <f t="shared" si="925"/>
        <v>0.1869158880592153</v>
      </c>
      <c r="M3601">
        <f t="shared" si="926"/>
        <v>3.1604672680201449</v>
      </c>
      <c r="N3601">
        <f t="shared" ref="N3601:N3664" si="938">2*M3601*SQRT((0.5*K3601/J3601)^2+(0.5*V3601/U3601)^2)</f>
        <v>0.13875169215206606</v>
      </c>
      <c r="O3601">
        <v>0.32338121399999997</v>
      </c>
      <c r="P3601">
        <v>1.5040987E-2</v>
      </c>
      <c r="S3601" s="23">
        <v>5.7</v>
      </c>
      <c r="T3601" s="23">
        <v>0.1</v>
      </c>
      <c r="U3601">
        <v>0.48506014800000002</v>
      </c>
      <c r="V3601">
        <v>1.9402406000000001E-2</v>
      </c>
      <c r="W3601" s="37">
        <f>U3601*Info!$B$2</f>
        <v>0.23282887104</v>
      </c>
      <c r="X3601" s="37">
        <f>W3601*SQRT((0.5*V3601/U3601)^2+Info!$B$3^2)</f>
        <v>1.2538218431225361E-2</v>
      </c>
      <c r="Y3601" s="28">
        <f>W3601*Info!$D$2</f>
        <v>0.18859138554240001</v>
      </c>
      <c r="Z3601" s="28">
        <f>Y3601*SQRT(Info!$D$3^2+(X3601/W3601)^2)</f>
        <v>1.3858579938134018E-2</v>
      </c>
      <c r="AA3601" s="37">
        <f t="shared" si="930"/>
        <v>9.0552342959999976E-2</v>
      </c>
      <c r="AB3601" s="37">
        <f t="shared" si="931"/>
        <v>1.4620695739692472E-2</v>
      </c>
      <c r="AC3601" s="37">
        <f>(1-EXP(-Info!$B$6*H3601*1000))+(Info!$B$6/(Info!$B$6-Info!$B$7))*(EXP(-Info!$B$7*H3601*1000)-EXP(-Info!$B$6*H3601*1000))*(Info!$B$9-1)</f>
        <v>4.5619088206741466E-2</v>
      </c>
      <c r="AD3601" s="37">
        <f>SQRT((Info!$B$6*EXP(-Info!$B$6*H3601*1000)+(Info!$B$6/(Info!$B$6+Info!$B$7))*(Info!$B$9-1)*(-Info!$B$7*EXP(-Info!$B$7*H3601*1000)+Info!$B$6*EXP(-Info!$B$6*H3601*1000)))^2*(0.01*H3601*1000)^2)</f>
        <v>4.2001150645617211E-4</v>
      </c>
      <c r="AE3601" s="37">
        <f t="shared" si="927"/>
        <v>6.6806629762601458E-4</v>
      </c>
      <c r="AF3601" s="37">
        <f t="shared" si="932"/>
        <v>5.5072776991367807</v>
      </c>
      <c r="AG3601" s="37">
        <f t="shared" si="928"/>
        <v>5.1889368376187378E-2</v>
      </c>
      <c r="AH3601" s="37">
        <f t="shared" si="933"/>
        <v>0.96618907002399657</v>
      </c>
      <c r="AI3601">
        <f>AF3601*EXP(Info!$B$6*H3601*1000)</f>
        <v>5.7356207946101794</v>
      </c>
      <c r="AJ3601">
        <f>2*SQRT((EXP(Info!$B$6*H3601)*AG3601)^2+(Info!$B$6*H3601*0.01*AI3601)^2)</f>
        <v>0.10378295301150892</v>
      </c>
      <c r="AK3601">
        <f t="shared" si="934"/>
        <v>0.12040745043391196</v>
      </c>
      <c r="AL3601">
        <f t="shared" si="935"/>
        <v>3.8882278250138159E-2</v>
      </c>
      <c r="AM3601"/>
      <c r="AN3601"/>
      <c r="AO3601">
        <f t="shared" si="936"/>
        <v>2</v>
      </c>
      <c r="AP3601">
        <f t="shared" si="937"/>
        <v>0.66668271003784862</v>
      </c>
      <c r="AQ3601">
        <f t="shared" si="924"/>
        <v>3</v>
      </c>
      <c r="AR3601">
        <v>1</v>
      </c>
      <c r="AS3601">
        <v>1</v>
      </c>
      <c r="AT3601">
        <v>1</v>
      </c>
      <c r="AU3601">
        <v>0</v>
      </c>
      <c r="AV3601">
        <v>0</v>
      </c>
      <c r="AW3601">
        <v>0</v>
      </c>
      <c r="AX3601">
        <v>0</v>
      </c>
    </row>
    <row r="3602" spans="1:52">
      <c r="A3602" s="13" t="s">
        <v>114</v>
      </c>
      <c r="B3602" s="13" t="s">
        <v>222</v>
      </c>
      <c r="D3602" s="14">
        <v>-22.591999999999999</v>
      </c>
      <c r="E3602" s="14">
        <v>51.746000000000002</v>
      </c>
      <c r="F3602" s="14">
        <v>2365</v>
      </c>
      <c r="G3602" s="16">
        <v>2.5000000000000001E-2</v>
      </c>
      <c r="H3602">
        <v>1.7250000000000001</v>
      </c>
      <c r="J3602">
        <f>(F3602*100*Info!$B$11)/AI3602</f>
        <v>2.3039819879363357</v>
      </c>
      <c r="K3602">
        <f>2*((F3602*100*Info!$B$11)/AI3602^2)*(AJ3602/2)</f>
        <v>3.6479935721686937E-2</v>
      </c>
      <c r="L3602">
        <f t="shared" si="925"/>
        <v>7.5700934687102928E-2</v>
      </c>
      <c r="M3602">
        <f t="shared" si="926"/>
        <v>1.8662254128826221</v>
      </c>
      <c r="N3602">
        <f t="shared" si="938"/>
        <v>7.5170658700081314E-2</v>
      </c>
      <c r="O3602">
        <v>0.19553282699999999</v>
      </c>
      <c r="P3602">
        <v>7.5204929999999996E-3</v>
      </c>
      <c r="S3602">
        <v>2.66</v>
      </c>
      <c r="T3602">
        <v>0.04</v>
      </c>
      <c r="U3602">
        <v>0.19644935999999999</v>
      </c>
      <c r="V3602">
        <v>7.2759019999999999E-3</v>
      </c>
      <c r="W3602" s="37">
        <f>U3602*Info!$B$2</f>
        <v>9.4295692799999997E-2</v>
      </c>
      <c r="X3602" s="37">
        <f>W3602*SQRT((0.5*V3602/U3602)^2+Info!$B$3^2)</f>
        <v>5.0277695051188969E-3</v>
      </c>
      <c r="Y3602" s="28">
        <f>W3602*Info!$D$2</f>
        <v>7.6379511168E-2</v>
      </c>
      <c r="Z3602" s="28">
        <f>Y3602*SQRT(Info!$D$3^2+(X3602/W3602)^2)</f>
        <v>5.5829898788416375E-3</v>
      </c>
      <c r="AA3602" s="37">
        <f t="shared" si="930"/>
        <v>0.1012371342</v>
      </c>
      <c r="AB3602" s="37">
        <f t="shared" si="931"/>
        <v>6.2783692100230742E-3</v>
      </c>
      <c r="AC3602" s="37">
        <f>(1-EXP(-Info!$B$6*H3602*1000))+(Info!$B$6/(Info!$B$6-Info!$B$7))*(EXP(-Info!$B$7*H3602*1000)-EXP(-Info!$B$6*H3602*1000))*(Info!$B$9-1)</f>
        <v>1.799311404112066E-2</v>
      </c>
      <c r="AD3602" s="37">
        <f>SQRT((Info!$B$6*EXP(-Info!$B$6*H3602*1000)+(Info!$B$6/(Info!$B$6+Info!$B$7))*(Info!$B$9-1)*(-Info!$B$7*EXP(-Info!$B$7*H3602*1000)+Info!$B$6*EXP(-Info!$B$6*H3602*1000)))^2*(0.01*H3602*1000)^2)</f>
        <v>1.6775047192986279E-4</v>
      </c>
      <c r="AE3602" s="37">
        <f t="shared" si="927"/>
        <v>1.1423679076950737E-4</v>
      </c>
      <c r="AF3602" s="37">
        <f t="shared" si="932"/>
        <v>2.5817989175311431</v>
      </c>
      <c r="AG3602" s="37">
        <f t="shared" si="928"/>
        <v>2.0764942235210131E-2</v>
      </c>
      <c r="AH3602" s="37">
        <f t="shared" si="933"/>
        <v>0.9706010968162192</v>
      </c>
      <c r="AI3602">
        <f>AF3602*EXP(Info!$B$6*H3602*1000)</f>
        <v>2.6229656814258608</v>
      </c>
      <c r="AJ3602">
        <f>2*SQRT((EXP(Info!$B$6*H3602)*AG3602)^2+(Info!$B$6*H3602*0.01*AI3602)^2)</f>
        <v>4.1530541453716527E-2</v>
      </c>
      <c r="AK3602">
        <f t="shared" si="934"/>
        <v>0.13461501734574</v>
      </c>
      <c r="AL3602">
        <f t="shared" si="935"/>
        <v>1.6696695077135365E-2</v>
      </c>
      <c r="AM3602"/>
      <c r="AN3602"/>
      <c r="AO3602">
        <f t="shared" si="936"/>
        <v>0.81000000024739194</v>
      </c>
      <c r="AP3602">
        <f t="shared" si="937"/>
        <v>0.99533450757996866</v>
      </c>
      <c r="AQ3602">
        <f t="shared" si="924"/>
        <v>3</v>
      </c>
      <c r="AR3602">
        <v>1</v>
      </c>
      <c r="AS3602">
        <v>1</v>
      </c>
      <c r="AT3602">
        <v>1</v>
      </c>
      <c r="AU3602">
        <v>0</v>
      </c>
      <c r="AV3602">
        <v>0</v>
      </c>
      <c r="AW3602">
        <v>0</v>
      </c>
      <c r="AX3602">
        <v>0</v>
      </c>
    </row>
    <row r="3603" spans="1:52">
      <c r="A3603" s="13" t="s">
        <v>114</v>
      </c>
      <c r="B3603" s="13" t="s">
        <v>222</v>
      </c>
      <c r="D3603" s="14">
        <v>-22.591999999999999</v>
      </c>
      <c r="E3603" s="14">
        <v>51.746000000000002</v>
      </c>
      <c r="F3603" s="14">
        <v>2365</v>
      </c>
      <c r="G3603" s="16">
        <v>7.4999999999999997E-2</v>
      </c>
      <c r="H3603">
        <v>2.9550000000000001</v>
      </c>
      <c r="J3603">
        <f>(F3603*100*Info!$B$11)/AI3603</f>
        <v>2.0063885768668226</v>
      </c>
      <c r="K3603">
        <f>2*((F3603*100*Info!$B$11)/AI3603^2)*(AJ3603/2)</f>
        <v>2.8586481865831039E-2</v>
      </c>
      <c r="L3603">
        <f t="shared" si="925"/>
        <v>0.10560747689988804</v>
      </c>
      <c r="M3603">
        <f t="shared" si="926"/>
        <v>2.2672190975351856</v>
      </c>
      <c r="N3603">
        <f t="shared" si="938"/>
        <v>8.6512532488658048E-2</v>
      </c>
      <c r="O3603">
        <v>0.19553282699999999</v>
      </c>
      <c r="P3603">
        <v>7.5204929999999996E-3</v>
      </c>
      <c r="S3603">
        <v>3.04</v>
      </c>
      <c r="T3603">
        <v>0.04</v>
      </c>
      <c r="U3603">
        <v>0.27405898400000001</v>
      </c>
      <c r="V3603">
        <v>9.7012030000000003E-3</v>
      </c>
      <c r="W3603" s="37">
        <f>U3603*Info!$B$2</f>
        <v>0.13154831232</v>
      </c>
      <c r="X3603" s="37">
        <f>W3603*SQRT((0.5*V3603/U3603)^2+Info!$B$3^2)</f>
        <v>6.9773436599668724E-3</v>
      </c>
      <c r="Y3603" s="28">
        <f>W3603*Info!$D$2</f>
        <v>0.10655413297920001</v>
      </c>
      <c r="Z3603" s="28">
        <f>Y3603*SQRT(Info!$D$3^2+(X3603/W3603)^2)</f>
        <v>7.7669548327613663E-3</v>
      </c>
      <c r="AA3603" s="37">
        <f t="shared" si="930"/>
        <v>6.3984514679999993E-2</v>
      </c>
      <c r="AB3603" s="37">
        <f t="shared" si="931"/>
        <v>7.9260821526175307E-3</v>
      </c>
      <c r="AC3603" s="37">
        <f>(1-EXP(-Info!$B$6*H3603*1000))+(Info!$B$6/(Info!$B$6-Info!$B$7))*(EXP(-Info!$B$7*H3603*1000)-EXP(-Info!$B$6*H3603*1000))*(Info!$B$9-1)</f>
        <v>3.0643425816186849E-2</v>
      </c>
      <c r="AD3603" s="37">
        <f>SQRT((Info!$B$6*EXP(-Info!$B$6*H3603*1000)+(Info!$B$6/(Info!$B$6+Info!$B$7))*(Info!$B$9-1)*(-Info!$B$7*EXP(-Info!$B$7*H3603*1000)+Info!$B$6*EXP(-Info!$B$6*H3603*1000)))^2*(0.01*H3603*1000)^2)</f>
        <v>2.8406845422161069E-4</v>
      </c>
      <c r="AE3603" s="37">
        <f t="shared" si="927"/>
        <v>2.4356145643550468E-4</v>
      </c>
      <c r="AF3603" s="37">
        <f t="shared" si="932"/>
        <v>2.9314851622918185</v>
      </c>
      <c r="AG3603" s="37">
        <f t="shared" si="928"/>
        <v>2.145658196351917E-2</v>
      </c>
      <c r="AH3603" s="37">
        <f t="shared" si="933"/>
        <v>0.96430432970125612</v>
      </c>
      <c r="AI3603">
        <f>AF3603*EXP(Info!$B$6*H3603*1000)</f>
        <v>3.0120116086473674</v>
      </c>
      <c r="AJ3603">
        <f>2*SQRT((EXP(Info!$B$6*H3603)*AG3603)^2+(Info!$B$6*H3603*0.01*AI3603)^2)</f>
        <v>4.2914326877163921E-2</v>
      </c>
      <c r="AK3603">
        <f t="shared" si="934"/>
        <v>8.5080209169995993E-2</v>
      </c>
      <c r="AL3603">
        <f t="shared" si="935"/>
        <v>2.107862287667106E-2</v>
      </c>
      <c r="AM3603"/>
      <c r="AN3603"/>
      <c r="AO3603">
        <f t="shared" si="936"/>
        <v>1.1300000015668159</v>
      </c>
      <c r="AP3603">
        <f t="shared" si="937"/>
        <v>0.71346986749392605</v>
      </c>
      <c r="AQ3603">
        <f t="shared" si="924"/>
        <v>3</v>
      </c>
      <c r="AR3603">
        <v>1</v>
      </c>
      <c r="AS3603">
        <v>1</v>
      </c>
      <c r="AT3603">
        <v>1</v>
      </c>
      <c r="AU3603">
        <v>0</v>
      </c>
      <c r="AV3603">
        <v>0</v>
      </c>
      <c r="AW3603">
        <v>0</v>
      </c>
      <c r="AX3603">
        <v>0</v>
      </c>
    </row>
    <row r="3604" spans="1:52">
      <c r="A3604" s="13" t="s">
        <v>114</v>
      </c>
      <c r="B3604" s="13" t="s">
        <v>222</v>
      </c>
      <c r="D3604" s="14">
        <v>-22.591999999999999</v>
      </c>
      <c r="E3604" s="14">
        <v>51.746000000000002</v>
      </c>
      <c r="F3604" s="14">
        <v>2365</v>
      </c>
      <c r="G3604" s="16">
        <v>0.105</v>
      </c>
      <c r="H3604">
        <v>3.64</v>
      </c>
      <c r="J3604">
        <f>(F3604*100*Info!$B$11)/AI3604</f>
        <v>1.9506880935646942</v>
      </c>
      <c r="K3604">
        <f>2*((F3604*100*Info!$B$11)/AI3604^2)*(AJ3604/2)</f>
        <v>3.3068826083262108E-2</v>
      </c>
      <c r="L3604">
        <f t="shared" si="925"/>
        <v>0.10934579467648618</v>
      </c>
      <c r="M3604">
        <f t="shared" si="926"/>
        <v>2.2823050753976668</v>
      </c>
      <c r="N3604">
        <f t="shared" si="938"/>
        <v>8.7093348627638234E-2</v>
      </c>
      <c r="O3604">
        <v>0.2256148</v>
      </c>
      <c r="P3604">
        <v>7.5204929999999996E-3</v>
      </c>
      <c r="S3604">
        <v>3.11</v>
      </c>
      <c r="T3604">
        <v>0.05</v>
      </c>
      <c r="U3604">
        <v>0.283760187</v>
      </c>
      <c r="V3604">
        <v>9.7012030000000003E-3</v>
      </c>
      <c r="W3604" s="37">
        <f>U3604*Info!$B$2</f>
        <v>0.13620488976</v>
      </c>
      <c r="X3604" s="37">
        <f>W3604*SQRT((0.5*V3604/U3604)^2+Info!$B$3^2)</f>
        <v>7.1972465811596057E-3</v>
      </c>
      <c r="Y3604" s="28">
        <f>W3604*Info!$D$2</f>
        <v>0.11032596070560001</v>
      </c>
      <c r="Z3604" s="28">
        <f>Y3604*SQRT(Info!$D$3^2+(X3604/W3604)^2)</f>
        <v>8.0259428809005325E-3</v>
      </c>
      <c r="AA3604" s="37">
        <f t="shared" si="930"/>
        <v>8.9409910240000001E-2</v>
      </c>
      <c r="AB3604" s="37">
        <f t="shared" si="931"/>
        <v>8.1203332499827797E-3</v>
      </c>
      <c r="AC3604" s="37">
        <f>(1-EXP(-Info!$B$6*H3604*1000))+(Info!$B$6/(Info!$B$6-Info!$B$7))*(EXP(-Info!$B$7*H3604*1000)-EXP(-Info!$B$6*H3604*1000))*(Info!$B$9-1)</f>
        <v>3.7624439257024876E-2</v>
      </c>
      <c r="AD3604" s="37">
        <f>SQRT((Info!$B$6*EXP(-Info!$B$6*H3604*1000)+(Info!$B$6/(Info!$B$6+Info!$B$7))*(Info!$B$9-1)*(-Info!$B$7*EXP(-Info!$B$7*H3604*1000)+Info!$B$6*EXP(-Info!$B$6*H3604*1000)))^2*(0.01*H3604*1000)^2)</f>
        <v>3.4767773759011297E-4</v>
      </c>
      <c r="AE3604" s="37">
        <f t="shared" si="927"/>
        <v>3.0710034774963007E-4</v>
      </c>
      <c r="AF3604" s="37">
        <f t="shared" si="932"/>
        <v>2.9963100415575989</v>
      </c>
      <c r="AG3604" s="37">
        <f t="shared" si="928"/>
        <v>2.6258523754222475E-2</v>
      </c>
      <c r="AH3604" s="37">
        <f t="shared" si="933"/>
        <v>0.96344374326610904</v>
      </c>
      <c r="AI3604">
        <f>AF3604*EXP(Info!$B$6*H3604*1000)</f>
        <v>3.0980174149404149</v>
      </c>
      <c r="AJ3604">
        <f>2*SQRT((EXP(Info!$B$6*H3604)*AG3604)^2+(Info!$B$6*H3604*0.01*AI3604)^2)</f>
        <v>5.2518800640428569E-2</v>
      </c>
      <c r="AK3604">
        <f t="shared" si="934"/>
        <v>0.118888357646128</v>
      </c>
      <c r="AL3604">
        <f t="shared" si="935"/>
        <v>2.1595214245004202E-2</v>
      </c>
      <c r="AM3604"/>
      <c r="AN3604"/>
      <c r="AO3604">
        <f t="shared" si="936"/>
        <v>1.170000001731744</v>
      </c>
      <c r="AP3604">
        <f t="shared" si="937"/>
        <v>0.79508969311470046</v>
      </c>
      <c r="AQ3604">
        <f t="shared" si="924"/>
        <v>3</v>
      </c>
      <c r="AR3604">
        <v>1</v>
      </c>
      <c r="AS3604">
        <v>1</v>
      </c>
      <c r="AT3604">
        <v>1</v>
      </c>
      <c r="AU3604">
        <v>0</v>
      </c>
      <c r="AV3604">
        <v>0</v>
      </c>
      <c r="AW3604">
        <v>0</v>
      </c>
      <c r="AX3604">
        <v>0</v>
      </c>
    </row>
    <row r="3605" spans="1:52">
      <c r="A3605" s="13" t="s">
        <v>114</v>
      </c>
      <c r="B3605" s="13" t="s">
        <v>222</v>
      </c>
      <c r="D3605" s="14">
        <v>-22.591999999999999</v>
      </c>
      <c r="E3605" s="14">
        <v>51.746000000000002</v>
      </c>
      <c r="F3605" s="14">
        <v>2365</v>
      </c>
      <c r="G3605" s="16">
        <v>0.155</v>
      </c>
      <c r="H3605">
        <v>4.96</v>
      </c>
      <c r="J3605">
        <f>(F3605*100*Info!$B$11)/AI3605</f>
        <v>1.9657585947494458</v>
      </c>
      <c r="K3605">
        <f>2*((F3605*100*Info!$B$11)/AI3605^2)*(AJ3605/2)</f>
        <v>2.8194044631053333E-2</v>
      </c>
      <c r="L3605">
        <f t="shared" si="925"/>
        <v>0.12710280401899088</v>
      </c>
      <c r="M3605">
        <f t="shared" si="926"/>
        <v>2.6734316947628174</v>
      </c>
      <c r="N3605">
        <f t="shared" si="938"/>
        <v>8.7481345191843099E-2</v>
      </c>
      <c r="O3605">
        <v>0.24065578700000001</v>
      </c>
      <c r="P3605">
        <v>7.5204929999999996E-3</v>
      </c>
      <c r="S3605">
        <v>3.07</v>
      </c>
      <c r="T3605">
        <v>0.04</v>
      </c>
      <c r="U3605">
        <v>0.32984090100000002</v>
      </c>
      <c r="V3605">
        <v>9.7012030000000003E-3</v>
      </c>
      <c r="W3605" s="37">
        <f>U3605*Info!$B$2</f>
        <v>0.15832363248</v>
      </c>
      <c r="X3605" s="37">
        <f>W3605*SQRT((0.5*V3605/U3605)^2+Info!$B$3^2)</f>
        <v>8.251476223551428E-3</v>
      </c>
      <c r="Y3605" s="28">
        <f>W3605*Info!$D$2</f>
        <v>0.12824214230880002</v>
      </c>
      <c r="Z3605" s="28">
        <f>Y3605*SQRT(Info!$D$3^2+(X3605/W3605)^2)</f>
        <v>9.2621221336777106E-3</v>
      </c>
      <c r="AA3605" s="37">
        <f t="shared" si="930"/>
        <v>8.2332154520000006E-2</v>
      </c>
      <c r="AB3605" s="37">
        <f t="shared" si="931"/>
        <v>9.0678726065487273E-3</v>
      </c>
      <c r="AC3605" s="37">
        <f>(1-EXP(-Info!$B$6*H3605*1000))+(Info!$B$6/(Info!$B$6-Info!$B$7))*(EXP(-Info!$B$7*H3605*1000)-EXP(-Info!$B$6*H3605*1000))*(Info!$B$9-1)</f>
        <v>5.094890653540389E-2</v>
      </c>
      <c r="AD3605" s="37">
        <f>SQRT((Info!$B$6*EXP(-Info!$B$6*H3605*1000)+(Info!$B$6/(Info!$B$6+Info!$B$7))*(Info!$B$9-1)*(-Info!$B$7*EXP(-Info!$B$7*H3605*1000)+Info!$B$6*EXP(-Info!$B$6*H3605*1000)))^2*(0.01*H3605*1000)^2)</f>
        <v>4.6792903460320936E-4</v>
      </c>
      <c r="AE3605" s="37">
        <f t="shared" si="927"/>
        <v>4.6360171856650378E-4</v>
      </c>
      <c r="AF3605" s="37">
        <f t="shared" si="932"/>
        <v>2.9375631244457017</v>
      </c>
      <c r="AG3605" s="37">
        <f t="shared" si="928"/>
        <v>2.204544925767267E-2</v>
      </c>
      <c r="AH3605" s="37">
        <f t="shared" si="933"/>
        <v>0.95686095258817649</v>
      </c>
      <c r="AI3605">
        <f>AF3605*EXP(Info!$B$6*H3605*1000)</f>
        <v>3.0742664440699596</v>
      </c>
      <c r="AJ3605">
        <f>2*SQRT((EXP(Info!$B$6*H3605)*AG3605)^2+(Info!$B$6*H3605*0.01*AI3605)^2)</f>
        <v>4.4092904166040656E-2</v>
      </c>
      <c r="AK3605">
        <f t="shared" si="934"/>
        <v>0.109477065865244</v>
      </c>
      <c r="AL3605">
        <f t="shared" si="935"/>
        <v>2.4115100409855685E-2</v>
      </c>
      <c r="AM3605"/>
      <c r="AN3605"/>
      <c r="AO3605">
        <f t="shared" si="936"/>
        <v>1.3600000014843521</v>
      </c>
      <c r="AP3605">
        <f t="shared" si="937"/>
        <v>0.72961171968178684</v>
      </c>
      <c r="AQ3605">
        <f t="shared" si="924"/>
        <v>3</v>
      </c>
      <c r="AR3605">
        <v>1</v>
      </c>
      <c r="AS3605">
        <v>1</v>
      </c>
      <c r="AT3605">
        <v>1</v>
      </c>
      <c r="AU3605">
        <v>0</v>
      </c>
      <c r="AV3605">
        <v>0</v>
      </c>
      <c r="AW3605">
        <v>0</v>
      </c>
      <c r="AX3605">
        <v>0</v>
      </c>
    </row>
    <row r="3606" spans="1:52">
      <c r="A3606" s="13" t="s">
        <v>114</v>
      </c>
      <c r="B3606" s="13" t="s">
        <v>222</v>
      </c>
      <c r="D3606" s="14">
        <v>-22.591999999999999</v>
      </c>
      <c r="E3606" s="14">
        <v>51.746000000000002</v>
      </c>
      <c r="F3606" s="14">
        <v>2365</v>
      </c>
      <c r="G3606" s="16">
        <v>0.20499999999999999</v>
      </c>
      <c r="H3606">
        <v>6.43</v>
      </c>
      <c r="J3606">
        <f>(F3606*100*Info!$B$11)/AI3606</f>
        <v>1.9621138996318883</v>
      </c>
      <c r="K3606">
        <f>2*((F3606*100*Info!$B$11)/AI3606^2)*(AJ3606/2)</f>
        <v>2.8567587338016207E-2</v>
      </c>
      <c r="L3606">
        <f t="shared" si="925"/>
        <v>0.13925233650392546</v>
      </c>
      <c r="M3606">
        <f t="shared" si="926"/>
        <v>2.9235497116130897</v>
      </c>
      <c r="N3606">
        <f t="shared" si="938"/>
        <v>8.9284180276938921E-2</v>
      </c>
      <c r="O3606">
        <v>0.26321726699999998</v>
      </c>
      <c r="P3606">
        <v>7.5204929999999996E-3</v>
      </c>
      <c r="S3606">
        <v>3.05</v>
      </c>
      <c r="T3606">
        <v>0.04</v>
      </c>
      <c r="U3606">
        <v>0.36136981000000001</v>
      </c>
      <c r="V3606">
        <v>9.7012030000000003E-3</v>
      </c>
      <c r="W3606" s="37">
        <f>U3606*Info!$B$2</f>
        <v>0.17345750879999999</v>
      </c>
      <c r="X3606" s="37">
        <f>W3606*SQRT((0.5*V3606/U3606)^2+Info!$B$3^2)</f>
        <v>8.9799608440924977E-3</v>
      </c>
      <c r="Y3606" s="28">
        <f>W3606*Info!$D$2</f>
        <v>0.14050058212800001</v>
      </c>
      <c r="Z3606" s="28">
        <f>Y3606*SQRT(Info!$D$3^2+(X3606/W3606)^2)</f>
        <v>1.0112306314137462E-2</v>
      </c>
      <c r="AA3606" s="37">
        <f t="shared" si="930"/>
        <v>8.9759758199999984E-2</v>
      </c>
      <c r="AB3606" s="37">
        <f t="shared" si="931"/>
        <v>9.7354584125349062E-3</v>
      </c>
      <c r="AC3606" s="37">
        <f>(1-EXP(-Info!$B$6*H3606*1000))+(Info!$B$6/(Info!$B$6-Info!$B$7))*(EXP(-Info!$B$7*H3606*1000)-EXP(-Info!$B$6*H3606*1000))*(Info!$B$9-1)</f>
        <v>6.5591287680195925E-2</v>
      </c>
      <c r="AD3606" s="37">
        <f>SQRT((Info!$B$6*EXP(-Info!$B$6*H3606*1000)+(Info!$B$6/(Info!$B$6+Info!$B$7))*(Info!$B$9-1)*(-Info!$B$7*EXP(-Info!$B$7*H3606*1000)+Info!$B$6*EXP(-Info!$B$6*H3606*1000)))^2*(0.01*H3606*1000)^2)</f>
        <v>5.9830114802708926E-4</v>
      </c>
      <c r="AE3606" s="37">
        <f t="shared" si="927"/>
        <v>6.4081551631415754E-4</v>
      </c>
      <c r="AF3606" s="37">
        <f t="shared" si="932"/>
        <v>2.9036119597497989</v>
      </c>
      <c r="AG3606" s="37">
        <f t="shared" si="928"/>
        <v>2.2420289550246521E-2</v>
      </c>
      <c r="AH3606" s="37">
        <f t="shared" si="933"/>
        <v>0.95200392122944233</v>
      </c>
      <c r="AI3606">
        <f>AF3606*EXP(Info!$B$6*H3606*1000)</f>
        <v>3.079977001393301</v>
      </c>
      <c r="AJ3606">
        <f>2*SQRT((EXP(Info!$B$6*H3606)*AG3606)^2+(Info!$B$6*H3606*0.01*AI3606)^2)</f>
        <v>4.4843223424945775E-2</v>
      </c>
      <c r="AK3606">
        <f t="shared" si="934"/>
        <v>0.11935355047853997</v>
      </c>
      <c r="AL3606">
        <f t="shared" si="935"/>
        <v>2.589047810229533E-2</v>
      </c>
      <c r="AM3606"/>
      <c r="AN3606"/>
      <c r="AO3606">
        <f t="shared" si="936"/>
        <v>1.489999998927968</v>
      </c>
      <c r="AP3606">
        <f t="shared" si="937"/>
        <v>0.72838754017664054</v>
      </c>
      <c r="AQ3606">
        <f t="shared" si="924"/>
        <v>3</v>
      </c>
      <c r="AR3606">
        <v>1</v>
      </c>
      <c r="AS3606">
        <v>1</v>
      </c>
      <c r="AT3606">
        <v>1</v>
      </c>
      <c r="AU3606">
        <v>0</v>
      </c>
      <c r="AV3606">
        <v>0</v>
      </c>
      <c r="AW3606">
        <v>0</v>
      </c>
      <c r="AX3606">
        <v>0</v>
      </c>
    </row>
    <row r="3607" spans="1:52">
      <c r="A3607" s="13" t="s">
        <v>114</v>
      </c>
      <c r="B3607" s="13" t="s">
        <v>222</v>
      </c>
      <c r="D3607" s="14">
        <v>-22.591999999999999</v>
      </c>
      <c r="E3607" s="14">
        <v>51.746000000000002</v>
      </c>
      <c r="F3607" s="14">
        <v>2365</v>
      </c>
      <c r="G3607" s="16">
        <v>0.255</v>
      </c>
      <c r="H3607">
        <v>8.1999999999999993</v>
      </c>
      <c r="J3607">
        <f>(F3607*100*Info!$B$11)/AI3607</f>
        <v>1.8722771477518436</v>
      </c>
      <c r="K3607">
        <f>2*((F3607*100*Info!$B$11)/AI3607^2)*(AJ3607/2)</f>
        <v>3.2951103781388789E-2</v>
      </c>
      <c r="L3607">
        <f t="shared" si="925"/>
        <v>0.18411214982310314</v>
      </c>
      <c r="M3607">
        <f t="shared" si="926"/>
        <v>3.6883859868886777</v>
      </c>
      <c r="N3607">
        <f t="shared" si="938"/>
        <v>0.12974321790993068</v>
      </c>
      <c r="O3607">
        <v>0.35346318700000001</v>
      </c>
      <c r="P3607">
        <v>7.5204929999999996E-3</v>
      </c>
      <c r="S3607">
        <v>3.19</v>
      </c>
      <c r="T3607">
        <v>0.05</v>
      </c>
      <c r="U3607">
        <v>0.47778424600000002</v>
      </c>
      <c r="V3607">
        <v>1.4551804E-2</v>
      </c>
      <c r="W3607" s="37">
        <f>U3607*Info!$B$2</f>
        <v>0.22933643808000001</v>
      </c>
      <c r="X3607" s="37">
        <f>W3607*SQRT((0.5*V3607/U3607)^2+Info!$B$3^2)</f>
        <v>1.1986871675218207E-2</v>
      </c>
      <c r="Y3607" s="28">
        <f>W3607*Info!$D$2</f>
        <v>0.18576251484480003</v>
      </c>
      <c r="Z3607" s="28">
        <f>Y3607*SQRT(Info!$D$3^2+(X3607/W3607)^2)</f>
        <v>1.3436557186685237E-2</v>
      </c>
      <c r="AA3607" s="37">
        <f t="shared" si="930"/>
        <v>0.12412674892</v>
      </c>
      <c r="AB3607" s="37">
        <f t="shared" si="931"/>
        <v>1.2562823977868622E-2</v>
      </c>
      <c r="AC3607" s="37">
        <f>(1-EXP(-Info!$B$6*H3607*1000))+(Info!$B$6/(Info!$B$6-Info!$B$7))*(EXP(-Info!$B$7*H3607*1000)-EXP(-Info!$B$6*H3607*1000))*(Info!$B$9-1)</f>
        <v>8.2951366094480616E-2</v>
      </c>
      <c r="AD3607" s="37">
        <f>SQRT((Info!$B$6*EXP(-Info!$B$6*H3607*1000)+(Info!$B$6/(Info!$B$6+Info!$B$7))*(Info!$B$9-1)*(-Info!$B$7*EXP(-Info!$B$7*H3607*1000)+Info!$B$6*EXP(-Info!$B$6*H3607*1000)))^2*(0.01*H3607*1000)^2)</f>
        <v>7.5042827438272404E-4</v>
      </c>
      <c r="AE3607" s="37">
        <f t="shared" si="927"/>
        <v>1.046258147119418E-3</v>
      </c>
      <c r="AF3607" s="37">
        <f t="shared" si="932"/>
        <v>2.9939410017634192</v>
      </c>
      <c r="AG3607" s="37">
        <f t="shared" si="928"/>
        <v>2.8401333157819838E-2</v>
      </c>
      <c r="AH3607" s="37">
        <f t="shared" si="933"/>
        <v>0.9385394989853979</v>
      </c>
      <c r="AI3607">
        <f>AF3607*EXP(Info!$B$6*H3607*1000)</f>
        <v>3.2277623493064871</v>
      </c>
      <c r="AJ3607">
        <f>2*SQRT((EXP(Info!$B$6*H3607)*AG3607)^2+(Info!$B$6*H3607*0.01*AI3607)^2)</f>
        <v>5.6806938161568774E-2</v>
      </c>
      <c r="AK3607">
        <f t="shared" si="934"/>
        <v>0.16505133803892399</v>
      </c>
      <c r="AL3607">
        <f t="shared" si="935"/>
        <v>3.3409574086743811E-2</v>
      </c>
      <c r="AM3607"/>
      <c r="AN3607"/>
      <c r="AO3607">
        <f t="shared" si="936"/>
        <v>1.9700000009071039</v>
      </c>
      <c r="AP3607">
        <f t="shared" si="937"/>
        <v>0.73979665499477354</v>
      </c>
      <c r="AQ3607">
        <f t="shared" si="924"/>
        <v>3</v>
      </c>
      <c r="AR3607">
        <v>1</v>
      </c>
      <c r="AS3607">
        <v>1</v>
      </c>
      <c r="AT3607">
        <v>1</v>
      </c>
      <c r="AU3607">
        <v>0</v>
      </c>
      <c r="AV3607">
        <v>0</v>
      </c>
      <c r="AW3607">
        <v>0</v>
      </c>
      <c r="AX3607">
        <v>0</v>
      </c>
    </row>
    <row r="3608" spans="1:52">
      <c r="A3608" s="13" t="s">
        <v>114</v>
      </c>
      <c r="B3608" s="13" t="s">
        <v>222</v>
      </c>
      <c r="D3608" s="14">
        <v>-22.591999999999999</v>
      </c>
      <c r="E3608" s="14">
        <v>51.746000000000002</v>
      </c>
      <c r="F3608" s="14">
        <v>2365</v>
      </c>
      <c r="G3608" s="16">
        <v>0.30499999999999999</v>
      </c>
      <c r="H3608">
        <v>10.25</v>
      </c>
      <c r="J3608">
        <f>(F3608*100*Info!$B$11)/AI3608</f>
        <v>2.8433265742154594</v>
      </c>
      <c r="K3608">
        <f>2*((F3608*100*Info!$B$11)/AI3608^2)*(AJ3608/2)</f>
        <v>7.2168129786037261E-2</v>
      </c>
      <c r="L3608">
        <f t="shared" si="925"/>
        <v>0.24672897209943967</v>
      </c>
      <c r="M3608">
        <f t="shared" si="926"/>
        <v>7.5063821600914551</v>
      </c>
      <c r="N3608">
        <f t="shared" si="938"/>
        <v>0.29671565726265858</v>
      </c>
      <c r="O3608">
        <v>0.46627058700000001</v>
      </c>
      <c r="P3608">
        <v>1.5040987E-2</v>
      </c>
      <c r="S3608">
        <v>2.2000000000000002</v>
      </c>
      <c r="T3608">
        <v>0.04</v>
      </c>
      <c r="U3608">
        <v>0.64027939499999997</v>
      </c>
      <c r="V3608">
        <v>1.9402406000000001E-2</v>
      </c>
      <c r="W3608" s="37">
        <f>U3608*Info!$B$2</f>
        <v>0.30733410959999996</v>
      </c>
      <c r="X3608" s="37">
        <f>W3608*SQRT((0.5*V3608/U3608)^2+Info!$B$3^2)</f>
        <v>1.605675405440897E-2</v>
      </c>
      <c r="Y3608" s="28">
        <f>W3608*Info!$D$2</f>
        <v>0.24894062877599998</v>
      </c>
      <c r="Z3608" s="28">
        <f>Y3608*SQRT(Info!$D$3^2+(X3608/W3608)^2)</f>
        <v>1.800232950688857E-2</v>
      </c>
      <c r="AA3608" s="37">
        <f t="shared" si="930"/>
        <v>0.15893647740000005</v>
      </c>
      <c r="AB3608" s="37">
        <f t="shared" si="931"/>
        <v>1.7730684511527497E-2</v>
      </c>
      <c r="AC3608" s="37">
        <f>(1-EXP(-Info!$B$6*H3608*1000))+(Info!$B$6/(Info!$B$6-Info!$B$7))*(EXP(-Info!$B$7*H3608*1000)-EXP(-Info!$B$6*H3608*1000))*(Info!$B$9-1)</f>
        <v>0.10269423314515407</v>
      </c>
      <c r="AD3608" s="37">
        <f>SQRT((Info!$B$6*EXP(-Info!$B$6*H3608*1000)+(Info!$B$6/(Info!$B$6+Info!$B$7))*(Info!$B$9-1)*(-Info!$B$7*EXP(-Info!$B$7*H3608*1000)+Info!$B$6*EXP(-Info!$B$6*H3608*1000)))^2*(0.01*H3608*1000)^2)</f>
        <v>9.2015746575034216E-4</v>
      </c>
      <c r="AE3608" s="37">
        <f t="shared" si="927"/>
        <v>1.8267027417009675E-3</v>
      </c>
      <c r="AF3608" s="37">
        <f t="shared" si="932"/>
        <v>1.9347375115586152</v>
      </c>
      <c r="AG3608" s="37">
        <f t="shared" si="928"/>
        <v>2.6970738042944409E-2</v>
      </c>
      <c r="AH3608" s="37">
        <f t="shared" si="933"/>
        <v>0.87942614161755228</v>
      </c>
      <c r="AI3608">
        <f>AF3608*EXP(Info!$B$6*H3608*1000)</f>
        <v>2.1254208854457102</v>
      </c>
      <c r="AJ3608">
        <f>2*SQRT((EXP(Info!$B$6*H3608)*AG3608)^2+(Info!$B$6*H3608*0.01*AI3608)^2)</f>
        <v>5.3946546872873188E-2</v>
      </c>
      <c r="AK3608">
        <f t="shared" si="934"/>
        <v>0.21133783399878006</v>
      </c>
      <c r="AL3608">
        <f t="shared" si="935"/>
        <v>4.7152982389956223E-2</v>
      </c>
      <c r="AM3608"/>
      <c r="AN3608"/>
      <c r="AO3608">
        <f t="shared" si="936"/>
        <v>2.6399999985156479</v>
      </c>
      <c r="AP3608">
        <f t="shared" si="937"/>
        <v>0.72822988001979982</v>
      </c>
      <c r="AQ3608">
        <f t="shared" si="924"/>
        <v>3</v>
      </c>
      <c r="AR3608">
        <v>1</v>
      </c>
      <c r="AS3608">
        <v>1</v>
      </c>
      <c r="AT3608">
        <v>1</v>
      </c>
      <c r="AU3608">
        <v>0</v>
      </c>
      <c r="AV3608">
        <v>0</v>
      </c>
      <c r="AW3608">
        <v>0</v>
      </c>
      <c r="AX3608">
        <v>0</v>
      </c>
    </row>
    <row r="3609" spans="1:52">
      <c r="A3609" s="13" t="s">
        <v>114</v>
      </c>
      <c r="B3609" s="13" t="s">
        <v>222</v>
      </c>
      <c r="D3609" s="14">
        <v>-22.591999999999999</v>
      </c>
      <c r="E3609" s="14">
        <v>51.746000000000002</v>
      </c>
      <c r="F3609" s="14">
        <v>2365</v>
      </c>
      <c r="G3609" s="16">
        <v>0.35499999999999998</v>
      </c>
      <c r="H3609">
        <v>12.79</v>
      </c>
      <c r="J3609">
        <f>(F3609*100*Info!$B$11)/AI3609</f>
        <v>3.5924200610467425</v>
      </c>
      <c r="K3609">
        <f>2*((F3609*100*Info!$B$11)/AI3609^2)*(AJ3609/2)</f>
        <v>0.1275209527897492</v>
      </c>
      <c r="L3609">
        <f t="shared" si="925"/>
        <v>0.30841121522063603</v>
      </c>
      <c r="M3609">
        <f t="shared" si="926"/>
        <v>11.854986211731465</v>
      </c>
      <c r="N3609">
        <f t="shared" si="938"/>
        <v>0.42234973766600242</v>
      </c>
      <c r="O3609">
        <v>0.56403700099999998</v>
      </c>
      <c r="P3609">
        <v>1.5040987E-2</v>
      </c>
      <c r="S3609">
        <v>1.83</v>
      </c>
      <c r="T3609">
        <v>0.04</v>
      </c>
      <c r="U3609">
        <v>0.80034924399999996</v>
      </c>
      <c r="V3609">
        <v>2.4253009999999999E-3</v>
      </c>
      <c r="W3609" s="37">
        <f>U3609*Info!$B$2</f>
        <v>0.38416763711999996</v>
      </c>
      <c r="X3609" s="37">
        <f>W3609*SQRT((0.5*V3609/U3609)^2+Info!$B$3^2)</f>
        <v>1.9217199109612424E-2</v>
      </c>
      <c r="Y3609" s="28">
        <f>W3609*Info!$D$2</f>
        <v>0.31117578606719998</v>
      </c>
      <c r="Z3609" s="28">
        <f>Y3609*SQRT(Info!$D$3^2+(X3609/W3609)^2)</f>
        <v>2.2008501565582334E-2</v>
      </c>
      <c r="AA3609" s="37">
        <f t="shared" si="930"/>
        <v>0.17986936388000002</v>
      </c>
      <c r="AB3609" s="37">
        <f t="shared" si="931"/>
        <v>2.0636340860288937E-2</v>
      </c>
      <c r="AC3609" s="37">
        <f>(1-EXP(-Info!$B$6*H3609*1000))+(Info!$B$6/(Info!$B$6-Info!$B$7))*(EXP(-Info!$B$7*H3609*1000)-EXP(-Info!$B$6*H3609*1000))*(Info!$B$9-1)</f>
        <v>0.12662558817334005</v>
      </c>
      <c r="AD3609" s="37">
        <f>SQRT((Info!$B$6*EXP(-Info!$B$6*H3609*1000)+(Info!$B$6/(Info!$B$6+Info!$B$7))*(Info!$B$9-1)*(-Info!$B$7*EXP(-Info!$B$7*H3609*1000)+Info!$B$6*EXP(-Info!$B$6*H3609*1000)))^2*(0.01*H3609*1000)^2)</f>
        <v>1.1211161926371273E-3</v>
      </c>
      <c r="AE3609" s="37">
        <f t="shared" si="927"/>
        <v>2.6208581785716776E-3</v>
      </c>
      <c r="AF3609" s="37">
        <f t="shared" si="932"/>
        <v>1.4960481499371305</v>
      </c>
      <c r="AG3609" s="37">
        <f t="shared" si="928"/>
        <v>2.9853693887933304E-2</v>
      </c>
      <c r="AH3609" s="37">
        <f t="shared" si="933"/>
        <v>0.8175126502388691</v>
      </c>
      <c r="AI3609">
        <f>AF3609*EXP(Info!$B$6*H3609*1000)</f>
        <v>1.6822269061763009</v>
      </c>
      <c r="AJ3609">
        <f>2*SQRT((EXP(Info!$B$6*H3609)*AG3609)^2+(Info!$B$6*H3609*0.01*AI3609)^2)</f>
        <v>5.9714391479499841E-2</v>
      </c>
      <c r="AK3609">
        <f t="shared" si="934"/>
        <v>0.23917229315123603</v>
      </c>
      <c r="AL3609">
        <f t="shared" si="935"/>
        <v>5.4880284883852395E-2</v>
      </c>
      <c r="AM3609"/>
      <c r="AN3609"/>
      <c r="AO3609">
        <f t="shared" si="936"/>
        <v>3.2999999991753595</v>
      </c>
      <c r="AP3609">
        <f t="shared" si="937"/>
        <v>0.70473859409305573</v>
      </c>
      <c r="AQ3609">
        <f t="shared" si="924"/>
        <v>3</v>
      </c>
      <c r="AR3609">
        <v>1</v>
      </c>
      <c r="AS3609">
        <v>1</v>
      </c>
      <c r="AT3609">
        <v>1</v>
      </c>
      <c r="AU3609">
        <v>0</v>
      </c>
      <c r="AV3609">
        <v>0</v>
      </c>
      <c r="AW3609">
        <v>0</v>
      </c>
      <c r="AX3609">
        <v>0</v>
      </c>
      <c r="AZ3609"/>
    </row>
    <row r="3610" spans="1:52">
      <c r="A3610" s="13" t="s">
        <v>116</v>
      </c>
      <c r="B3610" s="13" t="s">
        <v>222</v>
      </c>
      <c r="D3610" s="14">
        <v>-22.105699999999999</v>
      </c>
      <c r="E3610" s="14">
        <v>52.5426</v>
      </c>
      <c r="F3610" s="14">
        <v>4005</v>
      </c>
      <c r="G3610" s="16">
        <v>2.5000000000000001E-2</v>
      </c>
      <c r="H3610">
        <v>2.2000000000000002</v>
      </c>
      <c r="J3610">
        <f>(F3610*100*Info!$B$11)/AI3610</f>
        <v>2.0425001582522491</v>
      </c>
      <c r="K3610">
        <f>2*((F3610*100*Info!$B$11)/AI3610^2)*(AJ3610/2)</f>
        <v>4.2262837627216866E-2</v>
      </c>
      <c r="L3610">
        <f t="shared" si="925"/>
        <v>0.18598130851872929</v>
      </c>
      <c r="M3610">
        <f t="shared" si="926"/>
        <v>4.0645753172716743</v>
      </c>
      <c r="N3610">
        <f t="shared" si="938"/>
        <v>0.16587699028862762</v>
      </c>
      <c r="O3610">
        <v>0.31586071999999998</v>
      </c>
      <c r="P3610">
        <v>1.5040987E-2</v>
      </c>
      <c r="S3610">
        <v>5.0999999999999996</v>
      </c>
      <c r="T3610">
        <v>0.1</v>
      </c>
      <c r="U3610">
        <v>0.48263484699999998</v>
      </c>
      <c r="V3610">
        <v>1.6977104999999999E-2</v>
      </c>
      <c r="W3610" s="37">
        <f>U3610*Info!$B$2</f>
        <v>0.23166472655999998</v>
      </c>
      <c r="X3610" s="37">
        <f>W3610*SQRT((0.5*V3610/U3610)^2+Info!$B$3^2)</f>
        <v>1.2278963981343295E-2</v>
      </c>
      <c r="Y3610" s="28">
        <f>W3610*Info!$D$2</f>
        <v>0.1876484285136</v>
      </c>
      <c r="Z3610" s="28">
        <f>Y3610*SQRT(Info!$D$3^2+(X3610/W3610)^2)</f>
        <v>1.3673038014255181E-2</v>
      </c>
      <c r="AA3610" s="37">
        <f t="shared" si="930"/>
        <v>8.4195993440000005E-2</v>
      </c>
      <c r="AB3610" s="37">
        <f t="shared" si="931"/>
        <v>1.4398985344067416E-2</v>
      </c>
      <c r="AC3610" s="37">
        <f>(1-EXP(-Info!$B$6*H3610*1000))+(Info!$B$6/(Info!$B$6-Info!$B$7))*(EXP(-Info!$B$7*H3610*1000)-EXP(-Info!$B$6*H3610*1000))*(Info!$B$9-1)</f>
        <v>2.2895993646562737E-2</v>
      </c>
      <c r="AD3610" s="37">
        <f>SQRT((Info!$B$6*EXP(-Info!$B$6*H3610*1000)+(Info!$B$6/(Info!$B$6+Info!$B$7))*(Info!$B$9-1)*(-Info!$B$7*EXP(-Info!$B$7*H3610*1000)+Info!$B$6*EXP(-Info!$B$6*H3610*1000)))^2*(0.01*H3610*1000)^2)</f>
        <v>2.1299186581246122E-4</v>
      </c>
      <c r="AE3610" s="37">
        <f t="shared" si="927"/>
        <v>3.3016645572342385E-4</v>
      </c>
      <c r="AF3610" s="37">
        <f t="shared" si="932"/>
        <v>4.9104238205555317</v>
      </c>
      <c r="AG3610" s="37">
        <f t="shared" si="928"/>
        <v>5.1836868910339798E-2</v>
      </c>
      <c r="AH3610" s="37">
        <f t="shared" si="933"/>
        <v>0.96282820010892789</v>
      </c>
      <c r="AI3610">
        <f>AF3610*EXP(Info!$B$6*H3610*1000)</f>
        <v>5.0104988224508391</v>
      </c>
      <c r="AJ3610">
        <f>2*SQRT((EXP(Info!$B$6*H3610)*AG3610)^2+(Info!$B$6*H3610*0.01*AI3610)^2)</f>
        <v>0.1036758295019182</v>
      </c>
      <c r="AK3610">
        <f t="shared" si="934"/>
        <v>0.111955412477168</v>
      </c>
      <c r="AL3610">
        <f t="shared" si="935"/>
        <v>3.8292661624012889E-2</v>
      </c>
      <c r="AM3610"/>
      <c r="AN3610"/>
      <c r="AO3610">
        <f t="shared" si="936"/>
        <v>1.9899999989279678</v>
      </c>
      <c r="AP3610">
        <f t="shared" si="937"/>
        <v>0.65445071354327633</v>
      </c>
      <c r="AQ3610">
        <f t="shared" si="924"/>
        <v>3</v>
      </c>
      <c r="AR3610">
        <v>1</v>
      </c>
      <c r="AS3610">
        <v>1</v>
      </c>
      <c r="AT3610">
        <v>1</v>
      </c>
      <c r="AU3610">
        <v>0</v>
      </c>
      <c r="AV3610">
        <v>0</v>
      </c>
      <c r="AW3610">
        <v>0</v>
      </c>
      <c r="AX3610">
        <v>0</v>
      </c>
    </row>
    <row r="3611" spans="1:52">
      <c r="A3611" s="13" t="s">
        <v>116</v>
      </c>
      <c r="B3611" s="13" t="s">
        <v>222</v>
      </c>
      <c r="D3611" s="14">
        <v>-22.105699999999999</v>
      </c>
      <c r="E3611" s="14">
        <v>52.5426</v>
      </c>
      <c r="F3611" s="14">
        <v>4005</v>
      </c>
      <c r="G3611" s="16">
        <v>7.4999999999999997E-2</v>
      </c>
      <c r="H3611">
        <v>2.4900000000000002</v>
      </c>
      <c r="J3611">
        <f>(F3611*100*Info!$B$11)/AI3611</f>
        <v>1.8211486750484913</v>
      </c>
      <c r="K3611">
        <f>2*((F3611*100*Info!$B$11)/AI3611^2)*(AJ3611/2)</f>
        <v>3.3785444999667666E-2</v>
      </c>
      <c r="L3611">
        <f t="shared" si="925"/>
        <v>0.20373831786123398</v>
      </c>
      <c r="M3611">
        <f t="shared" si="926"/>
        <v>3.9701041136366619</v>
      </c>
      <c r="N3611">
        <f t="shared" si="938"/>
        <v>0.11711581262439213</v>
      </c>
      <c r="O3611">
        <v>0.32338121399999997</v>
      </c>
      <c r="P3611">
        <v>7.5204929999999996E-3</v>
      </c>
      <c r="S3611">
        <v>5.7</v>
      </c>
      <c r="T3611">
        <v>0.1</v>
      </c>
      <c r="U3611">
        <v>0.52871556099999995</v>
      </c>
      <c r="V3611">
        <v>1.2126504E-2</v>
      </c>
      <c r="W3611" s="37">
        <f>U3611*Info!$B$2</f>
        <v>0.25378346927999995</v>
      </c>
      <c r="X3611" s="37">
        <f>W3611*SQRT((0.5*V3611/U3611)^2+Info!$B$3^2)</f>
        <v>1.3018652930198804E-2</v>
      </c>
      <c r="Y3611" s="28">
        <f>W3611*Info!$D$2</f>
        <v>0.20556461011679997</v>
      </c>
      <c r="Z3611" s="28">
        <f>Y3611*SQRT(Info!$D$3^2+(X3611/W3611)^2)</f>
        <v>1.4725533724939363E-2</v>
      </c>
      <c r="AA3611" s="37">
        <f t="shared" si="930"/>
        <v>6.9597744720000021E-2</v>
      </c>
      <c r="AB3611" s="37">
        <f t="shared" si="931"/>
        <v>1.355082203623589E-2</v>
      </c>
      <c r="AC3611" s="37">
        <f>(1-EXP(-Info!$B$6*H3611*1000))+(Info!$B$6/(Info!$B$6-Info!$B$7))*(EXP(-Info!$B$7*H3611*1000)-EXP(-Info!$B$6*H3611*1000))*(Info!$B$9-1)</f>
        <v>2.5878429536749712E-2</v>
      </c>
      <c r="AD3611" s="37">
        <f>SQRT((Info!$B$6*EXP(-Info!$B$6*H3611*1000)+(Info!$B$6/(Info!$B$6+Info!$B$7))*(Info!$B$9-1)*(-Info!$B$7*EXP(-Info!$B$7*H3611*1000)+Info!$B$6*EXP(-Info!$B$6*H3611*1000)))^2*(0.01*H3611*1000)^2)</f>
        <v>2.4041339947247797E-4</v>
      </c>
      <c r="AE3611" s="37">
        <f t="shared" si="927"/>
        <v>3.5107295119674779E-4</v>
      </c>
      <c r="AF3611" s="37">
        <f t="shared" si="932"/>
        <v>5.4926343095505477</v>
      </c>
      <c r="AG3611" s="37">
        <f t="shared" si="928"/>
        <v>5.2124510508026731E-2</v>
      </c>
      <c r="AH3611" s="37">
        <f t="shared" si="933"/>
        <v>0.96362005430711362</v>
      </c>
      <c r="AI3611">
        <f>AF3611*EXP(Info!$B$6*H3611*1000)</f>
        <v>5.6194998123950803</v>
      </c>
      <c r="AJ3611">
        <f>2*SQRT((EXP(Info!$B$6*H3611)*AG3611)^2+(Info!$B$6*H3611*0.01*AI3611)^2)</f>
        <v>0.10425140156789311</v>
      </c>
      <c r="AK3611">
        <f t="shared" si="934"/>
        <v>9.254412115418402E-2</v>
      </c>
      <c r="AL3611">
        <f t="shared" si="935"/>
        <v>3.6037056123165725E-2</v>
      </c>
      <c r="AM3611"/>
      <c r="AN3611"/>
      <c r="AO3611">
        <f t="shared" si="936"/>
        <v>2.1799999986805756</v>
      </c>
      <c r="AP3611">
        <f t="shared" si="937"/>
        <v>0.61163551416637807</v>
      </c>
      <c r="AQ3611">
        <f t="shared" si="924"/>
        <v>3</v>
      </c>
      <c r="AR3611">
        <v>1</v>
      </c>
      <c r="AS3611">
        <v>1</v>
      </c>
      <c r="AT3611">
        <v>1</v>
      </c>
      <c r="AU3611">
        <v>0</v>
      </c>
      <c r="AV3611">
        <v>0</v>
      </c>
      <c r="AW3611">
        <v>0</v>
      </c>
      <c r="AX3611">
        <v>0</v>
      </c>
      <c r="AZ3611"/>
    </row>
    <row r="3612" spans="1:52">
      <c r="A3612" s="13" t="s">
        <v>116</v>
      </c>
      <c r="B3612" s="13" t="s">
        <v>222</v>
      </c>
      <c r="D3612" s="14">
        <v>-22.105699999999999</v>
      </c>
      <c r="E3612" s="14">
        <v>52.5426</v>
      </c>
      <c r="F3612" s="14">
        <v>4005</v>
      </c>
      <c r="G3612" s="16">
        <v>0.105</v>
      </c>
      <c r="H3612">
        <v>2.66</v>
      </c>
      <c r="J3612">
        <f>(F3612*100*Info!$B$11)/AI3612</f>
        <v>1.6739670054224753</v>
      </c>
      <c r="K3612">
        <f>2*((F3612*100*Info!$B$11)/AI3612^2)*(AJ3612/2)</f>
        <v>2.8808331172171665E-2</v>
      </c>
      <c r="L3612">
        <f t="shared" si="925"/>
        <v>0.22897196275693496</v>
      </c>
      <c r="M3612">
        <f t="shared" si="926"/>
        <v>4.1012191657946824</v>
      </c>
      <c r="N3612">
        <f t="shared" si="938"/>
        <v>7.2538342204261336E-2</v>
      </c>
      <c r="O3612">
        <v>0.38354516</v>
      </c>
      <c r="P3612">
        <v>1.5040987E-2</v>
      </c>
      <c r="S3612">
        <v>6.2</v>
      </c>
      <c r="T3612">
        <v>0.1</v>
      </c>
      <c r="U3612">
        <v>0.59419868099999995</v>
      </c>
      <c r="V3612">
        <v>2.4253009999999999E-3</v>
      </c>
      <c r="W3612" s="37">
        <f>U3612*Info!$B$2</f>
        <v>0.28521536687999999</v>
      </c>
      <c r="X3612" s="37">
        <f>W3612*SQRT((0.5*V3612/U3612)^2+Info!$B$3^2)</f>
        <v>1.4272642427168528E-2</v>
      </c>
      <c r="Y3612" s="28">
        <f>W3612*Info!$D$2</f>
        <v>0.23102444717280002</v>
      </c>
      <c r="Z3612" s="28">
        <f>Y3612*SQRT(Info!$D$3^2+(X3612/W3612)^2)</f>
        <v>1.6342697694904297E-2</v>
      </c>
      <c r="AA3612" s="37">
        <f t="shared" si="930"/>
        <v>9.8329793120000009E-2</v>
      </c>
      <c r="AB3612" s="37">
        <f t="shared" si="931"/>
        <v>1.6132766171284868E-2</v>
      </c>
      <c r="AC3612" s="37">
        <f>(1-EXP(-Info!$B$6*H3612*1000))+(Info!$B$6/(Info!$B$6-Info!$B$7))*(EXP(-Info!$B$7*H3612*1000)-EXP(-Info!$B$6*H3612*1000))*(Info!$B$9-1)</f>
        <v>2.762292257858575E-2</v>
      </c>
      <c r="AD3612" s="37">
        <f>SQRT((Info!$B$6*EXP(-Info!$B$6*H3612*1000)+(Info!$B$6/(Info!$B$6+Info!$B$7))*(Info!$B$9-1)*(-Info!$B$7*EXP(-Info!$B$7*H3612*1000)+Info!$B$6*EXP(-Info!$B$6*H3612*1000)))^2*(0.01*H3612*1000)^2)</f>
        <v>2.5641806405695241E-4</v>
      </c>
      <c r="AE3612" s="37">
        <f t="shared" si="927"/>
        <v>4.4634685932578541E-4</v>
      </c>
      <c r="AF3612" s="37">
        <f t="shared" si="932"/>
        <v>5.966259396564678</v>
      </c>
      <c r="AG3612" s="37">
        <f t="shared" si="928"/>
        <v>5.2604971185866649E-2</v>
      </c>
      <c r="AH3612" s="37">
        <f t="shared" si="933"/>
        <v>0.96229990267172227</v>
      </c>
      <c r="AI3612">
        <f>AF3612*EXP(Info!$B$6*H3612*1000)</f>
        <v>6.1135880245116931</v>
      </c>
      <c r="AJ3612">
        <f>2*SQRT((EXP(Info!$B$6*H3612)*AG3612)^2+(Info!$B$6*H3612*0.01*AI3612)^2)</f>
        <v>0.10521250890241168</v>
      </c>
      <c r="AK3612">
        <f t="shared" si="934"/>
        <v>0.13074912591166402</v>
      </c>
      <c r="AL3612">
        <f t="shared" si="935"/>
        <v>4.290347835591498E-2</v>
      </c>
      <c r="AM3612"/>
      <c r="AN3612"/>
      <c r="AO3612">
        <f t="shared" si="936"/>
        <v>2.4499999987630399</v>
      </c>
      <c r="AP3612">
        <f t="shared" si="937"/>
        <v>0.64548302152828241</v>
      </c>
      <c r="AQ3612">
        <f t="shared" si="924"/>
        <v>3</v>
      </c>
      <c r="AR3612">
        <v>1</v>
      </c>
      <c r="AS3612">
        <v>1</v>
      </c>
      <c r="AT3612">
        <v>1</v>
      </c>
      <c r="AU3612">
        <v>0</v>
      </c>
      <c r="AV3612">
        <v>0</v>
      </c>
      <c r="AW3612">
        <v>0</v>
      </c>
      <c r="AX3612">
        <v>0</v>
      </c>
    </row>
    <row r="3613" spans="1:52">
      <c r="A3613" s="13" t="s">
        <v>116</v>
      </c>
      <c r="B3613" s="13" t="s">
        <v>222</v>
      </c>
      <c r="D3613" s="14">
        <v>-22.105699999999999</v>
      </c>
      <c r="E3613" s="14">
        <v>52.5426</v>
      </c>
      <c r="F3613" s="14">
        <v>4005</v>
      </c>
      <c r="G3613" s="16">
        <v>0.155</v>
      </c>
      <c r="H3613">
        <v>3.46</v>
      </c>
      <c r="J3613">
        <f>(F3613*100*Info!$B$11)/AI3613</f>
        <v>1.6052970580011499</v>
      </c>
      <c r="K3613">
        <f>2*((F3613*100*Info!$B$11)/AI3613^2)*(AJ3613/2)</f>
        <v>2.6439009182338866E-2</v>
      </c>
      <c r="L3613">
        <f t="shared" si="925"/>
        <v>0.21775700942714055</v>
      </c>
      <c r="M3613">
        <f t="shared" si="926"/>
        <v>3.7403421465399358</v>
      </c>
      <c r="N3613">
        <f t="shared" si="938"/>
        <v>0.14243447520954267</v>
      </c>
      <c r="O3613">
        <v>0.39106565399999998</v>
      </c>
      <c r="P3613">
        <v>1.5040987E-2</v>
      </c>
      <c r="S3613">
        <v>6.4</v>
      </c>
      <c r="T3613">
        <v>0.1</v>
      </c>
      <c r="U3613">
        <v>0.56509507199999998</v>
      </c>
      <c r="V3613">
        <v>1.9402406000000001E-2</v>
      </c>
      <c r="W3613" s="37">
        <f>U3613*Info!$B$2</f>
        <v>0.27124563456</v>
      </c>
      <c r="X3613" s="37">
        <f>W3613*SQRT((0.5*V3613/U3613)^2+Info!$B$3^2)</f>
        <v>1.4339428131008559E-2</v>
      </c>
      <c r="Y3613" s="28">
        <f>W3613*Info!$D$2</f>
        <v>0.21970896399360001</v>
      </c>
      <c r="Z3613" s="28">
        <f>Y3613*SQRT(Info!$D$3^2+(X3613/W3613)^2)</f>
        <v>1.5987083182786816E-2</v>
      </c>
      <c r="AA3613" s="37">
        <f t="shared" si="930"/>
        <v>0.11982001943999998</v>
      </c>
      <c r="AB3613" s="37">
        <f t="shared" si="931"/>
        <v>1.619188134862351E-2</v>
      </c>
      <c r="AC3613" s="37">
        <f>(1-EXP(-Info!$B$6*H3613*1000))+(Info!$B$6/(Info!$B$6-Info!$B$7))*(EXP(-Info!$B$7*H3613*1000)-EXP(-Info!$B$6*H3613*1000))*(Info!$B$9-1)</f>
        <v>3.5794428948942643E-2</v>
      </c>
      <c r="AD3613" s="37">
        <f>SQRT((Info!$B$6*EXP(-Info!$B$6*H3613*1000)+(Info!$B$6/(Info!$B$6+Info!$B$7))*(Info!$B$9-1)*(-Info!$B$7*EXP(-Info!$B$7*H3613*1000)+Info!$B$6*EXP(-Info!$B$6*H3613*1000)))^2*(0.01*H3613*1000)^2)</f>
        <v>3.3104327505383365E-4</v>
      </c>
      <c r="AE3613" s="37">
        <f t="shared" si="927"/>
        <v>5.8093489117605978E-4</v>
      </c>
      <c r="AF3613" s="37">
        <f t="shared" si="932"/>
        <v>6.1760021468338939</v>
      </c>
      <c r="AG3613" s="37">
        <f t="shared" si="928"/>
        <v>5.2496898137329329E-2</v>
      </c>
      <c r="AH3613" s="37">
        <f t="shared" si="933"/>
        <v>0.96500033544279584</v>
      </c>
      <c r="AI3613">
        <f>AF3613*EXP(Info!$B$6*H3613*1000)</f>
        <v>6.3751095703878224</v>
      </c>
      <c r="AJ3613">
        <f>2*SQRT((EXP(Info!$B$6*H3613)*AG3613)^2+(Info!$B$6*H3613*0.01*AI3613)^2)</f>
        <v>0.10499712787100822</v>
      </c>
      <c r="AK3613">
        <f t="shared" si="934"/>
        <v>0.15932467984936796</v>
      </c>
      <c r="AL3613">
        <f t="shared" si="935"/>
        <v>4.3060689258529364E-2</v>
      </c>
      <c r="AM3613"/>
      <c r="AN3613"/>
      <c r="AO3613">
        <f t="shared" si="936"/>
        <v>2.329999998268256</v>
      </c>
      <c r="AP3613">
        <f t="shared" si="937"/>
        <v>0.69203515191864917</v>
      </c>
      <c r="AQ3613">
        <f t="shared" si="924"/>
        <v>3</v>
      </c>
      <c r="AR3613">
        <v>1</v>
      </c>
      <c r="AS3613">
        <v>1</v>
      </c>
      <c r="AT3613">
        <v>1</v>
      </c>
      <c r="AU3613">
        <v>0</v>
      </c>
      <c r="AV3613">
        <v>0</v>
      </c>
      <c r="AW3613">
        <v>0</v>
      </c>
      <c r="AX3613">
        <v>0</v>
      </c>
    </row>
    <row r="3614" spans="1:52">
      <c r="A3614" s="13" t="s">
        <v>116</v>
      </c>
      <c r="B3614" s="13" t="s">
        <v>222</v>
      </c>
      <c r="D3614" s="14">
        <v>-22.105699999999999</v>
      </c>
      <c r="E3614" s="14">
        <v>52.5426</v>
      </c>
      <c r="F3614" s="14">
        <v>4005</v>
      </c>
      <c r="G3614" s="16">
        <v>0.20499999999999999</v>
      </c>
      <c r="H3614">
        <v>5.09</v>
      </c>
      <c r="J3614">
        <f>(F3614*100*Info!$B$11)/AI3614</f>
        <v>1.4653171834308327</v>
      </c>
      <c r="K3614">
        <f>2*((F3614*100*Info!$B$11)/AI3614^2)*(AJ3614/2)</f>
        <v>4.2578606013236445E-2</v>
      </c>
      <c r="L3614">
        <f t="shared" si="925"/>
        <v>0.22710280406130878</v>
      </c>
      <c r="M3614">
        <f t="shared" si="926"/>
        <v>3.5607207608010656</v>
      </c>
      <c r="N3614">
        <f t="shared" si="938"/>
        <v>0.20402019550126141</v>
      </c>
      <c r="O3614">
        <v>0.38354516</v>
      </c>
      <c r="P3614">
        <v>1.5040987E-2</v>
      </c>
      <c r="S3614">
        <v>6.9</v>
      </c>
      <c r="T3614">
        <v>0.2</v>
      </c>
      <c r="U3614">
        <v>0.58934808000000005</v>
      </c>
      <c r="V3614">
        <v>2.9103608999999999E-2</v>
      </c>
      <c r="W3614" s="37">
        <f>U3614*Info!$B$2</f>
        <v>0.28288707839999999</v>
      </c>
      <c r="X3614" s="37">
        <f>W3614*SQRT((0.5*V3614/U3614)^2+Info!$B$3^2)</f>
        <v>1.5775015153315464E-2</v>
      </c>
      <c r="Y3614" s="28">
        <f>W3614*Info!$D$2</f>
        <v>0.22913853350400001</v>
      </c>
      <c r="Z3614" s="28">
        <f>Y3614*SQRT(Info!$D$3^2+(X3614/W3614)^2)</f>
        <v>1.7161945623282587E-2</v>
      </c>
      <c r="AA3614" s="37">
        <f t="shared" si="930"/>
        <v>0.1006580816</v>
      </c>
      <c r="AB3614" s="37">
        <f t="shared" si="931"/>
        <v>1.7475952780059655E-2</v>
      </c>
      <c r="AC3614" s="37">
        <f>(1-EXP(-Info!$B$6*H3614*1000))+(Info!$B$6/(Info!$B$6-Info!$B$7))*(EXP(-Info!$B$7*H3614*1000)-EXP(-Info!$B$6*H3614*1000))*(Info!$B$9-1)</f>
        <v>5.2252108354529356E-2</v>
      </c>
      <c r="AD3614" s="37">
        <f>SQRT((Info!$B$6*EXP(-Info!$B$6*H3614*1000)+(Info!$B$6/(Info!$B$6+Info!$B$7))*(Info!$B$9-1)*(-Info!$B$7*EXP(-Info!$B$7*H3614*1000)+Info!$B$6*EXP(-Info!$B$6*H3614*1000)))^2*(0.01*H3614*1000)^2)</f>
        <v>4.7960805917507756E-4</v>
      </c>
      <c r="AE3614" s="37">
        <f t="shared" si="927"/>
        <v>9.1443061971282775E-4</v>
      </c>
      <c r="AF3614" s="37">
        <f t="shared" si="932"/>
        <v>6.6656018695094783</v>
      </c>
      <c r="AG3614" s="37">
        <f t="shared" si="928"/>
        <v>0.10146609562279796</v>
      </c>
      <c r="AH3614" s="37">
        <f t="shared" si="933"/>
        <v>0.96602925645064897</v>
      </c>
      <c r="AI3614">
        <f>AF3614*EXP(Info!$B$6*H3614*1000)</f>
        <v>6.9841156259542476</v>
      </c>
      <c r="AJ3614">
        <f>2*SQRT((EXP(Info!$B$6*H3614)*AG3614)^2+(Info!$B$6*H3614*0.01*AI3614)^2)</f>
        <v>0.20294166406493316</v>
      </c>
      <c r="AK3614">
        <f t="shared" si="934"/>
        <v>0.13384505110351999</v>
      </c>
      <c r="AL3614">
        <f t="shared" si="935"/>
        <v>4.6475548823290649E-2</v>
      </c>
      <c r="AM3614"/>
      <c r="AN3614"/>
      <c r="AO3614">
        <f t="shared" si="936"/>
        <v>2.4300000007421763</v>
      </c>
      <c r="AP3614">
        <f t="shared" si="937"/>
        <v>0.65079563846207822</v>
      </c>
      <c r="AQ3614">
        <f t="shared" si="924"/>
        <v>3</v>
      </c>
      <c r="AR3614">
        <v>1</v>
      </c>
      <c r="AS3614">
        <v>1</v>
      </c>
      <c r="AT3614">
        <v>1</v>
      </c>
      <c r="AU3614">
        <v>0</v>
      </c>
      <c r="AV3614">
        <v>0</v>
      </c>
      <c r="AW3614">
        <v>0</v>
      </c>
      <c r="AX3614">
        <v>0</v>
      </c>
    </row>
    <row r="3615" spans="1:52">
      <c r="A3615" s="13" t="s">
        <v>116</v>
      </c>
      <c r="B3615" s="13" t="s">
        <v>222</v>
      </c>
      <c r="D3615" s="14">
        <v>-22.105699999999999</v>
      </c>
      <c r="E3615" s="14">
        <v>52.5426</v>
      </c>
      <c r="F3615" s="14">
        <v>4005</v>
      </c>
      <c r="G3615" s="16">
        <v>0.30499999999999999</v>
      </c>
      <c r="H3615">
        <v>5.96</v>
      </c>
      <c r="J3615">
        <f>(F3615*100*Info!$B$11)/AI3615</f>
        <v>1.5326232553626198</v>
      </c>
      <c r="K3615">
        <f>2*((F3615*100*Info!$B$11)/AI3615^2)*(AJ3615/2)</f>
        <v>4.6815607364452894E-2</v>
      </c>
      <c r="L3615">
        <f t="shared" si="925"/>
        <v>0.26822429921854252</v>
      </c>
      <c r="M3615">
        <f t="shared" si="926"/>
        <v>4.3986287454017754</v>
      </c>
      <c r="N3615">
        <f t="shared" si="938"/>
        <v>0.22776626906693503</v>
      </c>
      <c r="O3615">
        <v>0.45122960000000001</v>
      </c>
      <c r="P3615">
        <v>1.5040987E-2</v>
      </c>
      <c r="S3615">
        <v>6.6</v>
      </c>
      <c r="T3615">
        <v>0.2</v>
      </c>
      <c r="U3615">
        <v>0.69606131199999999</v>
      </c>
      <c r="V3615">
        <v>2.9103608999999999E-2</v>
      </c>
      <c r="W3615" s="37">
        <f>U3615*Info!$B$2</f>
        <v>0.33410942975999997</v>
      </c>
      <c r="X3615" s="37">
        <f>W3615*SQRT((0.5*V3615/U3615)^2+Info!$B$3^2)</f>
        <v>1.8106936044220569E-2</v>
      </c>
      <c r="Y3615" s="28">
        <f>W3615*Info!$D$2</f>
        <v>0.27062863810560001</v>
      </c>
      <c r="Z3615" s="28">
        <f>Y3615*SQRT(Info!$D$3^2+(X3615/W3615)^2)</f>
        <v>1.9955183254211136E-2</v>
      </c>
      <c r="AA3615" s="37">
        <f t="shared" si="930"/>
        <v>0.11712017024000004</v>
      </c>
      <c r="AB3615" s="37">
        <f t="shared" si="931"/>
        <v>1.960660489205197E-2</v>
      </c>
      <c r="AC3615" s="37">
        <f>(1-EXP(-Info!$B$6*H3615*1000))+(Info!$B$6/(Info!$B$6-Info!$B$7))*(EXP(-Info!$B$7*H3615*1000)-EXP(-Info!$B$6*H3615*1000))*(Info!$B$9-1)</f>
        <v>6.0932036532653167E-2</v>
      </c>
      <c r="AD3615" s="37">
        <f>SQRT((Info!$B$6*EXP(-Info!$B$6*H3615*1000)+(Info!$B$6/(Info!$B$6+Info!$B$7))*(Info!$B$9-1)*(-Info!$B$7*EXP(-Info!$B$7*H3615*1000)+Info!$B$6*EXP(-Info!$B$6*H3615*1000)))^2*(0.01*H3615*1000)^2)</f>
        <v>5.5701932151589937E-4</v>
      </c>
      <c r="AE3615" s="37">
        <f t="shared" si="927"/>
        <v>1.1964502934947664E-3</v>
      </c>
      <c r="AF3615" s="37">
        <f t="shared" si="932"/>
        <v>6.3222349914026257</v>
      </c>
      <c r="AG3615" s="37">
        <f t="shared" si="928"/>
        <v>0.10197862929071931</v>
      </c>
      <c r="AH3615" s="37">
        <f t="shared" si="933"/>
        <v>0.95791439263676148</v>
      </c>
      <c r="AI3615">
        <f>AF3615*EXP(Info!$B$6*H3615*1000)</f>
        <v>6.6774039882079093</v>
      </c>
      <c r="AJ3615">
        <f>2*SQRT((EXP(Info!$B$6*H3615)*AG3615)^2+(Info!$B$6*H3615*0.01*AI3615)^2)</f>
        <v>0.20396840660740878</v>
      </c>
      <c r="AK3615">
        <f t="shared" si="934"/>
        <v>0.15573469036812806</v>
      </c>
      <c r="AL3615">
        <f t="shared" si="935"/>
        <v>5.214180504992301E-2</v>
      </c>
      <c r="AM3615"/>
      <c r="AN3615"/>
      <c r="AO3615">
        <f t="shared" si="936"/>
        <v>2.8699999984331837</v>
      </c>
      <c r="AP3615">
        <f t="shared" si="937"/>
        <v>0.64826128420135498</v>
      </c>
      <c r="AQ3615">
        <f t="shared" si="924"/>
        <v>3</v>
      </c>
      <c r="AR3615">
        <v>1</v>
      </c>
      <c r="AS3615">
        <v>1</v>
      </c>
      <c r="AT3615">
        <v>1</v>
      </c>
      <c r="AU3615">
        <v>0</v>
      </c>
      <c r="AV3615">
        <v>0</v>
      </c>
      <c r="AW3615">
        <v>0</v>
      </c>
      <c r="AX3615">
        <v>0</v>
      </c>
      <c r="AZ3615"/>
    </row>
    <row r="3616" spans="1:52">
      <c r="A3616" s="13" t="s">
        <v>116</v>
      </c>
      <c r="B3616" s="13" t="s">
        <v>222</v>
      </c>
      <c r="D3616" s="14">
        <v>-22.105699999999999</v>
      </c>
      <c r="E3616" s="14">
        <v>52.5426</v>
      </c>
      <c r="F3616" s="14">
        <v>4005</v>
      </c>
      <c r="G3616" s="16">
        <v>0.35499999999999998</v>
      </c>
      <c r="H3616">
        <v>6.93</v>
      </c>
      <c r="J3616">
        <f>(F3616*100*Info!$B$11)/AI3616</f>
        <v>1.44026606507872</v>
      </c>
      <c r="K3616">
        <f>2*((F3616*100*Info!$B$11)/AI3616^2)*(AJ3616/2)</f>
        <v>2.2473990875722667E-2</v>
      </c>
      <c r="L3616">
        <f t="shared" si="925"/>
        <v>0.32523364540800054</v>
      </c>
      <c r="M3616">
        <f t="shared" si="926"/>
        <v>5.0121259149219783</v>
      </c>
      <c r="N3616">
        <f t="shared" si="938"/>
        <v>0.1897039790197729</v>
      </c>
      <c r="O3616">
        <v>0.458750094</v>
      </c>
      <c r="P3616">
        <v>1.5040987E-2</v>
      </c>
      <c r="S3616">
        <v>7</v>
      </c>
      <c r="T3616">
        <v>0.1</v>
      </c>
      <c r="U3616">
        <v>0.84400465800000002</v>
      </c>
      <c r="V3616">
        <v>2.9103608999999999E-2</v>
      </c>
      <c r="W3616" s="37">
        <f>U3616*Info!$B$2</f>
        <v>0.40512223584000001</v>
      </c>
      <c r="X3616" s="37">
        <f>W3616*SQRT((0.5*V3616/U3616)^2+Info!$B$3^2)</f>
        <v>2.1426582093351118E-2</v>
      </c>
      <c r="Y3616" s="28">
        <f>W3616*Info!$D$2</f>
        <v>0.32814901103040001</v>
      </c>
      <c r="Z3616" s="28">
        <f>Y3616*SQRT(Info!$D$3^2+(X3616/W3616)^2)</f>
        <v>2.3883444205052118E-2</v>
      </c>
      <c r="AA3616" s="37">
        <f t="shared" si="930"/>
        <v>5.3627858159999986E-2</v>
      </c>
      <c r="AB3616" s="37">
        <f t="shared" si="931"/>
        <v>2.2708065586629279E-2</v>
      </c>
      <c r="AC3616" s="37">
        <f>(1-EXP(-Info!$B$6*H3616*1000))+(Info!$B$6/(Info!$B$6-Info!$B$7))*(EXP(-Info!$B$7*H3616*1000)-EXP(-Info!$B$6*H3616*1000))*(Info!$B$9-1)</f>
        <v>7.0525038842724166E-2</v>
      </c>
      <c r="AD3616" s="37">
        <f>SQRT((Info!$B$6*EXP(-Info!$B$6*H3616*1000)+(Info!$B$6/(Info!$B$6+Info!$B$7))*(Info!$B$9-1)*(-Info!$B$7*EXP(-Info!$B$7*H3616*1000)+Info!$B$6*EXP(-Info!$B$6*H3616*1000)))^2*(0.01*H3616*1000)^2)</f>
        <v>6.418071801962429E-4</v>
      </c>
      <c r="AE3616" s="37">
        <f t="shared" si="927"/>
        <v>1.6018570241699507E-3</v>
      </c>
      <c r="AF3616" s="37">
        <f t="shared" si="932"/>
        <v>6.6680688821898135</v>
      </c>
      <c r="AG3616" s="37">
        <f t="shared" si="928"/>
        <v>5.5434509585832188E-2</v>
      </c>
      <c r="AH3616" s="37">
        <f t="shared" si="933"/>
        <v>0.95258126888425909</v>
      </c>
      <c r="AI3616">
        <f>AF3616*EXP(Info!$B$6*H3616*1000)</f>
        <v>7.1055931163796417</v>
      </c>
      <c r="AJ3616">
        <f>2*SQRT((EXP(Info!$B$6*H3616)*AG3616)^2+(Info!$B$6*H3616*0.01*AI3616)^2)</f>
        <v>0.11087606570483607</v>
      </c>
      <c r="AK3616">
        <f t="shared" si="934"/>
        <v>7.1308962995351985E-2</v>
      </c>
      <c r="AL3616">
        <f t="shared" si="935"/>
        <v>6.0389829621081907E-2</v>
      </c>
      <c r="AM3616"/>
      <c r="AN3616"/>
      <c r="AO3616">
        <f t="shared" si="936"/>
        <v>3.4800000019791359</v>
      </c>
      <c r="AP3616">
        <f t="shared" si="937"/>
        <v>0.54353976563006123</v>
      </c>
      <c r="AQ3616">
        <f t="shared" si="924"/>
        <v>3</v>
      </c>
      <c r="AR3616">
        <v>1</v>
      </c>
      <c r="AS3616">
        <v>1</v>
      </c>
      <c r="AT3616">
        <v>1</v>
      </c>
      <c r="AU3616">
        <v>0</v>
      </c>
      <c r="AV3616">
        <v>0</v>
      </c>
      <c r="AW3616">
        <v>0</v>
      </c>
      <c r="AX3616">
        <v>0</v>
      </c>
    </row>
    <row r="3617" spans="1:52">
      <c r="A3617" s="13" t="s">
        <v>116</v>
      </c>
      <c r="B3617" s="13" t="s">
        <v>222</v>
      </c>
      <c r="D3617" s="14">
        <v>-22.105699999999999</v>
      </c>
      <c r="E3617" s="14">
        <v>52.5426</v>
      </c>
      <c r="F3617" s="14">
        <v>4005</v>
      </c>
      <c r="G3617" s="16">
        <v>0.40500000000000003</v>
      </c>
      <c r="H3617">
        <v>7.69</v>
      </c>
      <c r="J3617">
        <f>(F3617*100*Info!$B$11)/AI3617</f>
        <v>1.5248474924770441</v>
      </c>
      <c r="K3617">
        <f>2*((F3617*100*Info!$B$11)/AI3617^2)*(AJ3617/2)</f>
        <v>2.5264864618979442E-2</v>
      </c>
      <c r="L3617">
        <f t="shared" si="925"/>
        <v>0.33457943965682302</v>
      </c>
      <c r="M3617">
        <f t="shared" si="926"/>
        <v>5.4589540296673666</v>
      </c>
      <c r="N3617">
        <f t="shared" si="938"/>
        <v>0.16436141668918347</v>
      </c>
      <c r="O3617">
        <v>0.51891403999999997</v>
      </c>
      <c r="P3617">
        <v>1.5040987E-2</v>
      </c>
      <c r="S3617">
        <v>6.6</v>
      </c>
      <c r="T3617">
        <v>0.1</v>
      </c>
      <c r="U3617">
        <v>0.86825766500000001</v>
      </c>
      <c r="V3617">
        <v>2.1827706999999998E-2</v>
      </c>
      <c r="W3617" s="37">
        <f>U3617*Info!$B$2</f>
        <v>0.41676367920000001</v>
      </c>
      <c r="X3617" s="37">
        <f>W3617*SQRT((0.5*V3617/U3617)^2+Info!$B$3^2)</f>
        <v>2.1486585611040332E-2</v>
      </c>
      <c r="Y3617" s="28">
        <f>W3617*Info!$D$2</f>
        <v>0.33757858015200004</v>
      </c>
      <c r="Z3617" s="28">
        <f>Y3617*SQRT(Info!$D$3^2+(X3617/W3617)^2)</f>
        <v>2.4244631091035678E-2</v>
      </c>
      <c r="AA3617" s="37">
        <f t="shared" si="930"/>
        <v>0.10215036079999995</v>
      </c>
      <c r="AB3617" s="37">
        <f t="shared" si="931"/>
        <v>2.2764691601339732E-2</v>
      </c>
      <c r="AC3617" s="37">
        <f>(1-EXP(-Info!$B$6*H3617*1000))+(Info!$B$6/(Info!$B$6-Info!$B$7))*(EXP(-Info!$B$7*H3617*1000)-EXP(-Info!$B$6*H3617*1000))*(Info!$B$9-1)</f>
        <v>7.7979369391786235E-2</v>
      </c>
      <c r="AD3617" s="37">
        <f>SQRT((Info!$B$6*EXP(-Info!$B$6*H3617*1000)+(Info!$B$6/(Info!$B$6+Info!$B$7))*(Info!$B$9-1)*(-Info!$B$7*EXP(-Info!$B$7*H3617*1000)+Info!$B$6*EXP(-Info!$B$6*H3617*1000)))^2*(0.01*H3617*1000)^2)</f>
        <v>7.0713176365205788E-4</v>
      </c>
      <c r="AE3617" s="37">
        <f t="shared" si="927"/>
        <v>1.7766453210412549E-3</v>
      </c>
      <c r="AF3617" s="37">
        <f t="shared" si="932"/>
        <v>6.2544557991296719</v>
      </c>
      <c r="AG3617" s="37">
        <f t="shared" si="928"/>
        <v>5.5596390218585166E-2</v>
      </c>
      <c r="AH3617" s="37">
        <f t="shared" si="933"/>
        <v>0.94764481804995038</v>
      </c>
      <c r="AI3617">
        <f>AF3617*EXP(Info!$B$6*H3617*1000)</f>
        <v>6.7114545475980529</v>
      </c>
      <c r="AJ3617">
        <f>2*SQRT((EXP(Info!$B$6*H3617)*AG3617)^2+(Info!$B$6*H3617*0.01*AI3617)^2)</f>
        <v>0.11120062260524813</v>
      </c>
      <c r="AK3617">
        <f t="shared" si="934"/>
        <v>0.13582933475575992</v>
      </c>
      <c r="AL3617">
        <f t="shared" si="935"/>
        <v>6.0540420844602878E-2</v>
      </c>
      <c r="AM3617"/>
      <c r="AN3617"/>
      <c r="AO3617">
        <f t="shared" si="936"/>
        <v>3.5800000003298558</v>
      </c>
      <c r="AP3617">
        <f t="shared" si="937"/>
        <v>0.59764982322384674</v>
      </c>
      <c r="AQ3617">
        <f t="shared" si="924"/>
        <v>3</v>
      </c>
      <c r="AR3617">
        <v>1</v>
      </c>
      <c r="AS3617">
        <v>1</v>
      </c>
      <c r="AT3617">
        <v>1</v>
      </c>
      <c r="AU3617">
        <v>0</v>
      </c>
      <c r="AV3617">
        <v>0</v>
      </c>
      <c r="AW3617">
        <v>0</v>
      </c>
      <c r="AX3617">
        <v>0</v>
      </c>
    </row>
    <row r="3618" spans="1:52">
      <c r="A3618" s="13" t="s">
        <v>116</v>
      </c>
      <c r="B3618" s="13" t="s">
        <v>222</v>
      </c>
      <c r="D3618" s="14">
        <v>-22.105699999999999</v>
      </c>
      <c r="E3618" s="14">
        <v>52.5426</v>
      </c>
      <c r="F3618" s="14">
        <v>4005</v>
      </c>
      <c r="G3618" s="16">
        <v>0.45500000000000002</v>
      </c>
      <c r="H3618">
        <v>8.59</v>
      </c>
      <c r="J3618">
        <f>(F3618*100*Info!$B$11)/AI3618</f>
        <v>1.548994208756505</v>
      </c>
      <c r="K3618">
        <f>2*((F3618*100*Info!$B$11)/AI3618^2)*(AJ3618/2)</f>
        <v>2.6810957074035892E-2</v>
      </c>
      <c r="L3618">
        <f t="shared" si="925"/>
        <v>0.37757009389502866</v>
      </c>
      <c r="M3618">
        <f t="shared" si="926"/>
        <v>6.257936610620626</v>
      </c>
      <c r="N3618">
        <f t="shared" si="938"/>
        <v>0.22865254950224562</v>
      </c>
      <c r="O3618">
        <v>0.61668045400000004</v>
      </c>
      <c r="P3618">
        <v>2.2561479999999998E-2</v>
      </c>
      <c r="S3618">
        <v>6.5</v>
      </c>
      <c r="T3618">
        <v>0.1</v>
      </c>
      <c r="U3618">
        <v>0.97982149900000004</v>
      </c>
      <c r="V3618">
        <v>3.152891E-2</v>
      </c>
      <c r="W3618" s="37">
        <f>U3618*Info!$B$2</f>
        <v>0.47031431952000002</v>
      </c>
      <c r="X3618" s="37">
        <f>W3618*SQRT((0.5*V3618/U3618)^2+Info!$B$3^2)</f>
        <v>2.4703187134726086E-2</v>
      </c>
      <c r="Y3618" s="28">
        <f>W3618*Info!$D$2</f>
        <v>0.38095459881120003</v>
      </c>
      <c r="Z3618" s="28">
        <f>Y3618*SQRT(Info!$D$3^2+(X3618/W3618)^2)</f>
        <v>2.7626063253027744E-2</v>
      </c>
      <c r="AA3618" s="37">
        <f t="shared" si="930"/>
        <v>0.14636613448000002</v>
      </c>
      <c r="AB3618" s="37">
        <f t="shared" si="931"/>
        <v>2.7156998169180931E-2</v>
      </c>
      <c r="AC3618" s="37">
        <f>(1-EXP(-Info!$B$6*H3618*1000))+(Info!$B$6/(Info!$B$6-Info!$B$7))*(EXP(-Info!$B$7*H3618*1000)-EXP(-Info!$B$6*H3618*1000))*(Info!$B$9-1)</f>
        <v>8.673717145658924E-2</v>
      </c>
      <c r="AD3618" s="37">
        <f>SQRT((Info!$B$6*EXP(-Info!$B$6*H3618*1000)+(Info!$B$6/(Info!$B$6+Info!$B$7))*(Info!$B$9-1)*(-Info!$B$7*EXP(-Info!$B$7*H3618*1000)+Info!$B$6*EXP(-Info!$B$6*H3618*1000)))^2*(0.01*H3618*1000)^2)</f>
        <v>7.8324714798994174E-4</v>
      </c>
      <c r="AE3618" s="37">
        <f t="shared" si="927"/>
        <v>2.3583092842549887E-3</v>
      </c>
      <c r="AF3618" s="37">
        <f t="shared" si="932"/>
        <v>6.10635001668697</v>
      </c>
      <c r="AG3618" s="37">
        <f t="shared" si="928"/>
        <v>5.7173079272857898E-2</v>
      </c>
      <c r="AH3618" s="37">
        <f t="shared" si="933"/>
        <v>0.93943846410568765</v>
      </c>
      <c r="AI3618">
        <f>AF3618*EXP(Info!$B$6*H3618*1000)</f>
        <v>6.6068320849269728</v>
      </c>
      <c r="AJ3618">
        <f>2*SQRT((EXP(Info!$B$6*H3618)*AG3618)^2+(Info!$B$6*H3618*0.01*AI3618)^2)</f>
        <v>0.11435516699997234</v>
      </c>
      <c r="AK3618">
        <f t="shared" si="934"/>
        <v>0.19462304901805602</v>
      </c>
      <c r="AL3618">
        <f t="shared" si="935"/>
        <v>7.222132093111977E-2</v>
      </c>
      <c r="AM3618"/>
      <c r="AN3618"/>
      <c r="AO3618">
        <f t="shared" si="936"/>
        <v>4.0400000001649277</v>
      </c>
      <c r="AP3618">
        <f t="shared" si="937"/>
        <v>0.62938040717557275</v>
      </c>
      <c r="AQ3618">
        <f t="shared" si="924"/>
        <v>3</v>
      </c>
      <c r="AR3618">
        <v>1</v>
      </c>
      <c r="AS3618">
        <v>1</v>
      </c>
      <c r="AT3618">
        <v>1</v>
      </c>
      <c r="AU3618">
        <v>0</v>
      </c>
      <c r="AV3618">
        <v>0</v>
      </c>
      <c r="AW3618">
        <v>0</v>
      </c>
      <c r="AX3618">
        <v>0</v>
      </c>
    </row>
    <row r="3619" spans="1:52">
      <c r="A3619" s="13" t="s">
        <v>116</v>
      </c>
      <c r="B3619" s="13" t="s">
        <v>222</v>
      </c>
      <c r="D3619" s="14">
        <v>-22.105699999999999</v>
      </c>
      <c r="E3619" s="14">
        <v>52.5426</v>
      </c>
      <c r="F3619" s="14">
        <v>4005</v>
      </c>
      <c r="G3619" s="16">
        <v>0.505</v>
      </c>
      <c r="H3619">
        <v>9.23</v>
      </c>
      <c r="J3619">
        <f>(F3619*100*Info!$B$11)/AI3619</f>
        <v>1.8129897492484504</v>
      </c>
      <c r="K3619">
        <f>2*((F3619*100*Info!$B$11)/AI3619^2)*(AJ3619/2)</f>
        <v>3.7012312642713131E-2</v>
      </c>
      <c r="L3619">
        <f t="shared" si="925"/>
        <v>0.39626168277801943</v>
      </c>
      <c r="M3619">
        <f t="shared" si="926"/>
        <v>7.6870765471924472</v>
      </c>
      <c r="N3619">
        <f t="shared" si="938"/>
        <v>0.21369155612863991</v>
      </c>
      <c r="O3619">
        <v>0.63924193399999996</v>
      </c>
      <c r="P3619">
        <v>1.5040987E-2</v>
      </c>
      <c r="S3619">
        <v>5.6</v>
      </c>
      <c r="T3619">
        <v>0.1</v>
      </c>
      <c r="U3619">
        <v>1.0283275140000001</v>
      </c>
      <c r="V3619">
        <v>1.9402406000000001E-2</v>
      </c>
      <c r="W3619" s="37">
        <f>U3619*Info!$B$2</f>
        <v>0.49359720672000001</v>
      </c>
      <c r="X3619" s="37">
        <f>W3619*SQRT((0.5*V3619/U3619)^2+Info!$B$3^2)</f>
        <v>2.5115318426394341E-2</v>
      </c>
      <c r="Y3619" s="28">
        <f>W3619*Info!$D$2</f>
        <v>0.39981373744320003</v>
      </c>
      <c r="Z3619" s="28">
        <f>Y3619*SQRT(Info!$D$3^2+(X3619/W3619)^2)</f>
        <v>2.8521602473198109E-2</v>
      </c>
      <c r="AA3619" s="37">
        <f t="shared" si="930"/>
        <v>0.14564472727999994</v>
      </c>
      <c r="AB3619" s="37">
        <f t="shared" si="931"/>
        <v>2.6217113535679806E-2</v>
      </c>
      <c r="AC3619" s="37">
        <f>(1-EXP(-Info!$B$6*H3619*1000))+(Info!$B$6/(Info!$B$6-Info!$B$7))*(EXP(-Info!$B$7*H3619*1000)-EXP(-Info!$B$6*H3619*1000))*(Info!$B$9-1)</f>
        <v>9.2919289979410055E-2</v>
      </c>
      <c r="AD3619" s="37">
        <f>SQRT((Info!$B$6*EXP(-Info!$B$6*H3619*1000)+(Info!$B$6/(Info!$B$6+Info!$B$7))*(Info!$B$9-1)*(-Info!$B$7*EXP(-Info!$B$7*H3619*1000)+Info!$B$6*EXP(-Info!$B$6*H3619*1000)))^2*(0.01*H3619*1000)^2)</f>
        <v>8.3656261847979711E-4</v>
      </c>
      <c r="AE3619" s="37">
        <f t="shared" si="927"/>
        <v>2.4391206244528357E-3</v>
      </c>
      <c r="AF3619" s="37">
        <f t="shared" si="932"/>
        <v>5.1866530579086971</v>
      </c>
      <c r="AG3619" s="37">
        <f t="shared" si="928"/>
        <v>5.7614504398283008E-2</v>
      </c>
      <c r="AH3619" s="37">
        <f t="shared" si="933"/>
        <v>0.9261880460551245</v>
      </c>
      <c r="AI3619">
        <f>AF3619*EXP(Info!$B$6*H3619*1000)</f>
        <v>5.6447890243289489</v>
      </c>
      <c r="AJ3619">
        <f>2*SQRT((EXP(Info!$B$6*H3619)*AG3619)^2+(Info!$B$6*H3619*0.01*AI3619)^2)</f>
        <v>0.11523876307476438</v>
      </c>
      <c r="AK3619">
        <f t="shared" si="934"/>
        <v>0.19366379386421592</v>
      </c>
      <c r="AL3619">
        <f t="shared" si="935"/>
        <v>6.9721791736786873E-2</v>
      </c>
      <c r="AM3619"/>
      <c r="AN3619"/>
      <c r="AO3619">
        <f t="shared" si="936"/>
        <v>4.2400000009895686</v>
      </c>
      <c r="AP3619">
        <f t="shared" si="937"/>
        <v>0.62163262705426348</v>
      </c>
      <c r="AQ3619">
        <f t="shared" si="924"/>
        <v>3</v>
      </c>
      <c r="AR3619">
        <v>1</v>
      </c>
      <c r="AS3619">
        <v>1</v>
      </c>
      <c r="AT3619">
        <v>1</v>
      </c>
      <c r="AU3619">
        <v>0</v>
      </c>
      <c r="AV3619">
        <v>0</v>
      </c>
      <c r="AW3619">
        <v>0</v>
      </c>
      <c r="AX3619">
        <v>0</v>
      </c>
    </row>
    <row r="3620" spans="1:52">
      <c r="A3620" s="13" t="s">
        <v>118</v>
      </c>
      <c r="B3620" s="13" t="s">
        <v>222</v>
      </c>
      <c r="D3620" s="14">
        <v>-21.3246</v>
      </c>
      <c r="E3620" s="14">
        <v>53.703499999999998</v>
      </c>
      <c r="F3620" s="14">
        <v>3275</v>
      </c>
      <c r="G3620" s="16">
        <v>2.5000000000000001E-2</v>
      </c>
      <c r="H3620">
        <v>2.4</v>
      </c>
      <c r="J3620">
        <f>(F3620*100*Info!$B$11)/AI3620</f>
        <v>2.3513037390298401</v>
      </c>
      <c r="K3620">
        <f>2*((F3620*100*Info!$B$11)/AI3620^2)*(AJ3620/2)</f>
        <v>3.6625634361551543E-2</v>
      </c>
      <c r="L3620">
        <f t="shared" si="925"/>
        <v>0.16448598139962645</v>
      </c>
      <c r="M3620">
        <f t="shared" si="926"/>
        <v>4.1382945829873981</v>
      </c>
      <c r="N3620">
        <f t="shared" si="938"/>
        <v>0.13407762467937792</v>
      </c>
      <c r="O3620">
        <v>0.30081973400000001</v>
      </c>
      <c r="P3620">
        <v>7.5204929999999996E-3</v>
      </c>
      <c r="S3620">
        <v>3.65</v>
      </c>
      <c r="T3620">
        <v>0.05</v>
      </c>
      <c r="U3620">
        <v>0.42685293000000002</v>
      </c>
      <c r="V3620">
        <v>1.2126504E-2</v>
      </c>
      <c r="W3620" s="37">
        <f>U3620*Info!$B$2</f>
        <v>0.2048894064</v>
      </c>
      <c r="X3620" s="37">
        <f>W3620*SQRT((0.5*V3620/U3620)^2+Info!$B$3^2)</f>
        <v>1.0649853194051692E-2</v>
      </c>
      <c r="Y3620" s="28">
        <f>W3620*Info!$D$2</f>
        <v>0.16596041918400001</v>
      </c>
      <c r="Z3620" s="28">
        <f>Y3620*SQRT(Info!$D$3^2+(X3620/W3620)^2)</f>
        <v>1.1969611626974854E-2</v>
      </c>
      <c r="AA3620" s="37">
        <f t="shared" si="930"/>
        <v>9.5930327600000004E-2</v>
      </c>
      <c r="AB3620" s="37">
        <f t="shared" si="931"/>
        <v>1.1294194384532935E-2</v>
      </c>
      <c r="AC3620" s="37">
        <f>(1-EXP(-Info!$B$6*H3620*1000))+(Info!$B$6/(Info!$B$6-Info!$B$7))*(EXP(-Info!$B$7*H3620*1000)-EXP(-Info!$B$6*H3620*1000))*(Info!$B$9-1)</f>
        <v>2.495372861234656E-2</v>
      </c>
      <c r="AD3620" s="37">
        <f>SQRT((Info!$B$6*EXP(-Info!$B$6*H3620*1000)+(Info!$B$6/(Info!$B$6+Info!$B$7))*(Info!$B$9-1)*(-Info!$B$7*EXP(-Info!$B$7*H3620*1000)+Info!$B$6*EXP(-Info!$B$6*H3620*1000)))^2*(0.01*H3620*1000)^2)</f>
        <v>2.3191940663686687E-4</v>
      </c>
      <c r="AE3620" s="37">
        <f t="shared" si="927"/>
        <v>2.8270904092471963E-4</v>
      </c>
      <c r="AF3620" s="37">
        <f t="shared" si="932"/>
        <v>3.481645761455376</v>
      </c>
      <c r="AG3620" s="37">
        <f t="shared" si="928"/>
        <v>2.7719154512763054E-2</v>
      </c>
      <c r="AH3620" s="37">
        <f t="shared" si="933"/>
        <v>0.95387555108366462</v>
      </c>
      <c r="AI3620">
        <f>AF3620*EXP(Info!$B$6*H3620*1000)</f>
        <v>3.5591239474774903</v>
      </c>
      <c r="AJ3620">
        <f>2*SQRT((EXP(Info!$B$6*H3620)*AG3620)^2+(Info!$B$6*H3620*0.01*AI3620)^2)</f>
        <v>5.5439529221153604E-2</v>
      </c>
      <c r="AK3620">
        <f t="shared" si="934"/>
        <v>0.12755855660972001</v>
      </c>
      <c r="AL3620">
        <f t="shared" si="935"/>
        <v>3.0035780546226888E-2</v>
      </c>
      <c r="AM3620"/>
      <c r="AN3620"/>
      <c r="AO3620">
        <f t="shared" si="936"/>
        <v>1.759999999010432</v>
      </c>
      <c r="AP3620">
        <f t="shared" si="937"/>
        <v>0.70473859462555399</v>
      </c>
      <c r="AQ3620">
        <f t="shared" si="924"/>
        <v>3</v>
      </c>
      <c r="AR3620">
        <v>1</v>
      </c>
      <c r="AS3620">
        <v>1</v>
      </c>
      <c r="AT3620">
        <v>1</v>
      </c>
      <c r="AU3620">
        <v>0</v>
      </c>
      <c r="AV3620">
        <v>0</v>
      </c>
      <c r="AW3620">
        <v>0</v>
      </c>
      <c r="AX3620">
        <v>0</v>
      </c>
      <c r="AZ3620"/>
    </row>
    <row r="3621" spans="1:52">
      <c r="A3621" s="13" t="s">
        <v>118</v>
      </c>
      <c r="B3621" s="13" t="s">
        <v>222</v>
      </c>
      <c r="D3621" s="14">
        <v>-21.3246</v>
      </c>
      <c r="E3621" s="14">
        <v>53.703499999999998</v>
      </c>
      <c r="F3621" s="14">
        <v>3275</v>
      </c>
      <c r="G3621" s="16">
        <v>0.105</v>
      </c>
      <c r="H3621">
        <v>2.59</v>
      </c>
      <c r="J3621">
        <f>(F3621*100*Info!$B$11)/AI3621</f>
        <v>1.8749986357952106</v>
      </c>
      <c r="K3621">
        <f>2*((F3621*100*Info!$B$11)/AI3621^2)*(AJ3621/2)</f>
        <v>3.2218913380622258E-2</v>
      </c>
      <c r="L3621">
        <f t="shared" si="925"/>
        <v>0.2158878507315144</v>
      </c>
      <c r="M3621">
        <f t="shared" si="926"/>
        <v>4.3312468539879401</v>
      </c>
      <c r="N3621">
        <f t="shared" si="938"/>
        <v>0.13489037837506396</v>
      </c>
      <c r="O3621">
        <v>0.40610664000000002</v>
      </c>
      <c r="P3621">
        <v>1.5040987E-2</v>
      </c>
      <c r="S3621">
        <v>4.58</v>
      </c>
      <c r="T3621">
        <v>7.0000000000000007E-2</v>
      </c>
      <c r="U3621">
        <v>0.56024447099999997</v>
      </c>
      <c r="V3621">
        <v>1.4551804E-2</v>
      </c>
      <c r="W3621" s="37">
        <f>U3621*Info!$B$2</f>
        <v>0.26891734607999995</v>
      </c>
      <c r="X3621" s="37">
        <f>W3621*SQRT((0.5*V3621/U3621)^2+Info!$B$3^2)</f>
        <v>1.3892027769079305E-2</v>
      </c>
      <c r="Y3621" s="28">
        <f>W3621*Info!$D$2</f>
        <v>0.21782305032479998</v>
      </c>
      <c r="Z3621" s="28">
        <f>Y3621*SQRT(Info!$D$3^2+(X3621/W3621)^2)</f>
        <v>1.5660042007853672E-2</v>
      </c>
      <c r="AA3621" s="37">
        <f t="shared" si="930"/>
        <v>0.13718929392000007</v>
      </c>
      <c r="AB3621" s="37">
        <f t="shared" si="931"/>
        <v>1.5797033203118007E-2</v>
      </c>
      <c r="AC3621" s="37">
        <f>(1-EXP(-Info!$B$6*H3621*1000))+(Info!$B$6/(Info!$B$6-Info!$B$7))*(EXP(-Info!$B$7*H3621*1000)-EXP(-Info!$B$6*H3621*1000))*(Info!$B$9-1)</f>
        <v>2.6904944468980552E-2</v>
      </c>
      <c r="AD3621" s="37">
        <f>SQRT((Info!$B$6*EXP(-Info!$B$6*H3621*1000)+(Info!$B$6/(Info!$B$6+Info!$B$7))*(Info!$B$9-1)*(-Info!$B$7*EXP(-Info!$B$7*H3621*1000)+Info!$B$6*EXP(-Info!$B$6*H3621*1000)))^2*(0.01*H3621*1000)^2)</f>
        <v>2.4983416517909408E-4</v>
      </c>
      <c r="AE3621" s="37">
        <f t="shared" si="927"/>
        <v>4.2639805652557202E-4</v>
      </c>
      <c r="AF3621" s="37">
        <f t="shared" si="932"/>
        <v>4.3584858793405443</v>
      </c>
      <c r="AG3621" s="37">
        <f t="shared" si="928"/>
        <v>3.8346039312950567E-2</v>
      </c>
      <c r="AH3621" s="37">
        <f t="shared" si="933"/>
        <v>0.95163447147173452</v>
      </c>
      <c r="AI3621">
        <f>AF3621*EXP(Info!$B$6*H3621*1000)</f>
        <v>4.4632466848837176</v>
      </c>
      <c r="AJ3621">
        <f>2*SQRT((EXP(Info!$B$6*H3621)*AG3621)^2+(Info!$B$6*H3621*0.01*AI3621)^2)</f>
        <v>7.6693900246828789E-2</v>
      </c>
      <c r="AK3621">
        <f t="shared" si="934"/>
        <v>0.18242060412542407</v>
      </c>
      <c r="AL3621">
        <f t="shared" si="935"/>
        <v>4.201063010037203E-2</v>
      </c>
      <c r="AM3621"/>
      <c r="AN3621"/>
      <c r="AO3621">
        <f t="shared" si="936"/>
        <v>2.3100000002473919</v>
      </c>
      <c r="AP3621">
        <f t="shared" si="937"/>
        <v>0.72487398095179068</v>
      </c>
      <c r="AQ3621">
        <f t="shared" si="924"/>
        <v>3</v>
      </c>
      <c r="AR3621">
        <v>1</v>
      </c>
      <c r="AS3621">
        <v>1</v>
      </c>
      <c r="AT3621">
        <v>1</v>
      </c>
      <c r="AU3621">
        <v>0</v>
      </c>
      <c r="AV3621">
        <v>0</v>
      </c>
      <c r="AW3621">
        <v>0</v>
      </c>
      <c r="AX3621">
        <v>0</v>
      </c>
    </row>
    <row r="3622" spans="1:52">
      <c r="A3622" s="13" t="s">
        <v>118</v>
      </c>
      <c r="B3622" s="13" t="s">
        <v>222</v>
      </c>
      <c r="D3622" s="14">
        <v>-21.3246</v>
      </c>
      <c r="E3622" s="14">
        <v>53.703499999999998</v>
      </c>
      <c r="F3622" s="14">
        <v>3275</v>
      </c>
      <c r="G3622" s="16">
        <v>7.4999999999999997E-2</v>
      </c>
      <c r="H3622">
        <v>2.9460000000000002</v>
      </c>
      <c r="J3622">
        <f>(F3622*100*Info!$B$11)/AI3622</f>
        <v>2.1751916405478835</v>
      </c>
      <c r="K3622">
        <f>2*((F3622*100*Info!$B$11)/AI3622^2)*(AJ3622/2)</f>
        <v>3.7265414478934077E-2</v>
      </c>
      <c r="L3622">
        <f t="shared" si="925"/>
        <v>0.18691588805921527</v>
      </c>
      <c r="M3622">
        <f t="shared" si="926"/>
        <v>4.3503832859542824</v>
      </c>
      <c r="N3622">
        <f t="shared" si="938"/>
        <v>0.15029336215791983</v>
      </c>
      <c r="O3622">
        <v>0.45122960000000001</v>
      </c>
      <c r="P3622">
        <v>1.5040987E-2</v>
      </c>
      <c r="S3622">
        <v>3.94</v>
      </c>
      <c r="T3622">
        <v>0.06</v>
      </c>
      <c r="U3622">
        <v>0.48506014800000002</v>
      </c>
      <c r="V3622">
        <v>1.4551804E-2</v>
      </c>
      <c r="W3622" s="37">
        <f>U3622*Info!$B$2</f>
        <v>0.23282887104</v>
      </c>
      <c r="X3622" s="37">
        <f>W3622*SQRT((0.5*V3622/U3622)^2+Info!$B$3^2)</f>
        <v>1.21540238585621E-2</v>
      </c>
      <c r="Y3622" s="28">
        <f>W3622*Info!$D$2</f>
        <v>0.18859138554240001</v>
      </c>
      <c r="Z3622" s="28">
        <f>Y3622*SQRT(Info!$D$3^2+(X3622/W3622)^2)</f>
        <v>1.3632170147403191E-2</v>
      </c>
      <c r="AA3622" s="37">
        <f t="shared" si="930"/>
        <v>0.21840072896000001</v>
      </c>
      <c r="AB3622" s="37">
        <f t="shared" si="931"/>
        <v>1.4292589633724149E-2</v>
      </c>
      <c r="AC3622" s="37">
        <f>(1-EXP(-Info!$B$6*H3622*1000))+(Info!$B$6/(Info!$B$6-Info!$B$7))*(EXP(-Info!$B$7*H3622*1000)-EXP(-Info!$B$6*H3622*1000))*(Info!$B$9-1)</f>
        <v>3.0551400512752621E-2</v>
      </c>
      <c r="AD3622" s="37">
        <f>SQRT((Info!$B$6*EXP(-Info!$B$6*H3622*1000)+(Info!$B$6/(Info!$B$6+Info!$B$7))*(Info!$B$9-1)*(-Info!$B$7*EXP(-Info!$B$7*H3622*1000)+Info!$B$6*EXP(-Info!$B$6*H3622*1000)))^2*(0.01*H3622*1000)^2)</f>
        <v>2.8322717509108274E-4</v>
      </c>
      <c r="AE3622" s="37">
        <f t="shared" si="927"/>
        <v>4.4101819746277058E-4</v>
      </c>
      <c r="AF3622" s="37">
        <f t="shared" si="932"/>
        <v>3.7447361663148659</v>
      </c>
      <c r="AG3622" s="37">
        <f t="shared" si="928"/>
        <v>3.2954977772382793E-2</v>
      </c>
      <c r="AH3622" s="37">
        <f t="shared" si="933"/>
        <v>0.95044065134895073</v>
      </c>
      <c r="AI3622">
        <f>AF3622*EXP(Info!$B$6*H3622*1000)</f>
        <v>3.8472846664979841</v>
      </c>
      <c r="AJ3622">
        <f>2*SQRT((EXP(Info!$B$6*H3622)*AG3622)^2+(Info!$B$6*H3622*0.01*AI3622)^2)</f>
        <v>6.5911736254826297E-2</v>
      </c>
      <c r="AK3622">
        <f t="shared" si="934"/>
        <v>0.29040744929811202</v>
      </c>
      <c r="AL3622">
        <f t="shared" si="935"/>
        <v>3.8009712871926005E-2</v>
      </c>
      <c r="AM3622"/>
      <c r="AN3622"/>
      <c r="AO3622">
        <f t="shared" si="936"/>
        <v>2</v>
      </c>
      <c r="AP3622">
        <f t="shared" si="937"/>
        <v>0.93025494232109129</v>
      </c>
      <c r="AQ3622">
        <f t="shared" si="924"/>
        <v>3</v>
      </c>
      <c r="AR3622">
        <v>1</v>
      </c>
      <c r="AS3622">
        <v>1</v>
      </c>
      <c r="AT3622">
        <v>1</v>
      </c>
      <c r="AU3622">
        <v>0</v>
      </c>
      <c r="AV3622">
        <v>0</v>
      </c>
      <c r="AW3622">
        <v>0</v>
      </c>
      <c r="AX3622">
        <v>0</v>
      </c>
    </row>
    <row r="3623" spans="1:52">
      <c r="A3623" s="13" t="s">
        <v>118</v>
      </c>
      <c r="B3623" s="13" t="s">
        <v>222</v>
      </c>
      <c r="D3623" s="14">
        <v>-21.3246</v>
      </c>
      <c r="E3623" s="14">
        <v>53.703499999999998</v>
      </c>
      <c r="F3623" s="14">
        <v>3275</v>
      </c>
      <c r="G3623" s="16">
        <v>0.155</v>
      </c>
      <c r="H3623">
        <v>3.38</v>
      </c>
      <c r="J3623">
        <f>(F3623*100*Info!$B$11)/AI3623</f>
        <v>1.8732342823544477</v>
      </c>
      <c r="K3623">
        <f>2*((F3623*100*Info!$B$11)/AI3623^2)*(AJ3623/2)</f>
        <v>3.2396384209853274E-2</v>
      </c>
      <c r="L3623">
        <f t="shared" si="925"/>
        <v>0.22429906582519665</v>
      </c>
      <c r="M3623">
        <f t="shared" si="926"/>
        <v>4.4957622857610371</v>
      </c>
      <c r="N3623">
        <f t="shared" si="938"/>
        <v>0.15244474572696975</v>
      </c>
      <c r="O3623">
        <v>0.35346318700000001</v>
      </c>
      <c r="P3623">
        <v>7.5204929999999996E-3</v>
      </c>
      <c r="S3623">
        <v>4.5599999999999996</v>
      </c>
      <c r="T3623">
        <v>7.0000000000000007E-2</v>
      </c>
      <c r="U3623">
        <v>0.582072178</v>
      </c>
      <c r="V3623">
        <v>1.6977104999999999E-2</v>
      </c>
      <c r="W3623" s="37">
        <f>U3623*Info!$B$2</f>
        <v>0.27939464543999998</v>
      </c>
      <c r="X3623" s="37">
        <f>W3623*SQRT((0.5*V3623/U3623)^2+Info!$B$3^2)</f>
        <v>1.455180443712E-2</v>
      </c>
      <c r="Y3623" s="28">
        <f>W3623*Info!$D$2</f>
        <v>0.2263096628064</v>
      </c>
      <c r="Z3623" s="28">
        <f>Y3623*SQRT(Info!$D$3^2+(X3623/W3623)^2)</f>
        <v>1.6339296873454544E-2</v>
      </c>
      <c r="AA3623" s="37">
        <f t="shared" si="930"/>
        <v>7.4068541560000034E-2</v>
      </c>
      <c r="AB3623" s="37">
        <f t="shared" si="931"/>
        <v>1.502978596377698E-2</v>
      </c>
      <c r="AC3623" s="37">
        <f>(1-EXP(-Info!$B$6*H3623*1000))+(Info!$B$6/(Info!$B$6-Info!$B$7))*(EXP(-Info!$B$7*H3623*1000)-EXP(-Info!$B$6*H3623*1000))*(Info!$B$9-1)</f>
        <v>3.4980081747847655E-2</v>
      </c>
      <c r="AD3623" s="37">
        <f>SQRT((Info!$B$6*EXP(-Info!$B$6*H3623*1000)+(Info!$B$6/(Info!$B$6+Info!$B$7))*(Info!$B$9-1)*(-Info!$B$7*EXP(-Info!$B$7*H3623*1000)+Info!$B$6*EXP(-Info!$B$6*H3623*1000)))^2*(0.01*H3623*1000)^2)</f>
        <v>3.2363182279519412E-4</v>
      </c>
      <c r="AE3623" s="37">
        <f t="shared" si="927"/>
        <v>5.2628932806455956E-4</v>
      </c>
      <c r="AF3623" s="37">
        <f t="shared" si="932"/>
        <v>4.3310994135548873</v>
      </c>
      <c r="AG3623" s="37">
        <f t="shared" si="928"/>
        <v>3.862964668199434E-2</v>
      </c>
      <c r="AH3623" s="37">
        <f t="shared" si="933"/>
        <v>0.94980250297256308</v>
      </c>
      <c r="AI3623">
        <f>AF3623*EXP(Info!$B$6*H3623*1000)</f>
        <v>4.4674505075019706</v>
      </c>
      <c r="AJ3623">
        <f>2*SQRT((EXP(Info!$B$6*H3623)*AG3623)^2+(Info!$B$6*H3623*0.01*AI3623)^2)</f>
        <v>7.7261688216398242E-2</v>
      </c>
      <c r="AK3623">
        <f t="shared" si="934"/>
        <v>9.8488939712332038E-2</v>
      </c>
      <c r="AL3623">
        <f t="shared" si="935"/>
        <v>3.9970212792068499E-2</v>
      </c>
      <c r="AM3623"/>
      <c r="AN3623"/>
      <c r="AO3623">
        <f t="shared" si="936"/>
        <v>2.4000000016492797</v>
      </c>
      <c r="AP3623">
        <f t="shared" si="937"/>
        <v>0.60724975417052152</v>
      </c>
      <c r="AQ3623">
        <f t="shared" ref="AQ3623:AQ3686" si="939">AR3623+AS3623+AT3623+AU3623+AV3623+AW3623+AX3623</f>
        <v>3</v>
      </c>
      <c r="AR3623">
        <v>1</v>
      </c>
      <c r="AS3623">
        <v>1</v>
      </c>
      <c r="AT3623">
        <v>1</v>
      </c>
      <c r="AU3623">
        <v>0</v>
      </c>
      <c r="AV3623">
        <v>0</v>
      </c>
      <c r="AW3623">
        <v>0</v>
      </c>
      <c r="AX3623">
        <v>0</v>
      </c>
      <c r="AZ3623"/>
    </row>
    <row r="3624" spans="1:52">
      <c r="A3624" s="13" t="s">
        <v>118</v>
      </c>
      <c r="B3624" s="13" t="s">
        <v>222</v>
      </c>
      <c r="D3624" s="14">
        <v>-21.3246</v>
      </c>
      <c r="E3624" s="14">
        <v>53.703499999999998</v>
      </c>
      <c r="F3624" s="14">
        <v>3275</v>
      </c>
      <c r="G3624" s="16">
        <v>0.20499999999999999</v>
      </c>
      <c r="H3624">
        <v>4.32</v>
      </c>
      <c r="J3624">
        <f>(F3624*100*Info!$B$11)/AI3624</f>
        <v>1.7005232749981438</v>
      </c>
      <c r="K3624">
        <f>2*((F3624*100*Info!$B$11)/AI3624^2)*(AJ3624/2)</f>
        <v>3.0023285556181792E-2</v>
      </c>
      <c r="L3624">
        <f t="shared" si="925"/>
        <v>0.23271028053353313</v>
      </c>
      <c r="M3624">
        <f t="shared" si="926"/>
        <v>4.2343029576512397</v>
      </c>
      <c r="N3624">
        <f t="shared" si="938"/>
        <v>0.14056484116035342</v>
      </c>
      <c r="O3624">
        <v>0.40610664000000002</v>
      </c>
      <c r="P3624">
        <v>1.5040987E-2</v>
      </c>
      <c r="S3624">
        <v>4.97</v>
      </c>
      <c r="T3624">
        <v>0.08</v>
      </c>
      <c r="U3624">
        <v>0.60389988400000005</v>
      </c>
      <c r="V3624">
        <v>1.6977104999999999E-2</v>
      </c>
      <c r="W3624" s="37">
        <f>U3624*Info!$B$2</f>
        <v>0.28987194432000002</v>
      </c>
      <c r="X3624" s="37">
        <f>W3624*SQRT((0.5*V3624/U3624)^2+Info!$B$3^2)</f>
        <v>1.5055429349057769E-2</v>
      </c>
      <c r="Y3624" s="28">
        <f>W3624*Info!$D$2</f>
        <v>0.23479627489920002</v>
      </c>
      <c r="Z3624" s="28">
        <f>Y3624*SQRT(Info!$D$3^2+(X3624/W3624)^2)</f>
        <v>1.6927455758437314E-2</v>
      </c>
      <c r="AA3624" s="37">
        <f t="shared" si="930"/>
        <v>0.11623469568</v>
      </c>
      <c r="AB3624" s="37">
        <f t="shared" si="931"/>
        <v>1.6829253559442627E-2</v>
      </c>
      <c r="AC3624" s="37">
        <f>(1-EXP(-Info!$B$6*H3624*1000))+(Info!$B$6/(Info!$B$6-Info!$B$7))*(EXP(-Info!$B$7*H3624*1000)-EXP(-Info!$B$6*H3624*1000))*(Info!$B$9-1)</f>
        <v>4.4509517410936061E-2</v>
      </c>
      <c r="AD3624" s="37">
        <f>SQRT((Info!$B$6*EXP(-Info!$B$6*H3624*1000)+(Info!$B$6/(Info!$B$6+Info!$B$7))*(Info!$B$9-1)*(-Info!$B$7*EXP(-Info!$B$7*H3624*1000)+Info!$B$6*EXP(-Info!$B$6*H3624*1000)))^2*(0.01*H3624*1000)^2)</f>
        <v>4.1000515042568592E-4</v>
      </c>
      <c r="AE3624" s="37">
        <f t="shared" si="927"/>
        <v>7.5057643466092117E-4</v>
      </c>
      <c r="AF3624" s="37">
        <f t="shared" si="932"/>
        <v>4.7300301748896763</v>
      </c>
      <c r="AG3624" s="37">
        <f t="shared" si="928"/>
        <v>4.3440788706446402E-2</v>
      </c>
      <c r="AH3624" s="37">
        <f t="shared" si="933"/>
        <v>0.95171633297579006</v>
      </c>
      <c r="AI3624">
        <f>AF3624*EXP(Info!$B$6*H3624*1000)</f>
        <v>4.9211801851895274</v>
      </c>
      <c r="AJ3624">
        <f>2*SQRT((EXP(Info!$B$6*H3624)*AG3624)^2+(Info!$B$6*H3624*0.01*AI3624)^2)</f>
        <v>8.6885019538194816E-2</v>
      </c>
      <c r="AK3624">
        <f t="shared" si="934"/>
        <v>0.15455727484569601</v>
      </c>
      <c r="AL3624">
        <f t="shared" si="935"/>
        <v>4.4755716915981722E-2</v>
      </c>
      <c r="AM3624"/>
      <c r="AN3624"/>
      <c r="AO3624">
        <f t="shared" si="936"/>
        <v>2.489999998927968</v>
      </c>
      <c r="AP3624">
        <f t="shared" si="937"/>
        <v>0.67247345256983027</v>
      </c>
      <c r="AQ3624">
        <f t="shared" si="939"/>
        <v>3</v>
      </c>
      <c r="AR3624">
        <v>1</v>
      </c>
      <c r="AS3624">
        <v>1</v>
      </c>
      <c r="AT3624">
        <v>1</v>
      </c>
      <c r="AU3624">
        <v>0</v>
      </c>
      <c r="AV3624">
        <v>0</v>
      </c>
      <c r="AW3624">
        <v>0</v>
      </c>
      <c r="AX3624">
        <v>0</v>
      </c>
    </row>
    <row r="3625" spans="1:52">
      <c r="A3625" s="13" t="s">
        <v>118</v>
      </c>
      <c r="B3625" s="13" t="s">
        <v>222</v>
      </c>
      <c r="D3625" s="14">
        <v>-21.3246</v>
      </c>
      <c r="E3625" s="14">
        <v>53.703499999999998</v>
      </c>
      <c r="F3625" s="14">
        <v>3275</v>
      </c>
      <c r="G3625" s="16">
        <v>0.255</v>
      </c>
      <c r="H3625">
        <v>5.09</v>
      </c>
      <c r="J3625">
        <f>(F3625*100*Info!$B$11)/AI3625</f>
        <v>1.5902405380979656</v>
      </c>
      <c r="K3625">
        <f>2*((F3625*100*Info!$B$11)/AI3625^2)*(AJ3625/2)</f>
        <v>3.246474849250202E-2</v>
      </c>
      <c r="L3625">
        <f t="shared" si="925"/>
        <v>0.26822429921854252</v>
      </c>
      <c r="M3625">
        <f t="shared" si="926"/>
        <v>4.5639903469466185</v>
      </c>
      <c r="N3625">
        <f t="shared" si="938"/>
        <v>0.17077812857412733</v>
      </c>
      <c r="O3625">
        <v>0.46627058700000001</v>
      </c>
      <c r="P3625">
        <v>1.5040987E-2</v>
      </c>
      <c r="S3625">
        <v>5.3</v>
      </c>
      <c r="T3625">
        <v>0.1</v>
      </c>
      <c r="U3625">
        <v>0.69606131199999999</v>
      </c>
      <c r="V3625">
        <v>2.1827706999999998E-2</v>
      </c>
      <c r="W3625" s="37">
        <f>U3625*Info!$B$2</f>
        <v>0.33410942975999997</v>
      </c>
      <c r="X3625" s="37">
        <f>W3625*SQRT((0.5*V3625/U3625)^2+Info!$B$3^2)</f>
        <v>1.7507604864919275E-2</v>
      </c>
      <c r="Y3625" s="28">
        <f>W3625*Info!$D$2</f>
        <v>0.27062863810560001</v>
      </c>
      <c r="Z3625" s="28">
        <f>Y3625*SQRT(Info!$D$3^2+(X3625/W3625)^2)</f>
        <v>1.9601146565129075E-2</v>
      </c>
      <c r="AA3625" s="37">
        <f t="shared" si="930"/>
        <v>0.13216115724000005</v>
      </c>
      <c r="AB3625" s="37">
        <f t="shared" si="931"/>
        <v>1.9054502108155104E-2</v>
      </c>
      <c r="AC3625" s="37">
        <f>(1-EXP(-Info!$B$6*H3625*1000))+(Info!$B$6/(Info!$B$6-Info!$B$7))*(EXP(-Info!$B$7*H3625*1000)-EXP(-Info!$B$6*H3625*1000))*(Info!$B$9-1)</f>
        <v>5.2252108354529356E-2</v>
      </c>
      <c r="AD3625" s="37">
        <f>SQRT((Info!$B$6*EXP(-Info!$B$6*H3625*1000)+(Info!$B$6/(Info!$B$6+Info!$B$7))*(Info!$B$9-1)*(-Info!$B$7*EXP(-Info!$B$7*H3625*1000)+Info!$B$6*EXP(-Info!$B$6*H3625*1000)))^2*(0.01*H3625*1000)^2)</f>
        <v>4.7960805917507756E-4</v>
      </c>
      <c r="AE3625" s="37">
        <f t="shared" si="927"/>
        <v>9.9765353412817749E-4</v>
      </c>
      <c r="AF3625" s="37">
        <f t="shared" si="932"/>
        <v>5.0224656627860353</v>
      </c>
      <c r="AG3625" s="37">
        <f t="shared" si="928"/>
        <v>5.3714060163441664E-2</v>
      </c>
      <c r="AH3625" s="37">
        <f t="shared" si="933"/>
        <v>0.94763503071434629</v>
      </c>
      <c r="AI3625">
        <f>AF3625*EXP(Info!$B$6*H3625*1000)</f>
        <v>5.2624626557337368</v>
      </c>
      <c r="AJ3625">
        <f>2*SQRT((EXP(Info!$B$6*H3625)*AG3625)^2+(Info!$B$6*H3625*0.01*AI3625)^2)</f>
        <v>0.10743313509912251</v>
      </c>
      <c r="AK3625">
        <f t="shared" si="934"/>
        <v>0.17573469078202805</v>
      </c>
      <c r="AL3625">
        <f t="shared" si="935"/>
        <v>5.0673542906427685E-2</v>
      </c>
      <c r="AM3625"/>
      <c r="AN3625"/>
      <c r="AO3625">
        <f t="shared" si="936"/>
        <v>2.8699999984331837</v>
      </c>
      <c r="AP3625">
        <f t="shared" si="937"/>
        <v>0.66986999415361848</v>
      </c>
      <c r="AQ3625">
        <f t="shared" si="939"/>
        <v>3</v>
      </c>
      <c r="AR3625">
        <v>1</v>
      </c>
      <c r="AS3625">
        <v>1</v>
      </c>
      <c r="AT3625">
        <v>1</v>
      </c>
      <c r="AU3625">
        <v>0</v>
      </c>
      <c r="AV3625">
        <v>0</v>
      </c>
      <c r="AW3625">
        <v>0</v>
      </c>
      <c r="AX3625">
        <v>0</v>
      </c>
      <c r="AZ3625"/>
    </row>
    <row r="3626" spans="1:52">
      <c r="A3626" s="13" t="s">
        <v>118</v>
      </c>
      <c r="B3626" s="13" t="s">
        <v>222</v>
      </c>
      <c r="D3626" s="14">
        <v>-21.3246</v>
      </c>
      <c r="E3626" s="14">
        <v>53.703499999999998</v>
      </c>
      <c r="F3626" s="14">
        <v>3275</v>
      </c>
      <c r="G3626" s="16">
        <v>0.30499999999999999</v>
      </c>
      <c r="H3626">
        <v>6.52</v>
      </c>
      <c r="J3626">
        <f>(F3626*100*Info!$B$11)/AI3626</f>
        <v>1.5495227562095204</v>
      </c>
      <c r="K3626">
        <f>2*((F3626*100*Info!$B$11)/AI3626^2)*(AJ3626/2)</f>
        <v>3.1310956133850619E-2</v>
      </c>
      <c r="L3626">
        <f t="shared" si="925"/>
        <v>0.30093457966743981</v>
      </c>
      <c r="M3626">
        <f t="shared" si="926"/>
        <v>4.9894632787779791</v>
      </c>
      <c r="N3626">
        <f t="shared" si="938"/>
        <v>0.15978567947821448</v>
      </c>
      <c r="O3626">
        <v>0.51139354699999995</v>
      </c>
      <c r="P3626">
        <v>1.5040987E-2</v>
      </c>
      <c r="S3626">
        <v>5.4</v>
      </c>
      <c r="T3626">
        <v>0.1</v>
      </c>
      <c r="U3626">
        <v>0.78094683799999998</v>
      </c>
      <c r="V3626">
        <v>1.9402406000000001E-2</v>
      </c>
      <c r="W3626" s="37">
        <f>U3626*Info!$B$2</f>
        <v>0.37485448223999995</v>
      </c>
      <c r="X3626" s="37">
        <f>W3626*SQRT((0.5*V3626/U3626)^2+Info!$B$3^2)</f>
        <v>1.9312519788812207E-2</v>
      </c>
      <c r="Y3626" s="28">
        <f>W3626*Info!$D$2</f>
        <v>0.30363213061439998</v>
      </c>
      <c r="Z3626" s="28">
        <f>Y3626*SQRT(Info!$D$3^2+(X3626/W3626)^2)</f>
        <v>2.1798831117856757E-2</v>
      </c>
      <c r="AA3626" s="37">
        <f t="shared" si="930"/>
        <v>0.13653906476</v>
      </c>
      <c r="AB3626" s="37">
        <f t="shared" si="931"/>
        <v>2.072513553820108E-2</v>
      </c>
      <c r="AC3626" s="37">
        <f>(1-EXP(-Info!$B$6*H3626*1000))+(Info!$B$6/(Info!$B$6-Info!$B$7))*(EXP(-Info!$B$7*H3626*1000)-EXP(-Info!$B$6*H3626*1000))*(Info!$B$9-1)</f>
        <v>6.6481102083520455E-2</v>
      </c>
      <c r="AD3626" s="37">
        <f>SQRT((Info!$B$6*EXP(-Info!$B$6*H3626*1000)+(Info!$B$6/(Info!$B$6+Info!$B$7))*(Info!$B$9-1)*(-Info!$B$7*EXP(-Info!$B$7*H3626*1000)+Info!$B$6*EXP(-Info!$B$6*H3626*1000)))^2*(0.01*H3626*1000)^2)</f>
        <v>6.0616340721654331E-4</v>
      </c>
      <c r="AE3626" s="37">
        <f t="shared" si="927"/>
        <v>1.3803134217020799E-3</v>
      </c>
      <c r="AF3626" s="37">
        <f t="shared" si="932"/>
        <v>5.0872906018829029</v>
      </c>
      <c r="AG3626" s="37">
        <f t="shared" si="928"/>
        <v>5.4562755641985053E-2</v>
      </c>
      <c r="AH3626" s="37">
        <f t="shared" si="933"/>
        <v>0.94209085220053757</v>
      </c>
      <c r="AI3626">
        <f>AF3626*EXP(Info!$B$6*H3626*1000)</f>
        <v>5.4007476894665887</v>
      </c>
      <c r="AJ3626">
        <f>2*SQRT((EXP(Info!$B$6*H3626)*AG3626)^2+(Info!$B$6*H3626*0.01*AI3626)^2)</f>
        <v>0.10913203650428872</v>
      </c>
      <c r="AK3626">
        <f t="shared" si="934"/>
        <v>0.18155599441137199</v>
      </c>
      <c r="AL3626">
        <f t="shared" si="935"/>
        <v>5.5116425450291953E-2</v>
      </c>
      <c r="AM3626"/>
      <c r="AN3626"/>
      <c r="AO3626">
        <f t="shared" si="936"/>
        <v>3.2199999988455037</v>
      </c>
      <c r="AP3626">
        <f t="shared" si="937"/>
        <v>0.65483784825824465</v>
      </c>
      <c r="AQ3626">
        <f t="shared" si="939"/>
        <v>3</v>
      </c>
      <c r="AR3626">
        <v>1</v>
      </c>
      <c r="AS3626">
        <v>1</v>
      </c>
      <c r="AT3626">
        <v>1</v>
      </c>
      <c r="AU3626">
        <v>0</v>
      </c>
      <c r="AV3626">
        <v>0</v>
      </c>
      <c r="AW3626">
        <v>0</v>
      </c>
      <c r="AX3626">
        <v>0</v>
      </c>
    </row>
    <row r="3627" spans="1:52">
      <c r="A3627" s="13" t="s">
        <v>118</v>
      </c>
      <c r="B3627" s="13" t="s">
        <v>222</v>
      </c>
      <c r="D3627" s="14">
        <v>-21.3246</v>
      </c>
      <c r="E3627" s="14">
        <v>53.703499999999998</v>
      </c>
      <c r="F3627" s="14">
        <v>3275</v>
      </c>
      <c r="G3627" s="16">
        <v>0.35499999999999998</v>
      </c>
      <c r="H3627">
        <v>7.41</v>
      </c>
      <c r="J3627">
        <f>(F3627*100*Info!$B$11)/AI3627</f>
        <v>1.6048125887734024</v>
      </c>
      <c r="K3627">
        <f>2*((F3627*100*Info!$B$11)/AI3627^2)*(AJ3627/2)</f>
        <v>3.4043724519422815E-2</v>
      </c>
      <c r="L3627">
        <f t="shared" ref="L3627:L3690" si="940">(M3627/10.7)/J3627</f>
        <v>0.32056074809091645</v>
      </c>
      <c r="M3627">
        <f t="shared" ref="M3627:M3690" si="941">((U3627/0.242530073729142))*J3627</f>
        <v>5.5045071868312663</v>
      </c>
      <c r="N3627">
        <f t="shared" si="938"/>
        <v>0.22521395409584269</v>
      </c>
      <c r="O3627">
        <v>0.458750094</v>
      </c>
      <c r="P3627">
        <v>3.0081973000000001E-2</v>
      </c>
      <c r="S3627">
        <v>5.2</v>
      </c>
      <c r="T3627">
        <v>0.1</v>
      </c>
      <c r="U3627">
        <v>0.83187815399999998</v>
      </c>
      <c r="V3627">
        <v>2.9103608999999999E-2</v>
      </c>
      <c r="W3627" s="37">
        <f>U3627*Info!$B$2</f>
        <v>0.39930151391999996</v>
      </c>
      <c r="X3627" s="37">
        <f>W3627*SQRT((0.5*V3627/U3627)^2+Info!$B$3^2)</f>
        <v>2.1151657212145885E-2</v>
      </c>
      <c r="Y3627" s="28">
        <f>W3627*Info!$D$2</f>
        <v>0.32343422627519997</v>
      </c>
      <c r="Z3627" s="28">
        <f>Y3627*SQRT(Info!$D$3^2+(X3627/W3627)^2)</f>
        <v>2.3559680250926068E-2</v>
      </c>
      <c r="AA3627" s="37">
        <f t="shared" si="930"/>
        <v>5.9448580080000035E-2</v>
      </c>
      <c r="AB3627" s="37">
        <f t="shared" si="931"/>
        <v>2.5954265116032573E-2</v>
      </c>
      <c r="AC3627" s="37">
        <f>(1-EXP(-Info!$B$6*H3627*1000))+(Info!$B$6/(Info!$B$6-Info!$B$7))*(EXP(-Info!$B$7*H3627*1000)-EXP(-Info!$B$6*H3627*1000))*(Info!$B$9-1)</f>
        <v>7.5239329712522771E-2</v>
      </c>
      <c r="AD3627" s="37">
        <f>SQRT((Info!$B$6*EXP(-Info!$B$6*H3627*1000)+(Info!$B$6/(Info!$B$6+Info!$B$7))*(Info!$B$9-1)*(-Info!$B$7*EXP(-Info!$B$7*H3627*1000)+Info!$B$6*EXP(-Info!$B$6*H3627*1000)))^2*(0.01*H3627*1000)^2)</f>
        <v>6.8317722001504219E-4</v>
      </c>
      <c r="AE3627" s="37">
        <f t="shared" si="927"/>
        <v>1.9532038086030553E-3</v>
      </c>
      <c r="AF3627" s="37">
        <f t="shared" si="932"/>
        <v>4.8720929024072195</v>
      </c>
      <c r="AG3627" s="37">
        <f t="shared" si="928"/>
        <v>5.5307083982468447E-2</v>
      </c>
      <c r="AH3627" s="37">
        <f t="shared" si="933"/>
        <v>0.93694094277061912</v>
      </c>
      <c r="AI3627">
        <f>AF3627*EXP(Info!$B$6*H3627*1000)</f>
        <v>5.2146783393385387</v>
      </c>
      <c r="AJ3627">
        <f>2*SQRT((EXP(Info!$B$6*H3627)*AG3627)^2+(Info!$B$6*H3627*0.01*AI3627)^2)</f>
        <v>0.11062168510126828</v>
      </c>
      <c r="AK3627">
        <f t="shared" si="934"/>
        <v>7.9048776932376053E-2</v>
      </c>
      <c r="AL3627">
        <f t="shared" si="935"/>
        <v>6.9022772649577027E-2</v>
      </c>
      <c r="AM3627"/>
      <c r="AN3627"/>
      <c r="AO3627">
        <f t="shared" si="936"/>
        <v>3.4300000007421758</v>
      </c>
      <c r="AP3627">
        <f t="shared" si="937"/>
        <v>0.55146308602305238</v>
      </c>
      <c r="AQ3627">
        <f t="shared" si="939"/>
        <v>3</v>
      </c>
      <c r="AR3627">
        <v>1</v>
      </c>
      <c r="AS3627">
        <v>1</v>
      </c>
      <c r="AT3627">
        <v>1</v>
      </c>
      <c r="AU3627">
        <v>0</v>
      </c>
      <c r="AV3627">
        <v>0</v>
      </c>
      <c r="AW3627">
        <v>0</v>
      </c>
      <c r="AX3627">
        <v>0</v>
      </c>
      <c r="AZ3627"/>
    </row>
    <row r="3628" spans="1:52">
      <c r="A3628" s="13" t="s">
        <v>118</v>
      </c>
      <c r="B3628" s="13" t="s">
        <v>222</v>
      </c>
      <c r="D3628" s="14">
        <v>-21.3246</v>
      </c>
      <c r="E3628" s="14">
        <v>53.703499999999998</v>
      </c>
      <c r="F3628" s="14">
        <v>3275</v>
      </c>
      <c r="G3628" s="16">
        <v>0.40500000000000003</v>
      </c>
      <c r="H3628">
        <v>8.39</v>
      </c>
      <c r="J3628">
        <f>(F3628*100*Info!$B$11)/AI3628</f>
        <v>1.7132197707330927</v>
      </c>
      <c r="K3628">
        <f>2*((F3628*100*Info!$B$11)/AI3628^2)*(AJ3628/2)</f>
        <v>3.2329125061001551E-2</v>
      </c>
      <c r="L3628">
        <f t="shared" si="940"/>
        <v>0.31401869207820621</v>
      </c>
      <c r="M3628">
        <f t="shared" si="941"/>
        <v>5.7564184386349915</v>
      </c>
      <c r="N3628">
        <f t="shared" si="938"/>
        <v>0.18861088620949143</v>
      </c>
      <c r="O3628">
        <v>0.51139354699999995</v>
      </c>
      <c r="P3628">
        <v>2.2561479999999998E-2</v>
      </c>
      <c r="S3628">
        <v>4.8499999999999996</v>
      </c>
      <c r="T3628">
        <v>0.08</v>
      </c>
      <c r="U3628">
        <v>0.81490104900000004</v>
      </c>
      <c r="V3628">
        <v>2.1827706999999998E-2</v>
      </c>
      <c r="W3628" s="37">
        <f>U3628*Info!$B$2</f>
        <v>0.39115250352000003</v>
      </c>
      <c r="X3628" s="37">
        <f>W3628*SQRT((0.5*V3628/U3628)^2+Info!$B$3^2)</f>
        <v>2.024707764085161E-2</v>
      </c>
      <c r="Y3628" s="28">
        <f>W3628*Info!$D$2</f>
        <v>0.31683352785120006</v>
      </c>
      <c r="Z3628" s="28">
        <f>Y3628*SQRT(Info!$D$3^2+(X3628/W3628)^2)</f>
        <v>2.2801821631317047E-2</v>
      </c>
      <c r="AA3628" s="37">
        <f t="shared" si="930"/>
        <v>0.12024104347999992</v>
      </c>
      <c r="AB3628" s="37">
        <f t="shared" si="931"/>
        <v>2.3177559145481069E-2</v>
      </c>
      <c r="AC3628" s="37">
        <f>(1-EXP(-Info!$B$6*H3628*1000))+(Info!$B$6/(Info!$B$6-Info!$B$7))*(EXP(-Info!$B$7*H3628*1000)-EXP(-Info!$B$6*H3628*1000))*(Info!$B$9-1)</f>
        <v>8.4797494716009919E-2</v>
      </c>
      <c r="AD3628" s="37">
        <f>SQRT((Info!$B$6*EXP(-Info!$B$6*H3628*1000)+(Info!$B$6/(Info!$B$6+Info!$B$7))*(Info!$B$9-1)*(-Info!$B$7*EXP(-Info!$B$7*H3628*1000)+Info!$B$6*EXP(-Info!$B$6*H3628*1000)))^2*(0.01*H3628*1000)^2)</f>
        <v>7.664482737081863E-4</v>
      </c>
      <c r="AE3628" s="37">
        <f t="shared" si="927"/>
        <v>1.9675584428237246E-3</v>
      </c>
      <c r="AF3628" s="37">
        <f t="shared" si="932"/>
        <v>4.5229703328996571</v>
      </c>
      <c r="AG3628" s="37">
        <f t="shared" si="928"/>
        <v>4.6084643385105248E-2</v>
      </c>
      <c r="AH3628" s="37">
        <f t="shared" si="933"/>
        <v>0.93257120265972315</v>
      </c>
      <c r="AI3628">
        <f>AF3628*EXP(Info!$B$6*H3628*1000)</f>
        <v>4.8847098243522611</v>
      </c>
      <c r="AJ3628">
        <f>2*SQRT((EXP(Info!$B$6*H3628)*AG3628)^2+(Info!$B$6*H3628*0.01*AI3628)^2)</f>
        <v>9.2176378942097625E-2</v>
      </c>
      <c r="AK3628">
        <f t="shared" si="934"/>
        <v>0.1598845155153559</v>
      </c>
      <c r="AL3628">
        <f t="shared" si="935"/>
        <v>6.1638400791492354E-2</v>
      </c>
      <c r="AM3628"/>
      <c r="AN3628"/>
      <c r="AO3628">
        <f t="shared" si="936"/>
        <v>3.3600000014843521</v>
      </c>
      <c r="AP3628">
        <f t="shared" si="937"/>
        <v>0.62755293741191387</v>
      </c>
      <c r="AQ3628">
        <f t="shared" si="939"/>
        <v>3</v>
      </c>
      <c r="AR3628">
        <v>1</v>
      </c>
      <c r="AS3628">
        <v>1</v>
      </c>
      <c r="AT3628">
        <v>1</v>
      </c>
      <c r="AU3628">
        <v>0</v>
      </c>
      <c r="AV3628">
        <v>0</v>
      </c>
      <c r="AW3628">
        <v>0</v>
      </c>
      <c r="AX3628">
        <v>0</v>
      </c>
      <c r="AZ3628"/>
    </row>
    <row r="3629" spans="1:52">
      <c r="A3629" s="13" t="s">
        <v>118</v>
      </c>
      <c r="B3629" s="13" t="s">
        <v>222</v>
      </c>
      <c r="D3629" s="14">
        <v>-21.3246</v>
      </c>
      <c r="E3629" s="14">
        <v>53.703499999999998</v>
      </c>
      <c r="F3629" s="14">
        <v>3275</v>
      </c>
      <c r="G3629" s="16">
        <v>0.45500000000000002</v>
      </c>
      <c r="H3629">
        <v>9.4499999999999993</v>
      </c>
      <c r="J3629">
        <f>(F3629*100*Info!$B$11)/AI3629</f>
        <v>1.8215381266183717</v>
      </c>
      <c r="K3629">
        <f>2*((F3629*100*Info!$B$11)/AI3629^2)*(AJ3629/2)</f>
        <v>4.4924145945152295E-2</v>
      </c>
      <c r="L3629">
        <f t="shared" si="940"/>
        <v>0.36168224324815013</v>
      </c>
      <c r="M3629">
        <f t="shared" si="941"/>
        <v>7.0493525550318115</v>
      </c>
      <c r="N3629">
        <f t="shared" si="938"/>
        <v>0.29376910031651632</v>
      </c>
      <c r="O3629">
        <v>0.57907798700000002</v>
      </c>
      <c r="P3629">
        <v>1.5040987E-2</v>
      </c>
      <c r="S3629">
        <v>4.59</v>
      </c>
      <c r="T3629">
        <v>0.1</v>
      </c>
      <c r="U3629">
        <v>0.93859138600000003</v>
      </c>
      <c r="V3629">
        <v>3.152891E-2</v>
      </c>
      <c r="W3629" s="37">
        <f>U3629*Info!$B$2</f>
        <v>0.45052386527999999</v>
      </c>
      <c r="X3629" s="37">
        <f>W3629*SQRT((0.5*V3629/U3629)^2+Info!$B$3^2)</f>
        <v>2.3763163503971303E-2</v>
      </c>
      <c r="Y3629" s="28">
        <f>W3629*Info!$D$2</f>
        <v>0.36492433087680004</v>
      </c>
      <c r="Z3629" s="28">
        <f>Y3629*SQRT(Info!$D$3^2+(X3629/W3629)^2)</f>
        <v>2.6521994182426761E-2</v>
      </c>
      <c r="AA3629" s="37">
        <f t="shared" si="930"/>
        <v>0.12855412172000003</v>
      </c>
      <c r="AB3629" s="37">
        <f t="shared" si="931"/>
        <v>2.4924802149666424E-2</v>
      </c>
      <c r="AC3629" s="37">
        <f>(1-EXP(-Info!$B$6*H3629*1000))+(Info!$B$6/(Info!$B$6-Info!$B$7))*(EXP(-Info!$B$7*H3629*1000)-EXP(-Info!$B$6*H3629*1000))*(Info!$B$9-1)</f>
        <v>9.5035677325142093E-2</v>
      </c>
      <c r="AD3629" s="37">
        <f>SQRT((Info!$B$6*EXP(-Info!$B$6*H3629*1000)+(Info!$B$6/(Info!$B$6+Info!$B$7))*(Info!$B$9-1)*(-Info!$B$7*EXP(-Info!$B$7*H3629*1000)+Info!$B$6*EXP(-Info!$B$6*H3629*1000)))^2*(0.01*H3629*1000)^2)</f>
        <v>8.5473540255885194E-4</v>
      </c>
      <c r="AE3629" s="37">
        <f t="shared" si="927"/>
        <v>2.3712925988992116E-3</v>
      </c>
      <c r="AF3629" s="37">
        <f t="shared" si="932"/>
        <v>4.2128584410926013</v>
      </c>
      <c r="AG3629" s="37">
        <f t="shared" si="928"/>
        <v>5.6648382183450509E-2</v>
      </c>
      <c r="AH3629" s="37">
        <f t="shared" si="933"/>
        <v>0.91783408302671055</v>
      </c>
      <c r="AI3629">
        <f>AF3629*EXP(Info!$B$6*H3629*1000)</f>
        <v>4.594238969299246</v>
      </c>
      <c r="AJ3629">
        <f>2*SQRT((EXP(Info!$B$6*H3629)*AG3629)^2+(Info!$B$6*H3629*0.01*AI3629)^2)</f>
        <v>0.11330658356674977</v>
      </c>
      <c r="AK3629">
        <f t="shared" si="934"/>
        <v>0.17093841565108403</v>
      </c>
      <c r="AL3629">
        <f t="shared" si="935"/>
        <v>6.628501883682289E-2</v>
      </c>
      <c r="AM3629"/>
      <c r="AN3629"/>
      <c r="AO3629">
        <f t="shared" si="936"/>
        <v>3.8699999984331841</v>
      </c>
      <c r="AP3629">
        <f t="shared" si="937"/>
        <v>0.61696494943114677</v>
      </c>
      <c r="AQ3629">
        <f t="shared" si="939"/>
        <v>3</v>
      </c>
      <c r="AR3629">
        <v>1</v>
      </c>
      <c r="AS3629">
        <v>1</v>
      </c>
      <c r="AT3629">
        <v>1</v>
      </c>
      <c r="AU3629">
        <v>0</v>
      </c>
      <c r="AV3629">
        <v>0</v>
      </c>
      <c r="AW3629">
        <v>0</v>
      </c>
      <c r="AX3629">
        <v>0</v>
      </c>
    </row>
    <row r="3630" spans="1:52">
      <c r="A3630" s="13" t="s">
        <v>118</v>
      </c>
      <c r="B3630" s="13" t="s">
        <v>222</v>
      </c>
      <c r="D3630" s="14">
        <v>-21.3246</v>
      </c>
      <c r="E3630" s="14">
        <v>53.703499999999998</v>
      </c>
      <c r="F3630" s="14">
        <v>3275</v>
      </c>
      <c r="G3630" s="16">
        <v>0.505</v>
      </c>
      <c r="H3630">
        <v>10.130000000000001</v>
      </c>
      <c r="J3630">
        <f>(F3630*100*Info!$B$11)/AI3630</f>
        <v>2.1148650119945667</v>
      </c>
      <c r="K3630">
        <f>2*((F3630*100*Info!$B$11)/AI3630^2)*(AJ3630/2)</f>
        <v>6.2085335537288407E-2</v>
      </c>
      <c r="L3630">
        <f t="shared" si="940"/>
        <v>0.40000000055461749</v>
      </c>
      <c r="M3630">
        <f t="shared" si="941"/>
        <v>9.0516222638872144</v>
      </c>
      <c r="N3630">
        <f t="shared" si="938"/>
        <v>0.41381712916950858</v>
      </c>
      <c r="O3630">
        <v>0.69940588100000001</v>
      </c>
      <c r="P3630">
        <v>2.2561479999999998E-2</v>
      </c>
      <c r="S3630">
        <v>4.03</v>
      </c>
      <c r="T3630">
        <v>0.1</v>
      </c>
      <c r="U3630">
        <v>1.038028717</v>
      </c>
      <c r="V3630">
        <v>3.6379511000000003E-2</v>
      </c>
      <c r="W3630" s="37">
        <f>U3630*Info!$B$2</f>
        <v>0.49825378415999999</v>
      </c>
      <c r="X3630" s="37">
        <f>W3630*SQRT((0.5*V3630/U3630)^2+Info!$B$3^2)</f>
        <v>2.6398369033728372E-2</v>
      </c>
      <c r="Y3630" s="28">
        <f>W3630*Info!$D$2</f>
        <v>0.40358556516960004</v>
      </c>
      <c r="Z3630" s="28">
        <f>Y3630*SQRT(Info!$D$3^2+(X3630/W3630)^2)</f>
        <v>2.9401058292421452E-2</v>
      </c>
      <c r="AA3630" s="37">
        <f t="shared" si="930"/>
        <v>0.20115209684000002</v>
      </c>
      <c r="AB3630" s="37">
        <f t="shared" si="931"/>
        <v>2.8707646761594881E-2</v>
      </c>
      <c r="AC3630" s="37">
        <f>(1-EXP(-Info!$B$6*H3630*1000))+(Info!$B$6/(Info!$B$6-Info!$B$7))*(EXP(-Info!$B$7*H3630*1000)-EXP(-Info!$B$6*H3630*1000))*(Info!$B$9-1)</f>
        <v>0.10154917918370129</v>
      </c>
      <c r="AD3630" s="37">
        <f>SQRT((Info!$B$6*EXP(-Info!$B$6*H3630*1000)+(Info!$B$6/(Info!$B$6+Info!$B$7))*(Info!$B$9-1)*(-Info!$B$7*EXP(-Info!$B$7*H3630*1000)+Info!$B$6*EXP(-Info!$B$6*H3630*1000)))^2*(0.01*H3630*1000)^2)</f>
        <v>9.1040995655449224E-4</v>
      </c>
      <c r="AE3630" s="37">
        <f t="shared" si="927"/>
        <v>2.9209843047144101E-3</v>
      </c>
      <c r="AF3630" s="37">
        <f t="shared" si="932"/>
        <v>3.6059876045052177</v>
      </c>
      <c r="AG3630" s="37">
        <f t="shared" si="928"/>
        <v>5.8077141613742951E-2</v>
      </c>
      <c r="AH3630" s="37">
        <f t="shared" si="933"/>
        <v>0.89478600608069914</v>
      </c>
      <c r="AI3630">
        <f>AF3630*EXP(Info!$B$6*H3630*1000)</f>
        <v>3.9570286509595753</v>
      </c>
      <c r="AJ3630">
        <f>2*SQRT((EXP(Info!$B$6*H3630)*AG3630)^2+(Info!$B$6*H3630*0.01*AI3630)^2)</f>
        <v>0.11616507442893008</v>
      </c>
      <c r="AK3630">
        <f t="shared" si="934"/>
        <v>0.26747194316814804</v>
      </c>
      <c r="AL3630">
        <f t="shared" si="935"/>
        <v>7.6345115797785426E-2</v>
      </c>
      <c r="AM3630"/>
      <c r="AN3630"/>
      <c r="AO3630">
        <f t="shared" si="936"/>
        <v>4.2800000011544954</v>
      </c>
      <c r="AP3630">
        <f t="shared" si="937"/>
        <v>0.67378278610764097</v>
      </c>
      <c r="AQ3630">
        <f t="shared" si="939"/>
        <v>3</v>
      </c>
      <c r="AR3630">
        <v>1</v>
      </c>
      <c r="AS3630">
        <v>1</v>
      </c>
      <c r="AT3630">
        <v>1</v>
      </c>
      <c r="AU3630">
        <v>0</v>
      </c>
      <c r="AV3630">
        <v>0</v>
      </c>
      <c r="AW3630">
        <v>0</v>
      </c>
      <c r="AX3630">
        <v>0</v>
      </c>
      <c r="AZ3630"/>
    </row>
    <row r="3631" spans="1:52">
      <c r="A3631" s="13" t="s">
        <v>106</v>
      </c>
      <c r="B3631" s="13" t="s">
        <v>220</v>
      </c>
      <c r="D3631" s="14">
        <v>-12.547000000000001</v>
      </c>
      <c r="E3631" s="14">
        <v>46.396999999999998</v>
      </c>
      <c r="F3631" s="14">
        <v>3849</v>
      </c>
      <c r="G3631" s="16">
        <v>0.5</v>
      </c>
      <c r="H3631">
        <v>0.23</v>
      </c>
      <c r="J3631">
        <f>(F3631*100*Info!$B$11)/AI3631</f>
        <v>2.1282954299164576</v>
      </c>
      <c r="K3631">
        <f>2*((F3631*100*Info!$B$11)/AI3631^2)*(AJ3631/2)</f>
        <v>5.2555973283987402E-2</v>
      </c>
      <c r="L3631">
        <f t="shared" si="940"/>
        <v>0.19652635514018721</v>
      </c>
      <c r="M3631">
        <f t="shared" si="941"/>
        <v>4.4754477354820912</v>
      </c>
      <c r="N3631">
        <f t="shared" si="938"/>
        <v>0.28551805091986804</v>
      </c>
      <c r="O3631" s="23">
        <v>0.34</v>
      </c>
      <c r="P3631" s="23">
        <v>0.01</v>
      </c>
      <c r="S3631" s="23">
        <v>4.8099999999999996</v>
      </c>
      <c r="T3631" s="23">
        <v>0.11</v>
      </c>
      <c r="U3631" s="23">
        <v>0.51</v>
      </c>
      <c r="V3631" s="23">
        <v>0.03</v>
      </c>
      <c r="W3631" s="37">
        <f>U3631*Info!$B$2</f>
        <v>0.24479999999999999</v>
      </c>
      <c r="X3631" s="37">
        <f>W3631*SQRT((0.5*V3631/U3631)^2+Info!$B$3^2)</f>
        <v>1.4200619704787535E-2</v>
      </c>
      <c r="Y3631" s="28">
        <f>W3631*Info!$D$2</f>
        <v>0.19828799999999999</v>
      </c>
      <c r="Z3631" s="28">
        <f>Y3631*SQRT(Info!$D$3^2+(X3631/W3631)^2)</f>
        <v>1.518561420292245E-2</v>
      </c>
      <c r="AA3631" s="37">
        <f t="shared" si="930"/>
        <v>9.5200000000000035E-2</v>
      </c>
      <c r="AB3631" s="37">
        <f t="shared" si="931"/>
        <v>1.5055151942109386E-2</v>
      </c>
      <c r="AC3631" s="37">
        <f>(1-EXP(-Info!$B$6*H3631*1000))+(Info!$B$6/(Info!$B$6-Info!$B$7))*(EXP(-Info!$B$7*H3631*1000)-EXP(-Info!$B$6*H3631*1000))*(Info!$B$9-1)</f>
        <v>2.4162125324348571E-3</v>
      </c>
      <c r="AD3631" s="37">
        <f>SQRT((Info!$B$6*EXP(-Info!$B$6*H3631*1000)+(Info!$B$6/(Info!$B$6+Info!$B$7))*(Info!$B$9-1)*(-Info!$B$7*EXP(-Info!$B$7*H3631*1000)+Info!$B$6*EXP(-Info!$B$6*H3631*1000)))^2*(0.01*H3631*1000)^2)</f>
        <v>2.2682432415826152E-5</v>
      </c>
      <c r="AE3631" s="37">
        <f t="shared" si="927"/>
        <v>3.6440482297788156E-5</v>
      </c>
      <c r="AF3631" s="37">
        <f t="shared" si="932"/>
        <v>4.6114819765669122</v>
      </c>
      <c r="AG3631" s="37">
        <f t="shared" si="928"/>
        <v>5.7057902227726089E-2</v>
      </c>
      <c r="AH3631" s="37">
        <f t="shared" si="933"/>
        <v>0.95872806165632274</v>
      </c>
      <c r="AI3631">
        <f>AF3631*EXP(Info!$B$6*H3631*1000)</f>
        <v>4.6212189062680586</v>
      </c>
      <c r="AJ3631">
        <f>2*SQRT((EXP(Info!$B$6*H3631)*AG3631)^2+(Info!$B$6*H3631*0.01*AI3631)^2)</f>
        <v>0.11411604515206572</v>
      </c>
      <c r="AK3631">
        <f t="shared" si="934"/>
        <v>0.12658744000000005</v>
      </c>
      <c r="AL3631">
        <f t="shared" si="935"/>
        <v>4.0037671074845703E-2</v>
      </c>
      <c r="AM3631"/>
      <c r="AN3631"/>
      <c r="AO3631">
        <f t="shared" si="936"/>
        <v>2.102831997651557</v>
      </c>
      <c r="AP3631">
        <f t="shared" si="937"/>
        <v>0.66666666666666674</v>
      </c>
      <c r="AQ3631">
        <f t="shared" si="939"/>
        <v>2</v>
      </c>
      <c r="AR3631">
        <v>1</v>
      </c>
      <c r="AS3631">
        <v>1</v>
      </c>
      <c r="AT3631">
        <v>0</v>
      </c>
      <c r="AU3631">
        <v>0</v>
      </c>
      <c r="AV3631">
        <v>0</v>
      </c>
      <c r="AW3631">
        <v>0</v>
      </c>
      <c r="AX3631">
        <v>0</v>
      </c>
    </row>
    <row r="3632" spans="1:52">
      <c r="A3632" s="13" t="s">
        <v>106</v>
      </c>
      <c r="B3632" s="13" t="s">
        <v>220</v>
      </c>
      <c r="D3632" s="14">
        <v>-12.547000000000001</v>
      </c>
      <c r="E3632" s="14">
        <v>46.396999999999998</v>
      </c>
      <c r="F3632" s="14">
        <v>3849</v>
      </c>
      <c r="G3632" s="16">
        <v>5.5</v>
      </c>
      <c r="H3632">
        <v>2.5</v>
      </c>
      <c r="J3632">
        <f>(F3632*100*Info!$B$11)/AI3632</f>
        <v>1.8461358645560715</v>
      </c>
      <c r="K3632">
        <f>2*((F3632*100*Info!$B$11)/AI3632^2)*(AJ3632/2)</f>
        <v>4.9571335830420039E-2</v>
      </c>
      <c r="L3632">
        <f t="shared" si="940"/>
        <v>0.18881943925233677</v>
      </c>
      <c r="M3632">
        <f t="shared" si="941"/>
        <v>3.7298738244014276</v>
      </c>
      <c r="N3632">
        <f t="shared" si="938"/>
        <v>0.24935638802476479</v>
      </c>
      <c r="O3632" s="23">
        <v>0.34</v>
      </c>
      <c r="P3632" s="23">
        <v>0.02</v>
      </c>
      <c r="S3632" s="23">
        <v>5.4</v>
      </c>
      <c r="T3632" s="23">
        <v>0.14000000000000001</v>
      </c>
      <c r="U3632" s="23">
        <v>0.49</v>
      </c>
      <c r="V3632" s="23">
        <v>0.03</v>
      </c>
      <c r="W3632" s="37">
        <f>U3632*Info!$B$2</f>
        <v>0.23519999999999999</v>
      </c>
      <c r="X3632" s="37">
        <f>W3632*SQRT((0.5*V3632/U3632)^2+Info!$B$3^2)</f>
        <v>1.3789039125334296E-2</v>
      </c>
      <c r="Y3632" s="28">
        <f>W3632*Info!$D$2</f>
        <v>0.19051200000000001</v>
      </c>
      <c r="Z3632" s="28">
        <f>Y3632*SQRT(Info!$D$3^2+(X3632/W3632)^2)</f>
        <v>1.467945280724047E-2</v>
      </c>
      <c r="AA3632" s="37">
        <f t="shared" si="930"/>
        <v>0.10480000000000003</v>
      </c>
      <c r="AB3632" s="37">
        <f t="shared" si="931"/>
        <v>1.7033425961913828E-2</v>
      </c>
      <c r="AC3632" s="37">
        <f>(1-EXP(-Info!$B$6*H3632*1000))+(Info!$B$6/(Info!$B$6-Info!$B$7))*(EXP(-Info!$B$7*H3632*1000)-EXP(-Info!$B$6*H3632*1000))*(Info!$B$9-1)</f>
        <v>2.5981125094518023E-2</v>
      </c>
      <c r="AD3632" s="37">
        <f>SQRT((Info!$B$6*EXP(-Info!$B$6*H3632*1000)+(Info!$B$6/(Info!$B$6+Info!$B$7))*(Info!$B$9-1)*(-Info!$B$7*EXP(-Info!$B$7*H3632*1000)+Info!$B$6*EXP(-Info!$B$6*H3632*1000)))^2*(0.01*H3632*1000)^2)</f>
        <v>2.4135628112773546E-4</v>
      </c>
      <c r="AE3632" s="37">
        <f t="shared" si="927"/>
        <v>4.4326983403684592E-4</v>
      </c>
      <c r="AF3632" s="37">
        <f t="shared" si="932"/>
        <v>5.2067651780900945</v>
      </c>
      <c r="AG3632" s="37">
        <f t="shared" si="928"/>
        <v>7.1524001725754738E-2</v>
      </c>
      <c r="AH3632" s="37">
        <f t="shared" si="933"/>
        <v>0.9642157737203878</v>
      </c>
      <c r="AI3632">
        <f>AF3632*EXP(Info!$B$6*H3632*1000)</f>
        <v>5.3275163912266423</v>
      </c>
      <c r="AJ3632">
        <f>2*SQRT((EXP(Info!$B$6*H3632)*AG3632)^2+(Info!$B$6*H3632*0.01*AI3632)^2)</f>
        <v>0.14305128308368997</v>
      </c>
      <c r="AK3632">
        <f t="shared" si="934"/>
        <v>0.13935256000000004</v>
      </c>
      <c r="AL3632">
        <f t="shared" si="935"/>
        <v>4.5298693003113635E-2</v>
      </c>
      <c r="AM3632"/>
      <c r="AN3632"/>
      <c r="AO3632">
        <f t="shared" si="936"/>
        <v>2.0203679977436528</v>
      </c>
      <c r="AP3632">
        <f t="shared" si="937"/>
        <v>0.69387755102040827</v>
      </c>
      <c r="AQ3632">
        <f t="shared" si="939"/>
        <v>2</v>
      </c>
      <c r="AR3632">
        <v>1</v>
      </c>
      <c r="AS3632">
        <v>1</v>
      </c>
      <c r="AT3632">
        <v>0</v>
      </c>
      <c r="AU3632">
        <v>0</v>
      </c>
      <c r="AV3632">
        <v>0</v>
      </c>
      <c r="AW3632">
        <v>0</v>
      </c>
      <c r="AX3632">
        <v>0</v>
      </c>
    </row>
    <row r="3633" spans="1:52">
      <c r="A3633" s="13" t="s">
        <v>106</v>
      </c>
      <c r="B3633" s="13" t="s">
        <v>220</v>
      </c>
      <c r="D3633" s="14">
        <v>-12.547000000000001</v>
      </c>
      <c r="E3633" s="14">
        <v>46.396999999999998</v>
      </c>
      <c r="F3633" s="14">
        <v>3849</v>
      </c>
      <c r="G3633" s="16">
        <v>15.5</v>
      </c>
      <c r="H3633">
        <v>7.05</v>
      </c>
      <c r="J3633">
        <f>(F3633*100*Info!$B$11)/AI3633</f>
        <v>1.7915254748474578</v>
      </c>
      <c r="K3633">
        <f>2*((F3633*100*Info!$B$11)/AI3633^2)*(AJ3633/2)</f>
        <v>4.7861290456530287E-2</v>
      </c>
      <c r="L3633">
        <f t="shared" si="940"/>
        <v>0.28515588785046775</v>
      </c>
      <c r="M3633">
        <f t="shared" si="941"/>
        <v>5.4662452000393769</v>
      </c>
      <c r="N3633">
        <f t="shared" si="938"/>
        <v>0.32959022159567608</v>
      </c>
      <c r="O3633" s="23">
        <v>0.44</v>
      </c>
      <c r="P3633" s="23">
        <v>0.02</v>
      </c>
      <c r="S3633" s="23">
        <v>5.44</v>
      </c>
      <c r="T3633" s="23">
        <v>0.14000000000000001</v>
      </c>
      <c r="U3633" s="23">
        <v>0.74</v>
      </c>
      <c r="V3633" s="23">
        <v>0.04</v>
      </c>
      <c r="W3633" s="37">
        <f>U3633*Info!$B$2</f>
        <v>0.35519999999999996</v>
      </c>
      <c r="X3633" s="37">
        <f>W3633*SQRT((0.5*V3633/U3633)^2+Info!$B$3^2)</f>
        <v>2.0188551211020568E-2</v>
      </c>
      <c r="Y3633" s="28">
        <f>W3633*Info!$D$2</f>
        <v>0.28771199999999997</v>
      </c>
      <c r="Z3633" s="28">
        <f>Y3633*SQRT(Info!$D$3^2+(X3633/W3633)^2)</f>
        <v>2.1779741750535059E-2</v>
      </c>
      <c r="AA3633" s="37">
        <f t="shared" si="930"/>
        <v>8.4800000000000042E-2</v>
      </c>
      <c r="AB3633" s="37">
        <f t="shared" si="931"/>
        <v>2.2529482905739317E-2</v>
      </c>
      <c r="AC3633" s="37">
        <f>(1-EXP(-Info!$B$6*H3633*1000))+(Info!$B$6/(Info!$B$6-Info!$B$7))*(EXP(-Info!$B$7*H3633*1000)-EXP(-Info!$B$6*H3633*1000))*(Info!$B$9-1)</f>
        <v>7.1705638198831828E-2</v>
      </c>
      <c r="AD3633" s="37">
        <f>SQRT((Info!$B$6*EXP(-Info!$B$6*H3633*1000)+(Info!$B$6/(Info!$B$6+Info!$B$7))*(Info!$B$9-1)*(-Info!$B$7*EXP(-Info!$B$7*H3633*1000)+Info!$B$6*EXP(-Info!$B$6*H3633*1000)))^2*(0.01*H3633*1000)^2)</f>
        <v>6.5218592947703495E-4</v>
      </c>
      <c r="AE3633" s="37">
        <f t="shared" si="927"/>
        <v>1.6164373459180677E-3</v>
      </c>
      <c r="AF3633" s="37">
        <f t="shared" si="932"/>
        <v>5.1462073618807391</v>
      </c>
      <c r="AG3633" s="37">
        <f t="shared" si="928"/>
        <v>7.3327825689933554E-2</v>
      </c>
      <c r="AH3633" s="37">
        <f t="shared" si="933"/>
        <v>0.94599400034572401</v>
      </c>
      <c r="AI3633">
        <f>AF3633*EXP(Info!$B$6*H3633*1000)</f>
        <v>5.4899130472544817</v>
      </c>
      <c r="AJ3633">
        <f>2*SQRT((EXP(Info!$B$6*H3633)*AG3633)^2+(Info!$B$6*H3633*0.01*AI3633)^2)</f>
        <v>0.14666513349921226</v>
      </c>
      <c r="AK3633">
        <f t="shared" si="934"/>
        <v>0.11275856000000005</v>
      </c>
      <c r="AL3633">
        <f t="shared" si="935"/>
        <v>5.9914906839523135E-2</v>
      </c>
      <c r="AM3633"/>
      <c r="AN3633"/>
      <c r="AO3633">
        <f t="shared" si="936"/>
        <v>3.0511679965924552</v>
      </c>
      <c r="AP3633">
        <f t="shared" si="937"/>
        <v>0.59459459459459463</v>
      </c>
      <c r="AQ3633">
        <f t="shared" si="939"/>
        <v>2</v>
      </c>
      <c r="AR3633">
        <v>1</v>
      </c>
      <c r="AS3633">
        <v>1</v>
      </c>
      <c r="AT3633">
        <v>0</v>
      </c>
      <c r="AU3633">
        <v>0</v>
      </c>
      <c r="AV3633">
        <v>0</v>
      </c>
      <c r="AW3633">
        <v>0</v>
      </c>
      <c r="AX3633">
        <v>0</v>
      </c>
    </row>
    <row r="3634" spans="1:52">
      <c r="A3634" s="13" t="s">
        <v>106</v>
      </c>
      <c r="B3634" s="13" t="s">
        <v>220</v>
      </c>
      <c r="D3634" s="14">
        <v>-12.547000000000001</v>
      </c>
      <c r="E3634" s="14">
        <v>46.396999999999998</v>
      </c>
      <c r="F3634" s="14">
        <v>3849</v>
      </c>
      <c r="G3634" s="16">
        <v>25.5</v>
      </c>
      <c r="H3634">
        <v>11.59</v>
      </c>
      <c r="J3634">
        <f>(F3634*100*Info!$B$11)/AI3634</f>
        <v>2.325906847657869</v>
      </c>
      <c r="K3634">
        <f>2*((F3634*100*Info!$B$11)/AI3634^2)*(AJ3634/2)</f>
        <v>0.10600006088974892</v>
      </c>
      <c r="L3634">
        <f t="shared" si="940"/>
        <v>0.43929420560747739</v>
      </c>
      <c r="M3634">
        <f t="shared" si="941"/>
        <v>10.932804190259754</v>
      </c>
      <c r="N3634">
        <f t="shared" si="938"/>
        <v>0.83600919144360075</v>
      </c>
      <c r="O3634" s="23">
        <v>0.76</v>
      </c>
      <c r="P3634" s="23">
        <v>0.02</v>
      </c>
      <c r="S3634" s="23">
        <v>4.2699999999999996</v>
      </c>
      <c r="T3634" s="23">
        <v>0.18</v>
      </c>
      <c r="U3634" s="23">
        <v>1.1399999999999999</v>
      </c>
      <c r="V3634" s="23">
        <v>7.0000000000000007E-2</v>
      </c>
      <c r="W3634" s="37">
        <f>U3634*Info!$B$2</f>
        <v>0.54719999999999991</v>
      </c>
      <c r="X3634" s="37">
        <f>W3634*SQRT((0.5*V3634/U3634)^2+Info!$B$3^2)</f>
        <v>3.2106223695726036E-2</v>
      </c>
      <c r="Y3634" s="28">
        <f>W3634*Info!$D$2</f>
        <v>0.44323199999999996</v>
      </c>
      <c r="Z3634" s="28">
        <f>Y3634*SQRT(Info!$D$3^2+(X3634/W3634)^2)</f>
        <v>3.4167977597744939E-2</v>
      </c>
      <c r="AA3634" s="37">
        <f t="shared" si="930"/>
        <v>0.2128000000000001</v>
      </c>
      <c r="AB3634" s="37">
        <f t="shared" si="931"/>
        <v>3.3627512545533304E-2</v>
      </c>
      <c r="AC3634" s="37">
        <f>(1-EXP(-Info!$B$6*H3634*1000))+(Info!$B$6/(Info!$B$6-Info!$B$7))*(EXP(-Info!$B$7*H3634*1000)-EXP(-Info!$B$6*H3634*1000))*(Info!$B$9-1)</f>
        <v>0.11539184453370938</v>
      </c>
      <c r="AD3634" s="37">
        <f>SQRT((Info!$B$6*EXP(-Info!$B$6*H3634*1000)+(Info!$B$6/(Info!$B$6+Info!$B$7))*(Info!$B$9-1)*(-Info!$B$7*EXP(-Info!$B$7*H3634*1000)+Info!$B$6*EXP(-Info!$B$6*H3634*1000)))^2*(0.01*H3634*1000)^2)</f>
        <v>1.0274428203767194E-3</v>
      </c>
      <c r="AE3634" s="37">
        <f t="shared" si="927"/>
        <v>3.8864955064989264E-3</v>
      </c>
      <c r="AF3634" s="37">
        <f t="shared" si="932"/>
        <v>3.8022126154832261</v>
      </c>
      <c r="AG3634" s="37">
        <f t="shared" si="928"/>
        <v>9.634601984743342E-2</v>
      </c>
      <c r="AH3634" s="37">
        <f t="shared" si="933"/>
        <v>0.89044791931691492</v>
      </c>
      <c r="AI3634">
        <f>AF3634*EXP(Info!$B$6*H3634*1000)</f>
        <v>4.2285954352633528</v>
      </c>
      <c r="AJ3634">
        <f>2*SQRT((EXP(Info!$B$6*H3634)*AG3634)^2+(Info!$B$6*H3634*0.01*AI3634)^2)</f>
        <v>0.19271252159878532</v>
      </c>
      <c r="AK3634">
        <f t="shared" si="934"/>
        <v>0.28296016000000013</v>
      </c>
      <c r="AL3634">
        <f t="shared" si="935"/>
        <v>8.9429006863591273E-2</v>
      </c>
      <c r="AM3634"/>
      <c r="AN3634"/>
      <c r="AO3634">
        <f t="shared" si="936"/>
        <v>4.7004479947505393</v>
      </c>
      <c r="AP3634">
        <f t="shared" si="937"/>
        <v>0.66666666666666674</v>
      </c>
      <c r="AQ3634">
        <f t="shared" si="939"/>
        <v>2</v>
      </c>
      <c r="AR3634">
        <v>1</v>
      </c>
      <c r="AS3634">
        <v>1</v>
      </c>
      <c r="AT3634">
        <v>0</v>
      </c>
      <c r="AU3634">
        <v>0</v>
      </c>
      <c r="AV3634">
        <v>0</v>
      </c>
      <c r="AW3634">
        <v>0</v>
      </c>
      <c r="AX3634">
        <v>0</v>
      </c>
    </row>
    <row r="3635" spans="1:52">
      <c r="A3635" s="13" t="s">
        <v>106</v>
      </c>
      <c r="B3635" s="13" t="s">
        <v>220</v>
      </c>
      <c r="D3635" s="14">
        <v>-12.547000000000001</v>
      </c>
      <c r="E3635" s="14">
        <v>46.396999999999998</v>
      </c>
      <c r="F3635" s="14">
        <v>3849</v>
      </c>
      <c r="G3635" s="16">
        <v>30.5</v>
      </c>
      <c r="H3635">
        <v>13.86</v>
      </c>
      <c r="J3635">
        <f>(F3635*100*Info!$B$11)/AI3635</f>
        <v>2.5799174396762203</v>
      </c>
      <c r="K3635">
        <f>2*((F3635*100*Info!$B$11)/AI3635^2)*(AJ3635/2)</f>
        <v>9.6072280379816813E-2</v>
      </c>
      <c r="L3635">
        <f t="shared" si="940"/>
        <v>0.50865644859813175</v>
      </c>
      <c r="M3635">
        <f t="shared" si="941"/>
        <v>14.041520575200373</v>
      </c>
      <c r="N3635">
        <f t="shared" si="938"/>
        <v>0.7458558041007145</v>
      </c>
      <c r="O3635" s="23">
        <v>0.85</v>
      </c>
      <c r="P3635" s="23">
        <v>0.03</v>
      </c>
      <c r="S3635" s="23">
        <v>3.9</v>
      </c>
      <c r="T3635" s="23">
        <v>0.12</v>
      </c>
      <c r="U3635" s="23">
        <v>1.32</v>
      </c>
      <c r="V3635" s="23">
        <v>0.05</v>
      </c>
      <c r="W3635" s="37">
        <f>U3635*Info!$B$2</f>
        <v>0.63360000000000005</v>
      </c>
      <c r="X3635" s="37">
        <f>W3635*SQRT((0.5*V3635/U3635)^2+Info!$B$3^2)</f>
        <v>3.3876575978100266E-2</v>
      </c>
      <c r="Y3635" s="28">
        <f>W3635*Info!$D$2</f>
        <v>0.51321600000000012</v>
      </c>
      <c r="Z3635" s="28">
        <f>Y3635*SQRT(Info!$D$3^2+(X3635/W3635)^2)</f>
        <v>3.7569025982583056E-2</v>
      </c>
      <c r="AA3635" s="37">
        <f t="shared" si="930"/>
        <v>0.21639999999999993</v>
      </c>
      <c r="AB3635" s="37">
        <f t="shared" si="931"/>
        <v>3.7048919012570396E-2</v>
      </c>
      <c r="AC3635" s="37">
        <f>(1-EXP(-Info!$B$6*H3635*1000))+(Info!$B$6/(Info!$B$6-Info!$B$7))*(EXP(-Info!$B$7*H3635*1000)-EXP(-Info!$B$6*H3635*1000))*(Info!$B$9-1)</f>
        <v>0.13653418503169118</v>
      </c>
      <c r="AD3635" s="37">
        <f>SQRT((Info!$B$6*EXP(-Info!$B$6*H3635*1000)+(Info!$B$6/(Info!$B$6+Info!$B$7))*(Info!$B$9-1)*(-Info!$B$7*EXP(-Info!$B$7*H3635*1000)+Info!$B$6*EXP(-Info!$B$6*H3635*1000)))^2*(0.01*H3635*1000)^2)</f>
        <v>1.2027589534861023E-3</v>
      </c>
      <c r="AE3635" s="37">
        <f t="shared" si="927"/>
        <v>5.0651356813044349E-3</v>
      </c>
      <c r="AF3635" s="37">
        <f t="shared" si="932"/>
        <v>3.3572380023591415</v>
      </c>
      <c r="AG3635" s="37">
        <f t="shared" si="928"/>
        <v>7.0972440515667937E-2</v>
      </c>
      <c r="AH3635" s="37">
        <f t="shared" si="933"/>
        <v>0.86083025701516447</v>
      </c>
      <c r="AI3635">
        <f>AF3635*EXP(Info!$B$6*H3635*1000)</f>
        <v>3.8122611706862104</v>
      </c>
      <c r="AJ3635">
        <f>2*SQRT((EXP(Info!$B$6*H3635)*AG3635)^2+(Info!$B$6*H3635*0.01*AI3635)^2)</f>
        <v>0.14196292425435866</v>
      </c>
      <c r="AK3635">
        <f t="shared" si="934"/>
        <v>0.28774707999999988</v>
      </c>
      <c r="AL3635">
        <f t="shared" si="935"/>
        <v>9.8527895222029704E-2</v>
      </c>
      <c r="AM3635"/>
      <c r="AN3635"/>
      <c r="AO3635">
        <f t="shared" si="936"/>
        <v>5.4426239939216776</v>
      </c>
      <c r="AP3635">
        <f t="shared" si="937"/>
        <v>0.64393939393939392</v>
      </c>
      <c r="AQ3635">
        <f t="shared" si="939"/>
        <v>2</v>
      </c>
      <c r="AR3635">
        <v>1</v>
      </c>
      <c r="AS3635">
        <v>1</v>
      </c>
      <c r="AT3635">
        <v>0</v>
      </c>
      <c r="AU3635">
        <v>0</v>
      </c>
      <c r="AV3635">
        <v>0</v>
      </c>
      <c r="AW3635">
        <v>0</v>
      </c>
      <c r="AX3635">
        <v>0</v>
      </c>
    </row>
    <row r="3636" spans="1:52">
      <c r="A3636" s="13" t="s">
        <v>106</v>
      </c>
      <c r="B3636" s="13" t="s">
        <v>220</v>
      </c>
      <c r="D3636" s="14">
        <v>-12.547000000000001</v>
      </c>
      <c r="E3636" s="14">
        <v>46.396999999999998</v>
      </c>
      <c r="F3636" s="14">
        <v>3849</v>
      </c>
      <c r="G3636" s="16">
        <v>41.5</v>
      </c>
      <c r="H3636">
        <v>15.04</v>
      </c>
      <c r="J3636">
        <f>(F3636*100*Info!$B$11)/AI3636</f>
        <v>2.9674037195122809</v>
      </c>
      <c r="K3636">
        <f>2*((F3636*100*Info!$B$11)/AI3636^2)*(AJ3636/2)</f>
        <v>0.14368101688825521</v>
      </c>
      <c r="L3636">
        <f t="shared" si="940"/>
        <v>0.84776074766355292</v>
      </c>
      <c r="M3636">
        <f t="shared" si="941"/>
        <v>26.917437835844726</v>
      </c>
      <c r="N3636">
        <f t="shared" si="938"/>
        <v>1.5595562989667286</v>
      </c>
      <c r="O3636" s="23">
        <v>1.58</v>
      </c>
      <c r="P3636" s="23">
        <v>7.0000000000000007E-2</v>
      </c>
      <c r="S3636" s="23">
        <v>3.82</v>
      </c>
      <c r="T3636" s="23">
        <v>0.1</v>
      </c>
      <c r="U3636" s="23">
        <v>2.2000000000000002</v>
      </c>
      <c r="V3636" s="23">
        <v>7.0000000000000007E-2</v>
      </c>
      <c r="W3636" s="37">
        <f>U3636*Info!$B$2</f>
        <v>1.056</v>
      </c>
      <c r="X3636" s="37">
        <f>W3636*SQRT((0.5*V3636/U3636)^2+Info!$B$3^2)</f>
        <v>5.5408302626952947E-2</v>
      </c>
      <c r="Y3636" s="28">
        <f>W3636*Info!$D$2</f>
        <v>0.85536000000000012</v>
      </c>
      <c r="Z3636" s="28">
        <f>Y3636*SQRT(Info!$D$3^2+(X3636/W3636)^2)</f>
        <v>6.1995010379868494E-2</v>
      </c>
      <c r="AA3636" s="37">
        <f t="shared" si="930"/>
        <v>0.52400000000000002</v>
      </c>
      <c r="AB3636" s="37">
        <f t="shared" si="931"/>
        <v>6.5536859857640434E-2</v>
      </c>
      <c r="AC3636" s="37">
        <f>(1-EXP(-Info!$B$6*H3636*1000))+(Info!$B$6/(Info!$B$6-Info!$B$7))*(EXP(-Info!$B$7*H3636*1000)-EXP(-Info!$B$6*H3636*1000))*(Info!$B$9-1)</f>
        <v>0.14734445264070375</v>
      </c>
      <c r="AD3636" s="37">
        <f>SQRT((Info!$B$6*EXP(-Info!$B$6*H3636*1000)+(Info!$B$6/(Info!$B$6+Info!$B$7))*(Info!$B$9-1)*(-Info!$B$7*EXP(-Info!$B$7*H3636*1000)+Info!$B$6*EXP(-Info!$B$6*H3636*1000)))^2*(0.01*H3636*1000)^2)</f>
        <v>1.29077022483805E-3</v>
      </c>
      <c r="AE3636" s="37">
        <f t="shared" si="927"/>
        <v>9.6801508160771158E-3</v>
      </c>
      <c r="AF3636" s="37">
        <f t="shared" si="932"/>
        <v>2.887431506816271</v>
      </c>
      <c r="AG3636" s="37">
        <f t="shared" si="928"/>
        <v>8.0231456622835914E-2</v>
      </c>
      <c r="AH3636" s="37">
        <f t="shared" si="933"/>
        <v>0.75587212220321232</v>
      </c>
      <c r="AI3636">
        <f>AF3636*EXP(Info!$B$6*H3636*1000)</f>
        <v>3.3144526355417394</v>
      </c>
      <c r="AJ3636">
        <f>2*SQRT((EXP(Info!$B$6*H3636)*AG3636)^2+(Info!$B$6*H3636*0.01*AI3636)^2)</f>
        <v>0.16048504690183052</v>
      </c>
      <c r="AK3636">
        <f t="shared" si="934"/>
        <v>0.69676280000000002</v>
      </c>
      <c r="AL3636">
        <f t="shared" si="935"/>
        <v>0.17428872510540896</v>
      </c>
      <c r="AM3636"/>
      <c r="AN3636"/>
      <c r="AO3636">
        <f t="shared" si="936"/>
        <v>9.0710399898694636</v>
      </c>
      <c r="AP3636">
        <f t="shared" si="937"/>
        <v>0.71818181818181814</v>
      </c>
      <c r="AQ3636">
        <f t="shared" si="939"/>
        <v>2</v>
      </c>
      <c r="AR3636">
        <v>1</v>
      </c>
      <c r="AS3636">
        <v>1</v>
      </c>
      <c r="AT3636">
        <v>0</v>
      </c>
      <c r="AU3636">
        <v>0</v>
      </c>
      <c r="AV3636">
        <v>0</v>
      </c>
      <c r="AW3636">
        <v>0</v>
      </c>
      <c r="AX3636">
        <v>0</v>
      </c>
    </row>
    <row r="3637" spans="1:52">
      <c r="A3637" s="13" t="s">
        <v>106</v>
      </c>
      <c r="B3637" s="13" t="s">
        <v>220</v>
      </c>
      <c r="D3637" s="14">
        <v>-12.547000000000001</v>
      </c>
      <c r="E3637" s="14">
        <v>46.396999999999998</v>
      </c>
      <c r="F3637" s="14">
        <v>3849</v>
      </c>
      <c r="G3637" s="16">
        <v>35.5</v>
      </c>
      <c r="H3637">
        <v>16.14</v>
      </c>
      <c r="J3637">
        <f>(F3637*100*Info!$B$11)/AI3637</f>
        <v>3.0738291513510472</v>
      </c>
      <c r="K3637">
        <f>2*((F3637*100*Info!$B$11)/AI3637^2)*(AJ3637/2)</f>
        <v>0.11175675443352244</v>
      </c>
      <c r="L3637">
        <f t="shared" si="940"/>
        <v>0.57416523364486083</v>
      </c>
      <c r="M3637">
        <f t="shared" si="941"/>
        <v>18.884278411707481</v>
      </c>
      <c r="N3637">
        <f t="shared" si="938"/>
        <v>0.85346834007987116</v>
      </c>
      <c r="O3637" s="23">
        <v>0.85</v>
      </c>
      <c r="P3637" s="23">
        <v>0.04</v>
      </c>
      <c r="S3637" s="23">
        <v>3.36</v>
      </c>
      <c r="T3637" s="23">
        <v>0.08</v>
      </c>
      <c r="U3637" s="23">
        <v>1.49</v>
      </c>
      <c r="V3637" s="23">
        <v>0.04</v>
      </c>
      <c r="W3637" s="37">
        <f>U3637*Info!$B$2</f>
        <v>0.71519999999999995</v>
      </c>
      <c r="X3637" s="37">
        <f>W3637*SQRT((0.5*V3637/U3637)^2+Info!$B$3^2)</f>
        <v>3.7026174525597429E-2</v>
      </c>
      <c r="Y3637" s="28">
        <f>W3637*Info!$D$2</f>
        <v>0.57931200000000005</v>
      </c>
      <c r="Z3637" s="28">
        <f>Y3637*SQRT(Info!$D$3^2+(X3637/W3637)^2)</f>
        <v>4.1695061370862631E-2</v>
      </c>
      <c r="AA3637" s="37">
        <f t="shared" si="930"/>
        <v>0.13480000000000003</v>
      </c>
      <c r="AB3637" s="37">
        <f t="shared" si="931"/>
        <v>4.208250943087876E-2</v>
      </c>
      <c r="AC3637" s="37">
        <f>(1-EXP(-Info!$B$6*H3637*1000))+(Info!$B$6/(Info!$B$6-Info!$B$7))*(EXP(-Info!$B$7*H3637*1000)-EXP(-Info!$B$6*H3637*1000))*(Info!$B$9-1)</f>
        <v>0.15731246705579224</v>
      </c>
      <c r="AD3637" s="37">
        <f>SQRT((Info!$B$6*EXP(-Info!$B$6*H3637*1000)+(Info!$B$6/(Info!$B$6+Info!$B$7))*(Info!$B$9-1)*(-Info!$B$7*EXP(-Info!$B$7*H3637*1000)+Info!$B$6*EXP(-Info!$B$6*H3637*1000)))^2*(0.01*H3637*1000)^2)</f>
        <v>1.3709321269124814E-3</v>
      </c>
      <c r="AE3637" s="37">
        <f t="shared" si="927"/>
        <v>6.622682265648612E-3</v>
      </c>
      <c r="AF3637" s="37">
        <f t="shared" si="932"/>
        <v>2.7594822794408786</v>
      </c>
      <c r="AG3637" s="37">
        <f t="shared" si="928"/>
        <v>5.8157871892906624E-2</v>
      </c>
      <c r="AH3637" s="37">
        <f t="shared" si="933"/>
        <v>0.82127448792883295</v>
      </c>
      <c r="AI3637">
        <f>AF3637*EXP(Info!$B$6*H3637*1000)</f>
        <v>3.1996960776206116</v>
      </c>
      <c r="AJ3637">
        <f>2*SQRT((EXP(Info!$B$6*H3637)*AG3637)^2+(Info!$B$6*H3637*0.01*AI3637)^2)</f>
        <v>0.11633296165838636</v>
      </c>
      <c r="AK3637">
        <f t="shared" si="934"/>
        <v>0.17924356000000005</v>
      </c>
      <c r="AL3637">
        <f t="shared" si="935"/>
        <v>0.11191422558047898</v>
      </c>
      <c r="AM3637"/>
      <c r="AN3637"/>
      <c r="AO3637">
        <f t="shared" si="936"/>
        <v>6.1435679931388627</v>
      </c>
      <c r="AP3637">
        <f t="shared" si="937"/>
        <v>0.57046979865771807</v>
      </c>
      <c r="AQ3637">
        <f t="shared" si="939"/>
        <v>2</v>
      </c>
      <c r="AR3637">
        <v>1</v>
      </c>
      <c r="AS3637">
        <v>1</v>
      </c>
      <c r="AT3637">
        <v>0</v>
      </c>
      <c r="AU3637">
        <v>0</v>
      </c>
      <c r="AV3637">
        <v>0</v>
      </c>
      <c r="AW3637">
        <v>0</v>
      </c>
      <c r="AX3637">
        <v>0</v>
      </c>
    </row>
    <row r="3638" spans="1:52">
      <c r="A3638" s="13" t="s">
        <v>106</v>
      </c>
      <c r="B3638" s="13" t="s">
        <v>220</v>
      </c>
      <c r="D3638" s="14">
        <v>-12.547000000000001</v>
      </c>
      <c r="E3638" s="14">
        <v>46.396999999999998</v>
      </c>
      <c r="F3638" s="14">
        <v>3849</v>
      </c>
      <c r="G3638" s="16">
        <v>37.5</v>
      </c>
      <c r="H3638">
        <v>16.59</v>
      </c>
      <c r="J3638">
        <f>(F3638*100*Info!$B$11)/AI3638</f>
        <v>7.9537162889838369</v>
      </c>
      <c r="K3638">
        <f>2*((F3638*100*Info!$B$11)/AI3638^2)*(AJ3638/2)</f>
        <v>0.68690298785152437</v>
      </c>
      <c r="L3638">
        <f t="shared" si="940"/>
        <v>0.57031177570093561</v>
      </c>
      <c r="M3638">
        <f t="shared" si="941"/>
        <v>48.536249244052549</v>
      </c>
      <c r="N3638">
        <f t="shared" si="938"/>
        <v>4.9450615703409992</v>
      </c>
      <c r="O3638" s="23">
        <v>0.85</v>
      </c>
      <c r="P3638" s="23">
        <v>0.04</v>
      </c>
      <c r="S3638" s="23">
        <v>1.66</v>
      </c>
      <c r="T3638" s="23">
        <v>0.06</v>
      </c>
      <c r="U3638" s="23">
        <v>1.48</v>
      </c>
      <c r="V3638" s="23">
        <v>0.08</v>
      </c>
      <c r="W3638" s="37">
        <f>U3638*Info!$B$2</f>
        <v>0.71039999999999992</v>
      </c>
      <c r="X3638" s="37">
        <f>W3638*SQRT((0.5*V3638/U3638)^2+Info!$B$3^2)</f>
        <v>4.0377102422041136E-2</v>
      </c>
      <c r="Y3638" s="28">
        <f>W3638*Info!$D$2</f>
        <v>0.57542399999999994</v>
      </c>
      <c r="Z3638" s="28">
        <f>Y3638*SQRT(Info!$D$3^2+(X3638/W3638)^2)</f>
        <v>4.3559483501070119E-2</v>
      </c>
      <c r="AA3638" s="37">
        <f t="shared" si="930"/>
        <v>0.13960000000000006</v>
      </c>
      <c r="AB3638" s="37">
        <f t="shared" si="931"/>
        <v>4.5058965811478634E-2</v>
      </c>
      <c r="AC3638" s="37">
        <f>(1-EXP(-Info!$B$6*H3638*1000))+(Info!$B$6/(Info!$B$6-Info!$B$7))*(EXP(-Info!$B$7*H3638*1000)-EXP(-Info!$B$6*H3638*1000))*(Info!$B$9-1)</f>
        <v>0.16136013490102358</v>
      </c>
      <c r="AD3638" s="37">
        <f>SQRT((Info!$B$6*EXP(-Info!$B$6*H3638*1000)+(Info!$B$6/(Info!$B$6+Info!$B$7))*(Info!$B$9-1)*(-Info!$B$7*EXP(-Info!$B$7*H3638*1000)+Info!$B$6*EXP(-Info!$B$6*H3638*1000)))^2*(0.01*H3638*1000)^2)</f>
        <v>1.40320882361189E-3</v>
      </c>
      <c r="AE3638" s="37">
        <f t="shared" ref="AE3638:AE3701" si="942">IF(AA3638&gt;0,AA3638*AC3638*SQRT((AB3638/AA3638)^2+(AD3638/AC3638)^2),AA3638*AC3638*SQRT((AD3638/AC3638)^2))</f>
        <v>7.2733591323384831E-3</v>
      </c>
      <c r="AF3638" s="37">
        <f t="shared" si="932"/>
        <v>1.0620501251678172</v>
      </c>
      <c r="AG3638" s="37">
        <f t="shared" ref="AG3638:AG3701" si="943">SQRT((T3638*0.5)^2+Z3638^2+AE3638^2)</f>
        <v>5.3388485237436459E-2</v>
      </c>
      <c r="AH3638" s="37">
        <f t="shared" si="933"/>
        <v>0.63978923202880555</v>
      </c>
      <c r="AI3638">
        <f>AF3638*EXP(Info!$B$6*H3638*1000)</f>
        <v>1.2365690101966655</v>
      </c>
      <c r="AJ3638">
        <f>2*SQRT((EXP(Info!$B$6*H3638)*AG3638)^2+(Info!$B$6*H3638*0.01*AI3638)^2)</f>
        <v>0.10679321677152895</v>
      </c>
      <c r="AK3638">
        <f t="shared" si="934"/>
        <v>0.18562612000000006</v>
      </c>
      <c r="AL3638">
        <f t="shared" si="935"/>
        <v>0.11982981367904627</v>
      </c>
      <c r="AM3638"/>
      <c r="AN3638"/>
      <c r="AO3638">
        <f t="shared" si="936"/>
        <v>6.1023359931849104</v>
      </c>
      <c r="AP3638">
        <f t="shared" si="937"/>
        <v>0.57432432432432434</v>
      </c>
      <c r="AQ3638">
        <f t="shared" si="939"/>
        <v>2</v>
      </c>
      <c r="AR3638">
        <v>1</v>
      </c>
      <c r="AS3638">
        <v>1</v>
      </c>
      <c r="AT3638">
        <v>0</v>
      </c>
      <c r="AU3638">
        <v>0</v>
      </c>
      <c r="AV3638">
        <v>0</v>
      </c>
      <c r="AW3638">
        <v>0</v>
      </c>
      <c r="AX3638">
        <v>0</v>
      </c>
    </row>
    <row r="3639" spans="1:52">
      <c r="A3639" s="13" t="s">
        <v>106</v>
      </c>
      <c r="B3639" s="13" t="s">
        <v>220</v>
      </c>
      <c r="D3639" s="14">
        <v>-12.547000000000001</v>
      </c>
      <c r="E3639" s="14">
        <v>46.396999999999998</v>
      </c>
      <c r="F3639" s="14">
        <v>3849</v>
      </c>
      <c r="G3639" s="16">
        <v>38.5</v>
      </c>
      <c r="H3639">
        <v>17.05</v>
      </c>
      <c r="I3639" s="14" t="s">
        <v>121</v>
      </c>
      <c r="J3639">
        <f>(F3639*100*Info!$B$11)/AI3639</f>
        <v>9.8706242574501371</v>
      </c>
      <c r="K3639">
        <f>2*((F3639*100*Info!$B$11)/AI3639^2)*(AJ3639/2)</f>
        <v>0.93541832790263468</v>
      </c>
      <c r="L3639">
        <f t="shared" si="940"/>
        <v>0.58187214953271127</v>
      </c>
      <c r="M3639">
        <f t="shared" si="941"/>
        <v>61.454822486860898</v>
      </c>
      <c r="N3639">
        <f t="shared" si="938"/>
        <v>6.0471915021186824</v>
      </c>
      <c r="O3639" s="23">
        <v>0.85</v>
      </c>
      <c r="P3639" s="23">
        <v>0.03</v>
      </c>
      <c r="S3639" s="23">
        <v>1.46</v>
      </c>
      <c r="T3639" s="23">
        <v>0.04</v>
      </c>
      <c r="U3639" s="23">
        <v>1.51</v>
      </c>
      <c r="V3639" s="23">
        <v>0.04</v>
      </c>
      <c r="W3639" s="37">
        <f>U3639*Info!$B$2</f>
        <v>0.7248</v>
      </c>
      <c r="X3639" s="37">
        <f>W3639*SQRT((0.5*V3639/U3639)^2+Info!$B$3^2)</f>
        <v>3.7489966657760582E-2</v>
      </c>
      <c r="Y3639" s="28">
        <f>W3639*Info!$D$2</f>
        <v>0.58708800000000005</v>
      </c>
      <c r="Z3639" s="28">
        <f>Y3639*SQRT(Info!$D$3^2+(X3639/W3639)^2)</f>
        <v>4.2235385338836445E-2</v>
      </c>
      <c r="AA3639" s="37">
        <f t="shared" si="930"/>
        <v>0.12519999999999998</v>
      </c>
      <c r="AB3639" s="37">
        <f t="shared" si="931"/>
        <v>4.037942050104236E-2</v>
      </c>
      <c r="AC3639" s="37">
        <f>(1-EXP(-Info!$B$6*H3639*1000))+(Info!$B$6/(Info!$B$6-Info!$B$7))*(EXP(-Info!$B$7*H3639*1000)-EXP(-Info!$B$6*H3639*1000))*(Info!$B$9-1)</f>
        <v>0.16547976520203495</v>
      </c>
      <c r="AD3639" s="37">
        <f>SQRT((Info!$B$6*EXP(-Info!$B$6*H3639*1000)+(Info!$B$6/(Info!$B$6+Info!$B$7))*(Info!$B$9-1)*(-Info!$B$7*EXP(-Info!$B$7*H3639*1000)+Info!$B$6*EXP(-Info!$B$6*H3639*1000)))^2*(0.01*H3639*1000)^2)</f>
        <v>1.4358955672914614E-3</v>
      </c>
      <c r="AE3639" s="37">
        <f t="shared" si="942"/>
        <v>6.684394937367201E-3</v>
      </c>
      <c r="AF3639" s="37">
        <f t="shared" si="932"/>
        <v>0.85219393339670513</v>
      </c>
      <c r="AG3639" s="37">
        <f t="shared" si="943"/>
        <v>4.7207085383432656E-2</v>
      </c>
      <c r="AH3639" s="37">
        <f t="shared" si="933"/>
        <v>0.58369447492925008</v>
      </c>
      <c r="AI3639">
        <f>AF3639*EXP(Info!$B$6*H3639*1000)</f>
        <v>0.99642320711684973</v>
      </c>
      <c r="AJ3639">
        <f>2*SQRT((EXP(Info!$B$6*H3639)*AG3639)^2+(Info!$B$6*H3639*0.01*AI3639)^2)</f>
        <v>9.4428934378807464E-2</v>
      </c>
      <c r="AK3639">
        <f t="shared" si="934"/>
        <v>0.16647843999999998</v>
      </c>
      <c r="AL3639">
        <f t="shared" si="935"/>
        <v>0.10738503088047205</v>
      </c>
      <c r="AM3639"/>
      <c r="AN3639"/>
      <c r="AO3639">
        <f t="shared" si="936"/>
        <v>6.2260319930467674</v>
      </c>
      <c r="AP3639">
        <f t="shared" si="937"/>
        <v>0.5629139072847682</v>
      </c>
      <c r="AQ3639">
        <f t="shared" si="939"/>
        <v>2</v>
      </c>
      <c r="AR3639">
        <v>1</v>
      </c>
      <c r="AS3639">
        <v>1</v>
      </c>
      <c r="AT3639">
        <v>0</v>
      </c>
      <c r="AU3639">
        <v>0</v>
      </c>
      <c r="AV3639">
        <v>0</v>
      </c>
      <c r="AW3639">
        <v>0</v>
      </c>
      <c r="AX3639">
        <v>0</v>
      </c>
    </row>
    <row r="3640" spans="1:52">
      <c r="A3640" s="13" t="s">
        <v>106</v>
      </c>
      <c r="B3640" s="13" t="s">
        <v>220</v>
      </c>
      <c r="D3640" s="14">
        <v>-12.547000000000001</v>
      </c>
      <c r="E3640" s="14">
        <v>46.396999999999998</v>
      </c>
      <c r="F3640" s="14">
        <v>3849</v>
      </c>
      <c r="G3640" s="16">
        <v>38.5</v>
      </c>
      <c r="H3640">
        <v>17.5</v>
      </c>
      <c r="J3640">
        <f>(F3640*100*Info!$B$11)/AI3640</f>
        <v>3.3458087199571169</v>
      </c>
      <c r="K3640">
        <f>2*((F3640*100*Info!$B$11)/AI3640^2)*(AJ3640/2)</f>
        <v>0.14788915726761839</v>
      </c>
      <c r="L3640">
        <f t="shared" si="940"/>
        <v>0.68976897196261799</v>
      </c>
      <c r="M3640">
        <f t="shared" si="941"/>
        <v>24.693834940287701</v>
      </c>
      <c r="N3640">
        <f t="shared" si="938"/>
        <v>1.2911846125984203</v>
      </c>
      <c r="O3640" s="23">
        <v>0.92</v>
      </c>
      <c r="P3640" s="23">
        <v>0.08</v>
      </c>
      <c r="S3640" s="23">
        <v>3.21</v>
      </c>
      <c r="T3640" s="23">
        <v>0.08</v>
      </c>
      <c r="U3640" s="23">
        <v>1.79</v>
      </c>
      <c r="V3640" s="23">
        <v>0.05</v>
      </c>
      <c r="W3640" s="37">
        <f>U3640*Info!$B$2</f>
        <v>0.85919999999999996</v>
      </c>
      <c r="X3640" s="37">
        <f>W3640*SQRT((0.5*V3640/U3640)^2+Info!$B$3^2)</f>
        <v>4.4604502014931185E-2</v>
      </c>
      <c r="Y3640" s="28">
        <f>W3640*Info!$D$2</f>
        <v>0.69595200000000002</v>
      </c>
      <c r="Z3640" s="28">
        <f>Y3640*SQRT(Info!$D$3^2+(X3640/W3640)^2)</f>
        <v>5.0161980936960622E-2</v>
      </c>
      <c r="AA3640" s="37">
        <f t="shared" si="930"/>
        <v>6.0800000000000076E-2</v>
      </c>
      <c r="AB3640" s="37">
        <f t="shared" si="931"/>
        <v>5.9912950186082475E-2</v>
      </c>
      <c r="AC3640" s="37">
        <f>(1-EXP(-Info!$B$6*H3640*1000))+(Info!$B$6/(Info!$B$6-Info!$B$7))*(EXP(-Info!$B$7*H3640*1000)-EXP(-Info!$B$6*H3640*1000))*(Info!$B$9-1)</f>
        <v>0.16949231753998356</v>
      </c>
      <c r="AD3640" s="37">
        <f>SQRT((Info!$B$6*EXP(-Info!$B$6*H3640*1000)+(Info!$B$6/(Info!$B$6+Info!$B$7))*(Info!$B$9-1)*(-Info!$B$7*EXP(-Info!$B$7*H3640*1000)+Info!$B$6*EXP(-Info!$B$6*H3640*1000)))^2*(0.01*H3640*1000)^2)</f>
        <v>1.4675731305575494E-3</v>
      </c>
      <c r="AE3640" s="37">
        <f t="shared" si="942"/>
        <v>1.015517678807103E-2</v>
      </c>
      <c r="AF3640" s="37">
        <f t="shared" si="932"/>
        <v>2.5037428670935689</v>
      </c>
      <c r="AG3640" s="37">
        <f t="shared" si="943"/>
        <v>6.4956538909619999E-2</v>
      </c>
      <c r="AH3640" s="37">
        <f t="shared" si="933"/>
        <v>0.77998220158678155</v>
      </c>
      <c r="AI3640">
        <f>AF3640*EXP(Info!$B$6*H3640*1000)</f>
        <v>2.9395939523344592</v>
      </c>
      <c r="AJ3640">
        <f>2*SQRT((EXP(Info!$B$6*H3640)*AG3640)^2+(Info!$B$6*H3640*0.01*AI3640)^2)</f>
        <v>0.12993392889636043</v>
      </c>
      <c r="AK3640">
        <f t="shared" si="934"/>
        <v>8.08457600000001E-2</v>
      </c>
      <c r="AL3640">
        <f t="shared" si="935"/>
        <v>0.15933249972486774</v>
      </c>
      <c r="AM3640"/>
      <c r="AN3640"/>
      <c r="AO3640">
        <f t="shared" si="936"/>
        <v>7.3805279917574262</v>
      </c>
      <c r="AP3640">
        <f t="shared" si="937"/>
        <v>0.51396648044692739</v>
      </c>
      <c r="AQ3640">
        <f t="shared" si="939"/>
        <v>2</v>
      </c>
      <c r="AR3640">
        <v>1</v>
      </c>
      <c r="AS3640">
        <v>1</v>
      </c>
      <c r="AT3640">
        <v>0</v>
      </c>
      <c r="AU3640">
        <v>0</v>
      </c>
      <c r="AV3640">
        <v>0</v>
      </c>
      <c r="AW3640">
        <v>0</v>
      </c>
      <c r="AX3640">
        <v>0</v>
      </c>
    </row>
    <row r="3641" spans="1:52">
      <c r="A3641" s="13" t="s">
        <v>106</v>
      </c>
      <c r="B3641" s="13" t="s">
        <v>220</v>
      </c>
      <c r="D3641" s="14">
        <v>-12.547000000000001</v>
      </c>
      <c r="E3641" s="14">
        <v>46.396999999999998</v>
      </c>
      <c r="F3641" s="14">
        <v>3849</v>
      </c>
      <c r="G3641" s="16">
        <v>39.5</v>
      </c>
      <c r="H3641">
        <v>17.68</v>
      </c>
      <c r="J3641">
        <f>(F3641*100*Info!$B$11)/AI3641</f>
        <v>5.2619432093322667</v>
      </c>
      <c r="K3641">
        <f>2*((F3641*100*Info!$B$11)/AI3641^2)*(AJ3641/2)</f>
        <v>0.36318184792750535</v>
      </c>
      <c r="L3641">
        <f t="shared" si="940"/>
        <v>0.73215700934579564</v>
      </c>
      <c r="M3641">
        <f t="shared" si="941"/>
        <v>41.22248405736579</v>
      </c>
      <c r="N3641">
        <f t="shared" si="938"/>
        <v>3.1288535124192087</v>
      </c>
      <c r="O3641" s="23">
        <v>1.04</v>
      </c>
      <c r="P3641" s="23">
        <v>0.02</v>
      </c>
      <c r="S3641" s="23">
        <v>2.35</v>
      </c>
      <c r="T3641" s="23">
        <v>7.0000000000000007E-2</v>
      </c>
      <c r="U3641" s="23">
        <v>1.9</v>
      </c>
      <c r="V3641" s="23">
        <v>0.06</v>
      </c>
      <c r="W3641" s="37">
        <f>U3641*Info!$B$2</f>
        <v>0.91199999999999992</v>
      </c>
      <c r="X3641" s="37">
        <f>W3641*SQRT((0.5*V3641/U3641)^2+Info!$B$3^2)</f>
        <v>4.781966122841106E-2</v>
      </c>
      <c r="Y3641" s="28">
        <f>W3641*Info!$D$2</f>
        <v>0.73871999999999993</v>
      </c>
      <c r="Z3641" s="28">
        <f>Y3641*SQRT(Info!$D$3^2+(X3641/W3641)^2)</f>
        <v>5.3521818803175962E-2</v>
      </c>
      <c r="AA3641" s="37">
        <f t="shared" si="930"/>
        <v>0.12800000000000011</v>
      </c>
      <c r="AB3641" s="37">
        <f t="shared" si="931"/>
        <v>4.8854068407861384E-2</v>
      </c>
      <c r="AC3641" s="37">
        <f>(1-EXP(-Info!$B$6*H3641*1000))+(Info!$B$6/(Info!$B$6-Info!$B$7))*(EXP(-Info!$B$7*H3641*1000)-EXP(-Info!$B$6*H3641*1000))*(Info!$B$9-1)</f>
        <v>0.17109250291917935</v>
      </c>
      <c r="AD3641" s="37">
        <f>SQRT((Info!$B$6*EXP(-Info!$B$6*H3641*1000)+(Info!$B$6/(Info!$B$6+Info!$B$7))*(Info!$B$9-1)*(-Info!$B$7*EXP(-Info!$B$7*H3641*1000)+Info!$B$6*EXP(-Info!$B$6*H3641*1000)))^2*(0.01*H3641*1000)^2)</f>
        <v>1.4801618943999428E-3</v>
      </c>
      <c r="AE3641" s="37">
        <f t="shared" si="942"/>
        <v>8.3607117865663813E-3</v>
      </c>
      <c r="AF3641" s="37">
        <f t="shared" si="932"/>
        <v>1.5893801596263453</v>
      </c>
      <c r="AG3641" s="37">
        <f t="shared" si="943"/>
        <v>6.4494081818241511E-2</v>
      </c>
      <c r="AH3641" s="37">
        <f t="shared" si="933"/>
        <v>0.6763319828197214</v>
      </c>
      <c r="AI3641">
        <f>AF3641*EXP(Info!$B$6*H3641*1000)</f>
        <v>1.8691420046895426</v>
      </c>
      <c r="AJ3641">
        <f>2*SQRT((EXP(Info!$B$6*H3641)*AG3641)^2+(Info!$B$6*H3641*0.01*AI3641)^2)</f>
        <v>0.12900907902200898</v>
      </c>
      <c r="AK3641">
        <f t="shared" si="934"/>
        <v>0.17020160000000015</v>
      </c>
      <c r="AL3641">
        <f t="shared" si="935"/>
        <v>0.12992250952386655</v>
      </c>
      <c r="AM3641"/>
      <c r="AN3641"/>
      <c r="AO3641">
        <f t="shared" si="936"/>
        <v>7.8340799912508983</v>
      </c>
      <c r="AP3641">
        <f t="shared" si="937"/>
        <v>0.54736842105263162</v>
      </c>
      <c r="AQ3641">
        <f t="shared" si="939"/>
        <v>2</v>
      </c>
      <c r="AR3641">
        <v>1</v>
      </c>
      <c r="AS3641">
        <v>1</v>
      </c>
      <c r="AT3641">
        <v>0</v>
      </c>
      <c r="AU3641">
        <v>0</v>
      </c>
      <c r="AV3641">
        <v>0</v>
      </c>
      <c r="AW3641">
        <v>0</v>
      </c>
      <c r="AX3641">
        <v>0</v>
      </c>
    </row>
    <row r="3642" spans="1:52">
      <c r="A3642" s="13" t="s">
        <v>106</v>
      </c>
      <c r="B3642" s="13" t="s">
        <v>220</v>
      </c>
      <c r="D3642" s="14">
        <v>-12.547000000000001</v>
      </c>
      <c r="E3642" s="14">
        <v>46.396999999999998</v>
      </c>
      <c r="F3642" s="14">
        <v>3849</v>
      </c>
      <c r="G3642" s="16">
        <v>40.5</v>
      </c>
      <c r="H3642">
        <v>17.88</v>
      </c>
      <c r="J3642">
        <f>(F3642*100*Info!$B$11)/AI3642</f>
        <v>3.0365091250364862</v>
      </c>
      <c r="K3642">
        <f>2*((F3642*100*Info!$B$11)/AI3642^2)*(AJ3642/2)</f>
        <v>0.1803726387772191</v>
      </c>
      <c r="L3642">
        <f t="shared" si="940"/>
        <v>0.68591551401869277</v>
      </c>
      <c r="M3642">
        <f t="shared" si="941"/>
        <v>22.285839275343822</v>
      </c>
      <c r="N3642">
        <f t="shared" si="938"/>
        <v>1.8220883003078565</v>
      </c>
      <c r="O3642" s="23">
        <v>1.31</v>
      </c>
      <c r="P3642" s="23">
        <v>0.03</v>
      </c>
      <c r="S3642" s="23">
        <v>3.52</v>
      </c>
      <c r="T3642" s="23">
        <v>0.16</v>
      </c>
      <c r="U3642" s="23">
        <v>1.78</v>
      </c>
      <c r="V3642" s="23">
        <v>0.1</v>
      </c>
      <c r="W3642" s="37">
        <f>U3642*Info!$B$2</f>
        <v>0.85439999999999994</v>
      </c>
      <c r="X3642" s="37">
        <f>W3642*SQRT((0.5*V3642/U3642)^2+Info!$B$3^2)</f>
        <v>4.8999983673466668E-2</v>
      </c>
      <c r="Y3642" s="28">
        <f>W3642*Info!$D$2</f>
        <v>0.69206400000000001</v>
      </c>
      <c r="Z3642" s="28">
        <f>Y3642*SQRT(Info!$D$3^2+(X3642/W3642)^2)</f>
        <v>5.2656210464483683E-2</v>
      </c>
      <c r="AA3642" s="37">
        <f t="shared" si="930"/>
        <v>0.45560000000000012</v>
      </c>
      <c r="AB3642" s="37">
        <f t="shared" si="931"/>
        <v>5.1244496289845606E-2</v>
      </c>
      <c r="AC3642" s="37">
        <f>(1-EXP(-Info!$B$6*H3642*1000))+(Info!$B$6/(Info!$B$6-Info!$B$7))*(EXP(-Info!$B$7*H3642*1000)-EXP(-Info!$B$6*H3642*1000))*(Info!$B$9-1)</f>
        <v>0.17286725423393803</v>
      </c>
      <c r="AD3642" s="37">
        <f>SQRT((Info!$B$6*EXP(-Info!$B$6*H3642*1000)+(Info!$B$6/(Info!$B$6+Info!$B$7))*(Info!$B$9-1)*(-Info!$B$7*EXP(-Info!$B$7*H3642*1000)+Info!$B$6*EXP(-Info!$B$6*H3642*1000)))^2*(0.01*H3642*1000)^2)</f>
        <v>1.4940944959330191E-3</v>
      </c>
      <c r="AE3642" s="37">
        <f t="shared" si="942"/>
        <v>8.8846106019009607E-3</v>
      </c>
      <c r="AF3642" s="37">
        <f t="shared" si="932"/>
        <v>2.7491776789710181</v>
      </c>
      <c r="AG3642" s="37">
        <f t="shared" si="943"/>
        <v>9.6185304522195134E-2</v>
      </c>
      <c r="AH3642" s="37">
        <f t="shared" si="933"/>
        <v>0.78101638607131196</v>
      </c>
      <c r="AI3642">
        <f>AF3642*EXP(Info!$B$6*H3642*1000)</f>
        <v>3.2390217430140802</v>
      </c>
      <c r="AJ3642">
        <f>2*SQRT((EXP(Info!$B$6*H3642)*AG3642)^2+(Info!$B$6*H3642*0.01*AI3642)^2)</f>
        <v>0.19240215483864792</v>
      </c>
      <c r="AK3642">
        <f t="shared" si="934"/>
        <v>0.60581132000000015</v>
      </c>
      <c r="AL3642">
        <f t="shared" si="935"/>
        <v>0.1362796134332154</v>
      </c>
      <c r="AM3642"/>
      <c r="AN3642"/>
      <c r="AO3642">
        <f t="shared" si="936"/>
        <v>7.3392959918034739</v>
      </c>
      <c r="AP3642">
        <f t="shared" si="937"/>
        <v>0.7359550561797753</v>
      </c>
      <c r="AQ3642">
        <f t="shared" si="939"/>
        <v>2</v>
      </c>
      <c r="AR3642">
        <v>1</v>
      </c>
      <c r="AS3642">
        <v>1</v>
      </c>
      <c r="AT3642">
        <v>0</v>
      </c>
      <c r="AU3642">
        <v>0</v>
      </c>
      <c r="AV3642">
        <v>0</v>
      </c>
      <c r="AW3642">
        <v>0</v>
      </c>
      <c r="AX3642">
        <v>0</v>
      </c>
    </row>
    <row r="3643" spans="1:52">
      <c r="A3643" s="13" t="s">
        <v>106</v>
      </c>
      <c r="B3643" s="13" t="s">
        <v>220</v>
      </c>
      <c r="D3643" s="14">
        <v>-12.547000000000001</v>
      </c>
      <c r="E3643" s="14">
        <v>46.396999999999998</v>
      </c>
      <c r="F3643" s="14">
        <v>3849</v>
      </c>
      <c r="G3643" s="16">
        <v>42.5</v>
      </c>
      <c r="H3643">
        <v>18.04</v>
      </c>
      <c r="J3643">
        <f>(F3643*100*Info!$B$11)/AI3643</f>
        <v>3.3216536680275226</v>
      </c>
      <c r="K3643">
        <f>2*((F3643*100*Info!$B$11)/AI3643^2)*(AJ3643/2)</f>
        <v>0.1928111722899794</v>
      </c>
      <c r="L3643">
        <f t="shared" si="940"/>
        <v>0.81307962616822571</v>
      </c>
      <c r="M3643">
        <f t="shared" si="941"/>
        <v>28.898227472463429</v>
      </c>
      <c r="N3643">
        <f t="shared" si="938"/>
        <v>2.081633495105307</v>
      </c>
      <c r="O3643" s="23">
        <v>1.53</v>
      </c>
      <c r="P3643" s="23">
        <v>0.05</v>
      </c>
      <c r="S3643" s="23">
        <v>3.42</v>
      </c>
      <c r="T3643" s="23">
        <v>0.12</v>
      </c>
      <c r="U3643" s="23">
        <v>2.11</v>
      </c>
      <c r="V3643" s="23">
        <v>0.09</v>
      </c>
      <c r="W3643" s="37">
        <f>U3643*Info!$B$2</f>
        <v>1.0127999999999999</v>
      </c>
      <c r="X3643" s="37">
        <f>W3643*SQRT((0.5*V3643/U3643)^2+Info!$B$3^2)</f>
        <v>5.5054242343347166E-2</v>
      </c>
      <c r="Y3643" s="28">
        <f>W3643*Info!$D$2</f>
        <v>0.82036799999999999</v>
      </c>
      <c r="Z3643" s="28">
        <f>Y3643*SQRT(Info!$D$3^2+(X3643/W3643)^2)</f>
        <v>6.0589836549705268E-2</v>
      </c>
      <c r="AA3643" s="37">
        <f t="shared" si="930"/>
        <v>0.5172000000000001</v>
      </c>
      <c r="AB3643" s="37">
        <f t="shared" si="931"/>
        <v>6.0464614445144692E-2</v>
      </c>
      <c r="AC3643" s="37">
        <f>(1-EXP(-Info!$B$6*H3643*1000))+(Info!$B$6/(Info!$B$6-Info!$B$7))*(EXP(-Info!$B$7*H3643*1000)-EXP(-Info!$B$6*H3643*1000))*(Info!$B$9-1)</f>
        <v>0.17428460953006356</v>
      </c>
      <c r="AD3643" s="37">
        <f>SQRT((Info!$B$6*EXP(-Info!$B$6*H3643*1000)+(Info!$B$6/(Info!$B$6+Info!$B$7))*(Info!$B$9-1)*(-Info!$B$7*EXP(-Info!$B$7*H3643*1000)+Info!$B$6*EXP(-Info!$B$6*H3643*1000)))^2*(0.01*H3643*1000)^2)</f>
        <v>1.5051990650587405E-3</v>
      </c>
      <c r="AE3643" s="37">
        <f t="shared" si="942"/>
        <v>1.0566767674494564E-2</v>
      </c>
      <c r="AF3643" s="37">
        <f t="shared" si="932"/>
        <v>2.509491999951051</v>
      </c>
      <c r="AG3643" s="37">
        <f t="shared" si="943"/>
        <v>8.5923133510171418E-2</v>
      </c>
      <c r="AH3643" s="37">
        <f t="shared" si="933"/>
        <v>0.7337695906289623</v>
      </c>
      <c r="AI3643">
        <f>AF3643*EXP(Info!$B$6*H3643*1000)</f>
        <v>2.9609706675694119</v>
      </c>
      <c r="AJ3643">
        <f>2*SQRT((EXP(Info!$B$6*H3643)*AG3643)^2+(Info!$B$6*H3643*0.01*AI3643)^2)</f>
        <v>0.1718746993479667</v>
      </c>
      <c r="AK3643">
        <f t="shared" si="934"/>
        <v>0.68772084000000011</v>
      </c>
      <c r="AL3643">
        <f t="shared" si="935"/>
        <v>0.16079959565541779</v>
      </c>
      <c r="AM3643"/>
      <c r="AN3643"/>
      <c r="AO3643">
        <f t="shared" si="936"/>
        <v>8.6999519902838927</v>
      </c>
      <c r="AP3643">
        <f t="shared" si="937"/>
        <v>0.72511848341232232</v>
      </c>
      <c r="AQ3643">
        <f t="shared" si="939"/>
        <v>2</v>
      </c>
      <c r="AR3643">
        <v>1</v>
      </c>
      <c r="AS3643">
        <v>1</v>
      </c>
      <c r="AT3643">
        <v>0</v>
      </c>
      <c r="AU3643">
        <v>0</v>
      </c>
      <c r="AV3643">
        <v>0</v>
      </c>
      <c r="AW3643">
        <v>0</v>
      </c>
      <c r="AX3643">
        <v>0</v>
      </c>
    </row>
    <row r="3644" spans="1:52">
      <c r="A3644" s="13" t="s">
        <v>106</v>
      </c>
      <c r="B3644" s="13" t="s">
        <v>220</v>
      </c>
      <c r="D3644" s="14">
        <v>-12.547000000000001</v>
      </c>
      <c r="E3644" s="14">
        <v>46.396999999999998</v>
      </c>
      <c r="F3644" s="14">
        <v>3849</v>
      </c>
      <c r="G3644" s="16">
        <v>47.5</v>
      </c>
      <c r="H3644">
        <v>19.11</v>
      </c>
      <c r="J3644">
        <f>(F3644*100*Info!$B$11)/AI3644</f>
        <v>3.657961550284178</v>
      </c>
      <c r="K3644">
        <f>2*((F3644*100*Info!$B$11)/AI3644^2)*(AJ3644/2)</f>
        <v>0.22411440128915158</v>
      </c>
      <c r="L3644">
        <f t="shared" si="940"/>
        <v>0.93253682242990821</v>
      </c>
      <c r="M3644">
        <f t="shared" si="941"/>
        <v>36.499667095198831</v>
      </c>
      <c r="N3644">
        <f t="shared" si="938"/>
        <v>2.4729450119368508</v>
      </c>
      <c r="O3644" s="23">
        <v>1.72</v>
      </c>
      <c r="P3644" s="23">
        <v>0.05</v>
      </c>
      <c r="S3644" s="23">
        <v>3.3</v>
      </c>
      <c r="T3644" s="23">
        <v>0.09</v>
      </c>
      <c r="U3644" s="23">
        <v>2.42</v>
      </c>
      <c r="V3644" s="23">
        <v>7.0000000000000007E-2</v>
      </c>
      <c r="W3644" s="37">
        <f>U3644*Info!$B$2</f>
        <v>1.1616</v>
      </c>
      <c r="X3644" s="37">
        <f>W3644*SQRT((0.5*V3644/U3644)^2+Info!$B$3^2)</f>
        <v>6.0460949380571262E-2</v>
      </c>
      <c r="Y3644" s="28">
        <f>W3644*Info!$D$2</f>
        <v>0.94089600000000007</v>
      </c>
      <c r="Z3644" s="28">
        <f>Y3644*SQRT(Info!$D$3^2+(X3644/W3644)^2)</f>
        <v>6.7908792347383132E-2</v>
      </c>
      <c r="AA3644" s="37">
        <f t="shared" si="930"/>
        <v>0.55840000000000001</v>
      </c>
      <c r="AB3644" s="37">
        <f t="shared" si="931"/>
        <v>6.5425731940880888E-2</v>
      </c>
      <c r="AC3644" s="37">
        <f>(1-EXP(-Info!$B$6*H3644*1000))+(Info!$B$6/(Info!$B$6-Info!$B$7))*(EXP(-Info!$B$7*H3644*1000)-EXP(-Info!$B$6*H3644*1000))*(Info!$B$9-1)</f>
        <v>0.18370753687525915</v>
      </c>
      <c r="AD3644" s="37">
        <f>SQRT((Info!$B$6*EXP(-Info!$B$6*H3644*1000)+(Info!$B$6/(Info!$B$6+Info!$B$7))*(Info!$B$9-1)*(-Info!$B$7*EXP(-Info!$B$7*H3644*1000)+Info!$B$6*EXP(-Info!$B$6*H3644*1000)))^2*(0.01*H3644*1000)^2)</f>
        <v>1.5785187936942524E-3</v>
      </c>
      <c r="AE3644" s="37">
        <f t="shared" si="942"/>
        <v>1.2051477720975564E-2</v>
      </c>
      <c r="AF3644" s="37">
        <f t="shared" si="932"/>
        <v>2.2565217114088552</v>
      </c>
      <c r="AG3644" s="37">
        <f t="shared" si="943"/>
        <v>8.2351941041721485E-2</v>
      </c>
      <c r="AH3644" s="37">
        <f t="shared" si="933"/>
        <v>0.68379445800268346</v>
      </c>
      <c r="AI3644">
        <f>AF3644*EXP(Info!$B$6*H3644*1000)</f>
        <v>2.6887431548015472</v>
      </c>
      <c r="AJ3644">
        <f>2*SQRT((EXP(Info!$B$6*H3644)*AG3644)^2+(Info!$B$6*H3644*0.01*AI3644)^2)</f>
        <v>0.16473274912138977</v>
      </c>
      <c r="AK3644">
        <f t="shared" si="934"/>
        <v>0.74250448000000002</v>
      </c>
      <c r="AL3644">
        <f t="shared" si="935"/>
        <v>0.17399319152357864</v>
      </c>
      <c r="AM3644"/>
      <c r="AN3644"/>
      <c r="AO3644">
        <f t="shared" si="936"/>
        <v>9.9781439888564076</v>
      </c>
      <c r="AP3644">
        <f t="shared" si="937"/>
        <v>0.71074380165289253</v>
      </c>
      <c r="AQ3644">
        <f t="shared" si="939"/>
        <v>2</v>
      </c>
      <c r="AR3644">
        <v>1</v>
      </c>
      <c r="AS3644">
        <v>1</v>
      </c>
      <c r="AT3644">
        <v>0</v>
      </c>
      <c r="AU3644">
        <v>0</v>
      </c>
      <c r="AV3644">
        <v>0</v>
      </c>
      <c r="AW3644">
        <v>0</v>
      </c>
      <c r="AX3644">
        <v>0</v>
      </c>
    </row>
    <row r="3645" spans="1:52">
      <c r="A3645" s="13" t="s">
        <v>106</v>
      </c>
      <c r="B3645" s="13" t="s">
        <v>220</v>
      </c>
      <c r="D3645" s="14">
        <v>-12.547000000000001</v>
      </c>
      <c r="E3645" s="14">
        <v>46.396999999999998</v>
      </c>
      <c r="F3645" s="14">
        <v>3849</v>
      </c>
      <c r="G3645" s="16">
        <v>52.5</v>
      </c>
      <c r="H3645">
        <v>20</v>
      </c>
      <c r="J3645">
        <f>(F3645*100*Info!$B$11)/AI3645</f>
        <v>3.5985828243131821</v>
      </c>
      <c r="K3645">
        <f>2*((F3645*100*Info!$B$11)/AI3645^2)*(AJ3645/2)</f>
        <v>0.26500342178012404</v>
      </c>
      <c r="L3645">
        <f t="shared" si="940"/>
        <v>1.0789682242990672</v>
      </c>
      <c r="M3645">
        <f t="shared" si="941"/>
        <v>41.545494763382784</v>
      </c>
      <c r="N3645">
        <f t="shared" si="938"/>
        <v>3.400268326400433</v>
      </c>
      <c r="O3645" s="23">
        <v>1.69</v>
      </c>
      <c r="P3645" s="23">
        <v>0.06</v>
      </c>
      <c r="S3645" s="23">
        <v>3.43</v>
      </c>
      <c r="T3645" s="23">
        <v>0.12</v>
      </c>
      <c r="U3645" s="23">
        <v>2.8</v>
      </c>
      <c r="V3645" s="23">
        <v>0.1</v>
      </c>
      <c r="W3645" s="37">
        <f>U3645*Info!$B$2</f>
        <v>1.3439999999999999</v>
      </c>
      <c r="X3645" s="37">
        <f>W3645*SQRT((0.5*V3645/U3645)^2+Info!$B$3^2)</f>
        <v>7.1357129987128828E-2</v>
      </c>
      <c r="Y3645" s="28">
        <f>W3645*Info!$D$2</f>
        <v>1.0886400000000001</v>
      </c>
      <c r="Z3645" s="28">
        <f>Y3645*SQRT(Info!$D$3^2+(X3645/W3645)^2)</f>
        <v>7.9395206706702401E-2</v>
      </c>
      <c r="AA3645" s="37">
        <f t="shared" si="930"/>
        <v>0.34600000000000009</v>
      </c>
      <c r="AB3645" s="37">
        <f t="shared" si="931"/>
        <v>7.7406976429776661E-2</v>
      </c>
      <c r="AC3645" s="37">
        <f>(1-EXP(-Info!$B$6*H3645*1000))+(Info!$B$6/(Info!$B$6-Info!$B$7))*(EXP(-Info!$B$7*H3645*1000)-EXP(-Info!$B$6*H3645*1000))*(Info!$B$9-1)</f>
        <v>0.1914720392405995</v>
      </c>
      <c r="AD3645" s="37">
        <f>SQRT((Info!$B$6*EXP(-Info!$B$6*H3645*1000)+(Info!$B$6/(Info!$B$6+Info!$B$7))*(Info!$B$9-1)*(-Info!$B$7*EXP(-Info!$B$7*H3645*1000)+Info!$B$6*EXP(-Info!$B$6*H3645*1000)))^2*(0.01*H3645*1000)^2)</f>
        <v>1.6382682493285552E-3</v>
      </c>
      <c r="AE3645" s="37">
        <f t="shared" si="942"/>
        <v>1.4832107105642955E-2</v>
      </c>
      <c r="AF3645" s="37">
        <f t="shared" si="932"/>
        <v>2.2751106744227525</v>
      </c>
      <c r="AG3645" s="37">
        <f t="shared" si="943"/>
        <v>0.10061605363555691</v>
      </c>
      <c r="AH3645" s="37">
        <f t="shared" si="933"/>
        <v>0.6632975727180036</v>
      </c>
      <c r="AI3645">
        <f>AF3645*EXP(Info!$B$6*H3645*1000)</f>
        <v>2.733108992907781</v>
      </c>
      <c r="AJ3645">
        <f>2*SQRT((EXP(Info!$B$6*H3645)*AG3645)^2+(Info!$B$6*H3645*0.01*AI3645)^2)</f>
        <v>0.20126901910527123</v>
      </c>
      <c r="AK3645">
        <f t="shared" si="934"/>
        <v>0.4600762000000001</v>
      </c>
      <c r="AL3645">
        <f t="shared" si="935"/>
        <v>0.20585611311734806</v>
      </c>
      <c r="AM3645"/>
      <c r="AN3645"/>
      <c r="AO3645">
        <f t="shared" si="936"/>
        <v>11.544959987106587</v>
      </c>
      <c r="AP3645">
        <f t="shared" si="937"/>
        <v>0.60357142857142854</v>
      </c>
      <c r="AQ3645">
        <f t="shared" si="939"/>
        <v>2</v>
      </c>
      <c r="AR3645">
        <v>1</v>
      </c>
      <c r="AS3645">
        <v>1</v>
      </c>
      <c r="AT3645">
        <v>0</v>
      </c>
      <c r="AU3645">
        <v>0</v>
      </c>
      <c r="AV3645">
        <v>0</v>
      </c>
      <c r="AW3645">
        <v>0</v>
      </c>
      <c r="AX3645">
        <v>0</v>
      </c>
    </row>
    <row r="3646" spans="1:52">
      <c r="A3646" s="13" t="s">
        <v>106</v>
      </c>
      <c r="B3646" s="13" t="s">
        <v>220</v>
      </c>
      <c r="D3646" s="14">
        <v>-12.547000000000001</v>
      </c>
      <c r="E3646" s="14">
        <v>46.396999999999998</v>
      </c>
      <c r="F3646" s="14">
        <v>3849</v>
      </c>
      <c r="G3646" s="16">
        <v>75.5</v>
      </c>
      <c r="H3646">
        <v>21.43</v>
      </c>
      <c r="J3646">
        <f>(F3646*100*Info!$B$11)/AI3646</f>
        <v>2.9923536089137257</v>
      </c>
      <c r="K3646">
        <f>2*((F3646*100*Info!$B$11)/AI3646^2)*(AJ3646/2)</f>
        <v>0.21147376965000789</v>
      </c>
      <c r="L3646">
        <f t="shared" si="940"/>
        <v>0.95180411214953431</v>
      </c>
      <c r="M3646">
        <f t="shared" si="941"/>
        <v>30.475038828674542</v>
      </c>
      <c r="N3646">
        <f t="shared" si="938"/>
        <v>2.5456707440791546</v>
      </c>
      <c r="O3646" s="23">
        <v>3.39</v>
      </c>
      <c r="P3646" s="23">
        <v>0.11</v>
      </c>
      <c r="S3646" s="23">
        <v>4.1100000000000003</v>
      </c>
      <c r="T3646" s="23">
        <v>0.18</v>
      </c>
      <c r="U3646" s="23">
        <v>2.4700000000000002</v>
      </c>
      <c r="V3646" s="23">
        <v>0.11</v>
      </c>
      <c r="W3646" s="37">
        <f>U3646*Info!$B$2</f>
        <v>1.1856</v>
      </c>
      <c r="X3646" s="37">
        <f>W3646*SQRT((0.5*V3646/U3646)^2+Info!$B$3^2)</f>
        <v>6.4892822407412676E-2</v>
      </c>
      <c r="Y3646" s="28">
        <f>W3646*Info!$D$2</f>
        <v>0.96033600000000008</v>
      </c>
      <c r="Z3646" s="28">
        <f>Y3646*SQRT(Info!$D$3^2+(X3646/W3646)^2)</f>
        <v>7.1193409951202657E-2</v>
      </c>
      <c r="AA3646" s="37">
        <f t="shared" si="930"/>
        <v>2.2044000000000001</v>
      </c>
      <c r="AB3646" s="37">
        <f t="shared" si="931"/>
        <v>8.5065142097101101E-2</v>
      </c>
      <c r="AC3646" s="37">
        <f>(1-EXP(-Info!$B$6*H3646*1000))+(Info!$B$6/(Info!$B$6-Info!$B$7))*(EXP(-Info!$B$7*H3646*1000)-EXP(-Info!$B$6*H3646*1000))*(Info!$B$9-1)</f>
        <v>0.20380971350710136</v>
      </c>
      <c r="AD3646" s="37">
        <f>SQRT((Info!$B$6*EXP(-Info!$B$6*H3646*1000)+(Info!$B$6/(Info!$B$6+Info!$B$7))*(Info!$B$9-1)*(-Info!$B$7*EXP(-Info!$B$7*H3646*1000)+Info!$B$6*EXP(-Info!$B$6*H3646*1000)))^2*(0.01*H3646*1000)^2)</f>
        <v>1.731957007979541E-3</v>
      </c>
      <c r="AE3646" s="37">
        <f t="shared" si="942"/>
        <v>1.7752511744741257E-2</v>
      </c>
      <c r="AF3646" s="37">
        <f t="shared" si="932"/>
        <v>2.7003858675449464</v>
      </c>
      <c r="AG3646" s="37">
        <f t="shared" si="943"/>
        <v>0.11611913405518996</v>
      </c>
      <c r="AH3646" s="37">
        <f t="shared" si="933"/>
        <v>0.65702819161677517</v>
      </c>
      <c r="AI3646">
        <f>AF3646*EXP(Info!$B$6*H3646*1000)</f>
        <v>3.286817122667606</v>
      </c>
      <c r="AJ3646">
        <f>2*SQRT((EXP(Info!$B$6*H3646)*AG3646)^2+(Info!$B$6*H3646*0.01*AI3646)^2)</f>
        <v>0.23228391357565359</v>
      </c>
      <c r="AK3646">
        <f t="shared" si="934"/>
        <v>2.9311906800000003</v>
      </c>
      <c r="AL3646">
        <f t="shared" si="935"/>
        <v>0.22622223889303067</v>
      </c>
      <c r="AM3646"/>
      <c r="AN3646"/>
      <c r="AO3646">
        <f t="shared" si="936"/>
        <v>10.184303988626169</v>
      </c>
      <c r="AP3646">
        <f t="shared" si="937"/>
        <v>1.3724696356275303</v>
      </c>
      <c r="AQ3646">
        <f t="shared" si="939"/>
        <v>2</v>
      </c>
      <c r="AR3646">
        <v>1</v>
      </c>
      <c r="AS3646">
        <v>1</v>
      </c>
      <c r="AT3646">
        <v>0</v>
      </c>
      <c r="AU3646">
        <v>0</v>
      </c>
      <c r="AV3646">
        <v>0</v>
      </c>
      <c r="AW3646">
        <v>0</v>
      </c>
      <c r="AX3646">
        <v>0</v>
      </c>
    </row>
    <row r="3647" spans="1:52">
      <c r="A3647" s="13" t="s">
        <v>106</v>
      </c>
      <c r="B3647" s="13" t="s">
        <v>220</v>
      </c>
      <c r="D3647" s="14">
        <v>-12.547000000000001</v>
      </c>
      <c r="E3647" s="14">
        <v>46.396999999999998</v>
      </c>
      <c r="F3647" s="14">
        <v>3849</v>
      </c>
      <c r="G3647" s="16">
        <v>80.5</v>
      </c>
      <c r="H3647">
        <v>22.5</v>
      </c>
      <c r="J3647">
        <f>(F3647*100*Info!$B$11)/AI3647</f>
        <v>2.9596458464961786</v>
      </c>
      <c r="K3647">
        <f>2*((F3647*100*Info!$B$11)/AI3647^2)*(AJ3647/2)</f>
        <v>0.19388579703220943</v>
      </c>
      <c r="L3647">
        <f t="shared" si="940"/>
        <v>1.040433644859815</v>
      </c>
      <c r="M3647">
        <f t="shared" si="941"/>
        <v>32.948671736537278</v>
      </c>
      <c r="N3647">
        <f t="shared" si="938"/>
        <v>2.5418232235285805</v>
      </c>
      <c r="O3647" s="23">
        <v>1.75</v>
      </c>
      <c r="P3647" s="23">
        <v>0.05</v>
      </c>
      <c r="S3647" s="23">
        <v>3.85</v>
      </c>
      <c r="T3647" s="23">
        <v>0.15</v>
      </c>
      <c r="U3647" s="23">
        <v>2.7</v>
      </c>
      <c r="V3647" s="23">
        <v>0.11</v>
      </c>
      <c r="W3647" s="37">
        <f>U3647*Info!$B$2</f>
        <v>1.296</v>
      </c>
      <c r="X3647" s="37">
        <f>W3647*SQRT((0.5*V3647/U3647)^2+Info!$B$3^2)</f>
        <v>6.9971422738143621E-2</v>
      </c>
      <c r="Y3647" s="28">
        <f>W3647*Info!$D$2</f>
        <v>1.04976</v>
      </c>
      <c r="Z3647" s="28">
        <f>Y3647*SQRT(Info!$D$3^2+(X3647/W3647)^2)</f>
        <v>7.7248014498755901E-2</v>
      </c>
      <c r="AA3647" s="37">
        <f t="shared" si="930"/>
        <v>0.45399999999999996</v>
      </c>
      <c r="AB3647" s="37">
        <f t="shared" si="931"/>
        <v>7.4303431953039706E-2</v>
      </c>
      <c r="AC3647" s="37">
        <f>(1-EXP(-Info!$B$6*H3647*1000))+(Info!$B$6/(Info!$B$6-Info!$B$7))*(EXP(-Info!$B$7*H3647*1000)-EXP(-Info!$B$6*H3647*1000))*(Info!$B$9-1)</f>
        <v>0.21293139196899208</v>
      </c>
      <c r="AD3647" s="37">
        <f>SQRT((Info!$B$6*EXP(-Info!$B$6*H3647*1000)+(Info!$B$6/(Info!$B$6+Info!$B$7))*(Info!$B$9-1)*(-Info!$B$7*EXP(-Info!$B$7*H3647*1000)+Info!$B$6*EXP(-Info!$B$6*H3647*1000)))^2*(0.01*H3647*1000)^2)</f>
        <v>1.8002246648327271E-3</v>
      </c>
      <c r="AE3647" s="37">
        <f t="shared" si="942"/>
        <v>1.5842629048212153E-2</v>
      </c>
      <c r="AF3647" s="37">
        <f t="shared" si="932"/>
        <v>2.7035691480460775</v>
      </c>
      <c r="AG3647" s="37">
        <f t="shared" si="943"/>
        <v>0.10882667246203596</v>
      </c>
      <c r="AH3647" s="37">
        <f t="shared" si="933"/>
        <v>0.70222575273924093</v>
      </c>
      <c r="AI3647">
        <f>AF3647*EXP(Info!$B$6*H3647*1000)</f>
        <v>3.3231405340262352</v>
      </c>
      <c r="AJ3647">
        <f>2*SQRT((EXP(Info!$B$6*H3647)*AG3647)^2+(Info!$B$6*H3647*0.01*AI3647)^2)</f>
        <v>0.21769826003083934</v>
      </c>
      <c r="AK3647">
        <f t="shared" si="934"/>
        <v>0.60368379999999999</v>
      </c>
      <c r="AL3647">
        <f t="shared" si="935"/>
        <v>0.19760254693591378</v>
      </c>
      <c r="AM3647"/>
      <c r="AN3647"/>
      <c r="AO3647">
        <f t="shared" si="936"/>
        <v>11.132639987567067</v>
      </c>
      <c r="AP3647">
        <f t="shared" si="937"/>
        <v>0.64814814814814814</v>
      </c>
      <c r="AQ3647">
        <f t="shared" si="939"/>
        <v>2</v>
      </c>
      <c r="AR3647">
        <v>1</v>
      </c>
      <c r="AS3647">
        <v>1</v>
      </c>
      <c r="AT3647">
        <v>0</v>
      </c>
      <c r="AU3647">
        <v>0</v>
      </c>
      <c r="AV3647">
        <v>0</v>
      </c>
      <c r="AW3647">
        <v>0</v>
      </c>
      <c r="AX3647">
        <v>0</v>
      </c>
      <c r="AZ3647"/>
    </row>
    <row r="3648" spans="1:52">
      <c r="A3648" s="13" t="s">
        <v>106</v>
      </c>
      <c r="B3648" s="13" t="s">
        <v>220</v>
      </c>
      <c r="D3648" s="14">
        <v>-12.547000000000001</v>
      </c>
      <c r="E3648" s="14">
        <v>46.396999999999998</v>
      </c>
      <c r="F3648" s="14">
        <v>3849</v>
      </c>
      <c r="G3648" s="16">
        <v>80.5</v>
      </c>
      <c r="H3648">
        <v>24.11</v>
      </c>
      <c r="J3648">
        <f>(F3648*100*Info!$B$11)/AI3648</f>
        <v>2.7119973688898567</v>
      </c>
      <c r="K3648">
        <f>2*((F3648*100*Info!$B$11)/AI3648^2)*(AJ3648/2)</f>
        <v>0.14681895766453798</v>
      </c>
      <c r="L3648">
        <f t="shared" si="940"/>
        <v>0.97107140186916074</v>
      </c>
      <c r="M3648">
        <f t="shared" si="941"/>
        <v>28.178911029544825</v>
      </c>
      <c r="N3648">
        <f t="shared" si="938"/>
        <v>1.8275728690655657</v>
      </c>
      <c r="O3648" s="23">
        <v>2.68</v>
      </c>
      <c r="P3648" s="23">
        <v>0.08</v>
      </c>
      <c r="S3648" s="23">
        <v>4.22</v>
      </c>
      <c r="T3648" s="23">
        <v>0.13</v>
      </c>
      <c r="U3648" s="23">
        <v>2.52</v>
      </c>
      <c r="V3648" s="23">
        <v>0.09</v>
      </c>
      <c r="W3648" s="37">
        <f>U3648*Info!$B$2</f>
        <v>1.2096</v>
      </c>
      <c r="X3648" s="37">
        <f>W3648*SQRT((0.5*V3648/U3648)^2+Info!$B$3^2)</f>
        <v>6.422141698841595E-2</v>
      </c>
      <c r="Y3648" s="28">
        <f>W3648*Info!$D$2</f>
        <v>0.97977600000000009</v>
      </c>
      <c r="Z3648" s="28">
        <f>Y3648*SQRT(Info!$D$3^2+(X3648/W3648)^2)</f>
        <v>7.1455686036032168E-2</v>
      </c>
      <c r="AA3648" s="37">
        <f t="shared" si="930"/>
        <v>1.4704000000000002</v>
      </c>
      <c r="AB3648" s="37">
        <f t="shared" si="931"/>
        <v>7.5659701294678666E-2</v>
      </c>
      <c r="AC3648" s="37">
        <f>(1-EXP(-Info!$B$6*H3648*1000))+(Info!$B$6/(Info!$B$6-Info!$B$7))*(EXP(-Info!$B$7*H3648*1000)-EXP(-Info!$B$6*H3648*1000))*(Info!$B$9-1)</f>
        <v>0.22648133527765971</v>
      </c>
      <c r="AD3648" s="37">
        <f>SQRT((Info!$B$6*EXP(-Info!$B$6*H3648*1000)+(Info!$B$6/(Info!$B$6+Info!$B$7))*(Info!$B$9-1)*(-Info!$B$7*EXP(-Info!$B$7*H3648*1000)+Info!$B$6*EXP(-Info!$B$6*H3648*1000)))^2*(0.01*H3648*1000)^2)</f>
        <v>1.9000428640814956E-3</v>
      </c>
      <c r="AE3648" s="37">
        <f t="shared" si="942"/>
        <v>1.7361772838551007E-2</v>
      </c>
      <c r="AF3648" s="37">
        <f t="shared" si="932"/>
        <v>2.9072058446077289</v>
      </c>
      <c r="AG3648" s="37">
        <f t="shared" si="943"/>
        <v>9.8144517029620404E-2</v>
      </c>
      <c r="AH3648" s="37">
        <f t="shared" si="933"/>
        <v>0.68891133758476997</v>
      </c>
      <c r="AI3648">
        <f>AF3648*EXP(Info!$B$6*H3648*1000)</f>
        <v>3.6265960991252291</v>
      </c>
      <c r="AJ3648">
        <f>2*SQRT((EXP(Info!$B$6*H3648)*AG3648)^2+(Info!$B$6*H3648*0.01*AI3648)^2)</f>
        <v>0.19633243942334749</v>
      </c>
      <c r="AK3648">
        <f t="shared" si="934"/>
        <v>1.9551908800000002</v>
      </c>
      <c r="AL3648">
        <f t="shared" si="935"/>
        <v>0.20120940962306844</v>
      </c>
      <c r="AM3648"/>
      <c r="AN3648"/>
      <c r="AO3648">
        <f t="shared" si="936"/>
        <v>10.390463988395929</v>
      </c>
      <c r="AP3648">
        <f t="shared" si="937"/>
        <v>1.0634920634920635</v>
      </c>
      <c r="AQ3648">
        <f t="shared" si="939"/>
        <v>2</v>
      </c>
      <c r="AR3648">
        <v>1</v>
      </c>
      <c r="AS3648">
        <v>1</v>
      </c>
      <c r="AT3648">
        <v>0</v>
      </c>
      <c r="AU3648">
        <v>0</v>
      </c>
      <c r="AV3648">
        <v>0</v>
      </c>
      <c r="AW3648">
        <v>0</v>
      </c>
      <c r="AX3648">
        <v>0</v>
      </c>
      <c r="AZ3648"/>
    </row>
    <row r="3649" spans="1:52">
      <c r="A3649" s="13" t="s">
        <v>106</v>
      </c>
      <c r="B3649" s="13" t="s">
        <v>220</v>
      </c>
      <c r="D3649" s="14">
        <v>-12.547000000000001</v>
      </c>
      <c r="E3649" s="14">
        <v>46.396999999999998</v>
      </c>
      <c r="F3649" s="14">
        <v>3849</v>
      </c>
      <c r="G3649" s="16">
        <v>85.5</v>
      </c>
      <c r="H3649">
        <v>25</v>
      </c>
      <c r="J3649">
        <f>(F3649*100*Info!$B$11)/AI3649</f>
        <v>2.254890689574522</v>
      </c>
      <c r="K3649">
        <f>2*((F3649*100*Info!$B$11)/AI3649^2)*(AJ3649/2)</f>
        <v>0.13943845480856548</v>
      </c>
      <c r="L3649">
        <f t="shared" si="940"/>
        <v>0.99419214953271207</v>
      </c>
      <c r="M3649">
        <f t="shared" si="941"/>
        <v>23.987202451434509</v>
      </c>
      <c r="N3649">
        <f t="shared" si="938"/>
        <v>1.9734488216032329</v>
      </c>
      <c r="O3649" s="23">
        <v>1.96</v>
      </c>
      <c r="P3649" s="23">
        <v>0.05</v>
      </c>
      <c r="S3649" s="23">
        <v>4.6399999999999997</v>
      </c>
      <c r="T3649" s="23">
        <v>0.22</v>
      </c>
      <c r="U3649" s="23">
        <v>2.58</v>
      </c>
      <c r="V3649" s="23">
        <v>0.14000000000000001</v>
      </c>
      <c r="W3649" s="37">
        <f>U3649*Info!$B$2</f>
        <v>1.2383999999999999</v>
      </c>
      <c r="X3649" s="37">
        <f>W3649*SQRT((0.5*V3649/U3649)^2+Info!$B$3^2)</f>
        <v>7.0448892113361167E-2</v>
      </c>
      <c r="Y3649" s="28">
        <f>W3649*Info!$D$2</f>
        <v>1.003104</v>
      </c>
      <c r="Z3649" s="28">
        <f>Y3649*SQRT(Info!$D$3^2+(X3649/W3649)^2)</f>
        <v>7.597235569652952E-2</v>
      </c>
      <c r="AA3649" s="37">
        <f t="shared" si="930"/>
        <v>0.72160000000000002</v>
      </c>
      <c r="AB3649" s="37">
        <f t="shared" si="931"/>
        <v>7.4753236719221738E-2</v>
      </c>
      <c r="AC3649" s="37">
        <f>(1-EXP(-Info!$B$6*H3649*1000))+(Info!$B$6/(Info!$B$6-Info!$B$7))*(EXP(-Info!$B$7*H3649*1000)-EXP(-Info!$B$6*H3649*1000))*(Info!$B$9-1)</f>
        <v>0.2338823261591714</v>
      </c>
      <c r="AD3649" s="37">
        <f>SQRT((Info!$B$6*EXP(-Info!$B$6*H3649*1000)+(Info!$B$6/(Info!$B$6+Info!$B$7))*(Info!$B$9-1)*(-Info!$B$7*EXP(-Info!$B$7*H3649*1000)+Info!$B$6*EXP(-Info!$B$6*H3649*1000)))^2*(0.01*H3649*1000)^2)</f>
        <v>1.9537507279915934E-3</v>
      </c>
      <c r="AE3649" s="37">
        <f t="shared" si="942"/>
        <v>1.7540211389468728E-2</v>
      </c>
      <c r="AF3649" s="37">
        <f t="shared" si="932"/>
        <v>3.4681265134435417</v>
      </c>
      <c r="AG3649" s="37">
        <f t="shared" si="943"/>
        <v>0.13483121984787963</v>
      </c>
      <c r="AH3649" s="37">
        <f t="shared" si="933"/>
        <v>0.7474410589317978</v>
      </c>
      <c r="AI3649">
        <f>AF3649*EXP(Info!$B$6*H3649*1000)</f>
        <v>4.3617720026639857</v>
      </c>
      <c r="AJ3649">
        <f>2*SQRT((EXP(Info!$B$6*H3649)*AG3649)^2+(Info!$B$6*H3649*0.01*AI3649)^2)</f>
        <v>0.26972427137631672</v>
      </c>
      <c r="AK3649">
        <f t="shared" si="934"/>
        <v>0.95951152000000006</v>
      </c>
      <c r="AL3649">
        <f t="shared" si="935"/>
        <v>0.19879875773109829</v>
      </c>
      <c r="AM3649"/>
      <c r="AN3649"/>
      <c r="AO3649">
        <f t="shared" si="936"/>
        <v>10.637855988119643</v>
      </c>
      <c r="AP3649">
        <f t="shared" si="937"/>
        <v>0.75968992248062017</v>
      </c>
      <c r="AQ3649">
        <f t="shared" si="939"/>
        <v>2</v>
      </c>
      <c r="AR3649">
        <v>1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</row>
    <row r="3650" spans="1:52">
      <c r="A3650" s="13" t="s">
        <v>106</v>
      </c>
      <c r="B3650" s="13" t="s">
        <v>220</v>
      </c>
      <c r="D3650" s="14">
        <v>-12.547000000000001</v>
      </c>
      <c r="E3650" s="14">
        <v>46.396999999999998</v>
      </c>
      <c r="F3650" s="14">
        <v>3849</v>
      </c>
      <c r="G3650" s="16">
        <v>88.5</v>
      </c>
      <c r="H3650">
        <v>25.89</v>
      </c>
      <c r="J3650">
        <f>(F3650*100*Info!$B$11)/AI3650</f>
        <v>3.1195582893964917</v>
      </c>
      <c r="K3650">
        <f>2*((F3650*100*Info!$B$11)/AI3650^2)*(AJ3650/2)</f>
        <v>0.17961498916792354</v>
      </c>
      <c r="L3650">
        <f t="shared" si="940"/>
        <v>0.95180411214953431</v>
      </c>
      <c r="M3650">
        <f t="shared" si="941"/>
        <v>31.7705299649339</v>
      </c>
      <c r="N3650">
        <f t="shared" si="938"/>
        <v>2.0988140115443614</v>
      </c>
      <c r="O3650" s="23">
        <v>2.94</v>
      </c>
      <c r="P3650" s="23">
        <v>0.09</v>
      </c>
      <c r="S3650" s="23">
        <v>3.87</v>
      </c>
      <c r="T3650" s="23">
        <v>0.11</v>
      </c>
      <c r="U3650" s="23">
        <v>2.4700000000000002</v>
      </c>
      <c r="V3650" s="23">
        <v>0.08</v>
      </c>
      <c r="W3650" s="37">
        <f>U3650*Info!$B$2</f>
        <v>1.1856</v>
      </c>
      <c r="X3650" s="37">
        <f>W3650*SQRT((0.5*V3650/U3650)^2+Info!$B$3^2)</f>
        <v>6.23117837972883E-2</v>
      </c>
      <c r="Y3650" s="28">
        <f>W3650*Info!$D$2</f>
        <v>0.96033600000000008</v>
      </c>
      <c r="Z3650" s="28">
        <f>Y3650*SQRT(Info!$D$3^2+(X3650/W3650)^2)</f>
        <v>6.9664128993909072E-2</v>
      </c>
      <c r="AA3650" s="37">
        <f t="shared" si="930"/>
        <v>1.7544</v>
      </c>
      <c r="AB3650" s="37">
        <f t="shared" si="931"/>
        <v>7.6861943769332308E-2</v>
      </c>
      <c r="AC3650" s="37">
        <f>(1-EXP(-Info!$B$6*H3650*1000))+(Info!$B$6/(Info!$B$6-Info!$B$7))*(EXP(-Info!$B$7*H3650*1000)-EXP(-Info!$B$6*H3650*1000))*(Info!$B$9-1)</f>
        <v>0.24122036464306323</v>
      </c>
      <c r="AD3650" s="37">
        <f>SQRT((Info!$B$6*EXP(-Info!$B$6*H3650*1000)+(Info!$B$6/(Info!$B$6+Info!$B$7))*(Info!$B$9-1)*(-Info!$B$7*EXP(-Info!$B$7*H3650*1000)+Info!$B$6*EXP(-Info!$B$6*H3650*1000)))^2*(0.01*H3650*1000)^2)</f>
        <v>2.0064281259774431E-3</v>
      </c>
      <c r="AE3650" s="37">
        <f t="shared" si="942"/>
        <v>1.8871863850359598E-2</v>
      </c>
      <c r="AF3650" s="37">
        <f t="shared" si="932"/>
        <v>2.4864669922702101</v>
      </c>
      <c r="AG3650" s="37">
        <f t="shared" si="943"/>
        <v>9.0742702812217968E-2</v>
      </c>
      <c r="AH3650" s="37">
        <f t="shared" si="933"/>
        <v>0.64249793081917572</v>
      </c>
      <c r="AI3650">
        <f>AF3650*EXP(Info!$B$6*H3650*1000)</f>
        <v>3.1527922117321858</v>
      </c>
      <c r="AJ3650">
        <f>2*SQRT((EXP(Info!$B$6*H3650)*AG3650)^2+(Info!$B$6*H3650*0.01*AI3650)^2)</f>
        <v>0.18152850064825821</v>
      </c>
      <c r="AK3650">
        <f t="shared" si="934"/>
        <v>2.33282568</v>
      </c>
      <c r="AL3650">
        <f t="shared" si="935"/>
        <v>0.20440665326016233</v>
      </c>
      <c r="AM3650"/>
      <c r="AN3650"/>
      <c r="AO3650">
        <f t="shared" si="936"/>
        <v>10.184303988626169</v>
      </c>
      <c r="AP3650">
        <f t="shared" si="937"/>
        <v>1.1902834008097165</v>
      </c>
      <c r="AQ3650">
        <f t="shared" si="939"/>
        <v>2</v>
      </c>
      <c r="AR3650">
        <v>1</v>
      </c>
      <c r="AS3650">
        <v>1</v>
      </c>
      <c r="AT3650">
        <v>0</v>
      </c>
      <c r="AU3650">
        <v>0</v>
      </c>
      <c r="AV3650">
        <v>0</v>
      </c>
      <c r="AW3650">
        <v>0</v>
      </c>
      <c r="AX3650">
        <v>0</v>
      </c>
    </row>
    <row r="3651" spans="1:52">
      <c r="A3651" s="13" t="s">
        <v>106</v>
      </c>
      <c r="B3651" s="13" t="s">
        <v>220</v>
      </c>
      <c r="D3651" s="14">
        <v>-12.547000000000001</v>
      </c>
      <c r="E3651" s="14">
        <v>46.396999999999998</v>
      </c>
      <c r="F3651" s="14">
        <v>3849</v>
      </c>
      <c r="G3651" s="16">
        <v>89.5</v>
      </c>
      <c r="H3651">
        <v>26.81</v>
      </c>
      <c r="J3651">
        <f>(F3651*100*Info!$B$11)/AI3651</f>
        <v>3.0601215636321144</v>
      </c>
      <c r="K3651">
        <f>2*((F3651*100*Info!$B$11)/AI3651^2)*(AJ3651/2)</f>
        <v>0.18963378866465083</v>
      </c>
      <c r="L3651">
        <f t="shared" si="940"/>
        <v>0.92097644859813255</v>
      </c>
      <c r="M3651">
        <f t="shared" si="941"/>
        <v>30.155808822491416</v>
      </c>
      <c r="N3651">
        <f t="shared" si="938"/>
        <v>2.2548141272842464</v>
      </c>
      <c r="O3651" s="23">
        <v>1.86</v>
      </c>
      <c r="P3651" s="23">
        <v>7.0000000000000007E-2</v>
      </c>
      <c r="S3651" s="23">
        <v>3.62</v>
      </c>
      <c r="T3651" s="23">
        <v>0.14000000000000001</v>
      </c>
      <c r="U3651" s="23">
        <v>2.39</v>
      </c>
      <c r="V3651" s="23">
        <v>0.1</v>
      </c>
      <c r="W3651" s="37">
        <f>U3651*Info!$B$2</f>
        <v>1.1472</v>
      </c>
      <c r="X3651" s="37">
        <f>W3651*SQRT((0.5*V3651/U3651)^2+Info!$B$3^2)</f>
        <v>6.2178530056603953E-2</v>
      </c>
      <c r="Y3651" s="28">
        <f>W3651*Info!$D$2</f>
        <v>0.92923200000000006</v>
      </c>
      <c r="Z3651" s="28">
        <f>Y3651*SQRT(Info!$D$3^2+(X3651/W3651)^2)</f>
        <v>6.8522070525634304E-2</v>
      </c>
      <c r="AA3651" s="37">
        <f t="shared" si="930"/>
        <v>0.7128000000000001</v>
      </c>
      <c r="AB3651" s="37">
        <f t="shared" si="931"/>
        <v>7.1352432334153837E-2</v>
      </c>
      <c r="AC3651" s="37">
        <f>(1-EXP(-Info!$B$6*H3651*1000))+(Info!$B$6/(Info!$B$6-Info!$B$7))*(EXP(-Info!$B$7*H3651*1000)-EXP(-Info!$B$6*H3651*1000))*(Info!$B$9-1)</f>
        <v>0.24874013292043096</v>
      </c>
      <c r="AD3651" s="37">
        <f>SQRT((Info!$B$6*EXP(-Info!$B$6*H3651*1000)+(Info!$B$6/(Info!$B$6+Info!$B$7))*(Info!$B$9-1)*(-Info!$B$7*EXP(-Info!$B$7*H3651*1000)+Info!$B$6*EXP(-Info!$B$6*H3651*1000)))^2*(0.01*H3651*1000)^2)</f>
        <v>2.0598120430798429E-3</v>
      </c>
      <c r="AE3651" s="37">
        <f t="shared" si="942"/>
        <v>1.7808840324343801E-2</v>
      </c>
      <c r="AF3651" s="37">
        <f t="shared" si="932"/>
        <v>2.5134660332543168</v>
      </c>
      <c r="AG3651" s="37">
        <f t="shared" si="943"/>
        <v>9.9561181907498339E-2</v>
      </c>
      <c r="AH3651" s="37">
        <f t="shared" si="933"/>
        <v>0.69432763349566762</v>
      </c>
      <c r="AI3651">
        <f>AF3651*EXP(Info!$B$6*H3651*1000)</f>
        <v>3.2140288790292759</v>
      </c>
      <c r="AJ3651">
        <f>2*SQRT((EXP(Info!$B$6*H3651)*AG3651)^2+(Info!$B$6*H3651*0.01*AI3651)^2)</f>
        <v>0.1991713271954168</v>
      </c>
      <c r="AK3651">
        <f t="shared" si="934"/>
        <v>0.94781016000000007</v>
      </c>
      <c r="AL3651">
        <f t="shared" si="935"/>
        <v>0.1897546585494487</v>
      </c>
      <c r="AM3651"/>
      <c r="AN3651"/>
      <c r="AO3651">
        <f t="shared" si="936"/>
        <v>9.8544479889945524</v>
      </c>
      <c r="AP3651">
        <f t="shared" si="937"/>
        <v>0.77824267782426781</v>
      </c>
      <c r="AQ3651">
        <f t="shared" si="939"/>
        <v>2</v>
      </c>
      <c r="AR3651">
        <v>1</v>
      </c>
      <c r="AS3651">
        <v>1</v>
      </c>
      <c r="AT3651">
        <v>0</v>
      </c>
      <c r="AU3651">
        <v>0</v>
      </c>
      <c r="AV3651">
        <v>0</v>
      </c>
      <c r="AW3651">
        <v>0</v>
      </c>
      <c r="AX3651">
        <v>0</v>
      </c>
    </row>
    <row r="3652" spans="1:52">
      <c r="A3652" s="13" t="s">
        <v>106</v>
      </c>
      <c r="B3652" s="13" t="s">
        <v>220</v>
      </c>
      <c r="D3652" s="14">
        <v>-12.547000000000001</v>
      </c>
      <c r="E3652" s="14">
        <v>46.396999999999998</v>
      </c>
      <c r="F3652" s="14">
        <v>3849</v>
      </c>
      <c r="G3652" s="16">
        <v>92.5</v>
      </c>
      <c r="H3652">
        <v>27.14</v>
      </c>
      <c r="J3652">
        <f>(F3652*100*Info!$B$11)/AI3652</f>
        <v>2.82242481328232</v>
      </c>
      <c r="K3652">
        <f>2*((F3652*100*Info!$B$11)/AI3652^2)*(AJ3652/2)</f>
        <v>0.11728414426119599</v>
      </c>
      <c r="L3652">
        <f t="shared" si="940"/>
        <v>0.80922616822430049</v>
      </c>
      <c r="M3652">
        <f t="shared" si="941"/>
        <v>24.438586179263933</v>
      </c>
      <c r="N3652">
        <f t="shared" si="938"/>
        <v>1.1704171504651808</v>
      </c>
      <c r="O3652" s="23">
        <v>1.79</v>
      </c>
      <c r="P3652" s="23">
        <v>0.05</v>
      </c>
      <c r="S3652" s="23">
        <v>3.73</v>
      </c>
      <c r="T3652" s="23">
        <v>0.08</v>
      </c>
      <c r="U3652" s="23">
        <v>2.1</v>
      </c>
      <c r="V3652" s="23">
        <v>0.05</v>
      </c>
      <c r="W3652" s="37">
        <f>U3652*Info!$B$2</f>
        <v>1.008</v>
      </c>
      <c r="X3652" s="37">
        <f>W3652*SQRT((0.5*V3652/U3652)^2+Info!$B$3^2)</f>
        <v>5.1808879547814969E-2</v>
      </c>
      <c r="Y3652" s="28">
        <f>W3652*Info!$D$2</f>
        <v>0.81648000000000009</v>
      </c>
      <c r="Z3652" s="28">
        <f>Y3652*SQRT(Info!$D$3^2+(X3652/W3652)^2)</f>
        <v>5.8546360706708329E-2</v>
      </c>
      <c r="AA3652" s="37">
        <f t="shared" si="930"/>
        <v>0.78200000000000003</v>
      </c>
      <c r="AB3652" s="37">
        <f t="shared" si="931"/>
        <v>5.7525298782361838E-2</v>
      </c>
      <c r="AC3652" s="37">
        <f>(1-EXP(-Info!$B$6*H3652*1000))+(Info!$B$6/(Info!$B$6-Info!$B$7))*(EXP(-Info!$B$7*H3652*1000)-EXP(-Info!$B$6*H3652*1000))*(Info!$B$9-1)</f>
        <v>0.25142129339223007</v>
      </c>
      <c r="AD3652" s="37">
        <f>SQRT((Info!$B$6*EXP(-Info!$B$6*H3652*1000)+(Info!$B$6/(Info!$B$6+Info!$B$7))*(Info!$B$9-1)*(-Info!$B$7*EXP(-Info!$B$7*H3652*1000)+Info!$B$6*EXP(-Info!$B$6*H3652*1000)))^2*(0.01*H3652*1000)^2)</f>
        <v>2.0786985095443788E-3</v>
      </c>
      <c r="AE3652" s="37">
        <f t="shared" si="942"/>
        <v>1.4554147722488597E-2</v>
      </c>
      <c r="AF3652" s="37">
        <f t="shared" si="932"/>
        <v>2.7169085485672761</v>
      </c>
      <c r="AG3652" s="37">
        <f t="shared" si="943"/>
        <v>7.2384387597934557E-2</v>
      </c>
      <c r="AH3652" s="37">
        <f t="shared" si="933"/>
        <v>0.72839371275262099</v>
      </c>
      <c r="AI3652">
        <f>AF3652*EXP(Info!$B$6*H3652*1000)</f>
        <v>3.4847054322116455</v>
      </c>
      <c r="AJ3652">
        <f>2*SQRT((EXP(Info!$B$6*H3652)*AG3652)^2+(Info!$B$6*H3652*0.01*AI3652)^2)</f>
        <v>0.14480481205236723</v>
      </c>
      <c r="AK3652">
        <f t="shared" si="934"/>
        <v>1.0398254</v>
      </c>
      <c r="AL3652">
        <f t="shared" si="935"/>
        <v>0.15298277958181306</v>
      </c>
      <c r="AM3652"/>
      <c r="AN3652"/>
      <c r="AO3652">
        <f t="shared" si="936"/>
        <v>8.6587199903299421</v>
      </c>
      <c r="AP3652">
        <f t="shared" si="937"/>
        <v>0.85238095238095235</v>
      </c>
      <c r="AQ3652">
        <f t="shared" si="939"/>
        <v>2</v>
      </c>
      <c r="AR3652">
        <v>1</v>
      </c>
      <c r="AS3652">
        <v>1</v>
      </c>
      <c r="AT3652">
        <v>0</v>
      </c>
      <c r="AU3652">
        <v>0</v>
      </c>
      <c r="AV3652">
        <v>0</v>
      </c>
      <c r="AW3652">
        <v>0</v>
      </c>
      <c r="AX3652">
        <v>0</v>
      </c>
    </row>
    <row r="3653" spans="1:52">
      <c r="A3653" s="13" t="s">
        <v>106</v>
      </c>
      <c r="B3653" s="13" t="s">
        <v>220</v>
      </c>
      <c r="D3653" s="14">
        <v>-12.547000000000001</v>
      </c>
      <c r="E3653" s="14">
        <v>46.396999999999998</v>
      </c>
      <c r="F3653" s="14">
        <v>3849</v>
      </c>
      <c r="G3653" s="16">
        <v>93.5</v>
      </c>
      <c r="H3653">
        <v>27.32</v>
      </c>
      <c r="J3653">
        <f>(F3653*100*Info!$B$11)/AI3653</f>
        <v>3.521407884250674</v>
      </c>
      <c r="K3653">
        <f>2*((F3653*100*Info!$B$11)/AI3653^2)*(AJ3653/2)</f>
        <v>0.17817251516857008</v>
      </c>
      <c r="L3653">
        <f t="shared" si="940"/>
        <v>0.85546766355140336</v>
      </c>
      <c r="M3653">
        <f t="shared" si="941"/>
        <v>32.233221154120137</v>
      </c>
      <c r="N3653">
        <f t="shared" si="938"/>
        <v>1.785183881590934</v>
      </c>
      <c r="O3653" s="23">
        <v>1.67</v>
      </c>
      <c r="P3653" s="23">
        <v>7.0000000000000007E-2</v>
      </c>
      <c r="S3653" s="23">
        <v>3.19</v>
      </c>
      <c r="T3653" s="23">
        <v>0.06</v>
      </c>
      <c r="U3653" s="23">
        <v>2.2200000000000002</v>
      </c>
      <c r="V3653" s="23">
        <v>0.05</v>
      </c>
      <c r="W3653" s="37">
        <f>U3653*Info!$B$2</f>
        <v>1.0656000000000001</v>
      </c>
      <c r="X3653" s="37">
        <f>W3653*SQRT((0.5*V3653/U3653)^2+Info!$B$3^2)</f>
        <v>5.4614635401145008E-2</v>
      </c>
      <c r="Y3653" s="28">
        <f>W3653*Info!$D$2</f>
        <v>0.86313600000000013</v>
      </c>
      <c r="Z3653" s="28">
        <f>Y3653*SQRT(Info!$D$3^2+(X3653/W3653)^2)</f>
        <v>6.1802080648470092E-2</v>
      </c>
      <c r="AA3653" s="37">
        <f t="shared" si="930"/>
        <v>0.60439999999999983</v>
      </c>
      <c r="AB3653" s="37">
        <f t="shared" si="931"/>
        <v>6.4867236722400939E-2</v>
      </c>
      <c r="AC3653" s="37">
        <f>(1-EXP(-Info!$B$6*H3653*1000))+(Info!$B$6/(Info!$B$6-Info!$B$7))*(EXP(-Info!$B$7*H3653*1000)-EXP(-Info!$B$6*H3653*1000))*(Info!$B$9-1)</f>
        <v>0.25288016685856862</v>
      </c>
      <c r="AD3653" s="37">
        <f>SQRT((Info!$B$6*EXP(-Info!$B$6*H3653*1000)+(Info!$B$6/(Info!$B$6+Info!$B$7))*(Info!$B$9-1)*(-Info!$B$7*EXP(-Info!$B$7*H3653*1000)+Info!$B$6*EXP(-Info!$B$6*H3653*1000)))^2*(0.01*H3653*1000)^2)</f>
        <v>2.0889422894159225E-3</v>
      </c>
      <c r="AE3653" s="37">
        <f t="shared" si="942"/>
        <v>1.6452154190022619E-2</v>
      </c>
      <c r="AF3653" s="37">
        <f t="shared" si="932"/>
        <v>2.174023227150681</v>
      </c>
      <c r="AG3653" s="37">
        <f t="shared" si="943"/>
        <v>7.0641139217684473E-2</v>
      </c>
      <c r="AH3653" s="37">
        <f t="shared" si="933"/>
        <v>0.68151198343281538</v>
      </c>
      <c r="AI3653">
        <f>AF3653*EXP(Info!$B$6*H3653*1000)</f>
        <v>2.7930076271033033</v>
      </c>
      <c r="AJ3653">
        <f>2*SQRT((EXP(Info!$B$6*H3653)*AG3653)^2+(Info!$B$6*H3653*0.01*AI3653)^2)</f>
        <v>0.14131768036064593</v>
      </c>
      <c r="AK3653">
        <f t="shared" si="934"/>
        <v>0.80367067999999975</v>
      </c>
      <c r="AL3653">
        <f t="shared" si="935"/>
        <v>0.17250792933955306</v>
      </c>
      <c r="AM3653"/>
      <c r="AN3653"/>
      <c r="AO3653">
        <f t="shared" si="936"/>
        <v>9.1535039897773665</v>
      </c>
      <c r="AP3653">
        <f t="shared" si="937"/>
        <v>0.75225225225225212</v>
      </c>
      <c r="AQ3653">
        <f t="shared" si="939"/>
        <v>2</v>
      </c>
      <c r="AR3653">
        <v>1</v>
      </c>
      <c r="AS3653">
        <v>1</v>
      </c>
      <c r="AT3653">
        <v>0</v>
      </c>
      <c r="AU3653">
        <v>0</v>
      </c>
      <c r="AV3653">
        <v>0</v>
      </c>
      <c r="AW3653">
        <v>0</v>
      </c>
      <c r="AX3653">
        <v>0</v>
      </c>
    </row>
    <row r="3654" spans="1:52">
      <c r="A3654" s="13" t="s">
        <v>106</v>
      </c>
      <c r="B3654" s="13" t="s">
        <v>220</v>
      </c>
      <c r="D3654" s="14">
        <v>-12.547000000000001</v>
      </c>
      <c r="E3654" s="14">
        <v>46.396999999999998</v>
      </c>
      <c r="F3654" s="14">
        <v>3849</v>
      </c>
      <c r="G3654" s="16">
        <v>95.5</v>
      </c>
      <c r="H3654">
        <v>27.65</v>
      </c>
      <c r="J3654">
        <f>(F3654*100*Info!$B$11)/AI3654</f>
        <v>3.6769539594629812</v>
      </c>
      <c r="K3654">
        <f>2*((F3654*100*Info!$B$11)/AI3654^2)*(AJ3654/2)</f>
        <v>0.25766979545973001</v>
      </c>
      <c r="L3654">
        <f t="shared" si="940"/>
        <v>0.78995887850467417</v>
      </c>
      <c r="M3654">
        <f t="shared" si="941"/>
        <v>31.079673959598463</v>
      </c>
      <c r="N3654">
        <f t="shared" si="938"/>
        <v>2.7431259683017033</v>
      </c>
      <c r="O3654" s="23">
        <v>1.56</v>
      </c>
      <c r="P3654" s="23">
        <v>0.05</v>
      </c>
      <c r="S3654" s="23">
        <v>3.02</v>
      </c>
      <c r="T3654" s="23">
        <v>0.14000000000000001</v>
      </c>
      <c r="U3654" s="23">
        <v>2.0499999999999998</v>
      </c>
      <c r="V3654" s="23">
        <v>0.11</v>
      </c>
      <c r="W3654" s="37">
        <f>U3654*Info!$B$2</f>
        <v>0.98399999999999987</v>
      </c>
      <c r="X3654" s="37">
        <f>W3654*SQRT((0.5*V3654/U3654)^2+Info!$B$3^2)</f>
        <v>5.5835472595832839E-2</v>
      </c>
      <c r="Y3654" s="28">
        <f>W3654*Info!$D$2</f>
        <v>0.79703999999999997</v>
      </c>
      <c r="Z3654" s="28">
        <f>Y3654*SQRT(Info!$D$3^2+(X3654/W3654)^2)</f>
        <v>6.0279675380678688E-2</v>
      </c>
      <c r="AA3654" s="37">
        <f t="shared" si="930"/>
        <v>0.57600000000000018</v>
      </c>
      <c r="AB3654" s="37">
        <f t="shared" si="931"/>
        <v>6.117679298557583E-2</v>
      </c>
      <c r="AC3654" s="37">
        <f>(1-EXP(-Info!$B$6*H3654*1000))+(Info!$B$6/(Info!$B$6-Info!$B$7))*(EXP(-Info!$B$7*H3654*1000)-EXP(-Info!$B$6*H3654*1000))*(Info!$B$9-1)</f>
        <v>0.25554822615090916</v>
      </c>
      <c r="AD3654" s="37">
        <f>SQRT((Info!$B$6*EXP(-Info!$B$6*H3654*1000)+(Info!$B$6/(Info!$B$6+Info!$B$7))*(Info!$B$9-1)*(-Info!$B$7*EXP(-Info!$B$7*H3654*1000)+Info!$B$6*EXP(-Info!$B$6*H3654*1000)))^2*(0.01*H3654*1000)^2)</f>
        <v>2.1076167805824269E-3</v>
      </c>
      <c r="AE3654" s="37">
        <f t="shared" si="942"/>
        <v>1.568068456524729E-2</v>
      </c>
      <c r="AF3654" s="37">
        <f t="shared" si="932"/>
        <v>2.0757642217370762</v>
      </c>
      <c r="AG3654" s="37">
        <f t="shared" si="943"/>
        <v>9.3699109560522437E-2</v>
      </c>
      <c r="AH3654" s="37">
        <f t="shared" si="933"/>
        <v>0.68733914627055503</v>
      </c>
      <c r="AI3654">
        <f>AF3654*EXP(Info!$B$6*H3654*1000)</f>
        <v>2.6748551075929945</v>
      </c>
      <c r="AJ3654">
        <f>2*SQRT((EXP(Info!$B$6*H3654)*AG3654)^2+(Info!$B$6*H3654*0.01*AI3654)^2)</f>
        <v>0.18744574342142781</v>
      </c>
      <c r="AK3654">
        <f t="shared" si="934"/>
        <v>0.76590720000000023</v>
      </c>
      <c r="AL3654">
        <f t="shared" si="935"/>
        <v>0.16269356326584036</v>
      </c>
      <c r="AM3654"/>
      <c r="AN3654"/>
      <c r="AO3654">
        <f t="shared" si="936"/>
        <v>8.4525599905601805</v>
      </c>
      <c r="AP3654">
        <f t="shared" si="937"/>
        <v>0.76097560975609768</v>
      </c>
      <c r="AQ3654">
        <f t="shared" si="939"/>
        <v>2</v>
      </c>
      <c r="AR3654">
        <v>1</v>
      </c>
      <c r="AS3654">
        <v>1</v>
      </c>
      <c r="AT3654">
        <v>0</v>
      </c>
      <c r="AU3654">
        <v>0</v>
      </c>
      <c r="AV3654">
        <v>0</v>
      </c>
      <c r="AW3654">
        <v>0</v>
      </c>
      <c r="AX3654">
        <v>0</v>
      </c>
      <c r="AZ3654"/>
    </row>
    <row r="3655" spans="1:52">
      <c r="A3655" s="13" t="s">
        <v>106</v>
      </c>
      <c r="B3655" s="13" t="s">
        <v>220</v>
      </c>
      <c r="D3655" s="14">
        <v>-12.547000000000001</v>
      </c>
      <c r="E3655" s="14">
        <v>46.396999999999998</v>
      </c>
      <c r="F3655" s="14">
        <v>3849</v>
      </c>
      <c r="G3655" s="16">
        <v>97.5</v>
      </c>
      <c r="H3655">
        <v>28.04</v>
      </c>
      <c r="J3655">
        <f>(F3655*100*Info!$B$11)/AI3655</f>
        <v>4.1707708632938365</v>
      </c>
      <c r="K3655">
        <f>2*((F3655*100*Info!$B$11)/AI3655^2)*(AJ3655/2)</f>
        <v>0.29736520057671412</v>
      </c>
      <c r="L3655">
        <f t="shared" si="940"/>
        <v>0.66664822429906656</v>
      </c>
      <c r="M3655">
        <f t="shared" si="941"/>
        <v>29.750675792712393</v>
      </c>
      <c r="N3655">
        <f t="shared" si="938"/>
        <v>2.7306782183879457</v>
      </c>
      <c r="O3655" s="23">
        <v>1.58</v>
      </c>
      <c r="P3655" s="23">
        <v>0.05</v>
      </c>
      <c r="S3655" s="23">
        <v>2.69</v>
      </c>
      <c r="T3655" s="23">
        <v>0.13</v>
      </c>
      <c r="U3655" s="23">
        <v>1.73</v>
      </c>
      <c r="V3655" s="23">
        <v>0.1</v>
      </c>
      <c r="W3655" s="37">
        <f>U3655*Info!$B$2</f>
        <v>0.83039999999999992</v>
      </c>
      <c r="X3655" s="37">
        <f>W3655*SQRT((0.5*V3655/U3655)^2+Info!$B$3^2)</f>
        <v>4.7957381079454284E-2</v>
      </c>
      <c r="Y3655" s="28">
        <f>W3655*Info!$D$2</f>
        <v>0.672624</v>
      </c>
      <c r="Z3655" s="28">
        <f>Y3655*SQRT(Info!$D$3^2+(X3655/W3655)^2)</f>
        <v>5.1381210835090292E-2</v>
      </c>
      <c r="AA3655" s="37">
        <f t="shared" si="930"/>
        <v>0.74960000000000016</v>
      </c>
      <c r="AB3655" s="37">
        <f t="shared" si="931"/>
        <v>5.4082440773323089E-2</v>
      </c>
      <c r="AC3655" s="37">
        <f>(1-EXP(-Info!$B$6*H3655*1000))+(Info!$B$6/(Info!$B$6-Info!$B$7))*(EXP(-Info!$B$7*H3655*1000)-EXP(-Info!$B$6*H3655*1000))*(Info!$B$9-1)</f>
        <v>0.25869050243399716</v>
      </c>
      <c r="AD3655" s="37">
        <f>SQRT((Info!$B$6*EXP(-Info!$B$6*H3655*1000)+(Info!$B$6/(Info!$B$6+Info!$B$7))*(Info!$B$9-1)*(-Info!$B$7*EXP(-Info!$B$7*H3655*1000)+Info!$B$6*EXP(-Info!$B$6*H3655*1000)))^2*(0.01*H3655*1000)^2)</f>
        <v>2.129510926961765E-3</v>
      </c>
      <c r="AE3655" s="37">
        <f t="shared" si="942"/>
        <v>1.4081384453319455E-2</v>
      </c>
      <c r="AF3655" s="37">
        <f t="shared" si="932"/>
        <v>1.8234615993754757</v>
      </c>
      <c r="AG3655" s="37">
        <f t="shared" si="943"/>
        <v>8.4043525717345927E-2</v>
      </c>
      <c r="AH3655" s="37">
        <f t="shared" si="933"/>
        <v>0.67786676556709136</v>
      </c>
      <c r="AI3655">
        <f>AF3655*EXP(Info!$B$6*H3655*1000)</f>
        <v>2.3581537804947801</v>
      </c>
      <c r="AJ3655">
        <f>2*SQRT((EXP(Info!$B$6*H3655)*AG3655)^2+(Info!$B$6*H3655*0.01*AI3655)^2)</f>
        <v>0.16813027972813957</v>
      </c>
      <c r="AK3655">
        <f t="shared" si="934"/>
        <v>0.9967431200000002</v>
      </c>
      <c r="AL3655">
        <f t="shared" si="935"/>
        <v>0.14382684299257542</v>
      </c>
      <c r="AM3655"/>
      <c r="AN3655"/>
      <c r="AO3655">
        <f t="shared" si="936"/>
        <v>7.1331359920337132</v>
      </c>
      <c r="AP3655">
        <f t="shared" si="937"/>
        <v>0.91329479768786137</v>
      </c>
      <c r="AQ3655">
        <f t="shared" si="939"/>
        <v>2</v>
      </c>
      <c r="AR3655">
        <v>1</v>
      </c>
      <c r="AS3655">
        <v>1</v>
      </c>
      <c r="AT3655">
        <v>0</v>
      </c>
      <c r="AU3655">
        <v>0</v>
      </c>
      <c r="AV3655">
        <v>0</v>
      </c>
      <c r="AW3655">
        <v>0</v>
      </c>
      <c r="AX3655">
        <v>0</v>
      </c>
    </row>
    <row r="3656" spans="1:52">
      <c r="A3656" s="13" t="s">
        <v>106</v>
      </c>
      <c r="B3656" s="13" t="s">
        <v>220</v>
      </c>
      <c r="D3656" s="14">
        <v>-12.547000000000001</v>
      </c>
      <c r="E3656" s="14">
        <v>46.396999999999998</v>
      </c>
      <c r="F3656" s="14">
        <v>3849</v>
      </c>
      <c r="G3656" s="16">
        <v>98.5</v>
      </c>
      <c r="H3656">
        <v>28.21</v>
      </c>
      <c r="J3656">
        <f>(F3656*100*Info!$B$11)/AI3656</f>
        <v>6.6067817798168136</v>
      </c>
      <c r="K3656">
        <f>2*((F3656*100*Info!$B$11)/AI3656^2)*(AJ3656/2)</f>
        <v>0.53598756348684617</v>
      </c>
      <c r="L3656">
        <f t="shared" si="940"/>
        <v>0.58187214953271127</v>
      </c>
      <c r="M3656">
        <f t="shared" si="941"/>
        <v>41.134034778156504</v>
      </c>
      <c r="N3656">
        <f t="shared" si="938"/>
        <v>3.8434684375835575</v>
      </c>
      <c r="O3656" s="23">
        <v>1.2</v>
      </c>
      <c r="P3656" s="23">
        <v>0.04</v>
      </c>
      <c r="S3656" s="23">
        <v>1.86</v>
      </c>
      <c r="T3656" s="23">
        <v>0.08</v>
      </c>
      <c r="U3656" s="23">
        <v>1.51</v>
      </c>
      <c r="V3656" s="23">
        <v>7.0000000000000007E-2</v>
      </c>
      <c r="W3656" s="37">
        <f>U3656*Info!$B$2</f>
        <v>0.7248</v>
      </c>
      <c r="X3656" s="37">
        <f>W3656*SQRT((0.5*V3656/U3656)^2+Info!$B$3^2)</f>
        <v>3.9944681748638335E-2</v>
      </c>
      <c r="Y3656" s="28">
        <f>W3656*Info!$D$2</f>
        <v>0.58708800000000005</v>
      </c>
      <c r="Z3656" s="28">
        <f>Y3656*SQRT(Info!$D$3^2+(X3656/W3656)^2)</f>
        <v>4.3686831685531981E-2</v>
      </c>
      <c r="AA3656" s="37">
        <f t="shared" si="930"/>
        <v>0.47519999999999996</v>
      </c>
      <c r="AB3656" s="37">
        <f t="shared" si="931"/>
        <v>4.4671888252009233E-2</v>
      </c>
      <c r="AC3656" s="37">
        <f>(1-EXP(-Info!$B$6*H3656*1000))+(Info!$B$6/(Info!$B$6-Info!$B$7))*(EXP(-Info!$B$7*H3656*1000)-EXP(-Info!$B$6*H3656*1000))*(Info!$B$9-1)</f>
        <v>0.26005653252175337</v>
      </c>
      <c r="AD3656" s="37">
        <f>SQRT((Info!$B$6*EXP(-Info!$B$6*H3656*1000)+(Info!$B$6/(Info!$B$6+Info!$B$7))*(Info!$B$9-1)*(-Info!$B$7*EXP(-Info!$B$7*H3656*1000)+Info!$B$6*EXP(-Info!$B$6*H3656*1000)))^2*(0.01*H3656*1000)^2)</f>
        <v>2.1389952158250604E-3</v>
      </c>
      <c r="AE3656" s="37">
        <f t="shared" si="942"/>
        <v>1.1661598845286421E-2</v>
      </c>
      <c r="AF3656" s="37">
        <f t="shared" si="932"/>
        <v>1.1493331357456629</v>
      </c>
      <c r="AG3656" s="37">
        <f t="shared" si="943"/>
        <v>6.0369960662140461E-2</v>
      </c>
      <c r="AH3656" s="37">
        <f t="shared" si="933"/>
        <v>0.61792104072347465</v>
      </c>
      <c r="AI3656">
        <f>AF3656*EXP(Info!$B$6*H3656*1000)</f>
        <v>1.4886701886991254</v>
      </c>
      <c r="AJ3656">
        <f>2*SQRT((EXP(Info!$B$6*H3656)*AG3656)^2+(Info!$B$6*H3656*0.01*AI3656)^2)</f>
        <v>0.12077116118983899</v>
      </c>
      <c r="AK3656">
        <f t="shared" si="934"/>
        <v>0.6318734399999999</v>
      </c>
      <c r="AL3656">
        <f t="shared" si="935"/>
        <v>0.11880041961739335</v>
      </c>
      <c r="AM3656"/>
      <c r="AN3656"/>
      <c r="AO3656">
        <f t="shared" si="936"/>
        <v>6.2260319930467674</v>
      </c>
      <c r="AP3656">
        <f t="shared" si="937"/>
        <v>0.79470198675496684</v>
      </c>
      <c r="AQ3656">
        <f t="shared" si="939"/>
        <v>2</v>
      </c>
      <c r="AR3656">
        <v>1</v>
      </c>
      <c r="AS3656">
        <v>1</v>
      </c>
      <c r="AT3656">
        <v>0</v>
      </c>
      <c r="AU3656">
        <v>0</v>
      </c>
      <c r="AV3656">
        <v>0</v>
      </c>
      <c r="AW3656">
        <v>0</v>
      </c>
      <c r="AX3656">
        <v>0</v>
      </c>
    </row>
    <row r="3657" spans="1:52">
      <c r="A3657" s="13" t="s">
        <v>106</v>
      </c>
      <c r="B3657" s="13" t="s">
        <v>220</v>
      </c>
      <c r="D3657" s="14">
        <v>-12.547000000000001</v>
      </c>
      <c r="E3657" s="14">
        <v>46.396999999999998</v>
      </c>
      <c r="F3657" s="14">
        <v>3849</v>
      </c>
      <c r="G3657" s="16">
        <v>99.5</v>
      </c>
      <c r="H3657">
        <v>28.39</v>
      </c>
      <c r="J3657">
        <f>(F3657*100*Info!$B$11)/AI3657</f>
        <v>8.8987500951188174</v>
      </c>
      <c r="K3657">
        <f>2*((F3657*100*Info!$B$11)/AI3657^2)*(AJ3657/2)</f>
        <v>0.87455568969102104</v>
      </c>
      <c r="L3657">
        <f t="shared" si="940"/>
        <v>0.57416523364486083</v>
      </c>
      <c r="M3657">
        <f t="shared" si="941"/>
        <v>54.670076324369013</v>
      </c>
      <c r="N3657">
        <f t="shared" si="938"/>
        <v>6.1224173465845357</v>
      </c>
      <c r="O3657" s="23">
        <v>0.94</v>
      </c>
      <c r="P3657" s="23">
        <v>0.03</v>
      </c>
      <c r="S3657" s="23">
        <v>1.49</v>
      </c>
      <c r="T3657" s="23">
        <v>0.06</v>
      </c>
      <c r="U3657" s="23">
        <v>1.49</v>
      </c>
      <c r="V3657" s="23">
        <v>0.08</v>
      </c>
      <c r="W3657" s="37">
        <f>U3657*Info!$B$2</f>
        <v>0.71519999999999995</v>
      </c>
      <c r="X3657" s="37">
        <f>W3657*SQRT((0.5*V3657/U3657)^2+Info!$B$3^2)</f>
        <v>4.0588392429363351E-2</v>
      </c>
      <c r="Y3657" s="28">
        <f>W3657*Info!$D$2</f>
        <v>0.57931200000000005</v>
      </c>
      <c r="Z3657" s="28">
        <f>Y3657*SQRT(Info!$D$3^2+(X3657/W3657)^2)</f>
        <v>4.3816397281383153E-2</v>
      </c>
      <c r="AA3657" s="37">
        <f t="shared" si="930"/>
        <v>0.2248</v>
      </c>
      <c r="AB3657" s="37">
        <f t="shared" si="931"/>
        <v>4.3271440928168779E-2</v>
      </c>
      <c r="AC3657" s="37">
        <f>(1-EXP(-Info!$B$6*H3657*1000))+(Info!$B$6/(Info!$B$6-Info!$B$7))*(EXP(-Info!$B$7*H3657*1000)-EXP(-Info!$B$6*H3657*1000))*(Info!$B$9-1)</f>
        <v>0.26150048754939076</v>
      </c>
      <c r="AD3657" s="37">
        <f>SQRT((Info!$B$6*EXP(-Info!$B$6*H3657*1000)+(Info!$B$6/(Info!$B$6+Info!$B$7))*(Info!$B$9-1)*(-Info!$B$7*EXP(-Info!$B$7*H3657*1000)+Info!$B$6*EXP(-Info!$B$6*H3657*1000)))^2*(0.01*H3657*1000)^2)</f>
        <v>2.1489982932936789E-3</v>
      </c>
      <c r="AE3657" s="37">
        <f t="shared" si="942"/>
        <v>1.1325810632102752E-2</v>
      </c>
      <c r="AF3657" s="37">
        <f t="shared" si="932"/>
        <v>0.85190269039889688</v>
      </c>
      <c r="AG3657" s="37">
        <f t="shared" si="943"/>
        <v>5.4296875206537004E-2</v>
      </c>
      <c r="AH3657" s="37">
        <f t="shared" si="933"/>
        <v>0.57174677207979652</v>
      </c>
      <c r="AI3657">
        <f>AF3657*EXP(Info!$B$6*H3657*1000)</f>
        <v>1.1052472508750137</v>
      </c>
      <c r="AJ3657">
        <f>2*SQRT((EXP(Info!$B$6*H3657)*AG3657)^2+(Info!$B$6*H3657*0.01*AI3657)^2)</f>
        <v>0.10862202685052441</v>
      </c>
      <c r="AK3657">
        <f t="shared" si="934"/>
        <v>0.29891656</v>
      </c>
      <c r="AL3657">
        <f t="shared" si="935"/>
        <v>0.11507607000437205</v>
      </c>
      <c r="AM3657"/>
      <c r="AN3657"/>
      <c r="AO3657">
        <f t="shared" si="936"/>
        <v>6.1435679931388627</v>
      </c>
      <c r="AP3657">
        <f t="shared" si="937"/>
        <v>0.63087248322147649</v>
      </c>
      <c r="AQ3657">
        <f t="shared" si="939"/>
        <v>2</v>
      </c>
      <c r="AR3657">
        <v>1</v>
      </c>
      <c r="AS3657">
        <v>1</v>
      </c>
      <c r="AT3657">
        <v>0</v>
      </c>
      <c r="AU3657">
        <v>0</v>
      </c>
      <c r="AV3657">
        <v>0</v>
      </c>
      <c r="AW3657">
        <v>0</v>
      </c>
      <c r="AX3657">
        <v>0</v>
      </c>
      <c r="AZ3657"/>
    </row>
    <row r="3658" spans="1:52">
      <c r="A3658" s="13" t="s">
        <v>106</v>
      </c>
      <c r="B3658" s="13" t="s">
        <v>220</v>
      </c>
      <c r="D3658" s="14">
        <v>-12.547000000000001</v>
      </c>
      <c r="E3658" s="14">
        <v>46.396999999999998</v>
      </c>
      <c r="F3658" s="14">
        <v>3849</v>
      </c>
      <c r="G3658" s="16">
        <v>100.5</v>
      </c>
      <c r="H3658">
        <v>28.57</v>
      </c>
      <c r="I3658" s="14" t="s">
        <v>122</v>
      </c>
      <c r="J3658">
        <f>(F3658*100*Info!$B$11)/AI3658</f>
        <v>12.323047111221356</v>
      </c>
      <c r="K3658">
        <f>2*((F3658*100*Info!$B$11)/AI3658^2)*(AJ3658/2)</f>
        <v>1.3885762292815971</v>
      </c>
      <c r="L3658">
        <f t="shared" si="940"/>
        <v>0.5703117757009355</v>
      </c>
      <c r="M3658">
        <f t="shared" si="941"/>
        <v>75.199374016502205</v>
      </c>
      <c r="N3658">
        <f t="shared" si="938"/>
        <v>8.60957160487221</v>
      </c>
      <c r="O3658" s="23">
        <v>0.75</v>
      </c>
      <c r="P3658" s="23">
        <v>0.03</v>
      </c>
      <c r="S3658" s="23">
        <v>1.2</v>
      </c>
      <c r="T3658" s="23">
        <v>0.03</v>
      </c>
      <c r="U3658" s="23">
        <v>1.48</v>
      </c>
      <c r="V3658" s="23">
        <v>0.03</v>
      </c>
      <c r="W3658" s="37">
        <f>U3658*Info!$B$2</f>
        <v>0.71039999999999992</v>
      </c>
      <c r="X3658" s="37">
        <f>W3658*SQRT((0.5*V3658/U3658)^2+Info!$B$3^2)</f>
        <v>3.6242384027544323E-2</v>
      </c>
      <c r="Y3658" s="28">
        <f>W3658*Info!$D$2</f>
        <v>0.57542399999999994</v>
      </c>
      <c r="Z3658" s="28">
        <f>Y3658*SQRT(Info!$D$3^2+(X3658/W3658)^2)</f>
        <v>4.1104453808316198E-2</v>
      </c>
      <c r="AA3658" s="37">
        <f t="shared" si="930"/>
        <v>3.960000000000008E-2</v>
      </c>
      <c r="AB3658" s="37">
        <f t="shared" si="931"/>
        <v>3.9223849887536535E-2</v>
      </c>
      <c r="AC3658" s="37">
        <f>(1-EXP(-Info!$B$6*H3658*1000))+(Info!$B$6/(Info!$B$6-Info!$B$7))*(EXP(-Info!$B$7*H3658*1000)-EXP(-Info!$B$6*H3658*1000))*(Info!$B$9-1)</f>
        <v>0.2629419474861544</v>
      </c>
      <c r="AD3658" s="37">
        <f>SQRT((Info!$B$6*EXP(-Info!$B$6*H3658*1000)+(Info!$B$6/(Info!$B$6+Info!$B$7))*(Info!$B$9-1)*(-Info!$B$7*EXP(-Info!$B$7*H3658*1000)+Info!$B$6*EXP(-Info!$B$6*H3658*1000)))^2*(0.01*H3658*1000)^2)</f>
        <v>2.1589612459824922E-3</v>
      </c>
      <c r="AE3658" s="37">
        <f t="shared" si="942"/>
        <v>1.0313949827397471E-2</v>
      </c>
      <c r="AF3658" s="37">
        <f t="shared" si="932"/>
        <v>0.61416349887954824</v>
      </c>
      <c r="AG3658" s="37">
        <f t="shared" si="943"/>
        <v>4.4955018450914597E-2</v>
      </c>
      <c r="AH3658" s="37">
        <f t="shared" si="933"/>
        <v>0.51180291573295689</v>
      </c>
      <c r="AI3658">
        <f>AF3658*EXP(Info!$B$6*H3658*1000)</f>
        <v>0.79812395344149956</v>
      </c>
      <c r="AJ3658">
        <f>2*SQRT((EXP(Info!$B$6*H3658)*AG3658)^2+(Info!$B$6*H3658*0.01*AI3658)^2)</f>
        <v>8.9933596761140461E-2</v>
      </c>
      <c r="AK3658">
        <f t="shared" si="934"/>
        <v>5.2656120000000105E-2</v>
      </c>
      <c r="AL3658">
        <f t="shared" si="935"/>
        <v>0.10431190639091466</v>
      </c>
      <c r="AM3658"/>
      <c r="AN3658"/>
      <c r="AO3658">
        <f t="shared" si="936"/>
        <v>6.1023359931849104</v>
      </c>
      <c r="AP3658">
        <f t="shared" si="937"/>
        <v>0.5067567567567568</v>
      </c>
      <c r="AQ3658">
        <f t="shared" si="939"/>
        <v>2</v>
      </c>
      <c r="AR3658">
        <v>1</v>
      </c>
      <c r="AS3658">
        <v>1</v>
      </c>
      <c r="AT3658">
        <v>0</v>
      </c>
      <c r="AU3658">
        <v>0</v>
      </c>
      <c r="AV3658">
        <v>0</v>
      </c>
      <c r="AW3658">
        <v>0</v>
      </c>
      <c r="AX3658">
        <v>0</v>
      </c>
    </row>
    <row r="3659" spans="1:52">
      <c r="A3659" s="13" t="s">
        <v>106</v>
      </c>
      <c r="B3659" s="13" t="s">
        <v>220</v>
      </c>
      <c r="D3659" s="14">
        <v>-12.547000000000001</v>
      </c>
      <c r="E3659" s="14">
        <v>46.396999999999998</v>
      </c>
      <c r="F3659" s="14">
        <v>3849</v>
      </c>
      <c r="G3659" s="16">
        <v>101.5</v>
      </c>
      <c r="H3659">
        <v>28.75</v>
      </c>
      <c r="J3659">
        <f>(F3659*100*Info!$B$11)/AI3659</f>
        <v>5.7087504436049334</v>
      </c>
      <c r="K3659">
        <f>2*((F3659*100*Info!$B$11)/AI3659^2)*(AJ3659/2)</f>
        <v>0.40832447519778442</v>
      </c>
      <c r="L3659">
        <f t="shared" si="940"/>
        <v>0.75527775700934707</v>
      </c>
      <c r="M3659">
        <f t="shared" si="941"/>
        <v>46.135106864980926</v>
      </c>
      <c r="N3659">
        <f t="shared" si="938"/>
        <v>3.4315562922251801</v>
      </c>
      <c r="O3659" s="23">
        <v>1.26</v>
      </c>
      <c r="P3659" s="23">
        <v>0.05</v>
      </c>
      <c r="S3659" s="23">
        <v>2.17</v>
      </c>
      <c r="T3659" s="23">
        <v>0.05</v>
      </c>
      <c r="U3659" s="23">
        <v>1.96</v>
      </c>
      <c r="V3659" s="23">
        <v>0.04</v>
      </c>
      <c r="W3659" s="37">
        <f>U3659*Info!$B$2</f>
        <v>0.94079999999999997</v>
      </c>
      <c r="X3659" s="37">
        <f>W3659*SQRT((0.5*V3659/U3659)^2+Info!$B$3^2)</f>
        <v>4.8009599040191954E-2</v>
      </c>
      <c r="Y3659" s="28">
        <f>W3659*Info!$D$2</f>
        <v>0.76204800000000006</v>
      </c>
      <c r="Z3659" s="28">
        <f>Y3659*SQRT(Info!$D$3^2+(X3659/W3659)^2)</f>
        <v>5.444310743813216E-2</v>
      </c>
      <c r="AA3659" s="37">
        <f t="shared" si="930"/>
        <v>0.31920000000000004</v>
      </c>
      <c r="AB3659" s="37">
        <f t="shared" si="931"/>
        <v>5.4128750216497705E-2</v>
      </c>
      <c r="AC3659" s="37">
        <f>(1-EXP(-Info!$B$6*H3659*1000))+(Info!$B$6/(Info!$B$6-Info!$B$7))*(EXP(-Info!$B$7*H3659*1000)-EXP(-Info!$B$6*H3659*1000))*(Info!$B$9-1)</f>
        <v>0.26438091650494322</v>
      </c>
      <c r="AD3659" s="37">
        <f>SQRT((Info!$B$6*EXP(-Info!$B$6*H3659*1000)+(Info!$B$6/(Info!$B$6+Info!$B$7))*(Info!$B$9-1)*(-Info!$B$7*EXP(-Info!$B$7*H3659*1000)+Info!$B$6*EXP(-Info!$B$6*H3659*1000)))^2*(0.01*H3659*1000)^2)</f>
        <v>2.1688841790176369E-3</v>
      </c>
      <c r="AE3659" s="37">
        <f t="shared" si="942"/>
        <v>1.4327344778103539E-2</v>
      </c>
      <c r="AF3659" s="37">
        <f t="shared" si="932"/>
        <v>1.323561611451622</v>
      </c>
      <c r="AG3659" s="37">
        <f t="shared" si="943"/>
        <v>6.1598090521627798E-2</v>
      </c>
      <c r="AH3659" s="37">
        <f t="shared" si="933"/>
        <v>0.60993622647540191</v>
      </c>
      <c r="AI3659">
        <f>AF3659*EXP(Info!$B$6*H3659*1000)</f>
        <v>1.7228497157152101</v>
      </c>
      <c r="AJ3659">
        <f>2*SQRT((EXP(Info!$B$6*H3659)*AG3659)^2+(Info!$B$6*H3659*0.01*AI3659)^2)</f>
        <v>0.12322866675703449</v>
      </c>
      <c r="AK3659">
        <f t="shared" si="934"/>
        <v>0.42444024000000002</v>
      </c>
      <c r="AL3659">
        <f t="shared" si="935"/>
        <v>0.143949998325754</v>
      </c>
      <c r="AM3659"/>
      <c r="AN3659"/>
      <c r="AO3659">
        <f t="shared" si="936"/>
        <v>8.0814719909746113</v>
      </c>
      <c r="AP3659">
        <f t="shared" si="937"/>
        <v>0.6428571428571429</v>
      </c>
      <c r="AQ3659">
        <f t="shared" si="939"/>
        <v>2</v>
      </c>
      <c r="AR3659">
        <v>1</v>
      </c>
      <c r="AS3659">
        <v>1</v>
      </c>
      <c r="AT3659">
        <v>0</v>
      </c>
      <c r="AU3659">
        <v>0</v>
      </c>
      <c r="AV3659">
        <v>0</v>
      </c>
      <c r="AW3659">
        <v>0</v>
      </c>
      <c r="AX3659">
        <v>0</v>
      </c>
    </row>
    <row r="3660" spans="1:52">
      <c r="A3660" s="13" t="s">
        <v>106</v>
      </c>
      <c r="B3660" s="13" t="s">
        <v>220</v>
      </c>
      <c r="D3660" s="14">
        <v>-12.547000000000001</v>
      </c>
      <c r="E3660" s="14">
        <v>46.396999999999998</v>
      </c>
      <c r="F3660" s="14">
        <v>3849</v>
      </c>
      <c r="G3660" s="16">
        <v>102.5</v>
      </c>
      <c r="H3660">
        <v>28.93</v>
      </c>
      <c r="J3660">
        <f>(F3660*100*Info!$B$11)/AI3660</f>
        <v>3.2632095763442028</v>
      </c>
      <c r="K3660">
        <f>2*((F3660*100*Info!$B$11)/AI3660^2)*(AJ3660/2)</f>
        <v>0.23353669656868528</v>
      </c>
      <c r="L3660">
        <f t="shared" si="940"/>
        <v>0.82464000000000148</v>
      </c>
      <c r="M3660">
        <f t="shared" si="941"/>
        <v>28.793412651890421</v>
      </c>
      <c r="N3660">
        <f t="shared" si="938"/>
        <v>2.7029104626931675</v>
      </c>
      <c r="O3660" s="23">
        <v>1.54</v>
      </c>
      <c r="P3660" s="23">
        <v>0.05</v>
      </c>
      <c r="S3660" s="23">
        <v>3.28</v>
      </c>
      <c r="T3660" s="23">
        <v>0.17</v>
      </c>
      <c r="U3660" s="23">
        <v>2.14</v>
      </c>
      <c r="V3660" s="23">
        <v>0.13</v>
      </c>
      <c r="W3660" s="37">
        <f>U3660*Info!$B$2</f>
        <v>1.0272000000000001</v>
      </c>
      <c r="X3660" s="37">
        <f>W3660*SQRT((0.5*V3660/U3660)^2+Info!$B$3^2)</f>
        <v>6.0094006356707495E-2</v>
      </c>
      <c r="Y3660" s="28">
        <f>W3660*Info!$D$2</f>
        <v>0.8320320000000001</v>
      </c>
      <c r="Z3660" s="28">
        <f>Y3660*SQRT(Info!$D$3^2+(X3660/W3660)^2)</f>
        <v>6.4031712683013581E-2</v>
      </c>
      <c r="AA3660" s="37">
        <f t="shared" si="930"/>
        <v>0.51279999999999992</v>
      </c>
      <c r="AB3660" s="37">
        <f t="shared" si="931"/>
        <v>6.5086785141071468E-2</v>
      </c>
      <c r="AC3660" s="37">
        <f>(1-EXP(-Info!$B$6*H3660*1000))+(Info!$B$6/(Info!$B$6-Info!$B$7))*(EXP(-Info!$B$7*H3660*1000)-EXP(-Info!$B$6*H3660*1000))*(Info!$B$9-1)</f>
        <v>0.2658173987717436</v>
      </c>
      <c r="AD3660" s="37">
        <f>SQRT((Info!$B$6*EXP(-Info!$B$6*H3660*1000)+(Info!$B$6/(Info!$B$6+Info!$B$7))*(Info!$B$9-1)*(-Info!$B$7*EXP(-Info!$B$7*H3660*1000)+Info!$B$6*EXP(-Info!$B$6*H3660*1000)))^2*(0.01*H3660*1000)^2)</f>
        <v>2.1787671972879849E-3</v>
      </c>
      <c r="AE3660" s="37">
        <f t="shared" si="942"/>
        <v>1.7337237813737923E-2</v>
      </c>
      <c r="AF3660" s="37">
        <f t="shared" si="932"/>
        <v>2.3116568379098492</v>
      </c>
      <c r="AG3660" s="37">
        <f t="shared" si="943"/>
        <v>0.10782226135696704</v>
      </c>
      <c r="AH3660" s="37">
        <f t="shared" si="933"/>
        <v>0.70477342619202721</v>
      </c>
      <c r="AI3660">
        <f>AF3660*EXP(Info!$B$6*H3660*1000)</f>
        <v>3.0140016596397765</v>
      </c>
      <c r="AJ3660">
        <f>2*SQRT((EXP(Info!$B$6*H3660)*AG3660)^2+(Info!$B$6*H3660*0.01*AI3660)^2)</f>
        <v>0.21570174228079159</v>
      </c>
      <c r="AK3660">
        <f t="shared" si="934"/>
        <v>0.68187015999999989</v>
      </c>
      <c r="AL3660">
        <f t="shared" si="935"/>
        <v>0.17309179640416547</v>
      </c>
      <c r="AM3660"/>
      <c r="AN3660"/>
      <c r="AO3660">
        <f t="shared" si="936"/>
        <v>8.8236479901457496</v>
      </c>
      <c r="AP3660">
        <f t="shared" si="937"/>
        <v>0.71962616822429903</v>
      </c>
      <c r="AQ3660">
        <f t="shared" si="939"/>
        <v>2</v>
      </c>
      <c r="AR3660">
        <v>1</v>
      </c>
      <c r="AS3660">
        <v>1</v>
      </c>
      <c r="AT3660">
        <v>0</v>
      </c>
      <c r="AU3660">
        <v>0</v>
      </c>
      <c r="AV3660">
        <v>0</v>
      </c>
      <c r="AW3660">
        <v>0</v>
      </c>
      <c r="AX3660">
        <v>0</v>
      </c>
    </row>
    <row r="3661" spans="1:52">
      <c r="A3661" s="13" t="s">
        <v>106</v>
      </c>
      <c r="B3661" s="13" t="s">
        <v>220</v>
      </c>
      <c r="D3661" s="14">
        <v>-12.547000000000001</v>
      </c>
      <c r="E3661" s="14">
        <v>46.396999999999998</v>
      </c>
      <c r="F3661" s="14">
        <v>3849</v>
      </c>
      <c r="G3661" s="16">
        <v>103.5</v>
      </c>
      <c r="H3661">
        <v>29.11</v>
      </c>
      <c r="J3661">
        <f>(F3661*100*Info!$B$11)/AI3661</f>
        <v>3.4032110205889556</v>
      </c>
      <c r="K3661">
        <f>2*((F3661*100*Info!$B$11)/AI3661^2)*(AJ3661/2)</f>
        <v>0.16700496751777805</v>
      </c>
      <c r="L3661">
        <f t="shared" si="940"/>
        <v>0.82464000000000148</v>
      </c>
      <c r="M3661">
        <f t="shared" si="941"/>
        <v>30.028736115397749</v>
      </c>
      <c r="N3661">
        <f t="shared" si="938"/>
        <v>1.6320929589976121</v>
      </c>
      <c r="O3661" s="23">
        <v>1.57</v>
      </c>
      <c r="P3661" s="23">
        <v>0.05</v>
      </c>
      <c r="S3661" s="23">
        <v>3.19</v>
      </c>
      <c r="T3661" s="23">
        <v>7.0000000000000007E-2</v>
      </c>
      <c r="U3661" s="23">
        <v>2.14</v>
      </c>
      <c r="V3661" s="23">
        <v>0.05</v>
      </c>
      <c r="W3661" s="37">
        <f>U3661*Info!$B$2</f>
        <v>1.0272000000000001</v>
      </c>
      <c r="X3661" s="37">
        <f>W3661*SQRT((0.5*V3661/U3661)^2+Info!$B$3^2)</f>
        <v>5.274324222116044E-2</v>
      </c>
      <c r="Y3661" s="28">
        <f>W3661*Info!$D$2</f>
        <v>0.8320320000000001</v>
      </c>
      <c r="Z3661" s="28">
        <f>Y3661*SQRT(Info!$D$3^2+(X3661/W3661)^2)</f>
        <v>5.963107113845937E-2</v>
      </c>
      <c r="AA3661" s="37">
        <f t="shared" si="930"/>
        <v>0.54279999999999995</v>
      </c>
      <c r="AB3661" s="37">
        <f t="shared" si="931"/>
        <v>5.8368224232025437E-2</v>
      </c>
      <c r="AC3661" s="37">
        <f>(1-EXP(-Info!$B$6*H3661*1000))+(Info!$B$6/(Info!$B$6-Info!$B$7))*(EXP(-Info!$B$7*H3661*1000)-EXP(-Info!$B$6*H3661*1000))*(Info!$B$9-1)</f>
        <v>0.267251398445642</v>
      </c>
      <c r="AD3661" s="37">
        <f>SQRT((Info!$B$6*EXP(-Info!$B$6*H3661*1000)+(Info!$B$6/(Info!$B$6+Info!$B$7))*(Info!$B$9-1)*(-Info!$B$7*EXP(-Info!$B$7*H3661*1000)+Info!$B$6*EXP(-Info!$B$6*H3661*1000)))^2*(0.01*H3661*1000)^2)</f>
        <v>2.1886104054456381E-3</v>
      </c>
      <c r="AE3661" s="37">
        <f t="shared" si="942"/>
        <v>1.5644160766506373E-2</v>
      </c>
      <c r="AF3661" s="37">
        <f t="shared" si="932"/>
        <v>2.212903940923705</v>
      </c>
      <c r="AG3661" s="37">
        <f t="shared" si="943"/>
        <v>7.0891497453561381E-2</v>
      </c>
      <c r="AH3661" s="37">
        <f t="shared" si="933"/>
        <v>0.69370029496040908</v>
      </c>
      <c r="AI3661">
        <f>AF3661*EXP(Info!$B$6*H3661*1000)</f>
        <v>2.890011527158181</v>
      </c>
      <c r="AJ3661">
        <f>2*SQRT((EXP(Info!$B$6*H3661)*AG3661)^2+(Info!$B$6*H3661*0.01*AI3661)^2)</f>
        <v>0.14182085045538256</v>
      </c>
      <c r="AK3661">
        <f t="shared" si="934"/>
        <v>0.7217611599999999</v>
      </c>
      <c r="AL3661">
        <f t="shared" si="935"/>
        <v>0.15522445552264844</v>
      </c>
      <c r="AM3661"/>
      <c r="AN3661"/>
      <c r="AO3661">
        <f t="shared" si="936"/>
        <v>8.8236479901457496</v>
      </c>
      <c r="AP3661">
        <f t="shared" si="937"/>
        <v>0.73364485981308414</v>
      </c>
      <c r="AQ3661">
        <f t="shared" si="939"/>
        <v>2</v>
      </c>
      <c r="AR3661">
        <v>1</v>
      </c>
      <c r="AS3661">
        <v>1</v>
      </c>
      <c r="AT3661">
        <v>0</v>
      </c>
      <c r="AU3661">
        <v>0</v>
      </c>
      <c r="AV3661">
        <v>0</v>
      </c>
      <c r="AW3661">
        <v>0</v>
      </c>
      <c r="AX3661">
        <v>0</v>
      </c>
    </row>
    <row r="3662" spans="1:52">
      <c r="A3662" s="13" t="s">
        <v>106</v>
      </c>
      <c r="B3662" s="13" t="s">
        <v>220</v>
      </c>
      <c r="D3662" s="14">
        <v>-12.547000000000001</v>
      </c>
      <c r="E3662" s="14">
        <v>46.396999999999998</v>
      </c>
      <c r="F3662" s="14">
        <v>3849</v>
      </c>
      <c r="G3662" s="16">
        <v>107.5</v>
      </c>
      <c r="H3662">
        <v>29.82</v>
      </c>
      <c r="J3662">
        <f>(F3662*100*Info!$B$11)/AI3662</f>
        <v>2.7599391999870866</v>
      </c>
      <c r="K3662">
        <f>2*((F3662*100*Info!$B$11)/AI3662^2)*(AJ3662/2)</f>
        <v>0.1387189987150034</v>
      </c>
      <c r="L3662">
        <f t="shared" si="940"/>
        <v>0.92482990654205766</v>
      </c>
      <c r="M3662">
        <f t="shared" si="941"/>
        <v>27.311475142528259</v>
      </c>
      <c r="N3662">
        <f t="shared" si="938"/>
        <v>1.6471652215380632</v>
      </c>
      <c r="O3662" s="23">
        <v>1.76</v>
      </c>
      <c r="P3662" s="23">
        <v>0.08</v>
      </c>
      <c r="S3662" s="23">
        <v>3.81</v>
      </c>
      <c r="T3662" s="23">
        <v>0.11</v>
      </c>
      <c r="U3662" s="23">
        <v>2.4</v>
      </c>
      <c r="V3662" s="23">
        <v>0.08</v>
      </c>
      <c r="W3662" s="37">
        <f>U3662*Info!$B$2</f>
        <v>1.1519999999999999</v>
      </c>
      <c r="X3662" s="37">
        <f>W3662*SQRT((0.5*V3662/U3662)^2+Info!$B$3^2)</f>
        <v>6.0715731075232884E-2</v>
      </c>
      <c r="Y3662" s="28">
        <f>W3662*Info!$D$2</f>
        <v>0.93311999999999995</v>
      </c>
      <c r="Z3662" s="28">
        <f>Y3662*SQRT(Info!$D$3^2+(X3662/W3662)^2)</f>
        <v>6.7789596369944555E-2</v>
      </c>
      <c r="AA3662" s="37">
        <f t="shared" si="930"/>
        <v>0.6080000000000001</v>
      </c>
      <c r="AB3662" s="37">
        <f t="shared" si="931"/>
        <v>7.2707633712011291E-2</v>
      </c>
      <c r="AC3662" s="37">
        <f>(1-EXP(-Info!$B$6*H3662*1000))+(Info!$B$6/(Info!$B$6-Info!$B$7))*(EXP(-Info!$B$7*H3662*1000)-EXP(-Info!$B$6*H3662*1000))*(Info!$B$9-1)</f>
        <v>0.2728836015138113</v>
      </c>
      <c r="AD3662" s="37">
        <f>SQRT((Info!$B$6*EXP(-Info!$B$6*H3662*1000)+(Info!$B$6/(Info!$B$6+Info!$B$7))*(Info!$B$9-1)*(-Info!$B$7*EXP(-Info!$B$7*H3662*1000)+Info!$B$6*EXP(-Info!$B$6*H3662*1000)))^2*(0.01*H3662*1000)^2)</f>
        <v>2.2270501973686505E-3</v>
      </c>
      <c r="AE3662" s="37">
        <f t="shared" si="942"/>
        <v>1.9886871287131867E-2</v>
      </c>
      <c r="AF3662" s="37">
        <f t="shared" si="932"/>
        <v>2.7109667702796028</v>
      </c>
      <c r="AG3662" s="37">
        <f t="shared" si="943"/>
        <v>8.9531653763297317E-2</v>
      </c>
      <c r="AH3662" s="37">
        <f t="shared" si="933"/>
        <v>0.7115398347190558</v>
      </c>
      <c r="AI3662">
        <f>AF3662*EXP(Info!$B$6*H3662*1000)</f>
        <v>3.5635999078892238</v>
      </c>
      <c r="AJ3662">
        <f>2*SQRT((EXP(Info!$B$6*H3662)*AG3662)^2+(Info!$B$6*H3662*0.01*AI3662)^2)</f>
        <v>0.17911228299724299</v>
      </c>
      <c r="AK3662">
        <f t="shared" si="934"/>
        <v>0.80845760000000011</v>
      </c>
      <c r="AL3662">
        <f t="shared" si="935"/>
        <v>0.19335868109372281</v>
      </c>
      <c r="AM3662"/>
      <c r="AN3662"/>
      <c r="AO3662">
        <f t="shared" si="936"/>
        <v>9.895679988948503</v>
      </c>
      <c r="AP3662">
        <f t="shared" si="937"/>
        <v>0.73333333333333339</v>
      </c>
      <c r="AQ3662">
        <f t="shared" si="939"/>
        <v>2</v>
      </c>
      <c r="AR3662">
        <v>1</v>
      </c>
      <c r="AS3662">
        <v>1</v>
      </c>
      <c r="AT3662">
        <v>0</v>
      </c>
      <c r="AU3662">
        <v>0</v>
      </c>
      <c r="AV3662">
        <v>0</v>
      </c>
      <c r="AW3662">
        <v>0</v>
      </c>
      <c r="AX3662">
        <v>0</v>
      </c>
    </row>
    <row r="3663" spans="1:52">
      <c r="A3663" s="13" t="s">
        <v>106</v>
      </c>
      <c r="B3663" s="13" t="s">
        <v>220</v>
      </c>
      <c r="D3663" s="14">
        <v>-12.547000000000001</v>
      </c>
      <c r="E3663" s="14">
        <v>46.396999999999998</v>
      </c>
      <c r="F3663" s="14">
        <v>3849</v>
      </c>
      <c r="G3663" s="16">
        <v>104.5</v>
      </c>
      <c r="H3663">
        <v>29.99</v>
      </c>
      <c r="J3663">
        <f>(F3663*100*Info!$B$11)/AI3663</f>
        <v>2.5973770117194923</v>
      </c>
      <c r="K3663">
        <f>2*((F3663*100*Info!$B$11)/AI3663^2)*(AJ3663/2)</f>
        <v>0.13388600352646837</v>
      </c>
      <c r="L3663">
        <f t="shared" si="940"/>
        <v>0.79766579439252472</v>
      </c>
      <c r="M3663">
        <f t="shared" si="941"/>
        <v>22.168675132074185</v>
      </c>
      <c r="N3663">
        <f t="shared" si="938"/>
        <v>1.5661240462829091</v>
      </c>
      <c r="O3663" s="23">
        <v>1.61</v>
      </c>
      <c r="P3663" s="23">
        <v>0.05</v>
      </c>
      <c r="S3663" s="23">
        <v>3.85</v>
      </c>
      <c r="T3663" s="23">
        <v>0.15</v>
      </c>
      <c r="U3663" s="23">
        <v>2.0699999999999998</v>
      </c>
      <c r="V3663" s="23">
        <v>0.1</v>
      </c>
      <c r="W3663" s="37">
        <f>U3663*Info!$B$2</f>
        <v>0.99359999999999993</v>
      </c>
      <c r="X3663" s="37">
        <f>W3663*SQRT((0.5*V3663/U3663)^2+Info!$B$3^2)</f>
        <v>5.5173384888005557E-2</v>
      </c>
      <c r="Y3663" s="28">
        <f>W3663*Info!$D$2</f>
        <v>0.80481599999999998</v>
      </c>
      <c r="Z3663" s="28">
        <f>Y3663*SQRT(Info!$D$3^2+(X3663/W3663)^2)</f>
        <v>6.0137821454389256E-2</v>
      </c>
      <c r="AA3663" s="37">
        <f t="shared" si="930"/>
        <v>0.61640000000000017</v>
      </c>
      <c r="AB3663" s="37">
        <f t="shared" si="931"/>
        <v>6.0573116148997984E-2</v>
      </c>
      <c r="AC3663" s="37">
        <f>(1-EXP(-Info!$B$6*H3663*1000))+(Info!$B$6/(Info!$B$6-Info!$B$7))*(EXP(-Info!$B$7*H3663*1000)-EXP(-Info!$B$6*H3663*1000))*(Info!$B$9-1)</f>
        <v>0.27422646347138885</v>
      </c>
      <c r="AD3663" s="37">
        <f>SQRT((Info!$B$6*EXP(-Info!$B$6*H3663*1000)+(Info!$B$6/(Info!$B$6+Info!$B$7))*(Info!$B$9-1)*(-Info!$B$7*EXP(-Info!$B$7*H3663*1000)+Info!$B$6*EXP(-Info!$B$6*H3663*1000)))^2*(0.01*H3663*1000)^2)</f>
        <v>2.2361631313401382E-3</v>
      </c>
      <c r="AE3663" s="37">
        <f t="shared" si="942"/>
        <v>1.6667842371565218E-2</v>
      </c>
      <c r="AF3663" s="37">
        <f t="shared" si="932"/>
        <v>2.8761508079162357</v>
      </c>
      <c r="AG3663" s="37">
        <f t="shared" si="943"/>
        <v>9.7567282111388889E-2</v>
      </c>
      <c r="AH3663" s="37">
        <f t="shared" si="933"/>
        <v>0.74705215790032098</v>
      </c>
      <c r="AI3663">
        <f>AF3663*EXP(Info!$B$6*H3663*1000)</f>
        <v>3.7866351455627729</v>
      </c>
      <c r="AJ3663">
        <f>2*SQRT((EXP(Info!$B$6*H3663)*AG3663)^2+(Info!$B$6*H3663*0.01*AI3663)^2)</f>
        <v>0.19518823958353348</v>
      </c>
      <c r="AK3663">
        <f t="shared" si="934"/>
        <v>0.81962708000000017</v>
      </c>
      <c r="AL3663">
        <f t="shared" si="935"/>
        <v>0.16108814508664523</v>
      </c>
      <c r="AM3663"/>
      <c r="AN3663"/>
      <c r="AO3663">
        <f t="shared" si="936"/>
        <v>8.5350239904680834</v>
      </c>
      <c r="AP3663">
        <f t="shared" si="937"/>
        <v>0.7777777777777779</v>
      </c>
      <c r="AQ3663">
        <f t="shared" si="939"/>
        <v>2</v>
      </c>
      <c r="AR3663">
        <v>1</v>
      </c>
      <c r="AS3663">
        <v>1</v>
      </c>
      <c r="AT3663">
        <v>0</v>
      </c>
      <c r="AU3663">
        <v>0</v>
      </c>
      <c r="AV3663">
        <v>0</v>
      </c>
      <c r="AW3663">
        <v>0</v>
      </c>
      <c r="AX3663">
        <v>0</v>
      </c>
    </row>
    <row r="3664" spans="1:52">
      <c r="A3664" s="13" t="s">
        <v>106</v>
      </c>
      <c r="B3664" s="13" t="s">
        <v>220</v>
      </c>
      <c r="D3664" s="14">
        <v>-12.547000000000001</v>
      </c>
      <c r="E3664" s="14">
        <v>46.396999999999998</v>
      </c>
      <c r="F3664" s="14">
        <v>3849</v>
      </c>
      <c r="G3664" s="16">
        <v>128.5</v>
      </c>
      <c r="H3664">
        <v>33.57</v>
      </c>
      <c r="J3664">
        <f>(F3664*100*Info!$B$11)/AI3664</f>
        <v>3.1810937911498836</v>
      </c>
      <c r="K3664">
        <f>2*((F3664*100*Info!$B$11)/AI3664^2)*(AJ3664/2)</f>
        <v>0.1804570865901384</v>
      </c>
      <c r="L3664">
        <f t="shared" si="940"/>
        <v>0.87473495327102957</v>
      </c>
      <c r="M3664">
        <f t="shared" si="941"/>
        <v>29.773969037649135</v>
      </c>
      <c r="N3664">
        <f t="shared" si="938"/>
        <v>2.0606504135090291</v>
      </c>
      <c r="O3664" s="23">
        <v>1.47</v>
      </c>
      <c r="P3664" s="23">
        <v>0.08</v>
      </c>
      <c r="S3664" s="23">
        <v>3.27</v>
      </c>
      <c r="T3664" s="23">
        <v>0.11</v>
      </c>
      <c r="U3664" s="23">
        <v>2.27</v>
      </c>
      <c r="V3664" s="23">
        <v>0.09</v>
      </c>
      <c r="W3664" s="37">
        <f>U3664*Info!$B$2</f>
        <v>1.0895999999999999</v>
      </c>
      <c r="X3664" s="37">
        <f>W3664*SQRT((0.5*V3664/U3664)^2+Info!$B$3^2)</f>
        <v>5.8605719857365457E-2</v>
      </c>
      <c r="Y3664" s="28">
        <f>W3664*Info!$D$2</f>
        <v>0.88257600000000003</v>
      </c>
      <c r="Z3664" s="28">
        <f>Y3664*SQRT(Info!$D$3^2+(X3664/W3664)^2)</f>
        <v>6.4813671357823885E-2</v>
      </c>
      <c r="AA3664" s="37">
        <f t="shared" ref="AA3664:AA3727" si="944">IF(O3664-W3664&gt;0,O3664-W3664,0)</f>
        <v>0.38040000000000007</v>
      </c>
      <c r="AB3664" s="37">
        <f t="shared" ref="AB3664:AB3727" si="945">SQRT((0.5*P3664)^2+X3664^2)</f>
        <v>7.0955129483357304E-2</v>
      </c>
      <c r="AC3664" s="37">
        <f>(1-EXP(-Info!$B$6*H3664*1000))+(Info!$B$6/(Info!$B$6-Info!$B$7))*(EXP(-Info!$B$7*H3664*1000)-EXP(-Info!$B$6*H3664*1000))*(Info!$B$9-1)</f>
        <v>0.30200160817676419</v>
      </c>
      <c r="AD3664" s="37">
        <f>SQRT((Info!$B$6*EXP(-Info!$B$6*H3664*1000)+(Info!$B$6/(Info!$B$6+Info!$B$7))*(Info!$B$9-1)*(-Info!$B$7*EXP(-Info!$B$7*H3664*1000)+Info!$B$6*EXP(-Info!$B$6*H3664*1000)))^2*(0.01*H3664*1000)^2)</f>
        <v>2.4200832375683517E-3</v>
      </c>
      <c r="AE3664" s="37">
        <f t="shared" si="942"/>
        <v>2.1448329191031772E-2</v>
      </c>
      <c r="AF3664" s="37">
        <f t="shared" ref="AF3664:AF3727" si="946">IF((S3664-Y3664-AA3664*AC3664)&gt;0,S3664-Y3664-AA3664*AC3664,0)</f>
        <v>2.2725425882495589</v>
      </c>
      <c r="AG3664" s="37">
        <f t="shared" si="943"/>
        <v>8.7668938740963806E-2</v>
      </c>
      <c r="AH3664" s="37">
        <f t="shared" ref="AH3664:AH3727" si="947">AF3664/S3664</f>
        <v>0.6949671523698957</v>
      </c>
      <c r="AI3664">
        <f>AF3664*EXP(Info!$B$6*H3664*1000)</f>
        <v>3.0918041794984688</v>
      </c>
      <c r="AJ3664">
        <f>2*SQRT((EXP(Info!$B$6*H3664)*AG3664)^2+(Info!$B$6*H3664*0.01*AI3664)^2)</f>
        <v>0.17539186555635217</v>
      </c>
      <c r="AK3664">
        <f t="shared" ref="AK3664:AK3727" si="948">AA3664/0.752049334436339</f>
        <v>0.50581788000000005</v>
      </c>
      <c r="AL3664">
        <f t="shared" ref="AL3664:AL3727" si="949">AB3664/0.752049334436339*2</f>
        <v>0.18869807134804042</v>
      </c>
      <c r="AM3664"/>
      <c r="AN3664"/>
      <c r="AO3664">
        <f t="shared" ref="AO3664:AO3727" si="950">U3664/0.242530074</f>
        <v>9.3596639895471263</v>
      </c>
      <c r="AP3664">
        <f t="shared" ref="AP3664:AP3727" si="951">O3664/U3664</f>
        <v>0.64757709251101325</v>
      </c>
      <c r="AQ3664">
        <f t="shared" si="939"/>
        <v>2</v>
      </c>
      <c r="AR3664">
        <v>1</v>
      </c>
      <c r="AS3664">
        <v>1</v>
      </c>
      <c r="AT3664">
        <v>0</v>
      </c>
      <c r="AU3664">
        <v>0</v>
      </c>
      <c r="AV3664">
        <v>0</v>
      </c>
      <c r="AW3664">
        <v>0</v>
      </c>
      <c r="AX3664">
        <v>0</v>
      </c>
    </row>
    <row r="3665" spans="1:52">
      <c r="A3665" s="13" t="s">
        <v>106</v>
      </c>
      <c r="B3665" s="13" t="s">
        <v>220</v>
      </c>
      <c r="D3665" s="14">
        <v>-12.547000000000001</v>
      </c>
      <c r="E3665" s="14">
        <v>46.396999999999998</v>
      </c>
      <c r="F3665" s="14">
        <v>3849</v>
      </c>
      <c r="G3665" s="16">
        <v>131.5</v>
      </c>
      <c r="H3665">
        <v>34.11</v>
      </c>
      <c r="J3665">
        <f>(F3665*100*Info!$B$11)/AI3665</f>
        <v>3.3073366531744632</v>
      </c>
      <c r="K3665">
        <f>2*((F3665*100*Info!$B$11)/AI3665^2)*(AJ3665/2)</f>
        <v>0.17794018355987962</v>
      </c>
      <c r="L3665">
        <f t="shared" si="940"/>
        <v>0.86702803738317902</v>
      </c>
      <c r="M3665">
        <f t="shared" si="941"/>
        <v>30.682823598830179</v>
      </c>
      <c r="N3665">
        <f t="shared" ref="N3665:N3728" si="952">2*M3665*SQRT((0.5*K3665/J3665)^2+(0.5*V3665/U3665)^2)</f>
        <v>1.9069119996323081</v>
      </c>
      <c r="O3665" s="23">
        <v>1.44</v>
      </c>
      <c r="P3665" s="23">
        <v>0.05</v>
      </c>
      <c r="S3665" s="23">
        <v>3.16</v>
      </c>
      <c r="T3665" s="23">
        <v>0.09</v>
      </c>
      <c r="U3665" s="23">
        <v>2.25</v>
      </c>
      <c r="V3665" s="23">
        <v>7.0000000000000007E-2</v>
      </c>
      <c r="W3665" s="37">
        <f>U3665*Info!$B$2</f>
        <v>1.08</v>
      </c>
      <c r="X3665" s="37">
        <f>W3665*SQRT((0.5*V3665/U3665)^2+Info!$B$3^2)</f>
        <v>5.6552984006151268E-2</v>
      </c>
      <c r="Y3665" s="28">
        <f>W3665*Info!$D$2</f>
        <v>0.87480000000000013</v>
      </c>
      <c r="Z3665" s="28">
        <f>Y3665*SQRT(Info!$D$3^2+(X3665/W3665)^2)</f>
        <v>6.3336820760123425E-2</v>
      </c>
      <c r="AA3665" s="37">
        <f t="shared" si="944"/>
        <v>0.35999999999999988</v>
      </c>
      <c r="AB3665" s="37">
        <f t="shared" si="945"/>
        <v>6.1832353990447439E-2</v>
      </c>
      <c r="AC3665" s="37">
        <f>(1-EXP(-Info!$B$6*H3665*1000))+(Info!$B$6/(Info!$B$6-Info!$B$7))*(EXP(-Info!$B$7*H3665*1000)-EXP(-Info!$B$6*H3665*1000))*(Info!$B$9-1)</f>
        <v>0.30610874371588481</v>
      </c>
      <c r="AD3665" s="37">
        <f>SQRT((Info!$B$6*EXP(-Info!$B$6*H3665*1000)+(Info!$B$6/(Info!$B$6+Info!$B$7))*(Info!$B$9-1)*(-Info!$B$7*EXP(-Info!$B$7*H3665*1000)+Info!$B$6*EXP(-Info!$B$6*H3665*1000)))^2*(0.01*H3665*1000)^2)</f>
        <v>2.4465291508250545E-3</v>
      </c>
      <c r="AE3665" s="37">
        <f t="shared" si="942"/>
        <v>1.8947905116879004E-2</v>
      </c>
      <c r="AF3665" s="37">
        <f t="shared" si="946"/>
        <v>2.1750008522622815</v>
      </c>
      <c r="AG3665" s="37">
        <f t="shared" si="943"/>
        <v>7.9972345047011409E-2</v>
      </c>
      <c r="AH3665" s="37">
        <f t="shared" si="947"/>
        <v>0.68829140894375995</v>
      </c>
      <c r="AI3665">
        <f>AF3665*EXP(Info!$B$6*H3665*1000)</f>
        <v>2.9737883107284095</v>
      </c>
      <c r="AJ3665">
        <f>2*SQRT((EXP(Info!$B$6*H3665)*AG3665)^2+(Info!$B$6*H3665*0.01*AI3665)^2)</f>
        <v>0.15999473091780364</v>
      </c>
      <c r="AK3665">
        <f t="shared" si="948"/>
        <v>0.47869199999999984</v>
      </c>
      <c r="AL3665">
        <f t="shared" si="949"/>
        <v>0.16443696220219592</v>
      </c>
      <c r="AM3665"/>
      <c r="AN3665"/>
      <c r="AO3665">
        <f t="shared" si="950"/>
        <v>9.2771999896392234</v>
      </c>
      <c r="AP3665">
        <f t="shared" si="951"/>
        <v>0.64</v>
      </c>
      <c r="AQ3665">
        <f t="shared" si="939"/>
        <v>2</v>
      </c>
      <c r="AR3665">
        <v>1</v>
      </c>
      <c r="AS3665">
        <v>1</v>
      </c>
      <c r="AT3665">
        <v>0</v>
      </c>
      <c r="AU3665">
        <v>0</v>
      </c>
      <c r="AV3665">
        <v>0</v>
      </c>
      <c r="AW3665">
        <v>0</v>
      </c>
      <c r="AX3665">
        <v>0</v>
      </c>
    </row>
    <row r="3666" spans="1:52">
      <c r="A3666" s="13" t="s">
        <v>106</v>
      </c>
      <c r="B3666" s="13" t="s">
        <v>220</v>
      </c>
      <c r="D3666" s="14">
        <v>-12.547000000000001</v>
      </c>
      <c r="E3666" s="14">
        <v>46.396999999999998</v>
      </c>
      <c r="F3666" s="14">
        <v>3849</v>
      </c>
      <c r="G3666" s="16">
        <v>133.5</v>
      </c>
      <c r="H3666">
        <v>34.46</v>
      </c>
      <c r="J3666">
        <f>(F3666*100*Info!$B$11)/AI3666</f>
        <v>4.5093691982065334</v>
      </c>
      <c r="K3666">
        <f>2*((F3666*100*Info!$B$11)/AI3666^2)*(AJ3666/2)</f>
        <v>0.30754963930346491</v>
      </c>
      <c r="L3666">
        <f t="shared" si="940"/>
        <v>0.92868336448598288</v>
      </c>
      <c r="M3666">
        <f t="shared" si="941"/>
        <v>44.809204898088957</v>
      </c>
      <c r="N3666">
        <f t="shared" si="952"/>
        <v>3.1943638996442174</v>
      </c>
      <c r="O3666" s="23">
        <v>1.49</v>
      </c>
      <c r="P3666" s="23">
        <v>0.06</v>
      </c>
      <c r="S3666" s="23">
        <v>2.63</v>
      </c>
      <c r="T3666" s="23">
        <v>0.05</v>
      </c>
      <c r="U3666" s="23">
        <v>2.41</v>
      </c>
      <c r="V3666" s="23">
        <v>0.05</v>
      </c>
      <c r="W3666" s="37">
        <f>U3666*Info!$B$2</f>
        <v>1.1568000000000001</v>
      </c>
      <c r="X3666" s="37">
        <f>W3666*SQRT((0.5*V3666/U3666)^2+Info!$B$3^2)</f>
        <v>5.9071698807466169E-2</v>
      </c>
      <c r="Y3666" s="28">
        <f>W3666*Info!$D$2</f>
        <v>0.93700800000000006</v>
      </c>
      <c r="Z3666" s="28">
        <f>Y3666*SQRT(Info!$D$3^2+(X3666/W3666)^2)</f>
        <v>6.6965650600289112E-2</v>
      </c>
      <c r="AA3666" s="37">
        <f t="shared" si="944"/>
        <v>0.33319999999999994</v>
      </c>
      <c r="AB3666" s="37">
        <f t="shared" si="945"/>
        <v>6.6253042194302295E-2</v>
      </c>
      <c r="AC3666" s="37">
        <f>(1-EXP(-Info!$B$6*H3666*1000))+(Info!$B$6/(Info!$B$6-Info!$B$7))*(EXP(-Info!$B$7*H3666*1000)-EXP(-Info!$B$6*H3666*1000))*(Info!$B$9-1)</f>
        <v>0.30875939660700125</v>
      </c>
      <c r="AD3666" s="37">
        <f>SQRT((Info!$B$6*EXP(-Info!$B$6*H3666*1000)+(Info!$B$6/(Info!$B$6+Info!$B$7))*(Info!$B$9-1)*(-Info!$B$7*EXP(-Info!$B$7*H3666*1000)+Info!$B$6*EXP(-Info!$B$6*H3666*1000)))^2*(0.01*H3666*1000)^2)</f>
        <v>2.4634924831806074E-3</v>
      </c>
      <c r="AE3666" s="37">
        <f t="shared" si="942"/>
        <v>2.0472711299258293E-2</v>
      </c>
      <c r="AF3666" s="37">
        <f t="shared" si="946"/>
        <v>1.5901133690505471</v>
      </c>
      <c r="AG3666" s="37">
        <f t="shared" si="943"/>
        <v>7.4354087098577035E-2</v>
      </c>
      <c r="AH3666" s="37">
        <f t="shared" si="947"/>
        <v>0.60460584374545523</v>
      </c>
      <c r="AI3666">
        <f>AF3666*EXP(Info!$B$6*H3666*1000)</f>
        <v>2.181085346208854</v>
      </c>
      <c r="AJ3666">
        <f>2*SQRT((EXP(Info!$B$6*H3666)*AG3666)^2+(Info!$B$6*H3666*0.01*AI3666)^2)</f>
        <v>0.14875517661836013</v>
      </c>
      <c r="AK3666">
        <f t="shared" si="948"/>
        <v>0.44305603999999993</v>
      </c>
      <c r="AL3666">
        <f t="shared" si="949"/>
        <v>0.17619334041152751</v>
      </c>
      <c r="AM3666"/>
      <c r="AN3666"/>
      <c r="AO3666">
        <f t="shared" si="950"/>
        <v>9.9369119889024571</v>
      </c>
      <c r="AP3666">
        <f t="shared" si="951"/>
        <v>0.61825726141078829</v>
      </c>
      <c r="AQ3666">
        <f t="shared" si="939"/>
        <v>2</v>
      </c>
      <c r="AR3666">
        <v>1</v>
      </c>
      <c r="AS3666">
        <v>1</v>
      </c>
      <c r="AT3666">
        <v>0</v>
      </c>
      <c r="AU3666">
        <v>0</v>
      </c>
      <c r="AV3666">
        <v>0</v>
      </c>
      <c r="AW3666">
        <v>0</v>
      </c>
      <c r="AX3666">
        <v>0</v>
      </c>
      <c r="AZ3666"/>
    </row>
    <row r="3667" spans="1:52">
      <c r="A3667" s="13" t="s">
        <v>106</v>
      </c>
      <c r="B3667" s="13" t="s">
        <v>220</v>
      </c>
      <c r="D3667" s="14">
        <v>-12.547000000000001</v>
      </c>
      <c r="E3667" s="14">
        <v>46.396999999999998</v>
      </c>
      <c r="F3667" s="14">
        <v>3849</v>
      </c>
      <c r="G3667" s="16">
        <v>135.5</v>
      </c>
      <c r="H3667">
        <v>34.82</v>
      </c>
      <c r="I3667" s="14" t="s">
        <v>123</v>
      </c>
      <c r="J3667">
        <f>(F3667*100*Info!$B$11)/AI3667</f>
        <v>4.6329636240756829</v>
      </c>
      <c r="K3667">
        <f>2*((F3667*100*Info!$B$11)/AI3667^2)*(AJ3667/2)</f>
        <v>0.34186943148923193</v>
      </c>
      <c r="L3667">
        <f t="shared" si="940"/>
        <v>0.98263177570093618</v>
      </c>
      <c r="M3667">
        <f t="shared" si="941"/>
        <v>48.711720817711658</v>
      </c>
      <c r="N3667">
        <f t="shared" si="952"/>
        <v>3.7192056401105211</v>
      </c>
      <c r="O3667" s="23">
        <v>1.5</v>
      </c>
      <c r="P3667" s="23">
        <v>7.0000000000000007E-2</v>
      </c>
      <c r="S3667" s="23">
        <v>2.62</v>
      </c>
      <c r="T3667" s="23">
        <v>0.05</v>
      </c>
      <c r="U3667" s="23">
        <v>2.5499999999999998</v>
      </c>
      <c r="V3667" s="23">
        <v>0.05</v>
      </c>
      <c r="W3667" s="37">
        <f>U3667*Info!$B$2</f>
        <v>1.224</v>
      </c>
      <c r="X3667" s="37">
        <f>W3667*SQRT((0.5*V3667/U3667)^2+Info!$B$3^2)</f>
        <v>6.2365375008894164E-2</v>
      </c>
      <c r="Y3667" s="28">
        <f>W3667*Info!$D$2</f>
        <v>0.9914400000000001</v>
      </c>
      <c r="Z3667" s="28">
        <f>Y3667*SQRT(Info!$D$3^2+(X3667/W3667)^2)</f>
        <v>7.0776018311289601E-2</v>
      </c>
      <c r="AA3667" s="37">
        <f t="shared" si="944"/>
        <v>0.27600000000000002</v>
      </c>
      <c r="AB3667" s="37">
        <f t="shared" si="945"/>
        <v>7.1515313045528925E-2</v>
      </c>
      <c r="AC3667" s="37">
        <f>(1-EXP(-Info!$B$6*H3667*1000))+(Info!$B$6/(Info!$B$6-Info!$B$7))*(EXP(-Info!$B$7*H3667*1000)-EXP(-Info!$B$6*H3667*1000))*(Info!$B$9-1)</f>
        <v>0.31147648125005373</v>
      </c>
      <c r="AD3667" s="37">
        <f>SQRT((Info!$B$6*EXP(-Info!$B$6*H3667*1000)+(Info!$B$6/(Info!$B$6+Info!$B$7))*(Info!$B$9-1)*(-Info!$B$7*EXP(-Info!$B$7*H3667*1000)+Info!$B$6*EXP(-Info!$B$6*H3667*1000)))^2*(0.01*H3667*1000)^2)</f>
        <v>2.4807956974112364E-3</v>
      </c>
      <c r="AE3667" s="37">
        <f t="shared" si="942"/>
        <v>2.2285858730966487E-2</v>
      </c>
      <c r="AF3667" s="37">
        <f t="shared" si="946"/>
        <v>1.5425924911749851</v>
      </c>
      <c r="AG3667" s="37">
        <f t="shared" si="943"/>
        <v>7.8300091107077238E-2</v>
      </c>
      <c r="AH3667" s="37">
        <f t="shared" si="947"/>
        <v>0.58877575999045229</v>
      </c>
      <c r="AI3667">
        <f>AF3667*EXP(Info!$B$6*H3667*1000)</f>
        <v>2.1229001297881056</v>
      </c>
      <c r="AJ3667">
        <f>2*SQRT((EXP(Info!$B$6*H3667)*AG3667)^2+(Info!$B$6*H3667*0.01*AI3667)^2)</f>
        <v>0.15665019615254819</v>
      </c>
      <c r="AK3667">
        <f t="shared" si="948"/>
        <v>0.36699720000000002</v>
      </c>
      <c r="AL3667">
        <f t="shared" si="949"/>
        <v>0.19018782351327962</v>
      </c>
      <c r="AM3667"/>
      <c r="AN3667"/>
      <c r="AO3667">
        <f t="shared" si="950"/>
        <v>10.514159988257784</v>
      </c>
      <c r="AP3667">
        <f t="shared" si="951"/>
        <v>0.58823529411764708</v>
      </c>
      <c r="AQ3667">
        <f t="shared" si="939"/>
        <v>2</v>
      </c>
      <c r="AR3667">
        <v>1</v>
      </c>
      <c r="AS3667">
        <v>1</v>
      </c>
      <c r="AT3667">
        <v>0</v>
      </c>
      <c r="AU3667">
        <v>0</v>
      </c>
      <c r="AV3667">
        <v>0</v>
      </c>
      <c r="AW3667">
        <v>0</v>
      </c>
      <c r="AX3667">
        <v>0</v>
      </c>
    </row>
    <row r="3668" spans="1:52">
      <c r="A3668" s="13" t="s">
        <v>106</v>
      </c>
      <c r="B3668" s="13" t="s">
        <v>220</v>
      </c>
      <c r="D3668" s="14">
        <v>-12.547000000000001</v>
      </c>
      <c r="E3668" s="14">
        <v>46.396999999999998</v>
      </c>
      <c r="F3668" s="14">
        <v>3849</v>
      </c>
      <c r="G3668" s="16">
        <v>138.5</v>
      </c>
      <c r="H3668">
        <v>35.36</v>
      </c>
      <c r="J3668">
        <f>(F3668*100*Info!$B$11)/AI3668</f>
        <v>4.1136604590651986</v>
      </c>
      <c r="K3668">
        <f>2*((F3668*100*Info!$B$11)/AI3668^2)*(AJ3668/2)</f>
        <v>0.28097720667735115</v>
      </c>
      <c r="L3668">
        <f t="shared" si="940"/>
        <v>0.83234691588785203</v>
      </c>
      <c r="M3668">
        <f t="shared" si="941"/>
        <v>36.636720778406143</v>
      </c>
      <c r="N3668">
        <f t="shared" si="952"/>
        <v>2.8466292511322604</v>
      </c>
      <c r="O3668" s="23">
        <v>1.39</v>
      </c>
      <c r="P3668" s="23">
        <v>0.06</v>
      </c>
      <c r="S3668" s="23">
        <v>2.68</v>
      </c>
      <c r="T3668" s="23">
        <v>0.1</v>
      </c>
      <c r="U3668" s="23">
        <v>2.16</v>
      </c>
      <c r="V3668" s="23">
        <v>0.08</v>
      </c>
      <c r="W3668" s="37">
        <f>U3668*Info!$B$2</f>
        <v>1.0367999999999999</v>
      </c>
      <c r="X3668" s="37">
        <f>W3668*SQRT((0.5*V3668/U3668)^2+Info!$B$3^2)</f>
        <v>5.5281331387729803E-2</v>
      </c>
      <c r="Y3668" s="28">
        <f>W3668*Info!$D$2</f>
        <v>0.839808</v>
      </c>
      <c r="Z3668" s="28">
        <f>Y3668*SQRT(Info!$D$3^2+(X3668/W3668)^2)</f>
        <v>6.1386090348873018E-2</v>
      </c>
      <c r="AA3668" s="37">
        <f t="shared" si="944"/>
        <v>0.35319999999999996</v>
      </c>
      <c r="AB3668" s="37">
        <f t="shared" si="945"/>
        <v>6.2896944281896558E-2</v>
      </c>
      <c r="AC3668" s="37">
        <f>(1-EXP(-Info!$B$6*H3668*1000))+(Info!$B$6/(Info!$B$6-Info!$B$7))*(EXP(-Info!$B$7*H3668*1000)-EXP(-Info!$B$6*H3668*1000))*(Info!$B$9-1)</f>
        <v>0.31553449127797956</v>
      </c>
      <c r="AD3668" s="37">
        <f>SQRT((Info!$B$6*EXP(-Info!$B$6*H3668*1000)+(Info!$B$6/(Info!$B$6+Info!$B$7))*(Info!$B$9-1)*(-Info!$B$7*EXP(-Info!$B$7*H3668*1000)+Info!$B$6*EXP(-Info!$B$6*H3668*1000)))^2*(0.01*H3668*1000)^2)</f>
        <v>2.5064769117089901E-3</v>
      </c>
      <c r="AE3668" s="37">
        <f t="shared" si="942"/>
        <v>1.9865890744650418E-2</v>
      </c>
      <c r="AF3668" s="37">
        <f t="shared" si="946"/>
        <v>1.7287452176806177</v>
      </c>
      <c r="AG3668" s="37">
        <f t="shared" si="943"/>
        <v>8.1626623741267099E-2</v>
      </c>
      <c r="AH3668" s="37">
        <f t="shared" si="947"/>
        <v>0.64505418570172302</v>
      </c>
      <c r="AI3668">
        <f>AF3668*EXP(Info!$B$6*H3668*1000)</f>
        <v>2.3908922908744024</v>
      </c>
      <c r="AJ3668">
        <f>2*SQRT((EXP(Info!$B$6*H3668)*AG3668)^2+(Info!$B$6*H3668*0.01*AI3668)^2)</f>
        <v>0.16330619506427646</v>
      </c>
      <c r="AK3668">
        <f t="shared" si="948"/>
        <v>0.46965003999999994</v>
      </c>
      <c r="AL3668">
        <f t="shared" si="949"/>
        <v>0.16726813362327569</v>
      </c>
      <c r="AM3668"/>
      <c r="AN3668"/>
      <c r="AO3668">
        <f t="shared" si="950"/>
        <v>8.9061119900536543</v>
      </c>
      <c r="AP3668">
        <f t="shared" si="951"/>
        <v>0.64351851851851838</v>
      </c>
      <c r="AQ3668">
        <f t="shared" si="939"/>
        <v>2</v>
      </c>
      <c r="AR3668">
        <v>1</v>
      </c>
      <c r="AS3668">
        <v>1</v>
      </c>
      <c r="AT3668">
        <v>0</v>
      </c>
      <c r="AU3668">
        <v>0</v>
      </c>
      <c r="AV3668">
        <v>0</v>
      </c>
      <c r="AW3668">
        <v>0</v>
      </c>
      <c r="AX3668">
        <v>0</v>
      </c>
    </row>
    <row r="3669" spans="1:52">
      <c r="A3669" s="13" t="s">
        <v>106</v>
      </c>
      <c r="B3669" s="13" t="s">
        <v>220</v>
      </c>
      <c r="D3669" s="14">
        <v>-12.547000000000001</v>
      </c>
      <c r="E3669" s="14">
        <v>46.396999999999998</v>
      </c>
      <c r="F3669" s="14">
        <v>3849</v>
      </c>
      <c r="G3669" s="16">
        <v>143.5</v>
      </c>
      <c r="H3669">
        <v>36.25</v>
      </c>
      <c r="J3669">
        <f>(F3669*100*Info!$B$11)/AI3669</f>
        <v>2.9434641518465599</v>
      </c>
      <c r="K3669">
        <f>2*((F3669*100*Info!$B$11)/AI3669^2)*(AJ3669/2)</f>
        <v>0.11406745325040742</v>
      </c>
      <c r="L3669">
        <f t="shared" si="940"/>
        <v>0.78995887850467406</v>
      </c>
      <c r="M3669">
        <f t="shared" si="941"/>
        <v>24.879807351332193</v>
      </c>
      <c r="N3669">
        <f t="shared" si="952"/>
        <v>1.0794810907624077</v>
      </c>
      <c r="O3669" s="23">
        <v>1.47</v>
      </c>
      <c r="P3669" s="23">
        <v>0.05</v>
      </c>
      <c r="S3669" s="23">
        <v>3.35</v>
      </c>
      <c r="T3669" s="23">
        <v>0.05</v>
      </c>
      <c r="U3669" s="23">
        <v>2.0499999999999998</v>
      </c>
      <c r="V3669" s="23">
        <v>0.04</v>
      </c>
      <c r="W3669" s="37">
        <f>U3669*Info!$B$2</f>
        <v>0.98399999999999987</v>
      </c>
      <c r="X3669" s="37">
        <f>W3669*SQRT((0.5*V3669/U3669)^2+Info!$B$3^2)</f>
        <v>5.0127836578093013E-2</v>
      </c>
      <c r="Y3669" s="28">
        <f>W3669*Info!$D$2</f>
        <v>0.79703999999999997</v>
      </c>
      <c r="Z3669" s="28">
        <f>Y3669*SQRT(Info!$D$3^2+(X3669/W3669)^2)</f>
        <v>5.6893145316461453E-2</v>
      </c>
      <c r="AA3669" s="37">
        <f t="shared" si="944"/>
        <v>0.4860000000000001</v>
      </c>
      <c r="AB3669" s="37">
        <f t="shared" si="945"/>
        <v>5.6016069123065032E-2</v>
      </c>
      <c r="AC3669" s="37">
        <f>(1-EXP(-Info!$B$6*H3669*1000))+(Info!$B$6/(Info!$B$6-Info!$B$7))*(EXP(-Info!$B$7*H3669*1000)-EXP(-Info!$B$6*H3669*1000))*(Info!$B$9-1)</f>
        <v>0.32217681440772739</v>
      </c>
      <c r="AD3669" s="37">
        <f>SQRT((Info!$B$6*EXP(-Info!$B$6*H3669*1000)+(Info!$B$6/(Info!$B$6+Info!$B$7))*(Info!$B$9-1)*(-Info!$B$7*EXP(-Info!$B$7*H3669*1000)+Info!$B$6*EXP(-Info!$B$6*H3669*1000)))^2*(0.01*H3669*1000)^2)</f>
        <v>2.5480931432186643E-3</v>
      </c>
      <c r="AE3669" s="37">
        <f t="shared" si="942"/>
        <v>1.8089516802835996E-2</v>
      </c>
      <c r="AF3669" s="37">
        <f t="shared" si="946"/>
        <v>2.3963820681978447</v>
      </c>
      <c r="AG3669" s="37">
        <f t="shared" si="943"/>
        <v>6.472295266874098E-2</v>
      </c>
      <c r="AH3669" s="37">
        <f t="shared" si="947"/>
        <v>0.71533793080532682</v>
      </c>
      <c r="AI3669">
        <f>AF3669*EXP(Info!$B$6*H3669*1000)</f>
        <v>3.3414094996481363</v>
      </c>
      <c r="AJ3669">
        <f>2*SQRT((EXP(Info!$B$6*H3669)*AG3669)^2+(Info!$B$6*H3669*0.01*AI3669)^2)</f>
        <v>0.12948894643492495</v>
      </c>
      <c r="AK3669">
        <f t="shared" si="948"/>
        <v>0.64623420000000009</v>
      </c>
      <c r="AL3669">
        <f t="shared" si="949"/>
        <v>0.14896913422587915</v>
      </c>
      <c r="AM3669"/>
      <c r="AN3669"/>
      <c r="AO3669">
        <f t="shared" si="950"/>
        <v>8.4525599905601805</v>
      </c>
      <c r="AP3669">
        <f t="shared" si="951"/>
        <v>0.7170731707317074</v>
      </c>
      <c r="AQ3669">
        <f t="shared" si="939"/>
        <v>2</v>
      </c>
      <c r="AR3669">
        <v>1</v>
      </c>
      <c r="AS3669">
        <v>1</v>
      </c>
      <c r="AT3669">
        <v>0</v>
      </c>
      <c r="AU3669">
        <v>0</v>
      </c>
      <c r="AV3669">
        <v>0</v>
      </c>
      <c r="AW3669">
        <v>0</v>
      </c>
      <c r="AX3669">
        <v>0</v>
      </c>
      <c r="AZ3669"/>
    </row>
    <row r="3670" spans="1:52">
      <c r="A3670" s="13" t="s">
        <v>106</v>
      </c>
      <c r="B3670" s="13" t="s">
        <v>220</v>
      </c>
      <c r="D3670" s="14">
        <v>-12.547000000000001</v>
      </c>
      <c r="E3670" s="14">
        <v>46.396999999999998</v>
      </c>
      <c r="F3670" s="14">
        <v>3849</v>
      </c>
      <c r="G3670" s="16">
        <v>148.5</v>
      </c>
      <c r="H3670">
        <v>37.14</v>
      </c>
      <c r="J3670">
        <f>(F3670*100*Info!$B$11)/AI3670</f>
        <v>2.9269335204650551</v>
      </c>
      <c r="K3670">
        <f>2*((F3670*100*Info!$B$11)/AI3670^2)*(AJ3670/2)</f>
        <v>0.14718069004309897</v>
      </c>
      <c r="L3670">
        <f t="shared" si="940"/>
        <v>0.87858841121495479</v>
      </c>
      <c r="M3670">
        <f t="shared" si="941"/>
        <v>27.515797624805899</v>
      </c>
      <c r="N3670">
        <f t="shared" si="952"/>
        <v>1.6871747679104074</v>
      </c>
      <c r="O3670" s="23">
        <v>1.53</v>
      </c>
      <c r="P3670" s="23">
        <v>0.06</v>
      </c>
      <c r="S3670" s="23">
        <v>3.42</v>
      </c>
      <c r="T3670" s="23">
        <v>0.1</v>
      </c>
      <c r="U3670" s="23">
        <v>2.2799999999999998</v>
      </c>
      <c r="V3670" s="23">
        <v>0.08</v>
      </c>
      <c r="W3670" s="37">
        <f>U3670*Info!$B$2</f>
        <v>1.0943999999999998</v>
      </c>
      <c r="X3670" s="37">
        <f>W3670*SQRT((0.5*V3670/U3670)^2+Info!$B$3^2)</f>
        <v>5.7990675112469588E-2</v>
      </c>
      <c r="Y3670" s="28">
        <f>W3670*Info!$D$2</f>
        <v>0.88646399999999992</v>
      </c>
      <c r="Z3670" s="28">
        <f>Y3670*SQRT(Info!$D$3^2+(X3670/W3670)^2)</f>
        <v>6.4582945275668546E-2</v>
      </c>
      <c r="AA3670" s="37">
        <f t="shared" si="944"/>
        <v>0.43560000000000021</v>
      </c>
      <c r="AB3670" s="37">
        <f t="shared" si="945"/>
        <v>6.5291028480182478E-2</v>
      </c>
      <c r="AC3670" s="37">
        <f>(1-EXP(-Info!$B$6*H3670*1000))+(Info!$B$6/(Info!$B$6-Info!$B$7))*(EXP(-Info!$B$7*H3670*1000)-EXP(-Info!$B$6*H3670*1000))*(Info!$B$9-1)</f>
        <v>0.32876243930374793</v>
      </c>
      <c r="AD3670" s="37">
        <f>SQRT((Info!$B$6*EXP(-Info!$B$6*H3670*1000)+(Info!$B$6/(Info!$B$6+Info!$B$7))*(Info!$B$9-1)*(-Info!$B$7*EXP(-Info!$B$7*H3670*1000)+Info!$B$6*EXP(-Info!$B$6*H3670*1000)))^2*(0.01*H3670*1000)^2)</f>
        <v>2.5888353894586761E-3</v>
      </c>
      <c r="AE3670" s="37">
        <f t="shared" si="942"/>
        <v>2.1494839685933218E-2</v>
      </c>
      <c r="AF3670" s="37">
        <f t="shared" si="946"/>
        <v>2.390327081439287</v>
      </c>
      <c r="AG3670" s="37">
        <f t="shared" si="943"/>
        <v>8.4457000619273526E-2</v>
      </c>
      <c r="AH3670" s="37">
        <f t="shared" si="947"/>
        <v>0.69892604720446994</v>
      </c>
      <c r="AI3670">
        <f>AF3670*EXP(Info!$B$6*H3670*1000)</f>
        <v>3.360280993772323</v>
      </c>
      <c r="AJ3670">
        <f>2*SQRT((EXP(Info!$B$6*H3670)*AG3670)^2+(Info!$B$6*H3670*0.01*AI3670)^2)</f>
        <v>0.16897154374846879</v>
      </c>
      <c r="AK3670">
        <f t="shared" si="948"/>
        <v>0.57921732000000026</v>
      </c>
      <c r="AL3670">
        <f t="shared" si="949"/>
        <v>0.17363496114019727</v>
      </c>
      <c r="AM3670"/>
      <c r="AN3670"/>
      <c r="AO3670">
        <f t="shared" si="950"/>
        <v>9.4008959895010786</v>
      </c>
      <c r="AP3670">
        <f t="shared" si="951"/>
        <v>0.67105263157894746</v>
      </c>
      <c r="AQ3670">
        <f t="shared" si="939"/>
        <v>2</v>
      </c>
      <c r="AR3670">
        <v>1</v>
      </c>
      <c r="AS3670">
        <v>1</v>
      </c>
      <c r="AT3670">
        <v>0</v>
      </c>
      <c r="AU3670">
        <v>0</v>
      </c>
      <c r="AV3670">
        <v>0</v>
      </c>
      <c r="AW3670">
        <v>0</v>
      </c>
      <c r="AX3670">
        <v>0</v>
      </c>
    </row>
    <row r="3671" spans="1:52">
      <c r="A3671" s="13" t="s">
        <v>106</v>
      </c>
      <c r="B3671" s="13" t="s">
        <v>220</v>
      </c>
      <c r="D3671" s="14">
        <v>-12.547000000000001</v>
      </c>
      <c r="E3671" s="14">
        <v>46.396999999999998</v>
      </c>
      <c r="F3671" s="14">
        <v>3849</v>
      </c>
      <c r="G3671" s="16">
        <v>159.5</v>
      </c>
      <c r="H3671">
        <v>39.11</v>
      </c>
      <c r="J3671">
        <f>(F3671*100*Info!$B$11)/AI3671</f>
        <v>2.711583619105649</v>
      </c>
      <c r="K3671">
        <f>2*((F3671*100*Info!$B$11)/AI3671^2)*(AJ3671/2)</f>
        <v>0.10601150697548828</v>
      </c>
      <c r="L3671">
        <f t="shared" si="940"/>
        <v>0.68976897196261799</v>
      </c>
      <c r="M3671">
        <f t="shared" si="941"/>
        <v>20.01291882515061</v>
      </c>
      <c r="N3671">
        <f t="shared" si="952"/>
        <v>1.1883565484707801</v>
      </c>
      <c r="O3671" s="23">
        <v>1.18</v>
      </c>
      <c r="P3671" s="23">
        <v>0.05</v>
      </c>
      <c r="S3671" s="23">
        <v>3.34</v>
      </c>
      <c r="T3671" s="23">
        <v>0.09</v>
      </c>
      <c r="U3671" s="23">
        <v>1.79</v>
      </c>
      <c r="V3671" s="23">
        <v>0.08</v>
      </c>
      <c r="W3671" s="37">
        <f>U3671*Info!$B$2</f>
        <v>0.85919999999999996</v>
      </c>
      <c r="X3671" s="37">
        <f>W3671*SQRT((0.5*V3671/U3671)^2+Info!$B$3^2)</f>
        <v>4.7055303633065634E-2</v>
      </c>
      <c r="Y3671" s="28">
        <f>W3671*Info!$D$2</f>
        <v>0.69595200000000002</v>
      </c>
      <c r="Z3671" s="28">
        <f>Y3671*SQRT(Info!$D$3^2+(X3671/W3671)^2)</f>
        <v>5.1610179572638575E-2</v>
      </c>
      <c r="AA3671" s="37">
        <f t="shared" si="944"/>
        <v>0.32079999999999997</v>
      </c>
      <c r="AB3671" s="37">
        <f t="shared" si="945"/>
        <v>5.3284158996835071E-2</v>
      </c>
      <c r="AC3671" s="37">
        <f>(1-EXP(-Info!$B$6*H3671*1000))+(Info!$B$6/(Info!$B$6-Info!$B$7))*(EXP(-Info!$B$7*H3671*1000)-EXP(-Info!$B$6*H3671*1000))*(Info!$B$9-1)</f>
        <v>0.34314029223821002</v>
      </c>
      <c r="AD3671" s="37">
        <f>SQRT((Info!$B$6*EXP(-Info!$B$6*H3671*1000)+(Info!$B$6/(Info!$B$6+Info!$B$7))*(Info!$B$9-1)*(-Info!$B$7*EXP(-Info!$B$7*H3671*1000)+Info!$B$6*EXP(-Info!$B$6*H3671*1000)))^2*(0.01*H3671*1000)^2)</f>
        <v>2.6759663803602855E-3</v>
      </c>
      <c r="AE3671" s="37">
        <f t="shared" si="942"/>
        <v>1.8304083354788208E-2</v>
      </c>
      <c r="AF3671" s="37">
        <f t="shared" si="946"/>
        <v>2.5339685942499819</v>
      </c>
      <c r="AG3671" s="37">
        <f t="shared" si="943"/>
        <v>7.0877712314796351E-2</v>
      </c>
      <c r="AH3671" s="37">
        <f t="shared" si="947"/>
        <v>0.75867323181137181</v>
      </c>
      <c r="AI3671">
        <f>AF3671*EXP(Info!$B$6*H3671*1000)</f>
        <v>3.6271494670327682</v>
      </c>
      <c r="AJ3671">
        <f>2*SQRT((EXP(Info!$B$6*H3671)*AG3671)^2+(Info!$B$6*H3671*0.01*AI3671)^2)</f>
        <v>0.14180627818968294</v>
      </c>
      <c r="AK3671">
        <f t="shared" si="948"/>
        <v>0.42656775999999996</v>
      </c>
      <c r="AL3671">
        <f t="shared" si="949"/>
        <v>0.1417038924361832</v>
      </c>
      <c r="AM3671"/>
      <c r="AN3671"/>
      <c r="AO3671">
        <f t="shared" si="950"/>
        <v>7.3805279917574262</v>
      </c>
      <c r="AP3671">
        <f t="shared" si="951"/>
        <v>0.65921787709497204</v>
      </c>
      <c r="AQ3671">
        <f t="shared" si="939"/>
        <v>2</v>
      </c>
      <c r="AR3671">
        <v>1</v>
      </c>
      <c r="AS3671">
        <v>1</v>
      </c>
      <c r="AT3671">
        <v>0</v>
      </c>
      <c r="AU3671">
        <v>0</v>
      </c>
      <c r="AV3671">
        <v>0</v>
      </c>
      <c r="AW3671">
        <v>0</v>
      </c>
      <c r="AX3671">
        <v>0</v>
      </c>
    </row>
    <row r="3672" spans="1:52">
      <c r="A3672" s="13" t="s">
        <v>106</v>
      </c>
      <c r="B3672" s="13" t="s">
        <v>220</v>
      </c>
      <c r="D3672" s="14">
        <v>-12.547000000000001</v>
      </c>
      <c r="E3672" s="14">
        <v>46.396999999999998</v>
      </c>
      <c r="F3672" s="14">
        <v>3849</v>
      </c>
      <c r="G3672" s="16">
        <v>164.5</v>
      </c>
      <c r="H3672">
        <v>40</v>
      </c>
      <c r="J3672">
        <f>(F3672*100*Info!$B$11)/AI3672</f>
        <v>3.3500990553381773</v>
      </c>
      <c r="K3672">
        <f>2*((F3672*100*Info!$B$11)/AI3672^2)*(AJ3672/2)</f>
        <v>0.18456447989577637</v>
      </c>
      <c r="L3672">
        <f t="shared" si="940"/>
        <v>0.58957906542056171</v>
      </c>
      <c r="M3672">
        <f t="shared" si="941"/>
        <v>21.134086490204705</v>
      </c>
      <c r="N3672">
        <f t="shared" si="952"/>
        <v>1.7032766725147752</v>
      </c>
      <c r="O3672" s="23">
        <v>1.08</v>
      </c>
      <c r="P3672" s="23">
        <v>0.02</v>
      </c>
      <c r="S3672" s="23">
        <v>2.75</v>
      </c>
      <c r="T3672" s="23">
        <v>0.13</v>
      </c>
      <c r="U3672" s="23">
        <v>1.53</v>
      </c>
      <c r="V3672" s="23">
        <v>0.09</v>
      </c>
      <c r="W3672" s="37">
        <f>U3672*Info!$B$2</f>
        <v>0.73439999999999994</v>
      </c>
      <c r="X3672" s="37">
        <f>W3672*SQRT((0.5*V3672/U3672)^2+Info!$B$3^2)</f>
        <v>4.2601859114362609E-2</v>
      </c>
      <c r="Y3672" s="28">
        <f>W3672*Info!$D$2</f>
        <v>0.59486399999999995</v>
      </c>
      <c r="Z3672" s="28">
        <f>Y3672*SQRT(Info!$D$3^2+(X3672/W3672)^2)</f>
        <v>4.5556842608767349E-2</v>
      </c>
      <c r="AA3672" s="37">
        <f t="shared" si="944"/>
        <v>0.34560000000000013</v>
      </c>
      <c r="AB3672" s="37">
        <f t="shared" si="945"/>
        <v>4.3759780621022315E-2</v>
      </c>
      <c r="AC3672" s="37">
        <f>(1-EXP(-Info!$B$6*H3672*1000))+(Info!$B$6/(Info!$B$6-Info!$B$7))*(EXP(-Info!$B$7*H3672*1000)-EXP(-Info!$B$6*H3672*1000))*(Info!$B$9-1)</f>
        <v>0.34954686535650353</v>
      </c>
      <c r="AD3672" s="37">
        <f>SQRT((Info!$B$6*EXP(-Info!$B$6*H3672*1000)+(Info!$B$6/(Info!$B$6+Info!$B$7))*(Info!$B$9-1)*(-Info!$B$7*EXP(-Info!$B$7*H3672*1000)+Info!$B$6*EXP(-Info!$B$6*H3672*1000)))^2*(0.01*H3672*1000)^2)</f>
        <v>2.7139770222755822E-3</v>
      </c>
      <c r="AE3672" s="37">
        <f t="shared" si="942"/>
        <v>1.5324824538927402E-2</v>
      </c>
      <c r="AF3672" s="37">
        <f t="shared" si="946"/>
        <v>2.0343326033327926</v>
      </c>
      <c r="AG3672" s="37">
        <f t="shared" si="943"/>
        <v>8.0841054889387184E-2</v>
      </c>
      <c r="AH3672" s="37">
        <f t="shared" si="947"/>
        <v>0.73975731030283365</v>
      </c>
      <c r="AI3672">
        <f>AF3672*EXP(Info!$B$6*H3672*1000)</f>
        <v>2.9358293341153185</v>
      </c>
      <c r="AJ3672">
        <f>2*SQRT((EXP(Info!$B$6*H3672)*AG3672)^2+(Info!$B$6*H3672*0.01*AI3672)^2)</f>
        <v>0.16174143067511776</v>
      </c>
      <c r="AK3672">
        <f t="shared" si="948"/>
        <v>0.45954432000000017</v>
      </c>
      <c r="AL3672">
        <f t="shared" si="949"/>
        <v>0.11637476058354675</v>
      </c>
      <c r="AM3672"/>
      <c r="AN3672"/>
      <c r="AO3672">
        <f t="shared" si="950"/>
        <v>6.3084959929546711</v>
      </c>
      <c r="AP3672">
        <f t="shared" si="951"/>
        <v>0.70588235294117652</v>
      </c>
      <c r="AQ3672">
        <f t="shared" si="939"/>
        <v>2</v>
      </c>
      <c r="AR3672">
        <v>1</v>
      </c>
      <c r="AS3672">
        <v>1</v>
      </c>
      <c r="AT3672">
        <v>0</v>
      </c>
      <c r="AU3672">
        <v>0</v>
      </c>
      <c r="AV3672">
        <v>0</v>
      </c>
      <c r="AW3672">
        <v>0</v>
      </c>
      <c r="AX3672">
        <v>0</v>
      </c>
    </row>
    <row r="3673" spans="1:52">
      <c r="A3673" s="13" t="s">
        <v>106</v>
      </c>
      <c r="B3673" s="13" t="s">
        <v>220</v>
      </c>
      <c r="D3673" s="14">
        <v>-12.547000000000001</v>
      </c>
      <c r="E3673" s="14">
        <v>46.396999999999998</v>
      </c>
      <c r="F3673" s="14">
        <v>3849</v>
      </c>
      <c r="G3673" s="16">
        <v>170.5</v>
      </c>
      <c r="H3673">
        <v>41.07</v>
      </c>
      <c r="J3673">
        <f>(F3673*100*Info!$B$11)/AI3673</f>
        <v>15.831836259364426</v>
      </c>
      <c r="K3673">
        <f>2*((F3673*100*Info!$B$11)/AI3673^2)*(AJ3673/2)</f>
        <v>2.6794803008220929</v>
      </c>
      <c r="L3673">
        <f t="shared" si="940"/>
        <v>0.69747588785046843</v>
      </c>
      <c r="M3673">
        <f t="shared" si="941"/>
        <v>118.15286734894683</v>
      </c>
      <c r="N3673">
        <f t="shared" si="952"/>
        <v>20.166693405286765</v>
      </c>
      <c r="O3673" s="23">
        <v>0.83</v>
      </c>
      <c r="P3673" s="23">
        <v>0.03</v>
      </c>
      <c r="S3673" s="23">
        <v>1.1299999999999999</v>
      </c>
      <c r="T3673" s="23">
        <v>0.03</v>
      </c>
      <c r="U3673" s="23">
        <v>1.81</v>
      </c>
      <c r="V3673" s="23">
        <v>0.04</v>
      </c>
      <c r="W3673" s="37">
        <f>U3673*Info!$B$2</f>
        <v>0.86880000000000002</v>
      </c>
      <c r="X3673" s="37">
        <f>W3673*SQRT((0.5*V3673/U3673)^2+Info!$B$3^2)</f>
        <v>4.4488128753634948E-2</v>
      </c>
      <c r="Y3673" s="28">
        <f>W3673*Info!$D$2</f>
        <v>0.70372800000000002</v>
      </c>
      <c r="Z3673" s="28">
        <f>Y3673*SQRT(Info!$D$3^2+(X3673/W3673)^2)</f>
        <v>5.0364984522185657E-2</v>
      </c>
      <c r="AA3673" s="37">
        <f t="shared" si="944"/>
        <v>0</v>
      </c>
      <c r="AB3673" s="37">
        <f t="shared" si="945"/>
        <v>4.6948840241266887E-2</v>
      </c>
      <c r="AC3673" s="37">
        <f>(1-EXP(-Info!$B$6*H3673*1000))+(Info!$B$6/(Info!$B$6-Info!$B$7))*(EXP(-Info!$B$7*H3673*1000)-EXP(-Info!$B$6*H3673*1000))*(Info!$B$9-1)</f>
        <v>0.35717670642789212</v>
      </c>
      <c r="AD3673" s="37">
        <f>SQRT((Info!$B$6*EXP(-Info!$B$6*H3673*1000)+(Info!$B$6/(Info!$B$6+Info!$B$7))*(Info!$B$9-1)*(-Info!$B$7*EXP(-Info!$B$7*H3673*1000)+Info!$B$6*EXP(-Info!$B$6*H3673*1000)))^2*(0.01*H3673*1000)^2)</f>
        <v>2.7585819567712221E-3</v>
      </c>
      <c r="AE3673" s="37">
        <f t="shared" si="942"/>
        <v>0</v>
      </c>
      <c r="AF3673" s="37">
        <f t="shared" si="946"/>
        <v>0.42627199999999987</v>
      </c>
      <c r="AG3673" s="37">
        <f t="shared" si="943"/>
        <v>5.2551228966790119E-2</v>
      </c>
      <c r="AH3673" s="37">
        <f t="shared" si="947"/>
        <v>0.37723185840707957</v>
      </c>
      <c r="AI3673">
        <f>AF3673*EXP(Info!$B$6*H3673*1000)</f>
        <v>0.62123678629106038</v>
      </c>
      <c r="AJ3673">
        <f>2*SQRT((EXP(Info!$B$6*H3673)*AG3673)^2+(Info!$B$6*H3673*0.01*AI3673)^2)</f>
        <v>0.1051420507225323</v>
      </c>
      <c r="AK3673">
        <f t="shared" si="948"/>
        <v>0</v>
      </c>
      <c r="AL3673">
        <f t="shared" si="949"/>
        <v>0.12485574573762516</v>
      </c>
      <c r="AM3673"/>
      <c r="AN3673"/>
      <c r="AO3673">
        <f t="shared" si="950"/>
        <v>7.46299199166533</v>
      </c>
      <c r="AP3673">
        <f t="shared" si="951"/>
        <v>0.45856353591160215</v>
      </c>
      <c r="AQ3673">
        <f t="shared" si="939"/>
        <v>2</v>
      </c>
      <c r="AR3673">
        <v>1</v>
      </c>
      <c r="AS3673">
        <v>1</v>
      </c>
      <c r="AT3673">
        <v>0</v>
      </c>
      <c r="AU3673">
        <v>0</v>
      </c>
      <c r="AV3673">
        <v>0</v>
      </c>
      <c r="AW3673">
        <v>0</v>
      </c>
      <c r="AX3673">
        <v>0</v>
      </c>
    </row>
    <row r="3674" spans="1:52">
      <c r="A3674" s="13" t="s">
        <v>106</v>
      </c>
      <c r="B3674" s="13" t="s">
        <v>220</v>
      </c>
      <c r="D3674" s="14">
        <v>-12.547000000000001</v>
      </c>
      <c r="E3674" s="14">
        <v>46.396999999999998</v>
      </c>
      <c r="F3674" s="14">
        <v>3849</v>
      </c>
      <c r="G3674" s="16">
        <v>171.5</v>
      </c>
      <c r="H3674">
        <v>41.25</v>
      </c>
      <c r="J3674">
        <f>(F3674*100*Info!$B$11)/AI3674</f>
        <v>9.5555944479124761</v>
      </c>
      <c r="K3674">
        <f>2*((F3674*100*Info!$B$11)/AI3674^2)*(AJ3674/2)</f>
        <v>1.1274477024244962</v>
      </c>
      <c r="L3674">
        <f t="shared" si="940"/>
        <v>0.69747588785046855</v>
      </c>
      <c r="M3674">
        <f t="shared" si="941"/>
        <v>71.313324920015347</v>
      </c>
      <c r="N3674">
        <f t="shared" si="952"/>
        <v>8.9851295558290971</v>
      </c>
      <c r="O3674" s="23">
        <v>0.9</v>
      </c>
      <c r="P3674" s="23">
        <v>0.04</v>
      </c>
      <c r="S3674" s="23">
        <v>1.42</v>
      </c>
      <c r="T3674" s="23">
        <v>0.05</v>
      </c>
      <c r="U3674" s="23">
        <v>1.81</v>
      </c>
      <c r="V3674" s="23">
        <v>0.08</v>
      </c>
      <c r="W3674" s="37">
        <f>U3674*Info!$B$2</f>
        <v>0.86880000000000002</v>
      </c>
      <c r="X3674" s="37">
        <f>W3674*SQRT((0.5*V3674/U3674)^2+Info!$B$3^2)</f>
        <v>4.7493932244024609E-2</v>
      </c>
      <c r="Y3674" s="28">
        <f>W3674*Info!$D$2</f>
        <v>0.70372800000000002</v>
      </c>
      <c r="Z3674" s="28">
        <f>Y3674*SQRT(Info!$D$3^2+(X3674/W3674)^2)</f>
        <v>5.2134731167619922E-2</v>
      </c>
      <c r="AA3674" s="37">
        <f t="shared" si="944"/>
        <v>3.1200000000000006E-2</v>
      </c>
      <c r="AB3674" s="37">
        <f t="shared" si="945"/>
        <v>5.1533228115459649E-2</v>
      </c>
      <c r="AC3674" s="37">
        <f>(1-EXP(-Info!$B$6*H3674*1000))+(Info!$B$6/(Info!$B$6-Info!$B$7))*(EXP(-Info!$B$7*H3674*1000)-EXP(-Info!$B$6*H3674*1000))*(Info!$B$9-1)</f>
        <v>0.35845251040148784</v>
      </c>
      <c r="AD3674" s="37">
        <f>SQRT((Info!$B$6*EXP(-Info!$B$6*H3674*1000)+(Info!$B$6/(Info!$B$6+Info!$B$7))*(Info!$B$9-1)*(-Info!$B$7*EXP(-Info!$B$7*H3674*1000)+Info!$B$6*EXP(-Info!$B$6*H3674*1000)))^2*(0.01*H3674*1000)^2)</f>
        <v>2.765969545159007E-3</v>
      </c>
      <c r="AE3674" s="37">
        <f t="shared" si="942"/>
        <v>1.8472416569490519E-2</v>
      </c>
      <c r="AF3674" s="37">
        <f t="shared" si="946"/>
        <v>0.70508828167547344</v>
      </c>
      <c r="AG3674" s="37">
        <f t="shared" si="943"/>
        <v>6.0698108437057474E-2</v>
      </c>
      <c r="AH3674" s="37">
        <f t="shared" si="947"/>
        <v>0.49654104343343203</v>
      </c>
      <c r="AI3674">
        <f>AF3674*EXP(Info!$B$6*H3674*1000)</f>
        <v>1.0292733887427037</v>
      </c>
      <c r="AJ3674">
        <f>2*SQRT((EXP(Info!$B$6*H3674)*AG3674)^2+(Info!$B$6*H3674*0.01*AI3674)^2)</f>
        <v>0.12144214822324841</v>
      </c>
      <c r="AK3674">
        <f t="shared" si="948"/>
        <v>4.1486640000000005E-2</v>
      </c>
      <c r="AL3674">
        <f t="shared" si="949"/>
        <v>0.1370474668502534</v>
      </c>
      <c r="AM3674"/>
      <c r="AN3674"/>
      <c r="AO3674">
        <f t="shared" si="950"/>
        <v>7.46299199166533</v>
      </c>
      <c r="AP3674">
        <f t="shared" si="951"/>
        <v>0.49723756906077349</v>
      </c>
      <c r="AQ3674">
        <f t="shared" si="939"/>
        <v>2</v>
      </c>
      <c r="AR3674">
        <v>1</v>
      </c>
      <c r="AS3674">
        <v>1</v>
      </c>
      <c r="AT3674">
        <v>0</v>
      </c>
      <c r="AU3674">
        <v>0</v>
      </c>
      <c r="AV3674">
        <v>0</v>
      </c>
      <c r="AW3674">
        <v>0</v>
      </c>
      <c r="AX3674">
        <v>0</v>
      </c>
    </row>
    <row r="3675" spans="1:52">
      <c r="A3675" s="13" t="s">
        <v>106</v>
      </c>
      <c r="B3675" s="13" t="s">
        <v>220</v>
      </c>
      <c r="D3675" s="14">
        <v>-12.547000000000001</v>
      </c>
      <c r="E3675" s="14">
        <v>46.396999999999998</v>
      </c>
      <c r="F3675" s="14">
        <v>3849</v>
      </c>
      <c r="G3675" s="16">
        <v>172.5</v>
      </c>
      <c r="H3675">
        <v>41.43</v>
      </c>
      <c r="J3675">
        <f>(F3675*100*Info!$B$11)/AI3675</f>
        <v>25.418802496725569</v>
      </c>
      <c r="K3675">
        <f>2*((F3675*100*Info!$B$11)/AI3675^2)*(AJ3675/2)</f>
        <v>7.9082169467675962</v>
      </c>
      <c r="L3675">
        <f t="shared" si="940"/>
        <v>0.77839850467289851</v>
      </c>
      <c r="M3675">
        <f t="shared" si="941"/>
        <v>211.70974903808806</v>
      </c>
      <c r="N3675">
        <f t="shared" si="952"/>
        <v>66.165966214514228</v>
      </c>
      <c r="O3675" s="23">
        <v>0.77</v>
      </c>
      <c r="P3675" s="23">
        <v>0.03</v>
      </c>
      <c r="S3675" s="23">
        <v>1.05</v>
      </c>
      <c r="T3675" s="23">
        <v>0.04</v>
      </c>
      <c r="U3675" s="23">
        <v>2.02</v>
      </c>
      <c r="V3675" s="23">
        <v>0.06</v>
      </c>
      <c r="W3675" s="37">
        <f>U3675*Info!$B$2</f>
        <v>0.96960000000000002</v>
      </c>
      <c r="X3675" s="37">
        <f>W3675*SQRT((0.5*V3675/U3675)^2+Info!$B$3^2)</f>
        <v>5.0573415941579429E-2</v>
      </c>
      <c r="Y3675" s="28">
        <f>W3675*Info!$D$2</f>
        <v>0.78537600000000007</v>
      </c>
      <c r="Z3675" s="28">
        <f>Y3675*SQRT(Info!$D$3^2+(X3675/W3675)^2)</f>
        <v>5.6746155842312365E-2</v>
      </c>
      <c r="AA3675" s="37">
        <f t="shared" si="944"/>
        <v>0</v>
      </c>
      <c r="AB3675" s="37">
        <f t="shared" si="945"/>
        <v>5.2751022738900526E-2</v>
      </c>
      <c r="AC3675" s="37">
        <f>(1-EXP(-Info!$B$6*H3675*1000))+(Info!$B$6/(Info!$B$6-Info!$B$7))*(EXP(-Info!$B$7*H3675*1000)-EXP(-Info!$B$6*H3675*1000))*(Info!$B$9-1)</f>
        <v>0.35972610066811289</v>
      </c>
      <c r="AD3675" s="37">
        <f>SQRT((Info!$B$6*EXP(-Info!$B$6*H3675*1000)+(Info!$B$6/(Info!$B$6+Info!$B$7))*(Info!$B$9-1)*(-Info!$B$7*EXP(-Info!$B$7*H3675*1000)+Info!$B$6*EXP(-Info!$B$6*H3675*1000)))^2*(0.01*H3675*1000)^2)</f>
        <v>2.7733239503300549E-3</v>
      </c>
      <c r="AE3675" s="37">
        <f t="shared" si="942"/>
        <v>0</v>
      </c>
      <c r="AF3675" s="37">
        <f t="shared" si="946"/>
        <v>0.26462399999999997</v>
      </c>
      <c r="AG3675" s="37">
        <f t="shared" si="943"/>
        <v>6.0167484598244607E-2</v>
      </c>
      <c r="AH3675" s="37">
        <f t="shared" si="947"/>
        <v>0.2520228571428571</v>
      </c>
      <c r="AI3675">
        <f>AF3675*EXP(Info!$B$6*H3675*1000)</f>
        <v>0.38693085876570377</v>
      </c>
      <c r="AJ3675">
        <f>2*SQRT((EXP(Info!$B$6*H3675)*AG3675)^2+(Info!$B$6*H3675*0.01*AI3675)^2)</f>
        <v>0.12038069751367933</v>
      </c>
      <c r="AK3675">
        <f t="shared" si="948"/>
        <v>0</v>
      </c>
      <c r="AL3675">
        <f t="shared" si="949"/>
        <v>0.14028606987183206</v>
      </c>
      <c r="AM3675"/>
      <c r="AN3675"/>
      <c r="AO3675">
        <f t="shared" si="950"/>
        <v>8.3288639906983235</v>
      </c>
      <c r="AP3675">
        <f t="shared" si="951"/>
        <v>0.38118811881188119</v>
      </c>
      <c r="AQ3675">
        <f t="shared" si="939"/>
        <v>2</v>
      </c>
      <c r="AR3675">
        <v>1</v>
      </c>
      <c r="AS3675">
        <v>1</v>
      </c>
      <c r="AT3675">
        <v>0</v>
      </c>
      <c r="AU3675">
        <v>0</v>
      </c>
      <c r="AV3675">
        <v>0</v>
      </c>
      <c r="AW3675">
        <v>0</v>
      </c>
      <c r="AX3675">
        <v>0</v>
      </c>
    </row>
    <row r="3676" spans="1:52">
      <c r="A3676" s="13" t="s">
        <v>106</v>
      </c>
      <c r="B3676" s="13" t="s">
        <v>220</v>
      </c>
      <c r="D3676" s="14">
        <v>-12.547000000000001</v>
      </c>
      <c r="E3676" s="14">
        <v>46.396999999999998</v>
      </c>
      <c r="F3676" s="14">
        <v>3849</v>
      </c>
      <c r="G3676" s="16">
        <v>173.5</v>
      </c>
      <c r="H3676">
        <v>41.61</v>
      </c>
      <c r="J3676">
        <f>(F3676*100*Info!$B$11)/AI3676</f>
        <v>27.2679437465648</v>
      </c>
      <c r="K3676">
        <f>2*((F3676*100*Info!$B$11)/AI3676^2)*(AJ3676/2)</f>
        <v>8.4460218355705052</v>
      </c>
      <c r="L3676">
        <f t="shared" si="940"/>
        <v>0.69747588785046855</v>
      </c>
      <c r="M3676">
        <f t="shared" si="941"/>
        <v>203.50044603706345</v>
      </c>
      <c r="N3676">
        <f t="shared" si="952"/>
        <v>63.671098366581283</v>
      </c>
      <c r="O3676" s="23">
        <v>0.77</v>
      </c>
      <c r="P3676" s="23">
        <v>0.04</v>
      </c>
      <c r="S3676" s="23">
        <v>0.95</v>
      </c>
      <c r="T3676" s="23">
        <v>0.04</v>
      </c>
      <c r="U3676" s="23">
        <v>1.81</v>
      </c>
      <c r="V3676" s="23">
        <v>0.08</v>
      </c>
      <c r="W3676" s="37">
        <f>U3676*Info!$B$2</f>
        <v>0.86880000000000002</v>
      </c>
      <c r="X3676" s="37">
        <f>W3676*SQRT((0.5*V3676/U3676)^2+Info!$B$3^2)</f>
        <v>4.7493932244024609E-2</v>
      </c>
      <c r="Y3676" s="28">
        <f>W3676*Info!$D$2</f>
        <v>0.70372800000000002</v>
      </c>
      <c r="Z3676" s="28">
        <f>Y3676*SQRT(Info!$D$3^2+(X3676/W3676)^2)</f>
        <v>5.2134731167619922E-2</v>
      </c>
      <c r="AA3676" s="37">
        <f t="shared" si="944"/>
        <v>0</v>
      </c>
      <c r="AB3676" s="37">
        <f t="shared" si="945"/>
        <v>5.1533228115459649E-2</v>
      </c>
      <c r="AC3676" s="37">
        <f>(1-EXP(-Info!$B$6*H3676*1000))+(Info!$B$6/(Info!$B$6-Info!$B$7))*(EXP(-Info!$B$7*H3676*1000)-EXP(-Info!$B$6*H3676*1000))*(Info!$B$9-1)</f>
        <v>0.36099748093451411</v>
      </c>
      <c r="AD3676" s="37">
        <f>SQRT((Info!$B$6*EXP(-Info!$B$6*H3676*1000)+(Info!$B$6/(Info!$B$6+Info!$B$7))*(Info!$B$9-1)*(-Info!$B$7*EXP(-Info!$B$7*H3676*1000)+Info!$B$6*EXP(-Info!$B$6*H3676*1000)))^2*(0.01*H3676*1000)^2)</f>
        <v>2.7806452616522493E-3</v>
      </c>
      <c r="AE3676" s="37">
        <f t="shared" si="942"/>
        <v>0</v>
      </c>
      <c r="AF3676" s="37">
        <f t="shared" si="946"/>
        <v>0.24627199999999994</v>
      </c>
      <c r="AG3676" s="37">
        <f t="shared" si="943"/>
        <v>5.5839324798210091E-2</v>
      </c>
      <c r="AH3676" s="37">
        <f t="shared" si="947"/>
        <v>0.25923368421052628</v>
      </c>
      <c r="AI3676">
        <f>AF3676*EXP(Info!$B$6*H3676*1000)</f>
        <v>0.3606916300791066</v>
      </c>
      <c r="AJ3676">
        <f>2*SQRT((EXP(Info!$B$6*H3676)*AG3676)^2+(Info!$B$6*H3676*0.01*AI3676)^2)</f>
        <v>0.11172127285686653</v>
      </c>
      <c r="AK3676">
        <f t="shared" si="948"/>
        <v>0</v>
      </c>
      <c r="AL3676">
        <f t="shared" si="949"/>
        <v>0.1370474668502534</v>
      </c>
      <c r="AM3676"/>
      <c r="AN3676"/>
      <c r="AO3676">
        <f t="shared" si="950"/>
        <v>7.46299199166533</v>
      </c>
      <c r="AP3676">
        <f t="shared" si="951"/>
        <v>0.425414364640884</v>
      </c>
      <c r="AQ3676">
        <f t="shared" si="939"/>
        <v>2</v>
      </c>
      <c r="AR3676">
        <v>1</v>
      </c>
      <c r="AS3676">
        <v>1</v>
      </c>
      <c r="AT3676">
        <v>0</v>
      </c>
      <c r="AU3676">
        <v>0</v>
      </c>
      <c r="AV3676">
        <v>0</v>
      </c>
      <c r="AW3676">
        <v>0</v>
      </c>
      <c r="AX3676">
        <v>0</v>
      </c>
    </row>
    <row r="3677" spans="1:52">
      <c r="A3677" s="13" t="s">
        <v>106</v>
      </c>
      <c r="B3677" s="13" t="s">
        <v>220</v>
      </c>
      <c r="D3677" s="14">
        <v>-12.547000000000001</v>
      </c>
      <c r="E3677" s="14">
        <v>46.396999999999998</v>
      </c>
      <c r="F3677" s="14">
        <v>3849</v>
      </c>
      <c r="G3677" s="16">
        <v>174.5</v>
      </c>
      <c r="H3677">
        <v>41.79</v>
      </c>
      <c r="I3677" s="14" t="s">
        <v>124</v>
      </c>
      <c r="J3677">
        <f>(F3677*100*Info!$B$11)/AI3677</f>
        <v>22.211288069236502</v>
      </c>
      <c r="K3677">
        <f>2*((F3677*100*Info!$B$11)/AI3677^2)*(AJ3677/2)</f>
        <v>6.091548308416284</v>
      </c>
      <c r="L3677">
        <f t="shared" si="940"/>
        <v>0.75142429906542185</v>
      </c>
      <c r="M3677">
        <f t="shared" si="941"/>
        <v>178.58408678579838</v>
      </c>
      <c r="N3677">
        <f t="shared" si="952"/>
        <v>49.39528049547733</v>
      </c>
      <c r="O3677" s="23">
        <v>0.76</v>
      </c>
      <c r="P3677" s="23">
        <v>0.03</v>
      </c>
      <c r="S3677" s="23">
        <v>1.06</v>
      </c>
      <c r="T3677" s="23">
        <v>0.05</v>
      </c>
      <c r="U3677" s="23">
        <v>1.95</v>
      </c>
      <c r="V3677" s="23">
        <v>7.0000000000000007E-2</v>
      </c>
      <c r="W3677" s="37">
        <f>U3677*Info!$B$2</f>
        <v>0.93599999999999994</v>
      </c>
      <c r="X3677" s="37">
        <f>W3677*SQRT((0.5*V3677/U3677)^2+Info!$B$3^2)</f>
        <v>4.972403845224159E-2</v>
      </c>
      <c r="Y3677" s="28">
        <f>W3677*Info!$D$2</f>
        <v>0.75816000000000006</v>
      </c>
      <c r="Z3677" s="28">
        <f>Y3677*SQRT(Info!$D$3^2+(X3677/W3677)^2)</f>
        <v>5.5310131006896031E-2</v>
      </c>
      <c r="AA3677" s="37">
        <f t="shared" si="944"/>
        <v>0</v>
      </c>
      <c r="AB3677" s="37">
        <f t="shared" si="945"/>
        <v>5.193726985508576E-2</v>
      </c>
      <c r="AC3677" s="37">
        <f>(1-EXP(-Info!$B$6*H3677*1000))+(Info!$B$6/(Info!$B$6-Info!$B$7))*(EXP(-Info!$B$7*H3677*1000)-EXP(-Info!$B$6*H3677*1000))*(Info!$B$9-1)</f>
        <v>0.36226665490129578</v>
      </c>
      <c r="AD3677" s="37">
        <f>SQRT((Info!$B$6*EXP(-Info!$B$6*H3677*1000)+(Info!$B$6/(Info!$B$6+Info!$B$7))*(Info!$B$9-1)*(-Info!$B$7*EXP(-Info!$B$7*H3677*1000)+Info!$B$6*EXP(-Info!$B$6*H3677*1000)))^2*(0.01*H3677*1000)^2)</f>
        <v>2.7879335682892792E-3</v>
      </c>
      <c r="AE3677" s="37">
        <f t="shared" si="942"/>
        <v>0</v>
      </c>
      <c r="AF3677" s="37">
        <f t="shared" si="946"/>
        <v>0.30184</v>
      </c>
      <c r="AG3677" s="37">
        <f t="shared" si="943"/>
        <v>6.0697698407765031E-2</v>
      </c>
      <c r="AH3677" s="37">
        <f t="shared" si="947"/>
        <v>0.28475471698113208</v>
      </c>
      <c r="AI3677">
        <f>AF3677*EXP(Info!$B$6*H3677*1000)</f>
        <v>0.44280723604121536</v>
      </c>
      <c r="AJ3677">
        <f>2*SQRT((EXP(Info!$B$6*H3677)*AG3677)^2+(Info!$B$6*H3677*0.01*AI3677)^2)</f>
        <v>0.12144192904315775</v>
      </c>
      <c r="AK3677">
        <f t="shared" si="948"/>
        <v>0</v>
      </c>
      <c r="AL3677">
        <f t="shared" si="949"/>
        <v>0.13812197545261506</v>
      </c>
      <c r="AM3677"/>
      <c r="AN3677"/>
      <c r="AO3677">
        <f t="shared" si="950"/>
        <v>8.040239991020659</v>
      </c>
      <c r="AP3677">
        <f t="shared" si="951"/>
        <v>0.38974358974358975</v>
      </c>
      <c r="AQ3677">
        <f t="shared" si="939"/>
        <v>2</v>
      </c>
      <c r="AR3677">
        <v>1</v>
      </c>
      <c r="AS3677">
        <v>1</v>
      </c>
      <c r="AT3677">
        <v>0</v>
      </c>
      <c r="AU3677">
        <v>0</v>
      </c>
      <c r="AV3677">
        <v>0</v>
      </c>
      <c r="AW3677">
        <v>0</v>
      </c>
      <c r="AX3677">
        <v>0</v>
      </c>
      <c r="AZ3677"/>
    </row>
    <row r="3678" spans="1:52">
      <c r="A3678" s="13" t="s">
        <v>106</v>
      </c>
      <c r="B3678" s="13" t="s">
        <v>220</v>
      </c>
      <c r="D3678" s="14">
        <v>-12.547000000000001</v>
      </c>
      <c r="E3678" s="14">
        <v>46.396999999999998</v>
      </c>
      <c r="F3678" s="14">
        <v>3849</v>
      </c>
      <c r="G3678" s="16">
        <v>175.5</v>
      </c>
      <c r="H3678">
        <v>41.96</v>
      </c>
      <c r="J3678">
        <f>(F3678*100*Info!$B$11)/AI3678</f>
        <v>25.347665247565875</v>
      </c>
      <c r="K3678">
        <f>2*((F3678*100*Info!$B$11)/AI3678^2)*(AJ3678/2)</f>
        <v>8.2971619893790187</v>
      </c>
      <c r="L3678">
        <f t="shared" si="940"/>
        <v>0.82849345794392659</v>
      </c>
      <c r="M3678">
        <f t="shared" si="941"/>
        <v>224.70401069984212</v>
      </c>
      <c r="N3678">
        <f t="shared" si="952"/>
        <v>73.820171153364228</v>
      </c>
      <c r="O3678" s="23">
        <v>0.8</v>
      </c>
      <c r="P3678" s="23">
        <v>0.02</v>
      </c>
      <c r="S3678" s="23">
        <v>1.1000000000000001</v>
      </c>
      <c r="T3678" s="23">
        <v>0.04</v>
      </c>
      <c r="U3678" s="23">
        <v>2.15</v>
      </c>
      <c r="V3678" s="23">
        <v>0.06</v>
      </c>
      <c r="W3678" s="37">
        <f>U3678*Info!$B$2</f>
        <v>1.032</v>
      </c>
      <c r="X3678" s="37">
        <f>W3678*SQRT((0.5*V3678/U3678)^2+Info!$B$3^2)</f>
        <v>5.3571634285319324E-2</v>
      </c>
      <c r="Y3678" s="28">
        <f>W3678*Info!$D$2</f>
        <v>0.83592000000000011</v>
      </c>
      <c r="Z3678" s="28">
        <f>Y3678*SQRT(Info!$D$3^2+(X3678/W3678)^2)</f>
        <v>6.0248320540908035E-2</v>
      </c>
      <c r="AA3678" s="37">
        <f t="shared" si="944"/>
        <v>0</v>
      </c>
      <c r="AB3678" s="37">
        <f t="shared" si="945"/>
        <v>5.4496972392968773E-2</v>
      </c>
      <c r="AC3678" s="37">
        <f>(1-EXP(-Info!$B$6*H3678*1000))+(Info!$B$6/(Info!$B$6-Info!$B$7))*(EXP(-Info!$B$7*H3678*1000)-EXP(-Info!$B$6*H3678*1000))*(Info!$B$9-1)</f>
        <v>0.36346329668671329</v>
      </c>
      <c r="AD3678" s="37">
        <f>SQRT((Info!$B$6*EXP(-Info!$B$6*H3678*1000)+(Info!$B$6/(Info!$B$6+Info!$B$7))*(Info!$B$9-1)*(-Info!$B$7*EXP(-Info!$B$7*H3678*1000)+Info!$B$6*EXP(-Info!$B$6*H3678*1000)))^2*(0.01*H3678*1000)^2)</f>
        <v>2.7947867439479029E-3</v>
      </c>
      <c r="AE3678" s="37">
        <f t="shared" si="942"/>
        <v>0</v>
      </c>
      <c r="AF3678" s="37">
        <f t="shared" si="946"/>
        <v>0.26407999999999998</v>
      </c>
      <c r="AG3678" s="37">
        <f t="shared" si="943"/>
        <v>6.3481179321118478E-2</v>
      </c>
      <c r="AH3678" s="37">
        <f t="shared" si="947"/>
        <v>0.24007272727272724</v>
      </c>
      <c r="AI3678">
        <f>AF3678*EXP(Info!$B$6*H3678*1000)</f>
        <v>0.38801676536257401</v>
      </c>
      <c r="AJ3678">
        <f>2*SQRT((EXP(Info!$B$6*H3678)*AG3678)^2+(Info!$B$6*H3678*0.01*AI3678)^2)</f>
        <v>0.12701122274436333</v>
      </c>
      <c r="AK3678">
        <f t="shared" si="948"/>
        <v>0</v>
      </c>
      <c r="AL3678">
        <f t="shared" si="949"/>
        <v>0.14492924838186116</v>
      </c>
      <c r="AM3678"/>
      <c r="AN3678"/>
      <c r="AO3678">
        <f t="shared" si="950"/>
        <v>8.864879990099702</v>
      </c>
      <c r="AP3678">
        <f t="shared" si="951"/>
        <v>0.372093023255814</v>
      </c>
      <c r="AQ3678">
        <f t="shared" si="939"/>
        <v>2</v>
      </c>
      <c r="AR3678">
        <v>1</v>
      </c>
      <c r="AS3678">
        <v>1</v>
      </c>
      <c r="AT3678">
        <v>0</v>
      </c>
      <c r="AU3678">
        <v>0</v>
      </c>
      <c r="AV3678">
        <v>0</v>
      </c>
      <c r="AW3678">
        <v>0</v>
      </c>
      <c r="AX3678">
        <v>0</v>
      </c>
    </row>
    <row r="3679" spans="1:52">
      <c r="A3679" s="13" t="s">
        <v>106</v>
      </c>
      <c r="B3679" s="13" t="s">
        <v>220</v>
      </c>
      <c r="D3679" s="14">
        <v>-12.547000000000001</v>
      </c>
      <c r="E3679" s="14">
        <v>46.396999999999998</v>
      </c>
      <c r="F3679" s="14">
        <v>3849</v>
      </c>
      <c r="G3679" s="16">
        <v>176.5</v>
      </c>
      <c r="H3679">
        <v>42.14</v>
      </c>
      <c r="J3679">
        <f>(F3679*100*Info!$B$11)/AI3679</f>
        <v>14.366854447889216</v>
      </c>
      <c r="K3679">
        <f>2*((F3679*100*Info!$B$11)/AI3679^2)*(AJ3679/2)</f>
        <v>2.2887376425253674</v>
      </c>
      <c r="L3679">
        <f t="shared" si="940"/>
        <v>0.65894130841121612</v>
      </c>
      <c r="M3679">
        <f t="shared" si="941"/>
        <v>101.29597838380812</v>
      </c>
      <c r="N3679">
        <f t="shared" si="952"/>
        <v>16.52391880291291</v>
      </c>
      <c r="O3679" s="23">
        <v>0.8</v>
      </c>
      <c r="P3679" s="23">
        <v>0.03</v>
      </c>
      <c r="S3679" s="23">
        <v>1.1299999999999999</v>
      </c>
      <c r="T3679" s="23">
        <v>0.05</v>
      </c>
      <c r="U3679" s="23">
        <v>1.71</v>
      </c>
      <c r="V3679" s="23">
        <v>0.06</v>
      </c>
      <c r="W3679" s="37">
        <f>U3679*Info!$B$2</f>
        <v>0.82079999999999997</v>
      </c>
      <c r="X3679" s="37">
        <f>W3679*SQRT((0.5*V3679/U3679)^2+Info!$B$3^2)</f>
        <v>4.3493006334352192E-2</v>
      </c>
      <c r="Y3679" s="28">
        <f>W3679*Info!$D$2</f>
        <v>0.66484799999999999</v>
      </c>
      <c r="Z3679" s="28">
        <f>Y3679*SQRT(Info!$D$3^2+(X3679/W3679)^2)</f>
        <v>4.8437208956751417E-2</v>
      </c>
      <c r="AA3679" s="37">
        <f t="shared" si="944"/>
        <v>0</v>
      </c>
      <c r="AB3679" s="37">
        <f t="shared" si="945"/>
        <v>4.6006973384477269E-2</v>
      </c>
      <c r="AC3679" s="37">
        <f>(1-EXP(-Info!$B$6*H3679*1000))+(Info!$B$6/(Info!$B$6-Info!$B$7))*(EXP(-Info!$B$7*H3679*1000)-EXP(-Info!$B$6*H3679*1000))*(Info!$B$9-1)</f>
        <v>0.3647281911969395</v>
      </c>
      <c r="AD3679" s="37">
        <f>SQRT((Info!$B$6*EXP(-Info!$B$6*H3679*1000)+(Info!$B$6/(Info!$B$6+Info!$B$7))*(Info!$B$9-1)*(-Info!$B$7*EXP(-Info!$B$7*H3679*1000)+Info!$B$6*EXP(-Info!$B$6*H3679*1000)))^2*(0.01*H3679*1000)^2)</f>
        <v>2.8020111292864896E-3</v>
      </c>
      <c r="AE3679" s="37">
        <f t="shared" si="942"/>
        <v>0</v>
      </c>
      <c r="AF3679" s="37">
        <f t="shared" si="946"/>
        <v>0.4651519999999999</v>
      </c>
      <c r="AG3679" s="37">
        <f t="shared" si="943"/>
        <v>5.450837744347193E-2</v>
      </c>
      <c r="AH3679" s="37">
        <f t="shared" si="947"/>
        <v>0.41163893805309731</v>
      </c>
      <c r="AI3679">
        <f>AF3679*EXP(Info!$B$6*H3679*1000)</f>
        <v>0.68458402738943658</v>
      </c>
      <c r="AJ3679">
        <f>2*SQRT((EXP(Info!$B$6*H3679)*AG3679)^2+(Info!$B$6*H3679*0.01*AI3679)^2)</f>
        <v>0.10905889237208918</v>
      </c>
      <c r="AK3679">
        <f t="shared" si="948"/>
        <v>0</v>
      </c>
      <c r="AL3679">
        <f t="shared" si="949"/>
        <v>0.12235094501867885</v>
      </c>
      <c r="AM3679"/>
      <c r="AN3679"/>
      <c r="AO3679">
        <f t="shared" si="950"/>
        <v>7.0506719921258094</v>
      </c>
      <c r="AP3679">
        <f t="shared" si="951"/>
        <v>0.46783625730994155</v>
      </c>
      <c r="AQ3679">
        <f t="shared" si="939"/>
        <v>2</v>
      </c>
      <c r="AR3679">
        <v>1</v>
      </c>
      <c r="AS3679">
        <v>1</v>
      </c>
      <c r="AT3679">
        <v>0</v>
      </c>
      <c r="AU3679">
        <v>0</v>
      </c>
      <c r="AV3679">
        <v>0</v>
      </c>
      <c r="AW3679">
        <v>0</v>
      </c>
      <c r="AX3679">
        <v>0</v>
      </c>
      <c r="AZ3679"/>
    </row>
    <row r="3680" spans="1:52">
      <c r="A3680" s="13" t="s">
        <v>106</v>
      </c>
      <c r="B3680" s="13" t="s">
        <v>220</v>
      </c>
      <c r="D3680" s="14">
        <v>-12.547000000000001</v>
      </c>
      <c r="E3680" s="14">
        <v>46.396999999999998</v>
      </c>
      <c r="F3680" s="14">
        <v>3849</v>
      </c>
      <c r="G3680" s="16">
        <v>177.5</v>
      </c>
      <c r="H3680">
        <v>42.32</v>
      </c>
      <c r="J3680">
        <f>(F3680*100*Info!$B$11)/AI3680</f>
        <v>18.72655985032797</v>
      </c>
      <c r="K3680">
        <f>2*((F3680*100*Info!$B$11)/AI3680^2)*(AJ3680/2)</f>
        <v>3.8882250447153428</v>
      </c>
      <c r="L3680">
        <f t="shared" si="940"/>
        <v>0.69747588785046855</v>
      </c>
      <c r="M3680">
        <f t="shared" si="941"/>
        <v>139.75616635051907</v>
      </c>
      <c r="N3680">
        <f t="shared" si="952"/>
        <v>29.273486811310345</v>
      </c>
      <c r="O3680" s="23">
        <v>0.85</v>
      </c>
      <c r="P3680" s="23">
        <v>0.03</v>
      </c>
      <c r="S3680" s="23">
        <v>1.06</v>
      </c>
      <c r="T3680" s="23">
        <v>0.04</v>
      </c>
      <c r="U3680" s="23">
        <v>1.81</v>
      </c>
      <c r="V3680" s="23">
        <v>0.05</v>
      </c>
      <c r="W3680" s="37">
        <f>U3680*Info!$B$2</f>
        <v>0.86880000000000002</v>
      </c>
      <c r="X3680" s="37">
        <f>W3680*SQRT((0.5*V3680/U3680)^2+Info!$B$3^2)</f>
        <v>4.5066990136906196E-2</v>
      </c>
      <c r="Y3680" s="28">
        <f>W3680*Info!$D$2</f>
        <v>0.70372800000000002</v>
      </c>
      <c r="Z3680" s="28">
        <f>Y3680*SQRT(Info!$D$3^2+(X3680/W3680)^2)</f>
        <v>5.0701517629357019E-2</v>
      </c>
      <c r="AA3680" s="37">
        <f t="shared" si="944"/>
        <v>0</v>
      </c>
      <c r="AB3680" s="37">
        <f t="shared" si="945"/>
        <v>4.7497722050641546E-2</v>
      </c>
      <c r="AC3680" s="37">
        <f>(1-EXP(-Info!$B$6*H3680*1000))+(Info!$B$6/(Info!$B$6-Info!$B$7))*(EXP(-Info!$B$7*H3680*1000)-EXP(-Info!$B$6*H3680*1000))*(Info!$B$9-1)</f>
        <v>0.36599089026820186</v>
      </c>
      <c r="AD3680" s="37">
        <f>SQRT((Info!$B$6*EXP(-Info!$B$6*H3680*1000)+(Info!$B$6/(Info!$B$6+Info!$B$7))*(Info!$B$9-1)*(-Info!$B$7*EXP(-Info!$B$7*H3680*1000)+Info!$B$6*EXP(-Info!$B$6*H3680*1000)))^2*(0.01*H3680*1000)^2)</f>
        <v>2.8092027712957844E-3</v>
      </c>
      <c r="AE3680" s="37">
        <f t="shared" si="942"/>
        <v>0</v>
      </c>
      <c r="AF3680" s="37">
        <f t="shared" si="946"/>
        <v>0.35627200000000003</v>
      </c>
      <c r="AG3680" s="37">
        <f t="shared" si="943"/>
        <v>5.4503613549195071E-2</v>
      </c>
      <c r="AH3680" s="37">
        <f t="shared" si="947"/>
        <v>0.33610566037735851</v>
      </c>
      <c r="AI3680">
        <f>AF3680*EXP(Info!$B$6*H3680*1000)</f>
        <v>0.52520693375946392</v>
      </c>
      <c r="AJ3680">
        <f>2*SQRT((EXP(Info!$B$6*H3680)*AG3680)^2+(Info!$B$6*H3680*0.01*AI3680)^2)</f>
        <v>0.10904954085658901</v>
      </c>
      <c r="AK3680">
        <f t="shared" si="948"/>
        <v>0</v>
      </c>
      <c r="AL3680">
        <f t="shared" si="949"/>
        <v>0.12631544202147613</v>
      </c>
      <c r="AM3680"/>
      <c r="AN3680"/>
      <c r="AO3680">
        <f t="shared" si="950"/>
        <v>7.46299199166533</v>
      </c>
      <c r="AP3680">
        <f t="shared" si="951"/>
        <v>0.46961325966850825</v>
      </c>
      <c r="AQ3680">
        <f t="shared" si="939"/>
        <v>2</v>
      </c>
      <c r="AR3680">
        <v>1</v>
      </c>
      <c r="AS3680">
        <v>1</v>
      </c>
      <c r="AT3680">
        <v>0</v>
      </c>
      <c r="AU3680">
        <v>0</v>
      </c>
      <c r="AV3680">
        <v>0</v>
      </c>
      <c r="AW3680">
        <v>0</v>
      </c>
      <c r="AX3680">
        <v>0</v>
      </c>
    </row>
    <row r="3681" spans="1:52">
      <c r="A3681" s="13" t="s">
        <v>105</v>
      </c>
      <c r="B3681" s="13" t="s">
        <v>221</v>
      </c>
      <c r="D3681" s="14">
        <v>-10.349</v>
      </c>
      <c r="E3681" s="14">
        <v>40.579000000000001</v>
      </c>
      <c r="F3681" s="14">
        <v>3381</v>
      </c>
      <c r="G3681" s="31">
        <v>10</v>
      </c>
      <c r="H3681">
        <v>1.6415584415584414</v>
      </c>
      <c r="J3681">
        <f>(F3681*100*Info!$B$11)/AI3681</f>
        <v>1.9321353880832446</v>
      </c>
      <c r="K3681">
        <f>2*((F3681*100*Info!$B$11)/AI3681^2)*(AJ3681/2)</f>
        <v>4.6510795807738141E-2</v>
      </c>
      <c r="L3681">
        <f t="shared" si="940"/>
        <v>0.62336448667748301</v>
      </c>
      <c r="M3681">
        <f t="shared" si="941"/>
        <v>12.887343052907848</v>
      </c>
      <c r="N3681">
        <f t="shared" si="952"/>
        <v>0.35563926776627336</v>
      </c>
      <c r="O3681" s="31">
        <v>1.1506354810199999</v>
      </c>
      <c r="P3681" s="31">
        <v>1.504098668E-2</v>
      </c>
      <c r="S3681" s="31">
        <v>5.04</v>
      </c>
      <c r="T3681" s="31">
        <v>0.06</v>
      </c>
      <c r="U3681" s="31">
        <v>1.61767559358</v>
      </c>
      <c r="V3681" s="31">
        <v>2.1827706659999998E-2</v>
      </c>
      <c r="W3681" s="37">
        <f>U3681*Info!$B$2</f>
        <v>0.77648428491839994</v>
      </c>
      <c r="X3681" s="37">
        <f>W3681*SQRT((0.5*V3681/U3681)^2+Info!$B$3^2)</f>
        <v>3.917605214193888E-2</v>
      </c>
      <c r="Y3681" s="28">
        <f>W3681*Info!$D$2</f>
        <v>0.62895227078390403</v>
      </c>
      <c r="Z3681" s="28">
        <f>Y3681*SQRT(Info!$D$3^2+(X3681/W3681)^2)</f>
        <v>4.4675613503492348E-2</v>
      </c>
      <c r="AA3681" s="37">
        <f t="shared" si="944"/>
        <v>0.37415119610159997</v>
      </c>
      <c r="AB3681" s="37">
        <f t="shared" si="945"/>
        <v>3.9891363495183997E-2</v>
      </c>
      <c r="AC3681" s="37">
        <f>(1-EXP(-Info!$B$6*H3681*1000))+(Info!$B$6/(Info!$B$6-Info!$B$7))*(EXP(-Info!$B$7*H3681*1000)-EXP(-Info!$B$6*H3681*1000))*(Info!$B$9-1)</f>
        <v>1.7129546958469011E-2</v>
      </c>
      <c r="AD3681" s="37">
        <f>SQRT((Info!$B$6*EXP(-Info!$B$6*H3681*1000)+(Info!$B$6/(Info!$B$6+Info!$B$7))*(Info!$B$9-1)*(-Info!$B$7*EXP(-Info!$B$7*H3681*1000)+Info!$B$6*EXP(-Info!$B$6*H3681*1000)))^2*(0.01*H3681*1000)^2)</f>
        <v>1.5976100372658777E-4</v>
      </c>
      <c r="AE3681" s="37">
        <f t="shared" si="942"/>
        <v>6.8593045616221517E-4</v>
      </c>
      <c r="AF3681" s="37">
        <f t="shared" si="946"/>
        <v>4.4046386887329065</v>
      </c>
      <c r="AG3681" s="37">
        <f t="shared" si="943"/>
        <v>5.3818035476075478E-2</v>
      </c>
      <c r="AH3681" s="37">
        <f t="shared" si="947"/>
        <v>0.87393624776446555</v>
      </c>
      <c r="AI3681">
        <f>AF3681*EXP(Info!$B$6*H3681*1000)</f>
        <v>4.4714477336137337</v>
      </c>
      <c r="AJ3681">
        <f>2*SQRT((EXP(Info!$B$6*H3681)*AG3681)^2+(Info!$B$6*H3681*0.01*AI3681)^2)</f>
        <v>0.1076376913262776</v>
      </c>
      <c r="AK3681">
        <f t="shared" si="948"/>
        <v>0.49750884545629748</v>
      </c>
      <c r="AL3681">
        <f t="shared" si="949"/>
        <v>0.10608709207909232</v>
      </c>
      <c r="AM3681"/>
      <c r="AN3681"/>
      <c r="AO3681">
        <f t="shared" si="950"/>
        <v>6.67</v>
      </c>
      <c r="AP3681">
        <f t="shared" si="951"/>
        <v>0.71128938681307785</v>
      </c>
      <c r="AQ3681">
        <f t="shared" si="939"/>
        <v>4</v>
      </c>
      <c r="AR3681">
        <v>1</v>
      </c>
      <c r="AS3681">
        <v>1</v>
      </c>
      <c r="AT3681">
        <v>1</v>
      </c>
      <c r="AU3681">
        <v>0</v>
      </c>
      <c r="AV3681">
        <v>1</v>
      </c>
      <c r="AW3681">
        <v>0</v>
      </c>
      <c r="AX3681">
        <v>0</v>
      </c>
    </row>
    <row r="3682" spans="1:52">
      <c r="A3682" s="13" t="s">
        <v>105</v>
      </c>
      <c r="B3682" s="13" t="s">
        <v>221</v>
      </c>
      <c r="D3682" s="14">
        <v>-10.349</v>
      </c>
      <c r="E3682" s="14">
        <v>40.579000000000001</v>
      </c>
      <c r="F3682" s="14">
        <v>3381</v>
      </c>
      <c r="G3682" s="31">
        <v>40</v>
      </c>
      <c r="H3682">
        <v>6.4121942224953905</v>
      </c>
      <c r="J3682">
        <f>(F3682*100*Info!$B$11)/AI3682</f>
        <v>1.7793132144250436</v>
      </c>
      <c r="K3682">
        <f>2*((F3682*100*Info!$B$11)/AI3682^2)*(AJ3682/2)</f>
        <v>3.7151225075928176E-2</v>
      </c>
      <c r="L3682">
        <f t="shared" si="940"/>
        <v>0.56822429970001442</v>
      </c>
      <c r="M3682">
        <f t="shared" si="941"/>
        <v>10.818224355786077</v>
      </c>
      <c r="N3682">
        <f t="shared" si="952"/>
        <v>0.27688583401882533</v>
      </c>
      <c r="O3682" s="31">
        <v>1.14311498768</v>
      </c>
      <c r="P3682" s="31">
        <v>4.5122960039999993E-2</v>
      </c>
      <c r="S3682" s="31">
        <v>5.18</v>
      </c>
      <c r="T3682" s="31">
        <v>0.06</v>
      </c>
      <c r="U3682" s="31">
        <v>1.47458284992</v>
      </c>
      <c r="V3682" s="31">
        <v>2.1827706659999998E-2</v>
      </c>
      <c r="W3682" s="37">
        <f>U3682*Info!$B$2</f>
        <v>0.70779976796159993</v>
      </c>
      <c r="X3682" s="37">
        <f>W3682*SQRT((0.5*V3682/U3682)^2+Info!$B$3^2)</f>
        <v>3.577561639484432E-2</v>
      </c>
      <c r="Y3682" s="28">
        <f>W3682*Info!$D$2</f>
        <v>0.57331781204889598</v>
      </c>
      <c r="Z3682" s="28">
        <f>Y3682*SQRT(Info!$D$3^2+(X3682/W3682)^2)</f>
        <v>4.0761160623256881E-2</v>
      </c>
      <c r="AA3682" s="37">
        <f t="shared" si="944"/>
        <v>0.43531521971840004</v>
      </c>
      <c r="AB3682" s="37">
        <f t="shared" si="945"/>
        <v>4.2295568433630408E-2</v>
      </c>
      <c r="AC3682" s="37">
        <f>(1-EXP(-Info!$B$6*H3682*1000))+(Info!$B$6/(Info!$B$6-Info!$B$7))*(EXP(-Info!$B$7*H3682*1000)-EXP(-Info!$B$6*H3682*1000))*(Info!$B$9-1)</f>
        <v>6.5415154424482189E-2</v>
      </c>
      <c r="AD3682" s="37">
        <f>SQRT((Info!$B$6*EXP(-Info!$B$6*H3682*1000)+(Info!$B$6/(Info!$B$6+Info!$B$7))*(Info!$B$9-1)*(-Info!$B$7*EXP(-Info!$B$7*H3682*1000)+Info!$B$6*EXP(-Info!$B$6*H3682*1000)))^2*(0.01*H3682*1000)^2)</f>
        <v>5.9674403757802041E-4</v>
      </c>
      <c r="AE3682" s="37">
        <f t="shared" si="942"/>
        <v>2.7789393502677274E-3</v>
      </c>
      <c r="AF3682" s="37">
        <f t="shared" si="946"/>
        <v>4.5782059756298974</v>
      </c>
      <c r="AG3682" s="37">
        <f t="shared" si="943"/>
        <v>5.0687224418658139E-2</v>
      </c>
      <c r="AH3682" s="37">
        <f t="shared" si="947"/>
        <v>0.88382354741889912</v>
      </c>
      <c r="AI3682">
        <f>AF3682*EXP(Info!$B$6*H3682*1000)</f>
        <v>4.8554927440762095</v>
      </c>
      <c r="AJ3682">
        <f>2*SQRT((EXP(Info!$B$6*H3682)*AG3682)^2+(Info!$B$6*H3682*0.01*AI3682)^2)</f>
        <v>0.10138041033320865</v>
      </c>
      <c r="AK3682">
        <f t="shared" si="948"/>
        <v>0.5788386476595565</v>
      </c>
      <c r="AL3682">
        <f t="shared" si="949"/>
        <v>0.11248083469239671</v>
      </c>
      <c r="AM3682"/>
      <c r="AN3682"/>
      <c r="AO3682">
        <f t="shared" si="950"/>
        <v>6.08</v>
      </c>
      <c r="AP3682">
        <f t="shared" si="951"/>
        <v>0.77521245262144267</v>
      </c>
      <c r="AQ3682">
        <f t="shared" si="939"/>
        <v>4</v>
      </c>
      <c r="AR3682">
        <v>1</v>
      </c>
      <c r="AS3682">
        <v>1</v>
      </c>
      <c r="AT3682">
        <v>1</v>
      </c>
      <c r="AU3682">
        <v>0</v>
      </c>
      <c r="AV3682">
        <v>1</v>
      </c>
      <c r="AW3682">
        <v>0</v>
      </c>
      <c r="AX3682">
        <v>0</v>
      </c>
    </row>
    <row r="3683" spans="1:52">
      <c r="A3683" s="13" t="s">
        <v>105</v>
      </c>
      <c r="B3683" s="13" t="s">
        <v>221</v>
      </c>
      <c r="D3683" s="14">
        <v>-10.349</v>
      </c>
      <c r="E3683" s="14">
        <v>40.579000000000001</v>
      </c>
      <c r="F3683" s="14">
        <v>3381</v>
      </c>
      <c r="G3683" s="31">
        <v>70</v>
      </c>
      <c r="H3683">
        <v>8.2560786724031967</v>
      </c>
      <c r="J3683">
        <f>(F3683*100*Info!$B$11)/AI3683</f>
        <v>1.8380857746079207</v>
      </c>
      <c r="K3683">
        <f>2*((F3683*100*Info!$B$11)/AI3683^2)*(AJ3683/2)</f>
        <v>5.1775460410472318E-2</v>
      </c>
      <c r="L3683">
        <f t="shared" si="940"/>
        <v>0.82056074857995509</v>
      </c>
      <c r="M3683">
        <f t="shared" si="941"/>
        <v>16.138393119080927</v>
      </c>
      <c r="N3683">
        <f t="shared" si="952"/>
        <v>0.50527418060745877</v>
      </c>
      <c r="O3683" s="31">
        <v>2.99315634932</v>
      </c>
      <c r="P3683" s="31">
        <v>3.008197336E-2</v>
      </c>
      <c r="S3683" s="31">
        <v>5.35</v>
      </c>
      <c r="T3683" s="31">
        <v>0.06</v>
      </c>
      <c r="U3683" s="31">
        <v>2.1294140497199998</v>
      </c>
      <c r="V3683" s="31">
        <v>2.910360888E-2</v>
      </c>
      <c r="W3683" s="37">
        <f>U3683*Info!$B$2</f>
        <v>1.0221187438655999</v>
      </c>
      <c r="X3683" s="37">
        <f>W3683*SQRT((0.5*V3683/U3683)^2+Info!$B$3^2)</f>
        <v>5.1581054383118857E-2</v>
      </c>
      <c r="Y3683" s="28">
        <f>W3683*Info!$D$2</f>
        <v>0.82791618253113597</v>
      </c>
      <c r="Z3683" s="28">
        <f>Y3683*SQRT(Info!$D$3^2+(X3683/W3683)^2)</f>
        <v>5.8815270688107595E-2</v>
      </c>
      <c r="AA3683" s="37">
        <f t="shared" si="944"/>
        <v>1.9710376054544001</v>
      </c>
      <c r="AB3683" s="37">
        <f t="shared" si="945"/>
        <v>5.3729288582505932E-2</v>
      </c>
      <c r="AC3683" s="37">
        <f>(1-EXP(-Info!$B$6*H3683*1000))+(Info!$B$6/(Info!$B$6-Info!$B$7))*(EXP(-Info!$B$7*H3683*1000)-EXP(-Info!$B$6*H3683*1000))*(Info!$B$9-1)</f>
        <v>8.3496601206637724E-2</v>
      </c>
      <c r="AD3683" s="37">
        <f>SQRT((Info!$B$6*EXP(-Info!$B$6*H3683*1000)+(Info!$B$6/(Info!$B$6+Info!$B$7))*(Info!$B$9-1)*(-Info!$B$7*EXP(-Info!$B$7*H3683*1000)+Info!$B$6*EXP(-Info!$B$6*H3683*1000)))^2*(0.01*H3683*1000)^2)</f>
        <v>7.5516279079418445E-4</v>
      </c>
      <c r="AE3683" s="37">
        <f t="shared" si="942"/>
        <v>4.7266904912105657E-3</v>
      </c>
      <c r="AF3683" s="37">
        <f t="shared" si="946"/>
        <v>4.3575088765629513</v>
      </c>
      <c r="AG3683" s="37">
        <f t="shared" si="943"/>
        <v>6.6193486606425767E-2</v>
      </c>
      <c r="AH3683" s="37">
        <f t="shared" si="947"/>
        <v>0.81448764047905642</v>
      </c>
      <c r="AI3683">
        <f>AF3683*EXP(Info!$B$6*H3683*1000)</f>
        <v>4.7002389776519449</v>
      </c>
      <c r="AJ3683">
        <f>2*SQRT((EXP(Info!$B$6*H3683)*AG3683)^2+(Info!$B$6*H3683*0.01*AI3683)^2)</f>
        <v>0.13239699717445846</v>
      </c>
      <c r="AK3683">
        <f t="shared" si="948"/>
        <v>2.6208887039727156</v>
      </c>
      <c r="AL3683">
        <f t="shared" si="949"/>
        <v>0.14288767005631628</v>
      </c>
      <c r="AM3683"/>
      <c r="AN3683"/>
      <c r="AO3683">
        <f t="shared" si="950"/>
        <v>8.7799999999999994</v>
      </c>
      <c r="AP3683">
        <f t="shared" si="951"/>
        <v>1.405624401564165</v>
      </c>
      <c r="AQ3683">
        <f t="shared" si="939"/>
        <v>4</v>
      </c>
      <c r="AR3683">
        <v>1</v>
      </c>
      <c r="AS3683">
        <v>1</v>
      </c>
      <c r="AT3683">
        <v>1</v>
      </c>
      <c r="AU3683">
        <v>0</v>
      </c>
      <c r="AV3683">
        <v>1</v>
      </c>
      <c r="AW3683">
        <v>0</v>
      </c>
      <c r="AX3683">
        <v>0</v>
      </c>
    </row>
    <row r="3684" spans="1:52">
      <c r="A3684" s="13" t="s">
        <v>105</v>
      </c>
      <c r="B3684" s="13" t="s">
        <v>221</v>
      </c>
      <c r="D3684" s="14">
        <v>-10.349</v>
      </c>
      <c r="E3684" s="14">
        <v>40.579000000000001</v>
      </c>
      <c r="F3684" s="14">
        <v>3381</v>
      </c>
      <c r="G3684" s="31">
        <v>100</v>
      </c>
      <c r="H3684">
        <v>10.099963122311003</v>
      </c>
      <c r="J3684">
        <f>(F3684*100*Info!$B$11)/AI3684</f>
        <v>2.2292757325370198</v>
      </c>
      <c r="K3684">
        <f>2*((F3684*100*Info!$B$11)/AI3684^2)*(AJ3684/2)</f>
        <v>8.2405853641604201E-2</v>
      </c>
      <c r="L3684">
        <f t="shared" si="940"/>
        <v>0.86261682339327861</v>
      </c>
      <c r="M3684">
        <f t="shared" si="941"/>
        <v>20.576215034296247</v>
      </c>
      <c r="N3684">
        <f t="shared" si="952"/>
        <v>0.83086648423573106</v>
      </c>
      <c r="O3684" s="31">
        <v>3.3165375629399998</v>
      </c>
      <c r="P3684" s="31">
        <v>0.11280740009999998</v>
      </c>
      <c r="S3684" s="31">
        <v>4.63</v>
      </c>
      <c r="T3684" s="31">
        <v>7.0000000000000007E-2</v>
      </c>
      <c r="U3684" s="31">
        <v>2.2385525830200002</v>
      </c>
      <c r="V3684" s="31">
        <v>3.6379511099999998E-2</v>
      </c>
      <c r="W3684" s="37">
        <f>U3684*Info!$B$2</f>
        <v>1.0745052398496</v>
      </c>
      <c r="X3684" s="37">
        <f>W3684*SQRT((0.5*V3684/U3684)^2+Info!$B$3^2)</f>
        <v>5.4430098113509025E-2</v>
      </c>
      <c r="Y3684" s="28">
        <f>W3684*Info!$D$2</f>
        <v>0.87034924427817606</v>
      </c>
      <c r="Z3684" s="28">
        <f>Y3684*SQRT(Info!$D$3^2+(X3684/W3684)^2)</f>
        <v>6.1948000145290921E-2</v>
      </c>
      <c r="AA3684" s="37">
        <f t="shared" si="944"/>
        <v>2.2420323230903998</v>
      </c>
      <c r="AB3684" s="37">
        <f t="shared" si="945"/>
        <v>7.8383754439147579E-2</v>
      </c>
      <c r="AC3684" s="37">
        <f>(1-EXP(-Info!$B$6*H3684*1000))+(Info!$B$6/(Info!$B$6-Info!$B$7))*(EXP(-Info!$B$7*H3684*1000)-EXP(-Info!$B$6*H3684*1000))*(Info!$B$9-1)</f>
        <v>0.10126235824678764</v>
      </c>
      <c r="AD3684" s="37">
        <f>SQRT((Info!$B$6*EXP(-Info!$B$6*H3684*1000)+(Info!$B$6/(Info!$B$6+Info!$B$7))*(Info!$B$9-1)*(-Info!$B$7*EXP(-Info!$B$7*H3684*1000)+Info!$B$6*EXP(-Info!$B$6*H3684*1000)))^2*(0.01*H3684*1000)^2)</f>
        <v>9.079664607417249E-4</v>
      </c>
      <c r="AE3684" s="37">
        <f t="shared" si="942"/>
        <v>8.1942140481694892E-3</v>
      </c>
      <c r="AF3684" s="37">
        <f t="shared" si="946"/>
        <v>3.5326172754201663</v>
      </c>
      <c r="AG3684" s="37">
        <f t="shared" si="943"/>
        <v>7.1621923081331612E-2</v>
      </c>
      <c r="AH3684" s="37">
        <f t="shared" si="947"/>
        <v>0.76298429274733615</v>
      </c>
      <c r="AI3684">
        <f>AF3684*EXP(Info!$B$6*H3684*1000)</f>
        <v>3.8754481000192955</v>
      </c>
      <c r="AJ3684">
        <f>2*SQRT((EXP(Info!$B$6*H3684)*AG3684)^2+(Info!$B$6*H3684*0.01*AI3684)^2)</f>
        <v>0.14325711452588105</v>
      </c>
      <c r="AK3684">
        <f t="shared" si="948"/>
        <v>2.9812303800133044</v>
      </c>
      <c r="AL3684">
        <f t="shared" si="949"/>
        <v>0.20845375655546908</v>
      </c>
      <c r="AM3684"/>
      <c r="AN3684"/>
      <c r="AO3684">
        <f t="shared" si="950"/>
        <v>9.23</v>
      </c>
      <c r="AP3684">
        <f t="shared" si="951"/>
        <v>1.4815544598312296</v>
      </c>
      <c r="AQ3684">
        <f t="shared" si="939"/>
        <v>4</v>
      </c>
      <c r="AR3684">
        <v>1</v>
      </c>
      <c r="AS3684">
        <v>1</v>
      </c>
      <c r="AT3684">
        <v>1</v>
      </c>
      <c r="AU3684">
        <v>0</v>
      </c>
      <c r="AV3684">
        <v>1</v>
      </c>
      <c r="AW3684">
        <v>0</v>
      </c>
      <c r="AX3684">
        <v>0</v>
      </c>
    </row>
    <row r="3685" spans="1:52">
      <c r="A3685" s="13" t="s">
        <v>105</v>
      </c>
      <c r="B3685" s="13" t="s">
        <v>221</v>
      </c>
      <c r="D3685" s="14">
        <v>-10.349</v>
      </c>
      <c r="E3685" s="14">
        <v>40.579000000000001</v>
      </c>
      <c r="F3685" s="14">
        <v>3381</v>
      </c>
      <c r="G3685" s="31">
        <v>120</v>
      </c>
      <c r="H3685">
        <v>11.159883412824589</v>
      </c>
      <c r="J3685">
        <f>(F3685*100*Info!$B$11)/AI3685</f>
        <v>2.1757858328852264</v>
      </c>
      <c r="K3685">
        <f>2*((F3685*100*Info!$B$11)/AI3685^2)*(AJ3685/2)</f>
        <v>9.9164085720938849E-2</v>
      </c>
      <c r="L3685">
        <f t="shared" si="940"/>
        <v>1.0831775713031526</v>
      </c>
      <c r="M3685">
        <f t="shared" si="941"/>
        <v>25.217357831302564</v>
      </c>
      <c r="N3685">
        <f t="shared" si="952"/>
        <v>1.2535343782114514</v>
      </c>
      <c r="O3685" s="31">
        <v>3.8880950567799997</v>
      </c>
      <c r="P3685" s="31">
        <v>4.512296004E-2</v>
      </c>
      <c r="S3685" s="31">
        <v>4.96</v>
      </c>
      <c r="T3685" s="31">
        <v>0.09</v>
      </c>
      <c r="U3685" s="31">
        <v>2.8109235576600002</v>
      </c>
      <c r="V3685" s="31">
        <v>5.5781917020000009E-2</v>
      </c>
      <c r="W3685" s="37">
        <f>U3685*Info!$B$2</f>
        <v>1.3492433076768</v>
      </c>
      <c r="X3685" s="37">
        <f>W3685*SQRT((0.5*V3685/U3685)^2+Info!$B$3^2)</f>
        <v>6.8777708604043558E-2</v>
      </c>
      <c r="Y3685" s="28">
        <f>W3685*Info!$D$2</f>
        <v>1.0928870792182082</v>
      </c>
      <c r="Z3685" s="28">
        <f>Y3685*SQRT(Info!$D$3^2+(X3685/W3685)^2)</f>
        <v>7.8035910175156278E-2</v>
      </c>
      <c r="AA3685" s="37">
        <f t="shared" si="944"/>
        <v>2.5388517491031997</v>
      </c>
      <c r="AB3685" s="37">
        <f t="shared" si="945"/>
        <v>7.2383655485997567E-2</v>
      </c>
      <c r="AC3685" s="37">
        <f>(1-EXP(-Info!$B$6*H3685*1000))+(Info!$B$6/(Info!$B$6-Info!$B$7))*(EXP(-Info!$B$7*H3685*1000)-EXP(-Info!$B$6*H3685*1000))*(Info!$B$9-1)</f>
        <v>0.11133384491342094</v>
      </c>
      <c r="AD3685" s="37">
        <f>SQRT((Info!$B$6*EXP(-Info!$B$6*H3685*1000)+(Info!$B$6/(Info!$B$6+Info!$B$7))*(Info!$B$9-1)*(-Info!$B$7*EXP(-Info!$B$7*H3685*1000)+Info!$B$6*EXP(-Info!$B$6*H3685*1000)))^2*(0.01*H3685*1000)^2)</f>
        <v>9.9331701350679601E-4</v>
      </c>
      <c r="AE3685" s="37">
        <f t="shared" si="942"/>
        <v>8.4441319596005281E-3</v>
      </c>
      <c r="AF3685" s="37">
        <f t="shared" si="946"/>
        <v>3.5844527938889685</v>
      </c>
      <c r="AG3685" s="37">
        <f t="shared" si="943"/>
        <v>9.0476000361511377E-2</v>
      </c>
      <c r="AH3685" s="37">
        <f t="shared" si="947"/>
        <v>0.7226719342518082</v>
      </c>
      <c r="AI3685">
        <f>AF3685*EXP(Info!$B$6*H3685*1000)</f>
        <v>3.9707227942666039</v>
      </c>
      <c r="AJ3685">
        <f>2*SQRT((EXP(Info!$B$6*H3685)*AG3685)^2+(Info!$B$6*H3685*0.01*AI3685)^2)</f>
        <v>0.18097052090030316</v>
      </c>
      <c r="AK3685">
        <f t="shared" si="948"/>
        <v>3.3759111707825245</v>
      </c>
      <c r="AL3685">
        <f t="shared" si="949"/>
        <v>0.19249709339946192</v>
      </c>
      <c r="AM3685"/>
      <c r="AN3685"/>
      <c r="AO3685">
        <f t="shared" si="950"/>
        <v>11.59</v>
      </c>
      <c r="AP3685">
        <f t="shared" si="951"/>
        <v>1.3832091044185879</v>
      </c>
      <c r="AQ3685">
        <f t="shared" si="939"/>
        <v>4</v>
      </c>
      <c r="AR3685">
        <v>1</v>
      </c>
      <c r="AS3685">
        <v>1</v>
      </c>
      <c r="AT3685">
        <v>1</v>
      </c>
      <c r="AU3685">
        <v>0</v>
      </c>
      <c r="AV3685">
        <v>1</v>
      </c>
      <c r="AW3685">
        <v>0</v>
      </c>
      <c r="AX3685">
        <v>0</v>
      </c>
    </row>
    <row r="3686" spans="1:52">
      <c r="A3686" s="13" t="s">
        <v>105</v>
      </c>
      <c r="B3686" s="13" t="s">
        <v>221</v>
      </c>
      <c r="D3686" s="14">
        <v>-10.349</v>
      </c>
      <c r="E3686" s="14">
        <v>40.579000000000001</v>
      </c>
      <c r="F3686" s="14">
        <v>3381</v>
      </c>
      <c r="G3686" s="31">
        <v>152</v>
      </c>
      <c r="H3686">
        <v>12.855696873343932</v>
      </c>
      <c r="J3686">
        <f>(F3686*100*Info!$B$11)/AI3686</f>
        <v>2.5749942972408606</v>
      </c>
      <c r="K3686">
        <f>2*((F3686*100*Info!$B$11)/AI3686^2)*(AJ3686/2)</f>
        <v>0.11484359448792633</v>
      </c>
      <c r="L3686">
        <f t="shared" si="940"/>
        <v>0.81775701025906689</v>
      </c>
      <c r="M3686">
        <f t="shared" si="941"/>
        <v>22.531200126020416</v>
      </c>
      <c r="N3686">
        <f t="shared" si="952"/>
        <v>1.1535629864095811</v>
      </c>
      <c r="O3686" s="31">
        <v>3.3992629896799995</v>
      </c>
      <c r="P3686" s="31">
        <v>4.512296004E-2</v>
      </c>
      <c r="S3686" s="31">
        <v>4.1100000000000003</v>
      </c>
      <c r="T3686" s="31">
        <v>0.09</v>
      </c>
      <c r="U3686" s="31">
        <v>2.1221381475000003</v>
      </c>
      <c r="V3686" s="31">
        <v>5.3356616280000012E-2</v>
      </c>
      <c r="W3686" s="37">
        <f>U3686*Info!$B$2</f>
        <v>1.0186263108000002</v>
      </c>
      <c r="X3686" s="37">
        <f>W3686*SQRT((0.5*V3686/U3686)^2+Info!$B$3^2)</f>
        <v>5.251649249791987E-2</v>
      </c>
      <c r="Y3686" s="28">
        <f>W3686*Info!$D$2</f>
        <v>0.82508731174800021</v>
      </c>
      <c r="Z3686" s="28">
        <f>Y3686*SQRT(Info!$D$3^2+(X3686/W3686)^2)</f>
        <v>5.9257359542150001E-2</v>
      </c>
      <c r="AA3686" s="37">
        <f t="shared" si="944"/>
        <v>2.3806366788799993</v>
      </c>
      <c r="AB3686" s="37">
        <f t="shared" si="945"/>
        <v>5.7157697337952069E-2</v>
      </c>
      <c r="AC3686" s="37">
        <f>(1-EXP(-Info!$B$6*H3686*1000))+(Info!$B$6/(Info!$B$6-Info!$B$7))*(EXP(-Info!$B$7*H3686*1000)-EXP(-Info!$B$6*H3686*1000))*(Info!$B$9-1)</f>
        <v>0.12723689212125294</v>
      </c>
      <c r="AD3686" s="37">
        <f>SQRT((Info!$B$6*EXP(-Info!$B$6*H3686*1000)+(Info!$B$6/(Info!$B$6+Info!$B$7))*(Info!$B$9-1)*(-Info!$B$7*EXP(-Info!$B$7*H3686*1000)+Info!$B$6*EXP(-Info!$B$6*H3686*1000)))^2*(0.01*H3686*1000)^2)</f>
        <v>1.1261798084196907E-3</v>
      </c>
      <c r="AE3686" s="37">
        <f t="shared" si="942"/>
        <v>7.7510087602178897E-3</v>
      </c>
      <c r="AF3686" s="37">
        <f t="shared" si="946"/>
        <v>2.9820078759614477</v>
      </c>
      <c r="AG3686" s="37">
        <f t="shared" si="943"/>
        <v>7.4809844249995663E-2</v>
      </c>
      <c r="AH3686" s="37">
        <f t="shared" si="947"/>
        <v>0.72554936154779748</v>
      </c>
      <c r="AI3686">
        <f>AF3686*EXP(Info!$B$6*H3686*1000)</f>
        <v>3.3551306934298806</v>
      </c>
      <c r="AJ3686">
        <f>2*SQRT((EXP(Info!$B$6*H3686)*AG3686)^2+(Info!$B$6*H3686*0.01*AI3686)^2)</f>
        <v>0.14963732899258322</v>
      </c>
      <c r="AK3686">
        <f t="shared" si="948"/>
        <v>3.165532591906735</v>
      </c>
      <c r="AL3686">
        <f t="shared" si="949"/>
        <v>0.15200518030054974</v>
      </c>
      <c r="AM3686"/>
      <c r="AN3686"/>
      <c r="AO3686">
        <f t="shared" si="950"/>
        <v>8.75</v>
      </c>
      <c r="AP3686">
        <f t="shared" si="951"/>
        <v>1.6018104163880778</v>
      </c>
      <c r="AQ3686">
        <f t="shared" si="939"/>
        <v>4</v>
      </c>
      <c r="AR3686">
        <v>1</v>
      </c>
      <c r="AS3686">
        <v>1</v>
      </c>
      <c r="AT3686">
        <v>1</v>
      </c>
      <c r="AU3686">
        <v>0</v>
      </c>
      <c r="AV3686">
        <v>1</v>
      </c>
      <c r="AW3686">
        <v>0</v>
      </c>
      <c r="AX3686">
        <v>0</v>
      </c>
    </row>
    <row r="3687" spans="1:52">
      <c r="A3687" s="13" t="s">
        <v>105</v>
      </c>
      <c r="B3687" s="13" t="s">
        <v>221</v>
      </c>
      <c r="D3687" s="14">
        <v>-10.349</v>
      </c>
      <c r="E3687" s="14">
        <v>40.579000000000001</v>
      </c>
      <c r="F3687" s="14">
        <v>3381</v>
      </c>
      <c r="G3687" s="31">
        <v>160</v>
      </c>
      <c r="H3687">
        <v>13.279650238473767</v>
      </c>
      <c r="J3687">
        <f>(F3687*100*Info!$B$11)/AI3687</f>
        <v>2.5712367924925039</v>
      </c>
      <c r="K3687">
        <f>2*((F3687*100*Info!$B$11)/AI3687^2)*(AJ3687/2)</f>
        <v>0.18736228329775101</v>
      </c>
      <c r="L3687">
        <f t="shared" si="940"/>
        <v>0.91869158981104326</v>
      </c>
      <c r="M3687">
        <f t="shared" si="941"/>
        <v>25.275257698428767</v>
      </c>
      <c r="N3687">
        <f t="shared" si="952"/>
        <v>2.2759186424143882</v>
      </c>
      <c r="O3687" s="31">
        <v>3.1134842427599998</v>
      </c>
      <c r="P3687" s="31">
        <v>4.512296004E-2</v>
      </c>
      <c r="S3687" s="31">
        <v>4.16</v>
      </c>
      <c r="T3687" s="31">
        <v>0.2</v>
      </c>
      <c r="U3687" s="31">
        <v>2.3840706274200003</v>
      </c>
      <c r="V3687" s="31">
        <v>0.12611563848000001</v>
      </c>
      <c r="W3687" s="37">
        <f>U3687*Info!$B$2</f>
        <v>1.1443539011616002</v>
      </c>
      <c r="X3687" s="37">
        <f>W3687*SQRT((0.5*V3687/U3687)^2+Info!$B$3^2)</f>
        <v>6.473022102284523E-2</v>
      </c>
      <c r="Y3687" s="28">
        <f>W3687*Info!$D$2</f>
        <v>0.92692665994089618</v>
      </c>
      <c r="Z3687" s="28">
        <f>Y3687*SQRT(Info!$D$3^2+(X3687/W3687)^2)</f>
        <v>6.9978872350084972E-2</v>
      </c>
      <c r="AA3687" s="37">
        <f t="shared" si="944"/>
        <v>1.9691303415983996</v>
      </c>
      <c r="AB3687" s="37">
        <f t="shared" si="945"/>
        <v>6.8549412064285817E-2</v>
      </c>
      <c r="AC3687" s="37">
        <f>(1-EXP(-Info!$B$6*H3687*1000))+(Info!$B$6/(Info!$B$6-Info!$B$7))*(EXP(-Info!$B$7*H3687*1000)-EXP(-Info!$B$6*H3687*1000))*(Info!$B$9-1)</f>
        <v>0.1311725187852518</v>
      </c>
      <c r="AD3687" s="37">
        <f>SQRT((Info!$B$6*EXP(-Info!$B$6*H3687*1000)+(Info!$B$6/(Info!$B$6+Info!$B$7))*(Info!$B$9-1)*(-Info!$B$7*EXP(-Info!$B$7*H3687*1000)+Info!$B$6*EXP(-Info!$B$6*H3687*1000)))^2*(0.01*H3687*1000)^2)</f>
        <v>1.1586958210295527E-3</v>
      </c>
      <c r="AE3687" s="37">
        <f t="shared" si="942"/>
        <v>9.276758807225248E-3</v>
      </c>
      <c r="AF3687" s="37">
        <f t="shared" si="946"/>
        <v>2.9747775533351786</v>
      </c>
      <c r="AG3687" s="37">
        <f t="shared" si="943"/>
        <v>0.12240547712156069</v>
      </c>
      <c r="AH3687" s="37">
        <f t="shared" si="947"/>
        <v>0.71509075801326405</v>
      </c>
      <c r="AI3687">
        <f>AF3687*EXP(Info!$B$6*H3687*1000)</f>
        <v>3.3600337500245625</v>
      </c>
      <c r="AJ3687">
        <f>2*SQRT((EXP(Info!$B$6*H3687)*AG3687)^2+(Info!$B$6*H3687*0.01*AI3687)^2)</f>
        <v>0.24484076970283244</v>
      </c>
      <c r="AK3687">
        <f t="shared" si="948"/>
        <v>2.618352615223392</v>
      </c>
      <c r="AL3687">
        <f t="shared" si="949"/>
        <v>0.18230030644376169</v>
      </c>
      <c r="AM3687"/>
      <c r="AN3687"/>
      <c r="AO3687">
        <f t="shared" si="950"/>
        <v>9.83</v>
      </c>
      <c r="AP3687">
        <f t="shared" si="951"/>
        <v>1.3059530229309348</v>
      </c>
      <c r="AQ3687">
        <f t="shared" ref="AQ3687:AQ3750" si="953">AR3687+AS3687+AT3687+AU3687+AV3687+AW3687+AX3687</f>
        <v>4</v>
      </c>
      <c r="AR3687">
        <v>1</v>
      </c>
      <c r="AS3687">
        <v>1</v>
      </c>
      <c r="AT3687">
        <v>1</v>
      </c>
      <c r="AU3687">
        <v>0</v>
      </c>
      <c r="AV3687">
        <v>1</v>
      </c>
      <c r="AW3687">
        <v>0</v>
      </c>
      <c r="AX3687">
        <v>0</v>
      </c>
    </row>
    <row r="3688" spans="1:52">
      <c r="A3688" s="13" t="s">
        <v>105</v>
      </c>
      <c r="B3688" s="13" t="s">
        <v>221</v>
      </c>
      <c r="D3688" s="14">
        <v>-10.349</v>
      </c>
      <c r="E3688" s="14">
        <v>40.579000000000001</v>
      </c>
      <c r="F3688" s="14">
        <v>3381</v>
      </c>
      <c r="G3688" s="31">
        <v>180</v>
      </c>
      <c r="H3688">
        <v>14.081359608921479</v>
      </c>
      <c r="J3688">
        <f>(F3688*100*Info!$B$11)/AI3688</f>
        <v>2.4567569291961067</v>
      </c>
      <c r="K3688">
        <f>2*((F3688*100*Info!$B$11)/AI3688^2)*(AJ3688/2)</f>
        <v>0.14266566217647161</v>
      </c>
      <c r="L3688">
        <f t="shared" si="940"/>
        <v>0.92897196365430013</v>
      </c>
      <c r="M3688">
        <f t="shared" si="941"/>
        <v>24.420163903481782</v>
      </c>
      <c r="N3688">
        <f t="shared" si="952"/>
        <v>1.6978064470358138</v>
      </c>
      <c r="O3688" s="31">
        <v>2.7600210557799998</v>
      </c>
      <c r="P3688" s="31">
        <v>3.7602466700000003E-2</v>
      </c>
      <c r="S3688" s="31">
        <v>4.25</v>
      </c>
      <c r="T3688" s="31">
        <v>0.15</v>
      </c>
      <c r="U3688" s="31">
        <v>2.41074893556</v>
      </c>
      <c r="V3688" s="31">
        <v>9.216142812E-2</v>
      </c>
      <c r="W3688" s="37">
        <f>U3688*Info!$B$2</f>
        <v>1.1571594890688</v>
      </c>
      <c r="X3688" s="37">
        <f>W3688*SQRT((0.5*V3688/U3688)^2+Info!$B$3^2)</f>
        <v>6.1941779023874578E-2</v>
      </c>
      <c r="Y3688" s="28">
        <f>W3688*Info!$D$2</f>
        <v>0.93729918614572805</v>
      </c>
      <c r="Z3688" s="28">
        <f>Y3688*SQRT(Info!$D$3^2+(X3688/W3688)^2)</f>
        <v>6.8655942101335701E-2</v>
      </c>
      <c r="AA3688" s="37">
        <f t="shared" si="944"/>
        <v>1.6028615667111998</v>
      </c>
      <c r="AB3688" s="37">
        <f t="shared" si="945"/>
        <v>6.4732297689203508E-2</v>
      </c>
      <c r="AC3688" s="37">
        <f>(1-EXP(-Info!$B$6*H3688*1000))+(Info!$B$6/(Info!$B$6-Info!$B$7))*(EXP(-Info!$B$7*H3688*1000)-EXP(-Info!$B$6*H3688*1000))*(Info!$B$9-1)</f>
        <v>0.13857142598286137</v>
      </c>
      <c r="AD3688" s="37">
        <f>SQRT((Info!$B$6*EXP(-Info!$B$6*H3688*1000)+(Info!$B$6/(Info!$B$6+Info!$B$7))*(Info!$B$9-1)*(-Info!$B$7*EXP(-Info!$B$7*H3688*1000)+Info!$B$6*EXP(-Info!$B$6*H3688*1000)))^2*(0.01*H3688*1000)^2)</f>
        <v>1.2194300795966182E-3</v>
      </c>
      <c r="AE3688" s="37">
        <f t="shared" si="942"/>
        <v>9.1805290251950108E-3</v>
      </c>
      <c r="AF3688" s="37">
        <f t="shared" si="946"/>
        <v>3.0905900009019778</v>
      </c>
      <c r="AG3688" s="37">
        <f t="shared" si="943"/>
        <v>0.10209270541524702</v>
      </c>
      <c r="AH3688" s="37">
        <f t="shared" si="947"/>
        <v>0.72719764727105363</v>
      </c>
      <c r="AI3688">
        <f>AF3688*EXP(Info!$B$6*H3688*1000)</f>
        <v>3.5166044712883706</v>
      </c>
      <c r="AJ3688">
        <f>2*SQRT((EXP(Info!$B$6*H3688)*AG3688)^2+(Info!$B$6*H3688*0.01*AI3688)^2)</f>
        <v>0.2042117799880433</v>
      </c>
      <c r="AK3688">
        <f t="shared" si="948"/>
        <v>2.1313250252558822</v>
      </c>
      <c r="AL3688">
        <f t="shared" si="949"/>
        <v>0.17214907247466782</v>
      </c>
      <c r="AM3688"/>
      <c r="AN3688"/>
      <c r="AO3688">
        <f t="shared" si="950"/>
        <v>9.94</v>
      </c>
      <c r="AP3688">
        <f t="shared" si="951"/>
        <v>1.1448811674529957</v>
      </c>
      <c r="AQ3688">
        <f t="shared" si="953"/>
        <v>4</v>
      </c>
      <c r="AR3688">
        <v>1</v>
      </c>
      <c r="AS3688">
        <v>1</v>
      </c>
      <c r="AT3688">
        <v>1</v>
      </c>
      <c r="AU3688">
        <v>0</v>
      </c>
      <c r="AV3688">
        <v>1</v>
      </c>
      <c r="AW3688">
        <v>0</v>
      </c>
      <c r="AX3688">
        <v>0</v>
      </c>
      <c r="AZ3688"/>
    </row>
    <row r="3689" spans="1:52">
      <c r="A3689" s="13" t="s">
        <v>105</v>
      </c>
      <c r="B3689" s="13" t="s">
        <v>221</v>
      </c>
      <c r="D3689" s="14">
        <v>-10.349</v>
      </c>
      <c r="E3689" s="14">
        <v>40.579000000000001</v>
      </c>
      <c r="F3689" s="14">
        <v>3381</v>
      </c>
      <c r="G3689" s="31">
        <v>210</v>
      </c>
      <c r="H3689">
        <v>14.997949893064467</v>
      </c>
      <c r="I3689" s="14" t="s">
        <v>121</v>
      </c>
      <c r="J3689">
        <f>(F3689*100*Info!$B$11)/AI3689</f>
        <v>2.6452656733413118</v>
      </c>
      <c r="K3689">
        <f>2*((F3689*100*Info!$B$11)/AI3689^2)*(AJ3689/2)</f>
        <v>0.16276007108337004</v>
      </c>
      <c r="L3689">
        <f t="shared" si="940"/>
        <v>0.96635514126614297</v>
      </c>
      <c r="M3689">
        <f t="shared" si="941"/>
        <v>27.352047092895976</v>
      </c>
      <c r="N3689">
        <f t="shared" si="952"/>
        <v>1.9739790569359976</v>
      </c>
      <c r="O3689" s="31">
        <v>2.8277054958399996</v>
      </c>
      <c r="P3689" s="31">
        <v>3.7602466700000003E-2</v>
      </c>
      <c r="S3689" s="31">
        <v>4.0599999999999996</v>
      </c>
      <c r="T3689" s="31">
        <v>0.14000000000000001</v>
      </c>
      <c r="U3689" s="31">
        <v>2.5077609651600001</v>
      </c>
      <c r="V3689" s="31">
        <v>9.4586728860000011E-2</v>
      </c>
      <c r="W3689" s="37">
        <f>U3689*Info!$B$2</f>
        <v>1.2037252632768001</v>
      </c>
      <c r="X3689" s="37">
        <f>W3689*SQRT((0.5*V3689/U3689)^2+Info!$B$3^2)</f>
        <v>6.4325059439923338E-2</v>
      </c>
      <c r="Y3689" s="28">
        <f>W3689*Info!$D$2</f>
        <v>0.97501746325420813</v>
      </c>
      <c r="Z3689" s="28">
        <f>Y3689*SQRT(Info!$D$3^2+(X3689/W3689)^2)</f>
        <v>7.1354056029442767E-2</v>
      </c>
      <c r="AA3689" s="37">
        <f t="shared" si="944"/>
        <v>1.6239802325631996</v>
      </c>
      <c r="AB3689" s="37">
        <f t="shared" si="945"/>
        <v>6.7016413268921091E-2</v>
      </c>
      <c r="AC3689" s="37">
        <f>(1-EXP(-Info!$B$6*H3689*1000))+(Info!$B$6/(Info!$B$6-Info!$B$7))*(EXP(-Info!$B$7*H3689*1000)-EXP(-Info!$B$6*H3689*1000))*(Info!$B$9-1)</f>
        <v>0.14696131513279084</v>
      </c>
      <c r="AD3689" s="37">
        <f>SQRT((Info!$B$6*EXP(-Info!$B$6*H3689*1000)+(Info!$B$6/(Info!$B$6+Info!$B$7))*(Info!$B$9-1)*(-Info!$B$7*EXP(-Info!$B$7*H3689*1000)+Info!$B$6*EXP(-Info!$B$6*H3689*1000)))^2*(0.01*H3689*1000)^2)</f>
        <v>1.287669994095087E-3</v>
      </c>
      <c r="AE3689" s="37">
        <f t="shared" si="942"/>
        <v>1.0068374785111212E-2</v>
      </c>
      <c r="AF3689" s="37">
        <f t="shared" si="946"/>
        <v>2.846320266018648</v>
      </c>
      <c r="AG3689" s="37">
        <f t="shared" si="943"/>
        <v>0.10046279651028196</v>
      </c>
      <c r="AH3689" s="37">
        <f t="shared" si="947"/>
        <v>0.70106410493070148</v>
      </c>
      <c r="AI3689">
        <f>AF3689*EXP(Info!$B$6*H3689*1000)</f>
        <v>3.2660017816535554</v>
      </c>
      <c r="AJ3689">
        <f>2*SQRT((EXP(Info!$B$6*H3689)*AG3689)^2+(Info!$B$6*H3689*0.01*AI3689)^2)</f>
        <v>0.20095323033050908</v>
      </c>
      <c r="AK3689">
        <f t="shared" si="948"/>
        <v>2.1594065152392865</v>
      </c>
      <c r="AL3689">
        <f t="shared" si="949"/>
        <v>0.17822344944736876</v>
      </c>
      <c r="AM3689"/>
      <c r="AN3689"/>
      <c r="AO3689">
        <f t="shared" si="950"/>
        <v>10.34</v>
      </c>
      <c r="AP3689">
        <f t="shared" si="951"/>
        <v>1.1275817492675528</v>
      </c>
      <c r="AQ3689">
        <f t="shared" si="953"/>
        <v>4</v>
      </c>
      <c r="AR3689">
        <v>1</v>
      </c>
      <c r="AS3689">
        <v>1</v>
      </c>
      <c r="AT3689">
        <v>1</v>
      </c>
      <c r="AU3689">
        <v>0</v>
      </c>
      <c r="AV3689">
        <v>1</v>
      </c>
      <c r="AW3689">
        <v>0</v>
      </c>
      <c r="AX3689">
        <v>0</v>
      </c>
    </row>
    <row r="3690" spans="1:52">
      <c r="A3690" s="13" t="s">
        <v>105</v>
      </c>
      <c r="B3690" s="13" t="s">
        <v>221</v>
      </c>
      <c r="D3690" s="14">
        <v>-10.349</v>
      </c>
      <c r="E3690" s="14">
        <v>40.579000000000001</v>
      </c>
      <c r="F3690" s="14">
        <v>3381</v>
      </c>
      <c r="G3690" s="31">
        <v>215</v>
      </c>
      <c r="H3690">
        <v>15.146239832065074</v>
      </c>
      <c r="J3690">
        <f>(F3690*100*Info!$B$11)/AI3690</f>
        <v>2.8198969411630022</v>
      </c>
      <c r="K3690">
        <f>2*((F3690*100*Info!$B$11)/AI3690^2)*(AJ3690/2)</f>
        <v>0.15962950331394318</v>
      </c>
      <c r="L3690">
        <f t="shared" si="940"/>
        <v>0.90841121596778618</v>
      </c>
      <c r="M3690">
        <f t="shared" si="941"/>
        <v>27.409398298715242</v>
      </c>
      <c r="N3690">
        <f t="shared" si="952"/>
        <v>1.7672358204819125</v>
      </c>
      <c r="O3690" s="31">
        <v>2.6622546423599998</v>
      </c>
      <c r="P3690" s="31">
        <v>4.5122960039999993E-2</v>
      </c>
      <c r="S3690" s="31">
        <v>3.81</v>
      </c>
      <c r="T3690" s="31">
        <v>0.11</v>
      </c>
      <c r="U3690" s="31">
        <v>2.3573923192800001</v>
      </c>
      <c r="V3690" s="31">
        <v>7.2759022199999995E-2</v>
      </c>
      <c r="W3690" s="37">
        <f>U3690*Info!$B$2</f>
        <v>1.1315483132544</v>
      </c>
      <c r="X3690" s="37">
        <f>W3690*SQRT((0.5*V3690/U3690)^2+Info!$B$3^2)</f>
        <v>5.9210904240811928E-2</v>
      </c>
      <c r="Y3690" s="28">
        <f>W3690*Info!$D$2</f>
        <v>0.91655413373606409</v>
      </c>
      <c r="Z3690" s="28">
        <f>Y3690*SQRT(Info!$D$3^2+(X3690/W3690)^2)</f>
        <v>6.633566271648568E-2</v>
      </c>
      <c r="AA3690" s="37">
        <f t="shared" si="944"/>
        <v>1.5307063291055998</v>
      </c>
      <c r="AB3690" s="37">
        <f t="shared" si="945"/>
        <v>6.3363645426280979E-2</v>
      </c>
      <c r="AC3690" s="37">
        <f>(1-EXP(-Info!$B$6*H3690*1000))+(Info!$B$6/(Info!$B$6-Info!$B$7))*(EXP(-Info!$B$7*H3690*1000)-EXP(-Info!$B$6*H3690*1000))*(Info!$B$9-1)</f>
        <v>0.14831176510765542</v>
      </c>
      <c r="AD3690" s="37">
        <f>SQRT((Info!$B$6*EXP(-Info!$B$6*H3690*1000)+(Info!$B$6/(Info!$B$6+Info!$B$7))*(Info!$B$9-1)*(-Info!$B$7*EXP(-Info!$B$7*H3690*1000)+Info!$B$6*EXP(-Info!$B$6*H3690*1000)))^2*(0.01*H3690*1000)^2)</f>
        <v>1.2985911584034154E-3</v>
      </c>
      <c r="AE3690" s="37">
        <f t="shared" si="942"/>
        <v>9.6054981912224325E-3</v>
      </c>
      <c r="AF3690" s="37">
        <f t="shared" si="946"/>
        <v>2.6664241087328246</v>
      </c>
      <c r="AG3690" s="37">
        <f t="shared" si="943"/>
        <v>8.6704588941629412E-2</v>
      </c>
      <c r="AH3690" s="37">
        <f t="shared" si="947"/>
        <v>0.69984884743643694</v>
      </c>
      <c r="AI3690">
        <f>AF3690*EXP(Info!$B$6*H3690*1000)</f>
        <v>3.0637440241048579</v>
      </c>
      <c r="AJ3690">
        <f>2*SQRT((EXP(Info!$B$6*H3690)*AG3690)^2+(Info!$B$6*H3690*0.01*AI3690)^2)</f>
        <v>0.17343326619845076</v>
      </c>
      <c r="AK3690">
        <f t="shared" si="948"/>
        <v>2.0353802058117161</v>
      </c>
      <c r="AL3690">
        <f t="shared" si="949"/>
        <v>0.16850927864665163</v>
      </c>
      <c r="AM3690"/>
      <c r="AN3690"/>
      <c r="AO3690">
        <f t="shared" si="950"/>
        <v>9.7200000000000006</v>
      </c>
      <c r="AP3690">
        <f t="shared" si="951"/>
        <v>1.1293218445596325</v>
      </c>
      <c r="AQ3690">
        <f t="shared" si="953"/>
        <v>4</v>
      </c>
      <c r="AR3690">
        <v>1</v>
      </c>
      <c r="AS3690">
        <v>1</v>
      </c>
      <c r="AT3690">
        <v>1</v>
      </c>
      <c r="AU3690">
        <v>0</v>
      </c>
      <c r="AV3690">
        <v>1</v>
      </c>
      <c r="AW3690">
        <v>0</v>
      </c>
      <c r="AX3690">
        <v>0</v>
      </c>
    </row>
    <row r="3691" spans="1:52">
      <c r="A3691" s="13" t="s">
        <v>105</v>
      </c>
      <c r="B3691" s="13" t="s">
        <v>221</v>
      </c>
      <c r="D3691" s="14">
        <v>-10.349</v>
      </c>
      <c r="E3691" s="14">
        <v>40.579000000000001</v>
      </c>
      <c r="F3691" s="14">
        <v>3381</v>
      </c>
      <c r="G3691" s="31">
        <v>220</v>
      </c>
      <c r="H3691">
        <v>15.277438992390447</v>
      </c>
      <c r="J3691">
        <f>(F3691*100*Info!$B$11)/AI3691</f>
        <v>2.5959715731750594</v>
      </c>
      <c r="K3691">
        <f>2*((F3691*100*Info!$B$11)/AI3691^2)*(AJ3691/2)</f>
        <v>0.15964141234994911</v>
      </c>
      <c r="L3691">
        <f t="shared" ref="L3691:L3754" si="954">(M3691/10.7)/J3691</f>
        <v>0.92990654309459608</v>
      </c>
      <c r="M3691">
        <f t="shared" ref="M3691:M3754" si="955">((U3691/0.242530073729142))*J3691</f>
        <v>25.829917181938736</v>
      </c>
      <c r="N3691">
        <f t="shared" si="952"/>
        <v>1.8836477110957623</v>
      </c>
      <c r="O3691" s="31">
        <v>3.0232383226799997</v>
      </c>
      <c r="P3691" s="31">
        <v>4.512296004E-2</v>
      </c>
      <c r="S3691" s="31">
        <v>4.1100000000000003</v>
      </c>
      <c r="T3691" s="31">
        <v>0.15</v>
      </c>
      <c r="U3691" s="31">
        <v>2.4131742363000002</v>
      </c>
      <c r="V3691" s="31">
        <v>9.4586728860000011E-2</v>
      </c>
      <c r="W3691" s="37">
        <f>U3691*Info!$B$2</f>
        <v>1.1583236334240001</v>
      </c>
      <c r="X3691" s="37">
        <f>W3691*SQRT((0.5*V3691/U3691)^2+Info!$B$3^2)</f>
        <v>6.2206198225692191E-2</v>
      </c>
      <c r="Y3691" s="28">
        <f>W3691*Info!$D$2</f>
        <v>0.93824214307344012</v>
      </c>
      <c r="Z3691" s="28">
        <f>Y3691*SQRT(Info!$D$3^2+(X3691/W3691)^2)</f>
        <v>6.8844735737706997E-2</v>
      </c>
      <c r="AA3691" s="37">
        <f t="shared" si="944"/>
        <v>1.8649146892559996</v>
      </c>
      <c r="AB3691" s="37">
        <f t="shared" si="945"/>
        <v>6.617122847875026E-2</v>
      </c>
      <c r="AC3691" s="37">
        <f>(1-EXP(-Info!$B$6*H3691*1000))+(Info!$B$6/(Info!$B$6-Info!$B$7))*(EXP(-Info!$B$7*H3691*1000)-EXP(-Info!$B$6*H3691*1000))*(Info!$B$9-1)</f>
        <v>0.1495049754894496</v>
      </c>
      <c r="AD3691" s="37">
        <f>SQRT((Info!$B$6*EXP(-Info!$B$6*H3691*1000)+(Info!$B$6/(Info!$B$6+Info!$B$7))*(Info!$B$9-1)*(-Info!$B$7*EXP(-Info!$B$7*H3691*1000)+Info!$B$6*EXP(-Info!$B$6*H3691*1000)))^2*(0.01*H3691*1000)^2)</f>
        <v>1.3082261584551991E-3</v>
      </c>
      <c r="AE3691" s="37">
        <f t="shared" si="942"/>
        <v>1.0189323118975406E-2</v>
      </c>
      <c r="AF3691" s="37">
        <f t="shared" si="946"/>
        <v>2.8929438320194274</v>
      </c>
      <c r="AG3691" s="37">
        <f t="shared" si="943"/>
        <v>0.10231529672740824</v>
      </c>
      <c r="AH3691" s="37">
        <f t="shared" si="947"/>
        <v>0.7038792778636076</v>
      </c>
      <c r="AI3691">
        <f>AF3691*EXP(Info!$B$6*H3691*1000)</f>
        <v>3.3280188779236357</v>
      </c>
      <c r="AJ3691">
        <f>2*SQRT((EXP(Info!$B$6*H3691)*AG3691)^2+(Info!$B$6*H3691*0.01*AI3691)^2)</f>
        <v>0.20465926495073936</v>
      </c>
      <c r="AK3691">
        <f t="shared" si="948"/>
        <v>2.4797770623037025</v>
      </c>
      <c r="AL3691">
        <f t="shared" si="949"/>
        <v>0.17597576501638845</v>
      </c>
      <c r="AM3691"/>
      <c r="AN3691"/>
      <c r="AO3691">
        <f t="shared" si="950"/>
        <v>9.9499999999999993</v>
      </c>
      <c r="AP3691">
        <f t="shared" si="951"/>
        <v>1.2528056520756581</v>
      </c>
      <c r="AQ3691">
        <f t="shared" si="953"/>
        <v>4</v>
      </c>
      <c r="AR3691">
        <v>1</v>
      </c>
      <c r="AS3691">
        <v>1</v>
      </c>
      <c r="AT3691">
        <v>1</v>
      </c>
      <c r="AU3691">
        <v>0</v>
      </c>
      <c r="AV3691">
        <v>1</v>
      </c>
      <c r="AW3691">
        <v>0</v>
      </c>
      <c r="AX3691">
        <v>0</v>
      </c>
    </row>
    <row r="3692" spans="1:52">
      <c r="A3692" s="13" t="s">
        <v>105</v>
      </c>
      <c r="B3692" s="13" t="s">
        <v>221</v>
      </c>
      <c r="D3692" s="14">
        <v>-10.349</v>
      </c>
      <c r="E3692" s="14">
        <v>40.579000000000001</v>
      </c>
      <c r="F3692" s="14">
        <v>3381</v>
      </c>
      <c r="G3692" s="31">
        <v>225</v>
      </c>
      <c r="H3692">
        <v>15.408638152715822</v>
      </c>
      <c r="J3692">
        <f>(F3692*100*Info!$B$11)/AI3692</f>
        <v>3.1045659277258699</v>
      </c>
      <c r="K3692">
        <f>2*((F3692*100*Info!$B$11)/AI3692^2)*(AJ3692/2)</f>
        <v>0.16183972676043096</v>
      </c>
      <c r="L3692">
        <f t="shared" si="954"/>
        <v>0.87009345891564727</v>
      </c>
      <c r="M3692">
        <f t="shared" si="955"/>
        <v>28.903508819407342</v>
      </c>
      <c r="N3692">
        <f t="shared" si="952"/>
        <v>1.6417305423940489</v>
      </c>
      <c r="O3692" s="31">
        <v>2.7825825358</v>
      </c>
      <c r="P3692" s="31">
        <v>3.7602466700000003E-2</v>
      </c>
      <c r="S3692" s="31">
        <v>3.55</v>
      </c>
      <c r="T3692" s="31">
        <v>7.0000000000000007E-2</v>
      </c>
      <c r="U3692" s="31">
        <v>2.2579549889400004</v>
      </c>
      <c r="V3692" s="31">
        <v>5.0931315540000008E-2</v>
      </c>
      <c r="W3692" s="37">
        <f>U3692*Info!$B$2</f>
        <v>1.0838183946912001</v>
      </c>
      <c r="X3692" s="37">
        <f>W3692*SQRT((0.5*V3692/U3692)^2+Info!$B$3^2)</f>
        <v>5.5552408754880329E-2</v>
      </c>
      <c r="Y3692" s="28">
        <f>W3692*Info!$D$2</f>
        <v>0.87789289969987216</v>
      </c>
      <c r="Z3692" s="28">
        <f>Y3692*SQRT(Info!$D$3^2+(X3692/W3692)^2)</f>
        <v>6.2861040900436385E-2</v>
      </c>
      <c r="AA3692" s="37">
        <f t="shared" si="944"/>
        <v>1.6987641411087999</v>
      </c>
      <c r="AB3692" s="37">
        <f t="shared" si="945"/>
        <v>5.8647732214898614E-2</v>
      </c>
      <c r="AC3692" s="37">
        <f>(1-EXP(-Info!$B$6*H3692*1000))+(Info!$B$6/(Info!$B$6-Info!$B$7))*(EXP(-Info!$B$7*H3692*1000)-EXP(-Info!$B$6*H3692*1000))*(Info!$B$9-1)</f>
        <v>0.15069668850279205</v>
      </c>
      <c r="AD3692" s="37">
        <f>SQRT((Info!$B$6*EXP(-Info!$B$6*H3692*1000)+(Info!$B$6/(Info!$B$6+Info!$B$7))*(Info!$B$9-1)*(-Info!$B$7*EXP(-Info!$B$7*H3692*1000)+Info!$B$6*EXP(-Info!$B$6*H3692*1000)))^2*(0.01*H3692*1000)^2)</f>
        <v>1.3178354153082694E-3</v>
      </c>
      <c r="AE3692" s="37">
        <f t="shared" si="942"/>
        <v>9.117144304650604E-3</v>
      </c>
      <c r="AF3692" s="37">
        <f t="shared" si="946"/>
        <v>2.416108969687742</v>
      </c>
      <c r="AG3692" s="37">
        <f t="shared" si="943"/>
        <v>7.25233257880398E-2</v>
      </c>
      <c r="AH3692" s="37">
        <f t="shared" si="947"/>
        <v>0.68059407596837806</v>
      </c>
      <c r="AI3692">
        <f>AF3692*EXP(Info!$B$6*H3692*1000)</f>
        <v>2.782818146950484</v>
      </c>
      <c r="AJ3692">
        <f>2*SQRT((EXP(Info!$B$6*H3692)*AG3692)^2+(Info!$B$6*H3692*0.01*AI3692)^2)</f>
        <v>0.14506714916385643</v>
      </c>
      <c r="AK3692">
        <f t="shared" si="948"/>
        <v>2.2588466784323713</v>
      </c>
      <c r="AL3692">
        <f t="shared" si="949"/>
        <v>0.15596777905230136</v>
      </c>
      <c r="AM3692"/>
      <c r="AN3692"/>
      <c r="AO3692">
        <f t="shared" si="950"/>
        <v>9.31</v>
      </c>
      <c r="AP3692">
        <f t="shared" si="951"/>
        <v>1.232346326401434</v>
      </c>
      <c r="AQ3692">
        <f t="shared" si="953"/>
        <v>4</v>
      </c>
      <c r="AR3692">
        <v>1</v>
      </c>
      <c r="AS3692">
        <v>1</v>
      </c>
      <c r="AT3692">
        <v>1</v>
      </c>
      <c r="AU3692">
        <v>0</v>
      </c>
      <c r="AV3692">
        <v>1</v>
      </c>
      <c r="AW3692">
        <v>0</v>
      </c>
      <c r="AX3692">
        <v>0</v>
      </c>
    </row>
    <row r="3693" spans="1:52">
      <c r="A3693" s="13" t="s">
        <v>105</v>
      </c>
      <c r="B3693" s="13" t="s">
        <v>221</v>
      </c>
      <c r="D3693" s="14">
        <v>-10.349</v>
      </c>
      <c r="E3693" s="14">
        <v>40.579000000000001</v>
      </c>
      <c r="F3693" s="14">
        <v>3381</v>
      </c>
      <c r="G3693" s="31">
        <v>235</v>
      </c>
      <c r="H3693">
        <v>15.67103647336657</v>
      </c>
      <c r="J3693">
        <f>(F3693*100*Info!$B$11)/AI3693</f>
        <v>2.7114035682519626</v>
      </c>
      <c r="K3693">
        <f>2*((F3693*100*Info!$B$11)/AI3693^2)*(AJ3693/2)</f>
        <v>0.17649230591577089</v>
      </c>
      <c r="L3693">
        <f t="shared" si="954"/>
        <v>0.95233644966170183</v>
      </c>
      <c r="M3693">
        <f t="shared" si="955"/>
        <v>27.629202391343835</v>
      </c>
      <c r="N3693">
        <f t="shared" si="952"/>
        <v>2.1286821427114822</v>
      </c>
      <c r="O3693" s="31">
        <v>2.8803489492200001</v>
      </c>
      <c r="P3693" s="31">
        <v>5.2643453380000003E-2</v>
      </c>
      <c r="S3693" s="31">
        <v>3.98</v>
      </c>
      <c r="T3693" s="31">
        <v>0.15</v>
      </c>
      <c r="U3693" s="31">
        <v>2.4713814540599999</v>
      </c>
      <c r="V3693" s="31">
        <v>0.10186263108</v>
      </c>
      <c r="W3693" s="37">
        <f>U3693*Info!$B$2</f>
        <v>1.1862630979487998</v>
      </c>
      <c r="X3693" s="37">
        <f>W3693*SQRT((0.5*V3693/U3693)^2+Info!$B$3^2)</f>
        <v>6.4153781580315469E-2</v>
      </c>
      <c r="Y3693" s="28">
        <f>W3693*Info!$D$2</f>
        <v>0.96087310933852788</v>
      </c>
      <c r="Z3693" s="28">
        <f>Y3693*SQRT(Info!$D$3^2+(X3693/W3693)^2)</f>
        <v>7.0770817762166607E-2</v>
      </c>
      <c r="AA3693" s="37">
        <f t="shared" si="944"/>
        <v>1.6940858512712003</v>
      </c>
      <c r="AB3693" s="37">
        <f t="shared" si="945"/>
        <v>6.9343644171602936E-2</v>
      </c>
      <c r="AC3693" s="37">
        <f>(1-EXP(-Info!$B$6*H3693*1000))+(Info!$B$6/(Info!$B$6-Info!$B$7))*(EXP(-Info!$B$7*H3693*1000)-EXP(-Info!$B$6*H3693*1000))*(Info!$B$9-1)</f>
        <v>0.15307562971662578</v>
      </c>
      <c r="AD3693" s="37">
        <f>SQRT((Info!$B$6*EXP(-Info!$B$6*H3693*1000)+(Info!$B$6/(Info!$B$6+Info!$B$7))*(Info!$B$9-1)*(-Info!$B$7*EXP(-Info!$B$7*H3693*1000)+Info!$B$6*EXP(-Info!$B$6*H3693*1000)))^2*(0.01*H3693*1000)^2)</f>
        <v>1.3369768911799316E-3</v>
      </c>
      <c r="AE3693" s="37">
        <f t="shared" si="942"/>
        <v>1.0853776348622309E-2</v>
      </c>
      <c r="AF3693" s="37">
        <f t="shared" si="946"/>
        <v>2.7598036321841071</v>
      </c>
      <c r="AG3693" s="37">
        <f t="shared" si="943"/>
        <v>0.10368853894115641</v>
      </c>
      <c r="AH3693" s="37">
        <f t="shared" si="947"/>
        <v>0.69341799803620785</v>
      </c>
      <c r="AI3693">
        <f>AF3693*EXP(Info!$B$6*H3693*1000)</f>
        <v>3.1863358532236314</v>
      </c>
      <c r="AJ3693">
        <f>2*SQRT((EXP(Info!$B$6*H3693)*AG3693)^2+(Info!$B$6*H3693*0.01*AI3693)^2)</f>
        <v>0.20740688281976741</v>
      </c>
      <c r="AK3693">
        <f t="shared" si="948"/>
        <v>2.252625956435315</v>
      </c>
      <c r="AL3693">
        <f t="shared" si="949"/>
        <v>0.18441248730996085</v>
      </c>
      <c r="AM3693"/>
      <c r="AN3693"/>
      <c r="AO3693">
        <f t="shared" si="950"/>
        <v>10.19</v>
      </c>
      <c r="AP3693">
        <f t="shared" si="951"/>
        <v>1.1654813321060358</v>
      </c>
      <c r="AQ3693">
        <f t="shared" si="953"/>
        <v>4</v>
      </c>
      <c r="AR3693">
        <v>1</v>
      </c>
      <c r="AS3693">
        <v>1</v>
      </c>
      <c r="AT3693">
        <v>1</v>
      </c>
      <c r="AU3693">
        <v>0</v>
      </c>
      <c r="AV3693">
        <v>1</v>
      </c>
      <c r="AW3693">
        <v>0</v>
      </c>
      <c r="AX3693">
        <v>0</v>
      </c>
    </row>
    <row r="3694" spans="1:52">
      <c r="A3694" s="13" t="s">
        <v>105</v>
      </c>
      <c r="B3694" s="13" t="s">
        <v>221</v>
      </c>
      <c r="D3694" s="14">
        <v>-10.349</v>
      </c>
      <c r="E3694" s="14">
        <v>40.579000000000001</v>
      </c>
      <c r="F3694" s="14">
        <v>3381</v>
      </c>
      <c r="G3694" s="31">
        <v>245</v>
      </c>
      <c r="H3694">
        <v>15.933434794017318</v>
      </c>
      <c r="J3694">
        <f>(F3694*100*Info!$B$11)/AI3694</f>
        <v>2.4417556477558935</v>
      </c>
      <c r="K3694">
        <f>2*((F3694*100*Info!$B$11)/AI3694^2)*(AJ3694/2)</f>
        <v>0.13209862093531066</v>
      </c>
      <c r="L3694">
        <f t="shared" si="954"/>
        <v>1.1149532722732189</v>
      </c>
      <c r="M3694">
        <f t="shared" si="955"/>
        <v>29.130144910260402</v>
      </c>
      <c r="N3694">
        <f t="shared" si="952"/>
        <v>1.7277136800792701</v>
      </c>
      <c r="O3694" s="31">
        <v>3.3691810163200002</v>
      </c>
      <c r="P3694" s="31">
        <v>4.5122960039999993E-2</v>
      </c>
      <c r="S3694" s="31">
        <v>4.49</v>
      </c>
      <c r="T3694" s="31">
        <v>0.1</v>
      </c>
      <c r="U3694" s="31">
        <v>2.89338378282</v>
      </c>
      <c r="V3694" s="31">
        <v>7.0333721459999998E-2</v>
      </c>
      <c r="W3694" s="37">
        <f>U3694*Info!$B$2</f>
        <v>1.3888242157535999</v>
      </c>
      <c r="X3694" s="37">
        <f>W3694*SQRT((0.5*V3694/U3694)^2+Info!$B$3^2)</f>
        <v>7.1463412320047992E-2</v>
      </c>
      <c r="Y3694" s="28">
        <f>W3694*Info!$D$2</f>
        <v>1.124947614760416</v>
      </c>
      <c r="Z3694" s="28">
        <f>Y3694*SQRT(Info!$D$3^2+(X3694/W3694)^2)</f>
        <v>8.0712348515557641E-2</v>
      </c>
      <c r="AA3694" s="37">
        <f t="shared" si="944"/>
        <v>1.9803568005664003</v>
      </c>
      <c r="AB3694" s="37">
        <f t="shared" si="945"/>
        <v>7.494024073298701E-2</v>
      </c>
      <c r="AC3694" s="37">
        <f>(1-EXP(-Info!$B$6*H3694*1000))+(Info!$B$6/(Info!$B$6-Info!$B$7))*(EXP(-Info!$B$7*H3694*1000)-EXP(-Info!$B$6*H3694*1000))*(Info!$B$9-1)</f>
        <v>0.15544860331216681</v>
      </c>
      <c r="AD3694" s="37">
        <f>SQRT((Info!$B$6*EXP(-Info!$B$6*H3694*1000)+(Info!$B$6/(Info!$B$6+Info!$B$7))*(Info!$B$9-1)*(-Info!$B$7*EXP(-Info!$B$7*H3694*1000)+Info!$B$6*EXP(-Info!$B$6*H3694*1000)))^2*(0.01*H3694*1000)^2)</f>
        <v>1.3560159687623613E-3</v>
      </c>
      <c r="AE3694" s="37">
        <f t="shared" si="942"/>
        <v>1.195486671516352E-2</v>
      </c>
      <c r="AF3694" s="37">
        <f t="shared" si="946"/>
        <v>3.0572086865317858</v>
      </c>
      <c r="AG3694" s="37">
        <f t="shared" si="943"/>
        <v>9.5694315615266118E-2</v>
      </c>
      <c r="AH3694" s="37">
        <f t="shared" si="947"/>
        <v>0.68089280323647783</v>
      </c>
      <c r="AI3694">
        <f>AF3694*EXP(Info!$B$6*H3694*1000)</f>
        <v>3.5382092430173486</v>
      </c>
      <c r="AJ3694">
        <f>2*SQRT((EXP(Info!$B$6*H3694)*AG3694)^2+(Info!$B$6*H3694*0.01*AI3694)^2)</f>
        <v>0.19141659895932683</v>
      </c>
      <c r="AK3694">
        <f t="shared" si="948"/>
        <v>2.6332804377131422</v>
      </c>
      <c r="AL3694">
        <f t="shared" si="949"/>
        <v>0.19929607620530565</v>
      </c>
      <c r="AM3694"/>
      <c r="AN3694"/>
      <c r="AO3694">
        <f t="shared" si="950"/>
        <v>11.93</v>
      </c>
      <c r="AP3694">
        <f t="shared" si="951"/>
        <v>1.1644431811379929</v>
      </c>
      <c r="AQ3694">
        <f t="shared" si="953"/>
        <v>4</v>
      </c>
      <c r="AR3694">
        <v>1</v>
      </c>
      <c r="AS3694">
        <v>1</v>
      </c>
      <c r="AT3694">
        <v>1</v>
      </c>
      <c r="AU3694">
        <v>0</v>
      </c>
      <c r="AV3694">
        <v>1</v>
      </c>
      <c r="AW3694">
        <v>0</v>
      </c>
      <c r="AX3694">
        <v>0</v>
      </c>
      <c r="AZ3694"/>
    </row>
    <row r="3695" spans="1:52">
      <c r="A3695" s="13" t="s">
        <v>105</v>
      </c>
      <c r="B3695" s="13" t="s">
        <v>221</v>
      </c>
      <c r="D3695" s="14">
        <v>-10.349</v>
      </c>
      <c r="E3695" s="14">
        <v>40.579000000000001</v>
      </c>
      <c r="F3695" s="14">
        <v>3381</v>
      </c>
      <c r="G3695" s="31">
        <v>260</v>
      </c>
      <c r="H3695">
        <v>16.327032274993439</v>
      </c>
      <c r="J3695">
        <f>(F3695*100*Info!$B$11)/AI3695</f>
        <v>2.3353652413634443</v>
      </c>
      <c r="K3695">
        <f>2*((F3695*100*Info!$B$11)/AI3695^2)*(AJ3695/2)</f>
        <v>0.1529345505814767</v>
      </c>
      <c r="L3695">
        <f t="shared" si="954"/>
        <v>1.1476635526835819</v>
      </c>
      <c r="M3695">
        <f t="shared" si="955"/>
        <v>28.67828519597105</v>
      </c>
      <c r="N3695">
        <f t="shared" si="952"/>
        <v>2.199206464091199</v>
      </c>
      <c r="O3695" s="31">
        <v>2.8577874691999998</v>
      </c>
      <c r="P3695" s="31">
        <v>9.024592008E-2</v>
      </c>
      <c r="S3695" s="31">
        <v>4.57</v>
      </c>
      <c r="T3695" s="31">
        <v>0.17</v>
      </c>
      <c r="U3695" s="31">
        <v>2.9782693087199998</v>
      </c>
      <c r="V3695" s="31">
        <v>0.11883973626000001</v>
      </c>
      <c r="W3695" s="37">
        <f>U3695*Info!$B$2</f>
        <v>1.4295692681855998</v>
      </c>
      <c r="X3695" s="37">
        <f>W3695*SQRT((0.5*V3695/U3695)^2+Info!$B$3^2)</f>
        <v>7.6958747308009959E-2</v>
      </c>
      <c r="Y3695" s="28">
        <f>W3695*Info!$D$2</f>
        <v>1.1579511072303359</v>
      </c>
      <c r="Z3695" s="28">
        <f>Y3695*SQRT(Info!$D$3^2+(X3695/W3695)^2)</f>
        <v>8.5076299791032983E-2</v>
      </c>
      <c r="AA3695" s="37">
        <f t="shared" si="944"/>
        <v>1.4282182010144</v>
      </c>
      <c r="AB3695" s="37">
        <f t="shared" si="945"/>
        <v>8.921171621479751E-2</v>
      </c>
      <c r="AC3695" s="37">
        <f>(1-EXP(-Info!$B$6*H3695*1000))+(Info!$B$6/(Info!$B$6-Info!$B$7))*(EXP(-Info!$B$7*H3695*1000)-EXP(-Info!$B$6*H3695*1000))*(Info!$B$9-1)</f>
        <v>0.15899690619131163</v>
      </c>
      <c r="AD3695" s="37">
        <f>SQRT((Info!$B$6*EXP(-Info!$B$6*H3695*1000)+(Info!$B$6/(Info!$B$6+Info!$B$7))*(Info!$B$9-1)*(-Info!$B$7*EXP(-Info!$B$7*H3695*1000)+Info!$B$6*EXP(-Info!$B$6*H3695*1000)))^2*(0.01*H3695*1000)^2)</f>
        <v>1.3843834225347631E-3</v>
      </c>
      <c r="AE3695" s="37">
        <f t="shared" si="942"/>
        <v>1.432152775258635E-2</v>
      </c>
      <c r="AF3695" s="37">
        <f t="shared" si="946"/>
        <v>3.184966617442254</v>
      </c>
      <c r="AG3695" s="37">
        <f t="shared" si="943"/>
        <v>0.12111186128245995</v>
      </c>
      <c r="AH3695" s="37">
        <f t="shared" si="947"/>
        <v>0.69692923795235306</v>
      </c>
      <c r="AI3695">
        <f>AF3695*EXP(Info!$B$6*H3695*1000)</f>
        <v>3.6993966721178886</v>
      </c>
      <c r="AJ3695">
        <f>2*SQRT((EXP(Info!$B$6*H3695)*AG3695)^2+(Info!$B$6*H3695*0.01*AI3695)^2)</f>
        <v>0.24225999319175096</v>
      </c>
      <c r="AK3695">
        <f t="shared" si="948"/>
        <v>1.8991017418888476</v>
      </c>
      <c r="AL3695">
        <f t="shared" si="949"/>
        <v>0.23724963810163249</v>
      </c>
      <c r="AM3695"/>
      <c r="AN3695"/>
      <c r="AO3695">
        <f t="shared" si="950"/>
        <v>12.28</v>
      </c>
      <c r="AP3695">
        <f t="shared" si="951"/>
        <v>0.95954635829364243</v>
      </c>
      <c r="AQ3695">
        <f t="shared" si="953"/>
        <v>4</v>
      </c>
      <c r="AR3695">
        <v>1</v>
      </c>
      <c r="AS3695">
        <v>1</v>
      </c>
      <c r="AT3695">
        <v>1</v>
      </c>
      <c r="AU3695">
        <v>0</v>
      </c>
      <c r="AV3695">
        <v>1</v>
      </c>
      <c r="AW3695">
        <v>0</v>
      </c>
      <c r="AX3695">
        <v>0</v>
      </c>
    </row>
    <row r="3696" spans="1:52">
      <c r="A3696" s="13" t="s">
        <v>105</v>
      </c>
      <c r="B3696" s="13" t="s">
        <v>221</v>
      </c>
      <c r="D3696" s="14">
        <v>-10.349</v>
      </c>
      <c r="E3696" s="14">
        <v>40.579000000000001</v>
      </c>
      <c r="F3696" s="14">
        <v>3381</v>
      </c>
      <c r="G3696" s="31">
        <v>270</v>
      </c>
      <c r="H3696">
        <v>16.589430595644188</v>
      </c>
      <c r="J3696">
        <f>(F3696*100*Info!$B$11)/AI3696</f>
        <v>2.3530533423756812</v>
      </c>
      <c r="K3696">
        <f>2*((F3696*100*Info!$B$11)/AI3696^2)*(AJ3696/2)</f>
        <v>0.13741876520535384</v>
      </c>
      <c r="L3696">
        <f t="shared" si="954"/>
        <v>1.1532710293253583</v>
      </c>
      <c r="M3696">
        <f t="shared" si="955"/>
        <v>29.036678277344119</v>
      </c>
      <c r="N3696">
        <f t="shared" si="952"/>
        <v>1.9170504409165381</v>
      </c>
      <c r="O3696" s="31">
        <v>2.8803489492200001</v>
      </c>
      <c r="P3696" s="31">
        <v>6.016394672E-2</v>
      </c>
      <c r="S3696" s="31">
        <v>4.55</v>
      </c>
      <c r="T3696" s="31">
        <v>0.13</v>
      </c>
      <c r="U3696" s="31">
        <v>2.9928211131600002</v>
      </c>
      <c r="V3696" s="31">
        <v>9.2161428120000013E-2</v>
      </c>
      <c r="W3696" s="37">
        <f>U3696*Info!$B$2</f>
        <v>1.4365541343168</v>
      </c>
      <c r="X3696" s="37">
        <f>W3696*SQRT((0.5*V3696/U3696)^2+Info!$B$3^2)</f>
        <v>7.5156225509563218E-2</v>
      </c>
      <c r="Y3696" s="28">
        <f>W3696*Info!$D$2</f>
        <v>1.1636088487966081</v>
      </c>
      <c r="Z3696" s="28">
        <f>Y3696*SQRT(Info!$D$3^2+(X3696/W3696)^2)</f>
        <v>8.4207584747833616E-2</v>
      </c>
      <c r="AA3696" s="37">
        <f t="shared" si="944"/>
        <v>1.4437948149032001</v>
      </c>
      <c r="AB3696" s="37">
        <f t="shared" si="945"/>
        <v>8.0952970013928899E-2</v>
      </c>
      <c r="AC3696" s="37">
        <f>(1-EXP(-Info!$B$6*H3696*1000))+(Info!$B$6/(Info!$B$6-Info!$B$7))*(EXP(-Info!$B$7*H3696*1000)-EXP(-Info!$B$6*H3696*1000))*(Info!$B$9-1)</f>
        <v>0.16135502422390263</v>
      </c>
      <c r="AD3696" s="37">
        <f>SQRT((Info!$B$6*EXP(-Info!$B$6*H3696*1000)+(Info!$B$6/(Info!$B$6+Info!$B$7))*(Info!$B$9-1)*(-Info!$B$7*EXP(-Info!$B$7*H3696*1000)+Info!$B$6*EXP(-Info!$B$6*H3696*1000)))^2*(0.01*H3696*1000)^2)</f>
        <v>1.4031681707421526E-3</v>
      </c>
      <c r="AE3696" s="37">
        <f t="shared" si="942"/>
        <v>1.3218338100631888E-2</v>
      </c>
      <c r="AF3696" s="37">
        <f t="shared" si="946"/>
        <v>3.153427603870341</v>
      </c>
      <c r="AG3696" s="37">
        <f t="shared" si="943"/>
        <v>0.10719441119389665</v>
      </c>
      <c r="AH3696" s="37">
        <f t="shared" si="947"/>
        <v>0.69306101183963542</v>
      </c>
      <c r="AI3696">
        <f>AF3696*EXP(Info!$B$6*H3696*1000)</f>
        <v>3.6715879944129077</v>
      </c>
      <c r="AJ3696">
        <f>2*SQRT((EXP(Info!$B$6*H3696)*AG3696)^2+(Info!$B$6*H3696*0.01*AI3696)^2)</f>
        <v>0.2144214410480072</v>
      </c>
      <c r="AK3696">
        <f t="shared" si="948"/>
        <v>1.9198139653767852</v>
      </c>
      <c r="AL3696">
        <f t="shared" si="949"/>
        <v>0.2152863284550425</v>
      </c>
      <c r="AM3696"/>
      <c r="AN3696"/>
      <c r="AO3696">
        <f t="shared" si="950"/>
        <v>12.34</v>
      </c>
      <c r="AP3696">
        <f t="shared" si="951"/>
        <v>0.96241934960782027</v>
      </c>
      <c r="AQ3696">
        <f t="shared" si="953"/>
        <v>4</v>
      </c>
      <c r="AR3696">
        <v>1</v>
      </c>
      <c r="AS3696">
        <v>1</v>
      </c>
      <c r="AT3696">
        <v>1</v>
      </c>
      <c r="AU3696">
        <v>0</v>
      </c>
      <c r="AV3696">
        <v>1</v>
      </c>
      <c r="AW3696">
        <v>0</v>
      </c>
      <c r="AX3696">
        <v>0</v>
      </c>
      <c r="AZ3696"/>
    </row>
    <row r="3697" spans="1:58">
      <c r="A3697" s="13" t="s">
        <v>105</v>
      </c>
      <c r="B3697" s="13" t="s">
        <v>221</v>
      </c>
      <c r="D3697" s="14">
        <v>-10.349</v>
      </c>
      <c r="E3697" s="14">
        <v>40.579000000000001</v>
      </c>
      <c r="F3697" s="14">
        <v>3381</v>
      </c>
      <c r="G3697" s="31">
        <v>290</v>
      </c>
      <c r="H3697">
        <v>17.114227236945684</v>
      </c>
      <c r="J3697">
        <f>(F3697*100*Info!$B$11)/AI3697</f>
        <v>2.1667185260456789</v>
      </c>
      <c r="K3697">
        <f>2*((F3697*100*Info!$B$11)/AI3697^2)*(AJ3697/2)</f>
        <v>0.11409958572037565</v>
      </c>
      <c r="L3697">
        <f t="shared" si="954"/>
        <v>1.2635514032802955</v>
      </c>
      <c r="M3697">
        <f t="shared" si="955"/>
        <v>29.294034504853208</v>
      </c>
      <c r="N3697">
        <f t="shared" si="952"/>
        <v>1.673982209691574</v>
      </c>
      <c r="O3697" s="31">
        <v>2.8201850024999997</v>
      </c>
      <c r="P3697" s="31">
        <v>3.7602466699999997E-2</v>
      </c>
      <c r="S3697" s="31">
        <v>4.8899999999999997</v>
      </c>
      <c r="T3697" s="31">
        <v>0.1</v>
      </c>
      <c r="U3697" s="31">
        <v>3.2790066004800003</v>
      </c>
      <c r="V3697" s="31">
        <v>7.2759022199999995E-2</v>
      </c>
      <c r="W3697" s="37">
        <f>U3697*Info!$B$2</f>
        <v>1.5739231682304</v>
      </c>
      <c r="X3697" s="37">
        <f>W3697*SQRT((0.5*V3697/U3697)^2+Info!$B$3^2)</f>
        <v>8.0610251002421876E-2</v>
      </c>
      <c r="Y3697" s="28">
        <f>W3697*Info!$D$2</f>
        <v>1.2748777662666242</v>
      </c>
      <c r="Z3697" s="28">
        <f>Y3697*SQRT(Info!$D$3^2+(X3697/W3697)^2)</f>
        <v>9.1250366258426058E-2</v>
      </c>
      <c r="AA3697" s="37">
        <f t="shared" si="944"/>
        <v>1.2462618342695997</v>
      </c>
      <c r="AB3697" s="37">
        <f t="shared" si="945"/>
        <v>8.2773781731624474E-2</v>
      </c>
      <c r="AC3697" s="37">
        <f>(1-EXP(-Info!$B$6*H3697*1000))+(Info!$B$6/(Info!$B$6-Info!$B$7))*(EXP(-Info!$B$7*H3697*1000)-EXP(-Info!$B$6*H3697*1000))*(Info!$B$9-1)</f>
        <v>0.16605352392288297</v>
      </c>
      <c r="AD3697" s="37">
        <f>SQRT((Info!$B$6*EXP(-Info!$B$6*H3697*1000)+(Info!$B$6/(Info!$B$6+Info!$B$7))*(Info!$B$9-1)*(-Info!$B$7*EXP(-Info!$B$7*H3697*1000)+Info!$B$6*EXP(-Info!$B$6*H3697*1000)))^2*(0.01*H3697*1000)^2)</f>
        <v>1.4404348389511221E-3</v>
      </c>
      <c r="AE3697" s="37">
        <f t="shared" si="942"/>
        <v>1.3861611411655981E-2</v>
      </c>
      <c r="AF3697" s="37">
        <f t="shared" si="946"/>
        <v>3.4081760644223125</v>
      </c>
      <c r="AG3697" s="37">
        <f t="shared" si="943"/>
        <v>0.10497034635183716</v>
      </c>
      <c r="AH3697" s="37">
        <f t="shared" si="947"/>
        <v>0.69696852033176127</v>
      </c>
      <c r="AI3697">
        <f>AF3697*EXP(Info!$B$6*H3697*1000)</f>
        <v>3.9873395174438913</v>
      </c>
      <c r="AJ3697">
        <f>2*SQRT((EXP(Info!$B$6*H3697)*AG3697)^2+(Info!$B$6*H3697*0.01*AI3697)^2)</f>
        <v>0.20997364521414499</v>
      </c>
      <c r="AK3697">
        <f t="shared" si="948"/>
        <v>1.6571543610282866</v>
      </c>
      <c r="AL3697">
        <f t="shared" si="949"/>
        <v>0.22012859513708213</v>
      </c>
      <c r="AM3697"/>
      <c r="AN3697"/>
      <c r="AO3697">
        <f t="shared" si="950"/>
        <v>13.52</v>
      </c>
      <c r="AP3697">
        <f t="shared" si="951"/>
        <v>0.86007298737586091</v>
      </c>
      <c r="AQ3697">
        <f t="shared" si="953"/>
        <v>4</v>
      </c>
      <c r="AR3697">
        <v>1</v>
      </c>
      <c r="AS3697">
        <v>1</v>
      </c>
      <c r="AT3697">
        <v>1</v>
      </c>
      <c r="AU3697">
        <v>0</v>
      </c>
      <c r="AV3697">
        <v>1</v>
      </c>
      <c r="AW3697">
        <v>0</v>
      </c>
      <c r="AX3697">
        <v>0</v>
      </c>
      <c r="AZ3697"/>
    </row>
    <row r="3698" spans="1:58">
      <c r="A3698" s="13" t="s">
        <v>105</v>
      </c>
      <c r="B3698" s="13" t="s">
        <v>221</v>
      </c>
      <c r="D3698" s="14">
        <v>-10.349</v>
      </c>
      <c r="E3698" s="14">
        <v>40.579000000000001</v>
      </c>
      <c r="F3698" s="14">
        <v>3381</v>
      </c>
      <c r="G3698" s="31">
        <v>310</v>
      </c>
      <c r="H3698">
        <v>17.63902387824718</v>
      </c>
      <c r="J3698">
        <f>(F3698*100*Info!$B$11)/AI3698</f>
        <v>2.5129663554785955</v>
      </c>
      <c r="K3698">
        <f>2*((F3698*100*Info!$B$11)/AI3698^2)*(AJ3698/2)</f>
        <v>0.13716751743715205</v>
      </c>
      <c r="L3698">
        <f t="shared" si="954"/>
        <v>1.0831775713031526</v>
      </c>
      <c r="M3698">
        <f t="shared" si="955"/>
        <v>29.125280092524086</v>
      </c>
      <c r="N3698">
        <f t="shared" si="952"/>
        <v>1.7285071616933187</v>
      </c>
      <c r="O3698" s="31">
        <v>3.7076032166199995</v>
      </c>
      <c r="P3698" s="31">
        <v>4.5122960039999993E-2</v>
      </c>
      <c r="S3698" s="31">
        <v>4.42</v>
      </c>
      <c r="T3698" s="31">
        <v>0.1</v>
      </c>
      <c r="U3698" s="31">
        <v>2.8109235576600002</v>
      </c>
      <c r="V3698" s="31">
        <v>6.5483119980000004E-2</v>
      </c>
      <c r="W3698" s="37">
        <f>U3698*Info!$B$2</f>
        <v>1.3492433076768</v>
      </c>
      <c r="X3698" s="37">
        <f>W3698*SQRT((0.5*V3698/U3698)^2+Info!$B$3^2)</f>
        <v>6.9268570108021787E-2</v>
      </c>
      <c r="Y3698" s="28">
        <f>W3698*Info!$D$2</f>
        <v>1.0928870792182082</v>
      </c>
      <c r="Z3698" s="28">
        <f>Y3698*SQRT(Info!$D$3^2+(X3698/W3698)^2)</f>
        <v>7.8320250671464656E-2</v>
      </c>
      <c r="AA3698" s="37">
        <f t="shared" si="944"/>
        <v>2.3583599089431995</v>
      </c>
      <c r="AB3698" s="37">
        <f t="shared" si="945"/>
        <v>7.2850224333922187E-2</v>
      </c>
      <c r="AC3698" s="37">
        <f>(1-EXP(-Info!$B$6*H3698*1000))+(Info!$B$6/(Info!$B$6-Info!$B$7))*(EXP(-Info!$B$7*H3698*1000)-EXP(-Info!$B$6*H3698*1000))*(Info!$B$9-1)</f>
        <v>0.17072847099689153</v>
      </c>
      <c r="AD3698" s="37">
        <f>SQRT((Info!$B$6*EXP(-Info!$B$6*H3698*1000)+(Info!$B$6/(Info!$B$6+Info!$B$7))*(Info!$B$9-1)*(-Info!$B$7*EXP(-Info!$B$7*H3698*1000)+Info!$B$6*EXP(-Info!$B$6*H3698*1000)))^2*(0.01*H3698*1000)^2)</f>
        <v>1.4773002445785815E-3</v>
      </c>
      <c r="AE3698" s="37">
        <f t="shared" si="942"/>
        <v>1.2916360696936316E-2</v>
      </c>
      <c r="AF3698" s="37">
        <f t="shared" si="946"/>
        <v>2.9244737394675511</v>
      </c>
      <c r="AG3698" s="37">
        <f t="shared" si="943"/>
        <v>9.3813080318761635E-2</v>
      </c>
      <c r="AH3698" s="37">
        <f t="shared" si="947"/>
        <v>0.66164564241347312</v>
      </c>
      <c r="AI3698">
        <f>AF3698*EXP(Info!$B$6*H3698*1000)</f>
        <v>3.4379459093213089</v>
      </c>
      <c r="AJ3698">
        <f>2*SQRT((EXP(Info!$B$6*H3698)*AG3698)^2+(Info!$B$6*H3698*0.01*AI3698)^2)</f>
        <v>0.18765651375981302</v>
      </c>
      <c r="AK3698">
        <f t="shared" si="948"/>
        <v>3.1359111709217724</v>
      </c>
      <c r="AL3698">
        <f t="shared" si="949"/>
        <v>0.19373788659363267</v>
      </c>
      <c r="AM3698"/>
      <c r="AN3698"/>
      <c r="AO3698">
        <f t="shared" si="950"/>
        <v>11.59</v>
      </c>
      <c r="AP3698">
        <f t="shared" si="951"/>
        <v>1.3189982369020576</v>
      </c>
      <c r="AQ3698">
        <f t="shared" si="953"/>
        <v>4</v>
      </c>
      <c r="AR3698">
        <v>1</v>
      </c>
      <c r="AS3698">
        <v>1</v>
      </c>
      <c r="AT3698">
        <v>1</v>
      </c>
      <c r="AU3698">
        <v>0</v>
      </c>
      <c r="AV3698">
        <v>1</v>
      </c>
      <c r="AW3698">
        <v>0</v>
      </c>
      <c r="AX3698">
        <v>0</v>
      </c>
    </row>
    <row r="3699" spans="1:58">
      <c r="A3699" s="13" t="s">
        <v>105</v>
      </c>
      <c r="B3699" s="13" t="s">
        <v>221</v>
      </c>
      <c r="D3699" s="14">
        <v>-10.349</v>
      </c>
      <c r="E3699" s="14">
        <v>40.579000000000001</v>
      </c>
      <c r="F3699" s="14">
        <v>3381</v>
      </c>
      <c r="G3699" s="31">
        <v>320</v>
      </c>
      <c r="H3699">
        <v>17.901422198897926</v>
      </c>
      <c r="J3699">
        <f>(F3699*100*Info!$B$11)/AI3699</f>
        <v>2.4672713999020037</v>
      </c>
      <c r="K3699">
        <f>2*((F3699*100*Info!$B$11)/AI3699^2)*(AJ3699/2)</f>
        <v>0.14181132430494139</v>
      </c>
      <c r="L3699">
        <f t="shared" si="954"/>
        <v>1.0317757020868683</v>
      </c>
      <c r="M3699">
        <f t="shared" si="955"/>
        <v>27.238676285338318</v>
      </c>
      <c r="N3699">
        <f t="shared" si="952"/>
        <v>1.8000068685781931</v>
      </c>
      <c r="O3699" s="31">
        <v>3.6399187765599996</v>
      </c>
      <c r="P3699" s="31">
        <v>7.5204933399999993E-2</v>
      </c>
      <c r="S3699" s="31">
        <v>4.42</v>
      </c>
      <c r="T3699" s="31">
        <v>0.13</v>
      </c>
      <c r="U3699" s="31">
        <v>2.6775320169599999</v>
      </c>
      <c r="V3699" s="31">
        <v>8.7310826639999992E-2</v>
      </c>
      <c r="W3699" s="37">
        <f>U3699*Info!$B$2</f>
        <v>1.2852153681407998</v>
      </c>
      <c r="X3699" s="37">
        <f>W3699*SQRT((0.5*V3699/U3699)^2+Info!$B$3^2)</f>
        <v>6.7590987195781466E-2</v>
      </c>
      <c r="Y3699" s="28">
        <f>W3699*Info!$D$2</f>
        <v>1.041024448194048</v>
      </c>
      <c r="Z3699" s="28">
        <f>Y3699*SQRT(Info!$D$3^2+(X3699/W3699)^2)</f>
        <v>7.5543033202043919E-2</v>
      </c>
      <c r="AA3699" s="37">
        <f t="shared" si="944"/>
        <v>2.3547034084191996</v>
      </c>
      <c r="AB3699" s="37">
        <f t="shared" si="945"/>
        <v>7.7346538720390726E-2</v>
      </c>
      <c r="AC3699" s="37">
        <f>(1-EXP(-Info!$B$6*H3699*1000))+(Info!$B$6/(Info!$B$6-Info!$B$7))*(EXP(-Info!$B$7*H3699*1000)-EXP(-Info!$B$6*H3699*1000))*(Info!$B$9-1)</f>
        <v>0.17305714811823297</v>
      </c>
      <c r="AD3699" s="37">
        <f>SQRT((Info!$B$6*EXP(-Info!$B$6*H3699*1000)+(Info!$B$6/(Info!$B$6+Info!$B$7))*(Info!$B$9-1)*(-Info!$B$7*EXP(-Info!$B$7*H3699*1000)+Info!$B$6*EXP(-Info!$B$6*H3699*1000)))^2*(0.01*H3699*1000)^2)</f>
        <v>1.4955834099699718E-3</v>
      </c>
      <c r="AE3699" s="37">
        <f t="shared" si="942"/>
        <v>1.3840889572184651E-2</v>
      </c>
      <c r="AF3699" s="37">
        <f t="shared" si="946"/>
        <v>2.9714772952806423</v>
      </c>
      <c r="AG3699" s="37">
        <f t="shared" si="943"/>
        <v>0.10061471109889705</v>
      </c>
      <c r="AH3699" s="37">
        <f t="shared" si="947"/>
        <v>0.67227993105896888</v>
      </c>
      <c r="AI3699">
        <f>AF3699*EXP(Info!$B$6*H3699*1000)</f>
        <v>3.501618185345504</v>
      </c>
      <c r="AJ3699">
        <f>2*SQRT((EXP(Info!$B$6*H3699)*AG3699)^2+(Info!$B$6*H3699*0.01*AI3699)^2)</f>
        <v>0.20126246026028374</v>
      </c>
      <c r="AK3699">
        <f t="shared" si="948"/>
        <v>3.1310491221750096</v>
      </c>
      <c r="AL3699">
        <f t="shared" si="949"/>
        <v>0.20569538507300708</v>
      </c>
      <c r="AM3699"/>
      <c r="AN3699"/>
      <c r="AO3699">
        <f t="shared" si="950"/>
        <v>11.04</v>
      </c>
      <c r="AP3699">
        <f t="shared" si="951"/>
        <v>1.3594305328578922</v>
      </c>
      <c r="AQ3699">
        <f t="shared" si="953"/>
        <v>4</v>
      </c>
      <c r="AR3699">
        <v>1</v>
      </c>
      <c r="AS3699">
        <v>1</v>
      </c>
      <c r="AT3699">
        <v>1</v>
      </c>
      <c r="AU3699">
        <v>0</v>
      </c>
      <c r="AV3699">
        <v>1</v>
      </c>
      <c r="AW3699">
        <v>0</v>
      </c>
      <c r="AX3699">
        <v>0</v>
      </c>
      <c r="AY3699"/>
      <c r="AZ3699"/>
      <c r="BB3699"/>
      <c r="BC3699"/>
      <c r="BD3699"/>
      <c r="BE3699"/>
      <c r="BF3699"/>
    </row>
    <row r="3700" spans="1:58">
      <c r="A3700" s="13" t="s">
        <v>105</v>
      </c>
      <c r="B3700" s="13" t="s">
        <v>221</v>
      </c>
      <c r="D3700" s="14">
        <v>-10.349</v>
      </c>
      <c r="E3700" s="14">
        <v>40.579000000000001</v>
      </c>
      <c r="F3700" s="14">
        <v>3381</v>
      </c>
      <c r="G3700" s="31">
        <v>350</v>
      </c>
      <c r="H3700">
        <v>18.688617160850171</v>
      </c>
      <c r="J3700">
        <f>(F3700*100*Info!$B$11)/AI3700</f>
        <v>2.7102624758800249</v>
      </c>
      <c r="K3700">
        <f>2*((F3700*100*Info!$B$11)/AI3700^2)*(AJ3700/2)</f>
        <v>0.18351067593655421</v>
      </c>
      <c r="L3700">
        <f t="shared" si="954"/>
        <v>1.0336448609674607</v>
      </c>
      <c r="M3700">
        <f t="shared" si="955"/>
        <v>29.975503016709769</v>
      </c>
      <c r="N3700">
        <f t="shared" si="952"/>
        <v>2.3270454100853959</v>
      </c>
      <c r="O3700" s="31">
        <v>3.4067834830199999</v>
      </c>
      <c r="P3700" s="31">
        <v>5.2643453380000003E-2</v>
      </c>
      <c r="S3700" s="31">
        <v>4.1100000000000003</v>
      </c>
      <c r="T3700" s="31">
        <v>0.15</v>
      </c>
      <c r="U3700" s="31">
        <v>2.6823826184400001</v>
      </c>
      <c r="V3700" s="31">
        <v>0.10186263107999999</v>
      </c>
      <c r="W3700" s="37">
        <f>U3700*Info!$B$2</f>
        <v>1.2875436568512</v>
      </c>
      <c r="X3700" s="37">
        <f>W3700*SQRT((0.5*V3700/U3700)^2+Info!$B$3^2)</f>
        <v>6.8862754939891246E-2</v>
      </c>
      <c r="Y3700" s="28">
        <f>W3700*Info!$D$2</f>
        <v>1.042910362049472</v>
      </c>
      <c r="Z3700" s="28">
        <f>Y3700*SQRT(Info!$D$3^2+(X3700/W3700)^2)</f>
        <v>7.6357272750060615E-2</v>
      </c>
      <c r="AA3700" s="37">
        <f t="shared" si="944"/>
        <v>2.1192398261687999</v>
      </c>
      <c r="AB3700" s="37">
        <f t="shared" si="945"/>
        <v>7.3721857775388269E-2</v>
      </c>
      <c r="AC3700" s="37">
        <f>(1-EXP(-Info!$B$6*H3700*1000))+(Info!$B$6/(Info!$B$6-Info!$B$7))*(EXP(-Info!$B$7*H3700*1000)-EXP(-Info!$B$6*H3700*1000))*(Info!$B$9-1)</f>
        <v>0.18000816492075117</v>
      </c>
      <c r="AD3700" s="37">
        <f>SQRT((Info!$B$6*EXP(-Info!$B$6*H3700*1000)+(Info!$B$6/(Info!$B$6+Info!$B$7))*(Info!$B$9-1)*(-Info!$B$7*EXP(-Info!$B$7*H3700*1000)+Info!$B$6*EXP(-Info!$B$6*H3700*1000)))^2*(0.01*H3700*1000)^2)</f>
        <v>1.5498392202639326E-3</v>
      </c>
      <c r="AE3700" s="37">
        <f t="shared" si="942"/>
        <v>1.3670952783002205E-2</v>
      </c>
      <c r="AF3700" s="37">
        <f t="shared" si="946"/>
        <v>2.6856091658149106</v>
      </c>
      <c r="AG3700" s="37">
        <f t="shared" si="943"/>
        <v>0.10789962025800751</v>
      </c>
      <c r="AH3700" s="37">
        <f t="shared" si="947"/>
        <v>0.65343288705958891</v>
      </c>
      <c r="AI3700">
        <f>AF3700*EXP(Info!$B$6*H3700*1000)</f>
        <v>3.1876773851117428</v>
      </c>
      <c r="AJ3700">
        <f>2*SQRT((EXP(Info!$B$6*H3700)*AG3700)^2+(Info!$B$6*H3700*0.01*AI3700)^2)</f>
        <v>0.21583622871049871</v>
      </c>
      <c r="AK3700">
        <f t="shared" si="948"/>
        <v>2.8179531968566534</v>
      </c>
      <c r="AL3700">
        <f t="shared" si="949"/>
        <v>0.19605590856786756</v>
      </c>
      <c r="AM3700"/>
      <c r="AN3700"/>
      <c r="AO3700">
        <f t="shared" si="950"/>
        <v>11.06</v>
      </c>
      <c r="AP3700">
        <f t="shared" si="951"/>
        <v>1.2700587379295245</v>
      </c>
      <c r="AQ3700">
        <f t="shared" si="953"/>
        <v>4</v>
      </c>
      <c r="AR3700">
        <v>1</v>
      </c>
      <c r="AS3700">
        <v>1</v>
      </c>
      <c r="AT3700">
        <v>1</v>
      </c>
      <c r="AU3700">
        <v>0</v>
      </c>
      <c r="AV3700">
        <v>1</v>
      </c>
      <c r="AW3700">
        <v>0</v>
      </c>
      <c r="AX3700">
        <v>0</v>
      </c>
      <c r="AZ3700"/>
    </row>
    <row r="3701" spans="1:58">
      <c r="A3701" s="13" t="s">
        <v>105</v>
      </c>
      <c r="B3701" s="13" t="s">
        <v>221</v>
      </c>
      <c r="D3701" s="14">
        <v>-10.349</v>
      </c>
      <c r="E3701" s="14">
        <v>40.579000000000001</v>
      </c>
      <c r="F3701" s="14">
        <v>3381</v>
      </c>
      <c r="G3701" s="31">
        <v>400</v>
      </c>
      <c r="H3701">
        <v>20.000608764103909</v>
      </c>
      <c r="J3701">
        <f>(F3701*100*Info!$B$11)/AI3701</f>
        <v>2.6589052584639719</v>
      </c>
      <c r="K3701">
        <f>2*((F3701*100*Info!$B$11)/AI3701^2)*(AJ3701/2)</f>
        <v>0.16565835283678151</v>
      </c>
      <c r="L3701">
        <f t="shared" si="954"/>
        <v>1.0429906553704213</v>
      </c>
      <c r="M3701">
        <f t="shared" si="955"/>
        <v>29.673382717597214</v>
      </c>
      <c r="N3701">
        <f t="shared" si="952"/>
        <v>2.0818523977853522</v>
      </c>
      <c r="O3701" s="31">
        <v>2.98563585598</v>
      </c>
      <c r="P3701" s="31">
        <v>3.7602466700000003E-2</v>
      </c>
      <c r="S3701" s="31">
        <v>4.08</v>
      </c>
      <c r="T3701" s="31">
        <v>0.13</v>
      </c>
      <c r="U3701" s="31">
        <v>2.7066356258400002</v>
      </c>
      <c r="V3701" s="31">
        <v>8.7310826640000005E-2</v>
      </c>
      <c r="W3701" s="37">
        <f>U3701*Info!$B$2</f>
        <v>1.2991851004032</v>
      </c>
      <c r="X3701" s="37">
        <f>W3701*SQRT((0.5*V3701/U3701)^2+Info!$B$3^2)</f>
        <v>6.8255402764991771E-2</v>
      </c>
      <c r="Y3701" s="28">
        <f>W3701*Info!$D$2</f>
        <v>1.052339931326592</v>
      </c>
      <c r="Z3701" s="28">
        <f>Y3701*SQRT(Info!$D$3^2+(X3701/W3701)^2)</f>
        <v>7.6322912758874581E-2</v>
      </c>
      <c r="AA3701" s="37">
        <f t="shared" si="944"/>
        <v>1.6864507555768</v>
      </c>
      <c r="AB3701" s="37">
        <f t="shared" si="945"/>
        <v>7.0797502654347907E-2</v>
      </c>
      <c r="AC3701" s="37">
        <f>(1-EXP(-Info!$B$6*H3701*1000))+(Info!$B$6/(Info!$B$6-Info!$B$7))*(EXP(-Info!$B$7*H3701*1000)-EXP(-Info!$B$6*H3701*1000))*(Info!$B$9-1)</f>
        <v>0.19147732756442182</v>
      </c>
      <c r="AD3701" s="37">
        <f>SQRT((Info!$B$6*EXP(-Info!$B$6*H3701*1000)+(Info!$B$6/(Info!$B$6+Info!$B$7))*(Info!$B$9-1)*(-Info!$B$7*EXP(-Info!$B$7*H3701*1000)+Info!$B$6*EXP(-Info!$B$6*H3701*1000)))^2*(0.01*H3701*1000)^2)</f>
        <v>1.6383087376223074E-3</v>
      </c>
      <c r="AE3701" s="37">
        <f t="shared" si="942"/>
        <v>1.3834813446615813E-2</v>
      </c>
      <c r="AF3701" s="37">
        <f t="shared" si="946"/>
        <v>2.7047429849265625</v>
      </c>
      <c r="AG3701" s="37">
        <f t="shared" si="943"/>
        <v>0.10120073653438222</v>
      </c>
      <c r="AH3701" s="37">
        <f t="shared" si="947"/>
        <v>0.66292720218788292</v>
      </c>
      <c r="AI3701">
        <f>AF3701*EXP(Info!$B$6*H3701*1000)</f>
        <v>3.2492479281005493</v>
      </c>
      <c r="AJ3701">
        <f>2*SQRT((EXP(Info!$B$6*H3701)*AG3701)^2+(Info!$B$6*H3701*0.01*AI3701)^2)</f>
        <v>0.20243860062859612</v>
      </c>
      <c r="AK3701">
        <f t="shared" si="948"/>
        <v>2.2424735696904707</v>
      </c>
      <c r="AL3701">
        <f t="shared" si="949"/>
        <v>0.18827887855897282</v>
      </c>
      <c r="AM3701"/>
      <c r="AN3701"/>
      <c r="AO3701">
        <f t="shared" si="950"/>
        <v>11.16</v>
      </c>
      <c r="AP3701">
        <f t="shared" si="951"/>
        <v>1.103080084912949</v>
      </c>
      <c r="AQ3701">
        <f t="shared" si="953"/>
        <v>4</v>
      </c>
      <c r="AR3701">
        <v>1</v>
      </c>
      <c r="AS3701">
        <v>1</v>
      </c>
      <c r="AT3701">
        <v>1</v>
      </c>
      <c r="AU3701">
        <v>0</v>
      </c>
      <c r="AV3701">
        <v>1</v>
      </c>
      <c r="AW3701">
        <v>0</v>
      </c>
      <c r="AX3701">
        <v>0</v>
      </c>
    </row>
    <row r="3702" spans="1:58">
      <c r="A3702" s="13" t="s">
        <v>105</v>
      </c>
      <c r="B3702" s="13" t="s">
        <v>221</v>
      </c>
      <c r="D3702" s="14">
        <v>-10.349</v>
      </c>
      <c r="E3702" s="14">
        <v>40.579000000000001</v>
      </c>
      <c r="F3702" s="14">
        <v>3381</v>
      </c>
      <c r="G3702" s="31">
        <v>452</v>
      </c>
      <c r="H3702">
        <v>21.3650800314878</v>
      </c>
      <c r="J3702">
        <f>(F3702*100*Info!$B$11)/AI3702</f>
        <v>3.0625289118730938</v>
      </c>
      <c r="K3702">
        <f>2*((F3702*100*Info!$B$11)/AI3702^2)*(AJ3702/2)</f>
        <v>0.22773538915021369</v>
      </c>
      <c r="L3702">
        <f t="shared" si="954"/>
        <v>1.0971962629075938</v>
      </c>
      <c r="M3702">
        <f t="shared" si="955"/>
        <v>35.95408946554371</v>
      </c>
      <c r="N3702">
        <f t="shared" si="952"/>
        <v>2.966930956349922</v>
      </c>
      <c r="O3702" s="31">
        <v>2.8126645091600002</v>
      </c>
      <c r="P3702" s="31">
        <v>5.264345338000001E-2</v>
      </c>
      <c r="S3702" s="31">
        <v>3.72</v>
      </c>
      <c r="T3702" s="31">
        <v>0.13</v>
      </c>
      <c r="U3702" s="31">
        <v>2.8473030687600001</v>
      </c>
      <c r="V3702" s="31">
        <v>0.10186263108</v>
      </c>
      <c r="W3702" s="37">
        <f>U3702*Info!$B$2</f>
        <v>1.3667054730048001</v>
      </c>
      <c r="X3702" s="37">
        <f>W3702*SQRT((0.5*V3702/U3702)^2+Info!$B$3^2)</f>
        <v>7.2576628276741412E-2</v>
      </c>
      <c r="Y3702" s="28">
        <f>W3702*Info!$D$2</f>
        <v>1.1070314331338882</v>
      </c>
      <c r="Z3702" s="28">
        <f>Y3702*SQRT(Info!$D$3^2+(X3702/W3702)^2)</f>
        <v>8.0744758066444766E-2</v>
      </c>
      <c r="AA3702" s="37">
        <f t="shared" si="944"/>
        <v>1.4459590361552002</v>
      </c>
      <c r="AB3702" s="37">
        <f t="shared" si="945"/>
        <v>7.7202333306470472E-2</v>
      </c>
      <c r="AC3702" s="37">
        <f>(1-EXP(-Info!$B$6*H3702*1000))+(Info!$B$6/(Info!$B$6-Info!$B$7))*(EXP(-Info!$B$7*H3702*1000)-EXP(-Info!$B$6*H3702*1000))*(Info!$B$9-1)</f>
        <v>0.20325325792092405</v>
      </c>
      <c r="AD3702" s="37">
        <f>SQRT((Info!$B$6*EXP(-Info!$B$6*H3702*1000)+(Info!$B$6/(Info!$B$6+Info!$B$7))*(Info!$B$9-1)*(-Info!$B$7*EXP(-Info!$B$7*H3702*1000)+Info!$B$6*EXP(-Info!$B$6*H3702*1000)))^2*(0.01*H3702*1000)^2)</f>
        <v>1.7277647982153759E-3</v>
      </c>
      <c r="AE3702" s="37">
        <f t="shared" ref="AE3702:AE3765" si="956">IF(AA3702&gt;0,AA3702*AC3702*SQRT((AB3702/AA3702)^2+(AD3702/AC3702)^2),AA3702*AC3702*SQRT((AD3702/AC3702)^2))</f>
        <v>1.5889257619096046E-2</v>
      </c>
      <c r="AF3702" s="37">
        <f t="shared" si="946"/>
        <v>2.3190726819473682</v>
      </c>
      <c r="AG3702" s="37">
        <f t="shared" ref="AG3702:AG3765" si="957">SQRT((T3702*0.5)^2+Z3702^2+AE3702^2)</f>
        <v>0.10486746141151077</v>
      </c>
      <c r="AH3702" s="37">
        <f t="shared" si="947"/>
        <v>0.62340663493208814</v>
      </c>
      <c r="AI3702">
        <f>AF3702*EXP(Info!$B$6*H3702*1000)</f>
        <v>2.8210157848912156</v>
      </c>
      <c r="AJ3702">
        <f>2*SQRT((EXP(Info!$B$6*H3702)*AG3702)^2+(Info!$B$6*H3702*0.01*AI3702)^2)</f>
        <v>0.20977602042560517</v>
      </c>
      <c r="AK3702">
        <f t="shared" si="948"/>
        <v>1.9226917303755697</v>
      </c>
      <c r="AL3702">
        <f t="shared" si="949"/>
        <v>0.20531188519522758</v>
      </c>
      <c r="AM3702"/>
      <c r="AN3702"/>
      <c r="AO3702">
        <f t="shared" si="950"/>
        <v>11.74</v>
      </c>
      <c r="AP3702">
        <f t="shared" si="951"/>
        <v>0.98783460742902762</v>
      </c>
      <c r="AQ3702">
        <f t="shared" si="953"/>
        <v>4</v>
      </c>
      <c r="AR3702">
        <v>1</v>
      </c>
      <c r="AS3702">
        <v>1</v>
      </c>
      <c r="AT3702">
        <v>1</v>
      </c>
      <c r="AU3702">
        <v>0</v>
      </c>
      <c r="AV3702">
        <v>1</v>
      </c>
      <c r="AW3702">
        <v>0</v>
      </c>
      <c r="AX3702">
        <v>0</v>
      </c>
    </row>
    <row r="3703" spans="1:58">
      <c r="A3703" s="13" t="s">
        <v>105</v>
      </c>
      <c r="B3703" s="13" t="s">
        <v>221</v>
      </c>
      <c r="D3703" s="14">
        <v>-10.349</v>
      </c>
      <c r="E3703" s="14">
        <v>40.579000000000001</v>
      </c>
      <c r="F3703" s="14">
        <v>3381</v>
      </c>
      <c r="G3703" s="31">
        <v>500</v>
      </c>
      <c r="H3703">
        <v>22.624591970611387</v>
      </c>
      <c r="J3703">
        <f>(F3703*100*Info!$B$11)/AI3703</f>
        <v>2.7208334385914204</v>
      </c>
      <c r="K3703">
        <f>2*((F3703*100*Info!$B$11)/AI3703^2)*(AJ3703/2)</f>
        <v>0.17290915573028359</v>
      </c>
      <c r="L3703">
        <f t="shared" si="954"/>
        <v>1.2252336462281563</v>
      </c>
      <c r="M3703">
        <f t="shared" si="955"/>
        <v>35.670126419769979</v>
      </c>
      <c r="N3703">
        <f t="shared" si="952"/>
        <v>2.4186734429174601</v>
      </c>
      <c r="O3703" s="31">
        <v>2.6171316823199997</v>
      </c>
      <c r="P3703" s="31">
        <v>3.0081973359999997E-2</v>
      </c>
      <c r="S3703" s="31">
        <v>4.05</v>
      </c>
      <c r="T3703" s="31">
        <v>0.09</v>
      </c>
      <c r="U3703" s="31">
        <v>3.17956927014</v>
      </c>
      <c r="V3703" s="31">
        <v>7.5184322940000006E-2</v>
      </c>
      <c r="W3703" s="37">
        <f>U3703*Info!$B$2</f>
        <v>1.5261932496671999</v>
      </c>
      <c r="X3703" s="37">
        <f>W3703*SQRT((0.5*V3703/U3703)^2+Info!$B$3^2)</f>
        <v>7.8414023589424509E-2</v>
      </c>
      <c r="Y3703" s="28">
        <f>W3703*Info!$D$2</f>
        <v>1.2362165322304319</v>
      </c>
      <c r="Z3703" s="28">
        <f>Y3703*SQRT(Info!$D$3^2+(X3703/W3703)^2)</f>
        <v>8.8627191814622377E-2</v>
      </c>
      <c r="AA3703" s="37">
        <f t="shared" si="944"/>
        <v>1.0909384326527998</v>
      </c>
      <c r="AB3703" s="37">
        <f t="shared" si="945"/>
        <v>7.9843536844197732E-2</v>
      </c>
      <c r="AC3703" s="37">
        <f>(1-EXP(-Info!$B$6*H3703*1000))+(Info!$B$6/(Info!$B$6-Info!$B$7))*(EXP(-Info!$B$7*H3703*1000)-EXP(-Info!$B$6*H3703*1000))*(Info!$B$9-1)</f>
        <v>0.21398745898205332</v>
      </c>
      <c r="AD3703" s="37">
        <f>SQRT((Info!$B$6*EXP(-Info!$B$6*H3703*1000)+(Info!$B$6/(Info!$B$6+Info!$B$7))*(Info!$B$9-1)*(-Info!$B$7*EXP(-Info!$B$7*H3703*1000)+Info!$B$6*EXP(-Info!$B$6*H3703*1000)))^2*(0.01*H3703*1000)^2)</f>
        <v>1.808072998162372E-3</v>
      </c>
      <c r="AE3703" s="37">
        <f t="shared" si="956"/>
        <v>1.7198999502289553E-2</v>
      </c>
      <c r="AF3703" s="37">
        <f t="shared" si="946"/>
        <v>2.5803363246603315</v>
      </c>
      <c r="AG3703" s="37">
        <f t="shared" si="957"/>
        <v>0.10087410328139539</v>
      </c>
      <c r="AH3703" s="37">
        <f t="shared" si="947"/>
        <v>0.63712008016304489</v>
      </c>
      <c r="AI3703">
        <f>AF3703*EXP(Info!$B$6*H3703*1000)</f>
        <v>3.1752926436218631</v>
      </c>
      <c r="AJ3703">
        <f>2*SQRT((EXP(Info!$B$6*H3703)*AG3703)^2+(Info!$B$6*H3703*0.01*AI3703)^2)</f>
        <v>0.20179007006377944</v>
      </c>
      <c r="AK3703">
        <f t="shared" si="948"/>
        <v>1.4506208338984279</v>
      </c>
      <c r="AL3703">
        <f t="shared" si="949"/>
        <v>0.21233590188345944</v>
      </c>
      <c r="AM3703"/>
      <c r="AN3703"/>
      <c r="AO3703">
        <f t="shared" si="950"/>
        <v>13.11</v>
      </c>
      <c r="AP3703">
        <f t="shared" si="951"/>
        <v>0.82310887417928924</v>
      </c>
      <c r="AQ3703">
        <f t="shared" si="953"/>
        <v>4</v>
      </c>
      <c r="AR3703">
        <v>1</v>
      </c>
      <c r="AS3703">
        <v>1</v>
      </c>
      <c r="AT3703">
        <v>1</v>
      </c>
      <c r="AU3703">
        <v>0</v>
      </c>
      <c r="AV3703">
        <v>1</v>
      </c>
      <c r="AW3703">
        <v>0</v>
      </c>
      <c r="AX3703">
        <v>0</v>
      </c>
      <c r="AZ3703"/>
    </row>
    <row r="3704" spans="1:58">
      <c r="A3704" s="13" t="s">
        <v>105</v>
      </c>
      <c r="B3704" s="13" t="s">
        <v>221</v>
      </c>
      <c r="D3704" s="14">
        <v>-10.349</v>
      </c>
      <c r="E3704" s="14">
        <v>40.579000000000001</v>
      </c>
      <c r="F3704" s="14">
        <v>3381</v>
      </c>
      <c r="G3704" s="31">
        <v>510</v>
      </c>
      <c r="H3704">
        <v>22.886990291262137</v>
      </c>
      <c r="J3704">
        <f>(F3704*100*Info!$B$11)/AI3704</f>
        <v>2.6591247196152321</v>
      </c>
      <c r="K3704">
        <f>2*((F3704*100*Info!$B$11)/AI3704^2)*(AJ3704/2)</f>
        <v>0.16428197154579324</v>
      </c>
      <c r="L3704">
        <f t="shared" si="954"/>
        <v>1.1317757021985486</v>
      </c>
      <c r="M3704">
        <f t="shared" si="955"/>
        <v>32.202000390503713</v>
      </c>
      <c r="N3704">
        <f t="shared" si="952"/>
        <v>2.1743862921750501</v>
      </c>
      <c r="O3704" s="31">
        <v>2.9555538826199999</v>
      </c>
      <c r="P3704" s="31">
        <v>4.5122960039999993E-2</v>
      </c>
      <c r="S3704" s="31">
        <v>4.1100000000000003</v>
      </c>
      <c r="T3704" s="31">
        <v>0.11</v>
      </c>
      <c r="U3704" s="31">
        <v>2.9370391961400002</v>
      </c>
      <c r="V3704" s="31">
        <v>8.0034924420000014E-2</v>
      </c>
      <c r="W3704" s="37">
        <f>U3704*Info!$B$2</f>
        <v>1.4097788141472001</v>
      </c>
      <c r="X3704" s="37">
        <f>W3704*SQRT((0.5*V3704/U3704)^2+Info!$B$3^2)</f>
        <v>7.3059241001779004E-2</v>
      </c>
      <c r="Y3704" s="28">
        <f>W3704*Info!$D$2</f>
        <v>1.1419208394592322</v>
      </c>
      <c r="Z3704" s="28">
        <f>Y3704*SQRT(Info!$D$3^2+(X3704/W3704)^2)</f>
        <v>8.223133187942247E-2</v>
      </c>
      <c r="AA3704" s="37">
        <f t="shared" si="944"/>
        <v>1.5457750684727998</v>
      </c>
      <c r="AB3704" s="37">
        <f t="shared" si="945"/>
        <v>7.6463540831228097E-2</v>
      </c>
      <c r="AC3704" s="37">
        <f>(1-EXP(-Info!$B$6*H3704*1000))+(Info!$B$6/(Info!$B$6-Info!$B$7))*(EXP(-Info!$B$7*H3704*1000)-EXP(-Info!$B$6*H3704*1000))*(Info!$B$9-1)</f>
        <v>0.21620747729985501</v>
      </c>
      <c r="AD3704" s="37">
        <f>SQRT((Info!$B$6*EXP(-Info!$B$6*H3704*1000)+(Info!$B$6/(Info!$B$6+Info!$B$7))*(Info!$B$9-1)*(-Info!$B$7*EXP(-Info!$B$7*H3704*1000)+Info!$B$6*EXP(-Info!$B$6*H3704*1000)))^2*(0.01*H3704*1000)^2)</f>
        <v>1.8245337579988468E-3</v>
      </c>
      <c r="AE3704" s="37">
        <f t="shared" si="956"/>
        <v>1.677083382777016E-2</v>
      </c>
      <c r="AF3704" s="37">
        <f t="shared" si="946"/>
        <v>2.6338710325132535</v>
      </c>
      <c r="AG3704" s="37">
        <f t="shared" si="957"/>
        <v>0.10034068372271739</v>
      </c>
      <c r="AH3704" s="37">
        <f t="shared" si="947"/>
        <v>0.64084453345821246</v>
      </c>
      <c r="AI3704">
        <f>AF3704*EXP(Info!$B$6*H3704*1000)</f>
        <v>3.2489797632845967</v>
      </c>
      <c r="AJ3704">
        <f>2*SQRT((EXP(Info!$B$6*H3704)*AG3704)^2+(Info!$B$6*H3704*0.01*AI3704)^2)</f>
        <v>0.20072349261677738</v>
      </c>
      <c r="AK3704">
        <f t="shared" si="948"/>
        <v>2.0554171085482817</v>
      </c>
      <c r="AL3704">
        <f t="shared" si="949"/>
        <v>0.20334714048656799</v>
      </c>
      <c r="AM3704"/>
      <c r="AN3704"/>
      <c r="AO3704">
        <f t="shared" si="950"/>
        <v>12.11</v>
      </c>
      <c r="AP3704">
        <f t="shared" si="951"/>
        <v>1.0063038608760593</v>
      </c>
      <c r="AQ3704">
        <f t="shared" si="953"/>
        <v>4</v>
      </c>
      <c r="AR3704">
        <v>1</v>
      </c>
      <c r="AS3704">
        <v>1</v>
      </c>
      <c r="AT3704">
        <v>1</v>
      </c>
      <c r="AU3704">
        <v>0</v>
      </c>
      <c r="AV3704">
        <v>1</v>
      </c>
      <c r="AW3704">
        <v>0</v>
      </c>
      <c r="AX3704">
        <v>0</v>
      </c>
      <c r="AZ3704"/>
    </row>
    <row r="3705" spans="1:58">
      <c r="A3705" s="13" t="s">
        <v>105</v>
      </c>
      <c r="B3705" s="13" t="s">
        <v>221</v>
      </c>
      <c r="D3705" s="14">
        <v>-10.349</v>
      </c>
      <c r="E3705" s="14">
        <v>40.579000000000001</v>
      </c>
      <c r="F3705" s="14">
        <v>3381</v>
      </c>
      <c r="G3705" s="31">
        <v>520</v>
      </c>
      <c r="H3705">
        <v>23.149388611912883</v>
      </c>
      <c r="J3705">
        <f>(F3705*100*Info!$B$11)/AI3705</f>
        <v>2.4659678662565927</v>
      </c>
      <c r="K3705">
        <f>2*((F3705*100*Info!$B$11)/AI3705^2)*(AJ3705/2)</f>
        <v>0.13747343218830368</v>
      </c>
      <c r="L3705">
        <f t="shared" si="954"/>
        <v>1.2121495340640112</v>
      </c>
      <c r="M3705">
        <f t="shared" si="955"/>
        <v>31.983603261067351</v>
      </c>
      <c r="N3705">
        <f t="shared" si="952"/>
        <v>1.894801547057408</v>
      </c>
      <c r="O3705" s="31">
        <v>2.57952921562</v>
      </c>
      <c r="P3705" s="31">
        <v>3.7602466699999997E-2</v>
      </c>
      <c r="S3705" s="31">
        <v>4.29</v>
      </c>
      <c r="T3705" s="31">
        <v>0.08</v>
      </c>
      <c r="U3705" s="31">
        <v>3.1456150597800003</v>
      </c>
      <c r="V3705" s="31">
        <v>6.3057819240000007E-2</v>
      </c>
      <c r="W3705" s="37">
        <f>U3705*Info!$B$2</f>
        <v>1.5098952286944001</v>
      </c>
      <c r="X3705" s="37">
        <f>W3705*SQRT((0.5*V3705/U3705)^2+Info!$B$3^2)</f>
        <v>7.6996709186575155E-2</v>
      </c>
      <c r="Y3705" s="28">
        <f>W3705*Info!$D$2</f>
        <v>1.2230151352424641</v>
      </c>
      <c r="Z3705" s="28">
        <f>Y3705*SQRT(Info!$D$3^2+(X3705/W3705)^2)</f>
        <v>8.7344716256174335E-2</v>
      </c>
      <c r="AA3705" s="37">
        <f t="shared" si="944"/>
        <v>1.0696339869256</v>
      </c>
      <c r="AB3705" s="37">
        <f t="shared" si="945"/>
        <v>7.9258940196315894E-2</v>
      </c>
      <c r="AC3705" s="37">
        <f>(1-EXP(-Info!$B$6*H3705*1000))+(Info!$B$6/(Info!$B$6-Info!$B$7))*(EXP(-Info!$B$7*H3705*1000)-EXP(-Info!$B$6*H3705*1000))*(Info!$B$9-1)</f>
        <v>0.21842191500051975</v>
      </c>
      <c r="AD3705" s="37">
        <f>SQRT((Info!$B$6*EXP(-Info!$B$6*H3705*1000)+(Info!$B$6/(Info!$B$6+Info!$B$7))*(Info!$B$9-1)*(-Info!$B$7*EXP(-Info!$B$7*H3705*1000)+Info!$B$6*EXP(-Info!$B$6*H3705*1000)))^2*(0.01*H3705*1000)^2)</f>
        <v>1.8409021701809867E-3</v>
      </c>
      <c r="AE3705" s="37">
        <f t="shared" si="956"/>
        <v>1.7423513981295491E-2</v>
      </c>
      <c r="AF3705" s="37">
        <f t="shared" si="946"/>
        <v>2.8333533609836055</v>
      </c>
      <c r="AG3705" s="37">
        <f t="shared" si="957"/>
        <v>9.7635435664148104E-2</v>
      </c>
      <c r="AH3705" s="37">
        <f t="shared" si="947"/>
        <v>0.66045532890060732</v>
      </c>
      <c r="AI3705">
        <f>AF3705*EXP(Info!$B$6*H3705*1000)</f>
        <v>3.5034691734222103</v>
      </c>
      <c r="AJ3705">
        <f>2*SQRT((EXP(Info!$B$6*H3705)*AG3705)^2+(Info!$B$6*H3705*0.01*AI3705)^2)</f>
        <v>0.19531233088102004</v>
      </c>
      <c r="AK3705">
        <f t="shared" si="948"/>
        <v>1.4222923124149702</v>
      </c>
      <c r="AL3705">
        <f t="shared" si="949"/>
        <v>0.21078122555808249</v>
      </c>
      <c r="AM3705"/>
      <c r="AN3705"/>
      <c r="AO3705">
        <f t="shared" si="950"/>
        <v>12.97</v>
      </c>
      <c r="AP3705">
        <f t="shared" si="951"/>
        <v>0.82003969544843436</v>
      </c>
      <c r="AQ3705">
        <f t="shared" si="953"/>
        <v>4</v>
      </c>
      <c r="AR3705">
        <v>1</v>
      </c>
      <c r="AS3705">
        <v>1</v>
      </c>
      <c r="AT3705">
        <v>1</v>
      </c>
      <c r="AU3705">
        <v>0</v>
      </c>
      <c r="AV3705">
        <v>1</v>
      </c>
      <c r="AW3705">
        <v>0</v>
      </c>
      <c r="AX3705">
        <v>0</v>
      </c>
    </row>
    <row r="3706" spans="1:58">
      <c r="A3706" s="13" t="s">
        <v>105</v>
      </c>
      <c r="B3706" s="13" t="s">
        <v>221</v>
      </c>
      <c r="D3706" s="14">
        <v>-10.349</v>
      </c>
      <c r="E3706" s="14">
        <v>40.579000000000001</v>
      </c>
      <c r="F3706" s="14">
        <v>3381</v>
      </c>
      <c r="G3706" s="31">
        <v>525</v>
      </c>
      <c r="H3706">
        <v>23.280587772238256</v>
      </c>
      <c r="J3706">
        <f>(F3706*100*Info!$B$11)/AI3706</f>
        <v>2.7825266709634624</v>
      </c>
      <c r="K3706">
        <f>2*((F3706*100*Info!$B$11)/AI3706^2)*(AJ3706/2)</f>
        <v>0.19636478605709973</v>
      </c>
      <c r="L3706">
        <f t="shared" si="954"/>
        <v>1.1168224311538113</v>
      </c>
      <c r="M3706">
        <f t="shared" si="955"/>
        <v>33.251193755148364</v>
      </c>
      <c r="N3706">
        <f t="shared" si="952"/>
        <v>2.6597344106995484</v>
      </c>
      <c r="O3706" s="31">
        <v>2.9179514159199997</v>
      </c>
      <c r="P3706" s="31">
        <v>4.512296004E-2</v>
      </c>
      <c r="S3706" s="31">
        <v>3.97</v>
      </c>
      <c r="T3706" s="31">
        <v>0.14000000000000001</v>
      </c>
      <c r="U3706" s="31">
        <v>2.8982343842999998</v>
      </c>
      <c r="V3706" s="31">
        <v>0.10913853329999999</v>
      </c>
      <c r="W3706" s="37">
        <f>U3706*Info!$B$2</f>
        <v>1.3911525044639999</v>
      </c>
      <c r="X3706" s="37">
        <f>W3706*SQRT((0.5*V3706/U3706)^2+Info!$B$3^2)</f>
        <v>7.4325967649681898E-2</v>
      </c>
      <c r="Y3706" s="28">
        <f>W3706*Info!$D$2</f>
        <v>1.12683352861584</v>
      </c>
      <c r="Z3706" s="28">
        <f>Y3706*SQRT(Info!$D$3^2+(X3706/W3706)^2)</f>
        <v>8.2455504293959384E-2</v>
      </c>
      <c r="AA3706" s="37">
        <f t="shared" si="944"/>
        <v>1.5267989114559999</v>
      </c>
      <c r="AB3706" s="37">
        <f t="shared" si="945"/>
        <v>7.7674769698753657E-2</v>
      </c>
      <c r="AC3706" s="37">
        <f>(1-EXP(-Info!$B$6*H3706*1000))+(Info!$B$6/(Info!$B$6-Info!$B$7))*(EXP(-Info!$B$7*H3706*1000)-EXP(-Info!$B$6*H3706*1000))*(Info!$B$9-1)</f>
        <v>0.21952704536883491</v>
      </c>
      <c r="AD3706" s="37">
        <f>SQRT((Info!$B$6*EXP(-Info!$B$6*H3706*1000)+(Info!$B$6/(Info!$B$6+Info!$B$7))*(Info!$B$9-1)*(-Info!$B$7*EXP(-Info!$B$7*H3706*1000)+Info!$B$6*EXP(-Info!$B$6*H3706*1000)))^2*(0.01*H3706*1000)^2)</f>
        <v>1.8490518549211276E-3</v>
      </c>
      <c r="AE3706" s="37">
        <f t="shared" si="956"/>
        <v>1.7283835533383252E-2</v>
      </c>
      <c r="AF3706" s="37">
        <f t="shared" si="946"/>
        <v>2.5079928174798711</v>
      </c>
      <c r="AG3706" s="37">
        <f t="shared" si="957"/>
        <v>0.10953374438553717</v>
      </c>
      <c r="AH3706" s="37">
        <f t="shared" si="947"/>
        <v>0.63173622606545865</v>
      </c>
      <c r="AI3706">
        <f>AF3706*EXP(Info!$B$6*H3706*1000)</f>
        <v>3.1048911380562867</v>
      </c>
      <c r="AJ3706">
        <f>2*SQRT((EXP(Info!$B$6*H3706)*AG3706)^2+(Info!$B$6*H3706*0.01*AI3706)^2)</f>
        <v>0.21911426417483332</v>
      </c>
      <c r="AK3706">
        <f t="shared" si="948"/>
        <v>2.0301845125630429</v>
      </c>
      <c r="AL3706">
        <f t="shared" si="949"/>
        <v>0.20656828253686546</v>
      </c>
      <c r="AM3706"/>
      <c r="AN3706"/>
      <c r="AO3706">
        <f t="shared" si="950"/>
        <v>11.95</v>
      </c>
      <c r="AP3706">
        <f t="shared" si="951"/>
        <v>1.0068031183836645</v>
      </c>
      <c r="AQ3706">
        <f t="shared" si="953"/>
        <v>4</v>
      </c>
      <c r="AR3706">
        <v>1</v>
      </c>
      <c r="AS3706">
        <v>1</v>
      </c>
      <c r="AT3706">
        <v>1</v>
      </c>
      <c r="AU3706">
        <v>0</v>
      </c>
      <c r="AV3706">
        <v>1</v>
      </c>
      <c r="AW3706">
        <v>0</v>
      </c>
      <c r="AX3706">
        <v>0</v>
      </c>
    </row>
    <row r="3707" spans="1:58">
      <c r="A3707" s="13" t="s">
        <v>105</v>
      </c>
      <c r="B3707" s="13" t="s">
        <v>221</v>
      </c>
      <c r="D3707" s="14">
        <v>-10.349</v>
      </c>
      <c r="E3707" s="14">
        <v>40.579000000000001</v>
      </c>
      <c r="F3707" s="14">
        <v>3381</v>
      </c>
      <c r="G3707" s="31">
        <v>530</v>
      </c>
      <c r="H3707">
        <v>23.411786932563629</v>
      </c>
      <c r="J3707">
        <f>(F3707*100*Info!$B$11)/AI3707</f>
        <v>2.547275942737909</v>
      </c>
      <c r="K3707">
        <f>2*((F3707*100*Info!$B$11)/AI3707^2)*(AJ3707/2)</f>
        <v>0.20040417899449692</v>
      </c>
      <c r="L3707">
        <f t="shared" si="954"/>
        <v>1.2186915901460835</v>
      </c>
      <c r="M3707">
        <f t="shared" si="955"/>
        <v>33.216478330398552</v>
      </c>
      <c r="N3707">
        <f t="shared" si="952"/>
        <v>3.0403283106229582</v>
      </c>
      <c r="O3707" s="31">
        <v>2.7148980957399997</v>
      </c>
      <c r="P3707" s="31">
        <v>5.2643453380000003E-2</v>
      </c>
      <c r="S3707" s="31">
        <v>4.2300000000000004</v>
      </c>
      <c r="T3707" s="31">
        <v>0.19</v>
      </c>
      <c r="U3707" s="31">
        <v>3.16259216496</v>
      </c>
      <c r="V3707" s="31">
        <v>0.14794334513999999</v>
      </c>
      <c r="W3707" s="37">
        <f>U3707*Info!$B$2</f>
        <v>1.5180442391808</v>
      </c>
      <c r="X3707" s="37">
        <f>W3707*SQRT((0.5*V3707/U3707)^2+Info!$B$3^2)</f>
        <v>8.3796482160392108E-2</v>
      </c>
      <c r="Y3707" s="28">
        <f>W3707*Info!$D$2</f>
        <v>1.229615833736448</v>
      </c>
      <c r="Z3707" s="28">
        <f>Y3707*SQRT(Info!$D$3^2+(X3707/W3707)^2)</f>
        <v>9.1580149642880748E-2</v>
      </c>
      <c r="AA3707" s="37">
        <f t="shared" si="944"/>
        <v>1.1968538565591997</v>
      </c>
      <c r="AB3707" s="37">
        <f t="shared" si="945"/>
        <v>8.7833272274235416E-2</v>
      </c>
      <c r="AC3707" s="37">
        <f>(1-EXP(-Info!$B$6*H3707*1000))+(Info!$B$6/(Info!$B$6-Info!$B$7))*(EXP(-Info!$B$7*H3707*1000)-EXP(-Info!$B$6*H3707*1000))*(Info!$B$9-1)</f>
        <v>0.22063078567805339</v>
      </c>
      <c r="AD3707" s="37">
        <f>SQRT((Info!$B$6*EXP(-Info!$B$6*H3707*1000)+(Info!$B$6/(Info!$B$6+Info!$B$7))*(Info!$B$9-1)*(-Info!$B$7*EXP(-Info!$B$7*H3707*1000)+Info!$B$6*EXP(-Info!$B$6*H3707*1000)))^2*(0.01*H3707*1000)^2)</f>
        <v>1.8571785834282466E-3</v>
      </c>
      <c r="AE3707" s="37">
        <f t="shared" si="956"/>
        <v>1.950578507326765E-2</v>
      </c>
      <c r="AF3707" s="37">
        <f t="shared" si="946"/>
        <v>2.7363213595490881</v>
      </c>
      <c r="AG3707" s="37">
        <f t="shared" si="957"/>
        <v>0.13338815337179288</v>
      </c>
      <c r="AH3707" s="37">
        <f t="shared" si="947"/>
        <v>0.64688448216290495</v>
      </c>
      <c r="AI3707">
        <f>AF3707*EXP(Info!$B$6*H3707*1000)</f>
        <v>3.391639773739517</v>
      </c>
      <c r="AJ3707">
        <f>2*SQRT((EXP(Info!$B$6*H3707)*AG3707)^2+(Info!$B$6*H3707*0.01*AI3707)^2)</f>
        <v>0.26683358991361694</v>
      </c>
      <c r="AK3707">
        <f t="shared" si="948"/>
        <v>1.5914565730667678</v>
      </c>
      <c r="AL3707">
        <f t="shared" si="949"/>
        <v>0.23358380428610165</v>
      </c>
      <c r="AM3707"/>
      <c r="AN3707"/>
      <c r="AO3707">
        <f t="shared" si="950"/>
        <v>13.04</v>
      </c>
      <c r="AP3707">
        <f t="shared" si="951"/>
        <v>0.85844078342435826</v>
      </c>
      <c r="AQ3707">
        <f t="shared" si="953"/>
        <v>4</v>
      </c>
      <c r="AR3707">
        <v>1</v>
      </c>
      <c r="AS3707">
        <v>1</v>
      </c>
      <c r="AT3707">
        <v>1</v>
      </c>
      <c r="AU3707">
        <v>0</v>
      </c>
      <c r="AV3707">
        <v>1</v>
      </c>
      <c r="AW3707">
        <v>0</v>
      </c>
      <c r="AX3707">
        <v>0</v>
      </c>
    </row>
    <row r="3708" spans="1:58">
      <c r="A3708" s="13" t="s">
        <v>105</v>
      </c>
      <c r="B3708" s="13" t="s">
        <v>221</v>
      </c>
      <c r="D3708" s="14">
        <v>-10.349</v>
      </c>
      <c r="E3708" s="14">
        <v>40.579000000000001</v>
      </c>
      <c r="F3708" s="14">
        <v>3381</v>
      </c>
      <c r="G3708" s="31">
        <v>535</v>
      </c>
      <c r="H3708">
        <v>23.542986092889002</v>
      </c>
      <c r="J3708">
        <f>(F3708*100*Info!$B$11)/AI3708</f>
        <v>2.5794702022316893</v>
      </c>
      <c r="K3708">
        <f>2*((F3708*100*Info!$B$11)/AI3708^2)*(AJ3708/2)</f>
        <v>0.19292707224951053</v>
      </c>
      <c r="L3708">
        <f t="shared" si="954"/>
        <v>1.2747663565638481</v>
      </c>
      <c r="M3708">
        <f t="shared" si="955"/>
        <v>35.183973597733761</v>
      </c>
      <c r="N3708">
        <f t="shared" si="952"/>
        <v>2.965457834663539</v>
      </c>
      <c r="O3708" s="31">
        <v>2.6472136556799999</v>
      </c>
      <c r="P3708" s="31">
        <v>4.5122960039999993E-2</v>
      </c>
      <c r="S3708" s="31">
        <v>4.22</v>
      </c>
      <c r="T3708" s="31">
        <v>0.16</v>
      </c>
      <c r="U3708" s="31">
        <v>3.3081102093600001</v>
      </c>
      <c r="V3708" s="31">
        <v>0.12854093922000001</v>
      </c>
      <c r="W3708" s="37">
        <f>U3708*Info!$B$2</f>
        <v>1.5878929004928</v>
      </c>
      <c r="X3708" s="37">
        <f>W3708*SQRT((0.5*V3708/U3708)^2+Info!$B$3^2)</f>
        <v>8.5177587348954864E-2</v>
      </c>
      <c r="Y3708" s="28">
        <f>W3708*Info!$D$2</f>
        <v>1.2861932493991681</v>
      </c>
      <c r="Z3708" s="28">
        <f>Y3708*SQRT(Info!$D$3^2+(X3708/W3708)^2)</f>
        <v>9.4317991066078757E-2</v>
      </c>
      <c r="AA3708" s="37">
        <f t="shared" si="944"/>
        <v>1.0593207551871999</v>
      </c>
      <c r="AB3708" s="37">
        <f t="shared" si="945"/>
        <v>8.8114934984267534E-2</v>
      </c>
      <c r="AC3708" s="37">
        <f>(1-EXP(-Info!$B$6*H3708*1000))+(Info!$B$6/(Info!$B$6-Info!$B$7))*(EXP(-Info!$B$7*H3708*1000)-EXP(-Info!$B$6*H3708*1000))*(Info!$B$9-1)</f>
        <v>0.22173313762230024</v>
      </c>
      <c r="AD3708" s="37">
        <f>SQRT((Info!$B$6*EXP(-Info!$B$6*H3708*1000)+(Info!$B$6/(Info!$B$6+Info!$B$7))*(Info!$B$9-1)*(-Info!$B$7*EXP(-Info!$B$7*H3708*1000)+Info!$B$6*EXP(-Info!$B$6*H3708*1000)))^2*(0.01*H3708*1000)^2)</f>
        <v>1.865282399114001E-3</v>
      </c>
      <c r="AE3708" s="37">
        <f t="shared" si="956"/>
        <v>1.9637662589493999E-2</v>
      </c>
      <c r="AF3708" s="37">
        <f t="shared" si="946"/>
        <v>2.6989202358047493</v>
      </c>
      <c r="AG3708" s="37">
        <f t="shared" si="957"/>
        <v>0.12522588083427372</v>
      </c>
      <c r="AH3708" s="37">
        <f t="shared" si="947"/>
        <v>0.6395545582475709</v>
      </c>
      <c r="AI3708">
        <f>AF3708*EXP(Info!$B$6*H3708*1000)</f>
        <v>3.349308859860098</v>
      </c>
      <c r="AJ3708">
        <f>2*SQRT((EXP(Info!$B$6*H3708)*AG3708)^2+(Info!$B$6*H3708*0.01*AI3708)^2)</f>
        <v>0.25050584101847878</v>
      </c>
      <c r="AK3708">
        <f t="shared" si="948"/>
        <v>1.4085788081724198</v>
      </c>
      <c r="AL3708">
        <f t="shared" si="949"/>
        <v>0.23433285809716109</v>
      </c>
      <c r="AM3708"/>
      <c r="AN3708"/>
      <c r="AO3708">
        <f t="shared" si="950"/>
        <v>13.64</v>
      </c>
      <c r="AP3708">
        <f t="shared" si="951"/>
        <v>0.80021930593181179</v>
      </c>
      <c r="AQ3708">
        <f t="shared" si="953"/>
        <v>4</v>
      </c>
      <c r="AR3708">
        <v>1</v>
      </c>
      <c r="AS3708">
        <v>1</v>
      </c>
      <c r="AT3708">
        <v>1</v>
      </c>
      <c r="AU3708">
        <v>0</v>
      </c>
      <c r="AV3708">
        <v>1</v>
      </c>
      <c r="AW3708">
        <v>0</v>
      </c>
      <c r="AX3708">
        <v>0</v>
      </c>
    </row>
    <row r="3709" spans="1:58">
      <c r="A3709" s="13" t="s">
        <v>105</v>
      </c>
      <c r="B3709" s="13" t="s">
        <v>221</v>
      </c>
      <c r="D3709" s="14">
        <v>-10.349</v>
      </c>
      <c r="E3709" s="14">
        <v>40.579000000000001</v>
      </c>
      <c r="F3709" s="14">
        <v>3381</v>
      </c>
      <c r="G3709" s="31">
        <v>540</v>
      </c>
      <c r="H3709">
        <v>23.674185253214379</v>
      </c>
      <c r="I3709" s="14" t="s">
        <v>122</v>
      </c>
      <c r="J3709">
        <f>(F3709*100*Info!$B$11)/AI3709</f>
        <v>2.7515350396323783</v>
      </c>
      <c r="K3709">
        <f>2*((F3709*100*Info!$B$11)/AI3709^2)*(AJ3709/2)</f>
        <v>0.24355563787924617</v>
      </c>
      <c r="L3709">
        <f t="shared" si="954"/>
        <v>1.2457943939146698</v>
      </c>
      <c r="M3709">
        <f t="shared" si="955"/>
        <v>36.677962119261615</v>
      </c>
      <c r="N3709">
        <f t="shared" si="952"/>
        <v>3.7334952928612499</v>
      </c>
      <c r="O3709" s="31">
        <v>2.79010302914</v>
      </c>
      <c r="P3709" s="31">
        <v>4.512296004E-2</v>
      </c>
      <c r="S3709" s="31">
        <v>4.0599999999999996</v>
      </c>
      <c r="T3709" s="31">
        <v>0.2</v>
      </c>
      <c r="U3709" s="31">
        <v>3.2329258864200003</v>
      </c>
      <c r="V3709" s="31">
        <v>0.16249514958000003</v>
      </c>
      <c r="W3709" s="37">
        <f>U3709*Info!$B$2</f>
        <v>1.5518044254816001</v>
      </c>
      <c r="X3709" s="37">
        <f>W3709*SQRT((0.5*V3709/U3709)^2+Info!$B$3^2)</f>
        <v>8.6839804461165321E-2</v>
      </c>
      <c r="Y3709" s="28">
        <f>W3709*Info!$D$2</f>
        <v>1.2569615846400961</v>
      </c>
      <c r="Z3709" s="28">
        <f>Y3709*SQRT(Info!$D$3^2+(X3709/W3709)^2)</f>
        <v>9.4327252972850259E-2</v>
      </c>
      <c r="AA3709" s="37">
        <f t="shared" si="944"/>
        <v>1.2382986036583998</v>
      </c>
      <c r="AB3709" s="37">
        <f t="shared" si="945"/>
        <v>8.9722750846963489E-2</v>
      </c>
      <c r="AC3709" s="37">
        <f>(1-EXP(-Info!$B$6*H3709*1000))+(Info!$B$6/(Info!$B$6-Info!$B$7))*(EXP(-Info!$B$7*H3709*1000)-EXP(-Info!$B$6*H3709*1000))*(Info!$B$9-1)</f>
        <v>0.22283410289365541</v>
      </c>
      <c r="AD3709" s="37">
        <f>SQRT((Info!$B$6*EXP(-Info!$B$6*H3709*1000)+(Info!$B$6/(Info!$B$6+Info!$B$7))*(Info!$B$9-1)*(-Info!$B$7*EXP(-Info!$B$7*H3709*1000)+Info!$B$6*EXP(-Info!$B$6*H3709*1000)))^2*(0.01*H3709*1000)^2)</f>
        <v>1.8733633453189428E-3</v>
      </c>
      <c r="AE3709" s="37">
        <f t="shared" si="956"/>
        <v>2.0127418785576463E-2</v>
      </c>
      <c r="AF3709" s="37">
        <f t="shared" si="946"/>
        <v>2.5271032568992182</v>
      </c>
      <c r="AG3709" s="37">
        <f t="shared" si="957"/>
        <v>0.13893431412136481</v>
      </c>
      <c r="AH3709" s="37">
        <f t="shared" si="947"/>
        <v>0.62243922583724598</v>
      </c>
      <c r="AI3709">
        <f>AF3709*EXP(Info!$B$6*H3709*1000)</f>
        <v>3.1398627593832122</v>
      </c>
      <c r="AJ3709">
        <f>2*SQRT((EXP(Info!$B$6*H3709)*AG3709)^2+(Info!$B$6*H3709*0.01*AI3709)^2)</f>
        <v>0.27792896190667482</v>
      </c>
      <c r="AK3709">
        <f t="shared" si="948"/>
        <v>1.6465656532845743</v>
      </c>
      <c r="AL3709">
        <f t="shared" si="949"/>
        <v>0.23860868360241469</v>
      </c>
      <c r="AM3709"/>
      <c r="AN3709"/>
      <c r="AO3709">
        <f t="shared" si="950"/>
        <v>13.33</v>
      </c>
      <c r="AP3709">
        <f t="shared" si="951"/>
        <v>0.86302721657180859</v>
      </c>
      <c r="AQ3709">
        <f t="shared" si="953"/>
        <v>4</v>
      </c>
      <c r="AR3709">
        <v>1</v>
      </c>
      <c r="AS3709">
        <v>1</v>
      </c>
      <c r="AT3709">
        <v>1</v>
      </c>
      <c r="AU3709">
        <v>0</v>
      </c>
      <c r="AV3709">
        <v>1</v>
      </c>
      <c r="AW3709">
        <v>0</v>
      </c>
      <c r="AX3709">
        <v>0</v>
      </c>
      <c r="AZ3709"/>
    </row>
    <row r="3710" spans="1:58">
      <c r="A3710" s="13" t="s">
        <v>105</v>
      </c>
      <c r="B3710" s="13" t="s">
        <v>221</v>
      </c>
      <c r="D3710" s="14">
        <v>-10.349</v>
      </c>
      <c r="E3710" s="14">
        <v>40.579000000000001</v>
      </c>
      <c r="F3710" s="14">
        <v>3381</v>
      </c>
      <c r="G3710" s="31">
        <v>550</v>
      </c>
      <c r="H3710">
        <v>23.958944229048615</v>
      </c>
      <c r="J3710">
        <f>(F3710*100*Info!$B$11)/AI3710</f>
        <v>3.3281719993626164</v>
      </c>
      <c r="K3710">
        <f>2*((F3710*100*Info!$B$11)/AI3710^2)*(AJ3710/2)</f>
        <v>0.22348297137819989</v>
      </c>
      <c r="L3710">
        <f t="shared" si="954"/>
        <v>1.0831775713031526</v>
      </c>
      <c r="M3710">
        <f t="shared" si="955"/>
        <v>38.573513515691694</v>
      </c>
      <c r="N3710">
        <f t="shared" si="952"/>
        <v>2.7105327876547807</v>
      </c>
      <c r="O3710" s="31">
        <v>2.9179514159199997</v>
      </c>
      <c r="P3710" s="31">
        <v>3.7602466699999997E-2</v>
      </c>
      <c r="S3710" s="31">
        <v>3.53</v>
      </c>
      <c r="T3710" s="31">
        <v>7.0000000000000007E-2</v>
      </c>
      <c r="U3710" s="31">
        <v>2.8109235576600002</v>
      </c>
      <c r="V3710" s="31">
        <v>5.8207217759999999E-2</v>
      </c>
      <c r="W3710" s="37">
        <f>U3710*Info!$B$2</f>
        <v>1.3492433076768</v>
      </c>
      <c r="X3710" s="37">
        <f>W3710*SQRT((0.5*V3710/U3710)^2+Info!$B$3^2)</f>
        <v>6.8893375427247869E-2</v>
      </c>
      <c r="Y3710" s="28">
        <f>W3710*Info!$D$2</f>
        <v>1.0928870792182082</v>
      </c>
      <c r="Z3710" s="28">
        <f>Y3710*SQRT(Info!$D$3^2+(X3710/W3710)^2)</f>
        <v>7.8102823240478444E-2</v>
      </c>
      <c r="AA3710" s="37">
        <f t="shared" si="944"/>
        <v>1.5687081082431997</v>
      </c>
      <c r="AB3710" s="37">
        <f t="shared" si="945"/>
        <v>7.141276883891895E-2</v>
      </c>
      <c r="AC3710" s="37">
        <f>(1-EXP(-Info!$B$6*H3710*1000))+(Info!$B$6/(Info!$B$6-Info!$B$7))*(EXP(-Info!$B$7*H3710*1000)-EXP(-Info!$B$6*H3710*1000))*(Info!$B$9-1)</f>
        <v>0.22521891124101734</v>
      </c>
      <c r="AD3710" s="37">
        <f>SQRT((Info!$B$6*EXP(-Info!$B$6*H3710*1000)+(Info!$B$6/(Info!$B$6+Info!$B$7))*(Info!$B$9-1)*(-Info!$B$7*EXP(-Info!$B$7*H3710*1000)+Info!$B$6*EXP(-Info!$B$6*H3710*1000)))^2*(0.01*H3710*1000)^2)</f>
        <v>1.8908240189210016E-3</v>
      </c>
      <c r="AE3710" s="37">
        <f t="shared" si="956"/>
        <v>1.6354730762888528E-2</v>
      </c>
      <c r="AF3710" s="37">
        <f t="shared" si="946"/>
        <v>2.083810188588302</v>
      </c>
      <c r="AG3710" s="37">
        <f t="shared" si="957"/>
        <v>8.7135114715366002E-2</v>
      </c>
      <c r="AH3710" s="37">
        <f t="shared" si="947"/>
        <v>0.59031450101651617</v>
      </c>
      <c r="AI3710">
        <f>AF3710*EXP(Info!$B$6*H3710*1000)</f>
        <v>2.5958521385716451</v>
      </c>
      <c r="AJ3710">
        <f>2*SQRT((EXP(Info!$B$6*H3710)*AG3710)^2+(Info!$B$6*H3710*0.01*AI3710)^2)</f>
        <v>0.174308524107993</v>
      </c>
      <c r="AK3710">
        <f t="shared" si="948"/>
        <v>2.0859111715309826</v>
      </c>
      <c r="AL3710">
        <f t="shared" si="949"/>
        <v>0.18991511745022105</v>
      </c>
      <c r="AM3710"/>
      <c r="AN3710"/>
      <c r="AO3710">
        <f t="shared" si="950"/>
        <v>11.59</v>
      </c>
      <c r="AP3710">
        <f t="shared" si="951"/>
        <v>1.038075691517238</v>
      </c>
      <c r="AQ3710">
        <f t="shared" si="953"/>
        <v>4</v>
      </c>
      <c r="AR3710">
        <v>1</v>
      </c>
      <c r="AS3710">
        <v>1</v>
      </c>
      <c r="AT3710">
        <v>1</v>
      </c>
      <c r="AU3710">
        <v>0</v>
      </c>
      <c r="AV3710">
        <v>1</v>
      </c>
      <c r="AW3710">
        <v>0</v>
      </c>
      <c r="AX3710">
        <v>0</v>
      </c>
      <c r="AZ3710"/>
    </row>
    <row r="3711" spans="1:58">
      <c r="A3711" s="13" t="s">
        <v>105</v>
      </c>
      <c r="B3711" s="13" t="s">
        <v>221</v>
      </c>
      <c r="D3711" s="14">
        <v>-10.349</v>
      </c>
      <c r="E3711" s="14">
        <v>40.579000000000001</v>
      </c>
      <c r="F3711" s="14">
        <v>3381</v>
      </c>
      <c r="G3711" s="31">
        <v>560</v>
      </c>
      <c r="H3711">
        <v>24.257184610796301</v>
      </c>
      <c r="J3711">
        <f>(F3711*100*Info!$B$11)/AI3711</f>
        <v>3.2313986866283866</v>
      </c>
      <c r="K3711">
        <f>2*((F3711*100*Info!$B$11)/AI3711^2)*(AJ3711/2)</f>
        <v>0.24791595748909365</v>
      </c>
      <c r="L3711">
        <f t="shared" si="954"/>
        <v>1.1074766367508506</v>
      </c>
      <c r="M3711">
        <f t="shared" si="955"/>
        <v>38.29207447931104</v>
      </c>
      <c r="N3711">
        <f t="shared" si="952"/>
        <v>3.1967032424399351</v>
      </c>
      <c r="O3711" s="31">
        <v>3.2338121361999996</v>
      </c>
      <c r="P3711" s="31">
        <v>6.0163946719999993E-2</v>
      </c>
      <c r="S3711" s="31">
        <v>3.68</v>
      </c>
      <c r="T3711" s="31">
        <v>0.12</v>
      </c>
      <c r="U3711" s="31">
        <v>2.8739813769000002</v>
      </c>
      <c r="V3711" s="31">
        <v>9.4586728860000011E-2</v>
      </c>
      <c r="W3711" s="37">
        <f>U3711*Info!$B$2</f>
        <v>1.379511060912</v>
      </c>
      <c r="X3711" s="37">
        <f>W3711*SQRT((0.5*V3711/U3711)^2+Info!$B$3^2)</f>
        <v>7.2615108044187651E-2</v>
      </c>
      <c r="Y3711" s="28">
        <f>W3711*Info!$D$2</f>
        <v>1.1174039593387202</v>
      </c>
      <c r="Z3711" s="28">
        <f>Y3711*SQRT(Info!$D$3^2+(X3711/W3711)^2)</f>
        <v>8.1123757835351432E-2</v>
      </c>
      <c r="AA3711" s="37">
        <f t="shared" si="944"/>
        <v>1.8543010752879996</v>
      </c>
      <c r="AB3711" s="37">
        <f t="shared" si="945"/>
        <v>7.8599484969691727E-2</v>
      </c>
      <c r="AC3711" s="37">
        <f>(1-EXP(-Info!$B$6*H3711*1000))+(Info!$B$6/(Info!$B$6-Info!$B$7))*(EXP(-Info!$B$7*H3711*1000)-EXP(-Info!$B$6*H3711*1000))*(Info!$B$9-1)</f>
        <v>0.22770964788019496</v>
      </c>
      <c r="AD3711" s="37">
        <f>SQRT((Info!$B$6*EXP(-Info!$B$6*H3711*1000)+(Info!$B$6/(Info!$B$6+Info!$B$7))*(Info!$B$9-1)*(-Info!$B$7*EXP(-Info!$B$7*H3711*1000)+Info!$B$6*EXP(-Info!$B$6*H3711*1000)))^2*(0.01*H3711*1000)^2)</f>
        <v>1.9089965314875556E-3</v>
      </c>
      <c r="AE3711" s="37">
        <f t="shared" si="956"/>
        <v>1.824456079593894E-2</v>
      </c>
      <c r="AF3711" s="37">
        <f t="shared" si="946"/>
        <v>2.1403537957435823</v>
      </c>
      <c r="AG3711" s="37">
        <f t="shared" si="957"/>
        <v>0.10253744722766144</v>
      </c>
      <c r="AH3711" s="37">
        <f t="shared" si="947"/>
        <v>0.58161787927814734</v>
      </c>
      <c r="AI3711">
        <f>AF3711*EXP(Info!$B$6*H3711*1000)</f>
        <v>2.6735922242680723</v>
      </c>
      <c r="AJ3711">
        <f>2*SQRT((EXP(Info!$B$6*H3711)*AG3711)^2+(Info!$B$6*H3711*0.01*AI3711)^2)</f>
        <v>0.20512051916020357</v>
      </c>
      <c r="AK3711">
        <f t="shared" si="948"/>
        <v>2.4656641398104528</v>
      </c>
      <c r="AL3711">
        <f t="shared" si="949"/>
        <v>0.20902747032839816</v>
      </c>
      <c r="AM3711"/>
      <c r="AN3711"/>
      <c r="AO3711">
        <f t="shared" si="950"/>
        <v>11.85</v>
      </c>
      <c r="AP3711">
        <f t="shared" si="951"/>
        <v>1.1252028848176212</v>
      </c>
      <c r="AQ3711">
        <f t="shared" si="953"/>
        <v>4</v>
      </c>
      <c r="AR3711">
        <v>1</v>
      </c>
      <c r="AS3711">
        <v>1</v>
      </c>
      <c r="AT3711">
        <v>1</v>
      </c>
      <c r="AU3711">
        <v>0</v>
      </c>
      <c r="AV3711">
        <v>1</v>
      </c>
      <c r="AW3711">
        <v>0</v>
      </c>
      <c r="AX3711">
        <v>0</v>
      </c>
    </row>
    <row r="3712" spans="1:58">
      <c r="A3712" s="13" t="s">
        <v>105</v>
      </c>
      <c r="B3712" s="13" t="s">
        <v>221</v>
      </c>
      <c r="D3712" s="14">
        <v>-10.349</v>
      </c>
      <c r="E3712" s="14">
        <v>40.579000000000001</v>
      </c>
      <c r="F3712" s="14">
        <v>3381</v>
      </c>
      <c r="G3712" s="31">
        <v>580</v>
      </c>
      <c r="H3712">
        <v>24.85366537429168</v>
      </c>
      <c r="J3712">
        <f>(F3712*100*Info!$B$11)/AI3712</f>
        <v>3.0033048488523506</v>
      </c>
      <c r="K3712">
        <f>2*((F3712*100*Info!$B$11)/AI3712^2)*(AJ3712/2)</f>
        <v>0.21222743563214744</v>
      </c>
      <c r="L3712">
        <f t="shared" si="954"/>
        <v>1.1457943938029895</v>
      </c>
      <c r="M3712">
        <f t="shared" si="955"/>
        <v>36.820517488051031</v>
      </c>
      <c r="N3712">
        <f t="shared" si="952"/>
        <v>2.8062176568658677</v>
      </c>
      <c r="O3712" s="31">
        <v>3.0758817760599997</v>
      </c>
      <c r="P3712" s="31">
        <v>5.2643453380000003E-2</v>
      </c>
      <c r="S3712" s="31">
        <v>3.83</v>
      </c>
      <c r="T3712" s="31">
        <v>0.11</v>
      </c>
      <c r="U3712" s="31">
        <v>2.97341870724</v>
      </c>
      <c r="V3712" s="31">
        <v>8.4885525899999995E-2</v>
      </c>
      <c r="W3712" s="37">
        <f>U3712*Info!$B$2</f>
        <v>1.4272409794751999</v>
      </c>
      <c r="X3712" s="37">
        <f>W3712*SQRT((0.5*V3712/U3712)^2+Info!$B$3^2)</f>
        <v>7.4213084143936028E-2</v>
      </c>
      <c r="Y3712" s="28">
        <f>W3712*Info!$D$2</f>
        <v>1.156065193374912</v>
      </c>
      <c r="Z3712" s="28">
        <f>Y3712*SQRT(Info!$D$3^2+(X3712/W3712)^2)</f>
        <v>8.3395091495050727E-2</v>
      </c>
      <c r="AA3712" s="37">
        <f t="shared" si="944"/>
        <v>1.6486407965847998</v>
      </c>
      <c r="AB3712" s="37">
        <f t="shared" si="945"/>
        <v>7.8742714927147309E-2</v>
      </c>
      <c r="AC3712" s="37">
        <f>(1-EXP(-Info!$B$6*H3712*1000))+(Info!$B$6/(Info!$B$6-Info!$B$7))*(EXP(-Info!$B$7*H3712*1000)-EXP(-Info!$B$6*H3712*1000))*(Info!$B$9-1)</f>
        <v>0.23266978667455784</v>
      </c>
      <c r="AD3712" s="37">
        <f>SQRT((Info!$B$6*EXP(-Info!$B$6*H3712*1000)+(Info!$B$6/(Info!$B$6+Info!$B$7))*(Info!$B$9-1)*(-Info!$B$7*EXP(-Info!$B$7*H3712*1000)+Info!$B$6*EXP(-Info!$B$6*H3712*1000)))^2*(0.01*H3712*1000)^2)</f>
        <v>1.9449911714138459E-3</v>
      </c>
      <c r="AE3712" s="37">
        <f t="shared" si="956"/>
        <v>1.8599546475931525E-2</v>
      </c>
      <c r="AF3712" s="37">
        <f t="shared" si="946"/>
        <v>2.2903459041807297</v>
      </c>
      <c r="AG3712" s="37">
        <f t="shared" si="957"/>
        <v>0.10161537489267172</v>
      </c>
      <c r="AH3712" s="37">
        <f t="shared" si="947"/>
        <v>0.59800154156154817</v>
      </c>
      <c r="AI3712">
        <f>AF3712*EXP(Info!$B$6*H3712*1000)</f>
        <v>2.8766451748583219</v>
      </c>
      <c r="AJ3712">
        <f>2*SQRT((EXP(Info!$B$6*H3712)*AG3712)^2+(Info!$B$6*H3712*0.01*AI3712)^2)</f>
        <v>0.20327707622390145</v>
      </c>
      <c r="AK3712">
        <f t="shared" si="948"/>
        <v>2.1921976672188084</v>
      </c>
      <c r="AL3712">
        <f t="shared" si="949"/>
        <v>0.20940837607725554</v>
      </c>
      <c r="AM3712"/>
      <c r="AN3712"/>
      <c r="AO3712">
        <f t="shared" si="950"/>
        <v>12.26</v>
      </c>
      <c r="AP3712">
        <f t="shared" si="951"/>
        <v>1.0344596839222513</v>
      </c>
      <c r="AQ3712">
        <f t="shared" si="953"/>
        <v>4</v>
      </c>
      <c r="AR3712">
        <v>1</v>
      </c>
      <c r="AS3712">
        <v>1</v>
      </c>
      <c r="AT3712">
        <v>1</v>
      </c>
      <c r="AU3712">
        <v>0</v>
      </c>
      <c r="AV3712">
        <v>1</v>
      </c>
      <c r="AW3712">
        <v>0</v>
      </c>
      <c r="AX3712">
        <v>0</v>
      </c>
    </row>
    <row r="3713" spans="1:52">
      <c r="A3713" s="13" t="s">
        <v>105</v>
      </c>
      <c r="B3713" s="13" t="s">
        <v>221</v>
      </c>
      <c r="D3713" s="14">
        <v>-10.349</v>
      </c>
      <c r="E3713" s="14">
        <v>40.579000000000001</v>
      </c>
      <c r="F3713" s="14">
        <v>3381</v>
      </c>
      <c r="G3713" s="31">
        <v>610</v>
      </c>
      <c r="H3713">
        <v>25.748386519534748</v>
      </c>
      <c r="J3713">
        <f>(F3713*100*Info!$B$11)/AI3713</f>
        <v>2.5181146543962623</v>
      </c>
      <c r="K3713">
        <f>2*((F3713*100*Info!$B$11)/AI3713^2)*(AJ3713/2)</f>
        <v>0.17615130320972586</v>
      </c>
      <c r="L3713">
        <f t="shared" si="954"/>
        <v>1.2943925248100661</v>
      </c>
      <c r="M3713">
        <f t="shared" si="955"/>
        <v>34.875888002337689</v>
      </c>
      <c r="N3713">
        <f t="shared" si="952"/>
        <v>2.7116082889153685</v>
      </c>
      <c r="O3713" s="31">
        <v>2.7148980957399997</v>
      </c>
      <c r="P3713" s="31">
        <v>6.0163946719999993E-2</v>
      </c>
      <c r="S3713" s="31">
        <v>4.28</v>
      </c>
      <c r="T3713" s="31">
        <v>0.14000000000000001</v>
      </c>
      <c r="U3713" s="31">
        <v>3.3590415249000003</v>
      </c>
      <c r="V3713" s="31">
        <v>0.11398913478</v>
      </c>
      <c r="W3713" s="37">
        <f>U3713*Info!$B$2</f>
        <v>1.612339931952</v>
      </c>
      <c r="X3713" s="37">
        <f>W3713*SQRT((0.5*V3713/U3713)^2+Info!$B$3^2)</f>
        <v>8.5132408966597947E-2</v>
      </c>
      <c r="Y3713" s="28">
        <f>W3713*Info!$D$2</f>
        <v>1.3059953448811201</v>
      </c>
      <c r="Z3713" s="28">
        <f>Y3713*SQRT(Info!$D$3^2+(X3713/W3713)^2)</f>
        <v>9.4969269260475678E-2</v>
      </c>
      <c r="AA3713" s="37">
        <f t="shared" si="944"/>
        <v>1.1025581637879998</v>
      </c>
      <c r="AB3713" s="37">
        <f t="shared" si="945"/>
        <v>9.0290930761000782E-2</v>
      </c>
      <c r="AC3713" s="37">
        <f>(1-EXP(-Info!$B$6*H3713*1000))+(Info!$B$6/(Info!$B$6-Info!$B$7))*(EXP(-Info!$B$7*H3713*1000)-EXP(-Info!$B$6*H3713*1000))*(Info!$B$9-1)</f>
        <v>0.24005695344579606</v>
      </c>
      <c r="AD3713" s="37">
        <f>SQRT((Info!$B$6*EXP(-Info!$B$6*H3713*1000)+(Info!$B$6/(Info!$B$6+Info!$B$7))*(Info!$B$9-1)*(-Info!$B$7*EXP(-Info!$B$7*H3713*1000)+Info!$B$6*EXP(-Info!$B$6*H3713*1000)))^2*(0.01*H3713*1000)^2)</f>
        <v>1.9981146885278359E-3</v>
      </c>
      <c r="AE3713" s="37">
        <f t="shared" si="956"/>
        <v>2.178663617302842E-2</v>
      </c>
      <c r="AF3713" s="37">
        <f t="shared" si="946"/>
        <v>2.7093279013231415</v>
      </c>
      <c r="AG3713" s="37">
        <f t="shared" si="957"/>
        <v>0.11997424565132569</v>
      </c>
      <c r="AH3713" s="37">
        <f t="shared" si="947"/>
        <v>0.63302053769232269</v>
      </c>
      <c r="AI3713">
        <f>AF3713*EXP(Info!$B$6*H3713*1000)</f>
        <v>3.4309170104691242</v>
      </c>
      <c r="AJ3713">
        <f>2*SQRT((EXP(Info!$B$6*H3713)*AG3713)^2+(Info!$B$6*H3713*0.01*AI3713)^2)</f>
        <v>0.24000515685154655</v>
      </c>
      <c r="AK3713">
        <f t="shared" si="948"/>
        <v>1.4660715903889032</v>
      </c>
      <c r="AL3713">
        <f t="shared" si="949"/>
        <v>0.24011970126580548</v>
      </c>
      <c r="AM3713"/>
      <c r="AN3713"/>
      <c r="AO3713">
        <f t="shared" si="950"/>
        <v>13.85</v>
      </c>
      <c r="AP3713">
        <f t="shared" si="951"/>
        <v>0.8082359433829337</v>
      </c>
      <c r="AQ3713">
        <f t="shared" si="953"/>
        <v>4</v>
      </c>
      <c r="AR3713">
        <v>1</v>
      </c>
      <c r="AS3713">
        <v>1</v>
      </c>
      <c r="AT3713">
        <v>1</v>
      </c>
      <c r="AU3713">
        <v>0</v>
      </c>
      <c r="AV3713">
        <v>1</v>
      </c>
      <c r="AW3713">
        <v>0</v>
      </c>
      <c r="AX3713">
        <v>0</v>
      </c>
    </row>
    <row r="3714" spans="1:52">
      <c r="A3714" s="13" t="s">
        <v>105</v>
      </c>
      <c r="B3714" s="13" t="s">
        <v>221</v>
      </c>
      <c r="D3714" s="14">
        <v>-10.349</v>
      </c>
      <c r="E3714" s="14">
        <v>40.579000000000001</v>
      </c>
      <c r="F3714" s="14">
        <v>3381</v>
      </c>
      <c r="G3714" s="31">
        <v>660</v>
      </c>
      <c r="H3714">
        <v>27.239588428273191</v>
      </c>
      <c r="J3714">
        <f>(F3714*100*Info!$B$11)/AI3714</f>
        <v>2.8295076445141052</v>
      </c>
      <c r="K3714">
        <f>2*((F3714*100*Info!$B$11)/AI3714^2)*(AJ3714/2)</f>
        <v>0.17101555717631875</v>
      </c>
      <c r="L3714">
        <f t="shared" si="954"/>
        <v>1.0373831787286449</v>
      </c>
      <c r="M3714">
        <f t="shared" si="955"/>
        <v>31.407534889182557</v>
      </c>
      <c r="N3714">
        <f t="shared" si="952"/>
        <v>2.0680312717871514</v>
      </c>
      <c r="O3714" s="31">
        <v>3.2939760829199995</v>
      </c>
      <c r="P3714" s="31">
        <v>5.2643453380000003E-2</v>
      </c>
      <c r="S3714" s="31">
        <v>3.93</v>
      </c>
      <c r="T3714" s="31">
        <v>0.1</v>
      </c>
      <c r="U3714" s="31">
        <v>2.6920838214000002</v>
      </c>
      <c r="V3714" s="31">
        <v>7.0333721460000012E-2</v>
      </c>
      <c r="W3714" s="37">
        <f>U3714*Info!$B$2</f>
        <v>1.292200234272</v>
      </c>
      <c r="X3714" s="37">
        <f>W3714*SQRT((0.5*V3714/U3714)^2+Info!$B$3^2)</f>
        <v>6.6778672930792149E-2</v>
      </c>
      <c r="Y3714" s="28">
        <f>W3714*Info!$D$2</f>
        <v>1.04668218976032</v>
      </c>
      <c r="Z3714" s="28">
        <f>Y3714*SQRT(Info!$D$3^2+(X3714/W3714)^2)</f>
        <v>7.5263972489687164E-2</v>
      </c>
      <c r="AA3714" s="37">
        <f t="shared" si="944"/>
        <v>2.0017758486479993</v>
      </c>
      <c r="AB3714" s="37">
        <f t="shared" si="945"/>
        <v>7.177899730659916E-2</v>
      </c>
      <c r="AC3714" s="37">
        <f>(1-EXP(-Info!$B$6*H3714*1000))+(Info!$B$6/(Info!$B$6-Info!$B$7))*(EXP(-Info!$B$7*H3714*1000)-EXP(-Info!$B$6*H3714*1000))*(Info!$B$9-1)</f>
        <v>0.25222875460408162</v>
      </c>
      <c r="AD3714" s="37">
        <f>SQRT((Info!$B$6*EXP(-Info!$B$6*H3714*1000)+(Info!$B$6/(Info!$B$6+Info!$B$7))*(Info!$B$9-1)*(-Info!$B$7*EXP(-Info!$B$7*H3714*1000)+Info!$B$6*EXP(-Info!$B$6*H3714*1000)))^2*(0.01*H3714*1000)^2)</f>
        <v>2.0843711187246423E-3</v>
      </c>
      <c r="AE3714" s="37">
        <f t="shared" si="956"/>
        <v>1.8579301123646599E-2</v>
      </c>
      <c r="AF3714" s="37">
        <f t="shared" si="946"/>
        <v>2.3784123809386668</v>
      </c>
      <c r="AG3714" s="37">
        <f t="shared" si="957"/>
        <v>9.2248880671645661E-2</v>
      </c>
      <c r="AH3714" s="37">
        <f t="shared" si="947"/>
        <v>0.60519399006072949</v>
      </c>
      <c r="AI3714">
        <f>AF3714*EXP(Info!$B$6*H3714*1000)</f>
        <v>3.053337713658419</v>
      </c>
      <c r="AJ3714">
        <f>2*SQRT((EXP(Info!$B$6*H3714)*AG3714)^2+(Info!$B$6*H3714*0.01*AI3714)^2)</f>
        <v>0.18454385566377596</v>
      </c>
      <c r="AK3714">
        <f t="shared" si="948"/>
        <v>2.6617613459472445</v>
      </c>
      <c r="AL3714">
        <f t="shared" si="949"/>
        <v>0.1908890654371698</v>
      </c>
      <c r="AM3714"/>
      <c r="AN3714"/>
      <c r="AO3714">
        <f t="shared" si="950"/>
        <v>11.1</v>
      </c>
      <c r="AP3714">
        <f t="shared" si="951"/>
        <v>1.2235785738673579</v>
      </c>
      <c r="AQ3714">
        <f t="shared" si="953"/>
        <v>4</v>
      </c>
      <c r="AR3714">
        <v>1</v>
      </c>
      <c r="AS3714">
        <v>1</v>
      </c>
      <c r="AT3714">
        <v>1</v>
      </c>
      <c r="AU3714">
        <v>0</v>
      </c>
      <c r="AV3714">
        <v>1</v>
      </c>
      <c r="AW3714">
        <v>0</v>
      </c>
      <c r="AX3714">
        <v>0</v>
      </c>
    </row>
    <row r="3715" spans="1:52">
      <c r="A3715" s="13" t="s">
        <v>105</v>
      </c>
      <c r="B3715" s="13" t="s">
        <v>221</v>
      </c>
      <c r="D3715" s="14">
        <v>-10.349</v>
      </c>
      <c r="E3715" s="14">
        <v>40.579000000000001</v>
      </c>
      <c r="F3715" s="14">
        <v>3381</v>
      </c>
      <c r="G3715" s="31">
        <v>710</v>
      </c>
      <c r="H3715">
        <v>28.730790337011634</v>
      </c>
      <c r="J3715">
        <f>(F3715*100*Info!$B$11)/AI3715</f>
        <v>2.8265992560478255</v>
      </c>
      <c r="K3715">
        <f>2*((F3715*100*Info!$B$11)/AI3715^2)*(AJ3715/2)</f>
        <v>0.18046056151552337</v>
      </c>
      <c r="L3715">
        <f t="shared" si="954"/>
        <v>1.1579439265268388</v>
      </c>
      <c r="M3715">
        <f t="shared" si="955"/>
        <v>35.0215648215447</v>
      </c>
      <c r="N3715">
        <f t="shared" si="952"/>
        <v>2.3913065367544677</v>
      </c>
      <c r="O3715" s="31">
        <v>3.3466195363</v>
      </c>
      <c r="P3715" s="31">
        <v>6.0163946719999993E-2</v>
      </c>
      <c r="S3715" s="31">
        <v>4.0199999999999996</v>
      </c>
      <c r="T3715" s="31">
        <v>0.09</v>
      </c>
      <c r="U3715" s="31">
        <v>3.0049476168600004</v>
      </c>
      <c r="V3715" s="31">
        <v>7.2759022200000009E-2</v>
      </c>
      <c r="W3715" s="37">
        <f>U3715*Info!$B$2</f>
        <v>1.4423748560928003</v>
      </c>
      <c r="X3715" s="37">
        <f>W3715*SQRT((0.5*V3715/U3715)^2+Info!$B$3^2)</f>
        <v>7.4202697266772061E-2</v>
      </c>
      <c r="Y3715" s="28">
        <f>W3715*Info!$D$2</f>
        <v>1.1683236334351683</v>
      </c>
      <c r="Z3715" s="28">
        <f>Y3715*SQRT(Info!$D$3^2+(X3715/W3715)^2)</f>
        <v>8.3815054196175173E-2</v>
      </c>
      <c r="AA3715" s="37">
        <f t="shared" si="944"/>
        <v>1.9042446802071997</v>
      </c>
      <c r="AB3715" s="37">
        <f t="shared" si="945"/>
        <v>8.0068504437737387E-2</v>
      </c>
      <c r="AC3715" s="37">
        <f>(1-EXP(-Info!$B$6*H3715*1000))+(Info!$B$6/(Info!$B$6-Info!$B$7))*(EXP(-Info!$B$7*H3715*1000)-EXP(-Info!$B$6*H3715*1000))*(Info!$B$9-1)</f>
        <v>0.26422746783333195</v>
      </c>
      <c r="AD3715" s="37">
        <f>SQRT((Info!$B$6*EXP(-Info!$B$6*H3715*1000)+(Info!$B$6/(Info!$B$6+Info!$B$7))*(Info!$B$9-1)*(-Info!$B$7*EXP(-Info!$B$7*H3715*1000)+Info!$B$6*EXP(-Info!$B$6*H3715*1000)))^2*(0.01*H3715*1000)^2)</f>
        <v>2.1678271045337035E-3</v>
      </c>
      <c r="AE3715" s="37">
        <f t="shared" si="956"/>
        <v>2.155527641479555E-2</v>
      </c>
      <c r="AF3715" s="37">
        <f t="shared" si="946"/>
        <v>2.34852261657859</v>
      </c>
      <c r="AG3715" s="37">
        <f t="shared" si="957"/>
        <v>9.7542776519976213E-2</v>
      </c>
      <c r="AH3715" s="37">
        <f t="shared" si="947"/>
        <v>0.58420960611407713</v>
      </c>
      <c r="AI3715">
        <f>AF3715*EXP(Info!$B$6*H3715*1000)</f>
        <v>3.0564794013847778</v>
      </c>
      <c r="AJ3715">
        <f>2*SQRT((EXP(Info!$B$6*H3715)*AG3715)^2+(Info!$B$6*H3715*0.01*AI3715)^2)</f>
        <v>0.19513696108649767</v>
      </c>
      <c r="AK3715">
        <f t="shared" si="948"/>
        <v>2.5320741512715133</v>
      </c>
      <c r="AL3715">
        <f t="shared" si="949"/>
        <v>0.21293418070171879</v>
      </c>
      <c r="AM3715"/>
      <c r="AN3715"/>
      <c r="AO3715">
        <f t="shared" si="950"/>
        <v>12.39</v>
      </c>
      <c r="AP3715">
        <f t="shared" si="951"/>
        <v>1.1137031199888361</v>
      </c>
      <c r="AQ3715">
        <f t="shared" si="953"/>
        <v>4</v>
      </c>
      <c r="AR3715">
        <v>1</v>
      </c>
      <c r="AS3715">
        <v>1</v>
      </c>
      <c r="AT3715">
        <v>1</v>
      </c>
      <c r="AU3715">
        <v>0</v>
      </c>
      <c r="AV3715">
        <v>1</v>
      </c>
      <c r="AW3715">
        <v>0</v>
      </c>
      <c r="AX3715">
        <v>0</v>
      </c>
      <c r="AZ3715"/>
    </row>
    <row r="3716" spans="1:52">
      <c r="A3716" s="13" t="s">
        <v>105</v>
      </c>
      <c r="B3716" s="13" t="s">
        <v>221</v>
      </c>
      <c r="D3716" s="14">
        <v>-10.349</v>
      </c>
      <c r="E3716" s="14">
        <v>40.579000000000001</v>
      </c>
      <c r="F3716" s="14">
        <v>3381</v>
      </c>
      <c r="G3716" s="31">
        <v>752</v>
      </c>
      <c r="H3716">
        <v>29.983399940351923</v>
      </c>
      <c r="J3716">
        <f>(F3716*100*Info!$B$11)/AI3716</f>
        <v>2.2421513262169444</v>
      </c>
      <c r="K3716">
        <f>2*((F3716*100*Info!$B$11)/AI3716^2)*(AJ3716/2)</f>
        <v>0.1338161378135318</v>
      </c>
      <c r="L3716">
        <f t="shared" si="954"/>
        <v>1.3093457958548032</v>
      </c>
      <c r="M3716">
        <f t="shared" si="955"/>
        <v>31.41254011538097</v>
      </c>
      <c r="N3716">
        <f t="shared" si="952"/>
        <v>2.0501146097731517</v>
      </c>
      <c r="O3716" s="31">
        <v>3.0608407893800003</v>
      </c>
      <c r="P3716" s="31">
        <v>4.512296004E-2</v>
      </c>
      <c r="S3716" s="31">
        <v>4.6399999999999997</v>
      </c>
      <c r="T3716" s="31">
        <v>0.12</v>
      </c>
      <c r="U3716" s="31">
        <v>3.3978463367400003</v>
      </c>
      <c r="V3716" s="31">
        <v>8.9736127380000003E-2</v>
      </c>
      <c r="W3716" s="37">
        <f>U3716*Info!$B$2</f>
        <v>1.6309662416352</v>
      </c>
      <c r="X3716" s="37">
        <f>W3716*SQRT((0.5*V3716/U3716)^2+Info!$B$3^2)</f>
        <v>8.4344267040958487E-2</v>
      </c>
      <c r="Y3716" s="28">
        <f>W3716*Info!$D$2</f>
        <v>1.3210826557245121</v>
      </c>
      <c r="Z3716" s="28">
        <f>Y3716*SQRT(Info!$D$3^2+(X3716/W3716)^2)</f>
        <v>9.502954585135294E-2</v>
      </c>
      <c r="AA3716" s="37">
        <f t="shared" si="944"/>
        <v>1.4298745477448003</v>
      </c>
      <c r="AB3716" s="37">
        <f t="shared" si="945"/>
        <v>8.7309654468273865E-2</v>
      </c>
      <c r="AC3716" s="37">
        <f>(1-EXP(-Info!$B$6*H3716*1000))+(Info!$B$6/(Info!$B$6-Info!$B$7))*(EXP(-Info!$B$7*H3716*1000)-EXP(-Info!$B$6*H3716*1000))*(Info!$B$9-1)</f>
        <v>0.27417436929374878</v>
      </c>
      <c r="AD3716" s="37">
        <f>SQRT((Info!$B$6*EXP(-Info!$B$6*H3716*1000)+(Info!$B$6/(Info!$B$6+Info!$B$7))*(Info!$B$9-1)*(-Info!$B$7*EXP(-Info!$B$7*H3716*1000)+Info!$B$6*EXP(-Info!$B$6*H3716*1000)))^2*(0.01*H3716*1000)^2)</f>
        <v>2.2358099848160712E-3</v>
      </c>
      <c r="AE3716" s="37">
        <f t="shared" si="956"/>
        <v>2.4150600741058511E-2</v>
      </c>
      <c r="AF3716" s="37">
        <f t="shared" si="946"/>
        <v>2.9268823919783729</v>
      </c>
      <c r="AG3716" s="37">
        <f t="shared" si="957"/>
        <v>0.11495158155009615</v>
      </c>
      <c r="AH3716" s="37">
        <f t="shared" si="947"/>
        <v>0.63079361896085628</v>
      </c>
      <c r="AI3716">
        <f>AF3716*EXP(Info!$B$6*H3716*1000)</f>
        <v>3.8531932707042396</v>
      </c>
      <c r="AJ3716">
        <f>2*SQRT((EXP(Info!$B$6*H3716)*AG3716)^2+(Info!$B$6*H3716*0.01*AI3716)^2)</f>
        <v>0.2299663879532643</v>
      </c>
      <c r="AK3716">
        <f t="shared" si="948"/>
        <v>1.901304186136261</v>
      </c>
      <c r="AL3716">
        <f t="shared" si="949"/>
        <v>0.23219129509292752</v>
      </c>
      <c r="AM3716"/>
      <c r="AN3716"/>
      <c r="AO3716">
        <f t="shared" si="950"/>
        <v>14.01</v>
      </c>
      <c r="AP3716">
        <f t="shared" si="951"/>
        <v>0.90081789640807197</v>
      </c>
      <c r="AQ3716">
        <f t="shared" si="953"/>
        <v>4</v>
      </c>
      <c r="AR3716">
        <v>1</v>
      </c>
      <c r="AS3716">
        <v>1</v>
      </c>
      <c r="AT3716">
        <v>1</v>
      </c>
      <c r="AU3716">
        <v>0</v>
      </c>
      <c r="AV3716">
        <v>1</v>
      </c>
      <c r="AW3716">
        <v>0</v>
      </c>
      <c r="AX3716">
        <v>0</v>
      </c>
      <c r="AZ3716"/>
    </row>
    <row r="3717" spans="1:52">
      <c r="A3717" s="13" t="s">
        <v>105</v>
      </c>
      <c r="B3717" s="13" t="s">
        <v>221</v>
      </c>
      <c r="D3717" s="14">
        <v>-10.349</v>
      </c>
      <c r="E3717" s="14">
        <v>40.579000000000001</v>
      </c>
      <c r="F3717" s="14">
        <v>3381</v>
      </c>
      <c r="G3717" s="31">
        <v>760</v>
      </c>
      <c r="H3717">
        <v>30.221992245750076</v>
      </c>
      <c r="J3717">
        <f>(F3717*100*Info!$B$11)/AI3717</f>
        <v>2.1652016512661167</v>
      </c>
      <c r="K3717">
        <f>2*((F3717*100*Info!$B$11)/AI3717^2)*(AJ3717/2)</f>
        <v>0.12389114272870716</v>
      </c>
      <c r="L3717">
        <f t="shared" si="954"/>
        <v>1.2953271042503618</v>
      </c>
      <c r="M3717">
        <f t="shared" si="955"/>
        <v>30.009694920063254</v>
      </c>
      <c r="N3717">
        <f t="shared" si="952"/>
        <v>1.8948193422037127</v>
      </c>
      <c r="O3717" s="31">
        <v>2.98563585598</v>
      </c>
      <c r="P3717" s="31">
        <v>4.5122960039999993E-2</v>
      </c>
      <c r="S3717" s="31">
        <v>4.71</v>
      </c>
      <c r="T3717" s="31">
        <v>0.12</v>
      </c>
      <c r="U3717" s="31">
        <v>3.36146682564</v>
      </c>
      <c r="V3717" s="31">
        <v>8.9736127380000003E-2</v>
      </c>
      <c r="W3717" s="37">
        <f>U3717*Info!$B$2</f>
        <v>1.6135040763071999</v>
      </c>
      <c r="X3717" s="37">
        <f>W3717*SQRT((0.5*V3717/U3717)^2+Info!$B$3^2)</f>
        <v>8.3500399340016754E-2</v>
      </c>
      <c r="Y3717" s="28">
        <f>W3717*Info!$D$2</f>
        <v>1.3069383018088321</v>
      </c>
      <c r="Z3717" s="28">
        <f>Y3717*SQRT(Info!$D$3^2+(X3717/W3717)^2)</f>
        <v>9.404656448860059E-2</v>
      </c>
      <c r="AA3717" s="37">
        <f t="shared" si="944"/>
        <v>1.3721317796728001</v>
      </c>
      <c r="AB3717" s="37">
        <f t="shared" si="945"/>
        <v>8.6494722790671622E-2</v>
      </c>
      <c r="AC3717" s="37">
        <f>(1-EXP(-Info!$B$6*H3717*1000))+(Info!$B$6/(Info!$B$6-Info!$B$7))*(EXP(-Info!$B$7*H3717*1000)-EXP(-Info!$B$6*H3717*1000))*(Info!$B$9-1)</f>
        <v>0.27605547665346053</v>
      </c>
      <c r="AD3717" s="37">
        <f>SQRT((Info!$B$6*EXP(-Info!$B$6*H3717*1000)+(Info!$B$6/(Info!$B$6+Info!$B$7))*(Info!$B$9-1)*(-Info!$B$7*EXP(-Info!$B$7*H3717*1000)+Info!$B$6*EXP(-Info!$B$6*H3717*1000)))^2*(0.01*H3717*1000)^2)</f>
        <v>2.2485427933188031E-3</v>
      </c>
      <c r="AE3717" s="37">
        <f t="shared" si="956"/>
        <v>2.4075849211948112E-2</v>
      </c>
      <c r="AF3717" s="37">
        <f t="shared" si="946"/>
        <v>3.0242772057222322</v>
      </c>
      <c r="AG3717" s="37">
        <f t="shared" si="957"/>
        <v>0.11412450572679371</v>
      </c>
      <c r="AH3717" s="37">
        <f t="shared" si="947"/>
        <v>0.6420970712786056</v>
      </c>
      <c r="AI3717">
        <f>AF3717*EXP(Info!$B$6*H3717*1000)</f>
        <v>3.9901329268928567</v>
      </c>
      <c r="AJ3717">
        <f>2*SQRT((EXP(Info!$B$6*H3717)*AG3717)^2+(Info!$B$6*H3717*0.01*AI3717)^2)</f>
        <v>0.2283122810584996</v>
      </c>
      <c r="AK3717">
        <f t="shared" si="948"/>
        <v>1.8245236274309222</v>
      </c>
      <c r="AL3717">
        <f t="shared" si="949"/>
        <v>0.23002406578951209</v>
      </c>
      <c r="AM3717"/>
      <c r="AN3717"/>
      <c r="AO3717">
        <f t="shared" si="950"/>
        <v>13.86</v>
      </c>
      <c r="AP3717">
        <f t="shared" si="951"/>
        <v>0.88819435408575109</v>
      </c>
      <c r="AQ3717">
        <f t="shared" si="953"/>
        <v>4</v>
      </c>
      <c r="AR3717">
        <v>1</v>
      </c>
      <c r="AS3717">
        <v>1</v>
      </c>
      <c r="AT3717">
        <v>1</v>
      </c>
      <c r="AU3717">
        <v>0</v>
      </c>
      <c r="AV3717">
        <v>1</v>
      </c>
      <c r="AW3717">
        <v>0</v>
      </c>
      <c r="AX3717">
        <v>0</v>
      </c>
      <c r="AZ3717"/>
    </row>
    <row r="3718" spans="1:52">
      <c r="A3718" s="13" t="s">
        <v>105</v>
      </c>
      <c r="B3718" s="13" t="s">
        <v>221</v>
      </c>
      <c r="D3718" s="14">
        <v>-10.349</v>
      </c>
      <c r="E3718" s="14">
        <v>40.579000000000001</v>
      </c>
      <c r="F3718" s="14">
        <v>3381</v>
      </c>
      <c r="G3718" s="31">
        <v>770</v>
      </c>
      <c r="H3718">
        <v>30.511586278050039</v>
      </c>
      <c r="J3718">
        <f>(F3718*100*Info!$B$11)/AI3718</f>
        <v>2.2306277970805479</v>
      </c>
      <c r="K3718">
        <f>2*((F3718*100*Info!$B$11)/AI3718^2)*(AJ3718/2)</f>
        <v>0.13341766045238584</v>
      </c>
      <c r="L3718">
        <f t="shared" si="954"/>
        <v>1.2719626182429602</v>
      </c>
      <c r="M3718">
        <f t="shared" si="955"/>
        <v>30.358844352171069</v>
      </c>
      <c r="N3718">
        <f t="shared" si="952"/>
        <v>2.0231890306316247</v>
      </c>
      <c r="O3718" s="31">
        <v>3.0533202960399994</v>
      </c>
      <c r="P3718" s="31">
        <v>5.2643453380000003E-2</v>
      </c>
      <c r="S3718" s="31">
        <v>4.62</v>
      </c>
      <c r="T3718" s="31">
        <v>0.13</v>
      </c>
      <c r="U3718" s="31">
        <v>3.3008343071400001</v>
      </c>
      <c r="V3718" s="31">
        <v>9.7012029600000022E-2</v>
      </c>
      <c r="W3718" s="37">
        <f>U3718*Info!$B$2</f>
        <v>1.5844004674272001</v>
      </c>
      <c r="X3718" s="37">
        <f>W3718*SQRT((0.5*V3718/U3718)^2+Info!$B$3^2)</f>
        <v>8.2570605755658805E-2</v>
      </c>
      <c r="Y3718" s="28">
        <f>W3718*Info!$D$2</f>
        <v>1.2833643786160323</v>
      </c>
      <c r="Z3718" s="28">
        <f>Y3718*SQRT(Info!$D$3^2+(X3718/W3718)^2)</f>
        <v>9.2686502515256217E-2</v>
      </c>
      <c r="AA3718" s="37">
        <f t="shared" si="944"/>
        <v>1.4689198286127993</v>
      </c>
      <c r="AB3718" s="37">
        <f t="shared" si="945"/>
        <v>8.6664515407400125E-2</v>
      </c>
      <c r="AC3718" s="37">
        <f>(1-EXP(-Info!$B$6*H3718*1000))+(Info!$B$6/(Info!$B$6-Info!$B$7))*(EXP(-Info!$B$7*H3718*1000)-EXP(-Info!$B$6*H3718*1000))*(Info!$B$9-1)</f>
        <v>0.27833290215582546</v>
      </c>
      <c r="AD3718" s="37">
        <f>SQRT((Info!$B$6*EXP(-Info!$B$6*H3718*1000)+(Info!$B$6/(Info!$B$6+Info!$B$7))*(Info!$B$9-1)*(-Info!$B$7*EXP(-Info!$B$7*H3718*1000)+Info!$B$6*EXP(-Info!$B$6*H3718*1000)))^2*(0.01*H3718*1000)^2)</f>
        <v>2.2639051879510394E-3</v>
      </c>
      <c r="AE3718" s="37">
        <f t="shared" si="956"/>
        <v>2.4349739912950696E-2</v>
      </c>
      <c r="AF3718" s="37">
        <f t="shared" si="946"/>
        <v>2.9277869024519294</v>
      </c>
      <c r="AG3718" s="37">
        <f t="shared" si="957"/>
        <v>0.11579593076761782</v>
      </c>
      <c r="AH3718" s="37">
        <f t="shared" si="947"/>
        <v>0.63372010875582885</v>
      </c>
      <c r="AI3718">
        <f>AF3718*EXP(Info!$B$6*H3718*1000)</f>
        <v>3.8730990501360396</v>
      </c>
      <c r="AJ3718">
        <f>2*SQRT((EXP(Info!$B$6*H3718)*AG3718)^2+(Info!$B$6*H3718*0.01*AI3718)^2)</f>
        <v>0.23165667290877431</v>
      </c>
      <c r="AK3718">
        <f t="shared" si="948"/>
        <v>1.9532226961064392</v>
      </c>
      <c r="AL3718">
        <f t="shared" si="949"/>
        <v>0.23047561227443988</v>
      </c>
      <c r="AM3718"/>
      <c r="AN3718"/>
      <c r="AO3718">
        <f t="shared" si="950"/>
        <v>13.61</v>
      </c>
      <c r="AP3718">
        <f t="shared" si="951"/>
        <v>0.92501471201853247</v>
      </c>
      <c r="AQ3718">
        <f t="shared" si="953"/>
        <v>4</v>
      </c>
      <c r="AR3718">
        <v>1</v>
      </c>
      <c r="AS3718">
        <v>1</v>
      </c>
      <c r="AT3718">
        <v>1</v>
      </c>
      <c r="AU3718">
        <v>0</v>
      </c>
      <c r="AV3718">
        <v>1</v>
      </c>
      <c r="AW3718">
        <v>0</v>
      </c>
      <c r="AX3718">
        <v>0</v>
      </c>
    </row>
    <row r="3719" spans="1:52">
      <c r="A3719" s="13" t="s">
        <v>105</v>
      </c>
      <c r="B3719" s="13" t="s">
        <v>221</v>
      </c>
      <c r="D3719" s="14">
        <v>-10.349</v>
      </c>
      <c r="E3719" s="14">
        <v>40.579000000000001</v>
      </c>
      <c r="F3719" s="14">
        <v>3381</v>
      </c>
      <c r="G3719" s="31">
        <v>780</v>
      </c>
      <c r="H3719">
        <v>30.769517668300232</v>
      </c>
      <c r="I3719" s="14" t="s">
        <v>123</v>
      </c>
      <c r="J3719">
        <f>(F3719*100*Info!$B$11)/AI3719</f>
        <v>2.4725827524697976</v>
      </c>
      <c r="K3719">
        <f>2*((F3719*100*Info!$B$11)/AI3719^2)*(AJ3719/2)</f>
        <v>0.14554212656615717</v>
      </c>
      <c r="L3719">
        <f t="shared" si="954"/>
        <v>1.2009345807804583</v>
      </c>
      <c r="M3719">
        <f t="shared" si="955"/>
        <v>31.772688404720693</v>
      </c>
      <c r="N3719">
        <f t="shared" si="952"/>
        <v>2.0307014700725281</v>
      </c>
      <c r="O3719" s="31">
        <v>2.5419267489199999</v>
      </c>
      <c r="P3719" s="31">
        <v>3.7602466700000003E-2</v>
      </c>
      <c r="S3719" s="31">
        <v>4.1399999999999997</v>
      </c>
      <c r="T3719" s="31">
        <v>0.1</v>
      </c>
      <c r="U3719" s="31">
        <v>3.1165114509</v>
      </c>
      <c r="V3719" s="31">
        <v>7.7609623680000003E-2</v>
      </c>
      <c r="W3719" s="37">
        <f>U3719*Info!$B$2</f>
        <v>1.4959254964319999</v>
      </c>
      <c r="X3719" s="37">
        <f>W3719*SQRT((0.5*V3719/U3719)^2+Info!$B$3^2)</f>
        <v>7.7080621037993624E-2</v>
      </c>
      <c r="Y3719" s="28">
        <f>W3719*Info!$D$2</f>
        <v>1.2116996521099199</v>
      </c>
      <c r="Z3719" s="28">
        <f>Y3719*SQRT(Info!$D$3^2+(X3719/W3719)^2)</f>
        <v>8.6998317127986113E-2</v>
      </c>
      <c r="AA3719" s="37">
        <f t="shared" si="944"/>
        <v>1.046001252488</v>
      </c>
      <c r="AB3719" s="37">
        <f t="shared" si="945"/>
        <v>7.934045950890338E-2</v>
      </c>
      <c r="AC3719" s="37">
        <f>(1-EXP(-Info!$B$6*H3719*1000))+(Info!$B$6/(Info!$B$6-Info!$B$7))*(EXP(-Info!$B$7*H3719*1000)-EXP(-Info!$B$6*H3719*1000))*(Info!$B$9-1)</f>
        <v>0.28035599425235797</v>
      </c>
      <c r="AD3719" s="37">
        <f>SQRT((Info!$B$6*EXP(-Info!$B$6*H3719*1000)+(Info!$B$6/(Info!$B$6+Info!$B$7))*(Info!$B$9-1)*(-Info!$B$7*EXP(-Info!$B$7*H3719*1000)+Info!$B$6*EXP(-Info!$B$6*H3719*1000)))^2*(0.01*H3719*1000)^2)</f>
        <v>2.2775031489900301E-3</v>
      </c>
      <c r="AE3719" s="37">
        <f t="shared" si="956"/>
        <v>2.2370779464818313E-2</v>
      </c>
      <c r="AF3719" s="37">
        <f t="shared" si="946"/>
        <v>2.6350476267595946</v>
      </c>
      <c r="AG3719" s="37">
        <f t="shared" si="957"/>
        <v>0.10280641496018221</v>
      </c>
      <c r="AH3719" s="37">
        <f t="shared" si="947"/>
        <v>0.63648493399990214</v>
      </c>
      <c r="AI3719">
        <f>AF3719*EXP(Info!$B$6*H3719*1000)</f>
        <v>3.4940963627809851</v>
      </c>
      <c r="AJ3719">
        <f>2*SQRT((EXP(Info!$B$6*H3719)*AG3719)^2+(Info!$B$6*H3719*0.01*AI3719)^2)</f>
        <v>0.20567085755097753</v>
      </c>
      <c r="AK3719">
        <f t="shared" si="948"/>
        <v>1.3908678654332935</v>
      </c>
      <c r="AL3719">
        <f t="shared" si="949"/>
        <v>0.21099801801797766</v>
      </c>
      <c r="AM3719"/>
      <c r="AN3719"/>
      <c r="AO3719">
        <f t="shared" si="950"/>
        <v>12.85</v>
      </c>
      <c r="AP3719">
        <f t="shared" si="951"/>
        <v>0.81563209022894201</v>
      </c>
      <c r="AQ3719">
        <f t="shared" si="953"/>
        <v>4</v>
      </c>
      <c r="AR3719">
        <v>1</v>
      </c>
      <c r="AS3719">
        <v>1</v>
      </c>
      <c r="AT3719">
        <v>1</v>
      </c>
      <c r="AU3719">
        <v>0</v>
      </c>
      <c r="AV3719">
        <v>1</v>
      </c>
      <c r="AW3719">
        <v>0</v>
      </c>
      <c r="AX3719">
        <v>0</v>
      </c>
    </row>
    <row r="3720" spans="1:52">
      <c r="A3720" s="13" t="s">
        <v>105</v>
      </c>
      <c r="B3720" s="13" t="s">
        <v>221</v>
      </c>
      <c r="D3720" s="14">
        <v>-10.349</v>
      </c>
      <c r="E3720" s="14">
        <v>40.579000000000001</v>
      </c>
      <c r="F3720" s="14">
        <v>3381</v>
      </c>
      <c r="G3720" s="31">
        <v>790</v>
      </c>
      <c r="H3720">
        <v>31.027449058550427</v>
      </c>
      <c r="J3720">
        <f>(F3720*100*Info!$B$11)/AI3720</f>
        <v>2.7424420323682104</v>
      </c>
      <c r="K3720">
        <f>2*((F3720*100*Info!$B$11)/AI3720^2)*(AJ3720/2)</f>
        <v>0.17230437355134523</v>
      </c>
      <c r="L3720">
        <f t="shared" si="954"/>
        <v>1.137383178840325</v>
      </c>
      <c r="M3720">
        <f t="shared" si="955"/>
        <v>33.375519571194957</v>
      </c>
      <c r="N3720">
        <f t="shared" si="952"/>
        <v>2.2525683221318511</v>
      </c>
      <c r="O3720" s="31">
        <v>3.5496728564799995</v>
      </c>
      <c r="P3720" s="31">
        <v>5.2643453380000003E-2</v>
      </c>
      <c r="S3720" s="31">
        <v>4.12</v>
      </c>
      <c r="T3720" s="31">
        <v>0.1</v>
      </c>
      <c r="U3720" s="31">
        <v>2.9515910005800001</v>
      </c>
      <c r="V3720" s="31">
        <v>7.2759022199999995E-2</v>
      </c>
      <c r="W3720" s="37">
        <f>U3720*Info!$B$2</f>
        <v>1.4167636802784001</v>
      </c>
      <c r="X3720" s="37">
        <f>W3720*SQRT((0.5*V3720/U3720)^2+Info!$B$3^2)</f>
        <v>7.2958724854073467E-2</v>
      </c>
      <c r="Y3720" s="28">
        <f>W3720*Info!$D$2</f>
        <v>1.1475785810255041</v>
      </c>
      <c r="Z3720" s="28">
        <f>Y3720*SQRT(Info!$D$3^2+(X3720/W3720)^2)</f>
        <v>8.2369568080903288E-2</v>
      </c>
      <c r="AA3720" s="37">
        <f t="shared" si="944"/>
        <v>2.1329091762015997</v>
      </c>
      <c r="AB3720" s="37">
        <f t="shared" si="945"/>
        <v>7.7561645342755947E-2</v>
      </c>
      <c r="AC3720" s="37">
        <f>(1-EXP(-Info!$B$6*H3720*1000))+(Info!$B$6/(Info!$B$6-Info!$B$7))*(EXP(-Info!$B$7*H3720*1000)-EXP(-Info!$B$6*H3720*1000))*(Info!$B$9-1)</f>
        <v>0.28237407517951502</v>
      </c>
      <c r="AD3720" s="37">
        <f>SQRT((Info!$B$6*EXP(-Info!$B$6*H3720*1000)+(Info!$B$6/(Info!$B$6+Info!$B$7))*(Info!$B$9-1)*(-Info!$B$7*EXP(-Info!$B$7*H3720*1000)+Info!$B$6*EXP(-Info!$B$6*H3720*1000)))^2*(0.01*H3720*1000)^2)</f>
        <v>2.2910215342336233E-3</v>
      </c>
      <c r="AE3720" s="37">
        <f t="shared" si="956"/>
        <v>2.2439908874694259E-2</v>
      </c>
      <c r="AF3720" s="37">
        <f t="shared" si="946"/>
        <v>2.3701431629026679</v>
      </c>
      <c r="AG3720" s="37">
        <f t="shared" si="957"/>
        <v>9.8935813819562554E-2</v>
      </c>
      <c r="AH3720" s="37">
        <f t="shared" si="947"/>
        <v>0.57527746672394853</v>
      </c>
      <c r="AI3720">
        <f>AF3720*EXP(Info!$B$6*H3720*1000)</f>
        <v>3.1502734789326454</v>
      </c>
      <c r="AJ3720">
        <f>2*SQRT((EXP(Info!$B$6*H3720)*AG3720)^2+(Info!$B$6*H3720*0.01*AI3720)^2)</f>
        <v>0.19792793863875091</v>
      </c>
      <c r="AK3720">
        <f t="shared" si="948"/>
        <v>2.8361293315952669</v>
      </c>
      <c r="AL3720">
        <f t="shared" si="949"/>
        <v>0.20626743962452515</v>
      </c>
      <c r="AM3720"/>
      <c r="AN3720"/>
      <c r="AO3720">
        <f t="shared" si="950"/>
        <v>12.17</v>
      </c>
      <c r="AP3720">
        <f t="shared" si="951"/>
        <v>1.2026303291284171</v>
      </c>
      <c r="AQ3720">
        <f t="shared" si="953"/>
        <v>4</v>
      </c>
      <c r="AR3720">
        <v>1</v>
      </c>
      <c r="AS3720">
        <v>1</v>
      </c>
      <c r="AT3720">
        <v>1</v>
      </c>
      <c r="AU3720">
        <v>0</v>
      </c>
      <c r="AV3720">
        <v>1</v>
      </c>
      <c r="AW3720">
        <v>0</v>
      </c>
      <c r="AX3720">
        <v>0</v>
      </c>
    </row>
    <row r="3721" spans="1:52">
      <c r="A3721" s="13" t="s">
        <v>105</v>
      </c>
      <c r="B3721" s="13" t="s">
        <v>221</v>
      </c>
      <c r="D3721" s="14">
        <v>-10.349</v>
      </c>
      <c r="E3721" s="14">
        <v>40.579000000000001</v>
      </c>
      <c r="F3721" s="14">
        <v>3381</v>
      </c>
      <c r="G3721" s="31">
        <v>850</v>
      </c>
      <c r="H3721">
        <v>32.575037400051585</v>
      </c>
      <c r="J3721">
        <f>(F3721*100*Info!$B$11)/AI3721</f>
        <v>2.523114289442685</v>
      </c>
      <c r="K3721">
        <f>2*((F3721*100*Info!$B$11)/AI3721^2)*(AJ3721/2)</f>
        <v>0.14099921951372849</v>
      </c>
      <c r="L3721">
        <f t="shared" si="954"/>
        <v>1.1626168237283192</v>
      </c>
      <c r="M3721">
        <f t="shared" si="955"/>
        <v>31.387541795720665</v>
      </c>
      <c r="N3721">
        <f t="shared" si="952"/>
        <v>1.8640021126547324</v>
      </c>
      <c r="O3721" s="31">
        <v>2.9329924025999996</v>
      </c>
      <c r="P3721" s="31">
        <v>4.5122960039999993E-2</v>
      </c>
      <c r="S3721" s="31">
        <v>4.1500000000000004</v>
      </c>
      <c r="T3721" s="31">
        <v>0.08</v>
      </c>
      <c r="U3721" s="31">
        <v>3.0170741205600002</v>
      </c>
      <c r="V3721" s="31">
        <v>6.0632518500000003E-2</v>
      </c>
      <c r="W3721" s="37">
        <f>U3721*Info!$B$2</f>
        <v>1.4481955778688</v>
      </c>
      <c r="X3721" s="37">
        <f>W3721*SQRT((0.5*V3721/U3721)^2+Info!$B$3^2)</f>
        <v>7.3857505318395869E-2</v>
      </c>
      <c r="Y3721" s="28">
        <f>W3721*Info!$D$2</f>
        <v>1.1730384180737281</v>
      </c>
      <c r="Z3721" s="28">
        <f>Y3721*SQRT(Info!$D$3^2+(X3721/W3721)^2)</f>
        <v>8.3779640218012291E-2</v>
      </c>
      <c r="AA3721" s="37">
        <f t="shared" si="944"/>
        <v>1.4847968247311996</v>
      </c>
      <c r="AB3721" s="37">
        <f t="shared" si="945"/>
        <v>7.7226624117267564E-2</v>
      </c>
      <c r="AC3721" s="37">
        <f>(1-EXP(-Info!$B$6*H3721*1000))+(Info!$B$6/(Info!$B$6-Info!$B$7))*(EXP(-Info!$B$7*H3721*1000)-EXP(-Info!$B$6*H3721*1000))*(Info!$B$9-1)</f>
        <v>0.29437799662579628</v>
      </c>
      <c r="AD3721" s="37">
        <f>SQRT((Info!$B$6*EXP(-Info!$B$6*H3721*1000)+(Info!$B$6/(Info!$B$6+Info!$B$7))*(Info!$B$9-1)*(-Info!$B$7*EXP(-Info!$B$7*H3721*1000)+Info!$B$6*EXP(-Info!$B$6*H3721*1000)))^2*(0.01*H3721*1000)^2)</f>
        <v>2.3704774894483496E-3</v>
      </c>
      <c r="AE3721" s="37">
        <f t="shared" si="956"/>
        <v>2.3004665849448606E-2</v>
      </c>
      <c r="AF3721" s="37">
        <f t="shared" si="946"/>
        <v>2.5398700672655581</v>
      </c>
      <c r="AG3721" s="37">
        <f t="shared" si="957"/>
        <v>9.5646446697743914E-2</v>
      </c>
      <c r="AH3721" s="37">
        <f t="shared" si="947"/>
        <v>0.61201688367844764</v>
      </c>
      <c r="AI3721">
        <f>AF3721*EXP(Info!$B$6*H3721*1000)</f>
        <v>3.424118534078783</v>
      </c>
      <c r="AJ3721">
        <f>2*SQRT((EXP(Info!$B$6*H3721)*AG3721)^2+(Info!$B$6*H3721*0.01*AI3721)^2)</f>
        <v>0.19135004817171514</v>
      </c>
      <c r="AK3721">
        <f t="shared" si="948"/>
        <v>1.9743343378450759</v>
      </c>
      <c r="AL3721">
        <f t="shared" si="949"/>
        <v>0.20537648417746135</v>
      </c>
      <c r="AM3721"/>
      <c r="AN3721"/>
      <c r="AO3721">
        <f t="shared" si="950"/>
        <v>12.44</v>
      </c>
      <c r="AP3721">
        <f t="shared" si="951"/>
        <v>0.97213137145454209</v>
      </c>
      <c r="AQ3721">
        <f t="shared" si="953"/>
        <v>4</v>
      </c>
      <c r="AR3721">
        <v>1</v>
      </c>
      <c r="AS3721">
        <v>1</v>
      </c>
      <c r="AT3721">
        <v>1</v>
      </c>
      <c r="AU3721">
        <v>0</v>
      </c>
      <c r="AV3721">
        <v>1</v>
      </c>
      <c r="AW3721">
        <v>0</v>
      </c>
      <c r="AX3721">
        <v>0</v>
      </c>
    </row>
    <row r="3722" spans="1:52">
      <c r="A3722" s="13" t="s">
        <v>105</v>
      </c>
      <c r="B3722" s="13" t="s">
        <v>221</v>
      </c>
      <c r="D3722" s="14">
        <v>-10.349</v>
      </c>
      <c r="E3722" s="14">
        <v>40.579000000000001</v>
      </c>
      <c r="F3722" s="14">
        <v>3381</v>
      </c>
      <c r="G3722" s="31">
        <v>902</v>
      </c>
      <c r="H3722">
        <v>33.916280629352592</v>
      </c>
      <c r="J3722">
        <f>(F3722*100*Info!$B$11)/AI3722</f>
        <v>2.4393655890439407</v>
      </c>
      <c r="K3722">
        <f>2*((F3722*100*Info!$B$11)/AI3722^2)*(AJ3722/2)</f>
        <v>0.12246977425059466</v>
      </c>
      <c r="L3722">
        <f t="shared" si="954"/>
        <v>1.0579439264151584</v>
      </c>
      <c r="M3722">
        <f t="shared" si="955"/>
        <v>27.613618498816344</v>
      </c>
      <c r="N3722">
        <f t="shared" si="952"/>
        <v>1.4866043504163071</v>
      </c>
      <c r="O3722" s="31">
        <v>3.5421523631399996</v>
      </c>
      <c r="P3722" s="31">
        <v>4.5122960039999993E-2</v>
      </c>
      <c r="S3722" s="31">
        <v>4.34</v>
      </c>
      <c r="T3722" s="31">
        <v>0.08</v>
      </c>
      <c r="U3722" s="31">
        <v>2.7454404376800001</v>
      </c>
      <c r="V3722" s="31">
        <v>5.3356616279999998E-2</v>
      </c>
      <c r="W3722" s="37">
        <f>U3722*Info!$B$2</f>
        <v>1.3178114100864</v>
      </c>
      <c r="X3722" s="37">
        <f>W3722*SQRT((0.5*V3722/U3722)^2+Info!$B$3^2)</f>
        <v>6.7123396539759461E-2</v>
      </c>
      <c r="Y3722" s="28">
        <f>W3722*Info!$D$2</f>
        <v>1.0674272421699842</v>
      </c>
      <c r="Z3722" s="28">
        <f>Y3722*SQRT(Info!$D$3^2+(X3722/W3722)^2)</f>
        <v>7.6187885431366439E-2</v>
      </c>
      <c r="AA3722" s="37">
        <f t="shared" si="944"/>
        <v>2.2243409530535994</v>
      </c>
      <c r="AB3722" s="37">
        <f t="shared" si="945"/>
        <v>7.0813633883078278E-2</v>
      </c>
      <c r="AC3722" s="37">
        <f>(1-EXP(-Info!$B$6*H3722*1000))+(Info!$B$6/(Info!$B$6-Info!$B$7))*(EXP(-Info!$B$7*H3722*1000)-EXP(-Info!$B$6*H3722*1000))*(Info!$B$9-1)</f>
        <v>0.30463780633531651</v>
      </c>
      <c r="AD3722" s="37">
        <f>SQRT((Info!$B$6*EXP(-Info!$B$6*H3722*1000)+(Info!$B$6/(Info!$B$6+Info!$B$7))*(Info!$B$9-1)*(-Info!$B$7*EXP(-Info!$B$7*H3722*1000)+Info!$B$6*EXP(-Info!$B$6*H3722*1000)))^2*(0.01*H3722*1000)^2)</f>
        <v>2.4370802898609494E-3</v>
      </c>
      <c r="AE3722" s="37">
        <f t="shared" si="956"/>
        <v>2.2243185945470839E-2</v>
      </c>
      <c r="AF3722" s="37">
        <f t="shared" si="946"/>
        <v>2.5949544093499601</v>
      </c>
      <c r="AG3722" s="37">
        <f t="shared" si="957"/>
        <v>8.8878305606642907E-2</v>
      </c>
      <c r="AH3722" s="37">
        <f t="shared" si="947"/>
        <v>0.59791576252303236</v>
      </c>
      <c r="AI3722">
        <f>AF3722*EXP(Info!$B$6*H3722*1000)</f>
        <v>3.5416759344653084</v>
      </c>
      <c r="AJ3722">
        <f>2*SQRT((EXP(Info!$B$6*H3722)*AG3722)^2+(Info!$B$6*H3722*0.01*AI3722)^2)</f>
        <v>0.17781190901062474</v>
      </c>
      <c r="AK3722">
        <f t="shared" si="948"/>
        <v>2.9577061652753711</v>
      </c>
      <c r="AL3722">
        <f t="shared" si="949"/>
        <v>0.18832177794865837</v>
      </c>
      <c r="AM3722"/>
      <c r="AN3722"/>
      <c r="AO3722">
        <f t="shared" si="950"/>
        <v>11.32</v>
      </c>
      <c r="AP3722">
        <f t="shared" si="951"/>
        <v>1.2901945766243796</v>
      </c>
      <c r="AQ3722">
        <f t="shared" si="953"/>
        <v>4</v>
      </c>
      <c r="AR3722">
        <v>1</v>
      </c>
      <c r="AS3722">
        <v>1</v>
      </c>
      <c r="AT3722">
        <v>1</v>
      </c>
      <c r="AU3722">
        <v>0</v>
      </c>
      <c r="AV3722">
        <v>1</v>
      </c>
      <c r="AW3722">
        <v>0</v>
      </c>
      <c r="AX3722">
        <v>0</v>
      </c>
    </row>
    <row r="3723" spans="1:52">
      <c r="A3723" s="13" t="s">
        <v>105</v>
      </c>
      <c r="B3723" s="13" t="s">
        <v>221</v>
      </c>
      <c r="D3723" s="14">
        <v>-10.349</v>
      </c>
      <c r="E3723" s="14">
        <v>40.579000000000001</v>
      </c>
      <c r="F3723" s="14">
        <v>3381</v>
      </c>
      <c r="G3723" s="31">
        <v>950</v>
      </c>
      <c r="H3723">
        <v>35.154351302553522</v>
      </c>
      <c r="J3723">
        <f>(F3723*100*Info!$B$11)/AI3723</f>
        <v>2.6215129006407714</v>
      </c>
      <c r="K3723">
        <f>2*((F3723*100*Info!$B$11)/AI3723^2)*(AJ3723/2)</f>
        <v>0.13720874232307764</v>
      </c>
      <c r="L3723">
        <f t="shared" si="954"/>
        <v>0.97289719734821545</v>
      </c>
      <c r="M3723">
        <f t="shared" si="955"/>
        <v>27.289949326147891</v>
      </c>
      <c r="N3723">
        <f t="shared" si="952"/>
        <v>1.5607722301203426</v>
      </c>
      <c r="O3723" s="31">
        <v>3.44438594972</v>
      </c>
      <c r="P3723" s="31">
        <v>4.512296004E-2</v>
      </c>
      <c r="S3723" s="31">
        <v>4.07</v>
      </c>
      <c r="T3723" s="31">
        <v>0.09</v>
      </c>
      <c r="U3723" s="31">
        <v>2.5247380703400002</v>
      </c>
      <c r="V3723" s="31">
        <v>5.8207217759999999E-2</v>
      </c>
      <c r="W3723" s="37">
        <f>U3723*Info!$B$2</f>
        <v>1.2118742737632</v>
      </c>
      <c r="X3723" s="37">
        <f>W3723*SQRT((0.5*V3723/U3723)^2+Info!$B$3^2)</f>
        <v>6.2183209614861859E-2</v>
      </c>
      <c r="Y3723" s="28">
        <f>W3723*Info!$D$2</f>
        <v>0.98161816174819205</v>
      </c>
      <c r="Z3723" s="28">
        <f>Y3723*SQRT(Info!$D$3^2+(X3723/W3723)^2)</f>
        <v>7.0327172813162253E-2</v>
      </c>
      <c r="AA3723" s="37">
        <f t="shared" si="944"/>
        <v>2.2325116759568</v>
      </c>
      <c r="AB3723" s="37">
        <f t="shared" si="945"/>
        <v>6.6149617827306509E-2</v>
      </c>
      <c r="AC3723" s="37">
        <f>(1-EXP(-Info!$B$6*H3723*1000))+(Info!$B$6/(Info!$B$6-Info!$B$7))*(EXP(-Info!$B$7*H3723*1000)-EXP(-Info!$B$6*H3723*1000))*(Info!$B$9-1)</f>
        <v>0.31399156264742095</v>
      </c>
      <c r="AD3723" s="37">
        <f>SQRT((Info!$B$6*EXP(-Info!$B$6*H3723*1000)+(Info!$B$6/(Info!$B$6+Info!$B$7))*(Info!$B$9-1)*(-Info!$B$7*EXP(-Info!$B$7*H3723*1000)+Info!$B$6*EXP(-Info!$B$6*H3723*1000)))^2*(0.01*H3723*1000)^2)</f>
        <v>2.4967352887116951E-3</v>
      </c>
      <c r="AE3723" s="37">
        <f t="shared" si="956"/>
        <v>2.1505343447765061E-2</v>
      </c>
      <c r="AF3723" s="37">
        <f t="shared" si="946"/>
        <v>2.3873920084895204</v>
      </c>
      <c r="AG3723" s="37">
        <f t="shared" si="957"/>
        <v>8.6217115659819654E-2</v>
      </c>
      <c r="AH3723" s="37">
        <f t="shared" si="947"/>
        <v>0.58658280306867816</v>
      </c>
      <c r="AI3723">
        <f>AF3723*EXP(Info!$B$6*H3723*1000)</f>
        <v>3.2955940823209353</v>
      </c>
      <c r="AJ3723">
        <f>2*SQRT((EXP(Info!$B$6*H3723)*AG3723)^2+(Info!$B$6*H3723*0.01*AI3723)^2)</f>
        <v>0.1724898317807653</v>
      </c>
      <c r="AK3723">
        <f t="shared" si="948"/>
        <v>2.968570775519757</v>
      </c>
      <c r="AL3723">
        <f t="shared" si="949"/>
        <v>0.17591829364993894</v>
      </c>
      <c r="AM3723"/>
      <c r="AN3723"/>
      <c r="AO3723">
        <f t="shared" si="950"/>
        <v>10.41</v>
      </c>
      <c r="AP3723">
        <f t="shared" si="951"/>
        <v>1.3642547677257282</v>
      </c>
      <c r="AQ3723">
        <f t="shared" si="953"/>
        <v>4</v>
      </c>
      <c r="AR3723">
        <v>1</v>
      </c>
      <c r="AS3723">
        <v>1</v>
      </c>
      <c r="AT3723">
        <v>1</v>
      </c>
      <c r="AU3723">
        <v>0</v>
      </c>
      <c r="AV3723">
        <v>1</v>
      </c>
      <c r="AW3723">
        <v>0</v>
      </c>
      <c r="AX3723">
        <v>0</v>
      </c>
      <c r="AZ3723"/>
    </row>
    <row r="3724" spans="1:52">
      <c r="A3724" s="13" t="s">
        <v>105</v>
      </c>
      <c r="B3724" s="13" t="s">
        <v>221</v>
      </c>
      <c r="D3724" s="14">
        <v>-10.349</v>
      </c>
      <c r="E3724" s="14">
        <v>40.579000000000001</v>
      </c>
      <c r="F3724" s="14">
        <v>3381</v>
      </c>
      <c r="G3724" s="31">
        <v>990</v>
      </c>
      <c r="H3724">
        <v>36.186076863554291</v>
      </c>
      <c r="J3724">
        <f>(F3724*100*Info!$B$11)/AI3724</f>
        <v>2.5270212497858417</v>
      </c>
      <c r="K3724">
        <f>2*((F3724*100*Info!$B$11)/AI3724^2)*(AJ3724/2)</f>
        <v>0.1419963577427017</v>
      </c>
      <c r="L3724">
        <f t="shared" si="954"/>
        <v>1.1607476648477268</v>
      </c>
      <c r="M3724">
        <f t="shared" si="955"/>
        <v>31.385603957391648</v>
      </c>
      <c r="N3724">
        <f t="shared" si="952"/>
        <v>1.8820066516886713</v>
      </c>
      <c r="O3724" s="31">
        <v>2.73745957576</v>
      </c>
      <c r="P3724" s="31">
        <v>3.7602466699999997E-2</v>
      </c>
      <c r="S3724" s="31">
        <v>4.04</v>
      </c>
      <c r="T3724" s="31">
        <v>0.08</v>
      </c>
      <c r="U3724" s="31">
        <v>3.01222351908</v>
      </c>
      <c r="V3724" s="31">
        <v>6.3057819239999993E-2</v>
      </c>
      <c r="W3724" s="37">
        <f>U3724*Info!$B$2</f>
        <v>1.4458672891583999</v>
      </c>
      <c r="X3724" s="37">
        <f>W3724*SQRT((0.5*V3724/U3724)^2+Info!$B$3^2)</f>
        <v>7.3860441144921352E-2</v>
      </c>
      <c r="Y3724" s="28">
        <f>W3724*Info!$D$2</f>
        <v>1.171152504218304</v>
      </c>
      <c r="Z3724" s="28">
        <f>Y3724*SQRT(Info!$D$3^2+(X3724/W3724)^2)</f>
        <v>8.3715352793826955E-2</v>
      </c>
      <c r="AA3724" s="37">
        <f t="shared" si="944"/>
        <v>1.2915922866016001</v>
      </c>
      <c r="AB3724" s="37">
        <f t="shared" si="945"/>
        <v>7.6215819497027937E-2</v>
      </c>
      <c r="AC3724" s="37">
        <f>(1-EXP(-Info!$B$6*H3724*1000))+(Info!$B$6/(Info!$B$6-Info!$B$7))*(EXP(-Info!$B$7*H3724*1000)-EXP(-Info!$B$6*H3724*1000))*(Info!$B$9-1)</f>
        <v>0.32170163334936586</v>
      </c>
      <c r="AD3724" s="37">
        <f>SQRT((Info!$B$6*EXP(-Info!$B$6*H3724*1000)+(Info!$B$6/(Info!$B$6+Info!$B$7))*(Info!$B$9-1)*(-Info!$B$7*EXP(-Info!$B$7*H3724*1000)+Info!$B$6*EXP(-Info!$B$6*H3724*1000)))^2*(0.01*H3724*1000)^2)</f>
        <v>2.5451333788674285E-3</v>
      </c>
      <c r="AE3724" s="37">
        <f t="shared" si="956"/>
        <v>2.473813763410428E-2</v>
      </c>
      <c r="AF3724" s="37">
        <f t="shared" si="946"/>
        <v>2.4533401475605192</v>
      </c>
      <c r="AG3724" s="37">
        <f t="shared" si="957"/>
        <v>9.6022058647993985E-2</v>
      </c>
      <c r="AH3724" s="37">
        <f t="shared" si="947"/>
        <v>0.6072624127625047</v>
      </c>
      <c r="AI3724">
        <f>AF3724*EXP(Info!$B$6*H3724*1000)</f>
        <v>3.4188245954844603</v>
      </c>
      <c r="AJ3724">
        <f>2*SQRT((EXP(Info!$B$6*H3724)*AG3724)^2+(Info!$B$6*H3724*0.01*AI3724)^2)</f>
        <v>0.19210785835738434</v>
      </c>
      <c r="AK3724">
        <f t="shared" si="948"/>
        <v>1.7174302634941476</v>
      </c>
      <c r="AL3724">
        <f t="shared" si="949"/>
        <v>0.20268835037039609</v>
      </c>
      <c r="AM3724"/>
      <c r="AN3724"/>
      <c r="AO3724">
        <f t="shared" si="950"/>
        <v>12.42</v>
      </c>
      <c r="AP3724">
        <f t="shared" si="951"/>
        <v>0.90878368036781054</v>
      </c>
      <c r="AQ3724">
        <f t="shared" si="953"/>
        <v>4</v>
      </c>
      <c r="AR3724">
        <v>1</v>
      </c>
      <c r="AS3724">
        <v>1</v>
      </c>
      <c r="AT3724">
        <v>1</v>
      </c>
      <c r="AU3724">
        <v>0</v>
      </c>
      <c r="AV3724">
        <v>1</v>
      </c>
      <c r="AW3724">
        <v>0</v>
      </c>
      <c r="AX3724">
        <v>0</v>
      </c>
    </row>
    <row r="3725" spans="1:52">
      <c r="A3725" s="13" t="s">
        <v>105</v>
      </c>
      <c r="B3725" s="13" t="s">
        <v>221</v>
      </c>
      <c r="D3725" s="14">
        <v>-10.349</v>
      </c>
      <c r="E3725" s="14">
        <v>40.579000000000001</v>
      </c>
      <c r="F3725" s="14">
        <v>3381</v>
      </c>
      <c r="G3725" s="31">
        <v>1000</v>
      </c>
      <c r="H3725">
        <v>36.44400825380449</v>
      </c>
      <c r="J3725">
        <f>(F3725*100*Info!$B$11)/AI3725</f>
        <v>2.4367735266355286</v>
      </c>
      <c r="K3725">
        <f>2*((F3725*100*Info!$B$11)/AI3725^2)*(AJ3725/2)</f>
        <v>0.13097887741301617</v>
      </c>
      <c r="L3725">
        <f t="shared" si="954"/>
        <v>1.1495327115641738</v>
      </c>
      <c r="M3725">
        <f t="shared" si="955"/>
        <v>29.972314411090132</v>
      </c>
      <c r="N3725">
        <f t="shared" si="952"/>
        <v>1.7223725159508347</v>
      </c>
      <c r="O3725" s="31">
        <v>2.7976235224799999</v>
      </c>
      <c r="P3725" s="31">
        <v>3.7602466699999997E-2</v>
      </c>
      <c r="S3725" s="31">
        <v>4.1399999999999997</v>
      </c>
      <c r="T3725" s="31">
        <v>0.08</v>
      </c>
      <c r="U3725" s="31">
        <v>2.9831199102000001</v>
      </c>
      <c r="V3725" s="31">
        <v>6.0632518500000003E-2</v>
      </c>
      <c r="W3725" s="37">
        <f>U3725*Info!$B$2</f>
        <v>1.431897556896</v>
      </c>
      <c r="X3725" s="37">
        <f>W3725*SQRT((0.5*V3725/U3725)^2+Info!$B$3^2)</f>
        <v>7.3058754068707182E-2</v>
      </c>
      <c r="Y3725" s="28">
        <f>W3725*Info!$D$2</f>
        <v>1.15983702108576</v>
      </c>
      <c r="Z3725" s="28">
        <f>Y3725*SQRT(Info!$D$3^2+(X3725/W3725)^2)</f>
        <v>8.2855549247352528E-2</v>
      </c>
      <c r="AA3725" s="37">
        <f t="shared" si="944"/>
        <v>1.3657259655839999</v>
      </c>
      <c r="AB3725" s="37">
        <f t="shared" si="945"/>
        <v>7.5439167025842691E-2</v>
      </c>
      <c r="AC3725" s="37">
        <f>(1-EXP(-Info!$B$6*H3725*1000))+(Info!$B$6/(Info!$B$6-Info!$B$7))*(EXP(-Info!$B$7*H3725*1000)-EXP(-Info!$B$6*H3725*1000))*(Info!$B$9-1)</f>
        <v>0.32361721010869793</v>
      </c>
      <c r="AD3725" s="37">
        <f>SQRT((Info!$B$6*EXP(-Info!$B$6*H3725*1000)+(Info!$B$6/(Info!$B$6+Info!$B$7))*(Info!$B$9-1)*(-Info!$B$7*EXP(-Info!$B$7*H3725*1000)+Info!$B$6*EXP(-Info!$B$6*H3725*1000)))^2*(0.01*H3725*1000)^2)</f>
        <v>2.557048510190453E-3</v>
      </c>
      <c r="AE3725" s="37">
        <f t="shared" si="956"/>
        <v>2.4661921581764078E-2</v>
      </c>
      <c r="AF3725" s="37">
        <f t="shared" si="946"/>
        <v>2.5381905521589379</v>
      </c>
      <c r="AG3725" s="37">
        <f t="shared" si="957"/>
        <v>9.5253621543674352E-2</v>
      </c>
      <c r="AH3725" s="37">
        <f t="shared" si="947"/>
        <v>0.61308950535240048</v>
      </c>
      <c r="AI3725">
        <f>AF3725*EXP(Info!$B$6*H3725*1000)</f>
        <v>3.5454433116762631</v>
      </c>
      <c r="AJ3725">
        <f>2*SQRT((EXP(Info!$B$6*H3725)*AG3725)^2+(Info!$B$6*H3725*0.01*AI3725)^2)</f>
        <v>0.19057092496240871</v>
      </c>
      <c r="AK3725">
        <f t="shared" si="948"/>
        <v>1.8160058164370447</v>
      </c>
      <c r="AL3725">
        <f t="shared" si="949"/>
        <v>0.20062292078852606</v>
      </c>
      <c r="AM3725"/>
      <c r="AN3725"/>
      <c r="AO3725">
        <f t="shared" si="950"/>
        <v>12.3</v>
      </c>
      <c r="AP3725">
        <f t="shared" si="951"/>
        <v>0.93781799146398914</v>
      </c>
      <c r="AQ3725">
        <f t="shared" si="953"/>
        <v>4</v>
      </c>
      <c r="AR3725">
        <v>1</v>
      </c>
      <c r="AS3725">
        <v>1</v>
      </c>
      <c r="AT3725">
        <v>1</v>
      </c>
      <c r="AU3725">
        <v>0</v>
      </c>
      <c r="AV3725">
        <v>1</v>
      </c>
      <c r="AW3725">
        <v>0</v>
      </c>
      <c r="AX3725">
        <v>0</v>
      </c>
    </row>
    <row r="3726" spans="1:52">
      <c r="A3726" s="13" t="s">
        <v>105</v>
      </c>
      <c r="B3726" s="13" t="s">
        <v>221</v>
      </c>
      <c r="D3726" s="14">
        <v>-10.349</v>
      </c>
      <c r="E3726" s="14">
        <v>40.579000000000001</v>
      </c>
      <c r="F3726" s="14">
        <v>3381</v>
      </c>
      <c r="G3726" s="31">
        <v>1010</v>
      </c>
      <c r="H3726">
        <v>36.701939644054683</v>
      </c>
      <c r="J3726">
        <f>(F3726*100*Info!$B$11)/AI3726</f>
        <v>3.1527165996482407</v>
      </c>
      <c r="K3726">
        <f>2*((F3726*100*Info!$B$11)/AI3726^2)*(AJ3726/2)</f>
        <v>0.21662450404144226</v>
      </c>
      <c r="L3726">
        <f t="shared" si="954"/>
        <v>1.0467289731316056</v>
      </c>
      <c r="M3726">
        <f t="shared" si="955"/>
        <v>35.310425955495042</v>
      </c>
      <c r="N3726">
        <f t="shared" si="952"/>
        <v>2.6524403481049021</v>
      </c>
      <c r="O3726" s="31">
        <v>2.3689554020999997</v>
      </c>
      <c r="P3726" s="31">
        <v>3.0081973359999997E-2</v>
      </c>
      <c r="S3726" s="31">
        <v>3.36</v>
      </c>
      <c r="T3726" s="31">
        <v>0.1</v>
      </c>
      <c r="U3726" s="31">
        <v>2.7163368287999998</v>
      </c>
      <c r="V3726" s="31">
        <v>8.2460225159999997E-2</v>
      </c>
      <c r="W3726" s="37">
        <f>U3726*Info!$B$2</f>
        <v>1.3038416778239998</v>
      </c>
      <c r="X3726" s="37">
        <f>W3726*SQRT((0.5*V3726/U3726)^2+Info!$B$3^2)</f>
        <v>6.8129801651870978E-2</v>
      </c>
      <c r="Y3726" s="28">
        <f>W3726*Info!$D$2</f>
        <v>1.05611175903744</v>
      </c>
      <c r="Z3726" s="28">
        <f>Y3726*SQRT(Info!$D$3^2+(X3726/W3726)^2)</f>
        <v>7.6379511144672008E-2</v>
      </c>
      <c r="AA3726" s="37">
        <f t="shared" si="944"/>
        <v>1.0651137242759998</v>
      </c>
      <c r="AB3726" s="37">
        <f t="shared" si="945"/>
        <v>6.9770345802720651E-2</v>
      </c>
      <c r="AC3726" s="37">
        <f>(1-EXP(-Info!$B$6*H3726*1000))+(Info!$B$6/(Info!$B$6-Info!$B$7))*(EXP(-Info!$B$7*H3726*1000)-EXP(-Info!$B$6*H3726*1000))*(Info!$B$9-1)</f>
        <v>0.32552803338899566</v>
      </c>
      <c r="AD3726" s="37">
        <f>SQRT((Info!$B$6*EXP(-Info!$B$6*H3726*1000)+(Info!$B$6/(Info!$B$6+Info!$B$7))*(Info!$B$9-1)*(-Info!$B$7*EXP(-Info!$B$7*H3726*1000)+Info!$B$6*EXP(-Info!$B$6*H3726*1000)))^2*(0.01*H3726*1000)^2)</f>
        <v>2.5688904468934939E-3</v>
      </c>
      <c r="AE3726" s="37">
        <f t="shared" si="956"/>
        <v>2.2876423672480221E-2</v>
      </c>
      <c r="AF3726" s="37">
        <f t="shared" si="946"/>
        <v>1.9571638649633647</v>
      </c>
      <c r="AG3726" s="37">
        <f t="shared" si="957"/>
        <v>9.4112488452605961E-2</v>
      </c>
      <c r="AH3726" s="37">
        <f t="shared" si="947"/>
        <v>0.58248924552481096</v>
      </c>
      <c r="AI3726">
        <f>AF3726*EXP(Info!$B$6*H3726*1000)</f>
        <v>2.7403168439065051</v>
      </c>
      <c r="AJ3726">
        <f>2*SQRT((EXP(Info!$B$6*H3726)*AG3726)^2+(Info!$B$6*H3726*0.01*AI3726)^2)</f>
        <v>0.18828834069446307</v>
      </c>
      <c r="AK3726">
        <f t="shared" si="948"/>
        <v>1.4162817191697969</v>
      </c>
      <c r="AL3726">
        <f t="shared" si="949"/>
        <v>0.18554725762775529</v>
      </c>
      <c r="AM3726"/>
      <c r="AN3726"/>
      <c r="AO3726">
        <f t="shared" si="950"/>
        <v>11.2</v>
      </c>
      <c r="AP3726">
        <f t="shared" si="951"/>
        <v>0.87211400919912296</v>
      </c>
      <c r="AQ3726">
        <f t="shared" si="953"/>
        <v>4</v>
      </c>
      <c r="AR3726">
        <v>1</v>
      </c>
      <c r="AS3726">
        <v>1</v>
      </c>
      <c r="AT3726">
        <v>1</v>
      </c>
      <c r="AU3726">
        <v>0</v>
      </c>
      <c r="AV3726">
        <v>1</v>
      </c>
      <c r="AW3726">
        <v>0</v>
      </c>
      <c r="AX3726">
        <v>0</v>
      </c>
    </row>
    <row r="3727" spans="1:52">
      <c r="A3727" s="13" t="s">
        <v>105</v>
      </c>
      <c r="B3727" s="13" t="s">
        <v>221</v>
      </c>
      <c r="D3727" s="14">
        <v>-10.349</v>
      </c>
      <c r="E3727" s="14">
        <v>40.579000000000001</v>
      </c>
      <c r="F3727" s="14">
        <v>3381</v>
      </c>
      <c r="G3727" s="31">
        <v>1020</v>
      </c>
      <c r="H3727">
        <v>36.959871034304875</v>
      </c>
      <c r="I3727" s="14" t="s">
        <v>124</v>
      </c>
      <c r="J3727">
        <f>(F3727*100*Info!$B$11)/AI3727</f>
        <v>6.9748961681299848</v>
      </c>
      <c r="K3727">
        <f>2*((F3727*100*Info!$B$11)/AI3727^2)*(AJ3727/2)</f>
        <v>0.75049030324290489</v>
      </c>
      <c r="L3727">
        <f t="shared" si="954"/>
        <v>0.81214953361729048</v>
      </c>
      <c r="M3727">
        <f t="shared" si="955"/>
        <v>60.611847768740979</v>
      </c>
      <c r="N3727">
        <f t="shared" si="952"/>
        <v>6.6998495007371872</v>
      </c>
      <c r="O3727" s="31">
        <v>2.6547341490199998</v>
      </c>
      <c r="P3727" s="31">
        <v>3.7602466700000003E-2</v>
      </c>
      <c r="S3727" s="31">
        <v>2.2400000000000002</v>
      </c>
      <c r="T3727" s="31">
        <v>0.05</v>
      </c>
      <c r="U3727" s="31">
        <v>2.1075863430599999</v>
      </c>
      <c r="V3727" s="31">
        <v>5.3356616280000005E-2</v>
      </c>
      <c r="W3727" s="37">
        <f>U3727*Info!$B$2</f>
        <v>1.0116414446688</v>
      </c>
      <c r="X3727" s="37">
        <f>W3727*SQRT((0.5*V3727/U3727)^2+Info!$B$3^2)</f>
        <v>5.2177860372747832E-2</v>
      </c>
      <c r="Y3727" s="28">
        <f>W3727*Info!$D$2</f>
        <v>0.81942957018172802</v>
      </c>
      <c r="Z3727" s="28">
        <f>Y3727*SQRT(Info!$D$3^2+(X3727/W3727)^2)</f>
        <v>5.8863515035299963E-2</v>
      </c>
      <c r="AA3727" s="37">
        <f t="shared" si="944"/>
        <v>1.6430927043511998</v>
      </c>
      <c r="AB3727" s="37">
        <f t="shared" si="945"/>
        <v>5.5461838128204162E-2</v>
      </c>
      <c r="AC3727" s="37">
        <f>(1-EXP(-Info!$B$6*H3727*1000))+(Info!$B$6/(Info!$B$6-Info!$B$7))*(EXP(-Info!$B$7*H3727*1000)-EXP(-Info!$B$6*H3727*1000))*(Info!$B$9-1)</f>
        <v>0.32743411458646365</v>
      </c>
      <c r="AD3727" s="37">
        <f>SQRT((Info!$B$6*EXP(-Info!$B$6*H3727*1000)+(Info!$B$6/(Info!$B$6+Info!$B$7))*(Info!$B$9-1)*(-Info!$B$7*EXP(-Info!$B$7*H3727*1000)+Info!$B$6*EXP(-Info!$B$6*H3727*1000)))^2*(0.01*H3727*1000)^2)</f>
        <v>2.5806594683097325E-3</v>
      </c>
      <c r="AE3727" s="37">
        <f t="shared" si="956"/>
        <v>1.864856515822081E-2</v>
      </c>
      <c r="AF3727" s="37">
        <f t="shared" si="946"/>
        <v>0.88256582498555902</v>
      </c>
      <c r="AG3727" s="37">
        <f t="shared" si="957"/>
        <v>6.6615931914005319E-2</v>
      </c>
      <c r="AH3727" s="37">
        <f t="shared" si="947"/>
        <v>0.39400260043998164</v>
      </c>
      <c r="AI3727">
        <f>AF3727*EXP(Info!$B$6*H3727*1000)</f>
        <v>1.2386481739406319</v>
      </c>
      <c r="AJ3727">
        <f>2*SQRT((EXP(Info!$B$6*H3727)*AG3727)^2+(Info!$B$6*H3727*0.01*AI3727)^2)</f>
        <v>0.1332770296882004</v>
      </c>
      <c r="AK3727">
        <f t="shared" si="948"/>
        <v>2.1848203689757906</v>
      </c>
      <c r="AL3727">
        <f t="shared" si="949"/>
        <v>0.14749521231814613</v>
      </c>
      <c r="AM3727"/>
      <c r="AN3727"/>
      <c r="AO3727">
        <f t="shared" si="950"/>
        <v>8.69</v>
      </c>
      <c r="AP3727">
        <f t="shared" si="951"/>
        <v>1.2596087262387539</v>
      </c>
      <c r="AQ3727">
        <f t="shared" si="953"/>
        <v>4</v>
      </c>
      <c r="AR3727">
        <v>1</v>
      </c>
      <c r="AS3727">
        <v>1</v>
      </c>
      <c r="AT3727">
        <v>1</v>
      </c>
      <c r="AU3727">
        <v>0</v>
      </c>
      <c r="AV3727">
        <v>1</v>
      </c>
      <c r="AW3727">
        <v>0</v>
      </c>
      <c r="AX3727">
        <v>0</v>
      </c>
    </row>
    <row r="3728" spans="1:52">
      <c r="A3728" s="13" t="s">
        <v>105</v>
      </c>
      <c r="B3728" s="13" t="s">
        <v>221</v>
      </c>
      <c r="D3728" s="14">
        <v>-10.349</v>
      </c>
      <c r="E3728" s="14">
        <v>40.579000000000001</v>
      </c>
      <c r="F3728" s="14">
        <v>3381</v>
      </c>
      <c r="G3728" s="31">
        <v>1030</v>
      </c>
      <c r="H3728">
        <v>37.379463087248325</v>
      </c>
      <c r="J3728">
        <f>(F3728*100*Info!$B$11)/AI3728</f>
        <v>2.4670234693639661</v>
      </c>
      <c r="K3728">
        <f>2*((F3728*100*Info!$B$11)/AI3728^2)*(AJ3728/2)</f>
        <v>0.13990626347981297</v>
      </c>
      <c r="L3728">
        <f t="shared" si="954"/>
        <v>1.2046728985416424</v>
      </c>
      <c r="M3728">
        <f t="shared" si="955"/>
        <v>31.79993255561574</v>
      </c>
      <c r="N3728">
        <f t="shared" si="952"/>
        <v>1.9311603296764359</v>
      </c>
      <c r="O3728" s="31">
        <v>2.7073776023999998</v>
      </c>
      <c r="P3728" s="31">
        <v>3.7602466699999997E-2</v>
      </c>
      <c r="S3728" s="31">
        <v>4.0999999999999996</v>
      </c>
      <c r="T3728" s="31">
        <v>0.08</v>
      </c>
      <c r="U3728" s="31">
        <v>3.1262126538600001</v>
      </c>
      <c r="V3728" s="31">
        <v>6.7908420720000001E-2</v>
      </c>
      <c r="W3728" s="37">
        <f>U3728*Info!$B$2</f>
        <v>1.5005820738528</v>
      </c>
      <c r="X3728" s="37">
        <f>W3728*SQRT((0.5*V3728/U3728)^2+Info!$B$3^2)</f>
        <v>7.6778850528975456E-2</v>
      </c>
      <c r="Y3728" s="28">
        <f>W3728*Info!$D$2</f>
        <v>1.215471479820768</v>
      </c>
      <c r="Z3728" s="28">
        <f>Y3728*SQRT(Info!$D$3^2+(X3728/W3728)^2)</f>
        <v>8.6954766825760449E-2</v>
      </c>
      <c r="AA3728" s="37">
        <f t="shared" ref="AA3728:AA3773" si="958">IF(O3728-W3728&gt;0,O3728-W3728,0)</f>
        <v>1.2067955285471998</v>
      </c>
      <c r="AB3728" s="37">
        <f t="shared" ref="AB3728:AB3773" si="959">SQRT((0.5*P3728)^2+X3728^2)</f>
        <v>7.9047316614999072E-2</v>
      </c>
      <c r="AC3728" s="37">
        <f>(1-EXP(-Info!$B$6*H3728*1000))+(Info!$B$6/(Info!$B$6-Info!$B$7))*(EXP(-Info!$B$7*H3728*1000)-EXP(-Info!$B$6*H3728*1000))*(Info!$B$9-1)</f>
        <v>0.33052474581971686</v>
      </c>
      <c r="AD3728" s="37">
        <f>SQRT((Info!$B$6*EXP(-Info!$B$6*H3728*1000)+(Info!$B$6/(Info!$B$6+Info!$B$7))*(Info!$B$9-1)*(-Info!$B$7*EXP(-Info!$B$7*H3728*1000)+Info!$B$6*EXP(-Info!$B$6*H3728*1000)))^2*(0.01*H3728*1000)^2)</f>
        <v>2.5996497542077374E-3</v>
      </c>
      <c r="AE3728" s="37">
        <f t="shared" si="956"/>
        <v>2.6314774625287828E-2</v>
      </c>
      <c r="AF3728" s="37">
        <f t="shared" ref="AF3728:AF3773" si="960">IF((S3728-Y3728-AA3728*AC3728)&gt;0,S3728-Y3728-AA3728*AC3728,0)</f>
        <v>2.4856527348497974</v>
      </c>
      <c r="AG3728" s="37">
        <f t="shared" si="957"/>
        <v>9.9265295231022524E-2</v>
      </c>
      <c r="AH3728" s="37">
        <f t="shared" ref="AH3728:AH3773" si="961">AF3728/S3728</f>
        <v>0.60625676459751165</v>
      </c>
      <c r="AI3728">
        <f>AF3728*EXP(Info!$B$6*H3728*1000)</f>
        <v>3.5019700904211857</v>
      </c>
      <c r="AJ3728">
        <f>2*SQRT((EXP(Info!$B$6*H3728)*AG3728)^2+(Info!$B$6*H3728*0.01*AI3728)^2)</f>
        <v>0.19859865795893961</v>
      </c>
      <c r="AK3728">
        <f t="shared" ref="AK3728:AK3773" si="962">AA3728/0.752049334436339</f>
        <v>1.6046760143092116</v>
      </c>
      <c r="AL3728">
        <f t="shared" ref="AL3728:AL3773" si="963">AB3728/0.752049334436339*2</f>
        <v>0.21021843380592853</v>
      </c>
      <c r="AM3728"/>
      <c r="AN3728"/>
      <c r="AO3728">
        <f t="shared" ref="AO3728:AO3773" si="964">U3728/0.242530074</f>
        <v>12.89</v>
      </c>
      <c r="AP3728">
        <f t="shared" ref="AP3728:AP3773" si="965">O3728/U3728</f>
        <v>0.86602477251736032</v>
      </c>
      <c r="AQ3728">
        <f t="shared" si="953"/>
        <v>4</v>
      </c>
      <c r="AR3728">
        <v>1</v>
      </c>
      <c r="AS3728">
        <v>1</v>
      </c>
      <c r="AT3728">
        <v>1</v>
      </c>
      <c r="AU3728">
        <v>0</v>
      </c>
      <c r="AV3728">
        <v>1</v>
      </c>
      <c r="AW3728">
        <v>0</v>
      </c>
      <c r="AX3728">
        <v>0</v>
      </c>
    </row>
    <row r="3729" spans="1:52">
      <c r="A3729" s="13" t="s">
        <v>105</v>
      </c>
      <c r="B3729" s="13" t="s">
        <v>221</v>
      </c>
      <c r="D3729" s="14">
        <v>-10.349</v>
      </c>
      <c r="E3729" s="14">
        <v>40.579000000000001</v>
      </c>
      <c r="F3729" s="14">
        <v>3381</v>
      </c>
      <c r="G3729" s="31">
        <v>1080</v>
      </c>
      <c r="H3729">
        <v>39.476778523489934</v>
      </c>
      <c r="J3729">
        <f>(F3729*100*Info!$B$11)/AI3729</f>
        <v>2.6643434447842749</v>
      </c>
      <c r="K3729">
        <f>2*((F3729*100*Info!$B$11)/AI3729^2)*(AJ3729/2)</f>
        <v>0.15255125082067544</v>
      </c>
      <c r="L3729">
        <f t="shared" si="954"/>
        <v>1.1028037395493702</v>
      </c>
      <c r="M3729">
        <f t="shared" si="955"/>
        <v>31.439252683565858</v>
      </c>
      <c r="N3729">
        <f t="shared" ref="N3729:N3792" si="966">2*M3729*SQRT((0.5*K3729/J3729)^2+(0.5*V3729/U3729)^2)</f>
        <v>1.928795227905171</v>
      </c>
      <c r="O3729" s="31">
        <v>2.9630743759599998</v>
      </c>
      <c r="P3729" s="31">
        <v>4.5122960039999993E-2</v>
      </c>
      <c r="S3729" s="31">
        <v>3.92</v>
      </c>
      <c r="T3729" s="31">
        <v>0.08</v>
      </c>
      <c r="U3729" s="31">
        <v>2.8618548732000004</v>
      </c>
      <c r="V3729" s="31">
        <v>6.3057819240000007E-2</v>
      </c>
      <c r="W3729" s="37">
        <f>U3729*Info!$B$2</f>
        <v>1.3736903391360002</v>
      </c>
      <c r="X3729" s="37">
        <f>W3729*SQRT((0.5*V3729/U3729)^2+Info!$B$3^2)</f>
        <v>7.0332048818911058E-2</v>
      </c>
      <c r="Y3729" s="28">
        <f>W3729*Info!$D$2</f>
        <v>1.1126891747001604</v>
      </c>
      <c r="Z3729" s="28">
        <f>Y3729*SQRT(Info!$D$3^2+(X3729/W3729)^2)</f>
        <v>7.9628232117669853E-2</v>
      </c>
      <c r="AA3729" s="37">
        <f t="shared" si="958"/>
        <v>1.5893840368239995</v>
      </c>
      <c r="AB3729" s="37">
        <f t="shared" si="959"/>
        <v>7.3862151821880648E-2</v>
      </c>
      <c r="AC3729" s="37">
        <f>(1-EXP(-Info!$B$6*H3729*1000))+(Info!$B$6/(Info!$B$6-Info!$B$7))*(EXP(-Info!$B$7*H3729*1000)-EXP(-Info!$B$6*H3729*1000))*(Info!$B$9-1)</f>
        <v>0.3457871714031493</v>
      </c>
      <c r="AD3729" s="37">
        <f>SQRT((Info!$B$6*EXP(-Info!$B$6*H3729*1000)+(Info!$B$6/(Info!$B$6+Info!$B$7))*(Info!$B$9-1)*(-Info!$B$7*EXP(-Info!$B$7*H3729*1000)+Info!$B$6*EXP(-Info!$B$6*H3729*1000)))^2*(0.01*H3729*1000)^2)</f>
        <v>2.6917318069857991E-3</v>
      </c>
      <c r="AE3729" s="37">
        <f t="shared" si="956"/>
        <v>2.5896417060399055E-2</v>
      </c>
      <c r="AF3729" s="37">
        <f t="shared" si="960"/>
        <v>2.2577222149331497</v>
      </c>
      <c r="AG3729" s="37">
        <f t="shared" si="957"/>
        <v>9.2796981452801769E-2</v>
      </c>
      <c r="AH3729" s="37">
        <f t="shared" si="961"/>
        <v>0.5759495446258035</v>
      </c>
      <c r="AI3729">
        <f>AF3729*EXP(Info!$B$6*H3729*1000)</f>
        <v>3.242615894355628</v>
      </c>
      <c r="AJ3729">
        <f>2*SQRT((EXP(Info!$B$6*H3729)*AG3729)^2+(Info!$B$6*H3729*0.01*AI3729)^2)</f>
        <v>0.18566116601195387</v>
      </c>
      <c r="AK3729">
        <f t="shared" si="962"/>
        <v>2.1134039537648723</v>
      </c>
      <c r="AL3729">
        <f t="shared" si="963"/>
        <v>0.19642900655510939</v>
      </c>
      <c r="AM3729"/>
      <c r="AN3729"/>
      <c r="AO3729">
        <f t="shared" si="964"/>
        <v>11.8</v>
      </c>
      <c r="AP3729">
        <f t="shared" si="965"/>
        <v>1.0353684960435539</v>
      </c>
      <c r="AQ3729">
        <f t="shared" si="953"/>
        <v>4</v>
      </c>
      <c r="AR3729">
        <v>1</v>
      </c>
      <c r="AS3729">
        <v>1</v>
      </c>
      <c r="AT3729">
        <v>1</v>
      </c>
      <c r="AU3729">
        <v>0</v>
      </c>
      <c r="AV3729">
        <v>1</v>
      </c>
      <c r="AW3729">
        <v>0</v>
      </c>
      <c r="AX3729">
        <v>0</v>
      </c>
      <c r="AZ3729"/>
    </row>
    <row r="3730" spans="1:52">
      <c r="A3730" s="13" t="s">
        <v>105</v>
      </c>
      <c r="B3730" s="13" t="s">
        <v>221</v>
      </c>
      <c r="D3730" s="14">
        <v>-10.349</v>
      </c>
      <c r="E3730" s="14">
        <v>40.579000000000001</v>
      </c>
      <c r="F3730" s="14">
        <v>3381</v>
      </c>
      <c r="G3730" s="31">
        <v>1130</v>
      </c>
      <c r="H3730">
        <v>41.574093959731542</v>
      </c>
      <c r="J3730">
        <f>(F3730*100*Info!$B$11)/AI3730</f>
        <v>2.3659218523321979</v>
      </c>
      <c r="K3730">
        <f>2*((F3730*100*Info!$B$11)/AI3730^2)*(AJ3730/2)</f>
        <v>0.12062517007358607</v>
      </c>
      <c r="L3730">
        <f t="shared" si="954"/>
        <v>1.1084112161911464</v>
      </c>
      <c r="M3730">
        <f t="shared" si="955"/>
        <v>28.059833199997133</v>
      </c>
      <c r="N3730">
        <f t="shared" si="966"/>
        <v>1.5306110584574082</v>
      </c>
      <c r="O3730" s="31">
        <v>2.7600210557799998</v>
      </c>
      <c r="P3730" s="31">
        <v>3.0081973359999997E-2</v>
      </c>
      <c r="S3730" s="31">
        <v>4.1100000000000003</v>
      </c>
      <c r="T3730" s="31">
        <v>0.08</v>
      </c>
      <c r="U3730" s="31">
        <v>2.8764066776399999</v>
      </c>
      <c r="V3730" s="31">
        <v>5.5781917020000009E-2</v>
      </c>
      <c r="W3730" s="37">
        <f>U3730*Info!$B$2</f>
        <v>1.3806752052672</v>
      </c>
      <c r="X3730" s="37">
        <f>W3730*SQRT((0.5*V3730/U3730)^2+Info!$B$3^2)</f>
        <v>7.0319908266757644E-2</v>
      </c>
      <c r="Y3730" s="28">
        <f>W3730*Info!$D$2</f>
        <v>1.1183469162664321</v>
      </c>
      <c r="Z3730" s="28">
        <f>Y3730*SQRT(Info!$D$3^2+(X3730/W3730)^2)</f>
        <v>7.9819117778059404E-2</v>
      </c>
      <c r="AA3730" s="37">
        <f t="shared" si="958"/>
        <v>1.3793458505127998</v>
      </c>
      <c r="AB3730" s="37">
        <f t="shared" si="959"/>
        <v>7.1910505344860071E-2</v>
      </c>
      <c r="AC3730" s="37">
        <f>(1-EXP(-Info!$B$6*H3730*1000))+(Info!$B$6/(Info!$B$6-Info!$B$7))*(EXP(-Info!$B$7*H3730*1000)-EXP(-Info!$B$6*H3730*1000))*(Info!$B$9-1)</f>
        <v>0.36074404481604788</v>
      </c>
      <c r="AD3730" s="37">
        <f>SQRT((Info!$B$6*EXP(-Info!$B$6*H3730*1000)+(Info!$B$6/(Info!$B$6+Info!$B$7))*(Info!$B$9-1)*(-Info!$B$7*EXP(-Info!$B$7*H3730*1000)+Info!$B$6*EXP(-Info!$B$6*H3730*1000)))^2*(0.01*H3730*1000)^2)</f>
        <v>2.7791874591466779E-3</v>
      </c>
      <c r="AE3730" s="37">
        <f t="shared" si="956"/>
        <v>2.6223000770229772E-2</v>
      </c>
      <c r="AF3730" s="37">
        <f t="shared" si="960"/>
        <v>2.4940622824193488</v>
      </c>
      <c r="AG3730" s="37">
        <f t="shared" si="957"/>
        <v>9.3052336522320547E-2</v>
      </c>
      <c r="AH3730" s="37">
        <f t="shared" si="961"/>
        <v>0.60682780594144736</v>
      </c>
      <c r="AI3730">
        <f>AF3730*EXP(Info!$B$6*H3730*1000)</f>
        <v>3.651617822272287</v>
      </c>
      <c r="AJ3730">
        <f>2*SQRT((EXP(Info!$B$6*H3730)*AG3730)^2+(Info!$B$6*H3730*0.01*AI3730)^2)</f>
        <v>0.18617564245460355</v>
      </c>
      <c r="AK3730">
        <f t="shared" si="962"/>
        <v>1.8341161774268699</v>
      </c>
      <c r="AL3730">
        <f t="shared" si="963"/>
        <v>0.19123879791412088</v>
      </c>
      <c r="AM3730"/>
      <c r="AN3730"/>
      <c r="AO3730">
        <f t="shared" si="964"/>
        <v>11.86</v>
      </c>
      <c r="AP3730">
        <f t="shared" si="965"/>
        <v>0.95953784186195434</v>
      </c>
      <c r="AQ3730">
        <f t="shared" si="953"/>
        <v>4</v>
      </c>
      <c r="AR3730">
        <v>1</v>
      </c>
      <c r="AS3730">
        <v>1</v>
      </c>
      <c r="AT3730">
        <v>1</v>
      </c>
      <c r="AU3730">
        <v>0</v>
      </c>
      <c r="AV3730">
        <v>1</v>
      </c>
      <c r="AW3730">
        <v>0</v>
      </c>
      <c r="AX3730">
        <v>0</v>
      </c>
    </row>
    <row r="3731" spans="1:52">
      <c r="A3731" s="13" t="s">
        <v>105</v>
      </c>
      <c r="B3731" s="13" t="s">
        <v>221</v>
      </c>
      <c r="D3731" s="14">
        <v>-10.349</v>
      </c>
      <c r="E3731" s="14">
        <v>40.579000000000001</v>
      </c>
      <c r="F3731" s="14">
        <v>3381</v>
      </c>
      <c r="G3731" s="31">
        <v>1180</v>
      </c>
      <c r="H3731">
        <v>43.671409395973157</v>
      </c>
      <c r="J3731">
        <f>(F3731*100*Info!$B$11)/AI3731</f>
        <v>2.381167003444185</v>
      </c>
      <c r="K3731">
        <f>2*((F3731*100*Info!$B$11)/AI3731^2)*(AJ3731/2)</f>
        <v>0.12105289519360063</v>
      </c>
      <c r="L3731">
        <f t="shared" si="954"/>
        <v>1.0878504685046333</v>
      </c>
      <c r="M3731">
        <f t="shared" si="955"/>
        <v>27.716783951044469</v>
      </c>
      <c r="N3731">
        <f t="shared" si="966"/>
        <v>1.511746889905031</v>
      </c>
      <c r="O3731" s="31">
        <v>3.4368654563800001</v>
      </c>
      <c r="P3731" s="31">
        <v>3.7602466699999997E-2</v>
      </c>
      <c r="S3731" s="31">
        <v>4.3099999999999996</v>
      </c>
      <c r="T3731" s="31">
        <v>0.08</v>
      </c>
      <c r="U3731" s="31">
        <v>2.8230500613600005</v>
      </c>
      <c r="V3731" s="31">
        <v>5.5781917020000009E-2</v>
      </c>
      <c r="W3731" s="37">
        <f>U3731*Info!$B$2</f>
        <v>1.3550640294528002</v>
      </c>
      <c r="X3731" s="37">
        <f>W3731*SQRT((0.5*V3731/U3731)^2+Info!$B$3^2)</f>
        <v>6.9063201144591441E-2</v>
      </c>
      <c r="Y3731" s="28">
        <f>W3731*Info!$D$2</f>
        <v>1.0976018638567682</v>
      </c>
      <c r="Z3731" s="28">
        <f>Y3731*SQRT(Info!$D$3^2+(X3731/W3731)^2)</f>
        <v>7.8366074898286092E-2</v>
      </c>
      <c r="AA3731" s="37">
        <f t="shared" si="958"/>
        <v>2.0818014269271998</v>
      </c>
      <c r="AB3731" s="37">
        <f t="shared" si="959"/>
        <v>7.15766171861974E-2</v>
      </c>
      <c r="AC3731" s="37">
        <f>(1-EXP(-Info!$B$6*H3731*1000))+(Info!$B$6/(Info!$B$6-Info!$B$7))*(EXP(-Info!$B$7*H3731*1000)-EXP(-Info!$B$6*H3731*1000))*(Info!$B$9-1)</f>
        <v>0.375401274131064</v>
      </c>
      <c r="AD3731" s="37">
        <f>SQRT((Info!$B$6*EXP(-Info!$B$6*H3731*1000)+(Info!$B$6/(Info!$B$6+Info!$B$7))*(Info!$B$9-1)*(-Info!$B$7*EXP(-Info!$B$7*H3731*1000)+Info!$B$6*EXP(-Info!$B$6*H3731*1000)))^2*(0.01*H3731*1000)^2)</f>
        <v>2.8621595618861877E-3</v>
      </c>
      <c r="AE3731" s="37">
        <f t="shared" si="956"/>
        <v>2.7522672302863146E-2</v>
      </c>
      <c r="AF3731" s="37">
        <f t="shared" si="960"/>
        <v>2.4308872279868932</v>
      </c>
      <c r="AG3731" s="37">
        <f t="shared" si="957"/>
        <v>9.2188606593518782E-2</v>
      </c>
      <c r="AH3731" s="37">
        <f t="shared" si="961"/>
        <v>0.56401095776958088</v>
      </c>
      <c r="AI3731">
        <f>AF3731*EXP(Info!$B$6*H3731*1000)</f>
        <v>3.6282387541837218</v>
      </c>
      <c r="AJ3731">
        <f>2*SQRT((EXP(Info!$B$6*H3731)*AG3731)^2+(Info!$B$6*H3731*0.01*AI3731)^2)</f>
        <v>0.18445107168555525</v>
      </c>
      <c r="AK3731">
        <f t="shared" si="962"/>
        <v>2.7681713573850977</v>
      </c>
      <c r="AL3731">
        <f t="shared" si="963"/>
        <v>0.19035085574497337</v>
      </c>
      <c r="AM3731"/>
      <c r="AN3731"/>
      <c r="AO3731">
        <f t="shared" si="964"/>
        <v>11.64</v>
      </c>
      <c r="AP3731">
        <f t="shared" si="965"/>
        <v>1.2174298654570421</v>
      </c>
      <c r="AQ3731">
        <f t="shared" si="953"/>
        <v>4</v>
      </c>
      <c r="AR3731">
        <v>1</v>
      </c>
      <c r="AS3731">
        <v>1</v>
      </c>
      <c r="AT3731">
        <v>1</v>
      </c>
      <c r="AU3731">
        <v>0</v>
      </c>
      <c r="AV3731">
        <v>1</v>
      </c>
      <c r="AW3731">
        <v>0</v>
      </c>
      <c r="AX3731">
        <v>0</v>
      </c>
      <c r="AZ3731"/>
    </row>
    <row r="3732" spans="1:52">
      <c r="A3732" s="13" t="s">
        <v>105</v>
      </c>
      <c r="B3732" s="13" t="s">
        <v>221</v>
      </c>
      <c r="D3732" s="14">
        <v>-10.349</v>
      </c>
      <c r="E3732" s="14">
        <v>40.579000000000001</v>
      </c>
      <c r="F3732" s="14">
        <v>3381</v>
      </c>
      <c r="G3732" s="31">
        <v>1190</v>
      </c>
      <c r="H3732">
        <v>44.189597523219817</v>
      </c>
      <c r="J3732">
        <f>(F3732*100*Info!$B$11)/AI3732</f>
        <v>2.4213467109986029</v>
      </c>
      <c r="K3732">
        <f>2*((F3732*100*Info!$B$11)/AI3732^2)*(AJ3732/2)</f>
        <v>0.1261487664361722</v>
      </c>
      <c r="L3732">
        <f t="shared" si="954"/>
        <v>1.1299065433179563</v>
      </c>
      <c r="M3732">
        <f t="shared" si="955"/>
        <v>29.274081768666452</v>
      </c>
      <c r="N3732">
        <f t="shared" si="966"/>
        <v>1.6076698915801211</v>
      </c>
      <c r="O3732" s="31">
        <v>3.2037301628399995</v>
      </c>
      <c r="P3732" s="31">
        <v>3.7602466699999997E-2</v>
      </c>
      <c r="S3732" s="31">
        <v>4.2</v>
      </c>
      <c r="T3732" s="31">
        <v>7.0000000000000007E-2</v>
      </c>
      <c r="U3732" s="31">
        <v>2.9321885946599999</v>
      </c>
      <c r="V3732" s="31">
        <v>5.0931315540000001E-2</v>
      </c>
      <c r="W3732" s="37">
        <f>U3732*Info!$B$2</f>
        <v>1.4074505254367999</v>
      </c>
      <c r="X3732" s="37">
        <f>W3732*SQRT((0.5*V3732/U3732)^2+Info!$B$3^2)</f>
        <v>7.1426233210723E-2</v>
      </c>
      <c r="Y3732" s="28">
        <f>W3732*Info!$D$2</f>
        <v>1.140034925603808</v>
      </c>
      <c r="Z3732" s="28">
        <f>Y3732*SQRT(Info!$D$3^2+(X3732/W3732)^2)</f>
        <v>8.1218402498149933E-2</v>
      </c>
      <c r="AA3732" s="37">
        <f t="shared" si="958"/>
        <v>1.7962796374031995</v>
      </c>
      <c r="AB3732" s="37">
        <f t="shared" si="959"/>
        <v>7.3859279485747359E-2</v>
      </c>
      <c r="AC3732" s="37">
        <f>(1-EXP(-Info!$B$6*H3732*1000))+(Info!$B$6/(Info!$B$6-Info!$B$7))*(EXP(-Info!$B$7*H3732*1000)-EXP(-Info!$B$6*H3732*1000))*(Info!$B$9-1)</f>
        <v>0.37897717499717548</v>
      </c>
      <c r="AD3732" s="37">
        <f>SQRT((Info!$B$6*EXP(-Info!$B$6*H3732*1000)+(Info!$B$6/(Info!$B$6+Info!$B$7))*(Info!$B$9-1)*(-Info!$B$7*EXP(-Info!$B$7*H3732*1000)+Info!$B$6*EXP(-Info!$B$6*H3732*1000)))^2*(0.01*H3732*1000)^2)</f>
        <v>2.881985056004946E-3</v>
      </c>
      <c r="AE3732" s="37">
        <f t="shared" si="956"/>
        <v>2.8465677740378E-2</v>
      </c>
      <c r="AF3732" s="37">
        <f t="shared" si="960"/>
        <v>2.3792160919081771</v>
      </c>
      <c r="AG3732" s="37">
        <f t="shared" si="957"/>
        <v>9.2907070309909898E-2</v>
      </c>
      <c r="AH3732" s="37">
        <f t="shared" si="961"/>
        <v>0.56648002188289925</v>
      </c>
      <c r="AI3732">
        <f>AF3732*EXP(Info!$B$6*H3732*1000)</f>
        <v>3.5680319397616005</v>
      </c>
      <c r="AJ3732">
        <f>2*SQRT((EXP(Info!$B$6*H3732)*AG3732)^2+(Info!$B$6*H3732*0.01*AI3732)^2)</f>
        <v>0.1858894580281561</v>
      </c>
      <c r="AK3732">
        <f t="shared" si="962"/>
        <v>2.3885130338550344</v>
      </c>
      <c r="AL3732">
        <f t="shared" si="963"/>
        <v>0.19642136786439651</v>
      </c>
      <c r="AM3732"/>
      <c r="AN3732"/>
      <c r="AO3732">
        <f t="shared" si="964"/>
        <v>12.09</v>
      </c>
      <c r="AP3732">
        <f t="shared" si="965"/>
        <v>1.0926071292530506</v>
      </c>
      <c r="AQ3732">
        <f t="shared" si="953"/>
        <v>4</v>
      </c>
      <c r="AR3732">
        <v>1</v>
      </c>
      <c r="AS3732">
        <v>1</v>
      </c>
      <c r="AT3732">
        <v>1</v>
      </c>
      <c r="AU3732">
        <v>0</v>
      </c>
      <c r="AV3732">
        <v>1</v>
      </c>
      <c r="AW3732">
        <v>0</v>
      </c>
      <c r="AX3732">
        <v>0</v>
      </c>
    </row>
    <row r="3733" spans="1:52">
      <c r="A3733" s="13" t="s">
        <v>105</v>
      </c>
      <c r="B3733" s="13" t="s">
        <v>221</v>
      </c>
      <c r="D3733" s="14">
        <v>-10.349</v>
      </c>
      <c r="E3733" s="14">
        <v>40.579000000000001</v>
      </c>
      <c r="F3733" s="14">
        <v>3381</v>
      </c>
      <c r="G3733" s="31">
        <v>1202</v>
      </c>
      <c r="H3733">
        <v>44.932631578947372</v>
      </c>
      <c r="J3733">
        <f>(F3733*100*Info!$B$11)/AI3733</f>
        <v>2.0533950541789947</v>
      </c>
      <c r="K3733">
        <f>2*((F3733*100*Info!$B$11)/AI3733^2)*(AJ3733/2)</f>
        <v>0.10388347079897126</v>
      </c>
      <c r="L3733">
        <f t="shared" si="954"/>
        <v>1.2953271042503618</v>
      </c>
      <c r="M3733">
        <f t="shared" si="955"/>
        <v>28.460055482705105</v>
      </c>
      <c r="N3733">
        <f t="shared" si="966"/>
        <v>1.5286015557033004</v>
      </c>
      <c r="O3733" s="31">
        <v>2.8803489492200001</v>
      </c>
      <c r="P3733" s="31">
        <v>3.008197336E-2</v>
      </c>
      <c r="S3733" s="31">
        <v>4.58</v>
      </c>
      <c r="T3733" s="31">
        <v>0.08</v>
      </c>
      <c r="U3733" s="31">
        <v>3.36146682564</v>
      </c>
      <c r="V3733" s="31">
        <v>6.063251850000001E-2</v>
      </c>
      <c r="W3733" s="37">
        <f>U3733*Info!$B$2</f>
        <v>1.6135040763071999</v>
      </c>
      <c r="X3733" s="37">
        <f>W3733*SQRT((0.5*V3733/U3733)^2+Info!$B$3^2)</f>
        <v>8.1977091453099754E-2</v>
      </c>
      <c r="Y3733" s="28">
        <f>W3733*Info!$D$2</f>
        <v>1.3069383018088321</v>
      </c>
      <c r="Z3733" s="28">
        <f>Y3733*SQRT(Info!$D$3^2+(X3733/W3733)^2)</f>
        <v>9.3163142322217632E-2</v>
      </c>
      <c r="AA3733" s="37">
        <f t="shared" si="958"/>
        <v>1.2668448729128001</v>
      </c>
      <c r="AB3733" s="37">
        <f t="shared" si="959"/>
        <v>8.334551459687449E-2</v>
      </c>
      <c r="AC3733" s="37">
        <f>(1-EXP(-Info!$B$6*H3733*1000))+(Info!$B$6/(Info!$B$6-Info!$B$7))*(EXP(-Info!$B$7*H3733*1000)-EXP(-Info!$B$6*H3733*1000))*(Info!$B$9-1)</f>
        <v>0.38407355921172392</v>
      </c>
      <c r="AD3733" s="37">
        <f>SQRT((Info!$B$6*EXP(-Info!$B$6*H3733*1000)+(Info!$B$6/(Info!$B$6+Info!$B$7))*(Info!$B$9-1)*(-Info!$B$7*EXP(-Info!$B$7*H3733*1000)+Info!$B$6*EXP(-Info!$B$6*H3733*1000)))^2*(0.01*H3733*1000)^2)</f>
        <v>2.9099543533907955E-3</v>
      </c>
      <c r="AE3733" s="37">
        <f t="shared" si="956"/>
        <v>3.222238119042705E-2</v>
      </c>
      <c r="AF3733" s="37">
        <f t="shared" si="960"/>
        <v>2.7865000788824252</v>
      </c>
      <c r="AG3733" s="37">
        <f t="shared" si="957"/>
        <v>0.10638445815499069</v>
      </c>
      <c r="AH3733" s="37">
        <f t="shared" si="961"/>
        <v>0.60840613076035488</v>
      </c>
      <c r="AI3733">
        <f>AF3733*EXP(Info!$B$6*H3733*1000)</f>
        <v>4.2073941809185902</v>
      </c>
      <c r="AJ3733">
        <f>2*SQRT((EXP(Info!$B$6*H3733)*AG3733)^2+(Info!$B$6*H3733*0.01*AI3733)^2)</f>
        <v>0.21285661015092602</v>
      </c>
      <c r="AK3733">
        <f t="shared" si="962"/>
        <v>1.6845236275121502</v>
      </c>
      <c r="AL3733">
        <f t="shared" si="963"/>
        <v>0.22164906151892802</v>
      </c>
      <c r="AM3733"/>
      <c r="AN3733"/>
      <c r="AO3733">
        <f t="shared" si="964"/>
        <v>13.86</v>
      </c>
      <c r="AP3733">
        <f t="shared" si="965"/>
        <v>0.8568726388283191</v>
      </c>
      <c r="AQ3733">
        <f t="shared" si="953"/>
        <v>4</v>
      </c>
      <c r="AR3733">
        <v>1</v>
      </c>
      <c r="AS3733">
        <v>1</v>
      </c>
      <c r="AT3733">
        <v>1</v>
      </c>
      <c r="AU3733">
        <v>0</v>
      </c>
      <c r="AV3733">
        <v>1</v>
      </c>
      <c r="AW3733">
        <v>0</v>
      </c>
      <c r="AX3733">
        <v>0</v>
      </c>
    </row>
    <row r="3734" spans="1:52">
      <c r="A3734" s="13" t="s">
        <v>105</v>
      </c>
      <c r="B3734" s="13" t="s">
        <v>221</v>
      </c>
      <c r="D3734" s="14">
        <v>-10.349</v>
      </c>
      <c r="E3734" s="14">
        <v>40.579000000000001</v>
      </c>
      <c r="F3734" s="14">
        <v>3381</v>
      </c>
      <c r="G3734" s="31">
        <v>1210</v>
      </c>
      <c r="H3734">
        <v>45.427987616099074</v>
      </c>
      <c r="J3734">
        <f>(F3734*100*Info!$B$11)/AI3734</f>
        <v>2.0882678074397432</v>
      </c>
      <c r="K3734">
        <f>2*((F3734*100*Info!$B$11)/AI3734^2)*(AJ3734/2)</f>
        <v>0.1098010181680414</v>
      </c>
      <c r="L3734">
        <f t="shared" si="954"/>
        <v>1.3271028052204286</v>
      </c>
      <c r="M3734">
        <f t="shared" si="955"/>
        <v>29.653402898761325</v>
      </c>
      <c r="N3734">
        <f t="shared" si="966"/>
        <v>1.6510055412295719</v>
      </c>
      <c r="O3734" s="31">
        <v>2.7976235224799999</v>
      </c>
      <c r="P3734" s="31">
        <v>3.0081973359999997E-2</v>
      </c>
      <c r="S3734" s="31">
        <v>4.51</v>
      </c>
      <c r="T3734" s="31">
        <v>0.08</v>
      </c>
      <c r="U3734" s="31">
        <v>3.4439270508000002</v>
      </c>
      <c r="V3734" s="31">
        <v>6.3057819240000007E-2</v>
      </c>
      <c r="W3734" s="37">
        <f>U3734*Info!$B$2</f>
        <v>1.6530849843840001</v>
      </c>
      <c r="X3734" s="37">
        <f>W3734*SQRT((0.5*V3734/U3734)^2+Info!$B$3^2)</f>
        <v>8.4028323412206465E-2</v>
      </c>
      <c r="Y3734" s="28">
        <f>W3734*Info!$D$2</f>
        <v>1.3389988373510402</v>
      </c>
      <c r="Z3734" s="28">
        <f>Y3734*SQRT(Info!$D$3^2+(X3734/W3734)^2)</f>
        <v>9.5471769570109444E-2</v>
      </c>
      <c r="AA3734" s="37">
        <f t="shared" si="958"/>
        <v>1.1445385380959998</v>
      </c>
      <c r="AB3734" s="37">
        <f t="shared" si="959"/>
        <v>8.536387067005749E-2</v>
      </c>
      <c r="AC3734" s="37">
        <f>(1-EXP(-Info!$B$6*H3734*1000))+(Info!$B$6/(Info!$B$6-Info!$B$7))*(EXP(-Info!$B$7*H3734*1000)-EXP(-Info!$B$6*H3734*1000))*(Info!$B$9-1)</f>
        <v>0.38745088296384056</v>
      </c>
      <c r="AD3734" s="37">
        <f>SQRT((Info!$B$6*EXP(-Info!$B$6*H3734*1000)+(Info!$B$6/(Info!$B$6+Info!$B$7))*(Info!$B$9-1)*(-Info!$B$7*EXP(-Info!$B$7*H3734*1000)+Info!$B$6*EXP(-Info!$B$6*H3734*1000)))^2*(0.01*H3734*1000)^2)</f>
        <v>2.9283029715214434E-3</v>
      </c>
      <c r="AE3734" s="37">
        <f t="shared" si="956"/>
        <v>3.324368681027122E-2</v>
      </c>
      <c r="AF3734" s="37">
        <f t="shared" si="960"/>
        <v>2.7275486954775214</v>
      </c>
      <c r="AG3734" s="37">
        <f t="shared" si="957"/>
        <v>0.10871983028678565</v>
      </c>
      <c r="AH3734" s="37">
        <f t="shared" si="961"/>
        <v>0.60477798125887394</v>
      </c>
      <c r="AI3734">
        <f>AF3734*EXP(Info!$B$6*H3734*1000)</f>
        <v>4.1371333558370758</v>
      </c>
      <c r="AJ3734">
        <f>2*SQRT((EXP(Info!$B$6*H3734)*AG3734)^2+(Info!$B$6*H3734*0.01*AI3734)^2)</f>
        <v>0.21753026750185372</v>
      </c>
      <c r="AK3734">
        <f t="shared" si="962"/>
        <v>1.5218928941062508</v>
      </c>
      <c r="AL3734">
        <f t="shared" si="963"/>
        <v>0.2270166776599509</v>
      </c>
      <c r="AM3734"/>
      <c r="AN3734"/>
      <c r="AO3734">
        <f t="shared" si="964"/>
        <v>14.2</v>
      </c>
      <c r="AP3734">
        <f t="shared" si="965"/>
        <v>0.8123353024652864</v>
      </c>
      <c r="AQ3734">
        <f t="shared" si="953"/>
        <v>4</v>
      </c>
      <c r="AR3734">
        <v>1</v>
      </c>
      <c r="AS3734">
        <v>1</v>
      </c>
      <c r="AT3734">
        <v>1</v>
      </c>
      <c r="AU3734">
        <v>0</v>
      </c>
      <c r="AV3734">
        <v>1</v>
      </c>
      <c r="AW3734">
        <v>0</v>
      </c>
      <c r="AX3734">
        <v>0</v>
      </c>
    </row>
    <row r="3735" spans="1:52">
      <c r="A3735" s="13" t="s">
        <v>105</v>
      </c>
      <c r="B3735" s="13" t="s">
        <v>221</v>
      </c>
      <c r="D3735" s="14">
        <v>-10.349</v>
      </c>
      <c r="E3735" s="14">
        <v>40.579000000000001</v>
      </c>
      <c r="F3735" s="14">
        <v>3381</v>
      </c>
      <c r="G3735" s="31">
        <v>1220</v>
      </c>
      <c r="H3735">
        <v>46.023338916806253</v>
      </c>
      <c r="I3735" s="14" t="s">
        <v>125</v>
      </c>
      <c r="J3735">
        <f>(F3735*100*Info!$B$11)/AI3735</f>
        <v>2.5677406722024609</v>
      </c>
      <c r="K3735">
        <f>2*((F3735*100*Info!$B$11)/AI3735^2)*(AJ3735/2)</f>
        <v>0.13551233987406569</v>
      </c>
      <c r="L3735">
        <f t="shared" si="954"/>
        <v>1.0635514030569353</v>
      </c>
      <c r="M3735">
        <f t="shared" si="955"/>
        <v>29.220888882297949</v>
      </c>
      <c r="N3735">
        <f t="shared" si="966"/>
        <v>1.6336861529828073</v>
      </c>
      <c r="O3735" s="31">
        <v>2.9104309225799998</v>
      </c>
      <c r="P3735" s="31">
        <v>4.5122960039999993E-2</v>
      </c>
      <c r="S3735" s="31">
        <v>3.9</v>
      </c>
      <c r="T3735" s="31">
        <v>7.0000000000000007E-2</v>
      </c>
      <c r="U3735" s="31">
        <v>2.7599922421200005</v>
      </c>
      <c r="V3735" s="31">
        <v>5.0931315540000008E-2</v>
      </c>
      <c r="W3735" s="37">
        <f>U3735*Info!$B$2</f>
        <v>1.3247962762176002</v>
      </c>
      <c r="X3735" s="37">
        <f>W3735*SQRT((0.5*V3735/U3735)^2+Info!$B$3^2)</f>
        <v>6.7358201211818514E-2</v>
      </c>
      <c r="Y3735" s="28">
        <f>W3735*Info!$D$2</f>
        <v>1.0730849837362562</v>
      </c>
      <c r="Z3735" s="28">
        <f>Y3735*SQRT(Info!$D$3^2+(X3735/W3735)^2)</f>
        <v>7.6521811648511642E-2</v>
      </c>
      <c r="AA3735" s="37">
        <f t="shared" si="958"/>
        <v>1.5856346463623996</v>
      </c>
      <c r="AB3735" s="37">
        <f t="shared" si="959"/>
        <v>7.1036241814898177E-2</v>
      </c>
      <c r="AC3735" s="37">
        <f>(1-EXP(-Info!$B$6*H3735*1000))+(Info!$B$6/(Info!$B$6-Info!$B$7))*(EXP(-Info!$B$7*H3735*1000)-EXP(-Info!$B$6*H3735*1000))*(Info!$B$9-1)</f>
        <v>0.39148864140259088</v>
      </c>
      <c r="AD3735" s="37">
        <f>SQRT((Info!$B$6*EXP(-Info!$B$6*H3735*1000)+(Info!$B$6/(Info!$B$6+Info!$B$7))*(Info!$B$9-1)*(-Info!$B$7*EXP(-Info!$B$7*H3735*1000)+Info!$B$6*EXP(-Info!$B$6*H3735*1000)))^2*(0.01*H3735*1000)^2)</f>
        <v>2.9500434388868091E-3</v>
      </c>
      <c r="AE3735" s="37">
        <f t="shared" si="956"/>
        <v>2.8200537575209007E-2</v>
      </c>
      <c r="AF3735" s="37">
        <f t="shared" si="960"/>
        <v>2.2061570627984501</v>
      </c>
      <c r="AG3735" s="37">
        <f t="shared" si="957"/>
        <v>8.8746030770401607E-2</v>
      </c>
      <c r="AH3735" s="37">
        <f t="shared" si="961"/>
        <v>0.56568129815344881</v>
      </c>
      <c r="AI3735">
        <f>AF3735*EXP(Info!$B$6*H3735*1000)</f>
        <v>3.3646086209591006</v>
      </c>
      <c r="AJ3735">
        <f>2*SQRT((EXP(Info!$B$6*H3735)*AG3735)^2+(Info!$B$6*H3735*0.01*AI3735)^2)</f>
        <v>0.17756699183938102</v>
      </c>
      <c r="AK3735">
        <f t="shared" si="962"/>
        <v>2.1084183892680826</v>
      </c>
      <c r="AL3735">
        <f t="shared" si="963"/>
        <v>0.18891378148254021</v>
      </c>
      <c r="AM3735"/>
      <c r="AN3735"/>
      <c r="AO3735">
        <f t="shared" si="964"/>
        <v>11.38</v>
      </c>
      <c r="AP3735">
        <f t="shared" si="965"/>
        <v>1.0545069214920852</v>
      </c>
      <c r="AQ3735">
        <f t="shared" si="953"/>
        <v>4</v>
      </c>
      <c r="AR3735">
        <v>1</v>
      </c>
      <c r="AS3735">
        <v>1</v>
      </c>
      <c r="AT3735">
        <v>1</v>
      </c>
      <c r="AU3735">
        <v>0</v>
      </c>
      <c r="AV3735">
        <v>1</v>
      </c>
      <c r="AW3735">
        <v>0</v>
      </c>
      <c r="AX3735">
        <v>0</v>
      </c>
    </row>
    <row r="3736" spans="1:52">
      <c r="A3736" s="13" t="s">
        <v>105</v>
      </c>
      <c r="B3736" s="13" t="s">
        <v>221</v>
      </c>
      <c r="D3736" s="14">
        <v>-10.349</v>
      </c>
      <c r="E3736" s="14">
        <v>40.579000000000001</v>
      </c>
      <c r="F3736" s="14">
        <v>3381</v>
      </c>
      <c r="G3736" s="31">
        <v>1290</v>
      </c>
      <c r="H3736">
        <v>49.931769960915688</v>
      </c>
      <c r="J3736">
        <f>(F3736*100*Info!$B$11)/AI3736</f>
        <v>2.5529533913521734</v>
      </c>
      <c r="K3736">
        <f>2*((F3736*100*Info!$B$11)/AI3736^2)*(AJ3736/2)</f>
        <v>0.11512266962938487</v>
      </c>
      <c r="L3736">
        <f t="shared" si="954"/>
        <v>0.96542056182584701</v>
      </c>
      <c r="M3736">
        <f t="shared" si="955"/>
        <v>26.372008562120257</v>
      </c>
      <c r="N3736">
        <f t="shared" si="966"/>
        <v>1.4427878470700779</v>
      </c>
      <c r="O3736" s="31">
        <v>3.0834022693999996</v>
      </c>
      <c r="P3736" s="31">
        <v>5.264345338000001E-2</v>
      </c>
      <c r="S3736" s="31">
        <v>3.9</v>
      </c>
      <c r="T3736" s="31">
        <v>0</v>
      </c>
      <c r="U3736" s="31">
        <v>2.50533566442</v>
      </c>
      <c r="V3736" s="31">
        <v>7.7609623680000003E-2</v>
      </c>
      <c r="W3736" s="37">
        <f>U3736*Info!$B$2</f>
        <v>1.2025611189215999</v>
      </c>
      <c r="X3736" s="37">
        <f>W3736*SQRT((0.5*V3736/U3736)^2+Info!$B$3^2)</f>
        <v>6.2946981851947414E-2</v>
      </c>
      <c r="Y3736" s="28">
        <f>W3736*Info!$D$2</f>
        <v>0.97407450632649595</v>
      </c>
      <c r="Z3736" s="28">
        <f>Y3736*SQRT(Info!$D$3^2+(X3736/W3736)^2)</f>
        <v>7.0510514590812409E-2</v>
      </c>
      <c r="AA3736" s="37">
        <f t="shared" si="958"/>
        <v>1.8808411504783997</v>
      </c>
      <c r="AB3736" s="37">
        <f t="shared" si="959"/>
        <v>6.8228702319569692E-2</v>
      </c>
      <c r="AC3736" s="37">
        <f>(1-EXP(-Info!$B$6*H3736*1000))+(Info!$B$6/(Info!$B$6-Info!$B$7))*(EXP(-Info!$B$7*H3736*1000)-EXP(-Info!$B$6*H3736*1000))*(Info!$B$9-1)</f>
        <v>0.41742684598811186</v>
      </c>
      <c r="AD3736" s="37">
        <f>SQRT((Info!$B$6*EXP(-Info!$B$6*H3736*1000)+(Info!$B$6/(Info!$B$6+Info!$B$7))*(Info!$B$9-1)*(-Info!$B$7*EXP(-Info!$B$7*H3736*1000)+Info!$B$6*EXP(-Info!$B$6*H3736*1000)))^2*(0.01*H3736*1000)^2)</f>
        <v>3.0845175234036045E-3</v>
      </c>
      <c r="AE3736" s="37">
        <f t="shared" si="956"/>
        <v>2.9065369127014944E-2</v>
      </c>
      <c r="AF3736" s="37">
        <f t="shared" si="960"/>
        <v>2.1408119044246541</v>
      </c>
      <c r="AG3736" s="37">
        <f t="shared" si="957"/>
        <v>7.626616779641418E-2</v>
      </c>
      <c r="AH3736" s="37">
        <f t="shared" si="961"/>
        <v>0.5489261293396549</v>
      </c>
      <c r="AI3736">
        <f>AF3736*EXP(Info!$B$6*H3736*1000)</f>
        <v>3.384097191646664</v>
      </c>
      <c r="AJ3736">
        <f>2*SQRT((EXP(Info!$B$6*H3736)*AG3736)^2+(Info!$B$6*H3736*0.01*AI3736)^2)</f>
        <v>0.15260219959649302</v>
      </c>
      <c r="AK3736">
        <f t="shared" si="962"/>
        <v>2.5009544777911281</v>
      </c>
      <c r="AL3736">
        <f t="shared" si="963"/>
        <v>0.18144741094866365</v>
      </c>
      <c r="AM3736"/>
      <c r="AN3736"/>
      <c r="AO3736">
        <f t="shared" si="964"/>
        <v>10.33</v>
      </c>
      <c r="AP3736">
        <f t="shared" si="965"/>
        <v>1.230734193900451</v>
      </c>
      <c r="AQ3736">
        <f t="shared" si="953"/>
        <v>4</v>
      </c>
      <c r="AR3736">
        <v>1</v>
      </c>
      <c r="AS3736">
        <v>1</v>
      </c>
      <c r="AT3736">
        <v>1</v>
      </c>
      <c r="AU3736">
        <v>0</v>
      </c>
      <c r="AV3736">
        <v>1</v>
      </c>
      <c r="AW3736">
        <v>0</v>
      </c>
      <c r="AX3736">
        <v>0</v>
      </c>
    </row>
    <row r="3737" spans="1:52">
      <c r="A3737" s="13" t="s">
        <v>105</v>
      </c>
      <c r="B3737" s="13" t="s">
        <v>221</v>
      </c>
      <c r="D3737" s="14">
        <v>-10.349</v>
      </c>
      <c r="E3737" s="14">
        <v>40.579000000000001</v>
      </c>
      <c r="F3737" s="14">
        <v>3381</v>
      </c>
      <c r="G3737" s="31">
        <v>1370</v>
      </c>
      <c r="H3737">
        <v>56.038928150765607</v>
      </c>
      <c r="J3737">
        <f>(F3737*100*Info!$B$11)/AI3737</f>
        <v>2.2184905655809675</v>
      </c>
      <c r="K3737">
        <f>2*((F3737*100*Info!$B$11)/AI3737^2)*(AJ3737/2)</f>
        <v>0.12243368216477002</v>
      </c>
      <c r="L3737">
        <f t="shared" si="954"/>
        <v>1.1682243003700956</v>
      </c>
      <c r="M3737">
        <f t="shared" si="955"/>
        <v>27.731132100732268</v>
      </c>
      <c r="N3737">
        <f t="shared" si="966"/>
        <v>1.706205465822642</v>
      </c>
      <c r="O3737" s="31">
        <v>2.7750620424599997</v>
      </c>
      <c r="P3737" s="31">
        <v>4.5122960039999986E-2</v>
      </c>
      <c r="S3737" s="31">
        <v>4.1100000000000003</v>
      </c>
      <c r="T3737" s="31">
        <v>0.11</v>
      </c>
      <c r="U3737" s="31">
        <v>3.0316259250000002</v>
      </c>
      <c r="V3737" s="31">
        <v>8.2460225160000011E-2</v>
      </c>
      <c r="W3737" s="37">
        <f>U3737*Info!$B$2</f>
        <v>1.455180444</v>
      </c>
      <c r="X3737" s="37">
        <f>W3737*SQRT((0.5*V3737/U3737)^2+Info!$B$3^2)</f>
        <v>7.5402502495249574E-2</v>
      </c>
      <c r="Y3737" s="28">
        <f>W3737*Info!$D$2</f>
        <v>1.1786961596400001</v>
      </c>
      <c r="Z3737" s="28">
        <f>Y3737*SQRT(Info!$D$3^2+(X3737/W3737)^2)</f>
        <v>8.4873981104716195E-2</v>
      </c>
      <c r="AA3737" s="37">
        <f t="shared" si="958"/>
        <v>1.3198815984599996</v>
      </c>
      <c r="AB3737" s="37">
        <f t="shared" si="959"/>
        <v>7.8705512915163561E-2</v>
      </c>
      <c r="AC3737" s="37">
        <f>(1-EXP(-Info!$B$6*H3737*1000))+(Info!$B$6/(Info!$B$6-Info!$B$7))*(EXP(-Info!$B$7*H3737*1000)-EXP(-Info!$B$6*H3737*1000))*(Info!$B$9-1)</f>
        <v>0.45604235042240976</v>
      </c>
      <c r="AD3737" s="37">
        <f>SQRT((Info!$B$6*EXP(-Info!$B$6*H3737*1000)+(Info!$B$6/(Info!$B$6+Info!$B$7))*(Info!$B$9-1)*(-Info!$B$7*EXP(-Info!$B$7*H3737*1000)+Info!$B$6*EXP(-Info!$B$6*H3737*1000)))^2*(0.01*H3737*1000)^2)</f>
        <v>3.2674698652801022E-3</v>
      </c>
      <c r="AE3737" s="37">
        <f t="shared" si="956"/>
        <v>3.6151209960519667E-2</v>
      </c>
      <c r="AF3737" s="37">
        <f t="shared" si="960"/>
        <v>2.3293819339190147</v>
      </c>
      <c r="AG3737" s="37">
        <f t="shared" si="957"/>
        <v>0.10740345734739315</v>
      </c>
      <c r="AH3737" s="37">
        <f t="shared" si="961"/>
        <v>0.56675959462749748</v>
      </c>
      <c r="AI3737">
        <f>AF3737*EXP(Info!$B$6*H3737*1000)</f>
        <v>3.8942885474102797</v>
      </c>
      <c r="AJ3737">
        <f>2*SQRT((EXP(Info!$B$6*H3737)*AG3737)^2+(Info!$B$6*H3737*0.01*AI3737)^2)</f>
        <v>0.21491733779209204</v>
      </c>
      <c r="AK3737">
        <f t="shared" si="962"/>
        <v>1.7550465614722615</v>
      </c>
      <c r="AL3737">
        <f t="shared" si="963"/>
        <v>0.20930944104658597</v>
      </c>
      <c r="AM3737"/>
      <c r="AN3737"/>
      <c r="AO3737">
        <f t="shared" si="964"/>
        <v>12.5</v>
      </c>
      <c r="AP3737">
        <f t="shared" si="965"/>
        <v>0.91537086405539947</v>
      </c>
      <c r="AQ3737">
        <f t="shared" si="953"/>
        <v>4</v>
      </c>
      <c r="AR3737">
        <v>1</v>
      </c>
      <c r="AS3737">
        <v>1</v>
      </c>
      <c r="AT3737">
        <v>1</v>
      </c>
      <c r="AU3737">
        <v>0</v>
      </c>
      <c r="AV3737">
        <v>1</v>
      </c>
      <c r="AW3737">
        <v>0</v>
      </c>
      <c r="AX3737">
        <v>0</v>
      </c>
    </row>
    <row r="3738" spans="1:52">
      <c r="A3738" s="13" t="s">
        <v>105</v>
      </c>
      <c r="B3738" s="13" t="s">
        <v>221</v>
      </c>
      <c r="D3738" s="14">
        <v>-10.349</v>
      </c>
      <c r="E3738" s="14">
        <v>40.579000000000001</v>
      </c>
      <c r="F3738" s="14">
        <v>3381</v>
      </c>
      <c r="G3738" s="31">
        <v>1440</v>
      </c>
      <c r="H3738">
        <v>61.508489289740695</v>
      </c>
      <c r="J3738">
        <f>(F3738*100*Info!$B$11)/AI3738</f>
        <v>2.0082439158309757</v>
      </c>
      <c r="K3738">
        <f>2*((F3738*100*Info!$B$11)/AI3738^2)*(AJ3738/2)</f>
        <v>0.10817449952678543</v>
      </c>
      <c r="L3738">
        <f t="shared" si="954"/>
        <v>1.2373831789520051</v>
      </c>
      <c r="M3738">
        <f t="shared" si="955"/>
        <v>26.589149475296928</v>
      </c>
      <c r="N3738">
        <f t="shared" si="966"/>
        <v>1.6323938816456891</v>
      </c>
      <c r="O3738" s="31">
        <v>2.6547341490199998</v>
      </c>
      <c r="P3738" s="31">
        <v>4.512296004E-2</v>
      </c>
      <c r="S3738" s="31">
        <v>4.24</v>
      </c>
      <c r="T3738" s="31">
        <v>0.12</v>
      </c>
      <c r="U3738" s="31">
        <v>3.21109817976</v>
      </c>
      <c r="V3738" s="31">
        <v>9.4586728859999997E-2</v>
      </c>
      <c r="W3738" s="37">
        <f>U3738*Info!$B$2</f>
        <v>1.5413271262847998</v>
      </c>
      <c r="X3738" s="37">
        <f>W3738*SQRT((0.5*V3738/U3738)^2+Info!$B$3^2)</f>
        <v>8.0340215794308542E-2</v>
      </c>
      <c r="Y3738" s="28">
        <f>W3738*Info!$D$2</f>
        <v>1.248474972290688</v>
      </c>
      <c r="Z3738" s="28">
        <f>Y3738*SQRT(Info!$D$3^2+(X3738/W3738)^2)</f>
        <v>9.0175134187760839E-2</v>
      </c>
      <c r="AA3738" s="37">
        <f t="shared" si="958"/>
        <v>1.1134070227352</v>
      </c>
      <c r="AB3738" s="37">
        <f t="shared" si="959"/>
        <v>8.3448011687330945E-2</v>
      </c>
      <c r="AC3738" s="37">
        <f>(1-EXP(-Info!$B$6*H3738*1000))+(Info!$B$6/(Info!$B$6-Info!$B$7))*(EXP(-Info!$B$7*H3738*1000)-EXP(-Info!$B$6*H3738*1000))*(Info!$B$9-1)</f>
        <v>0.48873744642078065</v>
      </c>
      <c r="AD3738" s="37">
        <f>SQRT((Info!$B$6*EXP(-Info!$B$6*H3738*1000)+(Info!$B$6/(Info!$B$6+Info!$B$7))*(Info!$B$9-1)*(-Info!$B$7*EXP(-Info!$B$7*H3738*1000)+Info!$B$6*EXP(-Info!$B$6*H3738*1000)))^2*(0.01*H3738*1000)^2)</f>
        <v>3.4053420488728251E-3</v>
      </c>
      <c r="AE3738" s="37">
        <f t="shared" si="956"/>
        <v>4.0960030321968204E-2</v>
      </c>
      <c r="AF3738" s="37">
        <f t="shared" si="960"/>
        <v>2.4473613225907469</v>
      </c>
      <c r="AG3738" s="37">
        <f t="shared" si="957"/>
        <v>0.11579844087792042</v>
      </c>
      <c r="AH3738" s="37">
        <f t="shared" si="961"/>
        <v>0.57720785910159123</v>
      </c>
      <c r="AI3738">
        <f>AF3738*EXP(Info!$B$6*H3738*1000)</f>
        <v>4.3019885851390063</v>
      </c>
      <c r="AJ3738">
        <f>2*SQRT((EXP(Info!$B$6*H3738)*AG3738)^2+(Info!$B$6*H3738*0.01*AI3738)^2)</f>
        <v>0.23172755983418269</v>
      </c>
      <c r="AK3738">
        <f t="shared" si="962"/>
        <v>1.4804973181309955</v>
      </c>
      <c r="AL3738">
        <f t="shared" si="963"/>
        <v>0.22192164228128791</v>
      </c>
      <c r="AM3738"/>
      <c r="AN3738"/>
      <c r="AO3738">
        <f t="shared" si="964"/>
        <v>13.24</v>
      </c>
      <c r="AP3738">
        <f t="shared" si="965"/>
        <v>0.82673714735761106</v>
      </c>
      <c r="AQ3738">
        <f t="shared" si="953"/>
        <v>4</v>
      </c>
      <c r="AR3738">
        <v>1</v>
      </c>
      <c r="AS3738">
        <v>1</v>
      </c>
      <c r="AT3738">
        <v>1</v>
      </c>
      <c r="AU3738">
        <v>0</v>
      </c>
      <c r="AV3738">
        <v>1</v>
      </c>
      <c r="AW3738">
        <v>0</v>
      </c>
      <c r="AX3738">
        <v>0</v>
      </c>
      <c r="AZ3738"/>
    </row>
    <row r="3739" spans="1:52">
      <c r="A3739" s="13" t="s">
        <v>105</v>
      </c>
      <c r="B3739" s="13" t="s">
        <v>221</v>
      </c>
      <c r="D3739" s="14">
        <v>-10.349</v>
      </c>
      <c r="E3739" s="14">
        <v>40.579000000000001</v>
      </c>
      <c r="F3739" s="14">
        <v>3381</v>
      </c>
      <c r="G3739" s="31">
        <v>1490</v>
      </c>
      <c r="H3739">
        <v>67.145467869222102</v>
      </c>
      <c r="J3739">
        <f>(F3739*100*Info!$B$11)/AI3739</f>
        <v>2.0306451548287452</v>
      </c>
      <c r="K3739">
        <f>2*((F3739*100*Info!$B$11)/AI3739^2)*(AJ3739/2)</f>
        <v>0.10186005048225054</v>
      </c>
      <c r="L3739">
        <f t="shared" si="954"/>
        <v>1.2046728985416426</v>
      </c>
      <c r="M3739">
        <f t="shared" si="955"/>
        <v>26.175016074974828</v>
      </c>
      <c r="N3739">
        <f t="shared" si="966"/>
        <v>1.4474193903179673</v>
      </c>
      <c r="O3739" s="31">
        <v>2.5494472422599999</v>
      </c>
      <c r="P3739" s="31">
        <v>4.512296004E-2</v>
      </c>
      <c r="S3739" s="31">
        <v>4.0599999999999996</v>
      </c>
      <c r="T3739" s="31">
        <v>0.09</v>
      </c>
      <c r="U3739" s="31">
        <v>3.1262126538600001</v>
      </c>
      <c r="V3739" s="31">
        <v>7.2759022199999995E-2</v>
      </c>
      <c r="W3739" s="37">
        <f>U3739*Info!$B$2</f>
        <v>1.5005820738528</v>
      </c>
      <c r="X3739" s="37">
        <f>W3739*SQRT((0.5*V3739/U3739)^2+Info!$B$3^2)</f>
        <v>7.7034366479275543E-2</v>
      </c>
      <c r="Y3739" s="28">
        <f>W3739*Info!$D$2</f>
        <v>1.215471479820768</v>
      </c>
      <c r="Z3739" s="28">
        <f>Y3739*SQRT(Info!$D$3^2+(X3739/W3739)^2)</f>
        <v>8.7102912344998257E-2</v>
      </c>
      <c r="AA3739" s="37">
        <f t="shared" si="958"/>
        <v>1.0488651684071999</v>
      </c>
      <c r="AB3739" s="37">
        <f t="shared" si="959"/>
        <v>8.0270256007790267E-2</v>
      </c>
      <c r="AC3739" s="37">
        <f>(1-EXP(-Info!$B$6*H3739*1000))+(Info!$B$6/(Info!$B$6-Info!$B$7))*(EXP(-Info!$B$7*H3739*1000)-EXP(-Info!$B$6*H3739*1000))*(Info!$B$9-1)</f>
        <v>0.52066302121566721</v>
      </c>
      <c r="AD3739" s="37">
        <f>SQRT((Info!$B$6*EXP(-Info!$B$6*H3739*1000)+(Info!$B$6/(Info!$B$6+Info!$B$7))*(Info!$B$9-1)*(-Info!$B$7*EXP(-Info!$B$7*H3739*1000)+Info!$B$6*EXP(-Info!$B$6*H3739*1000)))^2*(0.01*H3739*1000)^2)</f>
        <v>3.5239527337970564E-3</v>
      </c>
      <c r="AE3739" s="37">
        <f t="shared" si="956"/>
        <v>4.1956875577732797E-2</v>
      </c>
      <c r="AF3739" s="37">
        <f t="shared" si="960"/>
        <v>2.2984232127484594</v>
      </c>
      <c r="AG3739" s="37">
        <f t="shared" si="957"/>
        <v>0.10664097124100942</v>
      </c>
      <c r="AH3739" s="37">
        <f t="shared" si="961"/>
        <v>0.56611409180996541</v>
      </c>
      <c r="AI3739">
        <f>AF3739*EXP(Info!$B$6*H3739*1000)</f>
        <v>4.2545308231404544</v>
      </c>
      <c r="AJ3739">
        <f>2*SQRT((EXP(Info!$B$6*H3739)*AG3739)^2+(Info!$B$6*H3739*0.01*AI3739)^2)</f>
        <v>0.21341332009330097</v>
      </c>
      <c r="AK3739">
        <f t="shared" si="962"/>
        <v>1.3946760144310537</v>
      </c>
      <c r="AL3739">
        <f t="shared" si="963"/>
        <v>0.21347071882711743</v>
      </c>
      <c r="AM3739"/>
      <c r="AN3739"/>
      <c r="AO3739">
        <f t="shared" si="964"/>
        <v>12.89</v>
      </c>
      <c r="AP3739">
        <f t="shared" si="965"/>
        <v>0.81550666078718093</v>
      </c>
      <c r="AQ3739">
        <f t="shared" si="953"/>
        <v>4</v>
      </c>
      <c r="AR3739">
        <v>1</v>
      </c>
      <c r="AS3739">
        <v>1</v>
      </c>
      <c r="AT3739">
        <v>1</v>
      </c>
      <c r="AU3739">
        <v>0</v>
      </c>
      <c r="AV3739">
        <v>1</v>
      </c>
      <c r="AW3739">
        <v>0</v>
      </c>
      <c r="AX3739">
        <v>0</v>
      </c>
    </row>
    <row r="3740" spans="1:52">
      <c r="A3740" s="13" t="s">
        <v>105</v>
      </c>
      <c r="B3740" s="13" t="s">
        <v>221</v>
      </c>
      <c r="D3740" s="14">
        <v>-10.349</v>
      </c>
      <c r="E3740" s="14">
        <v>40.579000000000001</v>
      </c>
      <c r="F3740" s="14">
        <v>3381</v>
      </c>
      <c r="G3740" s="31">
        <v>1520</v>
      </c>
      <c r="H3740">
        <v>70.527655016910927</v>
      </c>
      <c r="J3740">
        <f>(F3740*100*Info!$B$11)/AI3740</f>
        <v>2.1567400947339879</v>
      </c>
      <c r="K3740">
        <f>2*((F3740*100*Info!$B$11)/AI3740^2)*(AJ3740/2)</f>
        <v>0.12645177517177433</v>
      </c>
      <c r="L3740">
        <f t="shared" si="954"/>
        <v>1.0794392535419681</v>
      </c>
      <c r="M3740">
        <f t="shared" si="955"/>
        <v>24.91034812199748</v>
      </c>
      <c r="N3740">
        <f t="shared" si="966"/>
        <v>1.7902024629625111</v>
      </c>
      <c r="O3740" s="31">
        <v>2.4817628021999996</v>
      </c>
      <c r="P3740" s="31">
        <v>4.5122960039999993E-2</v>
      </c>
      <c r="S3740" s="31">
        <v>3.8</v>
      </c>
      <c r="T3740" s="31">
        <v>0.15</v>
      </c>
      <c r="U3740" s="31">
        <v>2.8012223547000001</v>
      </c>
      <c r="V3740" s="31">
        <v>0.11641443551999998</v>
      </c>
      <c r="W3740" s="37">
        <f>U3740*Info!$B$2</f>
        <v>1.344586730256</v>
      </c>
      <c r="X3740" s="37">
        <f>W3740*SQRT((0.5*V3740/U3740)^2+Info!$B$3^2)</f>
        <v>7.2803827961748419E-2</v>
      </c>
      <c r="Y3740" s="28">
        <f>W3740*Info!$D$2</f>
        <v>1.0891152515073601</v>
      </c>
      <c r="Z3740" s="28">
        <f>Y3740*SQRT(Info!$D$3^2+(X3740/W3740)^2)</f>
        <v>8.0268429593590859E-2</v>
      </c>
      <c r="AA3740" s="37">
        <f t="shared" si="958"/>
        <v>1.1371760719439996</v>
      </c>
      <c r="AB3740" s="37">
        <f t="shared" si="959"/>
        <v>7.621953651510037E-2</v>
      </c>
      <c r="AC3740" s="37">
        <f>(1-EXP(-Info!$B$6*H3740*1000))+(Info!$B$6/(Info!$B$6-Info!$B$7))*(EXP(-Info!$B$7*H3740*1000)-EXP(-Info!$B$6*H3740*1000))*(Info!$B$9-1)</f>
        <v>0.53899389409631537</v>
      </c>
      <c r="AD3740" s="37">
        <f>SQRT((Info!$B$6*EXP(-Info!$B$6*H3740*1000)+(Info!$B$6/(Info!$B$6+Info!$B$7))*(Info!$B$9-1)*(-Info!$B$7*EXP(-Info!$B$7*H3740*1000)+Info!$B$6*EXP(-Info!$B$6*H3740*1000)))^2*(0.01*H3740*1000)^2)</f>
        <v>3.5845240734565767E-3</v>
      </c>
      <c r="AE3740" s="37">
        <f t="shared" si="956"/>
        <v>4.1283596096387633E-2</v>
      </c>
      <c r="AF3740" s="37">
        <f t="shared" si="960"/>
        <v>2.0979537892023914</v>
      </c>
      <c r="AG3740" s="37">
        <f t="shared" si="957"/>
        <v>0.11735568199312262</v>
      </c>
      <c r="AH3740" s="37">
        <f t="shared" si="961"/>
        <v>0.55209310242168197</v>
      </c>
      <c r="AI3740">
        <f>AF3740*EXP(Info!$B$6*H3740*1000)</f>
        <v>4.0057874489254601</v>
      </c>
      <c r="AJ3740">
        <f>2*SQRT((EXP(Info!$B$6*H3740)*AG3740)^2+(Info!$B$6*H3740*0.01*AI3740)^2)</f>
        <v>0.23486322488010047</v>
      </c>
      <c r="AK3740">
        <f t="shared" si="962"/>
        <v>1.5121030228639363</v>
      </c>
      <c r="AL3740">
        <f t="shared" si="963"/>
        <v>0.20269823540825793</v>
      </c>
      <c r="AM3740"/>
      <c r="AN3740"/>
      <c r="AO3740">
        <f t="shared" si="964"/>
        <v>11.55</v>
      </c>
      <c r="AP3740">
        <f t="shared" si="965"/>
        <v>0.88595708871022005</v>
      </c>
      <c r="AQ3740">
        <f t="shared" si="953"/>
        <v>4</v>
      </c>
      <c r="AR3740">
        <v>1</v>
      </c>
      <c r="AS3740">
        <v>1</v>
      </c>
      <c r="AT3740">
        <v>1</v>
      </c>
      <c r="AU3740">
        <v>0</v>
      </c>
      <c r="AV3740">
        <v>1</v>
      </c>
      <c r="AW3740">
        <v>0</v>
      </c>
      <c r="AX3740">
        <v>0</v>
      </c>
    </row>
    <row r="3741" spans="1:52">
      <c r="A3741" s="13" t="s">
        <v>105</v>
      </c>
      <c r="B3741" s="13" t="s">
        <v>221</v>
      </c>
      <c r="D3741" s="14">
        <v>-10.349</v>
      </c>
      <c r="E3741" s="14">
        <v>40.579000000000001</v>
      </c>
      <c r="F3741" s="14">
        <v>3381</v>
      </c>
      <c r="G3741" s="31">
        <v>1530</v>
      </c>
      <c r="H3741">
        <v>71.655050732807211</v>
      </c>
      <c r="J3741">
        <f>(F3741*100*Info!$B$11)/AI3741</f>
        <v>2.4668514521179246</v>
      </c>
      <c r="K3741">
        <f>2*((F3741*100*Info!$B$11)/AI3741^2)*(AJ3741/2)</f>
        <v>0.12877935131529303</v>
      </c>
      <c r="L3741">
        <f t="shared" si="954"/>
        <v>0.92616822533341159</v>
      </c>
      <c r="M3741">
        <f t="shared" si="955"/>
        <v>24.44649791779052</v>
      </c>
      <c r="N3741">
        <f t="shared" si="966"/>
        <v>1.428308482626089</v>
      </c>
      <c r="O3741" s="31">
        <v>3.4293449630399997</v>
      </c>
      <c r="P3741" s="31">
        <v>5.2643453380000003E-2</v>
      </c>
      <c r="S3741" s="31">
        <v>3.99</v>
      </c>
      <c r="T3741" s="31">
        <v>0.1</v>
      </c>
      <c r="U3741" s="31">
        <v>2.4034730333400001</v>
      </c>
      <c r="V3741" s="31">
        <v>6.3057819239999993E-2</v>
      </c>
      <c r="W3741" s="37">
        <f>U3741*Info!$B$2</f>
        <v>1.1536670560032001</v>
      </c>
      <c r="X3741" s="37">
        <f>W3741*SQRT((0.5*V3741/U3741)^2+Info!$B$3^2)</f>
        <v>5.9635588466489267E-2</v>
      </c>
      <c r="Y3741" s="28">
        <f>W3741*Info!$D$2</f>
        <v>0.93447031536259217</v>
      </c>
      <c r="Z3741" s="28">
        <f>Y3741*SQRT(Info!$D$3^2+(X3741/W3741)^2)</f>
        <v>6.7204487976475227E-2</v>
      </c>
      <c r="AA3741" s="37">
        <f t="shared" si="958"/>
        <v>2.2756779070367994</v>
      </c>
      <c r="AB3741" s="37">
        <f t="shared" si="959"/>
        <v>6.5186169604353389E-2</v>
      </c>
      <c r="AC3741" s="37">
        <f>(1-EXP(-Info!$B$6*H3741*1000))+(Info!$B$6/(Info!$B$6-Info!$B$7))*(EXP(-Info!$B$7*H3741*1000)-EXP(-Info!$B$6*H3741*1000))*(Info!$B$9-1)</f>
        <v>0.54497105917004007</v>
      </c>
      <c r="AD3741" s="37">
        <f>SQRT((Info!$B$6*EXP(-Info!$B$6*H3741*1000)+(Info!$B$6/(Info!$B$6+Info!$B$7))*(Info!$B$9-1)*(-Info!$B$7*EXP(-Info!$B$7*H3741*1000)+Info!$B$6*EXP(-Info!$B$6*H3741*1000)))^2*(0.01*H3741*1000)^2)</f>
        <v>3.6030424943969586E-3</v>
      </c>
      <c r="AE3741" s="37">
        <f t="shared" si="956"/>
        <v>3.6458538995284576E-2</v>
      </c>
      <c r="AF3741" s="37">
        <f t="shared" si="960"/>
        <v>1.8153510853097035</v>
      </c>
      <c r="AG3741" s="37">
        <f t="shared" si="957"/>
        <v>9.1354629164869861E-2</v>
      </c>
      <c r="AH3741" s="37">
        <f t="shared" si="961"/>
        <v>0.45497520935080282</v>
      </c>
      <c r="AI3741">
        <f>AF3741*EXP(Info!$B$6*H3741*1000)</f>
        <v>3.5022142880400402</v>
      </c>
      <c r="AJ3741">
        <f>2*SQRT((EXP(Info!$B$6*H3741)*AG3741)^2+(Info!$B$6*H3741*0.01*AI3741)^2)</f>
        <v>0.18282936485442947</v>
      </c>
      <c r="AK3741">
        <f t="shared" si="962"/>
        <v>3.0259689129868321</v>
      </c>
      <c r="AL3741">
        <f t="shared" si="963"/>
        <v>0.1733560994458174</v>
      </c>
      <c r="AM3741"/>
      <c r="AN3741"/>
      <c r="AO3741">
        <f t="shared" si="964"/>
        <v>9.91</v>
      </c>
      <c r="AP3741">
        <f t="shared" si="965"/>
        <v>1.4268289743506675</v>
      </c>
      <c r="AQ3741">
        <f t="shared" si="953"/>
        <v>4</v>
      </c>
      <c r="AR3741">
        <v>1</v>
      </c>
      <c r="AS3741">
        <v>1</v>
      </c>
      <c r="AT3741">
        <v>1</v>
      </c>
      <c r="AU3741">
        <v>0</v>
      </c>
      <c r="AV3741">
        <v>1</v>
      </c>
      <c r="AW3741">
        <v>0</v>
      </c>
      <c r="AX3741">
        <v>0</v>
      </c>
    </row>
    <row r="3742" spans="1:52">
      <c r="A3742" s="13" t="s">
        <v>105</v>
      </c>
      <c r="B3742" s="13" t="s">
        <v>221</v>
      </c>
      <c r="D3742" s="14">
        <v>-10.349</v>
      </c>
      <c r="E3742" s="14">
        <v>40.579000000000001</v>
      </c>
      <c r="F3742" s="14">
        <v>3381</v>
      </c>
      <c r="G3742" s="31">
        <v>1570</v>
      </c>
      <c r="H3742">
        <v>76.039925452609154</v>
      </c>
      <c r="J3742">
        <f>(F3742*100*Info!$B$11)/AI3742</f>
        <v>1.886082323491058</v>
      </c>
      <c r="K3742">
        <f>2*((F3742*100*Info!$B$11)/AI3742^2)*(AJ3742/2)</f>
        <v>8.3452503327482191E-2</v>
      </c>
      <c r="L3742">
        <f t="shared" si="954"/>
        <v>1.1457943938029895</v>
      </c>
      <c r="M3742">
        <f t="shared" si="955"/>
        <v>23.123369311824586</v>
      </c>
      <c r="N3742">
        <f t="shared" si="966"/>
        <v>1.1265531202267709</v>
      </c>
      <c r="O3742" s="31">
        <v>2.3313529354</v>
      </c>
      <c r="P3742" s="31">
        <v>3.7602466699999997E-2</v>
      </c>
      <c r="S3742" s="31">
        <v>3.95</v>
      </c>
      <c r="T3742" s="31">
        <v>0.08</v>
      </c>
      <c r="U3742" s="31">
        <v>2.97341870724</v>
      </c>
      <c r="V3742" s="31">
        <v>6.0632518500000003E-2</v>
      </c>
      <c r="W3742" s="37">
        <f>U3742*Info!$B$2</f>
        <v>1.4272409794751999</v>
      </c>
      <c r="X3742" s="37">
        <f>W3742*SQRT((0.5*V3742/U3742)^2+Info!$B$3^2)</f>
        <v>7.2830605147790203E-2</v>
      </c>
      <c r="Y3742" s="28">
        <f>W3742*Info!$D$2</f>
        <v>1.156065193374912</v>
      </c>
      <c r="Z3742" s="28">
        <f>Y3742*SQRT(Info!$D$3^2+(X3742/W3742)^2)</f>
        <v>8.2591562040803382E-2</v>
      </c>
      <c r="AA3742" s="37">
        <f t="shared" si="958"/>
        <v>0.90411195592480009</v>
      </c>
      <c r="AB3742" s="37">
        <f t="shared" si="959"/>
        <v>7.5218238623850242E-2</v>
      </c>
      <c r="AC3742" s="37">
        <f>(1-EXP(-Info!$B$6*H3742*1000))+(Info!$B$6/(Info!$B$6-Info!$B$7))*(EXP(-Info!$B$7*H3742*1000)-EXP(-Info!$B$6*H3742*1000))*(Info!$B$9-1)</f>
        <v>0.56760291827512432</v>
      </c>
      <c r="AD3742" s="37">
        <f>SQRT((Info!$B$6*EXP(-Info!$B$6*H3742*1000)+(Info!$B$6/(Info!$B$6+Info!$B$7))*(Info!$B$9-1)*(-Info!$B$7*EXP(-Info!$B$7*H3742*1000)+Info!$B$6*EXP(-Info!$B$6*H3742*1000)))^2*(0.01*H3742*1000)^2)</f>
        <v>3.6674914296903689E-3</v>
      </c>
      <c r="AE3742" s="37">
        <f t="shared" si="956"/>
        <v>4.2822659323821663E-2</v>
      </c>
      <c r="AF3742" s="37">
        <f t="shared" si="960"/>
        <v>2.2807582219947413</v>
      </c>
      <c r="AG3742" s="37">
        <f t="shared" si="957"/>
        <v>0.1012676960926038</v>
      </c>
      <c r="AH3742" s="37">
        <f t="shared" si="961"/>
        <v>0.57740714480879529</v>
      </c>
      <c r="AI3742">
        <f>AF3742*EXP(Info!$B$6*H3742*1000)</f>
        <v>4.5806284775992578</v>
      </c>
      <c r="AJ3742">
        <f>2*SQRT((EXP(Info!$B$6*H3742)*AG3742)^2+(Info!$B$6*H3742*0.01*AI3742)^2)</f>
        <v>0.20267668516253082</v>
      </c>
      <c r="AK3742">
        <f t="shared" si="962"/>
        <v>1.2021976677932067</v>
      </c>
      <c r="AL3742">
        <f t="shared" si="963"/>
        <v>0.20003538379626734</v>
      </c>
      <c r="AM3742"/>
      <c r="AN3742"/>
      <c r="AO3742">
        <f t="shared" si="964"/>
        <v>12.26</v>
      </c>
      <c r="AP3742">
        <f t="shared" si="965"/>
        <v>0.78406479710488497</v>
      </c>
      <c r="AQ3742">
        <f t="shared" si="953"/>
        <v>4</v>
      </c>
      <c r="AR3742">
        <v>1</v>
      </c>
      <c r="AS3742">
        <v>1</v>
      </c>
      <c r="AT3742">
        <v>1</v>
      </c>
      <c r="AU3742">
        <v>0</v>
      </c>
      <c r="AV3742">
        <v>1</v>
      </c>
      <c r="AW3742">
        <v>0</v>
      </c>
      <c r="AX3742">
        <v>0</v>
      </c>
      <c r="AZ3742"/>
    </row>
    <row r="3743" spans="1:52">
      <c r="A3743" s="13" t="s">
        <v>105</v>
      </c>
      <c r="B3743" s="13" t="s">
        <v>221</v>
      </c>
      <c r="D3743" s="14">
        <v>-10.349</v>
      </c>
      <c r="E3743" s="14">
        <v>40.579000000000001</v>
      </c>
      <c r="F3743" s="14">
        <v>3381</v>
      </c>
      <c r="G3743" s="31">
        <v>1580</v>
      </c>
      <c r="H3743">
        <v>77.10488817891374</v>
      </c>
      <c r="J3743">
        <f>(F3743*100*Info!$B$11)/AI3743</f>
        <v>2.0885675388846781</v>
      </c>
      <c r="K3743">
        <f>2*((F3743*100*Info!$B$11)/AI3743^2)*(AJ3743/2)</f>
        <v>9.1220894679932302E-2</v>
      </c>
      <c r="L3743">
        <f t="shared" si="954"/>
        <v>0.90747663652749033</v>
      </c>
      <c r="M3743">
        <f t="shared" si="955"/>
        <v>20.279990825218956</v>
      </c>
      <c r="N3743">
        <f t="shared" si="966"/>
        <v>1.061391298787687</v>
      </c>
      <c r="O3743" s="31">
        <v>2.6396931623399995</v>
      </c>
      <c r="P3743" s="31">
        <v>3.7602466699999997E-2</v>
      </c>
      <c r="S3743" s="31">
        <v>3.82</v>
      </c>
      <c r="T3743" s="31">
        <v>0.1</v>
      </c>
      <c r="U3743" s="31">
        <v>2.3549670185400005</v>
      </c>
      <c r="V3743" s="31">
        <v>6.7908420720000015E-2</v>
      </c>
      <c r="W3743" s="37">
        <f>U3743*Info!$B$2</f>
        <v>1.1303841688992002</v>
      </c>
      <c r="X3743" s="37">
        <f>W3743*SQRT((0.5*V3743/U3743)^2+Info!$B$3^2)</f>
        <v>5.8822159182358037E-2</v>
      </c>
      <c r="Y3743" s="28">
        <f>W3743*Info!$D$2</f>
        <v>0.91561117680835225</v>
      </c>
      <c r="Z3743" s="28">
        <f>Y3743*SQRT(Info!$D$3^2+(X3743/W3743)^2)</f>
        <v>6.6075684013983602E-2</v>
      </c>
      <c r="AA3743" s="37">
        <f t="shared" si="958"/>
        <v>1.5093089934407993</v>
      </c>
      <c r="AB3743" s="37">
        <f t="shared" si="959"/>
        <v>6.1753807869278962E-2</v>
      </c>
      <c r="AC3743" s="37">
        <f>(1-EXP(-Info!$B$6*H3743*1000))+(Info!$B$6/(Info!$B$6-Info!$B$7))*(EXP(-Info!$B$7*H3743*1000)-EXP(-Info!$B$6*H3743*1000))*(Info!$B$9-1)</f>
        <v>0.57295473181228618</v>
      </c>
      <c r="AD3743" s="37">
        <f>SQRT((Info!$B$6*EXP(-Info!$B$6*H3743*1000)+(Info!$B$6/(Info!$B$6+Info!$B$7))*(Info!$B$9-1)*(-Info!$B$7*EXP(-Info!$B$7*H3743*1000)+Info!$B$6*EXP(-Info!$B$6*H3743*1000)))^2*(0.01*H3743*1000)^2)</f>
        <v>3.6813890895972838E-3</v>
      </c>
      <c r="AE3743" s="37">
        <f t="shared" si="956"/>
        <v>3.5815759716730178E-2</v>
      </c>
      <c r="AF3743" s="37">
        <f t="shared" si="960"/>
        <v>2.039623093632903</v>
      </c>
      <c r="AG3743" s="37">
        <f t="shared" si="957"/>
        <v>9.0270508262678795E-2</v>
      </c>
      <c r="AH3743" s="37">
        <f t="shared" si="961"/>
        <v>0.53393274702432014</v>
      </c>
      <c r="AI3743">
        <f>AF3743*EXP(Info!$B$6*H3743*1000)</f>
        <v>4.1365396336157216</v>
      </c>
      <c r="AJ3743">
        <f>2*SQRT((EXP(Info!$B$6*H3743)*AG3743)^2+(Info!$B$6*H3743*0.01*AI3743)^2)</f>
        <v>0.18066873071240461</v>
      </c>
      <c r="AK3743">
        <f t="shared" si="962"/>
        <v>2.0069281685782308</v>
      </c>
      <c r="AL3743">
        <f t="shared" si="963"/>
        <v>0.16422807664756048</v>
      </c>
      <c r="AM3743"/>
      <c r="AN3743"/>
      <c r="AO3743">
        <f t="shared" si="964"/>
        <v>9.7100000000000009</v>
      </c>
      <c r="AP3743">
        <f t="shared" si="965"/>
        <v>1.1209045143980485</v>
      </c>
      <c r="AQ3743">
        <f t="shared" si="953"/>
        <v>4</v>
      </c>
      <c r="AR3743">
        <v>1</v>
      </c>
      <c r="AS3743">
        <v>1</v>
      </c>
      <c r="AT3743">
        <v>1</v>
      </c>
      <c r="AU3743">
        <v>0</v>
      </c>
      <c r="AV3743">
        <v>1</v>
      </c>
      <c r="AW3743">
        <v>0</v>
      </c>
      <c r="AX3743">
        <v>0</v>
      </c>
    </row>
    <row r="3744" spans="1:52">
      <c r="A3744" s="13" t="s">
        <v>105</v>
      </c>
      <c r="B3744" s="13" t="s">
        <v>221</v>
      </c>
      <c r="D3744" s="14">
        <v>-10.349</v>
      </c>
      <c r="E3744" s="14">
        <v>40.579000000000001</v>
      </c>
      <c r="F3744" s="14">
        <v>3381</v>
      </c>
      <c r="G3744" s="31">
        <v>1600</v>
      </c>
      <c r="H3744">
        <v>79.234813631522897</v>
      </c>
      <c r="J3744">
        <f>(F3744*100*Info!$B$11)/AI3744</f>
        <v>2.127049895417517</v>
      </c>
      <c r="K3744">
        <f>2*((F3744*100*Info!$B$11)/AI3744^2)*(AJ3744/2)</f>
        <v>9.302714148394782E-2</v>
      </c>
      <c r="L3744">
        <f t="shared" si="954"/>
        <v>0.9962616833556176</v>
      </c>
      <c r="M3744">
        <f t="shared" si="955"/>
        <v>22.674351910473487</v>
      </c>
      <c r="N3744">
        <f t="shared" si="966"/>
        <v>1.0876265483300143</v>
      </c>
      <c r="O3744" s="31">
        <v>2.4592013221799998</v>
      </c>
      <c r="P3744" s="31">
        <v>3.7602466699999997E-2</v>
      </c>
      <c r="S3744" s="31">
        <v>3.68</v>
      </c>
      <c r="T3744" s="31">
        <v>7.0000000000000007E-2</v>
      </c>
      <c r="U3744" s="31">
        <v>2.58537058884</v>
      </c>
      <c r="V3744" s="31">
        <v>5.0931315540000001E-2</v>
      </c>
      <c r="W3744" s="37">
        <f>U3744*Info!$B$2</f>
        <v>1.2409778826432001</v>
      </c>
      <c r="X3744" s="37">
        <f>W3744*SQRT((0.5*V3744/U3744)^2+Info!$B$3^2)</f>
        <v>6.3241438944854664E-2</v>
      </c>
      <c r="Y3744" s="28">
        <f>W3744*Info!$D$2</f>
        <v>1.0051920849409921</v>
      </c>
      <c r="Z3744" s="28">
        <f>Y3744*SQRT(Info!$D$3^2+(X3744/W3744)^2)</f>
        <v>7.176410233890744E-2</v>
      </c>
      <c r="AA3744" s="37">
        <f t="shared" si="958"/>
        <v>1.2182234395367997</v>
      </c>
      <c r="AB3744" s="37">
        <f t="shared" si="959"/>
        <v>6.5977010960613633E-2</v>
      </c>
      <c r="AC3744" s="37">
        <f>(1-EXP(-Info!$B$6*H3744*1000))+(Info!$B$6/(Info!$B$6-Info!$B$7))*(EXP(-Info!$B$7*H3744*1000)-EXP(-Info!$B$6*H3744*1000))*(Info!$B$9-1)</f>
        <v>0.58349252128260143</v>
      </c>
      <c r="AD3744" s="37">
        <f>SQRT((Info!$B$6*EXP(-Info!$B$6*H3744*1000)+(Info!$B$6/(Info!$B$6+Info!$B$7))*(Info!$B$9-1)*(-Info!$B$7*EXP(-Info!$B$7*H3744*1000)+Info!$B$6*EXP(-Info!$B$6*H3744*1000)))^2*(0.01*H3744*1000)^2)</f>
        <v>3.7072106244969046E-3</v>
      </c>
      <c r="AE3744" s="37">
        <f t="shared" si="956"/>
        <v>3.8761092470419506E-2</v>
      </c>
      <c r="AF3744" s="37">
        <f t="shared" si="960"/>
        <v>1.9639836488381182</v>
      </c>
      <c r="AG3744" s="37">
        <f t="shared" si="957"/>
        <v>8.8755330397726498E-2</v>
      </c>
      <c r="AH3744" s="37">
        <f t="shared" si="961"/>
        <v>0.53369120892340161</v>
      </c>
      <c r="AI3744">
        <f>AF3744*EXP(Info!$B$6*H3744*1000)</f>
        <v>4.0617018061928851</v>
      </c>
      <c r="AJ3744">
        <f>2*SQRT((EXP(Info!$B$6*H3744)*AG3744)^2+(Info!$B$6*H3744*0.01*AI3744)^2)</f>
        <v>0.17763970154359934</v>
      </c>
      <c r="AK3744">
        <f t="shared" si="962"/>
        <v>1.6198717075520825</v>
      </c>
      <c r="AL3744">
        <f t="shared" si="963"/>
        <v>0.17545926294865588</v>
      </c>
      <c r="AM3744"/>
      <c r="AN3744"/>
      <c r="AO3744">
        <f t="shared" si="964"/>
        <v>10.66</v>
      </c>
      <c r="AP3744">
        <f t="shared" si="965"/>
        <v>0.9511987692578302</v>
      </c>
      <c r="AQ3744">
        <f t="shared" si="953"/>
        <v>4</v>
      </c>
      <c r="AR3744">
        <v>1</v>
      </c>
      <c r="AS3744">
        <v>1</v>
      </c>
      <c r="AT3744">
        <v>1</v>
      </c>
      <c r="AU3744">
        <v>0</v>
      </c>
      <c r="AV3744">
        <v>1</v>
      </c>
      <c r="AW3744">
        <v>0</v>
      </c>
      <c r="AX3744">
        <v>0</v>
      </c>
    </row>
    <row r="3745" spans="1:52">
      <c r="A3745" s="13" t="s">
        <v>105</v>
      </c>
      <c r="B3745" s="13" t="s">
        <v>221</v>
      </c>
      <c r="D3745" s="14">
        <v>-10.349</v>
      </c>
      <c r="E3745" s="14">
        <v>40.579000000000001</v>
      </c>
      <c r="F3745" s="14">
        <v>3381</v>
      </c>
      <c r="G3745" s="31">
        <v>1620</v>
      </c>
      <c r="H3745">
        <v>81.364739084132054</v>
      </c>
      <c r="J3745">
        <f>(F3745*100*Info!$B$11)/AI3745</f>
        <v>2.8003287434204251</v>
      </c>
      <c r="K3745">
        <f>2*((F3745*100*Info!$B$11)/AI3745^2)*(AJ3745/2)</f>
        <v>0.1031398421877311</v>
      </c>
      <c r="L3745">
        <f t="shared" si="954"/>
        <v>0.6476635521251809</v>
      </c>
      <c r="M3745">
        <f t="shared" si="955"/>
        <v>19.40627821357651</v>
      </c>
      <c r="N3745">
        <f t="shared" si="966"/>
        <v>0.80212698225828882</v>
      </c>
      <c r="O3745" s="31">
        <v>1.72219297486</v>
      </c>
      <c r="P3745" s="31">
        <v>2.256148002E-2</v>
      </c>
      <c r="S3745" s="31">
        <v>2.66</v>
      </c>
      <c r="T3745" s="31">
        <v>0.04</v>
      </c>
      <c r="U3745" s="31">
        <v>1.68073341282</v>
      </c>
      <c r="V3745" s="31">
        <v>3.1528909620000004E-2</v>
      </c>
      <c r="W3745" s="37">
        <f>U3745*Info!$B$2</f>
        <v>0.80675203815359997</v>
      </c>
      <c r="X3745" s="37">
        <f>W3745*SQRT((0.5*V3745/U3745)^2+Info!$B$3^2)</f>
        <v>4.1041207134192022E-2</v>
      </c>
      <c r="Y3745" s="28">
        <f>W3745*Info!$D$2</f>
        <v>0.65346915090441604</v>
      </c>
      <c r="Z3745" s="28">
        <f>Y3745*SQRT(Info!$D$3^2+(X3745/W3745)^2)</f>
        <v>4.6611983374411511E-2</v>
      </c>
      <c r="AA3745" s="37">
        <f t="shared" si="958"/>
        <v>0.91544093670640003</v>
      </c>
      <c r="AB3745" s="37">
        <f t="shared" si="959"/>
        <v>4.2563314934399424E-2</v>
      </c>
      <c r="AC3745" s="37">
        <f>(1-EXP(-Info!$B$6*H3745*1000))+(Info!$B$6/(Info!$B$6-Info!$B$7))*(EXP(-Info!$B$7*H3745*1000)-EXP(-Info!$B$6*H3745*1000))*(Info!$B$9-1)</f>
        <v>0.59381282965554016</v>
      </c>
      <c r="AD3745" s="37">
        <f>SQRT((Info!$B$6*EXP(-Info!$B$6*H3745*1000)+(Info!$B$6/(Info!$B$6+Info!$B$7))*(Info!$B$9-1)*(-Info!$B$7*EXP(-Info!$B$7*H3745*1000)+Info!$B$6*EXP(-Info!$B$6*H3745*1000)))^2*(0.01*H3745*1000)^2)</f>
        <v>3.7304767318251729E-3</v>
      </c>
      <c r="AE3745" s="37">
        <f t="shared" si="956"/>
        <v>2.5504313165341883E-2</v>
      </c>
      <c r="AF3745" s="37">
        <f t="shared" si="960"/>
        <v>1.4629302760874385</v>
      </c>
      <c r="AG3745" s="37">
        <f t="shared" si="957"/>
        <v>5.6772766218779989E-2</v>
      </c>
      <c r="AH3745" s="37">
        <f t="shared" si="961"/>
        <v>0.54997378800279639</v>
      </c>
      <c r="AI3745">
        <f>AF3745*EXP(Info!$B$6*H3745*1000)</f>
        <v>3.085152920841423</v>
      </c>
      <c r="AJ3745">
        <f>2*SQRT((EXP(Info!$B$6*H3745)*AG3745)^2+(Info!$B$6*H3745*0.01*AI3745)^2)</f>
        <v>0.11363029648866801</v>
      </c>
      <c r="AK3745">
        <f t="shared" si="962"/>
        <v>1.2172618135385</v>
      </c>
      <c r="AL3745">
        <f t="shared" si="963"/>
        <v>0.11319287973654182</v>
      </c>
      <c r="AM3745"/>
      <c r="AN3745"/>
      <c r="AO3745">
        <f t="shared" si="964"/>
        <v>6.93</v>
      </c>
      <c r="AP3745">
        <f t="shared" si="965"/>
        <v>1.0246675419931335</v>
      </c>
      <c r="AQ3745">
        <f t="shared" si="953"/>
        <v>4</v>
      </c>
      <c r="AR3745">
        <v>1</v>
      </c>
      <c r="AS3745">
        <v>1</v>
      </c>
      <c r="AT3745">
        <v>1</v>
      </c>
      <c r="AU3745">
        <v>0</v>
      </c>
      <c r="AV3745">
        <v>1</v>
      </c>
      <c r="AW3745">
        <v>0</v>
      </c>
      <c r="AX3745">
        <v>0</v>
      </c>
      <c r="AZ3745"/>
    </row>
    <row r="3746" spans="1:52">
      <c r="A3746" s="13" t="s">
        <v>105</v>
      </c>
      <c r="B3746" s="13" t="s">
        <v>221</v>
      </c>
      <c r="D3746" s="14">
        <v>-10.349</v>
      </c>
      <c r="E3746" s="14">
        <v>40.579000000000001</v>
      </c>
      <c r="F3746" s="14">
        <v>3381</v>
      </c>
      <c r="G3746" s="31">
        <v>1640</v>
      </c>
      <c r="H3746">
        <v>83.494664536741212</v>
      </c>
      <c r="J3746">
        <f>(F3746*100*Info!$B$11)/AI3746</f>
        <v>2.5181256238017999</v>
      </c>
      <c r="K3746">
        <f>2*((F3746*100*Info!$B$11)/AI3746^2)*(AJ3746/2)</f>
        <v>8.6636644103532931E-2</v>
      </c>
      <c r="L3746">
        <f t="shared" si="954"/>
        <v>0.54672897257320463</v>
      </c>
      <c r="M3746">
        <f t="shared" si="955"/>
        <v>14.731034915692174</v>
      </c>
      <c r="N3746">
        <f t="shared" si="966"/>
        <v>0.63209371590360386</v>
      </c>
      <c r="O3746" s="31">
        <v>2.4742423088600001</v>
      </c>
      <c r="P3746" s="31">
        <v>4.512296004E-2</v>
      </c>
      <c r="S3746" s="31">
        <v>3.23</v>
      </c>
      <c r="T3746" s="31">
        <v>7.0000000000000007E-2</v>
      </c>
      <c r="U3746" s="31">
        <v>1.4188009329</v>
      </c>
      <c r="V3746" s="31">
        <v>3.6379511099999998E-2</v>
      </c>
      <c r="W3746" s="37">
        <f>U3746*Info!$B$2</f>
        <v>0.681024447792</v>
      </c>
      <c r="X3746" s="37">
        <f>W3746*SQRT((0.5*V3746/U3746)^2+Info!$B$3^2)</f>
        <v>3.5152774438322758E-2</v>
      </c>
      <c r="Y3746" s="28">
        <f>W3746*Info!$D$2</f>
        <v>0.55162980271152007</v>
      </c>
      <c r="Z3746" s="28">
        <f>Y3746*SQRT(Info!$D$3^2+(X3746/W3746)^2)</f>
        <v>3.9642059521684238E-2</v>
      </c>
      <c r="AA3746" s="37">
        <f t="shared" si="958"/>
        <v>1.7932178610680001</v>
      </c>
      <c r="AB3746" s="37">
        <f t="shared" si="959"/>
        <v>4.1770060227445893E-2</v>
      </c>
      <c r="AC3746" s="37">
        <f>(1-EXP(-Info!$B$6*H3746*1000))+(Info!$B$6/(Info!$B$6-Info!$B$7))*(EXP(-Info!$B$7*H3746*1000)-EXP(-Info!$B$6*H3746*1000))*(Info!$B$9-1)</f>
        <v>0.60391994547107064</v>
      </c>
      <c r="AD3746" s="37">
        <f>SQRT((Info!$B$6*EXP(-Info!$B$6*H3746*1000)+(Info!$B$6/(Info!$B$6+Info!$B$7))*(Info!$B$9-1)*(-Info!$B$7*EXP(-Info!$B$7*H3746*1000)+Info!$B$6*EXP(-Info!$B$6*H3746*1000)))^2*(0.01*H3746*1000)^2)</f>
        <v>3.7512767215318547E-3</v>
      </c>
      <c r="AE3746" s="37">
        <f t="shared" si="956"/>
        <v>2.610728241781439E-2</v>
      </c>
      <c r="AF3746" s="37">
        <f t="shared" si="960"/>
        <v>1.5954101644145433</v>
      </c>
      <c r="AG3746" s="37">
        <f t="shared" si="957"/>
        <v>5.8975275144455885E-2</v>
      </c>
      <c r="AH3746" s="37">
        <f t="shared" si="961"/>
        <v>0.49393503542245926</v>
      </c>
      <c r="AI3746">
        <f>AF3746*EXP(Info!$B$6*H3746*1000)</f>
        <v>3.4309020647810704</v>
      </c>
      <c r="AJ3746">
        <f>2*SQRT((EXP(Info!$B$6*H3746)*AG3746)^2+(Info!$B$6*H3746*0.01*AI3746)^2)</f>
        <v>0.11804091040213711</v>
      </c>
      <c r="AK3746">
        <f t="shared" si="962"/>
        <v>2.3844417898621195</v>
      </c>
      <c r="AL3746">
        <f t="shared" si="963"/>
        <v>0.11108329816886961</v>
      </c>
      <c r="AM3746"/>
      <c r="AN3746"/>
      <c r="AO3746">
        <f t="shared" si="964"/>
        <v>5.85</v>
      </c>
      <c r="AP3746">
        <f t="shared" si="965"/>
        <v>1.743896731025331</v>
      </c>
      <c r="AQ3746">
        <f t="shared" si="953"/>
        <v>4</v>
      </c>
      <c r="AR3746">
        <v>1</v>
      </c>
      <c r="AS3746">
        <v>1</v>
      </c>
      <c r="AT3746">
        <v>1</v>
      </c>
      <c r="AU3746">
        <v>0</v>
      </c>
      <c r="AV3746">
        <v>1</v>
      </c>
      <c r="AW3746">
        <v>0</v>
      </c>
      <c r="AX3746">
        <v>0</v>
      </c>
      <c r="AZ3746"/>
    </row>
    <row r="3747" spans="1:52">
      <c r="A3747" s="13" t="s">
        <v>105</v>
      </c>
      <c r="B3747" s="13" t="s">
        <v>221</v>
      </c>
      <c r="D3747" s="14">
        <v>-10.349</v>
      </c>
      <c r="E3747" s="14">
        <v>40.579000000000001</v>
      </c>
      <c r="F3747" s="14">
        <v>3381</v>
      </c>
      <c r="G3747" s="31">
        <v>1660</v>
      </c>
      <c r="H3747">
        <v>85.624589989350369</v>
      </c>
      <c r="J3747">
        <f>(F3747*100*Info!$B$11)/AI3747</f>
        <v>2.248867937329567</v>
      </c>
      <c r="K3747">
        <f>2*((F3747*100*Info!$B$11)/AI3747^2)*(AJ3747/2)</f>
        <v>8.0232735592855986E-2</v>
      </c>
      <c r="L3747">
        <f t="shared" si="954"/>
        <v>0.77196261768455909</v>
      </c>
      <c r="M3747">
        <f t="shared" si="955"/>
        <v>18.575649183087538</v>
      </c>
      <c r="N3747">
        <f t="shared" si="966"/>
        <v>0.71556106384651974</v>
      </c>
      <c r="O3747" s="31">
        <v>2.2636684953399997</v>
      </c>
      <c r="P3747" s="31">
        <v>3.008197336E-2</v>
      </c>
      <c r="S3747" s="31">
        <v>3.33</v>
      </c>
      <c r="T3747" s="31">
        <v>0.05</v>
      </c>
      <c r="U3747" s="31">
        <v>2.0032984112399999</v>
      </c>
      <c r="V3747" s="31">
        <v>2.910360888E-2</v>
      </c>
      <c r="W3747" s="37">
        <f>U3747*Info!$B$2</f>
        <v>0.96158323739519991</v>
      </c>
      <c r="X3747" s="37">
        <f>W3747*SQRT((0.5*V3747/U3747)^2+Info!$B$3^2)</f>
        <v>4.8583887874164296E-2</v>
      </c>
      <c r="Y3747" s="28">
        <f>W3747*Info!$D$2</f>
        <v>0.77888242229011195</v>
      </c>
      <c r="Z3747" s="28">
        <f>Y3747*SQRT(Info!$D$3^2+(X3747/W3747)^2)</f>
        <v>5.5365144074528375E-2</v>
      </c>
      <c r="AA3747" s="37">
        <f t="shared" si="958"/>
        <v>1.3020852579447997</v>
      </c>
      <c r="AB3747" s="37">
        <f t="shared" si="959"/>
        <v>5.0858877703674372E-2</v>
      </c>
      <c r="AC3747" s="37">
        <f>(1-EXP(-Info!$B$6*H3747*1000))+(Info!$B$6/(Info!$B$6-Info!$B$7))*(EXP(-Info!$B$7*H3747*1000)-EXP(-Info!$B$6*H3747*1000))*(Info!$B$9-1)</f>
        <v>0.61381807382549802</v>
      </c>
      <c r="AD3747" s="37">
        <f>SQRT((Info!$B$6*EXP(-Info!$B$6*H3747*1000)+(Info!$B$6/(Info!$B$6+Info!$B$7))*(Info!$B$9-1)*(-Info!$B$7*EXP(-Info!$B$7*H3747*1000)+Info!$B$6*EXP(-Info!$B$6*H3747*1000)))^2*(0.01*H3747*1000)^2)</f>
        <v>3.7696974097280135E-3</v>
      </c>
      <c r="AE3747" s="37">
        <f t="shared" si="956"/>
        <v>3.1601625226896607E-2</v>
      </c>
      <c r="AF3747" s="37">
        <f t="shared" si="960"/>
        <v>1.7518741127216342</v>
      </c>
      <c r="AG3747" s="37">
        <f t="shared" si="957"/>
        <v>6.8475995030189321E-2</v>
      </c>
      <c r="AH3747" s="37">
        <f t="shared" si="961"/>
        <v>0.52608832213862888</v>
      </c>
      <c r="AI3747">
        <f>AF3747*EXP(Info!$B$6*H3747*1000)</f>
        <v>3.8416850801557865</v>
      </c>
      <c r="AJ3747">
        <f>2*SQRT((EXP(Info!$B$6*H3747)*AG3747)^2+(Info!$B$6*H3747*0.01*AI3747)^2)</f>
        <v>0.13705958369132487</v>
      </c>
      <c r="AK3747">
        <f t="shared" si="962"/>
        <v>1.7313827674892002</v>
      </c>
      <c r="AL3747">
        <f t="shared" si="963"/>
        <v>0.13525409936515162</v>
      </c>
      <c r="AM3747"/>
      <c r="AN3747"/>
      <c r="AO3747">
        <f t="shared" si="964"/>
        <v>8.26</v>
      </c>
      <c r="AP3747">
        <f t="shared" si="965"/>
        <v>1.1299706936515945</v>
      </c>
      <c r="AQ3747">
        <f t="shared" si="953"/>
        <v>4</v>
      </c>
      <c r="AR3747">
        <v>1</v>
      </c>
      <c r="AS3747">
        <v>1</v>
      </c>
      <c r="AT3747">
        <v>1</v>
      </c>
      <c r="AU3747">
        <v>0</v>
      </c>
      <c r="AV3747">
        <v>1</v>
      </c>
      <c r="AW3747">
        <v>0</v>
      </c>
      <c r="AX3747">
        <v>0</v>
      </c>
    </row>
    <row r="3748" spans="1:52">
      <c r="A3748" s="13" t="s">
        <v>105</v>
      </c>
      <c r="B3748" s="13" t="s">
        <v>221</v>
      </c>
      <c r="D3748" s="14">
        <v>-10.349</v>
      </c>
      <c r="E3748" s="14">
        <v>40.579000000000001</v>
      </c>
      <c r="F3748" s="14">
        <v>3381</v>
      </c>
      <c r="G3748" s="31">
        <v>1680</v>
      </c>
      <c r="H3748">
        <v>87.754515441959526</v>
      </c>
      <c r="J3748">
        <f>(F3748*100*Info!$B$11)/AI3748</f>
        <v>1.7211929117317681</v>
      </c>
      <c r="K3748">
        <f>2*((F3748*100*Info!$B$11)/AI3748^2)*(AJ3748/2)</f>
        <v>7.6426193765993716E-2</v>
      </c>
      <c r="L3748">
        <f t="shared" si="954"/>
        <v>1.1887850480566093</v>
      </c>
      <c r="M3748">
        <f t="shared" si="955"/>
        <v>21.893573861678874</v>
      </c>
      <c r="N3748">
        <f t="shared" si="966"/>
        <v>1.1436631292666801</v>
      </c>
      <c r="O3748" s="31">
        <v>1.9553282684</v>
      </c>
      <c r="P3748" s="31">
        <v>3.7602466700000003E-2</v>
      </c>
      <c r="S3748" s="31">
        <v>3.74</v>
      </c>
      <c r="T3748" s="31">
        <v>0.1</v>
      </c>
      <c r="U3748" s="31">
        <v>3.0849825412800005</v>
      </c>
      <c r="V3748" s="31">
        <v>8.4885525900000008E-2</v>
      </c>
      <c r="W3748" s="37">
        <f>U3748*Info!$B$2</f>
        <v>1.4807916198144002</v>
      </c>
      <c r="X3748" s="37">
        <f>W3748*SQRT((0.5*V3748/U3748)^2+Info!$B$3^2)</f>
        <v>7.6791271494245986E-2</v>
      </c>
      <c r="Y3748" s="28">
        <f>W3748*Info!$D$2</f>
        <v>1.1994412120496643</v>
      </c>
      <c r="Z3748" s="28">
        <f>Y3748*SQRT(Info!$D$3^2+(X3748/W3748)^2)</f>
        <v>8.640372523577243E-2</v>
      </c>
      <c r="AA3748" s="37">
        <f t="shared" si="958"/>
        <v>0.47453664858559974</v>
      </c>
      <c r="AB3748" s="37">
        <f t="shared" si="959"/>
        <v>7.9059381183918642E-2</v>
      </c>
      <c r="AC3748" s="37">
        <f>(1-EXP(-Info!$B$6*H3748*1000))+(Info!$B$6/(Info!$B$6-Info!$B$7))*(EXP(-Info!$B$7*H3748*1000)-EXP(-Info!$B$6*H3748*1000))*(Info!$B$9-1)</f>
        <v>0.62351133798845737</v>
      </c>
      <c r="AD3748" s="37">
        <f>SQRT((Info!$B$6*EXP(-Info!$B$6*H3748*1000)+(Info!$B$6/(Info!$B$6+Info!$B$7))*(Info!$B$9-1)*(-Info!$B$7*EXP(-Info!$B$7*H3748*1000)+Info!$B$6*EXP(-Info!$B$6*H3748*1000)))^2*(0.01*H3748*1000)^2)</f>
        <v>3.7858231816822355E-3</v>
      </c>
      <c r="AE3748" s="37">
        <f t="shared" si="956"/>
        <v>4.9327146191845313E-2</v>
      </c>
      <c r="AF3748" s="37">
        <f t="shared" si="960"/>
        <v>2.2446798072661704</v>
      </c>
      <c r="AG3748" s="37">
        <f t="shared" si="957"/>
        <v>0.11134976913335087</v>
      </c>
      <c r="AH3748" s="37">
        <f t="shared" si="961"/>
        <v>0.60018176664870859</v>
      </c>
      <c r="AI3748">
        <f>AF3748*EXP(Info!$B$6*H3748*1000)</f>
        <v>5.0194503725832753</v>
      </c>
      <c r="AJ3748">
        <f>2*SQRT((EXP(Info!$B$6*H3748)*AG3748)^2+(Info!$B$6*H3748*0.01*AI3748)^2)</f>
        <v>0.2228788441778233</v>
      </c>
      <c r="AK3748">
        <f t="shared" si="962"/>
        <v>0.63099138162427193</v>
      </c>
      <c r="AL3748">
        <f t="shared" si="963"/>
        <v>0.21025051832051322</v>
      </c>
      <c r="AM3748"/>
      <c r="AN3748"/>
      <c r="AO3748">
        <f t="shared" si="964"/>
        <v>12.72</v>
      </c>
      <c r="AP3748">
        <f t="shared" si="965"/>
        <v>0.63382150214331789</v>
      </c>
      <c r="AQ3748">
        <f t="shared" si="953"/>
        <v>4</v>
      </c>
      <c r="AR3748">
        <v>1</v>
      </c>
      <c r="AS3748">
        <v>1</v>
      </c>
      <c r="AT3748">
        <v>1</v>
      </c>
      <c r="AU3748">
        <v>0</v>
      </c>
      <c r="AV3748">
        <v>1</v>
      </c>
      <c r="AW3748">
        <v>0</v>
      </c>
      <c r="AX3748">
        <v>0</v>
      </c>
    </row>
    <row r="3749" spans="1:52">
      <c r="A3749" s="13" t="s">
        <v>105</v>
      </c>
      <c r="B3749" s="13" t="s">
        <v>221</v>
      </c>
      <c r="D3749" s="14">
        <v>-10.349</v>
      </c>
      <c r="E3749" s="14">
        <v>40.579000000000001</v>
      </c>
      <c r="F3749" s="14">
        <v>3381</v>
      </c>
      <c r="G3749" s="31">
        <v>1700</v>
      </c>
      <c r="H3749">
        <v>89.884440894568684</v>
      </c>
      <c r="J3749">
        <f>(F3749*100*Info!$B$11)/AI3749</f>
        <v>1.8805045424062181</v>
      </c>
      <c r="K3749">
        <f>2*((F3749*100*Info!$B$11)/AI3749^2)*(AJ3749/2)</f>
        <v>7.3946380261733155E-2</v>
      </c>
      <c r="L3749">
        <f t="shared" si="954"/>
        <v>1.0514018703330859</v>
      </c>
      <c r="M3749">
        <f t="shared" si="955"/>
        <v>21.155676125696647</v>
      </c>
      <c r="N3749">
        <f t="shared" si="966"/>
        <v>0.89812487137260744</v>
      </c>
      <c r="O3749" s="31">
        <v>2.0906971485199999</v>
      </c>
      <c r="P3749" s="31">
        <v>2.256148002E-2</v>
      </c>
      <c r="S3749" s="31">
        <v>3.57</v>
      </c>
      <c r="T3749" s="31">
        <v>0.05</v>
      </c>
      <c r="U3749" s="31">
        <v>2.7284633325000001</v>
      </c>
      <c r="V3749" s="31">
        <v>4.3655413320000003E-2</v>
      </c>
      <c r="W3749" s="37">
        <f>U3749*Info!$B$2</f>
        <v>1.3096623996000001</v>
      </c>
      <c r="X3749" s="37">
        <f>W3749*SQRT((0.5*V3749/U3749)^2+Info!$B$3^2)</f>
        <v>6.6316007123275622E-2</v>
      </c>
      <c r="Y3749" s="28">
        <f>W3749*Info!$D$2</f>
        <v>1.060826543676</v>
      </c>
      <c r="Z3749" s="28">
        <f>Y3749*SQRT(Info!$D$3^2+(X3749/W3749)^2)</f>
        <v>7.549031307397637E-2</v>
      </c>
      <c r="AA3749" s="37">
        <f t="shared" si="958"/>
        <v>0.7810347489199998</v>
      </c>
      <c r="AB3749" s="37">
        <f t="shared" si="959"/>
        <v>6.7268624900079219E-2</v>
      </c>
      <c r="AC3749" s="37">
        <f>(1-EXP(-Info!$B$6*H3749*1000))+(Info!$B$6/(Info!$B$6-Info!$B$7))*(EXP(-Info!$B$7*H3749*1000)-EXP(-Info!$B$6*H3749*1000))*(Info!$B$9-1)</f>
        <v>0.63300378098861254</v>
      </c>
      <c r="AD3749" s="37">
        <f>SQRT((Info!$B$6*EXP(-Info!$B$6*H3749*1000)+(Info!$B$6/(Info!$B$6+Info!$B$7))*(Info!$B$9-1)*(-Info!$B$7*EXP(-Info!$B$7*H3749*1000)+Info!$B$6*EXP(-Info!$B$6*H3749*1000)))^2*(0.01*H3749*1000)^2)</f>
        <v>3.7997360533134545E-3</v>
      </c>
      <c r="AE3749" s="37">
        <f t="shared" si="956"/>
        <v>4.2684587235833758E-2</v>
      </c>
      <c r="AF3749" s="37">
        <f t="shared" si="960"/>
        <v>2.0147755071741482</v>
      </c>
      <c r="AG3749" s="37">
        <f t="shared" si="957"/>
        <v>9.0253871692578772E-2</v>
      </c>
      <c r="AH3749" s="37">
        <f t="shared" si="961"/>
        <v>0.56436288716362693</v>
      </c>
      <c r="AI3749">
        <f>AF3749*EXP(Info!$B$6*H3749*1000)</f>
        <v>4.5942151200682728</v>
      </c>
      <c r="AJ3749">
        <f>2*SQRT((EXP(Info!$B$6*H3749)*AG3749)^2+(Info!$B$6*H3749*0.01*AI3749)^2)</f>
        <v>0.18065661135711661</v>
      </c>
      <c r="AK3749">
        <f t="shared" si="962"/>
        <v>1.0385419056389238</v>
      </c>
      <c r="AL3749">
        <f t="shared" si="963"/>
        <v>0.17889418105927068</v>
      </c>
      <c r="AM3749"/>
      <c r="AN3749"/>
      <c r="AO3749">
        <f t="shared" si="964"/>
        <v>11.25</v>
      </c>
      <c r="AP3749">
        <f t="shared" si="965"/>
        <v>0.76625444205781712</v>
      </c>
      <c r="AQ3749">
        <f t="shared" si="953"/>
        <v>4</v>
      </c>
      <c r="AR3749">
        <v>1</v>
      </c>
      <c r="AS3749">
        <v>1</v>
      </c>
      <c r="AT3749">
        <v>1</v>
      </c>
      <c r="AU3749">
        <v>0</v>
      </c>
      <c r="AV3749">
        <v>1</v>
      </c>
      <c r="AW3749">
        <v>0</v>
      </c>
      <c r="AX3749">
        <v>0</v>
      </c>
    </row>
    <row r="3750" spans="1:52">
      <c r="A3750" s="13" t="s">
        <v>105</v>
      </c>
      <c r="B3750" s="13" t="s">
        <v>221</v>
      </c>
      <c r="D3750" s="14">
        <v>-10.349</v>
      </c>
      <c r="E3750" s="14">
        <v>40.579000000000001</v>
      </c>
      <c r="F3750" s="14">
        <v>3381</v>
      </c>
      <c r="G3750" s="31">
        <v>1720</v>
      </c>
      <c r="H3750">
        <v>92.636340640809451</v>
      </c>
      <c r="J3750">
        <f>(F3750*100*Info!$B$11)/AI3750</f>
        <v>2.4590005309871246</v>
      </c>
      <c r="K3750">
        <f>2*((F3750*100*Info!$B$11)/AI3750^2)*(AJ3750/2)</f>
        <v>9.278341472616855E-2</v>
      </c>
      <c r="L3750">
        <f t="shared" si="954"/>
        <v>0.61121495395363401</v>
      </c>
      <c r="M3750">
        <f t="shared" si="955"/>
        <v>16.081863490616048</v>
      </c>
      <c r="N3750">
        <f t="shared" si="966"/>
        <v>0.8129391213925492</v>
      </c>
      <c r="O3750" s="31">
        <v>1.6620290281399999</v>
      </c>
      <c r="P3750" s="31">
        <v>3.008197336E-2</v>
      </c>
      <c r="S3750" s="31">
        <v>2.7</v>
      </c>
      <c r="T3750" s="31">
        <v>0.08</v>
      </c>
      <c r="U3750" s="31">
        <v>1.58614668396</v>
      </c>
      <c r="V3750" s="31">
        <v>5.3356616279999998E-2</v>
      </c>
      <c r="W3750" s="37">
        <f>U3750*Info!$B$2</f>
        <v>0.76135040830080003</v>
      </c>
      <c r="X3750" s="37">
        <f>W3750*SQRT((0.5*V3750/U3750)^2+Info!$B$3^2)</f>
        <v>4.0163655115023011E-2</v>
      </c>
      <c r="Y3750" s="28">
        <f>W3750*Info!$D$2</f>
        <v>0.61669383072364803</v>
      </c>
      <c r="Z3750" s="28">
        <f>Y3750*SQRT(Info!$D$3^2+(X3750/W3750)^2)</f>
        <v>4.4823495001315591E-2</v>
      </c>
      <c r="AA3750" s="37">
        <f t="shared" si="958"/>
        <v>0.90067861983919983</v>
      </c>
      <c r="AB3750" s="37">
        <f t="shared" si="959"/>
        <v>4.2887649416894505E-2</v>
      </c>
      <c r="AC3750" s="37">
        <f>(1-EXP(-Info!$B$6*H3750*1000))+(Info!$B$6/(Info!$B$6-Info!$B$7))*(EXP(-Info!$B$7*H3750*1000)-EXP(-Info!$B$6*H3750*1000))*(Info!$B$9-1)</f>
        <v>0.64497726176774739</v>
      </c>
      <c r="AD3750" s="37">
        <f>SQRT((Info!$B$6*EXP(-Info!$B$6*H3750*1000)+(Info!$B$6/(Info!$B$6+Info!$B$7))*(Info!$B$9-1)*(-Info!$B$7*EXP(-Info!$B$7*H3750*1000)+Info!$B$6*EXP(-Info!$B$6*H3750*1000)))^2*(0.01*H3750*1000)^2)</f>
        <v>3.814564399261376E-3</v>
      </c>
      <c r="AE3750" s="37">
        <f t="shared" si="956"/>
        <v>2.7874106980779152E-2</v>
      </c>
      <c r="AF3750" s="37">
        <f t="shared" si="960"/>
        <v>1.5023889393197112</v>
      </c>
      <c r="AG3750" s="37">
        <f t="shared" si="957"/>
        <v>6.6227724890025361E-2</v>
      </c>
      <c r="AH3750" s="37">
        <f t="shared" si="961"/>
        <v>0.55644034789618924</v>
      </c>
      <c r="AI3750">
        <f>AF3750*EXP(Info!$B$6*H3750*1000)</f>
        <v>3.5133959074874848</v>
      </c>
      <c r="AJ3750">
        <f>2*SQRT((EXP(Info!$B$6*H3750)*AG3750)^2+(Info!$B$6*H3750*0.01*AI3750)^2)</f>
        <v>0.13256803545738699</v>
      </c>
      <c r="AK3750">
        <f t="shared" si="962"/>
        <v>1.197632360800184</v>
      </c>
      <c r="AL3750">
        <f t="shared" si="963"/>
        <v>0.11405541485928924</v>
      </c>
      <c r="AM3750"/>
      <c r="AN3750"/>
      <c r="AO3750">
        <f t="shared" si="964"/>
        <v>6.54</v>
      </c>
      <c r="AP3750">
        <f t="shared" si="965"/>
        <v>1.0478406851947328</v>
      </c>
      <c r="AQ3750">
        <f t="shared" si="953"/>
        <v>4</v>
      </c>
      <c r="AR3750">
        <v>1</v>
      </c>
      <c r="AS3750">
        <v>1</v>
      </c>
      <c r="AT3750">
        <v>1</v>
      </c>
      <c r="AU3750">
        <v>0</v>
      </c>
      <c r="AV3750">
        <v>1</v>
      </c>
      <c r="AW3750">
        <v>0</v>
      </c>
      <c r="AX3750">
        <v>0</v>
      </c>
    </row>
    <row r="3751" spans="1:52">
      <c r="A3751" s="13" t="s">
        <v>105</v>
      </c>
      <c r="B3751" s="13" t="s">
        <v>221</v>
      </c>
      <c r="D3751" s="14">
        <v>-10.349</v>
      </c>
      <c r="E3751" s="14">
        <v>40.579000000000001</v>
      </c>
      <c r="F3751" s="14">
        <v>3381</v>
      </c>
      <c r="G3751" s="31">
        <v>1740</v>
      </c>
      <c r="H3751">
        <v>96.009021922428332</v>
      </c>
      <c r="J3751">
        <f>(F3751*100*Info!$B$11)/AI3751</f>
        <v>2.3882718734544603</v>
      </c>
      <c r="K3751">
        <f>2*((F3751*100*Info!$B$11)/AI3751^2)*(AJ3751/2)</f>
        <v>7.4355168326810744E-2</v>
      </c>
      <c r="L3751">
        <f t="shared" si="954"/>
        <v>0.61869158947600256</v>
      </c>
      <c r="M3751">
        <f t="shared" si="955"/>
        <v>15.810359819925564</v>
      </c>
      <c r="N3751">
        <f t="shared" si="966"/>
        <v>0.56958485028755867</v>
      </c>
      <c r="O3751" s="31">
        <v>1.9478077750599998</v>
      </c>
      <c r="P3751" s="31">
        <v>3.0081973359999997E-2</v>
      </c>
      <c r="S3751" s="31">
        <v>2.9</v>
      </c>
      <c r="T3751" s="31">
        <v>0.04</v>
      </c>
      <c r="U3751" s="31">
        <v>1.60554908988</v>
      </c>
      <c r="V3751" s="31">
        <v>2.9103608879999996E-2</v>
      </c>
      <c r="W3751" s="37">
        <f>U3751*Info!$B$2</f>
        <v>0.77066356314239992</v>
      </c>
      <c r="X3751" s="37">
        <f>W3751*SQRT((0.5*V3751/U3751)^2+Info!$B$3^2)</f>
        <v>3.9161130905007516E-2</v>
      </c>
      <c r="Y3751" s="28">
        <f>W3751*Info!$D$2</f>
        <v>0.62423748614534402</v>
      </c>
      <c r="Z3751" s="28">
        <f>Y3751*SQRT(Info!$D$3^2+(X3751/W3751)^2)</f>
        <v>4.4501373407750185E-2</v>
      </c>
      <c r="AA3751" s="37">
        <f t="shared" si="958"/>
        <v>1.1771442119175999</v>
      </c>
      <c r="AB3751" s="37">
        <f t="shared" si="959"/>
        <v>4.1950273587511584E-2</v>
      </c>
      <c r="AC3751" s="37">
        <f>(1-EXP(-Info!$B$6*H3751*1000))+(Info!$B$6/(Info!$B$6-Info!$B$7))*(EXP(-Info!$B$7*H3751*1000)-EXP(-Info!$B$6*H3751*1000))*(Info!$B$9-1)</f>
        <v>0.65921581618806202</v>
      </c>
      <c r="AD3751" s="37">
        <f>SQRT((Info!$B$6*EXP(-Info!$B$6*H3751*1000)+(Info!$B$6/(Info!$B$6+Info!$B$7))*(Info!$B$9-1)*(-Info!$B$7*EXP(-Info!$B$7*H3751*1000)+Info!$B$6*EXP(-Info!$B$6*H3751*1000)))^2*(0.01*H3751*1000)^2)</f>
        <v>3.8281244338160296E-3</v>
      </c>
      <c r="AE3751" s="37">
        <f t="shared" si="956"/>
        <v>2.8019024690870899E-2</v>
      </c>
      <c r="AF3751" s="37">
        <f t="shared" si="960"/>
        <v>1.4997704314243423</v>
      </c>
      <c r="AG3751" s="37">
        <f t="shared" si="957"/>
        <v>5.6262225158659057E-2</v>
      </c>
      <c r="AH3751" s="37">
        <f t="shared" si="961"/>
        <v>0.51716221773253179</v>
      </c>
      <c r="AI3751">
        <f>AF3751*EXP(Info!$B$6*H3751*1000)</f>
        <v>3.6174451066927298</v>
      </c>
      <c r="AJ3751">
        <f>2*SQRT((EXP(Info!$B$6*H3751)*AG3751)^2+(Info!$B$6*H3751*0.01*AI3751)^2)</f>
        <v>0.11262358478144369</v>
      </c>
      <c r="AK3751">
        <f t="shared" si="962"/>
        <v>1.5652486585868326</v>
      </c>
      <c r="AL3751">
        <f t="shared" si="963"/>
        <v>0.1115625575786283</v>
      </c>
      <c r="AM3751"/>
      <c r="AN3751"/>
      <c r="AO3751">
        <f t="shared" si="964"/>
        <v>6.62</v>
      </c>
      <c r="AP3751">
        <f t="shared" si="965"/>
        <v>1.213172357878874</v>
      </c>
      <c r="AQ3751">
        <f t="shared" ref="AQ3751:AQ3773" si="967">AR3751+AS3751+AT3751+AU3751+AV3751+AW3751+AX3751</f>
        <v>4</v>
      </c>
      <c r="AR3751">
        <v>1</v>
      </c>
      <c r="AS3751">
        <v>1</v>
      </c>
      <c r="AT3751">
        <v>1</v>
      </c>
      <c r="AU3751">
        <v>0</v>
      </c>
      <c r="AV3751">
        <v>1</v>
      </c>
      <c r="AW3751">
        <v>0</v>
      </c>
      <c r="AX3751">
        <v>0</v>
      </c>
    </row>
    <row r="3752" spans="1:52">
      <c r="A3752" s="13" t="s">
        <v>105</v>
      </c>
      <c r="B3752" s="13" t="s">
        <v>221</v>
      </c>
      <c r="D3752" s="14">
        <v>-10.349</v>
      </c>
      <c r="E3752" s="14">
        <v>40.579000000000001</v>
      </c>
      <c r="F3752" s="14">
        <v>3381</v>
      </c>
      <c r="G3752" s="31">
        <v>1760</v>
      </c>
      <c r="H3752">
        <v>99.38</v>
      </c>
      <c r="J3752">
        <f>(F3752*100*Info!$B$11)/AI3752</f>
        <v>2.1503607802787084</v>
      </c>
      <c r="K3752">
        <f>2*((F3752*100*Info!$B$11)/AI3752^2)*(AJ3752/2)</f>
        <v>6.877432425849403E-2</v>
      </c>
      <c r="L3752">
        <f t="shared" si="954"/>
        <v>0.66074766428932608</v>
      </c>
      <c r="M3752">
        <f t="shared" si="955"/>
        <v>15.203050733549262</v>
      </c>
      <c r="N3752">
        <f t="shared" si="966"/>
        <v>0.62148469912227444</v>
      </c>
      <c r="O3752" s="31">
        <v>1.5040986679999999</v>
      </c>
      <c r="P3752" s="31">
        <v>3.008197336E-2</v>
      </c>
      <c r="S3752" s="31">
        <v>2.74</v>
      </c>
      <c r="T3752" s="31">
        <v>0.06</v>
      </c>
      <c r="U3752" s="31">
        <v>1.7146876231800001</v>
      </c>
      <c r="V3752" s="31">
        <v>4.3655413320000003E-2</v>
      </c>
      <c r="W3752" s="37">
        <f>U3752*Info!$B$2</f>
        <v>0.82305005912640006</v>
      </c>
      <c r="X3752" s="37">
        <f>W3752*SQRT((0.5*V3752/U3752)^2+Info!$B$3^2)</f>
        <v>4.2465306993229104E-2</v>
      </c>
      <c r="Y3752" s="28">
        <f>W3752*Info!$D$2</f>
        <v>0.66667054789238411</v>
      </c>
      <c r="Z3752" s="28">
        <f>Y3752*SQRT(Info!$D$3^2+(X3752/W3752)^2)</f>
        <v>4.7898545763987263E-2</v>
      </c>
      <c r="AA3752" s="37">
        <f t="shared" si="958"/>
        <v>0.68104860887359986</v>
      </c>
      <c r="AB3752" s="37">
        <f t="shared" si="959"/>
        <v>4.5050344930279165E-2</v>
      </c>
      <c r="AC3752" s="37">
        <f>(1-EXP(-Info!$B$6*H3752*1000))+(Info!$B$6/(Info!$B$6-Info!$B$7))*(EXP(-Info!$B$7*H3752*1000)-EXP(-Info!$B$6*H3752*1000))*(Info!$B$9-1)</f>
        <v>0.67298142879630241</v>
      </c>
      <c r="AD3752" s="37">
        <f>SQRT((Info!$B$6*EXP(-Info!$B$6*H3752*1000)+(Info!$B$6/(Info!$B$6+Info!$B$7))*(Info!$B$9-1)*(-Info!$B$7*EXP(-Info!$B$7*H3752*1000)+Info!$B$6*EXP(-Info!$B$6*H3752*1000)))^2*(0.01*H3752*1000)^2)</f>
        <v>3.8368755409048821E-3</v>
      </c>
      <c r="AE3752" s="37">
        <f t="shared" si="956"/>
        <v>3.043044804059011E-2</v>
      </c>
      <c r="AF3752" s="37">
        <f t="shared" si="960"/>
        <v>1.6149963862281267</v>
      </c>
      <c r="AG3752" s="37">
        <f t="shared" si="957"/>
        <v>6.4189429458874583E-2</v>
      </c>
      <c r="AH3752" s="37">
        <f t="shared" si="961"/>
        <v>0.58941473949931622</v>
      </c>
      <c r="AI3752">
        <f>AF3752*EXP(Info!$B$6*H3752*1000)</f>
        <v>4.0176711188714842</v>
      </c>
      <c r="AJ3752">
        <f>2*SQRT((EXP(Info!$B$6*H3752)*AG3752)^2+(Info!$B$6*H3752*0.01*AI3752)^2)</f>
        <v>0.12849593371836007</v>
      </c>
      <c r="AK3752">
        <f t="shared" si="962"/>
        <v>0.90559033521922572</v>
      </c>
      <c r="AL3752">
        <f t="shared" si="963"/>
        <v>0.11980688730758442</v>
      </c>
      <c r="AM3752"/>
      <c r="AN3752"/>
      <c r="AO3752">
        <f t="shared" si="964"/>
        <v>7.07</v>
      </c>
      <c r="AP3752">
        <f t="shared" si="965"/>
        <v>0.87718523634675261</v>
      </c>
      <c r="AQ3752">
        <f t="shared" si="967"/>
        <v>4</v>
      </c>
      <c r="AR3752">
        <v>1</v>
      </c>
      <c r="AS3752">
        <v>1</v>
      </c>
      <c r="AT3752">
        <v>1</v>
      </c>
      <c r="AU3752">
        <v>0</v>
      </c>
      <c r="AV3752">
        <v>1</v>
      </c>
      <c r="AW3752">
        <v>0</v>
      </c>
      <c r="AX3752">
        <v>0</v>
      </c>
    </row>
    <row r="3753" spans="1:52">
      <c r="A3753" s="13" t="s">
        <v>105</v>
      </c>
      <c r="B3753" s="13" t="s">
        <v>221</v>
      </c>
      <c r="D3753" s="14">
        <v>-10.349</v>
      </c>
      <c r="E3753" s="14">
        <v>40.579000000000001</v>
      </c>
      <c r="F3753" s="14">
        <v>3381</v>
      </c>
      <c r="G3753" s="31">
        <v>1780</v>
      </c>
      <c r="H3753">
        <v>101.91485424588086</v>
      </c>
      <c r="J3753">
        <f>(F3753*100*Info!$B$11)/AI3753</f>
        <v>2.0802667008098794</v>
      </c>
      <c r="K3753">
        <f>2*((F3753*100*Info!$B$11)/AI3753^2)*(AJ3753/2)</f>
        <v>6.2139648186568065E-2</v>
      </c>
      <c r="L3753">
        <f t="shared" si="954"/>
        <v>0.71869158958768276</v>
      </c>
      <c r="M3753">
        <f t="shared" si="955"/>
        <v>15.997250947093731</v>
      </c>
      <c r="N3753">
        <f t="shared" si="966"/>
        <v>0.53912937469581446</v>
      </c>
      <c r="O3753" s="31">
        <v>1.9402872817199999</v>
      </c>
      <c r="P3753" s="31">
        <v>3.0081973359999997E-2</v>
      </c>
      <c r="S3753" s="31">
        <v>3.07</v>
      </c>
      <c r="T3753" s="31">
        <v>0.02</v>
      </c>
      <c r="U3753" s="31">
        <v>1.8650562690600001</v>
      </c>
      <c r="V3753" s="31">
        <v>2.910360888E-2</v>
      </c>
      <c r="W3753" s="37">
        <f>U3753*Info!$B$2</f>
        <v>0.89522700914880005</v>
      </c>
      <c r="X3753" s="37">
        <f>W3753*SQRT((0.5*V3753/U3753)^2+Info!$B$3^2)</f>
        <v>4.5303055632534873E-2</v>
      </c>
      <c r="Y3753" s="28">
        <f>W3753*Info!$D$2</f>
        <v>0.72513387741052804</v>
      </c>
      <c r="Z3753" s="28">
        <f>Y3753*SQRT(Info!$D$3^2+(X3753/W3753)^2)</f>
        <v>5.1585906413213832E-2</v>
      </c>
      <c r="AA3753" s="37">
        <f t="shared" si="958"/>
        <v>1.0450602725711997</v>
      </c>
      <c r="AB3753" s="37">
        <f t="shared" si="959"/>
        <v>4.7734663819414158E-2</v>
      </c>
      <c r="AC3753" s="37">
        <f>(1-EXP(-Info!$B$6*H3753*1000))+(Info!$B$6/(Info!$B$6-Info!$B$7))*(EXP(-Info!$B$7*H3753*1000)-EXP(-Info!$B$6*H3753*1000))*(Info!$B$9-1)</f>
        <v>0.68303472667295917</v>
      </c>
      <c r="AD3753" s="37">
        <f>SQRT((Info!$B$6*EXP(-Info!$B$6*H3753*1000)+(Info!$B$6/(Info!$B$6+Info!$B$7))*(Info!$B$9-1)*(-Info!$B$7*EXP(-Info!$B$7*H3753*1000)+Info!$B$6*EXP(-Info!$B$6*H3753*1000)))^2*(0.01*H3753*1000)^2)</f>
        <v>3.8404635831377374E-3</v>
      </c>
      <c r="AE3753" s="37">
        <f t="shared" si="956"/>
        <v>3.2850530663167045E-2</v>
      </c>
      <c r="AF3753" s="37">
        <f t="shared" si="960"/>
        <v>1.631053664957034</v>
      </c>
      <c r="AG3753" s="37">
        <f t="shared" si="957"/>
        <v>6.1969856424914635E-2</v>
      </c>
      <c r="AH3753" s="37">
        <f t="shared" si="961"/>
        <v>0.53128783874821961</v>
      </c>
      <c r="AI3753">
        <f>AF3753*EXP(Info!$B$6*H3753*1000)</f>
        <v>4.1530455680111835</v>
      </c>
      <c r="AJ3753">
        <f>2*SQRT((EXP(Info!$B$6*H3753)*AG3753)^2+(Info!$B$6*H3753*0.01*AI3753)^2)</f>
        <v>0.12405562728977521</v>
      </c>
      <c r="AK3753">
        <f t="shared" si="962"/>
        <v>1.3896166444379243</v>
      </c>
      <c r="AL3753">
        <f t="shared" si="963"/>
        <v>0.12694556496135001</v>
      </c>
      <c r="AM3753"/>
      <c r="AN3753"/>
      <c r="AO3753">
        <f t="shared" si="964"/>
        <v>7.69</v>
      </c>
      <c r="AP3753">
        <f t="shared" si="965"/>
        <v>1.0403371275752</v>
      </c>
      <c r="AQ3753">
        <f t="shared" si="967"/>
        <v>4</v>
      </c>
      <c r="AR3753">
        <v>1</v>
      </c>
      <c r="AS3753">
        <v>1</v>
      </c>
      <c r="AT3753">
        <v>1</v>
      </c>
      <c r="AU3753">
        <v>0</v>
      </c>
      <c r="AV3753">
        <v>1</v>
      </c>
      <c r="AW3753">
        <v>0</v>
      </c>
      <c r="AX3753">
        <v>0</v>
      </c>
    </row>
    <row r="3754" spans="1:52">
      <c r="A3754" s="13" t="s">
        <v>105</v>
      </c>
      <c r="B3754" s="13" t="s">
        <v>221</v>
      </c>
      <c r="D3754" s="14">
        <v>-10.349</v>
      </c>
      <c r="E3754" s="14">
        <v>40.579000000000001</v>
      </c>
      <c r="F3754" s="14">
        <v>3381</v>
      </c>
      <c r="G3754" s="31">
        <v>1790</v>
      </c>
      <c r="H3754">
        <v>103.18228136882129</v>
      </c>
      <c r="J3754">
        <f>(F3754*100*Info!$B$11)/AI3754</f>
        <v>1.7696686998741027</v>
      </c>
      <c r="K3754">
        <f>2*((F3754*100*Info!$B$11)/AI3754^2)*(AJ3754/2)</f>
        <v>6.6412543683408154E-2</v>
      </c>
      <c r="L3754">
        <f t="shared" si="954"/>
        <v>0.95233644966170172</v>
      </c>
      <c r="M3754">
        <f t="shared" si="955"/>
        <v>18.032924071856304</v>
      </c>
      <c r="N3754">
        <f t="shared" si="966"/>
        <v>0.80852653404618391</v>
      </c>
      <c r="O3754" s="31">
        <v>2.1659020819199997</v>
      </c>
      <c r="P3754" s="31">
        <v>4.5122960039999993E-2</v>
      </c>
      <c r="S3754" s="31">
        <v>3.53</v>
      </c>
      <c r="T3754" s="31">
        <v>0.08</v>
      </c>
      <c r="U3754" s="31">
        <v>2.4713814540599999</v>
      </c>
      <c r="V3754" s="31">
        <v>6.0632518499999996E-2</v>
      </c>
      <c r="W3754" s="37">
        <f>U3754*Info!$B$2</f>
        <v>1.1862630979487998</v>
      </c>
      <c r="X3754" s="37">
        <f>W3754*SQRT((0.5*V3754/U3754)^2+Info!$B$3^2)</f>
        <v>6.1072132403803568E-2</v>
      </c>
      <c r="Y3754" s="28">
        <f>W3754*Info!$D$2</f>
        <v>0.96087310933852788</v>
      </c>
      <c r="Z3754" s="28">
        <f>Y3754*SQRT(Info!$D$3^2+(X3754/W3754)^2)</f>
        <v>6.8958814700692622E-2</v>
      </c>
      <c r="AA3754" s="37">
        <f t="shared" si="958"/>
        <v>0.97963898397119986</v>
      </c>
      <c r="AB3754" s="37">
        <f t="shared" si="959"/>
        <v>6.5106264959991153E-2</v>
      </c>
      <c r="AC3754" s="37">
        <f>(1-EXP(-Info!$B$6*H3754*1000))+(Info!$B$6/(Info!$B$6-Info!$B$7))*(EXP(-Info!$B$7*H3754*1000)-EXP(-Info!$B$6*H3754*1000))*(Info!$B$9-1)</f>
        <v>0.68796759326236645</v>
      </c>
      <c r="AD3754" s="37">
        <f>SQRT((Info!$B$6*EXP(-Info!$B$6*H3754*1000)+(Info!$B$6/(Info!$B$6+Info!$B$7))*(Info!$B$9-1)*(-Info!$B$7*EXP(-Info!$B$7*H3754*1000)+Info!$B$6*EXP(-Info!$B$6*H3754*1000)))^2*(0.01*H3754*1000)^2)</f>
        <v>3.8413350850905912E-3</v>
      </c>
      <c r="AE3754" s="37">
        <f t="shared" si="956"/>
        <v>4.4948802008262408E-2</v>
      </c>
      <c r="AF3754" s="37">
        <f t="shared" si="960"/>
        <v>1.8951670165928156</v>
      </c>
      <c r="AG3754" s="37">
        <f t="shared" si="957"/>
        <v>9.1518921141490933E-2</v>
      </c>
      <c r="AH3754" s="37">
        <f t="shared" si="961"/>
        <v>0.53687450894980615</v>
      </c>
      <c r="AI3754">
        <f>AF3754*EXP(Info!$B$6*H3754*1000)</f>
        <v>4.8819546860349288</v>
      </c>
      <c r="AJ3754">
        <f>2*SQRT((EXP(Info!$B$6*H3754)*AG3754)^2+(Info!$B$6*H3754*0.01*AI3754)^2)</f>
        <v>0.18321114504075231</v>
      </c>
      <c r="AK3754">
        <f t="shared" si="962"/>
        <v>1.3026259569865044</v>
      </c>
      <c r="AL3754">
        <f t="shared" si="963"/>
        <v>0.17314360103460047</v>
      </c>
      <c r="AM3754"/>
      <c r="AN3754"/>
      <c r="AO3754">
        <f t="shared" si="964"/>
        <v>10.19</v>
      </c>
      <c r="AP3754">
        <f t="shared" si="965"/>
        <v>0.87639327322855931</v>
      </c>
      <c r="AQ3754">
        <f t="shared" si="967"/>
        <v>4</v>
      </c>
      <c r="AR3754">
        <v>1</v>
      </c>
      <c r="AS3754">
        <v>1</v>
      </c>
      <c r="AT3754">
        <v>1</v>
      </c>
      <c r="AU3754">
        <v>0</v>
      </c>
      <c r="AV3754">
        <v>1</v>
      </c>
      <c r="AW3754">
        <v>0</v>
      </c>
      <c r="AX3754">
        <v>0</v>
      </c>
      <c r="AZ3754"/>
    </row>
    <row r="3755" spans="1:52">
      <c r="A3755" s="13" t="s">
        <v>105</v>
      </c>
      <c r="B3755" s="13" t="s">
        <v>221</v>
      </c>
      <c r="D3755" s="14">
        <v>-10.349</v>
      </c>
      <c r="E3755" s="14">
        <v>40.579000000000001</v>
      </c>
      <c r="F3755" s="14">
        <v>3381</v>
      </c>
      <c r="G3755" s="31">
        <v>1802</v>
      </c>
      <c r="H3755">
        <v>104.7031939163498</v>
      </c>
      <c r="J3755">
        <f>(F3755*100*Info!$B$11)/AI3755</f>
        <v>2.1155654532157944</v>
      </c>
      <c r="K3755">
        <f>2*((F3755*100*Info!$B$11)/AI3755^2)*(AJ3755/2)</f>
        <v>7.5435830907155749E-2</v>
      </c>
      <c r="L3755">
        <f t="shared" ref="L3755:L3818" si="968">(M3755/10.7)/J3755</f>
        <v>0.79906542145314541</v>
      </c>
      <c r="M3755">
        <f t="shared" ref="M3755:M3818" si="969">((U3755/0.242530073729142))*J3755</f>
        <v>18.088084645195849</v>
      </c>
      <c r="N3755">
        <f t="shared" si="966"/>
        <v>0.70972994549812096</v>
      </c>
      <c r="O3755" s="31">
        <v>2.6246521756600001</v>
      </c>
      <c r="P3755" s="31">
        <v>3.008197336E-2</v>
      </c>
      <c r="S3755" s="31">
        <v>3.5</v>
      </c>
      <c r="T3755" s="31">
        <v>0.05</v>
      </c>
      <c r="U3755" s="31">
        <v>2.0736321327000002</v>
      </c>
      <c r="V3755" s="31">
        <v>3.3954210360000008E-2</v>
      </c>
      <c r="W3755" s="37">
        <f>U3755*Info!$B$2</f>
        <v>0.99534342369600004</v>
      </c>
      <c r="X3755" s="37">
        <f>W3755*SQRT((0.5*V3755/U3755)^2+Info!$B$3^2)</f>
        <v>5.0429928610346508E-2</v>
      </c>
      <c r="Y3755" s="28">
        <f>W3755*Info!$D$2</f>
        <v>0.80622817319376006</v>
      </c>
      <c r="Z3755" s="28">
        <f>Y3755*SQRT(Info!$D$3^2+(X3755/W3755)^2)</f>
        <v>5.7389794884327827E-2</v>
      </c>
      <c r="AA3755" s="37">
        <f t="shared" si="958"/>
        <v>1.6293087519639999</v>
      </c>
      <c r="AB3755" s="37">
        <f t="shared" si="959"/>
        <v>5.2625174393559807E-2</v>
      </c>
      <c r="AC3755" s="37">
        <f>(1-EXP(-Info!$B$6*H3755*1000))+(Info!$B$6/(Info!$B$6-Info!$B$7))*(EXP(-Info!$B$7*H3755*1000)-EXP(-Info!$B$6*H3755*1000))*(Info!$B$9-1)</f>
        <v>0.69380586778365338</v>
      </c>
      <c r="AD3755" s="37">
        <f>SQRT((Info!$B$6*EXP(-Info!$B$6*H3755*1000)+(Info!$B$6/(Info!$B$6+Info!$B$7))*(Info!$B$9-1)*(-Info!$B$7*EXP(-Info!$B$7*H3755*1000)+Info!$B$6*EXP(-Info!$B$6*H3755*1000)))^2*(0.01*H3755*1000)^2)</f>
        <v>3.8415949239222701E-3</v>
      </c>
      <c r="AE3755" s="37">
        <f t="shared" si="956"/>
        <v>3.7044268407117699E-2</v>
      </c>
      <c r="AF3755" s="37">
        <f t="shared" si="960"/>
        <v>1.5633478542623556</v>
      </c>
      <c r="AG3755" s="37">
        <f t="shared" si="957"/>
        <v>7.2738341874721058E-2</v>
      </c>
      <c r="AH3755" s="37">
        <f t="shared" si="961"/>
        <v>0.44667081550353016</v>
      </c>
      <c r="AI3755">
        <f>AF3755*EXP(Info!$B$6*H3755*1000)</f>
        <v>4.0837509371063003</v>
      </c>
      <c r="AJ3755">
        <f>2*SQRT((EXP(Info!$B$6*H3755)*AG3755)^2+(Info!$B$6*H3755*0.01*AI3755)^2)</f>
        <v>0.14561645667366002</v>
      </c>
      <c r="AK3755">
        <f t="shared" si="962"/>
        <v>2.1664918474865309</v>
      </c>
      <c r="AL3755">
        <f t="shared" si="963"/>
        <v>0.13995138878223295</v>
      </c>
      <c r="AM3755"/>
      <c r="AN3755"/>
      <c r="AO3755">
        <f t="shared" si="964"/>
        <v>8.5500000000000007</v>
      </c>
      <c r="AP3755">
        <f t="shared" si="965"/>
        <v>1.2657269986661217</v>
      </c>
      <c r="AQ3755">
        <f t="shared" si="967"/>
        <v>4</v>
      </c>
      <c r="AR3755">
        <v>1</v>
      </c>
      <c r="AS3755">
        <v>1</v>
      </c>
      <c r="AT3755">
        <v>1</v>
      </c>
      <c r="AU3755">
        <v>0</v>
      </c>
      <c r="AV3755">
        <v>1</v>
      </c>
      <c r="AW3755">
        <v>0</v>
      </c>
      <c r="AX3755">
        <v>0</v>
      </c>
    </row>
    <row r="3756" spans="1:52">
      <c r="A3756" s="13" t="s">
        <v>105</v>
      </c>
      <c r="B3756" s="13" t="s">
        <v>221</v>
      </c>
      <c r="D3756" s="14">
        <v>-10.349</v>
      </c>
      <c r="E3756" s="14">
        <v>40.579000000000001</v>
      </c>
      <c r="F3756" s="14">
        <v>3381</v>
      </c>
      <c r="G3756" s="31">
        <v>1810</v>
      </c>
      <c r="H3756">
        <v>105.71713561470214</v>
      </c>
      <c r="J3756">
        <f>(F3756*100*Info!$B$11)/AI3756</f>
        <v>2.2344352617143501</v>
      </c>
      <c r="K3756">
        <f>2*((F3756*100*Info!$B$11)/AI3756^2)*(AJ3756/2)</f>
        <v>8.2742551702438841E-2</v>
      </c>
      <c r="L3756">
        <f t="shared" si="968"/>
        <v>0.78224299152781585</v>
      </c>
      <c r="M3756">
        <f t="shared" si="969"/>
        <v>18.702223161435782</v>
      </c>
      <c r="N3756">
        <f t="shared" si="966"/>
        <v>0.75100552171783685</v>
      </c>
      <c r="O3756" s="31">
        <v>2.7148980957399997</v>
      </c>
      <c r="P3756" s="31">
        <v>3.0081973359999997E-2</v>
      </c>
      <c r="S3756" s="31">
        <v>3.47</v>
      </c>
      <c r="T3756" s="31">
        <v>0.05</v>
      </c>
      <c r="U3756" s="31">
        <v>2.02997671938</v>
      </c>
      <c r="V3756" s="31">
        <v>3.1528909620000004E-2</v>
      </c>
      <c r="W3756" s="37">
        <f>U3756*Info!$B$2</f>
        <v>0.97438882530240001</v>
      </c>
      <c r="X3756" s="37">
        <f>W3756*SQRT((0.5*V3756/U3756)^2+Info!$B$3^2)</f>
        <v>4.9303575048414719E-2</v>
      </c>
      <c r="Y3756" s="28">
        <f>W3756*Info!$D$2</f>
        <v>0.78925494849494404</v>
      </c>
      <c r="Z3756" s="28">
        <f>Y3756*SQRT(Info!$D$3^2+(X3756/W3756)^2)</f>
        <v>5.6144315890359779E-2</v>
      </c>
      <c r="AA3756" s="37">
        <f t="shared" si="958"/>
        <v>1.7405092704375997</v>
      </c>
      <c r="AB3756" s="37">
        <f t="shared" si="959"/>
        <v>5.1546811665345506E-2</v>
      </c>
      <c r="AC3756" s="37">
        <f>(1-EXP(-Info!$B$6*H3756*1000))+(Info!$B$6/(Info!$B$6-Info!$B$7))*(EXP(-Info!$B$7*H3756*1000)-EXP(-Info!$B$6*H3756*1000))*(Info!$B$9-1)</f>
        <v>0.69764944115568261</v>
      </c>
      <c r="AD3756" s="37">
        <f>SQRT((Info!$B$6*EXP(-Info!$B$6*H3756*1000)+(Info!$B$6/(Info!$B$6+Info!$B$7))*(Info!$B$9-1)*(-Info!$B$7*EXP(-Info!$B$7*H3756*1000)+Info!$B$6*EXP(-Info!$B$6*H3756*1000)))^2*(0.01*H3756*1000)^2)</f>
        <v>3.8413027594762154E-3</v>
      </c>
      <c r="AE3756" s="37">
        <f t="shared" si="956"/>
        <v>3.6577824123129626E-2</v>
      </c>
      <c r="AF3756" s="37">
        <f t="shared" si="960"/>
        <v>1.4664797316579798</v>
      </c>
      <c r="AG3756" s="37">
        <f t="shared" si="957"/>
        <v>7.1520077071960078E-2</v>
      </c>
      <c r="AH3756" s="37">
        <f t="shared" si="961"/>
        <v>0.42261663736541205</v>
      </c>
      <c r="AI3756">
        <f>AF3756*EXP(Info!$B$6*H3756*1000)</f>
        <v>3.8664993119788051</v>
      </c>
      <c r="AJ3756">
        <f>2*SQRT((EXP(Info!$B$6*H3756)*AG3756)^2+(Info!$B$6*H3756*0.01*AI3756)^2)</f>
        <v>0.14317891626154866</v>
      </c>
      <c r="AK3756">
        <f t="shared" si="962"/>
        <v>2.3143551769008761</v>
      </c>
      <c r="AL3756">
        <f t="shared" si="963"/>
        <v>0.13708359094281983</v>
      </c>
      <c r="AM3756"/>
      <c r="AN3756"/>
      <c r="AO3756">
        <f t="shared" si="964"/>
        <v>8.3699999999999992</v>
      </c>
      <c r="AP3756">
        <f t="shared" si="965"/>
        <v>1.3374035622286298</v>
      </c>
      <c r="AQ3756">
        <f t="shared" si="967"/>
        <v>4</v>
      </c>
      <c r="AR3756">
        <v>1</v>
      </c>
      <c r="AS3756">
        <v>1</v>
      </c>
      <c r="AT3756">
        <v>1</v>
      </c>
      <c r="AU3756">
        <v>0</v>
      </c>
      <c r="AV3756">
        <v>1</v>
      </c>
      <c r="AW3756">
        <v>0</v>
      </c>
      <c r="AX3756">
        <v>0</v>
      </c>
    </row>
    <row r="3757" spans="1:52">
      <c r="A3757" s="13" t="s">
        <v>105</v>
      </c>
      <c r="B3757" s="13" t="s">
        <v>221</v>
      </c>
      <c r="D3757" s="14">
        <v>-10.349</v>
      </c>
      <c r="E3757" s="14">
        <v>40.579000000000001</v>
      </c>
      <c r="F3757" s="14">
        <v>3381</v>
      </c>
      <c r="G3757" s="31">
        <v>1820</v>
      </c>
      <c r="H3757">
        <v>106.98456273764258</v>
      </c>
      <c r="J3757">
        <f>(F3757*100*Info!$B$11)/AI3757</f>
        <v>2.121035917788697</v>
      </c>
      <c r="K3757">
        <f>2*((F3757*100*Info!$B$11)/AI3757^2)*(AJ3757/2)</f>
        <v>7.8364230470895635E-2</v>
      </c>
      <c r="L3757">
        <f t="shared" si="968"/>
        <v>0.82897196354261959</v>
      </c>
      <c r="M3757">
        <f t="shared" si="969"/>
        <v>18.813588611796785</v>
      </c>
      <c r="N3757">
        <f t="shared" si="966"/>
        <v>0.74778387525112244</v>
      </c>
      <c r="O3757" s="31">
        <v>2.57952921562</v>
      </c>
      <c r="P3757" s="31">
        <v>3.008197336E-2</v>
      </c>
      <c r="S3757" s="31">
        <v>3.45</v>
      </c>
      <c r="T3757" s="31">
        <v>0.05</v>
      </c>
      <c r="U3757" s="31">
        <v>2.1512417563799997</v>
      </c>
      <c r="V3757" s="31">
        <v>3.1528909619999997E-2</v>
      </c>
      <c r="W3757" s="37">
        <f>U3757*Info!$B$2</f>
        <v>1.0325960430623997</v>
      </c>
      <c r="X3757" s="37">
        <f>W3757*SQRT((0.5*V3757/U3757)^2+Info!$B$3^2)</f>
        <v>5.218136665266155E-2</v>
      </c>
      <c r="Y3757" s="28">
        <f>W3757*Info!$D$2</f>
        <v>0.83640279488054381</v>
      </c>
      <c r="Z3757" s="28">
        <f>Y3757*SQRT(Info!$D$3^2+(X3757/W3757)^2)</f>
        <v>5.9459360193308913E-2</v>
      </c>
      <c r="AA3757" s="37">
        <f t="shared" si="958"/>
        <v>1.5469331725576003</v>
      </c>
      <c r="AB3757" s="37">
        <f t="shared" si="959"/>
        <v>5.4305858855628428E-2</v>
      </c>
      <c r="AC3757" s="37">
        <f>(1-EXP(-Info!$B$6*H3757*1000))+(Info!$B$6/(Info!$B$6-Info!$B$7))*(EXP(-Info!$B$7*H3757*1000)-EXP(-Info!$B$6*H3757*1000))*(Info!$B$9-1)</f>
        <v>0.7023998685992473</v>
      </c>
      <c r="AD3757" s="37">
        <f>SQRT((Info!$B$6*EXP(-Info!$B$6*H3757*1000)+(Info!$B$6/(Info!$B$6+Info!$B$7))*(Info!$B$9-1)*(-Info!$B$7*EXP(-Info!$B$7*H3757*1000)+Info!$B$6*EXP(-Info!$B$6*H3757*1000)))^2*(0.01*H3757*1000)^2)</f>
        <v>3.840426097201405E-3</v>
      </c>
      <c r="AE3757" s="37">
        <f t="shared" si="956"/>
        <v>3.8604293571163073E-2</v>
      </c>
      <c r="AF3757" s="37">
        <f t="shared" si="960"/>
        <v>1.5270315479831813</v>
      </c>
      <c r="AG3757" s="37">
        <f t="shared" si="957"/>
        <v>7.5171184617020576E-2</v>
      </c>
      <c r="AH3757" s="37">
        <f t="shared" si="961"/>
        <v>0.442617839995125</v>
      </c>
      <c r="AI3757">
        <f>AF3757*EXP(Info!$B$6*H3757*1000)</f>
        <v>4.0732183409165632</v>
      </c>
      <c r="AJ3757">
        <f>2*SQRT((EXP(Info!$B$6*H3757)*AG3757)^2+(Info!$B$6*H3757*0.01*AI3757)^2)</f>
        <v>0.15048996490292518</v>
      </c>
      <c r="AK3757">
        <f t="shared" si="962"/>
        <v>2.0569570395498413</v>
      </c>
      <c r="AL3757">
        <f t="shared" si="963"/>
        <v>0.14442100104065825</v>
      </c>
      <c r="AM3757"/>
      <c r="AN3757"/>
      <c r="AO3757">
        <f t="shared" si="964"/>
        <v>8.8699999999999992</v>
      </c>
      <c r="AP3757">
        <f t="shared" si="965"/>
        <v>1.199088483648951</v>
      </c>
      <c r="AQ3757">
        <f t="shared" si="967"/>
        <v>4</v>
      </c>
      <c r="AR3757">
        <v>1</v>
      </c>
      <c r="AS3757">
        <v>1</v>
      </c>
      <c r="AT3757">
        <v>1</v>
      </c>
      <c r="AU3757">
        <v>0</v>
      </c>
      <c r="AV3757">
        <v>1</v>
      </c>
      <c r="AW3757">
        <v>0</v>
      </c>
      <c r="AX3757">
        <v>0</v>
      </c>
      <c r="AZ3757"/>
    </row>
    <row r="3758" spans="1:52">
      <c r="A3758" s="13" t="s">
        <v>105</v>
      </c>
      <c r="B3758" s="13" t="s">
        <v>221</v>
      </c>
      <c r="D3758" s="14">
        <v>-10.349</v>
      </c>
      <c r="E3758" s="14">
        <v>40.579000000000001</v>
      </c>
      <c r="F3758" s="14">
        <v>3381</v>
      </c>
      <c r="G3758" s="31">
        <v>1830</v>
      </c>
      <c r="H3758">
        <v>108.25198986058301</v>
      </c>
      <c r="J3758">
        <f>(F3758*100*Info!$B$11)/AI3758</f>
        <v>1.8378037926900652</v>
      </c>
      <c r="K3758">
        <f>2*((F3758*100*Info!$B$11)/AI3758^2)*(AJ3758/2)</f>
        <v>8.1722184577141269E-2</v>
      </c>
      <c r="L3758">
        <f t="shared" si="968"/>
        <v>1.0878504685046331</v>
      </c>
      <c r="M3758">
        <f t="shared" si="969"/>
        <v>21.392036170803024</v>
      </c>
      <c r="N3758">
        <f t="shared" si="966"/>
        <v>1.1088053612507993</v>
      </c>
      <c r="O3758" s="31">
        <v>1.9778897484199998</v>
      </c>
      <c r="P3758" s="31">
        <v>3.7602466700000003E-2</v>
      </c>
      <c r="S3758" s="31">
        <v>3.28</v>
      </c>
      <c r="T3758" s="31">
        <v>0.09</v>
      </c>
      <c r="U3758" s="31">
        <v>2.8230500613600005</v>
      </c>
      <c r="V3758" s="31">
        <v>7.5184322940000006E-2</v>
      </c>
      <c r="W3758" s="37">
        <f>U3758*Info!$B$2</f>
        <v>1.3550640294528002</v>
      </c>
      <c r="X3758" s="37">
        <f>W3758*SQRT((0.5*V3758/U3758)^2+Info!$B$3^2)</f>
        <v>7.0114840204842876E-2</v>
      </c>
      <c r="Y3758" s="28">
        <f>W3758*Info!$D$2</f>
        <v>1.0976018638567682</v>
      </c>
      <c r="Z3758" s="28">
        <f>Y3758*SQRT(Info!$D$3^2+(X3758/W3758)^2)</f>
        <v>7.897640036020856E-2</v>
      </c>
      <c r="AA3758" s="37">
        <f t="shared" si="958"/>
        <v>0.62282571896719952</v>
      </c>
      <c r="AB3758" s="37">
        <f t="shared" si="959"/>
        <v>7.2591853485303726E-2</v>
      </c>
      <c r="AC3758" s="37">
        <f>(1-EXP(-Info!$B$6*H3758*1000))+(Info!$B$6/(Info!$B$6-Info!$B$7))*(EXP(-Info!$B$7*H3758*1000)-EXP(-Info!$B$6*H3758*1000))*(Info!$B$9-1)</f>
        <v>0.70709091512802535</v>
      </c>
      <c r="AD3758" s="37">
        <f>SQRT((Info!$B$6*EXP(-Info!$B$6*H3758*1000)+(Info!$B$6/(Info!$B$6+Info!$B$7))*(Info!$B$9-1)*(-Info!$B$7*EXP(-Info!$B$7*H3758*1000)+Info!$B$6*EXP(-Info!$B$6*H3758*1000)))^2*(0.01*H3758*1000)^2)</f>
        <v>3.8389934883475869E-3</v>
      </c>
      <c r="AE3758" s="37">
        <f t="shared" si="956"/>
        <v>5.13846996097794E-2</v>
      </c>
      <c r="AF3758" s="37">
        <f t="shared" si="960"/>
        <v>1.7420037285534444</v>
      </c>
      <c r="AG3758" s="37">
        <f t="shared" si="957"/>
        <v>0.10441579941677032</v>
      </c>
      <c r="AH3758" s="37">
        <f t="shared" si="961"/>
        <v>0.53109869772970875</v>
      </c>
      <c r="AI3758">
        <f>AF3758*EXP(Info!$B$6*H3758*1000)</f>
        <v>4.7009601549650881</v>
      </c>
      <c r="AJ3758">
        <f>2*SQRT((EXP(Info!$B$6*H3758)*AG3758)^2+(Info!$B$6*H3758*0.01*AI3758)^2)</f>
        <v>0.20903903615930342</v>
      </c>
      <c r="AK3758">
        <f t="shared" si="962"/>
        <v>0.82817135851068513</v>
      </c>
      <c r="AL3758">
        <f t="shared" si="963"/>
        <v>0.19305077515881672</v>
      </c>
      <c r="AM3758"/>
      <c r="AN3758"/>
      <c r="AO3758">
        <f t="shared" si="964"/>
        <v>11.64</v>
      </c>
      <c r="AP3758">
        <f t="shared" si="965"/>
        <v>0.70062156370941364</v>
      </c>
      <c r="AQ3758">
        <f t="shared" si="967"/>
        <v>4</v>
      </c>
      <c r="AR3758">
        <v>1</v>
      </c>
      <c r="AS3758">
        <v>1</v>
      </c>
      <c r="AT3758">
        <v>1</v>
      </c>
      <c r="AU3758">
        <v>0</v>
      </c>
      <c r="AV3758">
        <v>1</v>
      </c>
      <c r="AW3758">
        <v>0</v>
      </c>
      <c r="AX3758">
        <v>0</v>
      </c>
    </row>
    <row r="3759" spans="1:52">
      <c r="A3759" s="13" t="s">
        <v>105</v>
      </c>
      <c r="B3759" s="13" t="s">
        <v>221</v>
      </c>
      <c r="D3759" s="14">
        <v>-10.349</v>
      </c>
      <c r="E3759" s="14">
        <v>40.579000000000001</v>
      </c>
      <c r="F3759" s="14">
        <v>3381</v>
      </c>
      <c r="G3759" s="31">
        <v>1840</v>
      </c>
      <c r="H3759">
        <v>109.51941698352344</v>
      </c>
      <c r="J3759">
        <f>(F3759*100*Info!$B$11)/AI3759</f>
        <v>2.1721353646065986</v>
      </c>
      <c r="K3759">
        <f>2*((F3759*100*Info!$B$11)/AI3759^2)*(AJ3759/2)</f>
        <v>9.5448863695178993E-2</v>
      </c>
      <c r="L3759">
        <f t="shared" si="968"/>
        <v>0.97289719734821556</v>
      </c>
      <c r="M3759">
        <f t="shared" si="969"/>
        <v>22.611929170807734</v>
      </c>
      <c r="N3759">
        <f t="shared" si="966"/>
        <v>1.0677803094134397</v>
      </c>
      <c r="O3759" s="31">
        <v>2.1132586285400001</v>
      </c>
      <c r="P3759" s="31">
        <v>3.7602466700000003E-2</v>
      </c>
      <c r="S3759" s="31">
        <v>3.08</v>
      </c>
      <c r="T3759" s="31">
        <v>0.05</v>
      </c>
      <c r="U3759" s="31">
        <v>2.5247380703400002</v>
      </c>
      <c r="V3759" s="31">
        <v>4.3655413319999996E-2</v>
      </c>
      <c r="W3759" s="37">
        <f>U3759*Info!$B$2</f>
        <v>1.2118742737632</v>
      </c>
      <c r="X3759" s="37">
        <f>W3759*SQRT((0.5*V3759/U3759)^2+Info!$B$3^2)</f>
        <v>6.1492860861907986E-2</v>
      </c>
      <c r="Y3759" s="28">
        <f>W3759*Info!$D$2</f>
        <v>0.98161816174819205</v>
      </c>
      <c r="Z3759" s="28">
        <f>Y3759*SQRT(Info!$D$3^2+(X3759/W3759)^2)</f>
        <v>6.9927774643117488E-2</v>
      </c>
      <c r="AA3759" s="37">
        <f t="shared" si="958"/>
        <v>0.90138435477680012</v>
      </c>
      <c r="AB3759" s="37">
        <f t="shared" si="959"/>
        <v>6.430286395226209E-2</v>
      </c>
      <c r="AC3759" s="37">
        <f>(1-EXP(-Info!$B$6*H3759*1000))+(Info!$B$6/(Info!$B$6-Info!$B$7))*(EXP(-Info!$B$7*H3759*1000)-EXP(-Info!$B$6*H3759*1000))*(Info!$B$9-1)</f>
        <v>0.71172328294896037</v>
      </c>
      <c r="AD3759" s="37">
        <f>SQRT((Info!$B$6*EXP(-Info!$B$6*H3759*1000)+(Info!$B$6/(Info!$B$6+Info!$B$7))*(Info!$B$9-1)*(-Info!$B$7*EXP(-Info!$B$7*H3759*1000)+Info!$B$6*EXP(-Info!$B$6*H3759*1000)))^2*(0.01*H3759*1000)^2)</f>
        <v>3.8370179352616466E-3</v>
      </c>
      <c r="AE3759" s="37">
        <f t="shared" si="956"/>
        <v>4.5896347519059549E-2</v>
      </c>
      <c r="AF3759" s="37">
        <f t="shared" si="960"/>
        <v>1.4568456060712336</v>
      </c>
      <c r="AG3759" s="37">
        <f t="shared" si="957"/>
        <v>8.7300448922837212E-2</v>
      </c>
      <c r="AH3759" s="37">
        <f t="shared" si="961"/>
        <v>0.47300182015299791</v>
      </c>
      <c r="AI3759">
        <f>AF3759*EXP(Info!$B$6*H3759*1000)</f>
        <v>3.977395950019178</v>
      </c>
      <c r="AJ3759">
        <f>2*SQRT((EXP(Info!$B$6*H3759)*AG3759)^2+(Info!$B$6*H3759*0.01*AI3759)^2)</f>
        <v>0.17477636526759222</v>
      </c>
      <c r="AK3759">
        <f t="shared" si="962"/>
        <v>1.1985707765467111</v>
      </c>
      <c r="AL3759">
        <f t="shared" si="963"/>
        <v>0.17100703639464579</v>
      </c>
      <c r="AM3759"/>
      <c r="AN3759"/>
      <c r="AO3759">
        <f t="shared" si="964"/>
        <v>10.41</v>
      </c>
      <c r="AP3759">
        <f t="shared" si="965"/>
        <v>0.83702093827713897</v>
      </c>
      <c r="AQ3759">
        <f t="shared" si="967"/>
        <v>4</v>
      </c>
      <c r="AR3759">
        <v>1</v>
      </c>
      <c r="AS3759">
        <v>1</v>
      </c>
      <c r="AT3759">
        <v>1</v>
      </c>
      <c r="AU3759">
        <v>0</v>
      </c>
      <c r="AV3759">
        <v>1</v>
      </c>
      <c r="AW3759">
        <v>0</v>
      </c>
      <c r="AX3759">
        <v>0</v>
      </c>
    </row>
    <row r="3760" spans="1:52">
      <c r="A3760" s="13" t="s">
        <v>105</v>
      </c>
      <c r="B3760" s="13" t="s">
        <v>221</v>
      </c>
      <c r="D3760" s="14">
        <v>-10.349</v>
      </c>
      <c r="E3760" s="14">
        <v>40.579000000000001</v>
      </c>
      <c r="F3760" s="14">
        <v>3381</v>
      </c>
      <c r="G3760" s="31">
        <v>1860</v>
      </c>
      <c r="H3760">
        <v>113.39416666666668</v>
      </c>
      <c r="J3760">
        <f>(F3760*100*Info!$B$11)/AI3760</f>
        <v>2.2251054321446584</v>
      </c>
      <c r="K3760">
        <f>2*((F3760*100*Info!$B$11)/AI3760^2)*(AJ3760/2)</f>
        <v>7.016089613494346E-2</v>
      </c>
      <c r="L3760">
        <f t="shared" si="968"/>
        <v>0.61121495395363401</v>
      </c>
      <c r="M3760">
        <f t="shared" si="969"/>
        <v>14.552189542477976</v>
      </c>
      <c r="N3760">
        <f t="shared" si="966"/>
        <v>0.56740198892219851</v>
      </c>
      <c r="O3760" s="31">
        <v>1.8650823483199999</v>
      </c>
      <c r="P3760" s="31">
        <v>2.2561480019999997E-2</v>
      </c>
      <c r="S3760" s="31">
        <v>2.79</v>
      </c>
      <c r="T3760" s="31">
        <v>0.06</v>
      </c>
      <c r="U3760" s="31">
        <v>1.58614668396</v>
      </c>
      <c r="V3760" s="31">
        <v>3.6379511099999998E-2</v>
      </c>
      <c r="W3760" s="37">
        <f>U3760*Info!$B$2</f>
        <v>0.76135040830080003</v>
      </c>
      <c r="X3760" s="37">
        <f>W3760*SQRT((0.5*V3760/U3760)^2+Info!$B$3^2)</f>
        <v>3.9055958764765829E-2</v>
      </c>
      <c r="Y3760" s="28">
        <f>W3760*Info!$D$2</f>
        <v>0.61669383072364803</v>
      </c>
      <c r="Z3760" s="28">
        <f>Y3760*SQRT(Info!$D$3^2+(X3760/W3760)^2)</f>
        <v>4.4176601172861193E-2</v>
      </c>
      <c r="AA3760" s="37">
        <f t="shared" si="958"/>
        <v>1.1037319400191998</v>
      </c>
      <c r="AB3760" s="37">
        <f t="shared" si="959"/>
        <v>4.0652466225412492E-2</v>
      </c>
      <c r="AC3760" s="37">
        <f>(1-EXP(-Info!$B$6*H3760*1000))+(Info!$B$6/(Info!$B$6-Info!$B$7))*(EXP(-Info!$B$7*H3760*1000)-EXP(-Info!$B$6*H3760*1000))*(Info!$B$9-1)</f>
        <v>0.72552855504368685</v>
      </c>
      <c r="AD3760" s="37">
        <f>SQRT((Info!$B$6*EXP(-Info!$B$6*H3760*1000)+(Info!$B$6/(Info!$B$6+Info!$B$7))*(Info!$B$9-1)*(-Info!$B$7*EXP(-Info!$B$7*H3760*1000)+Info!$B$6*EXP(-Info!$B$6*H3760*1000)))^2*(0.01*H3760*1000)^2)</f>
        <v>3.8277434929375651E-3</v>
      </c>
      <c r="AE3760" s="37">
        <f t="shared" si="956"/>
        <v>2.9795569602749351E-2</v>
      </c>
      <c r="AF3760" s="37">
        <f t="shared" si="960"/>
        <v>1.3725171296786569</v>
      </c>
      <c r="AG3760" s="37">
        <f t="shared" si="957"/>
        <v>6.1150208986873643E-2</v>
      </c>
      <c r="AH3760" s="37">
        <f t="shared" si="961"/>
        <v>0.49194162354073723</v>
      </c>
      <c r="AI3760">
        <f>AF3760*EXP(Info!$B$6*H3760*1000)</f>
        <v>3.8827114784186323</v>
      </c>
      <c r="AJ3760">
        <f>2*SQRT((EXP(Info!$B$6*H3760)*AG3760)^2+(Info!$B$6*H3760*0.01*AI3760)^2)</f>
        <v>0.12242768941367281</v>
      </c>
      <c r="AK3760">
        <f t="shared" si="962"/>
        <v>1.46763236064353</v>
      </c>
      <c r="AL3760">
        <f t="shared" si="963"/>
        <v>0.10811116867986198</v>
      </c>
      <c r="AM3760"/>
      <c r="AN3760"/>
      <c r="AO3760">
        <f t="shared" si="964"/>
        <v>6.54</v>
      </c>
      <c r="AP3760">
        <f t="shared" si="965"/>
        <v>1.175857420490017</v>
      </c>
      <c r="AQ3760">
        <f t="shared" si="967"/>
        <v>4</v>
      </c>
      <c r="AR3760">
        <v>1</v>
      </c>
      <c r="AS3760">
        <v>1</v>
      </c>
      <c r="AT3760">
        <v>1</v>
      </c>
      <c r="AU3760">
        <v>0</v>
      </c>
      <c r="AV3760">
        <v>1</v>
      </c>
      <c r="AW3760">
        <v>0</v>
      </c>
      <c r="AX3760">
        <v>0</v>
      </c>
      <c r="AZ3760"/>
    </row>
    <row r="3761" spans="1:52">
      <c r="A3761" s="13" t="s">
        <v>105</v>
      </c>
      <c r="B3761" s="13" t="s">
        <v>221</v>
      </c>
      <c r="D3761" s="14">
        <v>-10.349</v>
      </c>
      <c r="E3761" s="14">
        <v>40.579000000000001</v>
      </c>
      <c r="F3761" s="14">
        <v>3381</v>
      </c>
      <c r="G3761" s="31">
        <v>1870</v>
      </c>
      <c r="H3761">
        <v>115.99833333333333</v>
      </c>
      <c r="J3761">
        <f>(F3761*100*Info!$B$11)/AI3761</f>
        <v>1.6960848188200224</v>
      </c>
      <c r="K3761">
        <f>2*((F3761*100*Info!$B$11)/AI3761^2)*(AJ3761/2)</f>
        <v>4.4679054790785787E-2</v>
      </c>
      <c r="L3761">
        <f t="shared" si="968"/>
        <v>0.64672897268488494</v>
      </c>
      <c r="M3761">
        <f t="shared" si="969"/>
        <v>11.736906959342353</v>
      </c>
      <c r="N3761">
        <f t="shared" si="966"/>
        <v>0.43450764242902434</v>
      </c>
      <c r="O3761" s="31">
        <v>1.59434458808</v>
      </c>
      <c r="P3761" s="31">
        <v>3.008197336E-2</v>
      </c>
      <c r="S3761" s="31">
        <v>2.99</v>
      </c>
      <c r="T3761" s="31">
        <v>7.0000000000000007E-2</v>
      </c>
      <c r="U3761" s="31">
        <v>1.6783081120800001</v>
      </c>
      <c r="V3761" s="31">
        <v>4.3655413320000003E-2</v>
      </c>
      <c r="W3761" s="37">
        <f>U3761*Info!$B$2</f>
        <v>0.80558789379840001</v>
      </c>
      <c r="X3761" s="37">
        <f>W3761*SQRT((0.5*V3761/U3761)^2+Info!$B$3^2)</f>
        <v>4.1619748137700474E-2</v>
      </c>
      <c r="Y3761" s="28">
        <f>W3761*Info!$D$2</f>
        <v>0.65252619397670408</v>
      </c>
      <c r="Z3761" s="28">
        <f>Y3761*SQRT(Info!$D$3^2+(X3761/W3761)^2)</f>
        <v>4.6914547405871261E-2</v>
      </c>
      <c r="AA3761" s="37">
        <f t="shared" si="958"/>
        <v>0.7887566942816</v>
      </c>
      <c r="AB3761" s="37">
        <f t="shared" si="959"/>
        <v>4.4254205623347934E-2</v>
      </c>
      <c r="AC3761" s="37">
        <f>(1-EXP(-Info!$B$6*H3761*1000))+(Info!$B$6/(Info!$B$6-Info!$B$7))*(EXP(-Info!$B$7*H3761*1000)-EXP(-Info!$B$6*H3761*1000))*(Info!$B$9-1)</f>
        <v>0.73451206832706883</v>
      </c>
      <c r="AD3761" s="37">
        <f>SQRT((Info!$B$6*EXP(-Info!$B$6*H3761*1000)+(Info!$B$6/(Info!$B$6+Info!$B$7))*(Info!$B$9-1)*(-Info!$B$7*EXP(-Info!$B$7*H3761*1000)+Info!$B$6*EXP(-Info!$B$6*H3761*1000)))^2*(0.01*H3761*1000)^2)</f>
        <v>3.8189023367814832E-3</v>
      </c>
      <c r="AE3761" s="37">
        <f t="shared" si="956"/>
        <v>3.2644515795255506E-2</v>
      </c>
      <c r="AF3761" s="37">
        <f t="shared" si="960"/>
        <v>1.7581224950996968</v>
      </c>
      <c r="AG3761" s="37">
        <f t="shared" si="957"/>
        <v>6.7019692403087236E-2</v>
      </c>
      <c r="AH3761" s="37">
        <f t="shared" si="961"/>
        <v>0.58800083448150386</v>
      </c>
      <c r="AI3761">
        <f>AF3761*EXP(Info!$B$6*H3761*1000)</f>
        <v>5.0937561059536129</v>
      </c>
      <c r="AJ3761">
        <f>2*SQRT((EXP(Info!$B$6*H3761)*AG3761)^2+(Info!$B$6*H3761*0.01*AI3761)^2)</f>
        <v>0.13418209138098</v>
      </c>
      <c r="AK3761">
        <f t="shared" si="962"/>
        <v>1.0488097763862434</v>
      </c>
      <c r="AL3761">
        <f t="shared" si="963"/>
        <v>0.11768963443473149</v>
      </c>
      <c r="AM3761"/>
      <c r="AN3761"/>
      <c r="AO3761">
        <f t="shared" si="964"/>
        <v>6.92</v>
      </c>
      <c r="AP3761">
        <f t="shared" si="965"/>
        <v>0.94997132922396443</v>
      </c>
      <c r="AQ3761">
        <f t="shared" si="967"/>
        <v>4</v>
      </c>
      <c r="AR3761">
        <v>1</v>
      </c>
      <c r="AS3761">
        <v>1</v>
      </c>
      <c r="AT3761">
        <v>1</v>
      </c>
      <c r="AU3761">
        <v>0</v>
      </c>
      <c r="AV3761">
        <v>1</v>
      </c>
      <c r="AW3761">
        <v>0</v>
      </c>
      <c r="AX3761">
        <v>0</v>
      </c>
    </row>
    <row r="3762" spans="1:52">
      <c r="A3762" s="13" t="s">
        <v>105</v>
      </c>
      <c r="B3762" s="13" t="s">
        <v>221</v>
      </c>
      <c r="D3762" s="14">
        <v>-10.349</v>
      </c>
      <c r="E3762" s="14">
        <v>40.579000000000001</v>
      </c>
      <c r="F3762" s="14">
        <v>3381</v>
      </c>
      <c r="G3762" s="31">
        <v>1890</v>
      </c>
      <c r="H3762">
        <v>121.20666666666668</v>
      </c>
      <c r="J3762">
        <f>(F3762*100*Info!$B$11)/AI3762</f>
        <v>1.8114032812872434</v>
      </c>
      <c r="K3762">
        <f>2*((F3762*100*Info!$B$11)/AI3762^2)*(AJ3762/2)</f>
        <v>5.0591833810476952E-2</v>
      </c>
      <c r="L3762">
        <f t="shared" si="968"/>
        <v>0.6626168231699181</v>
      </c>
      <c r="M3762">
        <f t="shared" si="969"/>
        <v>12.842849278669471</v>
      </c>
      <c r="N3762">
        <f t="shared" si="966"/>
        <v>0.47274628425529125</v>
      </c>
      <c r="O3762" s="31">
        <v>1.6394675481200001</v>
      </c>
      <c r="P3762" s="31">
        <v>3.7602466700000003E-2</v>
      </c>
      <c r="S3762" s="31">
        <v>2.85</v>
      </c>
      <c r="T3762" s="31">
        <v>0.06</v>
      </c>
      <c r="U3762" s="31">
        <v>1.7195382246599999</v>
      </c>
      <c r="V3762" s="31">
        <v>4.1230112579999999E-2</v>
      </c>
      <c r="W3762" s="37">
        <f>U3762*Info!$B$2</f>
        <v>0.82537834783679997</v>
      </c>
      <c r="X3762" s="37">
        <f>W3762*SQRT((0.5*V3762/U3762)^2+Info!$B$3^2)</f>
        <v>4.2438650549422752E-2</v>
      </c>
      <c r="Y3762" s="28">
        <f>W3762*Info!$D$2</f>
        <v>0.66855646174780803</v>
      </c>
      <c r="Z3762" s="28">
        <f>Y3762*SQRT(Info!$D$3^2+(X3762/W3762)^2)</f>
        <v>4.7948733913702718E-2</v>
      </c>
      <c r="AA3762" s="37">
        <f t="shared" si="958"/>
        <v>0.81408920028320009</v>
      </c>
      <c r="AB3762" s="37">
        <f t="shared" si="959"/>
        <v>4.6416865856466143E-2</v>
      </c>
      <c r="AC3762" s="37">
        <f>(1-EXP(-Info!$B$6*H3762*1000))+(Info!$B$6/(Info!$B$6-Info!$B$7))*(EXP(-Info!$B$7*H3762*1000)-EXP(-Info!$B$6*H3762*1000))*(Info!$B$9-1)</f>
        <v>0.75179361157861013</v>
      </c>
      <c r="AD3762" s="37">
        <f>SQRT((Info!$B$6*EXP(-Info!$B$6*H3762*1000)+(Info!$B$6/(Info!$B$6+Info!$B$7))*(Info!$B$9-1)*(-Info!$B$7*EXP(-Info!$B$7*H3762*1000)+Info!$B$6*EXP(-Info!$B$6*H3762*1000)))^2*(0.01*H3762*1000)^2)</f>
        <v>3.7953873647779512E-3</v>
      </c>
      <c r="AE3762" s="37">
        <f t="shared" si="956"/>
        <v>3.5032425349905208E-2</v>
      </c>
      <c r="AF3762" s="37">
        <f t="shared" si="960"/>
        <v>1.5694164782241424</v>
      </c>
      <c r="AG3762" s="37">
        <f t="shared" si="957"/>
        <v>6.6530834278729328E-2</v>
      </c>
      <c r="AH3762" s="37">
        <f t="shared" si="961"/>
        <v>0.5506724484996991</v>
      </c>
      <c r="AI3762">
        <f>AF3762*EXP(Info!$B$6*H3762*1000)</f>
        <v>4.7694748548430592</v>
      </c>
      <c r="AJ3762">
        <f>2*SQRT((EXP(Info!$B$6*H3762)*AG3762)^2+(Info!$B$6*H3762*0.01*AI3762)^2)</f>
        <v>0.13320969532968685</v>
      </c>
      <c r="AK3762">
        <f t="shared" si="962"/>
        <v>1.0824944096165712</v>
      </c>
      <c r="AL3762">
        <f t="shared" si="963"/>
        <v>0.12344101305868606</v>
      </c>
      <c r="AM3762"/>
      <c r="AN3762"/>
      <c r="AO3762">
        <f t="shared" si="964"/>
        <v>7.09</v>
      </c>
      <c r="AP3762">
        <f t="shared" si="965"/>
        <v>0.9534347795287702</v>
      </c>
      <c r="AQ3762">
        <f t="shared" si="967"/>
        <v>4</v>
      </c>
      <c r="AR3762">
        <v>1</v>
      </c>
      <c r="AS3762">
        <v>1</v>
      </c>
      <c r="AT3762">
        <v>1</v>
      </c>
      <c r="AU3762">
        <v>0</v>
      </c>
      <c r="AV3762">
        <v>1</v>
      </c>
      <c r="AW3762">
        <v>0</v>
      </c>
      <c r="AX3762">
        <v>0</v>
      </c>
    </row>
    <row r="3763" spans="1:52">
      <c r="A3763" s="13" t="s">
        <v>105</v>
      </c>
      <c r="B3763" s="13" t="s">
        <v>221</v>
      </c>
      <c r="D3763" s="14">
        <v>-10.349</v>
      </c>
      <c r="E3763" s="14">
        <v>40.579000000000001</v>
      </c>
      <c r="F3763" s="14">
        <v>3381</v>
      </c>
      <c r="G3763" s="31">
        <v>1910</v>
      </c>
      <c r="H3763">
        <v>124.67984522785898</v>
      </c>
      <c r="J3763">
        <f>(F3763*100*Info!$B$11)/AI3763</f>
        <v>1.6137609298935955</v>
      </c>
      <c r="K3763">
        <f>2*((F3763*100*Info!$B$11)/AI3763^2)*(AJ3763/2)</f>
        <v>4.3225986747518416E-2</v>
      </c>
      <c r="L3763">
        <f t="shared" si="968"/>
        <v>0.71869158958768287</v>
      </c>
      <c r="M3763">
        <f t="shared" si="969"/>
        <v>12.40982156474106</v>
      </c>
      <c r="N3763">
        <f t="shared" si="966"/>
        <v>0.42090748899599523</v>
      </c>
      <c r="O3763" s="31">
        <v>2.3614349087600002</v>
      </c>
      <c r="P3763" s="31">
        <v>4.512296004E-2</v>
      </c>
      <c r="S3763" s="31">
        <v>3.55</v>
      </c>
      <c r="T3763" s="31">
        <v>0.06</v>
      </c>
      <c r="U3763" s="31">
        <v>1.8650562690600001</v>
      </c>
      <c r="V3763" s="31">
        <v>3.8804811840000002E-2</v>
      </c>
      <c r="W3763" s="37">
        <f>U3763*Info!$B$2</f>
        <v>0.89522700914880005</v>
      </c>
      <c r="X3763" s="37">
        <f>W3763*SQRT((0.5*V3763/U3763)^2+Info!$B$3^2)</f>
        <v>4.5719944749281823E-2</v>
      </c>
      <c r="Y3763" s="28">
        <f>W3763*Info!$D$2</f>
        <v>0.72513387741052804</v>
      </c>
      <c r="Z3763" s="28">
        <f>Y3763*SQRT(Info!$D$3^2+(X3763/W3763)^2)</f>
        <v>5.1826657599766339E-2</v>
      </c>
      <c r="AA3763" s="37">
        <f t="shared" si="958"/>
        <v>1.4662078996112</v>
      </c>
      <c r="AB3763" s="37">
        <f t="shared" si="959"/>
        <v>5.0983661388431509E-2</v>
      </c>
      <c r="AC3763" s="37">
        <f>(1-EXP(-Info!$B$6*H3763*1000))+(Info!$B$6/(Info!$B$6-Info!$B$7))*(EXP(-Info!$B$7*H3763*1000)-EXP(-Info!$B$6*H3763*1000))*(Info!$B$9-1)</f>
        <v>0.76282749324628518</v>
      </c>
      <c r="AD3763" s="37">
        <f>SQRT((Info!$B$6*EXP(-Info!$B$6*H3763*1000)+(Info!$B$6/(Info!$B$6+Info!$B$7))*(Info!$B$9-1)*(-Info!$B$7*EXP(-Info!$B$7*H3763*1000)+Info!$B$6*EXP(-Info!$B$6*H3763*1000)))^2*(0.01*H3763*1000)^2)</f>
        <v>3.7756942145481171E-3</v>
      </c>
      <c r="AE3763" s="37">
        <f t="shared" si="956"/>
        <v>3.928376387892981E-2</v>
      </c>
      <c r="AF3763" s="37">
        <f t="shared" si="960"/>
        <v>1.7064024259511594</v>
      </c>
      <c r="AG3763" s="37">
        <f t="shared" si="957"/>
        <v>7.1618548871496476E-2</v>
      </c>
      <c r="AH3763" s="37">
        <f t="shared" si="961"/>
        <v>0.48067673970455199</v>
      </c>
      <c r="AI3763">
        <f>AF3763*EXP(Info!$B$6*H3763*1000)</f>
        <v>5.353607366519503</v>
      </c>
      <c r="AJ3763">
        <f>2*SQRT((EXP(Info!$B$6*H3763)*AG3763)^2+(Info!$B$6*H3763*0.01*AI3763)^2)</f>
        <v>0.1434010185708533</v>
      </c>
      <c r="AK3763">
        <f t="shared" si="962"/>
        <v>1.9496166441130127</v>
      </c>
      <c r="AL3763">
        <f t="shared" si="963"/>
        <v>0.13558594909639476</v>
      </c>
      <c r="AM3763"/>
      <c r="AN3763"/>
      <c r="AO3763">
        <f t="shared" si="964"/>
        <v>7.69</v>
      </c>
      <c r="AP3763">
        <f t="shared" si="965"/>
        <v>1.2661467366612902</v>
      </c>
      <c r="AQ3763">
        <f t="shared" si="967"/>
        <v>4</v>
      </c>
      <c r="AR3763">
        <v>1</v>
      </c>
      <c r="AS3763">
        <v>1</v>
      </c>
      <c r="AT3763">
        <v>1</v>
      </c>
      <c r="AU3763">
        <v>0</v>
      </c>
      <c r="AV3763">
        <v>1</v>
      </c>
      <c r="AW3763">
        <v>0</v>
      </c>
      <c r="AX3763">
        <v>0</v>
      </c>
    </row>
    <row r="3764" spans="1:52">
      <c r="A3764" s="13" t="s">
        <v>105</v>
      </c>
      <c r="B3764" s="13" t="s">
        <v>221</v>
      </c>
      <c r="D3764" s="14">
        <v>-10.349</v>
      </c>
      <c r="E3764" s="14">
        <v>40.579000000000001</v>
      </c>
      <c r="F3764" s="14">
        <v>3381</v>
      </c>
      <c r="G3764" s="31">
        <v>1920</v>
      </c>
      <c r="H3764">
        <v>125.53969045571796</v>
      </c>
      <c r="J3764">
        <f>(F3764*100*Info!$B$11)/AI3764</f>
        <v>1.8674656440889166</v>
      </c>
      <c r="K3764">
        <f>2*((F3764*100*Info!$B$11)/AI3764^2)*(AJ3764/2)</f>
        <v>7.6198391455939415E-2</v>
      </c>
      <c r="L3764">
        <f t="shared" si="968"/>
        <v>0.82056074857995498</v>
      </c>
      <c r="M3764">
        <f t="shared" si="969"/>
        <v>16.396348373412156</v>
      </c>
      <c r="N3764">
        <f t="shared" si="966"/>
        <v>0.82664405979937361</v>
      </c>
      <c r="O3764" s="31">
        <v>3.5421523631399996</v>
      </c>
      <c r="P3764" s="31">
        <v>6.0163946719999993E-2</v>
      </c>
      <c r="S3764" s="31">
        <v>4.22</v>
      </c>
      <c r="T3764" s="31">
        <v>0.11</v>
      </c>
      <c r="U3764" s="31">
        <v>2.1294140497199998</v>
      </c>
      <c r="V3764" s="31">
        <v>6.3057819239999993E-2</v>
      </c>
      <c r="W3764" s="37">
        <f>U3764*Info!$B$2</f>
        <v>1.0221187438655999</v>
      </c>
      <c r="X3764" s="37">
        <f>W3764*SQRT((0.5*V3764/U3764)^2+Info!$B$3^2)</f>
        <v>5.3299634500437426E-2</v>
      </c>
      <c r="Y3764" s="28">
        <f>W3764*Info!$D$2</f>
        <v>0.82791618253113597</v>
      </c>
      <c r="Z3764" s="28">
        <f>Y3764*SQRT(Info!$D$3^2+(X3764/W3764)^2)</f>
        <v>5.9812167484513852E-2</v>
      </c>
      <c r="AA3764" s="37">
        <f t="shared" si="958"/>
        <v>2.5200336192743995</v>
      </c>
      <c r="AB3764" s="37">
        <f t="shared" si="959"/>
        <v>6.1202746336352989E-2</v>
      </c>
      <c r="AC3764" s="37">
        <f>(1-EXP(-Info!$B$6*H3764*1000))+(Info!$B$6/(Info!$B$6-Info!$B$7))*(EXP(-Info!$B$7*H3764*1000)-EXP(-Info!$B$6*H3764*1000))*(Info!$B$9-1)</f>
        <v>0.76550032714113991</v>
      </c>
      <c r="AD3764" s="37">
        <f>SQRT((Info!$B$6*EXP(-Info!$B$6*H3764*1000)+(Info!$B$6/(Info!$B$6+Info!$B$7))*(Info!$B$9-1)*(-Info!$B$7*EXP(-Info!$B$7*H3764*1000)+Info!$B$6*EXP(-Info!$B$6*H3764*1000)))^2*(0.01*H3764*1000)^2)</f>
        <v>3.7703540992168722E-3</v>
      </c>
      <c r="AE3764" s="37">
        <f t="shared" si="956"/>
        <v>4.7804467873464838E-2</v>
      </c>
      <c r="AF3764" s="37">
        <f t="shared" si="960"/>
        <v>1.46299725750764</v>
      </c>
      <c r="AG3764" s="37">
        <f t="shared" si="957"/>
        <v>9.4274930537554202E-2</v>
      </c>
      <c r="AH3764" s="37">
        <f t="shared" si="961"/>
        <v>0.34668181457527014</v>
      </c>
      <c r="AI3764">
        <f>AF3764*EXP(Info!$B$6*H3764*1000)</f>
        <v>4.6262925529185059</v>
      </c>
      <c r="AJ3764">
        <f>2*SQRT((EXP(Info!$B$6*H3764)*AG3764)^2+(Info!$B$6*H3764*0.01*AI3764)^2)</f>
        <v>0.18876708765850642</v>
      </c>
      <c r="AK3764">
        <f t="shared" si="962"/>
        <v>3.350888703549169</v>
      </c>
      <c r="AL3764">
        <f t="shared" si="963"/>
        <v>0.16276258360689713</v>
      </c>
      <c r="AM3764"/>
      <c r="AN3764"/>
      <c r="AO3764">
        <f t="shared" si="964"/>
        <v>8.7799999999999994</v>
      </c>
      <c r="AP3764">
        <f t="shared" si="965"/>
        <v>1.6634399325043259</v>
      </c>
      <c r="AQ3764">
        <f t="shared" si="967"/>
        <v>4</v>
      </c>
      <c r="AR3764">
        <v>1</v>
      </c>
      <c r="AS3764">
        <v>1</v>
      </c>
      <c r="AT3764">
        <v>1</v>
      </c>
      <c r="AU3764">
        <v>0</v>
      </c>
      <c r="AV3764">
        <v>1</v>
      </c>
      <c r="AW3764">
        <v>0</v>
      </c>
      <c r="AX3764">
        <v>0</v>
      </c>
    </row>
    <row r="3765" spans="1:52">
      <c r="A3765" s="13" t="s">
        <v>105</v>
      </c>
      <c r="B3765" s="13" t="s">
        <v>221</v>
      </c>
      <c r="D3765" s="14">
        <v>-10.349</v>
      </c>
      <c r="E3765" s="14">
        <v>40.579000000000001</v>
      </c>
      <c r="F3765" s="14">
        <v>3381</v>
      </c>
      <c r="G3765" s="31">
        <v>1930</v>
      </c>
      <c r="H3765">
        <v>126.39953568357694</v>
      </c>
      <c r="J3765">
        <f>(F3765*100*Info!$B$11)/AI3765</f>
        <v>2.1155864414792913</v>
      </c>
      <c r="K3765">
        <f>2*((F3765*100*Info!$B$11)/AI3765^2)*(AJ3765/2)</f>
        <v>0.11342313135790551</v>
      </c>
      <c r="L3765">
        <f t="shared" si="968"/>
        <v>1.0794392535419681</v>
      </c>
      <c r="M3765">
        <f t="shared" si="969"/>
        <v>24.43502342637489</v>
      </c>
      <c r="N3765">
        <f t="shared" si="966"/>
        <v>1.4556822879184177</v>
      </c>
      <c r="O3765" s="31">
        <v>3.5571933498199999</v>
      </c>
      <c r="P3765" s="31">
        <v>5.2643453379999997E-2</v>
      </c>
      <c r="S3765" s="31">
        <v>4.07</v>
      </c>
      <c r="T3765" s="31">
        <v>0.1</v>
      </c>
      <c r="U3765" s="31">
        <v>2.8012223547000001</v>
      </c>
      <c r="V3765" s="31">
        <v>7.2759022199999995E-2</v>
      </c>
      <c r="W3765" s="37">
        <f>U3765*Info!$B$2</f>
        <v>1.344586730256</v>
      </c>
      <c r="X3765" s="37">
        <f>W3765*SQRT((0.5*V3765/U3765)^2+Info!$B$3^2)</f>
        <v>6.946013897116611E-2</v>
      </c>
      <c r="Y3765" s="28">
        <f>W3765*Info!$D$2</f>
        <v>1.0891152515073601</v>
      </c>
      <c r="Z3765" s="28">
        <f>Y3765*SQRT(Info!$D$3^2+(X3765/W3765)^2)</f>
        <v>7.8300210108413593E-2</v>
      </c>
      <c r="AA3765" s="37">
        <f t="shared" si="958"/>
        <v>2.2126066195640002</v>
      </c>
      <c r="AB3765" s="37">
        <f t="shared" si="959"/>
        <v>7.428017367936593E-2</v>
      </c>
      <c r="AC3765" s="37">
        <f>(1-EXP(-Info!$B$6*H3765*1000))+(Info!$B$6/(Info!$B$6-Info!$B$7))*(EXP(-Info!$B$7*H3765*1000)-EXP(-Info!$B$6*H3765*1000))*(Info!$B$9-1)</f>
        <v>0.76815020478693907</v>
      </c>
      <c r="AD3765" s="37">
        <f>SQRT((Info!$B$6*EXP(-Info!$B$6*H3765*1000)+(Info!$B$6/(Info!$B$6+Info!$B$7))*(Info!$B$9-1)*(-Info!$B$7*EXP(-Info!$B$7*H3765*1000)+Info!$B$6*EXP(-Info!$B$6*H3765*1000)))^2*(0.01*H3765*1000)^2)</f>
        <v>3.7648359964652543E-3</v>
      </c>
      <c r="AE3765" s="37">
        <f t="shared" si="956"/>
        <v>5.7663191699644546E-2</v>
      </c>
      <c r="AF3765" s="37">
        <f t="shared" si="960"/>
        <v>1.2812705205616162</v>
      </c>
      <c r="AG3765" s="37">
        <f t="shared" si="957"/>
        <v>0.10934334264147805</v>
      </c>
      <c r="AH3765" s="37">
        <f t="shared" si="961"/>
        <v>0.31480848171047077</v>
      </c>
      <c r="AI3765">
        <f>AF3765*EXP(Info!$B$6*H3765*1000)</f>
        <v>4.083710423119709</v>
      </c>
      <c r="AJ3765">
        <f>2*SQRT((EXP(Info!$B$6*H3765)*AG3765)^2+(Info!$B$6*H3765*0.01*AI3765)^2)</f>
        <v>0.21894034423158723</v>
      </c>
      <c r="AK3765">
        <f t="shared" si="962"/>
        <v>2.9421030220342508</v>
      </c>
      <c r="AL3765">
        <f t="shared" si="963"/>
        <v>0.19754069388290574</v>
      </c>
      <c r="AM3765"/>
      <c r="AN3765"/>
      <c r="AO3765">
        <f t="shared" si="964"/>
        <v>11.55</v>
      </c>
      <c r="AP3765">
        <f t="shared" si="965"/>
        <v>1.2698718271513156</v>
      </c>
      <c r="AQ3765">
        <f t="shared" si="967"/>
        <v>4</v>
      </c>
      <c r="AR3765">
        <v>1</v>
      </c>
      <c r="AS3765">
        <v>1</v>
      </c>
      <c r="AT3765">
        <v>1</v>
      </c>
      <c r="AU3765">
        <v>0</v>
      </c>
      <c r="AV3765">
        <v>1</v>
      </c>
      <c r="AW3765">
        <v>0</v>
      </c>
      <c r="AX3765">
        <v>0</v>
      </c>
    </row>
    <row r="3766" spans="1:52">
      <c r="A3766" s="13" t="s">
        <v>105</v>
      </c>
      <c r="B3766" s="13" t="s">
        <v>221</v>
      </c>
      <c r="D3766" s="14">
        <v>-10.349</v>
      </c>
      <c r="E3766" s="14">
        <v>40.579000000000001</v>
      </c>
      <c r="F3766" s="14">
        <v>3381</v>
      </c>
      <c r="G3766" s="31">
        <v>1960</v>
      </c>
      <c r="H3766">
        <v>128.97907136715389</v>
      </c>
      <c r="J3766">
        <f>(F3766*100*Info!$B$11)/AI3766</f>
        <v>1.9680703496548</v>
      </c>
      <c r="K3766">
        <f>2*((F3766*100*Info!$B$11)/AI3766^2)*(AJ3766/2)</f>
        <v>9.5198646963446085E-2</v>
      </c>
      <c r="L3766">
        <f t="shared" si="968"/>
        <v>1.0981308423478897</v>
      </c>
      <c r="M3766">
        <f t="shared" si="969"/>
        <v>23.124826634269745</v>
      </c>
      <c r="N3766">
        <f t="shared" si="966"/>
        <v>1.2557766529753618</v>
      </c>
      <c r="O3766" s="31">
        <v>2.7299390824199996</v>
      </c>
      <c r="P3766" s="31">
        <v>4.5122960039999993E-2</v>
      </c>
      <c r="S3766" s="31">
        <v>3.51</v>
      </c>
      <c r="T3766" s="31">
        <v>0.08</v>
      </c>
      <c r="U3766" s="31">
        <v>2.8497283695000002</v>
      </c>
      <c r="V3766" s="31">
        <v>7.0333721459999998E-2</v>
      </c>
      <c r="W3766" s="37">
        <f>U3766*Info!$B$2</f>
        <v>1.36786961736</v>
      </c>
      <c r="X3766" s="37">
        <f>W3766*SQRT((0.5*V3766/U3766)^2+Info!$B$3^2)</f>
        <v>7.044576474144959E-2</v>
      </c>
      <c r="Y3766" s="28">
        <f>W3766*Info!$D$2</f>
        <v>1.1079743900616001</v>
      </c>
      <c r="Z3766" s="28">
        <f>Y3766*SQRT(Info!$D$3^2+(X3766/W3766)^2)</f>
        <v>7.9529766554938194E-2</v>
      </c>
      <c r="AA3766" s="37">
        <f t="shared" si="958"/>
        <v>1.3620694650599996</v>
      </c>
      <c r="AB3766" s="37">
        <f t="shared" si="959"/>
        <v>7.397044106060556E-2</v>
      </c>
      <c r="AC3766" s="37">
        <f>(1-EXP(-Info!$B$6*H3766*1000))+(Info!$B$6/(Info!$B$6-Info!$B$7))*(EXP(-Info!$B$7*H3766*1000)-EXP(-Info!$B$6*H3766*1000))*(Info!$B$9-1)</f>
        <v>0.77596394353563003</v>
      </c>
      <c r="AD3766" s="37">
        <f>SQRT((Info!$B$6*EXP(-Info!$B$6*H3766*1000)+(Info!$B$6/(Info!$B$6+Info!$B$7))*(Info!$B$9-1)*(-Info!$B$7*EXP(-Info!$B$7*H3766*1000)+Info!$B$6*EXP(-Info!$B$6*H3766*1000)))^2*(0.01*H3766*1000)^2)</f>
        <v>3.7472449643901284E-3</v>
      </c>
      <c r="AE3766" s="37">
        <f t="shared" ref="AE3766:AE3773" si="970">IF(AA3766&gt;0,AA3766*AC3766*SQRT((AB3766/AA3766)^2+(AD3766/AC3766)^2),AA3766*AC3766*SQRT((AD3766/AC3766)^2))</f>
        <v>5.7624878854028325E-2</v>
      </c>
      <c r="AF3766" s="37">
        <f t="shared" si="960"/>
        <v>1.3451088164609761</v>
      </c>
      <c r="AG3766" s="37">
        <f t="shared" ref="AG3766:AG3773" si="971">SQRT((T3766*0.5)^2+Z3766^2+AE3766^2)</f>
        <v>0.10604532253345457</v>
      </c>
      <c r="AH3766" s="37">
        <f t="shared" si="961"/>
        <v>0.38322188503161714</v>
      </c>
      <c r="AI3766">
        <f>AF3766*EXP(Info!$B$6*H3766*1000)</f>
        <v>4.3898036488355592</v>
      </c>
      <c r="AJ3766">
        <f>2*SQRT((EXP(Info!$B$6*H3766)*AG3766)^2+(Info!$B$6*H3766*0.01*AI3766)^2)</f>
        <v>0.21234168172781229</v>
      </c>
      <c r="AK3766">
        <f t="shared" si="962"/>
        <v>1.8111437676902815</v>
      </c>
      <c r="AL3766">
        <f t="shared" si="963"/>
        <v>0.19671699095657441</v>
      </c>
      <c r="AM3766"/>
      <c r="AN3766"/>
      <c r="AO3766">
        <f t="shared" si="964"/>
        <v>11.75</v>
      </c>
      <c r="AP3766">
        <f t="shared" si="965"/>
        <v>0.95796466485645504</v>
      </c>
      <c r="AQ3766">
        <f t="shared" si="967"/>
        <v>4</v>
      </c>
      <c r="AR3766">
        <v>1</v>
      </c>
      <c r="AS3766">
        <v>1</v>
      </c>
      <c r="AT3766">
        <v>1</v>
      </c>
      <c r="AU3766">
        <v>0</v>
      </c>
      <c r="AV3766">
        <v>1</v>
      </c>
      <c r="AW3766">
        <v>0</v>
      </c>
      <c r="AX3766">
        <v>0</v>
      </c>
    </row>
    <row r="3767" spans="1:52">
      <c r="A3767" s="13" t="s">
        <v>105</v>
      </c>
      <c r="B3767" s="13" t="s">
        <v>221</v>
      </c>
      <c r="D3767" s="14">
        <v>-10.349</v>
      </c>
      <c r="E3767" s="14">
        <v>40.579000000000001</v>
      </c>
      <c r="F3767" s="14">
        <v>3381</v>
      </c>
      <c r="G3767" s="31">
        <v>1990</v>
      </c>
      <c r="H3767">
        <v>131.59284837861526</v>
      </c>
      <c r="J3767">
        <f>(F3767*100*Info!$B$11)/AI3767</f>
        <v>2.2046893265989853</v>
      </c>
      <c r="K3767">
        <f>2*((F3767*100*Info!$B$11)/AI3767^2)*(AJ3767/2)</f>
        <v>0.12602704576238966</v>
      </c>
      <c r="L3767">
        <f t="shared" si="968"/>
        <v>1.1299065433179565</v>
      </c>
      <c r="M3767">
        <f t="shared" si="969"/>
        <v>26.654693988349742</v>
      </c>
      <c r="N3767">
        <f t="shared" si="966"/>
        <v>1.6980732620943275</v>
      </c>
      <c r="O3767" s="31">
        <v>2.7825825358</v>
      </c>
      <c r="P3767" s="31">
        <v>5.2643453380000003E-2</v>
      </c>
      <c r="S3767" s="31">
        <v>3.39</v>
      </c>
      <c r="T3767" s="31">
        <v>0.09</v>
      </c>
      <c r="U3767" s="31">
        <v>2.9321885946599999</v>
      </c>
      <c r="V3767" s="31">
        <v>8.2460225159999997E-2</v>
      </c>
      <c r="W3767" s="37">
        <f>U3767*Info!$B$2</f>
        <v>1.4074505254367999</v>
      </c>
      <c r="X3767" s="37">
        <f>W3767*SQRT((0.5*V3767/U3767)^2+Info!$B$3^2)</f>
        <v>7.3102356493664658E-2</v>
      </c>
      <c r="Y3767" s="28">
        <f>W3767*Info!$D$2</f>
        <v>1.140034925603808</v>
      </c>
      <c r="Z3767" s="28">
        <f>Y3767*SQRT(Info!$D$3^2+(X3767/W3767)^2)</f>
        <v>8.2191043567992852E-2</v>
      </c>
      <c r="AA3767" s="37">
        <f t="shared" si="958"/>
        <v>1.3751320103632001</v>
      </c>
      <c r="AB3767" s="37">
        <f t="shared" si="959"/>
        <v>7.7696768406864222E-2</v>
      </c>
      <c r="AC3767" s="37">
        <f>(1-EXP(-Info!$B$6*H3767*1000))+(Info!$B$6/(Info!$B$6-Info!$B$7))*(EXP(-Info!$B$7*H3767*1000)-EXP(-Info!$B$6*H3767*1000))*(Info!$B$9-1)</f>
        <v>0.78367739357630373</v>
      </c>
      <c r="AD3767" s="37">
        <f>SQRT((Info!$B$6*EXP(-Info!$B$6*H3767*1000)+(Info!$B$6/(Info!$B$6+Info!$B$7))*(Info!$B$9-1)*(-Info!$B$7*EXP(-Info!$B$7*H3767*1000)+Info!$B$6*EXP(-Info!$B$6*H3767*1000)))^2*(0.01*H3767*1000)^2)</f>
        <v>3.727899816486344E-3</v>
      </c>
      <c r="AE3767" s="37">
        <f t="shared" si="970"/>
        <v>6.1104617681332553E-2</v>
      </c>
      <c r="AF3767" s="37">
        <f t="shared" si="960"/>
        <v>1.1723052046914166</v>
      </c>
      <c r="AG3767" s="37">
        <f t="shared" si="971"/>
        <v>0.11186662569675336</v>
      </c>
      <c r="AH3767" s="37">
        <f t="shared" si="961"/>
        <v>0.34581274474673057</v>
      </c>
      <c r="AI3767">
        <f>AF3767*EXP(Info!$B$6*H3767*1000)</f>
        <v>3.91866658846086</v>
      </c>
      <c r="AJ3767">
        <f>2*SQRT((EXP(Info!$B$6*H3767)*AG3767)^2+(Info!$B$6*H3767*0.01*AI3767)^2)</f>
        <v>0.22400343101100018</v>
      </c>
      <c r="AK3767">
        <f t="shared" si="962"/>
        <v>1.8285130341799471</v>
      </c>
      <c r="AL3767">
        <f t="shared" si="963"/>
        <v>0.20662678590121472</v>
      </c>
      <c r="AM3767"/>
      <c r="AN3767"/>
      <c r="AO3767">
        <f t="shared" si="964"/>
        <v>12.09</v>
      </c>
      <c r="AP3767">
        <f t="shared" si="965"/>
        <v>0.94897802306016155</v>
      </c>
      <c r="AQ3767">
        <f t="shared" si="967"/>
        <v>4</v>
      </c>
      <c r="AR3767">
        <v>1</v>
      </c>
      <c r="AS3767">
        <v>1</v>
      </c>
      <c r="AT3767">
        <v>1</v>
      </c>
      <c r="AU3767">
        <v>0</v>
      </c>
      <c r="AV3767">
        <v>1</v>
      </c>
      <c r="AW3767">
        <v>0</v>
      </c>
      <c r="AX3767">
        <v>0</v>
      </c>
    </row>
    <row r="3768" spans="1:52">
      <c r="A3768" s="13" t="s">
        <v>105</v>
      </c>
      <c r="B3768" s="13" t="s">
        <v>221</v>
      </c>
      <c r="D3768" s="14">
        <v>-10.349</v>
      </c>
      <c r="E3768" s="14">
        <v>40.579000000000001</v>
      </c>
      <c r="F3768" s="14">
        <v>3381</v>
      </c>
      <c r="G3768" s="31">
        <v>2020</v>
      </c>
      <c r="H3768">
        <v>134.22212094653813</v>
      </c>
      <c r="J3768">
        <f>(F3768*100*Info!$B$11)/AI3768</f>
        <v>2.8379720557266332</v>
      </c>
      <c r="K3768">
        <f>2*((F3768*100*Info!$B$11)/AI3768^2)*(AJ3768/2)</f>
        <v>0.161840760101056</v>
      </c>
      <c r="L3768">
        <f t="shared" si="968"/>
        <v>0.8719626177962394</v>
      </c>
      <c r="M3768">
        <f t="shared" si="969"/>
        <v>26.478279309500479</v>
      </c>
      <c r="N3768">
        <f t="shared" si="966"/>
        <v>1.6233322313282017</v>
      </c>
      <c r="O3768" s="31">
        <v>3.2488531228799999</v>
      </c>
      <c r="P3768" s="31">
        <v>4.512296004E-2</v>
      </c>
      <c r="S3768" s="31">
        <v>3.48</v>
      </c>
      <c r="T3768" s="31">
        <v>7.0000000000000007E-2</v>
      </c>
      <c r="U3768" s="31">
        <v>2.2628055904200002</v>
      </c>
      <c r="V3768" s="31">
        <v>5.0931315540000008E-2</v>
      </c>
      <c r="W3768" s="37">
        <f>U3768*Info!$B$2</f>
        <v>1.0861466834016</v>
      </c>
      <c r="X3768" s="37">
        <f>W3768*SQRT((0.5*V3768/U3768)^2+Info!$B$3^2)</f>
        <v>5.5665975976825537E-2</v>
      </c>
      <c r="Y3768" s="28">
        <f>W3768*Info!$D$2</f>
        <v>0.87977881355529608</v>
      </c>
      <c r="Z3768" s="28">
        <f>Y3768*SQRT(Info!$D$3^2+(X3768/W3768)^2)</f>
        <v>6.2992734106981793E-2</v>
      </c>
      <c r="AA3768" s="37">
        <f t="shared" si="958"/>
        <v>2.1627064394783999</v>
      </c>
      <c r="AB3768" s="37">
        <f t="shared" si="959"/>
        <v>6.0064309387067596E-2</v>
      </c>
      <c r="AC3768" s="37">
        <f>(1-EXP(-Info!$B$6*H3768*1000))+(Info!$B$6/(Info!$B$6-Info!$B$7))*(EXP(-Info!$B$7*H3768*1000)-EXP(-Info!$B$6*H3768*1000))*(Info!$B$9-1)</f>
        <v>0.79123441445553377</v>
      </c>
      <c r="AD3768" s="37">
        <f>SQRT((Info!$B$6*EXP(-Info!$B$6*H3768*1000)+(Info!$B$6/(Info!$B$6+Info!$B$7))*(Info!$B$9-1)*(-Info!$B$7*EXP(-Info!$B$7*H3768*1000)+Info!$B$6*EXP(-Info!$B$6*H3768*1000)))^2*(0.01*H3768*1000)^2)</f>
        <v>3.7069791455936656E-3</v>
      </c>
      <c r="AE3768" s="37">
        <f t="shared" si="970"/>
        <v>4.8196418551930201E-2</v>
      </c>
      <c r="AF3768" s="37">
        <f t="shared" si="960"/>
        <v>0.88901342316479992</v>
      </c>
      <c r="AG3768" s="37">
        <f t="shared" si="971"/>
        <v>8.6694747888818202E-2</v>
      </c>
      <c r="AH3768" s="37">
        <f t="shared" si="961"/>
        <v>0.25546362734620687</v>
      </c>
      <c r="AI3768">
        <f>AF3768*EXP(Info!$B$6*H3768*1000)</f>
        <v>3.0442309622628319</v>
      </c>
      <c r="AJ3768">
        <f>2*SQRT((EXP(Info!$B$6*H3768)*AG3768)^2+(Info!$B$6*H3768*0.01*AI3768)^2)</f>
        <v>0.17360306697228561</v>
      </c>
      <c r="AK3768">
        <f t="shared" si="962"/>
        <v>2.8757507525744281</v>
      </c>
      <c r="AL3768">
        <f t="shared" si="963"/>
        <v>0.15973502438396756</v>
      </c>
      <c r="AM3768"/>
      <c r="AN3768"/>
      <c r="AO3768">
        <f t="shared" si="964"/>
        <v>9.33</v>
      </c>
      <c r="AP3768">
        <f t="shared" si="965"/>
        <v>1.4357632563020932</v>
      </c>
      <c r="AQ3768">
        <f t="shared" si="967"/>
        <v>4</v>
      </c>
      <c r="AR3768">
        <v>1</v>
      </c>
      <c r="AS3768">
        <v>1</v>
      </c>
      <c r="AT3768">
        <v>1</v>
      </c>
      <c r="AU3768">
        <v>0</v>
      </c>
      <c r="AV3768">
        <v>1</v>
      </c>
      <c r="AW3768">
        <v>0</v>
      </c>
      <c r="AX3768">
        <v>0</v>
      </c>
      <c r="AZ3768"/>
    </row>
    <row r="3769" spans="1:52">
      <c r="A3769" s="13" t="s">
        <v>105</v>
      </c>
      <c r="B3769" s="13" t="s">
        <v>221</v>
      </c>
      <c r="D3769" s="14">
        <v>-10.349</v>
      </c>
      <c r="E3769" s="14">
        <v>40.579000000000001</v>
      </c>
      <c r="F3769" s="14">
        <v>3381</v>
      </c>
      <c r="G3769" s="31">
        <v>2060</v>
      </c>
      <c r="H3769">
        <v>136.17681263460156</v>
      </c>
      <c r="J3769">
        <f>(F3769*100*Info!$B$11)/AI3769</f>
        <v>3.5811240528032071</v>
      </c>
      <c r="K3769">
        <f>2*((F3769*100*Info!$B$11)/AI3769^2)*(AJ3769/2)</f>
        <v>0.28872257240270438</v>
      </c>
      <c r="L3769">
        <f t="shared" si="968"/>
        <v>0.93738317861696474</v>
      </c>
      <c r="M3769">
        <f t="shared" si="969"/>
        <v>35.918674289730205</v>
      </c>
      <c r="N3769">
        <f t="shared" si="966"/>
        <v>3.0887480174132245</v>
      </c>
      <c r="O3769" s="31">
        <v>3.2037301628399995</v>
      </c>
      <c r="P3769" s="31">
        <v>4.5122960039999993E-2</v>
      </c>
      <c r="S3769" s="31">
        <v>3.26</v>
      </c>
      <c r="T3769" s="31">
        <v>0.09</v>
      </c>
      <c r="U3769" s="31">
        <v>2.4325766422199999</v>
      </c>
      <c r="V3769" s="31">
        <v>7.2759022200000009E-2</v>
      </c>
      <c r="W3769" s="37">
        <f>U3769*Info!$B$2</f>
        <v>1.1676367882656</v>
      </c>
      <c r="X3769" s="37">
        <f>W3769*SQRT((0.5*V3769/U3769)^2+Info!$B$3^2)</f>
        <v>6.0937397312491294E-2</v>
      </c>
      <c r="Y3769" s="28">
        <f>W3769*Info!$D$2</f>
        <v>0.94578579849513611</v>
      </c>
      <c r="Z3769" s="28">
        <f>Y3769*SQRT(Info!$D$3^2+(X3769/W3769)^2)</f>
        <v>6.835654051272215E-2</v>
      </c>
      <c r="AA3769" s="37">
        <f t="shared" si="958"/>
        <v>2.0360933745743992</v>
      </c>
      <c r="AB3769" s="37">
        <f t="shared" si="959"/>
        <v>6.4979895136213328E-2</v>
      </c>
      <c r="AC3769" s="37">
        <f>(1-EXP(-Info!$B$6*H3769*1000))+(Info!$B$6/(Info!$B$6-Info!$B$7))*(EXP(-Info!$B$7*H3769*1000)-EXP(-Info!$B$6*H3769*1000))*(Info!$B$9-1)</f>
        <v>0.79672410468422916</v>
      </c>
      <c r="AD3769" s="37">
        <f>SQRT((Info!$B$6*EXP(-Info!$B$6*H3769*1000)+(Info!$B$6/(Info!$B$6+Info!$B$7))*(Info!$B$9-1)*(-Info!$B$7*EXP(-Info!$B$7*H3769*1000)+Info!$B$6*EXP(-Info!$B$6*H3769*1000)))^2*(0.01*H3769*1000)^2)</f>
        <v>3.6905246589907957E-3</v>
      </c>
      <c r="AE3769" s="37">
        <f t="shared" si="970"/>
        <v>5.2313530625413482E-2</v>
      </c>
      <c r="AF3769" s="37">
        <f t="shared" si="960"/>
        <v>0.69200953059358472</v>
      </c>
      <c r="AG3769" s="37">
        <f t="shared" si="971"/>
        <v>9.7130438675852276E-2</v>
      </c>
      <c r="AH3769" s="37">
        <f t="shared" si="961"/>
        <v>0.21227286214527141</v>
      </c>
      <c r="AI3769">
        <f>AF3769*EXP(Info!$B$6*H3769*1000)</f>
        <v>2.4124945896015508</v>
      </c>
      <c r="AJ3769">
        <f>2*SQRT((EXP(Info!$B$6*H3769)*AG3769)^2+(Info!$B$6*H3769*0.01*AI3769)^2)</f>
        <v>0.19450363448653288</v>
      </c>
      <c r="AK3769">
        <f t="shared" si="962"/>
        <v>2.7073933601715785</v>
      </c>
      <c r="AL3769">
        <f t="shared" si="963"/>
        <v>0.17280753312524572</v>
      </c>
      <c r="AM3769"/>
      <c r="AN3769"/>
      <c r="AO3769">
        <f t="shared" si="964"/>
        <v>10.029999999999999</v>
      </c>
      <c r="AP3769">
        <f t="shared" si="965"/>
        <v>1.3170109863080142</v>
      </c>
      <c r="AQ3769">
        <f t="shared" si="967"/>
        <v>4</v>
      </c>
      <c r="AR3769">
        <v>1</v>
      </c>
      <c r="AS3769">
        <v>1</v>
      </c>
      <c r="AT3769">
        <v>1</v>
      </c>
      <c r="AU3769">
        <v>0</v>
      </c>
      <c r="AV3769">
        <v>1</v>
      </c>
      <c r="AW3769">
        <v>0</v>
      </c>
      <c r="AX3769">
        <v>0</v>
      </c>
    </row>
    <row r="3770" spans="1:52">
      <c r="A3770" s="13" t="s">
        <v>105</v>
      </c>
      <c r="B3770" s="13" t="s">
        <v>221</v>
      </c>
      <c r="D3770" s="14">
        <v>-10.349</v>
      </c>
      <c r="E3770" s="14">
        <v>40.579000000000001</v>
      </c>
      <c r="F3770" s="14">
        <v>3381</v>
      </c>
      <c r="G3770" s="31">
        <v>2102</v>
      </c>
      <c r="H3770">
        <v>137.68435032304379</v>
      </c>
      <c r="I3770" s="14" t="s">
        <v>127</v>
      </c>
      <c r="J3770">
        <f>(F3770*100*Info!$B$11)/AI3770</f>
        <v>2.7960761579360454</v>
      </c>
      <c r="K3770">
        <f>2*((F3770*100*Info!$B$11)/AI3770^2)*(AJ3770/2)</f>
        <v>0.18881284935176848</v>
      </c>
      <c r="L3770">
        <f t="shared" si="968"/>
        <v>1.0878504685046331</v>
      </c>
      <c r="M3770">
        <f t="shared" si="969"/>
        <v>32.546326514723368</v>
      </c>
      <c r="N3770">
        <f t="shared" si="966"/>
        <v>2.3238285390778635</v>
      </c>
      <c r="O3770" s="31">
        <v>2.4516808288399998</v>
      </c>
      <c r="P3770" s="31">
        <v>4.512296004E-2</v>
      </c>
      <c r="S3770" s="31">
        <v>2.85</v>
      </c>
      <c r="T3770" s="31">
        <v>7.0000000000000007E-2</v>
      </c>
      <c r="U3770" s="31">
        <v>2.8230500613600005</v>
      </c>
      <c r="V3770" s="31">
        <v>6.5483119980000018E-2</v>
      </c>
      <c r="W3770" s="37">
        <f>U3770*Info!$B$2</f>
        <v>1.3550640294528002</v>
      </c>
      <c r="X3770" s="37">
        <f>W3770*SQRT((0.5*V3770/U3770)^2+Info!$B$3^2)</f>
        <v>6.9552047822659377E-2</v>
      </c>
      <c r="Y3770" s="28">
        <f>W3770*Info!$D$2</f>
        <v>1.0976018638567682</v>
      </c>
      <c r="Z3770" s="28">
        <f>Y3770*SQRT(Info!$D$3^2+(X3770/W3770)^2)</f>
        <v>7.8649221759276078E-2</v>
      </c>
      <c r="AA3770" s="37">
        <f t="shared" si="958"/>
        <v>1.0966167993871996</v>
      </c>
      <c r="AB3770" s="37">
        <f t="shared" si="959"/>
        <v>7.3119817676320531E-2</v>
      </c>
      <c r="AC3770" s="37">
        <f>(1-EXP(-Info!$B$6*H3770*1000))+(Info!$B$6/(Info!$B$6-Info!$B$7))*(EXP(-Info!$B$7*H3770*1000)-EXP(-Info!$B$6*H3770*1000))*(Info!$B$9-1)</f>
        <v>0.80088456819327258</v>
      </c>
      <c r="AD3770" s="37">
        <f>SQRT((Info!$B$6*EXP(-Info!$B$6*H3770*1000)+(Info!$B$6/(Info!$B$6+Info!$B$7))*(Info!$B$9-1)*(-Info!$B$7*EXP(-Info!$B$7*H3770*1000)+Info!$B$6*EXP(-Info!$B$6*H3770*1000)))^2*(0.01*H3770*1000)^2)</f>
        <v>3.6773322621289546E-3</v>
      </c>
      <c r="AE3770" s="37">
        <f t="shared" si="970"/>
        <v>5.8699217671615102E-2</v>
      </c>
      <c r="AF3770" s="37">
        <f t="shared" si="960"/>
        <v>0.87413466429252595</v>
      </c>
      <c r="AG3770" s="37">
        <f t="shared" si="971"/>
        <v>0.10419356140664084</v>
      </c>
      <c r="AH3770" s="37">
        <f t="shared" si="961"/>
        <v>0.30671391729562314</v>
      </c>
      <c r="AI3770">
        <f>AF3770*EXP(Info!$B$6*H3770*1000)</f>
        <v>3.0898451666127063</v>
      </c>
      <c r="AJ3770">
        <f>2*SQRT((EXP(Info!$B$6*H3770)*AG3770)^2+(Info!$B$6*H3770*0.01*AI3770)^2)</f>
        <v>0.2086504218807044</v>
      </c>
      <c r="AK3770">
        <f t="shared" si="962"/>
        <v>1.4581713581451592</v>
      </c>
      <c r="AL3770">
        <f t="shared" si="963"/>
        <v>0.19445484312840683</v>
      </c>
      <c r="AM3770"/>
      <c r="AN3770"/>
      <c r="AO3770">
        <f t="shared" si="964"/>
        <v>11.64</v>
      </c>
      <c r="AP3770">
        <f t="shared" si="965"/>
        <v>0.86845106376147863</v>
      </c>
      <c r="AQ3770">
        <f t="shared" si="967"/>
        <v>4</v>
      </c>
      <c r="AR3770">
        <v>1</v>
      </c>
      <c r="AS3770">
        <v>1</v>
      </c>
      <c r="AT3770">
        <v>1</v>
      </c>
      <c r="AU3770">
        <v>0</v>
      </c>
      <c r="AV3770">
        <v>1</v>
      </c>
      <c r="AW3770">
        <v>0</v>
      </c>
      <c r="AX3770">
        <v>0</v>
      </c>
    </row>
    <row r="3771" spans="1:52">
      <c r="A3771" s="13" t="s">
        <v>105</v>
      </c>
      <c r="B3771" s="13" t="s">
        <v>221</v>
      </c>
      <c r="D3771" s="14">
        <v>-10.349</v>
      </c>
      <c r="E3771" s="14">
        <v>40.579000000000001</v>
      </c>
      <c r="F3771" s="14">
        <v>3381</v>
      </c>
      <c r="G3771" s="31">
        <v>2170</v>
      </c>
      <c r="H3771">
        <v>140.12512562814069</v>
      </c>
      <c r="J3771">
        <f>(F3771*100*Info!$B$11)/AI3771</f>
        <v>2.502610716649281</v>
      </c>
      <c r="K3771">
        <f>2*((F3771*100*Info!$B$11)/AI3771^2)*(AJ3771/2)</f>
        <v>0.16767297085685928</v>
      </c>
      <c r="L3771">
        <f t="shared" si="968"/>
        <v>1.2214953284669721</v>
      </c>
      <c r="M3771">
        <f t="shared" si="969"/>
        <v>32.709122103135712</v>
      </c>
      <c r="N3771">
        <f t="shared" si="966"/>
        <v>2.31652436826149</v>
      </c>
      <c r="O3771" s="31">
        <v>2.6020906956399998</v>
      </c>
      <c r="P3771" s="31">
        <v>4.5122960039999993E-2</v>
      </c>
      <c r="S3771" s="31">
        <v>3.06</v>
      </c>
      <c r="T3771" s="31">
        <v>7.0000000000000007E-2</v>
      </c>
      <c r="U3771" s="31">
        <v>3.1698680671800004</v>
      </c>
      <c r="V3771" s="31">
        <v>7.2759022199999995E-2</v>
      </c>
      <c r="W3771" s="37">
        <f>U3771*Info!$B$2</f>
        <v>1.5215366722464001</v>
      </c>
      <c r="X3771" s="37">
        <f>W3771*SQRT((0.5*V3771/U3771)^2+Info!$B$3^2)</f>
        <v>7.8055184519793611E-2</v>
      </c>
      <c r="Y3771" s="28">
        <f>W3771*Info!$D$2</f>
        <v>1.2324447045195841</v>
      </c>
      <c r="Z3771" s="28">
        <f>Y3771*SQRT(Info!$D$3^2+(X3771/W3771)^2)</f>
        <v>8.8287385827103521E-2</v>
      </c>
      <c r="AA3771" s="37">
        <f t="shared" si="958"/>
        <v>1.0805540233935997</v>
      </c>
      <c r="AB3771" s="37">
        <f t="shared" si="959"/>
        <v>8.1250428990325252E-2</v>
      </c>
      <c r="AC3771" s="37">
        <f>(1-EXP(-Info!$B$6*H3771*1000))+(Info!$B$6/(Info!$B$6-Info!$B$7))*(EXP(-Info!$B$7*H3771*1000)-EXP(-Info!$B$6*H3771*1000))*(Info!$B$9-1)</f>
        <v>0.80748750938711145</v>
      </c>
      <c r="AD3771" s="37">
        <f>SQRT((Info!$B$6*EXP(-Info!$B$6*H3771*1000)+(Info!$B$6/(Info!$B$6+Info!$B$7))*(Info!$B$9-1)*(-Info!$B$7*EXP(-Info!$B$7*H3771*1000)+Info!$B$6*EXP(-Info!$B$6*H3771*1000)))^2*(0.01*H3771*1000)^2)</f>
        <v>3.6550861413181999E-3</v>
      </c>
      <c r="AE3771" s="37">
        <f t="shared" si="970"/>
        <v>6.5727475737578728E-2</v>
      </c>
      <c r="AF3771" s="37">
        <f t="shared" si="960"/>
        <v>0.95502141837209553</v>
      </c>
      <c r="AG3771" s="37">
        <f t="shared" si="971"/>
        <v>0.1154978941930018</v>
      </c>
      <c r="AH3771" s="37">
        <f t="shared" si="961"/>
        <v>0.31209850273597894</v>
      </c>
      <c r="AI3771">
        <f>AF3771*EXP(Info!$B$6*H3771*1000)</f>
        <v>3.4521719037657497</v>
      </c>
      <c r="AJ3771">
        <f>2*SQRT((EXP(Info!$B$6*H3771)*AG3771)^2+(Info!$B$6*H3771*0.01*AI3771)^2)</f>
        <v>0.2312928315866801</v>
      </c>
      <c r="AK3771">
        <f t="shared" si="962"/>
        <v>1.4368126849064695</v>
      </c>
      <c r="AL3771">
        <f t="shared" si="963"/>
        <v>0.21607739085687097</v>
      </c>
      <c r="AM3771"/>
      <c r="AN3771"/>
      <c r="AO3771">
        <f t="shared" si="964"/>
        <v>13.07</v>
      </c>
      <c r="AP3771">
        <f t="shared" si="965"/>
        <v>0.82088296436731178</v>
      </c>
      <c r="AQ3771">
        <f t="shared" si="967"/>
        <v>4</v>
      </c>
      <c r="AR3771">
        <v>1</v>
      </c>
      <c r="AS3771">
        <v>1</v>
      </c>
      <c r="AT3771">
        <v>1</v>
      </c>
      <c r="AU3771">
        <v>0</v>
      </c>
      <c r="AV3771">
        <v>1</v>
      </c>
      <c r="AW3771">
        <v>0</v>
      </c>
      <c r="AX3771">
        <v>0</v>
      </c>
    </row>
    <row r="3772" spans="1:52">
      <c r="A3772" s="13" t="s">
        <v>105</v>
      </c>
      <c r="B3772" s="13" t="s">
        <v>221</v>
      </c>
      <c r="D3772" s="14">
        <v>-10.349</v>
      </c>
      <c r="E3772" s="14">
        <v>40.579000000000001</v>
      </c>
      <c r="F3772" s="14">
        <v>3381</v>
      </c>
      <c r="G3772" s="31">
        <v>2210</v>
      </c>
      <c r="H3772">
        <v>141.56087580760948</v>
      </c>
      <c r="J3772">
        <f>(F3772*100*Info!$B$11)/AI3772</f>
        <v>2.2701559912579792</v>
      </c>
      <c r="K3772">
        <f>2*((F3772*100*Info!$B$11)/AI3772^2)*(AJ3772/2)</f>
        <v>0.15339221580622842</v>
      </c>
      <c r="L3772">
        <f t="shared" si="968"/>
        <v>1.3214953285786519</v>
      </c>
      <c r="M3772">
        <f t="shared" si="969"/>
        <v>32.100005752237166</v>
      </c>
      <c r="N3772">
        <f t="shared" si="966"/>
        <v>2.3342224083871339</v>
      </c>
      <c r="O3772" s="31">
        <v>2.7525005624399999</v>
      </c>
      <c r="P3772" s="31">
        <v>5.2643453379999997E-2</v>
      </c>
      <c r="S3772" s="31">
        <v>3.27</v>
      </c>
      <c r="T3772" s="31">
        <v>0.09</v>
      </c>
      <c r="U3772" s="31">
        <v>3.4293752463600002</v>
      </c>
      <c r="V3772" s="31">
        <v>9.216142812E-2</v>
      </c>
      <c r="W3772" s="37">
        <f>U3772*Info!$B$2</f>
        <v>1.6461001182528001</v>
      </c>
      <c r="X3772" s="37">
        <f>W3772*SQRT((0.5*V3772/U3772)^2+Info!$B$3^2)</f>
        <v>8.5225305978138322E-2</v>
      </c>
      <c r="Y3772" s="28">
        <f>W3772*Info!$D$2</f>
        <v>1.3333410957847682</v>
      </c>
      <c r="Z3772" s="28">
        <f>Y3772*SQRT(Info!$D$3^2+(X3772/W3772)^2)</f>
        <v>9.5968650884637186E-2</v>
      </c>
      <c r="AA3772" s="37">
        <f t="shared" si="958"/>
        <v>1.1064004441871997</v>
      </c>
      <c r="AB3772" s="37">
        <f t="shared" si="959"/>
        <v>8.9197455541121559E-2</v>
      </c>
      <c r="AC3772" s="37">
        <f>(1-EXP(-Info!$B$6*H3772*1000))+(Info!$B$6/(Info!$B$6-Info!$B$7))*(EXP(-Info!$B$7*H3772*1000)-EXP(-Info!$B$6*H3772*1000))*(Info!$B$9-1)</f>
        <v>0.81129604252642173</v>
      </c>
      <c r="AD3772" s="37">
        <f>SQRT((Info!$B$6*EXP(-Info!$B$6*H3772*1000)+(Info!$B$6/(Info!$B$6+Info!$B$7))*(Info!$B$9-1)*(-Info!$B$7*EXP(-Info!$B$7*H3772*1000)+Info!$B$6*EXP(-Info!$B$6*H3772*1000)))^2*(0.01*H3772*1000)^2)</f>
        <v>3.641508382399879E-3</v>
      </c>
      <c r="AE3772" s="37">
        <f t="shared" si="970"/>
        <v>7.2477612674072961E-2</v>
      </c>
      <c r="AF3772" s="37">
        <f t="shared" si="960"/>
        <v>1.0390406023966814</v>
      </c>
      <c r="AG3772" s="37">
        <f t="shared" si="971"/>
        <v>0.1284055539747028</v>
      </c>
      <c r="AH3772" s="37">
        <f t="shared" si="961"/>
        <v>0.31774941969317472</v>
      </c>
      <c r="AI3772">
        <f>AF3772*EXP(Info!$B$6*H3772*1000)</f>
        <v>3.8056602433263955</v>
      </c>
      <c r="AJ3772">
        <f>2*SQRT((EXP(Info!$B$6*H3772)*AG3772)^2+(Info!$B$6*H3772*0.01*AI3772)^2)</f>
        <v>0.2571447334797568</v>
      </c>
      <c r="AK3772">
        <f t="shared" si="962"/>
        <v>1.4711806706357196</v>
      </c>
      <c r="AL3772">
        <f t="shared" si="963"/>
        <v>0.23721171326605867</v>
      </c>
      <c r="AM3772"/>
      <c r="AN3772"/>
      <c r="AO3772">
        <f t="shared" si="964"/>
        <v>14.14</v>
      </c>
      <c r="AP3772">
        <f t="shared" si="965"/>
        <v>0.80262449125727864</v>
      </c>
      <c r="AQ3772">
        <f t="shared" si="967"/>
        <v>4</v>
      </c>
      <c r="AR3772">
        <v>1</v>
      </c>
      <c r="AS3772">
        <v>1</v>
      </c>
      <c r="AT3772">
        <v>1</v>
      </c>
      <c r="AU3772">
        <v>0</v>
      </c>
      <c r="AV3772">
        <v>1</v>
      </c>
      <c r="AW3772">
        <v>0</v>
      </c>
      <c r="AX3772">
        <v>0</v>
      </c>
    </row>
    <row r="3773" spans="1:52">
      <c r="A3773" s="13" t="s">
        <v>105</v>
      </c>
      <c r="B3773" s="13" t="s">
        <v>221</v>
      </c>
      <c r="D3773" s="14">
        <v>-10.349</v>
      </c>
      <c r="E3773" s="14">
        <v>40.579000000000001</v>
      </c>
      <c r="F3773" s="14">
        <v>3381</v>
      </c>
      <c r="G3773" s="31">
        <v>2270</v>
      </c>
      <c r="H3773">
        <v>148.16235294117647</v>
      </c>
      <c r="J3773">
        <f>(F3773*100*Info!$B$11)/AI3773</f>
        <v>2.0171944080497126</v>
      </c>
      <c r="K3773">
        <f>2*((F3773*100*Info!$B$11)/AI3773^2)*(AJ3773/2)</f>
        <v>0.12129937375234882</v>
      </c>
      <c r="L3773">
        <f t="shared" si="968"/>
        <v>1.2803738332056247</v>
      </c>
      <c r="M3773">
        <f t="shared" si="969"/>
        <v>27.635563421144507</v>
      </c>
      <c r="N3773">
        <f t="shared" si="966"/>
        <v>1.8745547786510572</v>
      </c>
      <c r="O3773" s="31">
        <v>2.7148980957399997</v>
      </c>
      <c r="P3773" s="31">
        <v>5.2643453380000003E-2</v>
      </c>
      <c r="S3773" s="31">
        <v>3.32</v>
      </c>
      <c r="T3773" s="31">
        <v>0.1</v>
      </c>
      <c r="U3773" s="31">
        <v>3.3226620138</v>
      </c>
      <c r="V3773" s="31">
        <v>0.10428793182</v>
      </c>
      <c r="W3773" s="37">
        <f>U3773*Info!$B$2</f>
        <v>1.5948777666239999</v>
      </c>
      <c r="X3773" s="37">
        <f>W3773*SQRT((0.5*V3773/U3773)^2+Info!$B$3^2)</f>
        <v>8.3579565415480422E-2</v>
      </c>
      <c r="Y3773" s="28">
        <f>W3773*Info!$D$2</f>
        <v>1.2918509909654401</v>
      </c>
      <c r="Z3773" s="28">
        <f>Y3773*SQRT(Info!$D$3^2+(X3773/W3773)^2)</f>
        <v>9.3570362374141181E-2</v>
      </c>
      <c r="AA3773" s="37">
        <f t="shared" si="958"/>
        <v>1.1200203291159998</v>
      </c>
      <c r="AB3773" s="37">
        <f t="shared" si="959"/>
        <v>8.7626349067980863E-2</v>
      </c>
      <c r="AC3773" s="37">
        <f>(1-EXP(-Info!$B$6*H3773*1000))+(Info!$B$6/(Info!$B$6-Info!$B$7))*(EXP(-Info!$B$7*H3773*1000)-EXP(-Info!$B$6*H3773*1000))*(Info!$B$9-1)</f>
        <v>0.82811048053866176</v>
      </c>
      <c r="AD3773" s="37">
        <f>SQRT((Info!$B$6*EXP(-Info!$B$6*H3773*1000)+(Info!$B$6/(Info!$B$6+Info!$B$7))*(Info!$B$9-1)*(-Info!$B$7*EXP(-Info!$B$7*H3773*1000)+Info!$B$6*EXP(-Info!$B$6*H3773*1000)))^2*(0.01*H3773*1000)^2)</f>
        <v>3.5747540715251234E-3</v>
      </c>
      <c r="AE3773" s="37">
        <f t="shared" si="970"/>
        <v>7.2674670563527513E-2</v>
      </c>
      <c r="AF3773" s="37">
        <f t="shared" si="960"/>
        <v>1.1006484360772391</v>
      </c>
      <c r="AG3773" s="37">
        <f t="shared" si="971"/>
        <v>0.12859634697900774</v>
      </c>
      <c r="AH3773" s="37">
        <f t="shared" si="961"/>
        <v>0.33152061327627685</v>
      </c>
      <c r="AI3773">
        <f>AF3773*EXP(Info!$B$6*H3773*1000)</f>
        <v>4.282900233910822</v>
      </c>
      <c r="AJ3773">
        <f>2*SQRT((EXP(Info!$B$6*H3773)*AG3773)^2+(Info!$B$6*H3773*0.01*AI3773)^2)</f>
        <v>0.25754241343522893</v>
      </c>
      <c r="AK3773">
        <f t="shared" si="962"/>
        <v>1.489291031625545</v>
      </c>
      <c r="AL3773">
        <f t="shared" si="963"/>
        <v>0.23303351271138831</v>
      </c>
      <c r="AM3773"/>
      <c r="AN3773"/>
      <c r="AO3773">
        <f t="shared" si="964"/>
        <v>13.7</v>
      </c>
      <c r="AP3773">
        <f t="shared" si="965"/>
        <v>0.81708524203311184</v>
      </c>
      <c r="AQ3773">
        <f t="shared" si="967"/>
        <v>4</v>
      </c>
      <c r="AR3773">
        <v>1</v>
      </c>
      <c r="AS3773">
        <v>1</v>
      </c>
      <c r="AT3773">
        <v>1</v>
      </c>
      <c r="AU3773">
        <v>0</v>
      </c>
      <c r="AV3773">
        <v>1</v>
      </c>
      <c r="AW3773">
        <v>0</v>
      </c>
      <c r="AX3773">
        <v>0</v>
      </c>
    </row>
    <row r="3774" spans="1:52">
      <c r="A3774" s="13" t="s">
        <v>335</v>
      </c>
      <c r="B3774" s="13" t="s">
        <v>324</v>
      </c>
      <c r="C3774" s="13" t="s">
        <v>327</v>
      </c>
      <c r="D3774" s="13">
        <v>-45.870829999999998</v>
      </c>
      <c r="E3774" s="13">
        <v>59.491700000000002</v>
      </c>
      <c r="F3774" s="13">
        <v>1105</v>
      </c>
      <c r="G3774">
        <v>1</v>
      </c>
      <c r="H3774" s="13">
        <v>2.8</v>
      </c>
      <c r="J3774">
        <f>(F3774*100*Info!$B$11)/AI3774</f>
        <v>3.1821492095879047</v>
      </c>
      <c r="K3774">
        <f>2*((F3774*100*Info!$B$11)/AI3774^2)*(AJ3774/2)</f>
        <v>0.1703328401605459</v>
      </c>
      <c r="L3774">
        <f t="shared" si="968"/>
        <v>0.3005697196261688</v>
      </c>
      <c r="M3774">
        <f t="shared" si="969"/>
        <v>10.23409734435884</v>
      </c>
      <c r="N3774">
        <f t="shared" si="966"/>
        <v>0.56330042245123169</v>
      </c>
      <c r="O3774" s="23">
        <v>0.44</v>
      </c>
      <c r="P3774" s="23">
        <v>0.01</v>
      </c>
      <c r="Q3774" s="23">
        <v>0.45</v>
      </c>
      <c r="R3774" s="23">
        <v>0.01</v>
      </c>
      <c r="S3774" s="23">
        <v>1.17</v>
      </c>
      <c r="T3774" s="23">
        <v>0.02</v>
      </c>
      <c r="U3774" s="23">
        <v>0.78</v>
      </c>
      <c r="V3774" s="23">
        <v>0.01</v>
      </c>
      <c r="W3774" s="37">
        <f>U3774*Info!$B$2</f>
        <v>0.37440000000000001</v>
      </c>
      <c r="X3774" s="37">
        <f>W3774*SQRT((0.5*V3774/U3774)^2+Info!$B$3^2)</f>
        <v>1.8873219121284E-2</v>
      </c>
      <c r="Y3774" s="28">
        <f>W3774*Info!$D$2</f>
        <v>0.30326400000000003</v>
      </c>
      <c r="Z3774" s="28">
        <f>Y3774*SQRT(Info!$D$3^2+(X3774/W3774)^2)</f>
        <v>2.1531939171379806E-2</v>
      </c>
      <c r="AA3774" s="37">
        <f t="shared" ref="AA3774:AA3781" si="972">IF(O3774-W3774&gt;0,O3774-W3774,0)</f>
        <v>6.5599999999999992E-2</v>
      </c>
      <c r="AB3774" s="37">
        <f t="shared" ref="AB3774:AB3781" si="973">SQRT((0.5*P3774)^2+X3774^2)</f>
        <v>1.9524302804453737E-2</v>
      </c>
      <c r="AC3774" s="37">
        <f>(1-EXP(-Info!$B$6*H3774*1000))+(Info!$B$6/(Info!$B$6-Info!$B$7))*(EXP(-Info!$B$7*H3774*1000)-EXP(-Info!$B$6*H3774*1000))*(Info!$B$9-1)</f>
        <v>2.9057441446983502E-2</v>
      </c>
      <c r="AD3774" s="37">
        <f>SQRT((Info!$B$6*EXP(-Info!$B$6*H3774*1000)+(Info!$B$6/(Info!$B$6+Info!$B$7))*(Info!$B$9-1)*(-Info!$B$7*EXP(-Info!$B$7*H3774*1000)+Info!$B$6*EXP(-Info!$B$6*H3774*1000)))^2*(0.01*H3774*1000)^2)</f>
        <v>2.6955961961309526E-4</v>
      </c>
      <c r="AE3774" s="37">
        <f t="shared" ref="AE3774:AE3819" si="974">IF(AA3774&gt;0,AA3774*AC3774*SQRT((AB3774/AA3774)^2+(AD3774/AC3774)^2),AA3774*AC3774*SQRT((AD3774/AC3774)^2))</f>
        <v>5.6760180291611818E-4</v>
      </c>
      <c r="AF3774" s="37">
        <f t="shared" ref="AF3774:AF3781" si="975">IF((S3774-Y3774-AA3774*AC3774)&gt;0,S3774-Y3774-AA3774*AC3774,0)</f>
        <v>0.86482983184107787</v>
      </c>
      <c r="AG3774" s="37">
        <f t="shared" ref="AG3774:AG3819" si="976">SQRT((T3774*0.5)^2+Z3774^2+AE3774^2)</f>
        <v>2.3747559375368953E-2</v>
      </c>
      <c r="AH3774" s="37">
        <f t="shared" ref="AH3774:AH3781" si="977">AF3774/S3774</f>
        <v>0.73917079644536576</v>
      </c>
      <c r="AI3774">
        <f>AF3774*EXP(Info!$B$6*H3774*1000)</f>
        <v>0.88732410804070139</v>
      </c>
      <c r="AJ3774">
        <f>2*SQRT((EXP(Info!$B$6*H3774)*AG3774)^2+(Info!$B$6*H3774*0.01*AI3774)^2)</f>
        <v>4.7496338326972656E-2</v>
      </c>
      <c r="AK3774">
        <f t="shared" ref="AK3774:AK3781" si="978">AA3774/0.752049334436339</f>
        <v>8.7228319999999984E-2</v>
      </c>
      <c r="AL3774">
        <f t="shared" ref="AL3774:AL3781" si="979">AB3774/0.752049334436339*2</f>
        <v>5.192293087816427E-2</v>
      </c>
      <c r="AM3774">
        <f t="shared" ref="AM3774:AM3827" si="980">Q3774/O3774</f>
        <v>1.0227272727272727</v>
      </c>
      <c r="AN3774">
        <f t="shared" ref="AN3774:AN3827" si="981">SQRT((R3774/Q3774)^2+(P3774/O3774)^2)*AM3774</f>
        <v>3.2508510284213969E-2</v>
      </c>
      <c r="AO3774">
        <f t="shared" ref="AO3774:AO3781" si="982">U3774/0.242530074</f>
        <v>3.216095996408264</v>
      </c>
      <c r="AP3774">
        <f t="shared" ref="AP3774:AP3781" si="983">O3774/U3774</f>
        <v>0.5641025641025641</v>
      </c>
      <c r="AQ3774">
        <f t="shared" ref="AQ3774:AQ3804" si="984">AR3774+AS3774+AT3774+AU3774+AV3774+AW3774+AX3774</f>
        <v>3</v>
      </c>
      <c r="AR3774">
        <v>1</v>
      </c>
      <c r="AS3774">
        <v>1</v>
      </c>
      <c r="AT3774">
        <v>1</v>
      </c>
      <c r="AU3774">
        <v>0</v>
      </c>
      <c r="AV3774">
        <v>0</v>
      </c>
      <c r="AW3774">
        <v>0</v>
      </c>
      <c r="AX3774">
        <v>0</v>
      </c>
      <c r="AZ3774"/>
    </row>
    <row r="3775" spans="1:52">
      <c r="A3775" s="13" t="s">
        <v>335</v>
      </c>
      <c r="B3775" s="13" t="s">
        <v>324</v>
      </c>
      <c r="C3775" s="13" t="s">
        <v>327</v>
      </c>
      <c r="D3775" s="13">
        <v>-45.870829999999998</v>
      </c>
      <c r="E3775" s="13">
        <v>59.491700000000002</v>
      </c>
      <c r="F3775" s="13">
        <v>1105</v>
      </c>
      <c r="G3775" s="13">
        <v>1</v>
      </c>
      <c r="H3775">
        <v>3.15</v>
      </c>
      <c r="J3775">
        <f>(F3775*100*Info!$B$11)/AI3775</f>
        <v>3.1728129494011768</v>
      </c>
      <c r="K3775">
        <f>2*((F3775*100*Info!$B$11)/AI3775^2)*(AJ3775/2)</f>
        <v>0.16934799885878077</v>
      </c>
      <c r="L3775">
        <f t="shared" si="968"/>
        <v>0.3005697196261688</v>
      </c>
      <c r="M3775">
        <f t="shared" si="969"/>
        <v>10.204071035317344</v>
      </c>
      <c r="N3775">
        <f t="shared" si="966"/>
        <v>0.56013064954986069</v>
      </c>
      <c r="O3775" s="13">
        <v>0.44</v>
      </c>
      <c r="P3775" s="23">
        <v>0.01</v>
      </c>
      <c r="Q3775" s="23">
        <v>0.45</v>
      </c>
      <c r="R3775" s="23">
        <v>0.01</v>
      </c>
      <c r="S3775" s="23">
        <v>1.17</v>
      </c>
      <c r="T3775" s="23">
        <v>0.02</v>
      </c>
      <c r="U3775" s="23">
        <v>0.78</v>
      </c>
      <c r="V3775" s="23">
        <v>0.01</v>
      </c>
      <c r="W3775" s="37">
        <f>U3775*Info!$B$2</f>
        <v>0.37440000000000001</v>
      </c>
      <c r="X3775" s="37">
        <f>W3775*SQRT((0.5*V3775/U3775)^2+Info!$B$3^2)</f>
        <v>1.8873219121284E-2</v>
      </c>
      <c r="Y3775" s="28">
        <f>W3775*Info!$D$2</f>
        <v>0.30326400000000003</v>
      </c>
      <c r="Z3775" s="28">
        <f>Y3775*SQRT(Info!$D$3^2+(X3775/W3775)^2)</f>
        <v>2.1531939171379806E-2</v>
      </c>
      <c r="AA3775" s="37">
        <f t="shared" si="972"/>
        <v>6.5599999999999992E-2</v>
      </c>
      <c r="AB3775" s="37">
        <f t="shared" si="973"/>
        <v>1.9524302804453737E-2</v>
      </c>
      <c r="AC3775" s="37">
        <f>(1-EXP(-Info!$B$6*H3775*1000))+(Info!$B$6/(Info!$B$6-Info!$B$7))*(EXP(-Info!$B$7*H3775*1000)-EXP(-Info!$B$6*H3775*1000))*(Info!$B$9-1)</f>
        <v>3.2635368579281149E-2</v>
      </c>
      <c r="AD3775" s="37">
        <f>SQRT((Info!$B$6*EXP(-Info!$B$6*H3775*1000)+(Info!$B$6/(Info!$B$6+Info!$B$7))*(Info!$B$9-1)*(-Info!$B$7*EXP(-Info!$B$7*H3775*1000)+Info!$B$6*EXP(-Info!$B$6*H3775*1000)))^2*(0.01*H3775*1000)^2)</f>
        <v>3.0226082584931374E-4</v>
      </c>
      <c r="AE3775" s="37">
        <f t="shared" si="974"/>
        <v>6.3749125938450423E-4</v>
      </c>
      <c r="AF3775" s="37">
        <f t="shared" si="975"/>
        <v>0.86459511982119908</v>
      </c>
      <c r="AG3775" s="37">
        <f t="shared" si="976"/>
        <v>2.3749332613481833E-2</v>
      </c>
      <c r="AH3775" s="37">
        <f t="shared" si="977"/>
        <v>0.73897018788136681</v>
      </c>
      <c r="AI3775">
        <f>AF3775*EXP(Info!$B$6*H3775*1000)</f>
        <v>0.88993513140537461</v>
      </c>
      <c r="AJ3775">
        <f>2*SQRT((EXP(Info!$B$6*H3775)*AG3775)^2+(Info!$B$6*H3775*0.01*AI3775)^2)</f>
        <v>4.750003735520255E-2</v>
      </c>
      <c r="AK3775">
        <f t="shared" si="978"/>
        <v>8.7228319999999984E-2</v>
      </c>
      <c r="AL3775">
        <f t="shared" si="979"/>
        <v>5.192293087816427E-2</v>
      </c>
      <c r="AM3775">
        <f t="shared" si="980"/>
        <v>1.0227272727272727</v>
      </c>
      <c r="AN3775">
        <f t="shared" si="981"/>
        <v>3.2508510284213969E-2</v>
      </c>
      <c r="AO3775">
        <f t="shared" si="982"/>
        <v>3.216095996408264</v>
      </c>
      <c r="AP3775">
        <f t="shared" si="983"/>
        <v>0.5641025641025641</v>
      </c>
      <c r="AQ3775">
        <f t="shared" si="984"/>
        <v>3</v>
      </c>
      <c r="AR3775">
        <v>1</v>
      </c>
      <c r="AS3775">
        <v>1</v>
      </c>
      <c r="AT3775">
        <v>1</v>
      </c>
      <c r="AU3775">
        <v>0</v>
      </c>
      <c r="AV3775">
        <v>0</v>
      </c>
      <c r="AW3775">
        <v>0</v>
      </c>
      <c r="AX3775">
        <v>0</v>
      </c>
    </row>
    <row r="3776" spans="1:52">
      <c r="A3776" s="13" t="s">
        <v>335</v>
      </c>
      <c r="B3776" s="13" t="s">
        <v>324</v>
      </c>
      <c r="C3776" s="13" t="s">
        <v>327</v>
      </c>
      <c r="D3776" s="13">
        <v>-45.870829999999998</v>
      </c>
      <c r="E3776" s="13">
        <v>59.491700000000002</v>
      </c>
      <c r="F3776" s="13">
        <v>1105</v>
      </c>
      <c r="G3776">
        <v>2.5</v>
      </c>
      <c r="H3776">
        <v>3.4607999999999999</v>
      </c>
      <c r="J3776">
        <f>(F3776*100*Info!$B$11)/AI3776</f>
        <v>3.0181942385064398</v>
      </c>
      <c r="K3776">
        <f>2*((F3776*100*Info!$B$11)/AI3776^2)*(AJ3776/2)</f>
        <v>0.16117252934435963</v>
      </c>
      <c r="L3776">
        <f t="shared" si="968"/>
        <v>0.31598355140186962</v>
      </c>
      <c r="M3776">
        <f t="shared" si="969"/>
        <v>10.204587157052012</v>
      </c>
      <c r="N3776">
        <f t="shared" si="966"/>
        <v>0.59907774435757077</v>
      </c>
      <c r="O3776" s="13">
        <v>0.53</v>
      </c>
      <c r="P3776" s="23">
        <v>0.01</v>
      </c>
      <c r="Q3776" s="23">
        <v>0.53</v>
      </c>
      <c r="R3776" s="23">
        <v>0.01</v>
      </c>
      <c r="S3776" s="23">
        <v>1.23</v>
      </c>
      <c r="T3776" s="23">
        <v>0.02</v>
      </c>
      <c r="U3776" s="23">
        <v>0.82</v>
      </c>
      <c r="V3776" s="23">
        <v>0.02</v>
      </c>
      <c r="W3776" s="37">
        <f>U3776*Info!$B$2</f>
        <v>0.39359999999999995</v>
      </c>
      <c r="X3776" s="37">
        <f>W3776*SQRT((0.5*V3776/U3776)^2+Info!$B$3^2)</f>
        <v>2.0256909932168825E-2</v>
      </c>
      <c r="Y3776" s="28">
        <f>W3776*Info!$D$2</f>
        <v>0.31881599999999999</v>
      </c>
      <c r="Z3776" s="28">
        <f>Y3776*SQRT(Info!$D$3^2+(X3776/W3776)^2)</f>
        <v>2.2876510950754707E-2</v>
      </c>
      <c r="AA3776" s="37">
        <f t="shared" si="972"/>
        <v>0.13640000000000008</v>
      </c>
      <c r="AB3776" s="37">
        <f t="shared" si="973"/>
        <v>2.0864860411706567E-2</v>
      </c>
      <c r="AC3776" s="37">
        <f>(1-EXP(-Info!$B$6*H3776*1000))+(Info!$B$6/(Info!$B$6-Info!$B$7))*(EXP(-Info!$B$7*H3776*1000)-EXP(-Info!$B$6*H3776*1000))*(Info!$B$9-1)</f>
        <v>3.5802569282663232E-2</v>
      </c>
      <c r="AD3776" s="37">
        <f>SQRT((Info!$B$6*EXP(-Info!$B$6*H3776*1000)+(Info!$B$6/(Info!$B$6+Info!$B$7))*(Info!$B$9-1)*(-Info!$B$7*EXP(-Info!$B$7*H3776*1000)+Info!$B$6*EXP(-Info!$B$6*H3776*1000)))^2*(0.01*H3776*1000)^2)</f>
        <v>3.311173324785696E-4</v>
      </c>
      <c r="AE3776" s="37">
        <f t="shared" si="974"/>
        <v>7.4837968016106037E-4</v>
      </c>
      <c r="AF3776" s="37">
        <f t="shared" si="975"/>
        <v>0.90630052954984475</v>
      </c>
      <c r="AG3776" s="37">
        <f t="shared" si="976"/>
        <v>2.4977886728578098E-2</v>
      </c>
      <c r="AH3776" s="37">
        <f t="shared" si="977"/>
        <v>0.73682969882101201</v>
      </c>
      <c r="AI3776">
        <f>AF3776*EXP(Info!$B$6*H3776*1000)</f>
        <v>0.93552551158777453</v>
      </c>
      <c r="AJ3776">
        <f>2*SQRT((EXP(Info!$B$6*H3776)*AG3776)^2+(Info!$B$6*H3776*0.01*AI3776)^2)</f>
        <v>4.9957358954933251E-2</v>
      </c>
      <c r="AK3776">
        <f t="shared" si="978"/>
        <v>0.1813710800000001</v>
      </c>
      <c r="AL3776">
        <f t="shared" si="979"/>
        <v>5.5488009778892441E-2</v>
      </c>
      <c r="AM3776">
        <f t="shared" si="980"/>
        <v>1</v>
      </c>
      <c r="AN3776">
        <f t="shared" si="981"/>
        <v>2.6683274761756508E-2</v>
      </c>
      <c r="AO3776">
        <f t="shared" si="982"/>
        <v>3.381023996224072</v>
      </c>
      <c r="AP3776">
        <f t="shared" si="983"/>
        <v>0.64634146341463417</v>
      </c>
      <c r="AQ3776">
        <f t="shared" si="984"/>
        <v>3</v>
      </c>
      <c r="AR3776">
        <v>1</v>
      </c>
      <c r="AS3776">
        <v>1</v>
      </c>
      <c r="AT3776">
        <v>1</v>
      </c>
      <c r="AU3776">
        <v>0</v>
      </c>
      <c r="AV3776">
        <v>0</v>
      </c>
      <c r="AW3776">
        <v>0</v>
      </c>
      <c r="AX3776">
        <v>0</v>
      </c>
    </row>
    <row r="3777" spans="1:52">
      <c r="A3777" s="13" t="s">
        <v>335</v>
      </c>
      <c r="B3777" s="13" t="s">
        <v>324</v>
      </c>
      <c r="C3777" s="13" t="s">
        <v>327</v>
      </c>
      <c r="D3777" s="13">
        <v>-45.870829999999998</v>
      </c>
      <c r="E3777" s="13">
        <v>59.491700000000002</v>
      </c>
      <c r="F3777" s="13">
        <v>1105</v>
      </c>
      <c r="G3777">
        <v>4.5</v>
      </c>
      <c r="H3777">
        <v>3.8752</v>
      </c>
      <c r="J3777">
        <f>(F3777*100*Info!$B$11)/AI3777</f>
        <v>3.8078471175847439</v>
      </c>
      <c r="K3777">
        <f>2*((F3777*100*Info!$B$11)/AI3777^2)*(AJ3777/2)</f>
        <v>0.24090368385763472</v>
      </c>
      <c r="L3777">
        <f t="shared" si="968"/>
        <v>0.31983700934579495</v>
      </c>
      <c r="M3777">
        <f t="shared" si="969"/>
        <v>13.031427645237118</v>
      </c>
      <c r="N3777">
        <f t="shared" si="966"/>
        <v>0.83925095532555294</v>
      </c>
      <c r="O3777" s="13">
        <v>0.44</v>
      </c>
      <c r="P3777" s="23">
        <v>0.01</v>
      </c>
      <c r="Q3777" s="23">
        <v>0.43</v>
      </c>
      <c r="R3777" s="23">
        <v>0.01</v>
      </c>
      <c r="S3777" s="23">
        <v>1.04</v>
      </c>
      <c r="T3777" s="23">
        <v>0.01</v>
      </c>
      <c r="U3777" s="23">
        <v>0.83</v>
      </c>
      <c r="V3777" s="23">
        <v>0.01</v>
      </c>
      <c r="W3777" s="37">
        <f>U3777*Info!$B$2</f>
        <v>0.39839999999999998</v>
      </c>
      <c r="X3777" s="37">
        <f>W3777*SQRT((0.5*V3777/U3777)^2+Info!$B$3^2)</f>
        <v>2.006405741618579E-2</v>
      </c>
      <c r="Y3777" s="28">
        <f>W3777*Info!$D$2</f>
        <v>0.32270399999999999</v>
      </c>
      <c r="Z3777" s="28">
        <f>Y3777*SQRT(Info!$D$3^2+(X3777/W3777)^2)</f>
        <v>2.2901277127706222E-2</v>
      </c>
      <c r="AA3777" s="37">
        <f t="shared" si="972"/>
        <v>4.1600000000000026E-2</v>
      </c>
      <c r="AB3777" s="37">
        <f t="shared" si="973"/>
        <v>2.067767878655629E-2</v>
      </c>
      <c r="AC3777" s="37">
        <f>(1-EXP(-Info!$B$6*H3777*1000))+(Info!$B$6/(Info!$B$6-Info!$B$7))*(EXP(-Info!$B$7*H3777*1000)-EXP(-Info!$B$6*H3777*1000))*(Info!$B$9-1)</f>
        <v>4.0010921425412821E-2</v>
      </c>
      <c r="AD3777" s="37">
        <f>SQRT((Info!$B$6*EXP(-Info!$B$6*H3777*1000)+(Info!$B$6/(Info!$B$6+Info!$B$7))*(Info!$B$9-1)*(-Info!$B$7*EXP(-Info!$B$7*H3777*1000)+Info!$B$6*EXP(-Info!$B$6*H3777*1000)))^2*(0.01*H3777*1000)^2)</f>
        <v>3.693274441842937E-4</v>
      </c>
      <c r="AE3777" s="37">
        <f t="shared" si="974"/>
        <v>8.2747562799451667E-4</v>
      </c>
      <c r="AF3777" s="37">
        <f t="shared" si="975"/>
        <v>0.71563154566870291</v>
      </c>
      <c r="AG3777" s="37">
        <f t="shared" si="976"/>
        <v>2.3455345019737506E-2</v>
      </c>
      <c r="AH3777" s="37">
        <f t="shared" si="977"/>
        <v>0.68810725545067586</v>
      </c>
      <c r="AI3777">
        <f>AF3777*EXP(Info!$B$6*H3777*1000)</f>
        <v>0.74152076537173928</v>
      </c>
      <c r="AJ3777">
        <f>2*SQRT((EXP(Info!$B$6*H3777)*AG3777)^2+(Info!$B$6*H3777*0.01*AI3777)^2)</f>
        <v>4.6912357171600465E-2</v>
      </c>
      <c r="AK3777">
        <f t="shared" si="978"/>
        <v>5.5315520000000035E-2</v>
      </c>
      <c r="AL3777">
        <f t="shared" si="979"/>
        <v>5.4990218964967801E-2</v>
      </c>
      <c r="AM3777">
        <f t="shared" si="980"/>
        <v>0.97727272727272729</v>
      </c>
      <c r="AN3777">
        <f t="shared" si="981"/>
        <v>3.1778075238165338E-2</v>
      </c>
      <c r="AO3777">
        <f t="shared" si="982"/>
        <v>3.4222559961780243</v>
      </c>
      <c r="AP3777">
        <f t="shared" si="983"/>
        <v>0.53012048192771088</v>
      </c>
      <c r="AQ3777">
        <f t="shared" si="984"/>
        <v>3</v>
      </c>
      <c r="AR3777">
        <v>1</v>
      </c>
      <c r="AS3777">
        <v>1</v>
      </c>
      <c r="AT3777">
        <v>1</v>
      </c>
      <c r="AU3777">
        <v>0</v>
      </c>
      <c r="AV3777">
        <v>0</v>
      </c>
      <c r="AW3777">
        <v>0</v>
      </c>
      <c r="AX3777">
        <v>0</v>
      </c>
    </row>
    <row r="3778" spans="1:52">
      <c r="A3778" s="13" t="s">
        <v>335</v>
      </c>
      <c r="B3778" s="13" t="s">
        <v>324</v>
      </c>
      <c r="C3778" s="13" t="s">
        <v>327</v>
      </c>
      <c r="D3778" s="13">
        <v>-45.870829999999998</v>
      </c>
      <c r="E3778" s="13">
        <v>59.491700000000002</v>
      </c>
      <c r="F3778" s="13">
        <v>1105</v>
      </c>
      <c r="G3778">
        <v>6.5</v>
      </c>
      <c r="H3778">
        <v>4.2896000000000001</v>
      </c>
      <c r="J3778">
        <f>(F3778*100*Info!$B$11)/AI3778</f>
        <v>4.1213742903823656</v>
      </c>
      <c r="K3778">
        <f>2*((F3778*100*Info!$B$11)/AI3778^2)*(AJ3778/2)</f>
        <v>0.26817354161419682</v>
      </c>
      <c r="L3778">
        <f t="shared" si="968"/>
        <v>0.27359551401869203</v>
      </c>
      <c r="M3778">
        <f t="shared" si="969"/>
        <v>12.065207836614263</v>
      </c>
      <c r="N3778">
        <f t="shared" si="966"/>
        <v>0.85547879480737676</v>
      </c>
      <c r="O3778" s="13">
        <v>0.46</v>
      </c>
      <c r="P3778" s="23">
        <v>0.01</v>
      </c>
      <c r="Q3778" s="23">
        <v>0.44</v>
      </c>
      <c r="R3778" s="23">
        <v>0.01</v>
      </c>
      <c r="S3778" s="23">
        <v>0.94</v>
      </c>
      <c r="T3778" s="23">
        <v>0.02</v>
      </c>
      <c r="U3778" s="23">
        <v>0.71</v>
      </c>
      <c r="V3778" s="23">
        <v>0.02</v>
      </c>
      <c r="W3778" s="37">
        <f>U3778*Info!$B$2</f>
        <v>0.34079999999999999</v>
      </c>
      <c r="X3778" s="37">
        <f>W3778*SQRT((0.5*V3778/U3778)^2+Info!$B$3^2)</f>
        <v>1.7703152261673627E-2</v>
      </c>
      <c r="Y3778" s="28">
        <f>W3778*Info!$D$2</f>
        <v>0.27604800000000002</v>
      </c>
      <c r="Z3778" s="28">
        <f>Y3778*SQRT(Info!$D$3^2+(X3778/W3778)^2)</f>
        <v>1.9902990617492643E-2</v>
      </c>
      <c r="AA3778" s="37">
        <f t="shared" si="972"/>
        <v>0.11920000000000003</v>
      </c>
      <c r="AB3778" s="37">
        <f t="shared" si="973"/>
        <v>1.839569514859387E-2</v>
      </c>
      <c r="AC3778" s="37">
        <f>(1-EXP(-Info!$B$6*H3778*1000))+(Info!$B$6/(Info!$B$6-Info!$B$7))*(EXP(-Info!$B$7*H3778*1000)-EXP(-Info!$B$6*H3778*1000))*(Info!$B$9-1)</f>
        <v>4.4202666918822325E-2</v>
      </c>
      <c r="AD3778" s="37">
        <f>SQRT((Info!$B$6*EXP(-Info!$B$6*H3778*1000)+(Info!$B$6/(Info!$B$6+Info!$B$7))*(Info!$B$9-1)*(-Info!$B$7*EXP(-Info!$B$7*H3778*1000)+Info!$B$6*EXP(-Info!$B$6*H3778*1000)))^2*(0.01*H3778*1000)^2)</f>
        <v>4.0723603499208318E-4</v>
      </c>
      <c r="AE3778" s="37">
        <f t="shared" si="974"/>
        <v>8.1458643620640494E-4</v>
      </c>
      <c r="AF3778" s="37">
        <f t="shared" si="975"/>
        <v>0.65868304210327622</v>
      </c>
      <c r="AG3778" s="37">
        <f t="shared" si="976"/>
        <v>2.2288844442501989E-2</v>
      </c>
      <c r="AH3778" s="37">
        <f t="shared" si="977"/>
        <v>0.70072664053540024</v>
      </c>
      <c r="AI3778">
        <f>AF3778*EXP(Info!$B$6*H3778*1000)</f>
        <v>0.6851107203825566</v>
      </c>
      <c r="AJ3778">
        <f>2*SQRT((EXP(Info!$B$6*H3778)*AG3778)^2+(Info!$B$6*H3778*0.01*AI3778)^2)</f>
        <v>4.457944252032451E-2</v>
      </c>
      <c r="AK3778">
        <f t="shared" si="978"/>
        <v>0.15850024000000004</v>
      </c>
      <c r="AL3778">
        <f t="shared" si="979"/>
        <v>4.8921511678170534E-2</v>
      </c>
      <c r="AM3778">
        <f t="shared" si="980"/>
        <v>0.9565217391304347</v>
      </c>
      <c r="AN3778">
        <f t="shared" si="981"/>
        <v>3.0082855317277026E-2</v>
      </c>
      <c r="AO3778">
        <f t="shared" si="982"/>
        <v>2.9274719967305991</v>
      </c>
      <c r="AP3778">
        <f t="shared" si="983"/>
        <v>0.647887323943662</v>
      </c>
      <c r="AQ3778">
        <f t="shared" si="984"/>
        <v>3</v>
      </c>
      <c r="AR3778">
        <v>1</v>
      </c>
      <c r="AS3778">
        <v>1</v>
      </c>
      <c r="AT3778">
        <v>1</v>
      </c>
      <c r="AU3778">
        <v>0</v>
      </c>
      <c r="AV3778">
        <v>0</v>
      </c>
      <c r="AW3778">
        <v>0</v>
      </c>
      <c r="AX3778">
        <v>0</v>
      </c>
    </row>
    <row r="3779" spans="1:52">
      <c r="A3779" s="13" t="s">
        <v>335</v>
      </c>
      <c r="B3779" s="13" t="s">
        <v>324</v>
      </c>
      <c r="C3779" s="13" t="s">
        <v>327</v>
      </c>
      <c r="D3779" s="13">
        <v>-45.870829999999998</v>
      </c>
      <c r="E3779" s="13">
        <v>59.491700000000002</v>
      </c>
      <c r="F3779" s="13">
        <v>1105</v>
      </c>
      <c r="G3779">
        <v>8.5</v>
      </c>
      <c r="H3779">
        <v>4.7039999999999997</v>
      </c>
      <c r="J3779">
        <f>(F3779*100*Info!$B$11)/AI3779</f>
        <v>3.3724817121949746</v>
      </c>
      <c r="K3779">
        <f>2*((F3779*100*Info!$B$11)/AI3779^2)*(AJ3779/2)</f>
        <v>0.18255475466159687</v>
      </c>
      <c r="L3779">
        <f t="shared" si="968"/>
        <v>0.30827663551401918</v>
      </c>
      <c r="M3779">
        <f t="shared" si="969"/>
        <v>11.124333276577874</v>
      </c>
      <c r="N3779">
        <f t="shared" si="966"/>
        <v>0.61801467160641643</v>
      </c>
      <c r="O3779" s="13">
        <v>0.53</v>
      </c>
      <c r="P3779" s="23">
        <v>0.01</v>
      </c>
      <c r="Q3779" s="23">
        <v>0.5</v>
      </c>
      <c r="R3779" s="23">
        <v>0.01</v>
      </c>
      <c r="S3779" s="23">
        <v>1.1200000000000001</v>
      </c>
      <c r="T3779" s="23">
        <v>0.01</v>
      </c>
      <c r="U3779" s="23">
        <v>0.8</v>
      </c>
      <c r="V3779" s="23">
        <v>0.01</v>
      </c>
      <c r="W3779" s="37">
        <f>U3779*Info!$B$2</f>
        <v>0.38400000000000001</v>
      </c>
      <c r="X3779" s="37">
        <f>W3779*SQRT((0.5*V3779/U3779)^2+Info!$B$3^2)</f>
        <v>1.9349418595916521E-2</v>
      </c>
      <c r="Y3779" s="28">
        <f>W3779*Info!$D$2</f>
        <v>0.31104000000000004</v>
      </c>
      <c r="Z3779" s="28">
        <f>Y3779*SQRT(Info!$D$3^2+(X3779/W3779)^2)</f>
        <v>2.2079595648471468E-2</v>
      </c>
      <c r="AA3779" s="37">
        <f t="shared" si="972"/>
        <v>0.14600000000000002</v>
      </c>
      <c r="AB3779" s="37">
        <f t="shared" si="973"/>
        <v>1.9984994370777293E-2</v>
      </c>
      <c r="AC3779" s="37">
        <f>(1-EXP(-Info!$B$6*H3779*1000))+(Info!$B$6/(Info!$B$6-Info!$B$7))*(EXP(-Info!$B$7*H3779*1000)-EXP(-Info!$B$6*H3779*1000))*(Info!$B$9-1)</f>
        <v>4.8377869505799316E-2</v>
      </c>
      <c r="AD3779" s="37">
        <f>SQRT((Info!$B$6*EXP(-Info!$B$6*H3779*1000)+(Info!$B$6/(Info!$B$6+Info!$B$7))*(Info!$B$9-1)*(-Info!$B$7*EXP(-Info!$B$7*H3779*1000)+Info!$B$6*EXP(-Info!$B$6*H3779*1000)))^2*(0.01*H3779*1000)^2)</f>
        <v>4.4484484164715861E-4</v>
      </c>
      <c r="AE3779" s="37">
        <f t="shared" si="974"/>
        <v>9.6901042826180218E-4</v>
      </c>
      <c r="AF3779" s="37">
        <f t="shared" si="975"/>
        <v>0.80189683105215337</v>
      </c>
      <c r="AG3779" s="37">
        <f t="shared" si="976"/>
        <v>2.2659380512495931E-2</v>
      </c>
      <c r="AH3779" s="37">
        <f t="shared" si="977"/>
        <v>0.71597931343942256</v>
      </c>
      <c r="AI3779">
        <f>AF3779*EXP(Info!$B$6*H3779*1000)</f>
        <v>0.83724626254897505</v>
      </c>
      <c r="AJ3779">
        <f>2*SQRT((EXP(Info!$B$6*H3779)*AG3779)^2+(Info!$B$6*H3779*0.01*AI3779)^2)</f>
        <v>4.5320716046667375E-2</v>
      </c>
      <c r="AK3779">
        <f t="shared" si="978"/>
        <v>0.19413620000000001</v>
      </c>
      <c r="AL3779">
        <f t="shared" si="979"/>
        <v>5.3148094029645133E-2</v>
      </c>
      <c r="AM3779">
        <f t="shared" si="980"/>
        <v>0.94339622641509424</v>
      </c>
      <c r="AN3779">
        <f t="shared" si="981"/>
        <v>2.5939083277959227E-2</v>
      </c>
      <c r="AO3779">
        <f t="shared" si="982"/>
        <v>3.2985599963161683</v>
      </c>
      <c r="AP3779">
        <f t="shared" si="983"/>
        <v>0.66249999999999998</v>
      </c>
      <c r="AQ3779">
        <f t="shared" si="984"/>
        <v>3</v>
      </c>
      <c r="AR3779">
        <v>1</v>
      </c>
      <c r="AS3779">
        <v>1</v>
      </c>
      <c r="AT3779">
        <v>1</v>
      </c>
      <c r="AU3779">
        <v>0</v>
      </c>
      <c r="AV3779">
        <v>0</v>
      </c>
      <c r="AW3779">
        <v>0</v>
      </c>
      <c r="AX3779">
        <v>0</v>
      </c>
      <c r="AZ3779"/>
    </row>
    <row r="3780" spans="1:52">
      <c r="A3780" s="13" t="s">
        <v>335</v>
      </c>
      <c r="B3780" s="13" t="s">
        <v>324</v>
      </c>
      <c r="C3780" s="13" t="s">
        <v>327</v>
      </c>
      <c r="D3780" s="13">
        <v>-45.870829999999998</v>
      </c>
      <c r="E3780" s="13">
        <v>59.491700000000002</v>
      </c>
      <c r="F3780" s="13">
        <v>1105</v>
      </c>
      <c r="G3780">
        <v>10.5</v>
      </c>
      <c r="H3780">
        <v>5.1184000000000003</v>
      </c>
      <c r="J3780">
        <f>(F3780*100*Info!$B$11)/AI3780</f>
        <v>3.0077169957074381</v>
      </c>
      <c r="K3780">
        <f>2*((F3780*100*Info!$B$11)/AI3780^2)*(AJ3780/2)</f>
        <v>0.16351026612049874</v>
      </c>
      <c r="L3780">
        <f t="shared" si="968"/>
        <v>0.32754392523364539</v>
      </c>
      <c r="M3780">
        <f t="shared" si="969"/>
        <v>10.541205909195789</v>
      </c>
      <c r="N3780">
        <f t="shared" si="966"/>
        <v>0.58632298778742176</v>
      </c>
      <c r="O3780" s="13">
        <v>0.48</v>
      </c>
      <c r="P3780" s="23">
        <v>0.01</v>
      </c>
      <c r="Q3780" s="23">
        <v>0.47</v>
      </c>
      <c r="R3780" s="23">
        <v>0.01</v>
      </c>
      <c r="S3780" s="23">
        <v>1.23</v>
      </c>
      <c r="T3780" s="23">
        <v>0.02</v>
      </c>
      <c r="U3780" s="23">
        <v>0.85</v>
      </c>
      <c r="V3780" s="23">
        <v>0.01</v>
      </c>
      <c r="W3780" s="37">
        <f>U3780*Info!$B$2</f>
        <v>0.40799999999999997</v>
      </c>
      <c r="X3780" s="37">
        <f>W3780*SQRT((0.5*V3780/U3780)^2+Info!$B$3^2)</f>
        <v>2.0540691322348429E-2</v>
      </c>
      <c r="Y3780" s="28">
        <f>W3780*Info!$D$2</f>
        <v>0.33048</v>
      </c>
      <c r="Z3780" s="28">
        <f>Y3780*SQRT(Info!$D$3^2+(X3780/W3780)^2)</f>
        <v>2.3449185231048011E-2</v>
      </c>
      <c r="AA3780" s="37">
        <f t="shared" si="972"/>
        <v>7.2000000000000008E-2</v>
      </c>
      <c r="AB3780" s="37">
        <f t="shared" si="973"/>
        <v>2.1140482492128701E-2</v>
      </c>
      <c r="AC3780" s="37">
        <f>(1-EXP(-Info!$B$6*H3780*1000))+(Info!$B$6/(Info!$B$6-Info!$B$7))*(EXP(-Info!$B$7*H3780*1000)-EXP(-Info!$B$6*H3780*1000))*(Info!$B$9-1)</f>
        <v>5.2536592686590111E-2</v>
      </c>
      <c r="AD3780" s="37">
        <f>SQRT((Info!$B$6*EXP(-Info!$B$6*H3780*1000)+(Info!$B$6/(Info!$B$6+Info!$B$7))*(Info!$B$9-1)*(-Info!$B$7*EXP(-Info!$B$7*H3780*1000)+Info!$B$6*EXP(-Info!$B$6*H3780*1000)))^2*(0.01*H3780*1000)^2)</f>
        <v>4.8215559206914139E-4</v>
      </c>
      <c r="AE3780" s="37">
        <f t="shared" si="974"/>
        <v>1.111191326503692E-3</v>
      </c>
      <c r="AF3780" s="37">
        <f t="shared" si="975"/>
        <v>0.89573736532656545</v>
      </c>
      <c r="AG3780" s="37">
        <f t="shared" si="976"/>
        <v>2.5516642298000283E-2</v>
      </c>
      <c r="AH3780" s="37">
        <f t="shared" si="977"/>
        <v>0.72824176042810196</v>
      </c>
      <c r="AI3780">
        <f>AF3780*EXP(Info!$B$6*H3780*1000)</f>
        <v>0.93878437136199999</v>
      </c>
      <c r="AJ3780">
        <f>2*SQRT((EXP(Info!$B$6*H3780)*AG3780)^2+(Info!$B$6*H3780*0.01*AI3780)^2)</f>
        <v>5.1035680088997587E-2</v>
      </c>
      <c r="AK3780">
        <f t="shared" si="978"/>
        <v>9.5738400000000015E-2</v>
      </c>
      <c r="AL3780">
        <f t="shared" si="979"/>
        <v>5.6220999139567067E-2</v>
      </c>
      <c r="AM3780">
        <f t="shared" si="980"/>
        <v>0.97916666666666663</v>
      </c>
      <c r="AN3780">
        <f t="shared" si="981"/>
        <v>2.9157493803938256E-2</v>
      </c>
      <c r="AO3780">
        <f t="shared" si="982"/>
        <v>3.5047199960859285</v>
      </c>
      <c r="AP3780">
        <f t="shared" si="983"/>
        <v>0.56470588235294117</v>
      </c>
      <c r="AQ3780">
        <f t="shared" si="984"/>
        <v>3</v>
      </c>
      <c r="AR3780">
        <v>1</v>
      </c>
      <c r="AS3780">
        <v>1</v>
      </c>
      <c r="AT3780">
        <v>1</v>
      </c>
      <c r="AU3780">
        <v>0</v>
      </c>
      <c r="AV3780">
        <v>0</v>
      </c>
      <c r="AW3780">
        <v>0</v>
      </c>
      <c r="AX3780">
        <v>0</v>
      </c>
    </row>
    <row r="3781" spans="1:52">
      <c r="A3781" s="13" t="s">
        <v>335</v>
      </c>
      <c r="B3781" s="13" t="s">
        <v>324</v>
      </c>
      <c r="C3781" s="13" t="s">
        <v>327</v>
      </c>
      <c r="D3781" s="13">
        <v>-45.870829999999998</v>
      </c>
      <c r="E3781" s="13">
        <v>59.491700000000002</v>
      </c>
      <c r="F3781" s="13">
        <v>1105</v>
      </c>
      <c r="G3781">
        <v>13.5</v>
      </c>
      <c r="H3781">
        <v>5.74</v>
      </c>
      <c r="J3781">
        <f>(F3781*100*Info!$B$11)/AI3781</f>
        <v>3.5399249508284529</v>
      </c>
      <c r="K3781">
        <f>2*((F3781*100*Info!$B$11)/AI3781^2)*(AJ3781/2)</f>
        <v>0.18491816869834612</v>
      </c>
      <c r="L3781">
        <f t="shared" si="968"/>
        <v>0.25432822429906587</v>
      </c>
      <c r="M3781">
        <f t="shared" si="969"/>
        <v>9.6332402477888959</v>
      </c>
      <c r="N3781">
        <f t="shared" si="966"/>
        <v>0.52396010538523707</v>
      </c>
      <c r="O3781" s="13">
        <v>0.43</v>
      </c>
      <c r="P3781" s="23">
        <v>0.01</v>
      </c>
      <c r="Q3781" s="23">
        <v>0.43</v>
      </c>
      <c r="R3781" s="23">
        <v>0.01</v>
      </c>
      <c r="S3781" s="23">
        <v>1.02</v>
      </c>
      <c r="T3781" s="23">
        <v>0.02</v>
      </c>
      <c r="U3781" s="23">
        <v>0.66</v>
      </c>
      <c r="V3781" s="23">
        <v>0.01</v>
      </c>
      <c r="W3781" s="37">
        <f>U3781*Info!$B$2</f>
        <v>0.31680000000000003</v>
      </c>
      <c r="X3781" s="37">
        <f>W3781*SQRT((0.5*V3781/U3781)^2+Info!$B$3^2)</f>
        <v>1.6020786497547495E-2</v>
      </c>
      <c r="Y3781" s="28">
        <f>W3781*Info!$D$2</f>
        <v>0.25660800000000006</v>
      </c>
      <c r="Z3781" s="28">
        <f>Y3781*SQRT(Info!$D$3^2+(X3781/W3781)^2)</f>
        <v>1.8248766104041123E-2</v>
      </c>
      <c r="AA3781" s="37">
        <f t="shared" si="972"/>
        <v>0.11319999999999997</v>
      </c>
      <c r="AB3781" s="37">
        <f t="shared" si="973"/>
        <v>1.6782896055210501E-2</v>
      </c>
      <c r="AC3781" s="37">
        <f>(1-EXP(-Info!$B$6*H3781*1000))+(Info!$B$6/(Info!$B$6-Info!$B$7))*(EXP(-Info!$B$7*H3781*1000)-EXP(-Info!$B$6*H3781*1000))*(Info!$B$9-1)</f>
        <v>5.8743916883287416E-2</v>
      </c>
      <c r="AD3781" s="37">
        <f>SQRT((Info!$B$6*EXP(-Info!$B$6*H3781*1000)+(Info!$B$6/(Info!$B$6+Info!$B$7))*(Info!$B$9-1)*(-Info!$B$7*EXP(-Info!$B$7*H3781*1000)+Info!$B$6*EXP(-Info!$B$6*H3781*1000)))^2*(0.01*H3781*1000)^2)</f>
        <v>5.3756662048347564E-4</v>
      </c>
      <c r="AE3781" s="37">
        <f t="shared" si="974"/>
        <v>9.8776927451097829E-4</v>
      </c>
      <c r="AF3781" s="37">
        <f t="shared" si="975"/>
        <v>0.75674218860881182</v>
      </c>
      <c r="AG3781" s="37">
        <f t="shared" si="976"/>
        <v>2.0832502309124271E-2</v>
      </c>
      <c r="AH3781" s="37">
        <f t="shared" si="977"/>
        <v>0.74190410647922722</v>
      </c>
      <c r="AI3781">
        <f>AF3781*EXP(Info!$B$6*H3781*1000)</f>
        <v>0.79764338178672423</v>
      </c>
      <c r="AJ3781">
        <f>2*SQRT((EXP(Info!$B$6*H3781)*AG3781)^2+(Info!$B$6*H3781*0.01*AI3781)^2)</f>
        <v>4.1667197887864105E-2</v>
      </c>
      <c r="AK3781">
        <f t="shared" si="978"/>
        <v>0.15052203999999997</v>
      </c>
      <c r="AL3781">
        <f t="shared" si="979"/>
        <v>4.4632433769226806E-2</v>
      </c>
      <c r="AM3781">
        <f t="shared" si="980"/>
        <v>1</v>
      </c>
      <c r="AN3781">
        <f t="shared" si="981"/>
        <v>3.2888687497048721E-2</v>
      </c>
      <c r="AO3781">
        <f t="shared" si="982"/>
        <v>2.7213119969608388</v>
      </c>
      <c r="AP3781">
        <f t="shared" si="983"/>
        <v>0.65151515151515149</v>
      </c>
      <c r="AQ3781">
        <f t="shared" si="984"/>
        <v>3</v>
      </c>
      <c r="AR3781">
        <v>1</v>
      </c>
      <c r="AS3781">
        <v>1</v>
      </c>
      <c r="AT3781">
        <v>1</v>
      </c>
      <c r="AU3781">
        <v>0</v>
      </c>
      <c r="AV3781">
        <v>0</v>
      </c>
      <c r="AW3781">
        <v>0</v>
      </c>
      <c r="AX3781">
        <v>0</v>
      </c>
      <c r="AZ3781"/>
    </row>
    <row r="3782" spans="1:52">
      <c r="A3782" s="13" t="s">
        <v>325</v>
      </c>
      <c r="B3782" s="13" t="s">
        <v>324</v>
      </c>
      <c r="C3782" s="13" t="s">
        <v>326</v>
      </c>
      <c r="D3782" s="13">
        <v>-47.085000000000001</v>
      </c>
      <c r="E3782" s="13">
        <v>58.914999999999999</v>
      </c>
      <c r="F3782" s="13">
        <v>2805</v>
      </c>
      <c r="G3782">
        <v>0</v>
      </c>
      <c r="H3782" s="13">
        <v>4.55</v>
      </c>
      <c r="J3782">
        <f>(F3782*100*Info!$B$11)/AI3782</f>
        <v>4.2215368560706086</v>
      </c>
      <c r="K3782">
        <f>2*((F3782*100*Info!$B$11)/AI3782^2)*(AJ3782/2)</f>
        <v>0.13483071138082262</v>
      </c>
      <c r="L3782">
        <f t="shared" si="968"/>
        <v>0.2504747663551406</v>
      </c>
      <c r="M3782">
        <f t="shared" si="969"/>
        <v>11.314056497217736</v>
      </c>
      <c r="N3782">
        <f t="shared" si="966"/>
        <v>0.50176671437798115</v>
      </c>
      <c r="O3782" s="23">
        <v>0.5</v>
      </c>
      <c r="P3782" s="23">
        <v>0.01</v>
      </c>
      <c r="Q3782" s="23">
        <v>0.51</v>
      </c>
      <c r="R3782" s="23">
        <v>0.02</v>
      </c>
      <c r="S3782" s="23">
        <v>1.89</v>
      </c>
      <c r="T3782" s="23">
        <v>0.04</v>
      </c>
      <c r="U3782" s="23">
        <v>0.65</v>
      </c>
      <c r="V3782" s="23">
        <v>0.02</v>
      </c>
      <c r="W3782" s="37">
        <f>U3782*Info!$B$2</f>
        <v>0.312</v>
      </c>
      <c r="X3782" s="37">
        <f>W3782*SQRT((0.5*V3782/U3782)^2+Info!$B$3^2)</f>
        <v>1.6321764610482535E-2</v>
      </c>
      <c r="Y3782" s="28">
        <f>W3782*Info!$D$2</f>
        <v>0.25272</v>
      </c>
      <c r="Z3782" s="28">
        <f>Y3782*SQRT(Info!$D$3^2+(X3782/W3782)^2)</f>
        <v>1.8288070866004435E-2</v>
      </c>
      <c r="AA3782" s="37">
        <f t="shared" ref="AA3782:AA3845" si="985">IF(O3782-W3782&gt;0,O3782-W3782,0)</f>
        <v>0.188</v>
      </c>
      <c r="AB3782" s="37">
        <f t="shared" ref="AB3782:AB3845" si="986">SQRT((0.5*P3782)^2+X3782^2)</f>
        <v>1.7070442290696514E-2</v>
      </c>
      <c r="AC3782" s="37">
        <f>(1-EXP(-Info!$B$6*H3782*1000))+(Info!$B$6/(Info!$B$6-Info!$B$7))*(EXP(-Info!$B$7*H3782*1000)-EXP(-Info!$B$6*H3782*1000))*(Info!$B$9-1)</f>
        <v>4.6828201461577221E-2</v>
      </c>
      <c r="AD3782" s="37">
        <f>SQRT((Info!$B$6*EXP(-Info!$B$6*H3782*1000)+(Info!$B$6/(Info!$B$6+Info!$B$7))*(Info!$B$9-1)*(-Info!$B$7*EXP(-Info!$B$7*H3782*1000)+Info!$B$6*EXP(-Info!$B$6*H3782*1000)))^2*(0.01*H3782*1000)^2)</f>
        <v>4.309034888769997E-4</v>
      </c>
      <c r="AE3782" s="37">
        <f t="shared" si="974"/>
        <v>8.0347243916883146E-4</v>
      </c>
      <c r="AF3782" s="37">
        <f t="shared" ref="AF3782:AF3845" si="987">IF((S3782-Y3782-AA3782*AC3782)&gt;0,S3782-Y3782-AA3782*AC3782,0)</f>
        <v>1.6284762981252234</v>
      </c>
      <c r="AG3782" s="37">
        <f t="shared" si="976"/>
        <v>2.7112711114171229E-2</v>
      </c>
      <c r="AH3782" s="37">
        <f t="shared" ref="AH3782:AH3845" si="988">AF3782/S3782</f>
        <v>0.86162767096572668</v>
      </c>
      <c r="AI3782">
        <f>AF3782*EXP(Info!$B$6*H3782*1000)</f>
        <v>1.6978636996155798</v>
      </c>
      <c r="AJ3782">
        <f>2*SQRT((EXP(Info!$B$6*H3782)*AG3782)^2+(Info!$B$6*H3782*0.01*AI3782)^2)</f>
        <v>5.4227684905237522E-2</v>
      </c>
      <c r="AK3782">
        <f t="shared" ref="AK3782:AK3845" si="989">AA3782/0.752049334436339</f>
        <v>0.2499836</v>
      </c>
      <c r="AL3782">
        <f t="shared" ref="AL3782:AL3845" si="990">AB3782/0.752049334436339*2</f>
        <v>4.5397134227878305E-2</v>
      </c>
      <c r="AM3782">
        <f t="shared" si="980"/>
        <v>1.02</v>
      </c>
      <c r="AN3782">
        <f t="shared" si="981"/>
        <v>4.4901670347549438E-2</v>
      </c>
      <c r="AO3782">
        <f t="shared" ref="AO3782:AO3845" si="991">U3782/0.242530074</f>
        <v>2.6800799970068865</v>
      </c>
      <c r="AP3782">
        <f t="shared" ref="AP3782:AP3845" si="992">O3782/U3782</f>
        <v>0.76923076923076916</v>
      </c>
      <c r="AQ3782">
        <f t="shared" si="984"/>
        <v>3</v>
      </c>
      <c r="AR3782">
        <v>1</v>
      </c>
      <c r="AS3782">
        <v>1</v>
      </c>
      <c r="AT3782">
        <v>1</v>
      </c>
      <c r="AU3782">
        <v>0</v>
      </c>
      <c r="AV3782">
        <v>0</v>
      </c>
      <c r="AW3782">
        <v>0</v>
      </c>
      <c r="AX3782">
        <v>0</v>
      </c>
    </row>
    <row r="3783" spans="1:52">
      <c r="A3783" s="13" t="s">
        <v>325</v>
      </c>
      <c r="B3783" s="13" t="s">
        <v>324</v>
      </c>
      <c r="C3783" s="13" t="s">
        <v>326</v>
      </c>
      <c r="D3783" s="13">
        <v>-47.085000000000001</v>
      </c>
      <c r="E3783" s="13">
        <v>58.914999999999999</v>
      </c>
      <c r="F3783" s="13">
        <v>2805</v>
      </c>
      <c r="G3783" s="13">
        <v>0</v>
      </c>
      <c r="H3783">
        <v>4.55</v>
      </c>
      <c r="J3783">
        <f>(F3783*100*Info!$B$11)/AI3783</f>
        <v>4.2215368560706086</v>
      </c>
      <c r="K3783">
        <f>2*((F3783*100*Info!$B$11)/AI3783^2)*(AJ3783/2)</f>
        <v>0.13483071138082262</v>
      </c>
      <c r="L3783">
        <f t="shared" si="968"/>
        <v>0.2504747663551406</v>
      </c>
      <c r="M3783">
        <f t="shared" si="969"/>
        <v>11.314056497217736</v>
      </c>
      <c r="N3783">
        <f t="shared" si="966"/>
        <v>0.50176671437798115</v>
      </c>
      <c r="O3783" s="13">
        <v>0.5</v>
      </c>
      <c r="P3783" s="23">
        <v>0.01</v>
      </c>
      <c r="Q3783" s="23">
        <v>0.51</v>
      </c>
      <c r="R3783" s="23">
        <v>0.02</v>
      </c>
      <c r="S3783" s="23">
        <v>1.89</v>
      </c>
      <c r="T3783" s="23">
        <v>0.04</v>
      </c>
      <c r="U3783" s="23">
        <v>0.65</v>
      </c>
      <c r="V3783" s="23">
        <v>0.02</v>
      </c>
      <c r="W3783" s="37">
        <f>U3783*Info!$B$2</f>
        <v>0.312</v>
      </c>
      <c r="X3783" s="37">
        <f>W3783*SQRT((0.5*V3783/U3783)^2+Info!$B$3^2)</f>
        <v>1.6321764610482535E-2</v>
      </c>
      <c r="Y3783" s="28">
        <f>W3783*Info!$D$2</f>
        <v>0.25272</v>
      </c>
      <c r="Z3783" s="28">
        <f>Y3783*SQRT(Info!$D$3^2+(X3783/W3783)^2)</f>
        <v>1.8288070866004435E-2</v>
      </c>
      <c r="AA3783" s="37">
        <f t="shared" si="985"/>
        <v>0.188</v>
      </c>
      <c r="AB3783" s="37">
        <f t="shared" si="986"/>
        <v>1.7070442290696514E-2</v>
      </c>
      <c r="AC3783" s="37">
        <f>(1-EXP(-Info!$B$6*H3783*1000))+(Info!$B$6/(Info!$B$6-Info!$B$7))*(EXP(-Info!$B$7*H3783*1000)-EXP(-Info!$B$6*H3783*1000))*(Info!$B$9-1)</f>
        <v>4.6828201461577221E-2</v>
      </c>
      <c r="AD3783" s="37">
        <f>SQRT((Info!$B$6*EXP(-Info!$B$6*H3783*1000)+(Info!$B$6/(Info!$B$6+Info!$B$7))*(Info!$B$9-1)*(-Info!$B$7*EXP(-Info!$B$7*H3783*1000)+Info!$B$6*EXP(-Info!$B$6*H3783*1000)))^2*(0.01*H3783*1000)^2)</f>
        <v>4.309034888769997E-4</v>
      </c>
      <c r="AE3783" s="37">
        <f t="shared" si="974"/>
        <v>8.0347243916883146E-4</v>
      </c>
      <c r="AF3783" s="37">
        <f t="shared" si="987"/>
        <v>1.6284762981252234</v>
      </c>
      <c r="AG3783" s="37">
        <f t="shared" si="976"/>
        <v>2.7112711114171229E-2</v>
      </c>
      <c r="AH3783" s="37">
        <f t="shared" si="988"/>
        <v>0.86162767096572668</v>
      </c>
      <c r="AI3783">
        <f>AF3783*EXP(Info!$B$6*H3783*1000)</f>
        <v>1.6978636996155798</v>
      </c>
      <c r="AJ3783">
        <f>2*SQRT((EXP(Info!$B$6*H3783)*AG3783)^2+(Info!$B$6*H3783*0.01*AI3783)^2)</f>
        <v>5.4227684905237522E-2</v>
      </c>
      <c r="AK3783">
        <f t="shared" si="989"/>
        <v>0.2499836</v>
      </c>
      <c r="AL3783">
        <f t="shared" si="990"/>
        <v>4.5397134227878305E-2</v>
      </c>
      <c r="AM3783">
        <f t="shared" si="980"/>
        <v>1.02</v>
      </c>
      <c r="AN3783">
        <f t="shared" si="981"/>
        <v>4.4901670347549438E-2</v>
      </c>
      <c r="AO3783">
        <f t="shared" si="991"/>
        <v>2.6800799970068865</v>
      </c>
      <c r="AP3783">
        <f t="shared" si="992"/>
        <v>0.76923076923076916</v>
      </c>
      <c r="AQ3783">
        <f t="shared" si="984"/>
        <v>3</v>
      </c>
      <c r="AR3783">
        <v>1</v>
      </c>
      <c r="AS3783">
        <v>1</v>
      </c>
      <c r="AT3783">
        <v>1</v>
      </c>
      <c r="AU3783">
        <v>0</v>
      </c>
      <c r="AV3783">
        <v>0</v>
      </c>
      <c r="AW3783">
        <v>0</v>
      </c>
      <c r="AX3783">
        <v>0</v>
      </c>
    </row>
    <row r="3784" spans="1:52">
      <c r="A3784" s="13" t="s">
        <v>325</v>
      </c>
      <c r="B3784" s="13" t="s">
        <v>324</v>
      </c>
      <c r="C3784" s="13" t="s">
        <v>326</v>
      </c>
      <c r="D3784" s="13">
        <v>-47.085000000000001</v>
      </c>
      <c r="E3784" s="13">
        <v>58.914999999999999</v>
      </c>
      <c r="F3784" s="13">
        <v>2805</v>
      </c>
      <c r="G3784">
        <v>2</v>
      </c>
      <c r="H3784">
        <v>4.5999999999999996</v>
      </c>
      <c r="J3784">
        <f>(F3784*100*Info!$B$11)/AI3784</f>
        <v>4.3737123107530742</v>
      </c>
      <c r="K3784">
        <f>2*((F3784*100*Info!$B$11)/AI3784^2)*(AJ3784/2)</f>
        <v>0.12522587607597432</v>
      </c>
      <c r="L3784">
        <f t="shared" si="968"/>
        <v>0.24662130841121535</v>
      </c>
      <c r="M3784">
        <f t="shared" si="969"/>
        <v>11.541561983806147</v>
      </c>
      <c r="N3784">
        <f t="shared" si="966"/>
        <v>0.4891667995137271</v>
      </c>
      <c r="O3784" s="13">
        <v>0.52</v>
      </c>
      <c r="P3784" s="23">
        <v>0.01</v>
      </c>
      <c r="Q3784" s="23">
        <v>0.51</v>
      </c>
      <c r="R3784" s="23">
        <v>0.01</v>
      </c>
      <c r="S3784" s="23">
        <v>1.83</v>
      </c>
      <c r="T3784" s="23">
        <v>0.03</v>
      </c>
      <c r="U3784" s="23">
        <v>0.64</v>
      </c>
      <c r="V3784" s="23">
        <v>0.02</v>
      </c>
      <c r="W3784" s="37">
        <f>U3784*Info!$B$2</f>
        <v>0.30719999999999997</v>
      </c>
      <c r="X3784" s="37">
        <f>W3784*SQRT((0.5*V3784/U3784)^2+Info!$B$3^2)</f>
        <v>1.6092532429670601E-2</v>
      </c>
      <c r="Y3784" s="28">
        <f>W3784*Info!$D$2</f>
        <v>0.248832</v>
      </c>
      <c r="Z3784" s="28">
        <f>Y3784*SQRT(Info!$D$3^2+(X3784/W3784)^2)</f>
        <v>1.8019527327874062E-2</v>
      </c>
      <c r="AA3784" s="37">
        <f t="shared" si="985"/>
        <v>0.21280000000000004</v>
      </c>
      <c r="AB3784" s="37">
        <f t="shared" si="986"/>
        <v>1.6851397568154399E-2</v>
      </c>
      <c r="AC3784" s="37">
        <f>(1-EXP(-Info!$B$6*H3784*1000))+(Info!$B$6/(Info!$B$6-Info!$B$7))*(EXP(-Info!$B$7*H3784*1000)-EXP(-Info!$B$6*H3784*1000))*(Info!$B$9-1)</f>
        <v>4.7331590138692675E-2</v>
      </c>
      <c r="AD3784" s="37">
        <f>SQRT((Info!$B$6*EXP(-Info!$B$6*H3784*1000)+(Info!$B$6/(Info!$B$6+Info!$B$7))*(Info!$B$9-1)*(-Info!$B$7*EXP(-Info!$B$7*H3784*1000)+Info!$B$6*EXP(-Info!$B$6*H3784*1000)))^2*(0.01*H3784*1000)^2)</f>
        <v>4.3543442017589614E-4</v>
      </c>
      <c r="AE3784" s="37">
        <f t="shared" si="974"/>
        <v>8.0296775166732498E-4</v>
      </c>
      <c r="AF3784" s="37">
        <f t="shared" si="987"/>
        <v>1.5710958376184863</v>
      </c>
      <c r="AG3784" s="37">
        <f t="shared" si="976"/>
        <v>2.3459499618069816E-2</v>
      </c>
      <c r="AH3784" s="37">
        <f t="shared" si="988"/>
        <v>0.858522315638517</v>
      </c>
      <c r="AI3784">
        <f>AF3784*EXP(Info!$B$6*H3784*1000)</f>
        <v>1.6387895854259871</v>
      </c>
      <c r="AJ3784">
        <f>2*SQRT((EXP(Info!$B$6*H3784)*AG3784)^2+(Info!$B$6*H3784*0.01*AI3784)^2)</f>
        <v>4.692097855512975E-2</v>
      </c>
      <c r="AK3784">
        <f t="shared" si="989"/>
        <v>0.28296016000000007</v>
      </c>
      <c r="AL3784">
        <f t="shared" si="990"/>
        <v>4.4814606692749809E-2</v>
      </c>
      <c r="AM3784">
        <f t="shared" si="980"/>
        <v>0.98076923076923073</v>
      </c>
      <c r="AN3784">
        <f t="shared" si="981"/>
        <v>2.6936180080813821E-2</v>
      </c>
      <c r="AO3784">
        <f t="shared" si="991"/>
        <v>2.6388479970529346</v>
      </c>
      <c r="AP3784">
        <f t="shared" si="992"/>
        <v>0.8125</v>
      </c>
      <c r="AQ3784">
        <f t="shared" si="984"/>
        <v>3</v>
      </c>
      <c r="AR3784">
        <v>1</v>
      </c>
      <c r="AS3784">
        <v>1</v>
      </c>
      <c r="AT3784">
        <v>1</v>
      </c>
      <c r="AU3784">
        <v>0</v>
      </c>
      <c r="AV3784">
        <v>0</v>
      </c>
      <c r="AW3784">
        <v>0</v>
      </c>
      <c r="AX3784">
        <v>0</v>
      </c>
    </row>
    <row r="3785" spans="1:52">
      <c r="A3785" s="13" t="s">
        <v>325</v>
      </c>
      <c r="B3785" s="13" t="s">
        <v>324</v>
      </c>
      <c r="C3785" s="13" t="s">
        <v>326</v>
      </c>
      <c r="D3785" s="13">
        <v>-47.085000000000001</v>
      </c>
      <c r="E3785" s="13">
        <v>58.914999999999999</v>
      </c>
      <c r="F3785" s="13">
        <v>2805</v>
      </c>
      <c r="G3785">
        <v>4</v>
      </c>
      <c r="H3785">
        <v>4.79</v>
      </c>
      <c r="J3785">
        <f>(F3785*100*Info!$B$11)/AI3785</f>
        <v>4.6296001987765711</v>
      </c>
      <c r="K3785">
        <f>2*((F3785*100*Info!$B$11)/AI3785^2)*(AJ3785/2)</f>
        <v>0.1610835831701441</v>
      </c>
      <c r="L3785">
        <f t="shared" si="968"/>
        <v>0.24662130841121535</v>
      </c>
      <c r="M3785">
        <f t="shared" si="969"/>
        <v>12.216811225341177</v>
      </c>
      <c r="N3785">
        <f t="shared" si="966"/>
        <v>0.57135037560165447</v>
      </c>
      <c r="O3785" s="13">
        <v>0.5</v>
      </c>
      <c r="P3785" s="23">
        <v>0.01</v>
      </c>
      <c r="Q3785" s="23">
        <v>0.51</v>
      </c>
      <c r="R3785" s="23">
        <v>0.01</v>
      </c>
      <c r="S3785" s="23">
        <v>1.74</v>
      </c>
      <c r="T3785" s="23">
        <v>0.04</v>
      </c>
      <c r="U3785" s="23">
        <v>0.64</v>
      </c>
      <c r="V3785" s="23">
        <v>0.02</v>
      </c>
      <c r="W3785" s="37">
        <f>U3785*Info!$B$2</f>
        <v>0.30719999999999997</v>
      </c>
      <c r="X3785" s="37">
        <f>W3785*SQRT((0.5*V3785/U3785)^2+Info!$B$3^2)</f>
        <v>1.6092532429670601E-2</v>
      </c>
      <c r="Y3785" s="28">
        <f>W3785*Info!$D$2</f>
        <v>0.248832</v>
      </c>
      <c r="Z3785" s="28">
        <f>Y3785*SQRT(Info!$D$3^2+(X3785/W3785)^2)</f>
        <v>1.8019527327874062E-2</v>
      </c>
      <c r="AA3785" s="37">
        <f t="shared" si="985"/>
        <v>0.19280000000000003</v>
      </c>
      <c r="AB3785" s="37">
        <f t="shared" si="986"/>
        <v>1.6851397568154399E-2</v>
      </c>
      <c r="AC3785" s="37">
        <f>(1-EXP(-Info!$B$6*H3785*1000))+(Info!$B$6/(Info!$B$6-Info!$B$7))*(EXP(-Info!$B$7*H3785*1000)-EXP(-Info!$B$6*H3785*1000))*(Info!$B$9-1)</f>
        <v>4.9242278002069102E-2</v>
      </c>
      <c r="AD3785" s="37">
        <f>SQRT((Info!$B$6*EXP(-Info!$B$6*H3785*1000)+(Info!$B$6/(Info!$B$6+Info!$B$7))*(Info!$B$9-1)*(-Info!$B$7*EXP(-Info!$B$7*H3785*1000)+Info!$B$6*EXP(-Info!$B$6*H3785*1000)))^2*(0.01*H3785*1000)^2)</f>
        <v>4.5261235502279054E-4</v>
      </c>
      <c r="AE3785" s="37">
        <f t="shared" si="974"/>
        <v>8.3437700381759248E-4</v>
      </c>
      <c r="AF3785" s="37">
        <f t="shared" si="987"/>
        <v>1.4816740888012012</v>
      </c>
      <c r="AG3785" s="37">
        <f t="shared" si="976"/>
        <v>2.6933242472908823E-2</v>
      </c>
      <c r="AH3785" s="37">
        <f t="shared" si="988"/>
        <v>0.85153683264436852</v>
      </c>
      <c r="AI3785">
        <f>AF3785*EXP(Info!$B$6*H3785*1000)</f>
        <v>1.5482101859261392</v>
      </c>
      <c r="AJ3785">
        <f>2*SQRT((EXP(Info!$B$6*H3785)*AG3785)^2+(Info!$B$6*H3785*0.01*AI3785)^2)</f>
        <v>5.3868851205640216E-2</v>
      </c>
      <c r="AK3785">
        <f t="shared" si="989"/>
        <v>0.25636616000000001</v>
      </c>
      <c r="AL3785">
        <f t="shared" si="990"/>
        <v>4.4814606692749809E-2</v>
      </c>
      <c r="AM3785">
        <f t="shared" si="980"/>
        <v>1.02</v>
      </c>
      <c r="AN3785">
        <f t="shared" si="981"/>
        <v>2.8568514137070553E-2</v>
      </c>
      <c r="AO3785">
        <f t="shared" si="991"/>
        <v>2.6388479970529346</v>
      </c>
      <c r="AP3785">
        <f t="shared" si="992"/>
        <v>0.78125</v>
      </c>
      <c r="AQ3785">
        <f t="shared" si="984"/>
        <v>3</v>
      </c>
      <c r="AR3785">
        <v>1</v>
      </c>
      <c r="AS3785">
        <v>1</v>
      </c>
      <c r="AT3785">
        <v>1</v>
      </c>
      <c r="AU3785">
        <v>0</v>
      </c>
      <c r="AV3785">
        <v>0</v>
      </c>
      <c r="AW3785">
        <v>0</v>
      </c>
      <c r="AX3785">
        <v>0</v>
      </c>
      <c r="AZ3785"/>
    </row>
    <row r="3786" spans="1:52">
      <c r="A3786" s="13" t="s">
        <v>325</v>
      </c>
      <c r="B3786" s="13" t="s">
        <v>324</v>
      </c>
      <c r="C3786" s="13" t="s">
        <v>326</v>
      </c>
      <c r="D3786" s="13">
        <v>-47.085000000000001</v>
      </c>
      <c r="E3786" s="13">
        <v>58.914999999999999</v>
      </c>
      <c r="F3786" s="13">
        <v>2805</v>
      </c>
      <c r="G3786">
        <v>6</v>
      </c>
      <c r="H3786">
        <v>5.32</v>
      </c>
      <c r="J3786">
        <f>(F3786*100*Info!$B$11)/AI3786</f>
        <v>4.1825918700615459</v>
      </c>
      <c r="K3786">
        <f>2*((F3786*100*Info!$B$11)/AI3786^2)*(AJ3786/2)</f>
        <v>0.11154922787101279</v>
      </c>
      <c r="L3786">
        <f t="shared" si="968"/>
        <v>0.23506093457943963</v>
      </c>
      <c r="M3786">
        <f t="shared" si="969"/>
        <v>10.519854307169053</v>
      </c>
      <c r="N3786">
        <f t="shared" si="966"/>
        <v>0.44461320157570383</v>
      </c>
      <c r="O3786" s="13">
        <v>0.49</v>
      </c>
      <c r="P3786" s="23">
        <v>0.01</v>
      </c>
      <c r="Q3786" s="23">
        <v>0.49</v>
      </c>
      <c r="R3786" s="23">
        <v>0.01</v>
      </c>
      <c r="S3786" s="23">
        <v>1.88</v>
      </c>
      <c r="T3786" s="23">
        <v>0.03</v>
      </c>
      <c r="U3786" s="23">
        <v>0.61</v>
      </c>
      <c r="V3786" s="23">
        <v>0.02</v>
      </c>
      <c r="W3786" s="37">
        <f>U3786*Info!$B$2</f>
        <v>0.2928</v>
      </c>
      <c r="X3786" s="37">
        <f>W3786*SQRT((0.5*V3786/U3786)^2+Info!$B$3^2)</f>
        <v>1.5406803691875874E-2</v>
      </c>
      <c r="Y3786" s="28">
        <f>W3786*Info!$D$2</f>
        <v>0.23716800000000002</v>
      </c>
      <c r="Z3786" s="28">
        <f>Y3786*SQRT(Info!$D$3^2+(X3786/W3786)^2)</f>
        <v>1.7215105144029765E-2</v>
      </c>
      <c r="AA3786" s="37">
        <f t="shared" si="985"/>
        <v>0.19719999999999999</v>
      </c>
      <c r="AB3786" s="37">
        <f t="shared" si="986"/>
        <v>1.6197827014757259E-2</v>
      </c>
      <c r="AC3786" s="37">
        <f>(1-EXP(-Info!$B$6*H3786*1000))+(Info!$B$6/(Info!$B$6-Info!$B$7))*(EXP(-Info!$B$7*H3786*1000)-EXP(-Info!$B$6*H3786*1000))*(Info!$B$9-1)</f>
        <v>5.4553815694718795E-2</v>
      </c>
      <c r="AD3786" s="37">
        <f>SQRT((Info!$B$6*EXP(-Info!$B$6*H3786*1000)+(Info!$B$6/(Info!$B$6+Info!$B$7))*(Info!$B$9-1)*(-Info!$B$7*EXP(-Info!$B$7*H3786*1000)+Info!$B$6*EXP(-Info!$B$6*H3786*1000)))^2*(0.01*H3786*1000)^2)</f>
        <v>5.0019951297281809E-4</v>
      </c>
      <c r="AE3786" s="37">
        <f t="shared" si="974"/>
        <v>8.8914162037501186E-4</v>
      </c>
      <c r="AF3786" s="37">
        <f t="shared" si="987"/>
        <v>1.6320739875450012</v>
      </c>
      <c r="AG3786" s="37">
        <f t="shared" si="976"/>
        <v>2.2850610887700205E-2</v>
      </c>
      <c r="AH3786" s="37">
        <f t="shared" si="988"/>
        <v>0.86812446146010713</v>
      </c>
      <c r="AI3786">
        <f>AF3786*EXP(Info!$B$6*H3786*1000)</f>
        <v>1.71367286294804</v>
      </c>
      <c r="AJ3786">
        <f>2*SQRT((EXP(Info!$B$6*H3786)*AG3786)^2+(Info!$B$6*H3786*0.01*AI3786)^2)</f>
        <v>4.570345150184326E-2</v>
      </c>
      <c r="AK3786">
        <f t="shared" si="989"/>
        <v>0.26221683999999995</v>
      </c>
      <c r="AL3786">
        <f t="shared" si="990"/>
        <v>4.3076501163045455E-2</v>
      </c>
      <c r="AM3786">
        <f t="shared" si="980"/>
        <v>1</v>
      </c>
      <c r="AN3786">
        <f t="shared" si="981"/>
        <v>2.8861501272920309E-2</v>
      </c>
      <c r="AO3786">
        <f t="shared" si="991"/>
        <v>2.5151519971910781</v>
      </c>
      <c r="AP3786">
        <f t="shared" si="992"/>
        <v>0.80327868852459017</v>
      </c>
      <c r="AQ3786">
        <f t="shared" si="984"/>
        <v>3</v>
      </c>
      <c r="AR3786">
        <v>1</v>
      </c>
      <c r="AS3786">
        <v>1</v>
      </c>
      <c r="AT3786">
        <v>1</v>
      </c>
      <c r="AU3786">
        <v>0</v>
      </c>
      <c r="AV3786">
        <v>0</v>
      </c>
      <c r="AW3786">
        <v>0</v>
      </c>
      <c r="AX3786">
        <v>0</v>
      </c>
    </row>
    <row r="3787" spans="1:52">
      <c r="A3787" s="13" t="s">
        <v>325</v>
      </c>
      <c r="B3787" s="13" t="s">
        <v>324</v>
      </c>
      <c r="C3787" s="13" t="s">
        <v>326</v>
      </c>
      <c r="D3787" s="13">
        <v>-47.085000000000001</v>
      </c>
      <c r="E3787" s="13">
        <v>58.914999999999999</v>
      </c>
      <c r="F3787" s="13">
        <v>2805</v>
      </c>
      <c r="G3787">
        <v>8</v>
      </c>
      <c r="H3787">
        <v>6.39</v>
      </c>
      <c r="J3787">
        <f>(F3787*100*Info!$B$11)/AI3787</f>
        <v>4.2336617286945604</v>
      </c>
      <c r="K3787">
        <f>2*((F3787*100*Info!$B$11)/AI3787^2)*(AJ3787/2)</f>
        <v>0.13476003015856722</v>
      </c>
      <c r="L3787">
        <f t="shared" si="968"/>
        <v>0.24662130841121535</v>
      </c>
      <c r="M3787">
        <f t="shared" si="969"/>
        <v>11.171989785442202</v>
      </c>
      <c r="N3787">
        <f t="shared" si="966"/>
        <v>0.4983446537840413</v>
      </c>
      <c r="O3787" s="13">
        <v>0.53</v>
      </c>
      <c r="P3787" s="23">
        <v>0.01</v>
      </c>
      <c r="Q3787" s="23">
        <v>0.55000000000000004</v>
      </c>
      <c r="R3787" s="23">
        <v>0.01</v>
      </c>
      <c r="S3787" s="23">
        <v>1.86</v>
      </c>
      <c r="T3787" s="23">
        <v>0.04</v>
      </c>
      <c r="U3787" s="23">
        <v>0.64</v>
      </c>
      <c r="V3787" s="23">
        <v>0.02</v>
      </c>
      <c r="W3787" s="37">
        <f>U3787*Info!$B$2</f>
        <v>0.30719999999999997</v>
      </c>
      <c r="X3787" s="37">
        <f>W3787*SQRT((0.5*V3787/U3787)^2+Info!$B$3^2)</f>
        <v>1.6092532429670601E-2</v>
      </c>
      <c r="Y3787" s="28">
        <f>W3787*Info!$D$2</f>
        <v>0.248832</v>
      </c>
      <c r="Z3787" s="28">
        <f>Y3787*SQRT(Info!$D$3^2+(X3787/W3787)^2)</f>
        <v>1.8019527327874062E-2</v>
      </c>
      <c r="AA3787" s="37">
        <f t="shared" si="985"/>
        <v>0.22280000000000005</v>
      </c>
      <c r="AB3787" s="37">
        <f t="shared" si="986"/>
        <v>1.6851397568154399E-2</v>
      </c>
      <c r="AC3787" s="37">
        <f>(1-EXP(-Info!$B$6*H3787*1000))+(Info!$B$6/(Info!$B$6-Info!$B$7))*(EXP(-Info!$B$7*H3787*1000)-EXP(-Info!$B$6*H3787*1000))*(Info!$B$9-1)</f>
        <v>6.5195569112655408E-2</v>
      </c>
      <c r="AD3787" s="37">
        <f>SQRT((Info!$B$6*EXP(-Info!$B$6*H3787*1000)+(Info!$B$6/(Info!$B$6+Info!$B$7))*(Info!$B$9-1)*(-Info!$B$7*EXP(-Info!$B$7*H3787*1000)+Info!$B$6*EXP(-Info!$B$6*H3787*1000)))^2*(0.01*H3787*1000)^2)</f>
        <v>5.9480240653272693E-4</v>
      </c>
      <c r="AE3787" s="37">
        <f t="shared" si="974"/>
        <v>1.1066002593455989E-3</v>
      </c>
      <c r="AF3787" s="37">
        <f t="shared" si="987"/>
        <v>1.5966424272017006</v>
      </c>
      <c r="AG3787" s="37">
        <f t="shared" si="976"/>
        <v>2.6943049739292395E-2</v>
      </c>
      <c r="AH3787" s="37">
        <f t="shared" si="988"/>
        <v>0.85840990709768838</v>
      </c>
      <c r="AI3787">
        <f>AF3787*EXP(Info!$B$6*H3787*1000)</f>
        <v>1.693001152154326</v>
      </c>
      <c r="AJ3787">
        <f>2*SQRT((EXP(Info!$B$6*H3787)*AG3787)^2+(Info!$B$6*H3787*0.01*AI3787)^2)</f>
        <v>5.3889257324570242E-2</v>
      </c>
      <c r="AK3787">
        <f t="shared" si="989"/>
        <v>0.29625716000000007</v>
      </c>
      <c r="AL3787">
        <f t="shared" si="990"/>
        <v>4.4814606692749809E-2</v>
      </c>
      <c r="AM3787">
        <f t="shared" si="980"/>
        <v>1.0377358490566038</v>
      </c>
      <c r="AN3787">
        <f t="shared" si="981"/>
        <v>2.7191394024817812E-2</v>
      </c>
      <c r="AO3787">
        <f t="shared" si="991"/>
        <v>2.6388479970529346</v>
      </c>
      <c r="AP3787">
        <f t="shared" si="992"/>
        <v>0.828125</v>
      </c>
      <c r="AQ3787">
        <f t="shared" si="984"/>
        <v>3</v>
      </c>
      <c r="AR3787">
        <v>1</v>
      </c>
      <c r="AS3787">
        <v>1</v>
      </c>
      <c r="AT3787">
        <v>1</v>
      </c>
      <c r="AU3787">
        <v>0</v>
      </c>
      <c r="AV3787">
        <v>0</v>
      </c>
      <c r="AW3787">
        <v>0</v>
      </c>
      <c r="AX3787">
        <v>0</v>
      </c>
      <c r="AZ3787"/>
    </row>
    <row r="3788" spans="1:52">
      <c r="A3788" s="13" t="s">
        <v>325</v>
      </c>
      <c r="B3788" s="13" t="s">
        <v>324</v>
      </c>
      <c r="C3788" s="13" t="s">
        <v>326</v>
      </c>
      <c r="D3788" s="13">
        <v>-47.085000000000001</v>
      </c>
      <c r="E3788" s="13">
        <v>58.914999999999999</v>
      </c>
      <c r="F3788" s="13">
        <v>2805</v>
      </c>
      <c r="G3788" s="13">
        <v>10</v>
      </c>
      <c r="H3788">
        <v>7.1950000000000003</v>
      </c>
      <c r="J3788">
        <f>(F3788*100*Info!$B$11)/AI3788</f>
        <v>4.8374814140140954</v>
      </c>
      <c r="K3788">
        <f>2*((F3788*100*Info!$B$11)/AI3788^2)*(AJ3788/2)</f>
        <v>0.15879449277873117</v>
      </c>
      <c r="L3788">
        <f t="shared" si="968"/>
        <v>0.26203514018691632</v>
      </c>
      <c r="M3788">
        <f t="shared" si="969"/>
        <v>13.563214289058807</v>
      </c>
      <c r="N3788">
        <f t="shared" si="966"/>
        <v>0.59779612061930754</v>
      </c>
      <c r="O3788" s="13">
        <v>0.57999999999999996</v>
      </c>
      <c r="P3788" s="23">
        <v>0.01</v>
      </c>
      <c r="Q3788" s="23">
        <v>0.55000000000000004</v>
      </c>
      <c r="R3788" s="23">
        <v>0.01</v>
      </c>
      <c r="S3788" s="23">
        <v>1.67</v>
      </c>
      <c r="T3788" s="23">
        <v>0.03</v>
      </c>
      <c r="U3788" s="23">
        <v>0.68</v>
      </c>
      <c r="V3788" s="23">
        <v>0.02</v>
      </c>
      <c r="W3788" s="37">
        <f>U3788*Info!$B$2</f>
        <v>0.32640000000000002</v>
      </c>
      <c r="X3788" s="37">
        <f>W3788*SQRT((0.5*V3788/U3788)^2+Info!$B$3^2)</f>
        <v>1.7011243340802579E-2</v>
      </c>
      <c r="Y3788" s="28">
        <f>W3788*Info!$D$2</f>
        <v>0.26438400000000006</v>
      </c>
      <c r="Z3788" s="28">
        <f>Y3788*SQRT(Info!$D$3^2+(X3788/W3788)^2)</f>
        <v>1.9094790946224058E-2</v>
      </c>
      <c r="AA3788" s="37">
        <f t="shared" si="985"/>
        <v>0.25359999999999994</v>
      </c>
      <c r="AB3788" s="37">
        <f t="shared" si="986"/>
        <v>1.7730831903777108E-2</v>
      </c>
      <c r="AC3788" s="37">
        <f>(1-EXP(-Info!$B$6*H3788*1000))+(Info!$B$6/(Info!$B$6-Info!$B$7))*(EXP(-Info!$B$7*H3788*1000)-EXP(-Info!$B$6*H3788*1000))*(Info!$B$9-1)</f>
        <v>7.3130391925702379E-2</v>
      </c>
      <c r="AD3788" s="37">
        <f>SQRT((Info!$B$6*EXP(-Info!$B$6*H3788*1000)+(Info!$B$6/(Info!$B$6+Info!$B$7))*(Info!$B$9-1)*(-Info!$B$7*EXP(-Info!$B$7*H3788*1000)+Info!$B$6*EXP(-Info!$B$6*H3788*1000)))^2*(0.01*H3788*1000)^2)</f>
        <v>6.6469465212576481E-4</v>
      </c>
      <c r="AE3788" s="37">
        <f t="shared" si="974"/>
        <v>1.3075736340436789E-3</v>
      </c>
      <c r="AF3788" s="37">
        <f t="shared" si="987"/>
        <v>1.3870701326076416</v>
      </c>
      <c r="AG3788" s="37">
        <f t="shared" si="976"/>
        <v>2.4317088437731324E-2</v>
      </c>
      <c r="AH3788" s="37">
        <f t="shared" si="988"/>
        <v>0.83058091772912668</v>
      </c>
      <c r="AI3788">
        <f>AF3788*EXP(Info!$B$6*H3788*1000)</f>
        <v>1.4816789091420954</v>
      </c>
      <c r="AJ3788">
        <f>2*SQRT((EXP(Info!$B$6*H3788)*AG3788)^2+(Info!$B$6*H3788*0.01*AI3788)^2)</f>
        <v>4.8637386007634842E-2</v>
      </c>
      <c r="AK3788">
        <f t="shared" si="989"/>
        <v>0.33721191999999989</v>
      </c>
      <c r="AL3788">
        <f t="shared" si="990"/>
        <v>4.715337436490484E-2</v>
      </c>
      <c r="AM3788">
        <f t="shared" si="980"/>
        <v>0.94827586206896564</v>
      </c>
      <c r="AN3788">
        <f t="shared" si="981"/>
        <v>2.3760767072999487E-2</v>
      </c>
      <c r="AO3788">
        <f t="shared" si="991"/>
        <v>2.803775996868743</v>
      </c>
      <c r="AP3788">
        <f t="shared" si="992"/>
        <v>0.85294117647058809</v>
      </c>
      <c r="AQ3788">
        <f t="shared" si="984"/>
        <v>3</v>
      </c>
      <c r="AR3788">
        <v>1</v>
      </c>
      <c r="AS3788">
        <v>1</v>
      </c>
      <c r="AT3788">
        <v>1</v>
      </c>
      <c r="AU3788">
        <v>0</v>
      </c>
      <c r="AV3788">
        <v>0</v>
      </c>
      <c r="AW3788">
        <v>0</v>
      </c>
      <c r="AX3788">
        <v>0</v>
      </c>
    </row>
    <row r="3789" spans="1:52">
      <c r="A3789" s="13" t="s">
        <v>325</v>
      </c>
      <c r="B3789" s="13" t="s">
        <v>324</v>
      </c>
      <c r="C3789" s="13" t="s">
        <v>326</v>
      </c>
      <c r="D3789" s="13">
        <v>-47.085000000000001</v>
      </c>
      <c r="E3789" s="13">
        <v>58.914999999999999</v>
      </c>
      <c r="F3789" s="13">
        <v>2805</v>
      </c>
      <c r="G3789">
        <v>12</v>
      </c>
      <c r="H3789">
        <v>8</v>
      </c>
      <c r="J3789">
        <f>(F3789*100*Info!$B$11)/AI3789</f>
        <v>5.9762792134239051</v>
      </c>
      <c r="K3789">
        <f>2*((F3789*100*Info!$B$11)/AI3789^2)*(AJ3789/2)</f>
        <v>0.21056486212889111</v>
      </c>
      <c r="L3789">
        <f t="shared" si="968"/>
        <v>0.25432822429906587</v>
      </c>
      <c r="M3789">
        <f t="shared" si="969"/>
        <v>16.263320338841062</v>
      </c>
      <c r="N3789">
        <f t="shared" si="966"/>
        <v>0.75579287285003993</v>
      </c>
      <c r="O3789" s="13">
        <v>0.55000000000000004</v>
      </c>
      <c r="P3789" s="23">
        <v>0.01</v>
      </c>
      <c r="Q3789" s="23">
        <v>0.56999999999999995</v>
      </c>
      <c r="R3789" s="23">
        <v>0.02</v>
      </c>
      <c r="S3789" s="23">
        <v>1.39</v>
      </c>
      <c r="T3789" s="23">
        <v>0.02</v>
      </c>
      <c r="U3789" s="23">
        <v>0.66</v>
      </c>
      <c r="V3789" s="23">
        <v>0.02</v>
      </c>
      <c r="W3789" s="37">
        <f>U3789*Info!$B$2</f>
        <v>0.31680000000000003</v>
      </c>
      <c r="X3789" s="37">
        <f>W3789*SQRT((0.5*V3789/U3789)^2+Info!$B$3^2)</f>
        <v>1.6551302063584003E-2</v>
      </c>
      <c r="Y3789" s="28">
        <f>W3789*Info!$D$2</f>
        <v>0.25660800000000006</v>
      </c>
      <c r="Z3789" s="28">
        <f>Y3789*SQRT(Info!$D$3^2+(X3789/W3789)^2)</f>
        <v>1.855680124159334E-2</v>
      </c>
      <c r="AA3789" s="37">
        <f t="shared" si="985"/>
        <v>0.23320000000000002</v>
      </c>
      <c r="AB3789" s="37">
        <f t="shared" si="986"/>
        <v>1.7290043377620547E-2</v>
      </c>
      <c r="AC3789" s="37">
        <f>(1-EXP(-Info!$B$6*H3789*1000))+(Info!$B$6/(Info!$B$6-Info!$B$7))*(EXP(-Info!$B$7*H3789*1000)-EXP(-Info!$B$6*H3789*1000))*(Info!$B$9-1)</f>
        <v>8.100444965453947E-2</v>
      </c>
      <c r="AD3789" s="37">
        <f>SQRT((Info!$B$6*EXP(-Info!$B$6*H3789*1000)+(Info!$B$6/(Info!$B$6+Info!$B$7))*(Info!$B$9-1)*(-Info!$B$7*EXP(-Info!$B$7*H3789*1000)+Info!$B$6*EXP(-Info!$B$6*H3789*1000)))^2*(0.01*H3789*1000)^2)</f>
        <v>7.335006565716563E-4</v>
      </c>
      <c r="AE3789" s="37">
        <f t="shared" si="974"/>
        <v>1.4109771394948064E-3</v>
      </c>
      <c r="AF3789" s="37">
        <f t="shared" si="987"/>
        <v>1.1145017623405611</v>
      </c>
      <c r="AG3789" s="37">
        <f t="shared" si="976"/>
        <v>2.1126895863050422E-2</v>
      </c>
      <c r="AH3789" s="37">
        <f t="shared" si="988"/>
        <v>0.80179982902198643</v>
      </c>
      <c r="AI3789">
        <f>AF3789*EXP(Info!$B$6*H3789*1000)</f>
        <v>1.1993405810778941</v>
      </c>
      <c r="AJ3789">
        <f>2*SQRT((EXP(Info!$B$6*H3789)*AG3789)^2+(Info!$B$6*H3789*0.01*AI3789)^2)</f>
        <v>4.2256891802009255E-2</v>
      </c>
      <c r="AK3789">
        <f t="shared" si="989"/>
        <v>0.31008604000000001</v>
      </c>
      <c r="AL3789">
        <f t="shared" si="990"/>
        <v>4.5981141358444083E-2</v>
      </c>
      <c r="AM3789">
        <f t="shared" si="980"/>
        <v>1.0363636363636362</v>
      </c>
      <c r="AN3789">
        <f t="shared" si="981"/>
        <v>4.0955729321106651E-2</v>
      </c>
      <c r="AO3789">
        <f t="shared" si="991"/>
        <v>2.7213119969608388</v>
      </c>
      <c r="AP3789">
        <f t="shared" si="992"/>
        <v>0.83333333333333337</v>
      </c>
      <c r="AQ3789">
        <f t="shared" si="984"/>
        <v>3</v>
      </c>
      <c r="AR3789">
        <v>1</v>
      </c>
      <c r="AS3789">
        <v>1</v>
      </c>
      <c r="AT3789">
        <v>1</v>
      </c>
      <c r="AU3789">
        <v>0</v>
      </c>
      <c r="AV3789">
        <v>0</v>
      </c>
      <c r="AW3789">
        <v>0</v>
      </c>
      <c r="AX3789">
        <v>0</v>
      </c>
    </row>
    <row r="3790" spans="1:52">
      <c r="A3790" s="13" t="s">
        <v>325</v>
      </c>
      <c r="B3790" s="13" t="s">
        <v>324</v>
      </c>
      <c r="C3790" s="13" t="s">
        <v>326</v>
      </c>
      <c r="D3790" s="13">
        <v>-47.085000000000001</v>
      </c>
      <c r="E3790" s="13">
        <v>58.914999999999999</v>
      </c>
      <c r="F3790" s="13">
        <v>2805</v>
      </c>
      <c r="G3790">
        <v>14</v>
      </c>
      <c r="H3790">
        <v>9.16</v>
      </c>
      <c r="J3790">
        <f>(F3790*100*Info!$B$11)/AI3790</f>
        <v>7.5092466561905011</v>
      </c>
      <c r="K3790">
        <f>2*((F3790*100*Info!$B$11)/AI3790^2)*(AJ3790/2)</f>
        <v>0.2988318279423533</v>
      </c>
      <c r="L3790">
        <f t="shared" si="968"/>
        <v>0.22350056074766392</v>
      </c>
      <c r="M3790">
        <f t="shared" si="969"/>
        <v>17.958032971426739</v>
      </c>
      <c r="N3790">
        <f t="shared" si="966"/>
        <v>0.77883257568288089</v>
      </c>
      <c r="O3790" s="13">
        <v>0.56999999999999995</v>
      </c>
      <c r="P3790" s="23">
        <v>0.02</v>
      </c>
      <c r="Q3790" s="23">
        <v>0.56000000000000005</v>
      </c>
      <c r="R3790" s="23">
        <v>0.02</v>
      </c>
      <c r="S3790" s="23">
        <v>1.1299999999999999</v>
      </c>
      <c r="T3790" s="23">
        <v>0.02</v>
      </c>
      <c r="U3790" s="23">
        <v>0.57999999999999996</v>
      </c>
      <c r="V3790" s="23">
        <v>0.01</v>
      </c>
      <c r="W3790" s="37">
        <f>U3790*Info!$B$2</f>
        <v>0.27839999999999998</v>
      </c>
      <c r="X3790" s="37">
        <f>W3790*SQRT((0.5*V3790/U3790)^2+Info!$B$3^2)</f>
        <v>1.4125381410779675E-2</v>
      </c>
      <c r="Y3790" s="28">
        <f>W3790*Info!$D$2</f>
        <v>0.22550400000000001</v>
      </c>
      <c r="Z3790" s="28">
        <f>Y3790*SQRT(Info!$D$3^2+(X3790/W3790)^2)</f>
        <v>1.6063605015064333E-2</v>
      </c>
      <c r="AA3790" s="37">
        <f t="shared" si="985"/>
        <v>0.29159999999999997</v>
      </c>
      <c r="AB3790" s="37">
        <f t="shared" si="986"/>
        <v>1.7306831021304855E-2</v>
      </c>
      <c r="AC3790" s="37">
        <f>(1-EXP(-Info!$B$6*H3790*1000))+(Info!$B$6/(Info!$B$6-Info!$B$7))*(EXP(-Info!$B$7*H3790*1000)-EXP(-Info!$B$6*H3790*1000))*(Info!$B$9-1)</f>
        <v>9.2244960492830014E-2</v>
      </c>
      <c r="AD3790" s="37">
        <f>SQRT((Info!$B$6*EXP(-Info!$B$6*H3790*1000)+(Info!$B$6/(Info!$B$6+Info!$B$7))*(Info!$B$9-1)*(-Info!$B$7*EXP(-Info!$B$7*H3790*1000)+Info!$B$6*EXP(-Info!$B$6*H3790*1000)))^2*(0.01*H3790*1000)^2)</f>
        <v>8.3076384611167594E-4</v>
      </c>
      <c r="AE3790" s="37">
        <f t="shared" si="974"/>
        <v>1.6147431112920653E-3</v>
      </c>
      <c r="AF3790" s="37">
        <f t="shared" si="987"/>
        <v>0.87759736952029066</v>
      </c>
      <c r="AG3790" s="37">
        <f t="shared" si="976"/>
        <v>1.8990703025308597E-2</v>
      </c>
      <c r="AH3790" s="37">
        <f t="shared" si="988"/>
        <v>0.7766348402834431</v>
      </c>
      <c r="AI3790">
        <f>AF3790*EXP(Info!$B$6*H3790*1000)</f>
        <v>0.95450243049383898</v>
      </c>
      <c r="AJ3790">
        <f>2*SQRT((EXP(Info!$B$6*H3790)*AG3790)^2+(Info!$B$6*H3790*0.01*AI3790)^2)</f>
        <v>3.7984596743103283E-2</v>
      </c>
      <c r="AK3790">
        <f t="shared" si="989"/>
        <v>0.38774051999999998</v>
      </c>
      <c r="AL3790">
        <f t="shared" si="990"/>
        <v>4.6025786418058129E-2</v>
      </c>
      <c r="AM3790">
        <f t="shared" si="980"/>
        <v>0.98245614035087736</v>
      </c>
      <c r="AN3790">
        <f t="shared" si="981"/>
        <v>4.9188177903288346E-2</v>
      </c>
      <c r="AO3790">
        <f t="shared" si="991"/>
        <v>2.3914559973292215</v>
      </c>
      <c r="AP3790">
        <f t="shared" si="992"/>
        <v>0.98275862068965514</v>
      </c>
      <c r="AQ3790">
        <f t="shared" si="984"/>
        <v>3</v>
      </c>
      <c r="AR3790">
        <v>1</v>
      </c>
      <c r="AS3790">
        <v>1</v>
      </c>
      <c r="AT3790">
        <v>1</v>
      </c>
      <c r="AU3790">
        <v>0</v>
      </c>
      <c r="AV3790">
        <v>0</v>
      </c>
      <c r="AW3790">
        <v>0</v>
      </c>
      <c r="AX3790">
        <v>0</v>
      </c>
    </row>
    <row r="3791" spans="1:52">
      <c r="A3791" s="13" t="s">
        <v>325</v>
      </c>
      <c r="B3791" s="13" t="s">
        <v>324</v>
      </c>
      <c r="C3791" s="13" t="s">
        <v>326</v>
      </c>
      <c r="D3791" s="13">
        <v>-47.085000000000001</v>
      </c>
      <c r="E3791" s="13">
        <v>58.914999999999999</v>
      </c>
      <c r="F3791" s="13">
        <v>2805</v>
      </c>
      <c r="G3791">
        <v>17</v>
      </c>
      <c r="H3791">
        <v>10.52</v>
      </c>
      <c r="J3791">
        <f>(F3791*100*Info!$B$11)/AI3791</f>
        <v>6.4681334273651823</v>
      </c>
      <c r="K3791">
        <f>2*((F3791*100*Info!$B$11)/AI3791^2)*(AJ3791/2)</f>
        <v>0.3340043703135413</v>
      </c>
      <c r="L3791">
        <f t="shared" si="968"/>
        <v>0.33525084112149595</v>
      </c>
      <c r="M3791">
        <f t="shared" si="969"/>
        <v>23.202384740509583</v>
      </c>
      <c r="N3791">
        <f t="shared" si="966"/>
        <v>1.3114994171020917</v>
      </c>
      <c r="O3791" s="13">
        <v>0.66</v>
      </c>
      <c r="P3791" s="23">
        <v>0.02</v>
      </c>
      <c r="Q3791" s="23">
        <v>0.61</v>
      </c>
      <c r="R3791" s="23">
        <v>0.02</v>
      </c>
      <c r="S3791" s="23">
        <v>1.37</v>
      </c>
      <c r="T3791" s="23">
        <v>0.03</v>
      </c>
      <c r="U3791" s="23">
        <v>0.87</v>
      </c>
      <c r="V3791" s="23">
        <v>0.02</v>
      </c>
      <c r="W3791" s="37">
        <f>U3791*Info!$B$2</f>
        <v>0.41759999999999997</v>
      </c>
      <c r="X3791" s="37">
        <f>W3791*SQRT((0.5*V3791/U3791)^2+Info!$B$3^2)</f>
        <v>2.1424621350212936E-2</v>
      </c>
      <c r="Y3791" s="28">
        <f>W3791*Info!$D$2</f>
        <v>0.338256</v>
      </c>
      <c r="Z3791" s="28">
        <f>Y3791*SQRT(Info!$D$3^2+(X3791/W3791)^2)</f>
        <v>2.4232254366443086E-2</v>
      </c>
      <c r="AA3791" s="37">
        <f t="shared" si="985"/>
        <v>0.24240000000000006</v>
      </c>
      <c r="AB3791" s="37">
        <f t="shared" si="986"/>
        <v>2.364348536066542E-2</v>
      </c>
      <c r="AC3791" s="37">
        <f>(1-EXP(-Info!$B$6*H3791*1000))+(Info!$B$6/(Info!$B$6-Info!$B$7))*(EXP(-Info!$B$7*H3791*1000)-EXP(-Info!$B$6*H3791*1000))*(Info!$B$9-1)</f>
        <v>0.10526580788797468</v>
      </c>
      <c r="AD3791" s="37">
        <f>SQRT((Info!$B$6*EXP(-Info!$B$6*H3791*1000)+(Info!$B$6/(Info!$B$6+Info!$B$7))*(Info!$B$9-1)*(-Info!$B$7*EXP(-Info!$B$7*H3791*1000)+Info!$B$6*EXP(-Info!$B$6*H3791*1000)))^2*(0.01*H3791*1000)^2)</f>
        <v>9.420048756470904E-4</v>
      </c>
      <c r="AE3791" s="37">
        <f t="shared" si="974"/>
        <v>2.4993033647320514E-3</v>
      </c>
      <c r="AF3791" s="37">
        <f t="shared" si="987"/>
        <v>1.0062275681679551</v>
      </c>
      <c r="AG3791" s="37">
        <f t="shared" si="976"/>
        <v>2.8608541888550717E-2</v>
      </c>
      <c r="AH3791" s="37">
        <f t="shared" si="988"/>
        <v>0.73447267749485767</v>
      </c>
      <c r="AI3791">
        <f>AF3791*EXP(Info!$B$6*H3791*1000)</f>
        <v>1.1081395065517861</v>
      </c>
      <c r="AJ3791">
        <f>2*SQRT((EXP(Info!$B$6*H3791)*AG3791)^2+(Info!$B$6*H3791*0.01*AI3791)^2)</f>
        <v>5.7222604057529283E-2</v>
      </c>
      <c r="AK3791">
        <f t="shared" si="989"/>
        <v>0.3223192800000001</v>
      </c>
      <c r="AL3791">
        <f t="shared" si="990"/>
        <v>6.287748496815361E-2</v>
      </c>
      <c r="AM3791">
        <f t="shared" si="980"/>
        <v>0.9242424242424242</v>
      </c>
      <c r="AN3791">
        <f t="shared" si="981"/>
        <v>4.1263604860773767E-2</v>
      </c>
      <c r="AO3791">
        <f t="shared" si="991"/>
        <v>3.5871839959938328</v>
      </c>
      <c r="AP3791">
        <f t="shared" si="992"/>
        <v>0.75862068965517249</v>
      </c>
      <c r="AQ3791">
        <f t="shared" si="984"/>
        <v>3</v>
      </c>
      <c r="AR3791">
        <v>1</v>
      </c>
      <c r="AS3791">
        <v>1</v>
      </c>
      <c r="AT3791">
        <v>1</v>
      </c>
      <c r="AU3791">
        <v>0</v>
      </c>
      <c r="AV3791">
        <v>0</v>
      </c>
      <c r="AW3791">
        <v>0</v>
      </c>
      <c r="AX3791">
        <v>0</v>
      </c>
    </row>
    <row r="3792" spans="1:52">
      <c r="A3792" s="13" t="s">
        <v>325</v>
      </c>
      <c r="B3792" s="13" t="s">
        <v>324</v>
      </c>
      <c r="C3792" s="13" t="s">
        <v>326</v>
      </c>
      <c r="D3792" s="13">
        <v>-47.085000000000001</v>
      </c>
      <c r="E3792" s="13">
        <v>58.914999999999999</v>
      </c>
      <c r="F3792" s="13">
        <v>2805</v>
      </c>
      <c r="G3792">
        <v>19</v>
      </c>
      <c r="H3792">
        <v>10.95</v>
      </c>
      <c r="J3792">
        <f>(F3792*100*Info!$B$11)/AI3792</f>
        <v>5.5315671727157252</v>
      </c>
      <c r="K3792">
        <f>2*((F3792*100*Info!$B$11)/AI3792^2)*(AJ3792/2)</f>
        <v>0.22049487260745707</v>
      </c>
      <c r="L3792">
        <f t="shared" si="968"/>
        <v>0.32754392523364539</v>
      </c>
      <c r="M3792">
        <f t="shared" si="969"/>
        <v>19.386594101560288</v>
      </c>
      <c r="N3792">
        <f t="shared" si="966"/>
        <v>0.89736018999232725</v>
      </c>
      <c r="O3792" s="13">
        <v>0.66</v>
      </c>
      <c r="P3792" s="23">
        <v>0.01</v>
      </c>
      <c r="Q3792" s="23">
        <v>0.64</v>
      </c>
      <c r="R3792" s="23">
        <v>0.01</v>
      </c>
      <c r="S3792" s="23">
        <v>1.53</v>
      </c>
      <c r="T3792" s="23">
        <v>0.02</v>
      </c>
      <c r="U3792" s="23">
        <v>0.85</v>
      </c>
      <c r="V3792" s="23">
        <v>0.02</v>
      </c>
      <c r="W3792" s="37">
        <f>U3792*Info!$B$2</f>
        <v>0.40799999999999997</v>
      </c>
      <c r="X3792" s="37">
        <f>W3792*SQRT((0.5*V3792/U3792)^2+Info!$B$3^2)</f>
        <v>2.0957099035887577E-2</v>
      </c>
      <c r="Y3792" s="28">
        <f>W3792*Info!$D$2</f>
        <v>0.33048</v>
      </c>
      <c r="Z3792" s="28">
        <f>Y3792*SQRT(Info!$D$3^2+(X3792/W3792)^2)</f>
        <v>2.3689695987918463E-2</v>
      </c>
      <c r="AA3792" s="37">
        <f t="shared" si="985"/>
        <v>0.25200000000000006</v>
      </c>
      <c r="AB3792" s="37">
        <f t="shared" si="986"/>
        <v>2.1545301111843392E-2</v>
      </c>
      <c r="AC3792" s="37">
        <f>(1-EXP(-Info!$B$6*H3792*1000))+(Info!$B$6/(Info!$B$6-Info!$B$7))*(EXP(-Info!$B$7*H3792*1000)-EXP(-Info!$B$6*H3792*1000))*(Info!$B$9-1)</f>
        <v>0.10934760223984277</v>
      </c>
      <c r="AD3792" s="37">
        <f>SQRT((Info!$B$6*EXP(-Info!$B$6*H3792*1000)+(Info!$B$6/(Info!$B$6+Info!$B$7))*(Info!$B$9-1)*(-Info!$B$7*EXP(-Info!$B$7*H3792*1000)+Info!$B$6*EXP(-Info!$B$6*H3792*1000)))^2*(0.01*H3792*1000)^2)</f>
        <v>9.765583242356638E-4</v>
      </c>
      <c r="AE3792" s="37">
        <f t="shared" si="974"/>
        <v>2.368745178597257E-3</v>
      </c>
      <c r="AF3792" s="37">
        <f t="shared" si="987"/>
        <v>1.1719644042355597</v>
      </c>
      <c r="AG3792" s="37">
        <f t="shared" si="976"/>
        <v>2.5822715769669307E-2</v>
      </c>
      <c r="AH3792" s="37">
        <f t="shared" si="988"/>
        <v>0.76598980668990824</v>
      </c>
      <c r="AI3792">
        <f>AF3792*EXP(Info!$B$6*H3792*1000)</f>
        <v>1.2957619352189178</v>
      </c>
      <c r="AJ3792">
        <f>2*SQRT((EXP(Info!$B$6*H3792)*AG3792)^2+(Info!$B$6*H3792*0.01*AI3792)^2)</f>
        <v>5.1650617974041239E-2</v>
      </c>
      <c r="AK3792">
        <f t="shared" si="989"/>
        <v>0.33508440000000006</v>
      </c>
      <c r="AL3792">
        <f t="shared" si="990"/>
        <v>5.7297573776836315E-2</v>
      </c>
      <c r="AM3792">
        <f t="shared" si="980"/>
        <v>0.96969696969696972</v>
      </c>
      <c r="AN3792">
        <f t="shared" si="981"/>
        <v>2.1105316684226272E-2</v>
      </c>
      <c r="AO3792">
        <f t="shared" si="991"/>
        <v>3.5047199960859285</v>
      </c>
      <c r="AP3792">
        <f t="shared" si="992"/>
        <v>0.77647058823529413</v>
      </c>
      <c r="AQ3792">
        <f t="shared" si="984"/>
        <v>3</v>
      </c>
      <c r="AR3792">
        <v>1</v>
      </c>
      <c r="AS3792">
        <v>1</v>
      </c>
      <c r="AT3792">
        <v>1</v>
      </c>
      <c r="AU3792">
        <v>0</v>
      </c>
      <c r="AV3792">
        <v>0</v>
      </c>
      <c r="AW3792">
        <v>0</v>
      </c>
      <c r="AX3792">
        <v>0</v>
      </c>
    </row>
    <row r="3793" spans="1:50">
      <c r="A3793" s="13" t="s">
        <v>325</v>
      </c>
      <c r="B3793" s="13" t="s">
        <v>324</v>
      </c>
      <c r="C3793" s="13" t="s">
        <v>326</v>
      </c>
      <c r="D3793" s="13">
        <v>-47.085000000000001</v>
      </c>
      <c r="E3793" s="13">
        <v>58.914999999999999</v>
      </c>
      <c r="F3793" s="13">
        <v>2805</v>
      </c>
      <c r="G3793">
        <v>25</v>
      </c>
      <c r="H3793">
        <v>12.16</v>
      </c>
      <c r="J3793">
        <f>(F3793*100*Info!$B$11)/AI3793</f>
        <v>6.1233357226238478</v>
      </c>
      <c r="K3793">
        <f>2*((F3793*100*Info!$B$11)/AI3793^2)*(AJ3793/2)</f>
        <v>0.38846834186986534</v>
      </c>
      <c r="L3793">
        <f t="shared" si="968"/>
        <v>0.47012186915887932</v>
      </c>
      <c r="M3793">
        <f t="shared" si="969"/>
        <v>30.802240178857684</v>
      </c>
      <c r="N3793">
        <f t="shared" ref="N3793:N3856" si="993">2*M3793*SQRT((0.5*K3793/J3793)^2+(0.5*V3793/U3793)^2)</f>
        <v>2.0183013305672537</v>
      </c>
      <c r="O3793" s="13">
        <v>0.74</v>
      </c>
      <c r="P3793" s="23">
        <v>0.01</v>
      </c>
      <c r="Q3793" s="23">
        <v>0.66</v>
      </c>
      <c r="R3793" s="23">
        <v>0.01</v>
      </c>
      <c r="S3793" s="23">
        <v>1.54</v>
      </c>
      <c r="T3793" s="23">
        <v>0.03</v>
      </c>
      <c r="U3793" s="23">
        <v>1.22</v>
      </c>
      <c r="V3793" s="23">
        <v>0.02</v>
      </c>
      <c r="W3793" s="37">
        <f>U3793*Info!$B$2</f>
        <v>0.58560000000000001</v>
      </c>
      <c r="X3793" s="37">
        <f>W3793*SQRT((0.5*V3793/U3793)^2+Info!$B$3^2)</f>
        <v>2.9670834164209139E-2</v>
      </c>
      <c r="Y3793" s="28">
        <f>W3793*Info!$D$2</f>
        <v>0.47433600000000004</v>
      </c>
      <c r="Z3793" s="28">
        <f>Y3793*SQRT(Info!$D$3^2+(X3793/W3793)^2)</f>
        <v>3.3765215066396376E-2</v>
      </c>
      <c r="AA3793" s="37">
        <f t="shared" si="985"/>
        <v>0.15439999999999998</v>
      </c>
      <c r="AB3793" s="37">
        <f t="shared" si="986"/>
        <v>3.0089174132900361E-2</v>
      </c>
      <c r="AC3793" s="37">
        <f>(1-EXP(-Info!$B$6*H3793*1000))+(Info!$B$6/(Info!$B$6-Info!$B$7))*(EXP(-Info!$B$7*H3793*1000)-EXP(-Info!$B$6*H3793*1000))*(Info!$B$9-1)</f>
        <v>0.12074394759633707</v>
      </c>
      <c r="AD3793" s="37">
        <f>SQRT((Info!$B$6*EXP(-Info!$B$6*H3793*1000)+(Info!$B$6/(Info!$B$6+Info!$B$7))*(Info!$B$9-1)*(-Info!$B$7*EXP(-Info!$B$7*H3793*1000)+Info!$B$6*EXP(-Info!$B$6*H3793*1000)))^2*(0.01*H3793*1000)^2)</f>
        <v>1.0722182493687364E-3</v>
      </c>
      <c r="AE3793" s="37">
        <f t="shared" si="974"/>
        <v>3.6368555668988816E-3</v>
      </c>
      <c r="AF3793" s="37">
        <f t="shared" si="987"/>
        <v>1.0470211344911255</v>
      </c>
      <c r="AG3793" s="37">
        <f t="shared" si="976"/>
        <v>3.7125684733005045E-2</v>
      </c>
      <c r="AH3793" s="37">
        <f t="shared" si="988"/>
        <v>0.67988385356566594</v>
      </c>
      <c r="AI3793">
        <f>AF3793*EXP(Info!$B$6*H3793*1000)</f>
        <v>1.1705375156925504</v>
      </c>
      <c r="AJ3793">
        <f>2*SQRT((EXP(Info!$B$6*H3793)*AG3793)^2+(Info!$B$6*H3793*0.01*AI3793)^2)</f>
        <v>7.42596500364201E-2</v>
      </c>
      <c r="AK3793">
        <f t="shared" si="989"/>
        <v>0.20530567999999996</v>
      </c>
      <c r="AL3793">
        <f t="shared" si="990"/>
        <v>8.0019149689035216E-2</v>
      </c>
      <c r="AM3793">
        <f t="shared" si="980"/>
        <v>0.891891891891892</v>
      </c>
      <c r="AN3793">
        <f t="shared" si="981"/>
        <v>1.8107458372886111E-2</v>
      </c>
      <c r="AO3793">
        <f t="shared" si="991"/>
        <v>5.0303039943821561</v>
      </c>
      <c r="AP3793">
        <f t="shared" si="992"/>
        <v>0.60655737704918034</v>
      </c>
      <c r="AQ3793">
        <f t="shared" si="984"/>
        <v>3</v>
      </c>
      <c r="AR3793">
        <v>1</v>
      </c>
      <c r="AS3793">
        <v>1</v>
      </c>
      <c r="AT3793">
        <v>1</v>
      </c>
      <c r="AU3793">
        <v>0</v>
      </c>
      <c r="AV3793">
        <v>0</v>
      </c>
      <c r="AW3793">
        <v>0</v>
      </c>
      <c r="AX3793">
        <v>0</v>
      </c>
    </row>
    <row r="3794" spans="1:50">
      <c r="A3794" s="13" t="s">
        <v>325</v>
      </c>
      <c r="B3794" s="13" t="s">
        <v>324</v>
      </c>
      <c r="C3794" s="13" t="s">
        <v>326</v>
      </c>
      <c r="D3794" s="13">
        <v>-47.085000000000001</v>
      </c>
      <c r="E3794" s="13">
        <v>58.914999999999999</v>
      </c>
      <c r="F3794" s="13">
        <v>2805</v>
      </c>
      <c r="G3794">
        <v>23</v>
      </c>
      <c r="H3794">
        <v>12.1867</v>
      </c>
      <c r="J3794">
        <f>(F3794*100*Info!$B$11)/AI3794</f>
        <v>5.567098473229712</v>
      </c>
      <c r="K3794">
        <f>2*((F3794*100*Info!$B$11)/AI3794^2)*(AJ3794/2)</f>
        <v>0.2825821593431303</v>
      </c>
      <c r="L3794">
        <f t="shared" si="968"/>
        <v>0.40075962616822508</v>
      </c>
      <c r="M3794">
        <f t="shared" si="969"/>
        <v>23.872430841813621</v>
      </c>
      <c r="N3794">
        <f t="shared" si="993"/>
        <v>1.2957984344309652</v>
      </c>
      <c r="O3794" s="13">
        <v>0.7</v>
      </c>
      <c r="P3794" s="23">
        <v>0.01</v>
      </c>
      <c r="Q3794" s="23">
        <v>0.65</v>
      </c>
      <c r="R3794" s="23">
        <v>0.01</v>
      </c>
      <c r="S3794" s="23">
        <v>1.58</v>
      </c>
      <c r="T3794" s="23">
        <v>0.03</v>
      </c>
      <c r="U3794" s="23">
        <v>1.04</v>
      </c>
      <c r="V3794" s="23">
        <v>0.02</v>
      </c>
      <c r="W3794" s="37">
        <f>U3794*Info!$B$2</f>
        <v>0.49919999999999998</v>
      </c>
      <c r="X3794" s="37">
        <f>W3794*SQRT((0.5*V3794/U3794)^2+Info!$B$3^2)</f>
        <v>2.5417348406157555E-2</v>
      </c>
      <c r="Y3794" s="28">
        <f>W3794*Info!$D$2</f>
        <v>0.40435199999999999</v>
      </c>
      <c r="Z3794" s="28">
        <f>Y3794*SQRT(Info!$D$3^2+(X3794/W3794)^2)</f>
        <v>2.8855142410322637E-2</v>
      </c>
      <c r="AA3794" s="37">
        <f t="shared" si="985"/>
        <v>0.20079999999999998</v>
      </c>
      <c r="AB3794" s="37">
        <f t="shared" si="986"/>
        <v>2.5904470656626048E-2</v>
      </c>
      <c r="AC3794" s="37">
        <f>(1-EXP(-Info!$B$6*H3794*1000))+(Info!$B$6/(Info!$B$6-Info!$B$7))*(EXP(-Info!$B$7*H3794*1000)-EXP(-Info!$B$6*H3794*1000))*(Info!$B$9-1)</f>
        <v>0.12099393686082457</v>
      </c>
      <c r="AD3794" s="37">
        <f>SQRT((Info!$B$6*EXP(-Info!$B$6*H3794*1000)+(Info!$B$6/(Info!$B$6+Info!$B$7))*(Info!$B$9-1)*(-Info!$B$7*EXP(-Info!$B$7*H3794*1000)+Info!$B$6*EXP(-Info!$B$6*H3794*1000)))^2*(0.01*H3794*1000)^2)</f>
        <v>1.0743031412146155E-3</v>
      </c>
      <c r="AE3794" s="37">
        <f t="shared" si="974"/>
        <v>3.1416986859804218E-3</v>
      </c>
      <c r="AF3794" s="37">
        <f t="shared" si="987"/>
        <v>1.1513524174783465</v>
      </c>
      <c r="AG3794" s="37">
        <f t="shared" si="976"/>
        <v>3.2672458036601577E-2</v>
      </c>
      <c r="AH3794" s="37">
        <f t="shared" si="988"/>
        <v>0.728704061695156</v>
      </c>
      <c r="AI3794">
        <f>AF3794*EXP(Info!$B$6*H3794*1000)</f>
        <v>1.2874918988730117</v>
      </c>
      <c r="AJ3794">
        <f>2*SQRT((EXP(Info!$B$6*H3794)*AG3794)^2+(Info!$B$6*H3794*0.01*AI3794)^2)</f>
        <v>6.5352219413725224E-2</v>
      </c>
      <c r="AK3794">
        <f t="shared" si="989"/>
        <v>0.26700375999999998</v>
      </c>
      <c r="AL3794">
        <f t="shared" si="990"/>
        <v>6.8890349264231307E-2</v>
      </c>
      <c r="AM3794">
        <f t="shared" si="980"/>
        <v>0.92857142857142871</v>
      </c>
      <c r="AN3794">
        <f t="shared" si="981"/>
        <v>1.9494870586268167E-2</v>
      </c>
      <c r="AO3794">
        <f t="shared" si="991"/>
        <v>4.2881279952110187</v>
      </c>
      <c r="AP3794">
        <f t="shared" si="992"/>
        <v>0.67307692307692302</v>
      </c>
      <c r="AQ3794">
        <f t="shared" si="984"/>
        <v>3</v>
      </c>
      <c r="AR3794">
        <v>1</v>
      </c>
      <c r="AS3794">
        <v>1</v>
      </c>
      <c r="AT3794">
        <v>1</v>
      </c>
      <c r="AU3794">
        <v>0</v>
      </c>
      <c r="AV3794">
        <v>0</v>
      </c>
      <c r="AW3794">
        <v>0</v>
      </c>
      <c r="AX3794">
        <v>0</v>
      </c>
    </row>
    <row r="3795" spans="1:50">
      <c r="A3795" s="13" t="s">
        <v>325</v>
      </c>
      <c r="B3795" s="13" t="s">
        <v>324</v>
      </c>
      <c r="C3795" s="13" t="s">
        <v>326</v>
      </c>
      <c r="D3795" s="13">
        <v>-47.085000000000001</v>
      </c>
      <c r="E3795" s="13">
        <v>58.914999999999999</v>
      </c>
      <c r="F3795" s="13">
        <v>2805</v>
      </c>
      <c r="G3795">
        <v>21</v>
      </c>
      <c r="H3795">
        <v>12.2133</v>
      </c>
      <c r="J3795">
        <f>(F3795*100*Info!$B$11)/AI3795</f>
        <v>6.3419910350127449</v>
      </c>
      <c r="K3795">
        <f>2*((F3795*100*Info!$B$11)/AI3795^2)*(AJ3795/2)</f>
        <v>0.28448535203298442</v>
      </c>
      <c r="L3795">
        <f t="shared" si="968"/>
        <v>0.31983700934579495</v>
      </c>
      <c r="M3795">
        <f t="shared" si="969"/>
        <v>21.703916871518611</v>
      </c>
      <c r="N3795">
        <f t="shared" si="993"/>
        <v>1.1051586468850225</v>
      </c>
      <c r="O3795" s="13">
        <v>0.62</v>
      </c>
      <c r="P3795" s="23">
        <v>0.01</v>
      </c>
      <c r="Q3795" s="23">
        <v>0.57999999999999996</v>
      </c>
      <c r="R3795" s="23">
        <v>0.01</v>
      </c>
      <c r="S3795" s="23">
        <v>1.36</v>
      </c>
      <c r="T3795" s="23">
        <v>0.02</v>
      </c>
      <c r="U3795" s="23">
        <v>0.83</v>
      </c>
      <c r="V3795" s="23">
        <v>0.02</v>
      </c>
      <c r="W3795" s="37">
        <f>U3795*Info!$B$2</f>
        <v>0.39839999999999998</v>
      </c>
      <c r="X3795" s="37">
        <f>W3795*SQRT((0.5*V3795/U3795)^2+Info!$B$3^2)</f>
        <v>2.0490153732951835E-2</v>
      </c>
      <c r="Y3795" s="28">
        <f>W3795*Info!$D$2</f>
        <v>0.32270399999999999</v>
      </c>
      <c r="Z3795" s="28">
        <f>Y3795*SQRT(Info!$D$3^2+(X3795/W3795)^2)</f>
        <v>2.3147481549404034E-2</v>
      </c>
      <c r="AA3795" s="37">
        <f t="shared" si="985"/>
        <v>0.22160000000000002</v>
      </c>
      <c r="AB3795" s="37">
        <f t="shared" si="986"/>
        <v>2.1091382126356726E-2</v>
      </c>
      <c r="AC3795" s="37">
        <f>(1-EXP(-Info!$B$6*H3795*1000))+(Info!$B$6/(Info!$B$6-Info!$B$7))*(EXP(-Info!$B$7*H3795*1000)-EXP(-Info!$B$6*H3795*1000))*(Info!$B$9-1)</f>
        <v>0.12124292637419819</v>
      </c>
      <c r="AD3795" s="37">
        <f>SQRT((Info!$B$6*EXP(-Info!$B$6*H3795*1000)+(Info!$B$6/(Info!$B$6+Info!$B$7))*(Info!$B$9-1)*(-Info!$B$7*EXP(-Info!$B$7*H3795*1000)+Info!$B$6*EXP(-Info!$B$6*H3795*1000)))^2*(0.01*H3795*1000)^2)</f>
        <v>1.0763791168267492E-3</v>
      </c>
      <c r="AE3795" s="37">
        <f t="shared" si="974"/>
        <v>2.5682812488725297E-3</v>
      </c>
      <c r="AF3795" s="37">
        <f t="shared" si="987"/>
        <v>1.0104285675154776</v>
      </c>
      <c r="AG3795" s="37">
        <f t="shared" si="976"/>
        <v>2.5345649935507877E-2</v>
      </c>
      <c r="AH3795" s="37">
        <f t="shared" si="988"/>
        <v>0.74296218199667463</v>
      </c>
      <c r="AI3795">
        <f>AF3795*EXP(Info!$B$6*H3795*1000)</f>
        <v>1.1301804346522799</v>
      </c>
      <c r="AJ3795">
        <f>2*SQRT((EXP(Info!$B$6*H3795)*AG3795)^2+(Info!$B$6*H3795*0.01*AI3795)^2)</f>
        <v>5.0696977816241745E-2</v>
      </c>
      <c r="AK3795">
        <f t="shared" si="989"/>
        <v>0.29466152000000001</v>
      </c>
      <c r="AL3795">
        <f t="shared" si="990"/>
        <v>5.6090421626833073E-2</v>
      </c>
      <c r="AM3795">
        <f t="shared" si="980"/>
        <v>0.93548387096774188</v>
      </c>
      <c r="AN3795">
        <f t="shared" si="981"/>
        <v>2.2086353045568288E-2</v>
      </c>
      <c r="AO3795">
        <f t="shared" si="991"/>
        <v>3.4222559961780243</v>
      </c>
      <c r="AP3795">
        <f t="shared" si="992"/>
        <v>0.74698795180722899</v>
      </c>
      <c r="AQ3795">
        <f t="shared" si="984"/>
        <v>3</v>
      </c>
      <c r="AR3795">
        <v>1</v>
      </c>
      <c r="AS3795">
        <v>1</v>
      </c>
      <c r="AT3795">
        <v>1</v>
      </c>
      <c r="AU3795">
        <v>0</v>
      </c>
      <c r="AV3795">
        <v>0</v>
      </c>
      <c r="AW3795">
        <v>0</v>
      </c>
      <c r="AX3795">
        <v>0</v>
      </c>
    </row>
    <row r="3796" spans="1:50">
      <c r="A3796" s="13" t="s">
        <v>325</v>
      </c>
      <c r="B3796" s="13" t="s">
        <v>324</v>
      </c>
      <c r="C3796" s="13" t="s">
        <v>326</v>
      </c>
      <c r="D3796" s="13">
        <v>-47.085000000000001</v>
      </c>
      <c r="E3796" s="13">
        <v>58.914999999999999</v>
      </c>
      <c r="F3796" s="13">
        <v>2805</v>
      </c>
      <c r="G3796">
        <v>33</v>
      </c>
      <c r="H3796">
        <v>12.34</v>
      </c>
      <c r="J3796">
        <f>(F3796*100*Info!$B$11)/AI3796</f>
        <v>6.3441436125622745</v>
      </c>
      <c r="K3796">
        <f>2*((F3796*100*Info!$B$11)/AI3796^2)*(AJ3796/2)</f>
        <v>0.39201252994213892</v>
      </c>
      <c r="L3796">
        <f t="shared" si="968"/>
        <v>0.43544074766355206</v>
      </c>
      <c r="M3796">
        <f t="shared" si="969"/>
        <v>29.558735425947994</v>
      </c>
      <c r="N3796">
        <f t="shared" si="993"/>
        <v>1.899920131851937</v>
      </c>
      <c r="O3796" s="13">
        <v>0.72</v>
      </c>
      <c r="P3796" s="23">
        <v>0.02</v>
      </c>
      <c r="Q3796" s="23">
        <v>0.69</v>
      </c>
      <c r="R3796" s="23">
        <v>0.02</v>
      </c>
      <c r="S3796" s="23">
        <v>1.47</v>
      </c>
      <c r="T3796" s="23">
        <v>0.03</v>
      </c>
      <c r="U3796" s="23">
        <v>1.1299999999999999</v>
      </c>
      <c r="V3796" s="23">
        <v>0.02</v>
      </c>
      <c r="W3796" s="37">
        <f>U3796*Info!$B$2</f>
        <v>0.54239999999999988</v>
      </c>
      <c r="X3796" s="37">
        <f>W3796*SQRT((0.5*V3796/U3796)^2+Info!$B$3^2)</f>
        <v>2.7541503226948233E-2</v>
      </c>
      <c r="Y3796" s="28">
        <f>W3796*Info!$D$2</f>
        <v>0.43934399999999996</v>
      </c>
      <c r="Z3796" s="28">
        <f>Y3796*SQRT(Info!$D$3^2+(X3796/W3796)^2)</f>
        <v>3.1308661671812163E-2</v>
      </c>
      <c r="AA3796" s="37">
        <f t="shared" si="985"/>
        <v>0.17760000000000009</v>
      </c>
      <c r="AB3796" s="37">
        <f t="shared" si="986"/>
        <v>2.9300757669384593E-2</v>
      </c>
      <c r="AC3796" s="37">
        <f>(1-EXP(-Info!$B$6*H3796*1000))+(Info!$B$6/(Info!$B$6-Info!$B$7))*(EXP(-Info!$B$7*H3796*1000)-EXP(-Info!$B$6*H3796*1000))*(Info!$B$9-1)</f>
        <v>0.12242803382032397</v>
      </c>
      <c r="AD3796" s="37">
        <f>SQRT((Info!$B$6*EXP(-Info!$B$6*H3796*1000)+(Info!$B$6/(Info!$B$6+Info!$B$7))*(Info!$B$9-1)*(-Info!$B$7*EXP(-Info!$B$7*H3796*1000)+Info!$B$6*EXP(-Info!$B$6*H3796*1000)))^2*(0.01*H3796*1000)^2)</f>
        <v>1.0862521548809731E-3</v>
      </c>
      <c r="AE3796" s="37">
        <f t="shared" si="974"/>
        <v>3.5924178982727913E-3</v>
      </c>
      <c r="AF3796" s="37">
        <f t="shared" si="987"/>
        <v>1.0089127811935106</v>
      </c>
      <c r="AG3796" s="37">
        <f t="shared" si="976"/>
        <v>3.4901830353662407E-2</v>
      </c>
      <c r="AH3796" s="37">
        <f t="shared" si="988"/>
        <v>0.68633522530170787</v>
      </c>
      <c r="AI3796">
        <f>AF3796*EXP(Info!$B$6*H3796*1000)</f>
        <v>1.1297969627167246</v>
      </c>
      <c r="AJ3796">
        <f>2*SQRT((EXP(Info!$B$6*H3796)*AG3796)^2+(Info!$B$6*H3796*0.01*AI3796)^2)</f>
        <v>6.981156050732136E-2</v>
      </c>
      <c r="AK3796">
        <f t="shared" si="989"/>
        <v>0.23615472000000012</v>
      </c>
      <c r="AL3796">
        <f t="shared" si="990"/>
        <v>7.7922434945961391E-2</v>
      </c>
      <c r="AM3796">
        <f t="shared" si="980"/>
        <v>0.95833333333333326</v>
      </c>
      <c r="AN3796">
        <f t="shared" si="981"/>
        <v>3.8474004950450606E-2</v>
      </c>
      <c r="AO3796">
        <f t="shared" si="991"/>
        <v>4.659215994796587</v>
      </c>
      <c r="AP3796">
        <f t="shared" si="992"/>
        <v>0.63716814159292035</v>
      </c>
      <c r="AQ3796">
        <f t="shared" si="984"/>
        <v>3</v>
      </c>
      <c r="AR3796">
        <v>1</v>
      </c>
      <c r="AS3796">
        <v>1</v>
      </c>
      <c r="AT3796">
        <v>1</v>
      </c>
      <c r="AU3796">
        <v>0</v>
      </c>
      <c r="AV3796">
        <v>0</v>
      </c>
      <c r="AW3796">
        <v>0</v>
      </c>
      <c r="AX3796">
        <v>0</v>
      </c>
    </row>
    <row r="3797" spans="1:50">
      <c r="A3797" s="13" t="s">
        <v>325</v>
      </c>
      <c r="B3797" s="13" t="s">
        <v>324</v>
      </c>
      <c r="C3797" s="13" t="s">
        <v>326</v>
      </c>
      <c r="D3797" s="13">
        <v>-47.085000000000001</v>
      </c>
      <c r="E3797" s="13">
        <v>58.914999999999999</v>
      </c>
      <c r="F3797" s="13">
        <v>2805</v>
      </c>
      <c r="G3797">
        <v>31</v>
      </c>
      <c r="H3797">
        <v>12.53</v>
      </c>
      <c r="J3797">
        <f>(F3797*100*Info!$B$11)/AI3797</f>
        <v>6.6763202072802317</v>
      </c>
      <c r="K3797">
        <f>2*((F3797*100*Info!$B$11)/AI3797^2)*(AJ3797/2)</f>
        <v>0.44037797218447755</v>
      </c>
      <c r="L3797">
        <f t="shared" si="968"/>
        <v>0.44314766355140256</v>
      </c>
      <c r="M3797">
        <f t="shared" si="969"/>
        <v>31.656974000456579</v>
      </c>
      <c r="N3797">
        <f t="shared" si="993"/>
        <v>2.1594917981045145</v>
      </c>
      <c r="O3797" s="13">
        <v>0.76</v>
      </c>
      <c r="P3797" s="23">
        <v>0.02</v>
      </c>
      <c r="Q3797" s="23">
        <v>0.69</v>
      </c>
      <c r="R3797" s="23">
        <v>0.02</v>
      </c>
      <c r="S3797" s="23">
        <v>1.43</v>
      </c>
      <c r="T3797" s="23">
        <v>0.03</v>
      </c>
      <c r="U3797" s="23">
        <v>1.1499999999999999</v>
      </c>
      <c r="V3797" s="23">
        <v>0.02</v>
      </c>
      <c r="W3797" s="37">
        <f>U3797*Info!$B$2</f>
        <v>0.55199999999999994</v>
      </c>
      <c r="X3797" s="37">
        <f>W3797*SQRT((0.5*V3797/U3797)^2+Info!$B$3^2)</f>
        <v>2.8014282071829006E-2</v>
      </c>
      <c r="Y3797" s="28">
        <f>W3797*Info!$D$2</f>
        <v>0.44711999999999996</v>
      </c>
      <c r="Z3797" s="28">
        <f>Y3797*SQRT(Info!$D$3^2+(X3797/W3797)^2)</f>
        <v>3.1854324918290135E-2</v>
      </c>
      <c r="AA3797" s="37">
        <f t="shared" si="985"/>
        <v>0.20800000000000007</v>
      </c>
      <c r="AB3797" s="37">
        <f t="shared" si="986"/>
        <v>2.9745587908125135E-2</v>
      </c>
      <c r="AC3797" s="37">
        <f>(1-EXP(-Info!$B$6*H3797*1000))+(Info!$B$6/(Info!$B$6-Info!$B$7))*(EXP(-Info!$B$7*H3797*1000)-EXP(-Info!$B$6*H3797*1000))*(Info!$B$9-1)</f>
        <v>0.12420253824178111</v>
      </c>
      <c r="AD3797" s="37">
        <f>SQRT((Info!$B$6*EXP(-Info!$B$6*H3797*1000)+(Info!$B$6/(Info!$B$6+Info!$B$7))*(Info!$B$9-1)*(-Info!$B$7*EXP(-Info!$B$7*H3797*1000)+Info!$B$6*EXP(-Info!$B$6*H3797*1000)))^2*(0.01*H3797*1000)^2)</f>
        <v>1.1010109209341099E-3</v>
      </c>
      <c r="AE3797" s="37">
        <f t="shared" si="974"/>
        <v>3.7015685658814577E-3</v>
      </c>
      <c r="AF3797" s="37">
        <f t="shared" si="987"/>
        <v>0.95704587204570946</v>
      </c>
      <c r="AG3797" s="37">
        <f t="shared" si="976"/>
        <v>3.5403384384094148E-2</v>
      </c>
      <c r="AH3797" s="37">
        <f t="shared" si="988"/>
        <v>0.66926284758441223</v>
      </c>
      <c r="AI3797">
        <f>AF3797*EXP(Info!$B$6*H3797*1000)</f>
        <v>1.0735845438772726</v>
      </c>
      <c r="AJ3797">
        <f>2*SQRT((EXP(Info!$B$6*H3797)*AG3797)^2+(Info!$B$6*H3797*0.01*AI3797)^2)</f>
        <v>7.0814905475282866E-2</v>
      </c>
      <c r="AK3797">
        <f t="shared" si="989"/>
        <v>0.27657760000000009</v>
      </c>
      <c r="AL3797">
        <f t="shared" si="990"/>
        <v>7.910541648286798E-2</v>
      </c>
      <c r="AM3797">
        <f t="shared" si="980"/>
        <v>0.9078947368421052</v>
      </c>
      <c r="AN3797">
        <f t="shared" si="981"/>
        <v>3.5543590860189718E-2</v>
      </c>
      <c r="AO3797">
        <f t="shared" si="991"/>
        <v>4.7416799947044908</v>
      </c>
      <c r="AP3797">
        <f t="shared" si="992"/>
        <v>0.66086956521739137</v>
      </c>
      <c r="AQ3797">
        <f t="shared" si="984"/>
        <v>3</v>
      </c>
      <c r="AR3797">
        <v>1</v>
      </c>
      <c r="AS3797">
        <v>1</v>
      </c>
      <c r="AT3797">
        <v>1</v>
      </c>
      <c r="AU3797">
        <v>0</v>
      </c>
      <c r="AV3797">
        <v>0</v>
      </c>
      <c r="AW3797">
        <v>0</v>
      </c>
      <c r="AX3797">
        <v>0</v>
      </c>
    </row>
    <row r="3798" spans="1:50">
      <c r="A3798" s="13" t="s">
        <v>325</v>
      </c>
      <c r="B3798" s="13" t="s">
        <v>324</v>
      </c>
      <c r="C3798" s="13" t="s">
        <v>326</v>
      </c>
      <c r="D3798" s="13">
        <v>-47.085000000000001</v>
      </c>
      <c r="E3798" s="13">
        <v>58.914999999999999</v>
      </c>
      <c r="F3798" s="13">
        <v>2805</v>
      </c>
      <c r="G3798">
        <v>29</v>
      </c>
      <c r="H3798">
        <v>12.72</v>
      </c>
      <c r="J3798">
        <f>(F3798*100*Info!$B$11)/AI3798</f>
        <v>6.8937915063049777</v>
      </c>
      <c r="K3798">
        <f>2*((F3798*100*Info!$B$11)/AI3798^2)*(AJ3798/2)</f>
        <v>0.39704595416858568</v>
      </c>
      <c r="L3798">
        <f t="shared" si="968"/>
        <v>0.3891992523364492</v>
      </c>
      <c r="M3798">
        <f t="shared" si="969"/>
        <v>28.708725950184697</v>
      </c>
      <c r="N3798">
        <f t="shared" si="993"/>
        <v>1.7484697287413316</v>
      </c>
      <c r="O3798" s="13">
        <v>0.66</v>
      </c>
      <c r="P3798" s="23">
        <v>0.01</v>
      </c>
      <c r="Q3798" s="23">
        <v>0.61</v>
      </c>
      <c r="R3798" s="23">
        <v>0.01</v>
      </c>
      <c r="S3798" s="23">
        <v>1.34</v>
      </c>
      <c r="T3798" s="23">
        <v>0.02</v>
      </c>
      <c r="U3798" s="23">
        <v>1.01</v>
      </c>
      <c r="V3798" s="23">
        <v>0.02</v>
      </c>
      <c r="W3798" s="37">
        <f>U3798*Info!$B$2</f>
        <v>0.48480000000000001</v>
      </c>
      <c r="X3798" s="37">
        <f>W3798*SQRT((0.5*V3798/U3798)^2+Info!$B$3^2)</f>
        <v>2.4710677853915706E-2</v>
      </c>
      <c r="Y3798" s="28">
        <f>W3798*Info!$D$2</f>
        <v>0.39268800000000004</v>
      </c>
      <c r="Z3798" s="28">
        <f>Y3798*SQRT(Info!$D$3^2+(X3798/W3798)^2)</f>
        <v>2.803811460708441E-2</v>
      </c>
      <c r="AA3798" s="37">
        <f t="shared" si="985"/>
        <v>0.17520000000000002</v>
      </c>
      <c r="AB3798" s="37">
        <f t="shared" si="986"/>
        <v>2.5211457712714672E-2</v>
      </c>
      <c r="AC3798" s="37">
        <f>(1-EXP(-Info!$B$6*H3798*1000))+(Info!$B$6/(Info!$B$6-Info!$B$7))*(EXP(-Info!$B$7*H3798*1000)-EXP(-Info!$B$6*H3798*1000))*(Info!$B$9-1)</f>
        <v>0.1259738211811508</v>
      </c>
      <c r="AD3798" s="37">
        <f>SQRT((Info!$B$6*EXP(-Info!$B$6*H3798*1000)+(Info!$B$6/(Info!$B$6+Info!$B$7))*(Info!$B$9-1)*(-Info!$B$7*EXP(-Info!$B$7*H3798*1000)+Info!$B$6*EXP(-Info!$B$6*H3798*1000)))^2*(0.01*H3798*1000)^2)</f>
        <v>1.1157135533588214E-3</v>
      </c>
      <c r="AE3798" s="37">
        <f t="shared" si="974"/>
        <v>3.1819933915215588E-3</v>
      </c>
      <c r="AF3798" s="37">
        <f t="shared" si="987"/>
        <v>0.9252413865290624</v>
      </c>
      <c r="AG3798" s="37">
        <f t="shared" si="976"/>
        <v>2.9937617685174736E-2</v>
      </c>
      <c r="AH3798" s="37">
        <f t="shared" si="988"/>
        <v>0.69047864666347936</v>
      </c>
      <c r="AI3798">
        <f>AF3798*EXP(Info!$B$6*H3798*1000)</f>
        <v>1.0397172844516942</v>
      </c>
      <c r="AJ3798">
        <f>2*SQRT((EXP(Info!$B$6*H3798)*AG3798)^2+(Info!$B$6*H3798*0.01*AI3798)^2)</f>
        <v>5.9882220240217256E-2</v>
      </c>
      <c r="AK3798">
        <f t="shared" si="989"/>
        <v>0.23296344000000002</v>
      </c>
      <c r="AL3798">
        <f t="shared" si="990"/>
        <v>6.7047350641193396E-2</v>
      </c>
      <c r="AM3798">
        <f t="shared" si="980"/>
        <v>0.9242424242424242</v>
      </c>
      <c r="AN3798">
        <f t="shared" si="981"/>
        <v>2.0631802430386884E-2</v>
      </c>
      <c r="AO3798">
        <f t="shared" si="991"/>
        <v>4.1644319953491618</v>
      </c>
      <c r="AP3798">
        <f t="shared" si="992"/>
        <v>0.65346534653465349</v>
      </c>
      <c r="AQ3798">
        <f t="shared" si="984"/>
        <v>3</v>
      </c>
      <c r="AR3798">
        <v>1</v>
      </c>
      <c r="AS3798">
        <v>1</v>
      </c>
      <c r="AT3798">
        <v>1</v>
      </c>
      <c r="AU3798">
        <v>0</v>
      </c>
      <c r="AV3798">
        <v>0</v>
      </c>
      <c r="AW3798">
        <v>0</v>
      </c>
      <c r="AX3798">
        <v>0</v>
      </c>
    </row>
    <row r="3799" spans="1:50">
      <c r="A3799" s="13" t="s">
        <v>325</v>
      </c>
      <c r="B3799" s="13" t="s">
        <v>324</v>
      </c>
      <c r="C3799" s="13" t="s">
        <v>326</v>
      </c>
      <c r="D3799" s="13">
        <v>-47.085000000000001</v>
      </c>
      <c r="E3799" s="13">
        <v>58.914999999999999</v>
      </c>
      <c r="F3799" s="13">
        <v>2805</v>
      </c>
      <c r="G3799">
        <v>27</v>
      </c>
      <c r="H3799">
        <v>12.91</v>
      </c>
      <c r="J3799">
        <f>(F3799*100*Info!$B$11)/AI3799</f>
        <v>6.8534237486975256</v>
      </c>
      <c r="K3799">
        <f>2*((F3799*100*Info!$B$11)/AI3799^2)*(AJ3799/2)</f>
        <v>0.42333500021825832</v>
      </c>
      <c r="L3799">
        <f t="shared" si="968"/>
        <v>0.42388037383177651</v>
      </c>
      <c r="M3799">
        <f t="shared" si="969"/>
        <v>31.083840480692658</v>
      </c>
      <c r="N3799">
        <f t="shared" si="993"/>
        <v>2.0014936928772498</v>
      </c>
      <c r="O3799" s="13">
        <v>0.71</v>
      </c>
      <c r="P3799" s="23">
        <v>0.02</v>
      </c>
      <c r="Q3799" s="23">
        <v>0.62</v>
      </c>
      <c r="R3799" s="23">
        <v>0.01</v>
      </c>
      <c r="S3799" s="23">
        <v>1.38</v>
      </c>
      <c r="T3799" s="23">
        <v>0.02</v>
      </c>
      <c r="U3799" s="23">
        <v>1.1000000000000001</v>
      </c>
      <c r="V3799" s="23">
        <v>0.02</v>
      </c>
      <c r="W3799" s="37">
        <f>U3799*Info!$B$2</f>
        <v>0.52800000000000002</v>
      </c>
      <c r="X3799" s="37">
        <f>W3799*SQRT((0.5*V3799/U3799)^2+Info!$B$3^2)</f>
        <v>2.6832815729997479E-2</v>
      </c>
      <c r="Y3799" s="28">
        <f>W3799*Info!$D$2</f>
        <v>0.42768000000000006</v>
      </c>
      <c r="Z3799" s="28">
        <f>Y3799*SQRT(Info!$D$3^2+(X3799/W3799)^2)</f>
        <v>3.0490448602800195E-2</v>
      </c>
      <c r="AA3799" s="37">
        <f t="shared" si="985"/>
        <v>0.18199999999999994</v>
      </c>
      <c r="AB3799" s="37">
        <f t="shared" si="986"/>
        <v>2.8635642126552709E-2</v>
      </c>
      <c r="AC3799" s="37">
        <f>(1-EXP(-Info!$B$6*H3799*1000))+(Info!$B$6/(Info!$B$6-Info!$B$7))*(EXP(-Info!$B$7*H3799*1000)-EXP(-Info!$B$6*H3799*1000))*(Info!$B$9-1)</f>
        <v>0.12774188831757424</v>
      </c>
      <c r="AD3799" s="37">
        <f>SQRT((Info!$B$6*EXP(-Info!$B$6*H3799*1000)+(Info!$B$6/(Info!$B$6+Info!$B$7))*(Info!$B$9-1)*(-Info!$B$7*EXP(-Info!$B$7*H3799*1000)+Info!$B$6*EXP(-Info!$B$6*H3799*1000)))^2*(0.01*H3799*1000)^2)</f>
        <v>1.1303602028070257E-3</v>
      </c>
      <c r="AE3799" s="37">
        <f t="shared" si="974"/>
        <v>3.6637514694827173E-3</v>
      </c>
      <c r="AF3799" s="37">
        <f t="shared" si="987"/>
        <v>0.92907097632620128</v>
      </c>
      <c r="AG3799" s="37">
        <f t="shared" si="976"/>
        <v>3.229691209434947E-2</v>
      </c>
      <c r="AH3799" s="37">
        <f t="shared" si="988"/>
        <v>0.67323983791753716</v>
      </c>
      <c r="AI3799">
        <f>AF3799*EXP(Info!$B$6*H3799*1000)</f>
        <v>1.0458413848806223</v>
      </c>
      <c r="AJ3799">
        <f>2*SQRT((EXP(Info!$B$6*H3799)*AG3799)^2+(Info!$B$6*H3799*0.01*AI3799)^2)</f>
        <v>6.4601472071655217E-2</v>
      </c>
      <c r="AK3799">
        <f t="shared" si="989"/>
        <v>0.24200539999999993</v>
      </c>
      <c r="AL3799">
        <f t="shared" si="990"/>
        <v>7.6153626671354266E-2</v>
      </c>
      <c r="AM3799">
        <f t="shared" si="980"/>
        <v>0.87323943661971837</v>
      </c>
      <c r="AN3799">
        <f t="shared" si="981"/>
        <v>2.8345183114714984E-2</v>
      </c>
      <c r="AO3799">
        <f t="shared" si="991"/>
        <v>4.5355199949347318</v>
      </c>
      <c r="AP3799">
        <f t="shared" si="992"/>
        <v>0.64545454545454539</v>
      </c>
      <c r="AQ3799">
        <f t="shared" si="984"/>
        <v>3</v>
      </c>
      <c r="AR3799">
        <v>1</v>
      </c>
      <c r="AS3799">
        <v>1</v>
      </c>
      <c r="AT3799">
        <v>1</v>
      </c>
      <c r="AU3799">
        <v>0</v>
      </c>
      <c r="AV3799">
        <v>0</v>
      </c>
      <c r="AW3799">
        <v>0</v>
      </c>
      <c r="AX3799">
        <v>0</v>
      </c>
    </row>
    <row r="3800" spans="1:50">
      <c r="A3800" s="13" t="s">
        <v>328</v>
      </c>
      <c r="B3800" s="13" t="s">
        <v>324</v>
      </c>
      <c r="C3800" s="13" t="s">
        <v>326</v>
      </c>
      <c r="D3800" s="13">
        <v>-48.36</v>
      </c>
      <c r="E3800" s="13">
        <v>58.208300000000001</v>
      </c>
      <c r="F3800" s="13">
        <v>3379</v>
      </c>
      <c r="G3800" s="13">
        <v>10</v>
      </c>
      <c r="H3800">
        <v>1.5309999999999999</v>
      </c>
      <c r="J3800">
        <f>(F3800*100*Info!$B$11)/AI3800</f>
        <v>2.2714998936001543</v>
      </c>
      <c r="K3800">
        <f>2*((F3800*100*Info!$B$11)/AI3800^2)*(AJ3800/2)</f>
        <v>4.0903357030847957E-2</v>
      </c>
      <c r="L3800">
        <f t="shared" si="968"/>
        <v>0.38534579439252403</v>
      </c>
      <c r="M3800">
        <f t="shared" si="969"/>
        <v>9.365848361292171</v>
      </c>
      <c r="N3800">
        <f t="shared" si="993"/>
        <v>0.25205433293387552</v>
      </c>
      <c r="O3800" s="23">
        <v>0.67</v>
      </c>
      <c r="P3800" s="23">
        <v>0.05</v>
      </c>
      <c r="Q3800" s="23">
        <v>0.76</v>
      </c>
      <c r="R3800" s="23">
        <v>0.05</v>
      </c>
      <c r="S3800" s="23">
        <v>4.1399999999999997</v>
      </c>
      <c r="T3800" s="23">
        <v>0.04</v>
      </c>
      <c r="U3800" s="23">
        <v>1</v>
      </c>
      <c r="V3800" s="23">
        <v>0.02</v>
      </c>
      <c r="W3800" s="37">
        <f>U3800*Info!$B$2</f>
        <v>0.48</v>
      </c>
      <c r="X3800" s="37">
        <f>W3800*SQRT((0.5*V3800/U3800)^2+Info!$B$3^2)</f>
        <v>2.4475293665245368E-2</v>
      </c>
      <c r="Y3800" s="28">
        <f>W3800*Info!$D$2</f>
        <v>0.38880000000000003</v>
      </c>
      <c r="Z3800" s="28">
        <f>Y3800*SQRT(Info!$D$3^2+(X3800/W3800)^2)</f>
        <v>2.7765873730174608E-2</v>
      </c>
      <c r="AA3800" s="37">
        <f t="shared" si="985"/>
        <v>0.19000000000000006</v>
      </c>
      <c r="AB3800" s="37">
        <f t="shared" si="986"/>
        <v>3.4986283026351914E-2</v>
      </c>
      <c r="AC3800" s="37">
        <f>(1-EXP(-Info!$B$6*H3800*1000))+(Info!$B$6/(Info!$B$6-Info!$B$7))*(EXP(-Info!$B$7*H3800*1000)-EXP(-Info!$B$6*H3800*1000))*(Info!$B$9-1)</f>
        <v>1.598427850236377E-2</v>
      </c>
      <c r="AD3800" s="37">
        <f>SQRT((Info!$B$6*EXP(-Info!$B$6*H3800*1000)+(Info!$B$6/(Info!$B$6+Info!$B$7))*(Info!$B$9-1)*(-Info!$B$7*EXP(-Info!$B$7*H3800*1000)+Info!$B$6*EXP(-Info!$B$6*H3800*1000)))^2*(0.01*H3800*1000)^2)</f>
        <v>1.491556875835708E-4</v>
      </c>
      <c r="AE3800" s="37">
        <f t="shared" si="974"/>
        <v>5.5994809994178195E-4</v>
      </c>
      <c r="AF3800" s="37">
        <f t="shared" si="987"/>
        <v>3.7481629870845508</v>
      </c>
      <c r="AG3800" s="37">
        <f t="shared" si="976"/>
        <v>3.4223636362529168E-2</v>
      </c>
      <c r="AH3800" s="37">
        <f t="shared" si="988"/>
        <v>0.90535337852283837</v>
      </c>
      <c r="AI3800">
        <f>AF3800*EXP(Info!$B$6*H3800*1000)</f>
        <v>3.8011588036247632</v>
      </c>
      <c r="AJ3800">
        <f>2*SQRT((EXP(Info!$B$6*H3800)*AG3800)^2+(Info!$B$6*H3800*0.01*AI3800)^2)</f>
        <v>6.8448233747962176E-2</v>
      </c>
      <c r="AK3800">
        <f t="shared" si="989"/>
        <v>0.25264300000000006</v>
      </c>
      <c r="AL3800">
        <f t="shared" si="990"/>
        <v>9.3042521080280272E-2</v>
      </c>
      <c r="AM3800">
        <f t="shared" si="980"/>
        <v>1.1343283582089552</v>
      </c>
      <c r="AN3800">
        <f t="shared" si="981"/>
        <v>0.11284956147672978</v>
      </c>
      <c r="AO3800">
        <f t="shared" si="991"/>
        <v>4.1231999953952103</v>
      </c>
      <c r="AP3800">
        <f t="shared" si="992"/>
        <v>0.67</v>
      </c>
      <c r="AQ3800">
        <f t="shared" si="984"/>
        <v>4</v>
      </c>
      <c r="AR3800">
        <v>1</v>
      </c>
      <c r="AS3800">
        <v>1</v>
      </c>
      <c r="AT3800">
        <v>1</v>
      </c>
      <c r="AU3800">
        <v>0</v>
      </c>
      <c r="AV3800">
        <v>1</v>
      </c>
      <c r="AW3800">
        <v>0</v>
      </c>
      <c r="AX3800">
        <v>0</v>
      </c>
    </row>
    <row r="3801" spans="1:50">
      <c r="A3801" s="13" t="s">
        <v>328</v>
      </c>
      <c r="B3801" s="13" t="s">
        <v>324</v>
      </c>
      <c r="C3801" s="13" t="s">
        <v>326</v>
      </c>
      <c r="D3801" s="13">
        <v>-48.36</v>
      </c>
      <c r="E3801" s="13">
        <v>58.208300000000001</v>
      </c>
      <c r="F3801" s="13">
        <v>3379</v>
      </c>
      <c r="G3801">
        <v>19.8</v>
      </c>
      <c r="H3801">
        <v>1.8482700000000001</v>
      </c>
      <c r="J3801">
        <f>(F3801*100*Info!$B$11)/AI3801</f>
        <v>2.3590860173711627</v>
      </c>
      <c r="K3801">
        <f>2*((F3801*100*Info!$B$11)/AI3801^2)*(AJ3801/2)</f>
        <v>4.1051631595762451E-2</v>
      </c>
      <c r="L3801">
        <f t="shared" si="968"/>
        <v>0.34295775700934639</v>
      </c>
      <c r="M3801">
        <f t="shared" si="969"/>
        <v>8.657015285474067</v>
      </c>
      <c r="N3801">
        <f t="shared" si="993"/>
        <v>0.24604798384447607</v>
      </c>
      <c r="O3801" s="23">
        <v>0.71</v>
      </c>
      <c r="P3801" s="23">
        <v>0.03</v>
      </c>
      <c r="Q3801" s="23">
        <v>0.71</v>
      </c>
      <c r="R3801" s="23">
        <v>0.03</v>
      </c>
      <c r="S3801" s="23">
        <v>3.95</v>
      </c>
      <c r="T3801" s="23">
        <v>0.04</v>
      </c>
      <c r="U3801" s="23">
        <v>0.89</v>
      </c>
      <c r="V3801" s="23">
        <v>0.02</v>
      </c>
      <c r="W3801" s="37">
        <f>U3801*Info!$B$2</f>
        <v>0.42719999999999997</v>
      </c>
      <c r="X3801" s="37">
        <f>W3801*SQRT((0.5*V3801/U3801)^2+Info!$B$3^2)</f>
        <v>2.1892683709403924E-2</v>
      </c>
      <c r="Y3801" s="28">
        <f>W3801*Info!$D$2</f>
        <v>0.34603200000000001</v>
      </c>
      <c r="Z3801" s="28">
        <f>Y3801*SQRT(Info!$D$3^2+(X3801/W3801)^2)</f>
        <v>2.4775134088839964E-2</v>
      </c>
      <c r="AA3801" s="37">
        <f t="shared" si="985"/>
        <v>0.2828</v>
      </c>
      <c r="AB3801" s="37">
        <f t="shared" si="986"/>
        <v>2.6538455117056079E-2</v>
      </c>
      <c r="AC3801" s="37">
        <f>(1-EXP(-Info!$B$6*H3801*1000))+(Info!$B$6/(Info!$B$6-Info!$B$7))*(EXP(-Info!$B$7*H3801*1000)-EXP(-Info!$B$6*H3801*1000))*(Info!$B$9-1)</f>
        <v>1.9267623431615161E-2</v>
      </c>
      <c r="AD3801" s="37">
        <f>SQRT((Info!$B$6*EXP(-Info!$B$6*H3801*1000)+(Info!$B$6/(Info!$B$6+Info!$B$7))*(Info!$B$9-1)*(-Info!$B$7*EXP(-Info!$B$7*H3801*1000)+Info!$B$6*EXP(-Info!$B$6*H3801*1000)))^2*(0.01*H3801*1000)^2)</f>
        <v>1.7953043917231804E-4</v>
      </c>
      <c r="AE3801" s="37">
        <f t="shared" si="974"/>
        <v>5.1384736178033876E-4</v>
      </c>
      <c r="AF3801" s="37">
        <f t="shared" si="987"/>
        <v>3.5985191160935392</v>
      </c>
      <c r="AG3801" s="37">
        <f t="shared" si="976"/>
        <v>3.1844486308169717E-2</v>
      </c>
      <c r="AH3801" s="37">
        <f t="shared" si="988"/>
        <v>0.9110174977451998</v>
      </c>
      <c r="AI3801">
        <f>AF3801*EXP(Info!$B$6*H3801*1000)</f>
        <v>3.660032637390886</v>
      </c>
      <c r="AJ3801">
        <f>2*SQRT((EXP(Info!$B$6*H3801)*AG3801)^2+(Info!$B$6*H3801*0.01*AI3801)^2)</f>
        <v>6.3690052144036807E-2</v>
      </c>
      <c r="AK3801">
        <f t="shared" si="989"/>
        <v>0.37603915999999998</v>
      </c>
      <c r="AL3801">
        <f t="shared" si="990"/>
        <v>7.0576367538298934E-2</v>
      </c>
      <c r="AM3801">
        <f t="shared" si="980"/>
        <v>1</v>
      </c>
      <c r="AN3801">
        <f t="shared" si="981"/>
        <v>5.9755502635482884E-2</v>
      </c>
      <c r="AO3801">
        <f t="shared" si="991"/>
        <v>3.669647995901737</v>
      </c>
      <c r="AP3801">
        <f t="shared" si="992"/>
        <v>0.797752808988764</v>
      </c>
      <c r="AQ3801">
        <f t="shared" si="984"/>
        <v>4</v>
      </c>
      <c r="AR3801">
        <v>1</v>
      </c>
      <c r="AS3801">
        <v>1</v>
      </c>
      <c r="AT3801">
        <v>1</v>
      </c>
      <c r="AU3801">
        <v>0</v>
      </c>
      <c r="AV3801">
        <v>1</v>
      </c>
      <c r="AW3801">
        <v>0</v>
      </c>
      <c r="AX3801">
        <v>0</v>
      </c>
    </row>
    <row r="3802" spans="1:50">
      <c r="A3802" s="13" t="s">
        <v>328</v>
      </c>
      <c r="B3802" s="13" t="s">
        <v>324</v>
      </c>
      <c r="C3802" s="13" t="s">
        <v>326</v>
      </c>
      <c r="D3802" s="13">
        <v>-48.36</v>
      </c>
      <c r="E3802" s="13">
        <v>58.208300000000001</v>
      </c>
      <c r="F3802" s="13">
        <v>3379</v>
      </c>
      <c r="G3802">
        <v>30.5</v>
      </c>
      <c r="H3802">
        <v>2.19469</v>
      </c>
      <c r="J3802">
        <f>(F3802*100*Info!$B$11)/AI3802</f>
        <v>2.2615471584315006</v>
      </c>
      <c r="K3802">
        <f>2*((F3802*100*Info!$B$11)/AI3802^2)*(AJ3802/2)</f>
        <v>3.8993734699825734E-2</v>
      </c>
      <c r="L3802">
        <f t="shared" si="968"/>
        <v>0.36222504672897254</v>
      </c>
      <c r="M3802">
        <f t="shared" si="969"/>
        <v>8.7653225690260914</v>
      </c>
      <c r="N3802">
        <f t="shared" si="993"/>
        <v>0.24004539675644929</v>
      </c>
      <c r="O3802" s="23">
        <v>0.56999999999999995</v>
      </c>
      <c r="P3802" s="23">
        <v>0.02</v>
      </c>
      <c r="Q3802" s="23">
        <v>0.5</v>
      </c>
      <c r="R3802" s="23">
        <v>0.02</v>
      </c>
      <c r="S3802" s="23">
        <v>4.1100000000000003</v>
      </c>
      <c r="T3802" s="23">
        <v>0.04</v>
      </c>
      <c r="U3802" s="23">
        <v>0.94</v>
      </c>
      <c r="V3802" s="23">
        <v>0.02</v>
      </c>
      <c r="W3802" s="37">
        <f>U3802*Info!$B$2</f>
        <v>0.45119999999999993</v>
      </c>
      <c r="X3802" s="37">
        <f>W3802*SQRT((0.5*V3802/U3802)^2+Info!$B$3^2)</f>
        <v>2.3064986451329209E-2</v>
      </c>
      <c r="Y3802" s="28">
        <f>W3802*Info!$D$2</f>
        <v>0.36547199999999996</v>
      </c>
      <c r="Z3802" s="28">
        <f>Y3802*SQRT(Info!$D$3^2+(X3802/W3802)^2)</f>
        <v>2.6133607824408784E-2</v>
      </c>
      <c r="AA3802" s="37">
        <f t="shared" si="985"/>
        <v>0.11880000000000002</v>
      </c>
      <c r="AB3802" s="37">
        <f t="shared" si="986"/>
        <v>2.5139482890465348E-2</v>
      </c>
      <c r="AC3802" s="37">
        <f>(1-EXP(-Info!$B$6*H3802*1000))+(Info!$B$6/(Info!$B$6-Info!$B$7))*(EXP(-Info!$B$7*H3802*1000)-EXP(-Info!$B$6*H3802*1000))*(Info!$B$9-1)</f>
        <v>2.284130727674559E-2</v>
      </c>
      <c r="AD3802" s="37">
        <f>SQRT((Info!$B$6*EXP(-Info!$B$6*H3802*1000)+(Info!$B$6/(Info!$B$6+Info!$B$7))*(Info!$B$9-1)*(-Info!$B$7*EXP(-Info!$B$7*H3802*1000)+Info!$B$6*EXP(-Info!$B$6*H3802*1000)))^2*(0.01*H3802*1000)^2)</f>
        <v>2.1248836082587443E-4</v>
      </c>
      <c r="AE3802" s="37">
        <f t="shared" si="974"/>
        <v>5.7477326157069229E-4</v>
      </c>
      <c r="AF3802" s="37">
        <f t="shared" si="987"/>
        <v>3.741814452695523</v>
      </c>
      <c r="AG3802" s="37">
        <f t="shared" si="976"/>
        <v>3.2913459590602392E-2</v>
      </c>
      <c r="AH3802" s="37">
        <f t="shared" si="988"/>
        <v>0.91041714177506639</v>
      </c>
      <c r="AI3802">
        <f>AF3802*EXP(Info!$B$6*H3802*1000)</f>
        <v>3.8178871423487326</v>
      </c>
      <c r="AJ3802">
        <f>2*SQRT((EXP(Info!$B$6*H3802)*AG3802)^2+(Info!$B$6*H3802*0.01*AI3802)^2)</f>
        <v>6.5828244079541479E-2</v>
      </c>
      <c r="AK3802">
        <f t="shared" si="989"/>
        <v>0.15796836000000003</v>
      </c>
      <c r="AL3802">
        <f t="shared" si="990"/>
        <v>6.6855940798903543E-2</v>
      </c>
      <c r="AM3802">
        <f t="shared" si="980"/>
        <v>0.87719298245614041</v>
      </c>
      <c r="AN3802">
        <f t="shared" si="981"/>
        <v>4.6674152261661717E-2</v>
      </c>
      <c r="AO3802">
        <f t="shared" si="991"/>
        <v>3.8758079956714973</v>
      </c>
      <c r="AP3802">
        <f t="shared" si="992"/>
        <v>0.60638297872340419</v>
      </c>
      <c r="AQ3802">
        <f t="shared" si="984"/>
        <v>4</v>
      </c>
      <c r="AR3802">
        <v>1</v>
      </c>
      <c r="AS3802">
        <v>1</v>
      </c>
      <c r="AT3802">
        <v>1</v>
      </c>
      <c r="AU3802">
        <v>0</v>
      </c>
      <c r="AV3802">
        <v>1</v>
      </c>
      <c r="AW3802">
        <v>0</v>
      </c>
      <c r="AX3802">
        <v>0</v>
      </c>
    </row>
    <row r="3803" spans="1:50">
      <c r="A3803" s="13" t="s">
        <v>328</v>
      </c>
      <c r="B3803" s="13" t="s">
        <v>324</v>
      </c>
      <c r="C3803" s="13" t="s">
        <v>326</v>
      </c>
      <c r="D3803" s="13">
        <v>-48.36</v>
      </c>
      <c r="E3803" s="13">
        <v>58.208300000000001</v>
      </c>
      <c r="F3803" s="13">
        <v>3379</v>
      </c>
      <c r="G3803">
        <v>40.5</v>
      </c>
      <c r="H3803">
        <v>2.51844</v>
      </c>
      <c r="J3803">
        <f>(F3803*100*Info!$B$11)/AI3803</f>
        <v>1.9722675607478031</v>
      </c>
      <c r="K3803">
        <f>2*((F3803*100*Info!$B$11)/AI3803^2)*(AJ3803/2)</f>
        <v>4.8261733781284469E-2</v>
      </c>
      <c r="L3803">
        <f t="shared" si="968"/>
        <v>0.61655327102803847</v>
      </c>
      <c r="M3803">
        <f t="shared" si="969"/>
        <v>13.011285770360569</v>
      </c>
      <c r="N3803">
        <f t="shared" si="993"/>
        <v>0.40110905104880129</v>
      </c>
      <c r="O3803" s="23">
        <v>0.56999999999999995</v>
      </c>
      <c r="P3803" s="23">
        <v>0.02</v>
      </c>
      <c r="Q3803" s="23">
        <v>0.53</v>
      </c>
      <c r="R3803" s="23">
        <v>0.02</v>
      </c>
      <c r="S3803" s="23">
        <v>4.9000000000000004</v>
      </c>
      <c r="T3803" s="23">
        <v>0.06</v>
      </c>
      <c r="U3803" s="23">
        <v>1.6</v>
      </c>
      <c r="V3803" s="23">
        <v>0.03</v>
      </c>
      <c r="W3803" s="37">
        <f>U3803*Info!$B$2</f>
        <v>0.76800000000000002</v>
      </c>
      <c r="X3803" s="37">
        <f>W3803*SQRT((0.5*V3803/U3803)^2+Info!$B$3^2)</f>
        <v>3.9069169430639303E-2</v>
      </c>
      <c r="Y3803" s="28">
        <f>W3803*Info!$D$2</f>
        <v>0.62208000000000008</v>
      </c>
      <c r="Z3803" s="28">
        <f>Y3803*SQRT(Info!$D$3^2+(X3803/W3803)^2)</f>
        <v>4.4372625074475827E-2</v>
      </c>
      <c r="AA3803" s="37">
        <f t="shared" si="985"/>
        <v>0</v>
      </c>
      <c r="AB3803" s="37">
        <f t="shared" si="986"/>
        <v>4.0328649865821208E-2</v>
      </c>
      <c r="AC3803" s="37">
        <f>(1-EXP(-Info!$B$6*H3803*1000))+(Info!$B$6/(Info!$B$6-Info!$B$7))*(EXP(-Info!$B$7*H3803*1000)-EXP(-Info!$B$6*H3803*1000))*(Info!$B$9-1)</f>
        <v>2.6170470020772569E-2</v>
      </c>
      <c r="AD3803" s="37">
        <f>SQRT((Info!$B$6*EXP(-Info!$B$6*H3803*1000)+(Info!$B$6/(Info!$B$6+Info!$B$7))*(Info!$B$9-1)*(-Info!$B$7*EXP(-Info!$B$7*H3803*1000)+Info!$B$6*EXP(-Info!$B$6*H3803*1000)))^2*(0.01*H3803*1000)^2)</f>
        <v>2.4309448561842084E-4</v>
      </c>
      <c r="AE3803" s="37">
        <f t="shared" si="974"/>
        <v>0</v>
      </c>
      <c r="AF3803" s="37">
        <f t="shared" si="987"/>
        <v>4.2779199999999999</v>
      </c>
      <c r="AG3803" s="37">
        <f t="shared" si="976"/>
        <v>5.3562392179588109E-2</v>
      </c>
      <c r="AH3803" s="37">
        <f t="shared" si="988"/>
        <v>0.87304489795918361</v>
      </c>
      <c r="AI3803">
        <f>AF3803*EXP(Info!$B$6*H3803*1000)</f>
        <v>4.3778704217581685</v>
      </c>
      <c r="AJ3803">
        <f>2*SQRT((EXP(Info!$B$6*H3803)*AG3803)^2+(Info!$B$6*H3803*0.01*AI3803)^2)</f>
        <v>0.10712725850631656</v>
      </c>
      <c r="AK3803">
        <f t="shared" si="989"/>
        <v>0</v>
      </c>
      <c r="AL3803">
        <f t="shared" si="990"/>
        <v>0.10725001145316491</v>
      </c>
      <c r="AM3803">
        <f t="shared" si="980"/>
        <v>0.92982456140350889</v>
      </c>
      <c r="AN3803">
        <f t="shared" si="981"/>
        <v>4.7912068260486426E-2</v>
      </c>
      <c r="AO3803">
        <f t="shared" si="991"/>
        <v>6.5971199926323365</v>
      </c>
      <c r="AP3803">
        <f t="shared" si="992"/>
        <v>0.35624999999999996</v>
      </c>
      <c r="AQ3803">
        <f t="shared" si="984"/>
        <v>4</v>
      </c>
      <c r="AR3803">
        <v>1</v>
      </c>
      <c r="AS3803">
        <v>1</v>
      </c>
      <c r="AT3803">
        <v>1</v>
      </c>
      <c r="AU3803">
        <v>0</v>
      </c>
      <c r="AV3803">
        <v>1</v>
      </c>
      <c r="AW3803">
        <v>0</v>
      </c>
      <c r="AX3803">
        <v>0</v>
      </c>
    </row>
    <row r="3804" spans="1:50">
      <c r="A3804" s="13" t="s">
        <v>328</v>
      </c>
      <c r="B3804" s="13" t="s">
        <v>324</v>
      </c>
      <c r="C3804" s="13" t="s">
        <v>326</v>
      </c>
      <c r="D3804" s="13">
        <v>-48.36</v>
      </c>
      <c r="E3804" s="13">
        <v>58.208300000000001</v>
      </c>
      <c r="F3804" s="13">
        <v>3379</v>
      </c>
      <c r="G3804">
        <v>50</v>
      </c>
      <c r="H3804">
        <v>2.8260000000000001</v>
      </c>
      <c r="J3804">
        <f>(F3804*100*Info!$B$11)/AI3804</f>
        <v>2.0833434623450806</v>
      </c>
      <c r="K3804">
        <f>2*((F3804*100*Info!$B$11)/AI3804^2)*(AJ3804/2)</f>
        <v>3.3969723422469948E-2</v>
      </c>
      <c r="L3804">
        <f t="shared" si="968"/>
        <v>0.37763887850467354</v>
      </c>
      <c r="M3804">
        <f t="shared" si="969"/>
        <v>8.418240928662426</v>
      </c>
      <c r="N3804">
        <f t="shared" si="993"/>
        <v>0.2199012767484714</v>
      </c>
      <c r="O3804" s="23">
        <v>0.83</v>
      </c>
      <c r="P3804" s="23">
        <v>0.02</v>
      </c>
      <c r="Q3804" s="23">
        <v>0.83</v>
      </c>
      <c r="R3804" s="23">
        <v>0.02</v>
      </c>
      <c r="S3804" s="23">
        <v>4.43</v>
      </c>
      <c r="T3804" s="23">
        <v>0.04</v>
      </c>
      <c r="U3804" s="23">
        <v>0.98</v>
      </c>
      <c r="V3804" s="23">
        <v>0.02</v>
      </c>
      <c r="W3804" s="37">
        <f>U3804*Info!$B$2</f>
        <v>0.47039999999999998</v>
      </c>
      <c r="X3804" s="37">
        <f>W3804*SQRT((0.5*V3804/U3804)^2+Info!$B$3^2)</f>
        <v>2.4004799520095977E-2</v>
      </c>
      <c r="Y3804" s="28">
        <f>W3804*Info!$D$2</f>
        <v>0.38102400000000003</v>
      </c>
      <c r="Z3804" s="28">
        <f>Y3804*SQRT(Info!$D$3^2+(X3804/W3804)^2)</f>
        <v>2.722155371906608E-2</v>
      </c>
      <c r="AA3804" s="37">
        <f t="shared" si="985"/>
        <v>0.35959999999999998</v>
      </c>
      <c r="AB3804" s="37">
        <f t="shared" si="986"/>
        <v>2.6004430391762097E-2</v>
      </c>
      <c r="AC3804" s="37">
        <f>(1-EXP(-Info!$B$6*H3804*1000))+(Info!$B$6/(Info!$B$6-Info!$B$7))*(EXP(-Info!$B$7*H3804*1000)-EXP(-Info!$B$6*H3804*1000))*(Info!$B$9-1)</f>
        <v>2.9323641240940997E-2</v>
      </c>
      <c r="AD3804" s="37">
        <f>SQRT((Info!$B$6*EXP(-Info!$B$6*H3804*1000)+(Info!$B$6/(Info!$B$6+Info!$B$7))*(Info!$B$9-1)*(-Info!$B$7*EXP(-Info!$B$7*H3804*1000)+Info!$B$6*EXP(-Info!$B$6*H3804*1000)))^2*(0.01*H3804*1000)^2)</f>
        <v>2.7199634600308088E-4</v>
      </c>
      <c r="AE3804" s="37">
        <f t="shared" si="974"/>
        <v>7.6879192354204439E-4</v>
      </c>
      <c r="AF3804" s="37">
        <f t="shared" si="987"/>
        <v>4.0384312186097571</v>
      </c>
      <c r="AG3804" s="37">
        <f t="shared" si="976"/>
        <v>3.3787631285748694E-2</v>
      </c>
      <c r="AH3804" s="37">
        <f t="shared" si="988"/>
        <v>0.9116097558938504</v>
      </c>
      <c r="AI3804">
        <f>AF3804*EXP(Info!$B$6*H3804*1000)</f>
        <v>4.1444591225835836</v>
      </c>
      <c r="AJ3804">
        <f>2*SQRT((EXP(Info!$B$6*H3804)*AG3804)^2+(Info!$B$6*H3804*0.01*AI3804)^2)</f>
        <v>6.7577013907933969E-2</v>
      </c>
      <c r="AK3804">
        <f t="shared" si="989"/>
        <v>0.47816011999999997</v>
      </c>
      <c r="AL3804">
        <f t="shared" si="990"/>
        <v>6.9156182183852125E-2</v>
      </c>
      <c r="AM3804">
        <f t="shared" si="980"/>
        <v>1</v>
      </c>
      <c r="AN3804">
        <f t="shared" si="981"/>
        <v>3.4077435237905906E-2</v>
      </c>
      <c r="AO3804">
        <f t="shared" si="991"/>
        <v>4.0407359954873057</v>
      </c>
      <c r="AP3804">
        <f t="shared" si="992"/>
        <v>0.84693877551020402</v>
      </c>
      <c r="AQ3804">
        <f t="shared" si="984"/>
        <v>4</v>
      </c>
      <c r="AR3804">
        <v>1</v>
      </c>
      <c r="AS3804">
        <v>1</v>
      </c>
      <c r="AT3804">
        <v>1</v>
      </c>
      <c r="AU3804">
        <v>0</v>
      </c>
      <c r="AV3804">
        <v>1</v>
      </c>
      <c r="AW3804">
        <v>0</v>
      </c>
      <c r="AX3804">
        <v>0</v>
      </c>
    </row>
    <row r="3805" spans="1:50">
      <c r="A3805" s="13" t="s">
        <v>328</v>
      </c>
      <c r="B3805" s="13" t="s">
        <v>324</v>
      </c>
      <c r="C3805" s="13" t="s">
        <v>326</v>
      </c>
      <c r="D3805" s="13">
        <v>-48.36</v>
      </c>
      <c r="E3805" s="13">
        <v>58.208300000000001</v>
      </c>
      <c r="F3805" s="13">
        <v>3379</v>
      </c>
      <c r="G3805">
        <v>60.5</v>
      </c>
      <c r="H3805">
        <v>3.16594</v>
      </c>
      <c r="J3805">
        <f>(F3805*100*Info!$B$11)/AI3805</f>
        <v>2.0753071922566888</v>
      </c>
      <c r="K3805">
        <f>2*((F3805*100*Info!$B$11)/AI3805^2)*(AJ3805/2)</f>
        <v>3.1989226141476423E-2</v>
      </c>
      <c r="L3805">
        <f t="shared" si="968"/>
        <v>0.34681121495327166</v>
      </c>
      <c r="M3805">
        <f t="shared" si="969"/>
        <v>7.7012159536015146</v>
      </c>
      <c r="N3805">
        <f t="shared" si="993"/>
        <v>0.20827840072612033</v>
      </c>
      <c r="O3805" s="23">
        <v>1</v>
      </c>
      <c r="P3805" s="23">
        <v>0.03</v>
      </c>
      <c r="Q3805" s="23">
        <v>0.99</v>
      </c>
      <c r="R3805" s="23">
        <v>0.03</v>
      </c>
      <c r="S3805" s="23">
        <v>4.41</v>
      </c>
      <c r="T3805" s="23">
        <v>0.04</v>
      </c>
      <c r="U3805" s="23">
        <v>0.9</v>
      </c>
      <c r="V3805" s="23">
        <v>0.02</v>
      </c>
      <c r="W3805" s="37">
        <f>U3805*Info!$B$2</f>
        <v>0.432</v>
      </c>
      <c r="X3805" s="37">
        <f>W3805*SQRT((0.5*V3805/U3805)^2+Info!$B$3^2)</f>
        <v>2.2126906697502932E-2</v>
      </c>
      <c r="Y3805" s="28">
        <f>W3805*Info!$D$2</f>
        <v>0.34992000000000001</v>
      </c>
      <c r="Z3805" s="28">
        <f>Y3805*SQRT(Info!$D$3^2+(X3805/W3805)^2)</f>
        <v>2.504668792475365E-2</v>
      </c>
      <c r="AA3805" s="37">
        <f t="shared" si="985"/>
        <v>0.56800000000000006</v>
      </c>
      <c r="AB3805" s="37">
        <f t="shared" si="986"/>
        <v>2.6732003291934561E-2</v>
      </c>
      <c r="AC3805" s="37">
        <f>(1-EXP(-Info!$B$6*H3805*1000))+(Info!$B$6/(Info!$B$6-Info!$B$7))*(EXP(-Info!$B$7*H3805*1000)-EXP(-Info!$B$6*H3805*1000))*(Info!$B$9-1)</f>
        <v>3.2798033365742912E-2</v>
      </c>
      <c r="AD3805" s="37">
        <f>SQRT((Info!$B$6*EXP(-Info!$B$6*H3805*1000)+(Info!$B$6/(Info!$B$6+Info!$B$7))*(Info!$B$9-1)*(-Info!$B$7*EXP(-Info!$B$7*H3805*1000)+Info!$B$6*EXP(-Info!$B$6*H3805*1000)))^2*(0.01*H3805*1000)^2)</f>
        <v>3.0374495132106841E-4</v>
      </c>
      <c r="AE3805" s="37">
        <f t="shared" si="974"/>
        <v>8.9357075083742121E-4</v>
      </c>
      <c r="AF3805" s="37">
        <f t="shared" si="987"/>
        <v>4.0414507170482583</v>
      </c>
      <c r="AG3805" s="37">
        <f t="shared" si="976"/>
        <v>3.2064544978632592E-2</v>
      </c>
      <c r="AH3805" s="37">
        <f t="shared" si="988"/>
        <v>0.91642873402454839</v>
      </c>
      <c r="AI3805">
        <f>AF3805*EXP(Info!$B$6*H3805*1000)</f>
        <v>4.1605078275674297</v>
      </c>
      <c r="AJ3805">
        <f>2*SQRT((EXP(Info!$B$6*H3805)*AG3805)^2+(Info!$B$6*H3805*0.01*AI3805)^2)</f>
        <v>6.4130951916912926E-2</v>
      </c>
      <c r="AK3805">
        <f t="shared" si="989"/>
        <v>0.7552696000000001</v>
      </c>
      <c r="AL3805">
        <f t="shared" si="990"/>
        <v>7.1091089554570774E-2</v>
      </c>
      <c r="AM3805">
        <f t="shared" si="980"/>
        <v>0.99</v>
      </c>
      <c r="AN3805">
        <f t="shared" si="981"/>
        <v>4.2214807828533339E-2</v>
      </c>
      <c r="AO3805">
        <f t="shared" si="991"/>
        <v>3.7108799958556893</v>
      </c>
      <c r="AP3805">
        <f t="shared" si="992"/>
        <v>1.1111111111111112</v>
      </c>
      <c r="AQ3805">
        <f t="shared" ref="AQ3805:AQ3868" si="994">AR3805+AS3805+AT3805+AU3805+AV3805+AW3805+AX3805</f>
        <v>4</v>
      </c>
      <c r="AR3805">
        <v>1</v>
      </c>
      <c r="AS3805">
        <v>1</v>
      </c>
      <c r="AT3805">
        <v>1</v>
      </c>
      <c r="AU3805">
        <v>0</v>
      </c>
      <c r="AV3805">
        <v>1</v>
      </c>
      <c r="AW3805">
        <v>0</v>
      </c>
      <c r="AX3805">
        <v>0</v>
      </c>
    </row>
    <row r="3806" spans="1:50">
      <c r="A3806" s="13" t="s">
        <v>328</v>
      </c>
      <c r="B3806" s="13" t="s">
        <v>324</v>
      </c>
      <c r="C3806" s="13" t="s">
        <v>326</v>
      </c>
      <c r="D3806" s="13">
        <v>-48.36</v>
      </c>
      <c r="E3806" s="13">
        <v>58.208300000000001</v>
      </c>
      <c r="F3806" s="13">
        <v>3379</v>
      </c>
      <c r="G3806">
        <v>69.599999999999994</v>
      </c>
      <c r="H3806">
        <v>3.46055</v>
      </c>
      <c r="J3806">
        <f>(F3806*100*Info!$B$11)/AI3806</f>
        <v>2.0357117604980113</v>
      </c>
      <c r="K3806">
        <f>2*((F3806*100*Info!$B$11)/AI3806^2)*(AJ3806/2)</f>
        <v>3.2441040604264185E-2</v>
      </c>
      <c r="L3806">
        <f t="shared" si="968"/>
        <v>0.37763887850467359</v>
      </c>
      <c r="M3806">
        <f t="shared" si="969"/>
        <v>8.2257737962677062</v>
      </c>
      <c r="N3806">
        <f t="shared" si="993"/>
        <v>0.21299008861418428</v>
      </c>
      <c r="O3806" s="23">
        <v>1.03</v>
      </c>
      <c r="P3806" s="23">
        <v>0.03</v>
      </c>
      <c r="Q3806" s="23">
        <v>1.1000000000000001</v>
      </c>
      <c r="R3806" s="23">
        <v>0.03</v>
      </c>
      <c r="S3806" s="23">
        <v>4.51</v>
      </c>
      <c r="T3806" s="23">
        <v>0.04</v>
      </c>
      <c r="U3806" s="23">
        <v>0.98</v>
      </c>
      <c r="V3806" s="23">
        <v>0.02</v>
      </c>
      <c r="W3806" s="37">
        <f>U3806*Info!$B$2</f>
        <v>0.47039999999999998</v>
      </c>
      <c r="X3806" s="37">
        <f>W3806*SQRT((0.5*V3806/U3806)^2+Info!$B$3^2)</f>
        <v>2.4004799520095977E-2</v>
      </c>
      <c r="Y3806" s="28">
        <f>W3806*Info!$D$2</f>
        <v>0.38102400000000003</v>
      </c>
      <c r="Z3806" s="28">
        <f>Y3806*SQRT(Info!$D$3^2+(X3806/W3806)^2)</f>
        <v>2.722155371906608E-2</v>
      </c>
      <c r="AA3806" s="37">
        <f t="shared" si="985"/>
        <v>0.5596000000000001</v>
      </c>
      <c r="AB3806" s="37">
        <f t="shared" si="986"/>
        <v>2.8306013495368793E-2</v>
      </c>
      <c r="AC3806" s="37">
        <f>(1-EXP(-Info!$B$6*H3806*1000))+(Info!$B$6/(Info!$B$6-Info!$B$7))*(EXP(-Info!$B$7*H3806*1000)-EXP(-Info!$B$6*H3806*1000))*(Info!$B$9-1)</f>
        <v>3.5800025435049551E-2</v>
      </c>
      <c r="AD3806" s="37">
        <f>SQRT((Info!$B$6*EXP(-Info!$B$6*H3806*1000)+(Info!$B$6/(Info!$B$6+Info!$B$7))*(Info!$B$9-1)*(-Info!$B$7*EXP(-Info!$B$7*H3806*1000)+Info!$B$6*EXP(-Info!$B$6*H3806*1000)))^2*(0.01*H3806*1000)^2)</f>
        <v>3.3109418965475093E-4</v>
      </c>
      <c r="AE3806" s="37">
        <f t="shared" si="974"/>
        <v>1.0301549309429954E-3</v>
      </c>
      <c r="AF3806" s="37">
        <f t="shared" si="987"/>
        <v>4.1089423057665462</v>
      </c>
      <c r="AG3806" s="37">
        <f t="shared" si="976"/>
        <v>3.3794588413853285E-2</v>
      </c>
      <c r="AH3806" s="37">
        <f t="shared" si="988"/>
        <v>0.91107368198814775</v>
      </c>
      <c r="AI3806">
        <f>AF3806*EXP(Info!$B$6*H3806*1000)</f>
        <v>4.2414314175198644</v>
      </c>
      <c r="AJ3806">
        <f>2*SQRT((EXP(Info!$B$6*H3806)*AG3806)^2+(Info!$B$6*H3806*0.01*AI3806)^2)</f>
        <v>6.7591321868820206E-2</v>
      </c>
      <c r="AK3806">
        <f t="shared" si="989"/>
        <v>0.74410012000000014</v>
      </c>
      <c r="AL3806">
        <f t="shared" si="990"/>
        <v>7.5277012289583764E-2</v>
      </c>
      <c r="AM3806">
        <f t="shared" si="980"/>
        <v>1.0679611650485437</v>
      </c>
      <c r="AN3806">
        <f t="shared" si="981"/>
        <v>4.2613363084841864E-2</v>
      </c>
      <c r="AO3806">
        <f t="shared" si="991"/>
        <v>4.0407359954873057</v>
      </c>
      <c r="AP3806">
        <f t="shared" si="992"/>
        <v>1.0510204081632653</v>
      </c>
      <c r="AQ3806">
        <f t="shared" si="994"/>
        <v>4</v>
      </c>
      <c r="AR3806">
        <v>1</v>
      </c>
      <c r="AS3806">
        <v>1</v>
      </c>
      <c r="AT3806">
        <v>1</v>
      </c>
      <c r="AU3806">
        <v>0</v>
      </c>
      <c r="AV3806">
        <v>1</v>
      </c>
      <c r="AW3806">
        <v>0</v>
      </c>
      <c r="AX3806">
        <v>0</v>
      </c>
    </row>
    <row r="3807" spans="1:50">
      <c r="A3807" s="13" t="s">
        <v>328</v>
      </c>
      <c r="B3807" s="13" t="s">
        <v>324</v>
      </c>
      <c r="C3807" s="13" t="s">
        <v>326</v>
      </c>
      <c r="D3807" s="13">
        <v>-48.36</v>
      </c>
      <c r="E3807" s="13">
        <v>58.208300000000001</v>
      </c>
      <c r="F3807" s="13">
        <v>3379</v>
      </c>
      <c r="G3807">
        <v>80</v>
      </c>
      <c r="H3807">
        <v>3.79725</v>
      </c>
      <c r="J3807">
        <f>(F3807*100*Info!$B$11)/AI3807</f>
        <v>1.9872376518936865</v>
      </c>
      <c r="K3807">
        <f>2*((F3807*100*Info!$B$11)/AI3807^2)*(AJ3807/2)</f>
        <v>3.0514445244386734E-2</v>
      </c>
      <c r="L3807">
        <f t="shared" si="968"/>
        <v>0.36993196261682304</v>
      </c>
      <c r="M3807">
        <f t="shared" si="969"/>
        <v>7.866027154836539</v>
      </c>
      <c r="N3807">
        <f t="shared" si="993"/>
        <v>0.20357821654404049</v>
      </c>
      <c r="O3807" s="23">
        <v>0.73</v>
      </c>
      <c r="P3807" s="23">
        <v>0.02</v>
      </c>
      <c r="Q3807" s="23">
        <v>0.73</v>
      </c>
      <c r="R3807" s="23">
        <v>0.02</v>
      </c>
      <c r="S3807" s="23">
        <v>4.58</v>
      </c>
      <c r="T3807" s="23">
        <v>0.04</v>
      </c>
      <c r="U3807" s="23">
        <v>0.96</v>
      </c>
      <c r="V3807" s="23">
        <v>0.02</v>
      </c>
      <c r="W3807" s="37">
        <f>U3807*Info!$B$2</f>
        <v>0.46079999999999999</v>
      </c>
      <c r="X3807" s="37">
        <f>W3807*SQRT((0.5*V3807/U3807)^2+Info!$B$3^2)</f>
        <v>2.3534689290492027E-2</v>
      </c>
      <c r="Y3807" s="28">
        <f>W3807*Info!$D$2</f>
        <v>0.37324800000000002</v>
      </c>
      <c r="Z3807" s="28">
        <f>Y3807*SQRT(Info!$D$3^2+(X3807/W3807)^2)</f>
        <v>2.6677460364884817E-2</v>
      </c>
      <c r="AA3807" s="37">
        <f t="shared" si="985"/>
        <v>0.26919999999999999</v>
      </c>
      <c r="AB3807" s="37">
        <f t="shared" si="986"/>
        <v>2.5571108697121446E-2</v>
      </c>
      <c r="AC3807" s="37">
        <f>(1-EXP(-Info!$B$6*H3807*1000))+(Info!$B$6/(Info!$B$6-Info!$B$7))*(EXP(-Info!$B$7*H3807*1000)-EXP(-Info!$B$6*H3807*1000))*(Info!$B$9-1)</f>
        <v>3.9220586595232129E-2</v>
      </c>
      <c r="AD3807" s="37">
        <f>SQRT((Info!$B$6*EXP(-Info!$B$6*H3807*1000)+(Info!$B$6/(Info!$B$6+Info!$B$7))*(Info!$B$9-1)*(-Info!$B$7*EXP(-Info!$B$7*H3807*1000)+Info!$B$6*EXP(-Info!$B$6*H3807*1000)))^2*(0.01*H3807*1000)^2)</f>
        <v>3.6216307364198084E-4</v>
      </c>
      <c r="AE3807" s="37">
        <f t="shared" si="974"/>
        <v>1.0076415012877534E-3</v>
      </c>
      <c r="AF3807" s="37">
        <f t="shared" si="987"/>
        <v>4.1961938180885632</v>
      </c>
      <c r="AG3807" s="37">
        <f t="shared" si="976"/>
        <v>3.3357191622124277E-2</v>
      </c>
      <c r="AH3807" s="37">
        <f t="shared" si="988"/>
        <v>0.91619952360012291</v>
      </c>
      <c r="AI3807">
        <f>AF3807*EXP(Info!$B$6*H3807*1000)</f>
        <v>4.3448914173717856</v>
      </c>
      <c r="AJ3807">
        <f>2*SQRT((EXP(Info!$B$6*H3807)*AG3807)^2+(Info!$B$6*H3807*0.01*AI3807)^2)</f>
        <v>6.6716706540788762E-2</v>
      </c>
      <c r="AK3807">
        <f t="shared" si="989"/>
        <v>0.35795524000000001</v>
      </c>
      <c r="AL3807">
        <f t="shared" si="990"/>
        <v>6.8003806469124767E-2</v>
      </c>
      <c r="AM3807">
        <f t="shared" si="980"/>
        <v>1</v>
      </c>
      <c r="AN3807">
        <f t="shared" si="981"/>
        <v>3.8745577051317676E-2</v>
      </c>
      <c r="AO3807">
        <f t="shared" si="991"/>
        <v>3.9582719955794015</v>
      </c>
      <c r="AP3807">
        <f t="shared" si="992"/>
        <v>0.76041666666666663</v>
      </c>
      <c r="AQ3807">
        <f t="shared" si="994"/>
        <v>4</v>
      </c>
      <c r="AR3807">
        <v>1</v>
      </c>
      <c r="AS3807">
        <v>1</v>
      </c>
      <c r="AT3807">
        <v>1</v>
      </c>
      <c r="AU3807">
        <v>0</v>
      </c>
      <c r="AV3807">
        <v>1</v>
      </c>
      <c r="AW3807">
        <v>0</v>
      </c>
      <c r="AX3807">
        <v>0</v>
      </c>
    </row>
    <row r="3808" spans="1:50">
      <c r="A3808" s="13" t="s">
        <v>328</v>
      </c>
      <c r="B3808" s="13" t="s">
        <v>324</v>
      </c>
      <c r="C3808" s="13" t="s">
        <v>326</v>
      </c>
      <c r="D3808" s="13">
        <v>-48.36</v>
      </c>
      <c r="E3808" s="13">
        <v>58.208300000000001</v>
      </c>
      <c r="F3808" s="13">
        <v>3379</v>
      </c>
      <c r="G3808">
        <v>90</v>
      </c>
      <c r="H3808">
        <v>4.1210000000000004</v>
      </c>
      <c r="J3808">
        <f>(F3808*100*Info!$B$11)/AI3808</f>
        <v>2.1575651765419037</v>
      </c>
      <c r="K3808">
        <f>2*((F3808*100*Info!$B$11)/AI3808^2)*(AJ3808/2)</f>
        <v>3.5747045545528253E-2</v>
      </c>
      <c r="L3808">
        <f t="shared" si="968"/>
        <v>0.36607850467289776</v>
      </c>
      <c r="M3808">
        <f t="shared" si="969"/>
        <v>8.4512690991217116</v>
      </c>
      <c r="N3808">
        <f t="shared" si="993"/>
        <v>0.22641195772221823</v>
      </c>
      <c r="O3808" s="23">
        <v>0.86</v>
      </c>
      <c r="P3808" s="23">
        <v>0.04</v>
      </c>
      <c r="Q3808" s="23">
        <v>0.94</v>
      </c>
      <c r="R3808" s="23">
        <v>0.04</v>
      </c>
      <c r="S3808" s="23">
        <v>4.24</v>
      </c>
      <c r="T3808" s="23">
        <v>0.04</v>
      </c>
      <c r="U3808" s="23">
        <v>0.95</v>
      </c>
      <c r="V3808" s="23">
        <v>0.02</v>
      </c>
      <c r="W3808" s="37">
        <f>U3808*Info!$B$2</f>
        <v>0.45599999999999996</v>
      </c>
      <c r="X3808" s="37">
        <f>W3808*SQRT((0.5*V3808/U3808)^2+Info!$B$3^2)</f>
        <v>2.329978540673712E-2</v>
      </c>
      <c r="Y3808" s="28">
        <f>W3808*Info!$D$2</f>
        <v>0.36935999999999997</v>
      </c>
      <c r="Z3808" s="28">
        <f>Y3808*SQRT(Info!$D$3^2+(X3808/W3808)^2)</f>
        <v>2.6405503062808706E-2</v>
      </c>
      <c r="AA3808" s="37">
        <f t="shared" si="985"/>
        <v>0.40400000000000003</v>
      </c>
      <c r="AB3808" s="37">
        <f t="shared" si="986"/>
        <v>3.0706351134578008E-2</v>
      </c>
      <c r="AC3808" s="37">
        <f>(1-EXP(-Info!$B$6*H3808*1000))+(Info!$B$6/(Info!$B$6-Info!$B$7))*(EXP(-Info!$B$7*H3808*1000)-EXP(-Info!$B$6*H3808*1000))*(Info!$B$9-1)</f>
        <v>4.249924120711971E-2</v>
      </c>
      <c r="AD3808" s="37">
        <f>SQRT((Info!$B$6*EXP(-Info!$B$6*H3808*1000)+(Info!$B$6/(Info!$B$6+Info!$B$7))*(Info!$B$9-1)*(-Info!$B$7*EXP(-Info!$B$7*H3808*1000)+Info!$B$6*EXP(-Info!$B$6*H3808*1000)))^2*(0.01*H3808*1000)^2)</f>
        <v>3.9184907099381331E-4</v>
      </c>
      <c r="AE3808" s="37">
        <f t="shared" si="974"/>
        <v>1.314563540230276E-3</v>
      </c>
      <c r="AF3808" s="37">
        <f t="shared" si="987"/>
        <v>3.8534703065523241</v>
      </c>
      <c r="AG3808" s="37">
        <f t="shared" si="976"/>
        <v>3.3150847188289215E-2</v>
      </c>
      <c r="AH3808" s="37">
        <f t="shared" si="988"/>
        <v>0.90883733645101983</v>
      </c>
      <c r="AI3808">
        <f>AF3808*EXP(Info!$B$6*H3808*1000)</f>
        <v>4.0018869009694757</v>
      </c>
      <c r="AJ3808">
        <f>2*SQRT((EXP(Info!$B$6*H3808)*AG3808)^2+(Info!$B$6*H3808*0.01*AI3808)^2)</f>
        <v>6.6304200156907925E-2</v>
      </c>
      <c r="AK3808">
        <f t="shared" si="989"/>
        <v>0.53719879999999998</v>
      </c>
      <c r="AL3808">
        <f t="shared" si="990"/>
        <v>8.1660470207296748E-2</v>
      </c>
      <c r="AM3808">
        <f t="shared" si="980"/>
        <v>1.0930232558139534</v>
      </c>
      <c r="AN3808">
        <f t="shared" si="981"/>
        <v>6.8904741194734387E-2</v>
      </c>
      <c r="AO3808">
        <f t="shared" si="991"/>
        <v>3.9170399956254491</v>
      </c>
      <c r="AP3808">
        <f t="shared" si="992"/>
        <v>0.90526315789473688</v>
      </c>
      <c r="AQ3808">
        <f t="shared" si="994"/>
        <v>4</v>
      </c>
      <c r="AR3808">
        <v>1</v>
      </c>
      <c r="AS3808">
        <v>1</v>
      </c>
      <c r="AT3808">
        <v>1</v>
      </c>
      <c r="AU3808">
        <v>0</v>
      </c>
      <c r="AV3808">
        <v>1</v>
      </c>
      <c r="AW3808">
        <v>0</v>
      </c>
      <c r="AX3808">
        <v>0</v>
      </c>
    </row>
    <row r="3809" spans="1:50">
      <c r="A3809" s="13" t="s">
        <v>328</v>
      </c>
      <c r="B3809" s="13" t="s">
        <v>324</v>
      </c>
      <c r="C3809" s="13" t="s">
        <v>326</v>
      </c>
      <c r="D3809" s="13">
        <v>-48.36</v>
      </c>
      <c r="E3809" s="13">
        <v>58.208300000000001</v>
      </c>
      <c r="F3809" s="13">
        <v>3379</v>
      </c>
      <c r="G3809">
        <v>100</v>
      </c>
      <c r="H3809">
        <v>4.44475</v>
      </c>
      <c r="J3809">
        <f>(F3809*100*Info!$B$11)/AI3809</f>
        <v>2.1095196249920649</v>
      </c>
      <c r="K3809">
        <f>2*((F3809*100*Info!$B$11)/AI3809^2)*(AJ3809/2)</f>
        <v>3.5307670592744582E-2</v>
      </c>
      <c r="L3809">
        <f t="shared" si="968"/>
        <v>0.38534579439252398</v>
      </c>
      <c r="M3809">
        <f t="shared" si="969"/>
        <v>8.6979713177672959</v>
      </c>
      <c r="N3809">
        <f t="shared" si="993"/>
        <v>0.2268382451045623</v>
      </c>
      <c r="O3809" s="23">
        <v>1.39</v>
      </c>
      <c r="P3809" s="23">
        <v>0.04</v>
      </c>
      <c r="Q3809" s="23">
        <v>1.47</v>
      </c>
      <c r="R3809" s="23">
        <v>0.04</v>
      </c>
      <c r="S3809" s="23">
        <v>4.3600000000000003</v>
      </c>
      <c r="T3809" s="23">
        <v>0.04</v>
      </c>
      <c r="U3809" s="23">
        <v>1</v>
      </c>
      <c r="V3809" s="23">
        <v>0.02</v>
      </c>
      <c r="W3809" s="37">
        <f>U3809*Info!$B$2</f>
        <v>0.48</v>
      </c>
      <c r="X3809" s="37">
        <f>W3809*SQRT((0.5*V3809/U3809)^2+Info!$B$3^2)</f>
        <v>2.4475293665245368E-2</v>
      </c>
      <c r="Y3809" s="28">
        <f>W3809*Info!$D$2</f>
        <v>0.38880000000000003</v>
      </c>
      <c r="Z3809" s="28">
        <f>Y3809*SQRT(Info!$D$3^2+(X3809/W3809)^2)</f>
        <v>2.7765873730174608E-2</v>
      </c>
      <c r="AA3809" s="37">
        <f t="shared" si="985"/>
        <v>0.90999999999999992</v>
      </c>
      <c r="AB3809" s="37">
        <f t="shared" si="986"/>
        <v>3.1607594024221461E-2</v>
      </c>
      <c r="AC3809" s="37">
        <f>(1-EXP(-Info!$B$6*H3809*1000))+(Info!$B$6/(Info!$B$6-Info!$B$7))*(EXP(-Info!$B$7*H3809*1000)-EXP(-Info!$B$6*H3809*1000))*(Info!$B$9-1)</f>
        <v>4.576778302407316E-2</v>
      </c>
      <c r="AD3809" s="37">
        <f>SQRT((Info!$B$6*EXP(-Info!$B$6*H3809*1000)+(Info!$B$6/(Info!$B$6+Info!$B$7))*(Info!$B$9-1)*(-Info!$B$7*EXP(-Info!$B$7*H3809*1000)+Info!$B$6*EXP(-Info!$B$6*H3809*1000)))^2*(0.01*H3809*1000)^2)</f>
        <v>4.2135166417158257E-4</v>
      </c>
      <c r="AE3809" s="37">
        <f t="shared" si="974"/>
        <v>1.4965619387496271E-3</v>
      </c>
      <c r="AF3809" s="37">
        <f t="shared" si="987"/>
        <v>3.929551317448094</v>
      </c>
      <c r="AG3809" s="37">
        <f t="shared" si="976"/>
        <v>3.4251765525831139E-2</v>
      </c>
      <c r="AH3809" s="37">
        <f t="shared" si="988"/>
        <v>0.90127323794681047</v>
      </c>
      <c r="AI3809">
        <f>AF3809*EXP(Info!$B$6*H3809*1000)</f>
        <v>4.0930322314604766</v>
      </c>
      <c r="AJ3809">
        <f>2*SQRT((EXP(Info!$B$6*H3809)*AG3809)^2+(Info!$B$6*H3809*0.01*AI3809)^2)</f>
        <v>6.8506323450030202E-2</v>
      </c>
      <c r="AK3809">
        <f t="shared" si="989"/>
        <v>1.210027</v>
      </c>
      <c r="AL3809">
        <f t="shared" si="990"/>
        <v>8.4057235548014558E-2</v>
      </c>
      <c r="AM3809">
        <f t="shared" si="980"/>
        <v>1.0575539568345325</v>
      </c>
      <c r="AN3809">
        <f t="shared" si="981"/>
        <v>4.1884300148464476E-2</v>
      </c>
      <c r="AO3809">
        <f t="shared" si="991"/>
        <v>4.1231999953952103</v>
      </c>
      <c r="AP3809">
        <f t="shared" si="992"/>
        <v>1.39</v>
      </c>
      <c r="AQ3809">
        <f t="shared" si="994"/>
        <v>4</v>
      </c>
      <c r="AR3809">
        <v>1</v>
      </c>
      <c r="AS3809">
        <v>1</v>
      </c>
      <c r="AT3809">
        <v>1</v>
      </c>
      <c r="AU3809">
        <v>0</v>
      </c>
      <c r="AV3809">
        <v>1</v>
      </c>
      <c r="AW3809">
        <v>0</v>
      </c>
      <c r="AX3809">
        <v>0</v>
      </c>
    </row>
    <row r="3810" spans="1:50">
      <c r="A3810" s="13" t="s">
        <v>328</v>
      </c>
      <c r="B3810" s="13" t="s">
        <v>324</v>
      </c>
      <c r="C3810" s="13" t="s">
        <v>326</v>
      </c>
      <c r="D3810" s="13">
        <v>-48.36</v>
      </c>
      <c r="E3810" s="13">
        <v>58.208300000000001</v>
      </c>
      <c r="F3810" s="13">
        <v>3379</v>
      </c>
      <c r="G3810">
        <v>110</v>
      </c>
      <c r="H3810">
        <v>4.7685000000000004</v>
      </c>
      <c r="J3810">
        <f>(F3810*100*Info!$B$11)/AI3810</f>
        <v>2.181686407163979</v>
      </c>
      <c r="K3810">
        <f>2*((F3810*100*Info!$B$11)/AI3810^2)*(AJ3810/2)</f>
        <v>3.7277171296103334E-2</v>
      </c>
      <c r="L3810">
        <f t="shared" si="968"/>
        <v>0.37763887850467359</v>
      </c>
      <c r="M3810">
        <f t="shared" si="969"/>
        <v>8.8156188061381631</v>
      </c>
      <c r="N3810">
        <f t="shared" si="993"/>
        <v>0.23464095003148622</v>
      </c>
      <c r="O3810" s="23">
        <v>1.3</v>
      </c>
      <c r="P3810" s="23">
        <v>0.03</v>
      </c>
      <c r="Q3810" s="23">
        <v>1.36</v>
      </c>
      <c r="R3810" s="23">
        <v>0.03</v>
      </c>
      <c r="S3810" s="23">
        <v>4.21</v>
      </c>
      <c r="T3810" s="23">
        <v>0.04</v>
      </c>
      <c r="U3810" s="23">
        <v>0.98</v>
      </c>
      <c r="V3810" s="23">
        <v>0.02</v>
      </c>
      <c r="W3810" s="37">
        <f>U3810*Info!$B$2</f>
        <v>0.47039999999999998</v>
      </c>
      <c r="X3810" s="37">
        <f>W3810*SQRT((0.5*V3810/U3810)^2+Info!$B$3^2)</f>
        <v>2.4004799520095977E-2</v>
      </c>
      <c r="Y3810" s="28">
        <f>W3810*Info!$D$2</f>
        <v>0.38102400000000003</v>
      </c>
      <c r="Z3810" s="28">
        <f>Y3810*SQRT(Info!$D$3^2+(X3810/W3810)^2)</f>
        <v>2.722155371906608E-2</v>
      </c>
      <c r="AA3810" s="37">
        <f t="shared" si="985"/>
        <v>0.82960000000000012</v>
      </c>
      <c r="AB3810" s="37">
        <f t="shared" si="986"/>
        <v>2.8306013495368793E-2</v>
      </c>
      <c r="AC3810" s="37">
        <f>(1-EXP(-Info!$B$6*H3810*1000))+(Info!$B$6/(Info!$B$6-Info!$B$7))*(EXP(-Info!$B$7*H3810*1000)-EXP(-Info!$B$6*H3810*1000))*(Info!$B$9-1)</f>
        <v>4.9026242385026036E-2</v>
      </c>
      <c r="AD3810" s="37">
        <f>SQRT((Info!$B$6*EXP(-Info!$B$6*H3810*1000)+(Info!$B$6/(Info!$B$6+Info!$B$7))*(Info!$B$9-1)*(-Info!$B$7*EXP(-Info!$B$7*H3810*1000)+Info!$B$6*EXP(-Info!$B$6*H3810*1000)))^2*(0.01*H3810*1000)^2)</f>
        <v>4.5067167928057253E-4</v>
      </c>
      <c r="AE3810" s="37">
        <f t="shared" si="974"/>
        <v>1.4372193600564809E-3</v>
      </c>
      <c r="AF3810" s="37">
        <f t="shared" si="987"/>
        <v>3.7883038293173823</v>
      </c>
      <c r="AG3810" s="37">
        <f t="shared" si="976"/>
        <v>3.3809445224210963E-2</v>
      </c>
      <c r="AH3810" s="37">
        <f t="shared" si="988"/>
        <v>0.8998346387927274</v>
      </c>
      <c r="AI3810">
        <f>AF3810*EXP(Info!$B$6*H3810*1000)</f>
        <v>3.9576411117741217</v>
      </c>
      <c r="AJ3810">
        <f>2*SQRT((EXP(Info!$B$6*H3810)*AG3810)^2+(Info!$B$6*H3810*0.01*AI3810)^2)</f>
        <v>6.7621847561438395E-2</v>
      </c>
      <c r="AK3810">
        <f t="shared" si="989"/>
        <v>1.1031191200000001</v>
      </c>
      <c r="AL3810">
        <f t="shared" si="990"/>
        <v>7.5277012289583764E-2</v>
      </c>
      <c r="AM3810">
        <f t="shared" si="980"/>
        <v>1.0461538461538462</v>
      </c>
      <c r="AN3810">
        <f t="shared" si="981"/>
        <v>3.3397321960101062E-2</v>
      </c>
      <c r="AO3810">
        <f t="shared" si="991"/>
        <v>4.0407359954873057</v>
      </c>
      <c r="AP3810">
        <f t="shared" si="992"/>
        <v>1.3265306122448981</v>
      </c>
      <c r="AQ3810">
        <f t="shared" si="994"/>
        <v>4</v>
      </c>
      <c r="AR3810">
        <v>1</v>
      </c>
      <c r="AS3810">
        <v>1</v>
      </c>
      <c r="AT3810">
        <v>1</v>
      </c>
      <c r="AU3810">
        <v>0</v>
      </c>
      <c r="AV3810">
        <v>1</v>
      </c>
      <c r="AW3810">
        <v>0</v>
      </c>
      <c r="AX3810">
        <v>0</v>
      </c>
    </row>
    <row r="3811" spans="1:50">
      <c r="A3811" s="13" t="s">
        <v>328</v>
      </c>
      <c r="B3811" s="13" t="s">
        <v>324</v>
      </c>
      <c r="C3811" s="13" t="s">
        <v>326</v>
      </c>
      <c r="D3811" s="13">
        <v>-48.36</v>
      </c>
      <c r="E3811" s="13">
        <v>58.208300000000001</v>
      </c>
      <c r="F3811" s="13">
        <v>3379</v>
      </c>
      <c r="G3811">
        <v>120</v>
      </c>
      <c r="H3811">
        <v>5.0922499999999999</v>
      </c>
      <c r="J3811">
        <f>(F3811*100*Info!$B$11)/AI3811</f>
        <v>1.9317428393321447</v>
      </c>
      <c r="K3811">
        <f>2*((F3811*100*Info!$B$11)/AI3811^2)*(AJ3811/2)</f>
        <v>3.2351051254302217E-2</v>
      </c>
      <c r="L3811">
        <f t="shared" si="968"/>
        <v>0.43929420560747745</v>
      </c>
      <c r="M3811">
        <f t="shared" si="969"/>
        <v>9.0800567656531168</v>
      </c>
      <c r="N3811">
        <f t="shared" si="993"/>
        <v>0.22022679328731198</v>
      </c>
      <c r="O3811" s="23">
        <v>1.1399999999999999</v>
      </c>
      <c r="P3811" s="23">
        <v>0.04</v>
      </c>
      <c r="Q3811" s="23">
        <v>1.22</v>
      </c>
      <c r="R3811" s="23">
        <v>0.04</v>
      </c>
      <c r="S3811" s="23">
        <v>4.74</v>
      </c>
      <c r="T3811" s="23">
        <v>0.04</v>
      </c>
      <c r="U3811" s="23">
        <v>1.1399999999999999</v>
      </c>
      <c r="V3811" s="23">
        <v>0.02</v>
      </c>
      <c r="W3811" s="37">
        <f>U3811*Info!$B$2</f>
        <v>0.54719999999999991</v>
      </c>
      <c r="X3811" s="37">
        <f>W3811*SQRT((0.5*V3811/U3811)^2+Info!$B$3^2)</f>
        <v>2.7777861688762149E-2</v>
      </c>
      <c r="Y3811" s="28">
        <f>W3811*Info!$D$2</f>
        <v>0.44323199999999996</v>
      </c>
      <c r="Z3811" s="28">
        <f>Y3811*SQRT(Info!$D$3^2+(X3811/W3811)^2)</f>
        <v>3.1581475157440003E-2</v>
      </c>
      <c r="AA3811" s="37">
        <f t="shared" si="985"/>
        <v>0.59279999999999999</v>
      </c>
      <c r="AB3811" s="37">
        <f t="shared" si="986"/>
        <v>3.4228783209456916E-2</v>
      </c>
      <c r="AC3811" s="37">
        <f>(1-EXP(-Info!$B$6*H3811*1000))+(Info!$B$6/(Info!$B$6-Info!$B$7))*(EXP(-Info!$B$7*H3811*1000)-EXP(-Info!$B$6*H3811*1000))*(Info!$B$9-1)</f>
        <v>5.2274649538641901E-2</v>
      </c>
      <c r="AD3811" s="37">
        <f>SQRT((Info!$B$6*EXP(-Info!$B$6*H3811*1000)+(Info!$B$6/(Info!$B$6+Info!$B$7))*(Info!$B$9-1)*(-Info!$B$7*EXP(-Info!$B$7*H3811*1000)+Info!$B$6*EXP(-Info!$B$6*H3811*1000)))^2*(0.01*H3811*1000)^2)</f>
        <v>4.7980993914413755E-4</v>
      </c>
      <c r="AE3811" s="37">
        <f t="shared" si="974"/>
        <v>1.8117635745382075E-3</v>
      </c>
      <c r="AF3811" s="37">
        <f t="shared" si="987"/>
        <v>4.2657795877534932</v>
      </c>
      <c r="AG3811" s="37">
        <f t="shared" si="976"/>
        <v>3.7425553574663706E-2</v>
      </c>
      <c r="AH3811" s="37">
        <f t="shared" si="988"/>
        <v>0.89995349952605341</v>
      </c>
      <c r="AI3811">
        <f>AF3811*EXP(Info!$B$6*H3811*1000)</f>
        <v>4.4697107928589803</v>
      </c>
      <c r="AJ3811">
        <f>2*SQRT((EXP(Info!$B$6*H3811)*AG3811)^2+(Info!$B$6*H3811*0.01*AI3811)^2)</f>
        <v>7.4854602800899062E-2</v>
      </c>
      <c r="AK3811">
        <f t="shared" si="989"/>
        <v>0.78824616000000003</v>
      </c>
      <c r="AL3811">
        <f t="shared" si="990"/>
        <v>9.102802606722972E-2</v>
      </c>
      <c r="AM3811">
        <f t="shared" si="980"/>
        <v>1.0701754385964912</v>
      </c>
      <c r="AN3811">
        <f t="shared" si="981"/>
        <v>5.1392136570616941E-2</v>
      </c>
      <c r="AO3811">
        <f t="shared" si="991"/>
        <v>4.7004479947505393</v>
      </c>
      <c r="AP3811">
        <f t="shared" si="992"/>
        <v>1</v>
      </c>
      <c r="AQ3811">
        <f t="shared" si="994"/>
        <v>4</v>
      </c>
      <c r="AR3811">
        <v>1</v>
      </c>
      <c r="AS3811">
        <v>1</v>
      </c>
      <c r="AT3811">
        <v>1</v>
      </c>
      <c r="AU3811">
        <v>0</v>
      </c>
      <c r="AV3811">
        <v>1</v>
      </c>
      <c r="AW3811">
        <v>0</v>
      </c>
      <c r="AX3811">
        <v>0</v>
      </c>
    </row>
    <row r="3812" spans="1:50">
      <c r="A3812" s="13" t="s">
        <v>328</v>
      </c>
      <c r="B3812" s="13" t="s">
        <v>324</v>
      </c>
      <c r="C3812" s="13" t="s">
        <v>326</v>
      </c>
      <c r="D3812" s="13">
        <v>-48.36</v>
      </c>
      <c r="E3812" s="13">
        <v>58.208300000000001</v>
      </c>
      <c r="F3812" s="13">
        <v>3379</v>
      </c>
      <c r="G3812">
        <v>130</v>
      </c>
      <c r="H3812">
        <v>5.4160000000000004</v>
      </c>
      <c r="J3812">
        <f>(F3812*100*Info!$B$11)/AI3812</f>
        <v>2.0505404005560943</v>
      </c>
      <c r="K3812">
        <f>2*((F3812*100*Info!$B$11)/AI3812^2)*(AJ3812/2)</f>
        <v>3.4250600587680181E-2</v>
      </c>
      <c r="L3812">
        <f t="shared" si="968"/>
        <v>0.40075962616822508</v>
      </c>
      <c r="M3812">
        <f t="shared" si="969"/>
        <v>8.7929797067558191</v>
      </c>
      <c r="N3812">
        <f t="shared" si="993"/>
        <v>0.22397423061309729</v>
      </c>
      <c r="O3812" s="23">
        <v>0.84</v>
      </c>
      <c r="P3812" s="23">
        <v>0.05</v>
      </c>
      <c r="Q3812" s="23">
        <v>0.88</v>
      </c>
      <c r="R3812" s="23">
        <v>0.05</v>
      </c>
      <c r="S3812" s="23">
        <v>4.43</v>
      </c>
      <c r="T3812" s="23">
        <v>0.04</v>
      </c>
      <c r="U3812" s="23">
        <v>1.04</v>
      </c>
      <c r="V3812" s="23">
        <v>0.02</v>
      </c>
      <c r="W3812" s="37">
        <f>U3812*Info!$B$2</f>
        <v>0.49919999999999998</v>
      </c>
      <c r="X3812" s="37">
        <f>W3812*SQRT((0.5*V3812/U3812)^2+Info!$B$3^2)</f>
        <v>2.5417348406157555E-2</v>
      </c>
      <c r="Y3812" s="28">
        <f>W3812*Info!$D$2</f>
        <v>0.40435199999999999</v>
      </c>
      <c r="Z3812" s="28">
        <f>Y3812*SQRT(Info!$D$3^2+(X3812/W3812)^2)</f>
        <v>2.8855142410322637E-2</v>
      </c>
      <c r="AA3812" s="37">
        <f t="shared" si="985"/>
        <v>0.34079999999999999</v>
      </c>
      <c r="AB3812" s="37">
        <f t="shared" si="986"/>
        <v>3.5651670367599891E-2</v>
      </c>
      <c r="AC3812" s="37">
        <f>(1-EXP(-Info!$B$6*H3812*1000))+(Info!$B$6/(Info!$B$6-Info!$B$7))*(EXP(-Info!$B$7*H3812*1000)-EXP(-Info!$B$6*H3812*1000))*(Info!$B$9-1)</f>
        <v>5.5513034643583384E-2</v>
      </c>
      <c r="AD3812" s="37">
        <f>SQRT((Info!$B$6*EXP(-Info!$B$6*H3812*1000)+(Info!$B$6/(Info!$B$6+Info!$B$7))*(Info!$B$9-1)*(-Info!$B$7*EXP(-Info!$B$7*H3812*1000)+Info!$B$6*EXP(-Info!$B$6*H3812*1000)))^2*(0.01*H3812*1000)^2)</f>
        <v>5.0876726331589364E-4</v>
      </c>
      <c r="AE3812" s="37">
        <f t="shared" si="974"/>
        <v>1.9867129795672635E-3</v>
      </c>
      <c r="AF3812" s="37">
        <f t="shared" si="987"/>
        <v>4.0067291577934663</v>
      </c>
      <c r="AG3812" s="37">
        <f t="shared" si="976"/>
        <v>3.516484426217726E-2</v>
      </c>
      <c r="AH3812" s="37">
        <f t="shared" si="988"/>
        <v>0.90445353449062449</v>
      </c>
      <c r="AI3812">
        <f>AF3812*EXP(Info!$B$6*H3812*1000)</f>
        <v>4.2107591811648089</v>
      </c>
      <c r="AJ3812">
        <f>2*SQRT((EXP(Info!$B$6*H3812)*AG3812)^2+(Info!$B$6*H3812*0.01*AI3812)^2)</f>
        <v>7.0333181850926338E-2</v>
      </c>
      <c r="AK3812">
        <f t="shared" si="989"/>
        <v>0.45316175999999997</v>
      </c>
      <c r="AL3812">
        <f t="shared" si="990"/>
        <v>9.4812052175595143E-2</v>
      </c>
      <c r="AM3812">
        <f t="shared" si="980"/>
        <v>1.0476190476190477</v>
      </c>
      <c r="AN3812">
        <f t="shared" si="981"/>
        <v>8.6206951960008785E-2</v>
      </c>
      <c r="AO3812">
        <f t="shared" si="991"/>
        <v>4.2881279952110187</v>
      </c>
      <c r="AP3812">
        <f t="shared" si="992"/>
        <v>0.8076923076923076</v>
      </c>
      <c r="AQ3812">
        <f t="shared" si="994"/>
        <v>4</v>
      </c>
      <c r="AR3812">
        <v>1</v>
      </c>
      <c r="AS3812">
        <v>1</v>
      </c>
      <c r="AT3812">
        <v>1</v>
      </c>
      <c r="AU3812">
        <v>0</v>
      </c>
      <c r="AV3812">
        <v>1</v>
      </c>
      <c r="AW3812">
        <v>0</v>
      </c>
      <c r="AX3812">
        <v>0</v>
      </c>
    </row>
    <row r="3813" spans="1:50">
      <c r="A3813" s="13" t="s">
        <v>328</v>
      </c>
      <c r="B3813" s="13" t="s">
        <v>324</v>
      </c>
      <c r="C3813" s="13" t="s">
        <v>326</v>
      </c>
      <c r="D3813" s="13">
        <v>-48.36</v>
      </c>
      <c r="E3813" s="13">
        <v>58.208300000000001</v>
      </c>
      <c r="F3813" s="13">
        <v>3379</v>
      </c>
      <c r="G3813">
        <v>140</v>
      </c>
      <c r="H3813">
        <v>5.7397499999999999</v>
      </c>
      <c r="J3813">
        <f>(F3813*100*Info!$B$11)/AI3813</f>
        <v>2.2299613171087653</v>
      </c>
      <c r="K3813">
        <f>2*((F3813*100*Info!$B$11)/AI3813^2)*(AJ3813/2)</f>
        <v>3.9969887765068761E-2</v>
      </c>
      <c r="L3813">
        <f t="shared" si="968"/>
        <v>0.39305271028037447</v>
      </c>
      <c r="M3813">
        <f t="shared" si="969"/>
        <v>9.378468032756933</v>
      </c>
      <c r="N3813">
        <f t="shared" si="993"/>
        <v>0.24914589556440808</v>
      </c>
      <c r="O3813" s="23">
        <v>0.83</v>
      </c>
      <c r="P3813" s="23">
        <v>0.02</v>
      </c>
      <c r="Q3813" s="23">
        <v>0.82</v>
      </c>
      <c r="R3813" s="23">
        <v>0.02</v>
      </c>
      <c r="S3813" s="23">
        <v>4.09</v>
      </c>
      <c r="T3813" s="23">
        <v>0.04</v>
      </c>
      <c r="U3813" s="23">
        <v>1.02</v>
      </c>
      <c r="V3813" s="23">
        <v>0.02</v>
      </c>
      <c r="W3813" s="37">
        <f>U3813*Info!$B$2</f>
        <v>0.48959999999999998</v>
      </c>
      <c r="X3813" s="37">
        <f>W3813*SQRT((0.5*V3813/U3813)^2+Info!$B$3^2)</f>
        <v>2.4946150003557665E-2</v>
      </c>
      <c r="Y3813" s="28">
        <f>W3813*Info!$D$2</f>
        <v>0.39657599999999998</v>
      </c>
      <c r="Z3813" s="28">
        <f>Y3813*SQRT(Info!$D$3^2+(X3813/W3813)^2)</f>
        <v>2.8310407324515837E-2</v>
      </c>
      <c r="AA3813" s="37">
        <f t="shared" si="985"/>
        <v>0.34039999999999998</v>
      </c>
      <c r="AB3813" s="37">
        <f t="shared" si="986"/>
        <v>2.6875833010345934E-2</v>
      </c>
      <c r="AC3813" s="37">
        <f>(1-EXP(-Info!$B$6*H3813*1000))+(Info!$B$6/(Info!$B$6-Info!$B$7))*(EXP(-Info!$B$7*H3813*1000)-EXP(-Info!$B$6*H3813*1000))*(Info!$B$9-1)</f>
        <v>5.87414277687782E-2</v>
      </c>
      <c r="AD3813" s="37">
        <f>SQRT((Info!$B$6*EXP(-Info!$B$6*H3813*1000)+(Info!$B$6/(Info!$B$6+Info!$B$7))*(Info!$B$9-1)*(-Info!$B$7*EXP(-Info!$B$7*H3813*1000)+Info!$B$6*EXP(-Info!$B$6*H3813*1000)))^2*(0.01*H3813*1000)^2)</f>
        <v>5.3754446809186555E-4</v>
      </c>
      <c r="AE3813" s="37">
        <f t="shared" si="974"/>
        <v>1.589293470605585E-3</v>
      </c>
      <c r="AF3813" s="37">
        <f t="shared" si="987"/>
        <v>3.6734284179875076</v>
      </c>
      <c r="AG3813" s="37">
        <f t="shared" si="976"/>
        <v>3.4698775433950252E-2</v>
      </c>
      <c r="AH3813" s="37">
        <f t="shared" si="988"/>
        <v>0.89814875745415834</v>
      </c>
      <c r="AI3813">
        <f>AF3813*EXP(Info!$B$6*H3813*1000)</f>
        <v>3.8719648416079688</v>
      </c>
      <c r="AJ3813">
        <f>2*SQRT((EXP(Info!$B$6*H3813)*AG3813)^2+(Info!$B$6*H3813*0.01*AI3813)^2)</f>
        <v>6.9401203941070105E-2</v>
      </c>
      <c r="AK3813">
        <f t="shared" si="989"/>
        <v>0.45262987999999998</v>
      </c>
      <c r="AL3813">
        <f t="shared" si="990"/>
        <v>7.1473590307713983E-2</v>
      </c>
      <c r="AM3813">
        <f t="shared" si="980"/>
        <v>0.98795180722891562</v>
      </c>
      <c r="AN3813">
        <f t="shared" si="981"/>
        <v>3.3872771555792186E-2</v>
      </c>
      <c r="AO3813">
        <f t="shared" si="991"/>
        <v>4.2056639953031141</v>
      </c>
      <c r="AP3813">
        <f t="shared" si="992"/>
        <v>0.81372549019607843</v>
      </c>
      <c r="AQ3813">
        <f t="shared" si="994"/>
        <v>4</v>
      </c>
      <c r="AR3813">
        <v>1</v>
      </c>
      <c r="AS3813">
        <v>1</v>
      </c>
      <c r="AT3813">
        <v>1</v>
      </c>
      <c r="AU3813">
        <v>0</v>
      </c>
      <c r="AV3813">
        <v>1</v>
      </c>
      <c r="AW3813">
        <v>0</v>
      </c>
      <c r="AX3813">
        <v>0</v>
      </c>
    </row>
    <row r="3814" spans="1:50">
      <c r="A3814" s="13" t="s">
        <v>328</v>
      </c>
      <c r="B3814" s="13" t="s">
        <v>324</v>
      </c>
      <c r="C3814" s="13" t="s">
        <v>326</v>
      </c>
      <c r="D3814" s="13">
        <v>-48.36</v>
      </c>
      <c r="E3814" s="13">
        <v>58.208300000000001</v>
      </c>
      <c r="F3814" s="13">
        <v>3379</v>
      </c>
      <c r="G3814">
        <v>150</v>
      </c>
      <c r="H3814">
        <v>6.0635000000000003</v>
      </c>
      <c r="J3814">
        <f>(F3814*100*Info!$B$11)/AI3814</f>
        <v>2.0967579713530742</v>
      </c>
      <c r="K3814">
        <f>2*((F3814*100*Info!$B$11)/AI3814^2)*(AJ3814/2)</f>
        <v>4.3432739698847818E-2</v>
      </c>
      <c r="L3814">
        <f t="shared" si="968"/>
        <v>0.41617345794392602</v>
      </c>
      <c r="M3814">
        <f t="shared" si="969"/>
        <v>9.3369806648816525</v>
      </c>
      <c r="N3814">
        <f t="shared" si="993"/>
        <v>0.32353473554213408</v>
      </c>
      <c r="O3814" s="23">
        <v>0.92</v>
      </c>
      <c r="P3814" s="23">
        <v>0.02</v>
      </c>
      <c r="Q3814" s="23">
        <v>0.91</v>
      </c>
      <c r="R3814" s="23">
        <v>0.02</v>
      </c>
      <c r="S3814" s="23">
        <v>4.34</v>
      </c>
      <c r="T3814" s="23">
        <v>0.06</v>
      </c>
      <c r="U3814" s="23">
        <v>1.08</v>
      </c>
      <c r="V3814" s="23">
        <v>0.03</v>
      </c>
      <c r="W3814" s="37">
        <f>U3814*Info!$B$2</f>
        <v>0.51839999999999997</v>
      </c>
      <c r="X3814" s="37">
        <f>W3814*SQRT((0.5*V3814/U3814)^2+Info!$B$3^2)</f>
        <v>2.6901420036867945E-2</v>
      </c>
      <c r="Y3814" s="28">
        <f>W3814*Info!$D$2</f>
        <v>0.419904</v>
      </c>
      <c r="Z3814" s="28">
        <f>Y3814*SQRT(Info!$D$3^2+(X3814/W3814)^2)</f>
        <v>3.0259032867558742E-2</v>
      </c>
      <c r="AA3814" s="37">
        <f t="shared" si="985"/>
        <v>0.40160000000000007</v>
      </c>
      <c r="AB3814" s="37">
        <f t="shared" si="986"/>
        <v>2.8699937282161438E-2</v>
      </c>
      <c r="AC3814" s="37">
        <f>(1-EXP(-Info!$B$6*H3814*1000))+(Info!$B$6/(Info!$B$6-Info!$B$7))*(EXP(-Info!$B$7*H3814*1000)-EXP(-Info!$B$6*H3814*1000))*(Info!$B$9-1)</f>
        <v>6.1959858893686041E-2</v>
      </c>
      <c r="AD3814" s="37">
        <f>SQRT((Info!$B$6*EXP(-Info!$B$6*H3814*1000)+(Info!$B$6/(Info!$B$6+Info!$B$7))*(Info!$B$9-1)*(-Info!$B$7*EXP(-Info!$B$7*H3814*1000)+Info!$B$6*EXP(-Info!$B$6*H3814*1000)))^2*(0.01*H3814*1000)^2)</f>
        <v>5.6614236652259261E-4</v>
      </c>
      <c r="AE3814" s="37">
        <f t="shared" si="974"/>
        <v>1.7927202189014376E-3</v>
      </c>
      <c r="AF3814" s="37">
        <f t="shared" si="987"/>
        <v>3.8952129206682957</v>
      </c>
      <c r="AG3814" s="37">
        <f t="shared" si="976"/>
        <v>4.2647660145232566E-2</v>
      </c>
      <c r="AH3814" s="37">
        <f t="shared" si="988"/>
        <v>0.89751449784983772</v>
      </c>
      <c r="AI3814">
        <f>AF3814*EXP(Info!$B$6*H3814*1000)</f>
        <v>4.117943957269925</v>
      </c>
      <c r="AJ3814">
        <f>2*SQRT((EXP(Info!$B$6*H3814)*AG3814)^2+(Info!$B$6*H3814*0.01*AI3814)^2)</f>
        <v>8.5300063447537849E-2</v>
      </c>
      <c r="AK3814">
        <f t="shared" si="989"/>
        <v>0.53400752000000007</v>
      </c>
      <c r="AL3814">
        <f t="shared" si="990"/>
        <v>7.6324613208180125E-2</v>
      </c>
      <c r="AM3814">
        <f t="shared" si="980"/>
        <v>0.98913043478260865</v>
      </c>
      <c r="AN3814">
        <f t="shared" si="981"/>
        <v>3.0577143886686389E-2</v>
      </c>
      <c r="AO3814">
        <f t="shared" si="991"/>
        <v>4.4530559950268271</v>
      </c>
      <c r="AP3814">
        <f t="shared" si="992"/>
        <v>0.85185185185185186</v>
      </c>
      <c r="AQ3814">
        <f t="shared" si="994"/>
        <v>4</v>
      </c>
      <c r="AR3814">
        <v>1</v>
      </c>
      <c r="AS3814">
        <v>1</v>
      </c>
      <c r="AT3814">
        <v>1</v>
      </c>
      <c r="AU3814">
        <v>0</v>
      </c>
      <c r="AV3814">
        <v>1</v>
      </c>
      <c r="AW3814">
        <v>0</v>
      </c>
      <c r="AX3814">
        <v>0</v>
      </c>
    </row>
    <row r="3815" spans="1:50">
      <c r="A3815" s="13" t="s">
        <v>328</v>
      </c>
      <c r="B3815" s="13" t="s">
        <v>324</v>
      </c>
      <c r="C3815" s="13" t="s">
        <v>326</v>
      </c>
      <c r="D3815" s="13">
        <v>-48.36</v>
      </c>
      <c r="E3815" s="13">
        <v>58.208300000000001</v>
      </c>
      <c r="F3815" s="13">
        <v>3379</v>
      </c>
      <c r="G3815">
        <v>160</v>
      </c>
      <c r="H3815">
        <v>6.3872499999999999</v>
      </c>
      <c r="J3815">
        <f>(F3815*100*Info!$B$11)/AI3815</f>
        <v>2.4326222341142199</v>
      </c>
      <c r="K3815">
        <f>2*((F3815*100*Info!$B$11)/AI3815^2)*(AJ3815/2)</f>
        <v>4.5169338820373536E-2</v>
      </c>
      <c r="L3815">
        <f t="shared" si="968"/>
        <v>0.3622250467289726</v>
      </c>
      <c r="M3815">
        <f t="shared" si="969"/>
        <v>9.428376715957782</v>
      </c>
      <c r="N3815">
        <f t="shared" si="993"/>
        <v>0.26625281733158812</v>
      </c>
      <c r="O3815" s="23">
        <v>1.02</v>
      </c>
      <c r="P3815" s="23">
        <v>0.02</v>
      </c>
      <c r="Q3815" s="23">
        <v>1.03</v>
      </c>
      <c r="R3815" s="23">
        <v>0.02</v>
      </c>
      <c r="S3815" s="23">
        <v>3.75</v>
      </c>
      <c r="T3815" s="23">
        <v>0.04</v>
      </c>
      <c r="U3815" s="23">
        <v>0.94</v>
      </c>
      <c r="V3815" s="23">
        <v>0.02</v>
      </c>
      <c r="W3815" s="37">
        <f>U3815*Info!$B$2</f>
        <v>0.45119999999999993</v>
      </c>
      <c r="X3815" s="37">
        <f>W3815*SQRT((0.5*V3815/U3815)^2+Info!$B$3^2)</f>
        <v>2.3064986451329209E-2</v>
      </c>
      <c r="Y3815" s="28">
        <f>W3815*Info!$D$2</f>
        <v>0.36547199999999996</v>
      </c>
      <c r="Z3815" s="28">
        <f>Y3815*SQRT(Info!$D$3^2+(X3815/W3815)^2)</f>
        <v>2.6133607824408784E-2</v>
      </c>
      <c r="AA3815" s="37">
        <f t="shared" si="985"/>
        <v>0.56880000000000008</v>
      </c>
      <c r="AB3815" s="37">
        <f t="shared" si="986"/>
        <v>2.5139482890465348E-2</v>
      </c>
      <c r="AC3815" s="37">
        <f>(1-EXP(-Info!$B$6*H3815*1000))+(Info!$B$6/(Info!$B$6-Info!$B$7))*(EXP(-Info!$B$7*H3815*1000)-EXP(-Info!$B$6*H3815*1000))*(Info!$B$9-1)</f>
        <v>6.5168357908564206E-2</v>
      </c>
      <c r="AD3815" s="37">
        <f>SQRT((Info!$B$6*EXP(-Info!$B$6*H3815*1000)+(Info!$B$6/(Info!$B$6+Info!$B$7))*(Info!$B$9-1)*(-Info!$B$7*EXP(-Info!$B$7*H3815*1000)+Info!$B$6*EXP(-Info!$B$6*H3815*1000)))^2*(0.01*H3815*1000)^2)</f>
        <v>5.9456176842518835E-4</v>
      </c>
      <c r="AE3815" s="37">
        <f t="shared" si="974"/>
        <v>1.6728398865810791E-3</v>
      </c>
      <c r="AF3815" s="37">
        <f t="shared" si="987"/>
        <v>3.3474602380216085</v>
      </c>
      <c r="AG3815" s="37">
        <f t="shared" si="976"/>
        <v>3.2950930961144882E-2</v>
      </c>
      <c r="AH3815" s="37">
        <f t="shared" si="988"/>
        <v>0.89265606347242898</v>
      </c>
      <c r="AI3815">
        <f>AF3815*EXP(Info!$B$6*H3815*1000)</f>
        <v>3.5493927897666033</v>
      </c>
      <c r="AJ3815">
        <f>2*SQRT((EXP(Info!$B$6*H3815)*AG3815)^2+(Info!$B$6*H3815*0.01*AI3815)^2)</f>
        <v>6.5905722343254231E-2</v>
      </c>
      <c r="AK3815">
        <f t="shared" si="989"/>
        <v>0.75633336000000007</v>
      </c>
      <c r="AL3815">
        <f t="shared" si="990"/>
        <v>6.6855940798903543E-2</v>
      </c>
      <c r="AM3815">
        <f t="shared" si="980"/>
        <v>1.0098039215686274</v>
      </c>
      <c r="AN3815">
        <f t="shared" si="981"/>
        <v>2.7865939020313056E-2</v>
      </c>
      <c r="AO3815">
        <f t="shared" si="991"/>
        <v>3.8758079956714973</v>
      </c>
      <c r="AP3815">
        <f t="shared" si="992"/>
        <v>1.0851063829787235</v>
      </c>
      <c r="AQ3815">
        <f t="shared" si="994"/>
        <v>4</v>
      </c>
      <c r="AR3815">
        <v>1</v>
      </c>
      <c r="AS3815">
        <v>1</v>
      </c>
      <c r="AT3815">
        <v>1</v>
      </c>
      <c r="AU3815">
        <v>0</v>
      </c>
      <c r="AV3815">
        <v>1</v>
      </c>
      <c r="AW3815">
        <v>0</v>
      </c>
      <c r="AX3815">
        <v>0</v>
      </c>
    </row>
    <row r="3816" spans="1:50">
      <c r="A3816" s="13" t="s">
        <v>328</v>
      </c>
      <c r="B3816" s="13" t="s">
        <v>324</v>
      </c>
      <c r="C3816" s="13" t="s">
        <v>326</v>
      </c>
      <c r="D3816" s="13">
        <v>-48.36</v>
      </c>
      <c r="E3816" s="13">
        <v>58.208300000000001</v>
      </c>
      <c r="F3816" s="13">
        <v>3379</v>
      </c>
      <c r="G3816">
        <v>170</v>
      </c>
      <c r="H3816">
        <v>6.7110000000000003</v>
      </c>
      <c r="J3816">
        <f>(F3816*100*Info!$B$11)/AI3816</f>
        <v>2.9113886100850568</v>
      </c>
      <c r="K3816">
        <f>2*((F3816*100*Info!$B$11)/AI3816^2)*(AJ3816/2)</f>
        <v>0.11004925834432017</v>
      </c>
      <c r="L3816">
        <f t="shared" si="968"/>
        <v>0.44700112149532784</v>
      </c>
      <c r="M3816">
        <f t="shared" si="969"/>
        <v>13.924915519839161</v>
      </c>
      <c r="N3816">
        <f t="shared" si="993"/>
        <v>0.79831375327906384</v>
      </c>
      <c r="O3816" s="23">
        <v>1</v>
      </c>
      <c r="P3816" s="23">
        <v>0.02</v>
      </c>
      <c r="Q3816" s="23">
        <v>1.04</v>
      </c>
      <c r="R3816" s="23">
        <v>0.02</v>
      </c>
      <c r="S3816" s="23">
        <v>3.27</v>
      </c>
      <c r="T3816" s="23">
        <v>0.09</v>
      </c>
      <c r="U3816" s="23">
        <v>1.1599999999999999</v>
      </c>
      <c r="V3816" s="23">
        <v>0.05</v>
      </c>
      <c r="W3816" s="37">
        <f>U3816*Info!$B$2</f>
        <v>0.55679999999999996</v>
      </c>
      <c r="X3816" s="37">
        <f>W3816*SQRT((0.5*V3816/U3816)^2+Info!$B$3^2)</f>
        <v>3.0316094735305204E-2</v>
      </c>
      <c r="Y3816" s="28">
        <f>W3816*Info!$D$2</f>
        <v>0.45100800000000002</v>
      </c>
      <c r="Z3816" s="28">
        <f>Y3816*SQRT(Info!$D$3^2+(X3816/W3816)^2)</f>
        <v>3.3339458308736816E-2</v>
      </c>
      <c r="AA3816" s="37">
        <f t="shared" si="985"/>
        <v>0.44320000000000004</v>
      </c>
      <c r="AB3816" s="37">
        <f t="shared" si="986"/>
        <v>3.192280689413135E-2</v>
      </c>
      <c r="AC3816" s="37">
        <f>(1-EXP(-Info!$B$6*H3816*1000))+(Info!$B$6/(Info!$B$6-Info!$B$7))*(EXP(-Info!$B$7*H3816*1000)-EXP(-Info!$B$6*H3816*1000))*(Info!$B$9-1)</f>
        <v>6.8366954614732078E-2</v>
      </c>
      <c r="AD3816" s="37">
        <f>SQRT((Info!$B$6*EXP(-Info!$B$6*H3816*1000)+(Info!$B$6/(Info!$B$6+Info!$B$7))*(Info!$B$9-1)*(-Info!$B$7*EXP(-Info!$B$7*H3816*1000)+Info!$B$6*EXP(-Info!$B$6*H3816*1000)))^2*(0.01*H3816*1000)^2)</f>
        <v>6.2280348039535957E-4</v>
      </c>
      <c r="AE3816" s="37">
        <f t="shared" si="974"/>
        <v>2.1998510175963468E-3</v>
      </c>
      <c r="AF3816" s="37">
        <f t="shared" si="987"/>
        <v>2.7886917657147507</v>
      </c>
      <c r="AG3816" s="37">
        <f t="shared" si="976"/>
        <v>5.6047826227424914E-2</v>
      </c>
      <c r="AH3816" s="37">
        <f t="shared" si="988"/>
        <v>0.85281093752744674</v>
      </c>
      <c r="AI3816">
        <f>AF3816*EXP(Info!$B$6*H3816*1000)</f>
        <v>2.9657091423939743</v>
      </c>
      <c r="AJ3816">
        <f>2*SQRT((EXP(Info!$B$6*H3816)*AG3816)^2+(Info!$B$6*H3816*0.01*AI3816)^2)</f>
        <v>0.11210255149548436</v>
      </c>
      <c r="AK3816">
        <f t="shared" si="989"/>
        <v>0.58932304000000002</v>
      </c>
      <c r="AL3816">
        <f t="shared" si="990"/>
        <v>8.4895512654252908E-2</v>
      </c>
      <c r="AM3816">
        <f t="shared" si="980"/>
        <v>1.04</v>
      </c>
      <c r="AN3816">
        <f t="shared" si="981"/>
        <v>2.8855502074994297E-2</v>
      </c>
      <c r="AO3816">
        <f t="shared" si="991"/>
        <v>4.7829119946584431</v>
      </c>
      <c r="AP3816">
        <f t="shared" si="992"/>
        <v>0.86206896551724144</v>
      </c>
      <c r="AQ3816">
        <f t="shared" si="994"/>
        <v>4</v>
      </c>
      <c r="AR3816">
        <v>1</v>
      </c>
      <c r="AS3816">
        <v>1</v>
      </c>
      <c r="AT3816">
        <v>1</v>
      </c>
      <c r="AU3816">
        <v>0</v>
      </c>
      <c r="AV3816">
        <v>1</v>
      </c>
      <c r="AW3816">
        <v>0</v>
      </c>
      <c r="AX3816">
        <v>0</v>
      </c>
    </row>
    <row r="3817" spans="1:50">
      <c r="A3817" s="13" t="s">
        <v>328</v>
      </c>
      <c r="B3817" s="13" t="s">
        <v>324</v>
      </c>
      <c r="C3817" s="13" t="s">
        <v>326</v>
      </c>
      <c r="D3817" s="13">
        <v>-48.36</v>
      </c>
      <c r="E3817" s="13">
        <v>58.208300000000001</v>
      </c>
      <c r="F3817" s="13">
        <v>3379</v>
      </c>
      <c r="G3817">
        <v>180</v>
      </c>
      <c r="H3817">
        <v>7.0179999999999998</v>
      </c>
      <c r="J3817">
        <f>(F3817*100*Info!$B$11)/AI3817</f>
        <v>2.7020708951705026</v>
      </c>
      <c r="K3817">
        <f>2*((F3817*100*Info!$B$11)/AI3817^2)*(AJ3817/2)</f>
        <v>9.9012272291984491E-2</v>
      </c>
      <c r="L3817">
        <f t="shared" si="968"/>
        <v>0.39305271028037447</v>
      </c>
      <c r="M3817">
        <f t="shared" si="969"/>
        <v>11.364002289266375</v>
      </c>
      <c r="N3817">
        <f t="shared" si="993"/>
        <v>0.78756101470632967</v>
      </c>
      <c r="O3817" s="23">
        <v>1.01</v>
      </c>
      <c r="P3817" s="23">
        <v>0.02</v>
      </c>
      <c r="Q3817" s="23">
        <v>1.07</v>
      </c>
      <c r="R3817" s="23">
        <v>0.02</v>
      </c>
      <c r="S3817" s="23">
        <v>3.43</v>
      </c>
      <c r="T3817" s="23">
        <v>0.1</v>
      </c>
      <c r="U3817" s="23">
        <v>1.02</v>
      </c>
      <c r="V3817" s="23">
        <v>0.06</v>
      </c>
      <c r="W3817" s="37">
        <f>U3817*Info!$B$2</f>
        <v>0.48959999999999998</v>
      </c>
      <c r="X3817" s="37">
        <f>W3817*SQRT((0.5*V3817/U3817)^2+Info!$B$3^2)</f>
        <v>2.840123940957507E-2</v>
      </c>
      <c r="Y3817" s="28">
        <f>W3817*Info!$D$2</f>
        <v>0.39657599999999998</v>
      </c>
      <c r="Z3817" s="28">
        <f>Y3817*SQRT(Info!$D$3^2+(X3817/W3817)^2)</f>
        <v>3.0371228405844899E-2</v>
      </c>
      <c r="AA3817" s="37">
        <f t="shared" si="985"/>
        <v>0.52039999999999997</v>
      </c>
      <c r="AB3817" s="37">
        <f t="shared" si="986"/>
        <v>3.0110303884218773E-2</v>
      </c>
      <c r="AC3817" s="37">
        <f>(1-EXP(-Info!$B$6*H3817*1000))+(Info!$B$6/(Info!$B$6-Info!$B$7))*(EXP(-Info!$B$7*H3817*1000)-EXP(-Info!$B$6*H3817*1000))*(Info!$B$9-1)</f>
        <v>7.1390943970962184E-2</v>
      </c>
      <c r="AD3817" s="37">
        <f>SQRT((Info!$B$6*EXP(-Info!$B$6*H3817*1000)+(Info!$B$6/(Info!$B$6+Info!$B$7))*(Info!$B$9-1)*(-Info!$B$7*EXP(-Info!$B$7*H3817*1000)+Info!$B$6*EXP(-Info!$B$6*H3817*1000)))^2*(0.01*H3817*1000)^2)</f>
        <v>6.4942062959551336E-4</v>
      </c>
      <c r="AE3817" s="37">
        <f t="shared" si="974"/>
        <v>2.176007600589446E-3</v>
      </c>
      <c r="AF3817" s="37">
        <f t="shared" si="987"/>
        <v>2.9962721527575114</v>
      </c>
      <c r="AG3817" s="37">
        <f t="shared" si="976"/>
        <v>5.8541835672942681E-2</v>
      </c>
      <c r="AH3817" s="37">
        <f t="shared" si="988"/>
        <v>0.87354873258236476</v>
      </c>
      <c r="AI3817">
        <f>AF3817*EXP(Info!$B$6*H3817*1000)</f>
        <v>3.1954497690728081</v>
      </c>
      <c r="AJ3817">
        <f>2*SQRT((EXP(Info!$B$6*H3817)*AG3817)^2+(Info!$B$6*H3817*0.01*AI3817)^2)</f>
        <v>0.11709120704282316</v>
      </c>
      <c r="AK3817">
        <f t="shared" si="989"/>
        <v>0.69197587999999999</v>
      </c>
      <c r="AL3817">
        <f t="shared" si="990"/>
        <v>8.0075342149691406E-2</v>
      </c>
      <c r="AM3817">
        <f t="shared" si="980"/>
        <v>1.0594059405940595</v>
      </c>
      <c r="AN3817">
        <f t="shared" si="981"/>
        <v>2.8848032486152655E-2</v>
      </c>
      <c r="AO3817">
        <f t="shared" si="991"/>
        <v>4.2056639953031141</v>
      </c>
      <c r="AP3817">
        <f t="shared" si="992"/>
        <v>0.99019607843137258</v>
      </c>
      <c r="AQ3817">
        <f t="shared" si="994"/>
        <v>4</v>
      </c>
      <c r="AR3817">
        <v>1</v>
      </c>
      <c r="AS3817">
        <v>1</v>
      </c>
      <c r="AT3817">
        <v>1</v>
      </c>
      <c r="AU3817">
        <v>0</v>
      </c>
      <c r="AV3817">
        <v>1</v>
      </c>
      <c r="AW3817">
        <v>0</v>
      </c>
      <c r="AX3817">
        <v>0</v>
      </c>
    </row>
    <row r="3818" spans="1:50">
      <c r="A3818" s="13" t="s">
        <v>328</v>
      </c>
      <c r="B3818" s="13" t="s">
        <v>324</v>
      </c>
      <c r="C3818" s="13" t="s">
        <v>326</v>
      </c>
      <c r="D3818" s="13">
        <v>-48.36</v>
      </c>
      <c r="E3818" s="13">
        <v>58.208300000000001</v>
      </c>
      <c r="F3818" s="13">
        <v>3379</v>
      </c>
      <c r="G3818">
        <v>190</v>
      </c>
      <c r="H3818">
        <v>7.2869999999999999</v>
      </c>
      <c r="J3818">
        <f>(F3818*100*Info!$B$11)/AI3818</f>
        <v>3.0890252855404721</v>
      </c>
      <c r="K3818">
        <f>2*((F3818*100*Info!$B$11)/AI3818^2)*(AJ3818/2)</f>
        <v>7.873600439410082E-2</v>
      </c>
      <c r="L3818">
        <f t="shared" si="968"/>
        <v>0.40846654205607547</v>
      </c>
      <c r="M3818">
        <f t="shared" si="969"/>
        <v>13.500869200780926</v>
      </c>
      <c r="N3818">
        <f t="shared" si="993"/>
        <v>0.42814682156730732</v>
      </c>
      <c r="O3818" s="23">
        <v>1.23</v>
      </c>
      <c r="P3818" s="23">
        <v>0.02</v>
      </c>
      <c r="Q3818" s="23">
        <v>1.34</v>
      </c>
      <c r="R3818" s="23">
        <v>0.03</v>
      </c>
      <c r="S3818" s="23">
        <v>3.08</v>
      </c>
      <c r="T3818" s="23">
        <v>0.04</v>
      </c>
      <c r="U3818" s="23">
        <v>1.06</v>
      </c>
      <c r="V3818" s="23">
        <v>0.02</v>
      </c>
      <c r="W3818" s="37">
        <f>U3818*Info!$B$2</f>
        <v>0.50880000000000003</v>
      </c>
      <c r="X3818" s="37">
        <f>W3818*SQRT((0.5*V3818/U3818)^2+Info!$B$3^2)</f>
        <v>2.5888870195510661E-2</v>
      </c>
      <c r="Y3818" s="28">
        <f>W3818*Info!$D$2</f>
        <v>0.41212800000000005</v>
      </c>
      <c r="Z3818" s="28">
        <f>Y3818*SQRT(Info!$D$3^2+(X3818/W3818)^2)</f>
        <v>2.9400067787676964E-2</v>
      </c>
      <c r="AA3818" s="37">
        <f t="shared" si="985"/>
        <v>0.72119999999999995</v>
      </c>
      <c r="AB3818" s="37">
        <f t="shared" si="986"/>
        <v>2.775308271165566E-2</v>
      </c>
      <c r="AC3818" s="37">
        <f>(1-EXP(-Info!$B$6*H3818*1000))+(Info!$B$6/(Info!$B$6-Info!$B$7))*(EXP(-Info!$B$7*H3818*1000)-EXP(-Info!$B$6*H3818*1000))*(Info!$B$9-1)</f>
        <v>7.4033351160798316E-2</v>
      </c>
      <c r="AD3818" s="37">
        <f>SQRT((Info!$B$6*EXP(-Info!$B$6*H3818*1000)+(Info!$B$6/(Info!$B$6+Info!$B$7))*(Info!$B$9-1)*(-Info!$B$7*EXP(-Info!$B$7*H3818*1000)+Info!$B$6*EXP(-Info!$B$6*H3818*1000)))^2*(0.01*H3818*1000)^2)</f>
        <v>6.7261294232465142E-4</v>
      </c>
      <c r="AE3818" s="37">
        <f t="shared" si="974"/>
        <v>2.1111401445349097E-3</v>
      </c>
      <c r="AF3818" s="37">
        <f t="shared" si="987"/>
        <v>2.6144791471428324</v>
      </c>
      <c r="AG3818" s="37">
        <f t="shared" si="976"/>
        <v>3.5620512329693793E-2</v>
      </c>
      <c r="AH3818" s="37">
        <f t="shared" si="988"/>
        <v>0.84885686595546506</v>
      </c>
      <c r="AI3818">
        <f>AF3818*EXP(Info!$B$6*H3818*1000)</f>
        <v>2.7951638526261626</v>
      </c>
      <c r="AJ3818">
        <f>2*SQRT((EXP(Info!$B$6*H3818)*AG3818)^2+(Info!$B$6*H3818*0.01*AI3818)^2)</f>
        <v>7.1245785656979158E-2</v>
      </c>
      <c r="AK3818">
        <f t="shared" si="989"/>
        <v>0.95897963999999991</v>
      </c>
      <c r="AL3818">
        <f t="shared" si="990"/>
        <v>7.3806548163377061E-2</v>
      </c>
      <c r="AM3818">
        <f t="shared" si="980"/>
        <v>1.0894308943089432</v>
      </c>
      <c r="AN3818">
        <f t="shared" si="981"/>
        <v>3.0144340333485436E-2</v>
      </c>
      <c r="AO3818">
        <f t="shared" si="991"/>
        <v>4.3705919951189225</v>
      </c>
      <c r="AP3818">
        <f t="shared" si="992"/>
        <v>1.1603773584905659</v>
      </c>
      <c r="AQ3818">
        <f t="shared" si="994"/>
        <v>4</v>
      </c>
      <c r="AR3818">
        <v>1</v>
      </c>
      <c r="AS3818">
        <v>1</v>
      </c>
      <c r="AT3818">
        <v>1</v>
      </c>
      <c r="AU3818">
        <v>0</v>
      </c>
      <c r="AV3818">
        <v>1</v>
      </c>
      <c r="AW3818">
        <v>0</v>
      </c>
      <c r="AX3818">
        <v>0</v>
      </c>
    </row>
    <row r="3819" spans="1:50">
      <c r="A3819" s="13" t="s">
        <v>328</v>
      </c>
      <c r="B3819" s="13" t="s">
        <v>324</v>
      </c>
      <c r="C3819" s="13" t="s">
        <v>326</v>
      </c>
      <c r="D3819" s="13">
        <v>-48.36</v>
      </c>
      <c r="E3819" s="13">
        <v>58.208300000000001</v>
      </c>
      <c r="F3819" s="13">
        <v>3379</v>
      </c>
      <c r="G3819">
        <v>200</v>
      </c>
      <c r="H3819">
        <v>7.6719999999999997</v>
      </c>
      <c r="J3819">
        <f>(F3819*100*Info!$B$11)/AI3819</f>
        <v>3.4531095943635814</v>
      </c>
      <c r="K3819">
        <f>2*((F3819*100*Info!$B$11)/AI3819^2)*(AJ3819/2)</f>
        <v>9.0025004057166416E-2</v>
      </c>
      <c r="L3819">
        <f t="shared" ref="L3819:L3882" si="995">(M3819/10.7)/J3819</f>
        <v>0.40075962616822502</v>
      </c>
      <c r="M3819">
        <f t="shared" ref="M3819:M3882" si="996">((U3819/0.242530073729142))*J3819</f>
        <v>14.807375938659142</v>
      </c>
      <c r="N3819">
        <f t="shared" si="993"/>
        <v>0.47970052016415715</v>
      </c>
      <c r="O3819" s="23">
        <v>0.95</v>
      </c>
      <c r="P3819" s="23">
        <v>0.02</v>
      </c>
      <c r="Q3819" s="23">
        <v>1.04</v>
      </c>
      <c r="R3819" s="23">
        <v>0.02</v>
      </c>
      <c r="S3819" s="23">
        <v>2.77</v>
      </c>
      <c r="T3819" s="23">
        <v>0.03</v>
      </c>
      <c r="U3819" s="23">
        <v>1.04</v>
      </c>
      <c r="V3819" s="23">
        <v>0.02</v>
      </c>
      <c r="W3819" s="37">
        <f>U3819*Info!$B$2</f>
        <v>0.49919999999999998</v>
      </c>
      <c r="X3819" s="37">
        <f>W3819*SQRT((0.5*V3819/U3819)^2+Info!$B$3^2)</f>
        <v>2.5417348406157555E-2</v>
      </c>
      <c r="Y3819" s="28">
        <f>W3819*Info!$D$2</f>
        <v>0.40435199999999999</v>
      </c>
      <c r="Z3819" s="28">
        <f>Y3819*SQRT(Info!$D$3^2+(X3819/W3819)^2)</f>
        <v>2.8855142410322637E-2</v>
      </c>
      <c r="AA3819" s="37">
        <f t="shared" si="985"/>
        <v>0.45079999999999998</v>
      </c>
      <c r="AB3819" s="37">
        <f t="shared" si="986"/>
        <v>2.7313762098985925E-2</v>
      </c>
      <c r="AC3819" s="37">
        <f>(1-EXP(-Info!$B$6*H3819*1000))+(Info!$B$6/(Info!$B$6-Info!$B$7))*(EXP(-Info!$B$7*H3819*1000)-EXP(-Info!$B$6*H3819*1000))*(Info!$B$9-1)</f>
        <v>7.7803444281100628E-2</v>
      </c>
      <c r="AD3819" s="37">
        <f>SQRT((Info!$B$6*EXP(-Info!$B$6*H3819*1000)+(Info!$B$6/(Info!$B$6+Info!$B$7))*(Info!$B$9-1)*(-Info!$B$7*EXP(-Info!$B$7*H3819*1000)+Info!$B$6*EXP(-Info!$B$6*H3819*1000)))^2*(0.01*H3819*1000)^2)</f>
        <v>7.0559575936668428E-4</v>
      </c>
      <c r="AE3819" s="37">
        <f t="shared" si="974"/>
        <v>2.1487779767680893E-3</v>
      </c>
      <c r="AF3819" s="37">
        <f t="shared" si="987"/>
        <v>2.33057420731808</v>
      </c>
      <c r="AG3819" s="37">
        <f t="shared" si="976"/>
        <v>3.2591969721289374E-2</v>
      </c>
      <c r="AH3819" s="37">
        <f t="shared" si="988"/>
        <v>0.84136252971771841</v>
      </c>
      <c r="AI3819">
        <f>AF3819*EXP(Info!$B$6*H3819*1000)</f>
        <v>2.500451138905214</v>
      </c>
      <c r="AJ3819">
        <f>2*SQRT((EXP(Info!$B$6*H3819)*AG3819)^2+(Info!$B$6*H3819*0.01*AI3819)^2)</f>
        <v>6.5188525812247045E-2</v>
      </c>
      <c r="AK3819">
        <f t="shared" si="989"/>
        <v>0.59942876</v>
      </c>
      <c r="AL3819">
        <f t="shared" si="990"/>
        <v>7.2638218926043163E-2</v>
      </c>
      <c r="AM3819">
        <f t="shared" si="980"/>
        <v>1.0947368421052632</v>
      </c>
      <c r="AN3819">
        <f t="shared" si="981"/>
        <v>3.1215088002217707E-2</v>
      </c>
      <c r="AO3819">
        <f t="shared" si="991"/>
        <v>4.2881279952110187</v>
      </c>
      <c r="AP3819">
        <f t="shared" si="992"/>
        <v>0.91346153846153844</v>
      </c>
      <c r="AQ3819">
        <f t="shared" si="994"/>
        <v>4</v>
      </c>
      <c r="AR3819">
        <v>1</v>
      </c>
      <c r="AS3819">
        <v>1</v>
      </c>
      <c r="AT3819">
        <v>1</v>
      </c>
      <c r="AU3819">
        <v>0</v>
      </c>
      <c r="AV3819">
        <v>1</v>
      </c>
      <c r="AW3819">
        <v>0</v>
      </c>
      <c r="AX3819">
        <v>0</v>
      </c>
    </row>
    <row r="3820" spans="1:50">
      <c r="A3820" s="13" t="s">
        <v>328</v>
      </c>
      <c r="B3820" s="13" t="s">
        <v>324</v>
      </c>
      <c r="C3820" s="13" t="s">
        <v>326</v>
      </c>
      <c r="D3820" s="13">
        <v>-48.36</v>
      </c>
      <c r="E3820" s="13">
        <v>58.208300000000001</v>
      </c>
      <c r="F3820" s="13">
        <v>3379</v>
      </c>
      <c r="G3820">
        <v>230</v>
      </c>
      <c r="H3820">
        <v>7.8652699999999998</v>
      </c>
      <c r="J3820">
        <f>(F3820*100*Info!$B$11)/AI3820</f>
        <v>3.7751118940825856</v>
      </c>
      <c r="K3820">
        <f>2*((F3820*100*Info!$B$11)/AI3820^2)*(AJ3820/2)</f>
        <v>0.10680877901006634</v>
      </c>
      <c r="L3820">
        <f t="shared" si="995"/>
        <v>0.39690616822429975</v>
      </c>
      <c r="M3820">
        <f t="shared" si="996"/>
        <v>16.032507602531783</v>
      </c>
      <c r="N3820">
        <f t="shared" si="993"/>
        <v>0.55015691532905486</v>
      </c>
      <c r="O3820" s="23">
        <v>0.89</v>
      </c>
      <c r="P3820" s="23">
        <v>0.02</v>
      </c>
      <c r="Q3820" s="23">
        <v>0.91</v>
      </c>
      <c r="R3820" s="23">
        <v>0.02</v>
      </c>
      <c r="S3820" s="23">
        <v>2.56</v>
      </c>
      <c r="T3820" s="23">
        <v>0.03</v>
      </c>
      <c r="U3820" s="23">
        <v>1.03</v>
      </c>
      <c r="V3820" s="23">
        <v>0.02</v>
      </c>
      <c r="W3820" s="37">
        <f>U3820*Info!$B$2</f>
        <v>0.49440000000000001</v>
      </c>
      <c r="X3820" s="37">
        <f>W3820*SQRT((0.5*V3820/U3820)^2+Info!$B$3^2)</f>
        <v>2.5181707646623173E-2</v>
      </c>
      <c r="Y3820" s="28">
        <f>W3820*Info!$D$2</f>
        <v>0.40046400000000004</v>
      </c>
      <c r="Z3820" s="28">
        <f>Y3820*SQRT(Info!$D$3^2+(X3820/W3820)^2)</f>
        <v>2.8582750400897396E-2</v>
      </c>
      <c r="AA3820" s="37">
        <f t="shared" si="985"/>
        <v>0.39560000000000001</v>
      </c>
      <c r="AB3820" s="37">
        <f t="shared" si="986"/>
        <v>2.7094619392049043E-2</v>
      </c>
      <c r="AC3820" s="37">
        <f>(1-EXP(-Info!$B$6*H3820*1000))+(Info!$B$6/(Info!$B$6-Info!$B$7))*(EXP(-Info!$B$7*H3820*1000)-EXP(-Info!$B$6*H3820*1000))*(Info!$B$9-1)</f>
        <v>7.9690811149265559E-2</v>
      </c>
      <c r="AD3820" s="37">
        <f>SQRT((Info!$B$6*EXP(-Info!$B$6*H3820*1000)+(Info!$B$6/(Info!$B$6+Info!$B$7))*(Info!$B$9-1)*(-Info!$B$7*EXP(-Info!$B$7*H3820*1000)+Info!$B$6*EXP(-Info!$B$6*H3820*1000)))^2*(0.01*H3820*1000)^2)</f>
        <v>7.2206000528522881E-4</v>
      </c>
      <c r="AE3820" s="37">
        <f t="shared" ref="AE3820:AE3883" si="997">IF(AA3820&gt;0,AA3820*AC3820*SQRT((AB3820/AA3820)^2+(AD3820/AC3820)^2),AA3820*AC3820*SQRT((AD3820/AC3820)^2))</f>
        <v>2.1780048478827452E-3</v>
      </c>
      <c r="AF3820" s="37">
        <f t="shared" si="987"/>
        <v>2.1280103151093508</v>
      </c>
      <c r="AG3820" s="37">
        <f t="shared" ref="AG3820:AG3883" si="998">SQRT((T3820*0.5)^2+Z3820^2+AE3820^2)</f>
        <v>3.2353011074665074E-2</v>
      </c>
      <c r="AH3820" s="37">
        <f t="shared" si="988"/>
        <v>0.83125402933959014</v>
      </c>
      <c r="AI3820">
        <f>AF3820*EXP(Info!$B$6*H3820*1000)</f>
        <v>2.2871724230280659</v>
      </c>
      <c r="AJ3820">
        <f>2*SQRT((EXP(Info!$B$6*H3820)*AG3820)^2+(Info!$B$6*H3820*0.01*AI3820)^2)</f>
        <v>6.4710689575067329E-2</v>
      </c>
      <c r="AK3820">
        <f t="shared" si="989"/>
        <v>0.52602932000000002</v>
      </c>
      <c r="AL3820">
        <f t="shared" si="990"/>
        <v>7.2055430811215224E-2</v>
      </c>
      <c r="AM3820">
        <f t="shared" si="980"/>
        <v>1.0224719101123596</v>
      </c>
      <c r="AN3820">
        <f t="shared" si="981"/>
        <v>3.2139143318549342E-2</v>
      </c>
      <c r="AO3820">
        <f t="shared" si="991"/>
        <v>4.2468959952570664</v>
      </c>
      <c r="AP3820">
        <f t="shared" si="992"/>
        <v>0.86407766990291257</v>
      </c>
      <c r="AQ3820">
        <f t="shared" si="994"/>
        <v>4</v>
      </c>
      <c r="AR3820">
        <v>1</v>
      </c>
      <c r="AS3820">
        <v>1</v>
      </c>
      <c r="AT3820">
        <v>1</v>
      </c>
      <c r="AU3820">
        <v>0</v>
      </c>
      <c r="AV3820">
        <v>1</v>
      </c>
      <c r="AW3820">
        <v>0</v>
      </c>
      <c r="AX3820">
        <v>0</v>
      </c>
    </row>
    <row r="3821" spans="1:50">
      <c r="A3821" s="13" t="s">
        <v>328</v>
      </c>
      <c r="B3821" s="13" t="s">
        <v>324</v>
      </c>
      <c r="C3821" s="13" t="s">
        <v>326</v>
      </c>
      <c r="D3821" s="13">
        <v>-48.36</v>
      </c>
      <c r="E3821" s="13">
        <v>58.208300000000001</v>
      </c>
      <c r="F3821" s="13">
        <v>3379</v>
      </c>
      <c r="G3821">
        <v>220</v>
      </c>
      <c r="H3821">
        <v>7.8959999999999999</v>
      </c>
      <c r="J3821">
        <f>(F3821*100*Info!$B$11)/AI3821</f>
        <v>5.3939431219197633</v>
      </c>
      <c r="K3821">
        <f>2*((F3821*100*Info!$B$11)/AI3821^2)*(AJ3821/2)</f>
        <v>0.24286908961825746</v>
      </c>
      <c r="L3821">
        <f t="shared" si="995"/>
        <v>0.45470803738317833</v>
      </c>
      <c r="M3821">
        <f t="shared" si="996"/>
        <v>26.243561410753532</v>
      </c>
      <c r="N3821">
        <f t="shared" si="993"/>
        <v>1.2625956945461991</v>
      </c>
      <c r="O3821" s="23">
        <v>0.97</v>
      </c>
      <c r="P3821" s="23">
        <v>0.02</v>
      </c>
      <c r="Q3821" s="23">
        <v>1.03</v>
      </c>
      <c r="R3821" s="23">
        <v>0.02</v>
      </c>
      <c r="S3821" s="23">
        <v>1.98</v>
      </c>
      <c r="T3821" s="23">
        <v>0.03</v>
      </c>
      <c r="U3821" s="23">
        <v>1.18</v>
      </c>
      <c r="V3821" s="23">
        <v>0.02</v>
      </c>
      <c r="W3821" s="37">
        <f>U3821*Info!$B$2</f>
        <v>0.5663999999999999</v>
      </c>
      <c r="X3821" s="37">
        <f>W3821*SQRT((0.5*V3821/U3821)^2+Info!$B$3^2)</f>
        <v>2.8723899456724183E-2</v>
      </c>
      <c r="Y3821" s="28">
        <f>W3821*Info!$D$2</f>
        <v>0.45878399999999997</v>
      </c>
      <c r="Z3821" s="28">
        <f>Y3821*SQRT(Info!$D$3^2+(X3821/W3821)^2)</f>
        <v>3.2673082763645063E-2</v>
      </c>
      <c r="AA3821" s="37">
        <f t="shared" si="985"/>
        <v>0.40360000000000007</v>
      </c>
      <c r="AB3821" s="37">
        <f t="shared" si="986"/>
        <v>3.0414838483871647E-2</v>
      </c>
      <c r="AC3821" s="37">
        <f>(1-EXP(-Info!$B$6*H3821*1000))+(Info!$B$6/(Info!$B$6-Info!$B$7))*(EXP(-Info!$B$7*H3821*1000)-EXP(-Info!$B$6*H3821*1000))*(Info!$B$9-1)</f>
        <v>7.9990582274121508E-2</v>
      </c>
      <c r="AD3821" s="37">
        <f>SQRT((Info!$B$6*EXP(-Info!$B$6*H3821*1000)+(Info!$B$6/(Info!$B$6+Info!$B$7))*(Info!$B$9-1)*(-Info!$B$7*EXP(-Info!$B$7*H3821*1000)+Info!$B$6*EXP(-Info!$B$6*H3821*1000)))^2*(0.01*H3821*1000)^2)</f>
        <v>7.2467210682423597E-4</v>
      </c>
      <c r="AE3821" s="37">
        <f t="shared" si="997"/>
        <v>2.4504180679107181E-3</v>
      </c>
      <c r="AF3821" s="37">
        <f t="shared" si="987"/>
        <v>1.4889318009941646</v>
      </c>
      <c r="AG3821" s="37">
        <f t="shared" si="998"/>
        <v>3.6035189551153236E-2</v>
      </c>
      <c r="AH3821" s="37">
        <f t="shared" si="988"/>
        <v>0.75198575807786094</v>
      </c>
      <c r="AI3821">
        <f>AF3821*EXP(Info!$B$6*H3821*1000)</f>
        <v>1.6007458037336302</v>
      </c>
      <c r="AJ3821">
        <f>2*SQRT((EXP(Info!$B$6*H3821)*AG3821)^2+(Info!$B$6*H3821*0.01*AI3821)^2)</f>
        <v>7.207559799493482E-2</v>
      </c>
      <c r="AK3821">
        <f t="shared" si="989"/>
        <v>0.53666692000000005</v>
      </c>
      <c r="AL3821">
        <f t="shared" si="990"/>
        <v>8.0885221464008256E-2</v>
      </c>
      <c r="AM3821">
        <f t="shared" si="980"/>
        <v>1.0618556701030928</v>
      </c>
      <c r="AN3821">
        <f t="shared" si="981"/>
        <v>3.0074392929141002E-2</v>
      </c>
      <c r="AO3821">
        <f t="shared" si="991"/>
        <v>4.8653759945663477</v>
      </c>
      <c r="AP3821">
        <f t="shared" si="992"/>
        <v>0.82203389830508478</v>
      </c>
      <c r="AQ3821">
        <f t="shared" si="994"/>
        <v>4</v>
      </c>
      <c r="AR3821">
        <v>1</v>
      </c>
      <c r="AS3821">
        <v>1</v>
      </c>
      <c r="AT3821">
        <v>1</v>
      </c>
      <c r="AU3821">
        <v>0</v>
      </c>
      <c r="AV3821">
        <v>1</v>
      </c>
      <c r="AW3821">
        <v>0</v>
      </c>
      <c r="AX3821">
        <v>0</v>
      </c>
    </row>
    <row r="3822" spans="1:50">
      <c r="A3822" s="13" t="s">
        <v>328</v>
      </c>
      <c r="B3822" s="13" t="s">
        <v>324</v>
      </c>
      <c r="C3822" s="13" t="s">
        <v>326</v>
      </c>
      <c r="D3822" s="13">
        <v>-48.36</v>
      </c>
      <c r="E3822" s="13">
        <v>58.208300000000001</v>
      </c>
      <c r="F3822" s="13">
        <v>3379</v>
      </c>
      <c r="G3822">
        <v>210</v>
      </c>
      <c r="H3822">
        <v>7.9660000000000002</v>
      </c>
      <c r="J3822">
        <f>(F3822*100*Info!$B$11)/AI3822</f>
        <v>3.7663627453041553</v>
      </c>
      <c r="K3822">
        <f>2*((F3822*100*Info!$B$11)/AI3822^2)*(AJ3822/2)</f>
        <v>0.12252654206017995</v>
      </c>
      <c r="L3822">
        <f t="shared" si="995"/>
        <v>0.47397532710280454</v>
      </c>
      <c r="M3822">
        <f t="shared" si="996"/>
        <v>19.101244251868884</v>
      </c>
      <c r="N3822">
        <f t="shared" si="993"/>
        <v>0.69469484225785305</v>
      </c>
      <c r="O3822" s="23">
        <v>1.22</v>
      </c>
      <c r="P3822" s="23">
        <v>0.02</v>
      </c>
      <c r="Q3822" s="23">
        <v>1.32</v>
      </c>
      <c r="R3822" s="23">
        <v>0.02</v>
      </c>
      <c r="S3822" s="23">
        <v>2.66</v>
      </c>
      <c r="T3822" s="23">
        <v>0.03</v>
      </c>
      <c r="U3822" s="23">
        <v>1.23</v>
      </c>
      <c r="V3822" s="23">
        <v>0.02</v>
      </c>
      <c r="W3822" s="37">
        <f>U3822*Info!$B$2</f>
        <v>0.59039999999999992</v>
      </c>
      <c r="X3822" s="37">
        <f>W3822*SQRT((0.5*V3822/U3822)^2+Info!$B$3^2)</f>
        <v>2.9907698005697463E-2</v>
      </c>
      <c r="Y3822" s="28">
        <f>W3822*Info!$D$2</f>
        <v>0.47822399999999998</v>
      </c>
      <c r="Z3822" s="28">
        <f>Y3822*SQRT(Info!$D$3^2+(X3822/W3822)^2)</f>
        <v>3.4038324207868988E-2</v>
      </c>
      <c r="AA3822" s="37">
        <f t="shared" si="985"/>
        <v>0.62960000000000005</v>
      </c>
      <c r="AB3822" s="37">
        <f t="shared" si="986"/>
        <v>3.1535224749476579E-2</v>
      </c>
      <c r="AC3822" s="37">
        <f>(1-EXP(-Info!$B$6*H3822*1000))+(Info!$B$6/(Info!$B$6-Info!$B$7))*(EXP(-Info!$B$7*H3822*1000)-EXP(-Info!$B$6*H3822*1000))*(Info!$B$9-1)</f>
        <v>8.0673103812890889E-2</v>
      </c>
      <c r="AD3822" s="37">
        <f>SQRT((Info!$B$6*EXP(-Info!$B$6*H3822*1000)+(Info!$B$6/(Info!$B$6+Info!$B$7))*(Info!$B$9-1)*(-Info!$B$7*EXP(-Info!$B$7*H3822*1000)+Info!$B$6*EXP(-Info!$B$6*H3822*1000)))^2*(0.01*H3822*1000)^2)</f>
        <v>7.3061637350737142E-4</v>
      </c>
      <c r="AE3822" s="37">
        <f t="shared" si="997"/>
        <v>2.5852966169506403E-3</v>
      </c>
      <c r="AF3822" s="37">
        <f t="shared" si="987"/>
        <v>2.1309842138394042</v>
      </c>
      <c r="AG3822" s="37">
        <f t="shared" si="998"/>
        <v>3.7286609841572033E-2</v>
      </c>
      <c r="AH3822" s="37">
        <f t="shared" si="988"/>
        <v>0.80112188490203162</v>
      </c>
      <c r="AI3822">
        <f>AF3822*EXP(Info!$B$6*H3822*1000)</f>
        <v>2.2924854566268462</v>
      </c>
      <c r="AJ3822">
        <f>2*SQRT((EXP(Info!$B$6*H3822)*AG3822)^2+(Info!$B$6*H3822*0.01*AI3822)^2)</f>
        <v>7.4578667727623948E-2</v>
      </c>
      <c r="AK3822">
        <f t="shared" si="989"/>
        <v>0.83717912000000005</v>
      </c>
      <c r="AL3822">
        <f t="shared" si="990"/>
        <v>8.3864776698758012E-2</v>
      </c>
      <c r="AM3822">
        <f t="shared" si="980"/>
        <v>1.0819672131147542</v>
      </c>
      <c r="AN3822">
        <f t="shared" si="981"/>
        <v>2.4152682447397281E-2</v>
      </c>
      <c r="AO3822">
        <f t="shared" si="991"/>
        <v>5.0715359943361085</v>
      </c>
      <c r="AP3822">
        <f t="shared" si="992"/>
        <v>0.99186991869918695</v>
      </c>
      <c r="AQ3822">
        <f t="shared" si="994"/>
        <v>4</v>
      </c>
      <c r="AR3822">
        <v>1</v>
      </c>
      <c r="AS3822">
        <v>1</v>
      </c>
      <c r="AT3822">
        <v>1</v>
      </c>
      <c r="AU3822">
        <v>0</v>
      </c>
      <c r="AV3822">
        <v>1</v>
      </c>
      <c r="AW3822">
        <v>0</v>
      </c>
      <c r="AX3822">
        <v>0</v>
      </c>
    </row>
    <row r="3823" spans="1:50">
      <c r="A3823" s="13" t="s">
        <v>328</v>
      </c>
      <c r="B3823" s="13" t="s">
        <v>324</v>
      </c>
      <c r="C3823" s="13" t="s">
        <v>326</v>
      </c>
      <c r="D3823" s="13">
        <v>-48.36</v>
      </c>
      <c r="E3823" s="13">
        <v>58.208300000000001</v>
      </c>
      <c r="F3823" s="13">
        <v>3379</v>
      </c>
      <c r="G3823">
        <v>240</v>
      </c>
      <c r="H3823">
        <v>7.9916400000000003</v>
      </c>
      <c r="J3823">
        <f>(F3823*100*Info!$B$11)/AI3823</f>
        <v>3.7708174322509613</v>
      </c>
      <c r="K3823">
        <f>2*((F3823*100*Info!$B$11)/AI3823^2)*(AJ3823/2)</f>
        <v>0.11304886227232058</v>
      </c>
      <c r="L3823">
        <f t="shared" si="995"/>
        <v>0.42773383177570168</v>
      </c>
      <c r="M3823">
        <f t="shared" si="996"/>
        <v>17.258096224689481</v>
      </c>
      <c r="N3823">
        <f t="shared" si="993"/>
        <v>0.6036499902163962</v>
      </c>
      <c r="O3823" s="23">
        <v>1.28</v>
      </c>
      <c r="P3823" s="23">
        <v>0.03</v>
      </c>
      <c r="Q3823" s="23">
        <v>1.31</v>
      </c>
      <c r="R3823" s="23">
        <v>0.03</v>
      </c>
      <c r="S3823" s="23">
        <v>2.62</v>
      </c>
      <c r="T3823" s="23">
        <v>0.03</v>
      </c>
      <c r="U3823" s="23">
        <v>1.1100000000000001</v>
      </c>
      <c r="V3823" s="23">
        <v>0.02</v>
      </c>
      <c r="W3823" s="37">
        <f>U3823*Info!$B$2</f>
        <v>0.53280000000000005</v>
      </c>
      <c r="X3823" s="37">
        <f>W3823*SQRT((0.5*V3823/U3823)^2+Info!$B$3^2)</f>
        <v>2.7068978554795901E-2</v>
      </c>
      <c r="Y3823" s="28">
        <f>W3823*Info!$D$2</f>
        <v>0.43156800000000006</v>
      </c>
      <c r="Z3823" s="28">
        <f>Y3823*SQRT(Info!$D$3^2+(X3823/W3823)^2)</f>
        <v>3.0763147386442768E-2</v>
      </c>
      <c r="AA3823" s="37">
        <f t="shared" si="985"/>
        <v>0.74719999999999998</v>
      </c>
      <c r="AB3823" s="37">
        <f t="shared" si="986"/>
        <v>3.0947206659083151E-2</v>
      </c>
      <c r="AC3823" s="37">
        <f>(1-EXP(-Info!$B$6*H3823*1000))+(Info!$B$6/(Info!$B$6-Info!$B$7))*(EXP(-Info!$B$7*H3823*1000)-EXP(-Info!$B$6*H3823*1000))*(Info!$B$9-1)</f>
        <v>8.0922987535581997E-2</v>
      </c>
      <c r="AD3823" s="37">
        <f>SQRT((Info!$B$6*EXP(-Info!$B$6*H3823*1000)+(Info!$B$6/(Info!$B$6+Info!$B$7))*(Info!$B$9-1)*(-Info!$B$7*EXP(-Info!$B$7*H3823*1000)+Info!$B$6*EXP(-Info!$B$6*H3823*1000)))^2*(0.01*H3823*1000)^2)</f>
        <v>7.3279163993303614E-4</v>
      </c>
      <c r="AE3823" s="37">
        <f t="shared" si="997"/>
        <v>2.5634982113878716E-3</v>
      </c>
      <c r="AF3823" s="37">
        <f t="shared" si="987"/>
        <v>2.1279663437134131</v>
      </c>
      <c r="AG3823" s="37">
        <f t="shared" si="998"/>
        <v>3.4321170728863391E-2</v>
      </c>
      <c r="AH3823" s="37">
        <f t="shared" si="988"/>
        <v>0.8122008945471042</v>
      </c>
      <c r="AI3823">
        <f>AF3823*EXP(Info!$B$6*H3823*1000)</f>
        <v>2.2897772096159899</v>
      </c>
      <c r="AJ3823">
        <f>2*SQRT((EXP(Info!$B$6*H3823)*AG3823)^2+(Info!$B$6*H3823*0.01*AI3823)^2)</f>
        <v>6.8647372368185425E-2</v>
      </c>
      <c r="AK3823">
        <f t="shared" si="989"/>
        <v>0.99355183999999996</v>
      </c>
      <c r="AL3823">
        <f t="shared" si="990"/>
        <v>8.2301001389165726E-2</v>
      </c>
      <c r="AM3823">
        <f t="shared" si="980"/>
        <v>1.0234375</v>
      </c>
      <c r="AN3823">
        <f t="shared" si="981"/>
        <v>3.3536305216245038E-2</v>
      </c>
      <c r="AO3823">
        <f t="shared" si="991"/>
        <v>4.5767519948886832</v>
      </c>
      <c r="AP3823">
        <f t="shared" si="992"/>
        <v>1.1531531531531531</v>
      </c>
      <c r="AQ3823">
        <f t="shared" si="994"/>
        <v>4</v>
      </c>
      <c r="AR3823">
        <v>1</v>
      </c>
      <c r="AS3823">
        <v>1</v>
      </c>
      <c r="AT3823">
        <v>1</v>
      </c>
      <c r="AU3823">
        <v>0</v>
      </c>
      <c r="AV3823">
        <v>1</v>
      </c>
      <c r="AW3823">
        <v>0</v>
      </c>
      <c r="AX3823">
        <v>0</v>
      </c>
    </row>
    <row r="3824" spans="1:50">
      <c r="A3824" s="13" t="s">
        <v>328</v>
      </c>
      <c r="B3824" s="13" t="s">
        <v>324</v>
      </c>
      <c r="C3824" s="13" t="s">
        <v>326</v>
      </c>
      <c r="D3824" s="13">
        <v>-48.36</v>
      </c>
      <c r="E3824" s="13">
        <v>58.208300000000001</v>
      </c>
      <c r="F3824" s="13">
        <v>3379</v>
      </c>
      <c r="G3824">
        <v>250</v>
      </c>
      <c r="H3824">
        <v>8.1180000000000003</v>
      </c>
      <c r="J3824">
        <f>(F3824*100*Info!$B$11)/AI3824</f>
        <v>4.3682903704488041</v>
      </c>
      <c r="K3824">
        <f>2*((F3824*100*Info!$B$11)/AI3824^2)*(AJ3824/2)</f>
        <v>0.13143791546327002</v>
      </c>
      <c r="L3824">
        <f t="shared" si="995"/>
        <v>0.35451813084112216</v>
      </c>
      <c r="M3824">
        <f t="shared" si="996"/>
        <v>16.570428066999778</v>
      </c>
      <c r="N3824">
        <f t="shared" si="993"/>
        <v>0.61510526870007354</v>
      </c>
      <c r="O3824" s="23">
        <v>1.02</v>
      </c>
      <c r="P3824" s="23">
        <v>0.02</v>
      </c>
      <c r="Q3824" s="23">
        <v>1.04</v>
      </c>
      <c r="R3824" s="23">
        <v>0.02</v>
      </c>
      <c r="S3824" s="23">
        <v>2.2400000000000002</v>
      </c>
      <c r="T3824" s="23">
        <v>0.03</v>
      </c>
      <c r="U3824" s="23">
        <v>0.92</v>
      </c>
      <c r="V3824" s="23">
        <v>0.02</v>
      </c>
      <c r="W3824" s="37">
        <f>U3824*Info!$B$2</f>
        <v>0.44159999999999999</v>
      </c>
      <c r="X3824" s="37">
        <f>W3824*SQRT((0.5*V3824/U3824)^2+Info!$B$3^2)</f>
        <v>2.2595716408204458E-2</v>
      </c>
      <c r="Y3824" s="28">
        <f>W3824*Info!$D$2</f>
        <v>0.35769600000000001</v>
      </c>
      <c r="Z3824" s="28">
        <f>Y3824*SQRT(Info!$D$3^2+(X3824/W3824)^2)</f>
        <v>2.559001145134563E-2</v>
      </c>
      <c r="AA3824" s="37">
        <f t="shared" si="985"/>
        <v>0.57840000000000003</v>
      </c>
      <c r="AB3824" s="37">
        <f t="shared" si="986"/>
        <v>2.4709641842811082E-2</v>
      </c>
      <c r="AC3824" s="37">
        <f>(1-EXP(-Info!$B$6*H3824*1000))+(Info!$B$6/(Info!$B$6-Info!$B$7))*(EXP(-Info!$B$7*H3824*1000)-EXP(-Info!$B$6*H3824*1000))*(Info!$B$9-1)</f>
        <v>8.2153580189389258E-2</v>
      </c>
      <c r="AD3824" s="37">
        <f>SQRT((Info!$B$6*EXP(-Info!$B$6*H3824*1000)+(Info!$B$6/(Info!$B$6+Info!$B$7))*(Info!$B$9-1)*(-Info!$B$7*EXP(-Info!$B$7*H3824*1000)+Info!$B$6*EXP(-Info!$B$6*H3824*1000)))^2*(0.01*H3824*1000)^2)</f>
        <v>7.4349595768228563E-4</v>
      </c>
      <c r="AE3824" s="37">
        <f t="shared" si="997"/>
        <v>2.0750359124132819E-3</v>
      </c>
      <c r="AF3824" s="37">
        <f t="shared" si="987"/>
        <v>1.8347863692184574</v>
      </c>
      <c r="AG3824" s="37">
        <f t="shared" si="998"/>
        <v>2.9734734909156416E-2</v>
      </c>
      <c r="AH3824" s="37">
        <f t="shared" si="988"/>
        <v>0.8191010576868113</v>
      </c>
      <c r="AI3824">
        <f>AF3824*EXP(Info!$B$6*H3824*1000)</f>
        <v>1.9765929198300607</v>
      </c>
      <c r="AJ3824">
        <f>2*SQRT((EXP(Info!$B$6*H3824)*AG3824)^2+(Info!$B$6*H3824*0.01*AI3824)^2)</f>
        <v>5.9473897353400862E-2</v>
      </c>
      <c r="AK3824">
        <f t="shared" si="989"/>
        <v>0.76909848000000003</v>
      </c>
      <c r="AL3824">
        <f t="shared" si="990"/>
        <v>6.5712821516771797E-2</v>
      </c>
      <c r="AM3824">
        <f t="shared" si="980"/>
        <v>1.0196078431372548</v>
      </c>
      <c r="AN3824">
        <f t="shared" si="981"/>
        <v>2.8002856954448509E-2</v>
      </c>
      <c r="AO3824">
        <f t="shared" si="991"/>
        <v>3.7933439957635935</v>
      </c>
      <c r="AP3824">
        <f t="shared" si="992"/>
        <v>1.1086956521739131</v>
      </c>
      <c r="AQ3824">
        <f t="shared" si="994"/>
        <v>4</v>
      </c>
      <c r="AR3824">
        <v>1</v>
      </c>
      <c r="AS3824">
        <v>1</v>
      </c>
      <c r="AT3824">
        <v>1</v>
      </c>
      <c r="AU3824">
        <v>0</v>
      </c>
      <c r="AV3824">
        <v>1</v>
      </c>
      <c r="AW3824">
        <v>0</v>
      </c>
      <c r="AX3824">
        <v>0</v>
      </c>
    </row>
    <row r="3825" spans="1:50">
      <c r="A3825" s="13" t="s">
        <v>328</v>
      </c>
      <c r="B3825" s="13" t="s">
        <v>324</v>
      </c>
      <c r="C3825" s="13" t="s">
        <v>326</v>
      </c>
      <c r="D3825" s="13">
        <v>-48.36</v>
      </c>
      <c r="E3825" s="13">
        <v>58.208300000000001</v>
      </c>
      <c r="F3825" s="13">
        <v>3379</v>
      </c>
      <c r="G3825">
        <v>260</v>
      </c>
      <c r="H3825">
        <v>8.2443600000000004</v>
      </c>
      <c r="J3825">
        <f>(F3825*100*Info!$B$11)/AI3825</f>
        <v>4.425264151103022</v>
      </c>
      <c r="K3825">
        <f>2*((F3825*100*Info!$B$11)/AI3825^2)*(AJ3825/2)</f>
        <v>0.13497560126829755</v>
      </c>
      <c r="L3825">
        <f t="shared" si="995"/>
        <v>0.3545181308411221</v>
      </c>
      <c r="M3825">
        <f t="shared" si="996"/>
        <v>16.78654921600177</v>
      </c>
      <c r="N3825">
        <f t="shared" si="993"/>
        <v>0.62874744037295127</v>
      </c>
      <c r="O3825" s="23">
        <v>1.2</v>
      </c>
      <c r="P3825" s="23">
        <v>0.03</v>
      </c>
      <c r="Q3825" s="23">
        <v>1.28</v>
      </c>
      <c r="R3825" s="23">
        <v>0.03</v>
      </c>
      <c r="S3825" s="23">
        <v>2.23</v>
      </c>
      <c r="T3825" s="23">
        <v>0.03</v>
      </c>
      <c r="U3825" s="23">
        <v>0.92</v>
      </c>
      <c r="V3825" s="23">
        <v>0.02</v>
      </c>
      <c r="W3825" s="37">
        <f>U3825*Info!$B$2</f>
        <v>0.44159999999999999</v>
      </c>
      <c r="X3825" s="37">
        <f>W3825*SQRT((0.5*V3825/U3825)^2+Info!$B$3^2)</f>
        <v>2.2595716408204458E-2</v>
      </c>
      <c r="Y3825" s="28">
        <f>W3825*Info!$D$2</f>
        <v>0.35769600000000001</v>
      </c>
      <c r="Z3825" s="28">
        <f>Y3825*SQRT(Info!$D$3^2+(X3825/W3825)^2)</f>
        <v>2.559001145134563E-2</v>
      </c>
      <c r="AA3825" s="37">
        <f t="shared" si="985"/>
        <v>0.75839999999999996</v>
      </c>
      <c r="AB3825" s="37">
        <f t="shared" si="986"/>
        <v>2.7121327401143185E-2</v>
      </c>
      <c r="AC3825" s="37">
        <f>(1-EXP(-Info!$B$6*H3825*1000))+(Info!$B$6/(Info!$B$6-Info!$B$7))*(EXP(-Info!$B$7*H3825*1000)-EXP(-Info!$B$6*H3825*1000))*(Info!$B$9-1)</f>
        <v>8.3382688417285356E-2</v>
      </c>
      <c r="AD3825" s="37">
        <f>SQRT((Info!$B$6*EXP(-Info!$B$6*H3825*1000)+(Info!$B$6/(Info!$B$6+Info!$B$7))*(Info!$B$9-1)*(-Info!$B$7*EXP(-Info!$B$7*H3825*1000)+Info!$B$6*EXP(-Info!$B$6*H3825*1000)))^2*(0.01*H3825*1000)^2)</f>
        <v>7.541738556930633E-4</v>
      </c>
      <c r="AE3825" s="37">
        <f t="shared" si="997"/>
        <v>2.3326587678333915E-3</v>
      </c>
      <c r="AF3825" s="37">
        <f t="shared" si="987"/>
        <v>1.8090665691043308</v>
      </c>
      <c r="AG3825" s="37">
        <f t="shared" si="998"/>
        <v>2.9753822998182106E-2</v>
      </c>
      <c r="AH3825" s="37">
        <f t="shared" si="988"/>
        <v>0.81124061394813041</v>
      </c>
      <c r="AI3825">
        <f>AF3825*EXP(Info!$B$6*H3825*1000)</f>
        <v>1.9511449538755292</v>
      </c>
      <c r="AJ3825">
        <f>2*SQRT((EXP(Info!$B$6*H3825)*AG3825)^2+(Info!$B$6*H3825*0.01*AI3825)^2)</f>
        <v>5.9512145336072443E-2</v>
      </c>
      <c r="AK3825">
        <f t="shared" si="989"/>
        <v>1.0084444799999999</v>
      </c>
      <c r="AL3825">
        <f t="shared" si="990"/>
        <v>7.2126458090600185E-2</v>
      </c>
      <c r="AM3825">
        <f t="shared" si="980"/>
        <v>1.0666666666666667</v>
      </c>
      <c r="AN3825">
        <f t="shared" si="981"/>
        <v>3.6552853665768853E-2</v>
      </c>
      <c r="AO3825">
        <f t="shared" si="991"/>
        <v>3.7933439957635935</v>
      </c>
      <c r="AP3825">
        <f t="shared" si="992"/>
        <v>1.3043478260869563</v>
      </c>
      <c r="AQ3825">
        <f t="shared" si="994"/>
        <v>4</v>
      </c>
      <c r="AR3825">
        <v>1</v>
      </c>
      <c r="AS3825">
        <v>1</v>
      </c>
      <c r="AT3825">
        <v>1</v>
      </c>
      <c r="AU3825">
        <v>0</v>
      </c>
      <c r="AV3825">
        <v>1</v>
      </c>
      <c r="AW3825">
        <v>0</v>
      </c>
      <c r="AX3825">
        <v>0</v>
      </c>
    </row>
    <row r="3826" spans="1:50">
      <c r="A3826" s="13" t="s">
        <v>328</v>
      </c>
      <c r="B3826" s="13" t="s">
        <v>324</v>
      </c>
      <c r="C3826" s="13" t="s">
        <v>326</v>
      </c>
      <c r="D3826" s="13">
        <v>-48.36</v>
      </c>
      <c r="E3826" s="13">
        <v>58.208300000000001</v>
      </c>
      <c r="F3826" s="13">
        <v>3379</v>
      </c>
      <c r="G3826">
        <v>270</v>
      </c>
      <c r="H3826">
        <v>8.37073</v>
      </c>
      <c r="J3826">
        <f>(F3826*100*Info!$B$11)/AI3826</f>
        <v>5.2629048758763988</v>
      </c>
      <c r="K3826">
        <f>2*((F3826*100*Info!$B$11)/AI3826^2)*(AJ3826/2)</f>
        <v>0.16245983274009038</v>
      </c>
      <c r="L3826">
        <f t="shared" si="995"/>
        <v>0.32369046728972017</v>
      </c>
      <c r="M3826">
        <f t="shared" si="996"/>
        <v>18.228007882739426</v>
      </c>
      <c r="N3826">
        <f t="shared" si="993"/>
        <v>0.60307148301223101</v>
      </c>
      <c r="O3826" s="23">
        <v>1.1599999999999999</v>
      </c>
      <c r="P3826" s="23">
        <v>0.02</v>
      </c>
      <c r="Q3826" s="23">
        <v>1.19</v>
      </c>
      <c r="R3826" s="23">
        <v>0.02</v>
      </c>
      <c r="S3826" s="23">
        <v>1.91</v>
      </c>
      <c r="T3826" s="23">
        <v>0.02</v>
      </c>
      <c r="U3826" s="23">
        <v>0.84</v>
      </c>
      <c r="V3826" s="23">
        <v>0.01</v>
      </c>
      <c r="W3826" s="37">
        <f>U3826*Info!$B$2</f>
        <v>0.40319999999999995</v>
      </c>
      <c r="X3826" s="37">
        <f>W3826*SQRT((0.5*V3826/U3826)^2+Info!$B$3^2)</f>
        <v>2.0302354543254336E-2</v>
      </c>
      <c r="Y3826" s="28">
        <f>W3826*Info!$D$2</f>
        <v>0.32659199999999999</v>
      </c>
      <c r="Z3826" s="28">
        <f>Y3826*SQRT(Info!$D$3^2+(X3826/W3826)^2)</f>
        <v>2.3175219703812953E-2</v>
      </c>
      <c r="AA3826" s="37">
        <f t="shared" si="985"/>
        <v>0.75679999999999992</v>
      </c>
      <c r="AB3826" s="37">
        <f t="shared" si="986"/>
        <v>2.2631517845694751E-2</v>
      </c>
      <c r="AC3826" s="37">
        <f>(1-EXP(-Info!$B$6*H3826*1000))+(Info!$B$6/(Info!$B$6-Info!$B$7))*(EXP(-Info!$B$7*H3826*1000)-EXP(-Info!$B$6*H3826*1000))*(Info!$B$9-1)</f>
        <v>8.4610411053929066E-2</v>
      </c>
      <c r="AD3826" s="37">
        <f>SQRT((Info!$B$6*EXP(-Info!$B$6*H3826*1000)+(Info!$B$6/(Info!$B$6+Info!$B$7))*(Info!$B$9-1)*(-Info!$B$7*EXP(-Info!$B$7*H3826*1000)+Info!$B$6*EXP(-Info!$B$6*H3826*1000)))^2*(0.01*H3826*1000)^2)</f>
        <v>7.6482622268894424E-4</v>
      </c>
      <c r="AE3826" s="37">
        <f t="shared" si="997"/>
        <v>2.0004323881002983E-3</v>
      </c>
      <c r="AF3826" s="37">
        <f t="shared" si="987"/>
        <v>1.5193748409143863</v>
      </c>
      <c r="AG3826" s="37">
        <f t="shared" si="998"/>
        <v>2.5319805253187885E-2</v>
      </c>
      <c r="AH3826" s="37">
        <f t="shared" si="988"/>
        <v>0.79548420990282009</v>
      </c>
      <c r="AI3826">
        <f>AF3826*EXP(Info!$B$6*H3826*1000)</f>
        <v>1.6406019150314051</v>
      </c>
      <c r="AJ3826">
        <f>2*SQRT((EXP(Info!$B$6*H3826)*AG3826)^2+(Info!$B$6*H3826*0.01*AI3826)^2)</f>
        <v>5.0643498029154507E-2</v>
      </c>
      <c r="AK3826">
        <f t="shared" si="989"/>
        <v>1.0063169599999999</v>
      </c>
      <c r="AL3826">
        <f t="shared" si="990"/>
        <v>6.0186258558840619E-2</v>
      </c>
      <c r="AM3826">
        <f t="shared" si="980"/>
        <v>1.0258620689655173</v>
      </c>
      <c r="AN3826">
        <f t="shared" si="981"/>
        <v>2.4700302225005327E-2</v>
      </c>
      <c r="AO3826">
        <f t="shared" si="991"/>
        <v>3.4634879961319762</v>
      </c>
      <c r="AP3826">
        <f t="shared" si="992"/>
        <v>1.3809523809523809</v>
      </c>
      <c r="AQ3826">
        <f t="shared" si="994"/>
        <v>4</v>
      </c>
      <c r="AR3826">
        <v>1</v>
      </c>
      <c r="AS3826">
        <v>1</v>
      </c>
      <c r="AT3826">
        <v>1</v>
      </c>
      <c r="AU3826">
        <v>0</v>
      </c>
      <c r="AV3826">
        <v>1</v>
      </c>
      <c r="AW3826">
        <v>0</v>
      </c>
      <c r="AX3826">
        <v>0</v>
      </c>
    </row>
    <row r="3827" spans="1:50">
      <c r="A3827" s="13" t="s">
        <v>328</v>
      </c>
      <c r="B3827" s="13" t="s">
        <v>324</v>
      </c>
      <c r="C3827" s="13" t="s">
        <v>326</v>
      </c>
      <c r="D3827" s="13">
        <v>-48.36</v>
      </c>
      <c r="E3827" s="13">
        <v>58.208300000000001</v>
      </c>
      <c r="F3827" s="13">
        <v>3379</v>
      </c>
      <c r="G3827">
        <v>280</v>
      </c>
      <c r="H3827">
        <v>8.49709</v>
      </c>
      <c r="J3827">
        <f>(F3827*100*Info!$B$11)/AI3827</f>
        <v>5.6578937352162768</v>
      </c>
      <c r="K3827">
        <f>2*((F3827*100*Info!$B$11)/AI3827^2)*(AJ3827/2)</f>
        <v>0.21365291027534788</v>
      </c>
      <c r="L3827">
        <f t="shared" si="995"/>
        <v>0.33910429906542117</v>
      </c>
      <c r="M3827">
        <f t="shared" si="996"/>
        <v>20.529192155158537</v>
      </c>
      <c r="N3827">
        <f t="shared" si="993"/>
        <v>0.90479750863101593</v>
      </c>
      <c r="O3827" s="23">
        <v>1.31</v>
      </c>
      <c r="P3827" s="23">
        <v>0.02</v>
      </c>
      <c r="Q3827" s="23">
        <v>1.4</v>
      </c>
      <c r="R3827" s="23">
        <v>0.02</v>
      </c>
      <c r="S3827" s="23">
        <v>1.83</v>
      </c>
      <c r="T3827" s="23">
        <v>0.03</v>
      </c>
      <c r="U3827" s="23">
        <v>0.88</v>
      </c>
      <c r="V3827" s="23">
        <v>0.02</v>
      </c>
      <c r="W3827" s="37">
        <f>U3827*Info!$B$2</f>
        <v>0.4224</v>
      </c>
      <c r="X3827" s="37">
        <f>W3827*SQRT((0.5*V3827/U3827)^2+Info!$B$3^2)</f>
        <v>2.1658587211542679E-2</v>
      </c>
      <c r="Y3827" s="28">
        <f>W3827*Info!$D$2</f>
        <v>0.342144</v>
      </c>
      <c r="Z3827" s="28">
        <f>Y3827*SQRT(Info!$D$3^2+(X3827/W3827)^2)</f>
        <v>2.4503655394246798E-2</v>
      </c>
      <c r="AA3827" s="37">
        <f t="shared" si="985"/>
        <v>0.88760000000000006</v>
      </c>
      <c r="AB3827" s="37">
        <f t="shared" si="986"/>
        <v>2.3855699528624184E-2</v>
      </c>
      <c r="AC3827" s="37">
        <f>(1-EXP(-Info!$B$6*H3827*1000))+(Info!$B$6/(Info!$B$6-Info!$B$7))*(EXP(-Info!$B$7*H3827*1000)-EXP(-Info!$B$6*H3827*1000))*(Info!$B$9-1)</f>
        <v>8.5836555531652994E-2</v>
      </c>
      <c r="AD3827" s="37">
        <f>SQRT((Info!$B$6*EXP(-Info!$B$6*H3827*1000)+(Info!$B$6/(Info!$B$6+Info!$B$7))*(Info!$B$9-1)*(-Info!$B$7*EXP(-Info!$B$7*H3827*1000)+Info!$B$6*EXP(-Info!$B$6*H3827*1000)))^2*(0.01*H3827*1000)^2)</f>
        <v>7.7545141951414675E-4</v>
      </c>
      <c r="AE3827" s="37">
        <f t="shared" si="997"/>
        <v>2.1602737808710595E-3</v>
      </c>
      <c r="AF3827" s="37">
        <f t="shared" si="987"/>
        <v>1.4116674733101049</v>
      </c>
      <c r="AG3827" s="37">
        <f t="shared" si="998"/>
        <v>2.8811385084516836E-2</v>
      </c>
      <c r="AH3827" s="37">
        <f t="shared" si="988"/>
        <v>0.77140299087983866</v>
      </c>
      <c r="AI3827">
        <f>AF3827*EXP(Info!$B$6*H3827*1000)</f>
        <v>1.5260682193885151</v>
      </c>
      <c r="AJ3827">
        <f>2*SQRT((EXP(Info!$B$6*H3827)*AG3827)^2+(Info!$B$6*H3827*0.01*AI3827)^2)</f>
        <v>5.7627260533660567E-2</v>
      </c>
      <c r="AK3827">
        <f t="shared" si="989"/>
        <v>1.1802417200000002</v>
      </c>
      <c r="AL3827">
        <f t="shared" si="990"/>
        <v>6.3441847326423148E-2</v>
      </c>
      <c r="AM3827">
        <f t="shared" si="980"/>
        <v>1.0687022900763357</v>
      </c>
      <c r="AN3827">
        <f t="shared" si="981"/>
        <v>2.2345036211111717E-2</v>
      </c>
      <c r="AO3827">
        <f t="shared" si="991"/>
        <v>3.6284159959477846</v>
      </c>
      <c r="AP3827">
        <f t="shared" si="992"/>
        <v>1.4886363636363638</v>
      </c>
      <c r="AQ3827">
        <f t="shared" si="994"/>
        <v>4</v>
      </c>
      <c r="AR3827">
        <v>1</v>
      </c>
      <c r="AS3827">
        <v>1</v>
      </c>
      <c r="AT3827">
        <v>1</v>
      </c>
      <c r="AU3827">
        <v>0</v>
      </c>
      <c r="AV3827">
        <v>1</v>
      </c>
      <c r="AW3827">
        <v>0</v>
      </c>
      <c r="AX3827">
        <v>0</v>
      </c>
    </row>
    <row r="3828" spans="1:50">
      <c r="A3828" s="13" t="s">
        <v>328</v>
      </c>
      <c r="B3828" s="13" t="s">
        <v>324</v>
      </c>
      <c r="C3828" s="13" t="s">
        <v>326</v>
      </c>
      <c r="D3828" s="13">
        <v>-48.36</v>
      </c>
      <c r="E3828" s="13">
        <v>58.208300000000001</v>
      </c>
      <c r="F3828" s="13">
        <v>3379</v>
      </c>
      <c r="G3828">
        <v>290</v>
      </c>
      <c r="H3828">
        <v>8.6234500000000001</v>
      </c>
      <c r="J3828">
        <f>(F3828*100*Info!$B$11)/AI3828</f>
        <v>6.8021909567256422</v>
      </c>
      <c r="K3828">
        <f>2*((F3828*100*Info!$B$11)/AI3828^2)*(AJ3828/2)</f>
        <v>0.2925747371690306</v>
      </c>
      <c r="L3828">
        <f t="shared" si="995"/>
        <v>0.35066467289719694</v>
      </c>
      <c r="M3828">
        <f t="shared" si="996"/>
        <v>25.522582315021808</v>
      </c>
      <c r="N3828">
        <f t="shared" si="993"/>
        <v>1.2327834422739745</v>
      </c>
      <c r="O3828" s="23">
        <v>0.82</v>
      </c>
      <c r="P3828" s="23">
        <v>0.01</v>
      </c>
      <c r="Q3828" s="23">
        <v>0.81</v>
      </c>
      <c r="R3828" s="23">
        <v>0.01</v>
      </c>
      <c r="S3828" s="23">
        <v>1.56</v>
      </c>
      <c r="T3828" s="23">
        <v>0.02</v>
      </c>
      <c r="U3828" s="23">
        <v>0.91</v>
      </c>
      <c r="V3828" s="23">
        <v>0.02</v>
      </c>
      <c r="W3828" s="37">
        <f>U3828*Info!$B$2</f>
        <v>0.43680000000000002</v>
      </c>
      <c r="X3828" s="37">
        <f>W3828*SQRT((0.5*V3828/U3828)^2+Info!$B$3^2)</f>
        <v>2.2361252201073181E-2</v>
      </c>
      <c r="Y3828" s="28">
        <f>W3828*Info!$D$2</f>
        <v>0.35380800000000007</v>
      </c>
      <c r="Z3828" s="28">
        <f>Y3828*SQRT(Info!$D$3^2+(X3828/W3828)^2)</f>
        <v>2.5318314484183195E-2</v>
      </c>
      <c r="AA3828" s="37">
        <f t="shared" si="985"/>
        <v>0.38319999999999993</v>
      </c>
      <c r="AB3828" s="37">
        <f t="shared" si="986"/>
        <v>2.2913437105768313E-2</v>
      </c>
      <c r="AC3828" s="37">
        <f>(1-EXP(-Info!$B$6*H3828*1000))+(Info!$B$6/(Info!$B$6-Info!$B$7))*(EXP(-Info!$B$7*H3828*1000)-EXP(-Info!$B$6*H3828*1000))*(Info!$B$9-1)</f>
        <v>8.7061220798341638E-2</v>
      </c>
      <c r="AD3828" s="37">
        <f>SQRT((Info!$B$6*EXP(-Info!$B$6*H3828*1000)+(Info!$B$6/(Info!$B$6+Info!$B$7))*(Info!$B$9-1)*(-Info!$B$7*EXP(-Info!$B$7*H3828*1000)+Info!$B$6*EXP(-Info!$B$6*H3828*1000)))^2*(0.01*H3828*1000)^2)</f>
        <v>7.8605033683181629E-4</v>
      </c>
      <c r="AE3828" s="37">
        <f t="shared" si="997"/>
        <v>2.0174844969038032E-3</v>
      </c>
      <c r="AF3828" s="37">
        <f t="shared" si="987"/>
        <v>1.1728301401900754</v>
      </c>
      <c r="AG3828" s="37">
        <f t="shared" si="998"/>
        <v>2.7296287147069064E-2</v>
      </c>
      <c r="AH3828" s="37">
        <f t="shared" si="988"/>
        <v>0.75181419242953551</v>
      </c>
      <c r="AI3828">
        <f>AF3828*EXP(Info!$B$6*H3828*1000)</f>
        <v>1.2693456965441074</v>
      </c>
      <c r="AJ3828">
        <f>2*SQRT((EXP(Info!$B$6*H3828)*AG3828)^2+(Info!$B$6*H3828*0.01*AI3828)^2)</f>
        <v>5.4596891781732937E-2</v>
      </c>
      <c r="AK3828">
        <f t="shared" si="989"/>
        <v>0.50954103999999989</v>
      </c>
      <c r="AL3828">
        <f t="shared" si="990"/>
        <v>6.0935994639080247E-2</v>
      </c>
      <c r="AM3828">
        <f t="shared" ref="AM3828:AM3891" si="999">Q3828/O3828</f>
        <v>0.98780487804878059</v>
      </c>
      <c r="AN3828">
        <f t="shared" ref="AN3828:AN3891" si="1000">SQRT((R3828/Q3828)^2+(P3828/O3828)^2)*AM3828</f>
        <v>1.7141667809667496E-2</v>
      </c>
      <c r="AO3828">
        <f t="shared" si="991"/>
        <v>3.7521119958096412</v>
      </c>
      <c r="AP3828">
        <f t="shared" si="992"/>
        <v>0.90109890109890101</v>
      </c>
      <c r="AQ3828">
        <f t="shared" si="994"/>
        <v>4</v>
      </c>
      <c r="AR3828">
        <v>1</v>
      </c>
      <c r="AS3828">
        <v>1</v>
      </c>
      <c r="AT3828">
        <v>1</v>
      </c>
      <c r="AU3828">
        <v>0</v>
      </c>
      <c r="AV3828">
        <v>1</v>
      </c>
      <c r="AW3828">
        <v>0</v>
      </c>
      <c r="AX3828">
        <v>0</v>
      </c>
    </row>
    <row r="3829" spans="1:50">
      <c r="A3829" s="13" t="s">
        <v>328</v>
      </c>
      <c r="B3829" s="13" t="s">
        <v>324</v>
      </c>
      <c r="C3829" s="13" t="s">
        <v>326</v>
      </c>
      <c r="D3829" s="13">
        <v>-48.36</v>
      </c>
      <c r="E3829" s="13">
        <v>58.208300000000001</v>
      </c>
      <c r="F3829" s="13">
        <v>3379</v>
      </c>
      <c r="G3829">
        <v>300</v>
      </c>
      <c r="H3829">
        <v>8.7498199999999997</v>
      </c>
      <c r="J3829">
        <f>(F3829*100*Info!$B$11)/AI3829</f>
        <v>13.403981831752288</v>
      </c>
      <c r="K3829">
        <f>2*((F3829*100*Info!$B$11)/AI3829^2)*(AJ3829/2)</f>
        <v>1.1810272553625987</v>
      </c>
      <c r="L3829">
        <f t="shared" si="995"/>
        <v>0.38919925233644925</v>
      </c>
      <c r="M3829">
        <f t="shared" si="996"/>
        <v>55.819970867567939</v>
      </c>
      <c r="N3829">
        <f t="shared" si="993"/>
        <v>4.9492623698196354</v>
      </c>
      <c r="O3829" s="23">
        <v>0.63</v>
      </c>
      <c r="P3829" s="23">
        <v>0.02</v>
      </c>
      <c r="Q3829" s="23">
        <v>0.61</v>
      </c>
      <c r="R3829" s="23">
        <v>0.01</v>
      </c>
      <c r="S3829" s="23">
        <v>1</v>
      </c>
      <c r="T3829" s="23">
        <v>0.01</v>
      </c>
      <c r="U3829" s="23">
        <v>1.01</v>
      </c>
      <c r="V3829" s="23">
        <v>0.01</v>
      </c>
      <c r="W3829" s="37">
        <f>U3829*Info!$B$2</f>
        <v>0.48480000000000001</v>
      </c>
      <c r="X3829" s="37">
        <f>W3829*SQRT((0.5*V3829/U3829)^2+Info!$B$3^2)</f>
        <v>2.435852212265761E-2</v>
      </c>
      <c r="Y3829" s="28">
        <f>W3829*Info!$D$2</f>
        <v>0.39268800000000004</v>
      </c>
      <c r="Z3829" s="28">
        <f>Y3829*SQRT(Info!$D$3^2+(X3829/W3829)^2)</f>
        <v>2.783520186239001E-2</v>
      </c>
      <c r="AA3829" s="37">
        <f t="shared" si="985"/>
        <v>0.1452</v>
      </c>
      <c r="AB3829" s="37">
        <f t="shared" si="986"/>
        <v>2.6331304563200059E-2</v>
      </c>
      <c r="AC3829" s="37">
        <f>(1-EXP(-Info!$B$6*H3829*1000))+(Info!$B$6/(Info!$B$6-Info!$B$7))*(EXP(-Info!$B$7*H3829*1000)-EXP(-Info!$B$6*H3829*1000))*(Info!$B$9-1)</f>
        <v>8.8284505331598873E-2</v>
      </c>
      <c r="AD3829" s="37">
        <f>SQRT((Info!$B$6*EXP(-Info!$B$6*H3829*1000)+(Info!$B$6/(Info!$B$6+Info!$B$7))*(Info!$B$9-1)*(-Info!$B$7*EXP(-Info!$B$7*H3829*1000)+Info!$B$6*EXP(-Info!$B$6*H3829*1000)))^2*(0.01*H3829*1000)^2)</f>
        <v>7.9662385691329639E-4</v>
      </c>
      <c r="AE3829" s="37">
        <f t="shared" si="997"/>
        <v>2.3275221685875778E-3</v>
      </c>
      <c r="AF3829" s="37">
        <f t="shared" si="987"/>
        <v>0.59449308982585181</v>
      </c>
      <c r="AG3829" s="37">
        <f t="shared" si="998"/>
        <v>2.8376325029243425E-2</v>
      </c>
      <c r="AH3829" s="37">
        <f t="shared" si="988"/>
        <v>0.59449308982585181</v>
      </c>
      <c r="AI3829">
        <f>AF3829*EXP(Info!$B$6*H3829*1000)</f>
        <v>0.64416170704867193</v>
      </c>
      <c r="AJ3829">
        <f>2*SQRT((EXP(Info!$B$6*H3829)*AG3829)^2+(Info!$B$6*H3829*0.01*AI3829)^2)</f>
        <v>5.6757204122972492E-2</v>
      </c>
      <c r="AK3829">
        <f t="shared" si="989"/>
        <v>0.19307243999999998</v>
      </c>
      <c r="AL3829">
        <f t="shared" si="990"/>
        <v>7.0025471355374236E-2</v>
      </c>
      <c r="AM3829">
        <f t="shared" si="999"/>
        <v>0.96825396825396826</v>
      </c>
      <c r="AN3829">
        <f t="shared" si="1000"/>
        <v>3.4594665431698028E-2</v>
      </c>
      <c r="AO3829">
        <f t="shared" si="991"/>
        <v>4.1644319953491618</v>
      </c>
      <c r="AP3829">
        <f t="shared" si="992"/>
        <v>0.62376237623762376</v>
      </c>
      <c r="AQ3829">
        <f t="shared" si="994"/>
        <v>4</v>
      </c>
      <c r="AR3829">
        <v>1</v>
      </c>
      <c r="AS3829">
        <v>1</v>
      </c>
      <c r="AT3829">
        <v>1</v>
      </c>
      <c r="AU3829">
        <v>0</v>
      </c>
      <c r="AV3829">
        <v>1</v>
      </c>
      <c r="AW3829">
        <v>0</v>
      </c>
      <c r="AX3829">
        <v>0</v>
      </c>
    </row>
    <row r="3830" spans="1:50">
      <c r="A3830" s="13" t="s">
        <v>328</v>
      </c>
      <c r="B3830" s="13" t="s">
        <v>324</v>
      </c>
      <c r="C3830" s="13" t="s">
        <v>326</v>
      </c>
      <c r="D3830" s="13">
        <v>-48.36</v>
      </c>
      <c r="E3830" s="13">
        <v>58.208300000000001</v>
      </c>
      <c r="F3830" s="13">
        <v>3379</v>
      </c>
      <c r="G3830">
        <v>310</v>
      </c>
      <c r="H3830">
        <v>8.8761799999999997</v>
      </c>
      <c r="J3830">
        <f>(F3830*100*Info!$B$11)/AI3830</f>
        <v>15.743732409404712</v>
      </c>
      <c r="K3830">
        <f>2*((F3830*100*Info!$B$11)/AI3830^2)*(AJ3830/2)</f>
        <v>0.96911059610027217</v>
      </c>
      <c r="L3830">
        <f t="shared" si="995"/>
        <v>0.22350056074766392</v>
      </c>
      <c r="M3830">
        <f t="shared" si="996"/>
        <v>37.650443332865414</v>
      </c>
      <c r="N3830">
        <f t="shared" si="993"/>
        <v>2.4067803868109201</v>
      </c>
      <c r="O3830" s="23">
        <v>0.49</v>
      </c>
      <c r="P3830" s="23">
        <v>0.01</v>
      </c>
      <c r="Q3830" s="23">
        <v>0.54</v>
      </c>
      <c r="R3830" s="23">
        <v>0.01</v>
      </c>
      <c r="S3830" s="23">
        <v>0.75</v>
      </c>
      <c r="T3830" s="23">
        <v>0.01</v>
      </c>
      <c r="U3830" s="23">
        <v>0.57999999999999996</v>
      </c>
      <c r="V3830" s="23">
        <v>0.01</v>
      </c>
      <c r="W3830" s="37">
        <f>U3830*Info!$B$2</f>
        <v>0.27839999999999998</v>
      </c>
      <c r="X3830" s="37">
        <f>W3830*SQRT((0.5*V3830/U3830)^2+Info!$B$3^2)</f>
        <v>1.4125381410779675E-2</v>
      </c>
      <c r="Y3830" s="28">
        <f>W3830*Info!$D$2</f>
        <v>0.22550400000000001</v>
      </c>
      <c r="Z3830" s="28">
        <f>Y3830*SQRT(Info!$D$3^2+(X3830/W3830)^2)</f>
        <v>1.6063605015064333E-2</v>
      </c>
      <c r="AA3830" s="37">
        <f t="shared" si="985"/>
        <v>0.21160000000000001</v>
      </c>
      <c r="AB3830" s="37">
        <f t="shared" si="986"/>
        <v>1.4984205017284034E-2</v>
      </c>
      <c r="AC3830" s="37">
        <f>(1-EXP(-Info!$B$6*H3830*1000))+(Info!$B$6/(Info!$B$6-Info!$B$7))*(EXP(-Info!$B$7*H3830*1000)-EXP(-Info!$B$6*H3830*1000))*(Info!$B$9-1)</f>
        <v>8.9506217260099941E-2</v>
      </c>
      <c r="AD3830" s="37">
        <f>SQRT((Info!$B$6*EXP(-Info!$B$6*H3830*1000)+(Info!$B$6/(Info!$B$6+Info!$B$7))*(Info!$B$9-1)*(-Info!$B$7*EXP(-Info!$B$7*H3830*1000)+Info!$B$6*EXP(-Info!$B$6*H3830*1000)))^2*(0.01*H3830*1000)^2)</f>
        <v>8.0717035286345272E-4</v>
      </c>
      <c r="AE3830" s="37">
        <f t="shared" si="997"/>
        <v>1.3520111600255381E-3</v>
      </c>
      <c r="AF3830" s="37">
        <f t="shared" si="987"/>
        <v>0.5055564844277628</v>
      </c>
      <c r="AG3830" s="37">
        <f t="shared" si="998"/>
        <v>1.6878013516312681E-2</v>
      </c>
      <c r="AH3830" s="37">
        <f t="shared" si="988"/>
        <v>0.67407531257035036</v>
      </c>
      <c r="AI3830">
        <f>AF3830*EXP(Info!$B$6*H3830*1000)</f>
        <v>0.54842978738847936</v>
      </c>
      <c r="AJ3830">
        <f>2*SQRT((EXP(Info!$B$6*H3830)*AG3830)^2+(Info!$B$6*H3830*0.01*AI3830)^2)</f>
        <v>3.3758774879691374E-2</v>
      </c>
      <c r="AK3830">
        <f t="shared" si="989"/>
        <v>0.28136452000000001</v>
      </c>
      <c r="AL3830">
        <f t="shared" si="990"/>
        <v>3.984899482296516E-2</v>
      </c>
      <c r="AM3830">
        <f t="shared" si="999"/>
        <v>1.1020408163265307</v>
      </c>
      <c r="AN3830">
        <f t="shared" si="1000"/>
        <v>3.036974672908645E-2</v>
      </c>
      <c r="AO3830">
        <f t="shared" si="991"/>
        <v>2.3914559973292215</v>
      </c>
      <c r="AP3830">
        <f t="shared" si="992"/>
        <v>0.84482758620689657</v>
      </c>
      <c r="AQ3830">
        <f t="shared" si="994"/>
        <v>4</v>
      </c>
      <c r="AR3830">
        <v>1</v>
      </c>
      <c r="AS3830">
        <v>1</v>
      </c>
      <c r="AT3830">
        <v>1</v>
      </c>
      <c r="AU3830">
        <v>0</v>
      </c>
      <c r="AV3830">
        <v>1</v>
      </c>
      <c r="AW3830">
        <v>0</v>
      </c>
      <c r="AX3830">
        <v>0</v>
      </c>
    </row>
    <row r="3831" spans="1:50">
      <c r="A3831" s="13" t="s">
        <v>328</v>
      </c>
      <c r="B3831" s="13" t="s">
        <v>324</v>
      </c>
      <c r="C3831" s="13" t="s">
        <v>326</v>
      </c>
      <c r="D3831" s="13">
        <v>-48.36</v>
      </c>
      <c r="E3831" s="13">
        <v>58.208300000000001</v>
      </c>
      <c r="F3831" s="13">
        <v>3379</v>
      </c>
      <c r="G3831">
        <v>320</v>
      </c>
      <c r="H3831">
        <v>9.0025499999999994</v>
      </c>
      <c r="J3831">
        <f>(F3831*100*Info!$B$11)/AI3831</f>
        <v>7.8379793138528235</v>
      </c>
      <c r="K3831">
        <f>2*((F3831*100*Info!$B$11)/AI3831^2)*(AJ3831/2)</f>
        <v>0.37104416874487112</v>
      </c>
      <c r="L3831">
        <f t="shared" si="995"/>
        <v>0.33525084112149589</v>
      </c>
      <c r="M3831">
        <f t="shared" si="996"/>
        <v>28.116273986983874</v>
      </c>
      <c r="N3831">
        <f t="shared" si="993"/>
        <v>1.3696763516951831</v>
      </c>
      <c r="O3831" s="23">
        <v>0.72</v>
      </c>
      <c r="P3831" s="23">
        <v>0.01</v>
      </c>
      <c r="Q3831" s="23">
        <v>0.73</v>
      </c>
      <c r="R3831" s="23">
        <v>0.01</v>
      </c>
      <c r="S3831" s="23">
        <v>1.38</v>
      </c>
      <c r="T3831" s="23">
        <v>0.02</v>
      </c>
      <c r="U3831" s="23">
        <v>0.87</v>
      </c>
      <c r="V3831" s="23">
        <v>0.01</v>
      </c>
      <c r="W3831" s="37">
        <f>U3831*Info!$B$2</f>
        <v>0.41759999999999997</v>
      </c>
      <c r="X3831" s="37">
        <f>W3831*SQRT((0.5*V3831/U3831)^2+Info!$B$3^2)</f>
        <v>2.101747844057417E-2</v>
      </c>
      <c r="Y3831" s="28">
        <f>W3831*Info!$D$2</f>
        <v>0.338256</v>
      </c>
      <c r="Z3831" s="28">
        <f>Y3831*SQRT(Info!$D$3^2+(X3831/W3831)^2)</f>
        <v>2.3997181994559278E-2</v>
      </c>
      <c r="AA3831" s="37">
        <f t="shared" si="985"/>
        <v>0.3024</v>
      </c>
      <c r="AB3831" s="37">
        <f t="shared" si="986"/>
        <v>2.1604036659846698E-2</v>
      </c>
      <c r="AC3831" s="37">
        <f>(1-EXP(-Info!$B$6*H3831*1000))+(Info!$B$6/(Info!$B$6-Info!$B$7))*(EXP(-Info!$B$7*H3831*1000)-EXP(-Info!$B$6*H3831*1000))*(Info!$B$9-1)</f>
        <v>9.0726551684360696E-2</v>
      </c>
      <c r="AD3831" s="37">
        <f>SQRT((Info!$B$6*EXP(-Info!$B$6*H3831*1000)+(Info!$B$6/(Info!$B$6+Info!$B$7))*(Info!$B$9-1)*(-Info!$B$7*EXP(-Info!$B$7*H3831*1000)+Info!$B$6*EXP(-Info!$B$6*H3831*1000)))^2*(0.01*H3831*1000)^2)</f>
        <v>8.1769154041967933E-4</v>
      </c>
      <c r="AE3831" s="37">
        <f t="shared" si="997"/>
        <v>1.9755952602598013E-3</v>
      </c>
      <c r="AF3831" s="37">
        <f t="shared" si="987"/>
        <v>1.0143082907706493</v>
      </c>
      <c r="AG3831" s="37">
        <f t="shared" si="998"/>
        <v>2.6072355480707167E-2</v>
      </c>
      <c r="AH3831" s="37">
        <f t="shared" si="988"/>
        <v>0.7350060078048184</v>
      </c>
      <c r="AI3831">
        <f>AF3831*EXP(Info!$B$6*H3831*1000)</f>
        <v>1.1016017614043256</v>
      </c>
      <c r="AJ3831">
        <f>2*SQRT((EXP(Info!$B$6*H3831)*AG3831)^2+(Info!$B$6*H3831*0.01*AI3831)^2)</f>
        <v>5.214901615340356E-2</v>
      </c>
      <c r="AK3831">
        <f t="shared" si="989"/>
        <v>0.40210128000000001</v>
      </c>
      <c r="AL3831">
        <f t="shared" si="990"/>
        <v>5.745377509319631E-2</v>
      </c>
      <c r="AM3831">
        <f t="shared" si="999"/>
        <v>1.0138888888888888</v>
      </c>
      <c r="AN3831">
        <f t="shared" si="1000"/>
        <v>1.9778727149363944E-2</v>
      </c>
      <c r="AO3831">
        <f t="shared" si="991"/>
        <v>3.5871839959938328</v>
      </c>
      <c r="AP3831">
        <f t="shared" si="992"/>
        <v>0.82758620689655171</v>
      </c>
      <c r="AQ3831">
        <f t="shared" si="994"/>
        <v>4</v>
      </c>
      <c r="AR3831">
        <v>1</v>
      </c>
      <c r="AS3831">
        <v>1</v>
      </c>
      <c r="AT3831">
        <v>1</v>
      </c>
      <c r="AU3831">
        <v>0</v>
      </c>
      <c r="AV3831">
        <v>1</v>
      </c>
      <c r="AW3831">
        <v>0</v>
      </c>
      <c r="AX3831">
        <v>0</v>
      </c>
    </row>
    <row r="3832" spans="1:50">
      <c r="A3832" s="13" t="s">
        <v>328</v>
      </c>
      <c r="B3832" s="13" t="s">
        <v>324</v>
      </c>
      <c r="C3832" s="13" t="s">
        <v>326</v>
      </c>
      <c r="D3832" s="13">
        <v>-48.36</v>
      </c>
      <c r="E3832" s="13">
        <v>58.208300000000001</v>
      </c>
      <c r="F3832" s="13">
        <v>3379</v>
      </c>
      <c r="G3832">
        <v>329.5</v>
      </c>
      <c r="H3832">
        <v>9.1225900000000006</v>
      </c>
      <c r="J3832">
        <f>(F3832*100*Info!$B$11)/AI3832</f>
        <v>8.27489073321075</v>
      </c>
      <c r="K3832">
        <f>2*((F3832*100*Info!$B$11)/AI3832^2)*(AJ3832/2)</f>
        <v>0.38164048769097769</v>
      </c>
      <c r="L3832">
        <f t="shared" si="995"/>
        <v>0.30442317757009396</v>
      </c>
      <c r="M3832">
        <f t="shared" si="996"/>
        <v>26.95403328222795</v>
      </c>
      <c r="N3832">
        <f t="shared" si="993"/>
        <v>1.2890999396577036</v>
      </c>
      <c r="O3832" s="23">
        <v>0.74</v>
      </c>
      <c r="P3832" s="23">
        <v>0.01</v>
      </c>
      <c r="Q3832" s="23">
        <v>0.75</v>
      </c>
      <c r="R3832" s="23">
        <v>0.01</v>
      </c>
      <c r="S3832" s="23">
        <v>1.3</v>
      </c>
      <c r="T3832" s="23">
        <v>0.02</v>
      </c>
      <c r="U3832" s="23">
        <v>0.79</v>
      </c>
      <c r="V3832" s="23">
        <v>0.01</v>
      </c>
      <c r="W3832" s="37">
        <f>U3832*Info!$B$2</f>
        <v>0.37919999999999998</v>
      </c>
      <c r="X3832" s="37">
        <f>W3832*SQRT((0.5*V3832/U3832)^2+Info!$B$3^2)</f>
        <v>1.9111295089553716E-2</v>
      </c>
      <c r="Y3832" s="28">
        <f>W3832*Info!$D$2</f>
        <v>0.30715199999999998</v>
      </c>
      <c r="Z3832" s="28">
        <f>Y3832*SQRT(Info!$D$3^2+(X3832/W3832)^2)</f>
        <v>2.1805753633387676E-2</v>
      </c>
      <c r="AA3832" s="37">
        <f t="shared" si="985"/>
        <v>0.36080000000000001</v>
      </c>
      <c r="AB3832" s="37">
        <f t="shared" si="986"/>
        <v>1.975453365685963E-2</v>
      </c>
      <c r="AC3832" s="37">
        <f>(1-EXP(-Info!$B$6*H3832*1000))+(Info!$B$6/(Info!$B$6-Info!$B$7))*(EXP(-Info!$B$7*H3832*1000)-EXP(-Info!$B$6*H3832*1000))*(Info!$B$9-1)</f>
        <v>9.1884394580599257E-2</v>
      </c>
      <c r="AD3832" s="37">
        <f>SQRT((Info!$B$6*EXP(-Info!$B$6*H3832*1000)+(Info!$B$6/(Info!$B$6+Info!$B$7))*(Info!$B$9-1)*(-Info!$B$7*EXP(-Info!$B$7*H3832*1000)+Info!$B$6*EXP(-Info!$B$6*H3832*1000)))^2*(0.01*H3832*1000)^2)</f>
        <v>8.276615408954165E-4</v>
      </c>
      <c r="AE3832" s="37">
        <f t="shared" si="997"/>
        <v>1.839533421210827E-3</v>
      </c>
      <c r="AF3832" s="37">
        <f t="shared" si="987"/>
        <v>0.95969611043531988</v>
      </c>
      <c r="AG3832" s="37">
        <f t="shared" si="998"/>
        <v>2.405981659796582E-2</v>
      </c>
      <c r="AH3832" s="37">
        <f t="shared" si="988"/>
        <v>0.73822777725793831</v>
      </c>
      <c r="AI3832">
        <f>AF3832*EXP(Info!$B$6*H3832*1000)</f>
        <v>1.0434375626662471</v>
      </c>
      <c r="AJ3832">
        <f>2*SQRT((EXP(Info!$B$6*H3832)*AG3832)^2+(Info!$B$6*H3832*0.01*AI3832)^2)</f>
        <v>4.8123659046373737E-2</v>
      </c>
      <c r="AK3832">
        <f t="shared" si="989"/>
        <v>0.47975576000000003</v>
      </c>
      <c r="AL3832">
        <f t="shared" si="990"/>
        <v>5.2535206807052502E-2</v>
      </c>
      <c r="AM3832">
        <f t="shared" si="999"/>
        <v>1.0135135135135136</v>
      </c>
      <c r="AN3832">
        <f t="shared" si="1000"/>
        <v>1.9240555736235176E-2</v>
      </c>
      <c r="AO3832">
        <f t="shared" si="991"/>
        <v>3.2573279963622159</v>
      </c>
      <c r="AP3832">
        <f t="shared" si="992"/>
        <v>0.93670886075949367</v>
      </c>
      <c r="AQ3832">
        <f t="shared" si="994"/>
        <v>4</v>
      </c>
      <c r="AR3832">
        <v>1</v>
      </c>
      <c r="AS3832">
        <v>1</v>
      </c>
      <c r="AT3832">
        <v>1</v>
      </c>
      <c r="AU3832">
        <v>0</v>
      </c>
      <c r="AV3832">
        <v>1</v>
      </c>
      <c r="AW3832">
        <v>0</v>
      </c>
      <c r="AX3832">
        <v>0</v>
      </c>
    </row>
    <row r="3833" spans="1:50">
      <c r="A3833" s="13" t="s">
        <v>328</v>
      </c>
      <c r="B3833" s="13" t="s">
        <v>324</v>
      </c>
      <c r="C3833" s="13" t="s">
        <v>326</v>
      </c>
      <c r="D3833" s="13">
        <v>-48.36</v>
      </c>
      <c r="E3833" s="13">
        <v>58.208300000000001</v>
      </c>
      <c r="F3833" s="13">
        <v>3379</v>
      </c>
      <c r="G3833">
        <v>339</v>
      </c>
      <c r="H3833">
        <v>9.25</v>
      </c>
      <c r="J3833">
        <f>(F3833*100*Info!$B$11)/AI3833</f>
        <v>6.2313318715979884</v>
      </c>
      <c r="K3833">
        <f>2*((F3833*100*Info!$B$11)/AI3833^2)*(AJ3833/2)</f>
        <v>0.25920718534512432</v>
      </c>
      <c r="L3833">
        <f t="shared" si="995"/>
        <v>0.33910429906542111</v>
      </c>
      <c r="M3833">
        <f t="shared" si="996"/>
        <v>22.609864264216124</v>
      </c>
      <c r="N3833">
        <f t="shared" si="993"/>
        <v>1.0717343632565599</v>
      </c>
      <c r="O3833" s="23">
        <v>0.69</v>
      </c>
      <c r="P3833" s="23">
        <v>0.02</v>
      </c>
      <c r="Q3833" s="23">
        <v>0.7</v>
      </c>
      <c r="R3833" s="23">
        <v>0.02</v>
      </c>
      <c r="S3833" s="23">
        <v>1.64</v>
      </c>
      <c r="T3833" s="23">
        <v>0.03</v>
      </c>
      <c r="U3833" s="23">
        <v>0.88</v>
      </c>
      <c r="V3833" s="23">
        <v>0.02</v>
      </c>
      <c r="W3833" s="37">
        <f>U3833*Info!$B$2</f>
        <v>0.4224</v>
      </c>
      <c r="X3833" s="37">
        <f>W3833*SQRT((0.5*V3833/U3833)^2+Info!$B$3^2)</f>
        <v>2.1658587211542679E-2</v>
      </c>
      <c r="Y3833" s="28">
        <f>W3833*Info!$D$2</f>
        <v>0.342144</v>
      </c>
      <c r="Z3833" s="28">
        <f>Y3833*SQRT(Info!$D$3^2+(X3833/W3833)^2)</f>
        <v>2.4503655394246798E-2</v>
      </c>
      <c r="AA3833" s="37">
        <f t="shared" si="985"/>
        <v>0.26759999999999995</v>
      </c>
      <c r="AB3833" s="37">
        <f t="shared" si="986"/>
        <v>2.3855699528624184E-2</v>
      </c>
      <c r="AC3833" s="37">
        <f>(1-EXP(-Info!$B$6*H3833*1000))+(Info!$B$6/(Info!$B$6-Info!$B$7))*(EXP(-Info!$B$7*H3833*1000)-EXP(-Info!$B$6*H3833*1000))*(Info!$B$9-1)</f>
        <v>9.3111872721222011E-2</v>
      </c>
      <c r="AD3833" s="37">
        <f>SQRT((Info!$B$6*EXP(-Info!$B$6*H3833*1000)+(Info!$B$6/(Info!$B$6+Info!$B$7))*(Info!$B$9-1)*(-Info!$B$7*EXP(-Info!$B$7*H3833*1000)+Info!$B$6*EXP(-Info!$B$6*H3833*1000)))^2*(0.01*H3833*1000)^2)</f>
        <v>8.3821794412766595E-4</v>
      </c>
      <c r="AE3833" s="37">
        <f t="shared" si="997"/>
        <v>2.2325456714029444E-3</v>
      </c>
      <c r="AF3833" s="37">
        <f t="shared" si="987"/>
        <v>1.2729392628598009</v>
      </c>
      <c r="AG3833" s="37">
        <f t="shared" si="998"/>
        <v>2.8816894139634484E-2</v>
      </c>
      <c r="AH3833" s="37">
        <f t="shared" si="988"/>
        <v>0.77618247735353718</v>
      </c>
      <c r="AI3833">
        <f>AF3833*EXP(Info!$B$6*H3833*1000)</f>
        <v>1.385631835361822</v>
      </c>
      <c r="AJ3833">
        <f>2*SQRT((EXP(Info!$B$6*H3833)*AG3833)^2+(Info!$B$6*H3833*0.01*AI3833)^2)</f>
        <v>5.7638677472113299E-2</v>
      </c>
      <c r="AK3833">
        <f t="shared" si="989"/>
        <v>0.3558277199999999</v>
      </c>
      <c r="AL3833">
        <f t="shared" si="990"/>
        <v>6.3441847326423148E-2</v>
      </c>
      <c r="AM3833">
        <f t="shared" si="999"/>
        <v>1.0144927536231885</v>
      </c>
      <c r="AN3833">
        <f t="shared" si="1000"/>
        <v>4.1289807226041531E-2</v>
      </c>
      <c r="AO3833">
        <f t="shared" si="991"/>
        <v>3.6284159959477846</v>
      </c>
      <c r="AP3833">
        <f t="shared" si="992"/>
        <v>0.78409090909090906</v>
      </c>
      <c r="AQ3833">
        <f t="shared" si="994"/>
        <v>4</v>
      </c>
      <c r="AR3833">
        <v>1</v>
      </c>
      <c r="AS3833">
        <v>1</v>
      </c>
      <c r="AT3833">
        <v>1</v>
      </c>
      <c r="AU3833">
        <v>0</v>
      </c>
      <c r="AV3833">
        <v>1</v>
      </c>
      <c r="AW3833">
        <v>0</v>
      </c>
      <c r="AX3833">
        <v>0</v>
      </c>
    </row>
    <row r="3834" spans="1:50">
      <c r="A3834" s="13" t="s">
        <v>328</v>
      </c>
      <c r="B3834" s="13" t="s">
        <v>324</v>
      </c>
      <c r="C3834" s="13" t="s">
        <v>326</v>
      </c>
      <c r="D3834" s="13">
        <v>-48.36</v>
      </c>
      <c r="E3834" s="13">
        <v>58.208300000000001</v>
      </c>
      <c r="F3834" s="13">
        <v>3379</v>
      </c>
      <c r="G3834">
        <v>349</v>
      </c>
      <c r="H3834">
        <v>9.4499999999999993</v>
      </c>
      <c r="J3834">
        <f>(F3834*100*Info!$B$11)/AI3834</f>
        <v>6.6139486405864973</v>
      </c>
      <c r="K3834">
        <f>2*((F3834*100*Info!$B$11)/AI3834^2)*(AJ3834/2)</f>
        <v>0.2826992273470697</v>
      </c>
      <c r="L3834">
        <f t="shared" si="995"/>
        <v>0.32369046728972017</v>
      </c>
      <c r="M3834">
        <f t="shared" si="996"/>
        <v>22.907331749287685</v>
      </c>
      <c r="N3834">
        <f t="shared" si="993"/>
        <v>1.120786100554908</v>
      </c>
      <c r="O3834" s="23">
        <v>0.68</v>
      </c>
      <c r="P3834" s="23">
        <v>0.02</v>
      </c>
      <c r="Q3834" s="23">
        <v>0.68</v>
      </c>
      <c r="R3834" s="23">
        <v>0.02</v>
      </c>
      <c r="S3834" s="23">
        <v>1.55</v>
      </c>
      <c r="T3834" s="23">
        <v>0.03</v>
      </c>
      <c r="U3834" s="23">
        <v>0.84</v>
      </c>
      <c r="V3834" s="23">
        <v>0.02</v>
      </c>
      <c r="W3834" s="37">
        <f>U3834*Info!$B$2</f>
        <v>0.40319999999999995</v>
      </c>
      <c r="X3834" s="37">
        <f>W3834*SQRT((0.5*V3834/U3834)^2+Info!$B$3^2)</f>
        <v>2.0723551819125986E-2</v>
      </c>
      <c r="Y3834" s="28">
        <f>W3834*Info!$D$2</f>
        <v>0.32659199999999999</v>
      </c>
      <c r="Z3834" s="28">
        <f>Y3834*SQRT(Info!$D$3^2+(X3834/W3834)^2)</f>
        <v>2.3418544282683328E-2</v>
      </c>
      <c r="AA3834" s="37">
        <f t="shared" si="985"/>
        <v>0.2768000000000001</v>
      </c>
      <c r="AB3834" s="37">
        <f t="shared" si="986"/>
        <v>2.3010119512944734E-2</v>
      </c>
      <c r="AC3834" s="37">
        <f>(1-EXP(-Info!$B$6*H3834*1000))+(Info!$B$6/(Info!$B$6-Info!$B$7))*(EXP(-Info!$B$7*H3834*1000)-EXP(-Info!$B$6*H3834*1000))*(Info!$B$9-1)</f>
        <v>9.5035677325142093E-2</v>
      </c>
      <c r="AD3834" s="37">
        <f>SQRT((Info!$B$6*EXP(-Info!$B$6*H3834*1000)+(Info!$B$6/(Info!$B$6+Info!$B$7))*(Info!$B$9-1)*(-Info!$B$7*EXP(-Info!$B$7*H3834*1000)+Info!$B$6*EXP(-Info!$B$6*H3834*1000)))^2*(0.01*H3834*1000)^2)</f>
        <v>8.5473540255885194E-4</v>
      </c>
      <c r="AE3834" s="37">
        <f t="shared" si="997"/>
        <v>2.199543585723517E-3</v>
      </c>
      <c r="AF3834" s="37">
        <f t="shared" si="987"/>
        <v>1.1971021245164006</v>
      </c>
      <c r="AG3834" s="37">
        <f t="shared" si="998"/>
        <v>2.7897422968896204E-2</v>
      </c>
      <c r="AH3834" s="37">
        <f t="shared" si="988"/>
        <v>0.77232395130090359</v>
      </c>
      <c r="AI3834">
        <f>AF3834*EXP(Info!$B$6*H3834*1000)</f>
        <v>1.305473067179016</v>
      </c>
      <c r="AJ3834">
        <f>2*SQRT((EXP(Info!$B$6*H3834)*AG3834)^2+(Info!$B$6*H3834*0.01*AI3834)^2)</f>
        <v>5.5799681471549907E-2</v>
      </c>
      <c r="AK3834">
        <f t="shared" si="989"/>
        <v>0.3680609600000001</v>
      </c>
      <c r="AL3834">
        <f t="shared" si="990"/>
        <v>6.1193111832725224E-2</v>
      </c>
      <c r="AM3834">
        <f t="shared" si="999"/>
        <v>1</v>
      </c>
      <c r="AN3834">
        <f t="shared" si="1000"/>
        <v>4.1594516540385151E-2</v>
      </c>
      <c r="AO3834">
        <f t="shared" si="991"/>
        <v>3.4634879961319762</v>
      </c>
      <c r="AP3834">
        <f t="shared" si="992"/>
        <v>0.80952380952380965</v>
      </c>
      <c r="AQ3834">
        <f t="shared" si="994"/>
        <v>4</v>
      </c>
      <c r="AR3834">
        <v>1</v>
      </c>
      <c r="AS3834">
        <v>1</v>
      </c>
      <c r="AT3834">
        <v>1</v>
      </c>
      <c r="AU3834">
        <v>0</v>
      </c>
      <c r="AV3834">
        <v>1</v>
      </c>
      <c r="AW3834">
        <v>0</v>
      </c>
      <c r="AX3834">
        <v>0</v>
      </c>
    </row>
    <row r="3835" spans="1:50">
      <c r="A3835" s="13" t="s">
        <v>328</v>
      </c>
      <c r="B3835" s="13" t="s">
        <v>324</v>
      </c>
      <c r="C3835" s="13" t="s">
        <v>326</v>
      </c>
      <c r="D3835" s="13">
        <v>-48.36</v>
      </c>
      <c r="E3835" s="13">
        <v>58.208300000000001</v>
      </c>
      <c r="F3835" s="13">
        <v>3379</v>
      </c>
      <c r="G3835">
        <v>360</v>
      </c>
      <c r="H3835">
        <v>9.7919999999999998</v>
      </c>
      <c r="J3835">
        <f>(F3835*100*Info!$B$11)/AI3835</f>
        <v>5.7913581611821643</v>
      </c>
      <c r="K3835">
        <f>2*((F3835*100*Info!$B$11)/AI3835^2)*(AJ3835/2)</f>
        <v>0.20472912388600384</v>
      </c>
      <c r="L3835">
        <f t="shared" si="995"/>
        <v>0.33525084112149589</v>
      </c>
      <c r="M3835">
        <f t="shared" si="996"/>
        <v>20.774667334062116</v>
      </c>
      <c r="N3835">
        <f t="shared" si="993"/>
        <v>0.87602863214558879</v>
      </c>
      <c r="O3835" s="23">
        <v>1.22</v>
      </c>
      <c r="P3835" s="23">
        <v>0.03</v>
      </c>
      <c r="Q3835" s="23">
        <v>1.24</v>
      </c>
      <c r="R3835" s="23">
        <v>0.03</v>
      </c>
      <c r="S3835" s="23">
        <v>1.78</v>
      </c>
      <c r="T3835" s="23">
        <v>0.02</v>
      </c>
      <c r="U3835" s="23">
        <v>0.87</v>
      </c>
      <c r="V3835" s="23">
        <v>0.02</v>
      </c>
      <c r="W3835" s="37">
        <f>U3835*Info!$B$2</f>
        <v>0.41759999999999997</v>
      </c>
      <c r="X3835" s="37">
        <f>W3835*SQRT((0.5*V3835/U3835)^2+Info!$B$3^2)</f>
        <v>2.1424621350212936E-2</v>
      </c>
      <c r="Y3835" s="28">
        <f>W3835*Info!$D$2</f>
        <v>0.338256</v>
      </c>
      <c r="Z3835" s="28">
        <f>Y3835*SQRT(Info!$D$3^2+(X3835/W3835)^2)</f>
        <v>2.4232254366443086E-2</v>
      </c>
      <c r="AA3835" s="37">
        <f t="shared" si="985"/>
        <v>0.8024</v>
      </c>
      <c r="AB3835" s="37">
        <f t="shared" si="986"/>
        <v>2.6153668958675758E-2</v>
      </c>
      <c r="AC3835" s="37">
        <f>(1-EXP(-Info!$B$6*H3835*1000))+(Info!$B$6/(Info!$B$6-Info!$B$7))*(EXP(-Info!$B$7*H3835*1000)-EXP(-Info!$B$6*H3835*1000))*(Info!$B$9-1)</f>
        <v>9.8316876254243166E-2</v>
      </c>
      <c r="AD3835" s="37">
        <f>SQRT((Info!$B$6*EXP(-Info!$B$6*H3835*1000)+(Info!$B$6/(Info!$B$6+Info!$B$7))*(Info!$B$9-1)*(-Info!$B$7*EXP(-Info!$B$7*H3835*1000)+Info!$B$6*EXP(-Info!$B$6*H3835*1000)))^2*(0.01*H3835*1000)^2)</f>
        <v>8.8282984252208933E-4</v>
      </c>
      <c r="AE3835" s="37">
        <f t="shared" si="997"/>
        <v>2.6671392114676977E-3</v>
      </c>
      <c r="AF3835" s="37">
        <f t="shared" si="987"/>
        <v>1.3628545384935953</v>
      </c>
      <c r="AG3835" s="37">
        <f t="shared" si="998"/>
        <v>2.6349872547193631E-2</v>
      </c>
      <c r="AH3835" s="37">
        <f t="shared" si="988"/>
        <v>0.76564861713123333</v>
      </c>
      <c r="AI3835">
        <f>AF3835*EXP(Info!$B$6*H3835*1000)</f>
        <v>1.4908992981757583</v>
      </c>
      <c r="AJ3835">
        <f>2*SQRT((EXP(Info!$B$6*H3835)*AG3835)^2+(Info!$B$6*H3835*0.01*AI3835)^2)</f>
        <v>5.2704477710194958E-2</v>
      </c>
      <c r="AK3835">
        <f t="shared" si="989"/>
        <v>1.0669512800000001</v>
      </c>
      <c r="AL3835">
        <f t="shared" si="990"/>
        <v>6.9553067228702317E-2</v>
      </c>
      <c r="AM3835">
        <f t="shared" si="999"/>
        <v>1.0163934426229508</v>
      </c>
      <c r="AN3835">
        <f t="shared" si="1000"/>
        <v>3.5061949122383015E-2</v>
      </c>
      <c r="AO3835">
        <f t="shared" si="991"/>
        <v>3.5871839959938328</v>
      </c>
      <c r="AP3835">
        <f t="shared" si="992"/>
        <v>1.4022988505747127</v>
      </c>
      <c r="AQ3835">
        <f t="shared" si="994"/>
        <v>4</v>
      </c>
      <c r="AR3835">
        <v>1</v>
      </c>
      <c r="AS3835">
        <v>1</v>
      </c>
      <c r="AT3835">
        <v>1</v>
      </c>
      <c r="AU3835">
        <v>0</v>
      </c>
      <c r="AV3835">
        <v>1</v>
      </c>
      <c r="AW3835">
        <v>0</v>
      </c>
      <c r="AX3835">
        <v>0</v>
      </c>
    </row>
    <row r="3836" spans="1:50">
      <c r="A3836" s="13" t="s">
        <v>328</v>
      </c>
      <c r="B3836" s="13" t="s">
        <v>324</v>
      </c>
      <c r="C3836" s="13" t="s">
        <v>326</v>
      </c>
      <c r="D3836" s="13">
        <v>-48.36</v>
      </c>
      <c r="E3836" s="13">
        <v>58.208300000000001</v>
      </c>
      <c r="F3836" s="13">
        <v>3379</v>
      </c>
      <c r="G3836">
        <v>370</v>
      </c>
      <c r="H3836">
        <v>10.478999999999999</v>
      </c>
      <c r="J3836">
        <f>(F3836*100*Info!$B$11)/AI3836</f>
        <v>6.2330918432558011</v>
      </c>
      <c r="K3836">
        <f>2*((F3836*100*Info!$B$11)/AI3836^2)*(AJ3836/2)</f>
        <v>0.23504352707804504</v>
      </c>
      <c r="L3836">
        <f t="shared" si="995"/>
        <v>0.33139738317757067</v>
      </c>
      <c r="M3836">
        <f t="shared" si="996"/>
        <v>22.10224448777663</v>
      </c>
      <c r="N3836">
        <f t="shared" si="993"/>
        <v>0.97920674856549617</v>
      </c>
      <c r="O3836" s="23">
        <v>1.1499999999999999</v>
      </c>
      <c r="P3836" s="23">
        <v>0.03</v>
      </c>
      <c r="Q3836" s="23">
        <v>1.2</v>
      </c>
      <c r="R3836" s="23">
        <v>0.03</v>
      </c>
      <c r="S3836" s="23">
        <v>1.67</v>
      </c>
      <c r="T3836" s="23">
        <v>0.02</v>
      </c>
      <c r="U3836" s="23">
        <v>0.86</v>
      </c>
      <c r="V3836" s="23">
        <v>0.02</v>
      </c>
      <c r="W3836" s="37">
        <f>U3836*Info!$B$2</f>
        <v>0.4128</v>
      </c>
      <c r="X3836" s="37">
        <f>W3836*SQRT((0.5*V3836/U3836)^2+Info!$B$3^2)</f>
        <v>2.1190790452458353E-2</v>
      </c>
      <c r="Y3836" s="28">
        <f>W3836*Info!$D$2</f>
        <v>0.334368</v>
      </c>
      <c r="Z3836" s="28">
        <f>Y3836*SQRT(Info!$D$3^2+(X3836/W3836)^2)</f>
        <v>2.3960933644580715E-2</v>
      </c>
      <c r="AA3836" s="37">
        <f t="shared" si="985"/>
        <v>0.73719999999999986</v>
      </c>
      <c r="AB3836" s="37">
        <f t="shared" si="986"/>
        <v>2.5962465214228021E-2</v>
      </c>
      <c r="AC3836" s="37">
        <f>(1-EXP(-Info!$B$6*H3836*1000))+(Info!$B$6/(Info!$B$6-Info!$B$7))*(EXP(-Info!$B$7*H3836*1000)-EXP(-Info!$B$6*H3836*1000))*(Info!$B$9-1)</f>
        <v>0.10487573673105247</v>
      </c>
      <c r="AD3836" s="37">
        <f>SQRT((Info!$B$6*EXP(-Info!$B$6*H3836*1000)+(Info!$B$6/(Info!$B$6+Info!$B$7))*(Info!$B$9-1)*(-Info!$B$7*EXP(-Info!$B$7*H3836*1000)+Info!$B$6*EXP(-Info!$B$6*H3836*1000)))^2*(0.01*H3836*1000)^2)</f>
        <v>9.3869482677388569E-4</v>
      </c>
      <c r="AE3836" s="37">
        <f t="shared" si="997"/>
        <v>2.8093931363302408E-3</v>
      </c>
      <c r="AF3836" s="37">
        <f t="shared" si="987"/>
        <v>1.258317606881868</v>
      </c>
      <c r="AG3836" s="37">
        <f t="shared" si="998"/>
        <v>2.6115494077548287E-2</v>
      </c>
      <c r="AH3836" s="37">
        <f t="shared" si="988"/>
        <v>0.75348359693525035</v>
      </c>
      <c r="AI3836">
        <f>AF3836*EXP(Info!$B$6*H3836*1000)</f>
        <v>1.3852405892804671</v>
      </c>
      <c r="AJ3836">
        <f>2*SQRT((EXP(Info!$B$6*H3836)*AG3836)^2+(Info!$B$6*H3836*0.01*AI3836)^2)</f>
        <v>5.2236007770115014E-2</v>
      </c>
      <c r="AK3836">
        <f t="shared" si="989"/>
        <v>0.98025483999999985</v>
      </c>
      <c r="AL3836">
        <f t="shared" si="990"/>
        <v>6.9044579990718002E-2</v>
      </c>
      <c r="AM3836">
        <f t="shared" si="999"/>
        <v>1.0434782608695652</v>
      </c>
      <c r="AN3836">
        <f t="shared" si="1000"/>
        <v>3.7703070257681652E-2</v>
      </c>
      <c r="AO3836">
        <f t="shared" si="991"/>
        <v>3.5459519960398804</v>
      </c>
      <c r="AP3836">
        <f t="shared" si="992"/>
        <v>1.3372093023255813</v>
      </c>
      <c r="AQ3836">
        <f t="shared" si="994"/>
        <v>4</v>
      </c>
      <c r="AR3836">
        <v>1</v>
      </c>
      <c r="AS3836">
        <v>1</v>
      </c>
      <c r="AT3836">
        <v>1</v>
      </c>
      <c r="AU3836">
        <v>0</v>
      </c>
      <c r="AV3836">
        <v>1</v>
      </c>
      <c r="AW3836">
        <v>0</v>
      </c>
      <c r="AX3836">
        <v>0</v>
      </c>
    </row>
    <row r="3837" spans="1:50">
      <c r="A3837" s="13" t="s">
        <v>328</v>
      </c>
      <c r="B3837" s="13" t="s">
        <v>324</v>
      </c>
      <c r="C3837" s="13" t="s">
        <v>326</v>
      </c>
      <c r="D3837" s="13">
        <v>-48.36</v>
      </c>
      <c r="E3837" s="13">
        <v>58.208300000000001</v>
      </c>
      <c r="F3837" s="13">
        <v>3379</v>
      </c>
      <c r="G3837">
        <v>380</v>
      </c>
      <c r="H3837">
        <v>10.673999999999999</v>
      </c>
      <c r="J3837">
        <f>(F3837*100*Info!$B$11)/AI3837</f>
        <v>5.3606036053904926</v>
      </c>
      <c r="K3837">
        <f>2*((F3837*100*Info!$B$11)/AI3837^2)*(AJ3837/2)</f>
        <v>0.23699034904712582</v>
      </c>
      <c r="L3837">
        <f t="shared" si="995"/>
        <v>0.44700112149532784</v>
      </c>
      <c r="M3837">
        <f t="shared" si="996"/>
        <v>25.639295311465492</v>
      </c>
      <c r="N3837">
        <f t="shared" si="993"/>
        <v>1.2166534062083989</v>
      </c>
      <c r="O3837" s="23">
        <v>0.73</v>
      </c>
      <c r="P3837" s="23">
        <v>0.02</v>
      </c>
      <c r="Q3837" s="23">
        <v>0.7</v>
      </c>
      <c r="R3837" s="23">
        <v>0.02</v>
      </c>
      <c r="S3837" s="23">
        <v>1.93</v>
      </c>
      <c r="T3837" s="23">
        <v>0.03</v>
      </c>
      <c r="U3837" s="23">
        <v>1.1599999999999999</v>
      </c>
      <c r="V3837" s="23">
        <v>0.02</v>
      </c>
      <c r="W3837" s="37">
        <f>U3837*Info!$B$2</f>
        <v>0.55679999999999996</v>
      </c>
      <c r="X3837" s="37">
        <f>W3837*SQRT((0.5*V3837/U3837)^2+Info!$B$3^2)</f>
        <v>2.8250762821559351E-2</v>
      </c>
      <c r="Y3837" s="28">
        <f>W3837*Info!$D$2</f>
        <v>0.45100800000000002</v>
      </c>
      <c r="Z3837" s="28">
        <f>Y3837*SQRT(Info!$D$3^2+(X3837/W3837)^2)</f>
        <v>3.2127210030128667E-2</v>
      </c>
      <c r="AA3837" s="37">
        <f t="shared" si="985"/>
        <v>0.17320000000000002</v>
      </c>
      <c r="AB3837" s="37">
        <f t="shared" si="986"/>
        <v>2.9968410034568068E-2</v>
      </c>
      <c r="AC3837" s="37">
        <f>(1-EXP(-Info!$B$6*H3837*1000))+(Info!$B$6/(Info!$B$6-Info!$B$7))*(EXP(-Info!$B$7*H3837*1000)-EXP(-Info!$B$6*H3837*1000))*(Info!$B$9-1)</f>
        <v>0.10672958853881177</v>
      </c>
      <c r="AD3837" s="37">
        <f>SQRT((Info!$B$6*EXP(-Info!$B$6*H3837*1000)+(Info!$B$6/(Info!$B$6+Info!$B$7))*(Info!$B$9-1)*(-Info!$B$7*EXP(-Info!$B$7*H3837*1000)+Info!$B$6*EXP(-Info!$B$6*H3837*1000)))^2*(0.01*H3837*1000)^2)</f>
        <v>9.5441373537569446E-4</v>
      </c>
      <c r="AE3837" s="37">
        <f t="shared" si="997"/>
        <v>3.2027848238631459E-3</v>
      </c>
      <c r="AF3837" s="37">
        <f t="shared" si="987"/>
        <v>1.4605064352650776</v>
      </c>
      <c r="AG3837" s="37">
        <f t="shared" si="998"/>
        <v>3.560077885310893E-2</v>
      </c>
      <c r="AH3837" s="37">
        <f t="shared" si="988"/>
        <v>0.75673908562957393</v>
      </c>
      <c r="AI3837">
        <f>AF3837*EXP(Info!$B$6*H3837*1000)</f>
        <v>1.6107014160324156</v>
      </c>
      <c r="AJ3837">
        <f>2*SQRT((EXP(Info!$B$6*H3837)*AG3837)^2+(Info!$B$6*H3837*0.01*AI3837)^2)</f>
        <v>7.1208527788246267E-2</v>
      </c>
      <c r="AK3837">
        <f t="shared" si="989"/>
        <v>0.23030404000000002</v>
      </c>
      <c r="AL3837">
        <f t="shared" si="990"/>
        <v>7.969798964593032E-2</v>
      </c>
      <c r="AM3837">
        <f t="shared" si="999"/>
        <v>0.95890410958904104</v>
      </c>
      <c r="AN3837">
        <f t="shared" si="1000"/>
        <v>3.7957785278239529E-2</v>
      </c>
      <c r="AO3837">
        <f t="shared" si="991"/>
        <v>4.7829119946584431</v>
      </c>
      <c r="AP3837">
        <f t="shared" si="992"/>
        <v>0.62931034482758619</v>
      </c>
      <c r="AQ3837">
        <f t="shared" si="994"/>
        <v>4</v>
      </c>
      <c r="AR3837">
        <v>1</v>
      </c>
      <c r="AS3837">
        <v>1</v>
      </c>
      <c r="AT3837">
        <v>1</v>
      </c>
      <c r="AU3837">
        <v>0</v>
      </c>
      <c r="AV3837">
        <v>1</v>
      </c>
      <c r="AW3837">
        <v>0</v>
      </c>
      <c r="AX3837">
        <v>0</v>
      </c>
    </row>
    <row r="3838" spans="1:50">
      <c r="A3838" s="13" t="s">
        <v>328</v>
      </c>
      <c r="B3838" s="13" t="s">
        <v>324</v>
      </c>
      <c r="C3838" s="13" t="s">
        <v>326</v>
      </c>
      <c r="D3838" s="13">
        <v>-48.36</v>
      </c>
      <c r="E3838" s="13">
        <v>58.208300000000001</v>
      </c>
      <c r="F3838" s="13">
        <v>3379</v>
      </c>
      <c r="G3838">
        <v>389.5</v>
      </c>
      <c r="H3838">
        <v>10.8735</v>
      </c>
      <c r="J3838">
        <f>(F3838*100*Info!$B$11)/AI3838</f>
        <v>4.6938358231461184</v>
      </c>
      <c r="K3838">
        <f>2*((F3838*100*Info!$B$11)/AI3838^2)*(AJ3838/2)</f>
        <v>0.14761853286435891</v>
      </c>
      <c r="L3838">
        <f t="shared" si="995"/>
        <v>0.33910429906542111</v>
      </c>
      <c r="M3838">
        <f t="shared" si="996"/>
        <v>17.031189002076573</v>
      </c>
      <c r="N3838">
        <f t="shared" si="993"/>
        <v>0.66084448752627256</v>
      </c>
      <c r="O3838" s="23">
        <v>1.37</v>
      </c>
      <c r="P3838" s="23">
        <v>0.04</v>
      </c>
      <c r="Q3838" s="23">
        <v>1.38</v>
      </c>
      <c r="R3838" s="23">
        <v>0.04</v>
      </c>
      <c r="S3838" s="23">
        <v>2.11</v>
      </c>
      <c r="T3838" s="23">
        <v>0.03</v>
      </c>
      <c r="U3838" s="23">
        <v>0.88</v>
      </c>
      <c r="V3838" s="23">
        <v>0.02</v>
      </c>
      <c r="W3838" s="37">
        <f>U3838*Info!$B$2</f>
        <v>0.4224</v>
      </c>
      <c r="X3838" s="37">
        <f>W3838*SQRT((0.5*V3838/U3838)^2+Info!$B$3^2)</f>
        <v>2.1658587211542679E-2</v>
      </c>
      <c r="Y3838" s="28">
        <f>W3838*Info!$D$2</f>
        <v>0.342144</v>
      </c>
      <c r="Z3838" s="28">
        <f>Y3838*SQRT(Info!$D$3^2+(X3838/W3838)^2)</f>
        <v>2.4503655394246798E-2</v>
      </c>
      <c r="AA3838" s="37">
        <f t="shared" si="985"/>
        <v>0.94760000000000011</v>
      </c>
      <c r="AB3838" s="37">
        <f t="shared" si="986"/>
        <v>2.9480407052820692E-2</v>
      </c>
      <c r="AC3838" s="37">
        <f>(1-EXP(-Info!$B$6*H3838*1000))+(Info!$B$6/(Info!$B$6-Info!$B$7))*(EXP(-Info!$B$7*H3838*1000)-EXP(-Info!$B$6*H3838*1000))*(Info!$B$9-1)</f>
        <v>0.10862264891872811</v>
      </c>
      <c r="AD3838" s="37">
        <f>SQRT((Info!$B$6*EXP(-Info!$B$6*H3838*1000)+(Info!$B$6/(Info!$B$6+Info!$B$7))*(Info!$B$9-1)*(-Info!$B$7*EXP(-Info!$B$7*H3838*1000)+Info!$B$6*EXP(-Info!$B$6*H3838*1000)))^2*(0.01*H3838*1000)^2)</f>
        <v>9.7043257535780591E-4</v>
      </c>
      <c r="AE3838" s="37">
        <f t="shared" si="997"/>
        <v>3.3316619422203131E-3</v>
      </c>
      <c r="AF3838" s="37">
        <f t="shared" si="987"/>
        <v>1.664925177884613</v>
      </c>
      <c r="AG3838" s="37">
        <f t="shared" si="998"/>
        <v>2.8922812777757965E-2</v>
      </c>
      <c r="AH3838" s="37">
        <f t="shared" si="988"/>
        <v>0.78906406534815787</v>
      </c>
      <c r="AI3838">
        <f>AF3838*EXP(Info!$B$6*H3838*1000)</f>
        <v>1.839504435884517</v>
      </c>
      <c r="AJ3838">
        <f>2*SQRT((EXP(Info!$B$6*H3838)*AG3838)^2+(Info!$B$6*H3838*0.01*AI3838)^2)</f>
        <v>5.7851394095148646E-2</v>
      </c>
      <c r="AK3838">
        <f t="shared" si="989"/>
        <v>1.2600237200000002</v>
      </c>
      <c r="AL3838">
        <f t="shared" si="990"/>
        <v>7.8400194516271351E-2</v>
      </c>
      <c r="AM3838">
        <f t="shared" si="999"/>
        <v>1.0072992700729926</v>
      </c>
      <c r="AN3838">
        <f t="shared" si="1000"/>
        <v>4.144187766439205E-2</v>
      </c>
      <c r="AO3838">
        <f t="shared" si="991"/>
        <v>3.6284159959477846</v>
      </c>
      <c r="AP3838">
        <f t="shared" si="992"/>
        <v>1.5568181818181819</v>
      </c>
      <c r="AQ3838">
        <f t="shared" si="994"/>
        <v>4</v>
      </c>
      <c r="AR3838">
        <v>1</v>
      </c>
      <c r="AS3838">
        <v>1</v>
      </c>
      <c r="AT3838">
        <v>1</v>
      </c>
      <c r="AU3838">
        <v>0</v>
      </c>
      <c r="AV3838">
        <v>1</v>
      </c>
      <c r="AW3838">
        <v>0</v>
      </c>
      <c r="AX3838">
        <v>0</v>
      </c>
    </row>
    <row r="3839" spans="1:50">
      <c r="A3839" s="13" t="s">
        <v>328</v>
      </c>
      <c r="B3839" s="13" t="s">
        <v>324</v>
      </c>
      <c r="C3839" s="13" t="s">
        <v>326</v>
      </c>
      <c r="D3839" s="13">
        <v>-48.36</v>
      </c>
      <c r="E3839" s="13">
        <v>58.208300000000001</v>
      </c>
      <c r="F3839" s="13">
        <v>3379</v>
      </c>
      <c r="G3839">
        <v>400</v>
      </c>
      <c r="H3839">
        <v>11.247</v>
      </c>
      <c r="J3839">
        <f>(F3839*100*Info!$B$11)/AI3839</f>
        <v>4.1467682071511236</v>
      </c>
      <c r="K3839">
        <f>2*((F3839*100*Info!$B$11)/AI3839^2)*(AJ3839/2)</f>
        <v>0.14585579239528879</v>
      </c>
      <c r="L3839">
        <f t="shared" si="995"/>
        <v>0.46241495327102883</v>
      </c>
      <c r="M3839">
        <f t="shared" si="996"/>
        <v>20.517545606070648</v>
      </c>
      <c r="N3839">
        <f t="shared" si="993"/>
        <v>0.7985895269626393</v>
      </c>
      <c r="O3839" s="23">
        <v>0.98</v>
      </c>
      <c r="P3839" s="23">
        <v>0.02</v>
      </c>
      <c r="Q3839" s="23">
        <v>0.94</v>
      </c>
      <c r="R3839" s="23">
        <v>0.02</v>
      </c>
      <c r="S3839" s="23">
        <v>2.39</v>
      </c>
      <c r="T3839" s="23">
        <v>0.03</v>
      </c>
      <c r="U3839" s="23">
        <v>1.2</v>
      </c>
      <c r="V3839" s="23">
        <v>0.02</v>
      </c>
      <c r="W3839" s="37">
        <f>U3839*Info!$B$2</f>
        <v>0.57599999999999996</v>
      </c>
      <c r="X3839" s="37">
        <f>W3839*SQRT((0.5*V3839/U3839)^2+Info!$B$3^2)</f>
        <v>2.9197260145431454E-2</v>
      </c>
      <c r="Y3839" s="28">
        <f>W3839*Info!$D$2</f>
        <v>0.46655999999999997</v>
      </c>
      <c r="Z3839" s="28">
        <f>Y3839*SQRT(Info!$D$3^2+(X3839/W3839)^2)</f>
        <v>3.3219086561794564E-2</v>
      </c>
      <c r="AA3839" s="37">
        <f t="shared" si="985"/>
        <v>0.40400000000000003</v>
      </c>
      <c r="AB3839" s="37">
        <f t="shared" si="986"/>
        <v>3.0862274705536531E-2</v>
      </c>
      <c r="AC3839" s="37">
        <f>(1-EXP(-Info!$B$6*H3839*1000))+(Info!$B$6/(Info!$B$6-Info!$B$7))*(EXP(-Info!$B$7*H3839*1000)-EXP(-Info!$B$6*H3839*1000))*(Info!$B$9-1)</f>
        <v>0.1121571076224568</v>
      </c>
      <c r="AD3839" s="37">
        <f>SQRT((Info!$B$6*EXP(-Info!$B$6*H3839*1000)+(Info!$B$6/(Info!$B$6+Info!$B$7))*(Info!$B$9-1)*(-Info!$B$7*EXP(-Info!$B$7*H3839*1000)+Info!$B$6*EXP(-Info!$B$6*H3839*1000)))^2*(0.01*H3839*1000)^2)</f>
        <v>1.0002525439344258E-3</v>
      </c>
      <c r="AE3839" s="37">
        <f t="shared" si="997"/>
        <v>3.4849319731086056E-3</v>
      </c>
      <c r="AF3839" s="37">
        <f t="shared" si="987"/>
        <v>1.8781285285205278</v>
      </c>
      <c r="AG3839" s="37">
        <f t="shared" si="998"/>
        <v>3.6614921314365743E-2</v>
      </c>
      <c r="AH3839" s="37">
        <f t="shared" si="988"/>
        <v>0.78582783620105767</v>
      </c>
      <c r="AI3839">
        <f>AF3839*EXP(Info!$B$6*H3839*1000)</f>
        <v>2.0821833742963949</v>
      </c>
      <c r="AJ3839">
        <f>2*SQRT((EXP(Info!$B$6*H3839)*AG3839)^2+(Info!$B$6*H3839*0.01*AI3839)^2)</f>
        <v>7.3237396159873902E-2</v>
      </c>
      <c r="AK3839">
        <f t="shared" si="989"/>
        <v>0.53719879999999998</v>
      </c>
      <c r="AL3839">
        <f t="shared" si="990"/>
        <v>8.2075133351903848E-2</v>
      </c>
      <c r="AM3839">
        <f t="shared" si="999"/>
        <v>0.95918367346938771</v>
      </c>
      <c r="AN3839">
        <f t="shared" si="1000"/>
        <v>2.8278625900488057E-2</v>
      </c>
      <c r="AO3839">
        <f t="shared" si="991"/>
        <v>4.9478399944742515</v>
      </c>
      <c r="AP3839">
        <f t="shared" si="992"/>
        <v>0.81666666666666665</v>
      </c>
      <c r="AQ3839">
        <f t="shared" si="994"/>
        <v>4</v>
      </c>
      <c r="AR3839">
        <v>1</v>
      </c>
      <c r="AS3839">
        <v>1</v>
      </c>
      <c r="AT3839">
        <v>1</v>
      </c>
      <c r="AU3839">
        <v>0</v>
      </c>
      <c r="AV3839">
        <v>1</v>
      </c>
      <c r="AW3839">
        <v>0</v>
      </c>
      <c r="AX3839">
        <v>0</v>
      </c>
    </row>
    <row r="3840" spans="1:50">
      <c r="A3840" s="13" t="s">
        <v>328</v>
      </c>
      <c r="B3840" s="13" t="s">
        <v>324</v>
      </c>
      <c r="C3840" s="13" t="s">
        <v>326</v>
      </c>
      <c r="D3840" s="13">
        <v>-48.36</v>
      </c>
      <c r="E3840" s="13">
        <v>58.208300000000001</v>
      </c>
      <c r="F3840" s="13">
        <v>3379</v>
      </c>
      <c r="G3840">
        <v>410</v>
      </c>
      <c r="H3840">
        <v>11.882</v>
      </c>
      <c r="J3840">
        <f>(F3840*100*Info!$B$11)/AI3840</f>
        <v>6.3069522523199968</v>
      </c>
      <c r="K3840">
        <f>2*((F3840*100*Info!$B$11)/AI3840^2)*(AJ3840/2)</f>
        <v>0.43384453752075258</v>
      </c>
      <c r="L3840">
        <f t="shared" si="995"/>
        <v>0.61655327102803836</v>
      </c>
      <c r="M3840">
        <f t="shared" si="996"/>
        <v>41.607720842825366</v>
      </c>
      <c r="N3840">
        <f t="shared" si="993"/>
        <v>2.966543842270926</v>
      </c>
      <c r="O3840" s="23">
        <v>0.77</v>
      </c>
      <c r="P3840" s="23">
        <v>0.02</v>
      </c>
      <c r="Q3840" s="23">
        <v>0.72</v>
      </c>
      <c r="R3840" s="23">
        <v>0.02</v>
      </c>
      <c r="S3840" s="23">
        <v>1.85</v>
      </c>
      <c r="T3840" s="23">
        <v>0.03</v>
      </c>
      <c r="U3840" s="23">
        <v>1.6</v>
      </c>
      <c r="V3840" s="23">
        <v>0.03</v>
      </c>
      <c r="W3840" s="37">
        <f>U3840*Info!$B$2</f>
        <v>0.76800000000000002</v>
      </c>
      <c r="X3840" s="37">
        <f>W3840*SQRT((0.5*V3840/U3840)^2+Info!$B$3^2)</f>
        <v>3.9069169430639303E-2</v>
      </c>
      <c r="Y3840" s="28">
        <f>W3840*Info!$D$2</f>
        <v>0.62208000000000008</v>
      </c>
      <c r="Z3840" s="28">
        <f>Y3840*SQRT(Info!$D$3^2+(X3840/W3840)^2)</f>
        <v>4.4372625074475827E-2</v>
      </c>
      <c r="AA3840" s="37">
        <f t="shared" si="985"/>
        <v>2.0000000000000018E-3</v>
      </c>
      <c r="AB3840" s="37">
        <f t="shared" si="986"/>
        <v>4.0328649865821208E-2</v>
      </c>
      <c r="AC3840" s="37">
        <f>(1-EXP(-Info!$B$6*H3840*1000))+(Info!$B$6/(Info!$B$6-Info!$B$7))*(EXP(-Info!$B$7*H3840*1000)-EXP(-Info!$B$6*H3840*1000))*(Info!$B$9-1)</f>
        <v>0.11813726764761288</v>
      </c>
      <c r="AD3840" s="37">
        <f>SQRT((Info!$B$6*EXP(-Info!$B$6*H3840*1000)+(Info!$B$6/(Info!$B$6+Info!$B$7))*(Info!$B$9-1)*(-Info!$B$7*EXP(-Info!$B$7*H3840*1000)+Info!$B$6*EXP(-Info!$B$6*H3840*1000)))^2*(0.01*H3840*1000)^2)</f>
        <v>1.0504441057221457E-3</v>
      </c>
      <c r="AE3840" s="37">
        <f t="shared" si="997"/>
        <v>4.76431696627255E-3</v>
      </c>
      <c r="AF3840" s="37">
        <f t="shared" si="987"/>
        <v>1.2276837254647048</v>
      </c>
      <c r="AG3840" s="37">
        <f t="shared" si="998"/>
        <v>4.7081085078352999E-2</v>
      </c>
      <c r="AH3840" s="37">
        <f t="shared" si="988"/>
        <v>0.66361282457551607</v>
      </c>
      <c r="AI3840">
        <f>AF3840*EXP(Info!$B$6*H3840*1000)</f>
        <v>1.3690181045551473</v>
      </c>
      <c r="AJ3840">
        <f>2*SQRT((EXP(Info!$B$6*H3840)*AG3840)^2+(Info!$B$6*H3840*0.01*AI3840)^2)</f>
        <v>9.4172431099313531E-2</v>
      </c>
      <c r="AK3840">
        <f t="shared" si="989"/>
        <v>2.6594000000000023E-3</v>
      </c>
      <c r="AL3840">
        <f t="shared" si="990"/>
        <v>0.10725001145316491</v>
      </c>
      <c r="AM3840">
        <f t="shared" si="999"/>
        <v>0.93506493506493504</v>
      </c>
      <c r="AN3840">
        <f t="shared" si="1000"/>
        <v>3.5560200622327953E-2</v>
      </c>
      <c r="AO3840">
        <f t="shared" si="991"/>
        <v>6.5971199926323365</v>
      </c>
      <c r="AP3840">
        <f t="shared" si="992"/>
        <v>0.48125000000000001</v>
      </c>
      <c r="AQ3840">
        <f t="shared" si="994"/>
        <v>4</v>
      </c>
      <c r="AR3840">
        <v>1</v>
      </c>
      <c r="AS3840">
        <v>1</v>
      </c>
      <c r="AT3840">
        <v>1</v>
      </c>
      <c r="AU3840">
        <v>0</v>
      </c>
      <c r="AV3840">
        <v>1</v>
      </c>
      <c r="AW3840">
        <v>0</v>
      </c>
      <c r="AX3840">
        <v>0</v>
      </c>
    </row>
    <row r="3841" spans="1:50">
      <c r="A3841" s="13" t="s">
        <v>328</v>
      </c>
      <c r="B3841" s="13" t="s">
        <v>324</v>
      </c>
      <c r="C3841" s="13" t="s">
        <v>326</v>
      </c>
      <c r="D3841" s="13">
        <v>-48.36</v>
      </c>
      <c r="E3841" s="13">
        <v>58.208300000000001</v>
      </c>
      <c r="F3841" s="13">
        <v>3379</v>
      </c>
      <c r="G3841">
        <v>420</v>
      </c>
      <c r="H3841">
        <v>12.481999999999999</v>
      </c>
      <c r="J3841">
        <f>(F3841*100*Info!$B$11)/AI3841</f>
        <v>6.6438219460347758</v>
      </c>
      <c r="K3841">
        <f>2*((F3841*100*Info!$B$11)/AI3841^2)*(AJ3841/2)</f>
        <v>0.52324010931703824</v>
      </c>
      <c r="L3841">
        <f t="shared" si="995"/>
        <v>0.65508785046729079</v>
      </c>
      <c r="M3841">
        <f t="shared" si="996"/>
        <v>46.569471301414076</v>
      </c>
      <c r="N3841">
        <f t="shared" si="993"/>
        <v>3.7585657047151679</v>
      </c>
      <c r="O3841" s="23">
        <v>0.77</v>
      </c>
      <c r="P3841" s="23">
        <v>0.02</v>
      </c>
      <c r="Q3841" s="23">
        <v>0.7</v>
      </c>
      <c r="R3841" s="23">
        <v>0.02</v>
      </c>
      <c r="S3841" s="23">
        <v>1.82</v>
      </c>
      <c r="T3841" s="23">
        <v>0.04</v>
      </c>
      <c r="U3841" s="23">
        <v>1.7</v>
      </c>
      <c r="V3841" s="23">
        <v>0.03</v>
      </c>
      <c r="W3841" s="37">
        <f>U3841*Info!$B$2</f>
        <v>0.81599999999999995</v>
      </c>
      <c r="X3841" s="37">
        <f>W3841*SQRT((0.5*V3841/U3841)^2+Info!$B$3^2)</f>
        <v>4.1430423603916966E-2</v>
      </c>
      <c r="Y3841" s="28">
        <f>W3841*Info!$D$2</f>
        <v>0.66095999999999999</v>
      </c>
      <c r="Z3841" s="28">
        <f>Y3841*SQRT(Info!$D$3^2+(X3841/W3841)^2)</f>
        <v>4.7099393117109277E-2</v>
      </c>
      <c r="AA3841" s="37">
        <f t="shared" si="985"/>
        <v>0</v>
      </c>
      <c r="AB3841" s="37">
        <f t="shared" si="986"/>
        <v>4.2620183012277178E-2</v>
      </c>
      <c r="AC3841" s="37">
        <f>(1-EXP(-Info!$B$6*H3841*1000))+(Info!$B$6/(Info!$B$6-Info!$B$7))*(EXP(-Info!$B$7*H3841*1000)-EXP(-Info!$B$6*H3841*1000))*(Info!$B$9-1)</f>
        <v>0.12375454673420735</v>
      </c>
      <c r="AD3841" s="37">
        <f>SQRT((Info!$B$6*EXP(-Info!$B$6*H3841*1000)+(Info!$B$6/(Info!$B$6+Info!$B$7))*(Info!$B$9-1)*(-Info!$B$7*EXP(-Info!$B$7*H3841*1000)+Info!$B$6*EXP(-Info!$B$6*H3841*1000)))^2*(0.01*H3841*1000)^2)</f>
        <v>1.09728769577237E-3</v>
      </c>
      <c r="AE3841" s="37">
        <f t="shared" si="997"/>
        <v>0</v>
      </c>
      <c r="AF3841" s="37">
        <f t="shared" si="987"/>
        <v>1.1590400000000001</v>
      </c>
      <c r="AG3841" s="37">
        <f t="shared" si="998"/>
        <v>5.1169842993700899E-2</v>
      </c>
      <c r="AH3841" s="37">
        <f t="shared" si="988"/>
        <v>0.63683516483516489</v>
      </c>
      <c r="AI3841">
        <f>AF3841*EXP(Info!$B$6*H3841*1000)</f>
        <v>1.2996031332754419</v>
      </c>
      <c r="AJ3841">
        <f>2*SQRT((EXP(Info!$B$6*H3841)*AG3841)^2+(Info!$B$6*H3841*0.01*AI3841)^2)</f>
        <v>0.10235140120358792</v>
      </c>
      <c r="AK3841">
        <f t="shared" si="989"/>
        <v>0</v>
      </c>
      <c r="AL3841">
        <f t="shared" si="990"/>
        <v>0.11334411470284993</v>
      </c>
      <c r="AM3841">
        <f t="shared" si="999"/>
        <v>0.90909090909090906</v>
      </c>
      <c r="AN3841">
        <f t="shared" si="1000"/>
        <v>3.5102877797682418E-2</v>
      </c>
      <c r="AO3841">
        <f t="shared" si="991"/>
        <v>7.0094399921718571</v>
      </c>
      <c r="AP3841">
        <f t="shared" si="992"/>
        <v>0.45294117647058824</v>
      </c>
      <c r="AQ3841">
        <f t="shared" si="994"/>
        <v>4</v>
      </c>
      <c r="AR3841">
        <v>1</v>
      </c>
      <c r="AS3841">
        <v>1</v>
      </c>
      <c r="AT3841">
        <v>1</v>
      </c>
      <c r="AU3841">
        <v>0</v>
      </c>
      <c r="AV3841">
        <v>1</v>
      </c>
      <c r="AW3841">
        <v>0</v>
      </c>
      <c r="AX3841">
        <v>0</v>
      </c>
    </row>
    <row r="3842" spans="1:50">
      <c r="A3842" s="13" t="s">
        <v>328</v>
      </c>
      <c r="B3842" s="13" t="s">
        <v>324</v>
      </c>
      <c r="C3842" s="13" t="s">
        <v>326</v>
      </c>
      <c r="D3842" s="13">
        <v>-48.36</v>
      </c>
      <c r="E3842" s="13">
        <v>58.208300000000001</v>
      </c>
      <c r="F3842" s="13">
        <v>3379</v>
      </c>
      <c r="G3842">
        <v>430</v>
      </c>
      <c r="H3842">
        <v>12.872</v>
      </c>
      <c r="J3842">
        <f>(F3842*100*Info!$B$11)/AI3842</f>
        <v>7.8972240127611579</v>
      </c>
      <c r="K3842">
        <f>2*((F3842*100*Info!$B$11)/AI3842^2)*(AJ3842/2)</f>
        <v>0.73743580398950537</v>
      </c>
      <c r="L3842">
        <f t="shared" si="995"/>
        <v>0.67050168224299178</v>
      </c>
      <c r="M3842">
        <f t="shared" si="996"/>
        <v>56.657591245985337</v>
      </c>
      <c r="N3842">
        <f t="shared" si="993"/>
        <v>5.4486020582112484</v>
      </c>
      <c r="O3842" s="23">
        <v>0.85</v>
      </c>
      <c r="P3842" s="23">
        <v>0.02</v>
      </c>
      <c r="Q3842" s="23">
        <v>0.83</v>
      </c>
      <c r="R3842" s="23">
        <v>0.02</v>
      </c>
      <c r="S3842" s="23">
        <v>1.65</v>
      </c>
      <c r="T3842" s="23">
        <v>0.03</v>
      </c>
      <c r="U3842" s="23">
        <v>1.74</v>
      </c>
      <c r="V3842" s="23">
        <v>0.04</v>
      </c>
      <c r="W3842" s="37">
        <f>U3842*Info!$B$2</f>
        <v>0.83519999999999994</v>
      </c>
      <c r="X3842" s="37">
        <f>W3842*SQRT((0.5*V3842/U3842)^2+Info!$B$3^2)</f>
        <v>4.2849242700425873E-2</v>
      </c>
      <c r="Y3842" s="28">
        <f>W3842*Info!$D$2</f>
        <v>0.676512</v>
      </c>
      <c r="Z3842" s="28">
        <f>Y3842*SQRT(Info!$D$3^2+(X3842/W3842)^2)</f>
        <v>4.8464508732886172E-2</v>
      </c>
      <c r="AA3842" s="37">
        <f t="shared" si="985"/>
        <v>1.4800000000000035E-2</v>
      </c>
      <c r="AB3842" s="37">
        <f t="shared" si="986"/>
        <v>4.4000654540586097E-2</v>
      </c>
      <c r="AC3842" s="37">
        <f>(1-EXP(-Info!$B$6*H3842*1000))+(Info!$B$6/(Info!$B$6-Info!$B$7))*(EXP(-Info!$B$7*H3842*1000)-EXP(-Info!$B$6*H3842*1000))*(Info!$B$9-1)</f>
        <v>0.12738853188226007</v>
      </c>
      <c r="AD3842" s="37">
        <f>SQRT((Info!$B$6*EXP(-Info!$B$6*H3842*1000)+(Info!$B$6/(Info!$B$6+Info!$B$7))*(Info!$B$9-1)*(-Info!$B$7*EXP(-Info!$B$7*H3842*1000)+Info!$B$6*EXP(-Info!$B$6*H3842*1000)))^2*(0.01*H3842*1000)^2)</f>
        <v>1.1274353443361115E-3</v>
      </c>
      <c r="AE3842" s="37">
        <f t="shared" si="997"/>
        <v>5.6052036200493049E-3</v>
      </c>
      <c r="AF3842" s="37">
        <f t="shared" si="987"/>
        <v>0.97160264972814248</v>
      </c>
      <c r="AG3842" s="37">
        <f t="shared" si="998"/>
        <v>5.1041423514065654E-2</v>
      </c>
      <c r="AH3842" s="37">
        <f t="shared" si="988"/>
        <v>0.58885009074432881</v>
      </c>
      <c r="AI3842">
        <f>AF3842*EXP(Info!$B$6*H3842*1000)</f>
        <v>1.09333758343928</v>
      </c>
      <c r="AJ3842">
        <f>2*SQRT((EXP(Info!$B$6*H3842)*AG3842)^2+(Info!$B$6*H3842*0.01*AI3842)^2)</f>
        <v>0.10209489797587598</v>
      </c>
      <c r="AK3842">
        <f t="shared" si="989"/>
        <v>1.9679560000000047E-2</v>
      </c>
      <c r="AL3842">
        <f t="shared" si="990"/>
        <v>0.11701534068523467</v>
      </c>
      <c r="AM3842">
        <f t="shared" si="999"/>
        <v>0.97647058823529409</v>
      </c>
      <c r="AN3842">
        <f t="shared" si="1000"/>
        <v>3.2886465572035374E-2</v>
      </c>
      <c r="AO3842">
        <f t="shared" si="991"/>
        <v>7.1743679919876655</v>
      </c>
      <c r="AP3842">
        <f t="shared" si="992"/>
        <v>0.4885057471264368</v>
      </c>
      <c r="AQ3842">
        <f t="shared" si="994"/>
        <v>4</v>
      </c>
      <c r="AR3842">
        <v>1</v>
      </c>
      <c r="AS3842">
        <v>1</v>
      </c>
      <c r="AT3842">
        <v>1</v>
      </c>
      <c r="AU3842">
        <v>0</v>
      </c>
      <c r="AV3842">
        <v>1</v>
      </c>
      <c r="AW3842">
        <v>0</v>
      </c>
      <c r="AX3842">
        <v>0</v>
      </c>
    </row>
    <row r="3843" spans="1:50">
      <c r="A3843" s="13" t="s">
        <v>328</v>
      </c>
      <c r="B3843" s="13" t="s">
        <v>324</v>
      </c>
      <c r="C3843" s="13" t="s">
        <v>326</v>
      </c>
      <c r="D3843" s="13">
        <v>-48.36</v>
      </c>
      <c r="E3843" s="13">
        <v>58.208300000000001</v>
      </c>
      <c r="F3843" s="13">
        <v>3379</v>
      </c>
      <c r="G3843">
        <v>440</v>
      </c>
      <c r="H3843">
        <v>13.278</v>
      </c>
      <c r="J3843">
        <f>(F3843*100*Info!$B$11)/AI3843</f>
        <v>5.2351688520810695</v>
      </c>
      <c r="K3843">
        <f>2*((F3843*100*Info!$B$11)/AI3843^2)*(AJ3843/2)</f>
        <v>0.30676466479878317</v>
      </c>
      <c r="L3843">
        <f t="shared" si="995"/>
        <v>0.60499289719626281</v>
      </c>
      <c r="M3843">
        <f t="shared" si="996"/>
        <v>33.889467691114106</v>
      </c>
      <c r="N3843">
        <f t="shared" si="993"/>
        <v>2.0887360527501904</v>
      </c>
      <c r="O3843" s="23">
        <v>1.74</v>
      </c>
      <c r="P3843" s="23">
        <v>0.05</v>
      </c>
      <c r="Q3843" s="23">
        <v>1.77</v>
      </c>
      <c r="R3843" s="23">
        <v>0.06</v>
      </c>
      <c r="S3843" s="23">
        <v>2.2000000000000002</v>
      </c>
      <c r="T3843" s="23">
        <v>0.04</v>
      </c>
      <c r="U3843" s="23">
        <v>1.57</v>
      </c>
      <c r="V3843" s="23">
        <v>0.03</v>
      </c>
      <c r="W3843" s="37">
        <f>U3843*Info!$B$2</f>
        <v>0.75360000000000005</v>
      </c>
      <c r="X3843" s="37">
        <f>W3843*SQRT((0.5*V3843/U3843)^2+Info!$B$3^2)</f>
        <v>3.8361730930707501E-2</v>
      </c>
      <c r="Y3843" s="28">
        <f>W3843*Info!$D$2</f>
        <v>0.61041600000000007</v>
      </c>
      <c r="Z3843" s="28">
        <f>Y3843*SQRT(Info!$D$3^2+(X3843/W3843)^2)</f>
        <v>4.355514538237705E-2</v>
      </c>
      <c r="AA3843" s="37">
        <f t="shared" si="985"/>
        <v>0.98639999999999994</v>
      </c>
      <c r="AB3843" s="37">
        <f t="shared" si="986"/>
        <v>4.5788889482056672E-2</v>
      </c>
      <c r="AC3843" s="37">
        <f>(1-EXP(-Info!$B$6*H3843*1000))+(Info!$B$6/(Info!$B$6-Info!$B$7))*(EXP(-Info!$B$7*H3843*1000)-EXP(-Info!$B$6*H3843*1000))*(Info!$B$9-1)</f>
        <v>0.13115723027837789</v>
      </c>
      <c r="AD3843" s="37">
        <f>SQRT((Info!$B$6*EXP(-Info!$B$6*H3843*1000)+(Info!$B$6/(Info!$B$6+Info!$B$7))*(Info!$B$9-1)*(-Info!$B$7*EXP(-Info!$B$7*H3843*1000)+Info!$B$6*EXP(-Info!$B$6*H3843*1000)))^2*(0.01*H3843*1000)^2)</f>
        <v>1.1585697896334107E-3</v>
      </c>
      <c r="AE3843" s="37">
        <f t="shared" si="997"/>
        <v>6.1133116967476767E-3</v>
      </c>
      <c r="AF3843" s="37">
        <f t="shared" si="987"/>
        <v>1.4602105080534082</v>
      </c>
      <c r="AG3843" s="37">
        <f t="shared" si="998"/>
        <v>4.831586974464594E-2</v>
      </c>
      <c r="AH3843" s="37">
        <f t="shared" si="988"/>
        <v>0.66373204911518546</v>
      </c>
      <c r="AI3843">
        <f>AF3843*EXP(Info!$B$6*H3843*1000)</f>
        <v>1.649293855069955</v>
      </c>
      <c r="AJ3843">
        <f>2*SQRT((EXP(Info!$B$6*H3843)*AG3843)^2+(Info!$B$6*H3843*0.01*AI3843)^2)</f>
        <v>9.6643506809547447E-2</v>
      </c>
      <c r="AK3843">
        <f t="shared" si="989"/>
        <v>1.3116160799999999</v>
      </c>
      <c r="AL3843">
        <f t="shared" si="990"/>
        <v>0.12177097268858152</v>
      </c>
      <c r="AM3843">
        <f t="shared" si="999"/>
        <v>1.0172413793103448</v>
      </c>
      <c r="AN3843">
        <f t="shared" si="1000"/>
        <v>4.5205268898562953E-2</v>
      </c>
      <c r="AO3843">
        <f t="shared" si="991"/>
        <v>6.4734239927704804</v>
      </c>
      <c r="AP3843">
        <f t="shared" si="992"/>
        <v>1.10828025477707</v>
      </c>
      <c r="AQ3843">
        <f t="shared" si="994"/>
        <v>4</v>
      </c>
      <c r="AR3843">
        <v>1</v>
      </c>
      <c r="AS3843">
        <v>1</v>
      </c>
      <c r="AT3843">
        <v>1</v>
      </c>
      <c r="AU3843">
        <v>0</v>
      </c>
      <c r="AV3843">
        <v>1</v>
      </c>
      <c r="AW3843">
        <v>0</v>
      </c>
      <c r="AX3843">
        <v>0</v>
      </c>
    </row>
    <row r="3844" spans="1:50">
      <c r="A3844" s="13" t="s">
        <v>328</v>
      </c>
      <c r="B3844" s="13" t="s">
        <v>324</v>
      </c>
      <c r="C3844" s="13" t="s">
        <v>326</v>
      </c>
      <c r="D3844" s="13">
        <v>-48.36</v>
      </c>
      <c r="E3844" s="13">
        <v>58.208300000000001</v>
      </c>
      <c r="F3844" s="13">
        <v>3379</v>
      </c>
      <c r="G3844">
        <v>450</v>
      </c>
      <c r="H3844">
        <v>14.7393</v>
      </c>
      <c r="J3844">
        <f>(F3844*100*Info!$B$11)/AI3844</f>
        <v>6.0709771981440346</v>
      </c>
      <c r="K3844">
        <f>2*((F3844*100*Info!$B$11)/AI3844^2)*(AJ3844/2)</f>
        <v>0.30517305393058264</v>
      </c>
      <c r="L3844">
        <f t="shared" si="995"/>
        <v>0.44314766355140262</v>
      </c>
      <c r="M3844">
        <f t="shared" si="996"/>
        <v>28.786631160895652</v>
      </c>
      <c r="N3844">
        <f t="shared" si="993"/>
        <v>1.5311896927732451</v>
      </c>
      <c r="O3844" s="23">
        <v>1.8</v>
      </c>
      <c r="P3844" s="23">
        <v>0.06</v>
      </c>
      <c r="Q3844" s="23">
        <v>1.97</v>
      </c>
      <c r="R3844" s="23">
        <v>0.06</v>
      </c>
      <c r="S3844" s="23">
        <v>1.87</v>
      </c>
      <c r="T3844" s="23">
        <v>0.03</v>
      </c>
      <c r="U3844" s="23">
        <v>1.1499999999999999</v>
      </c>
      <c r="V3844" s="23">
        <v>0.02</v>
      </c>
      <c r="W3844" s="37">
        <f>U3844*Info!$B$2</f>
        <v>0.55199999999999994</v>
      </c>
      <c r="X3844" s="37">
        <f>W3844*SQRT((0.5*V3844/U3844)^2+Info!$B$3^2)</f>
        <v>2.8014282071829006E-2</v>
      </c>
      <c r="Y3844" s="28">
        <f>W3844*Info!$D$2</f>
        <v>0.44711999999999996</v>
      </c>
      <c r="Z3844" s="28">
        <f>Y3844*SQRT(Info!$D$3^2+(X3844/W3844)^2)</f>
        <v>3.1854324918290135E-2</v>
      </c>
      <c r="AA3844" s="37">
        <f t="shared" si="985"/>
        <v>1.2480000000000002</v>
      </c>
      <c r="AB3844" s="37">
        <f t="shared" si="986"/>
        <v>4.1046315303568968E-2</v>
      </c>
      <c r="AC3844" s="37">
        <f>(1-EXP(-Info!$B$6*H3844*1000))+(Info!$B$6/(Info!$B$6-Info!$B$7))*(EXP(-Info!$B$7*H3844*1000)-EXP(-Info!$B$6*H3844*1000))*(Info!$B$9-1)</f>
        <v>0.14460124527348986</v>
      </c>
      <c r="AD3844" s="37">
        <f>SQRT((Info!$B$6*EXP(-Info!$B$6*H3844*1000)+(Info!$B$6/(Info!$B$6+Info!$B$7))*(Info!$B$9-1)*(-Info!$B$7*EXP(-Info!$B$7*H3844*1000)+Info!$B$6*EXP(-Info!$B$6*H3844*1000)))^2*(0.01*H3844*1000)^2)</f>
        <v>1.2685420477817769E-3</v>
      </c>
      <c r="AE3844" s="37">
        <f t="shared" si="997"/>
        <v>6.1428570949055451E-3</v>
      </c>
      <c r="AF3844" s="37">
        <f t="shared" si="987"/>
        <v>1.2424176458986849</v>
      </c>
      <c r="AG3844" s="37">
        <f t="shared" si="998"/>
        <v>3.5741190652920772E-2</v>
      </c>
      <c r="AH3844" s="37">
        <f t="shared" si="988"/>
        <v>0.664394463047425</v>
      </c>
      <c r="AI3844">
        <f>AF3844*EXP(Info!$B$6*H3844*1000)</f>
        <v>1.4222309747153308</v>
      </c>
      <c r="AJ3844">
        <f>2*SQRT((EXP(Info!$B$6*H3844)*AG3844)^2+(Info!$B$6*H3844*0.01*AI3844)^2)</f>
        <v>7.1492044160737997E-2</v>
      </c>
      <c r="AK3844">
        <f t="shared" si="989"/>
        <v>1.6594656000000003</v>
      </c>
      <c r="AL3844">
        <f t="shared" si="990"/>
        <v>0.10915857091831131</v>
      </c>
      <c r="AM3844">
        <f t="shared" si="999"/>
        <v>1.0944444444444443</v>
      </c>
      <c r="AN3844">
        <f t="shared" si="1000"/>
        <v>4.9416693557893847E-2</v>
      </c>
      <c r="AO3844">
        <f t="shared" si="991"/>
        <v>4.7416799947044908</v>
      </c>
      <c r="AP3844">
        <f t="shared" si="992"/>
        <v>1.5652173913043479</v>
      </c>
      <c r="AQ3844">
        <f t="shared" si="994"/>
        <v>4</v>
      </c>
      <c r="AR3844">
        <v>1</v>
      </c>
      <c r="AS3844">
        <v>1</v>
      </c>
      <c r="AT3844">
        <v>1</v>
      </c>
      <c r="AU3844">
        <v>0</v>
      </c>
      <c r="AV3844">
        <v>1</v>
      </c>
      <c r="AW3844">
        <v>0</v>
      </c>
      <c r="AX3844">
        <v>0</v>
      </c>
    </row>
    <row r="3845" spans="1:50">
      <c r="A3845" s="13" t="s">
        <v>328</v>
      </c>
      <c r="B3845" s="13" t="s">
        <v>324</v>
      </c>
      <c r="C3845" s="13" t="s">
        <v>326</v>
      </c>
      <c r="D3845" s="13">
        <v>-48.36</v>
      </c>
      <c r="E3845" s="13">
        <v>58.208300000000001</v>
      </c>
      <c r="F3845" s="13">
        <v>3379</v>
      </c>
      <c r="G3845">
        <v>460</v>
      </c>
      <c r="H3845">
        <v>15.686</v>
      </c>
      <c r="J3845">
        <f>(F3845*100*Info!$B$11)/AI3845</f>
        <v>6.6789007858613623</v>
      </c>
      <c r="K3845">
        <f>2*((F3845*100*Info!$B$11)/AI3845^2)*(AJ3845/2)</f>
        <v>0.39551943014149982</v>
      </c>
      <c r="L3845">
        <f t="shared" si="995"/>
        <v>0.48168224299065504</v>
      </c>
      <c r="M3845">
        <f t="shared" si="996"/>
        <v>34.423054650329519</v>
      </c>
      <c r="N3845">
        <f t="shared" si="993"/>
        <v>2.1995546517729458</v>
      </c>
      <c r="O3845" s="23">
        <v>0.89</v>
      </c>
      <c r="P3845" s="23">
        <v>0.02</v>
      </c>
      <c r="Q3845" s="23">
        <v>0.87</v>
      </c>
      <c r="R3845" s="23">
        <v>0.02</v>
      </c>
      <c r="S3845" s="23">
        <v>1.65</v>
      </c>
      <c r="T3845" s="23">
        <v>0.03</v>
      </c>
      <c r="U3845" s="23">
        <v>1.25</v>
      </c>
      <c r="V3845" s="23">
        <v>0.03</v>
      </c>
      <c r="W3845" s="37">
        <f>U3845*Info!$B$2</f>
        <v>0.6</v>
      </c>
      <c r="X3845" s="37">
        <f>W3845*SQRT((0.5*V3845/U3845)^2+Info!$B$3^2)</f>
        <v>3.085190431723786E-2</v>
      </c>
      <c r="Y3845" s="28">
        <f>W3845*Info!$D$2</f>
        <v>0.48599999999999999</v>
      </c>
      <c r="Z3845" s="28">
        <f>Y3845*SQRT(Info!$D$3^2+(X3845/W3845)^2)</f>
        <v>3.4856738573767913E-2</v>
      </c>
      <c r="AA3845" s="37">
        <f t="shared" si="985"/>
        <v>0.29000000000000004</v>
      </c>
      <c r="AB3845" s="37">
        <f t="shared" si="986"/>
        <v>3.2432082880999177E-2</v>
      </c>
      <c r="AC3845" s="37">
        <f>(1-EXP(-Info!$B$6*H3845*1000))+(Info!$B$6/(Info!$B$6-Info!$B$7))*(EXP(-Info!$B$7*H3845*1000)-EXP(-Info!$B$6*H3845*1000))*(Info!$B$9-1)</f>
        <v>0.15321111122255326</v>
      </c>
      <c r="AD3845" s="37">
        <f>SQRT((Info!$B$6*EXP(-Info!$B$6*H3845*1000)+(Info!$B$6/(Info!$B$6+Info!$B$7))*(Info!$B$9-1)*(-Info!$B$7*EXP(-Info!$B$7*H3845*1000)+Info!$B$6*EXP(-Info!$B$6*H3845*1000)))^2*(0.01*H3845*1000)^2)</f>
        <v>1.3380653631829317E-3</v>
      </c>
      <c r="AE3845" s="37">
        <f t="shared" si="997"/>
        <v>4.984083924761705E-3</v>
      </c>
      <c r="AF3845" s="37">
        <f t="shared" si="987"/>
        <v>1.1195687777454595</v>
      </c>
      <c r="AG3845" s="37">
        <f t="shared" si="998"/>
        <v>3.827314092897352E-2</v>
      </c>
      <c r="AH3845" s="37">
        <f t="shared" si="988"/>
        <v>0.67852653196694523</v>
      </c>
      <c r="AI3845">
        <f>AF3845*EXP(Info!$B$6*H3845*1000)</f>
        <v>1.2927773738261017</v>
      </c>
      <c r="AJ3845">
        <f>2*SQRT((EXP(Info!$B$6*H3845)*AG3845)^2+(Info!$B$6*H3845*0.01*AI3845)^2)</f>
        <v>7.6557293870563287E-2</v>
      </c>
      <c r="AK3845">
        <f t="shared" si="989"/>
        <v>0.38561300000000004</v>
      </c>
      <c r="AL3845">
        <f t="shared" si="990"/>
        <v>8.6249881213729215E-2</v>
      </c>
      <c r="AM3845">
        <f t="shared" si="999"/>
        <v>0.97752808988764039</v>
      </c>
      <c r="AN3845">
        <f t="shared" si="1000"/>
        <v>3.1425029297759519E-2</v>
      </c>
      <c r="AO3845">
        <f t="shared" si="991"/>
        <v>5.1539999942440122</v>
      </c>
      <c r="AP3845">
        <f t="shared" si="992"/>
        <v>0.71199999999999997</v>
      </c>
      <c r="AQ3845">
        <f t="shared" si="994"/>
        <v>4</v>
      </c>
      <c r="AR3845">
        <v>1</v>
      </c>
      <c r="AS3845">
        <v>1</v>
      </c>
      <c r="AT3845">
        <v>1</v>
      </c>
      <c r="AU3845">
        <v>0</v>
      </c>
      <c r="AV3845">
        <v>1</v>
      </c>
      <c r="AW3845">
        <v>0</v>
      </c>
      <c r="AX3845">
        <v>0</v>
      </c>
    </row>
    <row r="3846" spans="1:50">
      <c r="A3846" s="13" t="s">
        <v>328</v>
      </c>
      <c r="B3846" s="13" t="s">
        <v>324</v>
      </c>
      <c r="C3846" s="13" t="s">
        <v>326</v>
      </c>
      <c r="D3846" s="13">
        <v>-48.36</v>
      </c>
      <c r="E3846" s="13">
        <v>58.208300000000001</v>
      </c>
      <c r="F3846" s="13">
        <v>3379</v>
      </c>
      <c r="G3846">
        <v>470</v>
      </c>
      <c r="H3846">
        <v>16.6327</v>
      </c>
      <c r="J3846">
        <f>(F3846*100*Info!$B$11)/AI3846</f>
        <v>7.9233052657576195</v>
      </c>
      <c r="K3846">
        <f>2*((F3846*100*Info!$B$11)/AI3846^2)*(AJ3846/2)</f>
        <v>0.46393695575200034</v>
      </c>
      <c r="L3846">
        <f t="shared" si="995"/>
        <v>0.41617345794392596</v>
      </c>
      <c r="M3846">
        <f t="shared" si="996"/>
        <v>35.282922053513623</v>
      </c>
      <c r="N3846">
        <f t="shared" si="993"/>
        <v>2.1667976028666871</v>
      </c>
      <c r="O3846" s="23">
        <v>0.67</v>
      </c>
      <c r="P3846" s="23">
        <v>0.02</v>
      </c>
      <c r="Q3846" s="23">
        <v>0.6</v>
      </c>
      <c r="R3846" s="23">
        <v>0.01</v>
      </c>
      <c r="S3846" s="23">
        <v>1.38</v>
      </c>
      <c r="T3846" s="23">
        <v>0.02</v>
      </c>
      <c r="U3846" s="23">
        <v>1.08</v>
      </c>
      <c r="V3846" s="23">
        <v>0.02</v>
      </c>
      <c r="W3846" s="37">
        <f>U3846*Info!$B$2</f>
        <v>0.51839999999999997</v>
      </c>
      <c r="X3846" s="37">
        <f>W3846*SQRT((0.5*V3846/U3846)^2+Info!$B$3^2)</f>
        <v>2.6360698018072285E-2</v>
      </c>
      <c r="Y3846" s="28">
        <f>W3846*Info!$D$2</f>
        <v>0.419904</v>
      </c>
      <c r="Z3846" s="28">
        <f>Y3846*SQRT(Info!$D$3^2+(X3846/W3846)^2)</f>
        <v>2.9945173068125691E-2</v>
      </c>
      <c r="AA3846" s="37">
        <f t="shared" ref="AA3846:AA3909" si="1001">IF(O3846-W3846&gt;0,O3846-W3846,0)</f>
        <v>0.15160000000000007</v>
      </c>
      <c r="AB3846" s="37">
        <f t="shared" ref="AB3846:AB3909" si="1002">SQRT((0.5*P3846)^2+X3846^2)</f>
        <v>2.8193729799372059E-2</v>
      </c>
      <c r="AC3846" s="37">
        <f>(1-EXP(-Info!$B$6*H3846*1000))+(Info!$B$6/(Info!$B$6-Info!$B$7))*(EXP(-Info!$B$7*H3846*1000)-EXP(-Info!$B$6*H3846*1000))*(Info!$B$9-1)</f>
        <v>0.1617433084987443</v>
      </c>
      <c r="AD3846" s="37">
        <f>SQRT((Info!$B$6*EXP(-Info!$B$6*H3846*1000)+(Info!$B$6/(Info!$B$6+Info!$B$7))*(Info!$B$9-1)*(-Info!$B$7*EXP(-Info!$B$7*H3846*1000)+Info!$B$6*EXP(-Info!$B$6*H3846*1000)))^2*(0.01*H3846*1000)^2)</f>
        <v>1.4062560527852881E-3</v>
      </c>
      <c r="AE3846" s="37">
        <f t="shared" si="997"/>
        <v>4.5651277320005006E-3</v>
      </c>
      <c r="AF3846" s="37">
        <f t="shared" ref="AF3846:AF3909" si="1003">IF((S3846-Y3846-AA3846*AC3846)&gt;0,S3846-Y3846-AA3846*AC3846,0)</f>
        <v>0.93557571443159016</v>
      </c>
      <c r="AG3846" s="37">
        <f t="shared" si="998"/>
        <v>3.1899118816818124E-2</v>
      </c>
      <c r="AH3846" s="37">
        <f t="shared" ref="AH3846:AH3909" si="1004">AF3846/S3846</f>
        <v>0.67795341625477556</v>
      </c>
      <c r="AI3846">
        <f>AF3846*EXP(Info!$B$6*H3846*1000)</f>
        <v>1.089738629067617</v>
      </c>
      <c r="AJ3846">
        <f>2*SQRT((EXP(Info!$B$6*H3846)*AG3846)^2+(Info!$B$6*H3846*0.01*AI3846)^2)</f>
        <v>6.3807969676484055E-2</v>
      </c>
      <c r="AK3846">
        <f t="shared" ref="AK3846:AK3909" si="1005">AA3846/0.752049334436339</f>
        <v>0.2015825200000001</v>
      </c>
      <c r="AL3846">
        <f t="shared" ref="AL3846:AL3909" si="1006">AB3846/0.752049334436339*2</f>
        <v>7.4978405028450046E-2</v>
      </c>
      <c r="AM3846">
        <f t="shared" si="999"/>
        <v>0.89552238805970141</v>
      </c>
      <c r="AN3846">
        <f t="shared" si="1000"/>
        <v>3.0616453199532771E-2</v>
      </c>
      <c r="AO3846">
        <f t="shared" ref="AO3846:AO3909" si="1007">U3846/0.242530074</f>
        <v>4.4530559950268271</v>
      </c>
      <c r="AP3846">
        <f t="shared" ref="AP3846:AP3909" si="1008">O3846/U3846</f>
        <v>0.62037037037037035</v>
      </c>
      <c r="AQ3846">
        <f t="shared" si="994"/>
        <v>4</v>
      </c>
      <c r="AR3846">
        <v>1</v>
      </c>
      <c r="AS3846">
        <v>1</v>
      </c>
      <c r="AT3846">
        <v>1</v>
      </c>
      <c r="AU3846">
        <v>0</v>
      </c>
      <c r="AV3846">
        <v>1</v>
      </c>
      <c r="AW3846">
        <v>0</v>
      </c>
      <c r="AX3846">
        <v>0</v>
      </c>
    </row>
    <row r="3847" spans="1:50">
      <c r="A3847" s="13" t="s">
        <v>328</v>
      </c>
      <c r="B3847" s="13" t="s">
        <v>324</v>
      </c>
      <c r="C3847" s="13" t="s">
        <v>326</v>
      </c>
      <c r="D3847" s="13">
        <v>-48.36</v>
      </c>
      <c r="E3847" s="13">
        <v>58.208300000000001</v>
      </c>
      <c r="F3847" s="13">
        <v>3379</v>
      </c>
      <c r="G3847">
        <v>480</v>
      </c>
      <c r="H3847">
        <v>17.654</v>
      </c>
      <c r="J3847">
        <f>(F3847*100*Info!$B$11)/AI3847</f>
        <v>5.0845956632364571</v>
      </c>
      <c r="K3847">
        <f>2*((F3847*100*Info!$B$11)/AI3847^2)*(AJ3847/2)</f>
        <v>0.26467692026473216</v>
      </c>
      <c r="L3847">
        <f t="shared" si="995"/>
        <v>0.53948411214953362</v>
      </c>
      <c r="M3847">
        <f t="shared" si="996"/>
        <v>29.350726774119231</v>
      </c>
      <c r="N3847">
        <f t="shared" si="993"/>
        <v>1.6522326148270909</v>
      </c>
      <c r="O3847" s="23">
        <v>0.68</v>
      </c>
      <c r="P3847" s="23">
        <v>0.02</v>
      </c>
      <c r="Q3847" s="23">
        <v>0.64</v>
      </c>
      <c r="R3847" s="23">
        <v>0.02</v>
      </c>
      <c r="S3847" s="23">
        <v>1.99</v>
      </c>
      <c r="T3847" s="23">
        <v>0.04</v>
      </c>
      <c r="U3847" s="23">
        <v>1.4</v>
      </c>
      <c r="V3847" s="23">
        <v>0.03</v>
      </c>
      <c r="W3847" s="37">
        <f>U3847*Info!$B$2</f>
        <v>0.67199999999999993</v>
      </c>
      <c r="X3847" s="37">
        <f>W3847*SQRT((0.5*V3847/U3847)^2+Info!$B$3^2)</f>
        <v>3.436277055186325E-2</v>
      </c>
      <c r="Y3847" s="28">
        <f>W3847*Info!$D$2</f>
        <v>0.54432000000000003</v>
      </c>
      <c r="Z3847" s="28">
        <f>Y3847*SQRT(Info!$D$3^2+(X3847/W3847)^2)</f>
        <v>3.8928569662909536E-2</v>
      </c>
      <c r="AA3847" s="37">
        <f t="shared" si="1001"/>
        <v>8.0000000000001181E-3</v>
      </c>
      <c r="AB3847" s="37">
        <f t="shared" si="1002"/>
        <v>3.5788266233501731E-2</v>
      </c>
      <c r="AC3847" s="37">
        <f>(1-EXP(-Info!$B$6*H3847*1000))+(Info!$B$6/(Info!$B$6-Info!$B$7))*(EXP(-Info!$B$7*H3847*1000)-EXP(-Info!$B$6*H3847*1000))*(Info!$B$9-1)</f>
        <v>0.1708615354488153</v>
      </c>
      <c r="AD3847" s="37">
        <f>SQRT((Info!$B$6*EXP(-Info!$B$6*H3847*1000)+(Info!$B$6/(Info!$B$6+Info!$B$7))*(Info!$B$9-1)*(-Info!$B$7*EXP(-Info!$B$7*H3847*1000)+Info!$B$6*EXP(-Info!$B$6*H3847*1000)))^2*(0.01*H3847*1000)^2)</f>
        <v>1.4783464136044673E-3</v>
      </c>
      <c r="AE3847" s="37">
        <f t="shared" si="997"/>
        <v>6.1148495568364228E-3</v>
      </c>
      <c r="AF3847" s="37">
        <f t="shared" si="1003"/>
        <v>1.4443131077164093</v>
      </c>
      <c r="AG3847" s="37">
        <f t="shared" si="998"/>
        <v>4.419077868857646E-2</v>
      </c>
      <c r="AH3847" s="37">
        <f t="shared" si="1004"/>
        <v>0.72578548126452724</v>
      </c>
      <c r="AI3847">
        <f>AF3847*EXP(Info!$B$6*H3847*1000)</f>
        <v>1.6981353857535637</v>
      </c>
      <c r="AJ3847">
        <f>2*SQRT((EXP(Info!$B$6*H3847)*AG3847)^2+(Info!$B$6*H3847*0.01*AI3847)^2)</f>
        <v>8.8395867412538118E-2</v>
      </c>
      <c r="AK3847">
        <f t="shared" si="1005"/>
        <v>1.0637600000000157E-2</v>
      </c>
      <c r="AL3847">
        <f t="shared" si="1006"/>
        <v>9.5175315221374499E-2</v>
      </c>
      <c r="AM3847">
        <f t="shared" si="999"/>
        <v>0.94117647058823528</v>
      </c>
      <c r="AN3847">
        <f t="shared" si="1000"/>
        <v>4.0389680034355543E-2</v>
      </c>
      <c r="AO3847">
        <f t="shared" si="1007"/>
        <v>5.7724799935532936</v>
      </c>
      <c r="AP3847">
        <f t="shared" si="1008"/>
        <v>0.48571428571428577</v>
      </c>
      <c r="AQ3847">
        <f t="shared" si="994"/>
        <v>4</v>
      </c>
      <c r="AR3847">
        <v>1</v>
      </c>
      <c r="AS3847">
        <v>1</v>
      </c>
      <c r="AT3847">
        <v>1</v>
      </c>
      <c r="AU3847">
        <v>0</v>
      </c>
      <c r="AV3847">
        <v>1</v>
      </c>
      <c r="AW3847">
        <v>0</v>
      </c>
      <c r="AX3847">
        <v>0</v>
      </c>
    </row>
    <row r="3848" spans="1:50">
      <c r="A3848" s="13" t="s">
        <v>328</v>
      </c>
      <c r="B3848" s="13" t="s">
        <v>324</v>
      </c>
      <c r="C3848" s="13" t="s">
        <v>326</v>
      </c>
      <c r="D3848" s="13">
        <v>-48.36</v>
      </c>
      <c r="E3848" s="13">
        <v>58.208300000000001</v>
      </c>
      <c r="F3848" s="13">
        <v>3379</v>
      </c>
      <c r="G3848">
        <v>490</v>
      </c>
      <c r="H3848">
        <v>18.974</v>
      </c>
      <c r="J3848">
        <f>(F3848*100*Info!$B$11)/AI3848</f>
        <v>5.1643997155772485</v>
      </c>
      <c r="K3848">
        <f>2*((F3848*100*Info!$B$11)/AI3848^2)*(AJ3848/2)</f>
        <v>0.27067571954790659</v>
      </c>
      <c r="L3848">
        <f t="shared" si="995"/>
        <v>0.56645831775701028</v>
      </c>
      <c r="M3848">
        <f t="shared" si="996"/>
        <v>31.301963773684175</v>
      </c>
      <c r="N3848">
        <f t="shared" si="993"/>
        <v>1.6949687055192386</v>
      </c>
      <c r="O3848" s="23">
        <v>0.78</v>
      </c>
      <c r="P3848" s="23">
        <v>0.02</v>
      </c>
      <c r="Q3848" s="23">
        <v>0.71</v>
      </c>
      <c r="R3848" s="23">
        <v>0.02</v>
      </c>
      <c r="S3848" s="23">
        <v>1.99</v>
      </c>
      <c r="T3848" s="23">
        <v>0.03</v>
      </c>
      <c r="U3848" s="23">
        <v>1.47</v>
      </c>
      <c r="V3848" s="23">
        <v>0.02</v>
      </c>
      <c r="W3848" s="37">
        <f>U3848*Info!$B$2</f>
        <v>0.7056</v>
      </c>
      <c r="X3848" s="37">
        <f>W3848*SQRT((0.5*V3848/U3848)^2+Info!$B$3^2)</f>
        <v>3.5605033352041675E-2</v>
      </c>
      <c r="Y3848" s="28">
        <f>W3848*Info!$D$2</f>
        <v>0.57153600000000004</v>
      </c>
      <c r="Z3848" s="28">
        <f>Y3848*SQRT(Info!$D$3^2+(X3848/W3848)^2)</f>
        <v>4.0600289906354121E-2</v>
      </c>
      <c r="AA3848" s="37">
        <f t="shared" si="1001"/>
        <v>7.4400000000000022E-2</v>
      </c>
      <c r="AB3848" s="37">
        <f t="shared" si="1002"/>
        <v>3.6982677025872532E-2</v>
      </c>
      <c r="AC3848" s="37">
        <f>(1-EXP(-Info!$B$6*H3848*1000))+(Info!$B$6/(Info!$B$6-Info!$B$7))*(EXP(-Info!$B$7*H3848*1000)-EXP(-Info!$B$6*H3848*1000))*(Info!$B$9-1)</f>
        <v>0.18251520797671447</v>
      </c>
      <c r="AD3848" s="37">
        <f>SQRT((Info!$B$6*EXP(-Info!$B$6*H3848*1000)+(Info!$B$6/(Info!$B$6+Info!$B$7))*(Info!$B$9-1)*(-Info!$B$7*EXP(-Info!$B$7*H3848*1000)+Info!$B$6*EXP(-Info!$B$6*H3848*1000)))^2*(0.01*H3848*1000)^2)</f>
        <v>1.5692901027169373E-3</v>
      </c>
      <c r="AE3848" s="37">
        <f t="shared" si="997"/>
        <v>6.7509106891613605E-3</v>
      </c>
      <c r="AF3848" s="37">
        <f t="shared" si="1003"/>
        <v>1.4048848685265325</v>
      </c>
      <c r="AG3848" s="37">
        <f t="shared" si="998"/>
        <v>4.3805916673584556E-2</v>
      </c>
      <c r="AH3848" s="37">
        <f t="shared" si="1004"/>
        <v>0.70597229574197617</v>
      </c>
      <c r="AI3848">
        <f>AF3848*EXP(Info!$B$6*H3848*1000)</f>
        <v>1.6718945653930353</v>
      </c>
      <c r="AJ3848">
        <f>2*SQRT((EXP(Info!$B$6*H3848)*AG3848)^2+(Info!$B$6*H3848*0.01*AI3848)^2)</f>
        <v>8.7627079509551814E-2</v>
      </c>
      <c r="AK3848">
        <f t="shared" si="1005"/>
        <v>9.8929680000000034E-2</v>
      </c>
      <c r="AL3848">
        <f t="shared" si="1006"/>
        <v>9.8351731282605409E-2</v>
      </c>
      <c r="AM3848">
        <f t="shared" si="999"/>
        <v>0.91025641025641013</v>
      </c>
      <c r="AN3848">
        <f t="shared" si="1000"/>
        <v>3.4672950541960852E-2</v>
      </c>
      <c r="AO3848">
        <f t="shared" si="1007"/>
        <v>6.0611039932309589</v>
      </c>
      <c r="AP3848">
        <f t="shared" si="1008"/>
        <v>0.53061224489795922</v>
      </c>
      <c r="AQ3848">
        <f t="shared" si="994"/>
        <v>4</v>
      </c>
      <c r="AR3848">
        <v>1</v>
      </c>
      <c r="AS3848">
        <v>1</v>
      </c>
      <c r="AT3848">
        <v>1</v>
      </c>
      <c r="AU3848">
        <v>0</v>
      </c>
      <c r="AV3848">
        <v>1</v>
      </c>
      <c r="AW3848">
        <v>0</v>
      </c>
      <c r="AX3848">
        <v>0</v>
      </c>
    </row>
    <row r="3849" spans="1:50">
      <c r="A3849" s="13" t="s">
        <v>328</v>
      </c>
      <c r="B3849" s="13" t="s">
        <v>324</v>
      </c>
      <c r="C3849" s="13" t="s">
        <v>326</v>
      </c>
      <c r="D3849" s="13">
        <v>-48.36</v>
      </c>
      <c r="E3849" s="13">
        <v>58.208300000000001</v>
      </c>
      <c r="F3849" s="13">
        <v>3379</v>
      </c>
      <c r="G3849">
        <v>500</v>
      </c>
      <c r="H3849">
        <v>20.294</v>
      </c>
      <c r="J3849">
        <f>(F3849*100*Info!$B$11)/AI3849</f>
        <v>5.7852705374919315</v>
      </c>
      <c r="K3849">
        <f>2*((F3849*100*Info!$B$11)/AI3849^2)*(AJ3849/2)</f>
        <v>0.36425369602178553</v>
      </c>
      <c r="L3849">
        <f t="shared" si="995"/>
        <v>0.5857256074766366</v>
      </c>
      <c r="M3849">
        <f t="shared" si="996"/>
        <v>36.257817769883893</v>
      </c>
      <c r="N3849">
        <f t="shared" si="993"/>
        <v>2.474251843152933</v>
      </c>
      <c r="O3849" s="23">
        <v>0.65</v>
      </c>
      <c r="P3849" s="23">
        <v>0.01</v>
      </c>
      <c r="Q3849" s="23">
        <v>0.6</v>
      </c>
      <c r="R3849" s="23">
        <v>0.01</v>
      </c>
      <c r="S3849" s="23">
        <v>1.83</v>
      </c>
      <c r="T3849" s="23">
        <v>0.04</v>
      </c>
      <c r="U3849" s="23">
        <v>1.52</v>
      </c>
      <c r="V3849" s="23">
        <v>0.04</v>
      </c>
      <c r="W3849" s="37">
        <f>U3849*Info!$B$2</f>
        <v>0.72960000000000003</v>
      </c>
      <c r="X3849" s="37">
        <f>W3849*SQRT((0.5*V3849/U3849)^2+Info!$B$3^2)</f>
        <v>3.7722014792425929E-2</v>
      </c>
      <c r="Y3849" s="28">
        <f>W3849*Info!$D$2</f>
        <v>0.59097600000000006</v>
      </c>
      <c r="Z3849" s="28">
        <f>Y3849*SQRT(Info!$D$3^2+(X3849/W3849)^2)</f>
        <v>4.2505638906855644E-2</v>
      </c>
      <c r="AA3849" s="37">
        <f t="shared" si="1001"/>
        <v>0</v>
      </c>
      <c r="AB3849" s="37">
        <f t="shared" si="1002"/>
        <v>3.8051943445768975E-2</v>
      </c>
      <c r="AC3849" s="37">
        <f>(1-EXP(-Info!$B$6*H3849*1000))+(Info!$B$6/(Info!$B$6-Info!$B$7))*(EXP(-Info!$B$7*H3849*1000)-EXP(-Info!$B$6*H3849*1000))*(Info!$B$9-1)</f>
        <v>0.19402242503219613</v>
      </c>
      <c r="AD3849" s="37">
        <f>SQRT((Info!$B$6*EXP(-Info!$B$6*H3849*1000)+(Info!$B$6/(Info!$B$6+Info!$B$7))*(Info!$B$9-1)*(-Info!$B$7*EXP(-Info!$B$7*H3849*1000)+Info!$B$6*EXP(-Info!$B$6*H3849*1000)))^2*(0.01*H3849*1000)^2)</f>
        <v>1.657761684730753E-3</v>
      </c>
      <c r="AE3849" s="37">
        <f t="shared" si="997"/>
        <v>0</v>
      </c>
      <c r="AF3849" s="37">
        <f t="shared" si="1003"/>
        <v>1.2390240000000001</v>
      </c>
      <c r="AG3849" s="37">
        <f t="shared" si="998"/>
        <v>4.6975837819883536E-2</v>
      </c>
      <c r="AH3849" s="37">
        <f t="shared" si="1004"/>
        <v>0.67706229508196725</v>
      </c>
      <c r="AI3849">
        <f>AF3849*EXP(Info!$B$6*H3849*1000)</f>
        <v>1.4924681157148012</v>
      </c>
      <c r="AJ3849">
        <f>2*SQRT((EXP(Info!$B$6*H3849)*AG3849)^2+(Info!$B$6*H3849*0.01*AI3849)^2)</f>
        <v>9.396916251724112E-2</v>
      </c>
      <c r="AK3849">
        <f t="shared" si="1005"/>
        <v>0</v>
      </c>
      <c r="AL3849">
        <f t="shared" si="1006"/>
        <v>0.10119533839967801</v>
      </c>
      <c r="AM3849">
        <f t="shared" si="999"/>
        <v>0.92307692307692302</v>
      </c>
      <c r="AN3849">
        <f t="shared" si="1000"/>
        <v>2.0937048536040392E-2</v>
      </c>
      <c r="AO3849">
        <f t="shared" si="1007"/>
        <v>6.2672639930007197</v>
      </c>
      <c r="AP3849">
        <f t="shared" si="1008"/>
        <v>0.42763157894736842</v>
      </c>
      <c r="AQ3849">
        <f t="shared" si="994"/>
        <v>4</v>
      </c>
      <c r="AR3849">
        <v>1</v>
      </c>
      <c r="AS3849">
        <v>1</v>
      </c>
      <c r="AT3849">
        <v>1</v>
      </c>
      <c r="AU3849">
        <v>0</v>
      </c>
      <c r="AV3849">
        <v>1</v>
      </c>
      <c r="AW3849">
        <v>0</v>
      </c>
      <c r="AX3849">
        <v>0</v>
      </c>
    </row>
    <row r="3850" spans="1:50">
      <c r="A3850" s="13" t="s">
        <v>328</v>
      </c>
      <c r="B3850" s="13" t="s">
        <v>324</v>
      </c>
      <c r="C3850" s="13" t="s">
        <v>326</v>
      </c>
      <c r="D3850" s="13">
        <v>-48.36</v>
      </c>
      <c r="E3850" s="13">
        <v>58.208300000000001</v>
      </c>
      <c r="F3850" s="13">
        <v>3379</v>
      </c>
      <c r="G3850">
        <v>510</v>
      </c>
      <c r="H3850">
        <v>21.474</v>
      </c>
      <c r="J3850">
        <f>(F3850*100*Info!$B$11)/AI3850</f>
        <v>4.4575380792080814</v>
      </c>
      <c r="K3850">
        <f>2*((F3850*100*Info!$B$11)/AI3850^2)*(AJ3850/2)</f>
        <v>0.20929413941225944</v>
      </c>
      <c r="L3850">
        <f t="shared" si="995"/>
        <v>0.58572560747663649</v>
      </c>
      <c r="M3850">
        <f t="shared" si="996"/>
        <v>27.936567932450004</v>
      </c>
      <c r="N3850">
        <f t="shared" si="993"/>
        <v>1.4228775950847863</v>
      </c>
      <c r="O3850" s="23">
        <v>0.77</v>
      </c>
      <c r="P3850" s="23">
        <v>0.02</v>
      </c>
      <c r="Q3850" s="23">
        <v>0.73</v>
      </c>
      <c r="R3850" s="23">
        <v>0.02</v>
      </c>
      <c r="S3850" s="23">
        <v>2.19</v>
      </c>
      <c r="T3850" s="23">
        <v>0.03</v>
      </c>
      <c r="U3850" s="23">
        <v>1.52</v>
      </c>
      <c r="V3850" s="23">
        <v>0.03</v>
      </c>
      <c r="W3850" s="37">
        <f>U3850*Info!$B$2</f>
        <v>0.72960000000000003</v>
      </c>
      <c r="X3850" s="37">
        <f>W3850*SQRT((0.5*V3850/U3850)^2+Info!$B$3^2)</f>
        <v>3.7183738381179485E-2</v>
      </c>
      <c r="Y3850" s="28">
        <f>W3850*Info!$D$2</f>
        <v>0.59097600000000006</v>
      </c>
      <c r="Z3850" s="28">
        <f>Y3850*SQRT(Info!$D$3^2+(X3850/W3850)^2)</f>
        <v>4.2193309740763414E-2</v>
      </c>
      <c r="AA3850" s="37">
        <f t="shared" si="1001"/>
        <v>4.0399999999999991E-2</v>
      </c>
      <c r="AB3850" s="37">
        <f t="shared" si="1002"/>
        <v>3.8504939942817729E-2</v>
      </c>
      <c r="AC3850" s="37">
        <f>(1-EXP(-Info!$B$6*H3850*1000))+(Info!$B$6/(Info!$B$6-Info!$B$7))*(EXP(-Info!$B$7*H3850*1000)-EXP(-Info!$B$6*H3850*1000))*(Info!$B$9-1)</f>
        <v>0.20418665861323318</v>
      </c>
      <c r="AD3850" s="37">
        <f>SQRT((Info!$B$6*EXP(-Info!$B$6*H3850*1000)+(Info!$B$6/(Info!$B$6+Info!$B$7))*(Info!$B$9-1)*(-Info!$B$7*EXP(-Info!$B$7*H3850*1000)+Info!$B$6*EXP(-Info!$B$6*H3850*1000)))^2*(0.01*H3850*1000)^2)</f>
        <v>1.7347950275223734E-3</v>
      </c>
      <c r="AE3850" s="37">
        <f t="shared" si="997"/>
        <v>7.8625074022880392E-3</v>
      </c>
      <c r="AF3850" s="37">
        <f t="shared" si="1003"/>
        <v>1.5907748589920254</v>
      </c>
      <c r="AG3850" s="37">
        <f t="shared" si="998"/>
        <v>4.546530995749435E-2</v>
      </c>
      <c r="AH3850" s="37">
        <f t="shared" si="1004"/>
        <v>0.72638121415160983</v>
      </c>
      <c r="AI3850">
        <f>AF3850*EXP(Info!$B$6*H3850*1000)</f>
        <v>1.9370180724344812</v>
      </c>
      <c r="AJ3850">
        <f>2*SQRT((EXP(Info!$B$6*H3850)*AG3850)^2+(Info!$B$6*H3850*0.01*AI3850)^2)</f>
        <v>9.0948528827417705E-2</v>
      </c>
      <c r="AK3850">
        <f t="shared" si="1005"/>
        <v>5.3719879999999991E-2</v>
      </c>
      <c r="AL3850">
        <f t="shared" si="1006"/>
        <v>0.10240003728392946</v>
      </c>
      <c r="AM3850">
        <f t="shared" si="999"/>
        <v>0.94805194805194803</v>
      </c>
      <c r="AN3850">
        <f t="shared" si="1000"/>
        <v>3.5791439648375209E-2</v>
      </c>
      <c r="AO3850">
        <f t="shared" si="1007"/>
        <v>6.2672639930007197</v>
      </c>
      <c r="AP3850">
        <f t="shared" si="1008"/>
        <v>0.50657894736842102</v>
      </c>
      <c r="AQ3850">
        <f t="shared" si="994"/>
        <v>4</v>
      </c>
      <c r="AR3850">
        <v>1</v>
      </c>
      <c r="AS3850">
        <v>1</v>
      </c>
      <c r="AT3850">
        <v>1</v>
      </c>
      <c r="AU3850">
        <v>0</v>
      </c>
      <c r="AV3850">
        <v>1</v>
      </c>
      <c r="AW3850">
        <v>0</v>
      </c>
      <c r="AX3850">
        <v>0</v>
      </c>
    </row>
    <row r="3851" spans="1:50">
      <c r="A3851" s="13" t="s">
        <v>328</v>
      </c>
      <c r="B3851" s="13" t="s">
        <v>324</v>
      </c>
      <c r="C3851" s="13" t="s">
        <v>326</v>
      </c>
      <c r="D3851" s="13">
        <v>-48.36</v>
      </c>
      <c r="E3851" s="13">
        <v>58.208300000000001</v>
      </c>
      <c r="F3851" s="13">
        <v>3379</v>
      </c>
      <c r="G3851">
        <v>520</v>
      </c>
      <c r="H3851">
        <v>22.094000000000001</v>
      </c>
      <c r="J3851">
        <f>(F3851*100*Info!$B$11)/AI3851</f>
        <v>4.0989223254839269</v>
      </c>
      <c r="K3851">
        <f>2*((F3851*100*Info!$B$11)/AI3851^2)*(AJ3851/2)</f>
        <v>0.18433382693078459</v>
      </c>
      <c r="L3851">
        <f t="shared" si="995"/>
        <v>0.62426018691588891</v>
      </c>
      <c r="M3851">
        <f t="shared" si="996"/>
        <v>27.379095982545277</v>
      </c>
      <c r="N3851">
        <f t="shared" si="993"/>
        <v>1.331579315360619</v>
      </c>
      <c r="O3851" s="23">
        <v>0.74</v>
      </c>
      <c r="P3851" s="23">
        <v>0.02</v>
      </c>
      <c r="Q3851" s="23">
        <v>0.67</v>
      </c>
      <c r="R3851" s="23">
        <v>0.02</v>
      </c>
      <c r="S3851" s="23">
        <v>2.35</v>
      </c>
      <c r="T3851" s="23">
        <v>0.03</v>
      </c>
      <c r="U3851" s="23">
        <v>1.62</v>
      </c>
      <c r="V3851" s="23">
        <v>0.03</v>
      </c>
      <c r="W3851" s="37">
        <f>U3851*Info!$B$2</f>
        <v>0.77760000000000007</v>
      </c>
      <c r="X3851" s="37">
        <f>W3851*SQRT((0.5*V3851/U3851)^2+Info!$B$3^2)</f>
        <v>3.9541047027108429E-2</v>
      </c>
      <c r="Y3851" s="28">
        <f>W3851*Info!$D$2</f>
        <v>0.62985600000000008</v>
      </c>
      <c r="Z3851" s="28">
        <f>Y3851*SQRT(Info!$D$3^2+(X3851/W3851)^2)</f>
        <v>4.4917759602188544E-2</v>
      </c>
      <c r="AA3851" s="37">
        <f t="shared" si="1001"/>
        <v>0</v>
      </c>
      <c r="AB3851" s="37">
        <f t="shared" si="1002"/>
        <v>4.078595836804623E-2</v>
      </c>
      <c r="AC3851" s="37">
        <f>(1-EXP(-Info!$B$6*H3851*1000))+(Info!$B$6/(Info!$B$6-Info!$B$7))*(EXP(-Info!$B$7*H3851*1000)-EXP(-Info!$B$6*H3851*1000))*(Info!$B$9-1)</f>
        <v>0.20948128381936501</v>
      </c>
      <c r="AD3851" s="37">
        <f>SQRT((Info!$B$6*EXP(-Info!$B$6*H3851*1000)+(Info!$B$6/(Info!$B$6+Info!$B$7))*(Info!$B$9-1)*(-Info!$B$7*EXP(-Info!$B$7*H3851*1000)+Info!$B$6*EXP(-Info!$B$6*H3851*1000)))^2*(0.01*H3851*1000)^2)</f>
        <v>1.7745043272869906E-3</v>
      </c>
      <c r="AE3851" s="37">
        <f t="shared" si="997"/>
        <v>0</v>
      </c>
      <c r="AF3851" s="37">
        <f t="shared" si="1003"/>
        <v>1.7201439999999999</v>
      </c>
      <c r="AG3851" s="37">
        <f t="shared" si="998"/>
        <v>4.7356151951779203E-2</v>
      </c>
      <c r="AH3851" s="37">
        <f t="shared" si="1004"/>
        <v>0.73197617021276584</v>
      </c>
      <c r="AI3851">
        <f>AF3851*EXP(Info!$B$6*H3851*1000)</f>
        <v>2.1064882748105145</v>
      </c>
      <c r="AJ3851">
        <f>2*SQRT((EXP(Info!$B$6*H3851)*AG3851)^2+(Info!$B$6*H3851*0.01*AI3851)^2)</f>
        <v>9.4731496292700626E-2</v>
      </c>
      <c r="AK3851">
        <f t="shared" si="1005"/>
        <v>0</v>
      </c>
      <c r="AL3851">
        <f t="shared" si="1006"/>
        <v>0.10846617768398215</v>
      </c>
      <c r="AM3851">
        <f t="shared" si="999"/>
        <v>0.90540540540540548</v>
      </c>
      <c r="AN3851">
        <f t="shared" si="1000"/>
        <v>3.6459038205421339E-2</v>
      </c>
      <c r="AO3851">
        <f t="shared" si="1007"/>
        <v>6.6795839925402403</v>
      </c>
      <c r="AP3851">
        <f t="shared" si="1008"/>
        <v>0.4567901234567901</v>
      </c>
      <c r="AQ3851">
        <f t="shared" si="994"/>
        <v>4</v>
      </c>
      <c r="AR3851">
        <v>1</v>
      </c>
      <c r="AS3851">
        <v>1</v>
      </c>
      <c r="AT3851">
        <v>1</v>
      </c>
      <c r="AU3851">
        <v>0</v>
      </c>
      <c r="AV3851">
        <v>1</v>
      </c>
      <c r="AW3851">
        <v>0</v>
      </c>
      <c r="AX3851">
        <v>0</v>
      </c>
    </row>
    <row r="3852" spans="1:50">
      <c r="A3852" s="13" t="s">
        <v>328</v>
      </c>
      <c r="B3852" s="13" t="s">
        <v>324</v>
      </c>
      <c r="C3852" s="13" t="s">
        <v>326</v>
      </c>
      <c r="D3852" s="13">
        <v>-48.36</v>
      </c>
      <c r="E3852" s="13">
        <v>58.208300000000001</v>
      </c>
      <c r="F3852" s="13">
        <v>3379</v>
      </c>
      <c r="G3852">
        <v>530</v>
      </c>
      <c r="H3852">
        <v>22.7303</v>
      </c>
      <c r="J3852">
        <f>(F3852*100*Info!$B$11)/AI3852</f>
        <v>6.5165419305746113</v>
      </c>
      <c r="K3852">
        <f>2*((F3852*100*Info!$B$11)/AI3852^2)*(AJ3852/2)</f>
        <v>0.40821077793729027</v>
      </c>
      <c r="L3852">
        <f t="shared" si="995"/>
        <v>0.53948411214953362</v>
      </c>
      <c r="M3852">
        <f t="shared" si="996"/>
        <v>37.616607963403396</v>
      </c>
      <c r="N3852">
        <f t="shared" si="993"/>
        <v>2.4168873353895104</v>
      </c>
      <c r="O3852" s="23">
        <v>0.65</v>
      </c>
      <c r="P3852" s="23">
        <v>0.02</v>
      </c>
      <c r="Q3852" s="23">
        <v>0.62</v>
      </c>
      <c r="R3852" s="23">
        <v>0.02</v>
      </c>
      <c r="S3852" s="23">
        <v>1.62</v>
      </c>
      <c r="T3852" s="23">
        <v>0.03</v>
      </c>
      <c r="U3852" s="23">
        <v>1.4</v>
      </c>
      <c r="V3852" s="23">
        <v>0.02</v>
      </c>
      <c r="W3852" s="37">
        <f>U3852*Info!$B$2</f>
        <v>0.67199999999999993</v>
      </c>
      <c r="X3852" s="37">
        <f>W3852*SQRT((0.5*V3852/U3852)^2+Info!$B$3^2)</f>
        <v>3.3941125496954279E-2</v>
      </c>
      <c r="Y3852" s="28">
        <f>W3852*Info!$D$2</f>
        <v>0.54432000000000003</v>
      </c>
      <c r="Z3852" s="28">
        <f>Y3852*SQRT(Info!$D$3^2+(X3852/W3852)^2)</f>
        <v>3.8685111554705387E-2</v>
      </c>
      <c r="AA3852" s="37">
        <f t="shared" si="1001"/>
        <v>0</v>
      </c>
      <c r="AB3852" s="37">
        <f t="shared" si="1002"/>
        <v>3.5383612025908263E-2</v>
      </c>
      <c r="AC3852" s="37">
        <f>(1-EXP(-Info!$B$6*H3852*1000))+(Info!$B$6/(Info!$B$6-Info!$B$7))*(EXP(-Info!$B$7*H3852*1000)-EXP(-Info!$B$6*H3852*1000))*(Info!$B$9-1)</f>
        <v>0.21488247280296416</v>
      </c>
      <c r="AD3852" s="37">
        <f>SQRT((Info!$B$6*EXP(-Info!$B$6*H3852*1000)+(Info!$B$6/(Info!$B$6+Info!$B$7))*(Info!$B$9-1)*(-Info!$B$7*EXP(-Info!$B$7*H3852*1000)+Info!$B$6*EXP(-Info!$B$6*H3852*1000)))^2*(0.01*H3852*1000)^2)</f>
        <v>1.8147153996531744E-3</v>
      </c>
      <c r="AE3852" s="37">
        <f t="shared" si="997"/>
        <v>0</v>
      </c>
      <c r="AF3852" s="37">
        <f t="shared" si="1003"/>
        <v>1.0756800000000002</v>
      </c>
      <c r="AG3852" s="37">
        <f t="shared" si="998"/>
        <v>4.1491419064669265E-2</v>
      </c>
      <c r="AH3852" s="37">
        <f t="shared" si="1004"/>
        <v>0.66400000000000003</v>
      </c>
      <c r="AI3852">
        <f>AF3852*EXP(Info!$B$6*H3852*1000)</f>
        <v>1.324986765983962</v>
      </c>
      <c r="AJ3852">
        <f>2*SQRT((EXP(Info!$B$6*H3852)*AG3852)^2+(Info!$B$6*H3852*0.01*AI3852)^2)</f>
        <v>8.3000137843237148E-2</v>
      </c>
      <c r="AK3852">
        <f t="shared" si="1005"/>
        <v>0</v>
      </c>
      <c r="AL3852">
        <f t="shared" si="1006"/>
        <v>9.4099177821700436E-2</v>
      </c>
      <c r="AM3852">
        <f t="shared" si="999"/>
        <v>0.95384615384615379</v>
      </c>
      <c r="AN3852">
        <f t="shared" si="1000"/>
        <v>4.2521946831327567E-2</v>
      </c>
      <c r="AO3852">
        <f t="shared" si="1007"/>
        <v>5.7724799935532936</v>
      </c>
      <c r="AP3852">
        <f t="shared" si="1008"/>
        <v>0.46428571428571436</v>
      </c>
      <c r="AQ3852">
        <f t="shared" si="994"/>
        <v>4</v>
      </c>
      <c r="AR3852">
        <v>1</v>
      </c>
      <c r="AS3852">
        <v>1</v>
      </c>
      <c r="AT3852">
        <v>1</v>
      </c>
      <c r="AU3852">
        <v>0</v>
      </c>
      <c r="AV3852">
        <v>1</v>
      </c>
      <c r="AW3852">
        <v>0</v>
      </c>
      <c r="AX3852">
        <v>0</v>
      </c>
    </row>
    <row r="3853" spans="1:50">
      <c r="A3853" s="13" t="s">
        <v>328</v>
      </c>
      <c r="B3853" s="13" t="s">
        <v>324</v>
      </c>
      <c r="C3853" s="13" t="s">
        <v>326</v>
      </c>
      <c r="D3853" s="13">
        <v>-48.36</v>
      </c>
      <c r="E3853" s="13">
        <v>58.208300000000001</v>
      </c>
      <c r="F3853" s="13">
        <v>3379</v>
      </c>
      <c r="G3853">
        <v>540</v>
      </c>
      <c r="H3853">
        <v>23.431799999999999</v>
      </c>
      <c r="J3853">
        <f>(F3853*100*Info!$B$11)/AI3853</f>
        <v>4.623352180646755</v>
      </c>
      <c r="K3853">
        <f>2*((F3853*100*Info!$B$11)/AI3853^2)*(AJ3853/2)</f>
        <v>0.12237986844059187</v>
      </c>
      <c r="L3853">
        <f t="shared" si="995"/>
        <v>0.30442317757009402</v>
      </c>
      <c r="M3853">
        <f t="shared" si="996"/>
        <v>15.059774511881759</v>
      </c>
      <c r="N3853">
        <f t="shared" si="993"/>
        <v>0.55160334075070827</v>
      </c>
      <c r="O3853" s="23">
        <v>0.68</v>
      </c>
      <c r="P3853" s="23">
        <v>0.02</v>
      </c>
      <c r="Q3853" s="23">
        <v>0.65</v>
      </c>
      <c r="R3853" s="23">
        <v>0.02</v>
      </c>
      <c r="S3853" s="23">
        <v>1.88</v>
      </c>
      <c r="T3853" s="23">
        <v>0.02</v>
      </c>
      <c r="U3853" s="23">
        <v>0.79</v>
      </c>
      <c r="V3853" s="23">
        <v>0.02</v>
      </c>
      <c r="W3853" s="37">
        <f>U3853*Info!$B$2</f>
        <v>0.37919999999999998</v>
      </c>
      <c r="X3853" s="37">
        <f>W3853*SQRT((0.5*V3853/U3853)^2+Info!$B$3^2)</f>
        <v>1.9558159422604162E-2</v>
      </c>
      <c r="Y3853" s="28">
        <f>W3853*Info!$D$2</f>
        <v>0.30715199999999998</v>
      </c>
      <c r="Z3853" s="28">
        <f>Y3853*SQRT(Info!$D$3^2+(X3853/W3853)^2)</f>
        <v>2.206418590204497E-2</v>
      </c>
      <c r="AA3853" s="37">
        <f t="shared" si="1001"/>
        <v>0.30080000000000007</v>
      </c>
      <c r="AB3853" s="37">
        <f t="shared" si="1002"/>
        <v>2.1966374302556168E-2</v>
      </c>
      <c r="AC3853" s="37">
        <f>(1-EXP(-Info!$B$6*H3853*1000))+(Info!$B$6/(Info!$B$6-Info!$B$7))*(EXP(-Info!$B$7*H3853*1000)-EXP(-Info!$B$6*H3853*1000))*(Info!$B$9-1)</f>
        <v>0.22079902769849913</v>
      </c>
      <c r="AD3853" s="37">
        <f>SQRT((Info!$B$6*EXP(-Info!$B$6*H3853*1000)+(Info!$B$6/(Info!$B$6+Info!$B$7))*(Info!$B$9-1)*(-Info!$B$7*EXP(-Info!$B$7*H3853*1000)+Info!$B$6*EXP(-Info!$B$6*H3853*1000)))^2*(0.01*H3853*1000)^2)</f>
        <v>1.8584162161391542E-3</v>
      </c>
      <c r="AE3853" s="37">
        <f t="shared" si="997"/>
        <v>4.8822626562354983E-3</v>
      </c>
      <c r="AF3853" s="37">
        <f t="shared" si="1003"/>
        <v>1.5064316524682915</v>
      </c>
      <c r="AG3853" s="37">
        <f t="shared" si="998"/>
        <v>2.471163264870356E-2</v>
      </c>
      <c r="AH3853" s="37">
        <f t="shared" si="1004"/>
        <v>0.80129343216398485</v>
      </c>
      <c r="AI3853">
        <f>AF3853*EXP(Info!$B$6*H3853*1000)</f>
        <v>1.8675479350532824</v>
      </c>
      <c r="AJ3853">
        <f>2*SQRT((EXP(Info!$B$6*H3853)*AG3853)^2+(Info!$B$6*H3853*0.01*AI3853)^2)</f>
        <v>4.9433887289621982E-2</v>
      </c>
      <c r="AK3853">
        <f t="shared" si="1005"/>
        <v>0.39997376000000007</v>
      </c>
      <c r="AL3853">
        <f t="shared" si="1006"/>
        <v>5.8417375820217873E-2</v>
      </c>
      <c r="AM3853">
        <f t="shared" si="999"/>
        <v>0.95588235294117641</v>
      </c>
      <c r="AN3853">
        <f t="shared" si="1000"/>
        <v>4.068733716304123E-2</v>
      </c>
      <c r="AO3853">
        <f t="shared" si="1007"/>
        <v>3.2573279963622159</v>
      </c>
      <c r="AP3853">
        <f t="shared" si="1008"/>
        <v>0.86075949367088611</v>
      </c>
      <c r="AQ3853">
        <f t="shared" si="994"/>
        <v>4</v>
      </c>
      <c r="AR3853">
        <v>1</v>
      </c>
      <c r="AS3853">
        <v>1</v>
      </c>
      <c r="AT3853">
        <v>1</v>
      </c>
      <c r="AU3853">
        <v>0</v>
      </c>
      <c r="AV3853">
        <v>1</v>
      </c>
      <c r="AW3853">
        <v>0</v>
      </c>
      <c r="AX3853">
        <v>0</v>
      </c>
    </row>
    <row r="3854" spans="1:50">
      <c r="A3854" s="13" t="s">
        <v>328</v>
      </c>
      <c r="B3854" s="13" t="s">
        <v>324</v>
      </c>
      <c r="C3854" s="13" t="s">
        <v>326</v>
      </c>
      <c r="D3854" s="13">
        <v>-48.36</v>
      </c>
      <c r="E3854" s="13">
        <v>58.208300000000001</v>
      </c>
      <c r="F3854" s="13">
        <v>3379</v>
      </c>
      <c r="G3854">
        <v>550</v>
      </c>
      <c r="H3854">
        <v>24.133400000000002</v>
      </c>
      <c r="J3854">
        <f>(F3854*100*Info!$B$11)/AI3854</f>
        <v>5.6802885490402559</v>
      </c>
      <c r="K3854">
        <f>2*((F3854*100*Info!$B$11)/AI3854^2)*(AJ3854/2)</f>
        <v>0.28507075029030754</v>
      </c>
      <c r="L3854">
        <f t="shared" si="995"/>
        <v>0.47782878504672982</v>
      </c>
      <c r="M3854">
        <f t="shared" si="996"/>
        <v>29.0419975242995</v>
      </c>
      <c r="N3854">
        <f t="shared" si="993"/>
        <v>1.5309228204600696</v>
      </c>
      <c r="O3854" s="23">
        <v>0.77</v>
      </c>
      <c r="P3854" s="23">
        <v>0.02</v>
      </c>
      <c r="Q3854" s="23">
        <v>0.68</v>
      </c>
      <c r="R3854" s="23">
        <v>0.02</v>
      </c>
      <c r="S3854" s="23">
        <v>1.74</v>
      </c>
      <c r="T3854" s="23">
        <v>0.03</v>
      </c>
      <c r="U3854" s="23">
        <v>1.24</v>
      </c>
      <c r="V3854" s="23">
        <v>0.02</v>
      </c>
      <c r="W3854" s="37">
        <f>U3854*Info!$B$2</f>
        <v>0.59519999999999995</v>
      </c>
      <c r="X3854" s="37">
        <f>W3854*SQRT((0.5*V3854/U3854)^2+Info!$B$3^2)</f>
        <v>3.0144611458766558E-2</v>
      </c>
      <c r="Y3854" s="28">
        <f>W3854*Info!$D$2</f>
        <v>0.48211199999999999</v>
      </c>
      <c r="Z3854" s="28">
        <f>Y3854*SQRT(Info!$D$3^2+(X3854/W3854)^2)</f>
        <v>3.4311462322669954E-2</v>
      </c>
      <c r="AA3854" s="37">
        <f t="shared" si="1001"/>
        <v>0.17480000000000007</v>
      </c>
      <c r="AB3854" s="37">
        <f t="shared" si="1002"/>
        <v>3.1760000000000004E-2</v>
      </c>
      <c r="AC3854" s="37">
        <f>(1-EXP(-Info!$B$6*H3854*1000))+(Info!$B$6/(Info!$B$6-Info!$B$7))*(EXP(-Info!$B$7*H3854*1000)-EXP(-Info!$B$6*H3854*1000))*(Info!$B$9-1)</f>
        <v>0.22667673334055502</v>
      </c>
      <c r="AD3854" s="37">
        <f>SQRT((Info!$B$6*EXP(-Info!$B$6*H3854*1000)+(Info!$B$6/(Info!$B$6+Info!$B$7))*(Info!$B$9-1)*(-Info!$B$7*EXP(-Info!$B$7*H3854*1000)+Info!$B$6*EXP(-Info!$B$6*H3854*1000)))^2*(0.01*H3854*1000)^2)</f>
        <v>1.901468260977802E-3</v>
      </c>
      <c r="AE3854" s="37">
        <f t="shared" si="997"/>
        <v>7.2069215848129696E-3</v>
      </c>
      <c r="AF3854" s="37">
        <f t="shared" si="1003"/>
        <v>1.2182649070120708</v>
      </c>
      <c r="AG3854" s="37">
        <f t="shared" si="998"/>
        <v>3.8134186309001568E-2</v>
      </c>
      <c r="AH3854" s="37">
        <f t="shared" si="1004"/>
        <v>0.70015224540923604</v>
      </c>
      <c r="AI3854">
        <f>AF3854*EXP(Info!$B$6*H3854*1000)</f>
        <v>1.5200516212243829</v>
      </c>
      <c r="AJ3854">
        <f>2*SQRT((EXP(Info!$B$6*H3854)*AG3854)^2+(Info!$B$6*H3854*0.01*AI3854)^2)</f>
        <v>7.6285254243932288E-2</v>
      </c>
      <c r="AK3854">
        <f t="shared" si="1005"/>
        <v>0.23243156000000009</v>
      </c>
      <c r="AL3854">
        <f t="shared" si="1006"/>
        <v>8.4462544000000014E-2</v>
      </c>
      <c r="AM3854">
        <f t="shared" si="999"/>
        <v>0.88311688311688319</v>
      </c>
      <c r="AN3854">
        <f t="shared" si="1000"/>
        <v>3.4652654968575072E-2</v>
      </c>
      <c r="AO3854">
        <f t="shared" si="1007"/>
        <v>5.1127679942900608</v>
      </c>
      <c r="AP3854">
        <f t="shared" si="1008"/>
        <v>0.62096774193548387</v>
      </c>
      <c r="AQ3854">
        <f t="shared" si="994"/>
        <v>4</v>
      </c>
      <c r="AR3854">
        <v>1</v>
      </c>
      <c r="AS3854">
        <v>1</v>
      </c>
      <c r="AT3854">
        <v>1</v>
      </c>
      <c r="AU3854">
        <v>0</v>
      </c>
      <c r="AV3854">
        <v>1</v>
      </c>
      <c r="AW3854">
        <v>0</v>
      </c>
      <c r="AX3854">
        <v>0</v>
      </c>
    </row>
    <row r="3855" spans="1:50">
      <c r="A3855" s="13" t="s">
        <v>328</v>
      </c>
      <c r="B3855" s="13" t="s">
        <v>324</v>
      </c>
      <c r="C3855" s="13" t="s">
        <v>326</v>
      </c>
      <c r="D3855" s="13">
        <v>-48.36</v>
      </c>
      <c r="E3855" s="13">
        <v>58.208300000000001</v>
      </c>
      <c r="F3855" s="13">
        <v>3379</v>
      </c>
      <c r="G3855">
        <v>560</v>
      </c>
      <c r="H3855">
        <v>24.834900000000001</v>
      </c>
      <c r="J3855">
        <f>(F3855*100*Info!$B$11)/AI3855</f>
        <v>9.887481658976883</v>
      </c>
      <c r="K3855">
        <f>2*((F3855*100*Info!$B$11)/AI3855^2)*(AJ3855/2)</f>
        <v>0.68287683831629442</v>
      </c>
      <c r="L3855">
        <f t="shared" si="995"/>
        <v>0.38534579439252403</v>
      </c>
      <c r="M3855">
        <f t="shared" si="996"/>
        <v>40.768064376293552</v>
      </c>
      <c r="N3855">
        <f t="shared" si="993"/>
        <v>2.9313188390087186</v>
      </c>
      <c r="O3855" s="23">
        <v>0.72</v>
      </c>
      <c r="P3855" s="23">
        <v>0.02</v>
      </c>
      <c r="Q3855" s="23">
        <v>0.65</v>
      </c>
      <c r="R3855" s="23">
        <v>0.02</v>
      </c>
      <c r="S3855" s="23">
        <v>1.1399999999999999</v>
      </c>
      <c r="T3855" s="23">
        <v>0.02</v>
      </c>
      <c r="U3855" s="23">
        <v>1</v>
      </c>
      <c r="V3855" s="23">
        <v>0.02</v>
      </c>
      <c r="W3855" s="37">
        <f>U3855*Info!$B$2</f>
        <v>0.48</v>
      </c>
      <c r="X3855" s="37">
        <f>W3855*SQRT((0.5*V3855/U3855)^2+Info!$B$3^2)</f>
        <v>2.4475293665245368E-2</v>
      </c>
      <c r="Y3855" s="28">
        <f>W3855*Info!$D$2</f>
        <v>0.38880000000000003</v>
      </c>
      <c r="Z3855" s="28">
        <f>Y3855*SQRT(Info!$D$3^2+(X3855/W3855)^2)</f>
        <v>2.7765873730174608E-2</v>
      </c>
      <c r="AA3855" s="37">
        <f t="shared" si="1001"/>
        <v>0.24</v>
      </c>
      <c r="AB3855" s="37">
        <f t="shared" si="1002"/>
        <v>2.6439364591457185E-2</v>
      </c>
      <c r="AC3855" s="37">
        <f>(1-EXP(-Info!$B$6*H3855*1000))+(Info!$B$6/(Info!$B$6-Info!$B$7))*(EXP(-Info!$B$7*H3855*1000)-EXP(-Info!$B$6*H3855*1000))*(Info!$B$9-1)</f>
        <v>0.23251417216937317</v>
      </c>
      <c r="AD3855" s="37">
        <f>SQRT((Info!$B$6*EXP(-Info!$B$6*H3855*1000)+(Info!$B$6/(Info!$B$6+Info!$B$7))*(Info!$B$9-1)*(-Info!$B$7*EXP(-Info!$B$7*H3855*1000)+Info!$B$6*EXP(-Info!$B$6*H3855*1000)))^2*(0.01*H3855*1000)^2)</f>
        <v>1.943865862232326E-3</v>
      </c>
      <c r="AE3855" s="37">
        <f t="shared" si="997"/>
        <v>6.1652036503039628E-3</v>
      </c>
      <c r="AF3855" s="37">
        <f t="shared" si="1003"/>
        <v>0.69539659867935033</v>
      </c>
      <c r="AG3855" s="37">
        <f t="shared" si="998"/>
        <v>3.0148855368814946E-2</v>
      </c>
      <c r="AH3855" s="37">
        <f t="shared" si="1004"/>
        <v>0.60999701638539505</v>
      </c>
      <c r="AI3855">
        <f>AF3855*EXP(Info!$B$6*H3855*1000)</f>
        <v>0.87325894659453507</v>
      </c>
      <c r="AJ3855">
        <f>2*SQRT((EXP(Info!$B$6*H3855)*AG3855)^2+(Info!$B$6*H3855*0.01*AI3855)^2)</f>
        <v>6.0311445224324148E-2</v>
      </c>
      <c r="AK3855">
        <f t="shared" si="1005"/>
        <v>0.31912799999999997</v>
      </c>
      <c r="AL3855">
        <f t="shared" si="1006"/>
        <v>7.0312846194521231E-2</v>
      </c>
      <c r="AM3855">
        <f t="shared" si="999"/>
        <v>0.90277777777777779</v>
      </c>
      <c r="AN3855">
        <f t="shared" si="1000"/>
        <v>3.7422839506172839E-2</v>
      </c>
      <c r="AO3855">
        <f t="shared" si="1007"/>
        <v>4.1231999953952103</v>
      </c>
      <c r="AP3855">
        <f t="shared" si="1008"/>
        <v>0.72</v>
      </c>
      <c r="AQ3855">
        <f t="shared" si="994"/>
        <v>4</v>
      </c>
      <c r="AR3855">
        <v>1</v>
      </c>
      <c r="AS3855">
        <v>1</v>
      </c>
      <c r="AT3855">
        <v>1</v>
      </c>
      <c r="AU3855">
        <v>0</v>
      </c>
      <c r="AV3855">
        <v>1</v>
      </c>
      <c r="AW3855">
        <v>0</v>
      </c>
      <c r="AX3855">
        <v>0</v>
      </c>
    </row>
    <row r="3856" spans="1:50">
      <c r="A3856" s="13" t="s">
        <v>328</v>
      </c>
      <c r="B3856" s="13" t="s">
        <v>324</v>
      </c>
      <c r="C3856" s="13" t="s">
        <v>326</v>
      </c>
      <c r="D3856" s="13">
        <v>-48.36</v>
      </c>
      <c r="E3856" s="13">
        <v>58.208300000000001</v>
      </c>
      <c r="F3856" s="13">
        <v>3379</v>
      </c>
      <c r="G3856">
        <v>570</v>
      </c>
      <c r="H3856">
        <v>25.5365</v>
      </c>
      <c r="J3856">
        <f>(F3856*100*Info!$B$11)/AI3856</f>
        <v>10.56824514157211</v>
      </c>
      <c r="K3856">
        <f>2*((F3856*100*Info!$B$11)/AI3856^2)*(AJ3856/2)</f>
        <v>0.75710213909146751</v>
      </c>
      <c r="L3856">
        <f t="shared" si="995"/>
        <v>0.3699319626168231</v>
      </c>
      <c r="M3856">
        <f t="shared" si="996"/>
        <v>41.831988833020986</v>
      </c>
      <c r="N3856">
        <f t="shared" si="993"/>
        <v>3.1209644616572541</v>
      </c>
      <c r="O3856" s="23">
        <v>0.63</v>
      </c>
      <c r="P3856" s="23">
        <v>0.03</v>
      </c>
      <c r="Q3856" s="23">
        <v>0.53</v>
      </c>
      <c r="R3856" s="23">
        <v>0.03</v>
      </c>
      <c r="S3856" s="23">
        <v>1.06</v>
      </c>
      <c r="T3856" s="23">
        <v>0.02</v>
      </c>
      <c r="U3856" s="23">
        <v>0.96</v>
      </c>
      <c r="V3856" s="23">
        <v>0.02</v>
      </c>
      <c r="W3856" s="37">
        <f>U3856*Info!$B$2</f>
        <v>0.46079999999999999</v>
      </c>
      <c r="X3856" s="37">
        <f>W3856*SQRT((0.5*V3856/U3856)^2+Info!$B$3^2)</f>
        <v>2.3534689290492027E-2</v>
      </c>
      <c r="Y3856" s="28">
        <f>W3856*Info!$D$2</f>
        <v>0.37324800000000002</v>
      </c>
      <c r="Z3856" s="28">
        <f>Y3856*SQRT(Info!$D$3^2+(X3856/W3856)^2)</f>
        <v>2.6677460364884817E-2</v>
      </c>
      <c r="AA3856" s="37">
        <f t="shared" si="1001"/>
        <v>0.16920000000000002</v>
      </c>
      <c r="AB3856" s="37">
        <f t="shared" si="1002"/>
        <v>2.7908450333187618E-2</v>
      </c>
      <c r="AC3856" s="37">
        <f>(1-EXP(-Info!$B$6*H3856*1000))+(Info!$B$6/(Info!$B$6-Info!$B$7))*(EXP(-Info!$B$7*H3856*1000)-EXP(-Info!$B$6*H3856*1000))*(Info!$B$9-1)</f>
        <v>0.23831326480092008</v>
      </c>
      <c r="AD3856" s="37">
        <f>SQRT((Info!$B$6*EXP(-Info!$B$6*H3856*1000)+(Info!$B$6/(Info!$B$6+Info!$B$7))*(Info!$B$9-1)*(-Info!$B$7*EXP(-Info!$B$7*H3856*1000)+Info!$B$6*EXP(-Info!$B$6*H3856*1000)))^2*(0.01*H3856*1000)^2)</f>
        <v>1.9856276517994115E-3</v>
      </c>
      <c r="AE3856" s="37">
        <f t="shared" si="997"/>
        <v>6.6594341052736896E-3</v>
      </c>
      <c r="AF3856" s="37">
        <f t="shared" si="1003"/>
        <v>0.64642939559568435</v>
      </c>
      <c r="AG3856" s="37">
        <f t="shared" si="998"/>
        <v>2.9258075024213105E-2</v>
      </c>
      <c r="AH3856" s="37">
        <f t="shared" si="1004"/>
        <v>0.6098390524487588</v>
      </c>
      <c r="AI3856">
        <f>AF3856*EXP(Info!$B$6*H3856*1000)</f>
        <v>0.81700714757516624</v>
      </c>
      <c r="AJ3856">
        <f>2*SQRT((EXP(Info!$B$6*H3856)*AG3856)^2+(Info!$B$6*H3856*0.01*AI3856)^2)</f>
        <v>5.8529855316183675E-2</v>
      </c>
      <c r="AK3856">
        <f t="shared" si="1005"/>
        <v>0.22498524000000003</v>
      </c>
      <c r="AL3856">
        <f t="shared" si="1006"/>
        <v>7.4219732816079145E-2</v>
      </c>
      <c r="AM3856">
        <f t="shared" si="999"/>
        <v>0.84126984126984128</v>
      </c>
      <c r="AN3856">
        <f t="shared" si="1000"/>
        <v>6.2228730046115711E-2</v>
      </c>
      <c r="AO3856">
        <f t="shared" si="1007"/>
        <v>3.9582719955794015</v>
      </c>
      <c r="AP3856">
        <f t="shared" si="1008"/>
        <v>0.65625</v>
      </c>
      <c r="AQ3856">
        <f t="shared" si="994"/>
        <v>4</v>
      </c>
      <c r="AR3856">
        <v>1</v>
      </c>
      <c r="AS3856">
        <v>1</v>
      </c>
      <c r="AT3856">
        <v>1</v>
      </c>
      <c r="AU3856">
        <v>0</v>
      </c>
      <c r="AV3856">
        <v>1</v>
      </c>
      <c r="AW3856">
        <v>0</v>
      </c>
      <c r="AX3856">
        <v>0</v>
      </c>
    </row>
    <row r="3857" spans="1:50">
      <c r="A3857" s="13" t="s">
        <v>328</v>
      </c>
      <c r="B3857" s="13" t="s">
        <v>324</v>
      </c>
      <c r="C3857" s="13" t="s">
        <v>326</v>
      </c>
      <c r="D3857" s="13">
        <v>-48.36</v>
      </c>
      <c r="E3857" s="13">
        <v>58.208300000000001</v>
      </c>
      <c r="F3857" s="13">
        <v>3379</v>
      </c>
      <c r="G3857">
        <v>580</v>
      </c>
      <c r="H3857">
        <v>26.238</v>
      </c>
      <c r="J3857">
        <f>(F3857*100*Info!$B$11)/AI3857</f>
        <v>8.7400334831907056</v>
      </c>
      <c r="K3857">
        <f>2*((F3857*100*Info!$B$11)/AI3857^2)*(AJ3857/2)</f>
        <v>0.48873959003214945</v>
      </c>
      <c r="L3857">
        <f t="shared" si="995"/>
        <v>0.34681121495327161</v>
      </c>
      <c r="M3857">
        <f t="shared" si="996"/>
        <v>32.433215452102779</v>
      </c>
      <c r="N3857">
        <f t="shared" ref="N3857:N3920" si="1009">2*M3857*SQRT((0.5*K3857/J3857)^2+(0.5*V3857/U3857)^2)</f>
        <v>1.9516157822875</v>
      </c>
      <c r="O3857" s="23">
        <v>0.61</v>
      </c>
      <c r="P3857" s="23">
        <v>0.02</v>
      </c>
      <c r="Q3857" s="23">
        <v>0.59</v>
      </c>
      <c r="R3857" s="23">
        <v>0.02</v>
      </c>
      <c r="S3857" s="23">
        <v>1.17</v>
      </c>
      <c r="T3857" s="23">
        <v>0.02</v>
      </c>
      <c r="U3857" s="23">
        <v>0.9</v>
      </c>
      <c r="V3857" s="23">
        <v>0.02</v>
      </c>
      <c r="W3857" s="37">
        <f>U3857*Info!$B$2</f>
        <v>0.432</v>
      </c>
      <c r="X3857" s="37">
        <f>W3857*SQRT((0.5*V3857/U3857)^2+Info!$B$3^2)</f>
        <v>2.2126906697502932E-2</v>
      </c>
      <c r="Y3857" s="28">
        <f>W3857*Info!$D$2</f>
        <v>0.34992000000000001</v>
      </c>
      <c r="Z3857" s="28">
        <f>Y3857*SQRT(Info!$D$3^2+(X3857/W3857)^2)</f>
        <v>2.504668792475365E-2</v>
      </c>
      <c r="AA3857" s="37">
        <f t="shared" si="1001"/>
        <v>0.17799999999999999</v>
      </c>
      <c r="AB3857" s="37">
        <f t="shared" si="1002"/>
        <v>2.4281680337241904E-2</v>
      </c>
      <c r="AC3857" s="37">
        <f>(1-EXP(-Info!$B$6*H3857*1000))+(Info!$B$6/(Info!$B$6-Info!$B$7))*(EXP(-Info!$B$7*H3857*1000)-EXP(-Info!$B$6*H3857*1000))*(Info!$B$9-1)</f>
        <v>0.24407261277358877</v>
      </c>
      <c r="AD3857" s="37">
        <f>SQRT((Info!$B$6*EXP(-Info!$B$6*H3857*1000)+(Info!$B$6/(Info!$B$6+Info!$B$7))*(Info!$B$9-1)*(-Info!$B$7*EXP(-Info!$B$7*H3857*1000)+Info!$B$6*EXP(-Info!$B$6*H3857*1000)))^2*(0.01*H3857*1000)^2)</f>
        <v>2.0267482107313392E-3</v>
      </c>
      <c r="AE3857" s="37">
        <f t="shared" si="997"/>
        <v>5.9374632491137691E-3</v>
      </c>
      <c r="AF3857" s="37">
        <f t="shared" si="1003"/>
        <v>0.77663507492630113</v>
      </c>
      <c r="AG3857" s="37">
        <f t="shared" si="998"/>
        <v>2.7615032968196455E-2</v>
      </c>
      <c r="AH3857" s="37">
        <f t="shared" si="1004"/>
        <v>0.66379066233017192</v>
      </c>
      <c r="AI3857">
        <f>AF3857*EXP(Info!$B$6*H3857*1000)</f>
        <v>0.98790603429574286</v>
      </c>
      <c r="AJ3857">
        <f>2*SQRT((EXP(Info!$B$6*H3857)*AG3857)^2+(Info!$B$6*H3857*0.01*AI3857)^2)</f>
        <v>5.5243357032966726E-2</v>
      </c>
      <c r="AK3857">
        <f t="shared" si="1005"/>
        <v>0.2366866</v>
      </c>
      <c r="AL3857">
        <f t="shared" si="1006"/>
        <v>6.457470068886112E-2</v>
      </c>
      <c r="AM3857">
        <f t="shared" si="999"/>
        <v>0.96721311475409832</v>
      </c>
      <c r="AN3857">
        <f t="shared" si="1000"/>
        <v>4.5613866184954853E-2</v>
      </c>
      <c r="AO3857">
        <f t="shared" si="1007"/>
        <v>3.7108799958556893</v>
      </c>
      <c r="AP3857">
        <f t="shared" si="1008"/>
        <v>0.6777777777777777</v>
      </c>
      <c r="AQ3857">
        <f t="shared" si="994"/>
        <v>4</v>
      </c>
      <c r="AR3857">
        <v>1</v>
      </c>
      <c r="AS3857">
        <v>1</v>
      </c>
      <c r="AT3857">
        <v>1</v>
      </c>
      <c r="AU3857">
        <v>0</v>
      </c>
      <c r="AV3857">
        <v>1</v>
      </c>
      <c r="AW3857">
        <v>0</v>
      </c>
      <c r="AX3857">
        <v>0</v>
      </c>
    </row>
    <row r="3858" spans="1:50">
      <c r="A3858" s="13" t="s">
        <v>328</v>
      </c>
      <c r="B3858" s="13" t="s">
        <v>324</v>
      </c>
      <c r="C3858" s="13" t="s">
        <v>326</v>
      </c>
      <c r="D3858" s="13">
        <v>-48.36</v>
      </c>
      <c r="E3858" s="13">
        <v>58.208300000000001</v>
      </c>
      <c r="F3858" s="13">
        <v>3379</v>
      </c>
      <c r="G3858">
        <v>588</v>
      </c>
      <c r="H3858">
        <v>26.799199999999999</v>
      </c>
      <c r="J3858">
        <f>(F3858*100*Info!$B$11)/AI3858</f>
        <v>11.003806964863267</v>
      </c>
      <c r="K3858">
        <f>2*((F3858*100*Info!$B$11)/AI3858^2)*(AJ3858/2)</f>
        <v>0.8534636334805179</v>
      </c>
      <c r="L3858">
        <f t="shared" si="995"/>
        <v>0.3891992523364492</v>
      </c>
      <c r="M3858">
        <f t="shared" si="996"/>
        <v>45.824605846299541</v>
      </c>
      <c r="N3858">
        <f t="shared" si="1009"/>
        <v>3.6681988590353165</v>
      </c>
      <c r="O3858" s="23">
        <v>0.62</v>
      </c>
      <c r="P3858" s="23">
        <v>0.01</v>
      </c>
      <c r="Q3858" s="23">
        <v>0.56999999999999995</v>
      </c>
      <c r="R3858" s="23">
        <v>0.01</v>
      </c>
      <c r="S3858" s="23">
        <v>1.04</v>
      </c>
      <c r="T3858" s="23">
        <v>0.02</v>
      </c>
      <c r="U3858" s="23">
        <v>1.01</v>
      </c>
      <c r="V3858" s="23">
        <v>0.02</v>
      </c>
      <c r="W3858" s="37">
        <f>U3858*Info!$B$2</f>
        <v>0.48480000000000001</v>
      </c>
      <c r="X3858" s="37">
        <f>W3858*SQRT((0.5*V3858/U3858)^2+Info!$B$3^2)</f>
        <v>2.4710677853915706E-2</v>
      </c>
      <c r="Y3858" s="28">
        <f>W3858*Info!$D$2</f>
        <v>0.39268800000000004</v>
      </c>
      <c r="Z3858" s="28">
        <f>Y3858*SQRT(Info!$D$3^2+(X3858/W3858)^2)</f>
        <v>2.803811460708441E-2</v>
      </c>
      <c r="AA3858" s="37">
        <f t="shared" si="1001"/>
        <v>0.13519999999999999</v>
      </c>
      <c r="AB3858" s="37">
        <f t="shared" si="1002"/>
        <v>2.5211457712714672E-2</v>
      </c>
      <c r="AC3858" s="37">
        <f>(1-EXP(-Info!$B$6*H3858*1000))+(Info!$B$6/(Info!$B$6-Info!$B$7))*(EXP(-Info!$B$7*H3858*1000)-EXP(-Info!$B$6*H3858*1000))*(Info!$B$9-1)</f>
        <v>0.2486522421740229</v>
      </c>
      <c r="AD3858" s="37">
        <f>SQRT((Info!$B$6*EXP(-Info!$B$6*H3858*1000)+(Info!$B$6/(Info!$B$6+Info!$B$7))*(Info!$B$9-1)*(-Info!$B$7*EXP(-Info!$B$7*H3858*1000)+Info!$B$6*EXP(-Info!$B$6*H3858*1000)))^2*(0.01*H3858*1000)^2)</f>
        <v>2.0591916120589956E-3</v>
      </c>
      <c r="AE3858" s="37">
        <f t="shared" si="997"/>
        <v>6.2750644090432519E-3</v>
      </c>
      <c r="AF3858" s="37">
        <f t="shared" si="1003"/>
        <v>0.61369421685807213</v>
      </c>
      <c r="AG3858" s="37">
        <f t="shared" si="998"/>
        <v>3.0422233712494577E-2</v>
      </c>
      <c r="AH3858" s="37">
        <f t="shared" si="1004"/>
        <v>0.59009059313276169</v>
      </c>
      <c r="AI3858">
        <f>AF3858*EXP(Info!$B$6*H3858*1000)</f>
        <v>0.78466769233244438</v>
      </c>
      <c r="AJ3858">
        <f>2*SQRT((EXP(Info!$B$6*H3858)*AG3858)^2+(Info!$B$6*H3858*0.01*AI3858)^2)</f>
        <v>6.0859422735351713E-2</v>
      </c>
      <c r="AK3858">
        <f t="shared" si="1005"/>
        <v>0.17977543999999998</v>
      </c>
      <c r="AL3858">
        <f t="shared" si="1006"/>
        <v>6.7047350641193396E-2</v>
      </c>
      <c r="AM3858">
        <f t="shared" si="999"/>
        <v>0.91935483870967738</v>
      </c>
      <c r="AN3858">
        <f t="shared" si="1000"/>
        <v>2.1909456329499359E-2</v>
      </c>
      <c r="AO3858">
        <f t="shared" si="1007"/>
        <v>4.1644319953491618</v>
      </c>
      <c r="AP3858">
        <f t="shared" si="1008"/>
        <v>0.61386138613861385</v>
      </c>
      <c r="AQ3858">
        <f t="shared" si="994"/>
        <v>4</v>
      </c>
      <c r="AR3858">
        <v>1</v>
      </c>
      <c r="AS3858">
        <v>1</v>
      </c>
      <c r="AT3858">
        <v>1</v>
      </c>
      <c r="AU3858">
        <v>0</v>
      </c>
      <c r="AV3858">
        <v>1</v>
      </c>
      <c r="AW3858">
        <v>0</v>
      </c>
      <c r="AX3858">
        <v>0</v>
      </c>
    </row>
    <row r="3859" spans="1:50">
      <c r="A3859" s="13" t="s">
        <v>328</v>
      </c>
      <c r="B3859" s="13" t="s">
        <v>324</v>
      </c>
      <c r="C3859" s="13" t="s">
        <v>326</v>
      </c>
      <c r="D3859" s="13">
        <v>-48.36</v>
      </c>
      <c r="E3859" s="13">
        <v>58.208300000000001</v>
      </c>
      <c r="F3859" s="13">
        <v>3379</v>
      </c>
      <c r="G3859">
        <v>719</v>
      </c>
      <c r="H3859">
        <v>27.452500000000001</v>
      </c>
      <c r="J3859">
        <f>(F3859*100*Info!$B$11)/AI3859</f>
        <v>5.7015128875738963</v>
      </c>
      <c r="K3859">
        <f>2*((F3859*100*Info!$B$11)/AI3859^2)*(AJ3859/2)</f>
        <v>0.41405837078570351</v>
      </c>
      <c r="L3859">
        <f t="shared" si="995"/>
        <v>0.68976897196261799</v>
      </c>
      <c r="M3859">
        <f t="shared" si="996"/>
        <v>42.080175509100066</v>
      </c>
      <c r="N3859">
        <f t="shared" si="1009"/>
        <v>3.1973718308792529</v>
      </c>
      <c r="O3859" s="23">
        <v>1.24</v>
      </c>
      <c r="P3859" s="23">
        <v>0.03</v>
      </c>
      <c r="Q3859" s="23">
        <v>1.25</v>
      </c>
      <c r="R3859" s="23">
        <v>0.03</v>
      </c>
      <c r="S3859" s="23">
        <v>1.97</v>
      </c>
      <c r="T3859" s="23">
        <v>0.04</v>
      </c>
      <c r="U3859" s="23">
        <v>1.79</v>
      </c>
      <c r="V3859" s="23">
        <v>0.04</v>
      </c>
      <c r="W3859" s="37">
        <f>U3859*Info!$B$2</f>
        <v>0.85919999999999996</v>
      </c>
      <c r="X3859" s="37">
        <f>W3859*SQRT((0.5*V3859/U3859)^2+Info!$B$3^2)</f>
        <v>4.4019559289025151E-2</v>
      </c>
      <c r="Y3859" s="28">
        <f>W3859*Info!$D$2</f>
        <v>0.69595200000000002</v>
      </c>
      <c r="Z3859" s="28">
        <f>Y3859*SQRT(Info!$D$3^2+(X3859/W3859)^2)</f>
        <v>4.9821803535400049E-2</v>
      </c>
      <c r="AA3859" s="37">
        <f t="shared" si="1001"/>
        <v>0.38080000000000003</v>
      </c>
      <c r="AB3859" s="37">
        <f t="shared" si="1002"/>
        <v>4.6505070691269787E-2</v>
      </c>
      <c r="AC3859" s="37">
        <f>(1-EXP(-Info!$B$6*H3859*1000))+(Info!$B$6/(Info!$B$6-Info!$B$7))*(EXP(-Info!$B$7*H3859*1000)-EXP(-Info!$B$6*H3859*1000))*(Info!$B$9-1)</f>
        <v>0.25395244932141287</v>
      </c>
      <c r="AD3859" s="37">
        <f>SQRT((Info!$B$6*EXP(-Info!$B$6*H3859*1000)+(Info!$B$6/(Info!$B$6+Info!$B$7))*(Info!$B$9-1)*(-Info!$B$7*EXP(-Info!$B$7*H3859*1000)+Info!$B$6*EXP(-Info!$B$6*H3859*1000)))^2*(0.01*H3859*1000)^2)</f>
        <v>2.09645680200097E-3</v>
      </c>
      <c r="AE3859" s="37">
        <f t="shared" si="997"/>
        <v>1.1837028405453018E-2</v>
      </c>
      <c r="AF3859" s="37">
        <f t="shared" si="1003"/>
        <v>1.1773429072984061</v>
      </c>
      <c r="AG3859" s="37">
        <f t="shared" si="998"/>
        <v>5.4975697803588658E-2</v>
      </c>
      <c r="AH3859" s="37">
        <f t="shared" si="1004"/>
        <v>0.59763599355249042</v>
      </c>
      <c r="AI3859">
        <f>AF3859*EXP(Info!$B$6*H3859*1000)</f>
        <v>1.5143931072766572</v>
      </c>
      <c r="AJ3859">
        <f>2*SQRT((EXP(Info!$B$6*H3859)*AG3859)^2+(Info!$B$6*H3859*0.01*AI3859)^2)</f>
        <v>0.10997908013058838</v>
      </c>
      <c r="AK3859">
        <f t="shared" si="1005"/>
        <v>0.50634975999999998</v>
      </c>
      <c r="AL3859">
        <f t="shared" si="1006"/>
        <v>0.12367558499636287</v>
      </c>
      <c r="AM3859">
        <f t="shared" si="999"/>
        <v>1.0080645161290323</v>
      </c>
      <c r="AN3859">
        <f t="shared" si="1000"/>
        <v>3.4353084365802554E-2</v>
      </c>
      <c r="AO3859">
        <f t="shared" si="1007"/>
        <v>7.3805279917574262</v>
      </c>
      <c r="AP3859">
        <f t="shared" si="1008"/>
        <v>0.6927374301675977</v>
      </c>
      <c r="AQ3859">
        <f t="shared" si="994"/>
        <v>4</v>
      </c>
      <c r="AR3859">
        <v>1</v>
      </c>
      <c r="AS3859">
        <v>1</v>
      </c>
      <c r="AT3859">
        <v>1</v>
      </c>
      <c r="AU3859">
        <v>0</v>
      </c>
      <c r="AV3859">
        <v>1</v>
      </c>
      <c r="AW3859">
        <v>0</v>
      </c>
      <c r="AX3859">
        <v>0</v>
      </c>
    </row>
    <row r="3860" spans="1:50">
      <c r="A3860" s="13" t="s">
        <v>328</v>
      </c>
      <c r="B3860" s="13" t="s">
        <v>324</v>
      </c>
      <c r="C3860" s="13" t="s">
        <v>326</v>
      </c>
      <c r="D3860" s="13">
        <v>-48.36</v>
      </c>
      <c r="E3860" s="13">
        <v>58.208300000000001</v>
      </c>
      <c r="F3860" s="13">
        <v>3379</v>
      </c>
      <c r="G3860">
        <v>730</v>
      </c>
      <c r="H3860">
        <v>27.584</v>
      </c>
      <c r="J3860">
        <f>(F3860*100*Info!$B$11)/AI3860</f>
        <v>3.4781482838653357</v>
      </c>
      <c r="K3860">
        <f>2*((F3860*100*Info!$B$11)/AI3860^2)*(AJ3860/2)</f>
        <v>0.16169107336409755</v>
      </c>
      <c r="L3860">
        <f t="shared" si="995"/>
        <v>0.67050168224299178</v>
      </c>
      <c r="M3860">
        <f t="shared" si="996"/>
        <v>24.953515747018422</v>
      </c>
      <c r="N3860">
        <f t="shared" si="1009"/>
        <v>1.294117465723009</v>
      </c>
      <c r="O3860" s="23">
        <v>3.76</v>
      </c>
      <c r="P3860" s="23">
        <v>0.11</v>
      </c>
      <c r="Q3860" s="23">
        <v>3.98</v>
      </c>
      <c r="R3860" s="23">
        <v>0.11</v>
      </c>
      <c r="S3860" s="23">
        <v>3.35</v>
      </c>
      <c r="T3860" s="23">
        <v>0.05</v>
      </c>
      <c r="U3860" s="23">
        <v>1.74</v>
      </c>
      <c r="V3860" s="23">
        <v>0.04</v>
      </c>
      <c r="W3860" s="37">
        <f>U3860*Info!$B$2</f>
        <v>0.83519999999999994</v>
      </c>
      <c r="X3860" s="37">
        <f>W3860*SQRT((0.5*V3860/U3860)^2+Info!$B$3^2)</f>
        <v>4.2849242700425873E-2</v>
      </c>
      <c r="Y3860" s="28">
        <f>W3860*Info!$D$2</f>
        <v>0.676512</v>
      </c>
      <c r="Z3860" s="28">
        <f>Y3860*SQRT(Info!$D$3^2+(X3860/W3860)^2)</f>
        <v>4.8464508732886172E-2</v>
      </c>
      <c r="AA3860" s="37">
        <f t="shared" si="1001"/>
        <v>2.9247999999999998</v>
      </c>
      <c r="AB3860" s="37">
        <f t="shared" si="1002"/>
        <v>6.9721285128718044E-2</v>
      </c>
      <c r="AC3860" s="37">
        <f>(1-EXP(-Info!$B$6*H3860*1000))+(Info!$B$6/(Info!$B$6-Info!$B$7))*(EXP(-Info!$B$7*H3860*1000)-EXP(-Info!$B$6*H3860*1000))*(Info!$B$9-1)</f>
        <v>0.25501529065674378</v>
      </c>
      <c r="AD3860" s="37">
        <f>SQRT((Info!$B$6*EXP(-Info!$B$6*H3860*1000)+(Info!$B$6/(Info!$B$6+Info!$B$7))*(Info!$B$9-1)*(-Info!$B$7*EXP(-Info!$B$7*H3860*1000)+Info!$B$6*EXP(-Info!$B$6*H3860*1000)))^2*(0.01*H3860*1000)^2)</f>
        <v>2.1038928093028825E-3</v>
      </c>
      <c r="AE3860" s="37">
        <f t="shared" si="997"/>
        <v>1.8814710181853329E-2</v>
      </c>
      <c r="AF3860" s="37">
        <f t="shared" si="1003"/>
        <v>1.9276192778871557</v>
      </c>
      <c r="AG3860" s="37">
        <f t="shared" si="998"/>
        <v>5.7687103636316635E-2</v>
      </c>
      <c r="AH3860" s="37">
        <f t="shared" si="1004"/>
        <v>0.5754087396678077</v>
      </c>
      <c r="AI3860">
        <f>AF3860*EXP(Info!$B$6*H3860*1000)</f>
        <v>2.4824507506032587</v>
      </c>
      <c r="AJ3860">
        <f>2*SQRT((EXP(Info!$B$6*H3860)*AG3860)^2+(Info!$B$6*H3860*0.01*AI3860)^2)</f>
        <v>0.11540339677308918</v>
      </c>
      <c r="AK3860">
        <f t="shared" si="1005"/>
        <v>3.8891065599999997</v>
      </c>
      <c r="AL3860">
        <f t="shared" si="1006"/>
        <v>0.18541678567131276</v>
      </c>
      <c r="AM3860">
        <f t="shared" si="999"/>
        <v>1.0585106382978724</v>
      </c>
      <c r="AN3860">
        <f t="shared" si="1000"/>
        <v>4.2600855730458138E-2</v>
      </c>
      <c r="AO3860">
        <f t="shared" si="1007"/>
        <v>7.1743679919876655</v>
      </c>
      <c r="AP3860">
        <f t="shared" si="1008"/>
        <v>2.1609195402298851</v>
      </c>
      <c r="AQ3860">
        <f t="shared" si="994"/>
        <v>4</v>
      </c>
      <c r="AR3860">
        <v>1</v>
      </c>
      <c r="AS3860">
        <v>1</v>
      </c>
      <c r="AT3860">
        <v>1</v>
      </c>
      <c r="AU3860">
        <v>0</v>
      </c>
      <c r="AV3860">
        <v>1</v>
      </c>
      <c r="AW3860">
        <v>0</v>
      </c>
      <c r="AX3860">
        <v>0</v>
      </c>
    </row>
    <row r="3861" spans="1:50">
      <c r="A3861" s="13" t="s">
        <v>328</v>
      </c>
      <c r="B3861" s="13" t="s">
        <v>324</v>
      </c>
      <c r="C3861" s="13" t="s">
        <v>326</v>
      </c>
      <c r="D3861" s="13">
        <v>-48.36</v>
      </c>
      <c r="E3861" s="13">
        <v>58.208300000000001</v>
      </c>
      <c r="F3861" s="13">
        <v>3379</v>
      </c>
      <c r="G3861">
        <v>600</v>
      </c>
      <c r="H3861">
        <v>27.641100000000002</v>
      </c>
      <c r="J3861">
        <f>(F3861*100*Info!$B$11)/AI3861</f>
        <v>9.1556002138301995</v>
      </c>
      <c r="K3861">
        <f>2*((F3861*100*Info!$B$11)/AI3861^2)*(AJ3861/2)</f>
        <v>0.61355121911824506</v>
      </c>
      <c r="L3861">
        <f t="shared" si="995"/>
        <v>0.40461308411215019</v>
      </c>
      <c r="M3861">
        <f t="shared" si="996"/>
        <v>39.637889341747979</v>
      </c>
      <c r="N3861">
        <f t="shared" si="1009"/>
        <v>2.7614998551625702</v>
      </c>
      <c r="O3861" s="23">
        <v>0.66</v>
      </c>
      <c r="P3861" s="23">
        <v>0.02</v>
      </c>
      <c r="Q3861" s="23">
        <v>0.57999999999999996</v>
      </c>
      <c r="R3861" s="23">
        <v>0.01</v>
      </c>
      <c r="S3861" s="23">
        <v>1.18</v>
      </c>
      <c r="T3861" s="23">
        <v>0.02</v>
      </c>
      <c r="U3861" s="23">
        <v>1.05</v>
      </c>
      <c r="V3861" s="23">
        <v>0.02</v>
      </c>
      <c r="W3861" s="37">
        <f>U3861*Info!$B$2</f>
        <v>0.504</v>
      </c>
      <c r="X3861" s="37">
        <f>W3861*SQRT((0.5*V3861/U3861)^2+Info!$B$3^2)</f>
        <v>2.5653069991718343E-2</v>
      </c>
      <c r="Y3861" s="28">
        <f>W3861*Info!$D$2</f>
        <v>0.40824000000000005</v>
      </c>
      <c r="Z3861" s="28">
        <f>Y3861*SQRT(Info!$D$3^2+(X3861/W3861)^2)</f>
        <v>2.9127581979972186E-2</v>
      </c>
      <c r="AA3861" s="37">
        <f t="shared" si="1001"/>
        <v>0.15600000000000003</v>
      </c>
      <c r="AB3861" s="37">
        <f t="shared" si="1002"/>
        <v>2.7533252622964837E-2</v>
      </c>
      <c r="AC3861" s="37">
        <f>(1-EXP(-Info!$B$6*H3861*1000))+(Info!$B$6/(Info!$B$6-Info!$B$7))*(EXP(-Info!$B$7*H3861*1000)-EXP(-Info!$B$6*H3861*1000))*(Info!$B$9-1)</f>
        <v>0.25547638031427577</v>
      </c>
      <c r="AD3861" s="37">
        <f>SQRT((Info!$B$6*EXP(-Info!$B$6*H3861*1000)+(Info!$B$6/(Info!$B$6+Info!$B$7))*(Info!$B$9-1)*(-Info!$B$7*EXP(-Info!$B$7*H3861*1000)+Info!$B$6*EXP(-Info!$B$6*H3861*1000)))^2*(0.01*H3861*1000)^2)</f>
        <v>2.107114926898307E-3</v>
      </c>
      <c r="AE3861" s="37">
        <f t="shared" si="997"/>
        <v>7.0417719923809513E-3</v>
      </c>
      <c r="AF3861" s="37">
        <f t="shared" si="1003"/>
        <v>0.73190568467097283</v>
      </c>
      <c r="AG3861" s="37">
        <f t="shared" si="998"/>
        <v>3.1591178907927467E-2</v>
      </c>
      <c r="AH3861" s="37">
        <f t="shared" si="1004"/>
        <v>0.62025905480590926</v>
      </c>
      <c r="AI3861">
        <f>AF3861*EXP(Info!$B$6*H3861*1000)</f>
        <v>0.94306562282483153</v>
      </c>
      <c r="AJ3861">
        <f>2*SQRT((EXP(Info!$B$6*H3861)*AG3861)^2+(Info!$B$6*H3861*0.01*AI3861)^2)</f>
        <v>6.3198375756800332E-2</v>
      </c>
      <c r="AK3861">
        <f t="shared" si="1005"/>
        <v>0.20743320000000004</v>
      </c>
      <c r="AL3861">
        <f t="shared" si="1006"/>
        <v>7.3221932025512693E-2</v>
      </c>
      <c r="AM3861">
        <f t="shared" si="999"/>
        <v>0.87878787878787867</v>
      </c>
      <c r="AN3861">
        <f t="shared" si="1000"/>
        <v>3.0638568633063124E-2</v>
      </c>
      <c r="AO3861">
        <f t="shared" si="1007"/>
        <v>4.3293599951649711</v>
      </c>
      <c r="AP3861">
        <f t="shared" si="1008"/>
        <v>0.62857142857142856</v>
      </c>
      <c r="AQ3861">
        <f t="shared" si="994"/>
        <v>4</v>
      </c>
      <c r="AR3861">
        <v>1</v>
      </c>
      <c r="AS3861">
        <v>1</v>
      </c>
      <c r="AT3861">
        <v>1</v>
      </c>
      <c r="AU3861">
        <v>0</v>
      </c>
      <c r="AV3861">
        <v>1</v>
      </c>
      <c r="AW3861">
        <v>0</v>
      </c>
      <c r="AX3861">
        <v>0</v>
      </c>
    </row>
    <row r="3862" spans="1:50">
      <c r="A3862" s="13" t="s">
        <v>328</v>
      </c>
      <c r="B3862" s="13" t="s">
        <v>324</v>
      </c>
      <c r="C3862" s="13" t="s">
        <v>326</v>
      </c>
      <c r="D3862" s="13">
        <v>-48.36</v>
      </c>
      <c r="E3862" s="13">
        <v>58.208300000000001</v>
      </c>
      <c r="F3862" s="13">
        <v>3379</v>
      </c>
      <c r="G3862">
        <v>610</v>
      </c>
      <c r="H3862">
        <v>28.342600000000001</v>
      </c>
      <c r="J3862">
        <f>(F3862*100*Info!$B$11)/AI3862</f>
        <v>7.7172882182313689</v>
      </c>
      <c r="K3862">
        <f>2*((F3862*100*Info!$B$11)/AI3862^2)*(AJ3862/2)</f>
        <v>0.47398418420206512</v>
      </c>
      <c r="L3862">
        <f t="shared" si="995"/>
        <v>0.40461308411215025</v>
      </c>
      <c r="M3862">
        <f t="shared" si="996"/>
        <v>33.410918920482217</v>
      </c>
      <c r="N3862">
        <f t="shared" si="1009"/>
        <v>2.1484656564527453</v>
      </c>
      <c r="O3862" s="23">
        <v>0.73</v>
      </c>
      <c r="P3862" s="23">
        <v>0.06</v>
      </c>
      <c r="Q3862" s="23">
        <v>0.76</v>
      </c>
      <c r="R3862" s="23">
        <v>0.06</v>
      </c>
      <c r="S3862" s="23">
        <v>1.33</v>
      </c>
      <c r="T3862" s="23">
        <v>0.03</v>
      </c>
      <c r="U3862" s="23">
        <v>1.05</v>
      </c>
      <c r="V3862" s="23">
        <v>0.02</v>
      </c>
      <c r="W3862" s="37">
        <f>U3862*Info!$B$2</f>
        <v>0.504</v>
      </c>
      <c r="X3862" s="37">
        <f>W3862*SQRT((0.5*V3862/U3862)^2+Info!$B$3^2)</f>
        <v>2.5653069991718343E-2</v>
      </c>
      <c r="Y3862" s="28">
        <f>W3862*Info!$D$2</f>
        <v>0.40824000000000005</v>
      </c>
      <c r="Z3862" s="28">
        <f>Y3862*SQRT(Info!$D$3^2+(X3862/W3862)^2)</f>
        <v>2.9127581979972186E-2</v>
      </c>
      <c r="AA3862" s="37">
        <f t="shared" si="1001"/>
        <v>0.22599999999999998</v>
      </c>
      <c r="AB3862" s="37">
        <f t="shared" si="1002"/>
        <v>3.9472522088156464E-2</v>
      </c>
      <c r="AC3862" s="37">
        <f>(1-EXP(-Info!$B$6*H3862*1000))+(Info!$B$6/(Info!$B$6-Info!$B$7))*(EXP(-Info!$B$7*H3862*1000)-EXP(-Info!$B$6*H3862*1000))*(Info!$B$9-1)</f>
        <v>0.26112048823933653</v>
      </c>
      <c r="AD3862" s="37">
        <f>SQRT((Info!$B$6*EXP(-Info!$B$6*H3862*1000)+(Info!$B$6/(Info!$B$6+Info!$B$7))*(Info!$B$9-1)*(-Info!$B$7*EXP(-Info!$B$7*H3862*1000)+Info!$B$6*EXP(-Info!$B$6*H3862*1000)))^2*(0.01*H3862*1000)^2)</f>
        <v>2.1463680457404159E-3</v>
      </c>
      <c r="AE3862" s="37">
        <f t="shared" si="997"/>
        <v>1.0318492493260592E-2</v>
      </c>
      <c r="AF3862" s="37">
        <f t="shared" si="1003"/>
        <v>0.86274676965790997</v>
      </c>
      <c r="AG3862" s="37">
        <f t="shared" si="998"/>
        <v>3.4349487904967023E-2</v>
      </c>
      <c r="AH3862" s="37">
        <f t="shared" si="1004"/>
        <v>0.64868178169767665</v>
      </c>
      <c r="AI3862">
        <f>AF3862*EXP(Info!$B$6*H3862*1000)</f>
        <v>1.1188297720426121</v>
      </c>
      <c r="AJ3862">
        <f>2*SQRT((EXP(Info!$B$6*H3862)*AG3862)^2+(Info!$B$6*H3862*0.01*AI3862)^2)</f>
        <v>6.8716834432825516E-2</v>
      </c>
      <c r="AK3862">
        <f t="shared" si="1005"/>
        <v>0.30051219999999995</v>
      </c>
      <c r="AL3862">
        <f t="shared" si="1006"/>
        <v>0.10497322524124331</v>
      </c>
      <c r="AM3862">
        <f t="shared" si="999"/>
        <v>1.0410958904109588</v>
      </c>
      <c r="AN3862">
        <f t="shared" si="1000"/>
        <v>0.11864919925709569</v>
      </c>
      <c r="AO3862">
        <f t="shared" si="1007"/>
        <v>4.3293599951649711</v>
      </c>
      <c r="AP3862">
        <f t="shared" si="1008"/>
        <v>0.69523809523809521</v>
      </c>
      <c r="AQ3862">
        <f t="shared" si="994"/>
        <v>4</v>
      </c>
      <c r="AR3862">
        <v>1</v>
      </c>
      <c r="AS3862">
        <v>1</v>
      </c>
      <c r="AT3862">
        <v>1</v>
      </c>
      <c r="AU3862">
        <v>0</v>
      </c>
      <c r="AV3862">
        <v>1</v>
      </c>
      <c r="AW3862">
        <v>0</v>
      </c>
      <c r="AX3862">
        <v>0</v>
      </c>
    </row>
    <row r="3863" spans="1:50">
      <c r="A3863" s="13" t="s">
        <v>328</v>
      </c>
      <c r="B3863" s="13" t="s">
        <v>324</v>
      </c>
      <c r="C3863" s="13" t="s">
        <v>326</v>
      </c>
      <c r="D3863" s="13">
        <v>-48.36</v>
      </c>
      <c r="E3863" s="13">
        <v>58.208300000000001</v>
      </c>
      <c r="F3863" s="13">
        <v>3379</v>
      </c>
      <c r="G3863">
        <v>620</v>
      </c>
      <c r="H3863">
        <v>29.0442</v>
      </c>
      <c r="J3863">
        <f>(F3863*100*Info!$B$11)/AI3863</f>
        <v>13.35573276108836</v>
      </c>
      <c r="K3863">
        <f>2*((F3863*100*Info!$B$11)/AI3863^2)*(AJ3863/2)</f>
        <v>1.1573114832082714</v>
      </c>
      <c r="L3863">
        <f t="shared" si="995"/>
        <v>0.35066467289719688</v>
      </c>
      <c r="M3863">
        <f t="shared" si="996"/>
        <v>50.112205161672854</v>
      </c>
      <c r="N3863">
        <f t="shared" si="1009"/>
        <v>4.4798571371619786</v>
      </c>
      <c r="O3863" s="23">
        <v>0.74</v>
      </c>
      <c r="P3863" s="23">
        <v>0.02</v>
      </c>
      <c r="Q3863" s="23">
        <v>0.72</v>
      </c>
      <c r="R3863" s="23">
        <v>0.02</v>
      </c>
      <c r="S3863" s="23">
        <v>0.93</v>
      </c>
      <c r="T3863" s="23">
        <v>0.02</v>
      </c>
      <c r="U3863" s="23">
        <v>0.91</v>
      </c>
      <c r="V3863" s="23">
        <v>0.02</v>
      </c>
      <c r="W3863" s="37">
        <f>U3863*Info!$B$2</f>
        <v>0.43680000000000002</v>
      </c>
      <c r="X3863" s="37">
        <f>W3863*SQRT((0.5*V3863/U3863)^2+Info!$B$3^2)</f>
        <v>2.2361252201073181E-2</v>
      </c>
      <c r="Y3863" s="28">
        <f>W3863*Info!$D$2</f>
        <v>0.35380800000000007</v>
      </c>
      <c r="Z3863" s="28">
        <f>Y3863*SQRT(Info!$D$3^2+(X3863/W3863)^2)</f>
        <v>2.5318314484183195E-2</v>
      </c>
      <c r="AA3863" s="37">
        <f t="shared" si="1001"/>
        <v>0.30319999999999997</v>
      </c>
      <c r="AB3863" s="37">
        <f t="shared" si="1002"/>
        <v>2.4495419980069748E-2</v>
      </c>
      <c r="AC3863" s="37">
        <f>(1-EXP(-Info!$B$6*H3863*1000))+(Info!$B$6/(Info!$B$6-Info!$B$7))*(EXP(-Info!$B$7*H3863*1000)-EXP(-Info!$B$6*H3863*1000))*(Info!$B$9-1)</f>
        <v>0.2667274795230038</v>
      </c>
      <c r="AD3863" s="37">
        <f>SQRT((Info!$B$6*EXP(-Info!$B$6*H3863*1000)+(Info!$B$6/(Info!$B$6+Info!$B$7))*(Info!$B$9-1)*(-Info!$B$7*EXP(-Info!$B$7*H3863*1000)+Info!$B$6*EXP(-Info!$B$6*H3863*1000)))^2*(0.01*H3863*1000)^2)</f>
        <v>2.1850167758912941E-3</v>
      </c>
      <c r="AE3863" s="37">
        <f t="shared" si="997"/>
        <v>6.5671038261937839E-3</v>
      </c>
      <c r="AF3863" s="37">
        <f t="shared" si="1003"/>
        <v>0.49532022820862531</v>
      </c>
      <c r="AG3863" s="37">
        <f t="shared" si="998"/>
        <v>2.8002569542526088E-2</v>
      </c>
      <c r="AH3863" s="37">
        <f t="shared" si="1004"/>
        <v>0.53260239592325298</v>
      </c>
      <c r="AI3863">
        <f>AF3863*EXP(Info!$B$6*H3863*1000)</f>
        <v>0.64648881288991333</v>
      </c>
      <c r="AJ3863">
        <f>2*SQRT((EXP(Info!$B$6*H3863)*AG3863)^2+(Info!$B$6*H3863*0.01*AI3863)^2)</f>
        <v>5.6020058225709081E-2</v>
      </c>
      <c r="AK3863">
        <f t="shared" si="1005"/>
        <v>0.40316503999999997</v>
      </c>
      <c r="AL3863">
        <f t="shared" si="1006"/>
        <v>6.5143119894997492E-2</v>
      </c>
      <c r="AM3863">
        <f t="shared" si="999"/>
        <v>0.97297297297297292</v>
      </c>
      <c r="AN3863">
        <f t="shared" si="1000"/>
        <v>3.7709012415311341E-2</v>
      </c>
      <c r="AO3863">
        <f t="shared" si="1007"/>
        <v>3.7521119958096412</v>
      </c>
      <c r="AP3863">
        <f t="shared" si="1008"/>
        <v>0.81318681318681318</v>
      </c>
      <c r="AQ3863">
        <f t="shared" si="994"/>
        <v>4</v>
      </c>
      <c r="AR3863">
        <v>1</v>
      </c>
      <c r="AS3863">
        <v>1</v>
      </c>
      <c r="AT3863">
        <v>1</v>
      </c>
      <c r="AU3863">
        <v>0</v>
      </c>
      <c r="AV3863">
        <v>1</v>
      </c>
      <c r="AW3863">
        <v>0</v>
      </c>
      <c r="AX3863">
        <v>0</v>
      </c>
    </row>
    <row r="3864" spans="1:50">
      <c r="A3864" s="13" t="s">
        <v>328</v>
      </c>
      <c r="B3864" s="13" t="s">
        <v>324</v>
      </c>
      <c r="C3864" s="13" t="s">
        <v>326</v>
      </c>
      <c r="D3864" s="13">
        <v>-48.36</v>
      </c>
      <c r="E3864" s="13">
        <v>58.208300000000001</v>
      </c>
      <c r="F3864" s="13">
        <v>3379</v>
      </c>
      <c r="G3864">
        <v>630</v>
      </c>
      <c r="H3864">
        <v>29.745699999999999</v>
      </c>
      <c r="J3864">
        <f>(F3864*100*Info!$B$11)/AI3864</f>
        <v>10.022644044604711</v>
      </c>
      <c r="K3864">
        <f>2*((F3864*100*Info!$B$11)/AI3864^2)*(AJ3864/2)</f>
        <v>0.78595227280953261</v>
      </c>
      <c r="L3864">
        <f t="shared" si="995"/>
        <v>0.40461308411215025</v>
      </c>
      <c r="M3864">
        <f t="shared" si="996"/>
        <v>43.391634220949925</v>
      </c>
      <c r="N3864">
        <f t="shared" si="1009"/>
        <v>3.5016110198748862</v>
      </c>
      <c r="O3864" s="23">
        <v>1.04</v>
      </c>
      <c r="P3864" s="23">
        <v>0.03</v>
      </c>
      <c r="Q3864" s="23">
        <v>1.08</v>
      </c>
      <c r="R3864" s="23">
        <v>0.03</v>
      </c>
      <c r="S3864" s="23">
        <v>1.21</v>
      </c>
      <c r="T3864" s="23">
        <v>0.03</v>
      </c>
      <c r="U3864" s="23">
        <v>1.05</v>
      </c>
      <c r="V3864" s="23">
        <v>0.02</v>
      </c>
      <c r="W3864" s="37">
        <f>U3864*Info!$B$2</f>
        <v>0.504</v>
      </c>
      <c r="X3864" s="37">
        <f>W3864*SQRT((0.5*V3864/U3864)^2+Info!$B$3^2)</f>
        <v>2.5653069991718343E-2</v>
      </c>
      <c r="Y3864" s="28">
        <f>W3864*Info!$D$2</f>
        <v>0.40824000000000005</v>
      </c>
      <c r="Z3864" s="28">
        <f>Y3864*SQRT(Info!$D$3^2+(X3864/W3864)^2)</f>
        <v>2.9127581979972186E-2</v>
      </c>
      <c r="AA3864" s="37">
        <f t="shared" si="1001"/>
        <v>0.53600000000000003</v>
      </c>
      <c r="AB3864" s="37">
        <f t="shared" si="1002"/>
        <v>2.97166619928955E-2</v>
      </c>
      <c r="AC3864" s="37">
        <f>(1-EXP(-Info!$B$6*H3864*1000))+(Info!$B$6/(Info!$B$6-Info!$B$7))*(EXP(-Info!$B$7*H3864*1000)-EXP(-Info!$B$6*H3864*1000))*(Info!$B$9-1)</f>
        <v>0.27229600237027241</v>
      </c>
      <c r="AD3864" s="37">
        <f>SQRT((Info!$B$6*EXP(-Info!$B$6*H3864*1000)+(Info!$B$6/(Info!$B$6+Info!$B$7))*(Info!$B$9-1)*(-Info!$B$7*EXP(-Info!$B$7*H3864*1000)+Info!$B$6*EXP(-Info!$B$6*H3864*1000)))^2*(0.01*H3864*1000)^2)</f>
        <v>2.2230563068434046E-3</v>
      </c>
      <c r="AE3864" s="37">
        <f t="shared" si="997"/>
        <v>8.1789899867407249E-3</v>
      </c>
      <c r="AF3864" s="37">
        <f t="shared" si="1003"/>
        <v>0.65580934272953395</v>
      </c>
      <c r="AG3864" s="37">
        <f t="shared" si="998"/>
        <v>3.3768504693030242E-2</v>
      </c>
      <c r="AH3864" s="37">
        <f t="shared" si="1004"/>
        <v>0.54199119233845783</v>
      </c>
      <c r="AI3864">
        <f>AF3864*EXP(Info!$B$6*H3864*1000)</f>
        <v>0.8614824371258486</v>
      </c>
      <c r="AJ3864">
        <f>2*SQRT((EXP(Info!$B$6*H3864)*AG3864)^2+(Info!$B$6*H3864*0.01*AI3864)^2)</f>
        <v>6.7555435115850201E-2</v>
      </c>
      <c r="AK3864">
        <f t="shared" si="1005"/>
        <v>0.7127192</v>
      </c>
      <c r="AL3864">
        <f t="shared" si="1006"/>
        <v>7.902849090390629E-2</v>
      </c>
      <c r="AM3864">
        <f t="shared" si="999"/>
        <v>1.0384615384615385</v>
      </c>
      <c r="AN3864">
        <f t="shared" si="1000"/>
        <v>4.1586534350572441E-2</v>
      </c>
      <c r="AO3864">
        <f t="shared" si="1007"/>
        <v>4.3293599951649711</v>
      </c>
      <c r="AP3864">
        <f t="shared" si="1008"/>
        <v>0.99047619047619051</v>
      </c>
      <c r="AQ3864">
        <f t="shared" si="994"/>
        <v>4</v>
      </c>
      <c r="AR3864">
        <v>1</v>
      </c>
      <c r="AS3864">
        <v>1</v>
      </c>
      <c r="AT3864">
        <v>1</v>
      </c>
      <c r="AU3864">
        <v>0</v>
      </c>
      <c r="AV3864">
        <v>1</v>
      </c>
      <c r="AW3864">
        <v>0</v>
      </c>
      <c r="AX3864">
        <v>0</v>
      </c>
    </row>
    <row r="3865" spans="1:50">
      <c r="A3865" s="13" t="s">
        <v>328</v>
      </c>
      <c r="B3865" s="13" t="s">
        <v>324</v>
      </c>
      <c r="C3865" s="13" t="s">
        <v>326</v>
      </c>
      <c r="D3865" s="13">
        <v>-48.36</v>
      </c>
      <c r="E3865" s="13">
        <v>58.208300000000001</v>
      </c>
      <c r="F3865" s="13">
        <v>3379</v>
      </c>
      <c r="G3865">
        <v>710.5</v>
      </c>
      <c r="H3865">
        <v>29.944800000000001</v>
      </c>
      <c r="J3865">
        <f>(F3865*100*Info!$B$11)/AI3865</f>
        <v>6.9172176745012361</v>
      </c>
      <c r="K3865">
        <f>2*((F3865*100*Info!$B$11)/AI3865^2)*(AJ3865/2)</f>
        <v>0.60637212350894687</v>
      </c>
      <c r="L3865">
        <f t="shared" si="995"/>
        <v>0.7051828037383191</v>
      </c>
      <c r="M3865">
        <f t="shared" si="996"/>
        <v>52.193561605371492</v>
      </c>
      <c r="N3865">
        <f t="shared" si="1009"/>
        <v>4.7154414766044077</v>
      </c>
      <c r="O3865" s="23">
        <v>0.73</v>
      </c>
      <c r="P3865" s="23">
        <v>0.02</v>
      </c>
      <c r="Q3865" s="23">
        <v>0.73</v>
      </c>
      <c r="R3865" s="23">
        <v>0.02</v>
      </c>
      <c r="S3865" s="23">
        <v>1.66</v>
      </c>
      <c r="T3865" s="23">
        <v>0.04</v>
      </c>
      <c r="U3865" s="23">
        <v>1.83</v>
      </c>
      <c r="V3865" s="23">
        <v>0.04</v>
      </c>
      <c r="W3865" s="37">
        <f>U3865*Info!$B$2</f>
        <v>0.87839999999999996</v>
      </c>
      <c r="X3865" s="37">
        <f>W3865*SQRT((0.5*V3865/U3865)^2+Info!$B$3^2)</f>
        <v>4.4956939397605797E-2</v>
      </c>
      <c r="Y3865" s="28">
        <f>W3865*Info!$D$2</f>
        <v>0.71150400000000003</v>
      </c>
      <c r="Z3865" s="28">
        <f>Y3865*SQRT(Info!$D$3^2+(X3865/W3865)^2)</f>
        <v>5.0908308615392049E-2</v>
      </c>
      <c r="AA3865" s="37">
        <f t="shared" si="1001"/>
        <v>0</v>
      </c>
      <c r="AB3865" s="37">
        <f t="shared" si="1002"/>
        <v>4.6055688030904506E-2</v>
      </c>
      <c r="AC3865" s="37">
        <f>(1-EXP(-Info!$B$6*H3865*1000))+(Info!$B$6/(Info!$B$6-Info!$B$7))*(EXP(-Info!$B$7*H3865*1000)-EXP(-Info!$B$6*H3865*1000))*(Info!$B$9-1)</f>
        <v>0.27386963431154099</v>
      </c>
      <c r="AD3865" s="37">
        <f>SQRT((Info!$B$6*EXP(-Info!$B$6*H3865*1000)+(Info!$B$6/(Info!$B$6+Info!$B$7))*(Info!$B$9-1)*(-Info!$B$7*EXP(-Info!$B$7*H3865*1000)+Info!$B$6*EXP(-Info!$B$6*H3865*1000)))^2*(0.01*H3865*1000)^2)</f>
        <v>2.2337435789035183E-3</v>
      </c>
      <c r="AE3865" s="37">
        <f t="shared" si="997"/>
        <v>0</v>
      </c>
      <c r="AF3865" s="37">
        <f t="shared" si="1003"/>
        <v>0.94849599999999989</v>
      </c>
      <c r="AG3865" s="37">
        <f t="shared" si="998"/>
        <v>5.469603172150609E-2</v>
      </c>
      <c r="AH3865" s="37">
        <f t="shared" si="1004"/>
        <v>0.57138313253012041</v>
      </c>
      <c r="AI3865">
        <f>AF3865*EXP(Info!$B$6*H3865*1000)</f>
        <v>1.2482376909750081</v>
      </c>
      <c r="AJ3865">
        <f>2*SQRT((EXP(Info!$B$6*H3865)*AG3865)^2+(Info!$B$6*H3865*0.01*AI3865)^2)</f>
        <v>0.10942210798288866</v>
      </c>
      <c r="AK3865">
        <f t="shared" si="1005"/>
        <v>0</v>
      </c>
      <c r="AL3865">
        <f t="shared" si="1006"/>
        <v>0.12248049674938744</v>
      </c>
      <c r="AM3865">
        <f t="shared" si="999"/>
        <v>1</v>
      </c>
      <c r="AN3865">
        <f t="shared" si="1000"/>
        <v>3.8745577051317676E-2</v>
      </c>
      <c r="AO3865">
        <f t="shared" si="1007"/>
        <v>7.5454559915732347</v>
      </c>
      <c r="AP3865">
        <f t="shared" si="1008"/>
        <v>0.39890710382513661</v>
      </c>
      <c r="AQ3865">
        <f t="shared" si="994"/>
        <v>4</v>
      </c>
      <c r="AR3865">
        <v>1</v>
      </c>
      <c r="AS3865">
        <v>1</v>
      </c>
      <c r="AT3865">
        <v>1</v>
      </c>
      <c r="AU3865">
        <v>0</v>
      </c>
      <c r="AV3865">
        <v>1</v>
      </c>
      <c r="AW3865">
        <v>0</v>
      </c>
      <c r="AX3865">
        <v>0</v>
      </c>
    </row>
    <row r="3866" spans="1:50">
      <c r="A3866" s="13" t="s">
        <v>328</v>
      </c>
      <c r="B3866" s="13" t="s">
        <v>324</v>
      </c>
      <c r="C3866" s="13" t="s">
        <v>326</v>
      </c>
      <c r="D3866" s="13">
        <v>-48.36</v>
      </c>
      <c r="E3866" s="13">
        <v>58.208300000000001</v>
      </c>
      <c r="F3866" s="13">
        <v>3379</v>
      </c>
      <c r="G3866">
        <v>640</v>
      </c>
      <c r="H3866">
        <v>30.447199999999999</v>
      </c>
      <c r="J3866">
        <f>(F3866*100*Info!$B$11)/AI3866</f>
        <v>6.957118469839302</v>
      </c>
      <c r="K3866">
        <f>2*((F3866*100*Info!$B$11)/AI3866^2)*(AJ3866/2)</f>
        <v>0.42392408412544441</v>
      </c>
      <c r="L3866">
        <f t="shared" si="995"/>
        <v>0.45856149532710355</v>
      </c>
      <c r="M3866">
        <f t="shared" si="996"/>
        <v>34.135853141061332</v>
      </c>
      <c r="N3866">
        <f t="shared" si="1009"/>
        <v>2.1576995038824327</v>
      </c>
      <c r="O3866" s="23">
        <v>1.61</v>
      </c>
      <c r="P3866" s="23">
        <v>0.05</v>
      </c>
      <c r="Q3866" s="23">
        <v>1.69</v>
      </c>
      <c r="R3866" s="23">
        <v>0.05</v>
      </c>
      <c r="S3866" s="23">
        <v>1.69</v>
      </c>
      <c r="T3866" s="23">
        <v>0.03</v>
      </c>
      <c r="U3866" s="23">
        <v>1.19</v>
      </c>
      <c r="V3866" s="23">
        <v>0.02</v>
      </c>
      <c r="W3866" s="37">
        <f>U3866*Info!$B$2</f>
        <v>0.57119999999999993</v>
      </c>
      <c r="X3866" s="37">
        <f>W3866*SQRT((0.5*V3866/U3866)^2+Info!$B$3^2)</f>
        <v>2.89605524809179E-2</v>
      </c>
      <c r="Y3866" s="28">
        <f>W3866*Info!$D$2</f>
        <v>0.46267199999999997</v>
      </c>
      <c r="Z3866" s="28">
        <f>Y3866*SQRT(Info!$D$3^2+(X3866/W3866)^2)</f>
        <v>3.2946068686870673E-2</v>
      </c>
      <c r="AA3866" s="37">
        <f t="shared" si="1001"/>
        <v>1.0388000000000002</v>
      </c>
      <c r="AB3866" s="37">
        <f t="shared" si="1002"/>
        <v>3.825851016440656E-2</v>
      </c>
      <c r="AC3866" s="37">
        <f>(1-EXP(-Info!$B$6*H3866*1000))+(Info!$B$6/(Info!$B$6-Info!$B$7))*(EXP(-Info!$B$7*H3866*1000)-EXP(-Info!$B$6*H3866*1000))*(Info!$B$9-1)</f>
        <v>0.27782710358184126</v>
      </c>
      <c r="AD3866" s="37">
        <f>SQRT((Info!$B$6*EXP(-Info!$B$6*H3866*1000)+(Info!$B$6/(Info!$B$6+Info!$B$7))*(Info!$B$9-1)*(-Info!$B$7*EXP(-Info!$B$7*H3866*1000)+Info!$B$6*EXP(-Info!$B$6*H3866*1000)))^2*(0.01*H3866*1000)^2)</f>
        <v>2.2604983422023399E-3</v>
      </c>
      <c r="AE3866" s="37">
        <f t="shared" si="997"/>
        <v>1.0885543079551837E-2</v>
      </c>
      <c r="AF3866" s="37">
        <f t="shared" si="1003"/>
        <v>0.93872120479918331</v>
      </c>
      <c r="AG3866" s="37">
        <f t="shared" si="998"/>
        <v>3.7801302756079444E-2</v>
      </c>
      <c r="AH3866" s="37">
        <f t="shared" si="1004"/>
        <v>0.55545633420070017</v>
      </c>
      <c r="AI3866">
        <f>AF3866*EXP(Info!$B$6*H3866*1000)</f>
        <v>1.2410787390530633</v>
      </c>
      <c r="AJ3866">
        <f>2*SQRT((EXP(Info!$B$6*H3866)*AG3866)^2+(Info!$B$6*H3866*0.01*AI3866)^2)</f>
        <v>7.5623718362925016E-2</v>
      </c>
      <c r="AK3866">
        <f t="shared" si="1005"/>
        <v>1.3812923600000002</v>
      </c>
      <c r="AL3866">
        <f t="shared" si="1006"/>
        <v>0.10174468193122281</v>
      </c>
      <c r="AM3866">
        <f t="shared" si="999"/>
        <v>1.0496894409937887</v>
      </c>
      <c r="AN3866">
        <f t="shared" si="1000"/>
        <v>4.5024072306345628E-2</v>
      </c>
      <c r="AO3866">
        <f t="shared" si="1007"/>
        <v>4.9066079945203001</v>
      </c>
      <c r="AP3866">
        <f t="shared" si="1008"/>
        <v>1.3529411764705883</v>
      </c>
      <c r="AQ3866">
        <f t="shared" si="994"/>
        <v>4</v>
      </c>
      <c r="AR3866">
        <v>1</v>
      </c>
      <c r="AS3866">
        <v>1</v>
      </c>
      <c r="AT3866">
        <v>1</v>
      </c>
      <c r="AU3866">
        <v>0</v>
      </c>
      <c r="AV3866">
        <v>1</v>
      </c>
      <c r="AW3866">
        <v>0</v>
      </c>
      <c r="AX3866">
        <v>0</v>
      </c>
    </row>
    <row r="3867" spans="1:50">
      <c r="A3867" s="13" t="s">
        <v>328</v>
      </c>
      <c r="B3867" s="13" t="s">
        <v>324</v>
      </c>
      <c r="C3867" s="13" t="s">
        <v>326</v>
      </c>
      <c r="D3867" s="13">
        <v>-48.36</v>
      </c>
      <c r="E3867" s="13">
        <v>58.208300000000001</v>
      </c>
      <c r="F3867" s="13">
        <v>3379</v>
      </c>
      <c r="G3867">
        <v>650</v>
      </c>
      <c r="H3867">
        <v>31.148800000000001</v>
      </c>
      <c r="J3867">
        <f>(F3867*100*Info!$B$11)/AI3867</f>
        <v>29.545873239954261</v>
      </c>
      <c r="K3867">
        <f>2*((F3867*100*Info!$B$11)/AI3867^2)*(AJ3867/2)</f>
        <v>6.0013368500303228</v>
      </c>
      <c r="L3867">
        <f t="shared" si="995"/>
        <v>0.37378542056074832</v>
      </c>
      <c r="M3867">
        <f t="shared" si="996"/>
        <v>118.16883820669022</v>
      </c>
      <c r="N3867">
        <f t="shared" si="1009"/>
        <v>24.125716391446261</v>
      </c>
      <c r="O3867" s="23">
        <v>0.83</v>
      </c>
      <c r="P3867" s="23">
        <v>0.02</v>
      </c>
      <c r="Q3867" s="23">
        <v>0.86</v>
      </c>
      <c r="R3867" s="23">
        <v>0.02</v>
      </c>
      <c r="S3867" s="23">
        <v>0.7</v>
      </c>
      <c r="T3867" s="23">
        <v>0.02</v>
      </c>
      <c r="U3867" s="23">
        <v>0.97</v>
      </c>
      <c r="V3867" s="23">
        <v>0.02</v>
      </c>
      <c r="W3867" s="37">
        <f>U3867*Info!$B$2</f>
        <v>0.46559999999999996</v>
      </c>
      <c r="X3867" s="37">
        <f>W3867*SQRT((0.5*V3867/U3867)^2+Info!$B$3^2)</f>
        <v>2.3769694991732645E-2</v>
      </c>
      <c r="Y3867" s="28">
        <f>W3867*Info!$D$2</f>
        <v>0.37713599999999997</v>
      </c>
      <c r="Z3867" s="28">
        <f>Y3867*SQRT(Info!$D$3^2+(X3867/W3867)^2)</f>
        <v>2.6949477851713567E-2</v>
      </c>
      <c r="AA3867" s="37">
        <f t="shared" si="1001"/>
        <v>0.3644</v>
      </c>
      <c r="AB3867" s="37">
        <f t="shared" si="1002"/>
        <v>2.578756289376722E-2</v>
      </c>
      <c r="AC3867" s="37">
        <f>(1-EXP(-Info!$B$6*H3867*1000))+(Info!$B$6/(Info!$B$6-Info!$B$7))*(EXP(-Info!$B$7*H3867*1000)-EXP(-Info!$B$6*H3867*1000))*(Info!$B$9-1)</f>
        <v>0.28332180704171495</v>
      </c>
      <c r="AD3867" s="37">
        <f>SQRT((Info!$B$6*EXP(-Info!$B$6*H3867*1000)+(Info!$B$6/(Info!$B$6+Info!$B$7))*(Info!$B$9-1)*(-Info!$B$7*EXP(-Info!$B$7*H3867*1000)+Info!$B$6*EXP(-Info!$B$6*H3867*1000)))^2*(0.01*H3867*1000)^2)</f>
        <v>2.2973541908569068E-3</v>
      </c>
      <c r="AE3867" s="37">
        <f t="shared" si="997"/>
        <v>7.3539839768377337E-3</v>
      </c>
      <c r="AF3867" s="37">
        <f t="shared" si="1003"/>
        <v>0.21962153351399905</v>
      </c>
      <c r="AG3867" s="37">
        <f t="shared" si="998"/>
        <v>2.9670784229804008E-2</v>
      </c>
      <c r="AH3867" s="37">
        <f t="shared" si="1004"/>
        <v>0.31374504787714153</v>
      </c>
      <c r="AI3867">
        <f>AF3867*EXP(Info!$B$6*H3867*1000)</f>
        <v>0.29223478175337575</v>
      </c>
      <c r="AJ3867">
        <f>2*SQRT((EXP(Info!$B$6*H3867)*AG3867)^2+(Info!$B$6*H3867*0.01*AI3867)^2)</f>
        <v>5.9358521928046346E-2</v>
      </c>
      <c r="AK3867">
        <f t="shared" si="1005"/>
        <v>0.48454268</v>
      </c>
      <c r="AL3867">
        <f t="shared" si="1006"/>
        <v>6.8579444759684541E-2</v>
      </c>
      <c r="AM3867">
        <f t="shared" si="999"/>
        <v>1.036144578313253</v>
      </c>
      <c r="AN3867">
        <f t="shared" si="1000"/>
        <v>3.4698758259417678E-2</v>
      </c>
      <c r="AO3867">
        <f t="shared" si="1007"/>
        <v>3.9995039955333538</v>
      </c>
      <c r="AP3867">
        <f t="shared" si="1008"/>
        <v>0.85567010309278346</v>
      </c>
      <c r="AQ3867">
        <f t="shared" si="994"/>
        <v>4</v>
      </c>
      <c r="AR3867">
        <v>1</v>
      </c>
      <c r="AS3867">
        <v>1</v>
      </c>
      <c r="AT3867">
        <v>1</v>
      </c>
      <c r="AU3867">
        <v>0</v>
      </c>
      <c r="AV3867">
        <v>1</v>
      </c>
      <c r="AW3867">
        <v>0</v>
      </c>
      <c r="AX3867">
        <v>0</v>
      </c>
    </row>
    <row r="3868" spans="1:50">
      <c r="A3868" s="13" t="s">
        <v>328</v>
      </c>
      <c r="B3868" s="13" t="s">
        <v>324</v>
      </c>
      <c r="C3868" s="13" t="s">
        <v>326</v>
      </c>
      <c r="D3868" s="13">
        <v>-48.36</v>
      </c>
      <c r="E3868" s="13">
        <v>58.208300000000001</v>
      </c>
      <c r="F3868" s="13">
        <v>3379</v>
      </c>
      <c r="G3868">
        <v>660</v>
      </c>
      <c r="H3868">
        <v>31.805</v>
      </c>
      <c r="J3868">
        <f>(F3868*100*Info!$B$11)/AI3868</f>
        <v>5.4525302471569974</v>
      </c>
      <c r="K3868">
        <f>2*((F3868*100*Info!$B$11)/AI3868^2)*(AJ3868/2)</f>
        <v>0.2384959627925767</v>
      </c>
      <c r="L3868">
        <f t="shared" si="995"/>
        <v>0.41232000000000069</v>
      </c>
      <c r="M3868">
        <f t="shared" si="996"/>
        <v>24.055603805133213</v>
      </c>
      <c r="N3868">
        <f t="shared" si="1009"/>
        <v>1.144247934850154</v>
      </c>
      <c r="O3868" s="23">
        <v>1.28</v>
      </c>
      <c r="P3868" s="23">
        <v>0.04</v>
      </c>
      <c r="Q3868" s="23">
        <v>1.38</v>
      </c>
      <c r="R3868" s="23">
        <v>0.04</v>
      </c>
      <c r="S3868" s="23">
        <v>1.82</v>
      </c>
      <c r="T3868" s="23">
        <v>0.03</v>
      </c>
      <c r="U3868" s="23">
        <v>1.07</v>
      </c>
      <c r="V3868" s="23">
        <v>0.02</v>
      </c>
      <c r="W3868" s="37">
        <f>U3868*Info!$B$2</f>
        <v>0.51360000000000006</v>
      </c>
      <c r="X3868" s="37">
        <f>W3868*SQRT((0.5*V3868/U3868)^2+Info!$B$3^2)</f>
        <v>2.6124746888726024E-2</v>
      </c>
      <c r="Y3868" s="28">
        <f>W3868*Info!$D$2</f>
        <v>0.41601600000000005</v>
      </c>
      <c r="Z3868" s="28">
        <f>Y3868*SQRT(Info!$D$3^2+(X3868/W3868)^2)</f>
        <v>2.9672598559613888E-2</v>
      </c>
      <c r="AA3868" s="37">
        <f t="shared" si="1001"/>
        <v>0.76639999999999997</v>
      </c>
      <c r="AB3868" s="37">
        <f t="shared" si="1002"/>
        <v>3.2901404225351844E-2</v>
      </c>
      <c r="AC3868" s="37">
        <f>(1-EXP(-Info!$B$6*H3868*1000))+(Info!$B$6/(Info!$B$6-Info!$B$7))*(EXP(-Info!$B$7*H3868*1000)-EXP(-Info!$B$6*H3868*1000))*(Info!$B$9-1)</f>
        <v>0.28842750961197833</v>
      </c>
      <c r="AD3868" s="37">
        <f>SQRT((Info!$B$6*EXP(-Info!$B$6*H3868*1000)+(Info!$B$6/(Info!$B$6+Info!$B$7))*(Info!$B$9-1)*(-Info!$B$7*EXP(-Info!$B$7*H3868*1000)+Info!$B$6*EXP(-Info!$B$6*H3868*1000)))^2*(0.01*H3868*1000)^2)</f>
        <v>2.3312950954674618E-3</v>
      </c>
      <c r="AE3868" s="37">
        <f t="shared" si="997"/>
        <v>9.6564046871347488E-3</v>
      </c>
      <c r="AF3868" s="37">
        <f t="shared" si="1003"/>
        <v>1.1829331566333798</v>
      </c>
      <c r="AG3868" s="37">
        <f t="shared" si="998"/>
        <v>3.4622380865008663E-2</v>
      </c>
      <c r="AH3868" s="37">
        <f t="shared" si="1004"/>
        <v>0.64996327287548339</v>
      </c>
      <c r="AI3868">
        <f>AF3868*EXP(Info!$B$6*H3868*1000)</f>
        <v>1.5835458817478296</v>
      </c>
      <c r="AJ3868">
        <f>2*SQRT((EXP(Info!$B$6*H3868)*AG3868)^2+(Info!$B$6*H3868*0.01*AI3868)^2)</f>
        <v>6.9264961875376826E-2</v>
      </c>
      <c r="AK3868">
        <f t="shared" si="1005"/>
        <v>1.01908208</v>
      </c>
      <c r="AL3868">
        <f t="shared" si="1006"/>
        <v>8.7497994396900688E-2</v>
      </c>
      <c r="AM3868">
        <f t="shared" si="999"/>
        <v>1.078125</v>
      </c>
      <c r="AN3868">
        <f t="shared" si="1000"/>
        <v>4.5952947186252799E-2</v>
      </c>
      <c r="AO3868">
        <f t="shared" si="1007"/>
        <v>4.4118239950728748</v>
      </c>
      <c r="AP3868">
        <f t="shared" si="1008"/>
        <v>1.1962616822429906</v>
      </c>
      <c r="AQ3868">
        <f t="shared" si="994"/>
        <v>4</v>
      </c>
      <c r="AR3868">
        <v>1</v>
      </c>
      <c r="AS3868">
        <v>1</v>
      </c>
      <c r="AT3868">
        <v>1</v>
      </c>
      <c r="AU3868">
        <v>0</v>
      </c>
      <c r="AV3868">
        <v>1</v>
      </c>
      <c r="AW3868">
        <v>0</v>
      </c>
      <c r="AX3868">
        <v>0</v>
      </c>
    </row>
    <row r="3869" spans="1:50">
      <c r="A3869" s="13" t="s">
        <v>328</v>
      </c>
      <c r="B3869" s="13" t="s">
        <v>324</v>
      </c>
      <c r="C3869" s="13" t="s">
        <v>326</v>
      </c>
      <c r="D3869" s="13">
        <v>-48.36</v>
      </c>
      <c r="E3869" s="13">
        <v>58.208300000000001</v>
      </c>
      <c r="F3869" s="13">
        <v>3379</v>
      </c>
      <c r="G3869">
        <v>670</v>
      </c>
      <c r="H3869">
        <v>32.28</v>
      </c>
      <c r="J3869">
        <f>(F3869*100*Info!$B$11)/AI3869</f>
        <v>5.4757956822390286</v>
      </c>
      <c r="K3869">
        <f>2*((F3869*100*Info!$B$11)/AI3869^2)*(AJ3869/2)</f>
        <v>0.23970466745994934</v>
      </c>
      <c r="L3869">
        <f t="shared" si="995"/>
        <v>0.41617345794392602</v>
      </c>
      <c r="M3869">
        <f t="shared" si="996"/>
        <v>24.384024817568644</v>
      </c>
      <c r="N3869">
        <f t="shared" si="1009"/>
        <v>1.1590015868574721</v>
      </c>
      <c r="O3869" s="23">
        <v>0.92</v>
      </c>
      <c r="P3869" s="23">
        <v>0.02</v>
      </c>
      <c r="Q3869" s="23">
        <v>0.93</v>
      </c>
      <c r="R3869" s="23">
        <v>0.02</v>
      </c>
      <c r="S3869" s="23">
        <v>1.71</v>
      </c>
      <c r="T3869" s="23">
        <v>0.03</v>
      </c>
      <c r="U3869" s="23">
        <v>1.08</v>
      </c>
      <c r="V3869" s="23">
        <v>0.02</v>
      </c>
      <c r="W3869" s="37">
        <f>U3869*Info!$B$2</f>
        <v>0.51839999999999997</v>
      </c>
      <c r="X3869" s="37">
        <f>W3869*SQRT((0.5*V3869/U3869)^2+Info!$B$3^2)</f>
        <v>2.6360698018072285E-2</v>
      </c>
      <c r="Y3869" s="28">
        <f>W3869*Info!$D$2</f>
        <v>0.419904</v>
      </c>
      <c r="Z3869" s="28">
        <f>Y3869*SQRT(Info!$D$3^2+(X3869/W3869)^2)</f>
        <v>2.9945173068125691E-2</v>
      </c>
      <c r="AA3869" s="37">
        <f t="shared" si="1001"/>
        <v>0.40160000000000007</v>
      </c>
      <c r="AB3869" s="37">
        <f t="shared" si="1002"/>
        <v>2.8193729799372059E-2</v>
      </c>
      <c r="AC3869" s="37">
        <f>(1-EXP(-Info!$B$6*H3869*1000))+(Info!$B$6/(Info!$B$6-Info!$B$7))*(EXP(-Info!$B$7*H3869*1000)-EXP(-Info!$B$6*H3869*1000))*(Info!$B$9-1)</f>
        <v>0.29210329359692017</v>
      </c>
      <c r="AD3869" s="37">
        <f>SQRT((Info!$B$6*EXP(-Info!$B$6*H3869*1000)+(Info!$B$6/(Info!$B$6+Info!$B$7))*(Info!$B$9-1)*(-Info!$B$7*EXP(-Info!$B$7*H3869*1000)+Info!$B$6*EXP(-Info!$B$6*H3869*1000)))^2*(0.01*H3869*1000)^2)</f>
        <v>2.3555469283017697E-3</v>
      </c>
      <c r="AE3869" s="37">
        <f t="shared" si="997"/>
        <v>8.2896348180290513E-3</v>
      </c>
      <c r="AF3869" s="37">
        <f t="shared" si="1003"/>
        <v>1.1727873172914767</v>
      </c>
      <c r="AG3869" s="37">
        <f t="shared" si="998"/>
        <v>3.4502629399746909E-2</v>
      </c>
      <c r="AH3869" s="37">
        <f t="shared" si="1004"/>
        <v>0.6858405364277641</v>
      </c>
      <c r="AI3869">
        <f>AF3869*EXP(Info!$B$6*H3869*1000)</f>
        <v>1.5768177483313983</v>
      </c>
      <c r="AJ3869">
        <f>2*SQRT((EXP(Info!$B$6*H3869)*AG3869)^2+(Info!$B$6*H3869*0.01*AI3869)^2)</f>
        <v>6.9025689770472479E-2</v>
      </c>
      <c r="AK3869">
        <f t="shared" si="1005"/>
        <v>0.53400752000000007</v>
      </c>
      <c r="AL3869">
        <f t="shared" si="1006"/>
        <v>7.4978405028450046E-2</v>
      </c>
      <c r="AM3869">
        <f t="shared" si="999"/>
        <v>1.0108695652173914</v>
      </c>
      <c r="AN3869">
        <f t="shared" si="1000"/>
        <v>3.0911310398147516E-2</v>
      </c>
      <c r="AO3869">
        <f t="shared" si="1007"/>
        <v>4.4530559950268271</v>
      </c>
      <c r="AP3869">
        <f t="shared" si="1008"/>
        <v>0.85185185185185186</v>
      </c>
      <c r="AQ3869">
        <f t="shared" ref="AQ3869:AQ3932" si="1010">AR3869+AS3869+AT3869+AU3869+AV3869+AW3869+AX3869</f>
        <v>4</v>
      </c>
      <c r="AR3869">
        <v>1</v>
      </c>
      <c r="AS3869">
        <v>1</v>
      </c>
      <c r="AT3869">
        <v>1</v>
      </c>
      <c r="AU3869">
        <v>0</v>
      </c>
      <c r="AV3869">
        <v>1</v>
      </c>
      <c r="AW3869">
        <v>0</v>
      </c>
      <c r="AX3869">
        <v>0</v>
      </c>
    </row>
    <row r="3870" spans="1:50">
      <c r="A3870" s="13" t="s">
        <v>328</v>
      </c>
      <c r="B3870" s="13" t="s">
        <v>324</v>
      </c>
      <c r="C3870" s="13" t="s">
        <v>326</v>
      </c>
      <c r="D3870" s="13">
        <v>-48.36</v>
      </c>
      <c r="E3870" s="13">
        <v>58.208300000000001</v>
      </c>
      <c r="F3870" s="13">
        <v>3379</v>
      </c>
      <c r="G3870">
        <v>679</v>
      </c>
      <c r="H3870">
        <v>32.707500000000003</v>
      </c>
      <c r="J3870">
        <f>(F3870*100*Info!$B$11)/AI3870</f>
        <v>3.9331240081658922</v>
      </c>
      <c r="K3870">
        <f>2*((F3870*100*Info!$B$11)/AI3870^2)*(AJ3870/2)</f>
        <v>0.15159103961531026</v>
      </c>
      <c r="L3870">
        <f t="shared" si="995"/>
        <v>0.49709607476635603</v>
      </c>
      <c r="M3870">
        <f t="shared" si="996"/>
        <v>20.920003414505828</v>
      </c>
      <c r="N3870">
        <f t="shared" si="1009"/>
        <v>0.94170923039353238</v>
      </c>
      <c r="O3870" s="23">
        <v>0.66</v>
      </c>
      <c r="P3870" s="23">
        <v>0.02</v>
      </c>
      <c r="Q3870" s="23">
        <v>0.65</v>
      </c>
      <c r="R3870" s="23">
        <v>0.02</v>
      </c>
      <c r="S3870" s="23">
        <v>2.14</v>
      </c>
      <c r="T3870" s="23">
        <v>0.04</v>
      </c>
      <c r="U3870" s="23">
        <v>1.29</v>
      </c>
      <c r="V3870" s="23">
        <v>0.03</v>
      </c>
      <c r="W3870" s="37">
        <f>U3870*Info!$B$2</f>
        <v>0.61919999999999997</v>
      </c>
      <c r="X3870" s="37">
        <f>W3870*SQRT((0.5*V3870/U3870)^2+Info!$B$3^2)</f>
        <v>3.1786185678687531E-2</v>
      </c>
      <c r="Y3870" s="28">
        <f>W3870*Info!$D$2</f>
        <v>0.501552</v>
      </c>
      <c r="Z3870" s="28">
        <f>Y3870*SQRT(Info!$D$3^2+(X3870/W3870)^2)</f>
        <v>3.5941400466871075E-2</v>
      </c>
      <c r="AA3870" s="37">
        <f t="shared" si="1001"/>
        <v>4.0800000000000058E-2</v>
      </c>
      <c r="AB3870" s="37">
        <f t="shared" si="1002"/>
        <v>3.3322088770063624E-2</v>
      </c>
      <c r="AC3870" s="37">
        <f>(1-EXP(-Info!$B$6*H3870*1000))+(Info!$B$6/(Info!$B$6-Info!$B$7))*(EXP(-Info!$B$7*H3870*1000)-EXP(-Info!$B$6*H3870*1000))*(Info!$B$9-1)</f>
        <v>0.29539716917138809</v>
      </c>
      <c r="AD3870" s="37">
        <f>SQRT((Info!$B$6*EXP(-Info!$B$6*H3870*1000)+(Info!$B$6/(Info!$B$6+Info!$B$7))*(Info!$B$9-1)*(-Info!$B$7*EXP(-Info!$B$7*H3870*1000)+Info!$B$6*EXP(-Info!$B$6*H3870*1000)))^2*(0.01*H3870*1000)^2)</f>
        <v>2.377147838572756E-3</v>
      </c>
      <c r="AE3870" s="37">
        <f t="shared" si="997"/>
        <v>9.8437285017866031E-3</v>
      </c>
      <c r="AF3870" s="37">
        <f t="shared" si="1003"/>
        <v>1.6263957954978074</v>
      </c>
      <c r="AG3870" s="37">
        <f t="shared" si="998"/>
        <v>4.2292827504635894E-2</v>
      </c>
      <c r="AH3870" s="37">
        <f t="shared" si="1004"/>
        <v>0.75999803527934917</v>
      </c>
      <c r="AI3870">
        <f>AF3870*EXP(Info!$B$6*H3870*1000)</f>
        <v>2.1952859355729619</v>
      </c>
      <c r="AJ3870">
        <f>2*SQRT((EXP(Info!$B$6*H3870)*AG3870)^2+(Info!$B$6*H3870*0.01*AI3870)^2)</f>
        <v>8.4611030960490885E-2</v>
      </c>
      <c r="AK3870">
        <f t="shared" si="1005"/>
        <v>5.4251760000000079E-2</v>
      </c>
      <c r="AL3870">
        <f t="shared" si="1006"/>
        <v>8.8616762875107197E-2</v>
      </c>
      <c r="AM3870">
        <f t="shared" si="999"/>
        <v>0.98484848484848486</v>
      </c>
      <c r="AN3870">
        <f t="shared" si="1000"/>
        <v>4.2531536812197443E-2</v>
      </c>
      <c r="AO3870">
        <f t="shared" si="1007"/>
        <v>5.3189279940598215</v>
      </c>
      <c r="AP3870">
        <f t="shared" si="1008"/>
        <v>0.51162790697674421</v>
      </c>
      <c r="AQ3870">
        <f t="shared" si="1010"/>
        <v>4</v>
      </c>
      <c r="AR3870">
        <v>1</v>
      </c>
      <c r="AS3870">
        <v>1</v>
      </c>
      <c r="AT3870">
        <v>1</v>
      </c>
      <c r="AU3870">
        <v>0</v>
      </c>
      <c r="AV3870">
        <v>1</v>
      </c>
      <c r="AW3870">
        <v>0</v>
      </c>
      <c r="AX3870">
        <v>0</v>
      </c>
    </row>
    <row r="3871" spans="1:50">
      <c r="A3871" s="13" t="s">
        <v>328</v>
      </c>
      <c r="B3871" s="13" t="s">
        <v>324</v>
      </c>
      <c r="C3871" s="13" t="s">
        <v>326</v>
      </c>
      <c r="D3871" s="13">
        <v>-48.36</v>
      </c>
      <c r="E3871" s="13">
        <v>58.208300000000001</v>
      </c>
      <c r="F3871" s="13">
        <v>3379</v>
      </c>
      <c r="G3871">
        <v>739.8</v>
      </c>
      <c r="H3871">
        <v>32.934800000000003</v>
      </c>
      <c r="J3871">
        <f>(F3871*100*Info!$B$11)/AI3871</f>
        <v>6.1479091948982907</v>
      </c>
      <c r="K3871">
        <f>2*((F3871*100*Info!$B$11)/AI3871^2)*(AJ3871/2)</f>
        <v>0.35523509922282548</v>
      </c>
      <c r="L3871">
        <f t="shared" si="995"/>
        <v>0.5009495327102812</v>
      </c>
      <c r="M3871">
        <f t="shared" si="996"/>
        <v>32.953776950126077</v>
      </c>
      <c r="N3871">
        <f t="shared" si="1009"/>
        <v>1.9704546059537422</v>
      </c>
      <c r="O3871" s="23">
        <v>1.52</v>
      </c>
      <c r="P3871" s="23">
        <v>0.04</v>
      </c>
      <c r="Q3871" s="23">
        <v>1.59</v>
      </c>
      <c r="R3871" s="23">
        <v>0.04</v>
      </c>
      <c r="S3871" s="23">
        <v>1.81</v>
      </c>
      <c r="T3871" s="23">
        <v>0.03</v>
      </c>
      <c r="U3871" s="23">
        <v>1.3</v>
      </c>
      <c r="V3871" s="23">
        <v>0.02</v>
      </c>
      <c r="W3871" s="37">
        <f>U3871*Info!$B$2</f>
        <v>0.624</v>
      </c>
      <c r="X3871" s="37">
        <f>W3871*SQRT((0.5*V3871/U3871)^2+Info!$B$3^2)</f>
        <v>3.1567071451118173E-2</v>
      </c>
      <c r="Y3871" s="28">
        <f>W3871*Info!$D$2</f>
        <v>0.50544</v>
      </c>
      <c r="Z3871" s="28">
        <f>Y3871*SQRT(Info!$D$3^2+(X3871/W3871)^2)</f>
        <v>3.5950862465315078E-2</v>
      </c>
      <c r="AA3871" s="37">
        <f t="shared" si="1001"/>
        <v>0.89600000000000002</v>
      </c>
      <c r="AB3871" s="37">
        <f t="shared" si="1002"/>
        <v>3.7369506285205321E-2</v>
      </c>
      <c r="AC3871" s="37">
        <f>(1-EXP(-Info!$B$6*H3871*1000))+(Info!$B$6/(Info!$B$6-Info!$B$7))*(EXP(-Info!$B$7*H3871*1000)-EXP(-Info!$B$6*H3871*1000))*(Info!$B$9-1)</f>
        <v>0.2971430006249367</v>
      </c>
      <c r="AD3871" s="37">
        <f>SQRT((Info!$B$6*EXP(-Info!$B$6*H3871*1000)+(Info!$B$6/(Info!$B$6+Info!$B$7))*(Info!$B$9-1)*(-Info!$B$7*EXP(-Info!$B$7*H3871*1000)+Info!$B$6*EXP(-Info!$B$6*H3871*1000)))^2*(0.01*H3871*1000)^2)</f>
        <v>2.3885463521302456E-3</v>
      </c>
      <c r="AE3871" s="37">
        <f t="shared" si="997"/>
        <v>1.1308445598453926E-2</v>
      </c>
      <c r="AF3871" s="37">
        <f t="shared" si="1003"/>
        <v>1.0383198714400566</v>
      </c>
      <c r="AG3871" s="37">
        <f t="shared" si="998"/>
        <v>4.0562858058243285E-2</v>
      </c>
      <c r="AH3871" s="37">
        <f t="shared" si="1004"/>
        <v>0.57365738753594286</v>
      </c>
      <c r="AI3871">
        <f>AF3871*EXP(Info!$B$6*H3871*1000)</f>
        <v>1.4044338561727541</v>
      </c>
      <c r="AJ3871">
        <f>2*SQRT((EXP(Info!$B$6*H3871)*AG3871)^2+(Info!$B$6*H3871*0.01*AI3871)^2)</f>
        <v>8.1150222690899304E-2</v>
      </c>
      <c r="AK3871">
        <f t="shared" si="1005"/>
        <v>1.1914112000000001</v>
      </c>
      <c r="AL3871">
        <f t="shared" si="1006"/>
        <v>9.9380465014875033E-2</v>
      </c>
      <c r="AM3871">
        <f t="shared" si="999"/>
        <v>1.0460526315789473</v>
      </c>
      <c r="AN3871">
        <f t="shared" si="1000"/>
        <v>3.8082740036211669E-2</v>
      </c>
      <c r="AO3871">
        <f t="shared" si="1007"/>
        <v>5.360159994013773</v>
      </c>
      <c r="AP3871">
        <f t="shared" si="1008"/>
        <v>1.1692307692307693</v>
      </c>
      <c r="AQ3871">
        <f t="shared" si="1010"/>
        <v>4</v>
      </c>
      <c r="AR3871">
        <v>1</v>
      </c>
      <c r="AS3871">
        <v>1</v>
      </c>
      <c r="AT3871">
        <v>1</v>
      </c>
      <c r="AU3871">
        <v>0</v>
      </c>
      <c r="AV3871">
        <v>1</v>
      </c>
      <c r="AW3871">
        <v>0</v>
      </c>
      <c r="AX3871">
        <v>0</v>
      </c>
    </row>
    <row r="3872" spans="1:50">
      <c r="A3872" s="13" t="s">
        <v>328</v>
      </c>
      <c r="B3872" s="13" t="s">
        <v>324</v>
      </c>
      <c r="C3872" s="13" t="s">
        <v>326</v>
      </c>
      <c r="D3872" s="13">
        <v>-48.36</v>
      </c>
      <c r="E3872" s="13">
        <v>58.208300000000001</v>
      </c>
      <c r="F3872" s="13">
        <v>3379</v>
      </c>
      <c r="G3872">
        <v>700</v>
      </c>
      <c r="H3872">
        <v>33.023600000000002</v>
      </c>
      <c r="J3872">
        <f>(F3872*100*Info!$B$11)/AI3872</f>
        <v>4.8705374835063555</v>
      </c>
      <c r="K3872">
        <f>2*((F3872*100*Info!$B$11)/AI3872^2)*(AJ3872/2)</f>
        <v>0.23923031707836984</v>
      </c>
      <c r="L3872">
        <f t="shared" si="995"/>
        <v>0.5356306542056084</v>
      </c>
      <c r="M3872">
        <f t="shared" si="996"/>
        <v>27.914258211270877</v>
      </c>
      <c r="N3872">
        <f t="shared" si="1009"/>
        <v>1.4976142186969348</v>
      </c>
      <c r="O3872" s="23">
        <v>0.55000000000000004</v>
      </c>
      <c r="P3872" s="23">
        <v>0.04</v>
      </c>
      <c r="Q3872" s="23">
        <v>0.55000000000000004</v>
      </c>
      <c r="R3872" s="23">
        <v>0.04</v>
      </c>
      <c r="S3872" s="23">
        <v>1.85</v>
      </c>
      <c r="T3872" s="23">
        <v>0.04</v>
      </c>
      <c r="U3872" s="23">
        <v>1.39</v>
      </c>
      <c r="V3872" s="23">
        <v>0.03</v>
      </c>
      <c r="W3872" s="37">
        <f>U3872*Info!$B$2</f>
        <v>0.6671999999999999</v>
      </c>
      <c r="X3872" s="37">
        <f>W3872*SQRT((0.5*V3872/U3872)^2+Info!$B$3^2)</f>
        <v>3.4128135020829953E-2</v>
      </c>
      <c r="Y3872" s="28">
        <f>W3872*Info!$D$2</f>
        <v>0.54043199999999991</v>
      </c>
      <c r="Z3872" s="28">
        <f>Y3872*SQRT(Info!$D$3^2+(X3872/W3872)^2)</f>
        <v>3.8656771167804478E-2</v>
      </c>
      <c r="AA3872" s="37">
        <f t="shared" si="1001"/>
        <v>0</v>
      </c>
      <c r="AB3872" s="37">
        <f t="shared" si="1002"/>
        <v>3.9556663155529186E-2</v>
      </c>
      <c r="AC3872" s="37">
        <f>(1-EXP(-Info!$B$6*H3872*1000))+(Info!$B$6/(Info!$B$6-Info!$B$7))*(EXP(-Info!$B$7*H3872*1000)-EXP(-Info!$B$6*H3872*1000))*(Info!$B$9-1)</f>
        <v>0.2978240135255758</v>
      </c>
      <c r="AD3872" s="37">
        <f>SQRT((Info!$B$6*EXP(-Info!$B$6*H3872*1000)+(Info!$B$6/(Info!$B$6+Info!$B$7))*(Info!$B$9-1)*(-Info!$B$7*EXP(-Info!$B$7*H3872*1000)+Info!$B$6*EXP(-Info!$B$6*H3872*1000)))^2*(0.01*H3872*1000)^2)</f>
        <v>2.392983171740097E-3</v>
      </c>
      <c r="AE3872" s="37">
        <f t="shared" si="997"/>
        <v>0</v>
      </c>
      <c r="AF3872" s="37">
        <f t="shared" si="1003"/>
        <v>1.3095680000000001</v>
      </c>
      <c r="AG3872" s="37">
        <f t="shared" si="998"/>
        <v>4.3524084793594452E-2</v>
      </c>
      <c r="AH3872" s="37">
        <f t="shared" si="1004"/>
        <v>0.70787459459459456</v>
      </c>
      <c r="AI3872">
        <f>AF3872*EXP(Info!$B$6*H3872*1000)</f>
        <v>1.7727677586365651</v>
      </c>
      <c r="AJ3872">
        <f>2*SQRT((EXP(Info!$B$6*H3872)*AG3872)^2+(Info!$B$6*H3872*0.01*AI3872)^2)</f>
        <v>8.707453631988521E-2</v>
      </c>
      <c r="AK3872">
        <f t="shared" si="1005"/>
        <v>0</v>
      </c>
      <c r="AL3872">
        <f t="shared" si="1006"/>
        <v>0.10519698999581431</v>
      </c>
      <c r="AM3872">
        <f t="shared" si="999"/>
        <v>1</v>
      </c>
      <c r="AN3872">
        <f t="shared" si="1000"/>
        <v>0.10285189544531601</v>
      </c>
      <c r="AO3872">
        <f t="shared" si="1007"/>
        <v>5.7312479935993412</v>
      </c>
      <c r="AP3872">
        <f t="shared" si="1008"/>
        <v>0.39568345323741011</v>
      </c>
      <c r="AQ3872">
        <f t="shared" si="1010"/>
        <v>4</v>
      </c>
      <c r="AR3872">
        <v>1</v>
      </c>
      <c r="AS3872">
        <v>1</v>
      </c>
      <c r="AT3872">
        <v>1</v>
      </c>
      <c r="AU3872">
        <v>0</v>
      </c>
      <c r="AV3872">
        <v>1</v>
      </c>
      <c r="AW3872">
        <v>0</v>
      </c>
      <c r="AX3872">
        <v>0</v>
      </c>
    </row>
    <row r="3873" spans="1:50">
      <c r="A3873" s="13" t="s">
        <v>328</v>
      </c>
      <c r="B3873" s="13" t="s">
        <v>324</v>
      </c>
      <c r="C3873" s="13" t="s">
        <v>326</v>
      </c>
      <c r="D3873" s="13">
        <v>-48.36</v>
      </c>
      <c r="E3873" s="13">
        <v>58.208300000000001</v>
      </c>
      <c r="F3873" s="13">
        <v>3379</v>
      </c>
      <c r="G3873">
        <v>688</v>
      </c>
      <c r="H3873">
        <v>33.134999999999998</v>
      </c>
      <c r="J3873">
        <f>(F3873*100*Info!$B$11)/AI3873</f>
        <v>5.0460515145132812</v>
      </c>
      <c r="K3873">
        <f>2*((F3873*100*Info!$B$11)/AI3873^2)*(AJ3873/2)</f>
        <v>0.21897814402601307</v>
      </c>
      <c r="L3873">
        <f t="shared" si="995"/>
        <v>0.450854579439253</v>
      </c>
      <c r="M3873">
        <f t="shared" si="996"/>
        <v>24.342879137430195</v>
      </c>
      <c r="N3873">
        <f t="shared" si="1009"/>
        <v>1.2270041988266227</v>
      </c>
      <c r="O3873" s="23">
        <v>0.67</v>
      </c>
      <c r="P3873" s="23">
        <v>0.02</v>
      </c>
      <c r="Q3873" s="23">
        <v>0.6</v>
      </c>
      <c r="R3873" s="23">
        <v>0.02</v>
      </c>
      <c r="S3873" s="23">
        <v>1.75</v>
      </c>
      <c r="T3873" s="23">
        <v>0.03</v>
      </c>
      <c r="U3873" s="23">
        <v>1.17</v>
      </c>
      <c r="V3873" s="23">
        <v>0.03</v>
      </c>
      <c r="W3873" s="37">
        <f>U3873*Info!$B$2</f>
        <v>0.56159999999999999</v>
      </c>
      <c r="X3873" s="37">
        <f>W3873*SQRT((0.5*V3873/U3873)^2+Info!$B$3^2)</f>
        <v>2.8988383880444252E-2</v>
      </c>
      <c r="Y3873" s="28">
        <f>W3873*Info!$D$2</f>
        <v>0.45489600000000002</v>
      </c>
      <c r="Z3873" s="28">
        <f>Y3873*SQRT(Info!$D$3^2+(X3873/W3873)^2)</f>
        <v>3.2690427927453018E-2</v>
      </c>
      <c r="AA3873" s="37">
        <f t="shared" si="1001"/>
        <v>0.10840000000000005</v>
      </c>
      <c r="AB3873" s="37">
        <f t="shared" si="1002"/>
        <v>3.0664741968586661E-2</v>
      </c>
      <c r="AC3873" s="37">
        <f>(1-EXP(-Info!$B$6*H3873*1000))+(Info!$B$6/(Info!$B$6-Info!$B$7))*(EXP(-Info!$B$7*H3873*1000)-EXP(-Info!$B$6*H3873*1000))*(Info!$B$9-1)</f>
        <v>0.29867752481991749</v>
      </c>
      <c r="AD3873" s="37">
        <f>SQRT((Info!$B$6*EXP(-Info!$B$6*H3873*1000)+(Info!$B$6/(Info!$B$6+Info!$B$7))*(Info!$B$9-1)*(-Info!$B$7*EXP(-Info!$B$7*H3873*1000)+Info!$B$6*EXP(-Info!$B$6*H3873*1000)))^2*(0.01*H3873*1000)^2)</f>
        <v>2.3985362793847538E-3</v>
      </c>
      <c r="AE3873" s="37">
        <f t="shared" si="997"/>
        <v>9.1625589369407276E-3</v>
      </c>
      <c r="AF3873" s="37">
        <f t="shared" si="1003"/>
        <v>1.2627273563095209</v>
      </c>
      <c r="AG3873" s="37">
        <f t="shared" si="998"/>
        <v>3.711625741306513E-2</v>
      </c>
      <c r="AH3873" s="37">
        <f t="shared" si="1004"/>
        <v>0.72155848931972622</v>
      </c>
      <c r="AI3873">
        <f>AF3873*EXP(Info!$B$6*H3873*1000)</f>
        <v>1.7111065539377011</v>
      </c>
      <c r="AJ3873">
        <f>2*SQRT((EXP(Info!$B$6*H3873)*AG3873)^2+(Info!$B$6*H3873*0.01*AI3873)^2)</f>
        <v>7.4255075742754514E-2</v>
      </c>
      <c r="AK3873">
        <f t="shared" si="1005"/>
        <v>0.14413948000000007</v>
      </c>
      <c r="AL3873">
        <f t="shared" si="1006"/>
        <v>8.1549814791259362E-2</v>
      </c>
      <c r="AM3873">
        <f t="shared" si="999"/>
        <v>0.89552238805970141</v>
      </c>
      <c r="AN3873">
        <f t="shared" si="1000"/>
        <v>4.0070781076938997E-2</v>
      </c>
      <c r="AO3873">
        <f t="shared" si="1007"/>
        <v>4.8241439946123954</v>
      </c>
      <c r="AP3873">
        <f t="shared" si="1008"/>
        <v>0.57264957264957272</v>
      </c>
      <c r="AQ3873">
        <f t="shared" si="1010"/>
        <v>4</v>
      </c>
      <c r="AR3873">
        <v>1</v>
      </c>
      <c r="AS3873">
        <v>1</v>
      </c>
      <c r="AT3873">
        <v>1</v>
      </c>
      <c r="AU3873">
        <v>0</v>
      </c>
      <c r="AV3873">
        <v>1</v>
      </c>
      <c r="AW3873">
        <v>0</v>
      </c>
      <c r="AX3873">
        <v>0</v>
      </c>
    </row>
    <row r="3874" spans="1:50">
      <c r="A3874" s="13" t="s">
        <v>328</v>
      </c>
      <c r="B3874" s="13" t="s">
        <v>324</v>
      </c>
      <c r="C3874" s="13" t="s">
        <v>326</v>
      </c>
      <c r="D3874" s="13">
        <v>-48.36</v>
      </c>
      <c r="E3874" s="13">
        <v>58.208300000000001</v>
      </c>
      <c r="F3874" s="13">
        <v>3379</v>
      </c>
      <c r="G3874">
        <v>749</v>
      </c>
      <c r="H3874">
        <v>37.957999999999998</v>
      </c>
      <c r="J3874">
        <f>(F3874*100*Info!$B$11)/AI3874</f>
        <v>4.77094505653558</v>
      </c>
      <c r="K3874">
        <f>2*((F3874*100*Info!$B$11)/AI3874^2)*(AJ3874/2)</f>
        <v>0.25008321929169652</v>
      </c>
      <c r="L3874">
        <f t="shared" si="995"/>
        <v>0.57031177570093561</v>
      </c>
      <c r="M3874">
        <f t="shared" si="996"/>
        <v>29.113909772519154</v>
      </c>
      <c r="N3874">
        <f t="shared" si="1009"/>
        <v>1.6362241743592949</v>
      </c>
      <c r="O3874" s="23">
        <v>0.91</v>
      </c>
      <c r="P3874" s="23">
        <v>0.02</v>
      </c>
      <c r="Q3874" s="23">
        <v>0.93</v>
      </c>
      <c r="R3874" s="23">
        <v>0.02</v>
      </c>
      <c r="S3874" s="23">
        <v>1.92</v>
      </c>
      <c r="T3874" s="23">
        <v>0.04</v>
      </c>
      <c r="U3874" s="23">
        <v>1.48</v>
      </c>
      <c r="V3874" s="23">
        <v>0.03</v>
      </c>
      <c r="W3874" s="37">
        <f>U3874*Info!$B$2</f>
        <v>0.71039999999999992</v>
      </c>
      <c r="X3874" s="37">
        <f>W3874*SQRT((0.5*V3874/U3874)^2+Info!$B$3^2)</f>
        <v>3.6242384027544323E-2</v>
      </c>
      <c r="Y3874" s="28">
        <f>W3874*Info!$D$2</f>
        <v>0.57542399999999994</v>
      </c>
      <c r="Z3874" s="28">
        <f>Y3874*SQRT(Info!$D$3^2+(X3874/W3874)^2)</f>
        <v>4.1104453808316198E-2</v>
      </c>
      <c r="AA3874" s="37">
        <f t="shared" si="1001"/>
        <v>0.19960000000000011</v>
      </c>
      <c r="AB3874" s="37">
        <f t="shared" si="1002"/>
        <v>3.7596680704551563E-2</v>
      </c>
      <c r="AC3874" s="37">
        <f>(1-EXP(-Info!$B$6*H3874*1000))+(Info!$B$6/(Info!$B$6-Info!$B$7))*(EXP(-Info!$B$7*H3874*1000)-EXP(-Info!$B$6*H3874*1000))*(Info!$B$9-1)</f>
        <v>0.33476569239958909</v>
      </c>
      <c r="AD3874" s="37">
        <f>SQRT((Info!$B$6*EXP(-Info!$B$6*H3874*1000)+(Info!$B$6/(Info!$B$6+Info!$B$7))*(Info!$B$9-1)*(-Info!$B$7*EXP(-Info!$B$7*H3874*1000)+Info!$B$6*EXP(-Info!$B$6*H3874*1000)))^2*(0.01*H3874*1000)^2)</f>
        <v>2.6255206801420704E-3</v>
      </c>
      <c r="AE3874" s="37">
        <f t="shared" si="997"/>
        <v>1.2596984293349907E-2</v>
      </c>
      <c r="AF3874" s="37">
        <f t="shared" si="1003"/>
        <v>1.2777567677970421</v>
      </c>
      <c r="AG3874" s="37">
        <f t="shared" si="998"/>
        <v>4.7415821580638083E-2</v>
      </c>
      <c r="AH3874" s="37">
        <f t="shared" si="1004"/>
        <v>0.66549831656095948</v>
      </c>
      <c r="AI3874">
        <f>AF3874*EXP(Info!$B$6*H3874*1000)</f>
        <v>1.8097738950405677</v>
      </c>
      <c r="AJ3874">
        <f>2*SQRT((EXP(Info!$B$6*H3874)*AG3874)^2+(Info!$B$6*H3874*0.01*AI3874)^2)</f>
        <v>9.4864660250451302E-2</v>
      </c>
      <c r="AK3874">
        <f t="shared" si="1005"/>
        <v>0.26540812000000014</v>
      </c>
      <c r="AL3874">
        <f t="shared" si="1006"/>
        <v>9.9984612665684425E-2</v>
      </c>
      <c r="AM3874">
        <f t="shared" si="999"/>
        <v>1.0219780219780219</v>
      </c>
      <c r="AN3874">
        <f t="shared" si="1000"/>
        <v>3.1425029212557243E-2</v>
      </c>
      <c r="AO3874">
        <f t="shared" si="1007"/>
        <v>6.1023359931849104</v>
      </c>
      <c r="AP3874">
        <f t="shared" si="1008"/>
        <v>0.61486486486486491</v>
      </c>
      <c r="AQ3874">
        <f t="shared" si="1010"/>
        <v>4</v>
      </c>
      <c r="AR3874">
        <v>1</v>
      </c>
      <c r="AS3874">
        <v>1</v>
      </c>
      <c r="AT3874">
        <v>1</v>
      </c>
      <c r="AU3874">
        <v>0</v>
      </c>
      <c r="AV3874">
        <v>1</v>
      </c>
      <c r="AW3874">
        <v>0</v>
      </c>
      <c r="AX3874">
        <v>0</v>
      </c>
    </row>
    <row r="3875" spans="1:50">
      <c r="A3875" s="13" t="s">
        <v>328</v>
      </c>
      <c r="B3875" s="13" t="s">
        <v>324</v>
      </c>
      <c r="C3875" s="13" t="s">
        <v>326</v>
      </c>
      <c r="D3875" s="13">
        <v>-48.36</v>
      </c>
      <c r="E3875" s="13">
        <v>58.208300000000001</v>
      </c>
      <c r="F3875" s="13">
        <v>3379</v>
      </c>
      <c r="G3875">
        <v>760</v>
      </c>
      <c r="H3875">
        <v>42.770200000000003</v>
      </c>
      <c r="J3875">
        <f>(F3875*100*Info!$B$11)/AI3875</f>
        <v>4.9392787197194448</v>
      </c>
      <c r="K3875">
        <f>2*((F3875*100*Info!$B$11)/AI3875^2)*(AJ3875/2)</f>
        <v>0.26103790824612555</v>
      </c>
      <c r="L3875">
        <f t="shared" si="995"/>
        <v>0.57416523364486072</v>
      </c>
      <c r="M3875">
        <f t="shared" si="996"/>
        <v>30.344794685549399</v>
      </c>
      <c r="N3875">
        <f t="shared" si="1009"/>
        <v>1.7161439660826037</v>
      </c>
      <c r="O3875" s="23">
        <v>0.85</v>
      </c>
      <c r="P3875" s="23">
        <v>0.02</v>
      </c>
      <c r="Q3875" s="23">
        <v>0.84</v>
      </c>
      <c r="R3875" s="23">
        <v>0.02</v>
      </c>
      <c r="S3875" s="23">
        <v>1.81</v>
      </c>
      <c r="T3875" s="23">
        <v>0.03</v>
      </c>
      <c r="U3875" s="23">
        <v>1.49</v>
      </c>
      <c r="V3875" s="23">
        <v>0.03</v>
      </c>
      <c r="W3875" s="37">
        <f>U3875*Info!$B$2</f>
        <v>0.71519999999999995</v>
      </c>
      <c r="X3875" s="37">
        <f>W3875*SQRT((0.5*V3875/U3875)^2+Info!$B$3^2)</f>
        <v>3.6477631502058905E-2</v>
      </c>
      <c r="Y3875" s="28">
        <f>W3875*Info!$D$2</f>
        <v>0.57931200000000005</v>
      </c>
      <c r="Z3875" s="28">
        <f>Y3875*SQRT(Info!$D$3^2+(X3875/W3875)^2)</f>
        <v>4.1376614055768271E-2</v>
      </c>
      <c r="AA3875" s="37">
        <f t="shared" si="1001"/>
        <v>0.13480000000000003</v>
      </c>
      <c r="AB3875" s="37">
        <f t="shared" si="1002"/>
        <v>3.7823505918938828E-2</v>
      </c>
      <c r="AC3875" s="37">
        <f>(1-EXP(-Info!$B$6*H3875*1000))+(Info!$B$6/(Info!$B$6-Info!$B$7))*(EXP(-Info!$B$7*H3875*1000)-EXP(-Info!$B$6*H3875*1000))*(Info!$B$9-1)</f>
        <v>0.36913945271658644</v>
      </c>
      <c r="AD3875" s="37">
        <f>SQRT((Info!$B$6*EXP(-Info!$B$6*H3875*1000)+(Info!$B$6/(Info!$B$6+Info!$B$7))*(Info!$B$9-1)*(-Info!$B$7*EXP(-Info!$B$7*H3875*1000)+Info!$B$6*EXP(-Info!$B$6*H3875*1000)))^2*(0.01*H3875*1000)^2)</f>
        <v>2.8270470857677515E-3</v>
      </c>
      <c r="AE3875" s="37">
        <f t="shared" si="997"/>
        <v>1.3967348028345941E-2</v>
      </c>
      <c r="AF3875" s="37">
        <f t="shared" si="1003"/>
        <v>1.1809280017738042</v>
      </c>
      <c r="AG3875" s="37">
        <f t="shared" si="998"/>
        <v>4.6174787510771934E-2</v>
      </c>
      <c r="AH3875" s="37">
        <f t="shared" si="1004"/>
        <v>0.6524464098197813</v>
      </c>
      <c r="AI3875">
        <f>AF3875*EXP(Info!$B$6*H3875*1000)</f>
        <v>1.7480956852099605</v>
      </c>
      <c r="AJ3875">
        <f>2*SQRT((EXP(Info!$B$6*H3875)*AG3875)^2+(Info!$B$6*H3875*0.01*AI3875)^2)</f>
        <v>9.2385805089210488E-2</v>
      </c>
      <c r="AK3875">
        <f t="shared" si="1005"/>
        <v>0.17924356000000005</v>
      </c>
      <c r="AL3875">
        <f t="shared" si="1006"/>
        <v>0.10058783164082592</v>
      </c>
      <c r="AM3875">
        <f t="shared" si="999"/>
        <v>0.9882352941176471</v>
      </c>
      <c r="AN3875">
        <f t="shared" si="1000"/>
        <v>3.3080453435048271E-2</v>
      </c>
      <c r="AO3875">
        <f t="shared" si="1007"/>
        <v>6.1435679931388627</v>
      </c>
      <c r="AP3875">
        <f t="shared" si="1008"/>
        <v>0.57046979865771807</v>
      </c>
      <c r="AQ3875">
        <f t="shared" si="1010"/>
        <v>4</v>
      </c>
      <c r="AR3875">
        <v>1</v>
      </c>
      <c r="AS3875">
        <v>1</v>
      </c>
      <c r="AT3875">
        <v>1</v>
      </c>
      <c r="AU3875">
        <v>0</v>
      </c>
      <c r="AV3875">
        <v>1</v>
      </c>
      <c r="AW3875">
        <v>0</v>
      </c>
      <c r="AX3875">
        <v>0</v>
      </c>
    </row>
    <row r="3876" spans="1:50">
      <c r="A3876" s="13" t="s">
        <v>328</v>
      </c>
      <c r="B3876" s="13" t="s">
        <v>324</v>
      </c>
      <c r="C3876" s="13" t="s">
        <v>326</v>
      </c>
      <c r="D3876" s="13">
        <v>-48.36</v>
      </c>
      <c r="E3876" s="13">
        <v>58.208300000000001</v>
      </c>
      <c r="F3876" s="13">
        <v>3379</v>
      </c>
      <c r="G3876">
        <v>769.8</v>
      </c>
      <c r="H3876">
        <v>45.196100000000001</v>
      </c>
      <c r="J3876">
        <f>(F3876*100*Info!$B$11)/AI3876</f>
        <v>7.0055847638120046</v>
      </c>
      <c r="K3876">
        <f>2*((F3876*100*Info!$B$11)/AI3876^2)*(AJ3876/2)</f>
        <v>0.55553466290085896</v>
      </c>
      <c r="L3876">
        <f t="shared" si="995"/>
        <v>0.5703117757009355</v>
      </c>
      <c r="M3876">
        <f t="shared" si="996"/>
        <v>42.750432105261559</v>
      </c>
      <c r="N3876">
        <f t="shared" si="1009"/>
        <v>3.4990616317760437</v>
      </c>
      <c r="O3876" s="23">
        <v>1.67</v>
      </c>
      <c r="P3876" s="23">
        <v>0.05</v>
      </c>
      <c r="Q3876" s="23">
        <v>1.87</v>
      </c>
      <c r="R3876" s="23">
        <v>0.05</v>
      </c>
      <c r="S3876" s="23">
        <v>1.76</v>
      </c>
      <c r="T3876" s="23">
        <v>0.04</v>
      </c>
      <c r="U3876" s="23">
        <v>1.48</v>
      </c>
      <c r="V3876" s="23">
        <v>0.03</v>
      </c>
      <c r="W3876" s="37">
        <f>U3876*Info!$B$2</f>
        <v>0.71039999999999992</v>
      </c>
      <c r="X3876" s="37">
        <f>W3876*SQRT((0.5*V3876/U3876)^2+Info!$B$3^2)</f>
        <v>3.6242384027544323E-2</v>
      </c>
      <c r="Y3876" s="28">
        <f>W3876*Info!$D$2</f>
        <v>0.57542399999999994</v>
      </c>
      <c r="Z3876" s="28">
        <f>Y3876*SQRT(Info!$D$3^2+(X3876/W3876)^2)</f>
        <v>4.1104453808316198E-2</v>
      </c>
      <c r="AA3876" s="37">
        <f t="shared" si="1001"/>
        <v>0.95960000000000001</v>
      </c>
      <c r="AB3876" s="37">
        <f t="shared" si="1002"/>
        <v>4.4028518030930816E-2</v>
      </c>
      <c r="AC3876" s="37">
        <f>(1-EXP(-Info!$B$6*H3876*1000))+(Info!$B$6/(Info!$B$6-Info!$B$7))*(EXP(-Info!$B$7*H3876*1000)-EXP(-Info!$B$6*H3876*1000))*(Info!$B$9-1)</f>
        <v>0.38587189164854646</v>
      </c>
      <c r="AD3876" s="37">
        <f>SQRT((Info!$B$6*EXP(-Info!$B$6*H3876*1000)+(Info!$B$6/(Info!$B$6+Info!$B$7))*(Info!$B$9-1)*(-Info!$B$7*EXP(-Info!$B$7*H3876*1000)+Info!$B$6*EXP(-Info!$B$6*H3876*1000)))^2*(0.01*H3876*1000)^2)</f>
        <v>2.9197430461020729E-3</v>
      </c>
      <c r="AE3876" s="37">
        <f t="shared" si="997"/>
        <v>1.7218844646404947E-2</v>
      </c>
      <c r="AF3876" s="37">
        <f t="shared" si="1003"/>
        <v>0.81429333277405491</v>
      </c>
      <c r="AG3876" s="37">
        <f t="shared" si="998"/>
        <v>4.884736158521797E-2</v>
      </c>
      <c r="AH3876" s="37">
        <f t="shared" si="1004"/>
        <v>0.46266666634889486</v>
      </c>
      <c r="AI3876">
        <f>AF3876*EXP(Info!$B$6*H3876*1000)</f>
        <v>1.2324926625101129</v>
      </c>
      <c r="AJ3876">
        <f>2*SQRT((EXP(Info!$B$6*H3876)*AG3876)^2+(Info!$B$6*H3876*0.01*AI3876)^2)</f>
        <v>9.7735223950494401E-2</v>
      </c>
      <c r="AK3876">
        <f t="shared" si="1005"/>
        <v>1.2759801200000001</v>
      </c>
      <c r="AL3876">
        <f t="shared" si="1006"/>
        <v>0.11708944085145741</v>
      </c>
      <c r="AM3876">
        <f t="shared" si="999"/>
        <v>1.1197604790419162</v>
      </c>
      <c r="AN3876">
        <f t="shared" si="1000"/>
        <v>4.4948721290477049E-2</v>
      </c>
      <c r="AO3876">
        <f t="shared" si="1007"/>
        <v>6.1023359931849104</v>
      </c>
      <c r="AP3876">
        <f t="shared" si="1008"/>
        <v>1.1283783783783783</v>
      </c>
      <c r="AQ3876">
        <f t="shared" si="1010"/>
        <v>4</v>
      </c>
      <c r="AR3876">
        <v>1</v>
      </c>
      <c r="AS3876">
        <v>1</v>
      </c>
      <c r="AT3876">
        <v>1</v>
      </c>
      <c r="AU3876">
        <v>0</v>
      </c>
      <c r="AV3876">
        <v>1</v>
      </c>
      <c r="AW3876">
        <v>0</v>
      </c>
      <c r="AX3876">
        <v>0</v>
      </c>
    </row>
    <row r="3877" spans="1:50">
      <c r="A3877" s="13" t="s">
        <v>328</v>
      </c>
      <c r="B3877" s="13" t="s">
        <v>324</v>
      </c>
      <c r="C3877" s="13" t="s">
        <v>326</v>
      </c>
      <c r="D3877" s="13">
        <v>-48.36</v>
      </c>
      <c r="E3877" s="13">
        <v>58.208300000000001</v>
      </c>
      <c r="F3877" s="13">
        <v>3379</v>
      </c>
      <c r="G3877">
        <v>779</v>
      </c>
      <c r="H3877">
        <v>47.473500000000001</v>
      </c>
      <c r="J3877">
        <f>(F3877*100*Info!$B$11)/AI3877</f>
        <v>0.48889521967002225</v>
      </c>
      <c r="K3877">
        <f>2*((F3877*100*Info!$B$11)/AI3877^2)*(AJ3877/2)</f>
        <v>2.9144737948549274E-3</v>
      </c>
      <c r="L3877">
        <f t="shared" si="995"/>
        <v>0.63582056074766458</v>
      </c>
      <c r="M3877">
        <f t="shared" si="996"/>
        <v>3.3260910700766741</v>
      </c>
      <c r="N3877">
        <f t="shared" si="1009"/>
        <v>6.364196612297128E-2</v>
      </c>
      <c r="O3877" s="23">
        <v>0.87</v>
      </c>
      <c r="P3877" s="23">
        <v>0.02</v>
      </c>
      <c r="Q3877" s="23">
        <v>0.81</v>
      </c>
      <c r="R3877" s="23">
        <v>0.02</v>
      </c>
      <c r="S3877" s="23">
        <v>12.1</v>
      </c>
      <c r="T3877" s="23">
        <v>0.04</v>
      </c>
      <c r="U3877" s="23">
        <v>1.65</v>
      </c>
      <c r="V3877" s="23">
        <v>0.03</v>
      </c>
      <c r="W3877" s="37">
        <f>U3877*Info!$B$2</f>
        <v>0.79199999999999993</v>
      </c>
      <c r="X3877" s="37">
        <f>W3877*SQRT((0.5*V3877/U3877)^2+Info!$B$3^2)</f>
        <v>4.0249223594996213E-2</v>
      </c>
      <c r="Y3877" s="28">
        <f>W3877*Info!$D$2</f>
        <v>0.64151999999999998</v>
      </c>
      <c r="Z3877" s="28">
        <f>Y3877*SQRT(Info!$D$3^2+(X3877/W3877)^2)</f>
        <v>4.5735672904200282E-2</v>
      </c>
      <c r="AA3877" s="37">
        <f t="shared" si="1001"/>
        <v>7.8000000000000069E-2</v>
      </c>
      <c r="AB3877" s="37">
        <f t="shared" si="1002"/>
        <v>4.1472882706655438E-2</v>
      </c>
      <c r="AC3877" s="37">
        <f>(1-EXP(-Info!$B$6*H3877*1000))+(Info!$B$6/(Info!$B$6-Info!$B$7))*(EXP(-Info!$B$7*H3877*1000)-EXP(-Info!$B$6*H3877*1000))*(Info!$B$9-1)</f>
        <v>0.40122716925628565</v>
      </c>
      <c r="AD3877" s="37">
        <f>SQRT((Info!$B$6*EXP(-Info!$B$6*H3877*1000)+(Info!$B$6/(Info!$B$6+Info!$B$7))*(Info!$B$9-1)*(-Info!$B$7*EXP(-Info!$B$7*H3877*1000)+Info!$B$6*EXP(-Info!$B$6*H3877*1000)))^2*(0.01*H3877*1000)^2)</f>
        <v>3.0015914579666052E-3</v>
      </c>
      <c r="AE3877" s="37">
        <f t="shared" si="997"/>
        <v>1.6641694301692347E-2</v>
      </c>
      <c r="AF3877" s="37">
        <f t="shared" si="1003"/>
        <v>11.427184280798009</v>
      </c>
      <c r="AG3877" s="37">
        <f t="shared" si="998"/>
        <v>5.2618416597527709E-2</v>
      </c>
      <c r="AH3877" s="37">
        <f t="shared" si="1004"/>
        <v>0.94439539510727355</v>
      </c>
      <c r="AI3877">
        <f>AF3877*EXP(Info!$B$6*H3877*1000)</f>
        <v>17.660904567278536</v>
      </c>
      <c r="AJ3877">
        <f>2*SQRT((EXP(Info!$B$6*H3877)*AG3877)^2+(Info!$B$6*H3877*0.01*AI3877)^2)</f>
        <v>0.10528277120301559</v>
      </c>
      <c r="AK3877">
        <f t="shared" si="1005"/>
        <v>0.10371660000000009</v>
      </c>
      <c r="AL3877">
        <f t="shared" si="1006"/>
        <v>0.11029298427007947</v>
      </c>
      <c r="AM3877">
        <f t="shared" si="999"/>
        <v>0.93103448275862077</v>
      </c>
      <c r="AN3877">
        <f t="shared" si="1000"/>
        <v>3.1409611979641615E-2</v>
      </c>
      <c r="AO3877">
        <f t="shared" si="1007"/>
        <v>6.8032799924020964</v>
      </c>
      <c r="AP3877">
        <f t="shared" si="1008"/>
        <v>0.52727272727272734</v>
      </c>
      <c r="AQ3877">
        <f t="shared" si="1010"/>
        <v>4</v>
      </c>
      <c r="AR3877">
        <v>1</v>
      </c>
      <c r="AS3877">
        <v>1</v>
      </c>
      <c r="AT3877">
        <v>1</v>
      </c>
      <c r="AU3877">
        <v>0</v>
      </c>
      <c r="AV3877">
        <v>1</v>
      </c>
      <c r="AW3877">
        <v>0</v>
      </c>
      <c r="AX3877">
        <v>0</v>
      </c>
    </row>
    <row r="3878" spans="1:50">
      <c r="A3878" s="13" t="s">
        <v>328</v>
      </c>
      <c r="B3878" s="13" t="s">
        <v>324</v>
      </c>
      <c r="C3878" s="13" t="s">
        <v>326</v>
      </c>
      <c r="D3878" s="13">
        <v>-48.36</v>
      </c>
      <c r="E3878" s="13">
        <v>58.208300000000001</v>
      </c>
      <c r="F3878" s="13">
        <v>3379</v>
      </c>
      <c r="G3878">
        <v>788.8</v>
      </c>
      <c r="H3878">
        <v>49.8994</v>
      </c>
      <c r="J3878">
        <f>(F3878*100*Info!$B$11)/AI3878</f>
        <v>5.3257433488440409</v>
      </c>
      <c r="K3878">
        <f>2*((F3878*100*Info!$B$11)/AI3878^2)*(AJ3878/2)</f>
        <v>0.3385989559273615</v>
      </c>
      <c r="L3878">
        <f t="shared" si="995"/>
        <v>0.59728598130841226</v>
      </c>
      <c r="M3878">
        <f t="shared" si="996"/>
        <v>34.03661271272837</v>
      </c>
      <c r="N3878">
        <f t="shared" si="1009"/>
        <v>2.3354443136489613</v>
      </c>
      <c r="O3878" s="23">
        <v>1.85</v>
      </c>
      <c r="P3878" s="23">
        <v>0.05</v>
      </c>
      <c r="Q3878" s="23">
        <v>2.0099999999999998</v>
      </c>
      <c r="R3878" s="23">
        <v>0.05</v>
      </c>
      <c r="S3878" s="23">
        <v>2.09</v>
      </c>
      <c r="T3878" s="23">
        <v>0.04</v>
      </c>
      <c r="U3878" s="23">
        <v>1.55</v>
      </c>
      <c r="V3878" s="23">
        <v>0.04</v>
      </c>
      <c r="W3878" s="37">
        <f>U3878*Info!$B$2</f>
        <v>0.74399999999999999</v>
      </c>
      <c r="X3878" s="37">
        <f>W3878*SQRT((0.5*V3878/U3878)^2+Info!$B$3^2)</f>
        <v>3.8418745424597098E-2</v>
      </c>
      <c r="Y3878" s="28">
        <f>W3878*Info!$D$2</f>
        <v>0.60264000000000006</v>
      </c>
      <c r="Z3878" s="28">
        <f>Y3878*SQRT(Info!$D$3^2+(X3878/W3878)^2)</f>
        <v>4.3316752232825585E-2</v>
      </c>
      <c r="AA3878" s="37">
        <f t="shared" si="1001"/>
        <v>1.1060000000000001</v>
      </c>
      <c r="AB3878" s="37">
        <f t="shared" si="1002"/>
        <v>4.5836666545463367E-2</v>
      </c>
      <c r="AC3878" s="37">
        <f>(1-EXP(-Info!$B$6*H3878*1000))+(Info!$B$6/(Info!$B$6-Info!$B$7))*(EXP(-Info!$B$7*H3878*1000)-EXP(-Info!$B$6*H3878*1000))*(Info!$B$9-1)</f>
        <v>0.41721602567676408</v>
      </c>
      <c r="AD3878" s="37">
        <f>SQRT((Info!$B$6*EXP(-Info!$B$6*H3878*1000)+(Info!$B$6/(Info!$B$6+Info!$B$7))*(Info!$B$9-1)*(-Info!$B$7*EXP(-Info!$B$7*H3878*1000)+Info!$B$6*EXP(-Info!$B$6*H3878*1000)))^2*(0.01*H3878*1000)^2)</f>
        <v>3.0834612840031179E-3</v>
      </c>
      <c r="AE3878" s="37">
        <f t="shared" si="997"/>
        <v>1.9425488834687518E-2</v>
      </c>
      <c r="AF3878" s="37">
        <f t="shared" si="1003"/>
        <v>1.0259190756014986</v>
      </c>
      <c r="AG3878" s="37">
        <f t="shared" si="998"/>
        <v>5.1513984901835827E-2</v>
      </c>
      <c r="AH3878" s="37">
        <f t="shared" si="1004"/>
        <v>0.49087037110119558</v>
      </c>
      <c r="AI3878">
        <f>AF3878*EXP(Info!$B$6*H3878*1000)</f>
        <v>1.6212444446586092</v>
      </c>
      <c r="AJ3878">
        <f>2*SQRT((EXP(Info!$B$6*H3878)*AG3878)^2+(Info!$B$6*H3878*0.01*AI3878)^2)</f>
        <v>0.10307512779105113</v>
      </c>
      <c r="AK3878">
        <f t="shared" si="1005"/>
        <v>1.4706482000000001</v>
      </c>
      <c r="AL3878">
        <f t="shared" si="1006"/>
        <v>0.12189803101100527</v>
      </c>
      <c r="AM3878">
        <f t="shared" si="999"/>
        <v>1.0864864864864863</v>
      </c>
      <c r="AN3878">
        <f t="shared" si="1000"/>
        <v>3.9909072010259158E-2</v>
      </c>
      <c r="AO3878">
        <f t="shared" si="1007"/>
        <v>6.3909599928625758</v>
      </c>
      <c r="AP3878">
        <f t="shared" si="1008"/>
        <v>1.1935483870967742</v>
      </c>
      <c r="AQ3878">
        <f t="shared" si="1010"/>
        <v>4</v>
      </c>
      <c r="AR3878">
        <v>1</v>
      </c>
      <c r="AS3878">
        <v>1</v>
      </c>
      <c r="AT3878">
        <v>1</v>
      </c>
      <c r="AU3878">
        <v>0</v>
      </c>
      <c r="AV3878">
        <v>1</v>
      </c>
      <c r="AW3878">
        <v>0</v>
      </c>
      <c r="AX3878">
        <v>0</v>
      </c>
    </row>
    <row r="3879" spans="1:50">
      <c r="A3879" s="13" t="s">
        <v>328</v>
      </c>
      <c r="B3879" s="13" t="s">
        <v>324</v>
      </c>
      <c r="C3879" s="13" t="s">
        <v>326</v>
      </c>
      <c r="D3879" s="13">
        <v>-48.36</v>
      </c>
      <c r="E3879" s="13">
        <v>58.208300000000001</v>
      </c>
      <c r="F3879" s="13">
        <v>3379</v>
      </c>
      <c r="G3879">
        <v>800</v>
      </c>
      <c r="H3879">
        <v>52.671900000000001</v>
      </c>
      <c r="J3879">
        <f>(F3879*100*Info!$B$11)/AI3879</f>
        <v>3.8718716531568766</v>
      </c>
      <c r="K3879">
        <f>2*((F3879*100*Info!$B$11)/AI3879^2)*(AJ3879/2)</f>
        <v>0.16796653413096901</v>
      </c>
      <c r="L3879">
        <f t="shared" si="995"/>
        <v>0.55104448598130928</v>
      </c>
      <c r="M3879">
        <f t="shared" si="996"/>
        <v>22.829236716423935</v>
      </c>
      <c r="N3879">
        <f t="shared" si="1009"/>
        <v>1.1000873548225478</v>
      </c>
      <c r="O3879" s="23">
        <v>1.51</v>
      </c>
      <c r="P3879" s="23">
        <v>0.05</v>
      </c>
      <c r="Q3879" s="23">
        <v>1.57</v>
      </c>
      <c r="R3879" s="23">
        <v>0.05</v>
      </c>
      <c r="S3879" s="23">
        <v>2.29</v>
      </c>
      <c r="T3879" s="23">
        <v>0.04</v>
      </c>
      <c r="U3879" s="23">
        <v>1.43</v>
      </c>
      <c r="V3879" s="23">
        <v>0.03</v>
      </c>
      <c r="W3879" s="37">
        <f>U3879*Info!$B$2</f>
        <v>0.6863999999999999</v>
      </c>
      <c r="X3879" s="37">
        <f>W3879*SQRT((0.5*V3879/U3879)^2+Info!$B$3^2)</f>
        <v>3.5067112798176016E-2</v>
      </c>
      <c r="Y3879" s="28">
        <f>W3879*Info!$D$2</f>
        <v>0.55598399999999992</v>
      </c>
      <c r="Z3879" s="28">
        <f>Y3879*SQRT(Info!$D$3^2+(X3879/W3879)^2)</f>
        <v>3.9744223042852404E-2</v>
      </c>
      <c r="AA3879" s="37">
        <f t="shared" si="1001"/>
        <v>0.82360000000000011</v>
      </c>
      <c r="AB3879" s="37">
        <f t="shared" si="1002"/>
        <v>4.3066255931993903E-2</v>
      </c>
      <c r="AC3879" s="37">
        <f>(1-EXP(-Info!$B$6*H3879*1000))+(Info!$B$6/(Info!$B$6-Info!$B$7))*(EXP(-Info!$B$7*H3879*1000)-EXP(-Info!$B$6*H3879*1000))*(Info!$B$9-1)</f>
        <v>0.43503550004536307</v>
      </c>
      <c r="AD3879" s="37">
        <f>SQRT((Info!$B$6*EXP(-Info!$B$6*H3879*1000)+(Info!$B$6/(Info!$B$6+Info!$B$7))*(Info!$B$9-1)*(-Info!$B$7*EXP(-Info!$B$7*H3879*1000)+Info!$B$6*EXP(-Info!$B$6*H3879*1000)))^2*(0.01*H3879*1000)^2)</f>
        <v>3.1705638908356443E-3</v>
      </c>
      <c r="AE3879" s="37">
        <f t="shared" si="997"/>
        <v>1.8916450805540528E-2</v>
      </c>
      <c r="AF3879" s="37">
        <f t="shared" si="1003"/>
        <v>1.3757207621626391</v>
      </c>
      <c r="AG3879" s="37">
        <f t="shared" si="998"/>
        <v>4.8347030688124321E-2</v>
      </c>
      <c r="AH3879" s="37">
        <f t="shared" si="1004"/>
        <v>0.60075142452516983</v>
      </c>
      <c r="AI3879">
        <f>AF3879*EXP(Info!$B$6*H3879*1000)</f>
        <v>2.2300149879583575</v>
      </c>
      <c r="AJ3879">
        <f>2*SQRT((EXP(Info!$B$6*H3879)*AG3879)^2+(Info!$B$6*H3879*0.01*AI3879)^2)</f>
        <v>9.6740781240018933E-2</v>
      </c>
      <c r="AK3879">
        <f t="shared" si="1005"/>
        <v>1.0951409200000002</v>
      </c>
      <c r="AL3879">
        <f t="shared" si="1006"/>
        <v>0.11453040102554458</v>
      </c>
      <c r="AM3879">
        <f t="shared" si="999"/>
        <v>1.0397350993377483</v>
      </c>
      <c r="AN3879">
        <f t="shared" si="1000"/>
        <v>4.7767687625086541E-2</v>
      </c>
      <c r="AO3879">
        <f t="shared" si="1007"/>
        <v>5.8961759934151505</v>
      </c>
      <c r="AP3879">
        <f t="shared" si="1008"/>
        <v>1.055944055944056</v>
      </c>
      <c r="AQ3879">
        <f t="shared" si="1010"/>
        <v>4</v>
      </c>
      <c r="AR3879">
        <v>1</v>
      </c>
      <c r="AS3879">
        <v>1</v>
      </c>
      <c r="AT3879">
        <v>1</v>
      </c>
      <c r="AU3879">
        <v>0</v>
      </c>
      <c r="AV3879">
        <v>1</v>
      </c>
      <c r="AW3879">
        <v>0</v>
      </c>
      <c r="AX3879">
        <v>0</v>
      </c>
    </row>
    <row r="3880" spans="1:50">
      <c r="A3880" s="13" t="s">
        <v>328</v>
      </c>
      <c r="B3880" s="13" t="s">
        <v>324</v>
      </c>
      <c r="C3880" s="13" t="s">
        <v>326</v>
      </c>
      <c r="D3880" s="13">
        <v>-48.36</v>
      </c>
      <c r="E3880" s="13">
        <v>58.208300000000001</v>
      </c>
      <c r="F3880" s="13">
        <v>3379</v>
      </c>
      <c r="G3880">
        <v>810</v>
      </c>
      <c r="H3880">
        <v>55.147399999999998</v>
      </c>
      <c r="J3880">
        <f>(F3880*100*Info!$B$11)/AI3880</f>
        <v>5.3565783869319974</v>
      </c>
      <c r="K3880">
        <f>2*((F3880*100*Info!$B$11)/AI3880^2)*(AJ3880/2)</f>
        <v>0.3285719284012586</v>
      </c>
      <c r="L3880">
        <f t="shared" si="995"/>
        <v>0.60499289719626281</v>
      </c>
      <c r="M3880">
        <f t="shared" si="996"/>
        <v>34.675403087846938</v>
      </c>
      <c r="N3880">
        <f t="shared" si="1009"/>
        <v>2.2277991109120023</v>
      </c>
      <c r="O3880" s="23">
        <v>0.97</v>
      </c>
      <c r="P3880" s="23">
        <v>0.02</v>
      </c>
      <c r="Q3880" s="23">
        <v>0.93</v>
      </c>
      <c r="R3880" s="23">
        <v>0.02</v>
      </c>
      <c r="S3880" s="23">
        <v>1.68</v>
      </c>
      <c r="T3880" s="23">
        <v>0.03</v>
      </c>
      <c r="U3880" s="23">
        <v>1.57</v>
      </c>
      <c r="V3880" s="23">
        <v>0.03</v>
      </c>
      <c r="W3880" s="37">
        <f>U3880*Info!$B$2</f>
        <v>0.75360000000000005</v>
      </c>
      <c r="X3880" s="37">
        <f>W3880*SQRT((0.5*V3880/U3880)^2+Info!$B$3^2)</f>
        <v>3.8361730930707501E-2</v>
      </c>
      <c r="Y3880" s="28">
        <f>W3880*Info!$D$2</f>
        <v>0.61041600000000007</v>
      </c>
      <c r="Z3880" s="28">
        <f>Y3880*SQRT(Info!$D$3^2+(X3880/W3880)^2)</f>
        <v>4.355514538237705E-2</v>
      </c>
      <c r="AA3880" s="37">
        <f t="shared" si="1001"/>
        <v>0.21639999999999993</v>
      </c>
      <c r="AB3880" s="37">
        <f t="shared" si="1002"/>
        <v>3.9643693067119776E-2</v>
      </c>
      <c r="AC3880" s="37">
        <f>(1-EXP(-Info!$B$6*H3880*1000))+(Info!$B$6/(Info!$B$6-Info!$B$7))*(EXP(-Info!$B$7*H3880*1000)-EXP(-Info!$B$6*H3880*1000))*(Info!$B$9-1)</f>
        <v>0.45054668336661097</v>
      </c>
      <c r="AD3880" s="37">
        <f>SQRT((Info!$B$6*EXP(-Info!$B$6*H3880*1000)+(Info!$B$6/(Info!$B$6+Info!$B$7))*(Info!$B$9-1)*(-Info!$B$7*EXP(-Info!$B$7*H3880*1000)+Info!$B$6*EXP(-Info!$B$6*H3880*1000)))^2*(0.01*H3880*1000)^2)</f>
        <v>3.2427330532701112E-3</v>
      </c>
      <c r="AE3880" s="37">
        <f t="shared" si="997"/>
        <v>1.787511367604043E-2</v>
      </c>
      <c r="AF3880" s="37">
        <f t="shared" si="1003"/>
        <v>0.97208569771946529</v>
      </c>
      <c r="AG3880" s="37">
        <f t="shared" si="998"/>
        <v>4.9412249272942112E-2</v>
      </c>
      <c r="AH3880" s="37">
        <f t="shared" si="1004"/>
        <v>0.57862243911872935</v>
      </c>
      <c r="AI3880">
        <f>AF3880*EXP(Info!$B$6*H3880*1000)</f>
        <v>1.611911782912653</v>
      </c>
      <c r="AJ3880">
        <f>2*SQRT((EXP(Info!$B$6*H3880)*AG3880)^2+(Info!$B$6*H3880*0.01*AI3880)^2)</f>
        <v>9.8874491264127382E-2</v>
      </c>
      <c r="AK3880">
        <f t="shared" si="1005"/>
        <v>0.28774707999999988</v>
      </c>
      <c r="AL3880">
        <f t="shared" si="1006"/>
        <v>0.10542843734269833</v>
      </c>
      <c r="AM3880">
        <f t="shared" si="999"/>
        <v>0.95876288659793818</v>
      </c>
      <c r="AN3880">
        <f t="shared" si="1000"/>
        <v>2.8564153054381824E-2</v>
      </c>
      <c r="AO3880">
        <f t="shared" si="1007"/>
        <v>6.4734239927704804</v>
      </c>
      <c r="AP3880">
        <f t="shared" si="1008"/>
        <v>0.61783439490445857</v>
      </c>
      <c r="AQ3880">
        <f t="shared" si="1010"/>
        <v>4</v>
      </c>
      <c r="AR3880">
        <v>1</v>
      </c>
      <c r="AS3880">
        <v>1</v>
      </c>
      <c r="AT3880">
        <v>1</v>
      </c>
      <c r="AU3880">
        <v>0</v>
      </c>
      <c r="AV3880">
        <v>1</v>
      </c>
      <c r="AW3880">
        <v>0</v>
      </c>
      <c r="AX3880">
        <v>0</v>
      </c>
    </row>
    <row r="3881" spans="1:50">
      <c r="A3881" s="13" t="s">
        <v>328</v>
      </c>
      <c r="B3881" s="13" t="s">
        <v>324</v>
      </c>
      <c r="C3881" s="13" t="s">
        <v>326</v>
      </c>
      <c r="D3881" s="13">
        <v>-48.36</v>
      </c>
      <c r="E3881" s="13">
        <v>58.208300000000001</v>
      </c>
      <c r="F3881" s="13">
        <v>3379</v>
      </c>
      <c r="G3881">
        <v>819.5</v>
      </c>
      <c r="H3881">
        <v>57.499000000000002</v>
      </c>
      <c r="J3881">
        <f>(F3881*100*Info!$B$11)/AI3881</f>
        <v>7.6132372536160817</v>
      </c>
      <c r="K3881">
        <f>2*((F3881*100*Info!$B$11)/AI3881^2)*(AJ3881/2)</f>
        <v>0.52710304744676351</v>
      </c>
      <c r="L3881">
        <f t="shared" si="995"/>
        <v>0.48553570093458032</v>
      </c>
      <c r="M3881">
        <f t="shared" si="996"/>
        <v>39.552533803578449</v>
      </c>
      <c r="N3881">
        <f t="shared" si="1009"/>
        <v>2.8094686116082723</v>
      </c>
      <c r="O3881" s="23">
        <v>0.8</v>
      </c>
      <c r="P3881" s="23">
        <v>0.02</v>
      </c>
      <c r="Q3881" s="23">
        <v>0.71</v>
      </c>
      <c r="R3881" s="23">
        <v>0.02</v>
      </c>
      <c r="S3881" s="23">
        <v>1.25</v>
      </c>
      <c r="T3881" s="23">
        <v>0.02</v>
      </c>
      <c r="U3881" s="23">
        <v>1.26</v>
      </c>
      <c r="V3881" s="23">
        <v>0.02</v>
      </c>
      <c r="W3881" s="37">
        <f>U3881*Info!$B$2</f>
        <v>0.6048</v>
      </c>
      <c r="X3881" s="37">
        <f>W3881*SQRT((0.5*V3881/U3881)^2+Info!$B$3^2)</f>
        <v>3.0618582592928763E-2</v>
      </c>
      <c r="Y3881" s="28">
        <f>W3881*Info!$D$2</f>
        <v>0.48988800000000005</v>
      </c>
      <c r="Z3881" s="28">
        <f>Y3881*SQRT(Info!$D$3^2+(X3881/W3881)^2)</f>
        <v>3.4857822747842417E-2</v>
      </c>
      <c r="AA3881" s="37">
        <f t="shared" si="1001"/>
        <v>0.19520000000000004</v>
      </c>
      <c r="AB3881" s="37">
        <f t="shared" si="1002"/>
        <v>3.221020956156604E-2</v>
      </c>
      <c r="AC3881" s="37">
        <f>(1-EXP(-Info!$B$6*H3881*1000))+(Info!$B$6/(Info!$B$6-Info!$B$7))*(EXP(-Info!$B$7*H3881*1000)-EXP(-Info!$B$6*H3881*1000))*(Info!$B$9-1)</f>
        <v>0.46494068594589472</v>
      </c>
      <c r="AD3881" s="37">
        <f>SQRT((Info!$B$6*EXP(-Info!$B$6*H3881*1000)+(Info!$B$6/(Info!$B$6+Info!$B$7))*(Info!$B$9-1)*(-Info!$B$7*EXP(-Info!$B$7*H3881*1000)+Info!$B$6*EXP(-Info!$B$6*H3881*1000)))^2*(0.01*H3881*1000)^2)</f>
        <v>3.3065825642661513E-3</v>
      </c>
      <c r="AE3881" s="37">
        <f t="shared" si="997"/>
        <v>1.4989739518577606E-2</v>
      </c>
      <c r="AF3881" s="37">
        <f t="shared" si="1003"/>
        <v>0.66935557810336122</v>
      </c>
      <c r="AG3881" s="37">
        <f t="shared" si="998"/>
        <v>3.9239776981461139E-2</v>
      </c>
      <c r="AH3881" s="37">
        <f t="shared" si="1004"/>
        <v>0.53548446248268899</v>
      </c>
      <c r="AI3881">
        <f>AF3881*EXP(Info!$B$6*H3881*1000)</f>
        <v>1.1341209436090889</v>
      </c>
      <c r="AJ3881">
        <f>2*SQRT((EXP(Info!$B$6*H3881)*AG3881)^2+(Info!$B$6*H3881*0.01*AI3881)^2)</f>
        <v>7.8520947874783711E-2</v>
      </c>
      <c r="AK3881">
        <f t="shared" si="1005"/>
        <v>0.25955744000000003</v>
      </c>
      <c r="AL3881">
        <f t="shared" si="1006"/>
        <v>8.5659831308028719E-2</v>
      </c>
      <c r="AM3881">
        <f t="shared" si="999"/>
        <v>0.88749999999999996</v>
      </c>
      <c r="AN3881">
        <f t="shared" si="1000"/>
        <v>3.3425815715551352E-2</v>
      </c>
      <c r="AO3881">
        <f t="shared" si="1007"/>
        <v>5.1952319941979646</v>
      </c>
      <c r="AP3881">
        <f t="shared" si="1008"/>
        <v>0.634920634920635</v>
      </c>
      <c r="AQ3881">
        <f t="shared" si="1010"/>
        <v>4</v>
      </c>
      <c r="AR3881">
        <v>1</v>
      </c>
      <c r="AS3881">
        <v>1</v>
      </c>
      <c r="AT3881">
        <v>1</v>
      </c>
      <c r="AU3881">
        <v>0</v>
      </c>
      <c r="AV3881">
        <v>1</v>
      </c>
      <c r="AW3881">
        <v>0</v>
      </c>
      <c r="AX3881">
        <v>0</v>
      </c>
    </row>
    <row r="3882" spans="1:50">
      <c r="A3882" s="13" t="s">
        <v>328</v>
      </c>
      <c r="B3882" s="13" t="s">
        <v>324</v>
      </c>
      <c r="C3882" s="13" t="s">
        <v>326</v>
      </c>
      <c r="D3882" s="13">
        <v>-48.36</v>
      </c>
      <c r="E3882" s="13">
        <v>58.208300000000001</v>
      </c>
      <c r="F3882" s="13">
        <v>3379</v>
      </c>
      <c r="G3882">
        <v>829.5</v>
      </c>
      <c r="H3882">
        <v>59.974499999999999</v>
      </c>
      <c r="J3882">
        <f>(F3882*100*Info!$B$11)/AI3882</f>
        <v>3.487250392538189</v>
      </c>
      <c r="K3882">
        <f>2*((F3882*100*Info!$B$11)/AI3882^2)*(AJ3882/2)</f>
        <v>0.1670753752930273</v>
      </c>
      <c r="L3882">
        <f t="shared" si="995"/>
        <v>0.77454504672897329</v>
      </c>
      <c r="M3882">
        <f t="shared" si="996"/>
        <v>28.901047945212103</v>
      </c>
      <c r="N3882">
        <f t="shared" si="1009"/>
        <v>1.4993576000418698</v>
      </c>
      <c r="O3882" s="23">
        <v>0.78</v>
      </c>
      <c r="P3882" s="23">
        <v>0.02</v>
      </c>
      <c r="Q3882" s="23">
        <v>0.71</v>
      </c>
      <c r="R3882" s="23">
        <v>0.02</v>
      </c>
      <c r="S3882" s="23">
        <v>2.21</v>
      </c>
      <c r="T3882" s="23">
        <v>0.04</v>
      </c>
      <c r="U3882" s="23">
        <v>2.0099999999999998</v>
      </c>
      <c r="V3882" s="23">
        <v>0.04</v>
      </c>
      <c r="W3882" s="37">
        <f>U3882*Info!$B$2</f>
        <v>0.96479999999999988</v>
      </c>
      <c r="X3882" s="37">
        <f>W3882*SQRT((0.5*V3882/U3882)^2+Info!$B$3^2)</f>
        <v>4.9185949213164527E-2</v>
      </c>
      <c r="Y3882" s="28">
        <f>W3882*Info!$D$2</f>
        <v>0.78148799999999996</v>
      </c>
      <c r="Z3882" s="28">
        <f>Y3882*SQRT(Info!$D$3^2+(X3882/W3882)^2)</f>
        <v>5.5803975187436253E-2</v>
      </c>
      <c r="AA3882" s="37">
        <f t="shared" si="1001"/>
        <v>0</v>
      </c>
      <c r="AB3882" s="37">
        <f t="shared" si="1002"/>
        <v>5.0192206566358491E-2</v>
      </c>
      <c r="AC3882" s="37">
        <f>(1-EXP(-Info!$B$6*H3882*1000))+(Info!$B$6/(Info!$B$6-Info!$B$7))*(EXP(-Info!$B$7*H3882*1000)-EXP(-Info!$B$6*H3882*1000))*(Info!$B$9-1)</f>
        <v>0.4797423289238093</v>
      </c>
      <c r="AD3882" s="37">
        <f>SQRT((Info!$B$6*EXP(-Info!$B$6*H3882*1000)+(Info!$B$6/(Info!$B$6+Info!$B$7))*(Info!$B$9-1)*(-Info!$B$7*EXP(-Info!$B$7*H3882*1000)+Info!$B$6*EXP(-Info!$B$6*H3882*1000)))^2*(0.01*H3882*1000)^2)</f>
        <v>3.3690245470181877E-3</v>
      </c>
      <c r="AE3882" s="37">
        <f t="shared" si="997"/>
        <v>0</v>
      </c>
      <c r="AF3882" s="37">
        <f t="shared" si="1003"/>
        <v>1.428512</v>
      </c>
      <c r="AG3882" s="37">
        <f t="shared" si="998"/>
        <v>5.9279706871070148E-2</v>
      </c>
      <c r="AH3882" s="37">
        <f t="shared" si="1004"/>
        <v>0.64638552036199093</v>
      </c>
      <c r="AI3882">
        <f>AF3882*EXP(Info!$B$6*H3882*1000)</f>
        <v>2.4759712799706519</v>
      </c>
      <c r="AJ3882">
        <f>2*SQRT((EXP(Info!$B$6*H3882)*AG3882)^2+(Info!$B$6*H3882*0.01*AI3882)^2)</f>
        <v>0.11862464241197261</v>
      </c>
      <c r="AK3882">
        <f t="shared" si="1005"/>
        <v>0</v>
      </c>
      <c r="AL3882">
        <f t="shared" si="1006"/>
        <v>0.13348115414257378</v>
      </c>
      <c r="AM3882">
        <f t="shared" si="999"/>
        <v>0.91025641025641013</v>
      </c>
      <c r="AN3882">
        <f t="shared" si="1000"/>
        <v>3.4672950541960852E-2</v>
      </c>
      <c r="AO3882">
        <f t="shared" si="1007"/>
        <v>8.2876319907443712</v>
      </c>
      <c r="AP3882">
        <f t="shared" si="1008"/>
        <v>0.38805970149253738</v>
      </c>
      <c r="AQ3882">
        <f t="shared" si="1010"/>
        <v>4</v>
      </c>
      <c r="AR3882">
        <v>1</v>
      </c>
      <c r="AS3882">
        <v>1</v>
      </c>
      <c r="AT3882">
        <v>1</v>
      </c>
      <c r="AU3882">
        <v>0</v>
      </c>
      <c r="AV3882">
        <v>1</v>
      </c>
      <c r="AW3882">
        <v>0</v>
      </c>
      <c r="AX3882">
        <v>0</v>
      </c>
    </row>
    <row r="3883" spans="1:50">
      <c r="A3883" s="13" t="s">
        <v>328</v>
      </c>
      <c r="B3883" s="13" t="s">
        <v>324</v>
      </c>
      <c r="C3883" s="13" t="s">
        <v>326</v>
      </c>
      <c r="D3883" s="13">
        <v>-48.36</v>
      </c>
      <c r="E3883" s="13">
        <v>58.208300000000001</v>
      </c>
      <c r="F3883" s="13">
        <v>3379</v>
      </c>
      <c r="G3883">
        <v>839.5</v>
      </c>
      <c r="H3883">
        <v>62.4499</v>
      </c>
      <c r="J3883">
        <f>(F3883*100*Info!$B$11)/AI3883</f>
        <v>2.978173993898952</v>
      </c>
      <c r="K3883">
        <f>2*((F3883*100*Info!$B$11)/AI3883^2)*(AJ3883/2)</f>
        <v>0.10214610560136408</v>
      </c>
      <c r="L3883">
        <f t="shared" ref="L3883:L3946" si="1011">(M3883/10.7)/J3883</f>
        <v>0.65894130841121612</v>
      </c>
      <c r="M3883">
        <f t="shared" ref="M3883:M3946" si="1012">((U3883/0.242530073729142))*J3883</f>
        <v>20.998127989911548</v>
      </c>
      <c r="N3883">
        <f t="shared" si="1009"/>
        <v>0.80894747778164866</v>
      </c>
      <c r="O3883" s="23">
        <v>0.77</v>
      </c>
      <c r="P3883" s="23">
        <v>0.02</v>
      </c>
      <c r="Q3883" s="23">
        <v>0.73</v>
      </c>
      <c r="R3883" s="23">
        <v>0.02</v>
      </c>
      <c r="S3883" s="23">
        <v>2.2999999999999998</v>
      </c>
      <c r="T3883" s="23">
        <v>0.03</v>
      </c>
      <c r="U3883" s="23">
        <v>1.71</v>
      </c>
      <c r="V3883" s="23">
        <v>0.03</v>
      </c>
      <c r="W3883" s="37">
        <f>U3883*Info!$B$2</f>
        <v>0.82079999999999997</v>
      </c>
      <c r="X3883" s="37">
        <f>W3883*SQRT((0.5*V3883/U3883)^2+Info!$B$3^2)</f>
        <v>4.1666792533143232E-2</v>
      </c>
      <c r="Y3883" s="28">
        <f>W3883*Info!$D$2</f>
        <v>0.66484799999999999</v>
      </c>
      <c r="Z3883" s="28">
        <f>Y3883*SQRT(Info!$D$3^2+(X3883/W3883)^2)</f>
        <v>4.7372212736160012E-2</v>
      </c>
      <c r="AA3883" s="37">
        <f t="shared" si="1001"/>
        <v>0</v>
      </c>
      <c r="AB3883" s="37">
        <f t="shared" si="1002"/>
        <v>4.2849989498248427E-2</v>
      </c>
      <c r="AC3883" s="37">
        <f>(1-EXP(-Info!$B$6*H3883*1000))+(Info!$B$6/(Info!$B$6-Info!$B$7))*(EXP(-Info!$B$7*H3883*1000)-EXP(-Info!$B$6*H3883*1000))*(Info!$B$9-1)</f>
        <v>0.49419172322585964</v>
      </c>
      <c r="AD3883" s="37">
        <f>SQRT((Info!$B$6*EXP(-Info!$B$6*H3883*1000)+(Info!$B$6/(Info!$B$6+Info!$B$7))*(Info!$B$9-1)*(-Info!$B$7*EXP(-Info!$B$7*H3883*1000)+Info!$B$6*EXP(-Info!$B$6*H3883*1000)))^2*(0.01*H3883*1000)^2)</f>
        <v>3.4267530444592443E-3</v>
      </c>
      <c r="AE3883" s="37">
        <f t="shared" si="997"/>
        <v>0</v>
      </c>
      <c r="AF3883" s="37">
        <f t="shared" si="1003"/>
        <v>1.6351519999999997</v>
      </c>
      <c r="AG3883" s="37">
        <f t="shared" si="998"/>
        <v>4.9690306293280188E-2</v>
      </c>
      <c r="AH3883" s="37">
        <f t="shared" si="1004"/>
        <v>0.71093565217391297</v>
      </c>
      <c r="AI3883">
        <f>AF3883*EXP(Info!$B$6*H3883*1000)</f>
        <v>2.8992032821719338</v>
      </c>
      <c r="AJ3883">
        <f>2*SQRT((EXP(Info!$B$6*H3883)*AG3883)^2+(Info!$B$6*H3883*0.01*AI3883)^2)</f>
        <v>9.9437549729206196E-2</v>
      </c>
      <c r="AK3883">
        <f t="shared" si="1005"/>
        <v>0</v>
      </c>
      <c r="AL3883">
        <f t="shared" si="1006"/>
        <v>0.11395526207164186</v>
      </c>
      <c r="AM3883">
        <f t="shared" si="999"/>
        <v>0.94805194805194803</v>
      </c>
      <c r="AN3883">
        <f t="shared" si="1000"/>
        <v>3.5791439648375209E-2</v>
      </c>
      <c r="AO3883">
        <f t="shared" si="1007"/>
        <v>7.0506719921258094</v>
      </c>
      <c r="AP3883">
        <f t="shared" si="1008"/>
        <v>0.45029239766081874</v>
      </c>
      <c r="AQ3883">
        <f t="shared" si="1010"/>
        <v>4</v>
      </c>
      <c r="AR3883">
        <v>1</v>
      </c>
      <c r="AS3883">
        <v>1</v>
      </c>
      <c r="AT3883">
        <v>1</v>
      </c>
      <c r="AU3883">
        <v>0</v>
      </c>
      <c r="AV3883">
        <v>1</v>
      </c>
      <c r="AW3883">
        <v>0</v>
      </c>
      <c r="AX3883">
        <v>0</v>
      </c>
    </row>
    <row r="3884" spans="1:50">
      <c r="A3884" s="13" t="s">
        <v>328</v>
      </c>
      <c r="B3884" s="13" t="s">
        <v>324</v>
      </c>
      <c r="C3884" s="13" t="s">
        <v>326</v>
      </c>
      <c r="D3884" s="13">
        <v>-48.36</v>
      </c>
      <c r="E3884" s="13">
        <v>58.208300000000001</v>
      </c>
      <c r="F3884" s="13">
        <v>3379</v>
      </c>
      <c r="G3884">
        <v>849.8</v>
      </c>
      <c r="H3884">
        <v>64.999600000000001</v>
      </c>
      <c r="J3884">
        <f>(F3884*100*Info!$B$11)/AI3884</f>
        <v>3.5277986537766766</v>
      </c>
      <c r="K3884">
        <f>2*((F3884*100*Info!$B$11)/AI3884^2)*(AJ3884/2)</f>
        <v>0.1570705880204572</v>
      </c>
      <c r="L3884">
        <f t="shared" si="1011"/>
        <v>0.70518280373831899</v>
      </c>
      <c r="M3884">
        <f t="shared" si="1012"/>
        <v>26.618849518931192</v>
      </c>
      <c r="N3884">
        <f t="shared" si="1009"/>
        <v>1.2629524275649142</v>
      </c>
      <c r="O3884" s="23">
        <v>0.73</v>
      </c>
      <c r="P3884" s="23">
        <v>0.02</v>
      </c>
      <c r="Q3884" s="23">
        <v>0.64</v>
      </c>
      <c r="R3884" s="23">
        <v>0.02</v>
      </c>
      <c r="S3884" s="23">
        <v>2.06</v>
      </c>
      <c r="T3884" s="23">
        <v>0.04</v>
      </c>
      <c r="U3884" s="23">
        <v>1.83</v>
      </c>
      <c r="V3884" s="23">
        <v>0.03</v>
      </c>
      <c r="W3884" s="37">
        <f>U3884*Info!$B$2</f>
        <v>0.87839999999999996</v>
      </c>
      <c r="X3884" s="37">
        <f>W3884*SQRT((0.5*V3884/U3884)^2+Info!$B$3^2)</f>
        <v>4.4506251246313709E-2</v>
      </c>
      <c r="Y3884" s="28">
        <f>W3884*Info!$D$2</f>
        <v>0.71150400000000003</v>
      </c>
      <c r="Z3884" s="28">
        <f>Y3884*SQRT(Info!$D$3^2+(X3884/W3884)^2)</f>
        <v>5.0647822599594557E-2</v>
      </c>
      <c r="AA3884" s="37">
        <f t="shared" si="1001"/>
        <v>0</v>
      </c>
      <c r="AB3884" s="37">
        <f t="shared" si="1002"/>
        <v>4.5615856892094006E-2</v>
      </c>
      <c r="AC3884" s="37">
        <f>(1-EXP(-Info!$B$6*H3884*1000))+(Info!$B$6/(Info!$B$6-Info!$B$7))*(EXP(-Info!$B$7*H3884*1000)-EXP(-Info!$B$6*H3884*1000))*(Info!$B$9-1)</f>
        <v>0.50871566270824153</v>
      </c>
      <c r="AD3884" s="37">
        <f>SQRT((Info!$B$6*EXP(-Info!$B$6*H3884*1000)+(Info!$B$6/(Info!$B$6+Info!$B$7))*(Info!$B$9-1)*(-Info!$B$7*EXP(-Info!$B$7*H3884*1000)+Info!$B$6*EXP(-Info!$B$6*H3884*1000)))^2*(0.01*H3884*1000)^2)</f>
        <v>3.4814793412852704E-3</v>
      </c>
      <c r="AE3884" s="37">
        <f t="shared" ref="AE3884:AE3947" si="1013">IF(AA3884&gt;0,AA3884*AC3884*SQRT((AB3884/AA3884)^2+(AD3884/AC3884)^2),AA3884*AC3884*SQRT((AD3884/AC3884)^2))</f>
        <v>0</v>
      </c>
      <c r="AF3884" s="37">
        <f t="shared" si="1003"/>
        <v>1.3484959999999999</v>
      </c>
      <c r="AG3884" s="37">
        <f t="shared" ref="AG3884:AG3947" si="1014">SQRT((T3884*0.5)^2+Z3884^2+AE3884^2)</f>
        <v>5.445366777435659E-2</v>
      </c>
      <c r="AH3884" s="37">
        <f t="shared" si="1004"/>
        <v>0.65460970873786406</v>
      </c>
      <c r="AI3884">
        <f>AF3884*EXP(Info!$B$6*H3884*1000)</f>
        <v>2.4475126460937546</v>
      </c>
      <c r="AJ3884">
        <f>2*SQRT((EXP(Info!$B$6*H3884)*AG3884)^2+(Info!$B$6*H3884*0.01*AI3884)^2)</f>
        <v>0.10897227654925777</v>
      </c>
      <c r="AK3884">
        <f t="shared" si="1005"/>
        <v>0</v>
      </c>
      <c r="AL3884">
        <f t="shared" si="1006"/>
        <v>0.1213108098188348</v>
      </c>
      <c r="AM3884">
        <f t="shared" si="999"/>
        <v>0.87671232876712335</v>
      </c>
      <c r="AN3884">
        <f t="shared" si="1000"/>
        <v>3.6435518556854195E-2</v>
      </c>
      <c r="AO3884">
        <f t="shared" si="1007"/>
        <v>7.5454559915732347</v>
      </c>
      <c r="AP3884">
        <f t="shared" si="1008"/>
        <v>0.39890710382513661</v>
      </c>
      <c r="AQ3884">
        <f t="shared" si="1010"/>
        <v>4</v>
      </c>
      <c r="AR3884">
        <v>1</v>
      </c>
      <c r="AS3884">
        <v>1</v>
      </c>
      <c r="AT3884">
        <v>1</v>
      </c>
      <c r="AU3884">
        <v>0</v>
      </c>
      <c r="AV3884">
        <v>1</v>
      </c>
      <c r="AW3884">
        <v>0</v>
      </c>
      <c r="AX3884">
        <v>0</v>
      </c>
    </row>
    <row r="3885" spans="1:50">
      <c r="A3885" s="13" t="s">
        <v>328</v>
      </c>
      <c r="B3885" s="13" t="s">
        <v>324</v>
      </c>
      <c r="C3885" s="13" t="s">
        <v>326</v>
      </c>
      <c r="D3885" s="13">
        <v>-48.36</v>
      </c>
      <c r="E3885" s="13">
        <v>58.208300000000001</v>
      </c>
      <c r="F3885" s="13">
        <v>3379</v>
      </c>
      <c r="G3885">
        <v>859.3</v>
      </c>
      <c r="H3885">
        <v>67.351299999999995</v>
      </c>
      <c r="J3885">
        <f>(F3885*100*Info!$B$11)/AI3885</f>
        <v>3.2496559741472248</v>
      </c>
      <c r="K3885">
        <f>2*((F3885*100*Info!$B$11)/AI3885^2)*(AJ3885/2)</f>
        <v>0.13670442274503877</v>
      </c>
      <c r="L3885">
        <f t="shared" si="1011"/>
        <v>0.65123439252336557</v>
      </c>
      <c r="M3885">
        <f t="shared" si="1012"/>
        <v>22.644278756300523</v>
      </c>
      <c r="N3885">
        <f t="shared" si="1009"/>
        <v>1.0930097115648529</v>
      </c>
      <c r="O3885" s="23">
        <v>0.85</v>
      </c>
      <c r="P3885" s="23">
        <v>0.02</v>
      </c>
      <c r="Q3885" s="23">
        <v>0.71</v>
      </c>
      <c r="R3885" s="23">
        <v>0.02</v>
      </c>
      <c r="S3885" s="23">
        <v>2.11</v>
      </c>
      <c r="T3885" s="23">
        <v>0.04</v>
      </c>
      <c r="U3885" s="23">
        <v>1.69</v>
      </c>
      <c r="V3885" s="23">
        <v>0.04</v>
      </c>
      <c r="W3885" s="37">
        <f>U3885*Info!$B$2</f>
        <v>0.81119999999999992</v>
      </c>
      <c r="X3885" s="37">
        <f>W3885*SQRT((0.5*V3885/U3885)^2+Info!$B$3^2)</f>
        <v>4.1680614198929454E-2</v>
      </c>
      <c r="Y3885" s="28">
        <f>W3885*Info!$D$2</f>
        <v>0.65707199999999999</v>
      </c>
      <c r="Z3885" s="28">
        <f>Y3885*SQRT(Info!$D$3^2+(X3885/W3885)^2)</f>
        <v>4.7108218411652969E-2</v>
      </c>
      <c r="AA3885" s="37">
        <f t="shared" si="1001"/>
        <v>3.8800000000000057E-2</v>
      </c>
      <c r="AB3885" s="37">
        <f t="shared" si="1002"/>
        <v>4.2863429634129833E-2</v>
      </c>
      <c r="AC3885" s="37">
        <f>(1-EXP(-Info!$B$6*H3885*1000))+(Info!$B$6/(Info!$B$6-Info!$B$7))*(EXP(-Info!$B$7*H3885*1000)-EXP(-Info!$B$6*H3885*1000))*(Info!$B$9-1)</f>
        <v>0.52179594615007741</v>
      </c>
      <c r="AD3885" s="37">
        <f>SQRT((Info!$B$6*EXP(-Info!$B$6*H3885*1000)+(Info!$B$6/(Info!$B$6+Info!$B$7))*(Info!$B$9-1)*(-Info!$B$7*EXP(-Info!$B$7*H3885*1000)+Info!$B$6*EXP(-Info!$B$6*H3885*1000)))^2*(0.01*H3885*1000)^2)</f>
        <v>3.5278590026244006E-3</v>
      </c>
      <c r="AE3885" s="37">
        <f t="shared" si="1013"/>
        <v>2.2366382676665703E-2</v>
      </c>
      <c r="AF3885" s="37">
        <f t="shared" si="1003"/>
        <v>1.432682317289377</v>
      </c>
      <c r="AG3885" s="37">
        <f t="shared" si="1014"/>
        <v>5.5851941022305139E-2</v>
      </c>
      <c r="AH3885" s="37">
        <f t="shared" si="1004"/>
        <v>0.67899635890491805</v>
      </c>
      <c r="AI3885">
        <f>AF3885*EXP(Info!$B$6*H3885*1000)</f>
        <v>2.6569987366914312</v>
      </c>
      <c r="AJ3885">
        <f>2*SQRT((EXP(Info!$B$6*H3885)*AG3885)^2+(Info!$B$6*H3885*0.01*AI3885)^2)</f>
        <v>0.11177290193895573</v>
      </c>
      <c r="AK3885">
        <f t="shared" si="1005"/>
        <v>5.1592360000000073E-2</v>
      </c>
      <c r="AL3885">
        <f t="shared" si="1006"/>
        <v>0.11399100476900488</v>
      </c>
      <c r="AM3885">
        <f t="shared" si="999"/>
        <v>0.83529411764705885</v>
      </c>
      <c r="AN3885">
        <f t="shared" si="1000"/>
        <v>3.0657986201159167E-2</v>
      </c>
      <c r="AO3885">
        <f t="shared" si="1007"/>
        <v>6.9682079922179048</v>
      </c>
      <c r="AP3885">
        <f t="shared" si="1008"/>
        <v>0.50295857988165682</v>
      </c>
      <c r="AQ3885">
        <f t="shared" si="1010"/>
        <v>4</v>
      </c>
      <c r="AR3885">
        <v>1</v>
      </c>
      <c r="AS3885">
        <v>1</v>
      </c>
      <c r="AT3885">
        <v>1</v>
      </c>
      <c r="AU3885">
        <v>0</v>
      </c>
      <c r="AV3885">
        <v>1</v>
      </c>
      <c r="AW3885">
        <v>0</v>
      </c>
      <c r="AX3885">
        <v>0</v>
      </c>
    </row>
    <row r="3886" spans="1:50">
      <c r="A3886" s="13" t="s">
        <v>328</v>
      </c>
      <c r="B3886" s="13" t="s">
        <v>324</v>
      </c>
      <c r="C3886" s="13" t="s">
        <v>326</v>
      </c>
      <c r="D3886" s="13">
        <v>-48.36</v>
      </c>
      <c r="E3886" s="13">
        <v>58.208300000000001</v>
      </c>
      <c r="F3886" s="13">
        <v>3379</v>
      </c>
      <c r="G3886">
        <v>869</v>
      </c>
      <c r="H3886">
        <v>69.752499999999998</v>
      </c>
      <c r="J3886">
        <f>(F3886*100*Info!$B$11)/AI3886</f>
        <v>3.9163105752281742</v>
      </c>
      <c r="K3886">
        <f>2*((F3886*100*Info!$B$11)/AI3886^2)*(AJ3886/2)</f>
        <v>0.15242723633506156</v>
      </c>
      <c r="L3886">
        <f t="shared" si="1011"/>
        <v>0.58187214953271127</v>
      </c>
      <c r="M3886">
        <f t="shared" si="1012"/>
        <v>24.38307496330906</v>
      </c>
      <c r="N3886">
        <f t="shared" si="1009"/>
        <v>1.0024633061143575</v>
      </c>
      <c r="O3886" s="23">
        <v>0.59</v>
      </c>
      <c r="P3886" s="23">
        <v>0.01</v>
      </c>
      <c r="Q3886" s="23">
        <v>0.51</v>
      </c>
      <c r="R3886" s="23">
        <v>0.01</v>
      </c>
      <c r="S3886" s="23">
        <v>1.75</v>
      </c>
      <c r="T3886" s="23">
        <v>0.02</v>
      </c>
      <c r="U3886" s="23">
        <v>1.51</v>
      </c>
      <c r="V3886" s="23">
        <v>0.02</v>
      </c>
      <c r="W3886" s="37">
        <f>U3886*Info!$B$2</f>
        <v>0.7248</v>
      </c>
      <c r="X3886" s="37">
        <f>W3886*SQRT((0.5*V3886/U3886)^2+Info!$B$3^2)</f>
        <v>3.6556498738254471E-2</v>
      </c>
      <c r="Y3886" s="28">
        <f>W3886*Info!$D$2</f>
        <v>0.58708800000000005</v>
      </c>
      <c r="Z3886" s="28">
        <f>Y3886*SQRT(Info!$D$3^2+(X3886/W3886)^2)</f>
        <v>4.1695061370862631E-2</v>
      </c>
      <c r="AA3886" s="37">
        <f t="shared" si="1001"/>
        <v>0</v>
      </c>
      <c r="AB3886" s="37">
        <f t="shared" si="1002"/>
        <v>3.6896850814127767E-2</v>
      </c>
      <c r="AC3886" s="37">
        <f>(1-EXP(-Info!$B$6*H3886*1000))+(Info!$B$6/(Info!$B$6-Info!$B$7))*(EXP(-Info!$B$7*H3886*1000)-EXP(-Info!$B$6*H3886*1000))*(Info!$B$9-1)</f>
        <v>0.53484591629004041</v>
      </c>
      <c r="AD3886" s="37">
        <f>SQRT((Info!$B$6*EXP(-Info!$B$6*H3886*1000)+(Info!$B$6/(Info!$B$6+Info!$B$7))*(Info!$B$9-1)*(-Info!$B$7*EXP(-Info!$B$7*H3886*1000)+Info!$B$6*EXP(-Info!$B$6*H3886*1000)))^2*(0.01*H3886*1000)^2)</f>
        <v>3.5713132918852196E-3</v>
      </c>
      <c r="AE3886" s="37">
        <f t="shared" si="1013"/>
        <v>0</v>
      </c>
      <c r="AF3886" s="37">
        <f t="shared" si="1003"/>
        <v>1.1629119999999999</v>
      </c>
      <c r="AG3886" s="37">
        <f t="shared" si="1014"/>
        <v>4.287747826913333E-2</v>
      </c>
      <c r="AH3886" s="37">
        <f t="shared" si="1004"/>
        <v>0.66452114285714281</v>
      </c>
      <c r="AI3886">
        <f>AF3886*EXP(Info!$B$6*H3886*1000)</f>
        <v>2.2047106970028496</v>
      </c>
      <c r="AJ3886">
        <f>2*SQRT((EXP(Info!$B$6*H3886)*AG3886)^2+(Info!$B$6*H3886*0.01*AI3886)^2)</f>
        <v>8.5809833517330791E-2</v>
      </c>
      <c r="AK3886">
        <f t="shared" si="1005"/>
        <v>0</v>
      </c>
      <c r="AL3886">
        <f t="shared" si="1006"/>
        <v>9.8123485055091386E-2</v>
      </c>
      <c r="AM3886">
        <f t="shared" si="999"/>
        <v>0.86440677966101698</v>
      </c>
      <c r="AN3886">
        <f t="shared" si="1000"/>
        <v>2.240367090875638E-2</v>
      </c>
      <c r="AO3886">
        <f t="shared" si="1007"/>
        <v>6.2260319930467674</v>
      </c>
      <c r="AP3886">
        <f t="shared" si="1008"/>
        <v>0.39072847682119205</v>
      </c>
      <c r="AQ3886">
        <f t="shared" si="1010"/>
        <v>4</v>
      </c>
      <c r="AR3886">
        <v>1</v>
      </c>
      <c r="AS3886">
        <v>1</v>
      </c>
      <c r="AT3886">
        <v>1</v>
      </c>
      <c r="AU3886">
        <v>0</v>
      </c>
      <c r="AV3886">
        <v>1</v>
      </c>
      <c r="AW3886">
        <v>0</v>
      </c>
      <c r="AX3886">
        <v>0</v>
      </c>
    </row>
    <row r="3887" spans="1:50">
      <c r="A3887" s="13" t="s">
        <v>328</v>
      </c>
      <c r="B3887" s="13" t="s">
        <v>324</v>
      </c>
      <c r="C3887" s="13" t="s">
        <v>326</v>
      </c>
      <c r="D3887" s="13">
        <v>-48.36</v>
      </c>
      <c r="E3887" s="13">
        <v>58.208300000000001</v>
      </c>
      <c r="F3887" s="13">
        <v>3379</v>
      </c>
      <c r="G3887">
        <v>878.8</v>
      </c>
      <c r="H3887">
        <v>71.111599999999996</v>
      </c>
      <c r="J3887">
        <f>(F3887*100*Info!$B$11)/AI3887</f>
        <v>4.335989897926483</v>
      </c>
      <c r="K3887">
        <f>2*((F3887*100*Info!$B$11)/AI3887^2)*(AJ3887/2)</f>
        <v>0.1706613930277612</v>
      </c>
      <c r="L3887">
        <f t="shared" si="1011"/>
        <v>0.52792373831775796</v>
      </c>
      <c r="M3887">
        <f t="shared" si="1012"/>
        <v>24.493070359568794</v>
      </c>
      <c r="N3887">
        <f t="shared" si="1009"/>
        <v>1.0282042259841031</v>
      </c>
      <c r="O3887" s="23">
        <v>0.46</v>
      </c>
      <c r="P3887" s="23">
        <v>0.01</v>
      </c>
      <c r="Q3887" s="23">
        <v>0.43</v>
      </c>
      <c r="R3887" s="23">
        <v>0.01</v>
      </c>
      <c r="S3887" s="23">
        <v>1.57</v>
      </c>
      <c r="T3887" s="23">
        <v>0.02</v>
      </c>
      <c r="U3887" s="23">
        <v>1.37</v>
      </c>
      <c r="V3887" s="23">
        <v>0.02</v>
      </c>
      <c r="W3887" s="37">
        <f>U3887*Info!$B$2</f>
        <v>0.65760000000000007</v>
      </c>
      <c r="X3887" s="37">
        <f>W3887*SQRT((0.5*V3887/U3887)^2+Info!$B$3^2)</f>
        <v>3.3228517872454087E-2</v>
      </c>
      <c r="Y3887" s="28">
        <f>W3887*Info!$D$2</f>
        <v>0.53265600000000013</v>
      </c>
      <c r="Z3887" s="28">
        <f>Y3887*SQRT(Info!$D$3^2+(X3887/W3887)^2)</f>
        <v>3.7864609012638717E-2</v>
      </c>
      <c r="AA3887" s="37">
        <f t="shared" si="1001"/>
        <v>0</v>
      </c>
      <c r="AB3887" s="37">
        <f t="shared" si="1002"/>
        <v>3.3602595137875897E-2</v>
      </c>
      <c r="AC3887" s="37">
        <f>(1-EXP(-Info!$B$6*H3887*1000))+(Info!$B$6/(Info!$B$6-Info!$B$7))*(EXP(-Info!$B$7*H3887*1000)-EXP(-Info!$B$6*H3887*1000))*(Info!$B$9-1)</f>
        <v>0.54209802909437355</v>
      </c>
      <c r="AD3887" s="37">
        <f>SQRT((Info!$B$6*EXP(-Info!$B$6*H3887*1000)+(Info!$B$6/(Info!$B$6+Info!$B$7))*(Info!$B$9-1)*(-Info!$B$7*EXP(-Info!$B$7*H3887*1000)+Info!$B$6*EXP(-Info!$B$6*H3887*1000)))^2*(0.01*H3887*1000)^2)</f>
        <v>3.594218008917753E-3</v>
      </c>
      <c r="AE3887" s="37">
        <f t="shared" si="1013"/>
        <v>0</v>
      </c>
      <c r="AF3887" s="37">
        <f t="shared" si="1003"/>
        <v>1.037344</v>
      </c>
      <c r="AG3887" s="37">
        <f t="shared" si="1014"/>
        <v>3.916284738984132E-2</v>
      </c>
      <c r="AH3887" s="37">
        <f t="shared" si="1004"/>
        <v>0.6607286624203822</v>
      </c>
      <c r="AI3887">
        <f>AF3887*EXP(Info!$B$6*H3887*1000)</f>
        <v>1.9913173280500418</v>
      </c>
      <c r="AJ3887">
        <f>2*SQRT((EXP(Info!$B$6*H3887)*AG3887)^2+(Info!$B$6*H3887*0.01*AI3887)^2)</f>
        <v>7.8376794495728666E-2</v>
      </c>
      <c r="AK3887">
        <f t="shared" si="1005"/>
        <v>0</v>
      </c>
      <c r="AL3887">
        <f t="shared" si="1006"/>
        <v>8.9362741509667165E-2</v>
      </c>
      <c r="AM3887">
        <f t="shared" si="999"/>
        <v>0.93478260869565211</v>
      </c>
      <c r="AN3887">
        <f t="shared" si="1000"/>
        <v>2.9758150267355697E-2</v>
      </c>
      <c r="AO3887">
        <f t="shared" si="1007"/>
        <v>5.6487839936914384</v>
      </c>
      <c r="AP3887">
        <f t="shared" si="1008"/>
        <v>0.33576642335766421</v>
      </c>
      <c r="AQ3887">
        <f t="shared" si="1010"/>
        <v>4</v>
      </c>
      <c r="AR3887">
        <v>1</v>
      </c>
      <c r="AS3887">
        <v>1</v>
      </c>
      <c r="AT3887">
        <v>1</v>
      </c>
      <c r="AU3887">
        <v>0</v>
      </c>
      <c r="AV3887">
        <v>1</v>
      </c>
      <c r="AW3887">
        <v>0</v>
      </c>
      <c r="AX3887">
        <v>0</v>
      </c>
    </row>
    <row r="3888" spans="1:50">
      <c r="A3888" s="13" t="s">
        <v>328</v>
      </c>
      <c r="B3888" s="13" t="s">
        <v>324</v>
      </c>
      <c r="C3888" s="13" t="s">
        <v>326</v>
      </c>
      <c r="D3888" s="13">
        <v>-48.36</v>
      </c>
      <c r="E3888" s="13">
        <v>58.208300000000001</v>
      </c>
      <c r="F3888" s="13">
        <v>3379</v>
      </c>
      <c r="G3888">
        <v>890.5</v>
      </c>
      <c r="H3888">
        <v>72.589500000000001</v>
      </c>
      <c r="J3888">
        <f>(F3888*100*Info!$B$11)/AI3888</f>
        <v>4.1573882508612634</v>
      </c>
      <c r="K3888">
        <f>2*((F3888*100*Info!$B$11)/AI3888^2)*(AJ3888/2)</f>
        <v>0.15689381408320649</v>
      </c>
      <c r="L3888">
        <f t="shared" si="1011"/>
        <v>0.52792373831775796</v>
      </c>
      <c r="M3888">
        <f t="shared" si="1012"/>
        <v>23.484188233253132</v>
      </c>
      <c r="N3888">
        <f t="shared" si="1009"/>
        <v>0.9502585081253917</v>
      </c>
      <c r="O3888" s="23">
        <v>0.49</v>
      </c>
      <c r="P3888" s="23">
        <v>0.01</v>
      </c>
      <c r="Q3888" s="23">
        <v>0.46</v>
      </c>
      <c r="R3888" s="23">
        <v>0.01</v>
      </c>
      <c r="S3888" s="23">
        <v>1.6</v>
      </c>
      <c r="T3888" s="23">
        <v>0.02</v>
      </c>
      <c r="U3888" s="23">
        <v>1.37</v>
      </c>
      <c r="V3888" s="23">
        <v>0.02</v>
      </c>
      <c r="W3888" s="37">
        <f>U3888*Info!$B$2</f>
        <v>0.65760000000000007</v>
      </c>
      <c r="X3888" s="37">
        <f>W3888*SQRT((0.5*V3888/U3888)^2+Info!$B$3^2)</f>
        <v>3.3228517872454087E-2</v>
      </c>
      <c r="Y3888" s="28">
        <f>W3888*Info!$D$2</f>
        <v>0.53265600000000013</v>
      </c>
      <c r="Z3888" s="28">
        <f>Y3888*SQRT(Info!$D$3^2+(X3888/W3888)^2)</f>
        <v>3.7864609012638717E-2</v>
      </c>
      <c r="AA3888" s="37">
        <f t="shared" si="1001"/>
        <v>0</v>
      </c>
      <c r="AB3888" s="37">
        <f t="shared" si="1002"/>
        <v>3.3602595137875897E-2</v>
      </c>
      <c r="AC3888" s="37">
        <f>(1-EXP(-Info!$B$6*H3888*1000))+(Info!$B$6/(Info!$B$6-Info!$B$7))*(EXP(-Info!$B$7*H3888*1000)-EXP(-Info!$B$6*H3888*1000))*(Info!$B$9-1)</f>
        <v>0.54987567068669829</v>
      </c>
      <c r="AD3888" s="37">
        <f>SQRT((Info!$B$6*EXP(-Info!$B$6*H3888*1000)+(Info!$B$6/(Info!$B$6+Info!$B$7))*(Info!$B$9-1)*(-Info!$B$7*EXP(-Info!$B$7*H3888*1000)+Info!$B$6*EXP(-Info!$B$6*H3888*1000)))^2*(0.01*H3888*1000)^2)</f>
        <v>3.617776362333285E-3</v>
      </c>
      <c r="AE3888" s="37">
        <f t="shared" si="1013"/>
        <v>0</v>
      </c>
      <c r="AF3888" s="37">
        <f t="shared" si="1003"/>
        <v>1.0673439999999998</v>
      </c>
      <c r="AG3888" s="37">
        <f t="shared" si="1014"/>
        <v>3.916284738984132E-2</v>
      </c>
      <c r="AH3888" s="37">
        <f t="shared" si="1004"/>
        <v>0.66708999999999985</v>
      </c>
      <c r="AI3888">
        <f>AF3888*EXP(Info!$B$6*H3888*1000)</f>
        <v>2.0768644391589386</v>
      </c>
      <c r="AJ3888">
        <f>2*SQRT((EXP(Info!$B$6*H3888)*AG3888)^2+(Info!$B$6*H3888*0.01*AI3888)^2)</f>
        <v>7.8377857330481804E-2</v>
      </c>
      <c r="AK3888">
        <f t="shared" si="1005"/>
        <v>0</v>
      </c>
      <c r="AL3888">
        <f t="shared" si="1006"/>
        <v>8.9362741509667165E-2</v>
      </c>
      <c r="AM3888">
        <f t="shared" si="999"/>
        <v>0.93877551020408168</v>
      </c>
      <c r="AN3888">
        <f t="shared" si="1000"/>
        <v>2.7991932693955109E-2</v>
      </c>
      <c r="AO3888">
        <f t="shared" si="1007"/>
        <v>5.6487839936914384</v>
      </c>
      <c r="AP3888">
        <f t="shared" si="1008"/>
        <v>0.35766423357664229</v>
      </c>
      <c r="AQ3888">
        <f t="shared" si="1010"/>
        <v>4</v>
      </c>
      <c r="AR3888">
        <v>1</v>
      </c>
      <c r="AS3888">
        <v>1</v>
      </c>
      <c r="AT3888">
        <v>1</v>
      </c>
      <c r="AU3888">
        <v>0</v>
      </c>
      <c r="AV3888">
        <v>1</v>
      </c>
      <c r="AW3888">
        <v>0</v>
      </c>
      <c r="AX3888">
        <v>0</v>
      </c>
    </row>
    <row r="3889" spans="1:50">
      <c r="A3889" s="13" t="s">
        <v>328</v>
      </c>
      <c r="B3889" s="13" t="s">
        <v>324</v>
      </c>
      <c r="C3889" s="13" t="s">
        <v>326</v>
      </c>
      <c r="D3889" s="13">
        <v>-48.36</v>
      </c>
      <c r="E3889" s="13">
        <v>58.208300000000001</v>
      </c>
      <c r="F3889" s="13">
        <v>3379</v>
      </c>
      <c r="G3889">
        <v>900</v>
      </c>
      <c r="H3889">
        <v>73.789500000000004</v>
      </c>
      <c r="J3889">
        <f>(F3889*100*Info!$B$11)/AI3889</f>
        <v>2.7686931043833405</v>
      </c>
      <c r="K3889">
        <f>2*((F3889*100*Info!$B$11)/AI3889^2)*(AJ3889/2)</f>
        <v>8.7952527484597198E-2</v>
      </c>
      <c r="L3889">
        <f t="shared" si="1011"/>
        <v>0.65894130841121612</v>
      </c>
      <c r="M3889">
        <f t="shared" si="1012"/>
        <v>19.521146947668729</v>
      </c>
      <c r="N3889">
        <f t="shared" si="1009"/>
        <v>0.66082008471734055</v>
      </c>
      <c r="O3889" s="23">
        <v>0.6</v>
      </c>
      <c r="P3889" s="23">
        <v>0.01</v>
      </c>
      <c r="Q3889" s="23">
        <v>0.56999999999999995</v>
      </c>
      <c r="R3889" s="23">
        <v>0.01</v>
      </c>
      <c r="S3889" s="23">
        <v>2.25</v>
      </c>
      <c r="T3889" s="23">
        <v>0.03</v>
      </c>
      <c r="U3889" s="23">
        <v>1.71</v>
      </c>
      <c r="V3889" s="23">
        <v>0.02</v>
      </c>
      <c r="W3889" s="37">
        <f>U3889*Info!$B$2</f>
        <v>0.82079999999999997</v>
      </c>
      <c r="X3889" s="37">
        <f>W3889*SQRT((0.5*V3889/U3889)^2+Info!$B$3^2)</f>
        <v>4.1319748305138557E-2</v>
      </c>
      <c r="Y3889" s="28">
        <f>W3889*Info!$D$2</f>
        <v>0.66484799999999999</v>
      </c>
      <c r="Z3889" s="28">
        <f>Y3889*SQRT(Info!$D$3^2+(X3889/W3889)^2)</f>
        <v>4.7172352702827963E-2</v>
      </c>
      <c r="AA3889" s="37">
        <f t="shared" si="1001"/>
        <v>0</v>
      </c>
      <c r="AB3889" s="37">
        <f t="shared" si="1002"/>
        <v>4.1621167691452396E-2</v>
      </c>
      <c r="AC3889" s="37">
        <f>(1-EXP(-Info!$B$6*H3889*1000))+(Info!$B$6/(Info!$B$6-Info!$B$7))*(EXP(-Info!$B$7*H3889*1000)-EXP(-Info!$B$6*H3889*1000))*(Info!$B$9-1)</f>
        <v>0.55610879643588196</v>
      </c>
      <c r="AD3889" s="37">
        <f>SQRT((Info!$B$6*EXP(-Info!$B$6*H3889*1000)+(Info!$B$6/(Info!$B$6+Info!$B$7))*(Info!$B$9-1)*(-Info!$B$7*EXP(-Info!$B$7*H3889*1000)+Info!$B$6*EXP(-Info!$B$6*H3889*1000)))^2*(0.01*H3889*1000)^2)</f>
        <v>3.6358937112662302E-3</v>
      </c>
      <c r="AE3889" s="37">
        <f t="shared" si="1013"/>
        <v>0</v>
      </c>
      <c r="AF3889" s="37">
        <f t="shared" si="1003"/>
        <v>1.5851519999999999</v>
      </c>
      <c r="AG3889" s="37">
        <f t="shared" si="1014"/>
        <v>4.9499806661440611E-2</v>
      </c>
      <c r="AH3889" s="37">
        <f t="shared" si="1004"/>
        <v>0.70451199999999992</v>
      </c>
      <c r="AI3889">
        <f>AF3889*EXP(Info!$B$6*H3889*1000)</f>
        <v>3.1185586457094989</v>
      </c>
      <c r="AJ3889">
        <f>2*SQRT((EXP(Info!$B$6*H3889)*AG3889)^2+(Info!$B$6*H3889*0.01*AI3889)^2)</f>
        <v>9.9066637094898713E-2</v>
      </c>
      <c r="AK3889">
        <f t="shared" si="1005"/>
        <v>0</v>
      </c>
      <c r="AL3889">
        <f t="shared" si="1006"/>
        <v>0.1106873333586485</v>
      </c>
      <c r="AM3889">
        <f t="shared" si="999"/>
        <v>0.95</v>
      </c>
      <c r="AN3889">
        <f t="shared" si="1000"/>
        <v>2.2988523706889537E-2</v>
      </c>
      <c r="AO3889">
        <f t="shared" si="1007"/>
        <v>7.0506719921258094</v>
      </c>
      <c r="AP3889">
        <f t="shared" si="1008"/>
        <v>0.35087719298245612</v>
      </c>
      <c r="AQ3889">
        <f t="shared" si="1010"/>
        <v>4</v>
      </c>
      <c r="AR3889">
        <v>1</v>
      </c>
      <c r="AS3889">
        <v>1</v>
      </c>
      <c r="AT3889">
        <v>1</v>
      </c>
      <c r="AU3889">
        <v>0</v>
      </c>
      <c r="AV3889">
        <v>1</v>
      </c>
      <c r="AW3889">
        <v>0</v>
      </c>
      <c r="AX3889">
        <v>0</v>
      </c>
    </row>
    <row r="3890" spans="1:50">
      <c r="A3890" s="13" t="s">
        <v>328</v>
      </c>
      <c r="B3890" s="13" t="s">
        <v>324</v>
      </c>
      <c r="C3890" s="13" t="s">
        <v>326</v>
      </c>
      <c r="D3890" s="13">
        <v>-48.36</v>
      </c>
      <c r="E3890" s="13">
        <v>58.208300000000001</v>
      </c>
      <c r="F3890" s="13">
        <v>3379</v>
      </c>
      <c r="G3890">
        <v>910</v>
      </c>
      <c r="H3890">
        <v>75.052599999999998</v>
      </c>
      <c r="J3890">
        <f>(F3890*100*Info!$B$11)/AI3890</f>
        <v>4.5391006721486109</v>
      </c>
      <c r="K3890">
        <f>2*((F3890*100*Info!$B$11)/AI3890^2)*(AJ3890/2)</f>
        <v>0.16023359571296536</v>
      </c>
      <c r="L3890">
        <f t="shared" si="1011"/>
        <v>0.3969061682242998</v>
      </c>
      <c r="M3890">
        <f t="shared" si="1012"/>
        <v>19.277088488145282</v>
      </c>
      <c r="N3890">
        <f t="shared" si="1009"/>
        <v>0.77664907346635981</v>
      </c>
      <c r="O3890" s="23">
        <v>0.59</v>
      </c>
      <c r="P3890" s="23">
        <v>0.01</v>
      </c>
      <c r="Q3890" s="23">
        <v>0.64</v>
      </c>
      <c r="R3890" s="23">
        <v>0.01</v>
      </c>
      <c r="S3890" s="23">
        <v>1.41</v>
      </c>
      <c r="T3890" s="23">
        <v>0.02</v>
      </c>
      <c r="U3890" s="23">
        <v>1.03</v>
      </c>
      <c r="V3890" s="23">
        <v>0.02</v>
      </c>
      <c r="W3890" s="37">
        <f>U3890*Info!$B$2</f>
        <v>0.49440000000000001</v>
      </c>
      <c r="X3890" s="37">
        <f>W3890*SQRT((0.5*V3890/U3890)^2+Info!$B$3^2)</f>
        <v>2.5181707646623173E-2</v>
      </c>
      <c r="Y3890" s="28">
        <f>W3890*Info!$D$2</f>
        <v>0.40046400000000004</v>
      </c>
      <c r="Z3890" s="28">
        <f>Y3890*SQRT(Info!$D$3^2+(X3890/W3890)^2)</f>
        <v>2.8582750400897396E-2</v>
      </c>
      <c r="AA3890" s="37">
        <f t="shared" si="1001"/>
        <v>9.5599999999999963E-2</v>
      </c>
      <c r="AB3890" s="37">
        <f t="shared" si="1002"/>
        <v>2.5673301306999845E-2</v>
      </c>
      <c r="AC3890" s="37">
        <f>(1-EXP(-Info!$B$6*H3890*1000))+(Info!$B$6/(Info!$B$6-Info!$B$7))*(EXP(-Info!$B$7*H3890*1000)-EXP(-Info!$B$6*H3890*1000))*(Info!$B$9-1)</f>
        <v>0.56259123117734766</v>
      </c>
      <c r="AD3890" s="37">
        <f>SQRT((Info!$B$6*EXP(-Info!$B$6*H3890*1000)+(Info!$B$6/(Info!$B$6+Info!$B$7))*(Info!$B$9-1)*(-Info!$B$7*EXP(-Info!$B$7*H3890*1000)+Info!$B$6*EXP(-Info!$B$6*H3890*1000)))^2*(0.01*H3890*1000)^2)</f>
        <v>3.6540055350015675E-3</v>
      </c>
      <c r="AE3890" s="37">
        <f t="shared" si="1013"/>
        <v>1.4447797822189124E-2</v>
      </c>
      <c r="AF3890" s="37">
        <f t="shared" si="1003"/>
        <v>0.95575227829944531</v>
      </c>
      <c r="AG3890" s="37">
        <f t="shared" si="1014"/>
        <v>3.3551639041794264E-2</v>
      </c>
      <c r="AH3890" s="37">
        <f t="shared" si="1004"/>
        <v>0.67783849524783357</v>
      </c>
      <c r="AI3890">
        <f>AF3890*EXP(Info!$B$6*H3890*1000)</f>
        <v>1.9022120110642591</v>
      </c>
      <c r="AJ3890">
        <f>2*SQRT((EXP(Info!$B$6*H3890)*AG3890)^2+(Info!$B$6*H3890*0.01*AI3890)^2)</f>
        <v>6.7149484524858347E-2</v>
      </c>
      <c r="AK3890">
        <f t="shared" si="1005"/>
        <v>0.12711931999999995</v>
      </c>
      <c r="AL3890">
        <f t="shared" si="1006"/>
        <v>6.8275577495835391E-2</v>
      </c>
      <c r="AM3890">
        <f t="shared" si="999"/>
        <v>1.0847457627118644</v>
      </c>
      <c r="AN3890">
        <f t="shared" si="1000"/>
        <v>2.5006022657036067E-2</v>
      </c>
      <c r="AO3890">
        <f t="shared" si="1007"/>
        <v>4.2468959952570664</v>
      </c>
      <c r="AP3890">
        <f t="shared" si="1008"/>
        <v>0.57281553398058249</v>
      </c>
      <c r="AQ3890">
        <f t="shared" si="1010"/>
        <v>4</v>
      </c>
      <c r="AR3890">
        <v>1</v>
      </c>
      <c r="AS3890">
        <v>1</v>
      </c>
      <c r="AT3890">
        <v>1</v>
      </c>
      <c r="AU3890">
        <v>0</v>
      </c>
      <c r="AV3890">
        <v>1</v>
      </c>
      <c r="AW3890">
        <v>0</v>
      </c>
      <c r="AX3890">
        <v>0</v>
      </c>
    </row>
    <row r="3891" spans="1:50">
      <c r="A3891" s="13" t="s">
        <v>328</v>
      </c>
      <c r="B3891" s="13" t="s">
        <v>324</v>
      </c>
      <c r="C3891" s="13" t="s">
        <v>326</v>
      </c>
      <c r="D3891" s="13">
        <v>-48.36</v>
      </c>
      <c r="E3891" s="13">
        <v>58.208300000000001</v>
      </c>
      <c r="F3891" s="13">
        <v>3379</v>
      </c>
      <c r="G3891">
        <v>920</v>
      </c>
      <c r="H3891">
        <v>76.315799999999996</v>
      </c>
      <c r="J3891">
        <f>(F3891*100*Info!$B$11)/AI3891</f>
        <v>3.9898028964541083</v>
      </c>
      <c r="K3891">
        <f>2*((F3891*100*Info!$B$11)/AI3891^2)*(AJ3891/2)</f>
        <v>0.14926803099763711</v>
      </c>
      <c r="L3891">
        <f t="shared" si="1011"/>
        <v>0.42773383177570168</v>
      </c>
      <c r="M3891">
        <f t="shared" si="1012"/>
        <v>18.260338385952164</v>
      </c>
      <c r="N3891">
        <f t="shared" si="1009"/>
        <v>0.75826268261623064</v>
      </c>
      <c r="O3891" s="23">
        <v>1.91</v>
      </c>
      <c r="P3891" s="23">
        <v>0.05</v>
      </c>
      <c r="Q3891" s="23">
        <v>2.08</v>
      </c>
      <c r="R3891" s="23">
        <v>0.06</v>
      </c>
      <c r="S3891" s="23">
        <v>2.29</v>
      </c>
      <c r="T3891" s="23">
        <v>0.03</v>
      </c>
      <c r="U3891" s="23">
        <v>1.1100000000000001</v>
      </c>
      <c r="V3891" s="23">
        <v>0.02</v>
      </c>
      <c r="W3891" s="37">
        <f>U3891*Info!$B$2</f>
        <v>0.53280000000000005</v>
      </c>
      <c r="X3891" s="37">
        <f>W3891*SQRT((0.5*V3891/U3891)^2+Info!$B$3^2)</f>
        <v>2.7068978554795901E-2</v>
      </c>
      <c r="Y3891" s="28">
        <f>W3891*Info!$D$2</f>
        <v>0.43156800000000006</v>
      </c>
      <c r="Z3891" s="28">
        <f>Y3891*SQRT(Info!$D$3^2+(X3891/W3891)^2)</f>
        <v>3.0763147386442768E-2</v>
      </c>
      <c r="AA3891" s="37">
        <f t="shared" si="1001"/>
        <v>1.3771999999999998</v>
      </c>
      <c r="AB3891" s="37">
        <f t="shared" si="1002"/>
        <v>3.6847382539333784E-2</v>
      </c>
      <c r="AC3891" s="37">
        <f>(1-EXP(-Info!$B$6*H3891*1000))+(Info!$B$6/(Info!$B$6-Info!$B$7))*(EXP(-Info!$B$7*H3891*1000)-EXP(-Info!$B$6*H3891*1000))*(Info!$B$9-1)</f>
        <v>0.5689946387927628</v>
      </c>
      <c r="AD3891" s="37">
        <f>SQRT((Info!$B$6*EXP(-Info!$B$6*H3891*1000)+(Info!$B$6/(Info!$B$6+Info!$B$7))*(Info!$B$9-1)*(-Info!$B$7*EXP(-Info!$B$7*H3891*1000)+Info!$B$6*EXP(-Info!$B$6*H3891*1000)))^2*(0.01*H3891*1000)^2)</f>
        <v>3.6711557276870861E-3</v>
      </c>
      <c r="AE3891" s="37">
        <f t="shared" si="1013"/>
        <v>2.1566962992662968E-2</v>
      </c>
      <c r="AF3891" s="37">
        <f t="shared" si="1003"/>
        <v>1.0748125834546074</v>
      </c>
      <c r="AG3891" s="37">
        <f t="shared" si="1014"/>
        <v>4.0453740616250733E-2</v>
      </c>
      <c r="AH3891" s="37">
        <f t="shared" si="1004"/>
        <v>0.46935047312428269</v>
      </c>
      <c r="AI3891">
        <f>AF3891*EXP(Info!$B$6*H3891*1000)</f>
        <v>2.1640998420409696</v>
      </c>
      <c r="AJ3891">
        <f>2*SQRT((EXP(Info!$B$6*H3891)*AG3891)^2+(Info!$B$6*H3891*0.01*AI3891)^2)</f>
        <v>8.0964130481443852E-2</v>
      </c>
      <c r="AK3891">
        <f t="shared" si="1005"/>
        <v>1.8312628399999997</v>
      </c>
      <c r="AL3891">
        <f t="shared" si="1006"/>
        <v>9.7991929125104266E-2</v>
      </c>
      <c r="AM3891">
        <f t="shared" si="999"/>
        <v>1.0890052356020943</v>
      </c>
      <c r="AN3891">
        <f t="shared" si="1000"/>
        <v>4.2420756411505139E-2</v>
      </c>
      <c r="AO3891">
        <f t="shared" si="1007"/>
        <v>4.5767519948886832</v>
      </c>
      <c r="AP3891">
        <f t="shared" si="1008"/>
        <v>1.7207207207207205</v>
      </c>
      <c r="AQ3891">
        <f t="shared" si="1010"/>
        <v>4</v>
      </c>
      <c r="AR3891">
        <v>1</v>
      </c>
      <c r="AS3891">
        <v>1</v>
      </c>
      <c r="AT3891">
        <v>1</v>
      </c>
      <c r="AU3891">
        <v>0</v>
      </c>
      <c r="AV3891">
        <v>1</v>
      </c>
      <c r="AW3891">
        <v>0</v>
      </c>
      <c r="AX3891">
        <v>0</v>
      </c>
    </row>
    <row r="3892" spans="1:50">
      <c r="A3892" s="13" t="s">
        <v>328</v>
      </c>
      <c r="B3892" s="13" t="s">
        <v>324</v>
      </c>
      <c r="C3892" s="13" t="s">
        <v>326</v>
      </c>
      <c r="D3892" s="13">
        <v>-48.36</v>
      </c>
      <c r="E3892" s="13">
        <v>58.208300000000001</v>
      </c>
      <c r="F3892" s="13">
        <v>3379</v>
      </c>
      <c r="G3892">
        <v>930</v>
      </c>
      <c r="H3892">
        <v>77.578900000000004</v>
      </c>
      <c r="J3892">
        <f>(F3892*100*Info!$B$11)/AI3892</f>
        <v>2.959447150046838</v>
      </c>
      <c r="K3892">
        <f>2*((F3892*100*Info!$B$11)/AI3892^2)*(AJ3892/2)</f>
        <v>0.10740617808985767</v>
      </c>
      <c r="L3892">
        <f t="shared" si="1011"/>
        <v>0.52792373831775796</v>
      </c>
      <c r="M3892">
        <f t="shared" si="1012"/>
        <v>16.717277710030206</v>
      </c>
      <c r="N3892">
        <f t="shared" si="1009"/>
        <v>0.65395840476713518</v>
      </c>
      <c r="O3892" s="23">
        <v>3.43</v>
      </c>
      <c r="P3892" s="23">
        <v>0.09</v>
      </c>
      <c r="Q3892" s="23">
        <v>3.67</v>
      </c>
      <c r="R3892" s="23">
        <v>0.09</v>
      </c>
      <c r="S3892" s="23">
        <v>3.56</v>
      </c>
      <c r="T3892" s="23">
        <v>0.03</v>
      </c>
      <c r="U3892" s="23">
        <v>1.37</v>
      </c>
      <c r="V3892" s="23">
        <v>0.02</v>
      </c>
      <c r="W3892" s="37">
        <f>U3892*Info!$B$2</f>
        <v>0.65760000000000007</v>
      </c>
      <c r="X3892" s="37">
        <f>W3892*SQRT((0.5*V3892/U3892)^2+Info!$B$3^2)</f>
        <v>3.3228517872454087E-2</v>
      </c>
      <c r="Y3892" s="28">
        <f>W3892*Info!$D$2</f>
        <v>0.53265600000000013</v>
      </c>
      <c r="Z3892" s="28">
        <f>Y3892*SQRT(Info!$D$3^2+(X3892/W3892)^2)</f>
        <v>3.7864609012638717E-2</v>
      </c>
      <c r="AA3892" s="37">
        <f t="shared" si="1001"/>
        <v>2.7724000000000002</v>
      </c>
      <c r="AB3892" s="37">
        <f t="shared" si="1002"/>
        <v>5.5938666412419957E-2</v>
      </c>
      <c r="AC3892" s="37">
        <f>(1-EXP(-Info!$B$6*H3892*1000))+(Info!$B$6/(Info!$B$6-Info!$B$7))*(EXP(-Info!$B$7*H3892*1000)-EXP(-Info!$B$6*H3892*1000))*(Info!$B$9-1)</f>
        <v>0.57531893877144935</v>
      </c>
      <c r="AD3892" s="37">
        <f>SQRT((Info!$B$6*EXP(-Info!$B$6*H3892*1000)+(Info!$B$6/(Info!$B$6+Info!$B$7))*(Info!$B$9-1)*(-Info!$B$7*EXP(-Info!$B$7*H3892*1000)+Info!$B$6*EXP(-Info!$B$6*H3892*1000)))^2*(0.01*H3892*1000)^2)</f>
        <v>3.6873613738245044E-3</v>
      </c>
      <c r="AE3892" s="37">
        <f t="shared" si="1013"/>
        <v>3.3767211216597585E-2</v>
      </c>
      <c r="AF3892" s="37">
        <f t="shared" si="1003"/>
        <v>1.4323297741500336</v>
      </c>
      <c r="AG3892" s="37">
        <f t="shared" si="1014"/>
        <v>5.2905133673645653E-2</v>
      </c>
      <c r="AH3892" s="37">
        <f t="shared" si="1004"/>
        <v>0.40233982419944764</v>
      </c>
      <c r="AI3892">
        <f>AF3892*EXP(Info!$B$6*H3892*1000)</f>
        <v>2.9175489137740764</v>
      </c>
      <c r="AJ3892">
        <f>2*SQRT((EXP(Info!$B$6*H3892)*AG3892)^2+(Info!$B$6*H3892*0.01*AI3892)^2)</f>
        <v>0.10588558008671645</v>
      </c>
      <c r="AK3892">
        <f t="shared" si="1005"/>
        <v>3.6864602800000004</v>
      </c>
      <c r="AL3892">
        <f t="shared" si="1006"/>
        <v>0.14876328945718964</v>
      </c>
      <c r="AM3892">
        <f t="shared" ref="AM3892:AM3955" si="1015">Q3892/O3892</f>
        <v>1.0699708454810495</v>
      </c>
      <c r="AN3892">
        <f t="shared" ref="AN3892:AN3955" si="1016">SQRT((R3892/Q3892)^2+(P3892/O3892)^2)*AM3892</f>
        <v>3.8427806717520427E-2</v>
      </c>
      <c r="AO3892">
        <f t="shared" si="1007"/>
        <v>5.6487839936914384</v>
      </c>
      <c r="AP3892">
        <f t="shared" si="1008"/>
        <v>2.5036496350364961</v>
      </c>
      <c r="AQ3892">
        <f t="shared" si="1010"/>
        <v>4</v>
      </c>
      <c r="AR3892">
        <v>1</v>
      </c>
      <c r="AS3892">
        <v>1</v>
      </c>
      <c r="AT3892">
        <v>1</v>
      </c>
      <c r="AU3892">
        <v>0</v>
      </c>
      <c r="AV3892">
        <v>1</v>
      </c>
      <c r="AW3892">
        <v>0</v>
      </c>
      <c r="AX3892">
        <v>0</v>
      </c>
    </row>
    <row r="3893" spans="1:50">
      <c r="A3893" s="13" t="s">
        <v>328</v>
      </c>
      <c r="B3893" s="13" t="s">
        <v>324</v>
      </c>
      <c r="C3893" s="13" t="s">
        <v>326</v>
      </c>
      <c r="D3893" s="13">
        <v>-48.36</v>
      </c>
      <c r="E3893" s="13">
        <v>58.208300000000001</v>
      </c>
      <c r="F3893" s="13">
        <v>3379</v>
      </c>
      <c r="G3893">
        <v>939.8</v>
      </c>
      <c r="H3893">
        <v>78.816800000000001</v>
      </c>
      <c r="J3893">
        <f>(F3893*100*Info!$B$11)/AI3893</f>
        <v>3.0453498441594222</v>
      </c>
      <c r="K3893">
        <f>2*((F3893*100*Info!$B$11)/AI3893^2)*(AJ3893/2)</f>
        <v>0.10857814164163693</v>
      </c>
      <c r="L3893">
        <f t="shared" si="1011"/>
        <v>0.58572560747663649</v>
      </c>
      <c r="M3893">
        <f t="shared" si="1012"/>
        <v>19.086011445705989</v>
      </c>
      <c r="N3893">
        <f t="shared" si="1009"/>
        <v>0.77779485089496614</v>
      </c>
      <c r="O3893" s="23">
        <v>1.1299999999999999</v>
      </c>
      <c r="P3893" s="23">
        <v>0.03</v>
      </c>
      <c r="Q3893" s="23">
        <v>1.17</v>
      </c>
      <c r="R3893" s="23">
        <v>0.03</v>
      </c>
      <c r="S3893" s="23">
        <v>2.2000000000000002</v>
      </c>
      <c r="T3893" s="23">
        <v>0.03</v>
      </c>
      <c r="U3893" s="23">
        <v>1.52</v>
      </c>
      <c r="V3893" s="23">
        <v>0.03</v>
      </c>
      <c r="W3893" s="37">
        <f>U3893*Info!$B$2</f>
        <v>0.72960000000000003</v>
      </c>
      <c r="X3893" s="37">
        <f>W3893*SQRT((0.5*V3893/U3893)^2+Info!$B$3^2)</f>
        <v>3.7183738381179485E-2</v>
      </c>
      <c r="Y3893" s="28">
        <f>W3893*Info!$D$2</f>
        <v>0.59097600000000006</v>
      </c>
      <c r="Z3893" s="28">
        <f>Y3893*SQRT(Info!$D$3^2+(X3893/W3893)^2)</f>
        <v>4.2193309740763414E-2</v>
      </c>
      <c r="AA3893" s="37">
        <f t="shared" si="1001"/>
        <v>0.40039999999999987</v>
      </c>
      <c r="AB3893" s="37">
        <f t="shared" si="1002"/>
        <v>4.0095266553547192E-2</v>
      </c>
      <c r="AC3893" s="37">
        <f>(1-EXP(-Info!$B$6*H3893*1000))+(Info!$B$6/(Info!$B$6-Info!$B$7))*(EXP(-Info!$B$7*H3893*1000)-EXP(-Info!$B$6*H3893*1000))*(Info!$B$9-1)</f>
        <v>0.58144169123289746</v>
      </c>
      <c r="AD3893" s="37">
        <f>SQRT((Info!$B$6*EXP(-Info!$B$6*H3893*1000)+(Info!$B$6/(Info!$B$6+Info!$B$7))*(Info!$B$9-1)*(-Info!$B$7*EXP(-Info!$B$7*H3893*1000)+Info!$B$6*EXP(-Info!$B$6*H3893*1000)))^2*(0.01*H3893*1000)^2)</f>
        <v>3.7023473568603281E-3</v>
      </c>
      <c r="AE3893" s="37">
        <f t="shared" si="1013"/>
        <v>2.3360143758139627E-2</v>
      </c>
      <c r="AF3893" s="37">
        <f t="shared" si="1003"/>
        <v>1.3762147468303483</v>
      </c>
      <c r="AG3893" s="37">
        <f t="shared" si="1014"/>
        <v>5.0507145071573299E-2</v>
      </c>
      <c r="AH3893" s="37">
        <f t="shared" si="1004"/>
        <v>0.62555215765015826</v>
      </c>
      <c r="AI3893">
        <f>AF3893*EXP(Info!$B$6*H3893*1000)</f>
        <v>2.8352512058837651</v>
      </c>
      <c r="AJ3893">
        <f>2*SQRT((EXP(Info!$B$6*H3893)*AG3893)^2+(Info!$B$6*H3893*0.01*AI3893)^2)</f>
        <v>0.10108733734236733</v>
      </c>
      <c r="AK3893">
        <f t="shared" si="1005"/>
        <v>0.53241187999999984</v>
      </c>
      <c r="AL3893">
        <f t="shared" si="1006"/>
        <v>0.1066293518725034</v>
      </c>
      <c r="AM3893">
        <f t="shared" si="1015"/>
        <v>1.0353982300884956</v>
      </c>
      <c r="AN3893">
        <f t="shared" si="1016"/>
        <v>3.8215792818214377E-2</v>
      </c>
      <c r="AO3893">
        <f t="shared" si="1007"/>
        <v>6.2672639930007197</v>
      </c>
      <c r="AP3893">
        <f t="shared" si="1008"/>
        <v>0.74342105263157887</v>
      </c>
      <c r="AQ3893">
        <f t="shared" si="1010"/>
        <v>4</v>
      </c>
      <c r="AR3893">
        <v>1</v>
      </c>
      <c r="AS3893">
        <v>1</v>
      </c>
      <c r="AT3893">
        <v>1</v>
      </c>
      <c r="AU3893">
        <v>0</v>
      </c>
      <c r="AV3893">
        <v>1</v>
      </c>
      <c r="AW3893">
        <v>0</v>
      </c>
      <c r="AX3893">
        <v>0</v>
      </c>
    </row>
    <row r="3894" spans="1:50">
      <c r="A3894" s="13" t="s">
        <v>328</v>
      </c>
      <c r="B3894" s="13" t="s">
        <v>324</v>
      </c>
      <c r="C3894" s="13" t="s">
        <v>326</v>
      </c>
      <c r="D3894" s="13">
        <v>-48.36</v>
      </c>
      <c r="E3894" s="13">
        <v>58.208300000000001</v>
      </c>
      <c r="F3894" s="13">
        <v>3379</v>
      </c>
      <c r="G3894">
        <v>949</v>
      </c>
      <c r="H3894">
        <v>79.978899999999996</v>
      </c>
      <c r="J3894">
        <f>(F3894*100*Info!$B$11)/AI3894</f>
        <v>2.8853340540827555</v>
      </c>
      <c r="K3894">
        <f>2*((F3894*100*Info!$B$11)/AI3894^2)*(AJ3894/2)</f>
        <v>9.3473942773041663E-2</v>
      </c>
      <c r="L3894">
        <f t="shared" si="1011"/>
        <v>0.56260485981308506</v>
      </c>
      <c r="M3894">
        <f t="shared" si="1012"/>
        <v>17.369341682819293</v>
      </c>
      <c r="N3894">
        <f t="shared" si="1009"/>
        <v>0.66634321003390917</v>
      </c>
      <c r="O3894" s="23">
        <v>0.88</v>
      </c>
      <c r="P3894" s="23">
        <v>0.02</v>
      </c>
      <c r="Q3894" s="23">
        <v>0.93</v>
      </c>
      <c r="R3894" s="23">
        <v>0.02</v>
      </c>
      <c r="S3894" s="23">
        <v>2.11</v>
      </c>
      <c r="T3894" s="23">
        <v>0.03</v>
      </c>
      <c r="U3894" s="23">
        <v>1.46</v>
      </c>
      <c r="V3894" s="23">
        <v>0.03</v>
      </c>
      <c r="W3894" s="37">
        <f>U3894*Info!$B$2</f>
        <v>0.70079999999999998</v>
      </c>
      <c r="X3894" s="37">
        <f>W3894*SQRT((0.5*V3894/U3894)^2+Info!$B$3^2)</f>
        <v>3.577207849706248E-2</v>
      </c>
      <c r="Y3894" s="28">
        <f>W3894*Info!$D$2</f>
        <v>0.56764800000000004</v>
      </c>
      <c r="Z3894" s="28">
        <f>Y3894*SQRT(Info!$D$3^2+(X3894/W3894)^2)</f>
        <v>4.0560245111685413E-2</v>
      </c>
      <c r="AA3894" s="37">
        <f t="shared" si="1001"/>
        <v>0.17920000000000003</v>
      </c>
      <c r="AB3894" s="37">
        <f t="shared" si="1002"/>
        <v>3.7143527026926242E-2</v>
      </c>
      <c r="AC3894" s="37">
        <f>(1-EXP(-Info!$B$6*H3894*1000))+(Info!$B$6/(Info!$B$6-Info!$B$7))*(EXP(-Info!$B$7*H3894*1000)-EXP(-Info!$B$6*H3894*1000))*(Info!$B$9-1)</f>
        <v>0.58712240222187151</v>
      </c>
      <c r="AD3894" s="37">
        <f>SQRT((Info!$B$6*EXP(-Info!$B$6*H3894*1000)+(Info!$B$6/(Info!$B$6+Info!$B$7))*(Info!$B$9-1)*(-Info!$B$7*EXP(-Info!$B$7*H3894*1000)+Info!$B$6*EXP(-Info!$B$6*H3894*1000)))^2*(0.01*H3894*1000)^2)</f>
        <v>3.7156244162550715E-3</v>
      </c>
      <c r="AE3894" s="37">
        <f t="shared" si="1013"/>
        <v>2.1817959223824082E-2</v>
      </c>
      <c r="AF3894" s="37">
        <f t="shared" si="1003"/>
        <v>1.4371396655218402</v>
      </c>
      <c r="AG3894" s="37">
        <f t="shared" si="1014"/>
        <v>4.8437143064103717E-2</v>
      </c>
      <c r="AH3894" s="37">
        <f t="shared" si="1004"/>
        <v>0.68110884621888168</v>
      </c>
      <c r="AI3894">
        <f>AF3894*EXP(Info!$B$6*H3894*1000)</f>
        <v>2.9924894851510646</v>
      </c>
      <c r="AJ3894">
        <f>2*SQRT((EXP(Info!$B$6*H3894)*AG3894)^2+(Info!$B$6*H3894*0.01*AI3894)^2)</f>
        <v>9.6945374657099154E-2</v>
      </c>
      <c r="AK3894">
        <f t="shared" si="1005"/>
        <v>0.23828224000000003</v>
      </c>
      <c r="AL3894">
        <f t="shared" si="1006"/>
        <v>9.877949577540765E-2</v>
      </c>
      <c r="AM3894">
        <f t="shared" si="1015"/>
        <v>1.0568181818181819</v>
      </c>
      <c r="AN3894">
        <f t="shared" si="1016"/>
        <v>3.3066929603137743E-2</v>
      </c>
      <c r="AO3894">
        <f t="shared" si="1007"/>
        <v>6.0198719932770066</v>
      </c>
      <c r="AP3894">
        <f t="shared" si="1008"/>
        <v>0.60273972602739723</v>
      </c>
      <c r="AQ3894">
        <f t="shared" si="1010"/>
        <v>4</v>
      </c>
      <c r="AR3894">
        <v>1</v>
      </c>
      <c r="AS3894">
        <v>1</v>
      </c>
      <c r="AT3894">
        <v>1</v>
      </c>
      <c r="AU3894">
        <v>0</v>
      </c>
      <c r="AV3894">
        <v>1</v>
      </c>
      <c r="AW3894">
        <v>0</v>
      </c>
      <c r="AX3894">
        <v>0</v>
      </c>
    </row>
    <row r="3895" spans="1:50">
      <c r="A3895" s="13" t="s">
        <v>328</v>
      </c>
      <c r="B3895" s="13" t="s">
        <v>324</v>
      </c>
      <c r="C3895" s="13" t="s">
        <v>326</v>
      </c>
      <c r="D3895" s="13">
        <v>-48.36</v>
      </c>
      <c r="E3895" s="13">
        <v>58.208300000000001</v>
      </c>
      <c r="F3895" s="13">
        <v>3379</v>
      </c>
      <c r="G3895">
        <v>959</v>
      </c>
      <c r="H3895">
        <v>81.242099999999994</v>
      </c>
      <c r="J3895">
        <f>(F3895*100*Info!$B$11)/AI3895</f>
        <v>3.0586063018216185</v>
      </c>
      <c r="K3895">
        <f>2*((F3895*100*Info!$B$11)/AI3895^2)*(AJ3895/2)</f>
        <v>0.10021031505953437</v>
      </c>
      <c r="L3895">
        <f t="shared" si="1011"/>
        <v>0.5356306542056084</v>
      </c>
      <c r="M3895">
        <f t="shared" si="1012"/>
        <v>17.529631250102575</v>
      </c>
      <c r="N3895">
        <f t="shared" si="1009"/>
        <v>0.62727390099201807</v>
      </c>
      <c r="O3895" s="23">
        <v>0.7</v>
      </c>
      <c r="P3895" s="23">
        <v>0.02</v>
      </c>
      <c r="Q3895" s="23">
        <v>0.71</v>
      </c>
      <c r="R3895" s="23">
        <v>0.02</v>
      </c>
      <c r="S3895" s="23">
        <v>1.9</v>
      </c>
      <c r="T3895" s="23">
        <v>0.03</v>
      </c>
      <c r="U3895" s="23">
        <v>1.39</v>
      </c>
      <c r="V3895" s="23">
        <v>0.02</v>
      </c>
      <c r="W3895" s="37">
        <f>U3895*Info!$B$2</f>
        <v>0.6671999999999999</v>
      </c>
      <c r="X3895" s="37">
        <f>W3895*SQRT((0.5*V3895/U3895)^2+Info!$B$3^2)</f>
        <v>3.3703554708665373E-2</v>
      </c>
      <c r="Y3895" s="28">
        <f>W3895*Info!$D$2</f>
        <v>0.54043199999999991</v>
      </c>
      <c r="Z3895" s="28">
        <f>Y3895*SQRT(Info!$D$3^2+(X3895/W3895)^2)</f>
        <v>3.8411590400815217E-2</v>
      </c>
      <c r="AA3895" s="37">
        <f t="shared" si="1001"/>
        <v>3.2800000000000051E-2</v>
      </c>
      <c r="AB3895" s="37">
        <f t="shared" si="1002"/>
        <v>3.5155790419218284E-2</v>
      </c>
      <c r="AC3895" s="37">
        <f>(1-EXP(-Info!$B$6*H3895*1000))+(Info!$B$6/(Info!$B$6-Info!$B$7))*(EXP(-Info!$B$7*H3895*1000)-EXP(-Info!$B$6*H3895*1000))*(Info!$B$9-1)</f>
        <v>0.59322442104040485</v>
      </c>
      <c r="AD3895" s="37">
        <f>SQRT((Info!$B$6*EXP(-Info!$B$6*H3895*1000)+(Info!$B$6/(Info!$B$6+Info!$B$7))*(Info!$B$9-1)*(-Info!$B$7*EXP(-Info!$B$7*H3895*1000)+Info!$B$6*EXP(-Info!$B$6*H3895*1000)))^2*(0.01*H3895*1000)^2)</f>
        <v>3.7292048443223814E-3</v>
      </c>
      <c r="AE3895" s="37">
        <f t="shared" si="1013"/>
        <v>2.0855632116974523E-2</v>
      </c>
      <c r="AF3895" s="37">
        <f t="shared" si="1003"/>
        <v>1.3401102389898745</v>
      </c>
      <c r="AG3895" s="37">
        <f t="shared" si="1014"/>
        <v>4.6210471411992533E-2</v>
      </c>
      <c r="AH3895" s="37">
        <f t="shared" si="1004"/>
        <v>0.70532117841572339</v>
      </c>
      <c r="AI3895">
        <f>AF3895*EXP(Info!$B$6*H3895*1000)</f>
        <v>2.8229628026492253</v>
      </c>
      <c r="AJ3895">
        <f>2*SQRT((EXP(Info!$B$6*H3895)*AG3895)^2+(Info!$B$6*H3895*0.01*AI3895)^2)</f>
        <v>9.2489834891906098E-2</v>
      </c>
      <c r="AK3895">
        <f t="shared" si="1005"/>
        <v>4.3614160000000068E-2</v>
      </c>
      <c r="AL3895">
        <f t="shared" si="1006"/>
        <v>9.349330904086911E-2</v>
      </c>
      <c r="AM3895">
        <f t="shared" si="1015"/>
        <v>1.0142857142857142</v>
      </c>
      <c r="AN3895">
        <f t="shared" si="1016"/>
        <v>4.0695740239440108E-2</v>
      </c>
      <c r="AO3895">
        <f t="shared" si="1007"/>
        <v>5.7312479935993412</v>
      </c>
      <c r="AP3895">
        <f t="shared" si="1008"/>
        <v>0.50359712230215825</v>
      </c>
      <c r="AQ3895">
        <f t="shared" si="1010"/>
        <v>4</v>
      </c>
      <c r="AR3895">
        <v>1</v>
      </c>
      <c r="AS3895">
        <v>1</v>
      </c>
      <c r="AT3895">
        <v>1</v>
      </c>
      <c r="AU3895">
        <v>0</v>
      </c>
      <c r="AV3895">
        <v>1</v>
      </c>
      <c r="AW3895">
        <v>0</v>
      </c>
      <c r="AX3895">
        <v>0</v>
      </c>
    </row>
    <row r="3896" spans="1:50">
      <c r="A3896" s="13" t="s">
        <v>328</v>
      </c>
      <c r="B3896" s="13" t="s">
        <v>324</v>
      </c>
      <c r="C3896" s="13" t="s">
        <v>326</v>
      </c>
      <c r="D3896" s="13">
        <v>-48.36</v>
      </c>
      <c r="E3896" s="13">
        <v>58.208300000000001</v>
      </c>
      <c r="F3896" s="13">
        <v>3379</v>
      </c>
      <c r="G3896">
        <v>969</v>
      </c>
      <c r="H3896">
        <v>82.505300000000005</v>
      </c>
      <c r="J3896">
        <f>(F3896*100*Info!$B$11)/AI3896</f>
        <v>3.3076651561048731</v>
      </c>
      <c r="K3896">
        <f>2*((F3896*100*Info!$B$11)/AI3896^2)*(AJ3896/2)</f>
        <v>0.11896723833308215</v>
      </c>
      <c r="L3896">
        <f t="shared" si="1011"/>
        <v>0.53948411214953362</v>
      </c>
      <c r="M3896">
        <f t="shared" si="1012"/>
        <v>19.09343096031229</v>
      </c>
      <c r="N3896">
        <f t="shared" si="1009"/>
        <v>0.79937846387827183</v>
      </c>
      <c r="O3896" s="23">
        <v>0.74</v>
      </c>
      <c r="P3896" s="23">
        <v>0.02</v>
      </c>
      <c r="Q3896" s="23">
        <v>0.73</v>
      </c>
      <c r="R3896" s="23">
        <v>0.02</v>
      </c>
      <c r="S3896" s="23">
        <v>1.81</v>
      </c>
      <c r="T3896" s="23">
        <v>0.03</v>
      </c>
      <c r="U3896" s="23">
        <v>1.4</v>
      </c>
      <c r="V3896" s="23">
        <v>0.03</v>
      </c>
      <c r="W3896" s="37">
        <f>U3896*Info!$B$2</f>
        <v>0.67199999999999993</v>
      </c>
      <c r="X3896" s="37">
        <f>W3896*SQRT((0.5*V3896/U3896)^2+Info!$B$3^2)</f>
        <v>3.436277055186325E-2</v>
      </c>
      <c r="Y3896" s="28">
        <f>W3896*Info!$D$2</f>
        <v>0.54432000000000003</v>
      </c>
      <c r="Z3896" s="28">
        <f>Y3896*SQRT(Info!$D$3^2+(X3896/W3896)^2)</f>
        <v>3.8928569662909536E-2</v>
      </c>
      <c r="AA3896" s="37">
        <f t="shared" si="1001"/>
        <v>6.800000000000006E-2</v>
      </c>
      <c r="AB3896" s="37">
        <f t="shared" si="1002"/>
        <v>3.5788266233501731E-2</v>
      </c>
      <c r="AC3896" s="37">
        <f>(1-EXP(-Info!$B$6*H3896*1000))+(Info!$B$6/(Info!$B$6-Info!$B$7))*(EXP(-Info!$B$7*H3896*1000)-EXP(-Info!$B$6*H3896*1000))*(Info!$B$9-1)</f>
        <v>0.59925136813729196</v>
      </c>
      <c r="AD3896" s="37">
        <f>SQRT((Info!$B$6*EXP(-Info!$B$6*H3896*1000)+(Info!$B$6/(Info!$B$6+Info!$B$7))*(Info!$B$9-1)*(-Info!$B$7*EXP(-Info!$B$7*H3896*1000)+Info!$B$6*EXP(-Info!$B$6*H3896*1000)))^2*(0.01*H3896*1000)^2)</f>
        <v>3.7419161155361441E-3</v>
      </c>
      <c r="AE3896" s="37">
        <f t="shared" si="1013"/>
        <v>2.1447676926634403E-2</v>
      </c>
      <c r="AF3896" s="37">
        <f t="shared" si="1003"/>
        <v>1.2249309069666643</v>
      </c>
      <c r="AG3896" s="37">
        <f t="shared" si="1014"/>
        <v>4.6908809210523414E-2</v>
      </c>
      <c r="AH3896" s="37">
        <f t="shared" si="1004"/>
        <v>0.67675740716390287</v>
      </c>
      <c r="AI3896">
        <f>AF3896*EXP(Info!$B$6*H3896*1000)</f>
        <v>2.6104008146213871</v>
      </c>
      <c r="AJ3896">
        <f>2*SQRT((EXP(Info!$B$6*H3896)*AG3896)^2+(Info!$B$6*H3896*0.01*AI3896)^2)</f>
        <v>9.3888637815939771E-2</v>
      </c>
      <c r="AK3896">
        <f t="shared" si="1005"/>
        <v>9.0419600000000072E-2</v>
      </c>
      <c r="AL3896">
        <f t="shared" si="1006"/>
        <v>9.5175315221374499E-2</v>
      </c>
      <c r="AM3896">
        <f t="shared" si="1015"/>
        <v>0.98648648648648651</v>
      </c>
      <c r="AN3896">
        <f t="shared" si="1016"/>
        <v>3.7964609909314724E-2</v>
      </c>
      <c r="AO3896">
        <f t="shared" si="1007"/>
        <v>5.7724799935532936</v>
      </c>
      <c r="AP3896">
        <f t="shared" si="1008"/>
        <v>0.52857142857142858</v>
      </c>
      <c r="AQ3896">
        <f t="shared" si="1010"/>
        <v>4</v>
      </c>
      <c r="AR3896">
        <v>1</v>
      </c>
      <c r="AS3896">
        <v>1</v>
      </c>
      <c r="AT3896">
        <v>1</v>
      </c>
      <c r="AU3896">
        <v>0</v>
      </c>
      <c r="AV3896">
        <v>1</v>
      </c>
      <c r="AW3896">
        <v>0</v>
      </c>
      <c r="AX3896">
        <v>0</v>
      </c>
    </row>
    <row r="3897" spans="1:50">
      <c r="A3897" s="13" t="s">
        <v>328</v>
      </c>
      <c r="B3897" s="13" t="s">
        <v>324</v>
      </c>
      <c r="C3897" s="13" t="s">
        <v>326</v>
      </c>
      <c r="D3897" s="13">
        <v>-48.36</v>
      </c>
      <c r="E3897" s="13">
        <v>58.208300000000001</v>
      </c>
      <c r="F3897" s="13">
        <v>3379</v>
      </c>
      <c r="G3897">
        <v>980</v>
      </c>
      <c r="H3897">
        <v>83.8947</v>
      </c>
      <c r="J3897">
        <f>(F3897*100*Info!$B$11)/AI3897</f>
        <v>2.8469761249482417</v>
      </c>
      <c r="K3897">
        <f>2*((F3897*100*Info!$B$11)/AI3897^2)*(AJ3897/2)</f>
        <v>9.7077578366388778E-2</v>
      </c>
      <c r="L3897">
        <f t="shared" si="1011"/>
        <v>0.6049928971962627</v>
      </c>
      <c r="M3897">
        <f t="shared" si="1012"/>
        <v>18.429683574666978</v>
      </c>
      <c r="N3897">
        <f t="shared" si="1009"/>
        <v>0.6708468625549725</v>
      </c>
      <c r="O3897" s="23">
        <v>0.86</v>
      </c>
      <c r="P3897" s="23">
        <v>0.02</v>
      </c>
      <c r="Q3897" s="23">
        <v>0.83</v>
      </c>
      <c r="R3897" s="23">
        <v>0.02</v>
      </c>
      <c r="S3897" s="23">
        <v>2.08</v>
      </c>
      <c r="T3897" s="23">
        <v>0.03</v>
      </c>
      <c r="U3897" s="23">
        <v>1.57</v>
      </c>
      <c r="V3897" s="23">
        <v>0.02</v>
      </c>
      <c r="W3897" s="37">
        <f>U3897*Info!$B$2</f>
        <v>0.75360000000000005</v>
      </c>
      <c r="X3897" s="37">
        <f>W3897*SQRT((0.5*V3897/U3897)^2+Info!$B$3^2)</f>
        <v>3.7984502102831365E-2</v>
      </c>
      <c r="Y3897" s="28">
        <f>W3897*Info!$D$2</f>
        <v>0.61041600000000007</v>
      </c>
      <c r="Z3897" s="28">
        <f>Y3897*SQRT(Info!$D$3^2+(X3897/W3897)^2)</f>
        <v>4.3337685785930016E-2</v>
      </c>
      <c r="AA3897" s="37">
        <f t="shared" si="1001"/>
        <v>0.10639999999999994</v>
      </c>
      <c r="AB3897" s="37">
        <f t="shared" si="1002"/>
        <v>3.9278777985064663E-2</v>
      </c>
      <c r="AC3897" s="37">
        <f>(1-EXP(-Info!$B$6*H3897*1000))+(Info!$B$6/(Info!$B$6-Info!$B$7))*(EXP(-Info!$B$7*H3897*1000)-EXP(-Info!$B$6*H3897*1000))*(Info!$B$9-1)</f>
        <v>0.60579479278936654</v>
      </c>
      <c r="AD3897" s="37">
        <f>SQRT((Info!$B$6*EXP(-Info!$B$6*H3897*1000)+(Info!$B$6/(Info!$B$6+Info!$B$7))*(Info!$B$9-1)*(-Info!$B$7*EXP(-Info!$B$7*H3897*1000)+Info!$B$6*EXP(-Info!$B$6*H3897*1000)))^2*(0.01*H3897*1000)^2)</f>
        <v>3.7549153234578041E-3</v>
      </c>
      <c r="AE3897" s="37">
        <f t="shared" si="1013"/>
        <v>2.3798232988137973E-2</v>
      </c>
      <c r="AF3897" s="37">
        <f t="shared" si="1003"/>
        <v>1.4051274340472115</v>
      </c>
      <c r="AG3897" s="37">
        <f t="shared" si="1014"/>
        <v>5.1667309806469497E-2</v>
      </c>
      <c r="AH3897" s="37">
        <f t="shared" si="1004"/>
        <v>0.67554203559962089</v>
      </c>
      <c r="AI3897">
        <f>AF3897*EXP(Info!$B$6*H3897*1000)</f>
        <v>3.0328079474666869</v>
      </c>
      <c r="AJ3897">
        <f>2*SQRT((EXP(Info!$B$6*H3897)*AG3897)^2+(Info!$B$6*H3897*0.01*AI3897)^2)</f>
        <v>0.10341416234944946</v>
      </c>
      <c r="AK3897">
        <f t="shared" si="1005"/>
        <v>0.14148007999999992</v>
      </c>
      <c r="AL3897">
        <f t="shared" si="1006"/>
        <v>0.10445798217348096</v>
      </c>
      <c r="AM3897">
        <f t="shared" si="1015"/>
        <v>0.96511627906976738</v>
      </c>
      <c r="AN3897">
        <f t="shared" si="1016"/>
        <v>3.2320138676193669E-2</v>
      </c>
      <c r="AO3897">
        <f t="shared" si="1007"/>
        <v>6.4734239927704804</v>
      </c>
      <c r="AP3897">
        <f t="shared" si="1008"/>
        <v>0.54777070063694266</v>
      </c>
      <c r="AQ3897">
        <f t="shared" si="1010"/>
        <v>4</v>
      </c>
      <c r="AR3897">
        <v>1</v>
      </c>
      <c r="AS3897">
        <v>1</v>
      </c>
      <c r="AT3897">
        <v>1</v>
      </c>
      <c r="AU3897">
        <v>0</v>
      </c>
      <c r="AV3897">
        <v>1</v>
      </c>
      <c r="AW3897">
        <v>0</v>
      </c>
      <c r="AX3897">
        <v>0</v>
      </c>
    </row>
    <row r="3898" spans="1:50">
      <c r="A3898" s="13" t="s">
        <v>328</v>
      </c>
      <c r="B3898" s="13" t="s">
        <v>324</v>
      </c>
      <c r="C3898" s="13" t="s">
        <v>326</v>
      </c>
      <c r="D3898" s="13">
        <v>-48.36</v>
      </c>
      <c r="E3898" s="13">
        <v>58.208300000000001</v>
      </c>
      <c r="F3898" s="13">
        <v>3379</v>
      </c>
      <c r="G3898">
        <v>996</v>
      </c>
      <c r="H3898">
        <v>85.915800000000004</v>
      </c>
      <c r="J3898">
        <f>(F3898*100*Info!$B$11)/AI3898</f>
        <v>2.3001630120814478</v>
      </c>
      <c r="K3898">
        <f>2*((F3898*100*Info!$B$11)/AI3898^2)*(AJ3898/2)</f>
        <v>6.217996657749713E-2</v>
      </c>
      <c r="L3898">
        <f t="shared" si="1011"/>
        <v>0.55875140186915984</v>
      </c>
      <c r="M3898">
        <f t="shared" si="1012"/>
        <v>13.751846590550651</v>
      </c>
      <c r="N3898">
        <f t="shared" si="1009"/>
        <v>0.41734640838847153</v>
      </c>
      <c r="O3898" s="23">
        <v>2.3199999999999998</v>
      </c>
      <c r="P3898" s="23">
        <v>0.05</v>
      </c>
      <c r="Q3898" s="23">
        <v>2.42</v>
      </c>
      <c r="R3898" s="23">
        <v>0.06</v>
      </c>
      <c r="S3898" s="23">
        <v>3.27</v>
      </c>
      <c r="T3898" s="23">
        <v>0.03</v>
      </c>
      <c r="U3898" s="23">
        <v>1.45</v>
      </c>
      <c r="V3898" s="23">
        <v>0.02</v>
      </c>
      <c r="W3898" s="37">
        <f>U3898*Info!$B$2</f>
        <v>0.69599999999999995</v>
      </c>
      <c r="X3898" s="37">
        <f>W3898*SQRT((0.5*V3898/U3898)^2+Info!$B$3^2)</f>
        <v>3.5129474803930673E-2</v>
      </c>
      <c r="Y3898" s="28">
        <f>W3898*Info!$D$2</f>
        <v>0.56376000000000004</v>
      </c>
      <c r="Z3898" s="28">
        <f>Y3898*SQRT(Info!$D$3^2+(X3898/W3898)^2)</f>
        <v>4.0053005280502992E-2</v>
      </c>
      <c r="AA3898" s="37">
        <f t="shared" si="1001"/>
        <v>1.6239999999999999</v>
      </c>
      <c r="AB3898" s="37">
        <f t="shared" si="1002"/>
        <v>4.3117049991853569E-2</v>
      </c>
      <c r="AC3898" s="37">
        <f>(1-EXP(-Info!$B$6*H3898*1000))+(Info!$B$6/(Info!$B$6-Info!$B$7))*(EXP(-Info!$B$7*H3898*1000)-EXP(-Info!$B$6*H3898*1000))*(Info!$B$9-1)</f>
        <v>0.61515536576450003</v>
      </c>
      <c r="AD3898" s="37">
        <f>SQRT((Info!$B$6*EXP(-Info!$B$6*H3898*1000)+(Info!$B$6/(Info!$B$6+Info!$B$7))*(Info!$B$9-1)*(-Info!$B$7*EXP(-Info!$B$7*H3898*1000)+Info!$B$6*EXP(-Info!$B$6*H3898*1000)))^2*(0.01*H3898*1000)^2)</f>
        <v>3.7720357512344167E-3</v>
      </c>
      <c r="AE3898" s="37">
        <f t="shared" si="1013"/>
        <v>2.7221886464984624E-2</v>
      </c>
      <c r="AF3898" s="37">
        <f t="shared" si="1003"/>
        <v>1.7072276859984523</v>
      </c>
      <c r="AG3898" s="37">
        <f t="shared" si="1014"/>
        <v>5.069787307878422E-2</v>
      </c>
      <c r="AH3898" s="37">
        <f t="shared" si="1004"/>
        <v>0.52208797736955725</v>
      </c>
      <c r="AI3898">
        <f>AF3898*EXP(Info!$B$6*H3898*1000)</f>
        <v>3.7537912628973271</v>
      </c>
      <c r="AJ3898">
        <f>2*SQRT((EXP(Info!$B$6*H3898)*AG3898)^2+(Info!$B$6*H3898*0.01*AI3898)^2)</f>
        <v>0.10147568413189992</v>
      </c>
      <c r="AK3898">
        <f t="shared" si="1005"/>
        <v>2.1594327999999998</v>
      </c>
      <c r="AL3898">
        <f t="shared" si="1006"/>
        <v>0.11466548274833538</v>
      </c>
      <c r="AM3898">
        <f t="shared" si="1015"/>
        <v>1.0431034482758621</v>
      </c>
      <c r="AN3898">
        <f t="shared" si="1016"/>
        <v>3.4267002844302299E-2</v>
      </c>
      <c r="AO3898">
        <f t="shared" si="1007"/>
        <v>5.9786399933230543</v>
      </c>
      <c r="AP3898">
        <f t="shared" si="1008"/>
        <v>1.5999999999999999</v>
      </c>
      <c r="AQ3898">
        <f t="shared" si="1010"/>
        <v>4</v>
      </c>
      <c r="AR3898">
        <v>1</v>
      </c>
      <c r="AS3898">
        <v>1</v>
      </c>
      <c r="AT3898">
        <v>1</v>
      </c>
      <c r="AU3898">
        <v>0</v>
      </c>
      <c r="AV3898">
        <v>1</v>
      </c>
      <c r="AW3898">
        <v>0</v>
      </c>
      <c r="AX3898">
        <v>0</v>
      </c>
    </row>
    <row r="3899" spans="1:50">
      <c r="A3899" s="13" t="s">
        <v>328</v>
      </c>
      <c r="B3899" s="13" t="s">
        <v>324</v>
      </c>
      <c r="C3899" s="13" t="s">
        <v>326</v>
      </c>
      <c r="D3899" s="13">
        <v>-48.36</v>
      </c>
      <c r="E3899" s="13">
        <v>58.208300000000001</v>
      </c>
      <c r="F3899" s="13">
        <v>3379</v>
      </c>
      <c r="G3899">
        <v>1000</v>
      </c>
      <c r="H3899">
        <v>86.421099999999996</v>
      </c>
      <c r="J3899">
        <f>(F3899*100*Info!$B$11)/AI3899</f>
        <v>3.0955533397821271</v>
      </c>
      <c r="K3899">
        <f>2*((F3899*100*Info!$B$11)/AI3899^2)*(AJ3899/2)</f>
        <v>9.5327799432613006E-2</v>
      </c>
      <c r="L3899">
        <f t="shared" si="1011"/>
        <v>0.47782878504672982</v>
      </c>
      <c r="M3899">
        <f t="shared" si="1012"/>
        <v>15.826846057931213</v>
      </c>
      <c r="N3899">
        <f t="shared" si="1009"/>
        <v>0.55019233724683891</v>
      </c>
      <c r="O3899" s="23">
        <v>1.3</v>
      </c>
      <c r="P3899" s="23">
        <v>0.03</v>
      </c>
      <c r="Q3899" s="23">
        <v>1.41</v>
      </c>
      <c r="R3899" s="23">
        <v>0.03</v>
      </c>
      <c r="S3899" s="23">
        <v>2.1800000000000002</v>
      </c>
      <c r="T3899" s="23">
        <v>0.03</v>
      </c>
      <c r="U3899" s="23">
        <v>1.24</v>
      </c>
      <c r="V3899" s="23">
        <v>0.02</v>
      </c>
      <c r="W3899" s="37">
        <f>U3899*Info!$B$2</f>
        <v>0.59519999999999995</v>
      </c>
      <c r="X3899" s="37">
        <f>W3899*SQRT((0.5*V3899/U3899)^2+Info!$B$3^2)</f>
        <v>3.0144611458766558E-2</v>
      </c>
      <c r="Y3899" s="28">
        <f>W3899*Info!$D$2</f>
        <v>0.48211199999999999</v>
      </c>
      <c r="Z3899" s="28">
        <f>Y3899*SQRT(Info!$D$3^2+(X3899/W3899)^2)</f>
        <v>3.4311462322669954E-2</v>
      </c>
      <c r="AA3899" s="37">
        <f t="shared" si="1001"/>
        <v>0.70480000000000009</v>
      </c>
      <c r="AB3899" s="37">
        <f t="shared" si="1002"/>
        <v>3.3670426192728836E-2</v>
      </c>
      <c r="AC3899" s="37">
        <f>(1-EXP(-Info!$B$6*H3899*1000))+(Info!$B$6/(Info!$B$6-Info!$B$7))*(EXP(-Info!$B$7*H3899*1000)-EXP(-Info!$B$6*H3899*1000))*(Info!$B$9-1)</f>
        <v>0.61746674328190732</v>
      </c>
      <c r="AD3899" s="37">
        <f>SQRT((Info!$B$6*EXP(-Info!$B$6*H3899*1000)+(Info!$B$6/(Info!$B$6+Info!$B$7))*(Info!$B$9-1)*(-Info!$B$7*EXP(-Info!$B$7*H3899*1000)+Info!$B$6*EXP(-Info!$B$6*H3899*1000)))^2*(0.01*H3899*1000)^2)</f>
        <v>3.775992015190415E-3</v>
      </c>
      <c r="AE3899" s="37">
        <f t="shared" si="1013"/>
        <v>2.0960010453237615E-2</v>
      </c>
      <c r="AF3899" s="37">
        <f t="shared" si="1003"/>
        <v>1.262697439334912</v>
      </c>
      <c r="AG3899" s="37">
        <f t="shared" si="1014"/>
        <v>4.2913849570037757E-2</v>
      </c>
      <c r="AH3899" s="37">
        <f t="shared" si="1004"/>
        <v>0.57921900886922562</v>
      </c>
      <c r="AI3899">
        <f>AF3899*EXP(Info!$B$6*H3899*1000)</f>
        <v>2.7892692744227254</v>
      </c>
      <c r="AJ3899">
        <f>2*SQRT((EXP(Info!$B$6*H3899)*AG3899)^2+(Info!$B$6*H3899*0.01*AI3899)^2)</f>
        <v>8.5895758454103702E-2</v>
      </c>
      <c r="AK3899">
        <f t="shared" si="1005"/>
        <v>0.93717256000000015</v>
      </c>
      <c r="AL3899">
        <f t="shared" si="1006"/>
        <v>8.9543131416943061E-2</v>
      </c>
      <c r="AM3899">
        <f t="shared" si="1015"/>
        <v>1.0846153846153845</v>
      </c>
      <c r="AN3899">
        <f t="shared" si="1016"/>
        <v>3.4044449532317958E-2</v>
      </c>
      <c r="AO3899">
        <f t="shared" si="1007"/>
        <v>5.1127679942900608</v>
      </c>
      <c r="AP3899">
        <f t="shared" si="1008"/>
        <v>1.0483870967741935</v>
      </c>
      <c r="AQ3899">
        <f t="shared" si="1010"/>
        <v>4</v>
      </c>
      <c r="AR3899">
        <v>1</v>
      </c>
      <c r="AS3899">
        <v>1</v>
      </c>
      <c r="AT3899">
        <v>1</v>
      </c>
      <c r="AU3899">
        <v>0</v>
      </c>
      <c r="AV3899">
        <v>1</v>
      </c>
      <c r="AW3899">
        <v>0</v>
      </c>
      <c r="AX3899">
        <v>0</v>
      </c>
    </row>
    <row r="3900" spans="1:50">
      <c r="A3900" s="13" t="s">
        <v>328</v>
      </c>
      <c r="B3900" s="13" t="s">
        <v>324</v>
      </c>
      <c r="C3900" s="13" t="s">
        <v>326</v>
      </c>
      <c r="D3900" s="13">
        <v>-48.36</v>
      </c>
      <c r="E3900" s="13">
        <v>58.208300000000001</v>
      </c>
      <c r="F3900" s="13">
        <v>3379</v>
      </c>
      <c r="G3900">
        <v>1009.5</v>
      </c>
      <c r="H3900">
        <v>87.621099999999998</v>
      </c>
      <c r="J3900">
        <f>(F3900*100*Info!$B$11)/AI3900</f>
        <v>2.7071790322018545</v>
      </c>
      <c r="K3900">
        <f>2*((F3900*100*Info!$B$11)/AI3900^2)*(AJ3900/2)</f>
        <v>7.3972541641359219E-2</v>
      </c>
      <c r="L3900">
        <f t="shared" si="1011"/>
        <v>0.48553570093458032</v>
      </c>
      <c r="M3900">
        <f t="shared" si="1012"/>
        <v>14.064423137824129</v>
      </c>
      <c r="N3900">
        <f t="shared" si="1009"/>
        <v>0.44444145458808526</v>
      </c>
      <c r="O3900" s="23">
        <v>1.17</v>
      </c>
      <c r="P3900" s="23">
        <v>0.03</v>
      </c>
      <c r="Q3900" s="23">
        <v>1.24</v>
      </c>
      <c r="R3900" s="23">
        <v>0.03</v>
      </c>
      <c r="S3900" s="23">
        <v>2.27</v>
      </c>
      <c r="T3900" s="23">
        <v>0.03</v>
      </c>
      <c r="U3900" s="23">
        <v>1.26</v>
      </c>
      <c r="V3900" s="23">
        <v>0.02</v>
      </c>
      <c r="W3900" s="37">
        <f>U3900*Info!$B$2</f>
        <v>0.6048</v>
      </c>
      <c r="X3900" s="37">
        <f>W3900*SQRT((0.5*V3900/U3900)^2+Info!$B$3^2)</f>
        <v>3.0618582592928763E-2</v>
      </c>
      <c r="Y3900" s="28">
        <f>W3900*Info!$D$2</f>
        <v>0.48988800000000005</v>
      </c>
      <c r="Z3900" s="28">
        <f>Y3900*SQRT(Info!$D$3^2+(X3900/W3900)^2)</f>
        <v>3.4857822747842417E-2</v>
      </c>
      <c r="AA3900" s="37">
        <f t="shared" si="1001"/>
        <v>0.56519999999999992</v>
      </c>
      <c r="AB3900" s="37">
        <f t="shared" si="1002"/>
        <v>3.4095419047138871E-2</v>
      </c>
      <c r="AC3900" s="37">
        <f>(1-EXP(-Info!$B$6*H3900*1000))+(Info!$B$6/(Info!$B$6-Info!$B$7))*(EXP(-Info!$B$7*H3900*1000)-EXP(-Info!$B$6*H3900*1000))*(Info!$B$9-1)</f>
        <v>0.62291010322312756</v>
      </c>
      <c r="AD3900" s="37">
        <f>SQRT((Info!$B$6*EXP(-Info!$B$6*H3900*1000)+(Info!$B$6/(Info!$B$6+Info!$B$7))*(Info!$B$9-1)*(-Info!$B$7*EXP(-Info!$B$7*H3900*1000)+Info!$B$6*EXP(-Info!$B$6*H3900*1000)))^2*(0.01*H3900*1000)^2)</f>
        <v>3.7848788930012443E-3</v>
      </c>
      <c r="AE3900" s="37">
        <f t="shared" si="1013"/>
        <v>2.1345844139641836E-2</v>
      </c>
      <c r="AF3900" s="37">
        <f t="shared" si="1003"/>
        <v>1.4280432096582882</v>
      </c>
      <c r="AG3900" s="37">
        <f t="shared" si="1014"/>
        <v>4.3539784895585805E-2</v>
      </c>
      <c r="AH3900" s="37">
        <f t="shared" si="1004"/>
        <v>0.62909392495959837</v>
      </c>
      <c r="AI3900">
        <f>AF3900*EXP(Info!$B$6*H3900*1000)</f>
        <v>3.1894203210373933</v>
      </c>
      <c r="AJ3900">
        <f>2*SQRT((EXP(Info!$B$6*H3900)*AG3900)^2+(Info!$B$6*H3900*0.01*AI3900)^2)</f>
        <v>8.7149584384097839E-2</v>
      </c>
      <c r="AK3900">
        <f t="shared" si="1005"/>
        <v>0.75154643999999993</v>
      </c>
      <c r="AL3900">
        <f t="shared" si="1006"/>
        <v>9.0673357413961111E-2</v>
      </c>
      <c r="AM3900">
        <f t="shared" si="1015"/>
        <v>1.0598290598290598</v>
      </c>
      <c r="AN3900">
        <f t="shared" si="1016"/>
        <v>3.7362393909795302E-2</v>
      </c>
      <c r="AO3900">
        <f t="shared" si="1007"/>
        <v>5.1952319941979646</v>
      </c>
      <c r="AP3900">
        <f t="shared" si="1008"/>
        <v>0.92857142857142849</v>
      </c>
      <c r="AQ3900">
        <f t="shared" si="1010"/>
        <v>4</v>
      </c>
      <c r="AR3900">
        <v>1</v>
      </c>
      <c r="AS3900">
        <v>1</v>
      </c>
      <c r="AT3900">
        <v>1</v>
      </c>
      <c r="AU3900">
        <v>0</v>
      </c>
      <c r="AV3900">
        <v>1</v>
      </c>
      <c r="AW3900">
        <v>0</v>
      </c>
      <c r="AX3900">
        <v>0</v>
      </c>
    </row>
    <row r="3901" spans="1:50">
      <c r="A3901" s="13" t="s">
        <v>328</v>
      </c>
      <c r="B3901" s="13" t="s">
        <v>324</v>
      </c>
      <c r="C3901" s="13" t="s">
        <v>326</v>
      </c>
      <c r="D3901" s="13">
        <v>-48.36</v>
      </c>
      <c r="E3901" s="13">
        <v>58.208300000000001</v>
      </c>
      <c r="F3901" s="13">
        <v>3379</v>
      </c>
      <c r="G3901">
        <v>1019</v>
      </c>
      <c r="H3901">
        <v>88.821100000000001</v>
      </c>
      <c r="J3901">
        <f>(F3901*100*Info!$B$11)/AI3901</f>
        <v>1.4269590550958799</v>
      </c>
      <c r="K3901">
        <f>2*((F3901*100*Info!$B$11)/AI3901^2)*(AJ3901/2)</f>
        <v>2.2085418009247973E-2</v>
      </c>
      <c r="L3901">
        <f t="shared" si="1011"/>
        <v>0.53563065420560829</v>
      </c>
      <c r="M3901">
        <f t="shared" si="1012"/>
        <v>8.178256230600164</v>
      </c>
      <c r="N3901">
        <f t="shared" si="1009"/>
        <v>0.17282538977940673</v>
      </c>
      <c r="O3901" s="23">
        <v>0.89</v>
      </c>
      <c r="P3901" s="23">
        <v>0.02</v>
      </c>
      <c r="Q3901" s="23">
        <v>0.92</v>
      </c>
      <c r="R3901" s="23">
        <v>0.02</v>
      </c>
      <c r="S3901" s="23">
        <v>3.36</v>
      </c>
      <c r="T3901" s="23">
        <v>0.03</v>
      </c>
      <c r="U3901" s="23">
        <v>1.39</v>
      </c>
      <c r="V3901" s="23">
        <v>0.02</v>
      </c>
      <c r="W3901" s="37">
        <f>U3901*Info!$B$2</f>
        <v>0.6671999999999999</v>
      </c>
      <c r="X3901" s="37">
        <f>W3901*SQRT((0.5*V3901/U3901)^2+Info!$B$3^2)</f>
        <v>3.3703554708665373E-2</v>
      </c>
      <c r="Y3901" s="28">
        <f>W3901*Info!$D$2</f>
        <v>0.54043199999999991</v>
      </c>
      <c r="Z3901" s="28">
        <f>Y3901*SQRT(Info!$D$3^2+(X3901/W3901)^2)</f>
        <v>3.8411590400815217E-2</v>
      </c>
      <c r="AA3901" s="37">
        <f t="shared" si="1001"/>
        <v>0.22280000000000011</v>
      </c>
      <c r="AB3901" s="37">
        <f t="shared" si="1002"/>
        <v>3.5155790419218284E-2</v>
      </c>
      <c r="AC3901" s="37">
        <f>(1-EXP(-Info!$B$6*H3901*1000))+(Info!$B$6/(Info!$B$6-Info!$B$7))*(EXP(-Info!$B$7*H3901*1000)-EXP(-Info!$B$6*H3901*1000))*(Info!$B$9-1)</f>
        <v>0.62828964037359192</v>
      </c>
      <c r="AD3901" s="37">
        <f>SQRT((Info!$B$6*EXP(-Info!$B$6*H3901*1000)+(Info!$B$6/(Info!$B$6+Info!$B$7))*(Info!$B$9-1)*(-Info!$B$7*EXP(-Info!$B$7*H3901*1000)+Info!$B$6*EXP(-Info!$B$6*H3901*1000)))^2*(0.01*H3901*1000)^2)</f>
        <v>3.7930617857424619E-3</v>
      </c>
      <c r="AE3901" s="37">
        <f t="shared" si="1013"/>
        <v>2.2104179784356047E-2</v>
      </c>
      <c r="AF3901" s="37">
        <f t="shared" si="1003"/>
        <v>2.6795850681247635</v>
      </c>
      <c r="AG3901" s="37">
        <f t="shared" si="1014"/>
        <v>4.6787231602854362E-2</v>
      </c>
      <c r="AH3901" s="37">
        <f t="shared" si="1004"/>
        <v>0.79749555598951294</v>
      </c>
      <c r="AI3901">
        <f>AF3901*EXP(Info!$B$6*H3901*1000)</f>
        <v>6.0508616467700831</v>
      </c>
      <c r="AJ3901">
        <f>2*SQRT((EXP(Info!$B$6*H3901)*AG3901)^2+(Info!$B$6*H3901*0.01*AI3901)^2)</f>
        <v>9.3650766157452645E-2</v>
      </c>
      <c r="AK3901">
        <f t="shared" si="1005"/>
        <v>0.29625716000000013</v>
      </c>
      <c r="AL3901">
        <f t="shared" si="1006"/>
        <v>9.349330904086911E-2</v>
      </c>
      <c r="AM3901">
        <f t="shared" si="1015"/>
        <v>1.0337078651685394</v>
      </c>
      <c r="AN3901">
        <f t="shared" si="1016"/>
        <v>3.2320137909455163E-2</v>
      </c>
      <c r="AO3901">
        <f t="shared" si="1007"/>
        <v>5.7312479935993412</v>
      </c>
      <c r="AP3901">
        <f t="shared" si="1008"/>
        <v>0.64028776978417268</v>
      </c>
      <c r="AQ3901">
        <f t="shared" si="1010"/>
        <v>4</v>
      </c>
      <c r="AR3901">
        <v>1</v>
      </c>
      <c r="AS3901">
        <v>1</v>
      </c>
      <c r="AT3901">
        <v>1</v>
      </c>
      <c r="AU3901">
        <v>0</v>
      </c>
      <c r="AV3901">
        <v>1</v>
      </c>
      <c r="AW3901">
        <v>0</v>
      </c>
      <c r="AX3901">
        <v>0</v>
      </c>
    </row>
    <row r="3902" spans="1:50">
      <c r="A3902" s="13" t="s">
        <v>328</v>
      </c>
      <c r="B3902" s="13" t="s">
        <v>324</v>
      </c>
      <c r="C3902" s="13" t="s">
        <v>326</v>
      </c>
      <c r="D3902" s="13">
        <v>-48.36</v>
      </c>
      <c r="E3902" s="13">
        <v>58.208300000000001</v>
      </c>
      <c r="F3902" s="13">
        <v>3379</v>
      </c>
      <c r="G3902">
        <v>1026</v>
      </c>
      <c r="H3902">
        <v>89.705299999999994</v>
      </c>
      <c r="J3902">
        <f>(F3902*100*Info!$B$11)/AI3902</f>
        <v>2.5644008444842075</v>
      </c>
      <c r="K3902">
        <f>2*((F3902*100*Info!$B$11)/AI3902^2)*(AJ3902/2)</f>
        <v>5.9868854603239346E-2</v>
      </c>
      <c r="L3902">
        <f t="shared" si="1011"/>
        <v>0.43929420560747745</v>
      </c>
      <c r="M3902">
        <f t="shared" si="1012"/>
        <v>12.053832820654124</v>
      </c>
      <c r="N3902">
        <f t="shared" si="1009"/>
        <v>0.35201095604939103</v>
      </c>
      <c r="O3902" s="23">
        <v>0.86</v>
      </c>
      <c r="P3902" s="23">
        <v>0.01</v>
      </c>
      <c r="Q3902" s="23">
        <v>0.91</v>
      </c>
      <c r="R3902" s="23">
        <v>0.02</v>
      </c>
      <c r="S3902" s="23">
        <v>2.12</v>
      </c>
      <c r="T3902" s="23">
        <v>0.03</v>
      </c>
      <c r="U3902" s="23">
        <v>1.1399999999999999</v>
      </c>
      <c r="V3902" s="23">
        <v>0.02</v>
      </c>
      <c r="W3902" s="37">
        <f>U3902*Info!$B$2</f>
        <v>0.54719999999999991</v>
      </c>
      <c r="X3902" s="37">
        <f>W3902*SQRT((0.5*V3902/U3902)^2+Info!$B$3^2)</f>
        <v>2.7777861688762149E-2</v>
      </c>
      <c r="Y3902" s="28">
        <f>W3902*Info!$D$2</f>
        <v>0.44323199999999996</v>
      </c>
      <c r="Z3902" s="28">
        <f>Y3902*SQRT(Info!$D$3^2+(X3902/W3902)^2)</f>
        <v>3.1581475157440003E-2</v>
      </c>
      <c r="AA3902" s="37">
        <f t="shared" si="1001"/>
        <v>0.31280000000000008</v>
      </c>
      <c r="AB3902" s="37">
        <f t="shared" si="1002"/>
        <v>2.8224273241307735E-2</v>
      </c>
      <c r="AC3902" s="37">
        <f>(1-EXP(-Info!$B$6*H3902*1000))+(Info!$B$6/(Info!$B$6-Info!$B$7))*(EXP(-Info!$B$7*H3902*1000)-EXP(-Info!$B$6*H3902*1000))*(Info!$B$9-1)</f>
        <v>0.63221304027539971</v>
      </c>
      <c r="AD3902" s="37">
        <f>SQRT((Info!$B$6*EXP(-Info!$B$6*H3902*1000)+(Info!$B$6/(Info!$B$6+Info!$B$7))*(Info!$B$9-1)*(-Info!$B$7*EXP(-Info!$B$7*H3902*1000)+Info!$B$6*EXP(-Info!$B$6*H3902*1000)))^2*(0.01*H3902*1000)^2)</f>
        <v>3.7986491453874073E-3</v>
      </c>
      <c r="AE3902" s="37">
        <f t="shared" si="1013"/>
        <v>1.7883271599179192E-2</v>
      </c>
      <c r="AF3902" s="37">
        <f t="shared" si="1003"/>
        <v>1.4790117610018549</v>
      </c>
      <c r="AG3902" s="37">
        <f t="shared" si="1014"/>
        <v>3.9270866761633987E-2</v>
      </c>
      <c r="AH3902" s="37">
        <f t="shared" si="1004"/>
        <v>0.69764705707634667</v>
      </c>
      <c r="AI3902">
        <f>AF3902*EXP(Info!$B$6*H3902*1000)</f>
        <v>3.3669977283631769</v>
      </c>
      <c r="AJ3902">
        <f>2*SQRT((EXP(Info!$B$6*H3902)*AG3902)^2+(Info!$B$6*H3902*0.01*AI3902)^2)</f>
        <v>7.8606391774666884E-2</v>
      </c>
      <c r="AK3902">
        <f t="shared" si="1005"/>
        <v>0.4159301600000001</v>
      </c>
      <c r="AL3902">
        <f t="shared" si="1006"/>
        <v>7.5059632257933787E-2</v>
      </c>
      <c r="AM3902">
        <f t="shared" si="1015"/>
        <v>1.058139534883721</v>
      </c>
      <c r="AN3902">
        <f t="shared" si="1016"/>
        <v>2.6310074515205478E-2</v>
      </c>
      <c r="AO3902">
        <f t="shared" si="1007"/>
        <v>4.7004479947505393</v>
      </c>
      <c r="AP3902">
        <f t="shared" si="1008"/>
        <v>0.75438596491228072</v>
      </c>
      <c r="AQ3902">
        <f t="shared" si="1010"/>
        <v>4</v>
      </c>
      <c r="AR3902">
        <v>1</v>
      </c>
      <c r="AS3902">
        <v>1</v>
      </c>
      <c r="AT3902">
        <v>1</v>
      </c>
      <c r="AU3902">
        <v>0</v>
      </c>
      <c r="AV3902">
        <v>1</v>
      </c>
      <c r="AW3902">
        <v>0</v>
      </c>
      <c r="AX3902">
        <v>0</v>
      </c>
    </row>
    <row r="3903" spans="1:50">
      <c r="A3903" s="13" t="s">
        <v>328</v>
      </c>
      <c r="B3903" s="13" t="s">
        <v>324</v>
      </c>
      <c r="C3903" s="13" t="s">
        <v>326</v>
      </c>
      <c r="D3903" s="13">
        <v>-48.36</v>
      </c>
      <c r="E3903" s="13">
        <v>58.208300000000001</v>
      </c>
      <c r="F3903" s="13">
        <v>3379</v>
      </c>
      <c r="G3903">
        <v>1029</v>
      </c>
      <c r="H3903">
        <v>90.084199999999996</v>
      </c>
      <c r="J3903">
        <f>(F3903*100*Info!$B$11)/AI3903</f>
        <v>0.76636583219759447</v>
      </c>
      <c r="K3903">
        <f>2*((F3903*100*Info!$B$11)/AI3903^2)*(AJ3903/2)</f>
        <v>6.6477337891974022E-3</v>
      </c>
      <c r="L3903">
        <f t="shared" si="1011"/>
        <v>0.50480299065420642</v>
      </c>
      <c r="M3903">
        <f t="shared" si="1012"/>
        <v>4.1394422751054361</v>
      </c>
      <c r="N3903">
        <f t="shared" si="1009"/>
        <v>7.2685964522649124E-2</v>
      </c>
      <c r="O3903" s="23">
        <v>0.69</v>
      </c>
      <c r="P3903" s="23">
        <v>0.02</v>
      </c>
      <c r="Q3903" s="23">
        <v>0.74</v>
      </c>
      <c r="R3903" s="23">
        <v>0.02</v>
      </c>
      <c r="S3903" s="23">
        <v>5.48</v>
      </c>
      <c r="T3903" s="23">
        <v>0.05</v>
      </c>
      <c r="U3903" s="23">
        <v>1.31</v>
      </c>
      <c r="V3903" s="23">
        <v>0.02</v>
      </c>
      <c r="W3903" s="37">
        <f>U3903*Info!$B$2</f>
        <v>0.62880000000000003</v>
      </c>
      <c r="X3903" s="37">
        <f>W3903*SQRT((0.5*V3903/U3903)^2+Info!$B$3^2)</f>
        <v>3.1804301595853353E-2</v>
      </c>
      <c r="Y3903" s="28">
        <f>W3903*Info!$D$2</f>
        <v>0.509328</v>
      </c>
      <c r="Z3903" s="28">
        <f>Y3903*SQRT(Info!$D$3^2+(X3903/W3903)^2)</f>
        <v>3.6224185317547175E-2</v>
      </c>
      <c r="AA3903" s="37">
        <f t="shared" si="1001"/>
        <v>6.1199999999999921E-2</v>
      </c>
      <c r="AB3903" s="37">
        <f t="shared" si="1002"/>
        <v>3.3339370120024768E-2</v>
      </c>
      <c r="AC3903" s="37">
        <f>(1-EXP(-Info!$B$6*H3903*1000))+(Info!$B$6/(Info!$B$6-Info!$B$7))*(EXP(-Info!$B$7*H3903*1000)-EXP(-Info!$B$6*H3903*1000))*(Info!$B$9-1)</f>
        <v>0.63388388992926892</v>
      </c>
      <c r="AD3903" s="37">
        <f>SQRT((Info!$B$6*EXP(-Info!$B$6*H3903*1000)+(Info!$B$6/(Info!$B$6+Info!$B$7))*(Info!$B$9-1)*(-Info!$B$7*EXP(-Info!$B$7*H3903*1000)+Info!$B$6*EXP(-Info!$B$6*H3903*1000)))^2*(0.01*H3903*1000)^2)</f>
        <v>3.800930267318718E-3</v>
      </c>
      <c r="AE3903" s="37">
        <f t="shared" si="1013"/>
        <v>2.1134569803469932E-2</v>
      </c>
      <c r="AF3903" s="37">
        <f t="shared" si="1003"/>
        <v>4.9318783059363289</v>
      </c>
      <c r="AG3903" s="37">
        <f t="shared" si="1014"/>
        <v>4.882480560839688E-2</v>
      </c>
      <c r="AH3903" s="37">
        <f t="shared" si="1004"/>
        <v>0.89997779305407455</v>
      </c>
      <c r="AI3903">
        <f>AF3903*EXP(Info!$B$6*H3903*1000)</f>
        <v>11.266592866270585</v>
      </c>
      <c r="AJ3903">
        <f>2*SQRT((EXP(Info!$B$6*H3903)*AG3903)^2+(Info!$B$6*H3903*0.01*AI3903)^2)</f>
        <v>9.773049233088249E-2</v>
      </c>
      <c r="AK3903">
        <f t="shared" si="1005"/>
        <v>8.137763999999989E-2</v>
      </c>
      <c r="AL3903">
        <f t="shared" si="1006"/>
        <v>8.8662720897193861E-2</v>
      </c>
      <c r="AM3903">
        <f t="shared" si="1015"/>
        <v>1.0724637681159421</v>
      </c>
      <c r="AN3903">
        <f t="shared" si="1016"/>
        <v>4.2502861106076525E-2</v>
      </c>
      <c r="AO3903">
        <f t="shared" si="1007"/>
        <v>5.4013919939677253</v>
      </c>
      <c r="AP3903">
        <f t="shared" si="1008"/>
        <v>0.52671755725190839</v>
      </c>
      <c r="AQ3903">
        <f t="shared" si="1010"/>
        <v>4</v>
      </c>
      <c r="AR3903">
        <v>1</v>
      </c>
      <c r="AS3903">
        <v>1</v>
      </c>
      <c r="AT3903">
        <v>1</v>
      </c>
      <c r="AU3903">
        <v>0</v>
      </c>
      <c r="AV3903">
        <v>1</v>
      </c>
      <c r="AW3903">
        <v>0</v>
      </c>
      <c r="AX3903">
        <v>0</v>
      </c>
    </row>
    <row r="3904" spans="1:50">
      <c r="A3904" s="13" t="s">
        <v>328</v>
      </c>
      <c r="B3904" s="13" t="s">
        <v>324</v>
      </c>
      <c r="C3904" s="13" t="s">
        <v>326</v>
      </c>
      <c r="D3904" s="13">
        <v>-48.36</v>
      </c>
      <c r="E3904" s="13">
        <v>58.208300000000001</v>
      </c>
      <c r="F3904" s="13">
        <v>3379</v>
      </c>
      <c r="G3904">
        <v>1038.5</v>
      </c>
      <c r="H3904">
        <v>91.284199999999998</v>
      </c>
      <c r="J3904">
        <f>(F3904*100*Info!$B$11)/AI3904</f>
        <v>2.554875563664019</v>
      </c>
      <c r="K3904">
        <f>2*((F3904*100*Info!$B$11)/AI3904^2)*(AJ3904/2)</f>
        <v>5.5651699063667459E-2</v>
      </c>
      <c r="L3904">
        <f t="shared" si="1011"/>
        <v>0.40461308411215025</v>
      </c>
      <c r="M3904">
        <f t="shared" si="1012"/>
        <v>11.060976070304477</v>
      </c>
      <c r="N3904">
        <f t="shared" si="1009"/>
        <v>0.32006022842376008</v>
      </c>
      <c r="O3904" s="23">
        <v>0.57999999999999996</v>
      </c>
      <c r="P3904" s="23">
        <v>0.01</v>
      </c>
      <c r="Q3904" s="23">
        <v>0.61</v>
      </c>
      <c r="R3904" s="23">
        <v>0.01</v>
      </c>
      <c r="S3904" s="23">
        <v>1.92</v>
      </c>
      <c r="T3904" s="23">
        <v>0.03</v>
      </c>
      <c r="U3904" s="23">
        <v>1.05</v>
      </c>
      <c r="V3904" s="23">
        <v>0.02</v>
      </c>
      <c r="W3904" s="37">
        <f>U3904*Info!$B$2</f>
        <v>0.504</v>
      </c>
      <c r="X3904" s="37">
        <f>W3904*SQRT((0.5*V3904/U3904)^2+Info!$B$3^2)</f>
        <v>2.5653069991718343E-2</v>
      </c>
      <c r="Y3904" s="28">
        <f>W3904*Info!$D$2</f>
        <v>0.40824000000000005</v>
      </c>
      <c r="Z3904" s="28">
        <f>Y3904*SQRT(Info!$D$3^2+(X3904/W3904)^2)</f>
        <v>2.9127581979972186E-2</v>
      </c>
      <c r="AA3904" s="37">
        <f t="shared" si="1001"/>
        <v>7.5999999999999956E-2</v>
      </c>
      <c r="AB3904" s="37">
        <f t="shared" si="1002"/>
        <v>2.6135799203391506E-2</v>
      </c>
      <c r="AC3904" s="37">
        <f>(1-EXP(-Info!$B$6*H3904*1000))+(Info!$B$6/(Info!$B$6-Info!$B$7))*(EXP(-Info!$B$7*H3904*1000)-EXP(-Info!$B$6*H3904*1000))*(Info!$B$9-1)</f>
        <v>0.63913465013883131</v>
      </c>
      <c r="AD3904" s="37">
        <f>SQRT((Info!$B$6*EXP(-Info!$B$6*H3904*1000)+(Info!$B$6/(Info!$B$6+Info!$B$7))*(Info!$B$9-1)*(-Info!$B$7*EXP(-Info!$B$7*H3904*1000)+Info!$B$6*EXP(-Info!$B$6*H3904*1000)))^2*(0.01*H3904*1000)^2)</f>
        <v>3.8077129332702493E-3</v>
      </c>
      <c r="AE3904" s="37">
        <f t="shared" si="1013"/>
        <v>1.6706801363500841E-2</v>
      </c>
      <c r="AF3904" s="37">
        <f t="shared" si="1003"/>
        <v>1.4631857665894485</v>
      </c>
      <c r="AG3904" s="37">
        <f t="shared" si="1014"/>
        <v>3.6776803066599931E-2</v>
      </c>
      <c r="AH3904" s="37">
        <f t="shared" si="1004"/>
        <v>0.7620759200986712</v>
      </c>
      <c r="AI3904">
        <f>AF3904*EXP(Info!$B$6*H3904*1000)</f>
        <v>3.3795508246234114</v>
      </c>
      <c r="AJ3904">
        <f>2*SQRT((EXP(Info!$B$6*H3904)*AG3904)^2+(Info!$B$6*H3904*0.01*AI3904)^2)</f>
        <v>7.3615227346956857E-2</v>
      </c>
      <c r="AK3904">
        <f t="shared" si="1005"/>
        <v>0.10105719999999994</v>
      </c>
      <c r="AL3904">
        <f t="shared" si="1006"/>
        <v>6.9505544401499364E-2</v>
      </c>
      <c r="AM3904">
        <f t="shared" si="1015"/>
        <v>1.0517241379310345</v>
      </c>
      <c r="AN3904">
        <f t="shared" si="1016"/>
        <v>2.5021534496455375E-2</v>
      </c>
      <c r="AO3904">
        <f t="shared" si="1007"/>
        <v>4.3293599951649711</v>
      </c>
      <c r="AP3904">
        <f t="shared" si="1008"/>
        <v>0.55238095238095231</v>
      </c>
      <c r="AQ3904">
        <f t="shared" si="1010"/>
        <v>4</v>
      </c>
      <c r="AR3904">
        <v>1</v>
      </c>
      <c r="AS3904">
        <v>1</v>
      </c>
      <c r="AT3904">
        <v>1</v>
      </c>
      <c r="AU3904">
        <v>0</v>
      </c>
      <c r="AV3904">
        <v>1</v>
      </c>
      <c r="AW3904">
        <v>0</v>
      </c>
      <c r="AX3904">
        <v>0</v>
      </c>
    </row>
    <row r="3905" spans="1:50">
      <c r="A3905" s="13" t="s">
        <v>328</v>
      </c>
      <c r="B3905" s="13" t="s">
        <v>324</v>
      </c>
      <c r="C3905" s="13" t="s">
        <v>326</v>
      </c>
      <c r="D3905" s="13">
        <v>-48.36</v>
      </c>
      <c r="E3905" s="13">
        <v>58.208300000000001</v>
      </c>
      <c r="F3905" s="13">
        <v>3379</v>
      </c>
      <c r="G3905">
        <v>1048</v>
      </c>
      <c r="H3905">
        <v>92.484200000000001</v>
      </c>
      <c r="J3905">
        <f>(F3905*100*Info!$B$11)/AI3905</f>
        <v>6.570510500149747</v>
      </c>
      <c r="K3905">
        <f>2*((F3905*100*Info!$B$11)/AI3905^2)*(AJ3905/2)</f>
        <v>0.29805336911795327</v>
      </c>
      <c r="L3905">
        <f t="shared" si="1011"/>
        <v>0.32754392523364539</v>
      </c>
      <c r="M3905">
        <f t="shared" si="1012"/>
        <v>23.027799560084858</v>
      </c>
      <c r="N3905">
        <f t="shared" si="1009"/>
        <v>1.17675663255486</v>
      </c>
      <c r="O3905" s="23">
        <v>0.76</v>
      </c>
      <c r="P3905" s="23">
        <v>0.02</v>
      </c>
      <c r="Q3905" s="23">
        <v>0.77</v>
      </c>
      <c r="R3905" s="23">
        <v>0.02</v>
      </c>
      <c r="S3905" s="23">
        <v>1.1200000000000001</v>
      </c>
      <c r="T3905" s="23">
        <v>0.02</v>
      </c>
      <c r="U3905" s="23">
        <v>0.85</v>
      </c>
      <c r="V3905" s="23">
        <v>0.02</v>
      </c>
      <c r="W3905" s="37">
        <f>U3905*Info!$B$2</f>
        <v>0.40799999999999997</v>
      </c>
      <c r="X3905" s="37">
        <f>W3905*SQRT((0.5*V3905/U3905)^2+Info!$B$3^2)</f>
        <v>2.0957099035887577E-2</v>
      </c>
      <c r="Y3905" s="28">
        <f>W3905*Info!$D$2</f>
        <v>0.33048</v>
      </c>
      <c r="Z3905" s="28">
        <f>Y3905*SQRT(Info!$D$3^2+(X3905/W3905)^2)</f>
        <v>2.3689695987918463E-2</v>
      </c>
      <c r="AA3905" s="37">
        <f t="shared" si="1001"/>
        <v>0.35200000000000004</v>
      </c>
      <c r="AB3905" s="37">
        <f t="shared" si="1002"/>
        <v>2.3220680437919989E-2</v>
      </c>
      <c r="AC3905" s="37">
        <f>(1-EXP(-Info!$B$6*H3905*1000))+(Info!$B$6/(Info!$B$6-Info!$B$7))*(EXP(-Info!$B$7*H3905*1000)-EXP(-Info!$B$6*H3905*1000))*(Info!$B$9-1)</f>
        <v>0.64432373912927465</v>
      </c>
      <c r="AD3905" s="37">
        <f>SQRT((Info!$B$6*EXP(-Info!$B$6*H3905*1000)+(Info!$B$6/(Info!$B$6+Info!$B$7))*(Info!$B$9-1)*(-Info!$B$7*EXP(-Info!$B$7*H3905*1000)+Info!$B$6*EXP(-Info!$B$6*H3905*1000)))^2*(0.01*H3905*1000)^2)</f>
        <v>3.8138347586986637E-3</v>
      </c>
      <c r="AE3905" s="37">
        <f t="shared" si="1013"/>
        <v>1.5021743122167709E-2</v>
      </c>
      <c r="AF3905" s="37">
        <f t="shared" si="1003"/>
        <v>0.56271804382649537</v>
      </c>
      <c r="AG3905" s="37">
        <f t="shared" si="1014"/>
        <v>2.978010178673661E-2</v>
      </c>
      <c r="AH3905" s="37">
        <f t="shared" si="1004"/>
        <v>0.50242682484508505</v>
      </c>
      <c r="AI3905">
        <f>AF3905*EXP(Info!$B$6*H3905*1000)</f>
        <v>1.3141036480794233</v>
      </c>
      <c r="AJ3905">
        <f>2*SQRT((EXP(Info!$B$6*H3905)*AG3905)^2+(Info!$B$6*H3905*0.01*AI3905)^2)</f>
        <v>5.9610744046651898E-2</v>
      </c>
      <c r="AK3905">
        <f t="shared" si="1005"/>
        <v>0.46805440000000004</v>
      </c>
      <c r="AL3905">
        <f t="shared" si="1006"/>
        <v>6.1753077556604419E-2</v>
      </c>
      <c r="AM3905">
        <f t="shared" si="1015"/>
        <v>1.013157894736842</v>
      </c>
      <c r="AN3905">
        <f t="shared" si="1016"/>
        <v>3.7461789578718187E-2</v>
      </c>
      <c r="AO3905">
        <f t="shared" si="1007"/>
        <v>3.5047199960859285</v>
      </c>
      <c r="AP3905">
        <f t="shared" si="1008"/>
        <v>0.89411764705882357</v>
      </c>
      <c r="AQ3905">
        <f t="shared" si="1010"/>
        <v>4</v>
      </c>
      <c r="AR3905">
        <v>1</v>
      </c>
      <c r="AS3905">
        <v>1</v>
      </c>
      <c r="AT3905">
        <v>1</v>
      </c>
      <c r="AU3905">
        <v>0</v>
      </c>
      <c r="AV3905">
        <v>1</v>
      </c>
      <c r="AW3905">
        <v>0</v>
      </c>
      <c r="AX3905">
        <v>0</v>
      </c>
    </row>
    <row r="3906" spans="1:50">
      <c r="A3906" s="13" t="s">
        <v>328</v>
      </c>
      <c r="B3906" s="13" t="s">
        <v>324</v>
      </c>
      <c r="C3906" s="13" t="s">
        <v>326</v>
      </c>
      <c r="D3906" s="13">
        <v>-48.36</v>
      </c>
      <c r="E3906" s="13">
        <v>58.208300000000001</v>
      </c>
      <c r="F3906" s="13">
        <v>3379</v>
      </c>
      <c r="G3906">
        <v>1060</v>
      </c>
      <c r="H3906">
        <v>94</v>
      </c>
      <c r="J3906">
        <f>(F3906*100*Info!$B$11)/AI3906</f>
        <v>2.639281412744519</v>
      </c>
      <c r="K3906">
        <f>2*((F3906*100*Info!$B$11)/AI3906^2)*(AJ3906/2)</f>
        <v>8.0837093936034277E-2</v>
      </c>
      <c r="L3906">
        <f t="shared" si="1011"/>
        <v>0.4932426168224307</v>
      </c>
      <c r="M3906">
        <f t="shared" si="1012"/>
        <v>13.929324954916119</v>
      </c>
      <c r="N3906">
        <f t="shared" si="1009"/>
        <v>0.53721313405653437</v>
      </c>
      <c r="O3906" s="23">
        <v>2.06</v>
      </c>
      <c r="P3906" s="23">
        <v>0.06</v>
      </c>
      <c r="Q3906" s="23">
        <v>2.09</v>
      </c>
      <c r="R3906" s="23">
        <v>0.06</v>
      </c>
      <c r="S3906" s="23">
        <v>2.82</v>
      </c>
      <c r="T3906" s="23">
        <v>0.04</v>
      </c>
      <c r="U3906" s="23">
        <v>1.28</v>
      </c>
      <c r="V3906" s="23">
        <v>0.03</v>
      </c>
      <c r="W3906" s="37">
        <f>U3906*Info!$B$2</f>
        <v>0.61439999999999995</v>
      </c>
      <c r="X3906" s="37">
        <f>W3906*SQRT((0.5*V3906/U3906)^2+Info!$B$3^2)</f>
        <v>3.155247058472601E-2</v>
      </c>
      <c r="Y3906" s="28">
        <f>W3906*Info!$D$2</f>
        <v>0.497664</v>
      </c>
      <c r="Z3906" s="28">
        <f>Y3906*SQRT(Info!$D$3^2+(X3906/W3906)^2)</f>
        <v>3.5670148702801906E-2</v>
      </c>
      <c r="AA3906" s="37">
        <f t="shared" si="1001"/>
        <v>1.4456000000000002</v>
      </c>
      <c r="AB3906" s="37">
        <f t="shared" si="1002"/>
        <v>4.3538010978913584E-2</v>
      </c>
      <c r="AC3906" s="37">
        <f>(1-EXP(-Info!$B$6*H3906*1000))+(Info!$B$6/(Info!$B$6-Info!$B$7))*(EXP(-Info!$B$7*H3906*1000)-EXP(-Info!$B$6*H3906*1000))*(Info!$B$9-1)</f>
        <v>0.65079134258302029</v>
      </c>
      <c r="AD3906" s="37">
        <f>SQRT((Info!$B$6*EXP(-Info!$B$6*H3906*1000)+(Info!$B$6/(Info!$B$6+Info!$B$7))*(Info!$B$9-1)*(-Info!$B$7*EXP(-Info!$B$7*H3906*1000)+Info!$B$6*EXP(-Info!$B$6*H3906*1000)))^2*(0.01*H3906*1000)^2)</f>
        <v>3.8206442961465953E-3</v>
      </c>
      <c r="AE3906" s="37">
        <f t="shared" si="1013"/>
        <v>2.886744792977175E-2</v>
      </c>
      <c r="AF3906" s="37">
        <f t="shared" si="1003"/>
        <v>1.3815520351619857</v>
      </c>
      <c r="AG3906" s="37">
        <f t="shared" si="1014"/>
        <v>5.0056858255968124E-2</v>
      </c>
      <c r="AH3906" s="37">
        <f t="shared" si="1004"/>
        <v>0.48991206920637792</v>
      </c>
      <c r="AI3906">
        <f>AF3906*EXP(Info!$B$6*H3906*1000)</f>
        <v>3.2714707027062815</v>
      </c>
      <c r="AJ3906">
        <f>2*SQRT((EXP(Info!$B$6*H3906)*AG3906)^2+(Info!$B$6*H3906*0.01*AI3906)^2)</f>
        <v>0.1002000708324054</v>
      </c>
      <c r="AK3906">
        <f t="shared" si="1005"/>
        <v>1.9222143200000004</v>
      </c>
      <c r="AL3906">
        <f t="shared" si="1006"/>
        <v>0.11578498639732278</v>
      </c>
      <c r="AM3906">
        <f t="shared" si="1015"/>
        <v>1.0145631067961165</v>
      </c>
      <c r="AN3906">
        <f t="shared" si="1016"/>
        <v>4.1491702542442097E-2</v>
      </c>
      <c r="AO3906">
        <f t="shared" si="1007"/>
        <v>5.2776959941058692</v>
      </c>
      <c r="AP3906">
        <f t="shared" si="1008"/>
        <v>1.609375</v>
      </c>
      <c r="AQ3906">
        <f t="shared" si="1010"/>
        <v>4</v>
      </c>
      <c r="AR3906">
        <v>1</v>
      </c>
      <c r="AS3906">
        <v>1</v>
      </c>
      <c r="AT3906">
        <v>1</v>
      </c>
      <c r="AU3906">
        <v>0</v>
      </c>
      <c r="AV3906">
        <v>1</v>
      </c>
      <c r="AW3906">
        <v>0</v>
      </c>
      <c r="AX3906">
        <v>0</v>
      </c>
    </row>
    <row r="3907" spans="1:50">
      <c r="A3907" s="13" t="s">
        <v>328</v>
      </c>
      <c r="B3907" s="13" t="s">
        <v>324</v>
      </c>
      <c r="C3907" s="13" t="s">
        <v>326</v>
      </c>
      <c r="D3907" s="13">
        <v>-48.36</v>
      </c>
      <c r="E3907" s="13">
        <v>58.208300000000001</v>
      </c>
      <c r="F3907" s="13">
        <v>3379</v>
      </c>
      <c r="G3907">
        <v>1069.5</v>
      </c>
      <c r="H3907">
        <v>95.2</v>
      </c>
      <c r="J3907">
        <f>(F3907*100*Info!$B$11)/AI3907</f>
        <v>5.0286728332630464</v>
      </c>
      <c r="K3907">
        <f>2*((F3907*100*Info!$B$11)/AI3907^2)*(AJ3907/2)</f>
        <v>0.24506191656070969</v>
      </c>
      <c r="L3907">
        <f t="shared" si="1011"/>
        <v>0.45470803738317828</v>
      </c>
      <c r="M3907">
        <f t="shared" si="1012"/>
        <v>24.466384114810065</v>
      </c>
      <c r="N3907">
        <f t="shared" si="1009"/>
        <v>1.2623732824268115</v>
      </c>
      <c r="O3907" s="23">
        <v>1.03</v>
      </c>
      <c r="P3907" s="23">
        <v>0.03</v>
      </c>
      <c r="Q3907" s="23">
        <v>1.0900000000000001</v>
      </c>
      <c r="R3907" s="23">
        <v>0.03</v>
      </c>
      <c r="S3907" s="23">
        <v>1.48</v>
      </c>
      <c r="T3907" s="23">
        <v>0.03</v>
      </c>
      <c r="U3907" s="23">
        <v>1.18</v>
      </c>
      <c r="V3907" s="23">
        <v>0.02</v>
      </c>
      <c r="W3907" s="37">
        <f>U3907*Info!$B$2</f>
        <v>0.5663999999999999</v>
      </c>
      <c r="X3907" s="37">
        <f>W3907*SQRT((0.5*V3907/U3907)^2+Info!$B$3^2)</f>
        <v>2.8723899456724183E-2</v>
      </c>
      <c r="Y3907" s="28">
        <f>W3907*Info!$D$2</f>
        <v>0.45878399999999997</v>
      </c>
      <c r="Z3907" s="28">
        <f>Y3907*SQRT(Info!$D$3^2+(X3907/W3907)^2)</f>
        <v>3.2673082763645063E-2</v>
      </c>
      <c r="AA3907" s="37">
        <f t="shared" si="1001"/>
        <v>0.46360000000000012</v>
      </c>
      <c r="AB3907" s="37">
        <f t="shared" si="1002"/>
        <v>3.2404666330638245E-2</v>
      </c>
      <c r="AC3907" s="37">
        <f>(1-EXP(-Info!$B$6*H3907*1000))+(Info!$B$6/(Info!$B$6-Info!$B$7))*(EXP(-Info!$B$7*H3907*1000)-EXP(-Info!$B$6*H3907*1000))*(Info!$B$9-1)</f>
        <v>0.65584339231272104</v>
      </c>
      <c r="AD3907" s="37">
        <f>SQRT((Info!$B$6*EXP(-Info!$B$6*H3907*1000)+(Info!$B$6/(Info!$B$6+Info!$B$7))*(Info!$B$9-1)*(-Info!$B$7*EXP(-Info!$B$7*H3907*1000)+Info!$B$6*EXP(-Info!$B$6*H3907*1000)))^2*(0.01*H3907*1000)^2)</f>
        <v>3.8253206927141171E-3</v>
      </c>
      <c r="AE3907" s="37">
        <f t="shared" si="1013"/>
        <v>2.1326249950217861E-2</v>
      </c>
      <c r="AF3907" s="37">
        <f t="shared" si="1003"/>
        <v>0.71716700332382233</v>
      </c>
      <c r="AG3907" s="37">
        <f t="shared" si="1014"/>
        <v>4.1801187473792745E-2</v>
      </c>
      <c r="AH3907" s="37">
        <f t="shared" si="1004"/>
        <v>0.4845722995431232</v>
      </c>
      <c r="AI3907">
        <f>AF3907*EXP(Info!$B$6*H3907*1000)</f>
        <v>1.7170199979759317</v>
      </c>
      <c r="AJ3907">
        <f>2*SQRT((EXP(Info!$B$6*H3907)*AG3907)^2+(Info!$B$6*H3907*0.01*AI3907)^2)</f>
        <v>8.3675400136145064E-2</v>
      </c>
      <c r="AK3907">
        <f t="shared" si="1005"/>
        <v>0.61644892000000018</v>
      </c>
      <c r="AL3907">
        <f t="shared" si="1006"/>
        <v>8.6176969639699341E-2</v>
      </c>
      <c r="AM3907">
        <f t="shared" si="1015"/>
        <v>1.058252427184466</v>
      </c>
      <c r="AN3907">
        <f t="shared" si="1016"/>
        <v>4.240738890436601E-2</v>
      </c>
      <c r="AO3907">
        <f t="shared" si="1007"/>
        <v>4.8653759945663477</v>
      </c>
      <c r="AP3907">
        <f t="shared" si="1008"/>
        <v>0.87288135593220351</v>
      </c>
      <c r="AQ3907">
        <f t="shared" si="1010"/>
        <v>4</v>
      </c>
      <c r="AR3907">
        <v>1</v>
      </c>
      <c r="AS3907">
        <v>1</v>
      </c>
      <c r="AT3907">
        <v>1</v>
      </c>
      <c r="AU3907">
        <v>0</v>
      </c>
      <c r="AV3907">
        <v>1</v>
      </c>
      <c r="AW3907">
        <v>0</v>
      </c>
      <c r="AX3907">
        <v>0</v>
      </c>
    </row>
    <row r="3908" spans="1:50">
      <c r="A3908" s="13" t="s">
        <v>328</v>
      </c>
      <c r="B3908" s="13" t="s">
        <v>324</v>
      </c>
      <c r="C3908" s="13" t="s">
        <v>326</v>
      </c>
      <c r="D3908" s="13">
        <v>-48.36</v>
      </c>
      <c r="E3908" s="13">
        <v>58.208300000000001</v>
      </c>
      <c r="F3908" s="13">
        <v>3379</v>
      </c>
      <c r="G3908">
        <v>1079</v>
      </c>
      <c r="H3908">
        <v>96.4</v>
      </c>
      <c r="J3908">
        <f>(F3908*100*Info!$B$11)/AI3908</f>
        <v>7.4570882612461231</v>
      </c>
      <c r="K3908">
        <f>2*((F3908*100*Info!$B$11)/AI3908^2)*(AJ3908/2)</f>
        <v>0.41226967061289688</v>
      </c>
      <c r="L3908">
        <f t="shared" si="1011"/>
        <v>0.3545181308411221</v>
      </c>
      <c r="M3908">
        <f t="shared" si="1012"/>
        <v>28.287301013268461</v>
      </c>
      <c r="N3908">
        <f t="shared" si="1009"/>
        <v>1.6804391153936165</v>
      </c>
      <c r="O3908" s="23">
        <v>0.72</v>
      </c>
      <c r="P3908" s="23">
        <v>0.02</v>
      </c>
      <c r="Q3908" s="23">
        <v>0.81</v>
      </c>
      <c r="R3908" s="23">
        <v>0.02</v>
      </c>
      <c r="S3908" s="23">
        <v>1.02</v>
      </c>
      <c r="T3908" s="23">
        <v>0.02</v>
      </c>
      <c r="U3908" s="23">
        <v>0.92</v>
      </c>
      <c r="V3908" s="23">
        <v>0.02</v>
      </c>
      <c r="W3908" s="37">
        <f>U3908*Info!$B$2</f>
        <v>0.44159999999999999</v>
      </c>
      <c r="X3908" s="37">
        <f>W3908*SQRT((0.5*V3908/U3908)^2+Info!$B$3^2)</f>
        <v>2.2595716408204458E-2</v>
      </c>
      <c r="Y3908" s="28">
        <f>W3908*Info!$D$2</f>
        <v>0.35769600000000001</v>
      </c>
      <c r="Z3908" s="28">
        <f>Y3908*SQRT(Info!$D$3^2+(X3908/W3908)^2)</f>
        <v>2.559001145134563E-2</v>
      </c>
      <c r="AA3908" s="37">
        <f t="shared" si="1001"/>
        <v>0.27839999999999998</v>
      </c>
      <c r="AB3908" s="37">
        <f t="shared" si="1002"/>
        <v>2.4709641842811082E-2</v>
      </c>
      <c r="AC3908" s="37">
        <f>(1-EXP(-Info!$B$6*H3908*1000))+(Info!$B$6/(Info!$B$6-Info!$B$7))*(EXP(-Info!$B$7*H3908*1000)-EXP(-Info!$B$6*H3908*1000))*(Info!$B$9-1)</f>
        <v>0.66083599179054686</v>
      </c>
      <c r="AD3908" s="37">
        <f>SQRT((Info!$B$6*EXP(-Info!$B$6*H3908*1000)+(Info!$B$6/(Info!$B$6+Info!$B$7))*(Info!$B$9-1)*(-Info!$B$7*EXP(-Info!$B$7*H3908*1000)+Info!$B$6*EXP(-Info!$B$6*H3908*1000)))^2*(0.01*H3908*1000)^2)</f>
        <v>3.8293800741615058E-3</v>
      </c>
      <c r="AE3908" s="37">
        <f t="shared" si="1013"/>
        <v>1.6363785751745161E-2</v>
      </c>
      <c r="AF3908" s="37">
        <f t="shared" si="1003"/>
        <v>0.47832725988551178</v>
      </c>
      <c r="AG3908" s="37">
        <f t="shared" si="1014"/>
        <v>3.1978464162761455E-2</v>
      </c>
      <c r="AH3908" s="37">
        <f t="shared" si="1004"/>
        <v>0.46894829400540372</v>
      </c>
      <c r="AI3908">
        <f>AF3908*EXP(Info!$B$6*H3908*1000)</f>
        <v>1.1578690657133366</v>
      </c>
      <c r="AJ3908">
        <f>2*SQRT((EXP(Info!$B$6*H3908)*AG3908)^2+(Info!$B$6*H3908*0.01*AI3908)^2)</f>
        <v>6.4013497173591338E-2</v>
      </c>
      <c r="AK3908">
        <f t="shared" si="1005"/>
        <v>0.37018847999999999</v>
      </c>
      <c r="AL3908">
        <f t="shared" si="1006"/>
        <v>6.5712821516771797E-2</v>
      </c>
      <c r="AM3908">
        <f t="shared" si="1015"/>
        <v>1.1250000000000002</v>
      </c>
      <c r="AN3908">
        <f t="shared" si="1016"/>
        <v>4.1811092287473255E-2</v>
      </c>
      <c r="AO3908">
        <f t="shared" si="1007"/>
        <v>3.7933439957635935</v>
      </c>
      <c r="AP3908">
        <f t="shared" si="1008"/>
        <v>0.78260869565217384</v>
      </c>
      <c r="AQ3908">
        <f t="shared" si="1010"/>
        <v>4</v>
      </c>
      <c r="AR3908">
        <v>1</v>
      </c>
      <c r="AS3908">
        <v>1</v>
      </c>
      <c r="AT3908">
        <v>1</v>
      </c>
      <c r="AU3908">
        <v>0</v>
      </c>
      <c r="AV3908">
        <v>1</v>
      </c>
      <c r="AW3908">
        <v>0</v>
      </c>
      <c r="AX3908">
        <v>0</v>
      </c>
    </row>
    <row r="3909" spans="1:50">
      <c r="A3909" s="13" t="s">
        <v>328</v>
      </c>
      <c r="B3909" s="13" t="s">
        <v>324</v>
      </c>
      <c r="C3909" s="13" t="s">
        <v>326</v>
      </c>
      <c r="D3909" s="13">
        <v>-48.36</v>
      </c>
      <c r="E3909" s="13">
        <v>58.208300000000001</v>
      </c>
      <c r="F3909" s="13">
        <v>3379</v>
      </c>
      <c r="G3909">
        <v>1088.8</v>
      </c>
      <c r="H3909">
        <v>97.637900000000002</v>
      </c>
      <c r="J3909">
        <f>(F3909*100*Info!$B$11)/AI3909</f>
        <v>3.9503623663736369</v>
      </c>
      <c r="K3909">
        <f>2*((F3909*100*Info!$B$11)/AI3909^2)*(AJ3909/2)</f>
        <v>0.16413247686877111</v>
      </c>
      <c r="L3909">
        <f t="shared" si="1011"/>
        <v>0.50865644859813175</v>
      </c>
      <c r="M3909">
        <f t="shared" si="1012"/>
        <v>21.500337023921986</v>
      </c>
      <c r="N3909">
        <f t="shared" si="1009"/>
        <v>0.95085567098795432</v>
      </c>
      <c r="O3909" s="23">
        <v>0.94</v>
      </c>
      <c r="P3909" s="23">
        <v>0.02</v>
      </c>
      <c r="Q3909" s="23">
        <v>0.95</v>
      </c>
      <c r="R3909" s="23">
        <v>0.02</v>
      </c>
      <c r="S3909" s="23">
        <v>1.61</v>
      </c>
      <c r="T3909" s="23">
        <v>0.03</v>
      </c>
      <c r="U3909" s="23">
        <v>1.32</v>
      </c>
      <c r="V3909" s="23">
        <v>0.02</v>
      </c>
      <c r="W3909" s="37">
        <f>U3909*Info!$B$2</f>
        <v>0.63360000000000005</v>
      </c>
      <c r="X3909" s="37">
        <f>W3909*SQRT((0.5*V3909/U3909)^2+Info!$B$3^2)</f>
        <v>3.204157299509499E-2</v>
      </c>
      <c r="Y3909" s="28">
        <f>W3909*Info!$D$2</f>
        <v>0.51321600000000012</v>
      </c>
      <c r="Z3909" s="28">
        <f>Y3909*SQRT(Info!$D$3^2+(X3909/W3909)^2)</f>
        <v>3.6497532208082245E-2</v>
      </c>
      <c r="AA3909" s="37">
        <f t="shared" si="1001"/>
        <v>0.30639999999999989</v>
      </c>
      <c r="AB3909" s="37">
        <f t="shared" si="1002"/>
        <v>3.3565792110421003E-2</v>
      </c>
      <c r="AC3909" s="37">
        <f>(1-EXP(-Info!$B$6*H3909*1000))+(Info!$B$6/(Info!$B$6-Info!$B$7))*(EXP(-Info!$B$7*H3909*1000)-EXP(-Info!$B$6*H3909*1000))*(Info!$B$9-1)</f>
        <v>0.66592468164028795</v>
      </c>
      <c r="AD3909" s="37">
        <f>SQRT((Info!$B$6*EXP(-Info!$B$6*H3909*1000)+(Info!$B$6/(Info!$B$6+Info!$B$7))*(Info!$B$9-1)*(-Info!$B$7*EXP(-Info!$B$7*H3909*1000)+Info!$B$6*EXP(-Info!$B$6*H3909*1000)))^2*(0.01*H3909*1000)^2)</f>
        <v>3.8329348448758811E-3</v>
      </c>
      <c r="AE3909" s="37">
        <f t="shared" si="1013"/>
        <v>2.2383120521888861E-2</v>
      </c>
      <c r="AF3909" s="37">
        <f t="shared" si="1003"/>
        <v>0.89274467754541575</v>
      </c>
      <c r="AG3909" s="37">
        <f t="shared" si="1014"/>
        <v>4.5365999841041782E-2</v>
      </c>
      <c r="AH3909" s="37">
        <f t="shared" si="1004"/>
        <v>0.55449979971764951</v>
      </c>
      <c r="AI3909">
        <f>AF3909*EXP(Info!$B$6*H3909*1000)</f>
        <v>2.1857062763376573</v>
      </c>
      <c r="AJ3909">
        <f>2*SQRT((EXP(Info!$B$6*H3909)*AG3909)^2+(Info!$B$6*H3909*0.01*AI3909)^2)</f>
        <v>9.0813285357474766E-2</v>
      </c>
      <c r="AK3909">
        <f t="shared" si="1005"/>
        <v>0.40742007999999985</v>
      </c>
      <c r="AL3909">
        <f t="shared" si="1006"/>
        <v>8.9264867538453613E-2</v>
      </c>
      <c r="AM3909">
        <f t="shared" si="1015"/>
        <v>1.0106382978723405</v>
      </c>
      <c r="AN3909">
        <f t="shared" si="1016"/>
        <v>3.0250125007701644E-2</v>
      </c>
      <c r="AO3909">
        <f t="shared" si="1007"/>
        <v>5.4426239939216776</v>
      </c>
      <c r="AP3909">
        <f t="shared" si="1008"/>
        <v>0.71212121212121204</v>
      </c>
      <c r="AQ3909">
        <f t="shared" si="1010"/>
        <v>4</v>
      </c>
      <c r="AR3909">
        <v>1</v>
      </c>
      <c r="AS3909">
        <v>1</v>
      </c>
      <c r="AT3909">
        <v>1</v>
      </c>
      <c r="AU3909">
        <v>0</v>
      </c>
      <c r="AV3909">
        <v>1</v>
      </c>
      <c r="AW3909">
        <v>0</v>
      </c>
      <c r="AX3909">
        <v>0</v>
      </c>
    </row>
    <row r="3910" spans="1:50">
      <c r="A3910" s="13" t="s">
        <v>328</v>
      </c>
      <c r="B3910" s="13" t="s">
        <v>324</v>
      </c>
      <c r="C3910" s="13" t="s">
        <v>326</v>
      </c>
      <c r="D3910" s="13">
        <v>-48.36</v>
      </c>
      <c r="E3910" s="13">
        <v>58.208300000000001</v>
      </c>
      <c r="F3910" s="13">
        <v>3379</v>
      </c>
      <c r="G3910">
        <v>1099.5</v>
      </c>
      <c r="H3910">
        <v>98.989500000000007</v>
      </c>
      <c r="J3910">
        <f>(F3910*100*Info!$B$11)/AI3910</f>
        <v>5.7585722759194136</v>
      </c>
      <c r="K3910">
        <f>2*((F3910*100*Info!$B$11)/AI3910^2)*(AJ3910/2)</f>
        <v>0.28287968457086682</v>
      </c>
      <c r="L3910">
        <f t="shared" si="1011"/>
        <v>0.39305271028037453</v>
      </c>
      <c r="M3910">
        <f t="shared" si="1012"/>
        <v>24.218620112232383</v>
      </c>
      <c r="N3910">
        <f t="shared" si="1009"/>
        <v>1.2809702971218171</v>
      </c>
      <c r="O3910" s="23">
        <v>0.83</v>
      </c>
      <c r="P3910" s="23">
        <v>0.02</v>
      </c>
      <c r="Q3910" s="23">
        <v>0.78</v>
      </c>
      <c r="R3910" s="23">
        <v>0.02</v>
      </c>
      <c r="S3910" s="23">
        <v>1.23</v>
      </c>
      <c r="T3910" s="23">
        <v>0.03</v>
      </c>
      <c r="U3910" s="23">
        <v>1.02</v>
      </c>
      <c r="V3910" s="23">
        <v>0.02</v>
      </c>
      <c r="W3910" s="37">
        <f>U3910*Info!$B$2</f>
        <v>0.48959999999999998</v>
      </c>
      <c r="X3910" s="37">
        <f>W3910*SQRT((0.5*V3910/U3910)^2+Info!$B$3^2)</f>
        <v>2.4946150003557665E-2</v>
      </c>
      <c r="Y3910" s="28">
        <f>W3910*Info!$D$2</f>
        <v>0.39657599999999998</v>
      </c>
      <c r="Z3910" s="28">
        <f>Y3910*SQRT(Info!$D$3^2+(X3910/W3910)^2)</f>
        <v>2.8310407324515837E-2</v>
      </c>
      <c r="AA3910" s="37">
        <f t="shared" ref="AA3910:AA3973" si="1017">IF(O3910-W3910&gt;0,O3910-W3910,0)</f>
        <v>0.34039999999999998</v>
      </c>
      <c r="AB3910" s="37">
        <f t="shared" ref="AB3910:AB3973" si="1018">SQRT((0.5*P3910)^2+X3910^2)</f>
        <v>2.6875833010345934E-2</v>
      </c>
      <c r="AC3910" s="37">
        <f>(1-EXP(-Info!$B$6*H3910*1000))+(Info!$B$6/(Info!$B$6-Info!$B$7))*(EXP(-Info!$B$7*H3910*1000)-EXP(-Info!$B$6*H3910*1000))*(Info!$B$9-1)</f>
        <v>0.67141017188767738</v>
      </c>
      <c r="AD3910" s="37">
        <f>SQRT((Info!$B$6*EXP(-Info!$B$6*H3910*1000)+(Info!$B$6/(Info!$B$6+Info!$B$7))*(Info!$B$9-1)*(-Info!$B$7*EXP(-Info!$B$7*H3910*1000)+Info!$B$6*EXP(-Info!$B$6*H3910*1000)))^2*(0.01*H3910*1000)^2)</f>
        <v>3.8360985222499742E-3</v>
      </c>
      <c r="AE3910" s="37">
        <f t="shared" si="1013"/>
        <v>1.8091893459305373E-2</v>
      </c>
      <c r="AF3910" s="37">
        <f t="shared" ref="AF3910:AF3973" si="1019">IF((S3910-Y3910-AA3910*AC3910)&gt;0,S3910-Y3910-AA3910*AC3910,0)</f>
        <v>0.60487597748943456</v>
      </c>
      <c r="AG3910" s="37">
        <f t="shared" si="1014"/>
        <v>3.6793963796020353E-2</v>
      </c>
      <c r="AH3910" s="37">
        <f t="shared" ref="AH3910:AH3973" si="1020">AF3910/S3910</f>
        <v>0.4917690873897842</v>
      </c>
      <c r="AI3910">
        <f>AF3910*EXP(Info!$B$6*H3910*1000)</f>
        <v>1.4993875919725921</v>
      </c>
      <c r="AJ3910">
        <f>2*SQRT((EXP(Info!$B$6*H3910)*AG3910)^2+(Info!$B$6*H3910*0.01*AI3910)^2)</f>
        <v>7.3654765234141176E-2</v>
      </c>
      <c r="AK3910">
        <f t="shared" ref="AK3910:AK3973" si="1021">AA3910/0.752049334436339</f>
        <v>0.45262987999999998</v>
      </c>
      <c r="AL3910">
        <f t="shared" ref="AL3910:AL3973" si="1022">AB3910/0.752049334436339*2</f>
        <v>7.1473590307713983E-2</v>
      </c>
      <c r="AM3910">
        <f t="shared" si="1015"/>
        <v>0.93975903614457834</v>
      </c>
      <c r="AN3910">
        <f t="shared" si="1016"/>
        <v>3.306694095949704E-2</v>
      </c>
      <c r="AO3910">
        <f t="shared" ref="AO3910:AO3973" si="1023">U3910/0.242530074</f>
        <v>4.2056639953031141</v>
      </c>
      <c r="AP3910">
        <f t="shared" ref="AP3910:AP3973" si="1024">O3910/U3910</f>
        <v>0.81372549019607843</v>
      </c>
      <c r="AQ3910">
        <f t="shared" si="1010"/>
        <v>4</v>
      </c>
      <c r="AR3910">
        <v>1</v>
      </c>
      <c r="AS3910">
        <v>1</v>
      </c>
      <c r="AT3910">
        <v>1</v>
      </c>
      <c r="AU3910">
        <v>0</v>
      </c>
      <c r="AV3910">
        <v>1</v>
      </c>
      <c r="AW3910">
        <v>0</v>
      </c>
      <c r="AX3910">
        <v>0</v>
      </c>
    </row>
    <row r="3911" spans="1:50">
      <c r="A3911" s="13" t="s">
        <v>328</v>
      </c>
      <c r="B3911" s="13" t="s">
        <v>324</v>
      </c>
      <c r="C3911" s="13" t="s">
        <v>326</v>
      </c>
      <c r="D3911" s="13">
        <v>-48.36</v>
      </c>
      <c r="E3911" s="13">
        <v>58.208300000000001</v>
      </c>
      <c r="F3911" s="13">
        <v>3379</v>
      </c>
      <c r="G3911">
        <v>1109.2</v>
      </c>
      <c r="H3911">
        <v>100.215</v>
      </c>
      <c r="J3911">
        <f>(F3911*100*Info!$B$11)/AI3911</f>
        <v>3.3535464803657384</v>
      </c>
      <c r="K3911">
        <f>2*((F3911*100*Info!$B$11)/AI3911^2)*(AJ3911/2)</f>
        <v>0.11361388965395786</v>
      </c>
      <c r="L3911">
        <f t="shared" si="1011"/>
        <v>0.47782878504672976</v>
      </c>
      <c r="M3911">
        <f t="shared" si="1012"/>
        <v>17.145905131326604</v>
      </c>
      <c r="N3911">
        <f t="shared" si="1009"/>
        <v>0.71379208391385973</v>
      </c>
      <c r="O3911" s="23">
        <v>1.04</v>
      </c>
      <c r="P3911" s="23">
        <v>0.02</v>
      </c>
      <c r="Q3911" s="23">
        <v>1.07</v>
      </c>
      <c r="R3911" s="23">
        <v>0.03</v>
      </c>
      <c r="S3911" s="23">
        <v>1.81</v>
      </c>
      <c r="T3911" s="23">
        <v>0.03</v>
      </c>
      <c r="U3911" s="23">
        <v>1.24</v>
      </c>
      <c r="V3911" s="23">
        <v>0.03</v>
      </c>
      <c r="W3911" s="37">
        <f>U3911*Info!$B$2</f>
        <v>0.59519999999999995</v>
      </c>
      <c r="X3911" s="37">
        <f>W3911*SQRT((0.5*V3911/U3911)^2+Info!$B$3^2)</f>
        <v>3.0618582592928757E-2</v>
      </c>
      <c r="Y3911" s="28">
        <f>W3911*Info!$D$2</f>
        <v>0.48211199999999999</v>
      </c>
      <c r="Z3911" s="28">
        <f>Y3911*SQRT(Info!$D$3^2+(X3911/W3911)^2)</f>
        <v>3.4585721428358258E-2</v>
      </c>
      <c r="AA3911" s="37">
        <f t="shared" si="1017"/>
        <v>0.44480000000000008</v>
      </c>
      <c r="AB3911" s="37">
        <f t="shared" si="1018"/>
        <v>3.2210209561566033E-2</v>
      </c>
      <c r="AC3911" s="37">
        <f>(1-EXP(-Info!$B$6*H3911*1000))+(Info!$B$6/(Info!$B$6-Info!$B$7))*(EXP(-Info!$B$7*H3911*1000)-EXP(-Info!$B$6*H3911*1000))*(Info!$B$9-1)</f>
        <v>0.67632093926977843</v>
      </c>
      <c r="AD3911" s="37">
        <f>SQRT((Info!$B$6*EXP(-Info!$B$6*H3911*1000)+(Info!$B$6/(Info!$B$6+Info!$B$7))*(Info!$B$9-1)*(-Info!$B$7*EXP(-Info!$B$7*H3911*1000)+Info!$B$6*EXP(-Info!$B$6*H3911*1000)))^2*(0.01*H3911*1000)^2)</f>
        <v>3.8383340772076926E-3</v>
      </c>
      <c r="AE3911" s="37">
        <f t="shared" si="1013"/>
        <v>2.185123870961474E-2</v>
      </c>
      <c r="AF3911" s="37">
        <f t="shared" si="1019"/>
        <v>1.0270604462128028</v>
      </c>
      <c r="AG3911" s="37">
        <f t="shared" si="1014"/>
        <v>4.3573486891280176E-2</v>
      </c>
      <c r="AH3911" s="37">
        <f t="shared" si="1020"/>
        <v>0.56743671061480816</v>
      </c>
      <c r="AI3911">
        <f>AF3911*EXP(Info!$B$6*H3911*1000)</f>
        <v>2.5746867886111056</v>
      </c>
      <c r="AJ3911">
        <f>2*SQRT((EXP(Info!$B$6*H3911)*AG3911)^2+(Info!$B$6*H3911*0.01*AI3911)^2)</f>
        <v>8.7227113865099307E-2</v>
      </c>
      <c r="AK3911">
        <f t="shared" si="1021"/>
        <v>0.59145056000000007</v>
      </c>
      <c r="AL3911">
        <f t="shared" si="1022"/>
        <v>8.5659831308028705E-2</v>
      </c>
      <c r="AM3911">
        <f t="shared" si="1015"/>
        <v>1.028846153846154</v>
      </c>
      <c r="AN3911">
        <f t="shared" si="1016"/>
        <v>3.4979518565011004E-2</v>
      </c>
      <c r="AO3911">
        <f t="shared" si="1023"/>
        <v>5.1127679942900608</v>
      </c>
      <c r="AP3911">
        <f t="shared" si="1024"/>
        <v>0.83870967741935487</v>
      </c>
      <c r="AQ3911">
        <f t="shared" si="1010"/>
        <v>4</v>
      </c>
      <c r="AR3911">
        <v>1</v>
      </c>
      <c r="AS3911">
        <v>1</v>
      </c>
      <c r="AT3911">
        <v>1</v>
      </c>
      <c r="AU3911">
        <v>0</v>
      </c>
      <c r="AV3911">
        <v>1</v>
      </c>
      <c r="AW3911">
        <v>0</v>
      </c>
      <c r="AX3911">
        <v>0</v>
      </c>
    </row>
    <row r="3912" spans="1:50">
      <c r="A3912" s="13" t="s">
        <v>328</v>
      </c>
      <c r="B3912" s="13" t="s">
        <v>324</v>
      </c>
      <c r="C3912" s="13" t="s">
        <v>326</v>
      </c>
      <c r="D3912" s="13">
        <v>-48.36</v>
      </c>
      <c r="E3912" s="13">
        <v>58.208300000000001</v>
      </c>
      <c r="F3912" s="13">
        <v>3379</v>
      </c>
      <c r="G3912">
        <v>1121.5</v>
      </c>
      <c r="H3912">
        <v>101.768</v>
      </c>
      <c r="J3912">
        <f>(F3912*100*Info!$B$11)/AI3912</f>
        <v>5.7056892754256019</v>
      </c>
      <c r="K3912">
        <f>2*((F3912*100*Info!$B$11)/AI3912^2)*(AJ3912/2)</f>
        <v>0.2506103139233628</v>
      </c>
      <c r="L3912">
        <f t="shared" si="1011"/>
        <v>0.37378542056074832</v>
      </c>
      <c r="M3912">
        <f t="shared" si="1012"/>
        <v>22.819927079821834</v>
      </c>
      <c r="N3912">
        <f t="shared" si="1009"/>
        <v>1.1072590759014227</v>
      </c>
      <c r="O3912" s="23">
        <v>0.77</v>
      </c>
      <c r="P3912" s="23">
        <v>0.01</v>
      </c>
      <c r="Q3912" s="23">
        <v>0.75</v>
      </c>
      <c r="R3912" s="23">
        <v>0.01</v>
      </c>
      <c r="S3912" s="23">
        <v>1.18</v>
      </c>
      <c r="T3912" s="23">
        <v>0.02</v>
      </c>
      <c r="U3912" s="23">
        <v>0.97</v>
      </c>
      <c r="V3912" s="23">
        <v>0.02</v>
      </c>
      <c r="W3912" s="37">
        <f>U3912*Info!$B$2</f>
        <v>0.46559999999999996</v>
      </c>
      <c r="X3912" s="37">
        <f>W3912*SQRT((0.5*V3912/U3912)^2+Info!$B$3^2)</f>
        <v>2.3769694991732645E-2</v>
      </c>
      <c r="Y3912" s="28">
        <f>W3912*Info!$D$2</f>
        <v>0.37713599999999997</v>
      </c>
      <c r="Z3912" s="28">
        <f>Y3912*SQRT(Info!$D$3^2+(X3912/W3912)^2)</f>
        <v>2.6949477851713567E-2</v>
      </c>
      <c r="AA3912" s="37">
        <f t="shared" si="1017"/>
        <v>0.30440000000000006</v>
      </c>
      <c r="AB3912" s="37">
        <f t="shared" si="1018"/>
        <v>2.4289882667481125E-2</v>
      </c>
      <c r="AC3912" s="37">
        <f>(1-EXP(-Info!$B$6*H3912*1000))+(Info!$B$6/(Info!$B$6-Info!$B$7))*(EXP(-Info!$B$7*H3912*1000)-EXP(-Info!$B$6*H3912*1000))*(Info!$B$9-1)</f>
        <v>0.68245915362455345</v>
      </c>
      <c r="AD3912" s="37">
        <f>SQRT((Info!$B$6*EXP(-Info!$B$6*H3912*1000)+(Info!$B$6/(Info!$B$6+Info!$B$7))*(Info!$B$9-1)*(-Info!$B$7*EXP(-Info!$B$7*H3912*1000)+Info!$B$6*EXP(-Info!$B$6*H3912*1000)))^2*(0.01*H3912*1000)^2)</f>
        <v>3.8403234191225297E-3</v>
      </c>
      <c r="AE3912" s="37">
        <f t="shared" si="1013"/>
        <v>1.6618020209290638E-2</v>
      </c>
      <c r="AF3912" s="37">
        <f t="shared" si="1019"/>
        <v>0.59512343363668596</v>
      </c>
      <c r="AG3912" s="37">
        <f t="shared" si="1014"/>
        <v>3.3202905778807856E-2</v>
      </c>
      <c r="AH3912" s="37">
        <f t="shared" si="1020"/>
        <v>0.5043418929124458</v>
      </c>
      <c r="AI3912">
        <f>AF3912*EXP(Info!$B$6*H3912*1000)</f>
        <v>1.5132846184209501</v>
      </c>
      <c r="AJ3912">
        <f>2*SQRT((EXP(Info!$B$6*H3912)*AG3912)^2+(Info!$B$6*H3912*0.01*AI3912)^2)</f>
        <v>6.6467820971477937E-2</v>
      </c>
      <c r="AK3912">
        <f t="shared" si="1021"/>
        <v>0.40476068000000009</v>
      </c>
      <c r="AL3912">
        <f t="shared" si="1022"/>
        <v>6.4596513965899299E-2</v>
      </c>
      <c r="AM3912">
        <f t="shared" si="1015"/>
        <v>0.97402597402597402</v>
      </c>
      <c r="AN3912">
        <f t="shared" si="1016"/>
        <v>1.8129454271256912E-2</v>
      </c>
      <c r="AO3912">
        <f t="shared" si="1023"/>
        <v>3.9995039955333538</v>
      </c>
      <c r="AP3912">
        <f t="shared" si="1024"/>
        <v>0.79381443298969079</v>
      </c>
      <c r="AQ3912">
        <f t="shared" si="1010"/>
        <v>4</v>
      </c>
      <c r="AR3912">
        <v>1</v>
      </c>
      <c r="AS3912">
        <v>1</v>
      </c>
      <c r="AT3912">
        <v>1</v>
      </c>
      <c r="AU3912">
        <v>0</v>
      </c>
      <c r="AV3912">
        <v>1</v>
      </c>
      <c r="AW3912">
        <v>0</v>
      </c>
      <c r="AX3912">
        <v>0</v>
      </c>
    </row>
    <row r="3913" spans="1:50">
      <c r="A3913" s="13" t="s">
        <v>328</v>
      </c>
      <c r="B3913" s="13" t="s">
        <v>324</v>
      </c>
      <c r="C3913" s="13" t="s">
        <v>326</v>
      </c>
      <c r="D3913" s="13">
        <v>-48.36</v>
      </c>
      <c r="E3913" s="13">
        <v>58.208300000000001</v>
      </c>
      <c r="F3913" s="13">
        <v>3379</v>
      </c>
      <c r="G3913">
        <v>1123.5</v>
      </c>
      <c r="H3913">
        <v>102.021</v>
      </c>
      <c r="J3913">
        <f>(F3913*100*Info!$B$11)/AI3913</f>
        <v>5.7324044186774312</v>
      </c>
      <c r="K3913">
        <f>2*((F3913*100*Info!$B$11)/AI3913^2)*(AJ3913/2)</f>
        <v>0.23982299949495861</v>
      </c>
      <c r="L3913">
        <f t="shared" si="1011"/>
        <v>0.34295775700934639</v>
      </c>
      <c r="M3913">
        <f t="shared" si="1012"/>
        <v>21.035906410190833</v>
      </c>
      <c r="N3913">
        <f t="shared" si="1009"/>
        <v>0.99898824203734871</v>
      </c>
      <c r="O3913" s="23">
        <v>1.0900000000000001</v>
      </c>
      <c r="P3913" s="23">
        <v>0.02</v>
      </c>
      <c r="Q3913" s="23">
        <v>1.1200000000000001</v>
      </c>
      <c r="R3913" s="23">
        <v>0.02</v>
      </c>
      <c r="S3913" s="23">
        <v>1.39</v>
      </c>
      <c r="T3913" s="23">
        <v>0.02</v>
      </c>
      <c r="U3913" s="23">
        <v>0.89</v>
      </c>
      <c r="V3913" s="23">
        <v>0.02</v>
      </c>
      <c r="W3913" s="37">
        <f>U3913*Info!$B$2</f>
        <v>0.42719999999999997</v>
      </c>
      <c r="X3913" s="37">
        <f>W3913*SQRT((0.5*V3913/U3913)^2+Info!$B$3^2)</f>
        <v>2.1892683709403924E-2</v>
      </c>
      <c r="Y3913" s="28">
        <f>W3913*Info!$D$2</f>
        <v>0.34603200000000001</v>
      </c>
      <c r="Z3913" s="28">
        <f>Y3913*SQRT(Info!$D$3^2+(X3913/W3913)^2)</f>
        <v>2.4775134088839964E-2</v>
      </c>
      <c r="AA3913" s="37">
        <f t="shared" si="1017"/>
        <v>0.66280000000000006</v>
      </c>
      <c r="AB3913" s="37">
        <f t="shared" si="1018"/>
        <v>2.4068435761386738E-2</v>
      </c>
      <c r="AC3913" s="37">
        <f>(1-EXP(-Info!$B$6*H3913*1000))+(Info!$B$6/(Info!$B$6-Info!$B$7))*(EXP(-Info!$B$7*H3913*1000)-EXP(-Info!$B$6*H3913*1000))*(Info!$B$9-1)</f>
        <v>0.68345022833808022</v>
      </c>
      <c r="AD3913" s="37">
        <f>SQRT((Info!$B$6*EXP(-Info!$B$6*H3913*1000)+(Info!$B$6/(Info!$B$6+Info!$B$7))*(Info!$B$9-1)*(-Info!$B$7*EXP(-Info!$B$7*H3913*1000)+Info!$B$6*EXP(-Info!$B$6*H3913*1000)))^2*(0.01*H3913*1000)^2)</f>
        <v>3.8405597908414903E-3</v>
      </c>
      <c r="AE3913" s="37">
        <f t="shared" si="1013"/>
        <v>1.6645368759384868E-2</v>
      </c>
      <c r="AF3913" s="37">
        <f t="shared" si="1019"/>
        <v>0.59097718865752036</v>
      </c>
      <c r="AG3913" s="37">
        <f t="shared" si="1014"/>
        <v>3.1478176094810607E-2</v>
      </c>
      <c r="AH3913" s="37">
        <f t="shared" si="1020"/>
        <v>0.42516344507735282</v>
      </c>
      <c r="AI3913">
        <f>AF3913*EXP(Info!$B$6*H3913*1000)</f>
        <v>1.5062321475188303</v>
      </c>
      <c r="AJ3913">
        <f>2*SQRT((EXP(Info!$B$6*H3913)*AG3913)^2+(Info!$B$6*H3913*0.01*AI3913)^2)</f>
        <v>6.3015287333310813E-2</v>
      </c>
      <c r="AK3913">
        <f t="shared" si="1021"/>
        <v>0.88132516000000005</v>
      </c>
      <c r="AL3913">
        <f t="shared" si="1022"/>
        <v>6.4007598063831883E-2</v>
      </c>
      <c r="AM3913">
        <f t="shared" si="1015"/>
        <v>1.0275229357798166</v>
      </c>
      <c r="AN3913">
        <f t="shared" si="1016"/>
        <v>2.630839088980352E-2</v>
      </c>
      <c r="AO3913">
        <f t="shared" si="1023"/>
        <v>3.669647995901737</v>
      </c>
      <c r="AP3913">
        <f t="shared" si="1024"/>
        <v>1.2247191011235956</v>
      </c>
      <c r="AQ3913">
        <f t="shared" si="1010"/>
        <v>4</v>
      </c>
      <c r="AR3913">
        <v>1</v>
      </c>
      <c r="AS3913">
        <v>1</v>
      </c>
      <c r="AT3913">
        <v>1</v>
      </c>
      <c r="AU3913">
        <v>0</v>
      </c>
      <c r="AV3913">
        <v>1</v>
      </c>
      <c r="AW3913">
        <v>0</v>
      </c>
      <c r="AX3913">
        <v>0</v>
      </c>
    </row>
    <row r="3914" spans="1:50">
      <c r="A3914" s="13" t="s">
        <v>328</v>
      </c>
      <c r="B3914" s="13" t="s">
        <v>324</v>
      </c>
      <c r="C3914" s="13" t="s">
        <v>326</v>
      </c>
      <c r="D3914" s="13">
        <v>-48.36</v>
      </c>
      <c r="E3914" s="13">
        <v>58.208300000000001</v>
      </c>
      <c r="F3914" s="13">
        <v>3379</v>
      </c>
      <c r="G3914">
        <v>1129.5</v>
      </c>
      <c r="H3914">
        <v>102.779</v>
      </c>
      <c r="J3914">
        <f>(F3914*100*Info!$B$11)/AI3914</f>
        <v>8.3851260617240975</v>
      </c>
      <c r="K3914">
        <f>2*((F3914*100*Info!$B$11)/AI3914^2)*(AJ3914/2)</f>
        <v>0.49425447884917112</v>
      </c>
      <c r="L3914">
        <f t="shared" si="1011"/>
        <v>0.32754392523364539</v>
      </c>
      <c r="M3914">
        <f t="shared" si="1012"/>
        <v>29.387519011045725</v>
      </c>
      <c r="N3914">
        <f t="shared" si="1009"/>
        <v>1.8651355566887973</v>
      </c>
      <c r="O3914" s="23">
        <v>0.93</v>
      </c>
      <c r="P3914" s="23">
        <v>0.02</v>
      </c>
      <c r="Q3914" s="23">
        <v>0.89</v>
      </c>
      <c r="R3914" s="23">
        <v>0.02</v>
      </c>
      <c r="S3914" s="23">
        <v>1.0900000000000001</v>
      </c>
      <c r="T3914" s="23">
        <v>0.02</v>
      </c>
      <c r="U3914" s="23">
        <v>0.85</v>
      </c>
      <c r="V3914" s="23">
        <v>0.02</v>
      </c>
      <c r="W3914" s="37">
        <f>U3914*Info!$B$2</f>
        <v>0.40799999999999997</v>
      </c>
      <c r="X3914" s="37">
        <f>W3914*SQRT((0.5*V3914/U3914)^2+Info!$B$3^2)</f>
        <v>2.0957099035887577E-2</v>
      </c>
      <c r="Y3914" s="28">
        <f>W3914*Info!$D$2</f>
        <v>0.33048</v>
      </c>
      <c r="Z3914" s="28">
        <f>Y3914*SQRT(Info!$D$3^2+(X3914/W3914)^2)</f>
        <v>2.3689695987918463E-2</v>
      </c>
      <c r="AA3914" s="37">
        <f t="shared" si="1017"/>
        <v>0.52200000000000002</v>
      </c>
      <c r="AB3914" s="37">
        <f t="shared" si="1018"/>
        <v>2.3220680437919989E-2</v>
      </c>
      <c r="AC3914" s="37">
        <f>(1-EXP(-Info!$B$6*H3914*1000))+(Info!$B$6/(Info!$B$6-Info!$B$7))*(EXP(-Info!$B$7*H3914*1000)-EXP(-Info!$B$6*H3914*1000))*(Info!$B$9-1)</f>
        <v>0.68640471939781622</v>
      </c>
      <c r="AD3914" s="37">
        <f>SQRT((Info!$B$6*EXP(-Info!$B$6*H3914*1000)+(Info!$B$6/(Info!$B$6+Info!$B$7))*(Info!$B$9-1)*(-Info!$B$7*EXP(-Info!$B$7*H3914*1000)+Info!$B$6*EXP(-Info!$B$6*H3914*1000)))^2*(0.01*H3914*1000)^2)</f>
        <v>3.8411231291655729E-3</v>
      </c>
      <c r="AE3914" s="37">
        <f t="shared" si="1013"/>
        <v>1.6064406200293743E-2</v>
      </c>
      <c r="AF3914" s="37">
        <f t="shared" si="1019"/>
        <v>0.40121673647434003</v>
      </c>
      <c r="AG3914" s="37">
        <f t="shared" si="1014"/>
        <v>3.0319413625069274E-2</v>
      </c>
      <c r="AH3914" s="37">
        <f t="shared" si="1020"/>
        <v>0.3680887490590275</v>
      </c>
      <c r="AI3914">
        <f>AF3914*EXP(Info!$B$6*H3914*1000)</f>
        <v>1.0297199773065309</v>
      </c>
      <c r="AJ3914">
        <f>2*SQRT((EXP(Info!$B$6*H3914)*AG3914)^2+(Info!$B$6*H3914*0.01*AI3914)^2)</f>
        <v>6.0696011842614306E-2</v>
      </c>
      <c r="AK3914">
        <f t="shared" si="1021"/>
        <v>0.69410340000000004</v>
      </c>
      <c r="AL3914">
        <f t="shared" si="1022"/>
        <v>6.1753077556604419E-2</v>
      </c>
      <c r="AM3914">
        <f t="shared" si="1015"/>
        <v>0.95698924731182788</v>
      </c>
      <c r="AN3914">
        <f t="shared" si="1016"/>
        <v>2.9766334151982467E-2</v>
      </c>
      <c r="AO3914">
        <f t="shared" si="1023"/>
        <v>3.5047199960859285</v>
      </c>
      <c r="AP3914">
        <f t="shared" si="1024"/>
        <v>1.0941176470588236</v>
      </c>
      <c r="AQ3914">
        <f t="shared" si="1010"/>
        <v>4</v>
      </c>
      <c r="AR3914">
        <v>1</v>
      </c>
      <c r="AS3914">
        <v>1</v>
      </c>
      <c r="AT3914">
        <v>1</v>
      </c>
      <c r="AU3914">
        <v>0</v>
      </c>
      <c r="AV3914">
        <v>1</v>
      </c>
      <c r="AW3914">
        <v>0</v>
      </c>
      <c r="AX3914">
        <v>0</v>
      </c>
    </row>
    <row r="3915" spans="1:50">
      <c r="A3915" s="13" t="s">
        <v>328</v>
      </c>
      <c r="B3915" s="13" t="s">
        <v>324</v>
      </c>
      <c r="C3915" s="13" t="s">
        <v>326</v>
      </c>
      <c r="D3915" s="13">
        <v>-48.36</v>
      </c>
      <c r="E3915" s="13">
        <v>58.208300000000001</v>
      </c>
      <c r="F3915" s="13">
        <v>3379</v>
      </c>
      <c r="G3915">
        <v>1139.5</v>
      </c>
      <c r="H3915">
        <v>104.042</v>
      </c>
      <c r="J3915">
        <f>(F3915*100*Info!$B$11)/AI3915</f>
        <v>5.1012710158600418</v>
      </c>
      <c r="K3915">
        <f>2*((F3915*100*Info!$B$11)/AI3915^2)*(AJ3915/2)</f>
        <v>0.19009438149826385</v>
      </c>
      <c r="L3915">
        <f t="shared" si="1011"/>
        <v>0.35066467289719694</v>
      </c>
      <c r="M3915">
        <f t="shared" si="1012"/>
        <v>19.140540193860687</v>
      </c>
      <c r="N3915">
        <f t="shared" si="1009"/>
        <v>0.82806856558901287</v>
      </c>
      <c r="O3915" s="23">
        <v>0.66</v>
      </c>
      <c r="P3915" s="23">
        <v>0.01</v>
      </c>
      <c r="Q3915" s="23">
        <v>0.64</v>
      </c>
      <c r="R3915" s="23">
        <v>0.01</v>
      </c>
      <c r="S3915" s="23">
        <v>1.1599999999999999</v>
      </c>
      <c r="T3915" s="23">
        <v>0.02</v>
      </c>
      <c r="U3915" s="23">
        <v>0.91</v>
      </c>
      <c r="V3915" s="23">
        <v>0.02</v>
      </c>
      <c r="W3915" s="37">
        <f>U3915*Info!$B$2</f>
        <v>0.43680000000000002</v>
      </c>
      <c r="X3915" s="37">
        <f>W3915*SQRT((0.5*V3915/U3915)^2+Info!$B$3^2)</f>
        <v>2.2361252201073181E-2</v>
      </c>
      <c r="Y3915" s="28">
        <f>W3915*Info!$D$2</f>
        <v>0.35380800000000007</v>
      </c>
      <c r="Z3915" s="28">
        <f>Y3915*SQRT(Info!$D$3^2+(X3915/W3915)^2)</f>
        <v>2.5318314484183195E-2</v>
      </c>
      <c r="AA3915" s="37">
        <f t="shared" si="1017"/>
        <v>0.22320000000000001</v>
      </c>
      <c r="AB3915" s="37">
        <f t="shared" si="1018"/>
        <v>2.2913437105768313E-2</v>
      </c>
      <c r="AC3915" s="37">
        <f>(1-EXP(-Info!$B$6*H3915*1000))+(Info!$B$6/(Info!$B$6-Info!$B$7))*(EXP(-Info!$B$7*H3915*1000)-EXP(-Info!$B$6*H3915*1000))*(Info!$B$9-1)</f>
        <v>0.69127857271244686</v>
      </c>
      <c r="AD3915" s="37">
        <f>SQRT((Info!$B$6*EXP(-Info!$B$6*H3915*1000)+(Info!$B$6/(Info!$B$6+Info!$B$7))*(Info!$B$9-1)*(-Info!$B$7*EXP(-Info!$B$7*H3915*1000)+Info!$B$6*EXP(-Info!$B$6*H3915*1000)))^2*(0.01*H3915*1000)^2)</f>
        <v>3.8415859508764503E-3</v>
      </c>
      <c r="AE3915" s="37">
        <f t="shared" si="1013"/>
        <v>1.5862759038091676E-2</v>
      </c>
      <c r="AF3915" s="37">
        <f t="shared" si="1019"/>
        <v>0.65189862257058162</v>
      </c>
      <c r="AG3915" s="37">
        <f t="shared" si="1014"/>
        <v>3.1506256087014843E-2</v>
      </c>
      <c r="AH3915" s="37">
        <f t="shared" si="1020"/>
        <v>0.56198157118153591</v>
      </c>
      <c r="AI3915">
        <f>AF3915*EXP(Info!$B$6*H3915*1000)</f>
        <v>1.6925844149715785</v>
      </c>
      <c r="AJ3915">
        <f>2*SQRT((EXP(Info!$B$6*H3915)*AG3915)^2+(Info!$B$6*H3915*0.01*AI3915)^2)</f>
        <v>6.3072670810330952E-2</v>
      </c>
      <c r="AK3915">
        <f t="shared" si="1021"/>
        <v>0.29678904</v>
      </c>
      <c r="AL3915">
        <f t="shared" si="1022"/>
        <v>6.0935994639080247E-2</v>
      </c>
      <c r="AM3915">
        <f t="shared" si="1015"/>
        <v>0.96969696969696972</v>
      </c>
      <c r="AN3915">
        <f t="shared" si="1016"/>
        <v>2.1105316684226272E-2</v>
      </c>
      <c r="AO3915">
        <f t="shared" si="1023"/>
        <v>3.7521119958096412</v>
      </c>
      <c r="AP3915">
        <f t="shared" si="1024"/>
        <v>0.72527472527472525</v>
      </c>
      <c r="AQ3915">
        <f t="shared" si="1010"/>
        <v>4</v>
      </c>
      <c r="AR3915">
        <v>1</v>
      </c>
      <c r="AS3915">
        <v>1</v>
      </c>
      <c r="AT3915">
        <v>1</v>
      </c>
      <c r="AU3915">
        <v>0</v>
      </c>
      <c r="AV3915">
        <v>1</v>
      </c>
      <c r="AW3915">
        <v>0</v>
      </c>
      <c r="AX3915">
        <v>0</v>
      </c>
    </row>
    <row r="3916" spans="1:50">
      <c r="A3916" s="13" t="s">
        <v>328</v>
      </c>
      <c r="B3916" s="13" t="s">
        <v>324</v>
      </c>
      <c r="C3916" s="13" t="s">
        <v>326</v>
      </c>
      <c r="D3916" s="13">
        <v>-48.36</v>
      </c>
      <c r="E3916" s="13">
        <v>58.208300000000001</v>
      </c>
      <c r="F3916" s="13">
        <v>3379</v>
      </c>
      <c r="G3916">
        <v>1149.5</v>
      </c>
      <c r="H3916">
        <v>105.30500000000001</v>
      </c>
      <c r="J3916">
        <f>(F3916*100*Info!$B$11)/AI3916</f>
        <v>12.876828113747115</v>
      </c>
      <c r="K3916">
        <f>2*((F3916*100*Info!$B$11)/AI3916^2)*(AJ3916/2)</f>
        <v>0.8085014410270851</v>
      </c>
      <c r="L3916">
        <f t="shared" si="1011"/>
        <v>0.22735401869158914</v>
      </c>
      <c r="M3916">
        <f t="shared" si="1012"/>
        <v>31.325305230375289</v>
      </c>
      <c r="N3916">
        <f t="shared" si="1009"/>
        <v>2.0372338218567139</v>
      </c>
      <c r="O3916" s="23">
        <v>0.65</v>
      </c>
      <c r="P3916" s="23">
        <v>0.02</v>
      </c>
      <c r="Q3916" s="23">
        <v>0.65</v>
      </c>
      <c r="R3916" s="23">
        <v>0.02</v>
      </c>
      <c r="S3916" s="23">
        <v>0.74</v>
      </c>
      <c r="T3916" s="23">
        <v>0.01</v>
      </c>
      <c r="U3916" s="23">
        <v>0.59</v>
      </c>
      <c r="V3916" s="23">
        <v>0.01</v>
      </c>
      <c r="W3916" s="37">
        <f>U3916*Info!$B$2</f>
        <v>0.28319999999999995</v>
      </c>
      <c r="X3916" s="37">
        <f>W3916*SQRT((0.5*V3916/U3916)^2+Info!$B$3^2)</f>
        <v>1.4361949728362092E-2</v>
      </c>
      <c r="Y3916" s="28">
        <f>W3916*Info!$D$2</f>
        <v>0.22939199999999998</v>
      </c>
      <c r="Z3916" s="28">
        <f>Y3916*SQRT(Info!$D$3^2+(X3916/W3916)^2)</f>
        <v>1.6336541381822531E-2</v>
      </c>
      <c r="AA3916" s="37">
        <f t="shared" si="1017"/>
        <v>0.36680000000000007</v>
      </c>
      <c r="AB3916" s="37">
        <f t="shared" si="1018"/>
        <v>1.7500445708609823E-2</v>
      </c>
      <c r="AC3916" s="37">
        <f>(1-EXP(-Info!$B$6*H3916*1000))+(Info!$B$6/(Info!$B$6-Info!$B$7))*(EXP(-Info!$B$7*H3916*1000)-EXP(-Info!$B$6*H3916*1000))*(Info!$B$9-1)</f>
        <v>0.69609180847590602</v>
      </c>
      <c r="AD3916" s="37">
        <f>SQRT((Info!$B$6*EXP(-Info!$B$6*H3916*1000)+(Info!$B$6/(Info!$B$6+Info!$B$7))*(Info!$B$9-1)*(-Info!$B$7*EXP(-Info!$B$7*H3916*1000)+Info!$B$6*EXP(-Info!$B$6*H3916*1000)))^2*(0.01*H3916*1000)^2)</f>
        <v>3.8414658425698538E-3</v>
      </c>
      <c r="AE3916" s="37">
        <f t="shared" si="1013"/>
        <v>1.2263136645796115E-2</v>
      </c>
      <c r="AF3916" s="37">
        <f t="shared" si="1019"/>
        <v>0.25528152465103759</v>
      </c>
      <c r="AG3916" s="37">
        <f t="shared" si="1014"/>
        <v>2.1030147520012019E-2</v>
      </c>
      <c r="AH3916" s="37">
        <f t="shared" si="1020"/>
        <v>0.34497503331221296</v>
      </c>
      <c r="AI3916">
        <f>AF3916*EXP(Info!$B$6*H3916*1000)</f>
        <v>0.67053250549900956</v>
      </c>
      <c r="AJ3916">
        <f>2*SQRT((EXP(Info!$B$6*H3916)*AG3916)^2+(Info!$B$6*H3916*0.01*AI3916)^2)</f>
        <v>4.2100934497423685E-2</v>
      </c>
      <c r="AK3916">
        <f t="shared" si="1021"/>
        <v>0.48773396000000008</v>
      </c>
      <c r="AL3916">
        <f t="shared" si="1022"/>
        <v>4.6540685317476967E-2</v>
      </c>
      <c r="AM3916">
        <f t="shared" si="1015"/>
        <v>1</v>
      </c>
      <c r="AN3916">
        <f t="shared" si="1016"/>
        <v>4.3514263457633692E-2</v>
      </c>
      <c r="AO3916">
        <f t="shared" si="1023"/>
        <v>2.4326879972831739</v>
      </c>
      <c r="AP3916">
        <f t="shared" si="1024"/>
        <v>1.1016949152542375</v>
      </c>
      <c r="AQ3916">
        <f t="shared" si="1010"/>
        <v>4</v>
      </c>
      <c r="AR3916">
        <v>1</v>
      </c>
      <c r="AS3916">
        <v>1</v>
      </c>
      <c r="AT3916">
        <v>1</v>
      </c>
      <c r="AU3916">
        <v>0</v>
      </c>
      <c r="AV3916">
        <v>1</v>
      </c>
      <c r="AW3916">
        <v>0</v>
      </c>
      <c r="AX3916">
        <v>0</v>
      </c>
    </row>
    <row r="3917" spans="1:50">
      <c r="A3917" s="13" t="s">
        <v>328</v>
      </c>
      <c r="B3917" s="13" t="s">
        <v>324</v>
      </c>
      <c r="C3917" s="13" t="s">
        <v>326</v>
      </c>
      <c r="D3917" s="13">
        <v>-48.36</v>
      </c>
      <c r="E3917" s="13">
        <v>58.208300000000001</v>
      </c>
      <c r="F3917" s="13">
        <v>3379</v>
      </c>
      <c r="G3917">
        <v>1158.5</v>
      </c>
      <c r="H3917">
        <v>106.44199999999999</v>
      </c>
      <c r="J3917">
        <f>(F3917*100*Info!$B$11)/AI3917</f>
        <v>3.3431193245264592</v>
      </c>
      <c r="K3917">
        <f>2*((F3917*100*Info!$B$11)/AI3917^2)*(AJ3917/2)</f>
        <v>0.10760008260361449</v>
      </c>
      <c r="L3917">
        <f t="shared" si="1011"/>
        <v>0.45085457943925306</v>
      </c>
      <c r="M3917">
        <f t="shared" si="1012"/>
        <v>16.127689030698395</v>
      </c>
      <c r="N3917">
        <f t="shared" si="1009"/>
        <v>0.58774619666751982</v>
      </c>
      <c r="O3917" s="23">
        <v>0.95</v>
      </c>
      <c r="P3917" s="23">
        <v>0.02</v>
      </c>
      <c r="Q3917" s="23">
        <v>0.95</v>
      </c>
      <c r="R3917" s="23">
        <v>0.02</v>
      </c>
      <c r="S3917" s="23">
        <v>1.7</v>
      </c>
      <c r="T3917" s="23">
        <v>0.03</v>
      </c>
      <c r="U3917" s="23">
        <v>1.17</v>
      </c>
      <c r="V3917" s="23">
        <v>0.02</v>
      </c>
      <c r="W3917" s="37">
        <f>U3917*Info!$B$2</f>
        <v>0.56159999999999999</v>
      </c>
      <c r="X3917" s="37">
        <f>W3917*SQRT((0.5*V3917/U3917)^2+Info!$B$3^2)</f>
        <v>2.8487302434593562E-2</v>
      </c>
      <c r="Y3917" s="28">
        <f>W3917*Info!$D$2</f>
        <v>0.45489600000000002</v>
      </c>
      <c r="Z3917" s="28">
        <f>Y3917*SQRT(Info!$D$3^2+(X3917/W3917)^2)</f>
        <v>3.2400129599740805E-2</v>
      </c>
      <c r="AA3917" s="37">
        <f t="shared" si="1017"/>
        <v>0.38839999999999997</v>
      </c>
      <c r="AB3917" s="37">
        <f t="shared" si="1018"/>
        <v>3.0191495491280328E-2</v>
      </c>
      <c r="AC3917" s="37">
        <f>(1-EXP(-Info!$B$6*H3917*1000))+(Info!$B$6/(Info!$B$6-Info!$B$7))*(EXP(-Info!$B$7*H3917*1000)-EXP(-Info!$B$6*H3917*1000))*(Info!$B$9-1)</f>
        <v>0.70037360637837986</v>
      </c>
      <c r="AD3917" s="37">
        <f>SQRT((Info!$B$6*EXP(-Info!$B$6*H3917*1000)+(Info!$B$6/(Info!$B$6+Info!$B$7))*(Info!$B$9-1)*(-Info!$B$7*EXP(-Info!$B$7*H3917*1000)+Info!$B$6*EXP(-Info!$B$6*H3917*1000)))^2*(0.01*H3917*1000)^2)</f>
        <v>3.8408702018775608E-3</v>
      </c>
      <c r="AE3917" s="37">
        <f t="shared" si="1013"/>
        <v>2.119788398492306E-2</v>
      </c>
      <c r="AF3917" s="37">
        <f t="shared" si="1019"/>
        <v>0.97307889128263725</v>
      </c>
      <c r="AG3917" s="37">
        <f t="shared" si="1014"/>
        <v>4.1522508155436101E-2</v>
      </c>
      <c r="AH3917" s="37">
        <f t="shared" si="1020"/>
        <v>0.57239934781331603</v>
      </c>
      <c r="AI3917">
        <f>AF3917*EXP(Info!$B$6*H3917*1000)</f>
        <v>2.5827172110328309</v>
      </c>
      <c r="AJ3917">
        <f>2*SQRT((EXP(Info!$B$6*H3917)*AG3917)^2+(Info!$B$6*H3917*0.01*AI3917)^2)</f>
        <v>8.3126134089836309E-2</v>
      </c>
      <c r="AK3917">
        <f t="shared" si="1021"/>
        <v>0.51645547999999997</v>
      </c>
      <c r="AL3917">
        <f t="shared" si="1022"/>
        <v>8.0291263109510902E-2</v>
      </c>
      <c r="AM3917">
        <f t="shared" si="1015"/>
        <v>1</v>
      </c>
      <c r="AN3917">
        <f t="shared" si="1016"/>
        <v>2.977291710259148E-2</v>
      </c>
      <c r="AO3917">
        <f t="shared" si="1023"/>
        <v>4.8241439946123954</v>
      </c>
      <c r="AP3917">
        <f t="shared" si="1024"/>
        <v>0.81196581196581197</v>
      </c>
      <c r="AQ3917">
        <f t="shared" si="1010"/>
        <v>4</v>
      </c>
      <c r="AR3917">
        <v>1</v>
      </c>
      <c r="AS3917">
        <v>1</v>
      </c>
      <c r="AT3917">
        <v>1</v>
      </c>
      <c r="AU3917">
        <v>0</v>
      </c>
      <c r="AV3917">
        <v>1</v>
      </c>
      <c r="AW3917">
        <v>0</v>
      </c>
      <c r="AX3917">
        <v>0</v>
      </c>
    </row>
    <row r="3918" spans="1:50">
      <c r="A3918" s="13" t="s">
        <v>328</v>
      </c>
      <c r="B3918" s="13" t="s">
        <v>324</v>
      </c>
      <c r="C3918" s="13" t="s">
        <v>326</v>
      </c>
      <c r="D3918" s="13">
        <v>-48.36</v>
      </c>
      <c r="E3918" s="13">
        <v>58.208300000000001</v>
      </c>
      <c r="F3918" s="13">
        <v>3379</v>
      </c>
      <c r="G3918">
        <v>1170</v>
      </c>
      <c r="H3918">
        <v>107.895</v>
      </c>
      <c r="J3918">
        <f>(F3918*100*Info!$B$11)/AI3918</f>
        <v>2.9159368266693222</v>
      </c>
      <c r="K3918">
        <f>2*((F3918*100*Info!$B$11)/AI3918^2)*(AJ3918/2)</f>
        <v>8.1401533767464063E-2</v>
      </c>
      <c r="L3918">
        <f t="shared" si="1011"/>
        <v>0.44700112149532784</v>
      </c>
      <c r="M3918">
        <f t="shared" si="1012"/>
        <v>13.946669239518643</v>
      </c>
      <c r="N3918">
        <f t="shared" si="1009"/>
        <v>0.45760652690348474</v>
      </c>
      <c r="O3918" s="23">
        <v>0.71</v>
      </c>
      <c r="P3918" s="23">
        <v>0.02</v>
      </c>
      <c r="Q3918" s="23">
        <v>0.72</v>
      </c>
      <c r="R3918" s="23">
        <v>0.02</v>
      </c>
      <c r="S3918" s="23">
        <v>1.66</v>
      </c>
      <c r="T3918" s="23">
        <v>0.03</v>
      </c>
      <c r="U3918" s="23">
        <v>1.1599999999999999</v>
      </c>
      <c r="V3918" s="23">
        <v>0.02</v>
      </c>
      <c r="W3918" s="37">
        <f>U3918*Info!$B$2</f>
        <v>0.55679999999999996</v>
      </c>
      <c r="X3918" s="37">
        <f>W3918*SQRT((0.5*V3918/U3918)^2+Info!$B$3^2)</f>
        <v>2.8250762821559351E-2</v>
      </c>
      <c r="Y3918" s="28">
        <f>W3918*Info!$D$2</f>
        <v>0.45100800000000002</v>
      </c>
      <c r="Z3918" s="28">
        <f>Y3918*SQRT(Info!$D$3^2+(X3918/W3918)^2)</f>
        <v>3.2127210030128667E-2</v>
      </c>
      <c r="AA3918" s="37">
        <f t="shared" si="1017"/>
        <v>0.1532</v>
      </c>
      <c r="AB3918" s="37">
        <f t="shared" si="1018"/>
        <v>2.9968410034568068E-2</v>
      </c>
      <c r="AC3918" s="37">
        <f>(1-EXP(-Info!$B$6*H3918*1000))+(Info!$B$6/(Info!$B$6-Info!$B$7))*(EXP(-Info!$B$7*H3918*1000)-EXP(-Info!$B$6*H3918*1000))*(Info!$B$9-1)</f>
        <v>0.70577557793066992</v>
      </c>
      <c r="AD3918" s="37">
        <f>SQRT((Info!$B$6*EXP(-Info!$B$6*H3918*1000)+(Info!$B$6/(Info!$B$6+Info!$B$7))*(Info!$B$9-1)*(-Info!$B$7*EXP(-Info!$B$7*H3918*1000)+Info!$B$6*EXP(-Info!$B$6*H3918*1000)))^2*(0.01*H3918*1000)^2)</f>
        <v>3.8394524887657615E-3</v>
      </c>
      <c r="AE3918" s="37">
        <f t="shared" si="1013"/>
        <v>2.1159149248079163E-2</v>
      </c>
      <c r="AF3918" s="37">
        <f t="shared" si="1019"/>
        <v>1.1008671814610211</v>
      </c>
      <c r="AG3918" s="37">
        <f t="shared" si="1014"/>
        <v>4.1290037796331558E-2</v>
      </c>
      <c r="AH3918" s="37">
        <f t="shared" si="1020"/>
        <v>0.6631730008801332</v>
      </c>
      <c r="AI3918">
        <f>AF3918*EXP(Info!$B$6*H3918*1000)</f>
        <v>2.9610832920044268</v>
      </c>
      <c r="AJ3918">
        <f>2*SQRT((EXP(Info!$B$6*H3918)*AG3918)^2+(Info!$B$6*H3918*0.01*AI3918)^2)</f>
        <v>8.2661846229944547E-2</v>
      </c>
      <c r="AK3918">
        <f t="shared" si="1021"/>
        <v>0.20371004000000001</v>
      </c>
      <c r="AL3918">
        <f t="shared" si="1022"/>
        <v>7.969798964593032E-2</v>
      </c>
      <c r="AM3918">
        <f t="shared" si="1015"/>
        <v>1.0140845070422535</v>
      </c>
      <c r="AN3918">
        <f t="shared" si="1016"/>
        <v>4.0118524927904554E-2</v>
      </c>
      <c r="AO3918">
        <f t="shared" si="1023"/>
        <v>4.7829119946584431</v>
      </c>
      <c r="AP3918">
        <f t="shared" si="1024"/>
        <v>0.61206896551724144</v>
      </c>
      <c r="AQ3918">
        <f t="shared" si="1010"/>
        <v>4</v>
      </c>
      <c r="AR3918">
        <v>1</v>
      </c>
      <c r="AS3918">
        <v>1</v>
      </c>
      <c r="AT3918">
        <v>1</v>
      </c>
      <c r="AU3918">
        <v>0</v>
      </c>
      <c r="AV3918">
        <v>1</v>
      </c>
      <c r="AW3918">
        <v>0</v>
      </c>
      <c r="AX3918">
        <v>0</v>
      </c>
    </row>
    <row r="3919" spans="1:50">
      <c r="A3919" s="13" t="s">
        <v>328</v>
      </c>
      <c r="B3919" s="13" t="s">
        <v>324</v>
      </c>
      <c r="C3919" s="13" t="s">
        <v>326</v>
      </c>
      <c r="D3919" s="13">
        <v>-48.36</v>
      </c>
      <c r="E3919" s="13">
        <v>58.208300000000001</v>
      </c>
      <c r="F3919" s="13">
        <v>3379</v>
      </c>
      <c r="G3919">
        <v>1179.5</v>
      </c>
      <c r="H3919">
        <v>109.095</v>
      </c>
      <c r="J3919">
        <f>(F3919*100*Info!$B$11)/AI3919</f>
        <v>2.2488887696198931</v>
      </c>
      <c r="K3919">
        <f>2*((F3919*100*Info!$B$11)/AI3919^2)*(AJ3919/2)</f>
        <v>4.361927015236685E-2</v>
      </c>
      <c r="L3919">
        <f t="shared" si="1011"/>
        <v>0.47397532710280454</v>
      </c>
      <c r="M3919">
        <f t="shared" si="1012"/>
        <v>11.405320355123013</v>
      </c>
      <c r="N3919">
        <f t="shared" si="1009"/>
        <v>0.28866833388259611</v>
      </c>
      <c r="O3919" s="23">
        <v>0.55000000000000004</v>
      </c>
      <c r="P3919" s="23">
        <v>0.01</v>
      </c>
      <c r="Q3919" s="23">
        <v>0.54</v>
      </c>
      <c r="R3919" s="23">
        <v>0.01</v>
      </c>
      <c r="S3919" s="23">
        <v>1.89</v>
      </c>
      <c r="T3919" s="23">
        <v>0.03</v>
      </c>
      <c r="U3919" s="23">
        <v>1.23</v>
      </c>
      <c r="V3919" s="23">
        <v>0.02</v>
      </c>
      <c r="W3919" s="37">
        <f>U3919*Info!$B$2</f>
        <v>0.59039999999999992</v>
      </c>
      <c r="X3919" s="37">
        <f>W3919*SQRT((0.5*V3919/U3919)^2+Info!$B$3^2)</f>
        <v>2.9907698005697463E-2</v>
      </c>
      <c r="Y3919" s="28">
        <f>W3919*Info!$D$2</f>
        <v>0.47822399999999998</v>
      </c>
      <c r="Z3919" s="28">
        <f>Y3919*SQRT(Info!$D$3^2+(X3919/W3919)^2)</f>
        <v>3.4038324207868988E-2</v>
      </c>
      <c r="AA3919" s="37">
        <f t="shared" si="1017"/>
        <v>0</v>
      </c>
      <c r="AB3919" s="37">
        <f t="shared" si="1018"/>
        <v>3.0322770321987401E-2</v>
      </c>
      <c r="AC3919" s="37">
        <f>(1-EXP(-Info!$B$6*H3919*1000))+(Info!$B$6/(Info!$B$6-Info!$B$7))*(EXP(-Info!$B$7*H3919*1000)-EXP(-Info!$B$6*H3919*1000))*(Info!$B$9-1)</f>
        <v>0.71017855679785313</v>
      </c>
      <c r="AD3919" s="37">
        <f>SQRT((Info!$B$6*EXP(-Info!$B$6*H3919*1000)+(Info!$B$6/(Info!$B$6+Info!$B$7))*(Info!$B$9-1)*(-Info!$B$7*EXP(-Info!$B$7*H3919*1000)+Info!$B$6*EXP(-Info!$B$6*H3919*1000)))^2*(0.01*H3919*1000)^2)</f>
        <v>3.8377391495717952E-3</v>
      </c>
      <c r="AE3919" s="37">
        <f t="shared" si="1013"/>
        <v>0</v>
      </c>
      <c r="AF3919" s="37">
        <f t="shared" si="1019"/>
        <v>1.4117759999999999</v>
      </c>
      <c r="AG3919" s="37">
        <f t="shared" si="1014"/>
        <v>3.7196875068747373E-2</v>
      </c>
      <c r="AH3919" s="37">
        <f t="shared" si="1020"/>
        <v>0.74697142857142862</v>
      </c>
      <c r="AI3919">
        <f>AF3919*EXP(Info!$B$6*H3919*1000)</f>
        <v>3.839377000157421</v>
      </c>
      <c r="AJ3919">
        <f>2*SQRT((EXP(Info!$B$6*H3919)*AG3919)^2+(Info!$B$6*H3919*0.01*AI3919)^2)</f>
        <v>7.4468255099586933E-2</v>
      </c>
      <c r="AK3919">
        <f t="shared" si="1021"/>
        <v>0</v>
      </c>
      <c r="AL3919">
        <f t="shared" si="1022"/>
        <v>8.0640375394293293E-2</v>
      </c>
      <c r="AM3919">
        <f t="shared" si="1015"/>
        <v>0.98181818181818181</v>
      </c>
      <c r="AN3919">
        <f t="shared" si="1016"/>
        <v>2.5480291798404144E-2</v>
      </c>
      <c r="AO3919">
        <f t="shared" si="1023"/>
        <v>5.0715359943361085</v>
      </c>
      <c r="AP3919">
        <f t="shared" si="1024"/>
        <v>0.44715447154471549</v>
      </c>
      <c r="AQ3919">
        <f t="shared" si="1010"/>
        <v>4</v>
      </c>
      <c r="AR3919">
        <v>1</v>
      </c>
      <c r="AS3919">
        <v>1</v>
      </c>
      <c r="AT3919">
        <v>1</v>
      </c>
      <c r="AU3919">
        <v>0</v>
      </c>
      <c r="AV3919">
        <v>1</v>
      </c>
      <c r="AW3919">
        <v>0</v>
      </c>
      <c r="AX3919">
        <v>0</v>
      </c>
    </row>
    <row r="3920" spans="1:50">
      <c r="A3920" s="13" t="s">
        <v>328</v>
      </c>
      <c r="B3920" s="13" t="s">
        <v>324</v>
      </c>
      <c r="C3920" s="13" t="s">
        <v>326</v>
      </c>
      <c r="D3920" s="13">
        <v>-48.36</v>
      </c>
      <c r="E3920" s="13">
        <v>58.208300000000001</v>
      </c>
      <c r="F3920" s="13">
        <v>3379</v>
      </c>
      <c r="G3920">
        <v>1189</v>
      </c>
      <c r="H3920">
        <v>110.295</v>
      </c>
      <c r="J3920">
        <f>(F3920*100*Info!$B$11)/AI3920</f>
        <v>3.9548066078545823</v>
      </c>
      <c r="K3920">
        <f>2*((F3920*100*Info!$B$11)/AI3920^2)*(AJ3920/2)</f>
        <v>0.15405718767293863</v>
      </c>
      <c r="L3920">
        <f t="shared" si="1011"/>
        <v>0.5510444859813094</v>
      </c>
      <c r="M3920">
        <f t="shared" si="1012"/>
        <v>23.318235805873638</v>
      </c>
      <c r="N3920">
        <f t="shared" si="1009"/>
        <v>1.0317010970573182</v>
      </c>
      <c r="O3920" s="23">
        <v>0.56999999999999995</v>
      </c>
      <c r="P3920" s="23">
        <v>0.01</v>
      </c>
      <c r="Q3920" s="23">
        <v>0.56999999999999995</v>
      </c>
      <c r="R3920" s="23">
        <v>0.01</v>
      </c>
      <c r="S3920" s="23">
        <v>1.35</v>
      </c>
      <c r="T3920" s="23">
        <v>0.03</v>
      </c>
      <c r="U3920" s="23">
        <v>1.43</v>
      </c>
      <c r="V3920" s="23">
        <v>0.03</v>
      </c>
      <c r="W3920" s="37">
        <f>U3920*Info!$B$2</f>
        <v>0.6863999999999999</v>
      </c>
      <c r="X3920" s="37">
        <f>W3920*SQRT((0.5*V3920/U3920)^2+Info!$B$3^2)</f>
        <v>3.5067112798176016E-2</v>
      </c>
      <c r="Y3920" s="28">
        <f>W3920*Info!$D$2</f>
        <v>0.55598399999999992</v>
      </c>
      <c r="Z3920" s="28">
        <f>Y3920*SQRT(Info!$D$3^2+(X3920/W3920)^2)</f>
        <v>3.9744223042852404E-2</v>
      </c>
      <c r="AA3920" s="37">
        <f t="shared" si="1017"/>
        <v>0</v>
      </c>
      <c r="AB3920" s="37">
        <f t="shared" si="1018"/>
        <v>3.5421778611470098E-2</v>
      </c>
      <c r="AC3920" s="37">
        <f>(1-EXP(-Info!$B$6*H3920*1000))+(Info!$B$6/(Info!$B$6-Info!$B$7))*(EXP(-Info!$B$7*H3920*1000)-EXP(-Info!$B$6*H3920*1000))*(Info!$B$9-1)</f>
        <v>0.71452934898666565</v>
      </c>
      <c r="AD3920" s="37">
        <f>SQRT((Info!$B$6*EXP(-Info!$B$6*H3920*1000)+(Info!$B$6/(Info!$B$6+Info!$B$7))*(Info!$B$9-1)*(-Info!$B$7*EXP(-Info!$B$7*H3920*1000)+Info!$B$6*EXP(-Info!$B$6*H3920*1000)))^2*(0.01*H3920*1000)^2)</f>
        <v>3.8355467408456002E-3</v>
      </c>
      <c r="AE3920" s="37">
        <f t="shared" si="1013"/>
        <v>0</v>
      </c>
      <c r="AF3920" s="37">
        <f t="shared" si="1019"/>
        <v>0.79401600000000017</v>
      </c>
      <c r="AG3920" s="37">
        <f t="shared" si="1014"/>
        <v>4.2480622232731004E-2</v>
      </c>
      <c r="AH3920" s="37">
        <f t="shared" si="1020"/>
        <v>0.58816000000000013</v>
      </c>
      <c r="AI3920">
        <f>AF3920*EXP(Info!$B$6*H3920*1000)</f>
        <v>2.1832500736805742</v>
      </c>
      <c r="AJ3920">
        <f>2*SQRT((EXP(Info!$B$6*H3920)*AG3920)^2+(Info!$B$6*H3920*0.01*AI3920)^2)</f>
        <v>8.5047234843280292E-2</v>
      </c>
      <c r="AK3920">
        <f t="shared" si="1021"/>
        <v>0</v>
      </c>
      <c r="AL3920">
        <f t="shared" si="1022"/>
        <v>9.420067803934358E-2</v>
      </c>
      <c r="AM3920">
        <f t="shared" si="1015"/>
        <v>1</v>
      </c>
      <c r="AN3920">
        <f t="shared" si="1016"/>
        <v>2.4810764252159567E-2</v>
      </c>
      <c r="AO3920">
        <f t="shared" si="1023"/>
        <v>5.8961759934151505</v>
      </c>
      <c r="AP3920">
        <f t="shared" si="1024"/>
        <v>0.39860139860139859</v>
      </c>
      <c r="AQ3920">
        <f t="shared" si="1010"/>
        <v>4</v>
      </c>
      <c r="AR3920">
        <v>1</v>
      </c>
      <c r="AS3920">
        <v>1</v>
      </c>
      <c r="AT3920">
        <v>1</v>
      </c>
      <c r="AU3920">
        <v>0</v>
      </c>
      <c r="AV3920">
        <v>1</v>
      </c>
      <c r="AW3920">
        <v>0</v>
      </c>
      <c r="AX3920">
        <v>0</v>
      </c>
    </row>
    <row r="3921" spans="1:50">
      <c r="A3921" s="13" t="s">
        <v>328</v>
      </c>
      <c r="B3921" s="13" t="s">
        <v>324</v>
      </c>
      <c r="C3921" s="13" t="s">
        <v>326</v>
      </c>
      <c r="D3921" s="13">
        <v>-48.36</v>
      </c>
      <c r="E3921" s="13">
        <v>58.208300000000001</v>
      </c>
      <c r="F3921" s="13">
        <v>3379</v>
      </c>
      <c r="G3921">
        <v>1198.5</v>
      </c>
      <c r="H3921">
        <v>111.495</v>
      </c>
      <c r="J3921">
        <f>(F3921*100*Info!$B$11)/AI3921</f>
        <v>3.5199246371185171</v>
      </c>
      <c r="K3921">
        <f>2*((F3921*100*Info!$B$11)/AI3921^2)*(AJ3921/2)</f>
        <v>0.12423627483754296</v>
      </c>
      <c r="L3921">
        <f t="shared" si="1011"/>
        <v>0.56260485981308506</v>
      </c>
      <c r="M3921">
        <f t="shared" si="1012"/>
        <v>21.189495765099956</v>
      </c>
      <c r="N3921">
        <f t="shared" ref="N3921:N3984" si="1025">2*M3921*SQRT((0.5*K3921/J3921)^2+(0.5*V3921/U3921)^2)</f>
        <v>0.86539462448104154</v>
      </c>
      <c r="O3921" s="23">
        <v>0.62</v>
      </c>
      <c r="P3921" s="23">
        <v>0.01</v>
      </c>
      <c r="Q3921" s="23">
        <v>0.62</v>
      </c>
      <c r="R3921" s="23">
        <v>0.01</v>
      </c>
      <c r="S3921" s="23">
        <v>1.45</v>
      </c>
      <c r="T3921" s="23">
        <v>0.03</v>
      </c>
      <c r="U3921" s="23">
        <v>1.46</v>
      </c>
      <c r="V3921" s="23">
        <v>0.03</v>
      </c>
      <c r="W3921" s="37">
        <f>U3921*Info!$B$2</f>
        <v>0.70079999999999998</v>
      </c>
      <c r="X3921" s="37">
        <f>W3921*SQRT((0.5*V3921/U3921)^2+Info!$B$3^2)</f>
        <v>3.577207849706248E-2</v>
      </c>
      <c r="Y3921" s="28">
        <f>W3921*Info!$D$2</f>
        <v>0.56764800000000004</v>
      </c>
      <c r="Z3921" s="28">
        <f>Y3921*SQRT(Info!$D$3^2+(X3921/W3921)^2)</f>
        <v>4.0560245111685413E-2</v>
      </c>
      <c r="AA3921" s="37">
        <f t="shared" si="1017"/>
        <v>0</v>
      </c>
      <c r="AB3921" s="37">
        <f t="shared" si="1018"/>
        <v>3.6119822812411467E-2</v>
      </c>
      <c r="AC3921" s="37">
        <f>(1-EXP(-Info!$B$6*H3921*1000))+(Info!$B$6/(Info!$B$6-Info!$B$7))*(EXP(-Info!$B$7*H3921*1000)-EXP(-Info!$B$6*H3921*1000))*(Info!$B$9-1)</f>
        <v>0.71882853916507794</v>
      </c>
      <c r="AD3921" s="37">
        <f>SQRT((Info!$B$6*EXP(-Info!$B$6*H3921*1000)+(Info!$B$6/(Info!$B$6+Info!$B$7))*(Info!$B$9-1)*(-Info!$B$7*EXP(-Info!$B$7*H3921*1000)+Info!$B$6*EXP(-Info!$B$6*H3921*1000)))^2*(0.01*H3921*1000)^2)</f>
        <v>3.8328859858033628E-3</v>
      </c>
      <c r="AE3921" s="37">
        <f t="shared" si="1013"/>
        <v>0</v>
      </c>
      <c r="AF3921" s="37">
        <f t="shared" si="1019"/>
        <v>0.88235199999999991</v>
      </c>
      <c r="AG3921" s="37">
        <f t="shared" si="1014"/>
        <v>4.3245039987494523E-2</v>
      </c>
      <c r="AH3921" s="37">
        <f t="shared" si="1020"/>
        <v>0.60851862068965512</v>
      </c>
      <c r="AI3921">
        <f>AF3921*EXP(Info!$B$6*H3921*1000)</f>
        <v>2.4529876938101665</v>
      </c>
      <c r="AJ3921">
        <f>2*SQRT((EXP(Info!$B$6*H3921)*AG3921)^2+(Info!$B$6*H3921*0.01*AI3921)^2)</f>
        <v>8.6578573327292935E-2</v>
      </c>
      <c r="AK3921">
        <f t="shared" si="1021"/>
        <v>0</v>
      </c>
      <c r="AL3921">
        <f t="shared" si="1022"/>
        <v>9.6057056787327053E-2</v>
      </c>
      <c r="AM3921">
        <f t="shared" si="1015"/>
        <v>1</v>
      </c>
      <c r="AN3921">
        <f t="shared" si="1016"/>
        <v>2.2809896167307983E-2</v>
      </c>
      <c r="AO3921">
        <f t="shared" si="1023"/>
        <v>6.0198719932770066</v>
      </c>
      <c r="AP3921">
        <f t="shared" si="1024"/>
        <v>0.42465753424657537</v>
      </c>
      <c r="AQ3921">
        <f t="shared" si="1010"/>
        <v>4</v>
      </c>
      <c r="AR3921">
        <v>1</v>
      </c>
      <c r="AS3921">
        <v>1</v>
      </c>
      <c r="AT3921">
        <v>1</v>
      </c>
      <c r="AU3921">
        <v>0</v>
      </c>
      <c r="AV3921">
        <v>1</v>
      </c>
      <c r="AW3921">
        <v>0</v>
      </c>
      <c r="AX3921">
        <v>0</v>
      </c>
    </row>
    <row r="3922" spans="1:50">
      <c r="A3922" s="13" t="s">
        <v>328</v>
      </c>
      <c r="B3922" s="13" t="s">
        <v>324</v>
      </c>
      <c r="C3922" s="13" t="s">
        <v>326</v>
      </c>
      <c r="D3922" s="13">
        <v>-48.36</v>
      </c>
      <c r="E3922" s="13">
        <v>58.208300000000001</v>
      </c>
      <c r="F3922" s="13">
        <v>3379</v>
      </c>
      <c r="G3922">
        <v>1210.5</v>
      </c>
      <c r="H3922">
        <v>113.011</v>
      </c>
      <c r="J3922">
        <f>(F3922*100*Info!$B$11)/AI3922</f>
        <v>6.1017173051438416</v>
      </c>
      <c r="K3922">
        <f>2*((F3922*100*Info!$B$11)/AI3922^2)*(AJ3922/2)</f>
        <v>0.24655045006838155</v>
      </c>
      <c r="L3922">
        <f t="shared" si="1011"/>
        <v>0.31983700934579495</v>
      </c>
      <c r="M3922">
        <f t="shared" si="1012"/>
        <v>20.881638657832379</v>
      </c>
      <c r="N3922">
        <f t="shared" si="1025"/>
        <v>0.88046826148432622</v>
      </c>
      <c r="O3922" s="23">
        <v>0.82</v>
      </c>
      <c r="P3922" s="23">
        <v>0.02</v>
      </c>
      <c r="Q3922" s="23">
        <v>0.84</v>
      </c>
      <c r="R3922" s="23">
        <v>0.02</v>
      </c>
      <c r="S3922" s="23">
        <v>1.1299999999999999</v>
      </c>
      <c r="T3922" s="23">
        <v>0.01</v>
      </c>
      <c r="U3922" s="23">
        <v>0.83</v>
      </c>
      <c r="V3922" s="23">
        <v>0.01</v>
      </c>
      <c r="W3922" s="37">
        <f>U3922*Info!$B$2</f>
        <v>0.39839999999999998</v>
      </c>
      <c r="X3922" s="37">
        <f>W3922*SQRT((0.5*V3922/U3922)^2+Info!$B$3^2)</f>
        <v>2.006405741618579E-2</v>
      </c>
      <c r="Y3922" s="28">
        <f>W3922*Info!$D$2</f>
        <v>0.32270399999999999</v>
      </c>
      <c r="Z3922" s="28">
        <f>Y3922*SQRT(Info!$D$3^2+(X3922/W3922)^2)</f>
        <v>2.2901277127706222E-2</v>
      </c>
      <c r="AA3922" s="37">
        <f t="shared" si="1017"/>
        <v>0.42159999999999997</v>
      </c>
      <c r="AB3922" s="37">
        <f t="shared" si="1018"/>
        <v>2.2417992773662854E-2</v>
      </c>
      <c r="AC3922" s="37">
        <f>(1-EXP(-Info!$B$6*H3922*1000))+(Info!$B$6/(Info!$B$6-Info!$B$7))*(EXP(-Info!$B$7*H3922*1000)-EXP(-Info!$B$6*H3922*1000))*(Info!$B$9-1)</f>
        <v>0.72418697404258736</v>
      </c>
      <c r="AD3922" s="37">
        <f>SQRT((Info!$B$6*EXP(-Info!$B$6*H3922*1000)+(Info!$B$6/(Info!$B$6+Info!$B$7))*(Info!$B$9-1)*(-Info!$B$7*EXP(-Info!$B$7*H3922*1000)+Info!$B$6*EXP(-Info!$B$6*H3922*1000)))^2*(0.01*H3922*1000)^2)</f>
        <v>3.8288713669287597E-3</v>
      </c>
      <c r="AE3922" s="37">
        <f t="shared" si="1013"/>
        <v>1.6314874714459686E-2</v>
      </c>
      <c r="AF3922" s="37">
        <f t="shared" si="1019"/>
        <v>0.50197877174364502</v>
      </c>
      <c r="AG3922" s="37">
        <f t="shared" si="1014"/>
        <v>2.8559475328312951E-2</v>
      </c>
      <c r="AH3922" s="37">
        <f t="shared" si="1020"/>
        <v>0.44422900154304873</v>
      </c>
      <c r="AI3922">
        <f>AF3922*EXP(Info!$B$6*H3922*1000)</f>
        <v>1.4150658554292681</v>
      </c>
      <c r="AJ3922">
        <f>2*SQRT((EXP(Info!$B$6*H3922)*AG3922)^2+(Info!$B$6*H3922*0.01*AI3922)^2)</f>
        <v>5.7178185432873119E-2</v>
      </c>
      <c r="AK3922">
        <f t="shared" si="1021"/>
        <v>0.56060151999999996</v>
      </c>
      <c r="AL3922">
        <f t="shared" si="1022"/>
        <v>5.9618409982278991E-2</v>
      </c>
      <c r="AM3922">
        <f t="shared" si="1015"/>
        <v>1.024390243902439</v>
      </c>
      <c r="AN3922">
        <f t="shared" si="1016"/>
        <v>3.4916194148314553E-2</v>
      </c>
      <c r="AO3922">
        <f t="shared" si="1023"/>
        <v>3.4222559961780243</v>
      </c>
      <c r="AP3922">
        <f t="shared" si="1024"/>
        <v>0.98795180722891562</v>
      </c>
      <c r="AQ3922">
        <f t="shared" si="1010"/>
        <v>4</v>
      </c>
      <c r="AR3922">
        <v>1</v>
      </c>
      <c r="AS3922">
        <v>1</v>
      </c>
      <c r="AT3922">
        <v>1</v>
      </c>
      <c r="AU3922">
        <v>0</v>
      </c>
      <c r="AV3922">
        <v>1</v>
      </c>
      <c r="AW3922">
        <v>0</v>
      </c>
      <c r="AX3922">
        <v>0</v>
      </c>
    </row>
    <row r="3923" spans="1:50">
      <c r="A3923" s="13" t="s">
        <v>328</v>
      </c>
      <c r="B3923" s="13" t="s">
        <v>324</v>
      </c>
      <c r="C3923" s="13" t="s">
        <v>326</v>
      </c>
      <c r="D3923" s="13">
        <v>-48.36</v>
      </c>
      <c r="E3923" s="13">
        <v>58.208300000000001</v>
      </c>
      <c r="F3923" s="13">
        <v>3379</v>
      </c>
      <c r="G3923">
        <v>1220</v>
      </c>
      <c r="H3923">
        <v>114.211</v>
      </c>
      <c r="J3923">
        <f>(F3923*100*Info!$B$11)/AI3923</f>
        <v>9.594486916293187</v>
      </c>
      <c r="K3923">
        <f>2*((F3923*100*Info!$B$11)/AI3923^2)*(AJ3923/2)</f>
        <v>0.6412151102389162</v>
      </c>
      <c r="L3923">
        <f t="shared" si="1011"/>
        <v>0.30442317757009402</v>
      </c>
      <c r="M3923">
        <f t="shared" si="1012"/>
        <v>31.252390878075506</v>
      </c>
      <c r="N3923">
        <f t="shared" si="1025"/>
        <v>2.1257820807915553</v>
      </c>
      <c r="O3923" s="23">
        <v>1.35</v>
      </c>
      <c r="P3923" s="23">
        <v>0.03</v>
      </c>
      <c r="Q3923" s="23">
        <v>1.35</v>
      </c>
      <c r="R3923" s="23">
        <v>0.03</v>
      </c>
      <c r="S3923" s="23">
        <v>1.33</v>
      </c>
      <c r="T3923" s="23">
        <v>0.02</v>
      </c>
      <c r="U3923" s="23">
        <v>0.79</v>
      </c>
      <c r="V3923" s="23">
        <v>0.01</v>
      </c>
      <c r="W3923" s="37">
        <f>U3923*Info!$B$2</f>
        <v>0.37919999999999998</v>
      </c>
      <c r="X3923" s="37">
        <f>W3923*SQRT((0.5*V3923/U3923)^2+Info!$B$3^2)</f>
        <v>1.9111295089553716E-2</v>
      </c>
      <c r="Y3923" s="28">
        <f>W3923*Info!$D$2</f>
        <v>0.30715199999999998</v>
      </c>
      <c r="Z3923" s="28">
        <f>Y3923*SQRT(Info!$D$3^2+(X3923/W3923)^2)</f>
        <v>2.1805753633387676E-2</v>
      </c>
      <c r="AA3923" s="37">
        <f t="shared" si="1017"/>
        <v>0.97080000000000011</v>
      </c>
      <c r="AB3923" s="37">
        <f t="shared" si="1018"/>
        <v>2.4294888351256115E-2</v>
      </c>
      <c r="AC3923" s="37">
        <f>(1-EXP(-Info!$B$6*H3923*1000))+(Info!$B$6/(Info!$B$6-Info!$B$7))*(EXP(-Info!$B$7*H3923*1000)-EXP(-Info!$B$6*H3923*1000))*(Info!$B$9-1)</f>
        <v>0.72837149714807803</v>
      </c>
      <c r="AD3923" s="37">
        <f>SQRT((Info!$B$6*EXP(-Info!$B$6*H3923*1000)+(Info!$B$6/(Info!$B$6+Info!$B$7))*(Info!$B$9-1)*(-Info!$B$7*EXP(-Info!$B$7*H3923*1000)+Info!$B$6*EXP(-Info!$B$6*H3923*1000)))^2*(0.01*H3923*1000)^2)</f>
        <v>3.8251892648244225E-3</v>
      </c>
      <c r="AE3923" s="37">
        <f t="shared" si="1013"/>
        <v>1.8081149933827197E-2</v>
      </c>
      <c r="AF3923" s="37">
        <f t="shared" si="1019"/>
        <v>0.31574495056864593</v>
      </c>
      <c r="AG3923" s="37">
        <f t="shared" si="1014"/>
        <v>3.0040287522750828E-2</v>
      </c>
      <c r="AH3923" s="37">
        <f t="shared" si="1020"/>
        <v>0.2374022184726661</v>
      </c>
      <c r="AI3923">
        <f>AF3923*EXP(Info!$B$6*H3923*1000)</f>
        <v>0.89992637368948514</v>
      </c>
      <c r="AJ3923">
        <f>2*SQRT((EXP(Info!$B$6*H3923)*AG3923)^2+(Info!$B$6*H3923*0.01*AI3923)^2)</f>
        <v>6.0143538049156266E-2</v>
      </c>
      <c r="AK3923">
        <f t="shared" si="1021"/>
        <v>1.2908727600000001</v>
      </c>
      <c r="AL3923">
        <f t="shared" si="1022"/>
        <v>6.4609826081330507E-2</v>
      </c>
      <c r="AM3923">
        <f t="shared" si="1015"/>
        <v>1</v>
      </c>
      <c r="AN3923">
        <f t="shared" si="1016"/>
        <v>3.1426968052735441E-2</v>
      </c>
      <c r="AO3923">
        <f t="shared" si="1023"/>
        <v>3.2573279963622159</v>
      </c>
      <c r="AP3923">
        <f t="shared" si="1024"/>
        <v>1.7088607594936709</v>
      </c>
      <c r="AQ3923">
        <f t="shared" si="1010"/>
        <v>4</v>
      </c>
      <c r="AR3923">
        <v>1</v>
      </c>
      <c r="AS3923">
        <v>1</v>
      </c>
      <c r="AT3923">
        <v>1</v>
      </c>
      <c r="AU3923">
        <v>0</v>
      </c>
      <c r="AV3923">
        <v>1</v>
      </c>
      <c r="AW3923">
        <v>0</v>
      </c>
      <c r="AX3923">
        <v>0</v>
      </c>
    </row>
    <row r="3924" spans="1:50">
      <c r="A3924" s="13" t="s">
        <v>328</v>
      </c>
      <c r="B3924" s="13" t="s">
        <v>324</v>
      </c>
      <c r="C3924" s="13" t="s">
        <v>326</v>
      </c>
      <c r="D3924" s="13">
        <v>-48.36</v>
      </c>
      <c r="E3924" s="13">
        <v>58.208300000000001</v>
      </c>
      <c r="F3924" s="13">
        <v>3379</v>
      </c>
      <c r="G3924">
        <v>1229</v>
      </c>
      <c r="H3924">
        <v>115.34699999999999</v>
      </c>
      <c r="J3924">
        <f>(F3924*100*Info!$B$11)/AI3924</f>
        <v>15.939969212197868</v>
      </c>
      <c r="K3924">
        <f>2*((F3924*100*Info!$B$11)/AI3924^2)*(AJ3924/2)</f>
        <v>1.8005669254588952</v>
      </c>
      <c r="L3924">
        <f t="shared" si="1011"/>
        <v>0.28900934579439302</v>
      </c>
      <c r="M3924">
        <f t="shared" si="1012"/>
        <v>49.292760791800774</v>
      </c>
      <c r="N3924">
        <f t="shared" si="1025"/>
        <v>5.6067280069112861</v>
      </c>
      <c r="O3924" s="23">
        <v>1.33</v>
      </c>
      <c r="P3924" s="23">
        <v>0.04</v>
      </c>
      <c r="Q3924" s="23">
        <v>1.42</v>
      </c>
      <c r="R3924" s="23">
        <v>0.04</v>
      </c>
      <c r="S3924" s="23">
        <v>1.19</v>
      </c>
      <c r="T3924" s="23">
        <v>0.02</v>
      </c>
      <c r="U3924" s="23">
        <v>0.75</v>
      </c>
      <c r="V3924" s="23">
        <v>0.01</v>
      </c>
      <c r="W3924" s="37">
        <f>U3924*Info!$B$2</f>
        <v>0.36</v>
      </c>
      <c r="X3924" s="37">
        <f>W3924*SQRT((0.5*V3924/U3924)^2+Info!$B$3^2)</f>
        <v>1.8159295140505866E-2</v>
      </c>
      <c r="Y3924" s="28">
        <f>W3924*Info!$D$2</f>
        <v>0.29160000000000003</v>
      </c>
      <c r="Z3924" s="28">
        <f>Y3924*SQRT(Info!$D$3^2+(X3924/W3924)^2)</f>
        <v>2.0710672031587971E-2</v>
      </c>
      <c r="AA3924" s="37">
        <f t="shared" si="1017"/>
        <v>0.97000000000000008</v>
      </c>
      <c r="AB3924" s="37">
        <f t="shared" si="1018"/>
        <v>2.701407040784487E-2</v>
      </c>
      <c r="AC3924" s="37">
        <f>(1-EXP(-Info!$B$6*H3924*1000))+(Info!$B$6/(Info!$B$6-Info!$B$7))*(EXP(-Info!$B$7*H3924*1000)-EXP(-Info!$B$6*H3924*1000))*(Info!$B$9-1)</f>
        <v>0.73228700636275801</v>
      </c>
      <c r="AD3924" s="37">
        <f>SQRT((Info!$B$6*EXP(-Info!$B$6*H3924*1000)+(Info!$B$6/(Info!$B$6+Info!$B$7))*(Info!$B$9-1)*(-Info!$B$7*EXP(-Info!$B$7*H3924*1000)+Info!$B$6*EXP(-Info!$B$6*H3924*1000)))^2*(0.01*H3924*1000)^2)</f>
        <v>3.8213029547568638E-3</v>
      </c>
      <c r="AE3924" s="37">
        <f t="shared" si="1013"/>
        <v>2.0126325247448281E-2</v>
      </c>
      <c r="AF3924" s="37">
        <f t="shared" si="1019"/>
        <v>0.18808160382812456</v>
      </c>
      <c r="AG3924" s="37">
        <f t="shared" si="1014"/>
        <v>3.0561428369205428E-2</v>
      </c>
      <c r="AH3924" s="37">
        <f t="shared" si="1020"/>
        <v>0.15805176792279374</v>
      </c>
      <c r="AI3924">
        <f>AF3924*EXP(Info!$B$6*H3924*1000)</f>
        <v>0.54167807371821153</v>
      </c>
      <c r="AJ3924">
        <f>2*SQRT((EXP(Info!$B$6*H3924)*AG3924)^2+(Info!$B$6*H3924*0.01*AI3924)^2)</f>
        <v>6.1187547529071719E-2</v>
      </c>
      <c r="AK3924">
        <f t="shared" si="1021"/>
        <v>1.2898090000000002</v>
      </c>
      <c r="AL3924">
        <f t="shared" si="1022"/>
        <v>7.1841218842622651E-2</v>
      </c>
      <c r="AM3924">
        <f t="shared" si="1015"/>
        <v>1.0676691729323307</v>
      </c>
      <c r="AN3924">
        <f t="shared" si="1016"/>
        <v>4.399535858456631E-2</v>
      </c>
      <c r="AO3924">
        <f t="shared" si="1023"/>
        <v>3.0923999965464075</v>
      </c>
      <c r="AP3924">
        <f t="shared" si="1024"/>
        <v>1.7733333333333334</v>
      </c>
      <c r="AQ3924">
        <f t="shared" si="1010"/>
        <v>4</v>
      </c>
      <c r="AR3924">
        <v>1</v>
      </c>
      <c r="AS3924">
        <v>1</v>
      </c>
      <c r="AT3924">
        <v>1</v>
      </c>
      <c r="AU3924">
        <v>0</v>
      </c>
      <c r="AV3924">
        <v>1</v>
      </c>
      <c r="AW3924">
        <v>0</v>
      </c>
      <c r="AX3924">
        <v>0</v>
      </c>
    </row>
    <row r="3925" spans="1:50">
      <c r="A3925" s="13" t="s">
        <v>328</v>
      </c>
      <c r="B3925" s="13" t="s">
        <v>324</v>
      </c>
      <c r="C3925" s="13" t="s">
        <v>326</v>
      </c>
      <c r="D3925" s="13">
        <v>-48.36</v>
      </c>
      <c r="E3925" s="13">
        <v>58.208300000000001</v>
      </c>
      <c r="F3925" s="13">
        <v>3379</v>
      </c>
      <c r="G3925">
        <v>1239.5</v>
      </c>
      <c r="H3925">
        <v>116.67400000000001</v>
      </c>
      <c r="J3925">
        <f>(F3925*100*Info!$B$11)/AI3925</f>
        <v>5.5296267997406403</v>
      </c>
      <c r="K3925">
        <f>2*((F3925*100*Info!$B$11)/AI3925^2)*(AJ3925/2)</f>
        <v>0.23451707506607886</v>
      </c>
      <c r="L3925">
        <f t="shared" si="1011"/>
        <v>0.35451813084112216</v>
      </c>
      <c r="M3925">
        <f t="shared" si="1012"/>
        <v>20.975776643035395</v>
      </c>
      <c r="N3925">
        <f t="shared" si="1025"/>
        <v>0.99966331386115015</v>
      </c>
      <c r="O3925" s="23">
        <v>1.17</v>
      </c>
      <c r="P3925" s="23">
        <v>0.02</v>
      </c>
      <c r="Q3925" s="23">
        <v>1.17</v>
      </c>
      <c r="R3925" s="23">
        <v>0.02</v>
      </c>
      <c r="S3925" s="23">
        <v>1.43</v>
      </c>
      <c r="T3925" s="23">
        <v>0.02</v>
      </c>
      <c r="U3925" s="23">
        <v>0.92</v>
      </c>
      <c r="V3925" s="23">
        <v>0.02</v>
      </c>
      <c r="W3925" s="37">
        <f>U3925*Info!$B$2</f>
        <v>0.44159999999999999</v>
      </c>
      <c r="X3925" s="37">
        <f>W3925*SQRT((0.5*V3925/U3925)^2+Info!$B$3^2)</f>
        <v>2.2595716408204458E-2</v>
      </c>
      <c r="Y3925" s="28">
        <f>W3925*Info!$D$2</f>
        <v>0.35769600000000001</v>
      </c>
      <c r="Z3925" s="28">
        <f>Y3925*SQRT(Info!$D$3^2+(X3925/W3925)^2)</f>
        <v>2.559001145134563E-2</v>
      </c>
      <c r="AA3925" s="37">
        <f t="shared" si="1017"/>
        <v>0.72839999999999994</v>
      </c>
      <c r="AB3925" s="37">
        <f t="shared" si="1018"/>
        <v>2.4709641842811082E-2</v>
      </c>
      <c r="AC3925" s="37">
        <f>(1-EXP(-Info!$B$6*H3925*1000))+(Info!$B$6/(Info!$B$6-Info!$B$7))*(EXP(-Info!$B$7*H3925*1000)-EXP(-Info!$B$6*H3925*1000))*(Info!$B$9-1)</f>
        <v>0.73680503140326059</v>
      </c>
      <c r="AD3925" s="37">
        <f>SQRT((Info!$B$6*EXP(-Info!$B$6*H3925*1000)+(Info!$B$6/(Info!$B$6+Info!$B$7))*(Info!$B$9-1)*(-Info!$B$7*EXP(-Info!$B$7*H3925*1000)+Info!$B$6*EXP(-Info!$B$6*H3925*1000)))^2*(0.01*H3925*1000)^2)</f>
        <v>3.8162813775541498E-3</v>
      </c>
      <c r="AE3925" s="37">
        <f t="shared" si="1013"/>
        <v>1.8417178680717357E-2</v>
      </c>
      <c r="AF3925" s="37">
        <f t="shared" si="1019"/>
        <v>0.53561521512586496</v>
      </c>
      <c r="AG3925" s="37">
        <f t="shared" si="1014"/>
        <v>3.3076292970003009E-2</v>
      </c>
      <c r="AH3925" s="37">
        <f t="shared" si="1020"/>
        <v>0.37455609449361188</v>
      </c>
      <c r="AI3925">
        <f>AF3925*EXP(Info!$B$6*H3925*1000)</f>
        <v>1.5614673703469319</v>
      </c>
      <c r="AJ3925">
        <f>2*SQRT((EXP(Info!$B$6*H3925)*AG3925)^2+(Info!$B$6*H3925*0.01*AI3925)^2)</f>
        <v>6.6223413218783569E-2</v>
      </c>
      <c r="AK3925">
        <f t="shared" si="1021"/>
        <v>0.96855347999999986</v>
      </c>
      <c r="AL3925">
        <f t="shared" si="1022"/>
        <v>6.5712821516771797E-2</v>
      </c>
      <c r="AM3925">
        <f t="shared" si="1015"/>
        <v>1</v>
      </c>
      <c r="AN3925">
        <f t="shared" si="1016"/>
        <v>2.41745908097965E-2</v>
      </c>
      <c r="AO3925">
        <f t="shared" si="1023"/>
        <v>3.7933439957635935</v>
      </c>
      <c r="AP3925">
        <f t="shared" si="1024"/>
        <v>1.2717391304347825</v>
      </c>
      <c r="AQ3925">
        <f t="shared" si="1010"/>
        <v>4</v>
      </c>
      <c r="AR3925">
        <v>1</v>
      </c>
      <c r="AS3925">
        <v>1</v>
      </c>
      <c r="AT3925">
        <v>1</v>
      </c>
      <c r="AU3925">
        <v>0</v>
      </c>
      <c r="AV3925">
        <v>1</v>
      </c>
      <c r="AW3925">
        <v>0</v>
      </c>
      <c r="AX3925">
        <v>0</v>
      </c>
    </row>
    <row r="3926" spans="1:50">
      <c r="A3926" s="13" t="s">
        <v>328</v>
      </c>
      <c r="B3926" s="13" t="s">
        <v>324</v>
      </c>
      <c r="C3926" s="13" t="s">
        <v>326</v>
      </c>
      <c r="D3926" s="13">
        <v>-48.36</v>
      </c>
      <c r="E3926" s="13">
        <v>58.208300000000001</v>
      </c>
      <c r="F3926" s="13">
        <v>3379</v>
      </c>
      <c r="G3926">
        <v>1249</v>
      </c>
      <c r="H3926">
        <v>117.874</v>
      </c>
      <c r="J3926">
        <f>(F3926*100*Info!$B$11)/AI3926</f>
        <v>2.7419753552162081</v>
      </c>
      <c r="K3926">
        <f>2*((F3926*100*Info!$B$11)/AI3926^2)*(AJ3926/2)</f>
        <v>7.3470498464524123E-2</v>
      </c>
      <c r="L3926">
        <f t="shared" si="1011"/>
        <v>0.43929420560747739</v>
      </c>
      <c r="M3926">
        <f t="shared" si="1012"/>
        <v>12.888512574475335</v>
      </c>
      <c r="N3926">
        <f t="shared" si="1025"/>
        <v>0.41278361505951927</v>
      </c>
      <c r="O3926" s="23">
        <v>1.22</v>
      </c>
      <c r="P3926" s="23">
        <v>0.03</v>
      </c>
      <c r="Q3926" s="23">
        <v>1.18</v>
      </c>
      <c r="R3926" s="23">
        <v>0.03</v>
      </c>
      <c r="S3926" s="23">
        <v>2.0099999999999998</v>
      </c>
      <c r="T3926" s="23">
        <v>0.03</v>
      </c>
      <c r="U3926" s="23">
        <v>1.1399999999999999</v>
      </c>
      <c r="V3926" s="23">
        <v>0.02</v>
      </c>
      <c r="W3926" s="37">
        <f>U3926*Info!$B$2</f>
        <v>0.54719999999999991</v>
      </c>
      <c r="X3926" s="37">
        <f>W3926*SQRT((0.5*V3926/U3926)^2+Info!$B$3^2)</f>
        <v>2.7777861688762149E-2</v>
      </c>
      <c r="Y3926" s="28">
        <f>W3926*Info!$D$2</f>
        <v>0.44323199999999996</v>
      </c>
      <c r="Z3926" s="28">
        <f>Y3926*SQRT(Info!$D$3^2+(X3926/W3926)^2)</f>
        <v>3.1581475157440003E-2</v>
      </c>
      <c r="AA3926" s="37">
        <f t="shared" si="1017"/>
        <v>0.67280000000000006</v>
      </c>
      <c r="AB3926" s="37">
        <f t="shared" si="1018"/>
        <v>3.1569124156365182E-2</v>
      </c>
      <c r="AC3926" s="37">
        <f>(1-EXP(-Info!$B$6*H3926*1000))+(Info!$B$6/(Info!$B$6-Info!$B$7))*(EXP(-Info!$B$7*H3926*1000)-EXP(-Info!$B$6*H3926*1000))*(Info!$B$9-1)</f>
        <v>0.74083946797339773</v>
      </c>
      <c r="AD3926" s="37">
        <f>SQRT((Info!$B$6*EXP(-Info!$B$6*H3926*1000)+(Info!$B$6/(Info!$B$6+Info!$B$7))*(Info!$B$9-1)*(-Info!$B$7*EXP(-Info!$B$7*H3926*1000)+Info!$B$6*EXP(-Info!$B$6*H3926*1000)))^2*(0.01*H3926*1000)^2)</f>
        <v>3.8113038530562322E-3</v>
      </c>
      <c r="AE3926" s="37">
        <f t="shared" si="1013"/>
        <v>2.3527806383378539E-2</v>
      </c>
      <c r="AF3926" s="37">
        <f t="shared" si="1019"/>
        <v>1.0683312059474976</v>
      </c>
      <c r="AG3926" s="37">
        <f t="shared" si="1014"/>
        <v>4.2141989112211446E-2</v>
      </c>
      <c r="AH3926" s="37">
        <f t="shared" si="1020"/>
        <v>0.53150806266044659</v>
      </c>
      <c r="AI3926">
        <f>AF3926*EXP(Info!$B$6*H3926*1000)</f>
        <v>3.1489458143981426</v>
      </c>
      <c r="AJ3926">
        <f>2*SQRT((EXP(Info!$B$6*H3926)*AG3926)^2+(Info!$B$6*H3926*0.01*AI3926)^2)</f>
        <v>8.4375163395064789E-2</v>
      </c>
      <c r="AK3926">
        <f t="shared" si="1021"/>
        <v>0.89462216000000006</v>
      </c>
      <c r="AL3926">
        <f t="shared" si="1022"/>
        <v>8.3954928781437566E-2</v>
      </c>
      <c r="AM3926">
        <f t="shared" si="1015"/>
        <v>0.96721311475409832</v>
      </c>
      <c r="AN3926">
        <f t="shared" si="1016"/>
        <v>3.4210399638716138E-2</v>
      </c>
      <c r="AO3926">
        <f t="shared" si="1023"/>
        <v>4.7004479947505393</v>
      </c>
      <c r="AP3926">
        <f t="shared" si="1024"/>
        <v>1.0701754385964912</v>
      </c>
      <c r="AQ3926">
        <f t="shared" si="1010"/>
        <v>4</v>
      </c>
      <c r="AR3926">
        <v>1</v>
      </c>
      <c r="AS3926">
        <v>1</v>
      </c>
      <c r="AT3926">
        <v>1</v>
      </c>
      <c r="AU3926">
        <v>0</v>
      </c>
      <c r="AV3926">
        <v>1</v>
      </c>
      <c r="AW3926">
        <v>0</v>
      </c>
      <c r="AX3926">
        <v>0</v>
      </c>
    </row>
    <row r="3927" spans="1:50">
      <c r="A3927" s="13" t="s">
        <v>328</v>
      </c>
      <c r="B3927" s="13" t="s">
        <v>324</v>
      </c>
      <c r="C3927" s="13" t="s">
        <v>326</v>
      </c>
      <c r="D3927" s="13">
        <v>-48.36</v>
      </c>
      <c r="E3927" s="13">
        <v>58.208300000000001</v>
      </c>
      <c r="F3927" s="13">
        <v>3379</v>
      </c>
      <c r="G3927">
        <v>1258.5</v>
      </c>
      <c r="H3927">
        <v>118.468</v>
      </c>
      <c r="J3927">
        <f>(F3927*100*Info!$B$11)/AI3927</f>
        <v>2.500329686541654</v>
      </c>
      <c r="K3927">
        <f>2*((F3927*100*Info!$B$11)/AI3927^2)*(AJ3927/2)</f>
        <v>4.9717150301850067E-2</v>
      </c>
      <c r="L3927">
        <f t="shared" si="1011"/>
        <v>0.35451813084112216</v>
      </c>
      <c r="M3927">
        <f t="shared" si="1012"/>
        <v>9.48461061446468</v>
      </c>
      <c r="N3927">
        <f t="shared" si="1025"/>
        <v>0.27942968482082337</v>
      </c>
      <c r="O3927" s="23">
        <v>0.68</v>
      </c>
      <c r="P3927" s="23">
        <v>0.01</v>
      </c>
      <c r="Q3927" s="23">
        <v>0.7</v>
      </c>
      <c r="R3927" s="23">
        <v>0.01</v>
      </c>
      <c r="S3927" s="23">
        <v>1.7</v>
      </c>
      <c r="T3927" s="23">
        <v>0.03</v>
      </c>
      <c r="U3927" s="23">
        <v>0.92</v>
      </c>
      <c r="V3927" s="23">
        <v>0.02</v>
      </c>
      <c r="W3927" s="37">
        <f>U3927*Info!$B$2</f>
        <v>0.44159999999999999</v>
      </c>
      <c r="X3927" s="37">
        <f>W3927*SQRT((0.5*V3927/U3927)^2+Info!$B$3^2)</f>
        <v>2.2595716408204458E-2</v>
      </c>
      <c r="Y3927" s="28">
        <f>W3927*Info!$D$2</f>
        <v>0.35769600000000001</v>
      </c>
      <c r="Z3927" s="28">
        <f>Y3927*SQRT(Info!$D$3^2+(X3927/W3927)^2)</f>
        <v>2.559001145134563E-2</v>
      </c>
      <c r="AA3927" s="37">
        <f t="shared" si="1017"/>
        <v>0.23840000000000006</v>
      </c>
      <c r="AB3927" s="37">
        <f t="shared" si="1018"/>
        <v>2.3142307577249079E-2</v>
      </c>
      <c r="AC3927" s="37">
        <f>(1-EXP(-Info!$B$6*H3927*1000))+(Info!$B$6/(Info!$B$6-Info!$B$7))*(EXP(-Info!$B$7*H3927*1000)-EXP(-Info!$B$6*H3927*1000))*(Info!$B$9-1)</f>
        <v>0.74281869926793287</v>
      </c>
      <c r="AD3927" s="37">
        <f>SQRT((Info!$B$6*EXP(-Info!$B$6*H3927*1000)+(Info!$B$6/(Info!$B$6+Info!$B$7))*(Info!$B$9-1)*(-Info!$B$7*EXP(-Info!$B$7*H3927*1000)+Info!$B$6*EXP(-Info!$B$6*H3927*1000)))^2*(0.01*H3927*1000)^2)</f>
        <v>3.8086896756120195E-3</v>
      </c>
      <c r="AE3927" s="37">
        <f t="shared" si="1013"/>
        <v>1.7214501835567331E-2</v>
      </c>
      <c r="AF3927" s="37">
        <f t="shared" si="1019"/>
        <v>1.1652160220945247</v>
      </c>
      <c r="AG3927" s="37">
        <f t="shared" si="1014"/>
        <v>3.4295593879196076E-2</v>
      </c>
      <c r="AH3927" s="37">
        <f t="shared" si="1020"/>
        <v>0.68542118946736752</v>
      </c>
      <c r="AI3927">
        <f>AF3927*EXP(Info!$B$6*H3927*1000)</f>
        <v>3.4532773275725757</v>
      </c>
      <c r="AJ3927">
        <f>2*SQRT((EXP(Info!$B$6*H3927)*AG3927)^2+(Info!$B$6*H3927*0.01*AI3927)^2)</f>
        <v>6.8665787897102051E-2</v>
      </c>
      <c r="AK3927">
        <f t="shared" si="1021"/>
        <v>0.31700048000000008</v>
      </c>
      <c r="AL3927">
        <f t="shared" si="1022"/>
        <v>6.1544652770936202E-2</v>
      </c>
      <c r="AM3927">
        <f t="shared" si="1015"/>
        <v>1.0294117647058822</v>
      </c>
      <c r="AN3927">
        <f t="shared" si="1016"/>
        <v>2.1105316433833652E-2</v>
      </c>
      <c r="AO3927">
        <f t="shared" si="1023"/>
        <v>3.7933439957635935</v>
      </c>
      <c r="AP3927">
        <f t="shared" si="1024"/>
        <v>0.73913043478260876</v>
      </c>
      <c r="AQ3927">
        <f t="shared" si="1010"/>
        <v>4</v>
      </c>
      <c r="AR3927">
        <v>1</v>
      </c>
      <c r="AS3927">
        <v>1</v>
      </c>
      <c r="AT3927">
        <v>1</v>
      </c>
      <c r="AU3927">
        <v>0</v>
      </c>
      <c r="AV3927">
        <v>1</v>
      </c>
      <c r="AW3927">
        <v>0</v>
      </c>
      <c r="AX3927">
        <v>0</v>
      </c>
    </row>
    <row r="3928" spans="1:50">
      <c r="A3928" s="13" t="s">
        <v>328</v>
      </c>
      <c r="B3928" s="13" t="s">
        <v>324</v>
      </c>
      <c r="C3928" s="13" t="s">
        <v>326</v>
      </c>
      <c r="D3928" s="13">
        <v>-48.36</v>
      </c>
      <c r="E3928" s="13">
        <v>58.208300000000001</v>
      </c>
      <c r="F3928" s="13">
        <v>3379</v>
      </c>
      <c r="G3928">
        <v>1268.5</v>
      </c>
      <c r="H3928">
        <v>119.017</v>
      </c>
      <c r="J3928">
        <f>(F3928*100*Info!$B$11)/AI3928</f>
        <v>4.188152603321428</v>
      </c>
      <c r="K3928">
        <f>2*((F3928*100*Info!$B$11)/AI3928^2)*(AJ3928/2)</f>
        <v>0.13813845960989965</v>
      </c>
      <c r="L3928">
        <f t="shared" si="1011"/>
        <v>0.37378542056074826</v>
      </c>
      <c r="M3928">
        <f t="shared" si="1012"/>
        <v>16.750533089594491</v>
      </c>
      <c r="N3928">
        <f t="shared" si="1025"/>
        <v>0.65155331496740732</v>
      </c>
      <c r="O3928" s="23">
        <v>0.48</v>
      </c>
      <c r="P3928" s="23">
        <v>0.01</v>
      </c>
      <c r="Q3928" s="23">
        <v>0.48</v>
      </c>
      <c r="R3928" s="23">
        <v>0.01</v>
      </c>
      <c r="S3928" s="23">
        <v>1.08</v>
      </c>
      <c r="T3928" s="23">
        <v>0.02</v>
      </c>
      <c r="U3928" s="23">
        <v>0.97</v>
      </c>
      <c r="V3928" s="23">
        <v>0.02</v>
      </c>
      <c r="W3928" s="37">
        <f>U3928*Info!$B$2</f>
        <v>0.46559999999999996</v>
      </c>
      <c r="X3928" s="37">
        <f>W3928*SQRT((0.5*V3928/U3928)^2+Info!$B$3^2)</f>
        <v>2.3769694991732645E-2</v>
      </c>
      <c r="Y3928" s="28">
        <f>W3928*Info!$D$2</f>
        <v>0.37713599999999997</v>
      </c>
      <c r="Z3928" s="28">
        <f>Y3928*SQRT(Info!$D$3^2+(X3928/W3928)^2)</f>
        <v>2.6949477851713567E-2</v>
      </c>
      <c r="AA3928" s="37">
        <f t="shared" si="1017"/>
        <v>1.4400000000000024E-2</v>
      </c>
      <c r="AB3928" s="37">
        <f t="shared" si="1018"/>
        <v>2.4289882667481125E-2</v>
      </c>
      <c r="AC3928" s="37">
        <f>(1-EXP(-Info!$B$6*H3928*1000))+(Info!$B$6/(Info!$B$6-Info!$B$7))*(EXP(-Info!$B$7*H3928*1000)-EXP(-Info!$B$6*H3928*1000))*(Info!$B$9-1)</f>
        <v>0.7446375752072637</v>
      </c>
      <c r="AD3928" s="37">
        <f>SQRT((Info!$B$6*EXP(-Info!$B$6*H3928*1000)+(Info!$B$6/(Info!$B$6+Info!$B$7))*(Info!$B$9-1)*(-Info!$B$7*EXP(-Info!$B$7*H3928*1000)+Info!$B$6*EXP(-Info!$B$6*H3928*1000)))^2*(0.01*H3928*1000)^2)</f>
        <v>3.8061863892452446E-3</v>
      </c>
      <c r="AE3928" s="37">
        <f t="shared" si="1013"/>
        <v>1.8087242374716119E-2</v>
      </c>
      <c r="AF3928" s="37">
        <f t="shared" si="1019"/>
        <v>0.69214121891701552</v>
      </c>
      <c r="AG3928" s="37">
        <f t="shared" si="1014"/>
        <v>3.3962077280427452E-2</v>
      </c>
      <c r="AH3928" s="37">
        <f t="shared" si="1020"/>
        <v>0.6408714989972365</v>
      </c>
      <c r="AI3928">
        <f>AF3928*EXP(Info!$B$6*H3928*1000)</f>
        <v>2.0616086938053435</v>
      </c>
      <c r="AJ3928">
        <f>2*SQRT((EXP(Info!$B$6*H3928)*AG3928)^2+(Info!$B$6*H3928*0.01*AI3928)^2)</f>
        <v>6.7998345870872945E-2</v>
      </c>
      <c r="AK3928">
        <f t="shared" si="1021"/>
        <v>1.9147680000000031E-2</v>
      </c>
      <c r="AL3928">
        <f t="shared" si="1022"/>
        <v>6.4596513965899299E-2</v>
      </c>
      <c r="AM3928">
        <f t="shared" si="1015"/>
        <v>1</v>
      </c>
      <c r="AN3928">
        <f t="shared" si="1016"/>
        <v>2.9462782549439483E-2</v>
      </c>
      <c r="AO3928">
        <f t="shared" si="1023"/>
        <v>3.9995039955333538</v>
      </c>
      <c r="AP3928">
        <f t="shared" si="1024"/>
        <v>0.49484536082474229</v>
      </c>
      <c r="AQ3928">
        <f t="shared" si="1010"/>
        <v>4</v>
      </c>
      <c r="AR3928">
        <v>1</v>
      </c>
      <c r="AS3928">
        <v>1</v>
      </c>
      <c r="AT3928">
        <v>1</v>
      </c>
      <c r="AU3928">
        <v>0</v>
      </c>
      <c r="AV3928">
        <v>1</v>
      </c>
      <c r="AW3928">
        <v>0</v>
      </c>
      <c r="AX3928">
        <v>0</v>
      </c>
    </row>
    <row r="3929" spans="1:50">
      <c r="A3929" s="13" t="s">
        <v>328</v>
      </c>
      <c r="B3929" s="13" t="s">
        <v>324</v>
      </c>
      <c r="C3929" s="13" t="s">
        <v>326</v>
      </c>
      <c r="D3929" s="13">
        <v>-48.36</v>
      </c>
      <c r="E3929" s="13">
        <v>58.208300000000001</v>
      </c>
      <c r="F3929" s="13">
        <v>3379</v>
      </c>
      <c r="G3929">
        <v>1278</v>
      </c>
      <c r="H3929">
        <v>119.54</v>
      </c>
      <c r="J3929">
        <f>(F3929*100*Info!$B$11)/AI3929</f>
        <v>2.6804624872893688</v>
      </c>
      <c r="K3929">
        <f>2*((F3929*100*Info!$B$11)/AI3929^2)*(AJ3929/2)</f>
        <v>5.9529583535524934E-2</v>
      </c>
      <c r="L3929">
        <f t="shared" si="1011"/>
        <v>0.35066467289719688</v>
      </c>
      <c r="M3929">
        <f t="shared" si="1012"/>
        <v>10.057395464108305</v>
      </c>
      <c r="N3929">
        <f t="shared" si="1025"/>
        <v>0.31424488554336638</v>
      </c>
      <c r="O3929" s="23">
        <v>1.1200000000000001</v>
      </c>
      <c r="P3929" s="23">
        <v>0.03</v>
      </c>
      <c r="Q3929" s="23">
        <v>1.17</v>
      </c>
      <c r="R3929" s="23">
        <v>0.03</v>
      </c>
      <c r="S3929" s="23">
        <v>1.94</v>
      </c>
      <c r="T3929" s="23">
        <v>0.03</v>
      </c>
      <c r="U3929" s="23">
        <v>0.91</v>
      </c>
      <c r="V3929" s="23">
        <v>0.02</v>
      </c>
      <c r="W3929" s="37">
        <f>U3929*Info!$B$2</f>
        <v>0.43680000000000002</v>
      </c>
      <c r="X3929" s="37">
        <f>W3929*SQRT((0.5*V3929/U3929)^2+Info!$B$3^2)</f>
        <v>2.2361252201073181E-2</v>
      </c>
      <c r="Y3929" s="28">
        <f>W3929*Info!$D$2</f>
        <v>0.35380800000000007</v>
      </c>
      <c r="Z3929" s="28">
        <f>Y3929*SQRT(Info!$D$3^2+(X3929/W3929)^2)</f>
        <v>2.5318314484183195E-2</v>
      </c>
      <c r="AA3929" s="37">
        <f t="shared" si="1017"/>
        <v>0.68320000000000003</v>
      </c>
      <c r="AB3929" s="37">
        <f t="shared" si="1018"/>
        <v>2.6926299411541874E-2</v>
      </c>
      <c r="AC3929" s="37">
        <f>(1-EXP(-Info!$B$6*H3929*1000))+(Info!$B$6/(Info!$B$6-Info!$B$7))*(EXP(-Info!$B$7*H3929*1000)-EXP(-Info!$B$6*H3929*1000))*(Info!$B$9-1)</f>
        <v>0.74636105557283328</v>
      </c>
      <c r="AD3929" s="37">
        <f>SQRT((Info!$B$6*EXP(-Info!$B$6*H3929*1000)+(Info!$B$6/(Info!$B$6+Info!$B$7))*(Info!$B$9-1)*(-Info!$B$7*EXP(-Info!$B$7*H3929*1000)+Info!$B$6*EXP(-Info!$B$6*H3929*1000)))^2*(0.01*H3929*1000)^2)</f>
        <v>3.8037246393641568E-3</v>
      </c>
      <c r="AE3929" s="37">
        <f t="shared" si="1013"/>
        <v>2.0264063632675924E-2</v>
      </c>
      <c r="AF3929" s="37">
        <f t="shared" si="1019"/>
        <v>1.0762781268326402</v>
      </c>
      <c r="AG3929" s="37">
        <f t="shared" si="1014"/>
        <v>3.573022982334622E-2</v>
      </c>
      <c r="AH3929" s="37">
        <f t="shared" si="1020"/>
        <v>0.55478253960445378</v>
      </c>
      <c r="AI3929">
        <f>AF3929*EXP(Info!$B$6*H3929*1000)</f>
        <v>3.2212097199399534</v>
      </c>
      <c r="AJ3929">
        <f>2*SQRT((EXP(Info!$B$6*H3929)*AG3929)^2+(Info!$B$6*H3929*0.01*AI3929)^2)</f>
        <v>7.1538875853668762E-2</v>
      </c>
      <c r="AK3929">
        <f t="shared" si="1021"/>
        <v>0.90845103999999999</v>
      </c>
      <c r="AL3929">
        <f t="shared" si="1022"/>
        <v>7.1607800655054454E-2</v>
      </c>
      <c r="AM3929">
        <f t="shared" si="1015"/>
        <v>1.044642857142857</v>
      </c>
      <c r="AN3929">
        <f t="shared" si="1016"/>
        <v>3.8735502030714068E-2</v>
      </c>
      <c r="AO3929">
        <f t="shared" si="1023"/>
        <v>3.7521119958096412</v>
      </c>
      <c r="AP3929">
        <f t="shared" si="1024"/>
        <v>1.2307692307692308</v>
      </c>
      <c r="AQ3929">
        <f t="shared" si="1010"/>
        <v>4</v>
      </c>
      <c r="AR3929">
        <v>1</v>
      </c>
      <c r="AS3929">
        <v>1</v>
      </c>
      <c r="AT3929">
        <v>1</v>
      </c>
      <c r="AU3929">
        <v>0</v>
      </c>
      <c r="AV3929">
        <v>1</v>
      </c>
      <c r="AW3929">
        <v>0</v>
      </c>
      <c r="AX3929">
        <v>0</v>
      </c>
    </row>
    <row r="3930" spans="1:50">
      <c r="A3930" s="13" t="s">
        <v>328</v>
      </c>
      <c r="B3930" s="13" t="s">
        <v>324</v>
      </c>
      <c r="C3930" s="13" t="s">
        <v>326</v>
      </c>
      <c r="D3930" s="13">
        <v>-48.36</v>
      </c>
      <c r="E3930" s="13">
        <v>58.208300000000001</v>
      </c>
      <c r="F3930" s="13">
        <v>3379</v>
      </c>
      <c r="G3930">
        <v>1288.9000000000001</v>
      </c>
      <c r="H3930">
        <v>120.139</v>
      </c>
      <c r="J3930">
        <f>(F3930*100*Info!$B$11)/AI3930</f>
        <v>3.1078285786515054</v>
      </c>
      <c r="K3930">
        <f>2*((F3930*100*Info!$B$11)/AI3930^2)*(AJ3930/2)</f>
        <v>6.7982059526903893E-2</v>
      </c>
      <c r="L3930">
        <f t="shared" si="1011"/>
        <v>0.32754392523364545</v>
      </c>
      <c r="M3930">
        <f t="shared" si="1012"/>
        <v>10.892068976171522</v>
      </c>
      <c r="N3930">
        <f t="shared" si="1025"/>
        <v>0.34992626471869198</v>
      </c>
      <c r="O3930" s="23">
        <v>0.51</v>
      </c>
      <c r="P3930" s="23">
        <v>0.01</v>
      </c>
      <c r="Q3930" s="23">
        <v>0.5</v>
      </c>
      <c r="R3930" s="23">
        <v>0.01</v>
      </c>
      <c r="S3930" s="23">
        <v>1.33</v>
      </c>
      <c r="T3930" s="23">
        <v>0.02</v>
      </c>
      <c r="U3930" s="23">
        <v>0.85</v>
      </c>
      <c r="V3930" s="23">
        <v>0.02</v>
      </c>
      <c r="W3930" s="37">
        <f>U3930*Info!$B$2</f>
        <v>0.40799999999999997</v>
      </c>
      <c r="X3930" s="37">
        <f>W3930*SQRT((0.5*V3930/U3930)^2+Info!$B$3^2)</f>
        <v>2.0957099035887577E-2</v>
      </c>
      <c r="Y3930" s="28">
        <f>W3930*Info!$D$2</f>
        <v>0.33048</v>
      </c>
      <c r="Z3930" s="28">
        <f>Y3930*SQRT(Info!$D$3^2+(X3930/W3930)^2)</f>
        <v>2.3689695987918463E-2</v>
      </c>
      <c r="AA3930" s="37">
        <f t="shared" si="1017"/>
        <v>0.10200000000000004</v>
      </c>
      <c r="AB3930" s="37">
        <f t="shared" si="1018"/>
        <v>2.1545301111843392E-2</v>
      </c>
      <c r="AC3930" s="37">
        <f>(1-EXP(-Info!$B$6*H3930*1000))+(Info!$B$6/(Info!$B$6-Info!$B$7))*(EXP(-Info!$B$7*H3930*1000)-EXP(-Info!$B$6*H3930*1000))*(Info!$B$9-1)</f>
        <v>0.7483239471173615</v>
      </c>
      <c r="AD3930" s="37">
        <f>SQRT((Info!$B$6*EXP(-Info!$B$6*H3930*1000)+(Info!$B$6/(Info!$B$6+Info!$B$7))*(Info!$B$9-1)*(-Info!$B$7*EXP(-Info!$B$7*H3930*1000)+Info!$B$6*EXP(-Info!$B$6*H3930*1000)))^2*(0.01*H3930*1000)^2)</f>
        <v>3.8008138529189743E-3</v>
      </c>
      <c r="AE3930" s="37">
        <f t="shared" si="1013"/>
        <v>1.6127525120282146E-2</v>
      </c>
      <c r="AF3930" s="37">
        <f t="shared" si="1019"/>
        <v>0.92319095739402912</v>
      </c>
      <c r="AG3930" s="37">
        <f t="shared" si="1014"/>
        <v>3.0352903691497651E-2</v>
      </c>
      <c r="AH3930" s="37">
        <f t="shared" si="1020"/>
        <v>0.69412853939400687</v>
      </c>
      <c r="AI3930">
        <f>AF3930*EXP(Info!$B$6*H3930*1000)</f>
        <v>2.7782522746918676</v>
      </c>
      <c r="AJ3930">
        <f>2*SQRT((EXP(Info!$B$6*H3930)*AG3930)^2+(Info!$B$6*H3930*0.01*AI3930)^2)</f>
        <v>6.0772757164364068E-2</v>
      </c>
      <c r="AK3930">
        <f t="shared" si="1021"/>
        <v>0.13562940000000004</v>
      </c>
      <c r="AL3930">
        <f t="shared" si="1022"/>
        <v>5.7297573776836315E-2</v>
      </c>
      <c r="AM3930">
        <f t="shared" si="1015"/>
        <v>0.98039215686274506</v>
      </c>
      <c r="AN3930">
        <f t="shared" si="1016"/>
        <v>2.7459163914908255E-2</v>
      </c>
      <c r="AO3930">
        <f t="shared" si="1023"/>
        <v>3.5047199960859285</v>
      </c>
      <c r="AP3930">
        <f t="shared" si="1024"/>
        <v>0.6</v>
      </c>
      <c r="AQ3930">
        <f t="shared" si="1010"/>
        <v>4</v>
      </c>
      <c r="AR3930">
        <v>1</v>
      </c>
      <c r="AS3930">
        <v>1</v>
      </c>
      <c r="AT3930">
        <v>1</v>
      </c>
      <c r="AU3930">
        <v>0</v>
      </c>
      <c r="AV3930">
        <v>1</v>
      </c>
      <c r="AW3930">
        <v>0</v>
      </c>
      <c r="AX3930">
        <v>0</v>
      </c>
    </row>
    <row r="3931" spans="1:50">
      <c r="A3931" s="13" t="s">
        <v>328</v>
      </c>
      <c r="B3931" s="13" t="s">
        <v>324</v>
      </c>
      <c r="C3931" s="13" t="s">
        <v>326</v>
      </c>
      <c r="D3931" s="13">
        <v>-48.36</v>
      </c>
      <c r="E3931" s="13">
        <v>58.208300000000001</v>
      </c>
      <c r="F3931" s="13">
        <v>3379</v>
      </c>
      <c r="G3931">
        <v>1298.7</v>
      </c>
      <c r="H3931">
        <v>120.678</v>
      </c>
      <c r="J3931" t="e">
        <f>(F3931*100*Info!$B$11)/AI3931</f>
        <v>#DIV/0!</v>
      </c>
      <c r="K3931" t="e">
        <f>2*((F3931*100*Info!$B$11)/AI3931^2)*(AJ3931/2)</f>
        <v>#DIV/0!</v>
      </c>
      <c r="L3931" t="e">
        <f t="shared" si="1011"/>
        <v>#DIV/0!</v>
      </c>
      <c r="M3931" t="e">
        <f t="shared" si="1012"/>
        <v>#DIV/0!</v>
      </c>
      <c r="N3931" t="e">
        <f t="shared" si="1025"/>
        <v>#DIV/0!</v>
      </c>
      <c r="O3931" s="23">
        <v>0.66</v>
      </c>
      <c r="P3931" s="23">
        <v>0.02</v>
      </c>
      <c r="Q3931" s="23">
        <v>0.67</v>
      </c>
      <c r="R3931" s="23">
        <v>0.02</v>
      </c>
      <c r="S3931" s="23">
        <v>1.36</v>
      </c>
      <c r="T3931" s="23">
        <v>0.02</v>
      </c>
      <c r="U3931" s="23">
        <v>4.7</v>
      </c>
      <c r="V3931" s="23">
        <v>0.05</v>
      </c>
      <c r="W3931" s="37">
        <f>U3931*Info!$B$2</f>
        <v>2.2559999999999998</v>
      </c>
      <c r="X3931" s="37">
        <f>W3931*SQRT((0.5*V3931/U3931)^2+Info!$B$3^2)</f>
        <v>0.11343650206172615</v>
      </c>
      <c r="Y3931" s="28">
        <f>W3931*Info!$D$2</f>
        <v>1.8273599999999999</v>
      </c>
      <c r="Z3931" s="28">
        <f>Y3931*SQRT(Info!$D$3^2+(X3931/W3931)^2)</f>
        <v>0.1295789382885969</v>
      </c>
      <c r="AA3931" s="37">
        <f t="shared" si="1017"/>
        <v>0</v>
      </c>
      <c r="AB3931" s="37">
        <f t="shared" si="1018"/>
        <v>0.11387642425014934</v>
      </c>
      <c r="AC3931" s="37">
        <f>(1-EXP(-Info!$B$6*H3931*1000))+(Info!$B$6/(Info!$B$6-Info!$B$7))*(EXP(-Info!$B$7*H3931*1000)-EXP(-Info!$B$6*H3931*1000))*(Info!$B$9-1)</f>
        <v>0.75008020084882843</v>
      </c>
      <c r="AD3931" s="37">
        <f>SQRT((Info!$B$6*EXP(-Info!$B$6*H3931*1000)+(Info!$B$6/(Info!$B$6+Info!$B$7))*(Info!$B$9-1)*(-Info!$B$7*EXP(-Info!$B$7*H3931*1000)+Info!$B$6*EXP(-Info!$B$6*H3931*1000)))^2*(0.01*H3931*1000)^2)</f>
        <v>3.7981122135873125E-3</v>
      </c>
      <c r="AE3931" s="37">
        <f t="shared" si="1013"/>
        <v>0</v>
      </c>
      <c r="AF3931" s="37">
        <f t="shared" si="1019"/>
        <v>0</v>
      </c>
      <c r="AG3931" s="37">
        <f t="shared" si="1014"/>
        <v>0.12996423064828261</v>
      </c>
      <c r="AH3931" s="37">
        <f t="shared" si="1020"/>
        <v>0</v>
      </c>
      <c r="AI3931">
        <f>AF3931*EXP(Info!$B$6*H3931*1000)</f>
        <v>0</v>
      </c>
      <c r="AJ3931">
        <f>2*SQRT((EXP(Info!$B$6*H3931)*AG3931)^2+(Info!$B$6*H3931*0.01*AI3931)^2)</f>
        <v>0.26021627923949625</v>
      </c>
      <c r="AK3931">
        <f t="shared" si="1021"/>
        <v>0</v>
      </c>
      <c r="AL3931">
        <f t="shared" si="1022"/>
        <v>0.30284296265084715</v>
      </c>
      <c r="AM3931">
        <f t="shared" si="1015"/>
        <v>1.0151515151515151</v>
      </c>
      <c r="AN3931">
        <f t="shared" si="1016"/>
        <v>4.3180835700831886E-2</v>
      </c>
      <c r="AO3931">
        <f t="shared" si="1023"/>
        <v>19.379039978357486</v>
      </c>
      <c r="AP3931">
        <f t="shared" si="1024"/>
        <v>0.14042553191489363</v>
      </c>
      <c r="AQ3931">
        <f t="shared" si="1010"/>
        <v>4</v>
      </c>
      <c r="AR3931">
        <v>1</v>
      </c>
      <c r="AS3931">
        <v>1</v>
      </c>
      <c r="AT3931">
        <v>1</v>
      </c>
      <c r="AU3931">
        <v>0</v>
      </c>
      <c r="AV3931">
        <v>1</v>
      </c>
      <c r="AW3931">
        <v>0</v>
      </c>
      <c r="AX3931">
        <v>0</v>
      </c>
    </row>
    <row r="3932" spans="1:50">
      <c r="A3932" s="13" t="s">
        <v>328</v>
      </c>
      <c r="B3932" s="13" t="s">
        <v>324</v>
      </c>
      <c r="C3932" s="13" t="s">
        <v>326</v>
      </c>
      <c r="D3932" s="13">
        <v>-48.36</v>
      </c>
      <c r="E3932" s="13">
        <v>58.208300000000001</v>
      </c>
      <c r="F3932" s="13">
        <v>3379</v>
      </c>
      <c r="G3932">
        <v>1308.2</v>
      </c>
      <c r="H3932">
        <v>121.20099999999999</v>
      </c>
      <c r="J3932">
        <f>(F3932*100*Info!$B$11)/AI3932</f>
        <v>3.1572890038565813</v>
      </c>
      <c r="K3932">
        <f>2*((F3932*100*Info!$B$11)/AI3932^2)*(AJ3932/2)</f>
        <v>7.25656064803821E-2</v>
      </c>
      <c r="L3932">
        <f t="shared" si="1011"/>
        <v>0.3198370093457949</v>
      </c>
      <c r="M3932">
        <f t="shared" si="1012"/>
        <v>10.805051237182226</v>
      </c>
      <c r="N3932">
        <f t="shared" si="1025"/>
        <v>0.28039077087972764</v>
      </c>
      <c r="O3932" s="23">
        <v>1.06</v>
      </c>
      <c r="P3932" s="23">
        <v>0.03</v>
      </c>
      <c r="Q3932" s="23">
        <v>1.1499999999999999</v>
      </c>
      <c r="R3932" s="23">
        <v>0.03</v>
      </c>
      <c r="S3932" s="23">
        <v>1.72</v>
      </c>
      <c r="T3932" s="23">
        <v>0.02</v>
      </c>
      <c r="U3932" s="23">
        <v>0.83</v>
      </c>
      <c r="V3932" s="23">
        <v>0.01</v>
      </c>
      <c r="W3932" s="37">
        <f>U3932*Info!$B$2</f>
        <v>0.39839999999999998</v>
      </c>
      <c r="X3932" s="37">
        <f>W3932*SQRT((0.5*V3932/U3932)^2+Info!$B$3^2)</f>
        <v>2.006405741618579E-2</v>
      </c>
      <c r="Y3932" s="28">
        <f>W3932*Info!$D$2</f>
        <v>0.32270399999999999</v>
      </c>
      <c r="Z3932" s="28">
        <f>Y3932*SQRT(Info!$D$3^2+(X3932/W3932)^2)</f>
        <v>2.2901277127706222E-2</v>
      </c>
      <c r="AA3932" s="37">
        <f t="shared" si="1017"/>
        <v>0.66160000000000008</v>
      </c>
      <c r="AB3932" s="37">
        <f t="shared" si="1018"/>
        <v>2.5051275416632983E-2</v>
      </c>
      <c r="AC3932" s="37">
        <f>(1-EXP(-Info!$B$6*H3932*1000))+(Info!$B$6/(Info!$B$6-Info!$B$7))*(EXP(-Info!$B$7*H3932*1000)-EXP(-Info!$B$6*H3932*1000))*(Info!$B$9-1)</f>
        <v>0.75177529389543596</v>
      </c>
      <c r="AD3932" s="37">
        <f>SQRT((Info!$B$6*EXP(-Info!$B$6*H3932*1000)+(Info!$B$6/(Info!$B$6+Info!$B$7))*(Info!$B$9-1)*(-Info!$B$7*EXP(-Info!$B$7*H3932*1000)+Info!$B$6*EXP(-Info!$B$6*H3932*1000)))^2*(0.01*H3932*1000)^2)</f>
        <v>3.7954169628871058E-3</v>
      </c>
      <c r="AE3932" s="37">
        <f t="shared" si="1013"/>
        <v>1.8999595033790909E-2</v>
      </c>
      <c r="AF3932" s="37">
        <f t="shared" si="1019"/>
        <v>0.89992146555877939</v>
      </c>
      <c r="AG3932" s="37">
        <f t="shared" si="1014"/>
        <v>3.1391927394284862E-2</v>
      </c>
      <c r="AH3932" s="37">
        <f t="shared" si="1020"/>
        <v>0.52321015439463914</v>
      </c>
      <c r="AI3932">
        <f>AF3932*EXP(Info!$B$6*H3932*1000)</f>
        <v>2.734729639080943</v>
      </c>
      <c r="AJ3932">
        <f>2*SQRT((EXP(Info!$B$6*H3932)*AG3932)^2+(Info!$B$6*H3932*0.01*AI3932)^2)</f>
        <v>6.2853706004545248E-2</v>
      </c>
      <c r="AK3932">
        <f t="shared" si="1021"/>
        <v>0.87972952000000004</v>
      </c>
      <c r="AL3932">
        <f t="shared" si="1022"/>
        <v>6.6621361842993748E-2</v>
      </c>
      <c r="AM3932">
        <f t="shared" si="1015"/>
        <v>1.0849056603773584</v>
      </c>
      <c r="AN3932">
        <f t="shared" si="1016"/>
        <v>4.1758667108540107E-2</v>
      </c>
      <c r="AO3932">
        <f t="shared" si="1023"/>
        <v>3.4222559961780243</v>
      </c>
      <c r="AP3932">
        <f t="shared" si="1024"/>
        <v>1.2771084337349399</v>
      </c>
      <c r="AQ3932">
        <f t="shared" si="1010"/>
        <v>4</v>
      </c>
      <c r="AR3932">
        <v>1</v>
      </c>
      <c r="AS3932">
        <v>1</v>
      </c>
      <c r="AT3932">
        <v>1</v>
      </c>
      <c r="AU3932">
        <v>0</v>
      </c>
      <c r="AV3932">
        <v>1</v>
      </c>
      <c r="AW3932">
        <v>0</v>
      </c>
      <c r="AX3932">
        <v>0</v>
      </c>
    </row>
    <row r="3933" spans="1:50">
      <c r="A3933" s="13" t="s">
        <v>328</v>
      </c>
      <c r="B3933" s="13" t="s">
        <v>324</v>
      </c>
      <c r="C3933" s="13" t="s">
        <v>326</v>
      </c>
      <c r="D3933" s="13">
        <v>-48.36</v>
      </c>
      <c r="E3933" s="13">
        <v>58.208300000000001</v>
      </c>
      <c r="F3933" s="13">
        <v>3379</v>
      </c>
      <c r="G3933">
        <v>1320</v>
      </c>
      <c r="H3933">
        <v>121.85</v>
      </c>
      <c r="J3933">
        <f>(F3933*100*Info!$B$11)/AI3933</f>
        <v>5.1290712487585441</v>
      </c>
      <c r="K3933">
        <f>2*((F3933*100*Info!$B$11)/AI3933^2)*(AJ3933/2)</f>
        <v>0.32053861675124651</v>
      </c>
      <c r="L3933">
        <f t="shared" si="1011"/>
        <v>0.56645831775701028</v>
      </c>
      <c r="M3933">
        <f t="shared" si="1012"/>
        <v>31.087834262135459</v>
      </c>
      <c r="N3933">
        <f t="shared" si="1025"/>
        <v>2.0437863337026565</v>
      </c>
      <c r="O3933" s="23">
        <v>1.22</v>
      </c>
      <c r="P3933" s="23">
        <v>0.03</v>
      </c>
      <c r="Q3933" s="23">
        <v>1.25</v>
      </c>
      <c r="R3933" s="23">
        <v>0.03</v>
      </c>
      <c r="S3933" s="23">
        <v>1.51</v>
      </c>
      <c r="T3933" s="23">
        <v>0.03</v>
      </c>
      <c r="U3933" s="23">
        <v>1.47</v>
      </c>
      <c r="V3933" s="23">
        <v>0.03</v>
      </c>
      <c r="W3933" s="37">
        <f>U3933*Info!$B$2</f>
        <v>0.7056</v>
      </c>
      <c r="X3933" s="37">
        <f>W3933*SQRT((0.5*V3933/U3933)^2+Info!$B$3^2)</f>
        <v>3.6007199280143967E-2</v>
      </c>
      <c r="Y3933" s="28">
        <f>W3933*Info!$D$2</f>
        <v>0.57153600000000004</v>
      </c>
      <c r="Z3933" s="28">
        <f>Y3933*SQRT(Info!$D$3^2+(X3933/W3933)^2)</f>
        <v>4.083233057859912E-2</v>
      </c>
      <c r="AA3933" s="37">
        <f t="shared" si="1017"/>
        <v>0.51439999999999997</v>
      </c>
      <c r="AB3933" s="37">
        <f t="shared" si="1018"/>
        <v>3.9006645587643142E-2</v>
      </c>
      <c r="AC3933" s="37">
        <f>(1-EXP(-Info!$B$6*H3933*1000))+(Info!$B$6/(Info!$B$6-Info!$B$7))*(EXP(-Info!$B$7*H3933*1000)-EXP(-Info!$B$6*H3933*1000))*(Info!$B$9-1)</f>
        <v>0.75386646911627897</v>
      </c>
      <c r="AD3933" s="37">
        <f>SQRT((Info!$B$6*EXP(-Info!$B$6*H3933*1000)+(Info!$B$6/(Info!$B$6+Info!$B$7))*(Info!$B$9-1)*(-Info!$B$7*EXP(-Info!$B$7*H3933*1000)+Info!$B$6*EXP(-Info!$B$6*H3933*1000)))^2*(0.01*H3933*1000)^2)</f>
        <v>3.7919724511738446E-3</v>
      </c>
      <c r="AE3933" s="37">
        <f t="shared" si="1013"/>
        <v>2.9470425950822662E-2</v>
      </c>
      <c r="AF3933" s="37">
        <f t="shared" si="1019"/>
        <v>0.55067508828658607</v>
      </c>
      <c r="AG3933" s="37">
        <f t="shared" si="1014"/>
        <v>5.2543174877455995E-2</v>
      </c>
      <c r="AH3933" s="37">
        <f t="shared" si="1020"/>
        <v>0.36468548893151392</v>
      </c>
      <c r="AI3933">
        <f>AF3933*EXP(Info!$B$6*H3933*1000)</f>
        <v>1.6834103874226387</v>
      </c>
      <c r="AJ3933">
        <f>2*SQRT((EXP(Info!$B$6*H3933)*AG3933)^2+(Info!$B$6*H3933*0.01*AI3933)^2)</f>
        <v>0.10520384896968209</v>
      </c>
      <c r="AK3933">
        <f t="shared" si="1021"/>
        <v>0.68399767999999994</v>
      </c>
      <c r="AL3933">
        <f t="shared" si="1022"/>
        <v>0.10373427327577817</v>
      </c>
      <c r="AM3933">
        <f t="shared" si="1015"/>
        <v>1.0245901639344261</v>
      </c>
      <c r="AN3933">
        <f t="shared" si="1016"/>
        <v>3.5205910438769604E-2</v>
      </c>
      <c r="AO3933">
        <f t="shared" si="1023"/>
        <v>6.0611039932309589</v>
      </c>
      <c r="AP3933">
        <f t="shared" si="1024"/>
        <v>0.82993197278911568</v>
      </c>
      <c r="AQ3933">
        <f t="shared" ref="AQ3933:AQ3996" si="1026">AR3933+AS3933+AT3933+AU3933+AV3933+AW3933+AX3933</f>
        <v>4</v>
      </c>
      <c r="AR3933">
        <v>1</v>
      </c>
      <c r="AS3933">
        <v>1</v>
      </c>
      <c r="AT3933">
        <v>1</v>
      </c>
      <c r="AU3933">
        <v>0</v>
      </c>
      <c r="AV3933">
        <v>1</v>
      </c>
      <c r="AW3933">
        <v>0</v>
      </c>
      <c r="AX3933">
        <v>0</v>
      </c>
    </row>
    <row r="3934" spans="1:50">
      <c r="A3934" s="13" t="s">
        <v>328</v>
      </c>
      <c r="B3934" s="13" t="s">
        <v>324</v>
      </c>
      <c r="C3934" s="13" t="s">
        <v>326</v>
      </c>
      <c r="D3934" s="13">
        <v>-48.36</v>
      </c>
      <c r="E3934" s="13">
        <v>58.208300000000001</v>
      </c>
      <c r="F3934" s="13">
        <v>3379</v>
      </c>
      <c r="G3934">
        <v>1329.2</v>
      </c>
      <c r="H3934">
        <v>122.35599999999999</v>
      </c>
      <c r="J3934">
        <f>(F3934*100*Info!$B$11)/AI3934</f>
        <v>3.9036603590291277</v>
      </c>
      <c r="K3934">
        <f>2*((F3934*100*Info!$B$11)/AI3934^2)*(AJ3934/2)</f>
        <v>0.1139397727435825</v>
      </c>
      <c r="L3934">
        <f t="shared" si="1011"/>
        <v>0.35451813084112216</v>
      </c>
      <c r="M3934">
        <f t="shared" si="1012"/>
        <v>14.807926600961013</v>
      </c>
      <c r="N3934">
        <f t="shared" si="1025"/>
        <v>0.46120994045811031</v>
      </c>
      <c r="O3934" s="23">
        <v>0.59</v>
      </c>
      <c r="P3934" s="23">
        <v>0.01</v>
      </c>
      <c r="Q3934" s="23">
        <v>0.62</v>
      </c>
      <c r="R3934" s="23">
        <v>0.01</v>
      </c>
      <c r="S3934" s="23">
        <v>1.19</v>
      </c>
      <c r="T3934" s="23">
        <v>0.02</v>
      </c>
      <c r="U3934" s="23">
        <v>0.92</v>
      </c>
      <c r="V3934" s="23">
        <v>0.01</v>
      </c>
      <c r="W3934" s="37">
        <f>U3934*Info!$B$2</f>
        <v>0.44159999999999999</v>
      </c>
      <c r="X3934" s="37">
        <f>W3934*SQRT((0.5*V3934/U3934)^2+Info!$B$3^2)</f>
        <v>2.2210051778417807E-2</v>
      </c>
      <c r="Y3934" s="28">
        <f>W3934*Info!$D$2</f>
        <v>0.35769600000000001</v>
      </c>
      <c r="Z3934" s="28">
        <f>Y3934*SQRT(Info!$D$3^2+(X3934/W3934)^2)</f>
        <v>2.5367524082574557E-2</v>
      </c>
      <c r="AA3934" s="37">
        <f t="shared" si="1017"/>
        <v>0.14839999999999998</v>
      </c>
      <c r="AB3934" s="37">
        <f t="shared" si="1018"/>
        <v>2.2765904330818928E-2</v>
      </c>
      <c r="AC3934" s="37">
        <f>(1-EXP(-Info!$B$6*H3934*1000))+(Info!$B$6/(Info!$B$6-Info!$B$7))*(EXP(-Info!$B$7*H3934*1000)-EXP(-Info!$B$6*H3934*1000))*(Info!$B$9-1)</f>
        <v>0.75548747892740198</v>
      </c>
      <c r="AD3934" s="37">
        <f>SQRT((Info!$B$6*EXP(-Info!$B$6*H3934*1000)+(Info!$B$6/(Info!$B$6+Info!$B$7))*(Info!$B$9-1)*(-Info!$B$7*EXP(-Info!$B$7*H3934*1000)+Info!$B$6*EXP(-Info!$B$6*H3934*1000)))^2*(0.01*H3934*1000)^2)</f>
        <v>3.7892109800580585E-3</v>
      </c>
      <c r="AE3934" s="37">
        <f t="shared" si="1013"/>
        <v>1.7208545492393902E-2</v>
      </c>
      <c r="AF3934" s="37">
        <f t="shared" si="1019"/>
        <v>0.7201896581271735</v>
      </c>
      <c r="AG3934" s="37">
        <f t="shared" si="1014"/>
        <v>3.2243531382957893E-2</v>
      </c>
      <c r="AH3934" s="37">
        <f t="shared" si="1020"/>
        <v>0.60520139338417944</v>
      </c>
      <c r="AI3934">
        <f>AF3934*EXP(Info!$B$6*H3934*1000)</f>
        <v>2.2118552906427462</v>
      </c>
      <c r="AJ3934">
        <f>2*SQRT((EXP(Info!$B$6*H3934)*AG3934)^2+(Info!$B$6*H3934*0.01*AI3934)^2)</f>
        <v>6.4559481609256633E-2</v>
      </c>
      <c r="AK3934">
        <f t="shared" si="1021"/>
        <v>0.19732747999999997</v>
      </c>
      <c r="AL3934">
        <f t="shared" si="1022"/>
        <v>6.0543645977379858E-2</v>
      </c>
      <c r="AM3934">
        <f t="shared" si="1015"/>
        <v>1.0508474576271187</v>
      </c>
      <c r="AN3934">
        <f t="shared" si="1016"/>
        <v>2.4586674473748477E-2</v>
      </c>
      <c r="AO3934">
        <f t="shared" si="1023"/>
        <v>3.7933439957635935</v>
      </c>
      <c r="AP3934">
        <f t="shared" si="1024"/>
        <v>0.64130434782608692</v>
      </c>
      <c r="AQ3934">
        <f t="shared" si="1026"/>
        <v>4</v>
      </c>
      <c r="AR3934">
        <v>1</v>
      </c>
      <c r="AS3934">
        <v>1</v>
      </c>
      <c r="AT3934">
        <v>1</v>
      </c>
      <c r="AU3934">
        <v>0</v>
      </c>
      <c r="AV3934">
        <v>1</v>
      </c>
      <c r="AW3934">
        <v>0</v>
      </c>
      <c r="AX3934">
        <v>0</v>
      </c>
    </row>
    <row r="3935" spans="1:50">
      <c r="A3935" s="13" t="s">
        <v>328</v>
      </c>
      <c r="B3935" s="13" t="s">
        <v>324</v>
      </c>
      <c r="C3935" s="13" t="s">
        <v>326</v>
      </c>
      <c r="D3935" s="13">
        <v>-48.36</v>
      </c>
      <c r="E3935" s="13">
        <v>58.208300000000001</v>
      </c>
      <c r="F3935" s="13">
        <v>3379</v>
      </c>
      <c r="G3935">
        <v>1339</v>
      </c>
      <c r="H3935">
        <v>122.895</v>
      </c>
      <c r="J3935">
        <f>(F3935*100*Info!$B$11)/AI3935</f>
        <v>3.9815222192079602</v>
      </c>
      <c r="K3935">
        <f>2*((F3935*100*Info!$B$11)/AI3935^2)*(AJ3935/2)</f>
        <v>0.12438991907454608</v>
      </c>
      <c r="L3935">
        <f t="shared" si="1011"/>
        <v>0.36993196261682304</v>
      </c>
      <c r="M3935">
        <f t="shared" si="1012"/>
        <v>15.759947917668756</v>
      </c>
      <c r="N3935">
        <f t="shared" si="1025"/>
        <v>0.59180184955643722</v>
      </c>
      <c r="O3935" s="23">
        <v>0.77</v>
      </c>
      <c r="P3935" s="23">
        <v>0.01</v>
      </c>
      <c r="Q3935" s="23">
        <v>0.79</v>
      </c>
      <c r="R3935" s="23">
        <v>0.01</v>
      </c>
      <c r="S3935" s="23">
        <v>1.31</v>
      </c>
      <c r="T3935" s="23">
        <v>0.02</v>
      </c>
      <c r="U3935" s="23">
        <v>0.96</v>
      </c>
      <c r="V3935" s="23">
        <v>0.02</v>
      </c>
      <c r="W3935" s="37">
        <f>U3935*Info!$B$2</f>
        <v>0.46079999999999999</v>
      </c>
      <c r="X3935" s="37">
        <f>W3935*SQRT((0.5*V3935/U3935)^2+Info!$B$3^2)</f>
        <v>2.3534689290492027E-2</v>
      </c>
      <c r="Y3935" s="28">
        <f>W3935*Info!$D$2</f>
        <v>0.37324800000000002</v>
      </c>
      <c r="Z3935" s="28">
        <f>Y3935*SQRT(Info!$D$3^2+(X3935/W3935)^2)</f>
        <v>2.6677460364884817E-2</v>
      </c>
      <c r="AA3935" s="37">
        <f t="shared" si="1017"/>
        <v>0.30920000000000003</v>
      </c>
      <c r="AB3935" s="37">
        <f t="shared" si="1018"/>
        <v>2.4059958437204335E-2</v>
      </c>
      <c r="AC3935" s="37">
        <f>(1-EXP(-Info!$B$6*H3935*1000))+(Info!$B$6/(Info!$B$6-Info!$B$7))*(EXP(-Info!$B$7*H3935*1000)-EXP(-Info!$B$6*H3935*1000))*(Info!$B$9-1)</f>
        <v>0.75720519727849811</v>
      </c>
      <c r="AD3935" s="37">
        <f>SQRT((Info!$B$6*EXP(-Info!$B$6*H3935*1000)+(Info!$B$6/(Info!$B$6+Info!$B$7))*(Info!$B$9-1)*(-Info!$B$7*EXP(-Info!$B$7*H3935*1000)+Info!$B$6*EXP(-Info!$B$6*H3935*1000)))^2*(0.01*H3935*1000)^2)</f>
        <v>3.7861970739688374E-3</v>
      </c>
      <c r="AE3935" s="37">
        <f t="shared" si="1013"/>
        <v>1.8255900603111129E-2</v>
      </c>
      <c r="AF3935" s="37">
        <f t="shared" si="1019"/>
        <v>0.70262415300148839</v>
      </c>
      <c r="AG3935" s="37">
        <f t="shared" si="1014"/>
        <v>3.3837328475378688E-2</v>
      </c>
      <c r="AH3935" s="37">
        <f t="shared" si="1020"/>
        <v>0.53635431526831168</v>
      </c>
      <c r="AI3935">
        <f>AF3935*EXP(Info!$B$6*H3935*1000)</f>
        <v>2.1686006865255059</v>
      </c>
      <c r="AJ3935">
        <f>2*SQRT((EXP(Info!$B$6*H3935)*AG3935)^2+(Info!$B$6*H3935*0.01*AI3935)^2)</f>
        <v>6.7750987951430849E-2</v>
      </c>
      <c r="AK3935">
        <f t="shared" si="1021"/>
        <v>0.41114324000000002</v>
      </c>
      <c r="AL3935">
        <f t="shared" si="1022"/>
        <v>6.3985053467901204E-2</v>
      </c>
      <c r="AM3935">
        <f t="shared" si="1015"/>
        <v>1.025974025974026</v>
      </c>
      <c r="AN3935">
        <f t="shared" si="1016"/>
        <v>1.8606463647187196E-2</v>
      </c>
      <c r="AO3935">
        <f t="shared" si="1023"/>
        <v>3.9582719955794015</v>
      </c>
      <c r="AP3935">
        <f t="shared" si="1024"/>
        <v>0.80208333333333337</v>
      </c>
      <c r="AQ3935">
        <f t="shared" si="1026"/>
        <v>4</v>
      </c>
      <c r="AR3935">
        <v>1</v>
      </c>
      <c r="AS3935">
        <v>1</v>
      </c>
      <c r="AT3935">
        <v>1</v>
      </c>
      <c r="AU3935">
        <v>0</v>
      </c>
      <c r="AV3935">
        <v>1</v>
      </c>
      <c r="AW3935">
        <v>0</v>
      </c>
      <c r="AX3935">
        <v>0</v>
      </c>
    </row>
    <row r="3936" spans="1:50">
      <c r="A3936" s="13" t="s">
        <v>328</v>
      </c>
      <c r="B3936" s="13" t="s">
        <v>324</v>
      </c>
      <c r="C3936" s="13" t="s">
        <v>326</v>
      </c>
      <c r="D3936" s="13">
        <v>-48.36</v>
      </c>
      <c r="E3936" s="13">
        <v>58.208300000000001</v>
      </c>
      <c r="F3936" s="13">
        <v>3379</v>
      </c>
      <c r="G3936">
        <v>1348.5</v>
      </c>
      <c r="H3936">
        <v>123.41800000000001</v>
      </c>
      <c r="J3936">
        <f>(F3936*100*Info!$B$11)/AI3936</f>
        <v>3.1488824799065189</v>
      </c>
      <c r="K3936">
        <f>2*((F3936*100*Info!$B$11)/AI3936^2)*(AJ3936/2)</f>
        <v>9.0836906586514221E-2</v>
      </c>
      <c r="L3936">
        <f t="shared" si="1011"/>
        <v>0.41232000000000074</v>
      </c>
      <c r="M3936">
        <f t="shared" si="1012"/>
        <v>13.892315298031122</v>
      </c>
      <c r="N3936">
        <f t="shared" si="1025"/>
        <v>0.47752900271541976</v>
      </c>
      <c r="O3936" s="23">
        <v>1.08</v>
      </c>
      <c r="P3936" s="23">
        <v>0.02</v>
      </c>
      <c r="Q3936" s="23">
        <v>1.0900000000000001</v>
      </c>
      <c r="R3936" s="23">
        <v>0.02</v>
      </c>
      <c r="S3936" s="23">
        <v>1.73</v>
      </c>
      <c r="T3936" s="23">
        <v>0.03</v>
      </c>
      <c r="U3936" s="23">
        <v>1.07</v>
      </c>
      <c r="V3936" s="23">
        <v>0.02</v>
      </c>
      <c r="W3936" s="37">
        <f>U3936*Info!$B$2</f>
        <v>0.51360000000000006</v>
      </c>
      <c r="X3936" s="37">
        <f>W3936*SQRT((0.5*V3936/U3936)^2+Info!$B$3^2)</f>
        <v>2.6124746888726024E-2</v>
      </c>
      <c r="Y3936" s="28">
        <f>W3936*Info!$D$2</f>
        <v>0.41601600000000005</v>
      </c>
      <c r="Z3936" s="28">
        <f>Y3936*SQRT(Info!$D$3^2+(X3936/W3936)^2)</f>
        <v>2.9672598559613888E-2</v>
      </c>
      <c r="AA3936" s="37">
        <f t="shared" si="1017"/>
        <v>0.56640000000000001</v>
      </c>
      <c r="AB3936" s="37">
        <f t="shared" si="1018"/>
        <v>2.7973244359566163E-2</v>
      </c>
      <c r="AC3936" s="37">
        <f>(1-EXP(-Info!$B$6*H3936*1000))+(Info!$B$6/(Info!$B$6-Info!$B$7))*(EXP(-Info!$B$7*H3936*1000)-EXP(-Info!$B$6*H3936*1000))*(Info!$B$9-1)</f>
        <v>0.75886308516176082</v>
      </c>
      <c r="AD3936" s="37">
        <f>SQRT((Info!$B$6*EXP(-Info!$B$6*H3936*1000)+(Info!$B$6/(Info!$B$6+Info!$B$7))*(Info!$B$9-1)*(-Info!$B$7*EXP(-Info!$B$7*H3936*1000)+Info!$B$6*EXP(-Info!$B$6*H3936*1000)))^2*(0.01*H3936*1000)^2)</f>
        <v>3.7832020524794637E-3</v>
      </c>
      <c r="AE3936" s="37">
        <f t="shared" si="1013"/>
        <v>2.1335739102474993E-2</v>
      </c>
      <c r="AF3936" s="37">
        <f t="shared" si="1019"/>
        <v>0.88416394856437863</v>
      </c>
      <c r="AG3936" s="37">
        <f t="shared" si="1014"/>
        <v>3.9505403027040246E-2</v>
      </c>
      <c r="AH3936" s="37">
        <f t="shared" si="1020"/>
        <v>0.51107742691582581</v>
      </c>
      <c r="AI3936">
        <f>AF3936*EXP(Info!$B$6*H3936*1000)</f>
        <v>2.7420305054532448</v>
      </c>
      <c r="AJ3936">
        <f>2*SQRT((EXP(Info!$B$6*H3936)*AG3936)^2+(Info!$B$6*H3936*0.01*AI3936)^2)</f>
        <v>7.9100306369205356E-2</v>
      </c>
      <c r="AK3936">
        <f t="shared" si="1021"/>
        <v>0.75314208000000005</v>
      </c>
      <c r="AL3936">
        <f t="shared" si="1022"/>
        <v>7.4392046049830254E-2</v>
      </c>
      <c r="AM3936">
        <f t="shared" si="1015"/>
        <v>1.0092592592592593</v>
      </c>
      <c r="AN3936">
        <f t="shared" si="1016"/>
        <v>2.631066542989173E-2</v>
      </c>
      <c r="AO3936">
        <f t="shared" si="1023"/>
        <v>4.4118239950728748</v>
      </c>
      <c r="AP3936">
        <f t="shared" si="1024"/>
        <v>1.0093457943925235</v>
      </c>
      <c r="AQ3936">
        <f t="shared" si="1026"/>
        <v>4</v>
      </c>
      <c r="AR3936">
        <v>1</v>
      </c>
      <c r="AS3936">
        <v>1</v>
      </c>
      <c r="AT3936">
        <v>1</v>
      </c>
      <c r="AU3936">
        <v>0</v>
      </c>
      <c r="AV3936">
        <v>1</v>
      </c>
      <c r="AW3936">
        <v>0</v>
      </c>
      <c r="AX3936">
        <v>0</v>
      </c>
    </row>
    <row r="3937" spans="1:50">
      <c r="A3937" s="13" t="s">
        <v>328</v>
      </c>
      <c r="B3937" s="13" t="s">
        <v>324</v>
      </c>
      <c r="C3937" s="13" t="s">
        <v>326</v>
      </c>
      <c r="D3937" s="13">
        <v>-48.36</v>
      </c>
      <c r="E3937" s="13">
        <v>58.208300000000001</v>
      </c>
      <c r="F3937" s="13">
        <v>3379</v>
      </c>
      <c r="G3937">
        <v>1358.2</v>
      </c>
      <c r="H3937">
        <v>123.95099999999999</v>
      </c>
      <c r="J3937">
        <f>(F3937*100*Info!$B$11)/AI3937</f>
        <v>4.0083355369154008</v>
      </c>
      <c r="K3937">
        <f>2*((F3937*100*Info!$B$11)/AI3937^2)*(AJ3937/2)</f>
        <v>0.12341354704092765</v>
      </c>
      <c r="L3937">
        <f t="shared" si="1011"/>
        <v>0.33525084112149595</v>
      </c>
      <c r="M3937">
        <f t="shared" si="1012"/>
        <v>14.378637104654359</v>
      </c>
      <c r="N3937">
        <f t="shared" si="1025"/>
        <v>0.55249299069130919</v>
      </c>
      <c r="O3937" s="23">
        <v>1.01</v>
      </c>
      <c r="P3937" s="23">
        <v>0.01</v>
      </c>
      <c r="Q3937" s="23">
        <v>1.02</v>
      </c>
      <c r="R3937" s="23">
        <v>0.01</v>
      </c>
      <c r="S3937" s="23">
        <v>1.48</v>
      </c>
      <c r="T3937" s="23">
        <v>0.03</v>
      </c>
      <c r="U3937" s="23">
        <v>0.87</v>
      </c>
      <c r="V3937" s="23">
        <v>0.02</v>
      </c>
      <c r="W3937" s="37">
        <f>U3937*Info!$B$2</f>
        <v>0.41759999999999997</v>
      </c>
      <c r="X3937" s="37">
        <f>W3937*SQRT((0.5*V3937/U3937)^2+Info!$B$3^2)</f>
        <v>2.1424621350212936E-2</v>
      </c>
      <c r="Y3937" s="28">
        <f>W3937*Info!$D$2</f>
        <v>0.338256</v>
      </c>
      <c r="Z3937" s="28">
        <f>Y3937*SQRT(Info!$D$3^2+(X3937/W3937)^2)</f>
        <v>2.4232254366443086E-2</v>
      </c>
      <c r="AA3937" s="37">
        <f t="shared" si="1017"/>
        <v>0.59240000000000004</v>
      </c>
      <c r="AB3937" s="37">
        <f t="shared" si="1018"/>
        <v>2.2000327270293048E-2</v>
      </c>
      <c r="AC3937" s="37">
        <f>(1-EXP(-Info!$B$6*H3937*1000))+(Info!$B$6/(Info!$B$6-Info!$B$7))*(EXP(-Info!$B$7*H3937*1000)-EXP(-Info!$B$6*H3937*1000))*(Info!$B$9-1)</f>
        <v>0.76054375850749256</v>
      </c>
      <c r="AD3937" s="37">
        <f>SQRT((Info!$B$6*EXP(-Info!$B$6*H3937*1000)+(Info!$B$6/(Info!$B$6+Info!$B$7))*(Info!$B$9-1)*(-Info!$B$7*EXP(-Info!$B$7*H3937*1000)+Info!$B$6*EXP(-Info!$B$6*H3937*1000)))^2*(0.01*H3937*1000)^2)</f>
        <v>3.7800790086035931E-3</v>
      </c>
      <c r="AE3937" s="37">
        <f t="shared" si="1013"/>
        <v>1.6881393704898561E-2</v>
      </c>
      <c r="AF3937" s="37">
        <f t="shared" si="1019"/>
        <v>0.69119787746016148</v>
      </c>
      <c r="AG3937" s="37">
        <f t="shared" si="1014"/>
        <v>3.3123761940633933E-2</v>
      </c>
      <c r="AH3937" s="37">
        <f t="shared" si="1020"/>
        <v>0.46702559287848749</v>
      </c>
      <c r="AI3937">
        <f>AF3937*EXP(Info!$B$6*H3937*1000)</f>
        <v>2.1540940718339803</v>
      </c>
      <c r="AJ3937">
        <f>2*SQRT((EXP(Info!$B$6*H3937)*AG3937)^2+(Info!$B$6*H3937*0.01*AI3937)^2)</f>
        <v>6.6322888295286236E-2</v>
      </c>
      <c r="AK3937">
        <f t="shared" si="1021"/>
        <v>0.78771427999999999</v>
      </c>
      <c r="AL3937">
        <f t="shared" si="1022"/>
        <v>5.8507670342617335E-2</v>
      </c>
      <c r="AM3937">
        <f t="shared" si="1015"/>
        <v>1.0099009900990099</v>
      </c>
      <c r="AN3937">
        <f t="shared" si="1016"/>
        <v>1.4071602608824778E-2</v>
      </c>
      <c r="AO3937">
        <f t="shared" si="1023"/>
        <v>3.5871839959938328</v>
      </c>
      <c r="AP3937">
        <f t="shared" si="1024"/>
        <v>1.1609195402298851</v>
      </c>
      <c r="AQ3937">
        <f t="shared" si="1026"/>
        <v>4</v>
      </c>
      <c r="AR3937">
        <v>1</v>
      </c>
      <c r="AS3937">
        <v>1</v>
      </c>
      <c r="AT3937">
        <v>1</v>
      </c>
      <c r="AU3937">
        <v>0</v>
      </c>
      <c r="AV3937">
        <v>1</v>
      </c>
      <c r="AW3937">
        <v>0</v>
      </c>
      <c r="AX3937">
        <v>0</v>
      </c>
    </row>
    <row r="3938" spans="1:50">
      <c r="A3938" s="13" t="s">
        <v>328</v>
      </c>
      <c r="B3938" s="13" t="s">
        <v>324</v>
      </c>
      <c r="C3938" s="13" t="s">
        <v>326</v>
      </c>
      <c r="D3938" s="13">
        <v>-48.36</v>
      </c>
      <c r="E3938" s="13">
        <v>58.208300000000001</v>
      </c>
      <c r="F3938" s="13">
        <v>3379</v>
      </c>
      <c r="G3938">
        <v>1370.2</v>
      </c>
      <c r="H3938">
        <v>124.611</v>
      </c>
      <c r="J3938">
        <f>(F3938*100*Info!$B$11)/AI3938</f>
        <v>3.1831930315510335</v>
      </c>
      <c r="K3938">
        <f>2*((F3938*100*Info!$B$11)/AI3938^2)*(AJ3938/2)</f>
        <v>0.10272001745249694</v>
      </c>
      <c r="L3938">
        <f t="shared" si="1011"/>
        <v>0.4662684112149541</v>
      </c>
      <c r="M3938">
        <f t="shared" si="1012"/>
        <v>15.881179224306404</v>
      </c>
      <c r="N3938">
        <f t="shared" si="1025"/>
        <v>0.57579413710119365</v>
      </c>
      <c r="O3938" s="23">
        <v>0.98</v>
      </c>
      <c r="P3938" s="23">
        <v>0.02</v>
      </c>
      <c r="Q3938" s="23">
        <v>0.99</v>
      </c>
      <c r="R3938" s="23">
        <v>0.02</v>
      </c>
      <c r="S3938" s="23">
        <v>1.64</v>
      </c>
      <c r="T3938" s="23">
        <v>0.03</v>
      </c>
      <c r="U3938" s="23">
        <v>1.21</v>
      </c>
      <c r="V3938" s="23">
        <v>0.02</v>
      </c>
      <c r="W3938" s="37">
        <f>U3938*Info!$B$2</f>
        <v>0.58079999999999998</v>
      </c>
      <c r="X3938" s="37">
        <f>W3938*SQRT((0.5*V3938/U3938)^2+Info!$B$3^2)</f>
        <v>2.9434021132016607E-2</v>
      </c>
      <c r="Y3938" s="28">
        <f>W3938*Info!$D$2</f>
        <v>0.47044800000000003</v>
      </c>
      <c r="Z3938" s="28">
        <f>Y3938*SQRT(Info!$D$3^2+(X3938/W3938)^2)</f>
        <v>3.3492135607034679E-2</v>
      </c>
      <c r="AA3938" s="37">
        <f t="shared" si="1017"/>
        <v>0.3992</v>
      </c>
      <c r="AB3938" s="37">
        <f t="shared" si="1018"/>
        <v>3.1086357136210094E-2</v>
      </c>
      <c r="AC3938" s="37">
        <f>(1-EXP(-Info!$B$6*H3938*1000))+(Info!$B$6/(Info!$B$6-Info!$B$7))*(EXP(-Info!$B$7*H3938*1000)-EXP(-Info!$B$6*H3938*1000))*(Info!$B$9-1)</f>
        <v>0.76261248927055558</v>
      </c>
      <c r="AD3938" s="37">
        <f>SQRT((Info!$B$6*EXP(-Info!$B$6*H3938*1000)+(Info!$B$6/(Info!$B$6+Info!$B$7))*(Info!$B$9-1)*(-Info!$B$7*EXP(-Info!$B$7*H3938*1000)+Info!$B$6*EXP(-Info!$B$6*H3938*1000)))^2*(0.01*H3938*1000)^2)</f>
        <v>3.776113990587332E-3</v>
      </c>
      <c r="AE3938" s="37">
        <f t="shared" si="1013"/>
        <v>2.3754721447947057E-2</v>
      </c>
      <c r="AF3938" s="37">
        <f t="shared" si="1019"/>
        <v>0.86511709428319405</v>
      </c>
      <c r="AG3938" s="37">
        <f t="shared" si="1014"/>
        <v>4.3715099663497924E-2</v>
      </c>
      <c r="AH3938" s="37">
        <f t="shared" si="1020"/>
        <v>0.52751042334341103</v>
      </c>
      <c r="AI3938">
        <f>AF3938*EXP(Info!$B$6*H3938*1000)</f>
        <v>2.7124750941615998</v>
      </c>
      <c r="AJ3938">
        <f>2*SQRT((EXP(Info!$B$6*H3938)*AG3938)^2+(Info!$B$6*H3938*0.01*AI3938)^2)</f>
        <v>8.7530189419892185E-2</v>
      </c>
      <c r="AK3938">
        <f t="shared" si="1021"/>
        <v>0.53081623999999994</v>
      </c>
      <c r="AL3938">
        <f t="shared" si="1022"/>
        <v>8.2671058168037118E-2</v>
      </c>
      <c r="AM3938">
        <f t="shared" si="1015"/>
        <v>1.010204081632653</v>
      </c>
      <c r="AN3938">
        <f t="shared" si="1016"/>
        <v>2.9009127565483316E-2</v>
      </c>
      <c r="AO3938">
        <f t="shared" si="1023"/>
        <v>4.9890719944282038</v>
      </c>
      <c r="AP3938">
        <f t="shared" si="1024"/>
        <v>0.80991735537190079</v>
      </c>
      <c r="AQ3938">
        <f t="shared" si="1026"/>
        <v>4</v>
      </c>
      <c r="AR3938">
        <v>1</v>
      </c>
      <c r="AS3938">
        <v>1</v>
      </c>
      <c r="AT3938">
        <v>1</v>
      </c>
      <c r="AU3938">
        <v>0</v>
      </c>
      <c r="AV3938">
        <v>1</v>
      </c>
      <c r="AW3938">
        <v>0</v>
      </c>
      <c r="AX3938">
        <v>0</v>
      </c>
    </row>
    <row r="3939" spans="1:50">
      <c r="A3939" s="13" t="s">
        <v>328</v>
      </c>
      <c r="B3939" s="13" t="s">
        <v>324</v>
      </c>
      <c r="C3939" s="13" t="s">
        <v>326</v>
      </c>
      <c r="D3939" s="13">
        <v>-48.36</v>
      </c>
      <c r="E3939" s="13">
        <v>58.208300000000001</v>
      </c>
      <c r="F3939" s="13">
        <v>3379</v>
      </c>
      <c r="G3939">
        <v>1379.9</v>
      </c>
      <c r="H3939">
        <v>125.145</v>
      </c>
      <c r="J3939">
        <f>(F3939*100*Info!$B$11)/AI3939</f>
        <v>4.5888880126539586</v>
      </c>
      <c r="K3939">
        <f>2*((F3939*100*Info!$B$11)/AI3939^2)*(AJ3939/2)</f>
        <v>0.22498033714121249</v>
      </c>
      <c r="L3939">
        <f t="shared" si="1011"/>
        <v>0.51250990654205697</v>
      </c>
      <c r="M3939">
        <f t="shared" si="1012"/>
        <v>25.164801061520528</v>
      </c>
      <c r="N3939">
        <f t="shared" si="1025"/>
        <v>1.2904895982717497</v>
      </c>
      <c r="O3939" s="23">
        <v>1.1299999999999999</v>
      </c>
      <c r="P3939" s="23">
        <v>0.02</v>
      </c>
      <c r="Q3939" s="23">
        <v>1.1100000000000001</v>
      </c>
      <c r="R3939" s="23">
        <v>0.02</v>
      </c>
      <c r="S3939" s="23">
        <v>1.49</v>
      </c>
      <c r="T3939" s="23">
        <v>0.02</v>
      </c>
      <c r="U3939" s="23">
        <v>1.33</v>
      </c>
      <c r="V3939" s="23">
        <v>0.02</v>
      </c>
      <c r="W3939" s="37">
        <f>U3939*Info!$B$2</f>
        <v>0.63839999999999997</v>
      </c>
      <c r="X3939" s="37">
        <f>W3939*SQRT((0.5*V3939/U3939)^2+Info!$B$3^2)</f>
        <v>3.2278884739098408E-2</v>
      </c>
      <c r="Y3939" s="28">
        <f>W3939*Info!$D$2</f>
        <v>0.51710400000000001</v>
      </c>
      <c r="Z3939" s="28">
        <f>Y3939*SQRT(Info!$D$3^2+(X3939/W3939)^2)</f>
        <v>3.6770902600833717E-2</v>
      </c>
      <c r="AA3939" s="37">
        <f t="shared" si="1017"/>
        <v>0.49159999999999993</v>
      </c>
      <c r="AB3939" s="37">
        <f t="shared" si="1018"/>
        <v>3.3792401512766149E-2</v>
      </c>
      <c r="AC3939" s="37">
        <f>(1-EXP(-Info!$B$6*H3939*1000))+(Info!$B$6/(Info!$B$6-Info!$B$7))*(EXP(-Info!$B$7*H3939*1000)-EXP(-Info!$B$6*H3939*1000))*(Info!$B$9-1)</f>
        <v>0.76427629105202577</v>
      </c>
      <c r="AD3939" s="37">
        <f>SQRT((Info!$B$6*EXP(-Info!$B$6*H3939*1000)+(Info!$B$6/(Info!$B$6+Info!$B$7))*(Info!$B$9-1)*(-Info!$B$7*EXP(-Info!$B$7*H3939*1000)+Info!$B$6*EXP(-Info!$B$6*H3939*1000)))^2*(0.01*H3939*1000)^2)</f>
        <v>3.7728276356533241E-3</v>
      </c>
      <c r="AE3939" s="37">
        <f t="shared" si="1013"/>
        <v>2.5893243197196804E-2</v>
      </c>
      <c r="AF3939" s="37">
        <f t="shared" si="1019"/>
        <v>0.5971777753188241</v>
      </c>
      <c r="AG3939" s="37">
        <f t="shared" si="1014"/>
        <v>4.6071241803853941E-2</v>
      </c>
      <c r="AH3939" s="37">
        <f t="shared" si="1020"/>
        <v>0.40079045323411011</v>
      </c>
      <c r="AI3939">
        <f>AF3939*EXP(Info!$B$6*H3939*1000)</f>
        <v>1.8815738789400789</v>
      </c>
      <c r="AJ3939">
        <f>2*SQRT((EXP(Info!$B$6*H3939)*AG3939)^2+(Info!$B$6*H3939*0.01*AI3939)^2)</f>
        <v>9.2248301652324421E-2</v>
      </c>
      <c r="AK3939">
        <f t="shared" si="1021"/>
        <v>0.65368051999999988</v>
      </c>
      <c r="AL3939">
        <f t="shared" si="1022"/>
        <v>8.9867512583050299E-2</v>
      </c>
      <c r="AM3939">
        <f t="shared" si="1015"/>
        <v>0.98230088495575241</v>
      </c>
      <c r="AN3939">
        <f t="shared" si="1016"/>
        <v>2.480981005769739E-2</v>
      </c>
      <c r="AO3939">
        <f t="shared" si="1023"/>
        <v>5.4838559938756299</v>
      </c>
      <c r="AP3939">
        <f t="shared" si="1024"/>
        <v>0.84962406015037584</v>
      </c>
      <c r="AQ3939">
        <f t="shared" si="1026"/>
        <v>4</v>
      </c>
      <c r="AR3939">
        <v>1</v>
      </c>
      <c r="AS3939">
        <v>1</v>
      </c>
      <c r="AT3939">
        <v>1</v>
      </c>
      <c r="AU3939">
        <v>0</v>
      </c>
      <c r="AV3939">
        <v>1</v>
      </c>
      <c r="AW3939">
        <v>0</v>
      </c>
      <c r="AX3939">
        <v>0</v>
      </c>
    </row>
    <row r="3940" spans="1:50">
      <c r="A3940" s="13" t="s">
        <v>328</v>
      </c>
      <c r="B3940" s="13" t="s">
        <v>324</v>
      </c>
      <c r="C3940" s="13" t="s">
        <v>326</v>
      </c>
      <c r="D3940" s="13">
        <v>-48.36</v>
      </c>
      <c r="E3940" s="13">
        <v>58.208300000000001</v>
      </c>
      <c r="F3940" s="13">
        <v>3379</v>
      </c>
      <c r="G3940">
        <v>1389.8</v>
      </c>
      <c r="H3940">
        <v>125.68899999999999</v>
      </c>
      <c r="J3940">
        <f>(F3940*100*Info!$B$11)/AI3940</f>
        <v>3.6587107189346368</v>
      </c>
      <c r="K3940">
        <f>2*((F3940*100*Info!$B$11)/AI3940^2)*(AJ3940/2)</f>
        <v>0.13963901942883641</v>
      </c>
      <c r="L3940">
        <f t="shared" si="1011"/>
        <v>0.4816822429906551</v>
      </c>
      <c r="M3940">
        <f t="shared" si="1012"/>
        <v>18.856995045389151</v>
      </c>
      <c r="N3940">
        <f t="shared" si="1025"/>
        <v>0.78038289463636612</v>
      </c>
      <c r="O3940" s="23">
        <v>0.99</v>
      </c>
      <c r="P3940" s="23">
        <v>0.02</v>
      </c>
      <c r="Q3940" s="23">
        <v>0.99</v>
      </c>
      <c r="R3940" s="23">
        <v>0.02</v>
      </c>
      <c r="S3940" s="23">
        <v>1.53</v>
      </c>
      <c r="T3940" s="23">
        <v>0.03</v>
      </c>
      <c r="U3940" s="23">
        <v>1.25</v>
      </c>
      <c r="V3940" s="23">
        <v>0.02</v>
      </c>
      <c r="W3940" s="37">
        <f>U3940*Info!$B$2</f>
        <v>0.6</v>
      </c>
      <c r="X3940" s="37">
        <f>W3940*SQRT((0.5*V3940/U3940)^2+Info!$B$3^2)</f>
        <v>3.0381573362813191E-2</v>
      </c>
      <c r="Y3940" s="28">
        <f>W3940*Info!$D$2</f>
        <v>0.48599999999999999</v>
      </c>
      <c r="Z3940" s="28">
        <f>Y3940*SQRT(Info!$D$3^2+(X3940/W3940)^2)</f>
        <v>3.4584628724333592E-2</v>
      </c>
      <c r="AA3940" s="37">
        <f t="shared" si="1017"/>
        <v>0.39</v>
      </c>
      <c r="AB3940" s="37">
        <f t="shared" si="1018"/>
        <v>3.1984996482726083E-2</v>
      </c>
      <c r="AC3940" s="37">
        <f>(1-EXP(-Info!$B$6*H3940*1000))+(Info!$B$6/(Info!$B$6-Info!$B$7))*(EXP(-Info!$B$7*H3940*1000)-EXP(-Info!$B$6*H3940*1000))*(Info!$B$9-1)</f>
        <v>0.76596211227021027</v>
      </c>
      <c r="AD3940" s="37">
        <f>SQRT((Info!$B$6*EXP(-Info!$B$6*H3940*1000)+(Info!$B$6/(Info!$B$6+Info!$B$7))*(Info!$B$9-1)*(-Info!$B$7*EXP(-Info!$B$7*H3940*1000)+Info!$B$6*EXP(-Info!$B$6*H3940*1000)))^2*(0.01*H3940*1000)^2)</f>
        <v>3.7694085786629159E-3</v>
      </c>
      <c r="AE3940" s="37">
        <f t="shared" si="1013"/>
        <v>2.4543361266416069E-2</v>
      </c>
      <c r="AF3940" s="37">
        <f t="shared" si="1019"/>
        <v>0.74527477621461802</v>
      </c>
      <c r="AG3940" s="37">
        <f t="shared" si="1014"/>
        <v>4.4983031536945266E-2</v>
      </c>
      <c r="AH3940" s="37">
        <f t="shared" si="1020"/>
        <v>0.48710769687229932</v>
      </c>
      <c r="AI3940">
        <f>AF3940*EXP(Info!$B$6*H3940*1000)</f>
        <v>2.3599383720900269</v>
      </c>
      <c r="AJ3940">
        <f>2*SQRT((EXP(Info!$B$6*H3940)*AG3940)^2+(Info!$B$6*H3940*0.01*AI3940)^2)</f>
        <v>9.0069837575760273E-2</v>
      </c>
      <c r="AK3940">
        <f t="shared" si="1021"/>
        <v>0.51858300000000002</v>
      </c>
      <c r="AL3940">
        <f t="shared" si="1022"/>
        <v>8.5060899646161744E-2</v>
      </c>
      <c r="AM3940">
        <f t="shared" si="1015"/>
        <v>1</v>
      </c>
      <c r="AN3940">
        <f t="shared" si="1016"/>
        <v>2.8569970957032224E-2</v>
      </c>
      <c r="AO3940">
        <f t="shared" si="1023"/>
        <v>5.1539999942440122</v>
      </c>
      <c r="AP3940">
        <f t="shared" si="1024"/>
        <v>0.79200000000000004</v>
      </c>
      <c r="AQ3940">
        <f t="shared" si="1026"/>
        <v>4</v>
      </c>
      <c r="AR3940">
        <v>1</v>
      </c>
      <c r="AS3940">
        <v>1</v>
      </c>
      <c r="AT3940">
        <v>1</v>
      </c>
      <c r="AU3940">
        <v>0</v>
      </c>
      <c r="AV3940">
        <v>1</v>
      </c>
      <c r="AW3940">
        <v>0</v>
      </c>
      <c r="AX3940">
        <v>0</v>
      </c>
    </row>
    <row r="3941" spans="1:50">
      <c r="A3941" s="13" t="s">
        <v>328</v>
      </c>
      <c r="B3941" s="13" t="s">
        <v>324</v>
      </c>
      <c r="C3941" s="13" t="s">
        <v>326</v>
      </c>
      <c r="D3941" s="13">
        <v>-48.36</v>
      </c>
      <c r="E3941" s="13">
        <v>58.208300000000001</v>
      </c>
      <c r="F3941" s="13">
        <v>3379</v>
      </c>
      <c r="G3941">
        <v>1399.7</v>
      </c>
      <c r="H3941">
        <v>126.23399999999999</v>
      </c>
      <c r="J3941">
        <f>(F3941*100*Info!$B$11)/AI3941</f>
        <v>4.7076598851093561</v>
      </c>
      <c r="K3941">
        <f>2*((F3941*100*Info!$B$11)/AI3941^2)*(AJ3941/2)</f>
        <v>0.22768066660560213</v>
      </c>
      <c r="L3941">
        <f t="shared" si="1011"/>
        <v>0.48553570093458026</v>
      </c>
      <c r="M3941">
        <f t="shared" si="1012"/>
        <v>24.45738528023649</v>
      </c>
      <c r="N3941">
        <f t="shared" si="1025"/>
        <v>1.3184226856909351</v>
      </c>
      <c r="O3941" s="23">
        <v>0.74</v>
      </c>
      <c r="P3941" s="23">
        <v>0.02</v>
      </c>
      <c r="Q3941" s="23">
        <v>0.75</v>
      </c>
      <c r="R3941" s="23">
        <v>0.02</v>
      </c>
      <c r="S3941" s="23">
        <v>1.17</v>
      </c>
      <c r="T3941" s="23">
        <v>0.02</v>
      </c>
      <c r="U3941" s="23">
        <v>1.26</v>
      </c>
      <c r="V3941" s="23">
        <v>0.03</v>
      </c>
      <c r="W3941" s="37">
        <f>U3941*Info!$B$2</f>
        <v>0.6048</v>
      </c>
      <c r="X3941" s="37">
        <f>W3941*SQRT((0.5*V3941/U3941)^2+Info!$B$3^2)</f>
        <v>3.108532772868898E-2</v>
      </c>
      <c r="Y3941" s="28">
        <f>W3941*Info!$D$2</f>
        <v>0.48988800000000005</v>
      </c>
      <c r="Z3941" s="28">
        <f>Y3941*SQRT(Info!$D$3^2+(X3941/W3941)^2)</f>
        <v>3.5127816424024995E-2</v>
      </c>
      <c r="AA3941" s="37">
        <f t="shared" si="1017"/>
        <v>0.13519999999999999</v>
      </c>
      <c r="AB3941" s="37">
        <f t="shared" si="1018"/>
        <v>3.2654212591945925E-2</v>
      </c>
      <c r="AC3941" s="37">
        <f>(1-EXP(-Info!$B$6*H3941*1000))+(Info!$B$6/(Info!$B$6-Info!$B$7))*(EXP(-Info!$B$7*H3941*1000)-EXP(-Info!$B$6*H3941*1000))*(Info!$B$9-1)</f>
        <v>0.76764183128507302</v>
      </c>
      <c r="AD3941" s="37">
        <f>SQRT((Info!$B$6*EXP(-Info!$B$6*H3941*1000)+(Info!$B$6/(Info!$B$6+Info!$B$7))*(Info!$B$9-1)*(-Info!$B$7*EXP(-Info!$B$7*H3941*1000)+Info!$B$6*EXP(-Info!$B$6*H3941*1000)))^2*(0.01*H3941*1000)^2)</f>
        <v>3.7659120175287039E-3</v>
      </c>
      <c r="AE3941" s="37">
        <f t="shared" si="1013"/>
        <v>2.5071909916912799E-2</v>
      </c>
      <c r="AF3941" s="37">
        <f t="shared" si="1019"/>
        <v>0.57632682441025795</v>
      </c>
      <c r="AG3941" s="37">
        <f t="shared" si="1014"/>
        <v>4.4300836940195501E-2</v>
      </c>
      <c r="AH3941" s="37">
        <f t="shared" si="1020"/>
        <v>0.49258702941047694</v>
      </c>
      <c r="AI3941">
        <f>AF3941*EXP(Info!$B$6*H3941*1000)</f>
        <v>1.8341027237974241</v>
      </c>
      <c r="AJ3941">
        <f>2*SQRT((EXP(Info!$B$6*H3941)*AG3941)^2+(Info!$B$6*H3941*0.01*AI3941)^2)</f>
        <v>8.8704311902015776E-2</v>
      </c>
      <c r="AK3941">
        <f t="shared" si="1021"/>
        <v>0.17977543999999998</v>
      </c>
      <c r="AL3941">
        <f t="shared" si="1022"/>
        <v>8.6840612967020989E-2</v>
      </c>
      <c r="AM3941">
        <f t="shared" si="1015"/>
        <v>1.0135135135135136</v>
      </c>
      <c r="AN3941">
        <f t="shared" si="1016"/>
        <v>3.8481111472470353E-2</v>
      </c>
      <c r="AO3941">
        <f t="shared" si="1023"/>
        <v>5.1952319941979646</v>
      </c>
      <c r="AP3941">
        <f t="shared" si="1024"/>
        <v>0.58730158730158732</v>
      </c>
      <c r="AQ3941">
        <f t="shared" si="1026"/>
        <v>4</v>
      </c>
      <c r="AR3941">
        <v>1</v>
      </c>
      <c r="AS3941">
        <v>1</v>
      </c>
      <c r="AT3941">
        <v>1</v>
      </c>
      <c r="AU3941">
        <v>0</v>
      </c>
      <c r="AV3941">
        <v>1</v>
      </c>
      <c r="AW3941">
        <v>0</v>
      </c>
      <c r="AX3941">
        <v>0</v>
      </c>
    </row>
    <row r="3942" spans="1:50">
      <c r="A3942" s="13" t="s">
        <v>328</v>
      </c>
      <c r="B3942" s="13" t="s">
        <v>324</v>
      </c>
      <c r="C3942" s="13" t="s">
        <v>326</v>
      </c>
      <c r="D3942" s="13">
        <v>-48.36</v>
      </c>
      <c r="E3942" s="13">
        <v>58.208300000000001</v>
      </c>
      <c r="F3942" s="13">
        <v>3379</v>
      </c>
      <c r="G3942">
        <v>1409.2</v>
      </c>
      <c r="H3942">
        <v>126.756</v>
      </c>
      <c r="J3942">
        <f>(F3942*100*Info!$B$11)/AI3942</f>
        <v>7.5295334740368958</v>
      </c>
      <c r="K3942">
        <f>2*((F3942*100*Info!$B$11)/AI3942^2)*(AJ3942/2)</f>
        <v>0.57335369287142002</v>
      </c>
      <c r="L3942">
        <f t="shared" si="1011"/>
        <v>0.48168224299065504</v>
      </c>
      <c r="M3942">
        <f t="shared" si="1012"/>
        <v>38.80721552518623</v>
      </c>
      <c r="N3942">
        <f t="shared" si="1025"/>
        <v>3.0195934747350122</v>
      </c>
      <c r="O3942" s="23">
        <v>0.75</v>
      </c>
      <c r="P3942" s="23">
        <v>0.02</v>
      </c>
      <c r="Q3942" s="23">
        <v>0.8</v>
      </c>
      <c r="R3942" s="23">
        <v>0.02</v>
      </c>
      <c r="S3942" s="23">
        <v>0.96</v>
      </c>
      <c r="T3942" s="23">
        <v>0.02</v>
      </c>
      <c r="U3942" s="23">
        <v>1.25</v>
      </c>
      <c r="V3942" s="23">
        <v>0.02</v>
      </c>
      <c r="W3942" s="37">
        <f>U3942*Info!$B$2</f>
        <v>0.6</v>
      </c>
      <c r="X3942" s="37">
        <f>W3942*SQRT((0.5*V3942/U3942)^2+Info!$B$3^2)</f>
        <v>3.0381573362813191E-2</v>
      </c>
      <c r="Y3942" s="28">
        <f>W3942*Info!$D$2</f>
        <v>0.48599999999999999</v>
      </c>
      <c r="Z3942" s="28">
        <f>Y3942*SQRT(Info!$D$3^2+(X3942/W3942)^2)</f>
        <v>3.4584628724333592E-2</v>
      </c>
      <c r="AA3942" s="37">
        <f t="shared" si="1017"/>
        <v>0.15000000000000002</v>
      </c>
      <c r="AB3942" s="37">
        <f t="shared" si="1018"/>
        <v>3.1984996482726083E-2</v>
      </c>
      <c r="AC3942" s="37">
        <f>(1-EXP(-Info!$B$6*H3942*1000))+(Info!$B$6/(Info!$B$6-Info!$B$7))*(EXP(-Info!$B$7*H3942*1000)-EXP(-Info!$B$6*H3942*1000))*(Info!$B$9-1)</f>
        <v>0.76924207181805471</v>
      </c>
      <c r="AD3942" s="37">
        <f>SQRT((Info!$B$6*EXP(-Info!$B$6*H3942*1000)+(Info!$B$6/(Info!$B$6+Info!$B$7))*(Info!$B$9-1)*(-Info!$B$7*EXP(-Info!$B$7*H3942*1000)+Info!$B$6*EXP(-Info!$B$6*H3942*1000)))^2*(0.01*H3942*1000)^2)</f>
        <v>3.7624969208061168E-3</v>
      </c>
      <c r="AE3942" s="37">
        <f t="shared" si="1013"/>
        <v>2.4610676959504342E-2</v>
      </c>
      <c r="AF3942" s="37">
        <f t="shared" si="1019"/>
        <v>0.35861368922729175</v>
      </c>
      <c r="AG3942" s="37">
        <f t="shared" si="1014"/>
        <v>4.3609425178567515E-2</v>
      </c>
      <c r="AH3942" s="37">
        <f t="shared" si="1020"/>
        <v>0.37355592627842893</v>
      </c>
      <c r="AI3942">
        <f>AF3942*EXP(Info!$B$6*H3942*1000)</f>
        <v>1.1467286582579883</v>
      </c>
      <c r="AJ3942">
        <f>2*SQRT((EXP(Info!$B$6*H3942)*AG3942)^2+(Info!$B$6*H3942*0.01*AI3942)^2)</f>
        <v>8.7320298555124604E-2</v>
      </c>
      <c r="AK3942">
        <f t="shared" si="1021"/>
        <v>0.19945500000000002</v>
      </c>
      <c r="AL3942">
        <f t="shared" si="1022"/>
        <v>8.5060899646161744E-2</v>
      </c>
      <c r="AM3942">
        <f t="shared" si="1015"/>
        <v>1.0666666666666667</v>
      </c>
      <c r="AN3942">
        <f t="shared" si="1016"/>
        <v>3.8989710576820109E-2</v>
      </c>
      <c r="AO3942">
        <f t="shared" si="1023"/>
        <v>5.1539999942440122</v>
      </c>
      <c r="AP3942">
        <f t="shared" si="1024"/>
        <v>0.6</v>
      </c>
      <c r="AQ3942">
        <f t="shared" si="1026"/>
        <v>4</v>
      </c>
      <c r="AR3942">
        <v>1</v>
      </c>
      <c r="AS3942">
        <v>1</v>
      </c>
      <c r="AT3942">
        <v>1</v>
      </c>
      <c r="AU3942">
        <v>0</v>
      </c>
      <c r="AV3942">
        <v>1</v>
      </c>
      <c r="AW3942">
        <v>0</v>
      </c>
      <c r="AX3942">
        <v>0</v>
      </c>
    </row>
    <row r="3943" spans="1:50">
      <c r="A3943" s="13" t="s">
        <v>328</v>
      </c>
      <c r="B3943" s="13" t="s">
        <v>324</v>
      </c>
      <c r="C3943" s="13" t="s">
        <v>326</v>
      </c>
      <c r="D3943" s="13">
        <v>-48.36</v>
      </c>
      <c r="E3943" s="13">
        <v>58.208300000000001</v>
      </c>
      <c r="F3943" s="13">
        <v>3379</v>
      </c>
      <c r="G3943">
        <v>1419</v>
      </c>
      <c r="H3943">
        <v>127.295</v>
      </c>
      <c r="J3943">
        <f>(F3943*100*Info!$B$11)/AI3943</f>
        <v>8.8493622814126045</v>
      </c>
      <c r="K3943">
        <f>2*((F3943*100*Info!$B$11)/AI3943^2)*(AJ3943/2)</f>
        <v>0.63500158606802126</v>
      </c>
      <c r="L3943">
        <f t="shared" si="1011"/>
        <v>0.37378542056074826</v>
      </c>
      <c r="M3943">
        <f t="shared" si="1012"/>
        <v>35.393059841958895</v>
      </c>
      <c r="N3943">
        <f t="shared" si="1025"/>
        <v>2.6424558555013857</v>
      </c>
      <c r="O3943" s="23">
        <v>0.75</v>
      </c>
      <c r="P3943" s="23">
        <v>0.02</v>
      </c>
      <c r="Q3943" s="23">
        <v>0.83</v>
      </c>
      <c r="R3943" s="23">
        <v>0.02</v>
      </c>
      <c r="S3943" s="23">
        <v>0.9</v>
      </c>
      <c r="T3943" s="23">
        <v>0.02</v>
      </c>
      <c r="U3943" s="23">
        <v>0.97</v>
      </c>
      <c r="V3943" s="23">
        <v>0.02</v>
      </c>
      <c r="W3943" s="37">
        <f>U3943*Info!$B$2</f>
        <v>0.46559999999999996</v>
      </c>
      <c r="X3943" s="37">
        <f>W3943*SQRT((0.5*V3943/U3943)^2+Info!$B$3^2)</f>
        <v>2.3769694991732645E-2</v>
      </c>
      <c r="Y3943" s="28">
        <f>W3943*Info!$D$2</f>
        <v>0.37713599999999997</v>
      </c>
      <c r="Z3943" s="28">
        <f>Y3943*SQRT(Info!$D$3^2+(X3943/W3943)^2)</f>
        <v>2.6949477851713567E-2</v>
      </c>
      <c r="AA3943" s="37">
        <f t="shared" si="1017"/>
        <v>0.28440000000000004</v>
      </c>
      <c r="AB3943" s="37">
        <f t="shared" si="1018"/>
        <v>2.578756289376722E-2</v>
      </c>
      <c r="AC3943" s="37">
        <f>(1-EXP(-Info!$B$6*H3943*1000))+(Info!$B$6/(Info!$B$6-Info!$B$7))*(EXP(-Info!$B$7*H3943*1000)-EXP(-Info!$B$6*H3943*1000))*(Info!$B$9-1)</f>
        <v>0.77088565064442893</v>
      </c>
      <c r="AD3943" s="37">
        <f>SQRT((Info!$B$6*EXP(-Info!$B$6*H3943*1000)+(Info!$B$6/(Info!$B$6+Info!$B$7))*(Info!$B$9-1)*(-Info!$B$7*EXP(-Info!$B$7*H3943*1000)+Info!$B$6*EXP(-Info!$B$6*H3943*1000)))^2*(0.01*H3943*1000)^2)</f>
        <v>3.7589034890225786E-3</v>
      </c>
      <c r="AE3943" s="37">
        <f t="shared" si="1013"/>
        <v>1.9907985718168809E-2</v>
      </c>
      <c r="AF3943" s="37">
        <f t="shared" si="1019"/>
        <v>0.30362412095672436</v>
      </c>
      <c r="AG3943" s="37">
        <f t="shared" si="1014"/>
        <v>3.4965729676853782E-2</v>
      </c>
      <c r="AH3943" s="37">
        <f t="shared" si="1020"/>
        <v>0.33736013439636042</v>
      </c>
      <c r="AI3943">
        <f>AF3943*EXP(Info!$B$6*H3943*1000)</f>
        <v>0.97570102154442018</v>
      </c>
      <c r="AJ3943">
        <f>2*SQRT((EXP(Info!$B$6*H3943)*AG3943)^2+(Info!$B$6*H3943*0.01*AI3943)^2)</f>
        <v>7.0013146315668129E-2</v>
      </c>
      <c r="AK3943">
        <f t="shared" si="1021"/>
        <v>0.37816668000000003</v>
      </c>
      <c r="AL3943">
        <f t="shared" si="1022"/>
        <v>6.8579444759684541E-2</v>
      </c>
      <c r="AM3943">
        <f t="shared" si="1015"/>
        <v>1.1066666666666667</v>
      </c>
      <c r="AN3943">
        <f t="shared" si="1016"/>
        <v>3.9774574669296681E-2</v>
      </c>
      <c r="AO3943">
        <f t="shared" si="1023"/>
        <v>3.9995039955333538</v>
      </c>
      <c r="AP3943">
        <f t="shared" si="1024"/>
        <v>0.77319587628865982</v>
      </c>
      <c r="AQ3943">
        <f t="shared" si="1026"/>
        <v>4</v>
      </c>
      <c r="AR3943">
        <v>1</v>
      </c>
      <c r="AS3943">
        <v>1</v>
      </c>
      <c r="AT3943">
        <v>1</v>
      </c>
      <c r="AU3943">
        <v>0</v>
      </c>
      <c r="AV3943">
        <v>1</v>
      </c>
      <c r="AW3943">
        <v>0</v>
      </c>
      <c r="AX3943">
        <v>0</v>
      </c>
    </row>
    <row r="3944" spans="1:50">
      <c r="A3944" s="13" t="s">
        <v>328</v>
      </c>
      <c r="B3944" s="13" t="s">
        <v>324</v>
      </c>
      <c r="C3944" s="13" t="s">
        <v>326</v>
      </c>
      <c r="D3944" s="13">
        <v>-48.36</v>
      </c>
      <c r="E3944" s="13">
        <v>58.208300000000001</v>
      </c>
      <c r="F3944" s="13">
        <v>3379</v>
      </c>
      <c r="G3944">
        <v>1428.7</v>
      </c>
      <c r="H3944">
        <v>127.82899999999999</v>
      </c>
      <c r="J3944">
        <f>(F3944*100*Info!$B$11)/AI3944</f>
        <v>28.32696032663171</v>
      </c>
      <c r="K3944">
        <f>2*((F3944*100*Info!$B$11)/AI3944^2)*(AJ3944/2)</f>
        <v>3.7442956597145369</v>
      </c>
      <c r="L3944">
        <f t="shared" si="1011"/>
        <v>0.2196471028037387</v>
      </c>
      <c r="M3944">
        <f t="shared" si="1012"/>
        <v>66.574702006697791</v>
      </c>
      <c r="N3944">
        <f t="shared" si="1025"/>
        <v>8.8771054295297507</v>
      </c>
      <c r="O3944" s="23">
        <v>0.46</v>
      </c>
      <c r="P3944" s="23">
        <v>0.01</v>
      </c>
      <c r="Q3944" s="23">
        <v>0.48</v>
      </c>
      <c r="R3944" s="23">
        <v>0.01</v>
      </c>
      <c r="S3944" s="23">
        <v>0.46</v>
      </c>
      <c r="T3944" s="23">
        <v>0.01</v>
      </c>
      <c r="U3944" s="23">
        <v>0.56999999999999995</v>
      </c>
      <c r="V3944" s="23">
        <v>0.01</v>
      </c>
      <c r="W3944" s="37">
        <f>U3944*Info!$B$2</f>
        <v>0.27359999999999995</v>
      </c>
      <c r="X3944" s="37">
        <f>W3944*SQRT((0.5*V3944/U3944)^2+Info!$B$3^2)</f>
        <v>1.3888930844381074E-2</v>
      </c>
      <c r="Y3944" s="28">
        <f>W3944*Info!$D$2</f>
        <v>0.22161599999999998</v>
      </c>
      <c r="Z3944" s="28">
        <f>Y3944*SQRT(Info!$D$3^2+(X3944/W3944)^2)</f>
        <v>1.5790737578720002E-2</v>
      </c>
      <c r="AA3944" s="37">
        <f t="shared" si="1017"/>
        <v>0.18640000000000007</v>
      </c>
      <c r="AB3944" s="37">
        <f t="shared" si="1018"/>
        <v>1.4761517537163989E-2</v>
      </c>
      <c r="AC3944" s="37">
        <f>(1-EXP(-Info!$B$6*H3944*1000))+(Info!$B$6/(Info!$B$6-Info!$B$7))*(EXP(-Info!$B$7*H3944*1000)-EXP(-Info!$B$6*H3944*1000))*(Info!$B$9-1)</f>
        <v>0.77250523307512364</v>
      </c>
      <c r="AD3944" s="37">
        <f>SQRT((Info!$B$6*EXP(-Info!$B$6*H3944*1000)+(Info!$B$6/(Info!$B$6+Info!$B$7))*(Info!$B$9-1)*(-Info!$B$7*EXP(-Info!$B$7*H3944*1000)+Info!$B$6*EXP(-Info!$B$6*H3944*1000)))^2*(0.01*H3944*1000)^2)</f>
        <v>3.7552768874723973E-3</v>
      </c>
      <c r="AE3944" s="37">
        <f t="shared" si="1013"/>
        <v>1.1424813255179148E-2</v>
      </c>
      <c r="AF3944" s="37">
        <f t="shared" si="1019"/>
        <v>9.4389024554796946E-2</v>
      </c>
      <c r="AG3944" s="37">
        <f t="shared" si="1014"/>
        <v>2.0121474876253907E-2</v>
      </c>
      <c r="AH3944" s="37">
        <f t="shared" si="1020"/>
        <v>0.20519353164086293</v>
      </c>
      <c r="AI3944">
        <f>AF3944*EXP(Info!$B$6*H3944*1000)</f>
        <v>0.30480968372287143</v>
      </c>
      <c r="AJ3944">
        <f>2*SQRT((EXP(Info!$B$6*H3944)*AG3944)^2+(Info!$B$6*H3944*0.01*AI3944)^2)</f>
        <v>4.0290153360701839E-2</v>
      </c>
      <c r="AK3944">
        <f t="shared" si="1021"/>
        <v>0.24785608000000009</v>
      </c>
      <c r="AL3944">
        <f t="shared" si="1022"/>
        <v>3.9256779738333913E-2</v>
      </c>
      <c r="AM3944">
        <f t="shared" si="1015"/>
        <v>1.0434782608695652</v>
      </c>
      <c r="AN3944">
        <f t="shared" si="1016"/>
        <v>3.1419225214734711E-2</v>
      </c>
      <c r="AO3944">
        <f t="shared" si="1023"/>
        <v>2.3502239973752697</v>
      </c>
      <c r="AP3944">
        <f t="shared" si="1024"/>
        <v>0.80701754385964919</v>
      </c>
      <c r="AQ3944">
        <f t="shared" si="1026"/>
        <v>4</v>
      </c>
      <c r="AR3944">
        <v>1</v>
      </c>
      <c r="AS3944">
        <v>1</v>
      </c>
      <c r="AT3944">
        <v>1</v>
      </c>
      <c r="AU3944">
        <v>0</v>
      </c>
      <c r="AV3944">
        <v>1</v>
      </c>
      <c r="AW3944">
        <v>0</v>
      </c>
      <c r="AX3944">
        <v>0</v>
      </c>
    </row>
    <row r="3945" spans="1:50">
      <c r="A3945" s="13" t="s">
        <v>328</v>
      </c>
      <c r="B3945" s="13" t="s">
        <v>324</v>
      </c>
      <c r="C3945" s="13" t="s">
        <v>326</v>
      </c>
      <c r="D3945" s="13">
        <v>-48.36</v>
      </c>
      <c r="E3945" s="13">
        <v>58.208300000000001</v>
      </c>
      <c r="F3945" s="13">
        <v>3379</v>
      </c>
      <c r="G3945">
        <v>1438.9</v>
      </c>
      <c r="H3945">
        <v>128.38900000000001</v>
      </c>
      <c r="J3945">
        <f>(F3945*100*Info!$B$11)/AI3945</f>
        <v>4.6145668970594311</v>
      </c>
      <c r="K3945">
        <f>2*((F3945*100*Info!$B$11)/AI3945^2)*(AJ3945/2)</f>
        <v>0.19305394461209527</v>
      </c>
      <c r="L3945">
        <f t="shared" si="1011"/>
        <v>0.41232000000000063</v>
      </c>
      <c r="M3945">
        <f t="shared" si="1012"/>
        <v>20.35865698605236</v>
      </c>
      <c r="N3945">
        <f t="shared" si="1025"/>
        <v>0.9328635375705796</v>
      </c>
      <c r="O3945" s="23">
        <v>1.04</v>
      </c>
      <c r="P3945" s="23">
        <v>0.03</v>
      </c>
      <c r="Q3945" s="23">
        <v>1.1200000000000001</v>
      </c>
      <c r="R3945" s="23">
        <v>0.03</v>
      </c>
      <c r="S3945" s="23">
        <v>1.4</v>
      </c>
      <c r="T3945" s="23">
        <v>0.02</v>
      </c>
      <c r="U3945" s="23">
        <v>1.07</v>
      </c>
      <c r="V3945" s="23">
        <v>0.02</v>
      </c>
      <c r="W3945" s="37">
        <f>U3945*Info!$B$2</f>
        <v>0.51360000000000006</v>
      </c>
      <c r="X3945" s="37">
        <f>W3945*SQRT((0.5*V3945/U3945)^2+Info!$B$3^2)</f>
        <v>2.6124746888726024E-2</v>
      </c>
      <c r="Y3945" s="28">
        <f>W3945*Info!$D$2</f>
        <v>0.41601600000000005</v>
      </c>
      <c r="Z3945" s="28">
        <f>Y3945*SQRT(Info!$D$3^2+(X3945/W3945)^2)</f>
        <v>2.9672598559613888E-2</v>
      </c>
      <c r="AA3945" s="37">
        <f t="shared" si="1017"/>
        <v>0.52639999999999998</v>
      </c>
      <c r="AB3945" s="37">
        <f t="shared" si="1018"/>
        <v>3.0124780497125619E-2</v>
      </c>
      <c r="AC3945" s="37">
        <f>(1-EXP(-Info!$B$6*H3945*1000))+(Info!$B$6/(Info!$B$6-Info!$B$7))*(EXP(-Info!$B$7*H3945*1000)-EXP(-Info!$B$6*H3945*1000))*(Info!$B$9-1)</f>
        <v>0.77419436396260932</v>
      </c>
      <c r="AD3945" s="37">
        <f>SQRT((Info!$B$6*EXP(-Info!$B$6*H3945*1000)+(Info!$B$6/(Info!$B$6+Info!$B$7))*(Info!$B$9-1)*(-Info!$B$7*EXP(-Info!$B$7*H3945*1000)+Info!$B$6*EXP(-Info!$B$6*H3945*1000)))^2*(0.01*H3945*1000)^2)</f>
        <v>3.7514034076467522E-3</v>
      </c>
      <c r="AE3945" s="37">
        <f t="shared" si="1013"/>
        <v>2.3405887728764986E-2</v>
      </c>
      <c r="AF3945" s="37">
        <f t="shared" si="1019"/>
        <v>0.57644808681008231</v>
      </c>
      <c r="AG3945" s="37">
        <f t="shared" si="1014"/>
        <v>3.9093460906544863E-2</v>
      </c>
      <c r="AH3945" s="37">
        <f t="shared" si="1020"/>
        <v>0.41174863343577311</v>
      </c>
      <c r="AI3945">
        <f>AF3945*EXP(Info!$B$6*H3945*1000)</f>
        <v>1.871103401598327</v>
      </c>
      <c r="AJ3945">
        <f>2*SQRT((EXP(Info!$B$6*H3945)*AG3945)^2+(Info!$B$6*H3945*0.01*AI3945)^2)</f>
        <v>7.8279045577571191E-2</v>
      </c>
      <c r="AK3945">
        <f t="shared" si="1021"/>
        <v>0.69995407999999992</v>
      </c>
      <c r="AL3945">
        <f t="shared" si="1022"/>
        <v>8.0113841254055865E-2</v>
      </c>
      <c r="AM3945">
        <f t="shared" si="1015"/>
        <v>1.0769230769230771</v>
      </c>
      <c r="AN3945">
        <f t="shared" si="1016"/>
        <v>4.2392691955346451E-2</v>
      </c>
      <c r="AO3945">
        <f t="shared" si="1023"/>
        <v>4.4118239950728748</v>
      </c>
      <c r="AP3945">
        <f t="shared" si="1024"/>
        <v>0.9719626168224299</v>
      </c>
      <c r="AQ3945">
        <f t="shared" si="1026"/>
        <v>4</v>
      </c>
      <c r="AR3945">
        <v>1</v>
      </c>
      <c r="AS3945">
        <v>1</v>
      </c>
      <c r="AT3945">
        <v>1</v>
      </c>
      <c r="AU3945">
        <v>0</v>
      </c>
      <c r="AV3945">
        <v>1</v>
      </c>
      <c r="AW3945">
        <v>0</v>
      </c>
      <c r="AX3945">
        <v>0</v>
      </c>
    </row>
    <row r="3946" spans="1:50">
      <c r="A3946" s="13" t="s">
        <v>328</v>
      </c>
      <c r="B3946" s="13" t="s">
        <v>324</v>
      </c>
      <c r="C3946" s="13" t="s">
        <v>326</v>
      </c>
      <c r="D3946" s="13">
        <v>-48.36</v>
      </c>
      <c r="E3946" s="13">
        <v>58.208300000000001</v>
      </c>
      <c r="F3946" s="13">
        <v>3379</v>
      </c>
      <c r="G3946">
        <v>1448.9</v>
      </c>
      <c r="H3946">
        <v>128.94</v>
      </c>
      <c r="J3946">
        <f>(F3946*100*Info!$B$11)/AI3946</f>
        <v>4.6163311066113835</v>
      </c>
      <c r="K3946">
        <f>2*((F3946*100*Info!$B$11)/AI3946^2)*(AJ3946/2)</f>
        <v>0.21772522884440138</v>
      </c>
      <c r="L3946">
        <f t="shared" si="1011"/>
        <v>0.48553570093458032</v>
      </c>
      <c r="M3946">
        <f t="shared" si="1012"/>
        <v>23.982911087662909</v>
      </c>
      <c r="N3946">
        <f t="shared" si="1025"/>
        <v>1.1934739868753839</v>
      </c>
      <c r="O3946" s="23">
        <v>0.91</v>
      </c>
      <c r="P3946" s="23">
        <v>0.02</v>
      </c>
      <c r="Q3946" s="23">
        <v>0.93</v>
      </c>
      <c r="R3946" s="23">
        <v>0.02</v>
      </c>
      <c r="S3946" s="23">
        <v>1.3</v>
      </c>
      <c r="T3946" s="23">
        <v>0.02</v>
      </c>
      <c r="U3946" s="23">
        <v>1.26</v>
      </c>
      <c r="V3946" s="23">
        <v>0.02</v>
      </c>
      <c r="W3946" s="37">
        <f>U3946*Info!$B$2</f>
        <v>0.6048</v>
      </c>
      <c r="X3946" s="37">
        <f>W3946*SQRT((0.5*V3946/U3946)^2+Info!$B$3^2)</f>
        <v>3.0618582592928763E-2</v>
      </c>
      <c r="Y3946" s="28">
        <f>W3946*Info!$D$2</f>
        <v>0.48988800000000005</v>
      </c>
      <c r="Z3946" s="28">
        <f>Y3946*SQRT(Info!$D$3^2+(X3946/W3946)^2)</f>
        <v>3.4857822747842417E-2</v>
      </c>
      <c r="AA3946" s="37">
        <f t="shared" si="1017"/>
        <v>0.30520000000000003</v>
      </c>
      <c r="AB3946" s="37">
        <f t="shared" si="1018"/>
        <v>3.221020956156604E-2</v>
      </c>
      <c r="AC3946" s="37">
        <f>(1-EXP(-Info!$B$6*H3946*1000))+(Info!$B$6/(Info!$B$6-Info!$B$7))*(EXP(-Info!$B$7*H3946*1000)-EXP(-Info!$B$6*H3946*1000))*(Info!$B$9-1)</f>
        <v>0.77584709566360222</v>
      </c>
      <c r="AD3946" s="37">
        <f>SQRT((Info!$B$6*EXP(-Info!$B$6*H3946*1000)+(Info!$B$6/(Info!$B$6+Info!$B$7))*(Info!$B$9-1)*(-Info!$B$7*EXP(-Info!$B$7*H3946*1000)+Info!$B$6*EXP(-Info!$B$6*H3946*1000)))^2*(0.01*H3946*1000)^2)</f>
        <v>3.7475227367657232E-3</v>
      </c>
      <c r="AE3946" s="37">
        <f t="shared" si="1013"/>
        <v>2.5016357113690366E-2</v>
      </c>
      <c r="AF3946" s="37">
        <f t="shared" si="1019"/>
        <v>0.57332346640346854</v>
      </c>
      <c r="AG3946" s="37">
        <f t="shared" si="1014"/>
        <v>4.4055486944984353E-2</v>
      </c>
      <c r="AH3946" s="37">
        <f t="shared" si="1020"/>
        <v>0.44101805107959119</v>
      </c>
      <c r="AI3946">
        <f>AF3946*EXP(Info!$B$6*H3946*1000)</f>
        <v>1.87038832756712</v>
      </c>
      <c r="AJ3946">
        <f>2*SQRT((EXP(Info!$B$6*H3946)*AG3946)^2+(Info!$B$6*H3946*0.01*AI3946)^2)</f>
        <v>8.8215233535615251E-2</v>
      </c>
      <c r="AK3946">
        <f t="shared" si="1021"/>
        <v>0.40582444000000001</v>
      </c>
      <c r="AL3946">
        <f t="shared" si="1022"/>
        <v>8.5659831308028719E-2</v>
      </c>
      <c r="AM3946">
        <f t="shared" si="1015"/>
        <v>1.0219780219780219</v>
      </c>
      <c r="AN3946">
        <f t="shared" si="1016"/>
        <v>3.1425029212557243E-2</v>
      </c>
      <c r="AO3946">
        <f t="shared" si="1023"/>
        <v>5.1952319941979646</v>
      </c>
      <c r="AP3946">
        <f t="shared" si="1024"/>
        <v>0.72222222222222221</v>
      </c>
      <c r="AQ3946">
        <f t="shared" si="1026"/>
        <v>4</v>
      </c>
      <c r="AR3946">
        <v>1</v>
      </c>
      <c r="AS3946">
        <v>1</v>
      </c>
      <c r="AT3946">
        <v>1</v>
      </c>
      <c r="AU3946">
        <v>0</v>
      </c>
      <c r="AV3946">
        <v>1</v>
      </c>
      <c r="AW3946">
        <v>0</v>
      </c>
      <c r="AX3946">
        <v>0</v>
      </c>
    </row>
    <row r="3947" spans="1:50">
      <c r="A3947" s="13" t="s">
        <v>328</v>
      </c>
      <c r="B3947" s="13" t="s">
        <v>324</v>
      </c>
      <c r="C3947" s="13" t="s">
        <v>326</v>
      </c>
      <c r="D3947" s="13">
        <v>-48.36</v>
      </c>
      <c r="E3947" s="13">
        <v>58.208300000000001</v>
      </c>
      <c r="F3947" s="13">
        <v>3379</v>
      </c>
      <c r="G3947">
        <v>1460.4</v>
      </c>
      <c r="H3947">
        <v>133.09299999999999</v>
      </c>
      <c r="J3947">
        <f>(F3947*100*Info!$B$11)/AI3947</f>
        <v>8.866048713319767</v>
      </c>
      <c r="K3947">
        <f>2*((F3947*100*Info!$B$11)/AI3947^2)*(AJ3947/2)</f>
        <v>0.78537948887438147</v>
      </c>
      <c r="L3947">
        <f t="shared" ref="L3947:L4010" si="1027">(M3947/10.7)/J3947</f>
        <v>0.59728598130841226</v>
      </c>
      <c r="M3947">
        <f t="shared" ref="M3947:M4010" si="1028">((U3947/0.242530073729142))*J3947</f>
        <v>56.662562684878189</v>
      </c>
      <c r="N3947">
        <f t="shared" si="1025"/>
        <v>5.072298634052653</v>
      </c>
      <c r="O3947" s="23">
        <v>0.71</v>
      </c>
      <c r="P3947" s="23">
        <v>0.01</v>
      </c>
      <c r="Q3947" s="23">
        <v>0.78</v>
      </c>
      <c r="R3947" s="23">
        <v>0.01</v>
      </c>
      <c r="S3947" s="23">
        <v>0.89</v>
      </c>
      <c r="T3947" s="23">
        <v>0.01</v>
      </c>
      <c r="U3947" s="23">
        <v>1.55</v>
      </c>
      <c r="V3947" s="23">
        <v>0.02</v>
      </c>
      <c r="W3947" s="37">
        <f>U3947*Info!$B$2</f>
        <v>0.74399999999999999</v>
      </c>
      <c r="X3947" s="37">
        <f>W3947*SQRT((0.5*V3947/U3947)^2+Info!$B$3^2)</f>
        <v>3.7508399059410683E-2</v>
      </c>
      <c r="Y3947" s="28">
        <f>W3947*Info!$D$2</f>
        <v>0.60264000000000006</v>
      </c>
      <c r="Z3947" s="28">
        <f>Y3947*SQRT(Info!$D$3^2+(X3947/W3947)^2)</f>
        <v>4.2790085206739194E-2</v>
      </c>
      <c r="AA3947" s="37">
        <f t="shared" si="1017"/>
        <v>0</v>
      </c>
      <c r="AB3947" s="37">
        <f t="shared" si="1018"/>
        <v>3.7840190274363056E-2</v>
      </c>
      <c r="AC3947" s="37">
        <f>(1-EXP(-Info!$B$6*H3947*1000))+(Info!$B$6/(Info!$B$6-Info!$B$7))*(EXP(-Info!$B$7*H3947*1000)-EXP(-Info!$B$6*H3947*1000))*(Info!$B$9-1)</f>
        <v>0.7880136296227358</v>
      </c>
      <c r="AD3947" s="37">
        <f>SQRT((Info!$B$6*EXP(-Info!$B$6*H3947*1000)+(Info!$B$6/(Info!$B$6+Info!$B$7))*(Info!$B$9-1)*(-Info!$B$7*EXP(-Info!$B$7*H3947*1000)+Info!$B$6*EXP(-Info!$B$6*H3947*1000)))^2*(0.01*H3947*1000)^2)</f>
        <v>3.7161376015831752E-3</v>
      </c>
      <c r="AE3947" s="37">
        <f t="shared" si="1013"/>
        <v>0</v>
      </c>
      <c r="AF3947" s="37">
        <f t="shared" si="1019"/>
        <v>0.28735999999999995</v>
      </c>
      <c r="AG3947" s="37">
        <f t="shared" si="1014"/>
        <v>4.3081218552868263E-2</v>
      </c>
      <c r="AH3947" s="37">
        <f t="shared" si="1020"/>
        <v>0.32287640449438199</v>
      </c>
      <c r="AI3947">
        <f>AF3947*EXP(Info!$B$6*H3947*1000)</f>
        <v>0.97386469409076082</v>
      </c>
      <c r="AJ3947">
        <f>2*SQRT((EXP(Info!$B$6*H3947)*AG3947)^2+(Info!$B$6*H3947*0.01*AI3947)^2)</f>
        <v>8.6267668993149388E-2</v>
      </c>
      <c r="AK3947">
        <f t="shared" si="1021"/>
        <v>0</v>
      </c>
      <c r="AL3947">
        <f t="shared" si="1022"/>
        <v>0.1006322020156411</v>
      </c>
      <c r="AM3947">
        <f t="shared" si="1015"/>
        <v>1.0985915492957747</v>
      </c>
      <c r="AN3947">
        <f t="shared" si="1016"/>
        <v>2.0923450813061878E-2</v>
      </c>
      <c r="AO3947">
        <f t="shared" si="1023"/>
        <v>6.3909599928625758</v>
      </c>
      <c r="AP3947">
        <f t="shared" si="1024"/>
        <v>0.45806451612903221</v>
      </c>
      <c r="AQ3947">
        <f t="shared" si="1026"/>
        <v>4</v>
      </c>
      <c r="AR3947">
        <v>1</v>
      </c>
      <c r="AS3947">
        <v>1</v>
      </c>
      <c r="AT3947">
        <v>1</v>
      </c>
      <c r="AU3947">
        <v>0</v>
      </c>
      <c r="AV3947">
        <v>1</v>
      </c>
      <c r="AW3947">
        <v>0</v>
      </c>
      <c r="AX3947">
        <v>0</v>
      </c>
    </row>
    <row r="3948" spans="1:50">
      <c r="A3948" s="13" t="s">
        <v>328</v>
      </c>
      <c r="B3948" s="13" t="s">
        <v>324</v>
      </c>
      <c r="C3948" s="13" t="s">
        <v>326</v>
      </c>
      <c r="D3948" s="13">
        <v>-48.36</v>
      </c>
      <c r="E3948" s="13">
        <v>58.208300000000001</v>
      </c>
      <c r="F3948" s="13">
        <v>3379</v>
      </c>
      <c r="G3948">
        <v>1470</v>
      </c>
      <c r="H3948">
        <v>136.87100000000001</v>
      </c>
      <c r="J3948">
        <f>(F3948*100*Info!$B$11)/AI3948</f>
        <v>9.8676470792024364</v>
      </c>
      <c r="K3948">
        <f>2*((F3948*100*Info!$B$11)/AI3948^2)*(AJ3948/2)</f>
        <v>1.0794442771495196</v>
      </c>
      <c r="L3948">
        <f t="shared" si="1027"/>
        <v>0.53177719626168307</v>
      </c>
      <c r="M3948">
        <f t="shared" si="1028"/>
        <v>56.147069763015217</v>
      </c>
      <c r="N3948">
        <f t="shared" si="1025"/>
        <v>6.1957236551214967</v>
      </c>
      <c r="O3948" s="23">
        <v>0.68</v>
      </c>
      <c r="P3948" s="23">
        <v>0.01</v>
      </c>
      <c r="Q3948" s="23">
        <v>0.69</v>
      </c>
      <c r="R3948" s="23">
        <v>0.01</v>
      </c>
      <c r="S3948" s="23">
        <v>0.8</v>
      </c>
      <c r="T3948" s="23">
        <v>0.02</v>
      </c>
      <c r="U3948" s="23">
        <v>1.38</v>
      </c>
      <c r="V3948" s="23">
        <v>0.02</v>
      </c>
      <c r="W3948" s="37">
        <f>U3948*Info!$B$2</f>
        <v>0.66239999999999988</v>
      </c>
      <c r="X3948" s="37">
        <f>W3948*SQRT((0.5*V3948/U3948)^2+Info!$B$3^2)</f>
        <v>3.3466018586022446E-2</v>
      </c>
      <c r="Y3948" s="28">
        <f>W3948*Info!$D$2</f>
        <v>0.53654399999999991</v>
      </c>
      <c r="Z3948" s="28">
        <f>Y3948*SQRT(Info!$D$3^2+(X3948/W3948)^2)</f>
        <v>3.8138089407834787E-2</v>
      </c>
      <c r="AA3948" s="37">
        <f t="shared" si="1017"/>
        <v>1.7600000000000171E-2</v>
      </c>
      <c r="AB3948" s="37">
        <f t="shared" si="1018"/>
        <v>3.3837470354623138E-2</v>
      </c>
      <c r="AC3948" s="37">
        <f>(1-EXP(-Info!$B$6*H3948*1000))+(Info!$B$6/(Info!$B$6-Info!$B$7))*(EXP(-Info!$B$7*H3948*1000)-EXP(-Info!$B$6*H3948*1000))*(Info!$B$9-1)</f>
        <v>0.79864778007770343</v>
      </c>
      <c r="AD3948" s="37">
        <f>SQRT((Info!$B$6*EXP(-Info!$B$6*H3948*1000)+(Info!$B$6/(Info!$B$6+Info!$B$7))*(Info!$B$9-1)*(-Info!$B$7*EXP(-Info!$B$7*H3948*1000)+Info!$B$6*EXP(-Info!$B$6*H3948*1000)))^2*(0.01*H3948*1000)^2)</f>
        <v>3.6845031008412247E-3</v>
      </c>
      <c r="AE3948" s="37">
        <f t="shared" ref="AE3948:AE4011" si="1029">IF(AA3948&gt;0,AA3948*AC3948*SQRT((AB3948/AA3948)^2+(AD3948/AC3948)^2),AA3948*AC3948*SQRT((AD3948/AC3948)^2))</f>
        <v>2.7024298385710764E-2</v>
      </c>
      <c r="AF3948" s="37">
        <f t="shared" si="1019"/>
        <v>0.24939979907063242</v>
      </c>
      <c r="AG3948" s="37">
        <f t="shared" ref="AG3948:AG4011" si="1030">SQRT((T3948*0.5)^2+Z3948^2+AE3948^2)</f>
        <v>4.7799859486403612E-2</v>
      </c>
      <c r="AH3948" s="37">
        <f t="shared" si="1020"/>
        <v>0.31174974883829049</v>
      </c>
      <c r="AI3948">
        <f>AF3948*EXP(Info!$B$6*H3948*1000)</f>
        <v>0.87501425098482721</v>
      </c>
      <c r="AJ3948">
        <f>2*SQRT((EXP(Info!$B$6*H3948)*AG3948)^2+(Info!$B$6*H3948*0.01*AI3948)^2)</f>
        <v>9.571979196951455E-2</v>
      </c>
      <c r="AK3948">
        <f t="shared" si="1021"/>
        <v>2.3402720000000227E-2</v>
      </c>
      <c r="AL3948">
        <f t="shared" si="1022"/>
        <v>8.9987368661084768E-2</v>
      </c>
      <c r="AM3948">
        <f t="shared" si="1015"/>
        <v>1.0147058823529411</v>
      </c>
      <c r="AN3948">
        <f t="shared" si="1016"/>
        <v>2.0950737385351824E-2</v>
      </c>
      <c r="AO3948">
        <f t="shared" si="1023"/>
        <v>5.6900159936453898</v>
      </c>
      <c r="AP3948">
        <f t="shared" si="1024"/>
        <v>0.49275362318840588</v>
      </c>
      <c r="AQ3948">
        <f t="shared" si="1026"/>
        <v>4</v>
      </c>
      <c r="AR3948">
        <v>1</v>
      </c>
      <c r="AS3948">
        <v>1</v>
      </c>
      <c r="AT3948">
        <v>1</v>
      </c>
      <c r="AU3948">
        <v>0</v>
      </c>
      <c r="AV3948">
        <v>1</v>
      </c>
      <c r="AW3948">
        <v>0</v>
      </c>
      <c r="AX3948">
        <v>0</v>
      </c>
    </row>
    <row r="3949" spans="1:50">
      <c r="A3949" s="13" t="s">
        <v>328</v>
      </c>
      <c r="B3949" s="13" t="s">
        <v>324</v>
      </c>
      <c r="C3949" s="13" t="s">
        <v>326</v>
      </c>
      <c r="D3949" s="13">
        <v>-48.36</v>
      </c>
      <c r="E3949" s="13">
        <v>58.208300000000001</v>
      </c>
      <c r="F3949" s="13">
        <v>3379</v>
      </c>
      <c r="G3949">
        <v>1479.6</v>
      </c>
      <c r="H3949">
        <v>140.649</v>
      </c>
      <c r="J3949">
        <f>(F3949*100*Info!$B$11)/AI3949</f>
        <v>4.8335631633590559</v>
      </c>
      <c r="K3949">
        <f>2*((F3949*100*Info!$B$11)/AI3949^2)*(AJ3949/2)</f>
        <v>0.23934060173907945</v>
      </c>
      <c r="L3949">
        <f t="shared" si="1027"/>
        <v>0.61269981308411314</v>
      </c>
      <c r="M3949">
        <f t="shared" si="1028"/>
        <v>31.688298739907726</v>
      </c>
      <c r="N3949">
        <f t="shared" si="1025"/>
        <v>1.6189261643745885</v>
      </c>
      <c r="O3949" s="23">
        <v>0.66</v>
      </c>
      <c r="P3949" s="23">
        <v>0.01</v>
      </c>
      <c r="Q3949" s="23">
        <v>0.63</v>
      </c>
      <c r="R3949" s="23">
        <v>0.01</v>
      </c>
      <c r="S3949" s="23">
        <v>1.1100000000000001</v>
      </c>
      <c r="T3949" s="23">
        <v>0.01</v>
      </c>
      <c r="U3949" s="23">
        <v>1.59</v>
      </c>
      <c r="V3949" s="23">
        <v>0.02</v>
      </c>
      <c r="W3949" s="37">
        <f>U3949*Info!$B$2</f>
        <v>0.76319999999999999</v>
      </c>
      <c r="X3949" s="37">
        <f>W3949*SQRT((0.5*V3949/U3949)^2+Info!$B$3^2)</f>
        <v>3.8460702021674023E-2</v>
      </c>
      <c r="Y3949" s="28">
        <f>W3949*Info!$D$2</f>
        <v>0.61819200000000007</v>
      </c>
      <c r="Z3949" s="28">
        <f>Y3949*SQRT(Info!$D$3^2+(X3949/W3949)^2)</f>
        <v>4.3885342522532518E-2</v>
      </c>
      <c r="AA3949" s="37">
        <f t="shared" si="1017"/>
        <v>0</v>
      </c>
      <c r="AB3949" s="37">
        <f t="shared" si="1018"/>
        <v>3.8784347358180468E-2</v>
      </c>
      <c r="AC3949" s="37">
        <f>(1-EXP(-Info!$B$6*H3949*1000))+(Info!$B$6/(Info!$B$6-Info!$B$7))*(EXP(-Info!$B$7*H3949*1000)-EXP(-Info!$B$6*H3949*1000))*(Info!$B$9-1)</f>
        <v>0.8088835853777735</v>
      </c>
      <c r="AD3949" s="37">
        <f>SQRT((Info!$B$6*EXP(-Info!$B$6*H3949*1000)+(Info!$B$6/(Info!$B$6+Info!$B$7))*(Info!$B$9-1)*(-Info!$B$7*EXP(-Info!$B$7*H3949*1000)+Info!$B$6*EXP(-Info!$B$6*H3949*1000)))^2*(0.01*H3949*1000)^2)</f>
        <v>3.6501731689987695E-3</v>
      </c>
      <c r="AE3949" s="37">
        <f t="shared" si="1029"/>
        <v>0</v>
      </c>
      <c r="AF3949" s="37">
        <f t="shared" si="1019"/>
        <v>0.49180800000000002</v>
      </c>
      <c r="AG3949" s="37">
        <f t="shared" si="1030"/>
        <v>4.4169257276073827E-2</v>
      </c>
      <c r="AH3949" s="37">
        <f t="shared" si="1020"/>
        <v>0.44307027027027024</v>
      </c>
      <c r="AI3949">
        <f>AF3949*EXP(Info!$B$6*H3949*1000)</f>
        <v>1.7863285378049267</v>
      </c>
      <c r="AJ3949">
        <f>2*SQRT((EXP(Info!$B$6*H3949)*AG3949)^2+(Info!$B$6*H3949*0.01*AI3949)^2)</f>
        <v>8.8452541674205423E-2</v>
      </c>
      <c r="AK3949">
        <f t="shared" si="1021"/>
        <v>0</v>
      </c>
      <c r="AL3949">
        <f t="shared" si="1022"/>
        <v>0.10314309336434514</v>
      </c>
      <c r="AM3949">
        <f t="shared" si="1015"/>
        <v>0.95454545454545447</v>
      </c>
      <c r="AN3949">
        <f t="shared" si="1016"/>
        <v>2.0946151963836843E-2</v>
      </c>
      <c r="AO3949">
        <f t="shared" si="1023"/>
        <v>6.5558879926783842</v>
      </c>
      <c r="AP3949">
        <f t="shared" si="1024"/>
        <v>0.41509433962264153</v>
      </c>
      <c r="AQ3949">
        <f t="shared" si="1026"/>
        <v>4</v>
      </c>
      <c r="AR3949">
        <v>1</v>
      </c>
      <c r="AS3949">
        <v>1</v>
      </c>
      <c r="AT3949">
        <v>1</v>
      </c>
      <c r="AU3949">
        <v>0</v>
      </c>
      <c r="AV3949">
        <v>1</v>
      </c>
      <c r="AW3949">
        <v>0</v>
      </c>
      <c r="AX3949">
        <v>0</v>
      </c>
    </row>
    <row r="3950" spans="1:50">
      <c r="A3950" s="13" t="s">
        <v>328</v>
      </c>
      <c r="B3950" s="13" t="s">
        <v>324</v>
      </c>
      <c r="C3950" s="13" t="s">
        <v>326</v>
      </c>
      <c r="D3950" s="13">
        <v>-48.36</v>
      </c>
      <c r="E3950" s="13">
        <v>58.208300000000001</v>
      </c>
      <c r="F3950" s="13">
        <v>3379</v>
      </c>
      <c r="G3950">
        <v>1489</v>
      </c>
      <c r="H3950">
        <v>144.34800000000001</v>
      </c>
      <c r="J3950">
        <f>(F3950*100*Info!$B$11)/AI3950</f>
        <v>8.8147471957160111</v>
      </c>
      <c r="K3950">
        <f>2*((F3950*100*Info!$B$11)/AI3950^2)*(AJ3950/2)</f>
        <v>0.74700537223498531</v>
      </c>
      <c r="L3950">
        <f t="shared" si="1027"/>
        <v>0.57416523364486072</v>
      </c>
      <c r="M3950">
        <f t="shared" si="1028"/>
        <v>54.153998799690712</v>
      </c>
      <c r="N3950">
        <f t="shared" si="1025"/>
        <v>4.646488774555003</v>
      </c>
      <c r="O3950" s="23">
        <v>0.56999999999999995</v>
      </c>
      <c r="P3950" s="23">
        <v>0.01</v>
      </c>
      <c r="Q3950" s="23">
        <v>0.48</v>
      </c>
      <c r="R3950" s="23">
        <v>0.01</v>
      </c>
      <c r="S3950" s="23">
        <v>0.84</v>
      </c>
      <c r="T3950" s="23">
        <v>0.01</v>
      </c>
      <c r="U3950" s="23">
        <v>1.49</v>
      </c>
      <c r="V3950" s="23">
        <v>0.02</v>
      </c>
      <c r="W3950" s="37">
        <f>U3950*Info!$B$2</f>
        <v>0.71519999999999995</v>
      </c>
      <c r="X3950" s="37">
        <f>W3950*SQRT((0.5*V3950/U3950)^2+Info!$B$3^2)</f>
        <v>3.6080709527391508E-2</v>
      </c>
      <c r="Y3950" s="28">
        <f>W3950*Info!$D$2</f>
        <v>0.57931200000000005</v>
      </c>
      <c r="Z3950" s="28">
        <f>Y3950*SQRT(Info!$D$3^2+(X3950/W3950)^2)</f>
        <v>4.1147642833095563E-2</v>
      </c>
      <c r="AA3950" s="37">
        <f t="shared" si="1017"/>
        <v>0</v>
      </c>
      <c r="AB3950" s="37">
        <f t="shared" si="1018"/>
        <v>3.6425507546223708E-2</v>
      </c>
      <c r="AC3950" s="37">
        <f>(1-EXP(-Info!$B$6*H3950*1000))+(Info!$B$6/(Info!$B$6-Info!$B$7))*(EXP(-Info!$B$7*H3950*1000)-EXP(-Info!$B$6*H3950*1000))*(Info!$B$9-1)</f>
        <v>0.818532839421935</v>
      </c>
      <c r="AD3950" s="37">
        <f>SQRT((Info!$B$6*EXP(-Info!$B$6*H3950*1000)+(Info!$B$6/(Info!$B$6+Info!$B$7))*(Info!$B$9-1)*(-Info!$B$7*EXP(-Info!$B$7*H3950*1000)+Info!$B$6*EXP(-Info!$B$6*H3950*1000)))^2*(0.01*H3950*1000)^2)</f>
        <v>3.6141628039382439E-3</v>
      </c>
      <c r="AE3950" s="37">
        <f t="shared" si="1029"/>
        <v>0</v>
      </c>
      <c r="AF3950" s="37">
        <f t="shared" si="1019"/>
        <v>0.26068799999999992</v>
      </c>
      <c r="AG3950" s="37">
        <f t="shared" si="1030"/>
        <v>4.14503137590055E-2</v>
      </c>
      <c r="AH3950" s="37">
        <f t="shared" si="1020"/>
        <v>0.31034285714285703</v>
      </c>
      <c r="AI3950">
        <f>AF3950*EXP(Info!$B$6*H3950*1000)</f>
        <v>0.97953255224236557</v>
      </c>
      <c r="AJ3950">
        <f>2*SQRT((EXP(Info!$B$6*H3950)*AG3950)^2+(Info!$B$6*H3950*0.01*AI3950)^2)</f>
        <v>8.3010444038566347E-2</v>
      </c>
      <c r="AK3950">
        <f t="shared" si="1021"/>
        <v>0</v>
      </c>
      <c r="AL3950">
        <f t="shared" si="1022"/>
        <v>9.6869994768427323E-2</v>
      </c>
      <c r="AM3950">
        <f t="shared" si="1015"/>
        <v>0.8421052631578948</v>
      </c>
      <c r="AN3950">
        <f t="shared" si="1016"/>
        <v>2.2935812277699398E-2</v>
      </c>
      <c r="AO3950">
        <f t="shared" si="1023"/>
        <v>6.1435679931388627</v>
      </c>
      <c r="AP3950">
        <f t="shared" si="1024"/>
        <v>0.38255033557046975</v>
      </c>
      <c r="AQ3950">
        <f t="shared" si="1026"/>
        <v>4</v>
      </c>
      <c r="AR3950">
        <v>1</v>
      </c>
      <c r="AS3950">
        <v>1</v>
      </c>
      <c r="AT3950">
        <v>1</v>
      </c>
      <c r="AU3950">
        <v>0</v>
      </c>
      <c r="AV3950">
        <v>1</v>
      </c>
      <c r="AW3950">
        <v>0</v>
      </c>
      <c r="AX3950">
        <v>0</v>
      </c>
    </row>
    <row r="3951" spans="1:50">
      <c r="A3951" s="13" t="s">
        <v>328</v>
      </c>
      <c r="B3951" s="13" t="s">
        <v>324</v>
      </c>
      <c r="C3951" s="13" t="s">
        <v>326</v>
      </c>
      <c r="D3951" s="13">
        <v>-48.36</v>
      </c>
      <c r="E3951" s="13">
        <v>58.208300000000001</v>
      </c>
      <c r="F3951" s="13">
        <v>3379</v>
      </c>
      <c r="G3951">
        <v>1498.3</v>
      </c>
      <c r="H3951">
        <v>148.00800000000001</v>
      </c>
      <c r="J3951">
        <f>(F3951*100*Info!$B$11)/AI3951</f>
        <v>28.304329116605626</v>
      </c>
      <c r="K3951">
        <f>2*((F3951*100*Info!$B$11)/AI3951^2)*(AJ3951/2)</f>
        <v>3.7661397825347809</v>
      </c>
      <c r="L3951">
        <f t="shared" si="1027"/>
        <v>0.21579364485981345</v>
      </c>
      <c r="M3951">
        <f t="shared" si="1028"/>
        <v>65.354469495609564</v>
      </c>
      <c r="N3951">
        <f t="shared" si="1025"/>
        <v>8.7739486763071479</v>
      </c>
      <c r="O3951" s="23">
        <v>0.37</v>
      </c>
      <c r="P3951" s="23">
        <v>0.01</v>
      </c>
      <c r="Q3951" s="23">
        <v>0.35</v>
      </c>
      <c r="R3951" s="23">
        <v>0.01</v>
      </c>
      <c r="S3951" s="23">
        <v>0.38</v>
      </c>
      <c r="T3951" s="23">
        <v>0.01</v>
      </c>
      <c r="U3951" s="23">
        <v>0.56000000000000005</v>
      </c>
      <c r="V3951" s="23">
        <v>0.01</v>
      </c>
      <c r="W3951" s="37">
        <f>U3951*Info!$B$2</f>
        <v>0.26880000000000004</v>
      </c>
      <c r="X3951" s="37">
        <f>W3951*SQRT((0.5*V3951/U3951)^2+Info!$B$3^2)</f>
        <v>1.3652604147194779E-2</v>
      </c>
      <c r="Y3951" s="28">
        <f>W3951*Info!$D$2</f>
        <v>0.21772800000000003</v>
      </c>
      <c r="Z3951" s="28">
        <f>Y3951*SQRT(Info!$D$3^2+(X3951/W3951)^2)</f>
        <v>1.5517942709006248E-2</v>
      </c>
      <c r="AA3951" s="37">
        <f t="shared" si="1017"/>
        <v>0.10119999999999996</v>
      </c>
      <c r="AB3951" s="37">
        <f t="shared" si="1018"/>
        <v>1.4539381004705809E-2</v>
      </c>
      <c r="AC3951" s="37">
        <f>(1-EXP(-Info!$B$6*H3951*1000))+(Info!$B$6/(Info!$B$6-Info!$B$7))*(EXP(-Info!$B$7*H3951*1000)-EXP(-Info!$B$6*H3951*1000))*(Info!$B$9-1)</f>
        <v>0.82773008302082041</v>
      </c>
      <c r="AD3951" s="37">
        <f>SQRT((Info!$B$6*EXP(-Info!$B$6*H3951*1000)+(Info!$B$6/(Info!$B$6+Info!$B$7))*(Info!$B$9-1)*(-Info!$B$7*EXP(-Info!$B$7*H3951*1000)+Info!$B$6*EXP(-Info!$B$6*H3951*1000)))^2*(0.01*H3951*1000)^2)</f>
        <v>3.5763910671118876E-3</v>
      </c>
      <c r="AE3951" s="37">
        <f t="shared" si="1029"/>
        <v>1.2040124164916739E-2</v>
      </c>
      <c r="AF3951" s="37">
        <f t="shared" si="1019"/>
        <v>7.8505715598292988E-2</v>
      </c>
      <c r="AG3951" s="37">
        <f t="shared" si="1030"/>
        <v>2.0267489628136293E-2</v>
      </c>
      <c r="AH3951" s="37">
        <f t="shared" si="1020"/>
        <v>0.20659398841656049</v>
      </c>
      <c r="AI3951">
        <f>AF3951*EXP(Info!$B$6*H3951*1000)</f>
        <v>0.30505339951425792</v>
      </c>
      <c r="AJ3951">
        <f>2*SQRT((EXP(Info!$B$6*H3951)*AG3951)^2+(Info!$B$6*H3951*0.01*AI3951)^2)</f>
        <v>4.0590036208775569E-2</v>
      </c>
      <c r="AK3951">
        <f t="shared" si="1021"/>
        <v>0.13456563999999993</v>
      </c>
      <c r="AL3951">
        <f t="shared" si="1022"/>
        <v>3.866602984391463E-2</v>
      </c>
      <c r="AM3951">
        <f t="shared" si="1015"/>
        <v>0.94594594594594594</v>
      </c>
      <c r="AN3951">
        <f t="shared" si="1016"/>
        <v>3.7203306291444402E-2</v>
      </c>
      <c r="AO3951">
        <f t="shared" si="1023"/>
        <v>2.3089919974213178</v>
      </c>
      <c r="AP3951">
        <f t="shared" si="1024"/>
        <v>0.6607142857142857</v>
      </c>
      <c r="AQ3951">
        <f t="shared" si="1026"/>
        <v>4</v>
      </c>
      <c r="AR3951">
        <v>1</v>
      </c>
      <c r="AS3951">
        <v>1</v>
      </c>
      <c r="AT3951">
        <v>1</v>
      </c>
      <c r="AU3951">
        <v>0</v>
      </c>
      <c r="AV3951">
        <v>1</v>
      </c>
      <c r="AW3951">
        <v>0</v>
      </c>
      <c r="AX3951">
        <v>0</v>
      </c>
    </row>
    <row r="3952" spans="1:50">
      <c r="A3952" s="13" t="s">
        <v>328</v>
      </c>
      <c r="B3952" s="13" t="s">
        <v>324</v>
      </c>
      <c r="C3952" s="13" t="s">
        <v>326</v>
      </c>
      <c r="D3952" s="13">
        <v>-48.36</v>
      </c>
      <c r="E3952" s="13">
        <v>58.208300000000001</v>
      </c>
      <c r="F3952" s="13">
        <v>3379</v>
      </c>
      <c r="G3952">
        <v>1510</v>
      </c>
      <c r="H3952">
        <v>152.613</v>
      </c>
      <c r="J3952">
        <f>(F3952*100*Info!$B$11)/AI3952</f>
        <v>4.1261840799281764</v>
      </c>
      <c r="K3952">
        <f>2*((F3952*100*Info!$B$11)/AI3952^2)*(AJ3952/2)</f>
        <v>0.18278193807422527</v>
      </c>
      <c r="L3952">
        <f t="shared" si="1027"/>
        <v>0.62811364485981414</v>
      </c>
      <c r="M3952">
        <f t="shared" si="1028"/>
        <v>27.731323983326611</v>
      </c>
      <c r="N3952">
        <f t="shared" si="1025"/>
        <v>1.33025357544447</v>
      </c>
      <c r="O3952" s="23">
        <v>0.63</v>
      </c>
      <c r="P3952" s="23">
        <v>0.01</v>
      </c>
      <c r="Q3952" s="23">
        <v>0.55000000000000004</v>
      </c>
      <c r="R3952" s="23">
        <v>0.01</v>
      </c>
      <c r="S3952" s="23">
        <v>1.1499999999999999</v>
      </c>
      <c r="T3952" s="23">
        <v>0.02</v>
      </c>
      <c r="U3952" s="23">
        <v>1.63</v>
      </c>
      <c r="V3952" s="23">
        <v>0.03</v>
      </c>
      <c r="W3952" s="37">
        <f>U3952*Info!$B$2</f>
        <v>0.78239999999999987</v>
      </c>
      <c r="X3952" s="37">
        <f>W3952*SQRT((0.5*V3952/U3952)^2+Info!$B$3^2)</f>
        <v>3.9777058714791869E-2</v>
      </c>
      <c r="Y3952" s="28">
        <f>W3952*Info!$D$2</f>
        <v>0.63374399999999997</v>
      </c>
      <c r="Z3952" s="28">
        <f>Y3952*SQRT(Info!$D$3^2+(X3952/W3952)^2)</f>
        <v>4.5190369678505621E-2</v>
      </c>
      <c r="AA3952" s="37">
        <f t="shared" si="1017"/>
        <v>0</v>
      </c>
      <c r="AB3952" s="37">
        <f t="shared" si="1018"/>
        <v>4.0090078573133278E-2</v>
      </c>
      <c r="AC3952" s="37">
        <f>(1-EXP(-Info!$B$6*H3952*1000))+(Info!$B$6/(Info!$B$6-Info!$B$7))*(EXP(-Info!$B$7*H3952*1000)-EXP(-Info!$B$6*H3952*1000))*(Info!$B$9-1)</f>
        <v>0.83882534341135573</v>
      </c>
      <c r="AD3952" s="37">
        <f>SQRT((Info!$B$6*EXP(-Info!$B$6*H3952*1000)+(Info!$B$6/(Info!$B$6+Info!$B$7))*(Info!$B$9-1)*(-Info!$B$7*EXP(-Info!$B$7*H3952*1000)+Info!$B$6*EXP(-Info!$B$6*H3952*1000)))^2*(0.01*H3952*1000)^2)</f>
        <v>3.5261199014013063E-3</v>
      </c>
      <c r="AE3952" s="37">
        <f t="shared" si="1029"/>
        <v>0</v>
      </c>
      <c r="AF3952" s="37">
        <f t="shared" si="1019"/>
        <v>0.51625599999999994</v>
      </c>
      <c r="AG3952" s="37">
        <f t="shared" si="1030"/>
        <v>4.6283577127097686E-2</v>
      </c>
      <c r="AH3952" s="37">
        <f t="shared" si="1020"/>
        <v>0.44891826086956521</v>
      </c>
      <c r="AI3952">
        <f>AF3952*EXP(Info!$B$6*H3952*1000)</f>
        <v>2.0925706780733919</v>
      </c>
      <c r="AJ3952">
        <f>2*SQRT((EXP(Info!$B$6*H3952)*AG3952)^2+(Info!$B$6*H3952*0.01*AI3952)^2)</f>
        <v>9.2696815431997912E-2</v>
      </c>
      <c r="AK3952">
        <f t="shared" si="1021"/>
        <v>0</v>
      </c>
      <c r="AL3952">
        <f t="shared" si="1022"/>
        <v>0.10661555495739064</v>
      </c>
      <c r="AM3952">
        <f t="shared" si="1015"/>
        <v>0.87301587301587313</v>
      </c>
      <c r="AN3952">
        <f t="shared" si="1016"/>
        <v>2.107083348657604E-2</v>
      </c>
      <c r="AO3952">
        <f t="shared" si="1023"/>
        <v>6.7208159924941917</v>
      </c>
      <c r="AP3952">
        <f t="shared" si="1024"/>
        <v>0.38650306748466262</v>
      </c>
      <c r="AQ3952">
        <f t="shared" si="1026"/>
        <v>4</v>
      </c>
      <c r="AR3952">
        <v>1</v>
      </c>
      <c r="AS3952">
        <v>1</v>
      </c>
      <c r="AT3952">
        <v>1</v>
      </c>
      <c r="AU3952">
        <v>0</v>
      </c>
      <c r="AV3952">
        <v>1</v>
      </c>
      <c r="AW3952">
        <v>0</v>
      </c>
      <c r="AX3952">
        <v>0</v>
      </c>
    </row>
    <row r="3953" spans="1:50">
      <c r="A3953" s="13" t="s">
        <v>328</v>
      </c>
      <c r="B3953" s="13" t="s">
        <v>324</v>
      </c>
      <c r="C3953" s="13" t="s">
        <v>326</v>
      </c>
      <c r="D3953" s="13">
        <v>-48.36</v>
      </c>
      <c r="E3953" s="13">
        <v>58.208300000000001</v>
      </c>
      <c r="F3953" s="13">
        <v>3379</v>
      </c>
      <c r="G3953">
        <v>1519.2</v>
      </c>
      <c r="H3953">
        <v>156.23400000000001</v>
      </c>
      <c r="J3953">
        <f>(F3953*100*Info!$B$11)/AI3953</f>
        <v>4.6515564508976901</v>
      </c>
      <c r="K3953">
        <f>2*((F3953*100*Info!$B$11)/AI3953^2)*(AJ3953/2)</f>
        <v>0.2214908285291198</v>
      </c>
      <c r="L3953">
        <f t="shared" si="1027"/>
        <v>0.47782878504672976</v>
      </c>
      <c r="M3953">
        <f t="shared" si="1028"/>
        <v>23.782328972343322</v>
      </c>
      <c r="N3953">
        <f t="shared" si="1025"/>
        <v>1.1956331589843057</v>
      </c>
      <c r="O3953" s="23">
        <v>0.66</v>
      </c>
      <c r="P3953" s="23">
        <v>0.01</v>
      </c>
      <c r="Q3953" s="23">
        <v>0.56000000000000005</v>
      </c>
      <c r="R3953" s="23">
        <v>0.01</v>
      </c>
      <c r="S3953" s="23">
        <v>0.98</v>
      </c>
      <c r="T3953" s="23">
        <v>0.02</v>
      </c>
      <c r="U3953" s="23">
        <v>1.24</v>
      </c>
      <c r="V3953" s="23">
        <v>0.02</v>
      </c>
      <c r="W3953" s="37">
        <f>U3953*Info!$B$2</f>
        <v>0.59519999999999995</v>
      </c>
      <c r="X3953" s="37">
        <f>W3953*SQRT((0.5*V3953/U3953)^2+Info!$B$3^2)</f>
        <v>3.0144611458766558E-2</v>
      </c>
      <c r="Y3953" s="28">
        <f>W3953*Info!$D$2</f>
        <v>0.48211199999999999</v>
      </c>
      <c r="Z3953" s="28">
        <f>Y3953*SQRT(Info!$D$3^2+(X3953/W3953)^2)</f>
        <v>3.4311462322669954E-2</v>
      </c>
      <c r="AA3953" s="37">
        <f t="shared" si="1017"/>
        <v>6.480000000000008E-2</v>
      </c>
      <c r="AB3953" s="37">
        <f t="shared" si="1018"/>
        <v>3.0556465764220837E-2</v>
      </c>
      <c r="AC3953" s="37">
        <f>(1-EXP(-Info!$B$6*H3953*1000))+(Info!$B$6/(Info!$B$6-Info!$B$7))*(EXP(-Info!$B$7*H3953*1000)-EXP(-Info!$B$6*H3953*1000))*(Info!$B$9-1)</f>
        <v>0.84719042290878122</v>
      </c>
      <c r="AD3953" s="37">
        <f>SQRT((Info!$B$6*EXP(-Info!$B$6*H3953*1000)+(Info!$B$6/(Info!$B$6+Info!$B$7))*(Info!$B$9-1)*(-Info!$B$7*EXP(-Info!$B$7*H3953*1000)+Info!$B$6*EXP(-Info!$B$6*H3953*1000)))^2*(0.01*H3953*1000)^2)</f>
        <v>3.4846453927038449E-3</v>
      </c>
      <c r="AE3953" s="37">
        <f t="shared" si="1029"/>
        <v>2.588812994598659E-2</v>
      </c>
      <c r="AF3953" s="37">
        <f t="shared" si="1019"/>
        <v>0.44299006059551094</v>
      </c>
      <c r="AG3953" s="37">
        <f t="shared" si="1030"/>
        <v>4.4130167899298633E-2</v>
      </c>
      <c r="AH3953" s="37">
        <f t="shared" si="1020"/>
        <v>0.452030674077052</v>
      </c>
      <c r="AI3953">
        <f>AF3953*EXP(Info!$B$6*H3953*1000)</f>
        <v>1.8562242357232113</v>
      </c>
      <c r="AJ3953">
        <f>2*SQRT((EXP(Info!$B$6*H3953)*AG3953)^2+(Info!$B$6*H3953*0.01*AI3953)^2)</f>
        <v>8.8386897643007681E-2</v>
      </c>
      <c r="AK3953">
        <f t="shared" si="1021"/>
        <v>8.6164560000000098E-2</v>
      </c>
      <c r="AL3953">
        <f t="shared" si="1022"/>
        <v>8.1261865053368895E-2</v>
      </c>
      <c r="AM3953">
        <f t="shared" si="1015"/>
        <v>0.84848484848484851</v>
      </c>
      <c r="AN3953">
        <f t="shared" si="1016"/>
        <v>1.987060147693517E-2</v>
      </c>
      <c r="AO3953">
        <f t="shared" si="1023"/>
        <v>5.1127679942900608</v>
      </c>
      <c r="AP3953">
        <f t="shared" si="1024"/>
        <v>0.53225806451612911</v>
      </c>
      <c r="AQ3953">
        <f t="shared" si="1026"/>
        <v>4</v>
      </c>
      <c r="AR3953">
        <v>1</v>
      </c>
      <c r="AS3953">
        <v>1</v>
      </c>
      <c r="AT3953">
        <v>1</v>
      </c>
      <c r="AU3953">
        <v>0</v>
      </c>
      <c r="AV3953">
        <v>1</v>
      </c>
      <c r="AW3953">
        <v>0</v>
      </c>
      <c r="AX3953">
        <v>0</v>
      </c>
    </row>
    <row r="3954" spans="1:50">
      <c r="A3954" s="13" t="s">
        <v>328</v>
      </c>
      <c r="B3954" s="13" t="s">
        <v>324</v>
      </c>
      <c r="C3954" s="13" t="s">
        <v>326</v>
      </c>
      <c r="D3954" s="13">
        <v>-48.36</v>
      </c>
      <c r="E3954" s="13">
        <v>58.208300000000001</v>
      </c>
      <c r="F3954" s="13">
        <v>3379</v>
      </c>
      <c r="G3954">
        <v>1528.3</v>
      </c>
      <c r="H3954">
        <v>159.815</v>
      </c>
      <c r="J3954">
        <f>(F3954*100*Info!$B$11)/AI3954</f>
        <v>4.3958259242063722</v>
      </c>
      <c r="K3954">
        <f>2*((F3954*100*Info!$B$11)/AI3954^2)*(AJ3954/2)</f>
        <v>0.22518312248325362</v>
      </c>
      <c r="L3954">
        <f t="shared" si="1027"/>
        <v>0.54719102803738418</v>
      </c>
      <c r="M3954">
        <f t="shared" si="1028"/>
        <v>25.737314619976594</v>
      </c>
      <c r="N3954">
        <f t="shared" si="1025"/>
        <v>1.3673602588134188</v>
      </c>
      <c r="O3954" s="23">
        <v>0.71</v>
      </c>
      <c r="P3954" s="23">
        <v>0.01</v>
      </c>
      <c r="Q3954" s="23">
        <v>0.61</v>
      </c>
      <c r="R3954" s="23">
        <v>0.01</v>
      </c>
      <c r="S3954" s="23">
        <v>1.03</v>
      </c>
      <c r="T3954" s="23">
        <v>0.02</v>
      </c>
      <c r="U3954" s="23">
        <v>1.42</v>
      </c>
      <c r="V3954" s="23">
        <v>0.02</v>
      </c>
      <c r="W3954" s="37">
        <f>U3954*Info!$B$2</f>
        <v>0.68159999999999998</v>
      </c>
      <c r="X3954" s="37">
        <f>W3954*SQRT((0.5*V3954/U3954)^2+Info!$B$3^2)</f>
        <v>3.4416368198867238E-2</v>
      </c>
      <c r="Y3954" s="28">
        <f>W3954*Info!$D$2</f>
        <v>0.55209600000000003</v>
      </c>
      <c r="Z3954" s="28">
        <f>Y3954*SQRT(Info!$D$3^2+(X3954/W3954)^2)</f>
        <v>3.9232212658477483E-2</v>
      </c>
      <c r="AA3954" s="37">
        <f t="shared" si="1017"/>
        <v>2.8399999999999981E-2</v>
      </c>
      <c r="AB3954" s="37">
        <f t="shared" si="1018"/>
        <v>3.4777670997351164E-2</v>
      </c>
      <c r="AC3954" s="37">
        <f>(1-EXP(-Info!$B$6*H3954*1000))+(Info!$B$6/(Info!$B$6-Info!$B$7))*(EXP(-Info!$B$7*H3954*1000)-EXP(-Info!$B$6*H3954*1000))*(Info!$B$9-1)</f>
        <v>0.8551633497457195</v>
      </c>
      <c r="AD3954" s="37">
        <f>SQRT((Info!$B$6*EXP(-Info!$B$6*H3954*1000)+(Info!$B$6/(Info!$B$6+Info!$B$7))*(Info!$B$9-1)*(-Info!$B$7*EXP(-Info!$B$7*H3954*1000)+Info!$B$6*EXP(-Info!$B$6*H3954*1000)))^2*(0.01*H3954*1000)^2)</f>
        <v>3.4421105780604966E-3</v>
      </c>
      <c r="AE3954" s="37">
        <f t="shared" si="1029"/>
        <v>2.9740750285639318E-2</v>
      </c>
      <c r="AF3954" s="37">
        <f t="shared" si="1019"/>
        <v>0.4536173608672216</v>
      </c>
      <c r="AG3954" s="37">
        <f t="shared" si="1030"/>
        <v>5.0236229333348217E-2</v>
      </c>
      <c r="AH3954" s="37">
        <f t="shared" si="1020"/>
        <v>0.44040520472545786</v>
      </c>
      <c r="AI3954">
        <f>AF3954*EXP(Info!$B$6*H3954*1000)</f>
        <v>1.9642114967393283</v>
      </c>
      <c r="AJ3954">
        <f>2*SQRT((EXP(Info!$B$6*H3954)*AG3954)^2+(Info!$B$6*H3954*0.01*AI3954)^2)</f>
        <v>0.10061983474314257</v>
      </c>
      <c r="AK3954">
        <f t="shared" si="1021"/>
        <v>3.7763479999999974E-2</v>
      </c>
      <c r="AL3954">
        <f t="shared" si="1022"/>
        <v>9.2487738250355681E-2</v>
      </c>
      <c r="AM3954">
        <f t="shared" si="1015"/>
        <v>0.85915492957746487</v>
      </c>
      <c r="AN3954">
        <f t="shared" si="1016"/>
        <v>1.8568846536538883E-2</v>
      </c>
      <c r="AO3954">
        <f t="shared" si="1023"/>
        <v>5.8549439934611982</v>
      </c>
      <c r="AP3954">
        <f t="shared" si="1024"/>
        <v>0.5</v>
      </c>
      <c r="AQ3954">
        <f t="shared" si="1026"/>
        <v>4</v>
      </c>
      <c r="AR3954">
        <v>1</v>
      </c>
      <c r="AS3954">
        <v>1</v>
      </c>
      <c r="AT3954">
        <v>1</v>
      </c>
      <c r="AU3954">
        <v>0</v>
      </c>
      <c r="AV3954">
        <v>1</v>
      </c>
      <c r="AW3954">
        <v>0</v>
      </c>
      <c r="AX3954">
        <v>0</v>
      </c>
    </row>
    <row r="3955" spans="1:50">
      <c r="A3955" s="13" t="s">
        <v>328</v>
      </c>
      <c r="B3955" s="13" t="s">
        <v>324</v>
      </c>
      <c r="C3955" s="13" t="s">
        <v>326</v>
      </c>
      <c r="D3955" s="13">
        <v>-48.36</v>
      </c>
      <c r="E3955" s="13">
        <v>58.208300000000001</v>
      </c>
      <c r="F3955" s="13">
        <v>3379</v>
      </c>
      <c r="G3955">
        <v>1540.1</v>
      </c>
      <c r="H3955">
        <v>164.459</v>
      </c>
      <c r="J3955">
        <f>(F3955*100*Info!$B$11)/AI3955</f>
        <v>5.9992134735333718</v>
      </c>
      <c r="K3955">
        <f>2*((F3955*100*Info!$B$11)/AI3955^2)*(AJ3955/2)</f>
        <v>0.39225736200590244</v>
      </c>
      <c r="L3955">
        <f t="shared" si="1027"/>
        <v>0.51636336448598208</v>
      </c>
      <c r="M3955">
        <f t="shared" si="1028"/>
        <v>33.146182372057602</v>
      </c>
      <c r="N3955">
        <f t="shared" si="1025"/>
        <v>2.2230041655958037</v>
      </c>
      <c r="O3955" s="23">
        <v>0.69</v>
      </c>
      <c r="P3955" s="23">
        <v>0.01</v>
      </c>
      <c r="Q3955" s="23">
        <v>0.6</v>
      </c>
      <c r="R3955" s="23">
        <v>0.01</v>
      </c>
      <c r="S3955" s="23">
        <v>0.88</v>
      </c>
      <c r="T3955" s="23">
        <v>0.01</v>
      </c>
      <c r="U3955" s="23">
        <v>1.34</v>
      </c>
      <c r="V3955" s="23">
        <v>0.02</v>
      </c>
      <c r="W3955" s="37">
        <f>U3955*Info!$B$2</f>
        <v>0.64319999999999999</v>
      </c>
      <c r="X3955" s="37">
        <f>W3955*SQRT((0.5*V3955/U3955)^2+Info!$B$3^2)</f>
        <v>3.2516235944524699E-2</v>
      </c>
      <c r="Y3955" s="28">
        <f>W3955*Info!$D$2</f>
        <v>0.52099200000000001</v>
      </c>
      <c r="Z3955" s="28">
        <f>Y3955*SQRT(Info!$D$3^2+(X3955/W3955)^2)</f>
        <v>3.7044295975493989E-2</v>
      </c>
      <c r="AA3955" s="37">
        <f t="shared" si="1017"/>
        <v>4.6799999999999953E-2</v>
      </c>
      <c r="AB3955" s="37">
        <f t="shared" si="1018"/>
        <v>3.289841333560025E-2</v>
      </c>
      <c r="AC3955" s="37">
        <f>(1-EXP(-Info!$B$6*H3955*1000))+(Info!$B$6/(Info!$B$6-Info!$B$7))*(EXP(-Info!$B$7*H3955*1000)-EXP(-Info!$B$6*H3955*1000))*(Info!$B$9-1)</f>
        <v>0.86507533904513412</v>
      </c>
      <c r="AD3955" s="37">
        <f>SQRT((Info!$B$6*EXP(-Info!$B$6*H3955*1000)+(Info!$B$6/(Info!$B$6+Info!$B$7))*(Info!$B$9-1)*(-Info!$B$7*EXP(-Info!$B$7*H3955*1000)+Info!$B$6*EXP(-Info!$B$6*H3955*1000)))^2*(0.01*H3955*1000)^2)</f>
        <v>3.3849322137088286E-3</v>
      </c>
      <c r="AE3955" s="37">
        <f t="shared" si="1029"/>
        <v>2.8460046959494181E-2</v>
      </c>
      <c r="AF3955" s="37">
        <f t="shared" si="1019"/>
        <v>0.31852247413268775</v>
      </c>
      <c r="AG3955" s="37">
        <f t="shared" si="1030"/>
        <v>4.6981423320889441E-2</v>
      </c>
      <c r="AH3955" s="37">
        <f t="shared" si="1020"/>
        <v>0.36195735696896336</v>
      </c>
      <c r="AI3955">
        <f>AF3955*EXP(Info!$B$6*H3955*1000)</f>
        <v>1.4392439702442452</v>
      </c>
      <c r="AJ3955">
        <f>2*SQRT((EXP(Info!$B$6*H3955)*AG3955)^2+(Info!$B$6*H3955*0.01*AI3955)^2)</f>
        <v>9.4104676478265481E-2</v>
      </c>
      <c r="AK3955">
        <f t="shared" si="1021"/>
        <v>6.2229959999999938E-2</v>
      </c>
      <c r="AL3955">
        <f t="shared" si="1022"/>
        <v>8.7490040424695298E-2</v>
      </c>
      <c r="AM3955">
        <f t="shared" si="1015"/>
        <v>0.86956521739130443</v>
      </c>
      <c r="AN3955">
        <f t="shared" si="1016"/>
        <v>1.9205734913835124E-2</v>
      </c>
      <c r="AO3955">
        <f t="shared" si="1023"/>
        <v>5.5250879938295814</v>
      </c>
      <c r="AP3955">
        <f t="shared" si="1024"/>
        <v>0.51492537313432829</v>
      </c>
      <c r="AQ3955">
        <f t="shared" si="1026"/>
        <v>4</v>
      </c>
      <c r="AR3955">
        <v>1</v>
      </c>
      <c r="AS3955">
        <v>1</v>
      </c>
      <c r="AT3955">
        <v>1</v>
      </c>
      <c r="AU3955">
        <v>0</v>
      </c>
      <c r="AV3955">
        <v>1</v>
      </c>
      <c r="AW3955">
        <v>0</v>
      </c>
      <c r="AX3955">
        <v>0</v>
      </c>
    </row>
    <row r="3956" spans="1:50">
      <c r="A3956" s="13" t="s">
        <v>328</v>
      </c>
      <c r="B3956" s="13" t="s">
        <v>324</v>
      </c>
      <c r="C3956" s="13" t="s">
        <v>326</v>
      </c>
      <c r="D3956" s="13">
        <v>-48.36</v>
      </c>
      <c r="E3956" s="13">
        <v>58.208300000000001</v>
      </c>
      <c r="F3956" s="13">
        <v>3379</v>
      </c>
      <c r="G3956">
        <v>1549.5</v>
      </c>
      <c r="H3956">
        <v>168.15799999999999</v>
      </c>
      <c r="J3956">
        <f>(F3956*100*Info!$B$11)/AI3956</f>
        <v>5.7302285190823472</v>
      </c>
      <c r="K3956">
        <f>2*((F3956*100*Info!$B$11)/AI3956^2)*(AJ3956/2)</f>
        <v>0.31649383176413165</v>
      </c>
      <c r="L3956">
        <f t="shared" si="1027"/>
        <v>0.56260485981308506</v>
      </c>
      <c r="M3956">
        <f t="shared" si="1028"/>
        <v>34.495242215625346</v>
      </c>
      <c r="N3956">
        <f t="shared" si="1025"/>
        <v>1.9629768949317787</v>
      </c>
      <c r="O3956" s="23">
        <v>0.69</v>
      </c>
      <c r="P3956" s="23">
        <v>0.02</v>
      </c>
      <c r="Q3956" s="23">
        <v>0.6</v>
      </c>
      <c r="R3956" s="23">
        <v>0.01</v>
      </c>
      <c r="S3956" s="23">
        <v>0.89</v>
      </c>
      <c r="T3956" s="23">
        <v>0.02</v>
      </c>
      <c r="U3956" s="23">
        <v>1.46</v>
      </c>
      <c r="V3956" s="23">
        <v>0.02</v>
      </c>
      <c r="W3956" s="37">
        <f>U3956*Info!$B$2</f>
        <v>0.70079999999999998</v>
      </c>
      <c r="X3956" s="37">
        <f>W3956*SQRT((0.5*V3956/U3956)^2+Info!$B$3^2)</f>
        <v>3.5367239077994203E-2</v>
      </c>
      <c r="Y3956" s="28">
        <f>W3956*Info!$D$2</f>
        <v>0.56764800000000004</v>
      </c>
      <c r="Z3956" s="28">
        <f>Y3956*SQRT(Info!$D$3^2+(X3956/W3956)^2)</f>
        <v>4.0326638882009505E-2</v>
      </c>
      <c r="AA3956" s="37">
        <f t="shared" si="1017"/>
        <v>0</v>
      </c>
      <c r="AB3956" s="37">
        <f t="shared" si="1018"/>
        <v>3.6753797082750519E-2</v>
      </c>
      <c r="AC3956" s="37">
        <f>(1-EXP(-Info!$B$6*H3956*1000))+(Info!$B$6/(Info!$B$6-Info!$B$7))*(EXP(-Info!$B$7*H3956*1000)-EXP(-Info!$B$6*H3956*1000))*(Info!$B$9-1)</f>
        <v>0.87263760817698188</v>
      </c>
      <c r="AD3956" s="37">
        <f>SQRT((Info!$B$6*EXP(-Info!$B$6*H3956*1000)+(Info!$B$6/(Info!$B$6+Info!$B$7))*(Info!$B$9-1)*(-Info!$B$7*EXP(-Info!$B$7*H3956*1000)+Info!$B$6*EXP(-Info!$B$6*H3956*1000)))^2*(0.01*H3956*1000)^2)</f>
        <v>3.337936575126225E-3</v>
      </c>
      <c r="AE3956" s="37">
        <f t="shared" si="1029"/>
        <v>0</v>
      </c>
      <c r="AF3956" s="37">
        <f t="shared" si="1019"/>
        <v>0.32235199999999997</v>
      </c>
      <c r="AG3956" s="37">
        <f t="shared" si="1030"/>
        <v>4.1548018045630054E-2</v>
      </c>
      <c r="AH3956" s="37">
        <f t="shared" si="1020"/>
        <v>0.36219325842696626</v>
      </c>
      <c r="AI3956">
        <f>AF3956*EXP(Info!$B$6*H3956*1000)</f>
        <v>1.5068040985167659</v>
      </c>
      <c r="AJ3956">
        <f>2*SQRT((EXP(Info!$B$6*H3956)*AG3956)^2+(Info!$B$6*H3956*0.01*AI3956)^2)</f>
        <v>8.3224290491968084E-2</v>
      </c>
      <c r="AK3956">
        <f t="shared" si="1021"/>
        <v>0</v>
      </c>
      <c r="AL3956">
        <f t="shared" si="1022"/>
        <v>9.7743047961866725E-2</v>
      </c>
      <c r="AM3956">
        <f t="shared" ref="AM3956:AM4019" si="1031">Q3956/O3956</f>
        <v>0.86956521739130443</v>
      </c>
      <c r="AN3956">
        <f t="shared" ref="AN3956:AN4019" si="1032">SQRT((R3956/Q3956)^2+(P3956/O3956)^2)*AM3956</f>
        <v>2.9074409565366933E-2</v>
      </c>
      <c r="AO3956">
        <f t="shared" si="1023"/>
        <v>6.0198719932770066</v>
      </c>
      <c r="AP3956">
        <f t="shared" si="1024"/>
        <v>0.4726027397260274</v>
      </c>
      <c r="AQ3956">
        <f t="shared" si="1026"/>
        <v>4</v>
      </c>
      <c r="AR3956">
        <v>1</v>
      </c>
      <c r="AS3956">
        <v>1</v>
      </c>
      <c r="AT3956">
        <v>1</v>
      </c>
      <c r="AU3956">
        <v>0</v>
      </c>
      <c r="AV3956">
        <v>1</v>
      </c>
      <c r="AW3956">
        <v>0</v>
      </c>
      <c r="AX3956">
        <v>0</v>
      </c>
    </row>
    <row r="3957" spans="1:50">
      <c r="A3957" s="13" t="s">
        <v>328</v>
      </c>
      <c r="B3957" s="13" t="s">
        <v>324</v>
      </c>
      <c r="C3957" s="13" t="s">
        <v>326</v>
      </c>
      <c r="D3957" s="13">
        <v>-48.36</v>
      </c>
      <c r="E3957" s="13">
        <v>58.208300000000001</v>
      </c>
      <c r="F3957" s="13">
        <v>3379</v>
      </c>
      <c r="G3957">
        <v>1558.7</v>
      </c>
      <c r="H3957">
        <v>171.779</v>
      </c>
      <c r="J3957">
        <f>(F3957*100*Info!$B$11)/AI3957</f>
        <v>5.9206810762570878</v>
      </c>
      <c r="K3957">
        <f>2*((F3957*100*Info!$B$11)/AI3957^2)*(AJ3957/2)</f>
        <v>0.35128881048418531</v>
      </c>
      <c r="L3957">
        <f t="shared" si="1027"/>
        <v>0.47012186915887927</v>
      </c>
      <c r="M3957">
        <f t="shared" si="1028"/>
        <v>29.782825700620382</v>
      </c>
      <c r="N3957">
        <f t="shared" si="1025"/>
        <v>1.833299375838769</v>
      </c>
      <c r="O3957" s="23">
        <v>0.59</v>
      </c>
      <c r="P3957" s="23">
        <v>0.01</v>
      </c>
      <c r="Q3957" s="23">
        <v>0.51</v>
      </c>
      <c r="R3957" s="23">
        <v>0.01</v>
      </c>
      <c r="S3957" s="23">
        <v>0.78</v>
      </c>
      <c r="T3957" s="23">
        <v>0.01</v>
      </c>
      <c r="U3957" s="23">
        <v>1.22</v>
      </c>
      <c r="V3957" s="23">
        <v>0.02</v>
      </c>
      <c r="W3957" s="37">
        <f>U3957*Info!$B$2</f>
        <v>0.58560000000000001</v>
      </c>
      <c r="X3957" s="37">
        <f>W3957*SQRT((0.5*V3957/U3957)^2+Info!$B$3^2)</f>
        <v>2.9670834164209139E-2</v>
      </c>
      <c r="Y3957" s="28">
        <f>W3957*Info!$D$2</f>
        <v>0.47433600000000004</v>
      </c>
      <c r="Z3957" s="28">
        <f>Y3957*SQRT(Info!$D$3^2+(X3957/W3957)^2)</f>
        <v>3.3765215066396376E-2</v>
      </c>
      <c r="AA3957" s="37">
        <f t="shared" si="1017"/>
        <v>4.3999999999999595E-3</v>
      </c>
      <c r="AB3957" s="37">
        <f t="shared" si="1018"/>
        <v>3.0089174132900361E-2</v>
      </c>
      <c r="AC3957" s="37">
        <f>(1-EXP(-Info!$B$6*H3957*1000))+(Info!$B$6/(Info!$B$6-Info!$B$7))*(EXP(-Info!$B$7*H3957*1000)-EXP(-Info!$B$6*H3957*1000))*(Info!$B$9-1)</f>
        <v>0.87976524400634604</v>
      </c>
      <c r="AD3957" s="37">
        <f>SQRT((Info!$B$6*EXP(-Info!$B$6*H3957*1000)+(Info!$B$6/(Info!$B$6+Info!$B$7))*(Info!$B$9-1)*(-Info!$B$7*EXP(-Info!$B$7*H3957*1000)+Info!$B$6*EXP(-Info!$B$6*H3957*1000)))^2*(0.01*H3957*1000)^2)</f>
        <v>3.290828491065623E-3</v>
      </c>
      <c r="AE3957" s="37">
        <f t="shared" si="1029"/>
        <v>2.6471413583104238E-2</v>
      </c>
      <c r="AF3957" s="37">
        <f t="shared" si="1019"/>
        <v>0.30179303292637211</v>
      </c>
      <c r="AG3957" s="37">
        <f t="shared" si="1030"/>
        <v>4.3195202112824481E-2</v>
      </c>
      <c r="AH3957" s="37">
        <f t="shared" si="1020"/>
        <v>0.3869141447774001</v>
      </c>
      <c r="AI3957">
        <f>AF3957*EXP(Info!$B$6*H3957*1000)</f>
        <v>1.4583342197937397</v>
      </c>
      <c r="AJ3957">
        <f>2*SQRT((EXP(Info!$B$6*H3957)*AG3957)^2+(Info!$B$6*H3957*0.01*AI3957)^2)</f>
        <v>8.6526615225758247E-2</v>
      </c>
      <c r="AK3957">
        <f t="shared" si="1021"/>
        <v>5.8506799999999458E-3</v>
      </c>
      <c r="AL3957">
        <f t="shared" si="1022"/>
        <v>8.0019149689035216E-2</v>
      </c>
      <c r="AM3957">
        <f t="shared" si="1031"/>
        <v>0.86440677966101698</v>
      </c>
      <c r="AN3957">
        <f t="shared" si="1032"/>
        <v>2.240367090875638E-2</v>
      </c>
      <c r="AO3957">
        <f t="shared" si="1023"/>
        <v>5.0303039943821561</v>
      </c>
      <c r="AP3957">
        <f t="shared" si="1024"/>
        <v>0.48360655737704916</v>
      </c>
      <c r="AQ3957">
        <f t="shared" si="1026"/>
        <v>4</v>
      </c>
      <c r="AR3957">
        <v>1</v>
      </c>
      <c r="AS3957">
        <v>1</v>
      </c>
      <c r="AT3957">
        <v>1</v>
      </c>
      <c r="AU3957">
        <v>0</v>
      </c>
      <c r="AV3957">
        <v>1</v>
      </c>
      <c r="AW3957">
        <v>0</v>
      </c>
      <c r="AX3957">
        <v>0</v>
      </c>
    </row>
    <row r="3958" spans="1:50">
      <c r="A3958" s="13" t="s">
        <v>328</v>
      </c>
      <c r="B3958" s="13" t="s">
        <v>324</v>
      </c>
      <c r="C3958" s="13" t="s">
        <v>326</v>
      </c>
      <c r="D3958" s="13">
        <v>-48.36</v>
      </c>
      <c r="E3958" s="13">
        <v>58.208300000000001</v>
      </c>
      <c r="F3958" s="13">
        <v>3379</v>
      </c>
      <c r="G3958">
        <v>1570.2</v>
      </c>
      <c r="H3958">
        <v>176.30500000000001</v>
      </c>
      <c r="J3958">
        <f>(F3958*100*Info!$B$11)/AI3958</f>
        <v>3.5868599191552439</v>
      </c>
      <c r="K3958">
        <f>2*((F3958*100*Info!$B$11)/AI3958^2)*(AJ3958/2)</f>
        <v>0.12084926215146094</v>
      </c>
      <c r="L3958">
        <f t="shared" si="1027"/>
        <v>0.54719102803738406</v>
      </c>
      <c r="M3958">
        <f t="shared" si="1028"/>
        <v>21.000863962498514</v>
      </c>
      <c r="N3958">
        <f t="shared" si="1025"/>
        <v>0.76690221492716582</v>
      </c>
      <c r="O3958" s="23">
        <v>0.61</v>
      </c>
      <c r="P3958" s="23">
        <v>0.01</v>
      </c>
      <c r="Q3958" s="23">
        <v>0.52</v>
      </c>
      <c r="R3958" s="23">
        <v>0.01</v>
      </c>
      <c r="S3958" s="23">
        <v>1.03</v>
      </c>
      <c r="T3958" s="23">
        <v>0.02</v>
      </c>
      <c r="U3958" s="23">
        <v>1.42</v>
      </c>
      <c r="V3958" s="23">
        <v>0.02</v>
      </c>
      <c r="W3958" s="37">
        <f>U3958*Info!$B$2</f>
        <v>0.68159999999999998</v>
      </c>
      <c r="X3958" s="37">
        <f>W3958*SQRT((0.5*V3958/U3958)^2+Info!$B$3^2)</f>
        <v>3.4416368198867238E-2</v>
      </c>
      <c r="Y3958" s="28">
        <f>W3958*Info!$D$2</f>
        <v>0.55209600000000003</v>
      </c>
      <c r="Z3958" s="28">
        <f>Y3958*SQRT(Info!$D$3^2+(X3958/W3958)^2)</f>
        <v>3.9232212658477483E-2</v>
      </c>
      <c r="AA3958" s="37">
        <f t="shared" si="1017"/>
        <v>0</v>
      </c>
      <c r="AB3958" s="37">
        <f t="shared" si="1018"/>
        <v>3.4777670997351164E-2</v>
      </c>
      <c r="AC3958" s="37">
        <f>(1-EXP(-Info!$B$6*H3958*1000))+(Info!$B$6/(Info!$B$6-Info!$B$7))*(EXP(-Info!$B$7*H3958*1000)-EXP(-Info!$B$6*H3958*1000))*(Info!$B$9-1)</f>
        <v>0.8883055752170973</v>
      </c>
      <c r="AD3958" s="37">
        <f>SQRT((Info!$B$6*EXP(-Info!$B$6*H3958*1000)+(Info!$B$6/(Info!$B$6+Info!$B$7))*(Info!$B$9-1)*(-Info!$B$7*EXP(-Info!$B$7*H3958*1000)+Info!$B$6*EXP(-Info!$B$6*H3958*1000)))^2*(0.01*H3958*1000)^2)</f>
        <v>3.2305975882374952E-3</v>
      </c>
      <c r="AE3958" s="37">
        <f t="shared" si="1029"/>
        <v>0</v>
      </c>
      <c r="AF3958" s="37">
        <f t="shared" si="1019"/>
        <v>0.477904</v>
      </c>
      <c r="AG3958" s="37">
        <f t="shared" si="1030"/>
        <v>4.0486621371509886E-2</v>
      </c>
      <c r="AH3958" s="37">
        <f t="shared" si="1020"/>
        <v>0.46398446601941745</v>
      </c>
      <c r="AI3958">
        <f>AF3958*EXP(Info!$B$6*H3958*1000)</f>
        <v>2.4072118824268012</v>
      </c>
      <c r="AJ3958">
        <f>2*SQRT((EXP(Info!$B$6*H3958)*AG3958)^2+(Info!$B$6*H3958*0.01*AI3958)^2)</f>
        <v>8.1104304709513617E-2</v>
      </c>
      <c r="AK3958">
        <f t="shared" si="1021"/>
        <v>0</v>
      </c>
      <c r="AL3958">
        <f t="shared" si="1022"/>
        <v>9.2487738250355681E-2</v>
      </c>
      <c r="AM3958">
        <f t="shared" si="1031"/>
        <v>0.85245901639344268</v>
      </c>
      <c r="AN3958">
        <f t="shared" si="1032"/>
        <v>2.1541547355390215E-2</v>
      </c>
      <c r="AO3958">
        <f t="shared" si="1023"/>
        <v>5.8549439934611982</v>
      </c>
      <c r="AP3958">
        <f t="shared" si="1024"/>
        <v>0.42957746478873243</v>
      </c>
      <c r="AQ3958">
        <f t="shared" si="1026"/>
        <v>4</v>
      </c>
      <c r="AR3958">
        <v>1</v>
      </c>
      <c r="AS3958">
        <v>1</v>
      </c>
      <c r="AT3958">
        <v>1</v>
      </c>
      <c r="AU3958">
        <v>0</v>
      </c>
      <c r="AV3958">
        <v>1</v>
      </c>
      <c r="AW3958">
        <v>0</v>
      </c>
      <c r="AX3958">
        <v>0</v>
      </c>
    </row>
    <row r="3959" spans="1:50">
      <c r="A3959" s="13" t="s">
        <v>328</v>
      </c>
      <c r="B3959" s="13" t="s">
        <v>324</v>
      </c>
      <c r="C3959" s="13" t="s">
        <v>326</v>
      </c>
      <c r="D3959" s="13">
        <v>-48.36</v>
      </c>
      <c r="E3959" s="13">
        <v>58.208300000000001</v>
      </c>
      <c r="F3959" s="13">
        <v>3379</v>
      </c>
      <c r="G3959">
        <v>1579.3</v>
      </c>
      <c r="H3959">
        <v>179.886</v>
      </c>
      <c r="J3959">
        <f>(F3959*100*Info!$B$11)/AI3959</f>
        <v>0.92135746426630871</v>
      </c>
      <c r="K3959">
        <f>2*((F3959*100*Info!$B$11)/AI3959^2)*(AJ3959/2)</f>
        <v>8.7335605179906933E-3</v>
      </c>
      <c r="L3959">
        <f t="shared" si="1027"/>
        <v>0.46241495327102883</v>
      </c>
      <c r="M3959">
        <f t="shared" si="1028"/>
        <v>4.5587293159954205</v>
      </c>
      <c r="N3959">
        <f t="shared" si="1025"/>
        <v>8.7407555754700814E-2</v>
      </c>
      <c r="O3959" s="23">
        <v>0.68</v>
      </c>
      <c r="P3959" s="23">
        <v>0.02</v>
      </c>
      <c r="Q3959" s="23">
        <v>0.54</v>
      </c>
      <c r="R3959" s="23">
        <v>0.01</v>
      </c>
      <c r="S3959" s="23">
        <v>2.36</v>
      </c>
      <c r="T3959" s="23">
        <v>0.02</v>
      </c>
      <c r="U3959" s="23">
        <v>1.2</v>
      </c>
      <c r="V3959" s="23">
        <v>0.02</v>
      </c>
      <c r="W3959" s="37">
        <f>U3959*Info!$B$2</f>
        <v>0.57599999999999996</v>
      </c>
      <c r="X3959" s="37">
        <f>W3959*SQRT((0.5*V3959/U3959)^2+Info!$B$3^2)</f>
        <v>2.9197260145431454E-2</v>
      </c>
      <c r="Y3959" s="28">
        <f>W3959*Info!$D$2</f>
        <v>0.46655999999999997</v>
      </c>
      <c r="Z3959" s="28">
        <f>Y3959*SQRT(Info!$D$3^2+(X3959/W3959)^2)</f>
        <v>3.3219086561794564E-2</v>
      </c>
      <c r="AA3959" s="37">
        <f t="shared" si="1017"/>
        <v>0.10400000000000009</v>
      </c>
      <c r="AB3959" s="37">
        <f t="shared" si="1018"/>
        <v>3.0862274705536531E-2</v>
      </c>
      <c r="AC3959" s="37">
        <f>(1-EXP(-Info!$B$6*H3959*1000))+(Info!$B$6/(Info!$B$6-Info!$B$7))*(EXP(-Info!$B$7*H3959*1000)-EXP(-Info!$B$6*H3959*1000))*(Info!$B$9-1)</f>
        <v>0.89478302638168683</v>
      </c>
      <c r="AD3959" s="37">
        <f>SQRT((Info!$B$6*EXP(-Info!$B$6*H3959*1000)+(Info!$B$6/(Info!$B$6+Info!$B$7))*(Info!$B$9-1)*(-Info!$B$7*EXP(-Info!$B$7*H3959*1000)+Info!$B$6*EXP(-Info!$B$6*H3959*1000)))^2*(0.01*H3959*1000)^2)</f>
        <v>3.1820167788156719E-3</v>
      </c>
      <c r="AE3959" s="37">
        <f t="shared" si="1029"/>
        <v>2.7617022368628404E-2</v>
      </c>
      <c r="AF3959" s="37">
        <f t="shared" si="1019"/>
        <v>1.8003825652563046</v>
      </c>
      <c r="AG3959" s="37">
        <f t="shared" si="1030"/>
        <v>4.4341939927221519E-2</v>
      </c>
      <c r="AH3959" s="37">
        <f t="shared" si="1020"/>
        <v>0.76287396832894261</v>
      </c>
      <c r="AI3959">
        <f>AF3959*EXP(Info!$B$6*H3959*1000)</f>
        <v>9.3713158604153612</v>
      </c>
      <c r="AJ3959">
        <f>2*SQRT((EXP(Info!$B$6*H3959)*AG3959)^2+(Info!$B$6*H3959*0.01*AI3959)^2)</f>
        <v>8.8830836428202151E-2</v>
      </c>
      <c r="AK3959">
        <f t="shared" si="1021"/>
        <v>0.13828880000000013</v>
      </c>
      <c r="AL3959">
        <f t="shared" si="1022"/>
        <v>8.2075133351903848E-2</v>
      </c>
      <c r="AM3959">
        <f t="shared" si="1031"/>
        <v>0.79411764705882348</v>
      </c>
      <c r="AN3959">
        <f t="shared" si="1032"/>
        <v>2.7600443137619057E-2</v>
      </c>
      <c r="AO3959">
        <f t="shared" si="1023"/>
        <v>4.9478399944742515</v>
      </c>
      <c r="AP3959">
        <f t="shared" si="1024"/>
        <v>0.56666666666666676</v>
      </c>
      <c r="AQ3959">
        <f t="shared" si="1026"/>
        <v>4</v>
      </c>
      <c r="AR3959">
        <v>1</v>
      </c>
      <c r="AS3959">
        <v>1</v>
      </c>
      <c r="AT3959">
        <v>1</v>
      </c>
      <c r="AU3959">
        <v>0</v>
      </c>
      <c r="AV3959">
        <v>1</v>
      </c>
      <c r="AW3959">
        <v>0</v>
      </c>
      <c r="AX3959">
        <v>0</v>
      </c>
    </row>
    <row r="3960" spans="1:50">
      <c r="A3960" s="13" t="s">
        <v>328</v>
      </c>
      <c r="B3960" s="13" t="s">
        <v>324</v>
      </c>
      <c r="C3960" s="13" t="s">
        <v>326</v>
      </c>
      <c r="D3960" s="13">
        <v>-48.36</v>
      </c>
      <c r="E3960" s="13">
        <v>58.208300000000001</v>
      </c>
      <c r="F3960" s="13">
        <v>3379</v>
      </c>
      <c r="G3960">
        <v>1589</v>
      </c>
      <c r="H3960">
        <v>183.703</v>
      </c>
      <c r="J3960">
        <f>(F3960*100*Info!$B$11)/AI3960</f>
        <v>4.7951570612497987</v>
      </c>
      <c r="K3960">
        <f>2*((F3960*100*Info!$B$11)/AI3960^2)*(AJ3960/2)</f>
        <v>0.24408618024065967</v>
      </c>
      <c r="L3960">
        <f t="shared" si="1027"/>
        <v>0.62040672897196381</v>
      </c>
      <c r="M3960">
        <f t="shared" si="1028"/>
        <v>31.831940467861781</v>
      </c>
      <c r="N3960">
        <f t="shared" si="1025"/>
        <v>1.7254814939933665</v>
      </c>
      <c r="O3960" s="23">
        <v>0.73</v>
      </c>
      <c r="P3960" s="23">
        <v>0.02</v>
      </c>
      <c r="Q3960" s="23">
        <v>0.65</v>
      </c>
      <c r="R3960" s="23">
        <v>0.02</v>
      </c>
      <c r="S3960" s="23">
        <v>0.96</v>
      </c>
      <c r="T3960" s="23">
        <v>0.02</v>
      </c>
      <c r="U3960" s="23">
        <v>1.61</v>
      </c>
      <c r="V3960" s="23">
        <v>0.03</v>
      </c>
      <c r="W3960" s="37">
        <f>U3960*Info!$B$2</f>
        <v>0.77280000000000004</v>
      </c>
      <c r="X3960" s="37">
        <f>W3960*SQRT((0.5*V3960/U3960)^2+Info!$B$3^2)</f>
        <v>3.9305083640669189E-2</v>
      </c>
      <c r="Y3960" s="28">
        <f>W3960*Info!$D$2</f>
        <v>0.62596800000000008</v>
      </c>
      <c r="Z3960" s="28">
        <f>Y3960*SQRT(Info!$D$3^2+(X3960/W3960)^2)</f>
        <v>4.4645177893250697E-2</v>
      </c>
      <c r="AA3960" s="37">
        <f t="shared" si="1017"/>
        <v>0</v>
      </c>
      <c r="AB3960" s="37">
        <f t="shared" si="1018"/>
        <v>4.0557238564774112E-2</v>
      </c>
      <c r="AC3960" s="37">
        <f>(1-EXP(-Info!$B$6*H3960*1000))+(Info!$B$6/(Info!$B$6-Info!$B$7))*(EXP(-Info!$B$7*H3960*1000)-EXP(-Info!$B$6*H3960*1000))*(Info!$B$9-1)</f>
        <v>0.90142539219493978</v>
      </c>
      <c r="AD3960" s="37">
        <f>SQRT((Info!$B$6*EXP(-Info!$B$6*H3960*1000)+(Info!$B$6/(Info!$B$6+Info!$B$7))*(Info!$B$9-1)*(-Info!$B$7*EXP(-Info!$B$7*H3960*1000)+Info!$B$6*EXP(-Info!$B$6*H3960*1000)))^2*(0.01*H3960*1000)^2)</f>
        <v>3.1294606498284707E-3</v>
      </c>
      <c r="AE3960" s="37">
        <f t="shared" si="1029"/>
        <v>0</v>
      </c>
      <c r="AF3960" s="37">
        <f t="shared" si="1019"/>
        <v>0.33403199999999988</v>
      </c>
      <c r="AG3960" s="37">
        <f t="shared" si="1030"/>
        <v>4.5751414285462262E-2</v>
      </c>
      <c r="AH3960" s="37">
        <f t="shared" si="1020"/>
        <v>0.34794999999999987</v>
      </c>
      <c r="AI3960">
        <f>AF3960*EXP(Info!$B$6*H3960*1000)</f>
        <v>1.80063587234002</v>
      </c>
      <c r="AJ3960">
        <f>2*SQRT((EXP(Info!$B$6*H3960)*AG3960)^2+(Info!$B$6*H3960*0.01*AI3960)^2)</f>
        <v>9.1657129572567234E-2</v>
      </c>
      <c r="AK3960">
        <f t="shared" si="1021"/>
        <v>0</v>
      </c>
      <c r="AL3960">
        <f t="shared" si="1022"/>
        <v>0.10785792023916027</v>
      </c>
      <c r="AM3960">
        <f t="shared" si="1031"/>
        <v>0.8904109589041096</v>
      </c>
      <c r="AN3960">
        <f t="shared" si="1032"/>
        <v>3.6684017664214377E-2</v>
      </c>
      <c r="AO3960">
        <f t="shared" si="1023"/>
        <v>6.6383519925862888</v>
      </c>
      <c r="AP3960">
        <f t="shared" si="1024"/>
        <v>0.45341614906832295</v>
      </c>
      <c r="AQ3960">
        <f t="shared" si="1026"/>
        <v>4</v>
      </c>
      <c r="AR3960">
        <v>1</v>
      </c>
      <c r="AS3960">
        <v>1</v>
      </c>
      <c r="AT3960">
        <v>1</v>
      </c>
      <c r="AU3960">
        <v>0</v>
      </c>
      <c r="AV3960">
        <v>1</v>
      </c>
      <c r="AW3960">
        <v>0</v>
      </c>
      <c r="AX3960">
        <v>0</v>
      </c>
    </row>
    <row r="3961" spans="1:50">
      <c r="A3961" s="13" t="s">
        <v>328</v>
      </c>
      <c r="B3961" s="13" t="s">
        <v>324</v>
      </c>
      <c r="C3961" s="13" t="s">
        <v>326</v>
      </c>
      <c r="D3961" s="13">
        <v>-48.36</v>
      </c>
      <c r="E3961" s="13">
        <v>58.208300000000001</v>
      </c>
      <c r="F3961" s="13">
        <v>3379</v>
      </c>
      <c r="G3961">
        <v>1598.3</v>
      </c>
      <c r="H3961">
        <v>187.363</v>
      </c>
      <c r="J3961">
        <f>(F3961*100*Info!$B$11)/AI3961</f>
        <v>5.1399532828194099</v>
      </c>
      <c r="K3961">
        <f>2*((F3961*100*Info!$B$11)/AI3961^2)*(AJ3961/2)</f>
        <v>0.31967836567011926</v>
      </c>
      <c r="L3961">
        <f t="shared" si="1027"/>
        <v>0.52407028037383274</v>
      </c>
      <c r="M3961">
        <f t="shared" si="1028"/>
        <v>28.822555310980597</v>
      </c>
      <c r="N3961">
        <f t="shared" si="1025"/>
        <v>1.9829509656889903</v>
      </c>
      <c r="O3961" s="23">
        <v>0.84</v>
      </c>
      <c r="P3961" s="23">
        <v>0.02</v>
      </c>
      <c r="Q3961" s="23">
        <v>0.97</v>
      </c>
      <c r="R3961" s="23">
        <v>0.02</v>
      </c>
      <c r="S3961" s="23">
        <v>1</v>
      </c>
      <c r="T3961" s="23">
        <v>0.03</v>
      </c>
      <c r="U3961" s="23">
        <v>1.36</v>
      </c>
      <c r="V3961" s="23">
        <v>0.04</v>
      </c>
      <c r="W3961" s="37">
        <f>U3961*Info!$B$2</f>
        <v>0.65280000000000005</v>
      </c>
      <c r="X3961" s="37">
        <f>W3961*SQRT((0.5*V3961/U3961)^2+Info!$B$3^2)</f>
        <v>3.4022486681605159E-2</v>
      </c>
      <c r="Y3961" s="28">
        <f>W3961*Info!$D$2</f>
        <v>0.52876800000000013</v>
      </c>
      <c r="Z3961" s="28">
        <f>Y3961*SQRT(Info!$D$3^2+(X3961/W3961)^2)</f>
        <v>3.8189581892448116E-2</v>
      </c>
      <c r="AA3961" s="37">
        <f t="shared" si="1017"/>
        <v>0.18719999999999992</v>
      </c>
      <c r="AB3961" s="37">
        <f t="shared" si="1018"/>
        <v>3.5461663807554215E-2</v>
      </c>
      <c r="AC3961" s="37">
        <f>(1-EXP(-Info!$B$6*H3961*1000))+(Info!$B$6/(Info!$B$6-Info!$B$7))*(EXP(-Info!$B$7*H3961*1000)-EXP(-Info!$B$6*H3961*1000))*(Info!$B$9-1)</f>
        <v>0.90754942345455425</v>
      </c>
      <c r="AD3961" s="37">
        <f>SQRT((Info!$B$6*EXP(-Info!$B$6*H3961*1000)+(Info!$B$6/(Info!$B$6+Info!$B$7))*(Info!$B$9-1)*(-Info!$B$7*EXP(-Info!$B$7*H3961*1000)+Info!$B$6*EXP(-Info!$B$6*H3961*1000)))^2*(0.01*H3961*1000)^2)</f>
        <v>3.0784234388063015E-3</v>
      </c>
      <c r="AE3961" s="37">
        <f t="shared" si="1029"/>
        <v>3.2188371646369271E-2</v>
      </c>
      <c r="AF3961" s="37">
        <f t="shared" si="1019"/>
        <v>0.30133874792930737</v>
      </c>
      <c r="AG3961" s="37">
        <f t="shared" si="1030"/>
        <v>5.2149165231715741E-2</v>
      </c>
      <c r="AH3961" s="37">
        <f t="shared" si="1020"/>
        <v>0.30133874792930737</v>
      </c>
      <c r="AI3961">
        <f>AF3961*EXP(Info!$B$6*H3961*1000)</f>
        <v>1.679846361026605</v>
      </c>
      <c r="AJ3961">
        <f>2*SQRT((EXP(Info!$B$6*H3961)*AG3961)^2+(Info!$B$6*H3961*0.01*AI3961)^2)</f>
        <v>0.10447770820502802</v>
      </c>
      <c r="AK3961">
        <f t="shared" si="1021"/>
        <v>0.24891983999999989</v>
      </c>
      <c r="AL3961">
        <f t="shared" si="1022"/>
        <v>9.4306748729809681E-2</v>
      </c>
      <c r="AM3961">
        <f t="shared" si="1031"/>
        <v>1.1547619047619049</v>
      </c>
      <c r="AN3961">
        <f t="shared" si="1032"/>
        <v>3.6370752876313639E-2</v>
      </c>
      <c r="AO3961">
        <f t="shared" si="1023"/>
        <v>5.607551993737486</v>
      </c>
      <c r="AP3961">
        <f t="shared" si="1024"/>
        <v>0.61764705882352933</v>
      </c>
      <c r="AQ3961">
        <f t="shared" si="1026"/>
        <v>4</v>
      </c>
      <c r="AR3961">
        <v>1</v>
      </c>
      <c r="AS3961">
        <v>1</v>
      </c>
      <c r="AT3961">
        <v>1</v>
      </c>
      <c r="AU3961">
        <v>0</v>
      </c>
      <c r="AV3961">
        <v>1</v>
      </c>
      <c r="AW3961">
        <v>0</v>
      </c>
      <c r="AX3961">
        <v>0</v>
      </c>
    </row>
    <row r="3962" spans="1:50">
      <c r="A3962" s="13" t="s">
        <v>328</v>
      </c>
      <c r="B3962" s="13" t="s">
        <v>324</v>
      </c>
      <c r="C3962" s="13" t="s">
        <v>326</v>
      </c>
      <c r="D3962" s="13">
        <v>-48.36</v>
      </c>
      <c r="E3962" s="13">
        <v>58.208300000000001</v>
      </c>
      <c r="F3962" s="13">
        <v>3379</v>
      </c>
      <c r="G3962">
        <v>1609.7</v>
      </c>
      <c r="H3962">
        <v>191.85</v>
      </c>
      <c r="J3962">
        <f>(F3962*100*Info!$B$11)/AI3962</f>
        <v>3.497231160719108</v>
      </c>
      <c r="K3962">
        <f>2*((F3962*100*Info!$B$11)/AI3962^2)*(AJ3962/2)</f>
        <v>0.14191296714685392</v>
      </c>
      <c r="L3962">
        <f t="shared" si="1027"/>
        <v>0.53177719626168307</v>
      </c>
      <c r="M3962">
        <f t="shared" si="1028"/>
        <v>19.899301260190327</v>
      </c>
      <c r="N3962">
        <f t="shared" si="1025"/>
        <v>0.85744236224759818</v>
      </c>
      <c r="O3962" s="23">
        <v>0.77</v>
      </c>
      <c r="P3962" s="23">
        <v>0.02</v>
      </c>
      <c r="Q3962" s="23">
        <v>0.82</v>
      </c>
      <c r="R3962" s="23">
        <v>0.03</v>
      </c>
      <c r="S3962" s="23">
        <v>1.06</v>
      </c>
      <c r="T3962" s="23">
        <v>0.01</v>
      </c>
      <c r="U3962" s="23">
        <v>1.38</v>
      </c>
      <c r="V3962" s="23">
        <v>0.02</v>
      </c>
      <c r="W3962" s="37">
        <f>U3962*Info!$B$2</f>
        <v>0.66239999999999988</v>
      </c>
      <c r="X3962" s="37">
        <f>W3962*SQRT((0.5*V3962/U3962)^2+Info!$B$3^2)</f>
        <v>3.3466018586022446E-2</v>
      </c>
      <c r="Y3962" s="28">
        <f>W3962*Info!$D$2</f>
        <v>0.53654399999999991</v>
      </c>
      <c r="Z3962" s="28">
        <f>Y3962*SQRT(Info!$D$3^2+(X3962/W3962)^2)</f>
        <v>3.8138089407834787E-2</v>
      </c>
      <c r="AA3962" s="37">
        <f t="shared" si="1017"/>
        <v>0.10760000000000014</v>
      </c>
      <c r="AB3962" s="37">
        <f t="shared" si="1018"/>
        <v>3.4928131928289551E-2</v>
      </c>
      <c r="AC3962" s="37">
        <f>(1-EXP(-Info!$B$6*H3962*1000))+(Info!$B$6/(Info!$B$6-Info!$B$7))*(EXP(-Info!$B$7*H3962*1000)-EXP(-Info!$B$6*H3962*1000))*(Info!$B$9-1)</f>
        <v>0.91474198786424499</v>
      </c>
      <c r="AD3962" s="37">
        <f>SQRT((Info!$B$6*EXP(-Info!$B$6*H3962*1000)+(Info!$B$6/(Info!$B$6+Info!$B$7))*(Info!$B$9-1)*(-Info!$B$7*EXP(-Info!$B$7*H3962*1000)+Info!$B$6*EXP(-Info!$B$6*H3962*1000)))^2*(0.01*H3962*1000)^2)</f>
        <v>3.0151404580177552E-3</v>
      </c>
      <c r="AE3962" s="37">
        <f t="shared" si="1029"/>
        <v>3.1951875949568699E-2</v>
      </c>
      <c r="AF3962" s="37">
        <f t="shared" si="1019"/>
        <v>0.42502976210580723</v>
      </c>
      <c r="AG3962" s="37">
        <f t="shared" si="1030"/>
        <v>5.0004362213477205E-2</v>
      </c>
      <c r="AH3962" s="37">
        <f t="shared" si="1020"/>
        <v>0.4009714736847238</v>
      </c>
      <c r="AI3962">
        <f>AF3962*EXP(Info!$B$6*H3962*1000)</f>
        <v>2.4689050912538275</v>
      </c>
      <c r="AJ3962">
        <f>2*SQRT((EXP(Info!$B$6*H3962)*AG3962)^2+(Info!$B$6*H3962*0.01*AI3962)^2)</f>
        <v>0.10018486940158713</v>
      </c>
      <c r="AK3962">
        <f t="shared" si="1021"/>
        <v>0.14307572000000018</v>
      </c>
      <c r="AL3962">
        <f t="shared" si="1022"/>
        <v>9.288787405009323E-2</v>
      </c>
      <c r="AM3962">
        <f t="shared" si="1031"/>
        <v>1.0649350649350648</v>
      </c>
      <c r="AN3962">
        <f t="shared" si="1032"/>
        <v>4.7781525433262022E-2</v>
      </c>
      <c r="AO3962">
        <f t="shared" si="1023"/>
        <v>5.6900159936453898</v>
      </c>
      <c r="AP3962">
        <f t="shared" si="1024"/>
        <v>0.55797101449275366</v>
      </c>
      <c r="AQ3962">
        <f t="shared" si="1026"/>
        <v>4</v>
      </c>
      <c r="AR3962">
        <v>1</v>
      </c>
      <c r="AS3962">
        <v>1</v>
      </c>
      <c r="AT3962">
        <v>1</v>
      </c>
      <c r="AU3962">
        <v>0</v>
      </c>
      <c r="AV3962">
        <v>1</v>
      </c>
      <c r="AW3962">
        <v>0</v>
      </c>
      <c r="AX3962">
        <v>0</v>
      </c>
    </row>
    <row r="3963" spans="1:50">
      <c r="A3963" s="13" t="s">
        <v>328</v>
      </c>
      <c r="B3963" s="13" t="s">
        <v>324</v>
      </c>
      <c r="C3963" s="13" t="s">
        <v>326</v>
      </c>
      <c r="D3963" s="13">
        <v>-48.36</v>
      </c>
      <c r="E3963" s="13">
        <v>58.208300000000001</v>
      </c>
      <c r="F3963" s="13">
        <v>3379</v>
      </c>
      <c r="G3963">
        <v>1618.4</v>
      </c>
      <c r="H3963">
        <v>195.274</v>
      </c>
      <c r="J3963">
        <f>(F3963*100*Info!$B$11)/AI3963</f>
        <v>2.7476765145490156</v>
      </c>
      <c r="K3963">
        <f>2*((F3963*100*Info!$B$11)/AI3963^2)*(AJ3963/2)</f>
        <v>8.4610019160394775E-2</v>
      </c>
      <c r="L3963">
        <f t="shared" si="1027"/>
        <v>0.48938915887850548</v>
      </c>
      <c r="M3963">
        <f t="shared" si="1028"/>
        <v>14.388109152081419</v>
      </c>
      <c r="N3963">
        <f t="shared" si="1025"/>
        <v>0.49763468207493716</v>
      </c>
      <c r="O3963" s="23">
        <v>1.0900000000000001</v>
      </c>
      <c r="P3963" s="23">
        <v>0.03</v>
      </c>
      <c r="Q3963" s="23">
        <v>1.19</v>
      </c>
      <c r="R3963" s="23">
        <v>0.03</v>
      </c>
      <c r="S3963" s="23">
        <v>1.46</v>
      </c>
      <c r="T3963" s="23">
        <v>0.02</v>
      </c>
      <c r="U3963" s="23">
        <v>1.27</v>
      </c>
      <c r="V3963" s="23">
        <v>0.02</v>
      </c>
      <c r="W3963" s="37">
        <f>U3963*Info!$B$2</f>
        <v>0.60960000000000003</v>
      </c>
      <c r="X3963" s="37">
        <f>W3963*SQRT((0.5*V3963/U3963)^2+Info!$B$3^2)</f>
        <v>3.0855638058546127E-2</v>
      </c>
      <c r="Y3963" s="28">
        <f>W3963*Info!$D$2</f>
        <v>0.49377600000000005</v>
      </c>
      <c r="Z3963" s="28">
        <f>Y3963*SQRT(Info!$D$3^2+(X3963/W3963)^2)</f>
        <v>3.5131043748798593E-2</v>
      </c>
      <c r="AA3963" s="37">
        <f t="shared" si="1017"/>
        <v>0.48040000000000005</v>
      </c>
      <c r="AB3963" s="37">
        <f t="shared" si="1018"/>
        <v>3.4308459598180741E-2</v>
      </c>
      <c r="AC3963" s="37">
        <f>(1-EXP(-Info!$B$6*H3963*1000))+(Info!$B$6/(Info!$B$6-Info!$B$7))*(EXP(-Info!$B$7*H3963*1000)-EXP(-Info!$B$6*H3963*1000))*(Info!$B$9-1)</f>
        <v>0.92000544560431163</v>
      </c>
      <c r="AD3963" s="37">
        <f>SQRT((Info!$B$6*EXP(-Info!$B$6*H3963*1000)+(Info!$B$6/(Info!$B$6+Info!$B$7))*(Info!$B$9-1)*(-Info!$B$7*EXP(-Info!$B$7*H3963*1000)+Info!$B$6*EXP(-Info!$B$6*H3963*1000)))^2*(0.01*H3963*1000)^2)</f>
        <v>2.9664184208585652E-3</v>
      </c>
      <c r="AE3963" s="37">
        <f t="shared" si="1029"/>
        <v>3.159612314601163E-2</v>
      </c>
      <c r="AF3963" s="37">
        <f t="shared" si="1019"/>
        <v>0.52425338393168863</v>
      </c>
      <c r="AG3963" s="37">
        <f t="shared" si="1030"/>
        <v>4.8296016737800776E-2</v>
      </c>
      <c r="AH3963" s="37">
        <f t="shared" si="1020"/>
        <v>0.35907766022718401</v>
      </c>
      <c r="AI3963">
        <f>AF3963*EXP(Info!$B$6*H3963*1000)</f>
        <v>3.1424120606162829</v>
      </c>
      <c r="AJ3963">
        <f>2*SQRT((EXP(Info!$B$6*H3963)*AG3963)^2+(Info!$B$6*H3963*0.01*AI3963)^2)</f>
        <v>9.676522809390424E-2</v>
      </c>
      <c r="AK3963">
        <f t="shared" si="1021"/>
        <v>0.63878788000000009</v>
      </c>
      <c r="AL3963">
        <f t="shared" si="1022"/>
        <v>9.1239917455401859E-2</v>
      </c>
      <c r="AM3963">
        <f t="shared" si="1031"/>
        <v>1.0917431192660549</v>
      </c>
      <c r="AN3963">
        <f t="shared" si="1032"/>
        <v>4.0747918243640199E-2</v>
      </c>
      <c r="AO3963">
        <f t="shared" si="1023"/>
        <v>5.2364639941519169</v>
      </c>
      <c r="AP3963">
        <f t="shared" si="1024"/>
        <v>0.8582677165354331</v>
      </c>
      <c r="AQ3963">
        <f t="shared" si="1026"/>
        <v>4</v>
      </c>
      <c r="AR3963">
        <v>1</v>
      </c>
      <c r="AS3963">
        <v>1</v>
      </c>
      <c r="AT3963">
        <v>1</v>
      </c>
      <c r="AU3963">
        <v>0</v>
      </c>
      <c r="AV3963">
        <v>1</v>
      </c>
      <c r="AW3963">
        <v>0</v>
      </c>
      <c r="AX3963">
        <v>0</v>
      </c>
    </row>
    <row r="3964" spans="1:50">
      <c r="A3964" s="13" t="s">
        <v>328</v>
      </c>
      <c r="B3964" s="13" t="s">
        <v>324</v>
      </c>
      <c r="C3964" s="13" t="s">
        <v>326</v>
      </c>
      <c r="D3964" s="13">
        <v>-48.36</v>
      </c>
      <c r="E3964" s="13">
        <v>58.208300000000001</v>
      </c>
      <c r="F3964" s="13">
        <v>3379</v>
      </c>
      <c r="G3964">
        <v>1627.7</v>
      </c>
      <c r="H3964">
        <v>198.934</v>
      </c>
      <c r="J3964">
        <f>(F3964*100*Info!$B$11)/AI3964</f>
        <v>17.62267920960058</v>
      </c>
      <c r="K3964">
        <f>2*((F3964*100*Info!$B$11)/AI3964^2)*(AJ3964/2)</f>
        <v>2.7174175397113132</v>
      </c>
      <c r="L3964">
        <f t="shared" si="1027"/>
        <v>0.3891992523364492</v>
      </c>
      <c r="M3964">
        <f t="shared" si="1028"/>
        <v>73.388449226195476</v>
      </c>
      <c r="N3964">
        <f t="shared" si="1025"/>
        <v>11.409429503150896</v>
      </c>
      <c r="O3964" s="23">
        <v>0.98</v>
      </c>
      <c r="P3964" s="23">
        <v>0.02</v>
      </c>
      <c r="Q3964" s="23">
        <v>1.04</v>
      </c>
      <c r="R3964" s="23">
        <v>0.02</v>
      </c>
      <c r="S3964" s="23">
        <v>0.93</v>
      </c>
      <c r="T3964" s="23">
        <v>0.01</v>
      </c>
      <c r="U3964" s="23">
        <v>1.01</v>
      </c>
      <c r="V3964" s="23">
        <v>0.02</v>
      </c>
      <c r="W3964" s="37">
        <f>U3964*Info!$B$2</f>
        <v>0.48480000000000001</v>
      </c>
      <c r="X3964" s="37">
        <f>W3964*SQRT((0.5*V3964/U3964)^2+Info!$B$3^2)</f>
        <v>2.4710677853915706E-2</v>
      </c>
      <c r="Y3964" s="28">
        <f>W3964*Info!$D$2</f>
        <v>0.39268800000000004</v>
      </c>
      <c r="Z3964" s="28">
        <f>Y3964*SQRT(Info!$D$3^2+(X3964/W3964)^2)</f>
        <v>2.803811460708441E-2</v>
      </c>
      <c r="AA3964" s="37">
        <f t="shared" si="1017"/>
        <v>0.49519999999999997</v>
      </c>
      <c r="AB3964" s="37">
        <f t="shared" si="1018"/>
        <v>2.665741172732267E-2</v>
      </c>
      <c r="AC3964" s="37">
        <f>(1-EXP(-Info!$B$6*H3964*1000))+(Info!$B$6/(Info!$B$6-Info!$B$7))*(EXP(-Info!$B$7*H3964*1000)-EXP(-Info!$B$6*H3964*1000))*(Info!$B$9-1)</f>
        <v>0.92542398718432772</v>
      </c>
      <c r="AD3964" s="37">
        <f>SQRT((Info!$B$6*EXP(-Info!$B$6*H3964*1000)+(Info!$B$6/(Info!$B$6+Info!$B$7))*(Info!$B$9-1)*(-Info!$B$7*EXP(-Info!$B$7*H3964*1000)+Info!$B$6*EXP(-Info!$B$6*H3964*1000)))^2*(0.01*H3964*1000)^2)</f>
        <v>2.914013043856415E-3</v>
      </c>
      <c r="AE3964" s="37">
        <f t="shared" si="1029"/>
        <v>2.4711576394970049E-2</v>
      </c>
      <c r="AF3964" s="37">
        <f t="shared" si="1019"/>
        <v>7.904204154632094E-2</v>
      </c>
      <c r="AG3964" s="37">
        <f t="shared" si="1030"/>
        <v>3.7706735189411998E-2</v>
      </c>
      <c r="AH3964" s="37">
        <f t="shared" si="1020"/>
        <v>8.4991442522925731E-2</v>
      </c>
      <c r="AI3964">
        <f>AF3964*EXP(Info!$B$6*H3964*1000)</f>
        <v>0.48995568240764892</v>
      </c>
      <c r="AJ3964">
        <f>2*SQRT((EXP(Info!$B$6*H3964)*AG3964)^2+(Info!$B$6*H3964*0.01*AI3964)^2)</f>
        <v>7.5551177503726891E-2</v>
      </c>
      <c r="AK3964">
        <f t="shared" si="1021"/>
        <v>0.6584674399999999</v>
      </c>
      <c r="AL3964">
        <f t="shared" si="1022"/>
        <v>7.0892720747641913E-2</v>
      </c>
      <c r="AM3964">
        <f t="shared" si="1031"/>
        <v>1.0612244897959184</v>
      </c>
      <c r="AN3964">
        <f t="shared" si="1032"/>
        <v>2.9758135240143695E-2</v>
      </c>
      <c r="AO3964">
        <f t="shared" si="1023"/>
        <v>4.1644319953491618</v>
      </c>
      <c r="AP3964">
        <f t="shared" si="1024"/>
        <v>0.97029702970297027</v>
      </c>
      <c r="AQ3964">
        <f t="shared" si="1026"/>
        <v>4</v>
      </c>
      <c r="AR3964">
        <v>1</v>
      </c>
      <c r="AS3964">
        <v>1</v>
      </c>
      <c r="AT3964">
        <v>1</v>
      </c>
      <c r="AU3964">
        <v>0</v>
      </c>
      <c r="AV3964">
        <v>1</v>
      </c>
      <c r="AW3964">
        <v>0</v>
      </c>
      <c r="AX3964">
        <v>0</v>
      </c>
    </row>
    <row r="3965" spans="1:50">
      <c r="A3965" s="13" t="s">
        <v>328</v>
      </c>
      <c r="B3965" s="13" t="s">
        <v>324</v>
      </c>
      <c r="C3965" s="13" t="s">
        <v>326</v>
      </c>
      <c r="D3965" s="13">
        <v>-48.36</v>
      </c>
      <c r="E3965" s="13">
        <v>58.208300000000001</v>
      </c>
      <c r="F3965" s="13">
        <v>3379</v>
      </c>
      <c r="G3965">
        <v>1639</v>
      </c>
      <c r="H3965">
        <v>203.381</v>
      </c>
      <c r="J3965">
        <f>(F3965*100*Info!$B$11)/AI3965</f>
        <v>5.4706018664347518</v>
      </c>
      <c r="K3965">
        <f>2*((F3965*100*Info!$B$11)/AI3965^2)*(AJ3965/2)</f>
        <v>0.28398614893312962</v>
      </c>
      <c r="L3965">
        <f t="shared" si="1027"/>
        <v>0.37763887850467354</v>
      </c>
      <c r="M3965">
        <f t="shared" si="1028"/>
        <v>22.105257903370131</v>
      </c>
      <c r="N3965">
        <f t="shared" si="1025"/>
        <v>1.1694722167443186</v>
      </c>
      <c r="O3965" s="23">
        <v>1.57</v>
      </c>
      <c r="P3965" s="23">
        <v>0.04</v>
      </c>
      <c r="Q3965" s="23">
        <v>1.67</v>
      </c>
      <c r="R3965" s="23">
        <v>0.04</v>
      </c>
      <c r="S3965" s="23">
        <v>1.65</v>
      </c>
      <c r="T3965" s="23">
        <v>0.02</v>
      </c>
      <c r="U3965" s="23">
        <v>0.98</v>
      </c>
      <c r="V3965" s="23">
        <v>0.01</v>
      </c>
      <c r="W3965" s="37">
        <f>U3965*Info!$B$2</f>
        <v>0.47039999999999998</v>
      </c>
      <c r="X3965" s="37">
        <f>W3965*SQRT((0.5*V3965/U3965)^2+Info!$B$3^2)</f>
        <v>2.3642131883567525E-2</v>
      </c>
      <c r="Y3965" s="28">
        <f>W3965*Info!$D$2</f>
        <v>0.38102400000000003</v>
      </c>
      <c r="Z3965" s="28">
        <f>Y3965*SQRT(Info!$D$3^2+(X3965/W3965)^2)</f>
        <v>2.7012507822858661E-2</v>
      </c>
      <c r="AA3965" s="37">
        <f t="shared" si="1017"/>
        <v>1.0996000000000001</v>
      </c>
      <c r="AB3965" s="37">
        <f t="shared" si="1018"/>
        <v>3.0966924290281077E-2</v>
      </c>
      <c r="AC3965" s="37">
        <f>(1-EXP(-Info!$B$6*H3965*1000))+(Info!$B$6/(Info!$B$6-Info!$B$7))*(EXP(-Info!$B$7*H3965*1000)-EXP(-Info!$B$6*H3965*1000))*(Info!$B$9-1)</f>
        <v>0.93172926979746629</v>
      </c>
      <c r="AD3965" s="37">
        <f>SQRT((Info!$B$6*EXP(-Info!$B$6*H3965*1000)+(Info!$B$6/(Info!$B$6+Info!$B$7))*(Info!$B$9-1)*(-Info!$B$7*EXP(-Info!$B$7*H3965*1000)+Info!$B$6*EXP(-Info!$B$6*H3965*1000)))^2*(0.01*H3965*1000)^2)</f>
        <v>2.8500003139932087E-3</v>
      </c>
      <c r="AE3965" s="37">
        <f t="shared" si="1029"/>
        <v>2.9022483653488879E-2</v>
      </c>
      <c r="AF3965" s="37">
        <f t="shared" si="1019"/>
        <v>0.24444649493070592</v>
      </c>
      <c r="AG3965" s="37">
        <f t="shared" si="1030"/>
        <v>4.0889853708432726E-2</v>
      </c>
      <c r="AH3965" s="37">
        <f t="shared" si="1020"/>
        <v>0.1481493908670945</v>
      </c>
      <c r="AI3965">
        <f>AF3965*EXP(Info!$B$6*H3965*1000)</f>
        <v>1.5783147867088385</v>
      </c>
      <c r="AJ3965">
        <f>2*SQRT((EXP(Info!$B$6*H3965)*AG3965)^2+(Info!$B$6*H3965*0.01*AI3965)^2)</f>
        <v>8.1932399583259444E-2</v>
      </c>
      <c r="AK3965">
        <f t="shared" si="1021"/>
        <v>1.4621381200000001</v>
      </c>
      <c r="AL3965">
        <f t="shared" si="1022"/>
        <v>8.2353438457573494E-2</v>
      </c>
      <c r="AM3965">
        <f t="shared" si="1031"/>
        <v>1.0636942675159236</v>
      </c>
      <c r="AN3965">
        <f t="shared" si="1032"/>
        <v>3.7196104109121157E-2</v>
      </c>
      <c r="AO3965">
        <f t="shared" si="1023"/>
        <v>4.0407359954873057</v>
      </c>
      <c r="AP3965">
        <f t="shared" si="1024"/>
        <v>1.6020408163265307</v>
      </c>
      <c r="AQ3965">
        <f t="shared" si="1026"/>
        <v>4</v>
      </c>
      <c r="AR3965">
        <v>1</v>
      </c>
      <c r="AS3965">
        <v>1</v>
      </c>
      <c r="AT3965">
        <v>1</v>
      </c>
      <c r="AU3965">
        <v>0</v>
      </c>
      <c r="AV3965">
        <v>1</v>
      </c>
      <c r="AW3965">
        <v>0</v>
      </c>
      <c r="AX3965">
        <v>0</v>
      </c>
    </row>
    <row r="3966" spans="1:50">
      <c r="A3966" s="13" t="s">
        <v>328</v>
      </c>
      <c r="B3966" s="13" t="s">
        <v>324</v>
      </c>
      <c r="C3966" s="13" t="s">
        <v>326</v>
      </c>
      <c r="D3966" s="13">
        <v>-48.36</v>
      </c>
      <c r="E3966" s="13">
        <v>58.208300000000001</v>
      </c>
      <c r="F3966" s="13">
        <v>3379</v>
      </c>
      <c r="G3966">
        <v>1648</v>
      </c>
      <c r="H3966">
        <v>206.923</v>
      </c>
      <c r="J3966" t="e">
        <f>(F3966*100*Info!$B$11)/AI3966</f>
        <v>#DIV/0!</v>
      </c>
      <c r="K3966" t="e">
        <f>2*((F3966*100*Info!$B$11)/AI3966^2)*(AJ3966/2)</f>
        <v>#DIV/0!</v>
      </c>
      <c r="L3966" t="e">
        <f t="shared" si="1027"/>
        <v>#DIV/0!</v>
      </c>
      <c r="M3966" t="e">
        <f t="shared" si="1028"/>
        <v>#DIV/0!</v>
      </c>
      <c r="N3966" t="e">
        <f t="shared" si="1025"/>
        <v>#DIV/0!</v>
      </c>
      <c r="O3966" s="23">
        <v>2.31</v>
      </c>
      <c r="P3966" s="23">
        <v>7.0000000000000007E-2</v>
      </c>
      <c r="Q3966" s="23">
        <v>2.41</v>
      </c>
      <c r="R3966" s="23">
        <v>7.0000000000000007E-2</v>
      </c>
      <c r="S3966" s="23">
        <v>0.8</v>
      </c>
      <c r="T3966" s="23">
        <v>0.02</v>
      </c>
      <c r="U3966" s="23">
        <v>1.4</v>
      </c>
      <c r="V3966" s="23">
        <v>0.02</v>
      </c>
      <c r="W3966" s="37">
        <f>U3966*Info!$B$2</f>
        <v>0.67199999999999993</v>
      </c>
      <c r="X3966" s="37">
        <f>W3966*SQRT((0.5*V3966/U3966)^2+Info!$B$3^2)</f>
        <v>3.3941125496954279E-2</v>
      </c>
      <c r="Y3966" s="28">
        <f>W3966*Info!$D$2</f>
        <v>0.54432000000000003</v>
      </c>
      <c r="Z3966" s="28">
        <f>Y3966*SQRT(Info!$D$3^2+(X3966/W3966)^2)</f>
        <v>3.8685111554705387E-2</v>
      </c>
      <c r="AA3966" s="37">
        <f t="shared" si="1017"/>
        <v>1.6380000000000001</v>
      </c>
      <c r="AB3966" s="37">
        <f t="shared" si="1018"/>
        <v>4.8754486972995621E-2</v>
      </c>
      <c r="AC3966" s="37">
        <f>(1-EXP(-Info!$B$6*H3966*1000))+(Info!$B$6/(Info!$B$6-Info!$B$7))*(EXP(-Info!$B$7*H3966*1000)-EXP(-Info!$B$6*H3966*1000))*(Info!$B$9-1)</f>
        <v>0.93654083917166964</v>
      </c>
      <c r="AD3966" s="37">
        <f>SQRT((Info!$B$6*EXP(-Info!$B$6*H3966*1000)+(Info!$B$6/(Info!$B$6+Info!$B$7))*(Info!$B$9-1)*(-Info!$B$7*EXP(-Info!$B$7*H3966*1000)+Info!$B$6*EXP(-Info!$B$6*H3966*1000)))^2*(0.01*H3966*1000)^2)</f>
        <v>2.7988330199308687E-3</v>
      </c>
      <c r="AE3966" s="37">
        <f t="shared" si="1029"/>
        <v>4.5890140747577364E-2</v>
      </c>
      <c r="AF3966" s="37">
        <f t="shared" si="1019"/>
        <v>0</v>
      </c>
      <c r="AG3966" s="37">
        <f t="shared" si="1030"/>
        <v>6.0847702288849496E-2</v>
      </c>
      <c r="AH3966" s="37">
        <f t="shared" si="1020"/>
        <v>0</v>
      </c>
      <c r="AI3966">
        <f>AF3966*EXP(Info!$B$6*H3966*1000)</f>
        <v>0</v>
      </c>
      <c r="AJ3966">
        <f>2*SQRT((EXP(Info!$B$6*H3966)*AG3966)^2+(Info!$B$6*H3966*0.01*AI3966)^2)</f>
        <v>0.1219265528533667</v>
      </c>
      <c r="AK3966">
        <f t="shared" si="1021"/>
        <v>2.1780486000000003</v>
      </c>
      <c r="AL3966">
        <f t="shared" si="1022"/>
        <v>0.12965768265598454</v>
      </c>
      <c r="AM3966">
        <f t="shared" si="1031"/>
        <v>1.0432900432900434</v>
      </c>
      <c r="AN3966">
        <f t="shared" si="1032"/>
        <v>4.3792378026458564E-2</v>
      </c>
      <c r="AO3966">
        <f t="shared" si="1023"/>
        <v>5.7724799935532936</v>
      </c>
      <c r="AP3966">
        <f t="shared" si="1024"/>
        <v>1.6500000000000001</v>
      </c>
      <c r="AQ3966">
        <f t="shared" si="1026"/>
        <v>4</v>
      </c>
      <c r="AR3966">
        <v>1</v>
      </c>
      <c r="AS3966">
        <v>1</v>
      </c>
      <c r="AT3966">
        <v>1</v>
      </c>
      <c r="AU3966">
        <v>0</v>
      </c>
      <c r="AV3966">
        <v>1</v>
      </c>
      <c r="AW3966">
        <v>0</v>
      </c>
      <c r="AX3966">
        <v>0</v>
      </c>
    </row>
    <row r="3967" spans="1:50">
      <c r="A3967" s="13" t="s">
        <v>328</v>
      </c>
      <c r="B3967" s="13" t="s">
        <v>324</v>
      </c>
      <c r="C3967" s="13" t="s">
        <v>326</v>
      </c>
      <c r="D3967" s="13">
        <v>-48.36</v>
      </c>
      <c r="E3967" s="13">
        <v>58.208300000000001</v>
      </c>
      <c r="F3967" s="13">
        <v>3379</v>
      </c>
      <c r="G3967">
        <v>1659.2</v>
      </c>
      <c r="H3967">
        <v>211.33</v>
      </c>
      <c r="J3967" t="e">
        <f>(F3967*100*Info!$B$11)/AI3967</f>
        <v>#DIV/0!</v>
      </c>
      <c r="K3967" t="e">
        <f>2*((F3967*100*Info!$B$11)/AI3967^2)*(AJ3967/2)</f>
        <v>#DIV/0!</v>
      </c>
      <c r="L3967" t="e">
        <f t="shared" si="1027"/>
        <v>#DIV/0!</v>
      </c>
      <c r="M3967" t="e">
        <f t="shared" si="1028"/>
        <v>#DIV/0!</v>
      </c>
      <c r="N3967" t="e">
        <f t="shared" si="1025"/>
        <v>#DIV/0!</v>
      </c>
      <c r="O3967" s="23">
        <v>1.07</v>
      </c>
      <c r="P3967" s="23">
        <v>0.03</v>
      </c>
      <c r="Q3967" s="23">
        <v>1.04</v>
      </c>
      <c r="R3967" s="23">
        <v>0.03</v>
      </c>
      <c r="S3967" s="23">
        <v>0.92</v>
      </c>
      <c r="T3967" s="23">
        <v>0.02</v>
      </c>
      <c r="U3967" s="23">
        <v>1.29</v>
      </c>
      <c r="V3967" s="23">
        <v>0.02</v>
      </c>
      <c r="W3967" s="37">
        <f>U3967*Info!$B$2</f>
        <v>0.61919999999999997</v>
      </c>
      <c r="X3967" s="37">
        <f>W3967*SQRT((0.5*V3967/U3967)^2+Info!$B$3^2)</f>
        <v>3.1329883498027886E-2</v>
      </c>
      <c r="Y3967" s="28">
        <f>W3967*Info!$D$2</f>
        <v>0.501552</v>
      </c>
      <c r="Z3967" s="28">
        <f>Y3967*SQRT(Info!$D$3^2+(X3967/W3967)^2)</f>
        <v>3.5677564203852263E-2</v>
      </c>
      <c r="AA3967" s="37">
        <f t="shared" si="1017"/>
        <v>0.45080000000000009</v>
      </c>
      <c r="AB3967" s="37">
        <f t="shared" si="1018"/>
        <v>3.4735595575720306E-2</v>
      </c>
      <c r="AC3967" s="37">
        <f>(1-EXP(-Info!$B$6*H3967*1000))+(Info!$B$6/(Info!$B$6-Info!$B$7))*(EXP(-Info!$B$7*H3967*1000)-EXP(-Info!$B$6*H3967*1000))*(Info!$B$9-1)</f>
        <v>0.94227692952615172</v>
      </c>
      <c r="AD3967" s="37">
        <f>SQRT((Info!$B$6*EXP(-Info!$B$6*H3967*1000)+(Info!$B$6/(Info!$B$6+Info!$B$7))*(Info!$B$9-1)*(-Info!$B$7*EXP(-Info!$B$7*H3967*1000)+Info!$B$6*EXP(-Info!$B$6*H3967*1000)))^2*(0.01*H3967*1000)^2)</f>
        <v>2.7350485650127548E-3</v>
      </c>
      <c r="AE3967" s="37">
        <f t="shared" si="1029"/>
        <v>3.2753764912482462E-2</v>
      </c>
      <c r="AF3967" s="37">
        <f t="shared" si="1019"/>
        <v>0</v>
      </c>
      <c r="AG3967" s="37">
        <f t="shared" si="1030"/>
        <v>4.9453995829075004E-2</v>
      </c>
      <c r="AH3967" s="37">
        <f t="shared" si="1020"/>
        <v>0</v>
      </c>
      <c r="AI3967">
        <f>AF3967*EXP(Info!$B$6*H3967*1000)</f>
        <v>0</v>
      </c>
      <c r="AJ3967">
        <f>2*SQRT((EXP(Info!$B$6*H3967)*AG3967)^2+(Info!$B$6*H3967*0.01*AI3967)^2)</f>
        <v>9.9099862520832999E-2</v>
      </c>
      <c r="AK3967">
        <f t="shared" si="1021"/>
        <v>0.59942876000000012</v>
      </c>
      <c r="AL3967">
        <f t="shared" si="1022"/>
        <v>9.2375842874070579E-2</v>
      </c>
      <c r="AM3967">
        <f t="shared" si="1031"/>
        <v>0.9719626168224299</v>
      </c>
      <c r="AN3967">
        <f t="shared" si="1032"/>
        <v>3.9098945902177891E-2</v>
      </c>
      <c r="AO3967">
        <f t="shared" si="1023"/>
        <v>5.3189279940598215</v>
      </c>
      <c r="AP3967">
        <f t="shared" si="1024"/>
        <v>0.8294573643410853</v>
      </c>
      <c r="AQ3967">
        <f t="shared" si="1026"/>
        <v>4</v>
      </c>
      <c r="AR3967">
        <v>1</v>
      </c>
      <c r="AS3967">
        <v>1</v>
      </c>
      <c r="AT3967">
        <v>1</v>
      </c>
      <c r="AU3967">
        <v>0</v>
      </c>
      <c r="AV3967">
        <v>1</v>
      </c>
      <c r="AW3967">
        <v>0</v>
      </c>
      <c r="AX3967">
        <v>0</v>
      </c>
    </row>
    <row r="3968" spans="1:50">
      <c r="A3968" s="13" t="s">
        <v>328</v>
      </c>
      <c r="B3968" s="13" t="s">
        <v>324</v>
      </c>
      <c r="C3968" s="13" t="s">
        <v>326</v>
      </c>
      <c r="D3968" s="13">
        <v>-48.36</v>
      </c>
      <c r="E3968" s="13">
        <v>58.208300000000001</v>
      </c>
      <c r="F3968" s="13">
        <v>3379</v>
      </c>
      <c r="G3968">
        <v>1668.5</v>
      </c>
      <c r="H3968">
        <v>214.99</v>
      </c>
      <c r="J3968">
        <f>(F3968*100*Info!$B$11)/AI3968</f>
        <v>12.340263678297504</v>
      </c>
      <c r="K3968">
        <f>2*((F3968*100*Info!$B$11)/AI3968^2)*(AJ3968/2)</f>
        <v>1.6584964856826183</v>
      </c>
      <c r="L3968">
        <f t="shared" si="1027"/>
        <v>0.46626841121495405</v>
      </c>
      <c r="M3968">
        <f t="shared" si="1028"/>
        <v>61.566463990011187</v>
      </c>
      <c r="N3968">
        <f t="shared" si="1025"/>
        <v>8.336700325544804</v>
      </c>
      <c r="O3968" s="23">
        <v>1.0900000000000001</v>
      </c>
      <c r="P3968" s="23">
        <v>0.03</v>
      </c>
      <c r="Q3968" s="23">
        <v>1.1200000000000001</v>
      </c>
      <c r="R3968" s="23">
        <v>0.03</v>
      </c>
      <c r="S3968" s="23">
        <v>1.05</v>
      </c>
      <c r="T3968" s="23">
        <v>0.02</v>
      </c>
      <c r="U3968" s="23">
        <v>1.21</v>
      </c>
      <c r="V3968" s="23">
        <v>0.02</v>
      </c>
      <c r="W3968" s="37">
        <f>U3968*Info!$B$2</f>
        <v>0.58079999999999998</v>
      </c>
      <c r="X3968" s="37">
        <f>W3968*SQRT((0.5*V3968/U3968)^2+Info!$B$3^2)</f>
        <v>2.9434021132016607E-2</v>
      </c>
      <c r="Y3968" s="28">
        <f>W3968*Info!$D$2</f>
        <v>0.47044800000000003</v>
      </c>
      <c r="Z3968" s="28">
        <f>Y3968*SQRT(Info!$D$3^2+(X3968/W3968)^2)</f>
        <v>3.3492135607034679E-2</v>
      </c>
      <c r="AA3968" s="37">
        <f t="shared" si="1017"/>
        <v>0.5092000000000001</v>
      </c>
      <c r="AB3968" s="37">
        <f t="shared" si="1018"/>
        <v>3.3035762440119347E-2</v>
      </c>
      <c r="AC3968" s="37">
        <f>(1-EXP(-Info!$B$6*H3968*1000))+(Info!$B$6/(Info!$B$6-Info!$B$7))*(EXP(-Info!$B$7*H3968*1000)-EXP(-Info!$B$6*H3968*1000))*(Info!$B$9-1)</f>
        <v>0.9468372818026134</v>
      </c>
      <c r="AD3968" s="37">
        <f>SQRT((Info!$B$6*EXP(-Info!$B$6*H3968*1000)+(Info!$B$6/(Info!$B$6+Info!$B$7))*(Info!$B$9-1)*(-Info!$B$7*EXP(-Info!$B$7*H3968*1000)+Info!$B$6*EXP(-Info!$B$6*H3968*1000)))^2*(0.01*H3968*1000)^2)</f>
        <v>2.6820493752066836E-3</v>
      </c>
      <c r="AE3968" s="37">
        <f t="shared" si="1029"/>
        <v>3.1309291343470498E-2</v>
      </c>
      <c r="AF3968" s="37">
        <f t="shared" si="1019"/>
        <v>9.7422456106109223E-2</v>
      </c>
      <c r="AG3968" s="37">
        <f t="shared" si="1030"/>
        <v>4.6925418186206047E-2</v>
      </c>
      <c r="AH3968" s="37">
        <f t="shared" si="1020"/>
        <v>9.2783291529627832E-2</v>
      </c>
      <c r="AI3968">
        <f>AF3968*EXP(Info!$B$6*H3968*1000)</f>
        <v>0.69968778974925072</v>
      </c>
      <c r="AJ3968">
        <f>2*SQRT((EXP(Info!$B$6*H3968)*AG3968)^2+(Info!$B$6*H3968*0.01*AI3968)^2)</f>
        <v>9.4036057139928741E-2</v>
      </c>
      <c r="AK3968">
        <f t="shared" si="1021"/>
        <v>0.67708324000000009</v>
      </c>
      <c r="AL3968">
        <f t="shared" si="1022"/>
        <v>8.7855306633253388E-2</v>
      </c>
      <c r="AM3968">
        <f t="shared" si="1031"/>
        <v>1.0275229357798166</v>
      </c>
      <c r="AN3968">
        <f t="shared" si="1032"/>
        <v>3.9462586334705285E-2</v>
      </c>
      <c r="AO3968">
        <f t="shared" si="1023"/>
        <v>4.9890719944282038</v>
      </c>
      <c r="AP3968">
        <f t="shared" si="1024"/>
        <v>0.90082644628099184</v>
      </c>
      <c r="AQ3968">
        <f t="shared" si="1026"/>
        <v>4</v>
      </c>
      <c r="AR3968">
        <v>1</v>
      </c>
      <c r="AS3968">
        <v>1</v>
      </c>
      <c r="AT3968">
        <v>1</v>
      </c>
      <c r="AU3968">
        <v>0</v>
      </c>
      <c r="AV3968">
        <v>1</v>
      </c>
      <c r="AW3968">
        <v>0</v>
      </c>
      <c r="AX3968">
        <v>0</v>
      </c>
    </row>
    <row r="3969" spans="1:50">
      <c r="A3969" s="13" t="s">
        <v>328</v>
      </c>
      <c r="B3969" s="13" t="s">
        <v>324</v>
      </c>
      <c r="C3969" s="13" t="s">
        <v>326</v>
      </c>
      <c r="D3969" s="13">
        <v>-48.36</v>
      </c>
      <c r="E3969" s="13">
        <v>58.208300000000001</v>
      </c>
      <c r="F3969" s="13">
        <v>3379</v>
      </c>
      <c r="G3969">
        <v>1679.4</v>
      </c>
      <c r="H3969">
        <v>219.28</v>
      </c>
      <c r="J3969">
        <f>(F3969*100*Info!$B$11)/AI3969</f>
        <v>9.0457753176911915</v>
      </c>
      <c r="K3969">
        <f>2*((F3969*100*Info!$B$11)/AI3969^2)*(AJ3969/2)</f>
        <v>0.8810125446300332</v>
      </c>
      <c r="L3969">
        <f t="shared" si="1027"/>
        <v>0.45856149532710361</v>
      </c>
      <c r="M3969">
        <f t="shared" si="1028"/>
        <v>44.384073539986218</v>
      </c>
      <c r="N3969">
        <f t="shared" si="1025"/>
        <v>4.3866726809939856</v>
      </c>
      <c r="O3969" s="23">
        <v>1.18</v>
      </c>
      <c r="P3969" s="23">
        <v>0.03</v>
      </c>
      <c r="Q3969" s="23">
        <v>1.2</v>
      </c>
      <c r="R3969" s="23">
        <v>0.03</v>
      </c>
      <c r="S3969" s="23">
        <v>1.17</v>
      </c>
      <c r="T3969" s="23">
        <v>0.02</v>
      </c>
      <c r="U3969" s="23">
        <v>1.19</v>
      </c>
      <c r="V3969" s="23">
        <v>0.02</v>
      </c>
      <c r="W3969" s="37">
        <f>U3969*Info!$B$2</f>
        <v>0.57119999999999993</v>
      </c>
      <c r="X3969" s="37">
        <f>W3969*SQRT((0.5*V3969/U3969)^2+Info!$B$3^2)</f>
        <v>2.89605524809179E-2</v>
      </c>
      <c r="Y3969" s="28">
        <f>W3969*Info!$D$2</f>
        <v>0.46267199999999997</v>
      </c>
      <c r="Z3969" s="28">
        <f>Y3969*SQRT(Info!$D$3^2+(X3969/W3969)^2)</f>
        <v>3.2946068686870673E-2</v>
      </c>
      <c r="AA3969" s="37">
        <f t="shared" si="1017"/>
        <v>0.60880000000000001</v>
      </c>
      <c r="AB3969" s="37">
        <f t="shared" si="1018"/>
        <v>3.2614622487467181E-2</v>
      </c>
      <c r="AC3969" s="37">
        <f>(1-EXP(-Info!$B$6*H3969*1000))+(Info!$B$6/(Info!$B$6-Info!$B$7))*(EXP(-Info!$B$7*H3969*1000)-EXP(-Info!$B$6*H3969*1000))*(Info!$B$9-1)</f>
        <v>0.95195671521664704</v>
      </c>
      <c r="AD3969" s="37">
        <f>SQRT((Info!$B$6*EXP(-Info!$B$6*H3969*1000)+(Info!$B$6/(Info!$B$6+Info!$B$7))*(Info!$B$9-1)*(-Info!$B$7*EXP(-Info!$B$7*H3969*1000)+Info!$B$6*EXP(-Info!$B$6*H3969*1000)))^2*(0.01*H3969*1000)^2)</f>
        <v>2.619983817487377E-3</v>
      </c>
      <c r="AE3969" s="37">
        <f t="shared" si="1029"/>
        <v>3.1088653872550349E-2</v>
      </c>
      <c r="AF3969" s="37">
        <f t="shared" si="1019"/>
        <v>0.12777675177610526</v>
      </c>
      <c r="AG3969" s="37">
        <f t="shared" si="1030"/>
        <v>4.6389091837707279E-2</v>
      </c>
      <c r="AH3969" s="37">
        <f t="shared" si="1020"/>
        <v>0.10921089895393613</v>
      </c>
      <c r="AI3969">
        <f>AF3969*EXP(Info!$B$6*H3969*1000)</f>
        <v>0.95451539693943366</v>
      </c>
      <c r="AJ3969">
        <f>2*SQRT((EXP(Info!$B$6*H3969)*AG3969)^2+(Info!$B$6*H3969*0.01*AI3969)^2)</f>
        <v>9.2964948742591022E-2</v>
      </c>
      <c r="AK3969">
        <f t="shared" si="1021"/>
        <v>0.80952135999999997</v>
      </c>
      <c r="AL3969">
        <f t="shared" si="1022"/>
        <v>8.6735327043170218E-2</v>
      </c>
      <c r="AM3969">
        <f t="shared" si="1031"/>
        <v>1.0169491525423728</v>
      </c>
      <c r="AN3969">
        <f t="shared" si="1032"/>
        <v>3.6260562171349778E-2</v>
      </c>
      <c r="AO3969">
        <f t="shared" si="1023"/>
        <v>4.9066079945203001</v>
      </c>
      <c r="AP3969">
        <f t="shared" si="1024"/>
        <v>0.99159663865546221</v>
      </c>
      <c r="AQ3969">
        <f t="shared" si="1026"/>
        <v>4</v>
      </c>
      <c r="AR3969">
        <v>1</v>
      </c>
      <c r="AS3969">
        <v>1</v>
      </c>
      <c r="AT3969">
        <v>1</v>
      </c>
      <c r="AU3969">
        <v>0</v>
      </c>
      <c r="AV3969">
        <v>1</v>
      </c>
      <c r="AW3969">
        <v>0</v>
      </c>
      <c r="AX3969">
        <v>0</v>
      </c>
    </row>
    <row r="3970" spans="1:50">
      <c r="A3970" s="13" t="s">
        <v>328</v>
      </c>
      <c r="B3970" s="13" t="s">
        <v>324</v>
      </c>
      <c r="C3970" s="13" t="s">
        <v>326</v>
      </c>
      <c r="D3970" s="13">
        <v>-48.36</v>
      </c>
      <c r="E3970" s="13">
        <v>58.208300000000001</v>
      </c>
      <c r="F3970" s="13">
        <v>3379</v>
      </c>
      <c r="G3970">
        <v>1688.6</v>
      </c>
      <c r="H3970">
        <v>222.90100000000001</v>
      </c>
      <c r="J3970">
        <f>(F3970*100*Info!$B$11)/AI3970</f>
        <v>2.2799213845336439</v>
      </c>
      <c r="K3970">
        <f>2*((F3970*100*Info!$B$11)/AI3970^2)*(AJ3970/2)</f>
        <v>8.4857288332783859E-2</v>
      </c>
      <c r="L3970">
        <f t="shared" si="1027"/>
        <v>0.72059663551402009</v>
      </c>
      <c r="M3970">
        <f t="shared" si="1028"/>
        <v>17.579069364566088</v>
      </c>
      <c r="N3970">
        <f t="shared" si="1025"/>
        <v>0.75463799366153617</v>
      </c>
      <c r="O3970" s="23">
        <v>1.35</v>
      </c>
      <c r="P3970" s="23">
        <v>0.02</v>
      </c>
      <c r="Q3970" s="23">
        <v>1.31</v>
      </c>
      <c r="R3970" s="23">
        <v>0.02</v>
      </c>
      <c r="S3970" s="23">
        <v>1.65</v>
      </c>
      <c r="T3970" s="23">
        <v>0.03</v>
      </c>
      <c r="U3970" s="23">
        <v>1.87</v>
      </c>
      <c r="V3970" s="23">
        <v>0.04</v>
      </c>
      <c r="W3970" s="37">
        <f>U3970*Info!$B$2</f>
        <v>0.89760000000000006</v>
      </c>
      <c r="X3970" s="37">
        <f>W3970*SQRT((0.5*V3970/U3970)^2+Info!$B$3^2)</f>
        <v>4.5895254656663581E-2</v>
      </c>
      <c r="Y3970" s="28">
        <f>W3970*Info!$D$2</f>
        <v>0.72705600000000015</v>
      </c>
      <c r="Z3970" s="28">
        <f>Y3970*SQRT(Info!$D$3^2+(X3970/W3970)^2)</f>
        <v>5.1995368175251938E-2</v>
      </c>
      <c r="AA3970" s="37">
        <f t="shared" si="1017"/>
        <v>0.45240000000000002</v>
      </c>
      <c r="AB3970" s="37">
        <f t="shared" si="1018"/>
        <v>4.6972059780256599E-2</v>
      </c>
      <c r="AC3970" s="37">
        <f>(1-EXP(-Info!$B$6*H3970*1000))+(Info!$B$6/(Info!$B$6-Info!$B$7))*(EXP(-Info!$B$7*H3970*1000)-EXP(-Info!$B$6*H3970*1000))*(Info!$B$9-1)</f>
        <v>0.95609497790898113</v>
      </c>
      <c r="AD3970" s="37">
        <f>SQRT((Info!$B$6*EXP(-Info!$B$6*H3970*1000)+(Info!$B$6/(Info!$B$6+Info!$B$7))*(Info!$B$9-1)*(-Info!$B$7*EXP(-Info!$B$7*H3970*1000)+Info!$B$6*EXP(-Info!$B$6*H3970*1000)))^2*(0.01*H3970*1000)^2)</f>
        <v>2.5677079251605478E-3</v>
      </c>
      <c r="AE3970" s="37">
        <f t="shared" si="1029"/>
        <v>4.4924771261818909E-2</v>
      </c>
      <c r="AF3970" s="37">
        <f t="shared" si="1019"/>
        <v>0.49040663199397666</v>
      </c>
      <c r="AG3970" s="37">
        <f t="shared" si="1030"/>
        <v>7.0333159921951133E-2</v>
      </c>
      <c r="AH3970" s="37">
        <f t="shared" si="1020"/>
        <v>0.29721614060241014</v>
      </c>
      <c r="AI3970">
        <f>AF3970*EXP(Info!$B$6*H3970*1000)</f>
        <v>3.7871182210772081</v>
      </c>
      <c r="AJ3970">
        <f>2*SQRT((EXP(Info!$B$6*H3970)*AG3970)^2+(Info!$B$6*H3970*0.01*AI3970)^2)</f>
        <v>0.14095423860503989</v>
      </c>
      <c r="AK3970">
        <f t="shared" si="1021"/>
        <v>0.60155628000000005</v>
      </c>
      <c r="AL3970">
        <f t="shared" si="1022"/>
        <v>0.1249174957796144</v>
      </c>
      <c r="AM3970">
        <f t="shared" si="1031"/>
        <v>0.97037037037037033</v>
      </c>
      <c r="AN3970">
        <f t="shared" si="1032"/>
        <v>2.0643255853265249E-2</v>
      </c>
      <c r="AO3970">
        <f t="shared" si="1023"/>
        <v>7.7103839913890431</v>
      </c>
      <c r="AP3970">
        <f t="shared" si="1024"/>
        <v>0.72192513368983957</v>
      </c>
      <c r="AQ3970">
        <f t="shared" si="1026"/>
        <v>4</v>
      </c>
      <c r="AR3970">
        <v>1</v>
      </c>
      <c r="AS3970">
        <v>1</v>
      </c>
      <c r="AT3970">
        <v>1</v>
      </c>
      <c r="AU3970">
        <v>0</v>
      </c>
      <c r="AV3970">
        <v>1</v>
      </c>
      <c r="AW3970">
        <v>0</v>
      </c>
      <c r="AX3970">
        <v>0</v>
      </c>
    </row>
    <row r="3971" spans="1:50">
      <c r="A3971" s="13" t="s">
        <v>328</v>
      </c>
      <c r="B3971" s="13" t="s">
        <v>324</v>
      </c>
      <c r="C3971" s="13" t="s">
        <v>326</v>
      </c>
      <c r="D3971" s="13">
        <v>-48.36</v>
      </c>
      <c r="E3971" s="13">
        <v>58.208300000000001</v>
      </c>
      <c r="F3971" s="13">
        <v>3379</v>
      </c>
      <c r="G3971">
        <v>1699.8</v>
      </c>
      <c r="H3971">
        <v>227.30799999999999</v>
      </c>
      <c r="J3971">
        <f>(F3971*100*Info!$B$11)/AI3971</f>
        <v>1.5613692979775353</v>
      </c>
      <c r="K3971">
        <f>2*((F3971*100*Info!$B$11)/AI3971^2)*(AJ3971/2)</f>
        <v>4.048449758674149E-2</v>
      </c>
      <c r="L3971">
        <f t="shared" si="1027"/>
        <v>0.70132934579439377</v>
      </c>
      <c r="M3971">
        <f t="shared" si="1028"/>
        <v>11.716864958746193</v>
      </c>
      <c r="N3971">
        <f t="shared" si="1025"/>
        <v>0.35999791680907134</v>
      </c>
      <c r="O3971" s="23">
        <v>1.43</v>
      </c>
      <c r="P3971" s="23">
        <v>0.04</v>
      </c>
      <c r="Q3971" s="23">
        <v>1.44</v>
      </c>
      <c r="R3971" s="23">
        <v>0.04</v>
      </c>
      <c r="S3971" s="23">
        <v>1.93</v>
      </c>
      <c r="T3971" s="23">
        <v>0.04</v>
      </c>
      <c r="U3971" s="23">
        <v>1.82</v>
      </c>
      <c r="V3971" s="23">
        <v>0.03</v>
      </c>
      <c r="W3971" s="37">
        <f>U3971*Info!$B$2</f>
        <v>0.87360000000000004</v>
      </c>
      <c r="X3971" s="37">
        <f>W3971*SQRT((0.5*V3971/U3971)^2+Info!$B$3^2)</f>
        <v>4.4269429632648315E-2</v>
      </c>
      <c r="Y3971" s="28">
        <f>W3971*Info!$D$2</f>
        <v>0.70761600000000013</v>
      </c>
      <c r="Z3971" s="28">
        <f>Y3971*SQRT(Info!$D$3^2+(X3971/W3971)^2)</f>
        <v>5.0374738126167974E-2</v>
      </c>
      <c r="AA3971" s="37">
        <f t="shared" si="1017"/>
        <v>0.55639999999999989</v>
      </c>
      <c r="AB3971" s="37">
        <f t="shared" si="1018"/>
        <v>4.8577591541779847E-2</v>
      </c>
      <c r="AC3971" s="37">
        <f>(1-EXP(-Info!$B$6*H3971*1000))+(Info!$B$6/(Info!$B$6-Info!$B$7))*(EXP(-Info!$B$7*H3971*1000)-EXP(-Info!$B$6*H3971*1000))*(Info!$B$9-1)</f>
        <v>0.96091447261494456</v>
      </c>
      <c r="AD3971" s="37">
        <f>SQRT((Info!$B$6*EXP(-Info!$B$6*H3971*1000)+(Info!$B$6/(Info!$B$6+Info!$B$7))*(Info!$B$9-1)*(-Info!$B$7*EXP(-Info!$B$7*H3971*1000)+Info!$B$6*EXP(-Info!$B$6*H3971*1000)))^2*(0.01*H3971*1000)^2)</f>
        <v>2.5042990793557843E-3</v>
      </c>
      <c r="AE3971" s="37">
        <f t="shared" si="1029"/>
        <v>4.6699702898121115E-2</v>
      </c>
      <c r="AF3971" s="37">
        <f t="shared" si="1019"/>
        <v>0.68773118743704487</v>
      </c>
      <c r="AG3971" s="37">
        <f t="shared" si="1030"/>
        <v>7.1543528652511845E-2</v>
      </c>
      <c r="AH3971" s="37">
        <f t="shared" si="1020"/>
        <v>0.35633740281712173</v>
      </c>
      <c r="AI3971">
        <f>AF3971*EXP(Info!$B$6*H3971*1000)</f>
        <v>5.5299741253879633</v>
      </c>
      <c r="AJ3971">
        <f>2*SQRT((EXP(Info!$B$6*H3971)*AG3971)^2+(Info!$B$6*H3971*0.01*AI3971)^2)</f>
        <v>0.14338582449648823</v>
      </c>
      <c r="AK3971">
        <f t="shared" si="1021"/>
        <v>0.73984507999999982</v>
      </c>
      <c r="AL3971">
        <f t="shared" si="1022"/>
        <v>0.12918724694620931</v>
      </c>
      <c r="AM3971">
        <f t="shared" si="1031"/>
        <v>1.0069930069930071</v>
      </c>
      <c r="AN3971">
        <f t="shared" si="1032"/>
        <v>3.9696978451786845E-2</v>
      </c>
      <c r="AO3971">
        <f t="shared" si="1023"/>
        <v>7.5042239916192823</v>
      </c>
      <c r="AP3971">
        <f t="shared" si="1024"/>
        <v>0.7857142857142857</v>
      </c>
      <c r="AQ3971">
        <f t="shared" si="1026"/>
        <v>4</v>
      </c>
      <c r="AR3971">
        <v>1</v>
      </c>
      <c r="AS3971">
        <v>1</v>
      </c>
      <c r="AT3971">
        <v>1</v>
      </c>
      <c r="AU3971">
        <v>0</v>
      </c>
      <c r="AV3971">
        <v>1</v>
      </c>
      <c r="AW3971">
        <v>0</v>
      </c>
      <c r="AX3971">
        <v>0</v>
      </c>
    </row>
    <row r="3972" spans="1:50">
      <c r="A3972" s="13" t="s">
        <v>328</v>
      </c>
      <c r="B3972" s="13" t="s">
        <v>324</v>
      </c>
      <c r="C3972" s="13" t="s">
        <v>326</v>
      </c>
      <c r="D3972" s="13">
        <v>-48.36</v>
      </c>
      <c r="E3972" s="13">
        <v>58.208300000000001</v>
      </c>
      <c r="F3972" s="13">
        <v>3379</v>
      </c>
      <c r="G3972">
        <v>1709</v>
      </c>
      <c r="H3972">
        <v>230.929</v>
      </c>
      <c r="J3972">
        <f>(F3972*100*Info!$B$11)/AI3972</f>
        <v>2.224296989684754</v>
      </c>
      <c r="K3972">
        <f>2*((F3972*100*Info!$B$11)/AI3972^2)*(AJ3972/2)</f>
        <v>6.7971984442582442E-2</v>
      </c>
      <c r="L3972">
        <f t="shared" si="1027"/>
        <v>0.58572560747663649</v>
      </c>
      <c r="M3972">
        <f t="shared" si="1028"/>
        <v>13.940256448759653</v>
      </c>
      <c r="N3972">
        <f t="shared" si="1025"/>
        <v>0.50712403127343753</v>
      </c>
      <c r="O3972" s="23">
        <v>1.25</v>
      </c>
      <c r="P3972" s="23">
        <v>0.03</v>
      </c>
      <c r="Q3972" s="23">
        <v>1.25</v>
      </c>
      <c r="R3972" s="23">
        <v>0.03</v>
      </c>
      <c r="S3972" s="23">
        <v>1.56</v>
      </c>
      <c r="T3972" s="23">
        <v>0.03</v>
      </c>
      <c r="U3972" s="23">
        <v>1.52</v>
      </c>
      <c r="V3972" s="23">
        <v>0.03</v>
      </c>
      <c r="W3972" s="37">
        <f>U3972*Info!$B$2</f>
        <v>0.72960000000000003</v>
      </c>
      <c r="X3972" s="37">
        <f>W3972*SQRT((0.5*V3972/U3972)^2+Info!$B$3^2)</f>
        <v>3.7183738381179485E-2</v>
      </c>
      <c r="Y3972" s="28">
        <f>W3972*Info!$D$2</f>
        <v>0.59097600000000006</v>
      </c>
      <c r="Z3972" s="28">
        <f>Y3972*SQRT(Info!$D$3^2+(X3972/W3972)^2)</f>
        <v>4.2193309740763414E-2</v>
      </c>
      <c r="AA3972" s="37">
        <f t="shared" si="1017"/>
        <v>0.52039999999999997</v>
      </c>
      <c r="AB3972" s="37">
        <f t="shared" si="1018"/>
        <v>4.0095266553547192E-2</v>
      </c>
      <c r="AC3972" s="37">
        <f>(1-EXP(-Info!$B$6*H3972*1000))+(Info!$B$6/(Info!$B$6-Info!$B$7))*(EXP(-Info!$B$7*H3972*1000)-EXP(-Info!$B$6*H3972*1000))*(Info!$B$9-1)</f>
        <v>0.9647026139509618</v>
      </c>
      <c r="AD3972" s="37">
        <f>SQRT((Info!$B$6*EXP(-Info!$B$6*H3972*1000)+(Info!$B$6/(Info!$B$6+Info!$B$7))*(Info!$B$9-1)*(-Info!$B$7*EXP(-Info!$B$7*H3972*1000)+Info!$B$6*EXP(-Info!$B$6*H3972*1000)))^2*(0.01*H3972*1000)^2)</f>
        <v>2.4524312786238572E-3</v>
      </c>
      <c r="AE3972" s="37">
        <f t="shared" si="1029"/>
        <v>3.8701057552683292E-2</v>
      </c>
      <c r="AF3972" s="37">
        <f t="shared" si="1019"/>
        <v>0.46699275969991949</v>
      </c>
      <c r="AG3972" s="37">
        <f t="shared" si="1030"/>
        <v>5.9186546128120243E-2</v>
      </c>
      <c r="AH3972" s="37">
        <f t="shared" si="1020"/>
        <v>0.29935433314097404</v>
      </c>
      <c r="AI3972">
        <f>AF3972*EXP(Info!$B$6*H3972*1000)</f>
        <v>3.881825070138079</v>
      </c>
      <c r="AJ3972">
        <f>2*SQRT((EXP(Info!$B$6*H3972)*AG3972)^2+(Info!$B$6*H3972*0.01*AI3972)^2)</f>
        <v>0.11862415608162459</v>
      </c>
      <c r="AK3972">
        <f t="shared" si="1021"/>
        <v>0.69197587999999999</v>
      </c>
      <c r="AL3972">
        <f t="shared" si="1022"/>
        <v>0.1066293518725034</v>
      </c>
      <c r="AM3972">
        <f t="shared" si="1031"/>
        <v>1</v>
      </c>
      <c r="AN3972">
        <f t="shared" si="1032"/>
        <v>3.3941125496954279E-2</v>
      </c>
      <c r="AO3972">
        <f t="shared" si="1023"/>
        <v>6.2672639930007197</v>
      </c>
      <c r="AP3972">
        <f t="shared" si="1024"/>
        <v>0.82236842105263153</v>
      </c>
      <c r="AQ3972">
        <f t="shared" si="1026"/>
        <v>4</v>
      </c>
      <c r="AR3972">
        <v>1</v>
      </c>
      <c r="AS3972">
        <v>1</v>
      </c>
      <c r="AT3972">
        <v>1</v>
      </c>
      <c r="AU3972">
        <v>0</v>
      </c>
      <c r="AV3972">
        <v>1</v>
      </c>
      <c r="AW3972">
        <v>0</v>
      </c>
      <c r="AX3972">
        <v>0</v>
      </c>
    </row>
    <row r="3973" spans="1:50">
      <c r="A3973" s="13" t="s">
        <v>328</v>
      </c>
      <c r="B3973" s="13" t="s">
        <v>324</v>
      </c>
      <c r="C3973" s="13" t="s">
        <v>326</v>
      </c>
      <c r="D3973" s="13">
        <v>-48.36</v>
      </c>
      <c r="E3973" s="13">
        <v>58.208300000000001</v>
      </c>
      <c r="F3973" s="13">
        <v>3379</v>
      </c>
      <c r="G3973">
        <v>1720</v>
      </c>
      <c r="H3973">
        <v>235.25800000000001</v>
      </c>
      <c r="J3973">
        <f>(F3973*100*Info!$B$11)/AI3973</f>
        <v>2.0389891174291259</v>
      </c>
      <c r="K3973">
        <f>2*((F3973*100*Info!$B$11)/AI3973^2)*(AJ3973/2)</f>
        <v>5.9801927059442005E-2</v>
      </c>
      <c r="L3973">
        <f t="shared" si="1027"/>
        <v>0.61655327102803847</v>
      </c>
      <c r="M3973">
        <f t="shared" si="1028"/>
        <v>13.451455886374058</v>
      </c>
      <c r="N3973">
        <f t="shared" si="1025"/>
        <v>0.46825070265681779</v>
      </c>
      <c r="O3973" s="23">
        <v>1.21</v>
      </c>
      <c r="P3973" s="23">
        <v>0.03</v>
      </c>
      <c r="Q3973" s="23">
        <v>1.18</v>
      </c>
      <c r="R3973" s="23">
        <v>0.03</v>
      </c>
      <c r="S3973" s="23">
        <v>1.54</v>
      </c>
      <c r="T3973" s="23">
        <v>0.03</v>
      </c>
      <c r="U3973" s="23">
        <v>1.6</v>
      </c>
      <c r="V3973" s="23">
        <v>0.03</v>
      </c>
      <c r="W3973" s="37">
        <f>U3973*Info!$B$2</f>
        <v>0.76800000000000002</v>
      </c>
      <c r="X3973" s="37">
        <f>W3973*SQRT((0.5*V3973/U3973)^2+Info!$B$3^2)</f>
        <v>3.9069169430639303E-2</v>
      </c>
      <c r="Y3973" s="28">
        <f>W3973*Info!$D$2</f>
        <v>0.62208000000000008</v>
      </c>
      <c r="Z3973" s="28">
        <f>Y3973*SQRT(Info!$D$3^2+(X3973/W3973)^2)</f>
        <v>4.4372625074475827E-2</v>
      </c>
      <c r="AA3973" s="37">
        <f t="shared" si="1017"/>
        <v>0.44199999999999995</v>
      </c>
      <c r="AB3973" s="37">
        <f t="shared" si="1018"/>
        <v>4.1849731181932345E-2</v>
      </c>
      <c r="AC3973" s="37">
        <f>(1-EXP(-Info!$B$6*H3973*1000))+(Info!$B$6/(Info!$B$6-Info!$B$7))*(EXP(-Info!$B$7*H3973*1000)-EXP(-Info!$B$6*H3973*1000))*(Info!$B$9-1)</f>
        <v>0.96903598919876166</v>
      </c>
      <c r="AD3973" s="37">
        <f>SQRT((Info!$B$6*EXP(-Info!$B$6*H3973*1000)+(Info!$B$6/(Info!$B$6+Info!$B$7))*(Info!$B$9-1)*(-Info!$B$7*EXP(-Info!$B$7*H3973*1000)+Info!$B$6*EXP(-Info!$B$6*H3973*1000)))^2*(0.01*H3973*1000)^2)</f>
        <v>2.3907612366678641E-3</v>
      </c>
      <c r="AE3973" s="37">
        <f t="shared" si="1029"/>
        <v>4.0567660794933028E-2</v>
      </c>
      <c r="AF3973" s="37">
        <f t="shared" si="1019"/>
        <v>0.48960609277414735</v>
      </c>
      <c r="AG3973" s="37">
        <f t="shared" si="1030"/>
        <v>6.1965030124843376E-2</v>
      </c>
      <c r="AH3973" s="37">
        <f t="shared" si="1020"/>
        <v>0.31792603426892685</v>
      </c>
      <c r="AI3973">
        <f>AF3973*EXP(Info!$B$6*H3973*1000)</f>
        <v>4.2346139781646297</v>
      </c>
      <c r="AJ3973">
        <f>2*SQRT((EXP(Info!$B$6*H3973)*AG3973)^2+(Info!$B$6*H3973*0.01*AI3973)^2)</f>
        <v>0.12419785573274258</v>
      </c>
      <c r="AK3973">
        <f t="shared" si="1021"/>
        <v>0.5877273999999999</v>
      </c>
      <c r="AL3973">
        <f t="shared" si="1022"/>
        <v>0.11129517510523088</v>
      </c>
      <c r="AM3973">
        <f t="shared" si="1031"/>
        <v>0.97520661157024791</v>
      </c>
      <c r="AN3973">
        <f t="shared" si="1032"/>
        <v>3.463120700195408E-2</v>
      </c>
      <c r="AO3973">
        <f t="shared" si="1023"/>
        <v>6.5971199926323365</v>
      </c>
      <c r="AP3973">
        <f t="shared" si="1024"/>
        <v>0.75624999999999998</v>
      </c>
      <c r="AQ3973">
        <f t="shared" si="1026"/>
        <v>4</v>
      </c>
      <c r="AR3973">
        <v>1</v>
      </c>
      <c r="AS3973">
        <v>1</v>
      </c>
      <c r="AT3973">
        <v>1</v>
      </c>
      <c r="AU3973">
        <v>0</v>
      </c>
      <c r="AV3973">
        <v>1</v>
      </c>
      <c r="AW3973">
        <v>0</v>
      </c>
      <c r="AX3973">
        <v>0</v>
      </c>
    </row>
    <row r="3974" spans="1:50">
      <c r="A3974" s="13" t="s">
        <v>328</v>
      </c>
      <c r="B3974" s="13" t="s">
        <v>324</v>
      </c>
      <c r="C3974" s="13" t="s">
        <v>326</v>
      </c>
      <c r="D3974" s="13">
        <v>-48.36</v>
      </c>
      <c r="E3974" s="13">
        <v>58.208300000000001</v>
      </c>
      <c r="F3974" s="13">
        <v>3379</v>
      </c>
      <c r="G3974">
        <v>1729.1</v>
      </c>
      <c r="H3974">
        <v>238.839</v>
      </c>
      <c r="J3974">
        <f>(F3974*100*Info!$B$11)/AI3974</f>
        <v>1.8572344911277487</v>
      </c>
      <c r="K3974">
        <f>2*((F3974*100*Info!$B$11)/AI3974^2)*(AJ3974/2)</f>
        <v>4.6228144376234195E-2</v>
      </c>
      <c r="L3974">
        <f t="shared" si="1027"/>
        <v>0.56645831775701028</v>
      </c>
      <c r="M3974">
        <f t="shared" si="1028"/>
        <v>11.25689140311238</v>
      </c>
      <c r="N3974">
        <f t="shared" si="1025"/>
        <v>0.36233335423540108</v>
      </c>
      <c r="O3974" s="23">
        <v>1.29</v>
      </c>
      <c r="P3974" s="23">
        <v>0.03</v>
      </c>
      <c r="Q3974" s="23">
        <v>1.29</v>
      </c>
      <c r="R3974" s="23">
        <v>0.03</v>
      </c>
      <c r="S3974" s="23">
        <v>1.66</v>
      </c>
      <c r="T3974" s="23">
        <v>0.03</v>
      </c>
      <c r="U3974" s="23">
        <v>1.47</v>
      </c>
      <c r="V3974" s="23">
        <v>0.03</v>
      </c>
      <c r="W3974" s="37">
        <f>U3974*Info!$B$2</f>
        <v>0.7056</v>
      </c>
      <c r="X3974" s="37">
        <f>W3974*SQRT((0.5*V3974/U3974)^2+Info!$B$3^2)</f>
        <v>3.6007199280143967E-2</v>
      </c>
      <c r="Y3974" s="28">
        <f>W3974*Info!$D$2</f>
        <v>0.57153600000000004</v>
      </c>
      <c r="Z3974" s="28">
        <f>Y3974*SQRT(Info!$D$3^2+(X3974/W3974)^2)</f>
        <v>4.083233057859912E-2</v>
      </c>
      <c r="AA3974" s="37">
        <f t="shared" ref="AA3974:AA4037" si="1033">IF(O3974-W3974&gt;0,O3974-W3974,0)</f>
        <v>0.58440000000000003</v>
      </c>
      <c r="AB3974" s="37">
        <f t="shared" ref="AB3974:AB4037" si="1034">SQRT((0.5*P3974)^2+X3974^2)</f>
        <v>3.9006645587643142E-2</v>
      </c>
      <c r="AC3974" s="37">
        <f>(1-EXP(-Info!$B$6*H3974*1000))+(Info!$B$6/(Info!$B$6-Info!$B$7))*(EXP(-Info!$B$7*H3974*1000)-EXP(-Info!$B$6*H3974*1000))*(Info!$B$9-1)</f>
        <v>0.97246561480329441</v>
      </c>
      <c r="AD3974" s="37">
        <f>SQRT((Info!$B$6*EXP(-Info!$B$6*H3974*1000)+(Info!$B$6/(Info!$B$6+Info!$B$7))*(Info!$B$9-1)*(-Info!$B$7*EXP(-Info!$B$7*H3974*1000)+Info!$B$6*EXP(-Info!$B$6*H3974*1000)))^2*(0.01*H3974*1000)^2)</f>
        <v>2.3400721462229555E-3</v>
      </c>
      <c r="AE3974" s="37">
        <f t="shared" si="1029"/>
        <v>3.7957264663951266E-2</v>
      </c>
      <c r="AF3974" s="37">
        <f t="shared" ref="AF3974:AF4037" si="1035">IF((S3974-Y3974-AA3974*AC3974)&gt;0,S3974-Y3974-AA3974*AC3974,0)</f>
        <v>0.5201550947089546</v>
      </c>
      <c r="AG3974" s="37">
        <f t="shared" si="1030"/>
        <v>5.773242729393286E-2</v>
      </c>
      <c r="AH3974" s="37">
        <f t="shared" ref="AH3974:AH4037" si="1036">AF3974/S3974</f>
        <v>0.31334644259575578</v>
      </c>
      <c r="AI3974">
        <f>AF3974*EXP(Info!$B$6*H3974*1000)</f>
        <v>4.6490262049505686</v>
      </c>
      <c r="AJ3974">
        <f>2*SQRT((EXP(Info!$B$6*H3974)*AG3974)^2+(Info!$B$6*H3974*0.01*AI3974)^2)</f>
        <v>0.11571821201793962</v>
      </c>
      <c r="AK3974">
        <f t="shared" ref="AK3974:AK4037" si="1037">AA3974/0.752049334436339</f>
        <v>0.77707668000000008</v>
      </c>
      <c r="AL3974">
        <f t="shared" ref="AL3974:AL4037" si="1038">AB3974/0.752049334436339*2</f>
        <v>0.10373427327577817</v>
      </c>
      <c r="AM3974">
        <f t="shared" si="1031"/>
        <v>1</v>
      </c>
      <c r="AN3974">
        <f t="shared" si="1032"/>
        <v>3.2888687497048721E-2</v>
      </c>
      <c r="AO3974">
        <f t="shared" ref="AO3974:AO4037" si="1039">U3974/0.242530074</f>
        <v>6.0611039932309589</v>
      </c>
      <c r="AP3974">
        <f t="shared" ref="AP3974:AP4037" si="1040">O3974/U3974</f>
        <v>0.87755102040816335</v>
      </c>
      <c r="AQ3974">
        <f t="shared" si="1026"/>
        <v>4</v>
      </c>
      <c r="AR3974">
        <v>1</v>
      </c>
      <c r="AS3974">
        <v>1</v>
      </c>
      <c r="AT3974">
        <v>1</v>
      </c>
      <c r="AU3974">
        <v>0</v>
      </c>
      <c r="AV3974">
        <v>1</v>
      </c>
      <c r="AW3974">
        <v>0</v>
      </c>
      <c r="AX3974">
        <v>0</v>
      </c>
    </row>
    <row r="3975" spans="1:50">
      <c r="A3975" s="13" t="s">
        <v>329</v>
      </c>
      <c r="B3975" s="13" t="s">
        <v>324</v>
      </c>
      <c r="C3975" s="13" t="s">
        <v>327</v>
      </c>
      <c r="D3975" s="13">
        <v>-48.36</v>
      </c>
      <c r="E3975" s="13">
        <v>58.208300000000001</v>
      </c>
      <c r="F3975" s="13">
        <v>3379</v>
      </c>
      <c r="G3975" s="13">
        <v>0</v>
      </c>
      <c r="H3975">
        <v>0.98</v>
      </c>
      <c r="J3975">
        <f>(F3975*100*Info!$B$11)/AI3975</f>
        <v>2.5733757602278771</v>
      </c>
      <c r="K3975">
        <f>2*((F3975*100*Info!$B$11)/AI3975^2)*(AJ3975/2)</f>
        <v>6.7064191561011358E-2</v>
      </c>
      <c r="L3975">
        <f t="shared" si="1027"/>
        <v>0.35066467289719688</v>
      </c>
      <c r="M3975">
        <f t="shared" si="1028"/>
        <v>9.6555940704601575</v>
      </c>
      <c r="N3975">
        <f t="shared" si="1025"/>
        <v>0.49340919908510461</v>
      </c>
      <c r="O3975">
        <v>0.53</v>
      </c>
      <c r="P3975">
        <v>0.01</v>
      </c>
      <c r="Q3975">
        <v>0.53</v>
      </c>
      <c r="R3975">
        <v>0.01</v>
      </c>
      <c r="S3975">
        <v>3.68</v>
      </c>
      <c r="T3975">
        <v>7.0000000000000007E-2</v>
      </c>
      <c r="U3975">
        <v>0.91</v>
      </c>
      <c r="V3975">
        <v>0.04</v>
      </c>
      <c r="W3975" s="37">
        <f>U3975*Info!$B$2</f>
        <v>0.43680000000000002</v>
      </c>
      <c r="X3975" s="37">
        <f>W3975*SQRT((0.5*V3975/U3975)^2+Info!$B$3^2)</f>
        <v>2.3856772623303431E-2</v>
      </c>
      <c r="Y3975" s="28">
        <f>W3975*Info!$D$2</f>
        <v>0.35380800000000007</v>
      </c>
      <c r="Z3975" s="28">
        <f>Y3975*SQRT(Info!$D$3^2+(X3975/W3975)^2)</f>
        <v>2.6198600732100185E-2</v>
      </c>
      <c r="AA3975" s="37">
        <f t="shared" si="1033"/>
        <v>9.3200000000000005E-2</v>
      </c>
      <c r="AB3975" s="37">
        <f t="shared" si="1034"/>
        <v>2.4375102051068423E-2</v>
      </c>
      <c r="AC3975" s="37">
        <f>(1-EXP(-Info!$B$6*H3975*1000))+(Info!$B$6/(Info!$B$6-Info!$B$7))*(EXP(-Info!$B$7*H3975*1000)-EXP(-Info!$B$6*H3975*1000))*(Info!$B$9-1)</f>
        <v>1.0258464324164503E-2</v>
      </c>
      <c r="AD3975" s="37">
        <f>SQRT((Info!$B$6*EXP(-Info!$B$6*H3975*1000)+(Info!$B$6/(Info!$B$6+Info!$B$7))*(Info!$B$9-1)*(-Info!$B$7*EXP(-Info!$B$7*H3975*1000)+Info!$B$6*EXP(-Info!$B$6*H3975*1000)))^2*(0.01*H3975*1000)^2)</f>
        <v>9.5969731497788925E-5</v>
      </c>
      <c r="AE3975" s="37">
        <f t="shared" si="1029"/>
        <v>2.502110347733646E-4</v>
      </c>
      <c r="AF3975" s="37">
        <f t="shared" si="1035"/>
        <v>3.3252359111249881</v>
      </c>
      <c r="AG3975" s="37">
        <f t="shared" si="1030"/>
        <v>4.3719895767052361E-2</v>
      </c>
      <c r="AH3975" s="37">
        <f t="shared" si="1036"/>
        <v>0.90359671497961624</v>
      </c>
      <c r="AI3975">
        <f>AF3975*EXP(Info!$B$6*H3975*1000)</f>
        <v>3.3552549734230626</v>
      </c>
      <c r="AJ3975">
        <f>2*SQRT((EXP(Info!$B$6*H3975)*AG3975)^2+(Info!$B$6*H3975*0.01*AI3975)^2)</f>
        <v>8.7440577373649728E-2</v>
      </c>
      <c r="AK3975">
        <f t="shared" si="1037"/>
        <v>0.12392804</v>
      </c>
      <c r="AL3975">
        <f t="shared" si="1038"/>
        <v>6.482314639461137E-2</v>
      </c>
      <c r="AM3975">
        <f t="shared" si="1031"/>
        <v>1</v>
      </c>
      <c r="AN3975">
        <f t="shared" si="1032"/>
        <v>2.6683274761756508E-2</v>
      </c>
      <c r="AO3975">
        <f t="shared" si="1039"/>
        <v>3.7521119958096412</v>
      </c>
      <c r="AP3975">
        <f t="shared" si="1040"/>
        <v>0.58241758241758246</v>
      </c>
      <c r="AQ3975">
        <f t="shared" si="1026"/>
        <v>3</v>
      </c>
      <c r="AR3975">
        <v>1</v>
      </c>
      <c r="AS3975">
        <v>1</v>
      </c>
      <c r="AT3975">
        <v>1</v>
      </c>
      <c r="AU3975">
        <v>0</v>
      </c>
      <c r="AV3975">
        <v>0</v>
      </c>
      <c r="AW3975">
        <v>0</v>
      </c>
      <c r="AX3975">
        <v>0</v>
      </c>
    </row>
    <row r="3976" spans="1:50">
      <c r="A3976" s="13" t="s">
        <v>329</v>
      </c>
      <c r="B3976" s="13" t="s">
        <v>324</v>
      </c>
      <c r="C3976" s="13" t="s">
        <v>327</v>
      </c>
      <c r="D3976" s="13">
        <v>-48.36</v>
      </c>
      <c r="E3976" s="13">
        <v>58.208300000000001</v>
      </c>
      <c r="F3976" s="13">
        <v>3379</v>
      </c>
      <c r="G3976">
        <v>0</v>
      </c>
      <c r="H3976" s="13">
        <v>0.98</v>
      </c>
      <c r="J3976">
        <f>(F3976*100*Info!$B$11)/AI3976</f>
        <v>2.5733757602278771</v>
      </c>
      <c r="K3976">
        <f>2*((F3976*100*Info!$B$11)/AI3976^2)*(AJ3976/2)</f>
        <v>6.7064191561011358E-2</v>
      </c>
      <c r="L3976">
        <f t="shared" si="1027"/>
        <v>0.35066467289719688</v>
      </c>
      <c r="M3976">
        <f t="shared" si="1028"/>
        <v>9.6555940704601575</v>
      </c>
      <c r="N3976">
        <f t="shared" si="1025"/>
        <v>0.49340919908510461</v>
      </c>
      <c r="O3976" s="23">
        <v>0.53</v>
      </c>
      <c r="P3976" s="23">
        <v>0.01</v>
      </c>
      <c r="Q3976" s="23">
        <v>0.53</v>
      </c>
      <c r="R3976" s="23">
        <v>0.01</v>
      </c>
      <c r="S3976" s="23">
        <v>3.68</v>
      </c>
      <c r="T3976" s="23">
        <v>7.0000000000000007E-2</v>
      </c>
      <c r="U3976" s="23">
        <v>0.91</v>
      </c>
      <c r="V3976" s="23">
        <v>0.04</v>
      </c>
      <c r="W3976" s="37">
        <f>U3976*Info!$B$2</f>
        <v>0.43680000000000002</v>
      </c>
      <c r="X3976" s="37">
        <f>W3976*SQRT((0.5*V3976/U3976)^2+Info!$B$3^2)</f>
        <v>2.3856772623303431E-2</v>
      </c>
      <c r="Y3976" s="28">
        <f>W3976*Info!$D$2</f>
        <v>0.35380800000000007</v>
      </c>
      <c r="Z3976" s="28">
        <f>Y3976*SQRT(Info!$D$3^2+(X3976/W3976)^2)</f>
        <v>2.6198600732100185E-2</v>
      </c>
      <c r="AA3976" s="37">
        <f t="shared" si="1033"/>
        <v>9.3200000000000005E-2</v>
      </c>
      <c r="AB3976" s="37">
        <f t="shared" si="1034"/>
        <v>2.4375102051068423E-2</v>
      </c>
      <c r="AC3976" s="37">
        <f>(1-EXP(-Info!$B$6*H3976*1000))+(Info!$B$6/(Info!$B$6-Info!$B$7))*(EXP(-Info!$B$7*H3976*1000)-EXP(-Info!$B$6*H3976*1000))*(Info!$B$9-1)</f>
        <v>1.0258464324164503E-2</v>
      </c>
      <c r="AD3976" s="37">
        <f>SQRT((Info!$B$6*EXP(-Info!$B$6*H3976*1000)+(Info!$B$6/(Info!$B$6+Info!$B$7))*(Info!$B$9-1)*(-Info!$B$7*EXP(-Info!$B$7*H3976*1000)+Info!$B$6*EXP(-Info!$B$6*H3976*1000)))^2*(0.01*H3976*1000)^2)</f>
        <v>9.5969731497788925E-5</v>
      </c>
      <c r="AE3976" s="37">
        <f t="shared" si="1029"/>
        <v>2.502110347733646E-4</v>
      </c>
      <c r="AF3976" s="37">
        <f t="shared" si="1035"/>
        <v>3.3252359111249881</v>
      </c>
      <c r="AG3976" s="37">
        <f t="shared" si="1030"/>
        <v>4.3719895767052361E-2</v>
      </c>
      <c r="AH3976" s="37">
        <f t="shared" si="1036"/>
        <v>0.90359671497961624</v>
      </c>
      <c r="AI3976">
        <f>AF3976*EXP(Info!$B$6*H3976*1000)</f>
        <v>3.3552549734230626</v>
      </c>
      <c r="AJ3976">
        <f>2*SQRT((EXP(Info!$B$6*H3976)*AG3976)^2+(Info!$B$6*H3976*0.01*AI3976)^2)</f>
        <v>8.7440577373649728E-2</v>
      </c>
      <c r="AK3976">
        <f t="shared" si="1037"/>
        <v>0.12392804</v>
      </c>
      <c r="AL3976">
        <f t="shared" si="1038"/>
        <v>6.482314639461137E-2</v>
      </c>
      <c r="AM3976">
        <f t="shared" si="1031"/>
        <v>1</v>
      </c>
      <c r="AN3976">
        <f t="shared" si="1032"/>
        <v>2.6683274761756508E-2</v>
      </c>
      <c r="AO3976">
        <f t="shared" si="1039"/>
        <v>3.7521119958096412</v>
      </c>
      <c r="AP3976">
        <f t="shared" si="1040"/>
        <v>0.58241758241758246</v>
      </c>
      <c r="AQ3976">
        <f t="shared" si="1026"/>
        <v>3</v>
      </c>
      <c r="AR3976">
        <v>1</v>
      </c>
      <c r="AS3976">
        <v>1</v>
      </c>
      <c r="AT3976">
        <v>1</v>
      </c>
      <c r="AU3976">
        <v>0</v>
      </c>
      <c r="AV3976">
        <v>0</v>
      </c>
      <c r="AW3976">
        <v>0</v>
      </c>
      <c r="AX3976">
        <v>0</v>
      </c>
    </row>
    <row r="3977" spans="1:50">
      <c r="A3977" s="13" t="s">
        <v>329</v>
      </c>
      <c r="B3977" s="13" t="s">
        <v>324</v>
      </c>
      <c r="C3977" s="13" t="s">
        <v>327</v>
      </c>
      <c r="D3977" s="13">
        <v>-48.36</v>
      </c>
      <c r="E3977" s="13">
        <v>58.208300000000001</v>
      </c>
      <c r="F3977" s="13">
        <v>3379</v>
      </c>
      <c r="G3977">
        <v>1</v>
      </c>
      <c r="H3977">
        <v>1.0900000000000001</v>
      </c>
      <c r="J3977">
        <f>(F3977*100*Info!$B$11)/AI3977</f>
        <v>2.8268066566582624</v>
      </c>
      <c r="K3977">
        <f>2*((F3977*100*Info!$B$11)/AI3977^2)*(AJ3977/2)</f>
        <v>7.9495520151511997E-2</v>
      </c>
      <c r="L3977">
        <f t="shared" si="1027"/>
        <v>0.33139738317757067</v>
      </c>
      <c r="M3977">
        <f t="shared" si="1028"/>
        <v>10.023720717790695</v>
      </c>
      <c r="N3977">
        <f t="shared" si="1025"/>
        <v>0.54481293577705026</v>
      </c>
      <c r="O3977">
        <v>0.55000000000000004</v>
      </c>
      <c r="P3977">
        <v>0.01</v>
      </c>
      <c r="Q3977">
        <v>0.53</v>
      </c>
      <c r="R3977">
        <v>0.01</v>
      </c>
      <c r="S3977">
        <v>3.36</v>
      </c>
      <c r="T3977">
        <v>7.0000000000000007E-2</v>
      </c>
      <c r="U3977">
        <v>0.86</v>
      </c>
      <c r="V3977">
        <v>0.04</v>
      </c>
      <c r="W3977" s="37">
        <f>U3977*Info!$B$2</f>
        <v>0.4128</v>
      </c>
      <c r="X3977" s="37">
        <f>W3977*SQRT((0.5*V3977/U3977)^2+Info!$B$3^2)</f>
        <v>2.2763338946648403E-2</v>
      </c>
      <c r="Y3977" s="28">
        <f>W3977*Info!$D$2</f>
        <v>0.334368</v>
      </c>
      <c r="Z3977" s="28">
        <f>Y3977*SQRT(Info!$D$3^2+(X3977/W3977)^2)</f>
        <v>2.488927425860385E-2</v>
      </c>
      <c r="AA3977" s="37">
        <f t="shared" si="1033"/>
        <v>0.13720000000000004</v>
      </c>
      <c r="AB3977" s="37">
        <f t="shared" si="1034"/>
        <v>2.3305999227666682E-2</v>
      </c>
      <c r="AC3977" s="37">
        <f>(1-EXP(-Info!$B$6*H3977*1000))+(Info!$B$6/(Info!$B$6-Info!$B$7))*(EXP(-Info!$B$7*H3977*1000)-EXP(-Info!$B$6*H3977*1000))*(Info!$B$9-1)</f>
        <v>1.1403953314919975E-2</v>
      </c>
      <c r="AD3977" s="37">
        <f>SQRT((Info!$B$6*EXP(-Info!$B$6*H3977*1000)+(Info!$B$6/(Info!$B$6+Info!$B$7))*(Info!$B$9-1)*(-Info!$B$7*EXP(-Info!$B$7*H3977*1000)+Info!$B$6*EXP(-Info!$B$6*H3977*1000)))^2*(0.01*H3977*1000)^2)</f>
        <v>1.0663181838425518E-4</v>
      </c>
      <c r="AE3977" s="37">
        <f t="shared" si="1029"/>
        <v>2.6618287353113003E-4</v>
      </c>
      <c r="AF3977" s="37">
        <f t="shared" si="1035"/>
        <v>3.024067377605193</v>
      </c>
      <c r="AG3977" s="37">
        <f t="shared" si="1030"/>
        <v>4.2948187696830252E-2</v>
      </c>
      <c r="AH3977" s="37">
        <f t="shared" si="1036"/>
        <v>0.90002005285868836</v>
      </c>
      <c r="AI3977">
        <f>AF3977*EXP(Info!$B$6*H3977*1000)</f>
        <v>3.0544472497450887</v>
      </c>
      <c r="AJ3977">
        <f>2*SQRT((EXP(Info!$B$6*H3977)*AG3977)^2+(Info!$B$6*H3977*0.01*AI3977)^2)</f>
        <v>8.5897234012066156E-2</v>
      </c>
      <c r="AK3977">
        <f t="shared" si="1037"/>
        <v>0.18243484000000004</v>
      </c>
      <c r="AL3977">
        <f t="shared" si="1038"/>
        <v>6.1979974346056774E-2</v>
      </c>
      <c r="AM3977">
        <f t="shared" si="1031"/>
        <v>0.96363636363636362</v>
      </c>
      <c r="AN3977">
        <f t="shared" si="1032"/>
        <v>2.5249793658087018E-2</v>
      </c>
      <c r="AO3977">
        <f t="shared" si="1039"/>
        <v>3.5459519960398804</v>
      </c>
      <c r="AP3977">
        <f t="shared" si="1040"/>
        <v>0.63953488372093026</v>
      </c>
      <c r="AQ3977">
        <f t="shared" si="1026"/>
        <v>3</v>
      </c>
      <c r="AR3977">
        <v>1</v>
      </c>
      <c r="AS3977">
        <v>1</v>
      </c>
      <c r="AT3977">
        <v>1</v>
      </c>
      <c r="AU3977">
        <v>0</v>
      </c>
      <c r="AV3977">
        <v>0</v>
      </c>
      <c r="AW3977">
        <v>0</v>
      </c>
      <c r="AX3977">
        <v>0</v>
      </c>
    </row>
    <row r="3978" spans="1:50">
      <c r="A3978" s="13" t="s">
        <v>329</v>
      </c>
      <c r="B3978" s="13" t="s">
        <v>324</v>
      </c>
      <c r="C3978" s="13" t="s">
        <v>327</v>
      </c>
      <c r="D3978" s="13">
        <v>-48.36</v>
      </c>
      <c r="E3978" s="13">
        <v>58.208300000000001</v>
      </c>
      <c r="F3978" s="13">
        <v>3379</v>
      </c>
      <c r="G3978">
        <v>3</v>
      </c>
      <c r="H3978">
        <v>1.31</v>
      </c>
      <c r="J3978">
        <f>(F3978*100*Info!$B$11)/AI3978</f>
        <v>2.685194633376824</v>
      </c>
      <c r="K3978">
        <f>2*((F3978*100*Info!$B$11)/AI3978^2)*(AJ3978/2)</f>
        <v>7.3549570146533516E-2</v>
      </c>
      <c r="L3978">
        <f t="shared" si="1027"/>
        <v>0.35837158878504738</v>
      </c>
      <c r="M3978">
        <f t="shared" si="1028"/>
        <v>10.296582896475586</v>
      </c>
      <c r="N3978">
        <f t="shared" si="1025"/>
        <v>0.52504290106884899</v>
      </c>
      <c r="O3978">
        <v>0.54</v>
      </c>
      <c r="P3978">
        <v>0.01</v>
      </c>
      <c r="Q3978">
        <v>0.51</v>
      </c>
      <c r="R3978">
        <v>0.01</v>
      </c>
      <c r="S3978">
        <v>3.54</v>
      </c>
      <c r="T3978">
        <v>7.0000000000000007E-2</v>
      </c>
      <c r="U3978">
        <v>0.93</v>
      </c>
      <c r="V3978">
        <v>0.04</v>
      </c>
      <c r="W3978" s="37">
        <f>U3978*Info!$B$2</f>
        <v>0.44640000000000002</v>
      </c>
      <c r="X3978" s="37">
        <f>W3978*SQRT((0.5*V3978/U3978)^2+Info!$B$3^2)</f>
        <v>2.4296962773153359E-2</v>
      </c>
      <c r="Y3978" s="28">
        <f>W3978*Info!$D$2</f>
        <v>0.36158400000000002</v>
      </c>
      <c r="Z3978" s="28">
        <f>Y3978*SQRT(Info!$D$3^2+(X3978/W3978)^2)</f>
        <v>2.6724167363642973E-2</v>
      </c>
      <c r="AA3978" s="37">
        <f t="shared" si="1033"/>
        <v>9.3600000000000017E-2</v>
      </c>
      <c r="AB3978" s="37">
        <f t="shared" si="1034"/>
        <v>2.4806096024969349E-2</v>
      </c>
      <c r="AC3978" s="37">
        <f>(1-EXP(-Info!$B$6*H3978*1000))+(Info!$B$6/(Info!$B$6-Info!$B$7))*(EXP(-Info!$B$7*H3978*1000)-EXP(-Info!$B$6*H3978*1000))*(Info!$B$9-1)</f>
        <v>1.3691330280106571E-2</v>
      </c>
      <c r="AD3978" s="37">
        <f>SQRT((Info!$B$6*EXP(-Info!$B$6*H3978*1000)+(Info!$B$6/(Info!$B$6+Info!$B$7))*(Info!$B$9-1)*(-Info!$B$7*EXP(-Info!$B$7*H3978*1000)+Info!$B$6*EXP(-Info!$B$6*H3978*1000)))^2*(0.01*H3978*1000)^2)</f>
        <v>1.2788977353676324E-4</v>
      </c>
      <c r="AE3978" s="37">
        <f t="shared" si="1029"/>
        <v>3.3983934289455816E-4</v>
      </c>
      <c r="AF3978" s="37">
        <f t="shared" si="1035"/>
        <v>3.177134491485782</v>
      </c>
      <c r="AG3978" s="37">
        <f t="shared" si="1030"/>
        <v>4.4037445566914746E-2</v>
      </c>
      <c r="AH3978" s="37">
        <f t="shared" si="1036"/>
        <v>0.89749561906378017</v>
      </c>
      <c r="AI3978">
        <f>AF3978*EXP(Info!$B$6*H3978*1000)</f>
        <v>3.215532948958955</v>
      </c>
      <c r="AJ3978">
        <f>2*SQRT((EXP(Info!$B$6*H3978)*AG3978)^2+(Info!$B$6*H3978*0.01*AI3978)^2)</f>
        <v>8.8075949224779099E-2</v>
      </c>
      <c r="AK3978">
        <f t="shared" si="1037"/>
        <v>0.12445992000000002</v>
      </c>
      <c r="AL3978">
        <f t="shared" si="1038"/>
        <v>6.5969331768803485E-2</v>
      </c>
      <c r="AM3978">
        <f t="shared" si="1031"/>
        <v>0.94444444444444442</v>
      </c>
      <c r="AN3978">
        <f t="shared" si="1032"/>
        <v>2.5472054327448451E-2</v>
      </c>
      <c r="AO3978">
        <f t="shared" si="1039"/>
        <v>3.8345759957175454</v>
      </c>
      <c r="AP3978">
        <f t="shared" si="1040"/>
        <v>0.58064516129032262</v>
      </c>
      <c r="AQ3978">
        <f t="shared" si="1026"/>
        <v>3</v>
      </c>
      <c r="AR3978">
        <v>1</v>
      </c>
      <c r="AS3978">
        <v>1</v>
      </c>
      <c r="AT3978">
        <v>1</v>
      </c>
      <c r="AU3978">
        <v>0</v>
      </c>
      <c r="AV3978">
        <v>0</v>
      </c>
      <c r="AW3978">
        <v>0</v>
      </c>
      <c r="AX3978">
        <v>0</v>
      </c>
    </row>
    <row r="3979" spans="1:50">
      <c r="A3979" s="13" t="s">
        <v>329</v>
      </c>
      <c r="B3979" s="13" t="s">
        <v>324</v>
      </c>
      <c r="C3979" s="13" t="s">
        <v>327</v>
      </c>
      <c r="D3979" s="13">
        <v>-48.36</v>
      </c>
      <c r="E3979" s="13">
        <v>58.208300000000001</v>
      </c>
      <c r="F3979" s="13">
        <v>3379</v>
      </c>
      <c r="G3979">
        <v>5</v>
      </c>
      <c r="H3979">
        <v>1.3935299999999999</v>
      </c>
      <c r="J3979">
        <f>(F3979*100*Info!$B$11)/AI3979</f>
        <v>2.8908322863550282</v>
      </c>
      <c r="K3979">
        <f>2*((F3979*100*Info!$B$11)/AI3979^2)*(AJ3979/2)</f>
        <v>7.1968994145896539E-2</v>
      </c>
      <c r="L3979">
        <f t="shared" si="1027"/>
        <v>0.29671626168224352</v>
      </c>
      <c r="M3979">
        <f t="shared" si="1028"/>
        <v>9.1779993559862856</v>
      </c>
      <c r="N3979">
        <f t="shared" si="1025"/>
        <v>0.42435254760152447</v>
      </c>
      <c r="O3979">
        <v>0.49</v>
      </c>
      <c r="P3979">
        <v>0.02</v>
      </c>
      <c r="Q3979">
        <v>0.53</v>
      </c>
      <c r="R3979">
        <v>0.02</v>
      </c>
      <c r="S3979">
        <v>3.25</v>
      </c>
      <c r="T3979">
        <v>0.06</v>
      </c>
      <c r="U3979">
        <v>0.77</v>
      </c>
      <c r="V3979">
        <v>0.03</v>
      </c>
      <c r="W3979" s="37">
        <f>U3979*Info!$B$2</f>
        <v>0.36959999999999998</v>
      </c>
      <c r="X3979" s="37">
        <f>W3979*SQRT((0.5*V3979/U3979)^2+Info!$B$3^2)</f>
        <v>1.9833063303483906E-2</v>
      </c>
      <c r="Y3979" s="28">
        <f>W3979*Info!$D$2</f>
        <v>0.29937600000000003</v>
      </c>
      <c r="Z3979" s="28">
        <f>Y3979*SQRT(Info!$D$3^2+(X3979/W3979)^2)</f>
        <v>2.1957736014443754E-2</v>
      </c>
      <c r="AA3979" s="37">
        <f t="shared" si="1033"/>
        <v>0.12040000000000001</v>
      </c>
      <c r="AB3979" s="37">
        <f t="shared" si="1034"/>
        <v>2.221149252076501E-2</v>
      </c>
      <c r="AC3979" s="37">
        <f>(1-EXP(-Info!$B$6*H3979*1000))+(Info!$B$6/(Info!$B$6-Info!$B$7))*(EXP(-Info!$B$7*H3979*1000)-EXP(-Info!$B$6*H3979*1000))*(Info!$B$9-1)</f>
        <v>1.4558549761328605E-2</v>
      </c>
      <c r="AD3979" s="37">
        <f>SQRT((Info!$B$6*EXP(-Info!$B$6*H3979*1000)+(Info!$B$6/(Info!$B$6+Info!$B$7))*(Info!$B$9-1)*(-Info!$B$7*EXP(-Info!$B$7*H3979*1000)+Info!$B$6*EXP(-Info!$B$6*H3979*1000)))^2*(0.01*H3979*1000)^2)</f>
        <v>1.3593795147291357E-4</v>
      </c>
      <c r="AE3979" s="37">
        <f t="shared" si="1029"/>
        <v>3.237810527432221E-4</v>
      </c>
      <c r="AF3979" s="37">
        <f t="shared" si="1035"/>
        <v>2.9488711506087362</v>
      </c>
      <c r="AG3979" s="37">
        <f t="shared" si="1030"/>
        <v>3.7178582612172238E-2</v>
      </c>
      <c r="AH3979" s="37">
        <f t="shared" si="1036"/>
        <v>0.90734496941807263</v>
      </c>
      <c r="AI3979">
        <f>AF3979*EXP(Info!$B$6*H3979*1000)</f>
        <v>2.986797905484075</v>
      </c>
      <c r="AJ3979">
        <f>2*SQRT((EXP(Info!$B$6*H3979)*AG3979)^2+(Info!$B$6*H3979*0.01*AI3979)^2)</f>
        <v>7.4358115477460865E-2</v>
      </c>
      <c r="AK3979">
        <f t="shared" si="1037"/>
        <v>0.16009588</v>
      </c>
      <c r="AL3979">
        <f t="shared" si="1038"/>
        <v>5.9069243209722469E-2</v>
      </c>
      <c r="AM3979">
        <f t="shared" si="1031"/>
        <v>1.0816326530612246</v>
      </c>
      <c r="AN3979">
        <f t="shared" si="1032"/>
        <v>6.0125222599312252E-2</v>
      </c>
      <c r="AO3979">
        <f t="shared" si="1039"/>
        <v>3.1748639964543117</v>
      </c>
      <c r="AP3979">
        <f t="shared" si="1040"/>
        <v>0.63636363636363635</v>
      </c>
      <c r="AQ3979">
        <f t="shared" si="1026"/>
        <v>3</v>
      </c>
      <c r="AR3979">
        <v>1</v>
      </c>
      <c r="AS3979">
        <v>1</v>
      </c>
      <c r="AT3979">
        <v>1</v>
      </c>
      <c r="AU3979">
        <v>0</v>
      </c>
      <c r="AV3979">
        <v>0</v>
      </c>
      <c r="AW3979">
        <v>0</v>
      </c>
      <c r="AX3979">
        <v>0</v>
      </c>
    </row>
    <row r="3980" spans="1:50">
      <c r="A3980" s="13" t="s">
        <v>329</v>
      </c>
      <c r="B3980" s="13" t="s">
        <v>324</v>
      </c>
      <c r="C3980" s="13" t="s">
        <v>327</v>
      </c>
      <c r="D3980" s="13">
        <v>-48.36</v>
      </c>
      <c r="E3980" s="13">
        <v>58.208300000000001</v>
      </c>
      <c r="F3980" s="13">
        <v>3379</v>
      </c>
      <c r="G3980">
        <v>7</v>
      </c>
      <c r="H3980">
        <v>1.47706</v>
      </c>
      <c r="J3980">
        <f>(F3980*100*Info!$B$11)/AI3980</f>
        <v>2.5074616646680452</v>
      </c>
      <c r="K3980">
        <f>2*((F3980*100*Info!$B$11)/AI3980^2)*(AJ3980/2)</f>
        <v>6.3696828578567413E-2</v>
      </c>
      <c r="L3980">
        <f t="shared" si="1027"/>
        <v>0.35837158878504738</v>
      </c>
      <c r="M3980">
        <f t="shared" si="1028"/>
        <v>9.6150523202561509</v>
      </c>
      <c r="N3980">
        <f t="shared" si="1025"/>
        <v>0.39479019332067844</v>
      </c>
      <c r="O3980">
        <v>0.53</v>
      </c>
      <c r="P3980">
        <v>0.01</v>
      </c>
      <c r="Q3980">
        <v>0.54</v>
      </c>
      <c r="R3980">
        <v>0.01</v>
      </c>
      <c r="S3980">
        <v>3.76</v>
      </c>
      <c r="T3980">
        <v>7.0000000000000007E-2</v>
      </c>
      <c r="U3980">
        <v>0.93</v>
      </c>
      <c r="V3980">
        <v>0.03</v>
      </c>
      <c r="W3980" s="37">
        <f>U3980*Info!$B$2</f>
        <v>0.44640000000000002</v>
      </c>
      <c r="X3980" s="37">
        <f>W3980*SQRT((0.5*V3980/U3980)^2+Info!$B$3^2)</f>
        <v>2.3452556363859359E-2</v>
      </c>
      <c r="Y3980" s="28">
        <f>W3980*Info!$D$2</f>
        <v>0.36158400000000002</v>
      </c>
      <c r="Z3980" s="28">
        <f>Y3980*SQRT(Info!$D$3^2+(X3980/W3980)^2)</f>
        <v>2.6224552794661727E-2</v>
      </c>
      <c r="AA3980" s="37">
        <f t="shared" si="1033"/>
        <v>8.3600000000000008E-2</v>
      </c>
      <c r="AB3980" s="37">
        <f t="shared" si="1034"/>
        <v>2.3979624684302297E-2</v>
      </c>
      <c r="AC3980" s="37">
        <f>(1-EXP(-Info!$B$6*H3980*1000))+(Info!$B$6/(Info!$B$6-Info!$B$7))*(EXP(-Info!$B$7*H3980*1000)-EXP(-Info!$B$6*H3980*1000))*(Info!$B$9-1)</f>
        <v>1.5425078799244603E-2</v>
      </c>
      <c r="AD3980" s="37">
        <f>SQRT((Info!$B$6*EXP(-Info!$B$6*H3980*1000)+(Info!$B$6/(Info!$B$6+Info!$B$7))*(Info!$B$9-1)*(-Info!$B$7*EXP(-Info!$B$7*H3980*1000)+Info!$B$6*EXP(-Info!$B$6*H3980*1000)))^2*(0.01*H3980*1000)^2)</f>
        <v>1.4397344850617942E-4</v>
      </c>
      <c r="AE3980" s="37">
        <f t="shared" si="1029"/>
        <v>3.7008337778833116E-4</v>
      </c>
      <c r="AF3980" s="37">
        <f t="shared" si="1035"/>
        <v>3.3971264634123828</v>
      </c>
      <c r="AG3980" s="37">
        <f t="shared" si="1030"/>
        <v>4.3736302209794964E-2</v>
      </c>
      <c r="AH3980" s="37">
        <f t="shared" si="1036"/>
        <v>0.90349108069478268</v>
      </c>
      <c r="AI3980">
        <f>AF3980*EXP(Info!$B$6*H3980*1000)</f>
        <v>3.4434551641027817</v>
      </c>
      <c r="AJ3980">
        <f>2*SQRT((EXP(Info!$B$6*H3980)*AG3980)^2+(Info!$B$6*H3980*0.01*AI3980)^2)</f>
        <v>8.7473789289167422E-2</v>
      </c>
      <c r="AK3980">
        <f t="shared" si="1037"/>
        <v>0.11116292000000001</v>
      </c>
      <c r="AL3980">
        <f t="shared" si="1038"/>
        <v>6.3771413885433531E-2</v>
      </c>
      <c r="AM3980">
        <f t="shared" si="1031"/>
        <v>1.0188679245283019</v>
      </c>
      <c r="AN3980">
        <f t="shared" si="1032"/>
        <v>2.6936180047030179E-2</v>
      </c>
      <c r="AO3980">
        <f t="shared" si="1039"/>
        <v>3.8345759957175454</v>
      </c>
      <c r="AP3980">
        <f t="shared" si="1040"/>
        <v>0.56989247311827962</v>
      </c>
      <c r="AQ3980">
        <f t="shared" si="1026"/>
        <v>3</v>
      </c>
      <c r="AR3980">
        <v>1</v>
      </c>
      <c r="AS3980">
        <v>1</v>
      </c>
      <c r="AT3980">
        <v>1</v>
      </c>
      <c r="AU3980">
        <v>0</v>
      </c>
      <c r="AV3980">
        <v>0</v>
      </c>
      <c r="AW3980">
        <v>0</v>
      </c>
      <c r="AX3980">
        <v>0</v>
      </c>
    </row>
    <row r="3981" spans="1:50">
      <c r="A3981" s="13" t="s">
        <v>329</v>
      </c>
      <c r="B3981" s="13" t="s">
        <v>324</v>
      </c>
      <c r="C3981" s="13" t="s">
        <v>327</v>
      </c>
      <c r="D3981" s="13">
        <v>-48.36</v>
      </c>
      <c r="E3981" s="13">
        <v>58.208300000000001</v>
      </c>
      <c r="F3981" s="13">
        <v>3379</v>
      </c>
      <c r="G3981">
        <v>9</v>
      </c>
      <c r="H3981">
        <v>1.5605899999999999</v>
      </c>
      <c r="J3981">
        <f>(F3981*100*Info!$B$11)/AI3981</f>
        <v>2.6143194367514342</v>
      </c>
      <c r="K3981">
        <f>2*((F3981*100*Info!$B$11)/AI3981^2)*(AJ3981/2)</f>
        <v>6.7992320989098742E-2</v>
      </c>
      <c r="L3981">
        <f t="shared" si="1027"/>
        <v>0.33910429906542111</v>
      </c>
      <c r="M3981">
        <f t="shared" si="1028"/>
        <v>9.485838473419907</v>
      </c>
      <c r="N3981">
        <f t="shared" si="1025"/>
        <v>0.40674101366176496</v>
      </c>
      <c r="O3981">
        <v>0.55000000000000004</v>
      </c>
      <c r="P3981">
        <v>0.01</v>
      </c>
      <c r="Q3981">
        <v>0.54</v>
      </c>
      <c r="R3981">
        <v>0.01</v>
      </c>
      <c r="S3981">
        <v>3.6</v>
      </c>
      <c r="T3981">
        <v>7.0000000000000007E-2</v>
      </c>
      <c r="U3981">
        <v>0.88</v>
      </c>
      <c r="V3981">
        <v>0.03</v>
      </c>
      <c r="W3981" s="37">
        <f>U3981*Info!$B$2</f>
        <v>0.4224</v>
      </c>
      <c r="X3981" s="37">
        <f>W3981*SQRT((0.5*V3981/U3981)^2+Info!$B$3^2)</f>
        <v>2.2313547454405364E-2</v>
      </c>
      <c r="Y3981" s="28">
        <f>W3981*Info!$D$2</f>
        <v>0.342144</v>
      </c>
      <c r="Z3981" s="28">
        <f>Y3981*SQRT(Info!$D$3^2+(X3981/W3981)^2)</f>
        <v>2.4886237314628346E-2</v>
      </c>
      <c r="AA3981" s="37">
        <f t="shared" si="1033"/>
        <v>0.12760000000000005</v>
      </c>
      <c r="AB3981" s="37">
        <f t="shared" si="1034"/>
        <v>2.2866884352705334E-2</v>
      </c>
      <c r="AC3981" s="37">
        <f>(1-EXP(-Info!$B$6*H3981*1000))+(Info!$B$6/(Info!$B$6-Info!$B$7))*(EXP(-Info!$B$7*H3981*1000)-EXP(-Info!$B$6*H3981*1000))*(Info!$B$9-1)</f>
        <v>1.6290917928763908E-2</v>
      </c>
      <c r="AD3981" s="37">
        <f>SQRT((Info!$B$6*EXP(-Info!$B$6*H3981*1000)+(Info!$B$6/(Info!$B$6+Info!$B$7))*(Info!$B$9-1)*(-Info!$B$7*EXP(-Info!$B$7*H3981*1000)+Info!$B$6*EXP(-Info!$B$6*H3981*1000)))^2*(0.01*H3981*1000)^2)</f>
        <v>1.5199627932986046E-4</v>
      </c>
      <c r="AE3981" s="37">
        <f t="shared" si="1029"/>
        <v>3.7302707060088392E-4</v>
      </c>
      <c r="AF3981" s="37">
        <f t="shared" si="1035"/>
        <v>3.2557772788722898</v>
      </c>
      <c r="AG3981" s="37">
        <f t="shared" si="1030"/>
        <v>4.2947222923902795E-2</v>
      </c>
      <c r="AH3981" s="37">
        <f t="shared" si="1036"/>
        <v>0.90438257746452488</v>
      </c>
      <c r="AI3981">
        <f>AF3981*EXP(Info!$B$6*H3981*1000)</f>
        <v>3.3027072731096703</v>
      </c>
      <c r="AJ3981">
        <f>2*SQRT((EXP(Info!$B$6*H3981)*AG3981)^2+(Info!$B$6*H3981*0.01*AI3981)^2)</f>
        <v>8.589567513805485E-2</v>
      </c>
      <c r="AK3981">
        <f t="shared" si="1037"/>
        <v>0.16966972000000005</v>
      </c>
      <c r="AL3981">
        <f t="shared" si="1038"/>
        <v>6.0812192247584565E-2</v>
      </c>
      <c r="AM3981">
        <f t="shared" si="1031"/>
        <v>0.98181818181818181</v>
      </c>
      <c r="AN3981">
        <f t="shared" si="1032"/>
        <v>2.5480291798404144E-2</v>
      </c>
      <c r="AO3981">
        <f t="shared" si="1039"/>
        <v>3.6284159959477846</v>
      </c>
      <c r="AP3981">
        <f t="shared" si="1040"/>
        <v>0.625</v>
      </c>
      <c r="AQ3981">
        <f t="shared" si="1026"/>
        <v>3</v>
      </c>
      <c r="AR3981">
        <v>1</v>
      </c>
      <c r="AS3981">
        <v>1</v>
      </c>
      <c r="AT3981">
        <v>1</v>
      </c>
      <c r="AU3981">
        <v>0</v>
      </c>
      <c r="AV3981">
        <v>0</v>
      </c>
      <c r="AW3981">
        <v>0</v>
      </c>
      <c r="AX3981">
        <v>0</v>
      </c>
    </row>
    <row r="3982" spans="1:50">
      <c r="A3982" s="13" t="s">
        <v>329</v>
      </c>
      <c r="B3982" s="13" t="s">
        <v>324</v>
      </c>
      <c r="C3982" s="13" t="s">
        <v>327</v>
      </c>
      <c r="D3982" s="13">
        <v>-48.36</v>
      </c>
      <c r="E3982" s="13">
        <v>58.208300000000001</v>
      </c>
      <c r="F3982" s="13">
        <v>3379</v>
      </c>
      <c r="G3982">
        <v>11</v>
      </c>
      <c r="H3982">
        <v>1.64412</v>
      </c>
      <c r="J3982">
        <f>(F3982*100*Info!$B$11)/AI3982</f>
        <v>2.7681937923135598</v>
      </c>
      <c r="K3982">
        <f>2*((F3982*100*Info!$B$11)/AI3982^2)*(AJ3982/2)</f>
        <v>7.9318123694231385E-2</v>
      </c>
      <c r="L3982">
        <f t="shared" si="1027"/>
        <v>0.37378542056074832</v>
      </c>
      <c r="M3982">
        <f t="shared" si="1028"/>
        <v>11.07140214513327</v>
      </c>
      <c r="N3982">
        <f t="shared" si="1025"/>
        <v>0.55594712876681629</v>
      </c>
      <c r="O3982">
        <v>0.49</v>
      </c>
      <c r="P3982">
        <v>0.02</v>
      </c>
      <c r="Q3982">
        <v>0.49</v>
      </c>
      <c r="R3982">
        <v>0.02</v>
      </c>
      <c r="S3982">
        <v>3.45</v>
      </c>
      <c r="T3982">
        <v>7.0000000000000007E-2</v>
      </c>
      <c r="U3982">
        <v>0.97</v>
      </c>
      <c r="V3982">
        <v>0.04</v>
      </c>
      <c r="W3982" s="37">
        <f>U3982*Info!$B$2</f>
        <v>0.46559999999999996</v>
      </c>
      <c r="X3982" s="37">
        <f>W3982*SQRT((0.5*V3982/U3982)^2+Info!$B$3^2)</f>
        <v>2.5181707646623173E-2</v>
      </c>
      <c r="Y3982" s="28">
        <f>W3982*Info!$D$2</f>
        <v>0.37713599999999997</v>
      </c>
      <c r="Z3982" s="28">
        <f>Y3982*SQRT(Info!$D$3^2+(X3982/W3982)^2)</f>
        <v>2.7778120679412422E-2</v>
      </c>
      <c r="AA3982" s="37">
        <f t="shared" si="1033"/>
        <v>2.4400000000000033E-2</v>
      </c>
      <c r="AB3982" s="37">
        <f t="shared" si="1034"/>
        <v>2.7094619392049043E-2</v>
      </c>
      <c r="AC3982" s="37">
        <f>(1-EXP(-Info!$B$6*H3982*1000))+(Info!$B$6/(Info!$B$6-Info!$B$7))*(EXP(-Info!$B$7*H3982*1000)-EXP(-Info!$B$6*H3982*1000))*(Info!$B$9-1)</f>
        <v>1.7156067684384463E-2</v>
      </c>
      <c r="AD3982" s="37">
        <f>SQRT((Info!$B$6*EXP(-Info!$B$6*H3982*1000)+(Info!$B$6/(Info!$B$6+Info!$B$7))*(Info!$B$9-1)*(-Info!$B$7*EXP(-Info!$B$7*H3982*1000)+Info!$B$6*EXP(-Info!$B$6*H3982*1000)))^2*(0.01*H3982*1000)^2)</f>
        <v>1.6000645862220895E-4</v>
      </c>
      <c r="AE3982" s="37">
        <f t="shared" si="1029"/>
        <v>4.6485351935375389E-4</v>
      </c>
      <c r="AF3982" s="37">
        <f t="shared" si="1035"/>
        <v>3.0724453919485009</v>
      </c>
      <c r="AG3982" s="37">
        <f t="shared" si="1030"/>
        <v>4.4686016574253473E-2</v>
      </c>
      <c r="AH3982" s="37">
        <f t="shared" si="1036"/>
        <v>0.89056388172420309</v>
      </c>
      <c r="AI3982">
        <f>AF3982*EXP(Info!$B$6*H3982*1000)</f>
        <v>3.1191211547276341</v>
      </c>
      <c r="AJ3982">
        <f>2*SQRT((EXP(Info!$B$6*H3982)*AG3982)^2+(Info!$B$6*H3982*0.01*AI3982)^2)</f>
        <v>8.9373380669714467E-2</v>
      </c>
      <c r="AK3982">
        <f t="shared" si="1037"/>
        <v>3.2444680000000045E-2</v>
      </c>
      <c r="AL3982">
        <f t="shared" si="1038"/>
        <v>7.2055430811215224E-2</v>
      </c>
      <c r="AM3982">
        <f t="shared" si="1031"/>
        <v>1</v>
      </c>
      <c r="AN3982">
        <f t="shared" si="1032"/>
        <v>5.7723002545840618E-2</v>
      </c>
      <c r="AO3982">
        <f t="shared" si="1039"/>
        <v>3.9995039955333538</v>
      </c>
      <c r="AP3982">
        <f t="shared" si="1040"/>
        <v>0.50515463917525771</v>
      </c>
      <c r="AQ3982">
        <f t="shared" si="1026"/>
        <v>3</v>
      </c>
      <c r="AR3982">
        <v>1</v>
      </c>
      <c r="AS3982">
        <v>1</v>
      </c>
      <c r="AT3982">
        <v>1</v>
      </c>
      <c r="AU3982">
        <v>0</v>
      </c>
      <c r="AV3982">
        <v>0</v>
      </c>
      <c r="AW3982">
        <v>0</v>
      </c>
      <c r="AX3982">
        <v>0</v>
      </c>
    </row>
    <row r="3983" spans="1:50">
      <c r="A3983" s="13" t="s">
        <v>330</v>
      </c>
      <c r="B3983" s="13" t="s">
        <v>324</v>
      </c>
      <c r="D3983" s="13">
        <v>-57.456299999999999</v>
      </c>
      <c r="E3983" s="13">
        <v>58.359169999999999</v>
      </c>
      <c r="F3983" s="13">
        <v>2865</v>
      </c>
      <c r="G3983">
        <v>0</v>
      </c>
      <c r="H3983" s="13">
        <v>1</v>
      </c>
      <c r="J3983">
        <f>(F3983*100*Info!$B$11)/AI3983</f>
        <v>2.7948873877079969</v>
      </c>
      <c r="K3983">
        <f>2*((F3983*100*Info!$B$11)/AI3983^2)*(AJ3983/2)</f>
        <v>8.6460719430429239E-2</v>
      </c>
      <c r="L3983">
        <f t="shared" si="1027"/>
        <v>0.43929420560747739</v>
      </c>
      <c r="M3983">
        <f t="shared" si="1028"/>
        <v>13.137222831777301</v>
      </c>
      <c r="N3983">
        <f t="shared" si="1025"/>
        <v>0.53355798917025776</v>
      </c>
      <c r="O3983" s="23">
        <v>0.67</v>
      </c>
      <c r="P3983" s="23">
        <v>7.0000000000000007E-2</v>
      </c>
      <c r="Q3983" s="23">
        <v>0.66</v>
      </c>
      <c r="R3983" s="23">
        <v>0.02</v>
      </c>
      <c r="S3983" s="23">
        <v>3.04</v>
      </c>
      <c r="T3983" s="23">
        <v>0.05</v>
      </c>
      <c r="U3983" s="23">
        <v>1.1399999999999999</v>
      </c>
      <c r="V3983" s="23">
        <v>0.03</v>
      </c>
      <c r="W3983" s="37">
        <f>U3983*Info!$B$2</f>
        <v>0.54719999999999991</v>
      </c>
      <c r="X3983" s="37">
        <f>W3983*SQRT((0.5*V3983/U3983)^2+Info!$B$3^2)</f>
        <v>2.829151109431944E-2</v>
      </c>
      <c r="Y3983" s="28">
        <f>W3983*Info!$D$2</f>
        <v>0.44323199999999996</v>
      </c>
      <c r="Z3983" s="28">
        <f>Y3983*SQRT(Info!$D$3^2+(X3983/W3983)^2)</f>
        <v>3.187922918014173E-2</v>
      </c>
      <c r="AA3983" s="37">
        <f t="shared" si="1033"/>
        <v>0.12280000000000013</v>
      </c>
      <c r="AB3983" s="37">
        <f t="shared" si="1034"/>
        <v>4.5004550880994247E-2</v>
      </c>
      <c r="AC3983" s="37">
        <f>(1-EXP(-Info!$B$6*H3983*1000))+(Info!$B$6/(Info!$B$6-Info!$B$7))*(EXP(-Info!$B$7*H3983*1000)-EXP(-Info!$B$6*H3983*1000))*(Info!$B$9-1)</f>
        <v>1.0466824416776932E-2</v>
      </c>
      <c r="AD3983" s="37">
        <f>SQRT((Info!$B$6*EXP(-Info!$B$6*H3983*1000)+(Info!$B$6/(Info!$B$6+Info!$B$7))*(Info!$B$9-1)*(-Info!$B$7*EXP(-Info!$B$7*H3983*1000)+Info!$B$6*EXP(-Info!$B$6*H3983*1000)))^2*(0.01*H3983*1000)^2)</f>
        <v>9.7909936888290202E-5</v>
      </c>
      <c r="AE3983" s="37">
        <f t="shared" si="1029"/>
        <v>4.7120815068931897E-4</v>
      </c>
      <c r="AF3983" s="37">
        <f t="shared" si="1035"/>
        <v>2.5954826739616199</v>
      </c>
      <c r="AG3983" s="37">
        <f t="shared" si="1030"/>
        <v>4.0515519128369516E-2</v>
      </c>
      <c r="AH3983" s="37">
        <f t="shared" si="1036"/>
        <v>0.85377719538211183</v>
      </c>
      <c r="AI3983">
        <f>AF3983*EXP(Info!$B$6*H3983*1000)</f>
        <v>2.6193941621306518</v>
      </c>
      <c r="AJ3983">
        <f>2*SQRT((EXP(Info!$B$6*H3983)*AG3983)^2+(Info!$B$6*H3983*0.01*AI3983)^2)</f>
        <v>8.1031781361111527E-2</v>
      </c>
      <c r="AK3983">
        <f t="shared" si="1037"/>
        <v>0.16328716000000018</v>
      </c>
      <c r="AL3983">
        <f t="shared" si="1038"/>
        <v>0.11968510261291609</v>
      </c>
      <c r="AM3983">
        <f t="shared" si="1031"/>
        <v>0.9850746268656716</v>
      </c>
      <c r="AN3983">
        <f t="shared" si="1032"/>
        <v>0.10715984380312492</v>
      </c>
      <c r="AO3983">
        <f t="shared" si="1039"/>
        <v>4.7004479947505393</v>
      </c>
      <c r="AP3983">
        <f t="shared" si="1040"/>
        <v>0.58771929824561409</v>
      </c>
      <c r="AQ3983">
        <f t="shared" si="1026"/>
        <v>2</v>
      </c>
      <c r="AR3983">
        <v>1</v>
      </c>
      <c r="AS3983">
        <v>1</v>
      </c>
      <c r="AT3983">
        <v>0</v>
      </c>
      <c r="AU3983">
        <v>0</v>
      </c>
      <c r="AV3983">
        <v>0</v>
      </c>
      <c r="AW3983">
        <v>0</v>
      </c>
      <c r="AX3983">
        <v>0</v>
      </c>
    </row>
    <row r="3984" spans="1:50">
      <c r="A3984" s="13" t="s">
        <v>331</v>
      </c>
      <c r="B3984" s="13" t="s">
        <v>324</v>
      </c>
      <c r="D3984" s="13">
        <v>-57.11983</v>
      </c>
      <c r="E3984" s="13">
        <v>58.763170000000002</v>
      </c>
      <c r="F3984" s="13">
        <v>3032</v>
      </c>
      <c r="G3984">
        <v>1</v>
      </c>
      <c r="H3984" s="13">
        <v>1</v>
      </c>
      <c r="J3984">
        <f>(F3984*100*Info!$B$11)/AI3984</f>
        <v>4.3597027506296513</v>
      </c>
      <c r="K3984">
        <f>2*((F3984*100*Info!$B$11)/AI3984^2)*(AJ3984/2)</f>
        <v>0.17216077211867212</v>
      </c>
      <c r="L3984">
        <f t="shared" si="1027"/>
        <v>0.33525084112149589</v>
      </c>
      <c r="M3984">
        <f t="shared" si="1028"/>
        <v>15.639055951814701</v>
      </c>
      <c r="N3984">
        <f t="shared" si="1025"/>
        <v>0.81988789784735472</v>
      </c>
      <c r="O3984" s="23">
        <v>0.5</v>
      </c>
      <c r="P3984" s="23">
        <v>0.01</v>
      </c>
      <c r="Q3984" s="23">
        <v>0.47</v>
      </c>
      <c r="R3984" s="23">
        <v>0.01</v>
      </c>
      <c r="S3984" s="23">
        <v>2.1</v>
      </c>
      <c r="T3984" s="23">
        <v>0.05</v>
      </c>
      <c r="U3984" s="23">
        <v>0.87</v>
      </c>
      <c r="V3984" s="23">
        <v>0.03</v>
      </c>
      <c r="W3984" s="37">
        <f>U3984*Info!$B$2</f>
        <v>0.41759999999999997</v>
      </c>
      <c r="X3984" s="37">
        <f>W3984*SQRT((0.5*V3984/U3984)^2+Info!$B$3^2)</f>
        <v>2.2086520776256269E-2</v>
      </c>
      <c r="Y3984" s="28">
        <f>W3984*Info!$D$2</f>
        <v>0.338256</v>
      </c>
      <c r="Z3984" s="28">
        <f>Y3984*SQRT(Info!$D$3^2+(X3984/W3984)^2)</f>
        <v>2.4619054240161219E-2</v>
      </c>
      <c r="AA3984" s="37">
        <f t="shared" si="1033"/>
        <v>8.2400000000000029E-2</v>
      </c>
      <c r="AB3984" s="37">
        <f t="shared" si="1034"/>
        <v>2.2645405715067235E-2</v>
      </c>
      <c r="AC3984" s="37">
        <f>(1-EXP(-Info!$B$6*H3984*1000))+(Info!$B$6/(Info!$B$6-Info!$B$7))*(EXP(-Info!$B$7*H3984*1000)-EXP(-Info!$B$6*H3984*1000))*(Info!$B$9-1)</f>
        <v>1.0466824416776932E-2</v>
      </c>
      <c r="AD3984" s="37">
        <f>SQRT((Info!$B$6*EXP(-Info!$B$6*H3984*1000)+(Info!$B$6/(Info!$B$6+Info!$B$7))*(Info!$B$9-1)*(-Info!$B$7*EXP(-Info!$B$7*H3984*1000)+Info!$B$6*EXP(-Info!$B$6*H3984*1000)))^2*(0.01*H3984*1000)^2)</f>
        <v>9.7909936888290202E-5</v>
      </c>
      <c r="AE3984" s="37">
        <f t="shared" si="1029"/>
        <v>2.3716274963680022E-4</v>
      </c>
      <c r="AF3984" s="37">
        <f t="shared" si="1035"/>
        <v>1.7608815336680579</v>
      </c>
      <c r="AG3984" s="37">
        <f t="shared" si="1030"/>
        <v>3.5087805258377382E-2</v>
      </c>
      <c r="AH3984" s="37">
        <f t="shared" si="1036"/>
        <v>0.83851501603240852</v>
      </c>
      <c r="AI3984">
        <f>AF3984*EXP(Info!$B$6*H3984*1000)</f>
        <v>1.777104064599117</v>
      </c>
      <c r="AJ3984">
        <f>2*SQRT((EXP(Info!$B$6*H3984)*AG3984)^2+(Info!$B$6*H3984*0.01*AI3984)^2)</f>
        <v>7.0176254069713354E-2</v>
      </c>
      <c r="AK3984">
        <f t="shared" si="1037"/>
        <v>0.10956728000000003</v>
      </c>
      <c r="AL3984">
        <f t="shared" si="1038"/>
        <v>6.0223191958649801E-2</v>
      </c>
      <c r="AM3984">
        <f t="shared" si="1031"/>
        <v>0.94</v>
      </c>
      <c r="AN3984">
        <f t="shared" si="1032"/>
        <v>2.7448861542876419E-2</v>
      </c>
      <c r="AO3984">
        <f t="shared" si="1039"/>
        <v>3.5871839959938328</v>
      </c>
      <c r="AP3984">
        <f t="shared" si="1040"/>
        <v>0.57471264367816088</v>
      </c>
      <c r="AQ3984">
        <f t="shared" si="1026"/>
        <v>2</v>
      </c>
      <c r="AR3984">
        <v>1</v>
      </c>
      <c r="AS3984">
        <v>1</v>
      </c>
      <c r="AT3984">
        <v>0</v>
      </c>
      <c r="AU3984">
        <v>0</v>
      </c>
      <c r="AV3984">
        <v>0</v>
      </c>
      <c r="AW3984">
        <v>0</v>
      </c>
      <c r="AX3984">
        <v>0</v>
      </c>
    </row>
    <row r="3985" spans="1:50">
      <c r="A3985" s="13" t="s">
        <v>332</v>
      </c>
      <c r="B3985" s="13" t="s">
        <v>324</v>
      </c>
      <c r="C3985" s="13" t="s">
        <v>327</v>
      </c>
      <c r="D3985" s="13">
        <v>-57.112499999999997</v>
      </c>
      <c r="E3985" s="13">
        <v>58.762999999999998</v>
      </c>
      <c r="F3985" s="13">
        <v>1178</v>
      </c>
      <c r="G3985" s="13">
        <v>88</v>
      </c>
      <c r="H3985">
        <v>19.193000000000001</v>
      </c>
      <c r="J3985">
        <f>(F3985*100*Info!$B$11)/AI3985</f>
        <v>1.6093278702392706</v>
      </c>
      <c r="K3985">
        <f>2*((F3985*100*Info!$B$11)/AI3985^2)*(AJ3985/2)</f>
        <v>7.4711356816638375E-2</v>
      </c>
      <c r="L3985">
        <f t="shared" si="1027"/>
        <v>0.47782878504672982</v>
      </c>
      <c r="M3985">
        <f t="shared" si="1028"/>
        <v>8.2281200364675087</v>
      </c>
      <c r="N3985">
        <f t="shared" ref="N3985:N4048" si="1041">2*M3985*SQRT((0.5*K3985/J3985)^2+(0.5*V3985/U3985)^2)</f>
        <v>0.46514472071565566</v>
      </c>
      <c r="O3985" s="23">
        <v>0.7</v>
      </c>
      <c r="P3985" s="23">
        <v>0.02</v>
      </c>
      <c r="Q3985" s="23">
        <v>0.66</v>
      </c>
      <c r="R3985" s="23">
        <v>0.02</v>
      </c>
      <c r="S3985" s="23">
        <v>2.0699999999999998</v>
      </c>
      <c r="T3985" s="23">
        <v>0.05</v>
      </c>
      <c r="U3985" s="23">
        <v>1.24</v>
      </c>
      <c r="V3985" s="23">
        <v>0.04</v>
      </c>
      <c r="W3985" s="37">
        <f>U3985*Info!$B$2</f>
        <v>0.59519999999999995</v>
      </c>
      <c r="X3985" s="37">
        <f>W3985*SQRT((0.5*V3985/U3985)^2+Info!$B$3^2)</f>
        <v>3.1270075151812474E-2</v>
      </c>
      <c r="Y3985" s="28">
        <f>W3985*Info!$D$2</f>
        <v>0.48211199999999999</v>
      </c>
      <c r="Z3985" s="28">
        <f>Y3985*SQRT(Info!$D$3^2+(X3985/W3985)^2)</f>
        <v>3.4966070392882298E-2</v>
      </c>
      <c r="AA3985" s="37">
        <f t="shared" si="1033"/>
        <v>0.1048</v>
      </c>
      <c r="AB3985" s="37">
        <f t="shared" si="1034"/>
        <v>3.2830132500494116E-2</v>
      </c>
      <c r="AC3985" s="37">
        <f>(1-EXP(-Info!$B$6*H3985*1000))+(Info!$B$6/(Info!$B$6-Info!$B$7))*(EXP(-Info!$B$7*H3985*1000)-EXP(-Info!$B$6*H3985*1000))*(Info!$B$9-1)</f>
        <v>0.18443444511357604</v>
      </c>
      <c r="AD3985" s="37">
        <f>SQRT((Info!$B$6*EXP(-Info!$B$6*H3985*1000)+(Info!$B$6/(Info!$B$6+Info!$B$7))*(Info!$B$9-1)*(-Info!$B$7*EXP(-Info!$B$7*H3985*1000)+Info!$B$6*EXP(-Info!$B$6*H3985*1000)))^2*(0.01*H3985*1000)^2)</f>
        <v>1.5841381369465642E-3</v>
      </c>
      <c r="AE3985" s="37">
        <f t="shared" si="1029"/>
        <v>6.0572827998726826E-3</v>
      </c>
      <c r="AF3985" s="37">
        <f t="shared" si="1035"/>
        <v>1.5685592701520972</v>
      </c>
      <c r="AG3985" s="37">
        <f t="shared" si="1030"/>
        <v>4.3408717484367511E-2</v>
      </c>
      <c r="AH3985" s="37">
        <f t="shared" si="1036"/>
        <v>0.75775810152275236</v>
      </c>
      <c r="AI3985">
        <f>AF3985*EXP(Info!$B$6*H3985*1000)</f>
        <v>1.8704293164592247</v>
      </c>
      <c r="AJ3985">
        <f>2*SQRT((EXP(Info!$B$6*H3985)*AG3985)^2+(Info!$B$6*H3985*0.01*AI3985)^2)</f>
        <v>8.6832717339015347E-2</v>
      </c>
      <c r="AK3985">
        <f t="shared" si="1037"/>
        <v>0.13935256000000001</v>
      </c>
      <c r="AL3985">
        <f t="shared" si="1038"/>
        <v>8.7308454371814045E-2</v>
      </c>
      <c r="AM3985">
        <f t="shared" si="1031"/>
        <v>0.94285714285714295</v>
      </c>
      <c r="AN3985">
        <f t="shared" si="1032"/>
        <v>3.9268615414875738E-2</v>
      </c>
      <c r="AO3985">
        <f t="shared" si="1039"/>
        <v>5.1127679942900608</v>
      </c>
      <c r="AP3985">
        <f t="shared" si="1040"/>
        <v>0.56451612903225801</v>
      </c>
      <c r="AQ3985">
        <f t="shared" si="1026"/>
        <v>3</v>
      </c>
      <c r="AR3985">
        <v>1</v>
      </c>
      <c r="AS3985">
        <v>1</v>
      </c>
      <c r="AT3985">
        <v>1</v>
      </c>
      <c r="AU3985">
        <v>0</v>
      </c>
      <c r="AV3985">
        <v>0</v>
      </c>
      <c r="AW3985">
        <v>0</v>
      </c>
      <c r="AX3985">
        <v>0</v>
      </c>
    </row>
    <row r="3986" spans="1:50">
      <c r="A3986" s="13" t="s">
        <v>332</v>
      </c>
      <c r="B3986" s="13" t="s">
        <v>324</v>
      </c>
      <c r="C3986" s="13" t="s">
        <v>327</v>
      </c>
      <c r="D3986" s="13">
        <v>-57.112499999999997</v>
      </c>
      <c r="E3986" s="13">
        <v>58.762999999999998</v>
      </c>
      <c r="F3986" s="13">
        <v>1178</v>
      </c>
      <c r="G3986">
        <v>117</v>
      </c>
      <c r="H3986">
        <v>24.18</v>
      </c>
      <c r="J3986">
        <f>(F3986*100*Info!$B$11)/AI3986</f>
        <v>2.8925772575681767</v>
      </c>
      <c r="K3986">
        <f>2*((F3986*100*Info!$B$11)/AI3986^2)*(AJ3986/2)</f>
        <v>0.22395115261565426</v>
      </c>
      <c r="L3986">
        <f t="shared" si="1027"/>
        <v>0.50480299065420653</v>
      </c>
      <c r="M3986">
        <f t="shared" si="1028"/>
        <v>15.623943658410717</v>
      </c>
      <c r="N3986">
        <f t="shared" si="1041"/>
        <v>1.2614551939433261</v>
      </c>
      <c r="O3986" s="23">
        <v>1.1000000000000001</v>
      </c>
      <c r="P3986" s="23">
        <v>0.03</v>
      </c>
      <c r="Q3986" s="23">
        <v>1.1299999999999999</v>
      </c>
      <c r="R3986" s="23">
        <v>0.03</v>
      </c>
      <c r="S3986" s="23">
        <v>1.45</v>
      </c>
      <c r="T3986" s="23">
        <v>0.03</v>
      </c>
      <c r="U3986" s="23">
        <v>1.31</v>
      </c>
      <c r="V3986" s="23">
        <v>0.03</v>
      </c>
      <c r="W3986" s="37">
        <f>U3986*Info!$B$2</f>
        <v>0.62880000000000003</v>
      </c>
      <c r="X3986" s="37">
        <f>W3986*SQRT((0.5*V3986/U3986)^2+Info!$B$3^2)</f>
        <v>3.2253892788313164E-2</v>
      </c>
      <c r="Y3986" s="28">
        <f>W3986*Info!$D$2</f>
        <v>0.509328</v>
      </c>
      <c r="Z3986" s="28">
        <f>Y3986*SQRT(Info!$D$3^2+(X3986/W3986)^2)</f>
        <v>3.6484068878347431E-2</v>
      </c>
      <c r="AA3986" s="37">
        <f t="shared" si="1033"/>
        <v>0.47120000000000006</v>
      </c>
      <c r="AB3986" s="37">
        <f t="shared" si="1034"/>
        <v>3.5571246815370418E-2</v>
      </c>
      <c r="AC3986" s="37">
        <f>(1-EXP(-Info!$B$6*H3986*1000))+(Info!$B$6/(Info!$B$6-Info!$B$7))*(EXP(-Info!$B$7*H3986*1000)-EXP(-Info!$B$6*H3986*1000))*(Info!$B$9-1)</f>
        <v>0.22706572873487291</v>
      </c>
      <c r="AD3986" s="37">
        <f>SQRT((Info!$B$6*EXP(-Info!$B$6*H3986*1000)+(Info!$B$6/(Info!$B$6+Info!$B$7))*(Info!$B$9-1)*(-Info!$B$7*EXP(-Info!$B$7*H3986*1000)+Info!$B$6*EXP(-Info!$B$6*H3986*1000)))^2*(0.01*H3986*1000)^2)</f>
        <v>1.9043047235825291E-3</v>
      </c>
      <c r="AE3986" s="37">
        <f t="shared" si="1029"/>
        <v>8.1267010728737349E-3</v>
      </c>
      <c r="AF3986" s="37">
        <f t="shared" si="1035"/>
        <v>0.83367862862012787</v>
      </c>
      <c r="AG3986" s="37">
        <f t="shared" si="1030"/>
        <v>4.0275681896745665E-2</v>
      </c>
      <c r="AH3986" s="37">
        <f t="shared" si="1036"/>
        <v>0.57495077835870889</v>
      </c>
      <c r="AI3986">
        <f>AF3986*EXP(Info!$B$6*H3986*1000)</f>
        <v>1.0406408404182343</v>
      </c>
      <c r="AJ3986">
        <f>2*SQRT((EXP(Info!$B$6*H3986)*AG3986)^2+(Info!$B$6*H3986*0.01*AI3986)^2)</f>
        <v>8.0569227688154069E-2</v>
      </c>
      <c r="AK3986">
        <f t="shared" si="1037"/>
        <v>0.62655464000000005</v>
      </c>
      <c r="AL3986">
        <f t="shared" si="1038"/>
        <v>9.4598173780796088E-2</v>
      </c>
      <c r="AM3986">
        <f t="shared" si="1031"/>
        <v>1.0272727272727271</v>
      </c>
      <c r="AN3986">
        <f t="shared" si="1032"/>
        <v>3.9098945585944567E-2</v>
      </c>
      <c r="AO3986">
        <f t="shared" si="1039"/>
        <v>5.4013919939677253</v>
      </c>
      <c r="AP3986">
        <f t="shared" si="1040"/>
        <v>0.83969465648854968</v>
      </c>
      <c r="AQ3986">
        <f t="shared" si="1026"/>
        <v>3</v>
      </c>
      <c r="AR3986">
        <v>1</v>
      </c>
      <c r="AS3986">
        <v>1</v>
      </c>
      <c r="AT3986">
        <v>1</v>
      </c>
      <c r="AU3986">
        <v>0</v>
      </c>
      <c r="AV3986">
        <v>0</v>
      </c>
      <c r="AW3986">
        <v>0</v>
      </c>
      <c r="AX3986">
        <v>0</v>
      </c>
    </row>
    <row r="3987" spans="1:50">
      <c r="A3987" s="13" t="s">
        <v>332</v>
      </c>
      <c r="B3987" s="13" t="s">
        <v>324</v>
      </c>
      <c r="C3987" s="13" t="s">
        <v>327</v>
      </c>
      <c r="D3987" s="13">
        <v>-57.112499999999997</v>
      </c>
      <c r="E3987" s="13">
        <v>58.762999999999998</v>
      </c>
      <c r="F3987" s="13">
        <v>1178</v>
      </c>
      <c r="G3987">
        <v>147</v>
      </c>
      <c r="H3987">
        <v>24.992699999999999</v>
      </c>
      <c r="J3987">
        <f>(F3987*100*Info!$B$11)/AI3987</f>
        <v>2.1961014295731545</v>
      </c>
      <c r="K3987">
        <f>2*((F3987*100*Info!$B$11)/AI3987^2)*(AJ3987/2)</f>
        <v>0.15158996498173827</v>
      </c>
      <c r="L3987">
        <f t="shared" si="1027"/>
        <v>0.57416523364486083</v>
      </c>
      <c r="M3987">
        <f t="shared" si="1028"/>
        <v>13.491898467479908</v>
      </c>
      <c r="N3987">
        <f t="shared" si="1041"/>
        <v>0.99925652170984192</v>
      </c>
      <c r="O3987" s="23">
        <v>1.36</v>
      </c>
      <c r="P3987" s="23">
        <v>0.04</v>
      </c>
      <c r="Q3987" s="23">
        <v>1.37</v>
      </c>
      <c r="R3987" s="23">
        <v>0.04</v>
      </c>
      <c r="S3987" s="23">
        <v>1.82</v>
      </c>
      <c r="T3987" s="23">
        <v>0.04</v>
      </c>
      <c r="U3987" s="23">
        <v>1.49</v>
      </c>
      <c r="V3987" s="23">
        <v>0.04</v>
      </c>
      <c r="W3987" s="37">
        <f>U3987*Info!$B$2</f>
        <v>0.71519999999999995</v>
      </c>
      <c r="X3987" s="37">
        <f>W3987*SQRT((0.5*V3987/U3987)^2+Info!$B$3^2)</f>
        <v>3.7026174525597429E-2</v>
      </c>
      <c r="Y3987" s="28">
        <f>W3987*Info!$D$2</f>
        <v>0.57931200000000005</v>
      </c>
      <c r="Z3987" s="28">
        <f>Y3987*SQRT(Info!$D$3^2+(X3987/W3987)^2)</f>
        <v>4.1695061370862631E-2</v>
      </c>
      <c r="AA3987" s="37">
        <f t="shared" si="1033"/>
        <v>0.64480000000000015</v>
      </c>
      <c r="AB3987" s="37">
        <f t="shared" si="1034"/>
        <v>4.208250943087876E-2</v>
      </c>
      <c r="AC3987" s="37">
        <f>(1-EXP(-Info!$B$6*H3987*1000))+(Info!$B$6/(Info!$B$6-Info!$B$7))*(EXP(-Info!$B$7*H3987*1000)-EXP(-Info!$B$6*H3987*1000))*(Info!$B$9-1)</f>
        <v>0.23382187817242917</v>
      </c>
      <c r="AD3987" s="37">
        <f>SQRT((Info!$B$6*EXP(-Info!$B$6*H3987*1000)+(Info!$B$6/(Info!$B$6+Info!$B$7))*(Info!$B$9-1)*(-Info!$B$7*EXP(-Info!$B$7*H3987*1000)+Info!$B$6*EXP(-Info!$B$6*H3987*1000)))^2*(0.01*H3987*1000)^2)</f>
        <v>1.9533144123660149E-3</v>
      </c>
      <c r="AE3987" s="37">
        <f t="shared" si="1029"/>
        <v>9.9200917982000727E-3</v>
      </c>
      <c r="AF3987" s="37">
        <f t="shared" si="1035"/>
        <v>1.0899196529544177</v>
      </c>
      <c r="AG3987" s="37">
        <f t="shared" si="1030"/>
        <v>4.7295733042259924E-2</v>
      </c>
      <c r="AH3987" s="37">
        <f t="shared" si="1036"/>
        <v>0.59885695217275692</v>
      </c>
      <c r="AI3987">
        <f>AF3987*EXP(Info!$B$6*H3987*1000)</f>
        <v>1.370671676524287</v>
      </c>
      <c r="AJ3987">
        <f>2*SQRT((EXP(Info!$B$6*H3987)*AG3987)^2+(Info!$B$6*H3987*0.01*AI3987)^2)</f>
        <v>9.4613148849942874E-2</v>
      </c>
      <c r="AK3987">
        <f t="shared" si="1037"/>
        <v>0.85739056000000013</v>
      </c>
      <c r="AL3987">
        <f t="shared" si="1038"/>
        <v>0.11191422558047898</v>
      </c>
      <c r="AM3987">
        <f t="shared" si="1031"/>
        <v>1.0073529411764706</v>
      </c>
      <c r="AN3987">
        <f t="shared" si="1032"/>
        <v>4.1747717631260409E-2</v>
      </c>
      <c r="AO3987">
        <f t="shared" si="1039"/>
        <v>6.1435679931388627</v>
      </c>
      <c r="AP3987">
        <f t="shared" si="1040"/>
        <v>0.91275167785234912</v>
      </c>
      <c r="AQ3987">
        <f t="shared" si="1026"/>
        <v>3</v>
      </c>
      <c r="AR3987">
        <v>1</v>
      </c>
      <c r="AS3987">
        <v>1</v>
      </c>
      <c r="AT3987">
        <v>1</v>
      </c>
      <c r="AU3987">
        <v>0</v>
      </c>
      <c r="AV3987">
        <v>0</v>
      </c>
      <c r="AW3987">
        <v>0</v>
      </c>
      <c r="AX3987">
        <v>0</v>
      </c>
    </row>
    <row r="3988" spans="1:50">
      <c r="A3988" s="13" t="s">
        <v>334</v>
      </c>
      <c r="B3988" s="13" t="s">
        <v>324</v>
      </c>
      <c r="D3988" s="13">
        <v>-55.19</v>
      </c>
      <c r="E3988" s="13">
        <v>44.49</v>
      </c>
      <c r="F3988" s="13">
        <v>1381</v>
      </c>
      <c r="G3988">
        <v>0</v>
      </c>
      <c r="H3988" s="13">
        <v>1</v>
      </c>
      <c r="J3988">
        <f>(F3988*100*Info!$B$11)/AI3988</f>
        <v>2.4152403806918983</v>
      </c>
      <c r="K3988">
        <f>2*((F3988*100*Info!$B$11)/AI3988^2)*(AJ3988/2)</f>
        <v>0.16756058520242839</v>
      </c>
      <c r="L3988">
        <f t="shared" si="1027"/>
        <v>0.64352747663551513</v>
      </c>
      <c r="M3988">
        <f t="shared" si="1028"/>
        <v>16.630726959906983</v>
      </c>
      <c r="N3988">
        <f t="shared" si="1041"/>
        <v>1.2206072362457838</v>
      </c>
      <c r="O3988" s="23">
        <v>2.04</v>
      </c>
      <c r="P3988" s="23">
        <v>0.04</v>
      </c>
      <c r="Q3988" s="23">
        <v>2.15</v>
      </c>
      <c r="R3988" s="23">
        <v>0.04</v>
      </c>
      <c r="S3988" s="23">
        <v>2.11</v>
      </c>
      <c r="T3988" s="23">
        <v>0.04</v>
      </c>
      <c r="U3988" s="23">
        <v>1.67</v>
      </c>
      <c r="V3988" s="23">
        <v>0.04</v>
      </c>
      <c r="W3988" s="37">
        <f>U3988*Info!$B$2</f>
        <v>0.80159999999999998</v>
      </c>
      <c r="X3988" s="37">
        <f>W3988*SQRT((0.5*V3988/U3988)^2+Info!$B$3^2)</f>
        <v>4.1213667635870511E-2</v>
      </c>
      <c r="Y3988" s="28">
        <f>W3988*Info!$D$2</f>
        <v>0.64929599999999998</v>
      </c>
      <c r="Z3988" s="28">
        <f>Y3988*SQRT(Info!$D$3^2+(X3988/W3988)^2)</f>
        <v>4.6566003200618371E-2</v>
      </c>
      <c r="AA3988" s="37">
        <f t="shared" si="1033"/>
        <v>1.2383999999999999</v>
      </c>
      <c r="AB3988" s="37">
        <f t="shared" si="1034"/>
        <v>4.5810112420730867E-2</v>
      </c>
      <c r="AC3988" s="37">
        <f>(1-EXP(-Info!$B$6*H3988*1000))+(Info!$B$6/(Info!$B$6-Info!$B$7))*(EXP(-Info!$B$7*H3988*1000)-EXP(-Info!$B$6*H3988*1000))*(Info!$B$9-1)</f>
        <v>1.0466824416776932E-2</v>
      </c>
      <c r="AD3988" s="37">
        <f>SQRT((Info!$B$6*EXP(-Info!$B$6*H3988*1000)+(Info!$B$6/(Info!$B$6+Info!$B$7))*(Info!$B$9-1)*(-Info!$B$7*EXP(-Info!$B$7*H3988*1000)+Info!$B$6*EXP(-Info!$B$6*H3988*1000)))^2*(0.01*H3988*1000)^2)</f>
        <v>9.7909936888290202E-5</v>
      </c>
      <c r="AE3988" s="37">
        <f t="shared" si="1029"/>
        <v>4.9457979876153563E-4</v>
      </c>
      <c r="AF3988" s="37">
        <f t="shared" si="1035"/>
        <v>1.4477418846422632</v>
      </c>
      <c r="AG3988" s="37">
        <f t="shared" si="1030"/>
        <v>5.0681725140896139E-2</v>
      </c>
      <c r="AH3988" s="37">
        <f t="shared" si="1036"/>
        <v>0.68613359461718637</v>
      </c>
      <c r="AI3988">
        <f>AF3988*EXP(Info!$B$6*H3988*1000)</f>
        <v>1.4610795436810717</v>
      </c>
      <c r="AJ3988">
        <f>2*SQRT((EXP(Info!$B$6*H3988)*AG3988)^2+(Info!$B$6*H3988*0.01*AI3988)^2)</f>
        <v>0.10136437984543947</v>
      </c>
      <c r="AK3988">
        <f t="shared" si="1037"/>
        <v>1.6467004799999998</v>
      </c>
      <c r="AL3988">
        <f t="shared" si="1038"/>
        <v>0.12182741297169167</v>
      </c>
      <c r="AM3988">
        <f t="shared" si="1031"/>
        <v>1.053921568627451</v>
      </c>
      <c r="AN3988">
        <f t="shared" si="1032"/>
        <v>2.8487103409717711E-2</v>
      </c>
      <c r="AO3988">
        <f t="shared" si="1039"/>
        <v>6.8857439923100001</v>
      </c>
      <c r="AP3988">
        <f t="shared" si="1040"/>
        <v>1.221556886227545</v>
      </c>
      <c r="AQ3988">
        <f t="shared" si="1026"/>
        <v>2</v>
      </c>
      <c r="AR3988">
        <v>1</v>
      </c>
      <c r="AS3988">
        <v>1</v>
      </c>
      <c r="AT3988">
        <v>0</v>
      </c>
      <c r="AU3988">
        <v>0</v>
      </c>
      <c r="AV3988">
        <v>0</v>
      </c>
      <c r="AW3988">
        <v>0</v>
      </c>
      <c r="AX3988">
        <v>0</v>
      </c>
    </row>
    <row r="3989" spans="1:50">
      <c r="A3989" s="13" t="s">
        <v>336</v>
      </c>
      <c r="B3989" s="13" t="s">
        <v>324</v>
      </c>
      <c r="D3989" s="13">
        <v>-56.499299999999998</v>
      </c>
      <c r="E3989" s="13">
        <v>54.707830000000001</v>
      </c>
      <c r="F3989" s="13">
        <v>530</v>
      </c>
      <c r="G3989">
        <v>0</v>
      </c>
      <c r="H3989" s="13">
        <v>1</v>
      </c>
      <c r="J3989">
        <f>(F3989*100*Info!$B$11)/AI3989</f>
        <v>1.3145981897471779</v>
      </c>
      <c r="K3989">
        <f>2*((F3989*100*Info!$B$11)/AI3989^2)*(AJ3989/2)</f>
        <v>0.20473501643551587</v>
      </c>
      <c r="L3989">
        <f t="shared" si="1027"/>
        <v>1.059700934579441</v>
      </c>
      <c r="M3989">
        <f t="shared" si="1028"/>
        <v>14.905965953905325</v>
      </c>
      <c r="N3989">
        <f t="shared" si="1041"/>
        <v>2.3372158343516367</v>
      </c>
      <c r="O3989" s="23">
        <v>1.27</v>
      </c>
      <c r="P3989" s="23">
        <v>0.03</v>
      </c>
      <c r="Q3989" s="23">
        <v>1.24</v>
      </c>
      <c r="R3989" s="23">
        <v>0.03</v>
      </c>
      <c r="S3989" s="23">
        <v>2.09</v>
      </c>
      <c r="T3989" s="23">
        <v>0.05</v>
      </c>
      <c r="U3989" s="23">
        <v>2.75</v>
      </c>
      <c r="V3989" s="23">
        <v>0.05</v>
      </c>
      <c r="W3989" s="37">
        <f>U3989*Info!$B$2</f>
        <v>1.3199999999999998</v>
      </c>
      <c r="X3989" s="37">
        <f>W3989*SQRT((0.5*V3989/U3989)^2+Info!$B$3^2)</f>
        <v>6.7082039324993681E-2</v>
      </c>
      <c r="Y3989" s="28">
        <f>W3989*Info!$D$2</f>
        <v>1.0691999999999999</v>
      </c>
      <c r="Z3989" s="28">
        <f>Y3989*SQRT(Info!$D$3^2+(X3989/W3989)^2)</f>
        <v>7.6226121507000463E-2</v>
      </c>
      <c r="AA3989" s="37">
        <f t="shared" si="1033"/>
        <v>0</v>
      </c>
      <c r="AB3989" s="37">
        <f t="shared" si="1034"/>
        <v>6.8738635424337599E-2</v>
      </c>
      <c r="AC3989" s="37">
        <f>(1-EXP(-Info!$B$6*H3989*1000))+(Info!$B$6/(Info!$B$6-Info!$B$7))*(EXP(-Info!$B$7*H3989*1000)-EXP(-Info!$B$6*H3989*1000))*(Info!$B$9-1)</f>
        <v>1.0466824416776932E-2</v>
      </c>
      <c r="AD3989" s="37">
        <f>SQRT((Info!$B$6*EXP(-Info!$B$6*H3989*1000)+(Info!$B$6/(Info!$B$6+Info!$B$7))*(Info!$B$9-1)*(-Info!$B$7*EXP(-Info!$B$7*H3989*1000)+Info!$B$6*EXP(-Info!$B$6*H3989*1000)))^2*(0.01*H3989*1000)^2)</f>
        <v>9.7909936888290202E-5</v>
      </c>
      <c r="AE3989" s="37">
        <f t="shared" si="1029"/>
        <v>0</v>
      </c>
      <c r="AF3989" s="37">
        <f t="shared" si="1035"/>
        <v>1.0207999999999999</v>
      </c>
      <c r="AG3989" s="37">
        <f t="shared" si="1030"/>
        <v>8.0221079524025352E-2</v>
      </c>
      <c r="AH3989" s="37">
        <f t="shared" si="1036"/>
        <v>0.48842105263157892</v>
      </c>
      <c r="AI3989">
        <f>AF3989*EXP(Info!$B$6*H3989*1000)</f>
        <v>1.0302043575662523</v>
      </c>
      <c r="AJ3989">
        <f>2*SQRT((EXP(Info!$B$6*H3989)*AG3989)^2+(Info!$B$6*H3989*0.01*AI3989)^2)</f>
        <v>0.16044363039844931</v>
      </c>
      <c r="AK3989">
        <f t="shared" si="1037"/>
        <v>0</v>
      </c>
      <c r="AL3989">
        <f t="shared" si="1038"/>
        <v>0.1828035270474834</v>
      </c>
      <c r="AM3989">
        <f t="shared" si="1031"/>
        <v>0.97637795275590544</v>
      </c>
      <c r="AN3989">
        <f t="shared" si="1032"/>
        <v>3.3014411092748559E-2</v>
      </c>
      <c r="AO3989">
        <f t="shared" si="1039"/>
        <v>11.338799987336827</v>
      </c>
      <c r="AP3989">
        <f t="shared" si="1040"/>
        <v>0.46181818181818185</v>
      </c>
      <c r="AQ3989">
        <f t="shared" si="1026"/>
        <v>2</v>
      </c>
      <c r="AR3989">
        <v>1</v>
      </c>
      <c r="AS3989">
        <v>1</v>
      </c>
      <c r="AT3989">
        <v>0</v>
      </c>
      <c r="AU3989">
        <v>0</v>
      </c>
      <c r="AV3989">
        <v>0</v>
      </c>
      <c r="AW3989">
        <v>0</v>
      </c>
      <c r="AX3989">
        <v>0</v>
      </c>
    </row>
    <row r="3990" spans="1:50">
      <c r="A3990" s="13" t="s">
        <v>337</v>
      </c>
      <c r="B3990" s="13" t="s">
        <v>324</v>
      </c>
      <c r="D3990" s="13">
        <v>-55.58417</v>
      </c>
      <c r="E3990" s="13">
        <v>54.707830000000001</v>
      </c>
      <c r="F3990" s="13">
        <v>301</v>
      </c>
      <c r="G3990">
        <v>0</v>
      </c>
      <c r="H3990" s="13">
        <v>1</v>
      </c>
      <c r="J3990">
        <f>(F3990*100*Info!$B$11)/AI3990</f>
        <v>2.8044999138206905</v>
      </c>
      <c r="K3990">
        <f>2*((F3990*100*Info!$B$11)/AI3990^2)*(AJ3990/2)</f>
        <v>0.68286573327840472</v>
      </c>
      <c r="L3990">
        <f t="shared" si="1027"/>
        <v>0.44314766355140262</v>
      </c>
      <c r="M3990">
        <f t="shared" si="1028"/>
        <v>13.298041151365313</v>
      </c>
      <c r="N3990">
        <f t="shared" si="1041"/>
        <v>3.2461795613868056</v>
      </c>
      <c r="O3990" s="23">
        <v>0.66</v>
      </c>
      <c r="P3990" s="23">
        <v>0.02</v>
      </c>
      <c r="Q3990" s="23">
        <v>0.64</v>
      </c>
      <c r="R3990" s="23">
        <v>0.02</v>
      </c>
      <c r="S3990" s="23">
        <v>0.72</v>
      </c>
      <c r="T3990" s="23">
        <v>0.02</v>
      </c>
      <c r="U3990" s="23">
        <v>1.1499999999999999</v>
      </c>
      <c r="V3990" s="23">
        <v>0.02</v>
      </c>
      <c r="W3990" s="37">
        <f>U3990*Info!$B$2</f>
        <v>0.55199999999999994</v>
      </c>
      <c r="X3990" s="37">
        <f>W3990*SQRT((0.5*V3990/U3990)^2+Info!$B$3^2)</f>
        <v>2.8014282071829006E-2</v>
      </c>
      <c r="Y3990" s="28">
        <f>W3990*Info!$D$2</f>
        <v>0.44711999999999996</v>
      </c>
      <c r="Z3990" s="28">
        <f>Y3990*SQRT(Info!$D$3^2+(X3990/W3990)^2)</f>
        <v>3.1854324918290135E-2</v>
      </c>
      <c r="AA3990" s="37">
        <f t="shared" si="1033"/>
        <v>0.1080000000000001</v>
      </c>
      <c r="AB3990" s="37">
        <f t="shared" si="1034"/>
        <v>2.9745587908125135E-2</v>
      </c>
      <c r="AC3990" s="37">
        <f>(1-EXP(-Info!$B$6*H3990*1000))+(Info!$B$6/(Info!$B$6-Info!$B$7))*(EXP(-Info!$B$7*H3990*1000)-EXP(-Info!$B$6*H3990*1000))*(Info!$B$9-1)</f>
        <v>1.0466824416776932E-2</v>
      </c>
      <c r="AD3990" s="37">
        <f>SQRT((Info!$B$6*EXP(-Info!$B$6*H3990*1000)+(Info!$B$6/(Info!$B$6+Info!$B$7))*(Info!$B$9-1)*(-Info!$B$7*EXP(-Info!$B$7*H3990*1000)+Info!$B$6*EXP(-Info!$B$6*H3990*1000)))^2*(0.01*H3990*1000)^2)</f>
        <v>9.7909936888290202E-5</v>
      </c>
      <c r="AE3990" s="37">
        <f t="shared" si="1029"/>
        <v>3.1152136396175726E-4</v>
      </c>
      <c r="AF3990" s="37">
        <f t="shared" si="1035"/>
        <v>0.27174958296298812</v>
      </c>
      <c r="AG3990" s="37">
        <f t="shared" si="1030"/>
        <v>3.3388546862063412E-2</v>
      </c>
      <c r="AH3990" s="37">
        <f t="shared" si="1036"/>
        <v>0.37742997633748354</v>
      </c>
      <c r="AI3990">
        <f>AF3990*EXP(Info!$B$6*H3990*1000)</f>
        <v>0.27425313923910871</v>
      </c>
      <c r="AJ3990">
        <f>2*SQRT((EXP(Info!$B$6*H3990)*AG3990)^2+(Info!$B$6*H3990*0.01*AI3990)^2)</f>
        <v>6.677770610992155E-2</v>
      </c>
      <c r="AK3990">
        <f t="shared" si="1037"/>
        <v>0.14360760000000011</v>
      </c>
      <c r="AL3990">
        <f t="shared" si="1038"/>
        <v>7.910541648286798E-2</v>
      </c>
      <c r="AM3990">
        <f t="shared" si="1031"/>
        <v>0.96969696969696972</v>
      </c>
      <c r="AN3990">
        <f t="shared" si="1032"/>
        <v>4.2210633368452544E-2</v>
      </c>
      <c r="AO3990">
        <f t="shared" si="1039"/>
        <v>4.7416799947044908</v>
      </c>
      <c r="AP3990">
        <f t="shared" si="1040"/>
        <v>0.57391304347826089</v>
      </c>
      <c r="AQ3990">
        <f t="shared" si="1026"/>
        <v>2</v>
      </c>
      <c r="AR3990">
        <v>1</v>
      </c>
      <c r="AS3990">
        <v>1</v>
      </c>
      <c r="AT3990">
        <v>0</v>
      </c>
      <c r="AU3990">
        <v>0</v>
      </c>
      <c r="AV3990">
        <v>0</v>
      </c>
      <c r="AW3990">
        <v>0</v>
      </c>
      <c r="AX3990">
        <v>0</v>
      </c>
    </row>
    <row r="3991" spans="1:50">
      <c r="A3991" s="13" t="s">
        <v>338</v>
      </c>
      <c r="B3991" s="13" t="s">
        <v>324</v>
      </c>
      <c r="D3991" s="13">
        <v>-53.732999999999997</v>
      </c>
      <c r="E3991" s="13">
        <v>54.741700000000002</v>
      </c>
      <c r="F3991" s="13">
        <v>340</v>
      </c>
      <c r="G3991">
        <v>0</v>
      </c>
      <c r="H3991" s="13">
        <v>1</v>
      </c>
      <c r="J3991">
        <f>(F3991*100*Info!$B$11)/AI3991</f>
        <v>2.0843793626672373</v>
      </c>
      <c r="K3991">
        <f>2*((F3991*100*Info!$B$11)/AI3991^2)*(AJ3991/2)</f>
        <v>0.16029072191428764</v>
      </c>
      <c r="L3991">
        <f t="shared" si="1027"/>
        <v>0.1734056074766358</v>
      </c>
      <c r="M3991">
        <f t="shared" si="1028"/>
        <v>3.8674408446673052</v>
      </c>
      <c r="N3991">
        <f t="shared" si="1041"/>
        <v>0.30957845671595641</v>
      </c>
      <c r="O3991" s="23">
        <v>0.41</v>
      </c>
      <c r="P3991" s="23">
        <v>0.01</v>
      </c>
      <c r="Q3991" s="23">
        <v>0.42</v>
      </c>
      <c r="R3991" s="23">
        <v>0.01</v>
      </c>
      <c r="S3991" s="23">
        <v>0.59</v>
      </c>
      <c r="T3991" s="23">
        <v>0.02</v>
      </c>
      <c r="U3991" s="23">
        <v>0.45</v>
      </c>
      <c r="V3991" s="23">
        <v>0.01</v>
      </c>
      <c r="W3991" s="37">
        <f>U3991*Info!$B$2</f>
        <v>0.216</v>
      </c>
      <c r="X3991" s="37">
        <f>W3991*SQRT((0.5*V3991/U3991)^2+Info!$B$3^2)</f>
        <v>1.1063453348751466E-2</v>
      </c>
      <c r="Y3991" s="28">
        <f>W3991*Info!$D$2</f>
        <v>0.17496</v>
      </c>
      <c r="Z3991" s="28">
        <f>Y3991*SQRT(Info!$D$3^2+(X3991/W3991)^2)</f>
        <v>1.2523343962376825E-2</v>
      </c>
      <c r="AA3991" s="37">
        <f t="shared" si="1033"/>
        <v>0.19399999999999998</v>
      </c>
      <c r="AB3991" s="37">
        <f t="shared" si="1034"/>
        <v>1.2140840168620952E-2</v>
      </c>
      <c r="AC3991" s="37">
        <f>(1-EXP(-Info!$B$6*H3991*1000))+(Info!$B$6/(Info!$B$6-Info!$B$7))*(EXP(-Info!$B$7*H3991*1000)-EXP(-Info!$B$6*H3991*1000))*(Info!$B$9-1)</f>
        <v>1.0466824416776932E-2</v>
      </c>
      <c r="AD3991" s="37">
        <f>SQRT((Info!$B$6*EXP(-Info!$B$6*H3991*1000)+(Info!$B$6/(Info!$B$6+Info!$B$7))*(Info!$B$9-1)*(-Info!$B$7*EXP(-Info!$B$7*H3991*1000)+Info!$B$6*EXP(-Info!$B$6*H3991*1000)))^2*(0.01*H3991*1000)^2)</f>
        <v>9.7909936888290202E-5</v>
      </c>
      <c r="AE3991" s="37">
        <f t="shared" si="1029"/>
        <v>1.2848779169892109E-4</v>
      </c>
      <c r="AF3991" s="37">
        <f t="shared" si="1035"/>
        <v>0.41300943606314522</v>
      </c>
      <c r="AG3991" s="37">
        <f t="shared" si="1030"/>
        <v>1.6026560863535749E-2</v>
      </c>
      <c r="AH3991" s="37">
        <f t="shared" si="1036"/>
        <v>0.70001599332736486</v>
      </c>
      <c r="AI3991">
        <f>AF3991*EXP(Info!$B$6*H3991*1000)</f>
        <v>0.41681438161072953</v>
      </c>
      <c r="AJ3991">
        <f>2*SQRT((EXP(Info!$B$6*H3991)*AG3991)^2+(Info!$B$6*H3991*0.01*AI3991)^2)</f>
        <v>3.2053415673405611E-2</v>
      </c>
      <c r="AK3991">
        <f t="shared" si="1037"/>
        <v>0.25796179999999996</v>
      </c>
      <c r="AL3991">
        <f t="shared" si="1038"/>
        <v>3.228735034443056E-2</v>
      </c>
      <c r="AM3991">
        <f t="shared" si="1031"/>
        <v>1.024390243902439</v>
      </c>
      <c r="AN3991">
        <f t="shared" si="1032"/>
        <v>3.4916194148314553E-2</v>
      </c>
      <c r="AO3991">
        <f t="shared" si="1039"/>
        <v>1.8554399979278446</v>
      </c>
      <c r="AP3991">
        <f t="shared" si="1040"/>
        <v>0.91111111111111098</v>
      </c>
      <c r="AQ3991">
        <f t="shared" si="1026"/>
        <v>2</v>
      </c>
      <c r="AR3991">
        <v>1</v>
      </c>
      <c r="AS3991">
        <v>1</v>
      </c>
      <c r="AT3991">
        <v>0</v>
      </c>
      <c r="AU3991">
        <v>0</v>
      </c>
      <c r="AV3991">
        <v>0</v>
      </c>
      <c r="AW3991">
        <v>0</v>
      </c>
      <c r="AX3991">
        <v>0</v>
      </c>
    </row>
    <row r="3992" spans="1:50">
      <c r="A3992" s="13" t="s">
        <v>339</v>
      </c>
      <c r="B3992" s="13" t="s">
        <v>324</v>
      </c>
      <c r="D3992" s="13">
        <v>-52.867170000000002</v>
      </c>
      <c r="E3992" s="13">
        <v>54.821170000000002</v>
      </c>
      <c r="F3992" s="13">
        <v>1364</v>
      </c>
      <c r="G3992">
        <v>0</v>
      </c>
      <c r="H3992" s="13">
        <v>1</v>
      </c>
      <c r="J3992">
        <f>(F3992*100*Info!$B$11)/AI3992</f>
        <v>2.1099508089798382</v>
      </c>
      <c r="K3992">
        <f>2*((F3992*100*Info!$B$11)/AI3992^2)*(AJ3992/2)</f>
        <v>0.14286900260706911</v>
      </c>
      <c r="L3992">
        <f t="shared" si="1027"/>
        <v>0.64738093457944035</v>
      </c>
      <c r="M3992">
        <f t="shared" si="1028"/>
        <v>14.615578614983948</v>
      </c>
      <c r="N3992">
        <f t="shared" si="1041"/>
        <v>1.0810279890228984</v>
      </c>
      <c r="O3992" s="23">
        <v>0.68</v>
      </c>
      <c r="P3992" s="23">
        <v>0.02</v>
      </c>
      <c r="Q3992" s="23">
        <v>0.67</v>
      </c>
      <c r="R3992" s="23">
        <v>0.02</v>
      </c>
      <c r="S3992" s="23">
        <v>2.29</v>
      </c>
      <c r="T3992" s="23">
        <v>0.06</v>
      </c>
      <c r="U3992" s="23">
        <v>1.68</v>
      </c>
      <c r="V3992" s="23">
        <v>0.05</v>
      </c>
      <c r="W3992" s="37">
        <f>U3992*Info!$B$2</f>
        <v>0.80639999999999989</v>
      </c>
      <c r="X3992" s="37">
        <f>W3992*SQRT((0.5*V3992/U3992)^2+Info!$B$3^2)</f>
        <v>4.206783094004253E-2</v>
      </c>
      <c r="Y3992" s="28">
        <f>W3992*Info!$D$2</f>
        <v>0.65318399999999999</v>
      </c>
      <c r="Z3992" s="28">
        <f>Y3992*SQRT(Info!$D$3^2+(X3992/W3992)^2)</f>
        <v>4.7198782709726744E-2</v>
      </c>
      <c r="AA3992" s="37">
        <f t="shared" si="1033"/>
        <v>0</v>
      </c>
      <c r="AB3992" s="37">
        <f t="shared" si="1034"/>
        <v>4.3240055504127184E-2</v>
      </c>
      <c r="AC3992" s="37">
        <f>(1-EXP(-Info!$B$6*H3992*1000))+(Info!$B$6/(Info!$B$6-Info!$B$7))*(EXP(-Info!$B$7*H3992*1000)-EXP(-Info!$B$6*H3992*1000))*(Info!$B$9-1)</f>
        <v>1.0466824416776932E-2</v>
      </c>
      <c r="AD3992" s="37">
        <f>SQRT((Info!$B$6*EXP(-Info!$B$6*H3992*1000)+(Info!$B$6/(Info!$B$6+Info!$B$7))*(Info!$B$9-1)*(-Info!$B$7*EXP(-Info!$B$7*H3992*1000)+Info!$B$6*EXP(-Info!$B$6*H3992*1000)))^2*(0.01*H3992*1000)^2)</f>
        <v>9.7909936888290202E-5</v>
      </c>
      <c r="AE3992" s="37">
        <f t="shared" si="1029"/>
        <v>0</v>
      </c>
      <c r="AF3992" s="37">
        <f t="shared" si="1035"/>
        <v>1.636816</v>
      </c>
      <c r="AG3992" s="37">
        <f t="shared" si="1030"/>
        <v>5.5926068065616778E-2</v>
      </c>
      <c r="AH3992" s="37">
        <f t="shared" si="1036"/>
        <v>0.71476681222707428</v>
      </c>
      <c r="AI3992">
        <f>AF3992*EXP(Info!$B$6*H3992*1000)</f>
        <v>1.6518955483289213</v>
      </c>
      <c r="AJ3992">
        <f>2*SQRT((EXP(Info!$B$6*H3992)*AG3992)^2+(Info!$B$6*H3992*0.01*AI3992)^2)</f>
        <v>0.11185316188244163</v>
      </c>
      <c r="AK3992">
        <f t="shared" si="1037"/>
        <v>0</v>
      </c>
      <c r="AL3992">
        <f t="shared" si="1038"/>
        <v>0.11499260360767583</v>
      </c>
      <c r="AM3992">
        <f t="shared" si="1031"/>
        <v>0.98529411764705876</v>
      </c>
      <c r="AN3992">
        <f t="shared" si="1032"/>
        <v>4.12898072397338E-2</v>
      </c>
      <c r="AO3992">
        <f t="shared" si="1039"/>
        <v>6.9269759922639524</v>
      </c>
      <c r="AP3992">
        <f t="shared" si="1040"/>
        <v>0.40476190476190482</v>
      </c>
      <c r="AQ3992">
        <f t="shared" si="1026"/>
        <v>2</v>
      </c>
      <c r="AR3992">
        <v>1</v>
      </c>
      <c r="AS3992">
        <v>1</v>
      </c>
      <c r="AT3992">
        <v>0</v>
      </c>
      <c r="AU3992">
        <v>0</v>
      </c>
      <c r="AV3992">
        <v>0</v>
      </c>
      <c r="AW3992">
        <v>0</v>
      </c>
      <c r="AX3992">
        <v>0</v>
      </c>
    </row>
    <row r="3993" spans="1:50">
      <c r="A3993" s="13" t="s">
        <v>340</v>
      </c>
      <c r="B3993" s="13" t="s">
        <v>324</v>
      </c>
      <c r="D3993" s="13">
        <v>-52.1297</v>
      </c>
      <c r="E3993" s="13">
        <v>55.034300000000002</v>
      </c>
      <c r="F3993" s="13">
        <v>2648</v>
      </c>
      <c r="G3993">
        <v>0</v>
      </c>
      <c r="H3993" s="13">
        <v>1</v>
      </c>
      <c r="J3993">
        <f>(F3993*100*Info!$B$11)/AI3993</f>
        <v>6.47376487840432</v>
      </c>
      <c r="K3993">
        <f>2*((F3993*100*Info!$B$11)/AI3993^2)*(AJ3993/2)</f>
        <v>0.45768839600671024</v>
      </c>
      <c r="L3993">
        <f t="shared" si="1027"/>
        <v>0.47012186915887932</v>
      </c>
      <c r="M3993">
        <f t="shared" si="1028"/>
        <v>32.565005362896819</v>
      </c>
      <c r="N3993">
        <f t="shared" si="1041"/>
        <v>2.3633954439322236</v>
      </c>
      <c r="O3993" s="23">
        <v>0.54</v>
      </c>
      <c r="P3993" s="23">
        <v>0.01</v>
      </c>
      <c r="Q3993" s="23">
        <v>0.53</v>
      </c>
      <c r="R3993" s="23">
        <v>0.01</v>
      </c>
      <c r="S3993" s="23">
        <v>1.51</v>
      </c>
      <c r="T3993" s="23">
        <v>0.03</v>
      </c>
      <c r="U3993" s="23">
        <v>1.22</v>
      </c>
      <c r="V3993" s="23">
        <v>0.02</v>
      </c>
      <c r="W3993" s="37">
        <f>U3993*Info!$B$2</f>
        <v>0.58560000000000001</v>
      </c>
      <c r="X3993" s="37">
        <f>W3993*SQRT((0.5*V3993/U3993)^2+Info!$B$3^2)</f>
        <v>2.9670834164209139E-2</v>
      </c>
      <c r="Y3993" s="28">
        <f>W3993*Info!$D$2</f>
        <v>0.47433600000000004</v>
      </c>
      <c r="Z3993" s="28">
        <f>Y3993*SQRT(Info!$D$3^2+(X3993/W3993)^2)</f>
        <v>3.3765215066396376E-2</v>
      </c>
      <c r="AA3993" s="37">
        <f t="shared" si="1033"/>
        <v>0</v>
      </c>
      <c r="AB3993" s="37">
        <f t="shared" si="1034"/>
        <v>3.0089174132900361E-2</v>
      </c>
      <c r="AC3993" s="37">
        <f>(1-EXP(-Info!$B$6*H3993*1000))+(Info!$B$6/(Info!$B$6-Info!$B$7))*(EXP(-Info!$B$7*H3993*1000)-EXP(-Info!$B$6*H3993*1000))*(Info!$B$9-1)</f>
        <v>1.0466824416776932E-2</v>
      </c>
      <c r="AD3993" s="37">
        <f>SQRT((Info!$B$6*EXP(-Info!$B$6*H3993*1000)+(Info!$B$6/(Info!$B$6+Info!$B$7))*(Info!$B$9-1)*(-Info!$B$7*EXP(-Info!$B$7*H3993*1000)+Info!$B$6*EXP(-Info!$B$6*H3993*1000)))^2*(0.01*H3993*1000)^2)</f>
        <v>9.7909936888290202E-5</v>
      </c>
      <c r="AE3993" s="37">
        <f t="shared" si="1029"/>
        <v>0</v>
      </c>
      <c r="AF3993" s="37">
        <f t="shared" si="1035"/>
        <v>1.0356639999999999</v>
      </c>
      <c r="AG3993" s="37">
        <f t="shared" si="1030"/>
        <v>3.6947120976877218E-2</v>
      </c>
      <c r="AH3993" s="37">
        <f t="shared" si="1036"/>
        <v>0.68587019867549659</v>
      </c>
      <c r="AI3993">
        <f>AF3993*EXP(Info!$B$6*H3993*1000)</f>
        <v>1.0452052956254849</v>
      </c>
      <c r="AJ3993">
        <f>2*SQRT((EXP(Info!$B$6*H3993)*AG3993)^2+(Info!$B$6*H3993*0.01*AI3993)^2)</f>
        <v>7.3894919608272866E-2</v>
      </c>
      <c r="AK3993">
        <f t="shared" si="1037"/>
        <v>0</v>
      </c>
      <c r="AL3993">
        <f t="shared" si="1038"/>
        <v>8.0019149689035216E-2</v>
      </c>
      <c r="AM3993">
        <f t="shared" si="1031"/>
        <v>0.98148148148148151</v>
      </c>
      <c r="AN3993">
        <f t="shared" si="1032"/>
        <v>2.594778112212201E-2</v>
      </c>
      <c r="AO3993">
        <f t="shared" si="1039"/>
        <v>5.0303039943821561</v>
      </c>
      <c r="AP3993">
        <f t="shared" si="1040"/>
        <v>0.44262295081967218</v>
      </c>
      <c r="AQ3993">
        <f t="shared" si="1026"/>
        <v>2</v>
      </c>
      <c r="AR3993">
        <v>1</v>
      </c>
      <c r="AS3993">
        <v>1</v>
      </c>
      <c r="AT3993">
        <v>0</v>
      </c>
      <c r="AU3993">
        <v>0</v>
      </c>
      <c r="AV3993">
        <v>0</v>
      </c>
      <c r="AW3993">
        <v>0</v>
      </c>
      <c r="AX3993">
        <v>0</v>
      </c>
    </row>
    <row r="3994" spans="1:50">
      <c r="A3994" s="13" t="s">
        <v>341</v>
      </c>
      <c r="B3994" s="13" t="s">
        <v>324</v>
      </c>
      <c r="D3994" s="13">
        <v>-52.7453</v>
      </c>
      <c r="E3994" s="13">
        <v>54.900700000000001</v>
      </c>
      <c r="F3994" s="13">
        <v>1984</v>
      </c>
      <c r="G3994">
        <v>0</v>
      </c>
      <c r="H3994" s="13">
        <v>1</v>
      </c>
      <c r="J3994">
        <f>(F3994*100*Info!$B$11)/AI3994</f>
        <v>7.7786401758629058</v>
      </c>
      <c r="K3994">
        <f>2*((F3994*100*Info!$B$11)/AI3994^2)*(AJ3994/2)</f>
        <v>0.79078506340550203</v>
      </c>
      <c r="L3994">
        <f t="shared" si="1027"/>
        <v>0.43929420560747745</v>
      </c>
      <c r="M3994">
        <f t="shared" si="1028"/>
        <v>36.563093657354507</v>
      </c>
      <c r="N3994">
        <f t="shared" si="1041"/>
        <v>3.7719868377504286</v>
      </c>
      <c r="O3994" s="23">
        <v>0.64</v>
      </c>
      <c r="P3994" s="23">
        <v>0.02</v>
      </c>
      <c r="Q3994" s="23">
        <v>0.59</v>
      </c>
      <c r="R3994" s="23">
        <v>0.01</v>
      </c>
      <c r="S3994" s="23">
        <v>1.0900000000000001</v>
      </c>
      <c r="T3994" s="23">
        <v>0.02</v>
      </c>
      <c r="U3994" s="23">
        <v>1.1399999999999999</v>
      </c>
      <c r="V3994" s="23">
        <v>0.02</v>
      </c>
      <c r="W3994" s="37">
        <f>U3994*Info!$B$2</f>
        <v>0.54719999999999991</v>
      </c>
      <c r="X3994" s="37">
        <f>W3994*SQRT((0.5*V3994/U3994)^2+Info!$B$3^2)</f>
        <v>2.7777861688762149E-2</v>
      </c>
      <c r="Y3994" s="28">
        <f>W3994*Info!$D$2</f>
        <v>0.44323199999999996</v>
      </c>
      <c r="Z3994" s="28">
        <f>Y3994*SQRT(Info!$D$3^2+(X3994/W3994)^2)</f>
        <v>3.1581475157440003E-2</v>
      </c>
      <c r="AA3994" s="37">
        <f t="shared" si="1033"/>
        <v>9.2800000000000105E-2</v>
      </c>
      <c r="AB3994" s="37">
        <f t="shared" si="1034"/>
        <v>2.9523035074327977E-2</v>
      </c>
      <c r="AC3994" s="37">
        <f>(1-EXP(-Info!$B$6*H3994*1000))+(Info!$B$6/(Info!$B$6-Info!$B$7))*(EXP(-Info!$B$7*H3994*1000)-EXP(-Info!$B$6*H3994*1000))*(Info!$B$9-1)</f>
        <v>1.0466824416776932E-2</v>
      </c>
      <c r="AD3994" s="37">
        <f>SQRT((Info!$B$6*EXP(-Info!$B$6*H3994*1000)+(Info!$B$6/(Info!$B$6+Info!$B$7))*(Info!$B$9-1)*(-Info!$B$7*EXP(-Info!$B$7*H3994*1000)+Info!$B$6*EXP(-Info!$B$6*H3994*1000)))^2*(0.01*H3994*1000)^2)</f>
        <v>9.7909936888290202E-5</v>
      </c>
      <c r="AE3994" s="37">
        <f t="shared" si="1029"/>
        <v>3.0914597616484745E-4</v>
      </c>
      <c r="AF3994" s="37">
        <f t="shared" si="1035"/>
        <v>0.64579667869412327</v>
      </c>
      <c r="AG3994" s="37">
        <f t="shared" si="1030"/>
        <v>3.3128313333983347E-2</v>
      </c>
      <c r="AH3994" s="37">
        <f t="shared" si="1036"/>
        <v>0.5924740171505718</v>
      </c>
      <c r="AI3994">
        <f>AF3994*EXP(Info!$B$6*H3994*1000)</f>
        <v>0.65174623088998695</v>
      </c>
      <c r="AJ3994">
        <f>2*SQRT((EXP(Info!$B$6*H3994)*AG3994)^2+(Info!$B$6*H3994*0.01*AI3994)^2)</f>
        <v>6.6257234280857003E-2</v>
      </c>
      <c r="AK3994">
        <f t="shared" si="1037"/>
        <v>0.12339616000000014</v>
      </c>
      <c r="AL3994">
        <f t="shared" si="1038"/>
        <v>7.8513559476667827E-2</v>
      </c>
      <c r="AM3994">
        <f t="shared" si="1031"/>
        <v>0.92187499999999989</v>
      </c>
      <c r="AN3994">
        <f t="shared" si="1032"/>
        <v>3.277309412998014E-2</v>
      </c>
      <c r="AO3994">
        <f t="shared" si="1039"/>
        <v>4.7004479947505393</v>
      </c>
      <c r="AP3994">
        <f t="shared" si="1040"/>
        <v>0.5614035087719299</v>
      </c>
      <c r="AQ3994">
        <f t="shared" si="1026"/>
        <v>2</v>
      </c>
      <c r="AR3994">
        <v>1</v>
      </c>
      <c r="AS3994">
        <v>1</v>
      </c>
      <c r="AT3994">
        <v>0</v>
      </c>
      <c r="AU3994">
        <v>0</v>
      </c>
      <c r="AV3994">
        <v>0</v>
      </c>
      <c r="AW3994">
        <v>0</v>
      </c>
      <c r="AX3994">
        <v>0</v>
      </c>
    </row>
    <row r="3995" spans="1:50">
      <c r="A3995" s="13" t="s">
        <v>342</v>
      </c>
      <c r="B3995" s="13" t="s">
        <v>324</v>
      </c>
      <c r="D3995" s="13">
        <v>-49.750169999999997</v>
      </c>
      <c r="E3995" s="13">
        <v>56.616500000000002</v>
      </c>
      <c r="F3995" s="13">
        <v>3992</v>
      </c>
      <c r="G3995">
        <v>0</v>
      </c>
      <c r="H3995" s="13">
        <v>1</v>
      </c>
      <c r="J3995">
        <f>(F3995*100*Info!$B$11)/AI3995</f>
        <v>3.0245269034760351</v>
      </c>
      <c r="K3995">
        <f>2*((F3995*100*Info!$B$11)/AI3995^2)*(AJ3995/2)</f>
        <v>9.101550584314852E-2</v>
      </c>
      <c r="L3995">
        <f t="shared" si="1027"/>
        <v>0.42388037383177646</v>
      </c>
      <c r="M3995">
        <f t="shared" si="1028"/>
        <v>13.717802261253651</v>
      </c>
      <c r="N3995">
        <f t="shared" si="1041"/>
        <v>0.64748480244188111</v>
      </c>
      <c r="O3995" s="23">
        <v>0.56999999999999995</v>
      </c>
      <c r="P3995" s="23">
        <v>0.01</v>
      </c>
      <c r="Q3995" s="23">
        <v>0.53</v>
      </c>
      <c r="R3995" s="23">
        <v>0.01</v>
      </c>
      <c r="S3995" s="23">
        <v>3.77</v>
      </c>
      <c r="T3995" s="23">
        <v>0.08</v>
      </c>
      <c r="U3995" s="23">
        <v>1.1000000000000001</v>
      </c>
      <c r="V3995" s="23">
        <v>0.04</v>
      </c>
      <c r="W3995" s="37">
        <f>U3995*Info!$B$2</f>
        <v>0.52800000000000002</v>
      </c>
      <c r="X3995" s="37">
        <f>W3995*SQRT((0.5*V3995/U3995)^2+Info!$B$3^2)</f>
        <v>2.8091279785727105E-2</v>
      </c>
      <c r="Y3995" s="28">
        <f>W3995*Info!$D$2</f>
        <v>0.42768000000000006</v>
      </c>
      <c r="Z3995" s="28">
        <f>Y3995*SQRT(Info!$D$3^2+(X3995/W3995)^2)</f>
        <v>3.1225263617782325E-2</v>
      </c>
      <c r="AA3995" s="37">
        <f t="shared" si="1033"/>
        <v>4.1999999999999926E-2</v>
      </c>
      <c r="AB3995" s="37">
        <f t="shared" si="1034"/>
        <v>2.8532788156785522E-2</v>
      </c>
      <c r="AC3995" s="37">
        <f>(1-EXP(-Info!$B$6*H3995*1000))+(Info!$B$6/(Info!$B$6-Info!$B$7))*(EXP(-Info!$B$7*H3995*1000)-EXP(-Info!$B$6*H3995*1000))*(Info!$B$9-1)</f>
        <v>1.0466824416776932E-2</v>
      </c>
      <c r="AD3995" s="37">
        <f>SQRT((Info!$B$6*EXP(-Info!$B$6*H3995*1000)+(Info!$B$6/(Info!$B$6+Info!$B$7))*(Info!$B$9-1)*(-Info!$B$7*EXP(-Info!$B$7*H3995*1000)+Info!$B$6*EXP(-Info!$B$6*H3995*1000)))^2*(0.01*H3995*1000)^2)</f>
        <v>9.7909936888290202E-5</v>
      </c>
      <c r="AE3995" s="37">
        <f t="shared" si="1029"/>
        <v>2.9867599392258782E-4</v>
      </c>
      <c r="AF3995" s="37">
        <f t="shared" si="1035"/>
        <v>3.3418803933744954</v>
      </c>
      <c r="AG3995" s="37">
        <f t="shared" si="1030"/>
        <v>5.0745505173851076E-2</v>
      </c>
      <c r="AH3995" s="37">
        <f t="shared" si="1036"/>
        <v>0.88644042264575473</v>
      </c>
      <c r="AI3995">
        <f>AF3995*EXP(Info!$B$6*H3995*1000)</f>
        <v>3.372668244239446</v>
      </c>
      <c r="AJ3995">
        <f>2*SQRT((EXP(Info!$B$6*H3995)*AG3995)^2+(Info!$B$6*H3995*0.01*AI3995)^2)</f>
        <v>0.10149194108268213</v>
      </c>
      <c r="AK3995">
        <f t="shared" si="1037"/>
        <v>5.5847399999999901E-2</v>
      </c>
      <c r="AL3995">
        <f t="shared" si="1038"/>
        <v>7.5880096824155419E-2</v>
      </c>
      <c r="AM3995">
        <f t="shared" si="1031"/>
        <v>0.92982456140350889</v>
      </c>
      <c r="AN3995">
        <f t="shared" si="1032"/>
        <v>2.3956034130243213E-2</v>
      </c>
      <c r="AO3995">
        <f t="shared" si="1039"/>
        <v>4.5355199949347318</v>
      </c>
      <c r="AP3995">
        <f t="shared" si="1040"/>
        <v>0.51818181818181808</v>
      </c>
      <c r="AQ3995">
        <f t="shared" si="1026"/>
        <v>2</v>
      </c>
      <c r="AR3995">
        <v>1</v>
      </c>
      <c r="AS3995">
        <v>1</v>
      </c>
      <c r="AT3995">
        <v>0</v>
      </c>
      <c r="AU3995">
        <v>0</v>
      </c>
      <c r="AV3995">
        <v>0</v>
      </c>
      <c r="AW3995">
        <v>0</v>
      </c>
      <c r="AX3995">
        <v>0</v>
      </c>
    </row>
    <row r="3996" spans="1:50">
      <c r="A3996" s="13" t="s">
        <v>343</v>
      </c>
      <c r="B3996" s="13" t="s">
        <v>324</v>
      </c>
      <c r="D3996" s="13">
        <v>-44.8765</v>
      </c>
      <c r="E3996" s="13">
        <v>58.763500000000001</v>
      </c>
      <c r="F3996" s="13">
        <v>2052</v>
      </c>
      <c r="G3996">
        <v>0</v>
      </c>
      <c r="H3996" s="13">
        <v>1</v>
      </c>
      <c r="J3996">
        <f>(F3996*100*Info!$B$11)/AI3996</f>
        <v>3.8718382837977572</v>
      </c>
      <c r="K3996">
        <f>2*((F3996*100*Info!$B$11)/AI3996^2)*(AJ3996/2)</f>
        <v>0.16164969824181369</v>
      </c>
      <c r="L3996">
        <f t="shared" si="1027"/>
        <v>0.33139738317757067</v>
      </c>
      <c r="M3996">
        <f t="shared" si="1028"/>
        <v>13.729352706109248</v>
      </c>
      <c r="N3996">
        <f t="shared" si="1041"/>
        <v>0.65612878016267551</v>
      </c>
      <c r="O3996" s="23">
        <v>0.77</v>
      </c>
      <c r="P3996" s="23">
        <v>0.02</v>
      </c>
      <c r="Q3996" s="23">
        <v>0.7</v>
      </c>
      <c r="R3996" s="23">
        <v>0.02</v>
      </c>
      <c r="S3996" s="23">
        <v>1.68</v>
      </c>
      <c r="T3996" s="23">
        <v>0.03</v>
      </c>
      <c r="U3996" s="23">
        <v>0.86</v>
      </c>
      <c r="V3996" s="23">
        <v>0.02</v>
      </c>
      <c r="W3996" s="37">
        <f>U3996*Info!$B$2</f>
        <v>0.4128</v>
      </c>
      <c r="X3996" s="37">
        <f>W3996*SQRT((0.5*V3996/U3996)^2+Info!$B$3^2)</f>
        <v>2.1190790452458353E-2</v>
      </c>
      <c r="Y3996" s="28">
        <f>W3996*Info!$D$2</f>
        <v>0.334368</v>
      </c>
      <c r="Z3996" s="28">
        <f>Y3996*SQRT(Info!$D$3^2+(X3996/W3996)^2)</f>
        <v>2.3960933644580715E-2</v>
      </c>
      <c r="AA3996" s="37">
        <f t="shared" si="1033"/>
        <v>0.35720000000000002</v>
      </c>
      <c r="AB3996" s="37">
        <f t="shared" si="1034"/>
        <v>2.3431807442022053E-2</v>
      </c>
      <c r="AC3996" s="37">
        <f>(1-EXP(-Info!$B$6*H3996*1000))+(Info!$B$6/(Info!$B$6-Info!$B$7))*(EXP(-Info!$B$7*H3996*1000)-EXP(-Info!$B$6*H3996*1000))*(Info!$B$9-1)</f>
        <v>1.0466824416776932E-2</v>
      </c>
      <c r="AD3996" s="37">
        <f>SQRT((Info!$B$6*EXP(-Info!$B$6*H3996*1000)+(Info!$B$6/(Info!$B$6+Info!$B$7))*(Info!$B$9-1)*(-Info!$B$7*EXP(-Info!$B$7*H3996*1000)+Info!$B$6*EXP(-Info!$B$6*H3996*1000)))^2*(0.01*H3996*1000)^2)</f>
        <v>9.7909936888290202E-5</v>
      </c>
      <c r="AE3996" s="37">
        <f t="shared" si="1029"/>
        <v>2.4773765884071998E-4</v>
      </c>
      <c r="AF3996" s="37">
        <f t="shared" si="1035"/>
        <v>1.3418932503183272</v>
      </c>
      <c r="AG3996" s="37">
        <f t="shared" si="1030"/>
        <v>2.8269908296059399E-2</v>
      </c>
      <c r="AH3996" s="37">
        <f t="shared" si="1036"/>
        <v>0.79874598233233762</v>
      </c>
      <c r="AI3996">
        <f>AF3996*EXP(Info!$B$6*H3996*1000)</f>
        <v>1.3542557541797438</v>
      </c>
      <c r="AJ3996">
        <f>2*SQRT((EXP(Info!$B$6*H3996)*AG3996)^2+(Info!$B$6*H3996*0.01*AI3996)^2)</f>
        <v>5.6540335096503289E-2</v>
      </c>
      <c r="AK3996">
        <f t="shared" si="1037"/>
        <v>0.47496884</v>
      </c>
      <c r="AL3996">
        <f t="shared" si="1038"/>
        <v>6.231454871131345E-2</v>
      </c>
      <c r="AM3996">
        <f t="shared" si="1031"/>
        <v>0.90909090909090906</v>
      </c>
      <c r="AN3996">
        <f t="shared" si="1032"/>
        <v>3.5102877797682418E-2</v>
      </c>
      <c r="AO3996">
        <f t="shared" si="1039"/>
        <v>3.5459519960398804</v>
      </c>
      <c r="AP3996">
        <f t="shared" si="1040"/>
        <v>0.89534883720930236</v>
      </c>
      <c r="AQ3996">
        <f t="shared" si="1026"/>
        <v>2</v>
      </c>
      <c r="AR3996">
        <v>1</v>
      </c>
      <c r="AS3996">
        <v>1</v>
      </c>
      <c r="AT3996">
        <v>0</v>
      </c>
      <c r="AU3996">
        <v>0</v>
      </c>
      <c r="AV3996">
        <v>0</v>
      </c>
      <c r="AW3996">
        <v>0</v>
      </c>
      <c r="AX3996">
        <v>0</v>
      </c>
    </row>
    <row r="3997" spans="1:50">
      <c r="A3997" s="13" t="s">
        <v>344</v>
      </c>
      <c r="B3997" s="13" t="s">
        <v>324</v>
      </c>
      <c r="D3997" s="13">
        <v>-43.951169999999998</v>
      </c>
      <c r="E3997" s="13">
        <v>58.797170000000001</v>
      </c>
      <c r="F3997" s="13">
        <v>1559</v>
      </c>
      <c r="G3997">
        <v>0</v>
      </c>
      <c r="H3997" s="13">
        <v>1</v>
      </c>
      <c r="J3997">
        <f>(F3997*100*Info!$B$11)/AI3997</f>
        <v>3.144296299135954</v>
      </c>
      <c r="K3997">
        <f>2*((F3997*100*Info!$B$11)/AI3997^2)*(AJ3997/2)</f>
        <v>0.1369131572571558</v>
      </c>
      <c r="L3997">
        <f t="shared" si="1027"/>
        <v>0.31983700934579495</v>
      </c>
      <c r="M3997">
        <f t="shared" si="1028"/>
        <v>10.760586875495832</v>
      </c>
      <c r="N3997">
        <f t="shared" si="1041"/>
        <v>0.53551172804156633</v>
      </c>
      <c r="O3997" s="23">
        <v>0.57999999999999996</v>
      </c>
      <c r="P3997" s="23">
        <v>0.01</v>
      </c>
      <c r="Q3997" s="23">
        <v>0.59</v>
      </c>
      <c r="R3997" s="23">
        <v>0.01</v>
      </c>
      <c r="S3997" s="23">
        <v>1.58</v>
      </c>
      <c r="T3997" s="23">
        <v>0.03</v>
      </c>
      <c r="U3997" s="23">
        <v>0.83</v>
      </c>
      <c r="V3997" s="23">
        <v>0.02</v>
      </c>
      <c r="W3997" s="37">
        <f>U3997*Info!$B$2</f>
        <v>0.39839999999999998</v>
      </c>
      <c r="X3997" s="37">
        <f>W3997*SQRT((0.5*V3997/U3997)^2+Info!$B$3^2)</f>
        <v>2.0490153732951835E-2</v>
      </c>
      <c r="Y3997" s="28">
        <f>W3997*Info!$D$2</f>
        <v>0.32270399999999999</v>
      </c>
      <c r="Z3997" s="28">
        <f>Y3997*SQRT(Info!$D$3^2+(X3997/W3997)^2)</f>
        <v>2.3147481549404034E-2</v>
      </c>
      <c r="AA3997" s="37">
        <f t="shared" si="1033"/>
        <v>0.18159999999999998</v>
      </c>
      <c r="AB3997" s="37">
        <f t="shared" si="1034"/>
        <v>2.1091382126356726E-2</v>
      </c>
      <c r="AC3997" s="37">
        <f>(1-EXP(-Info!$B$6*H3997*1000))+(Info!$B$6/(Info!$B$6-Info!$B$7))*(EXP(-Info!$B$7*H3997*1000)-EXP(-Info!$B$6*H3997*1000))*(Info!$B$9-1)</f>
        <v>1.0466824416776932E-2</v>
      </c>
      <c r="AD3997" s="37">
        <f>SQRT((Info!$B$6*EXP(-Info!$B$6*H3997*1000)+(Info!$B$6/(Info!$B$6+Info!$B$7))*(Info!$B$9-1)*(-Info!$B$7*EXP(-Info!$B$7*H3997*1000)+Info!$B$6*EXP(-Info!$B$6*H3997*1000)))^2*(0.01*H3997*1000)^2)</f>
        <v>9.7909936888290202E-5</v>
      </c>
      <c r="AE3997" s="37">
        <f t="shared" si="1029"/>
        <v>2.2147467259369928E-4</v>
      </c>
      <c r="AF3997" s="37">
        <f t="shared" si="1035"/>
        <v>1.2553952246859135</v>
      </c>
      <c r="AG3997" s="37">
        <f t="shared" si="1030"/>
        <v>2.7583599350168218E-2</v>
      </c>
      <c r="AH3997" s="37">
        <f t="shared" si="1036"/>
        <v>0.79455393967462873</v>
      </c>
      <c r="AI3997">
        <f>AF3997*EXP(Info!$B$6*H3997*1000)</f>
        <v>1.26696084535589</v>
      </c>
      <c r="AJ3997">
        <f>2*SQRT((EXP(Info!$B$6*H3997)*AG3997)^2+(Info!$B$6*H3997*0.01*AI3997)^2)</f>
        <v>5.5167704616940032E-2</v>
      </c>
      <c r="AK3997">
        <f t="shared" si="1037"/>
        <v>0.24147351999999997</v>
      </c>
      <c r="AL3997">
        <f t="shared" si="1038"/>
        <v>5.6090421626833073E-2</v>
      </c>
      <c r="AM3997">
        <f t="shared" si="1031"/>
        <v>1.0172413793103448</v>
      </c>
      <c r="AN3997">
        <f t="shared" si="1032"/>
        <v>2.45940889320726E-2</v>
      </c>
      <c r="AO3997">
        <f t="shared" si="1039"/>
        <v>3.4222559961780243</v>
      </c>
      <c r="AP3997">
        <f t="shared" si="1040"/>
        <v>0.6987951807228916</v>
      </c>
      <c r="AQ3997">
        <f t="shared" ref="AQ3997:AQ4060" si="1042">AR3997+AS3997+AT3997+AU3997+AV3997+AW3997+AX3997</f>
        <v>2</v>
      </c>
      <c r="AR3997">
        <v>1</v>
      </c>
      <c r="AS3997">
        <v>1</v>
      </c>
      <c r="AT3997">
        <v>0</v>
      </c>
      <c r="AU3997">
        <v>0</v>
      </c>
      <c r="AV3997">
        <v>0</v>
      </c>
      <c r="AW3997">
        <v>0</v>
      </c>
      <c r="AX3997">
        <v>0</v>
      </c>
    </row>
    <row r="3998" spans="1:50">
      <c r="A3998" s="13" t="s">
        <v>82</v>
      </c>
      <c r="B3998" s="13" t="s">
        <v>223</v>
      </c>
      <c r="D3998" s="14">
        <v>-45.686</v>
      </c>
      <c r="E3998" s="14">
        <v>50.204000000000001</v>
      </c>
      <c r="F3998" s="14">
        <v>3448</v>
      </c>
      <c r="G3998" s="16">
        <v>0.5</v>
      </c>
      <c r="H3998">
        <v>1.56372</v>
      </c>
      <c r="J3998">
        <f>(F3998*100*Info!$B$11)/AI3998</f>
        <v>2.1945272629507526</v>
      </c>
      <c r="K3998">
        <f>2*((F3998*100*Info!$B$11)/AI3998^2)*(AJ3998/2)</f>
        <v>6.8494373398942182E-2</v>
      </c>
      <c r="L3998">
        <f t="shared" si="1027"/>
        <v>0.62190957757009446</v>
      </c>
      <c r="M3998">
        <f t="shared" si="1028"/>
        <v>14.603333496825012</v>
      </c>
      <c r="N3998">
        <f t="shared" si="1041"/>
        <v>0.6492596943930905</v>
      </c>
      <c r="O3998">
        <v>0.82069999999999999</v>
      </c>
      <c r="P3998">
        <v>2.1999999999999999E-2</v>
      </c>
      <c r="Q3998">
        <v>0.86070000000000002</v>
      </c>
      <c r="R3998">
        <v>2.2700000000000001E-2</v>
      </c>
      <c r="S3998">
        <v>4.5858999999999996</v>
      </c>
      <c r="T3998">
        <v>8.6199999999999999E-2</v>
      </c>
      <c r="U3998">
        <v>1.6138999999999999</v>
      </c>
      <c r="V3998">
        <v>5.11E-2</v>
      </c>
      <c r="W3998" s="37">
        <f>U3998*Info!$B$2</f>
        <v>0.77467199999999992</v>
      </c>
      <c r="X3998" s="37">
        <f>W3998*SQRT((0.5*V3998/U3998)^2+Info!$B$3^2)</f>
        <v>4.0628776316300741E-2</v>
      </c>
      <c r="Y3998" s="28">
        <f>W3998*Info!$D$2</f>
        <v>0.62748431999999998</v>
      </c>
      <c r="Z3998" s="28">
        <f>Y3998*SQRT(Info!$D$3^2+(X3998/W3998)^2)</f>
        <v>4.5468275053875885E-2</v>
      </c>
      <c r="AA3998" s="37">
        <f t="shared" si="1033"/>
        <v>4.6028000000000069E-2</v>
      </c>
      <c r="AB3998" s="37">
        <f t="shared" si="1034"/>
        <v>4.2091536737923929E-2</v>
      </c>
      <c r="AC3998" s="37">
        <f>(1-EXP(-Info!$B$6*H3998*1000))+(Info!$B$6/(Info!$B$6-Info!$B$7))*(EXP(-Info!$B$7*H3998*1000)-EXP(-Info!$B$6*H3998*1000))*(Info!$B$9-1)</f>
        <v>1.6323348874531317E-2</v>
      </c>
      <c r="AD3998" s="37">
        <f>SQRT((Info!$B$6*EXP(-Info!$B$6*H3998*1000)+(Info!$B$6/(Info!$B$6+Info!$B$7))*(Info!$B$9-1)*(-Info!$B$7*EXP(-Info!$B$7*H3998*1000)+Info!$B$6*EXP(-Info!$B$6*H3998*1000)))^2*(0.01*H3998*1000)^2)</f>
        <v>1.5229666136344589E-4</v>
      </c>
      <c r="AE3998" s="37">
        <f t="shared" si="1029"/>
        <v>6.8711059736630898E-4</v>
      </c>
      <c r="AF3998" s="37">
        <f t="shared" si="1035"/>
        <v>3.9576643488980028</v>
      </c>
      <c r="AG3998" s="37">
        <f t="shared" si="1030"/>
        <v>6.2653381052804533E-2</v>
      </c>
      <c r="AH3998" s="37">
        <f t="shared" si="1036"/>
        <v>0.86300711940905883</v>
      </c>
      <c r="AI3998">
        <f>AF3998*EXP(Info!$B$6*H3998*1000)</f>
        <v>4.0148268457631415</v>
      </c>
      <c r="AJ3998">
        <f>2*SQRT((EXP(Info!$B$6*H3998)*AG3998)^2+(Info!$B$6*H3998*0.01*AI3998)^2)</f>
        <v>0.12530855904521476</v>
      </c>
      <c r="AK3998">
        <f t="shared" si="1037"/>
        <v>6.1203431600000094E-2</v>
      </c>
      <c r="AL3998">
        <f t="shared" si="1038"/>
        <v>0.1119382328008349</v>
      </c>
      <c r="AM3998">
        <f t="shared" si="1031"/>
        <v>1.048738881442671</v>
      </c>
      <c r="AN3998">
        <f t="shared" si="1032"/>
        <v>3.9438214368068429E-2</v>
      </c>
      <c r="AO3998">
        <f t="shared" si="1039"/>
        <v>6.6544324725683293</v>
      </c>
      <c r="AP3998">
        <f t="shared" si="1040"/>
        <v>0.50851973480389123</v>
      </c>
      <c r="AQ3998">
        <f t="shared" si="1042"/>
        <v>4</v>
      </c>
      <c r="AR3998">
        <v>1</v>
      </c>
      <c r="AS3998">
        <v>1</v>
      </c>
      <c r="AT3998">
        <v>1</v>
      </c>
      <c r="AU3998">
        <v>0</v>
      </c>
      <c r="AV3998">
        <v>1</v>
      </c>
      <c r="AW3998">
        <v>0</v>
      </c>
      <c r="AX3998">
        <v>0</v>
      </c>
    </row>
    <row r="3999" spans="1:50">
      <c r="A3999" s="13" t="s">
        <v>82</v>
      </c>
      <c r="B3999" s="13" t="s">
        <v>223</v>
      </c>
      <c r="D3999" s="14">
        <v>-45.686</v>
      </c>
      <c r="E3999" s="14">
        <v>50.204000000000001</v>
      </c>
      <c r="F3999" s="14">
        <v>3448</v>
      </c>
      <c r="G3999" s="16">
        <v>10.5</v>
      </c>
      <c r="H3999">
        <v>2.0308099999999998</v>
      </c>
      <c r="J3999">
        <f>(F3999*100*Info!$B$11)/AI3999</f>
        <v>2.4170378502378647</v>
      </c>
      <c r="K3999">
        <f>2*((F3999*100*Info!$B$11)/AI3999^2)*(AJ3999/2)</f>
        <v>6.7387511432232886E-2</v>
      </c>
      <c r="L3999">
        <f t="shared" si="1027"/>
        <v>0.5488094803738327</v>
      </c>
      <c r="M3999">
        <f t="shared" si="1028"/>
        <v>14.193478166972332</v>
      </c>
      <c r="N3999">
        <f t="shared" si="1041"/>
        <v>0.53615732677067118</v>
      </c>
      <c r="O3999">
        <v>0.98170000000000002</v>
      </c>
      <c r="P3999">
        <v>2.1700000000000001E-2</v>
      </c>
      <c r="Q3999">
        <v>1.0709</v>
      </c>
      <c r="R3999">
        <v>2.3099999999999999E-2</v>
      </c>
      <c r="S3999">
        <v>4.1379999999999999</v>
      </c>
      <c r="T3999">
        <v>6.3200000000000006E-2</v>
      </c>
      <c r="U3999">
        <v>1.4241999999999999</v>
      </c>
      <c r="V3999">
        <v>3.6299999999999999E-2</v>
      </c>
      <c r="W3999" s="37">
        <f>U3999*Info!$B$2</f>
        <v>0.68361599999999989</v>
      </c>
      <c r="X3999" s="37">
        <f>W3999*SQRT((0.5*V3999/U3999)^2+Info!$B$3^2)</f>
        <v>3.5273588315338708E-2</v>
      </c>
      <c r="Y3999" s="28">
        <f>W3999*Info!$D$2</f>
        <v>0.55372895999999994</v>
      </c>
      <c r="Z3999" s="28">
        <f>Y3999*SQRT(Info!$D$3^2+(X3999/W3999)^2)</f>
        <v>3.9785375489893367E-2</v>
      </c>
      <c r="AA3999" s="37">
        <f t="shared" si="1033"/>
        <v>0.29808400000000013</v>
      </c>
      <c r="AB3999" s="37">
        <f t="shared" si="1034"/>
        <v>3.6904586878056221E-2</v>
      </c>
      <c r="AC3999" s="37">
        <f>(1-EXP(-Info!$B$6*H3999*1000))+(Info!$B$6/(Info!$B$6-Info!$B$7))*(EXP(-Info!$B$7*H3999*1000)-EXP(-Info!$B$6*H3999*1000))*(Info!$B$9-1)</f>
        <v>2.1152185520865507E-2</v>
      </c>
      <c r="AD3999" s="37">
        <f>SQRT((Info!$B$6*EXP(-Info!$B$6*H3999*1000)+(Info!$B$6/(Info!$B$6+Info!$B$7))*(Info!$B$9-1)*(-Info!$B$7*EXP(-Info!$B$7*H3999*1000)+Info!$B$6*EXP(-Info!$B$6*H3999*1000)))^2*(0.01*H3999*1000)^2)</f>
        <v>1.9692399055420032E-4</v>
      </c>
      <c r="AE3999" s="37">
        <f t="shared" si="1029"/>
        <v>7.8281659088100892E-4</v>
      </c>
      <c r="AF3999" s="37">
        <f t="shared" si="1035"/>
        <v>3.5779659119311984</v>
      </c>
      <c r="AG3999" s="37">
        <f t="shared" si="1030"/>
        <v>5.0813865279928927E-2</v>
      </c>
      <c r="AH3999" s="37">
        <f t="shared" si="1036"/>
        <v>0.86466068437196675</v>
      </c>
      <c r="AI3999">
        <f>AF3999*EXP(Info!$B$6*H3999*1000)</f>
        <v>3.6452250709217155</v>
      </c>
      <c r="AJ3999">
        <f>2*SQRT((EXP(Info!$B$6*H3999)*AG3999)^2+(Info!$B$6*H3999*0.01*AI3999)^2)</f>
        <v>0.10162962326619129</v>
      </c>
      <c r="AK3999">
        <f t="shared" si="1037"/>
        <v>0.39636229480000018</v>
      </c>
      <c r="AL3999">
        <f t="shared" si="1038"/>
        <v>9.8144058343502719E-2</v>
      </c>
      <c r="AM3999">
        <f t="shared" si="1031"/>
        <v>1.0908627890394214</v>
      </c>
      <c r="AN3999">
        <f t="shared" si="1032"/>
        <v>3.3691629721262779E-2</v>
      </c>
      <c r="AO3999">
        <f t="shared" si="1039"/>
        <v>5.8722614334418575</v>
      </c>
      <c r="AP3999">
        <f t="shared" si="1040"/>
        <v>0.68929925572251094</v>
      </c>
      <c r="AQ3999">
        <f t="shared" si="1042"/>
        <v>4</v>
      </c>
      <c r="AR3999">
        <v>1</v>
      </c>
      <c r="AS3999">
        <v>1</v>
      </c>
      <c r="AT3999">
        <v>1</v>
      </c>
      <c r="AU3999">
        <v>0</v>
      </c>
      <c r="AV3999">
        <v>1</v>
      </c>
      <c r="AW3999">
        <v>0</v>
      </c>
      <c r="AX3999">
        <v>0</v>
      </c>
    </row>
    <row r="4000" spans="1:50">
      <c r="A4000" s="13" t="s">
        <v>82</v>
      </c>
      <c r="B4000" s="13" t="s">
        <v>223</v>
      </c>
      <c r="D4000" s="14">
        <v>-45.686</v>
      </c>
      <c r="E4000" s="14">
        <v>50.204000000000001</v>
      </c>
      <c r="F4000" s="14">
        <v>3448</v>
      </c>
      <c r="G4000" s="16">
        <v>20.5</v>
      </c>
      <c r="H4000">
        <v>2.4979</v>
      </c>
      <c r="J4000">
        <f>(F4000*100*Info!$B$11)/AI4000</f>
        <v>2.2855003395961888</v>
      </c>
      <c r="K4000">
        <f>2*((F4000*100*Info!$B$11)/AI4000^2)*(AJ4000/2)</f>
        <v>6.6743685953432344E-2</v>
      </c>
      <c r="L4000">
        <f t="shared" si="1027"/>
        <v>0.5498884485981318</v>
      </c>
      <c r="M4000">
        <f t="shared" si="1028"/>
        <v>13.447441525318252</v>
      </c>
      <c r="N4000">
        <f t="shared" si="1041"/>
        <v>0.57658602156028649</v>
      </c>
      <c r="O4000">
        <v>1.2306999999999999</v>
      </c>
      <c r="P4000">
        <v>2.7400000000000001E-2</v>
      </c>
      <c r="Q4000">
        <v>1.3456999999999999</v>
      </c>
      <c r="R4000">
        <v>2.7799999999999998E-2</v>
      </c>
      <c r="S4000">
        <v>4.3367000000000004</v>
      </c>
      <c r="T4000">
        <v>7.8799999999999995E-2</v>
      </c>
      <c r="U4000">
        <v>1.427</v>
      </c>
      <c r="V4000">
        <v>4.48E-2</v>
      </c>
      <c r="W4000" s="37">
        <f>U4000*Info!$B$2</f>
        <v>0.68496000000000001</v>
      </c>
      <c r="X4000" s="37">
        <f>W4000*SQRT((0.5*V4000/U4000)^2+Info!$B$3^2)</f>
        <v>3.5896114107240078E-2</v>
      </c>
      <c r="Y4000" s="28">
        <f>W4000*Info!$D$2</f>
        <v>0.55481760000000002</v>
      </c>
      <c r="Z4000" s="28">
        <f>Y4000*SQRT(Info!$D$3^2+(X4000/W4000)^2)</f>
        <v>4.0186585044305521E-2</v>
      </c>
      <c r="AA4000" s="37">
        <f t="shared" si="1033"/>
        <v>0.54573999999999989</v>
      </c>
      <c r="AB4000" s="37">
        <f t="shared" si="1034"/>
        <v>3.8421621621165344E-2</v>
      </c>
      <c r="AC4000" s="37">
        <f>(1-EXP(-Info!$B$6*H4000*1000))+(Info!$B$6/(Info!$B$6-Info!$B$7))*(EXP(-Info!$B$7*H4000*1000)-EXP(-Info!$B$6*H4000*1000))*(Info!$B$9-1)</f>
        <v>2.5959559839874531E-2</v>
      </c>
      <c r="AD4000" s="37">
        <f>SQRT((Info!$B$6*EXP(-Info!$B$6*H4000*1000)+(Info!$B$6/(Info!$B$6+Info!$B$7))*(Info!$B$9-1)*(-Info!$B$7*EXP(-Info!$B$7*H4000*1000)+Info!$B$6*EXP(-Info!$B$6*H4000*1000)))^2*(0.01*H4000*1000)^2)</f>
        <v>2.4115829082685947E-4</v>
      </c>
      <c r="AE4000" s="37">
        <f t="shared" si="1029"/>
        <v>1.0060539784655482E-3</v>
      </c>
      <c r="AF4000" s="37">
        <f t="shared" si="1035"/>
        <v>3.7677152298129877</v>
      </c>
      <c r="AG4000" s="37">
        <f t="shared" si="1030"/>
        <v>5.6287953970017297E-2</v>
      </c>
      <c r="AH4000" s="37">
        <f t="shared" si="1036"/>
        <v>0.86879775631539813</v>
      </c>
      <c r="AI4000">
        <f>AF4000*EXP(Info!$B$6*H4000*1000)</f>
        <v>3.8550188842284268</v>
      </c>
      <c r="AJ4000">
        <f>2*SQRT((EXP(Info!$B$6*H4000)*AG4000)^2+(Info!$B$6*H4000*0.01*AI4000)^2)</f>
        <v>0.11257848677412742</v>
      </c>
      <c r="AK4000">
        <f t="shared" si="1037"/>
        <v>0.72567047799999984</v>
      </c>
      <c r="AL4000">
        <f t="shared" si="1038"/>
        <v>0.10217846053932711</v>
      </c>
      <c r="AM4000">
        <f t="shared" si="1031"/>
        <v>1.0934427561550337</v>
      </c>
      <c r="AN4000">
        <f t="shared" si="1032"/>
        <v>3.3209782412813978E-2</v>
      </c>
      <c r="AO4000">
        <f t="shared" si="1039"/>
        <v>5.8838063934289648</v>
      </c>
      <c r="AP4000">
        <f t="shared" si="1040"/>
        <v>0.8624386825508058</v>
      </c>
      <c r="AQ4000">
        <f t="shared" si="1042"/>
        <v>4</v>
      </c>
      <c r="AR4000">
        <v>1</v>
      </c>
      <c r="AS4000">
        <v>1</v>
      </c>
      <c r="AT4000">
        <v>1</v>
      </c>
      <c r="AU4000">
        <v>0</v>
      </c>
      <c r="AV4000">
        <v>1</v>
      </c>
      <c r="AW4000">
        <v>0</v>
      </c>
      <c r="AX4000">
        <v>0</v>
      </c>
    </row>
    <row r="4001" spans="1:50">
      <c r="A4001" s="13" t="s">
        <v>82</v>
      </c>
      <c r="B4001" s="13" t="s">
        <v>223</v>
      </c>
      <c r="D4001" s="14">
        <v>-45.686</v>
      </c>
      <c r="E4001" s="14">
        <v>50.204000000000001</v>
      </c>
      <c r="F4001" s="14">
        <v>3448</v>
      </c>
      <c r="G4001" s="16">
        <v>30.5</v>
      </c>
      <c r="H4001">
        <v>2.9649899999999998</v>
      </c>
      <c r="J4001">
        <f>(F4001*100*Info!$B$11)/AI4001</f>
        <v>2.0902773773007373</v>
      </c>
      <c r="K4001">
        <f>2*((F4001*100*Info!$B$11)/AI4001^2)*(AJ4001/2)</f>
        <v>5.7727777975165408E-2</v>
      </c>
      <c r="L4001">
        <f t="shared" si="1027"/>
        <v>0.56368382803738426</v>
      </c>
      <c r="M4001">
        <f t="shared" si="1028"/>
        <v>12.607334424556008</v>
      </c>
      <c r="N4001">
        <f t="shared" si="1041"/>
        <v>0.52699627929546189</v>
      </c>
      <c r="O4001">
        <v>1.0165999999999999</v>
      </c>
      <c r="P4001">
        <v>2.3300000000000001E-2</v>
      </c>
      <c r="Q4001">
        <v>1.1083000000000001</v>
      </c>
      <c r="R4001">
        <v>2.53E-2</v>
      </c>
      <c r="S4001">
        <v>4.6803999999999997</v>
      </c>
      <c r="T4001">
        <v>8.2199999999999995E-2</v>
      </c>
      <c r="U4001">
        <v>1.4628000000000001</v>
      </c>
      <c r="V4001">
        <v>4.5900000000000003E-2</v>
      </c>
      <c r="W4001" s="37">
        <f>U4001*Info!$B$2</f>
        <v>0.70214399999999999</v>
      </c>
      <c r="X4001" s="37">
        <f>W4001*SQRT((0.5*V4001/U4001)^2+Info!$B$3^2)</f>
        <v>3.6794941878470204E-2</v>
      </c>
      <c r="Y4001" s="28">
        <f>W4001*Info!$D$2</f>
        <v>0.56873664000000002</v>
      </c>
      <c r="Z4001" s="28">
        <f>Y4001*SQRT(Info!$D$3^2+(X4001/W4001)^2)</f>
        <v>4.1193762192279167E-2</v>
      </c>
      <c r="AA4001" s="37">
        <f t="shared" si="1033"/>
        <v>0.31445599999999996</v>
      </c>
      <c r="AB4001" s="37">
        <f t="shared" si="1034"/>
        <v>3.8595210167066074E-2</v>
      </c>
      <c r="AC4001" s="37">
        <f>(1-EXP(-Info!$B$6*H4001*1000))+(Info!$B$6/(Info!$B$6-Info!$B$7))*(EXP(-Info!$B$7*H4001*1000)-EXP(-Info!$B$6*H4001*1000))*(Info!$B$9-1)</f>
        <v>3.0745564651550789E-2</v>
      </c>
      <c r="AD4001" s="37">
        <f>SQRT((Info!$B$6*EXP(-Info!$B$6*H4001*1000)+(Info!$B$6/(Info!$B$6+Info!$B$7))*(Info!$B$9-1)*(-Info!$B$7*EXP(-Info!$B$7*H4001*1000)+Info!$B$6*EXP(-Info!$B$6*H4001*1000)))^2*(0.01*H4001*1000)^2)</f>
        <v>2.8500210536233807E-4</v>
      </c>
      <c r="AE4001" s="37">
        <f t="shared" si="1029"/>
        <v>1.1900110262249609E-3</v>
      </c>
      <c r="AF4001" s="37">
        <f t="shared" si="1035"/>
        <v>4.101995232721932</v>
      </c>
      <c r="AG4001" s="37">
        <f t="shared" si="1030"/>
        <v>5.820268180931687E-2</v>
      </c>
      <c r="AH4001" s="37">
        <f t="shared" si="1036"/>
        <v>0.87641980017133836</v>
      </c>
      <c r="AI4001">
        <f>AF4001*EXP(Info!$B$6*H4001*1000)</f>
        <v>4.2150611515641758</v>
      </c>
      <c r="AJ4001">
        <f>2*SQRT((EXP(Info!$B$6*H4001)*AG4001)^2+(Info!$B$6*H4001*0.01*AI4001)^2)</f>
        <v>0.11640852881614162</v>
      </c>
      <c r="AK4001">
        <f t="shared" si="1037"/>
        <v>0.41813214319999992</v>
      </c>
      <c r="AL4001">
        <f t="shared" si="1038"/>
        <v>0.10264010191829552</v>
      </c>
      <c r="AM4001">
        <f t="shared" si="1031"/>
        <v>1.090202636238442</v>
      </c>
      <c r="AN4001">
        <f t="shared" si="1032"/>
        <v>3.5266184527229467E-2</v>
      </c>
      <c r="AO4001">
        <f t="shared" si="1039"/>
        <v>6.031416953264114</v>
      </c>
      <c r="AP4001">
        <f t="shared" si="1040"/>
        <v>0.69496855345911945</v>
      </c>
      <c r="AQ4001">
        <f t="shared" si="1042"/>
        <v>4</v>
      </c>
      <c r="AR4001">
        <v>1</v>
      </c>
      <c r="AS4001">
        <v>1</v>
      </c>
      <c r="AT4001">
        <v>1</v>
      </c>
      <c r="AU4001">
        <v>0</v>
      </c>
      <c r="AV4001">
        <v>1</v>
      </c>
      <c r="AW4001">
        <v>0</v>
      </c>
      <c r="AX4001">
        <v>0</v>
      </c>
    </row>
    <row r="4002" spans="1:50">
      <c r="A4002" s="13" t="s">
        <v>82</v>
      </c>
      <c r="B4002" s="13" t="s">
        <v>223</v>
      </c>
      <c r="D4002" s="14">
        <v>-45.686</v>
      </c>
      <c r="E4002" s="14">
        <v>50.204000000000001</v>
      </c>
      <c r="F4002" s="14">
        <v>3448</v>
      </c>
      <c r="G4002" s="16">
        <v>40.5</v>
      </c>
      <c r="H4002">
        <v>3.43208</v>
      </c>
      <c r="J4002">
        <f>(F4002*100*Info!$B$11)/AI4002</f>
        <v>2.2604408460583385</v>
      </c>
      <c r="K4002">
        <f>2*((F4002*100*Info!$B$11)/AI4002^2)*(AJ4002/2)</f>
        <v>5.9698897888489963E-2</v>
      </c>
      <c r="L4002">
        <f t="shared" si="1027"/>
        <v>0.5462661981308421</v>
      </c>
      <c r="M4002">
        <f t="shared" si="1028"/>
        <v>13.212385969712692</v>
      </c>
      <c r="N4002">
        <f t="shared" si="1041"/>
        <v>0.49256313449001782</v>
      </c>
      <c r="O4002">
        <v>0.95779999999999998</v>
      </c>
      <c r="P4002">
        <v>2.1700000000000001E-2</v>
      </c>
      <c r="Q4002">
        <v>0.99919999999999998</v>
      </c>
      <c r="R4002">
        <v>2.2200000000000001E-2</v>
      </c>
      <c r="S4002">
        <v>4.3380000000000001</v>
      </c>
      <c r="T4002">
        <v>6.5600000000000006E-2</v>
      </c>
      <c r="U4002">
        <v>1.4176</v>
      </c>
      <c r="V4002">
        <v>3.73E-2</v>
      </c>
      <c r="W4002" s="37">
        <f>U4002*Info!$B$2</f>
        <v>0.68044799999999994</v>
      </c>
      <c r="X4002" s="37">
        <f>W4002*SQRT((0.5*V4002/U4002)^2+Info!$B$3^2)</f>
        <v>3.5180420772924249E-2</v>
      </c>
      <c r="Y4002" s="28">
        <f>W4002*Info!$D$2</f>
        <v>0.55116288000000002</v>
      </c>
      <c r="Z4002" s="28">
        <f>Y4002*SQRT(Info!$D$3^2+(X4002/W4002)^2)</f>
        <v>3.9641913963680823E-2</v>
      </c>
      <c r="AA4002" s="37">
        <f t="shared" si="1033"/>
        <v>0.27735200000000004</v>
      </c>
      <c r="AB4002" s="37">
        <f t="shared" si="1034"/>
        <v>3.6815547065879653E-2</v>
      </c>
      <c r="AC4002" s="37">
        <f>(1-EXP(-Info!$B$6*H4002*1000))+(Info!$B$6/(Info!$B$6-Info!$B$7))*(EXP(-Info!$B$7*H4002*1000)-EXP(-Info!$B$6*H4002*1000))*(Info!$B$9-1)</f>
        <v>3.5510292377718085E-2</v>
      </c>
      <c r="AD4002" s="37">
        <f>SQRT((Info!$B$6*EXP(-Info!$B$6*H4002*1000)+(Info!$B$6/(Info!$B$6+Info!$B$7))*(Info!$B$9-1)*(-Info!$B$7*EXP(-Info!$B$7*H4002*1000)+Info!$B$6*EXP(-Info!$B$6*H4002*1000)))^2*(0.01*H4002*1000)^2)</f>
        <v>3.2845796280010851E-4</v>
      </c>
      <c r="AE4002" s="37">
        <f t="shared" si="1029"/>
        <v>1.3105009950045165E-3</v>
      </c>
      <c r="AF4002" s="37">
        <f t="shared" si="1035"/>
        <v>3.7769882693884549</v>
      </c>
      <c r="AG4002" s="37">
        <f t="shared" si="1030"/>
        <v>5.1468813426790598E-2</v>
      </c>
      <c r="AH4002" s="37">
        <f t="shared" si="1036"/>
        <v>0.87067502752154324</v>
      </c>
      <c r="AI4002">
        <f>AF4002*EXP(Info!$B$6*H4002*1000)</f>
        <v>3.8977560436573357</v>
      </c>
      <c r="AJ4002">
        <f>2*SQRT((EXP(Info!$B$6*H4002)*AG4002)^2+(Info!$B$6*H4002*0.01*AI4002)^2)</f>
        <v>0.102940866800519</v>
      </c>
      <c r="AK4002">
        <f t="shared" si="1037"/>
        <v>0.36879495440000004</v>
      </c>
      <c r="AL4002">
        <f t="shared" si="1038"/>
        <v>9.7907265867000354E-2</v>
      </c>
      <c r="AM4002">
        <f t="shared" si="1031"/>
        <v>1.0432240551263312</v>
      </c>
      <c r="AN4002">
        <f t="shared" si="1032"/>
        <v>3.3103716224084853E-2</v>
      </c>
      <c r="AO4002">
        <f t="shared" si="1039"/>
        <v>5.8450483134722493</v>
      </c>
      <c r="AP4002">
        <f t="shared" si="1040"/>
        <v>0.67564898419864561</v>
      </c>
      <c r="AQ4002">
        <f t="shared" si="1042"/>
        <v>4</v>
      </c>
      <c r="AR4002">
        <v>1</v>
      </c>
      <c r="AS4002">
        <v>1</v>
      </c>
      <c r="AT4002">
        <v>1</v>
      </c>
      <c r="AU4002">
        <v>0</v>
      </c>
      <c r="AV4002">
        <v>1</v>
      </c>
      <c r="AW4002">
        <v>0</v>
      </c>
      <c r="AX4002">
        <v>0</v>
      </c>
    </row>
    <row r="4003" spans="1:50">
      <c r="A4003" s="13" t="s">
        <v>82</v>
      </c>
      <c r="B4003" s="13" t="s">
        <v>223</v>
      </c>
      <c r="D4003" s="14">
        <v>-45.686</v>
      </c>
      <c r="E4003" s="14">
        <v>50.204000000000001</v>
      </c>
      <c r="F4003" s="14">
        <v>3448</v>
      </c>
      <c r="G4003" s="16">
        <v>50.5</v>
      </c>
      <c r="H4003">
        <v>3.8991700000000002</v>
      </c>
      <c r="J4003">
        <f>(F4003*100*Info!$B$11)/AI4003</f>
        <v>2.1133605395794435</v>
      </c>
      <c r="K4003">
        <f>2*((F4003*100*Info!$B$11)/AI4003^2)*(AJ4003/2)</f>
        <v>5.6571612320530117E-2</v>
      </c>
      <c r="L4003">
        <f t="shared" si="1027"/>
        <v>0.55690174205607568</v>
      </c>
      <c r="M4003">
        <f t="shared" si="1028"/>
        <v>12.593195577102653</v>
      </c>
      <c r="N4003">
        <f t="shared" si="1041"/>
        <v>0.50272256792249437</v>
      </c>
      <c r="O4003">
        <v>1.2458</v>
      </c>
      <c r="P4003">
        <v>2.58E-2</v>
      </c>
      <c r="Q4003">
        <v>1.3537999999999999</v>
      </c>
      <c r="R4003">
        <v>2.76E-2</v>
      </c>
      <c r="S4003">
        <v>4.6067</v>
      </c>
      <c r="T4003">
        <v>7.6499999999999999E-2</v>
      </c>
      <c r="U4003">
        <v>1.4452</v>
      </c>
      <c r="V4003">
        <v>4.2799999999999998E-2</v>
      </c>
      <c r="W4003" s="37">
        <f>U4003*Info!$B$2</f>
        <v>0.69369599999999998</v>
      </c>
      <c r="X4003" s="37">
        <f>W4003*SQRT((0.5*V4003/U4003)^2+Info!$B$3^2)</f>
        <v>3.6173876417105205E-2</v>
      </c>
      <c r="Y4003" s="28">
        <f>W4003*Info!$D$2</f>
        <v>0.56189376000000002</v>
      </c>
      <c r="Z4003" s="28">
        <f>Y4003*SQRT(Info!$D$3^2+(X4003/W4003)^2)</f>
        <v>4.0593727502375145E-2</v>
      </c>
      <c r="AA4003" s="37">
        <f t="shared" si="1033"/>
        <v>0.55210400000000004</v>
      </c>
      <c r="AB4003" s="37">
        <f t="shared" si="1034"/>
        <v>3.8405199323008336E-2</v>
      </c>
      <c r="AC4003" s="37">
        <f>(1-EXP(-Info!$B$6*H4003*1000))+(Info!$B$6/(Info!$B$6-Info!$B$7))*(EXP(-Info!$B$7*H4003*1000)-EXP(-Info!$B$6*H4003*1000))*(Info!$B$9-1)</f>
        <v>4.0253835043735288E-2</v>
      </c>
      <c r="AD4003" s="37">
        <f>SQRT((Info!$B$6*EXP(-Info!$B$6*H4003*1000)+(Info!$B$6/(Info!$B$6+Info!$B$7))*(Info!$B$9-1)*(-Info!$B$7*EXP(-Info!$B$7*H4003*1000)+Info!$B$6*EXP(-Info!$B$6*H4003*1000)))^2*(0.01*H4003*1000)^2)</f>
        <v>3.7152837731599928E-4</v>
      </c>
      <c r="AE4003" s="37">
        <f t="shared" si="1029"/>
        <v>1.5595053188911957E-3</v>
      </c>
      <c r="AF4003" s="37">
        <f t="shared" si="1035"/>
        <v>4.022581936657013</v>
      </c>
      <c r="AG4003" s="37">
        <f t="shared" si="1030"/>
        <v>5.5797358982094647E-2</v>
      </c>
      <c r="AH4003" s="37">
        <f t="shared" si="1036"/>
        <v>0.8732024956383122</v>
      </c>
      <c r="AI4003">
        <f>AF4003*EXP(Info!$B$6*H4003*1000)</f>
        <v>4.1690221824654206</v>
      </c>
      <c r="AJ4003">
        <f>2*SQRT((EXP(Info!$B$6*H4003)*AG4003)^2+(Info!$B$6*H4003*0.01*AI4003)^2)</f>
        <v>0.11159870842911532</v>
      </c>
      <c r="AK4003">
        <f t="shared" si="1037"/>
        <v>0.73413268880000004</v>
      </c>
      <c r="AL4003">
        <f t="shared" si="1038"/>
        <v>0.10213478707960837</v>
      </c>
      <c r="AM4003">
        <f t="shared" si="1031"/>
        <v>1.0866912827099051</v>
      </c>
      <c r="AN4003">
        <f t="shared" si="1032"/>
        <v>3.1579911270667518E-2</v>
      </c>
      <c r="AO4003">
        <f t="shared" si="1039"/>
        <v>5.9588486333451574</v>
      </c>
      <c r="AP4003">
        <f t="shared" si="1040"/>
        <v>0.86202601716025462</v>
      </c>
      <c r="AQ4003">
        <f t="shared" si="1042"/>
        <v>4</v>
      </c>
      <c r="AR4003">
        <v>1</v>
      </c>
      <c r="AS4003">
        <v>1</v>
      </c>
      <c r="AT4003">
        <v>1</v>
      </c>
      <c r="AU4003">
        <v>0</v>
      </c>
      <c r="AV4003">
        <v>1</v>
      </c>
      <c r="AW4003">
        <v>0</v>
      </c>
      <c r="AX4003">
        <v>0</v>
      </c>
    </row>
    <row r="4004" spans="1:50">
      <c r="A4004" s="13" t="s">
        <v>82</v>
      </c>
      <c r="B4004" s="13" t="s">
        <v>223</v>
      </c>
      <c r="D4004" s="14">
        <v>-45.686</v>
      </c>
      <c r="E4004" s="14">
        <v>50.204000000000001</v>
      </c>
      <c r="F4004" s="14">
        <v>3448</v>
      </c>
      <c r="G4004" s="16">
        <v>60.5</v>
      </c>
      <c r="H4004">
        <v>4.3662600000000005</v>
      </c>
      <c r="J4004">
        <f>(F4004*100*Info!$B$11)/AI4004</f>
        <v>2.1661499268235871</v>
      </c>
      <c r="K4004">
        <f>2*((F4004*100*Info!$B$11)/AI4004^2)*(AJ4004/2)</f>
        <v>6.5170368142902377E-2</v>
      </c>
      <c r="L4004">
        <f t="shared" si="1027"/>
        <v>0.63169736074766458</v>
      </c>
      <c r="M4004">
        <f t="shared" si="1028"/>
        <v>14.641357751812812</v>
      </c>
      <c r="N4004">
        <f t="shared" si="1041"/>
        <v>0.61655086337735854</v>
      </c>
      <c r="O4004">
        <v>1.1129</v>
      </c>
      <c r="P4004">
        <v>3.5099999999999999E-2</v>
      </c>
      <c r="Q4004">
        <v>1.1449</v>
      </c>
      <c r="R4004">
        <v>3.56E-2</v>
      </c>
      <c r="S4004">
        <v>4.5598000000000001</v>
      </c>
      <c r="T4004">
        <v>8.0500000000000002E-2</v>
      </c>
      <c r="U4004">
        <v>1.6393</v>
      </c>
      <c r="V4004">
        <v>4.8300000000000003E-2</v>
      </c>
      <c r="W4004" s="37">
        <f>U4004*Info!$B$2</f>
        <v>0.78686400000000001</v>
      </c>
      <c r="X4004" s="37">
        <f>W4004*SQRT((0.5*V4004/U4004)^2+Info!$B$3^2)</f>
        <v>4.1015385530798081E-2</v>
      </c>
      <c r="Y4004" s="28">
        <f>W4004*Info!$D$2</f>
        <v>0.63735984000000001</v>
      </c>
      <c r="Z4004" s="28">
        <f>Y4004*SQRT(Info!$D$3^2+(X4004/W4004)^2)</f>
        <v>4.603586551868584E-2</v>
      </c>
      <c r="AA4004" s="37">
        <f t="shared" si="1033"/>
        <v>0.32603599999999999</v>
      </c>
      <c r="AB4004" s="37">
        <f t="shared" si="1034"/>
        <v>4.4612378890169044E-2</v>
      </c>
      <c r="AC4004" s="37">
        <f>(1-EXP(-Info!$B$6*H4004*1000))+(Info!$B$6/(Info!$B$6-Info!$B$7))*(EXP(-Info!$B$7*H4004*1000)-EXP(-Info!$B$6*H4004*1000))*(Info!$B$9-1)</f>
        <v>4.4976284280192569E-2</v>
      </c>
      <c r="AD4004" s="37">
        <f>SQRT((Info!$B$6*EXP(-Info!$B$6*H4004*1000)+(Info!$B$6/(Info!$B$6+Info!$B$7))*(Info!$B$9-1)*(-Info!$B$7*EXP(-Info!$B$7*H4004*1000)+Info!$B$6*EXP(-Info!$B$6*H4004*1000)))^2*(0.01*H4004*1000)^2)</f>
        <v>4.1421584869959531E-4</v>
      </c>
      <c r="AE4004" s="37">
        <f t="shared" si="1029"/>
        <v>2.0110387083767038E-3</v>
      </c>
      <c r="AF4004" s="37">
        <f t="shared" si="1035"/>
        <v>3.907776272178423</v>
      </c>
      <c r="AG4004" s="37">
        <f t="shared" si="1030"/>
        <v>6.1183393913227122E-2</v>
      </c>
      <c r="AH4004" s="37">
        <f t="shared" si="1036"/>
        <v>0.85700606872635265</v>
      </c>
      <c r="AI4004">
        <f>AF4004*EXP(Info!$B$6*H4004*1000)</f>
        <v>4.0674225084565609</v>
      </c>
      <c r="AJ4004">
        <f>2*SQRT((EXP(Info!$B$6*H4004)*AG4004)^2+(Info!$B$6*H4004*0.01*AI4004)^2)</f>
        <v>0.1223716876594708</v>
      </c>
      <c r="AK4004">
        <f t="shared" si="1037"/>
        <v>0.43353006919999998</v>
      </c>
      <c r="AL4004">
        <f t="shared" si="1038"/>
        <v>0.11864216042051555</v>
      </c>
      <c r="AM4004">
        <f t="shared" si="1031"/>
        <v>1.0287537065324828</v>
      </c>
      <c r="AN4004">
        <f t="shared" si="1032"/>
        <v>4.556328437877654E-2</v>
      </c>
      <c r="AO4004">
        <f t="shared" si="1039"/>
        <v>6.7591617524513676</v>
      </c>
      <c r="AP4004">
        <f t="shared" si="1040"/>
        <v>0.6788873299579089</v>
      </c>
      <c r="AQ4004">
        <f t="shared" si="1042"/>
        <v>4</v>
      </c>
      <c r="AR4004">
        <v>1</v>
      </c>
      <c r="AS4004">
        <v>1</v>
      </c>
      <c r="AT4004">
        <v>1</v>
      </c>
      <c r="AU4004">
        <v>0</v>
      </c>
      <c r="AV4004">
        <v>1</v>
      </c>
      <c r="AW4004">
        <v>0</v>
      </c>
      <c r="AX4004">
        <v>0</v>
      </c>
    </row>
    <row r="4005" spans="1:50">
      <c r="A4005" s="13" t="s">
        <v>82</v>
      </c>
      <c r="B4005" s="13" t="s">
        <v>223</v>
      </c>
      <c r="D4005" s="14">
        <v>-45.686</v>
      </c>
      <c r="E4005" s="14">
        <v>50.204000000000001</v>
      </c>
      <c r="F4005" s="14">
        <v>3448</v>
      </c>
      <c r="G4005" s="16">
        <v>70.5</v>
      </c>
      <c r="H4005">
        <v>4.8333500000000003</v>
      </c>
      <c r="J4005">
        <f>(F4005*100*Info!$B$11)/AI4005</f>
        <v>2.3597956395643753</v>
      </c>
      <c r="K4005">
        <f>2*((F4005*100*Info!$B$11)/AI4005^2)*(AJ4005/2)</f>
        <v>6.8983220704419326E-2</v>
      </c>
      <c r="L4005">
        <f t="shared" si="1027"/>
        <v>0.60668841869158985</v>
      </c>
      <c r="M4005">
        <f t="shared" si="1028"/>
        <v>15.318769329528031</v>
      </c>
      <c r="N4005">
        <f t="shared" si="1041"/>
        <v>0.58570874824220542</v>
      </c>
      <c r="O4005">
        <v>1.0859000000000001</v>
      </c>
      <c r="P4005">
        <v>2.6599999999999999E-2</v>
      </c>
      <c r="Q4005">
        <v>1.0659000000000001</v>
      </c>
      <c r="R4005">
        <v>2.7300000000000001E-2</v>
      </c>
      <c r="S4005">
        <v>4.2003000000000004</v>
      </c>
      <c r="T4005">
        <v>6.4600000000000005E-2</v>
      </c>
      <c r="U4005">
        <v>1.5744</v>
      </c>
      <c r="V4005">
        <v>3.8800000000000001E-2</v>
      </c>
      <c r="W4005" s="37">
        <f>U4005*Info!$B$2</f>
        <v>0.75571199999999994</v>
      </c>
      <c r="X4005" s="37">
        <f>W4005*SQRT((0.5*V4005/U4005)^2+Info!$B$3^2)</f>
        <v>3.8916126623290762E-2</v>
      </c>
      <c r="Y4005" s="28">
        <f>W4005*Info!$D$2</f>
        <v>0.61212672000000001</v>
      </c>
      <c r="Z4005" s="28">
        <f>Y4005*SQRT(Info!$D$3^2+(X4005/W4005)^2)</f>
        <v>4.393618362680346E-2</v>
      </c>
      <c r="AA4005" s="37">
        <f t="shared" si="1033"/>
        <v>0.33018800000000015</v>
      </c>
      <c r="AB4005" s="37">
        <f t="shared" si="1034"/>
        <v>4.1126085534122989E-2</v>
      </c>
      <c r="AC4005" s="37">
        <f>(1-EXP(-Info!$B$6*H4005*1000))+(Info!$B$6/(Info!$B$6-Info!$B$7))*(EXP(-Info!$B$7*H4005*1000)-EXP(-Info!$B$6*H4005*1000))*(Info!$B$9-1)</f>
        <v>4.9677731324601189E-2</v>
      </c>
      <c r="AD4005" s="37">
        <f>SQRT((Info!$B$6*EXP(-Info!$B$6*H4005*1000)+(Info!$B$6/(Info!$B$6+Info!$B$7))*(Info!$B$9-1)*(-Info!$B$7*EXP(-Info!$B$7*H4005*1000)+Info!$B$6*EXP(-Info!$B$6*H4005*1000)))^2*(0.01*H4005*1000)^2)</f>
        <v>4.5652286243123965E-4</v>
      </c>
      <c r="AE4005" s="37">
        <f t="shared" si="1029"/>
        <v>2.0486038961656573E-3</v>
      </c>
      <c r="AF4005" s="37">
        <f t="shared" si="1035"/>
        <v>3.5717702892493928</v>
      </c>
      <c r="AG4005" s="37">
        <f t="shared" si="1030"/>
        <v>5.4569909378810386E-2</v>
      </c>
      <c r="AH4005" s="37">
        <f t="shared" si="1036"/>
        <v>0.85036075738623251</v>
      </c>
      <c r="AI4005">
        <f>AF4005*EXP(Info!$B$6*H4005*1000)</f>
        <v>3.7336482962059625</v>
      </c>
      <c r="AJ4005">
        <f>2*SQRT((EXP(Info!$B$6*H4005)*AG4005)^2+(Info!$B$6*H4005*0.01*AI4005)^2)</f>
        <v>0.1091446564827966</v>
      </c>
      <c r="AK4005">
        <f t="shared" si="1037"/>
        <v>0.43905098360000017</v>
      </c>
      <c r="AL4005">
        <f t="shared" si="1038"/>
        <v>0.10937071186944668</v>
      </c>
      <c r="AM4005">
        <f t="shared" si="1031"/>
        <v>0.98158209779906069</v>
      </c>
      <c r="AN4005">
        <f t="shared" si="1032"/>
        <v>3.4787737335251874E-2</v>
      </c>
      <c r="AO4005">
        <f t="shared" si="1039"/>
        <v>6.4915660727502189</v>
      </c>
      <c r="AP4005">
        <f t="shared" si="1040"/>
        <v>0.68972306910569114</v>
      </c>
      <c r="AQ4005">
        <f t="shared" si="1042"/>
        <v>4</v>
      </c>
      <c r="AR4005">
        <v>1</v>
      </c>
      <c r="AS4005">
        <v>1</v>
      </c>
      <c r="AT4005">
        <v>1</v>
      </c>
      <c r="AU4005">
        <v>0</v>
      </c>
      <c r="AV4005">
        <v>1</v>
      </c>
      <c r="AW4005">
        <v>0</v>
      </c>
      <c r="AX4005">
        <v>0</v>
      </c>
    </row>
    <row r="4006" spans="1:50">
      <c r="A4006" s="13" t="s">
        <v>82</v>
      </c>
      <c r="B4006" s="13" t="s">
        <v>223</v>
      </c>
      <c r="D4006" s="14">
        <v>-45.686</v>
      </c>
      <c r="E4006" s="14">
        <v>50.204000000000001</v>
      </c>
      <c r="F4006" s="14">
        <v>3448</v>
      </c>
      <c r="G4006" s="16">
        <v>80.5</v>
      </c>
      <c r="H4006">
        <v>5.3004499999999997</v>
      </c>
      <c r="J4006">
        <f>(F4006*100*Info!$B$11)/AI4006</f>
        <v>4.1660418124651279</v>
      </c>
      <c r="K4006">
        <f>2*((F4006*100*Info!$B$11)/AI4006^2)*(AJ4006/2)</f>
        <v>0.1333557660488866</v>
      </c>
      <c r="L4006">
        <f t="shared" si="1027"/>
        <v>0.40029721121495393</v>
      </c>
      <c r="M4006">
        <f t="shared" si="1028"/>
        <v>17.843907636881106</v>
      </c>
      <c r="N4006">
        <f t="shared" si="1041"/>
        <v>0.69353354490980268</v>
      </c>
      <c r="O4006">
        <v>0.81289999999999996</v>
      </c>
      <c r="P4006">
        <v>1.7899999999999999E-2</v>
      </c>
      <c r="Q4006">
        <v>0.81110000000000004</v>
      </c>
      <c r="R4006">
        <v>1.7999999999999999E-2</v>
      </c>
      <c r="S4006">
        <v>2.4355000000000002</v>
      </c>
      <c r="T4006">
        <v>3.5099999999999999E-2</v>
      </c>
      <c r="U4006">
        <v>1.0387999999999999</v>
      </c>
      <c r="V4006">
        <v>2.29E-2</v>
      </c>
      <c r="W4006" s="37">
        <f>U4006*Info!$B$2</f>
        <v>0.49862399999999996</v>
      </c>
      <c r="X4006" s="37">
        <f>W4006*SQRT((0.5*V4006/U4006)^2+Info!$B$3^2)</f>
        <v>2.5529801202516248E-2</v>
      </c>
      <c r="Y4006" s="28">
        <f>W4006*Info!$D$2</f>
        <v>0.40388543999999998</v>
      </c>
      <c r="Z4006" s="28">
        <f>Y4006*SQRT(Info!$D$3^2+(X4006/W4006)^2)</f>
        <v>2.8903899569393196E-2</v>
      </c>
      <c r="AA4006" s="37">
        <f t="shared" si="1033"/>
        <v>0.314276</v>
      </c>
      <c r="AB4006" s="37">
        <f t="shared" si="1034"/>
        <v>2.7053155997775937E-2</v>
      </c>
      <c r="AC4006" s="37">
        <f>(1-EXP(-Info!$B$6*H4006*1000))+(Info!$B$6/(Info!$B$6-Info!$B$7))*(EXP(-Info!$B$7*H4006*1000)-EXP(-Info!$B$6*H4006*1000))*(Info!$B$9-1)</f>
        <v>5.4358367006161576E-2</v>
      </c>
      <c r="AD4006" s="37">
        <f>SQRT((Info!$B$6*EXP(-Info!$B$6*H4006*1000)+(Info!$B$6/(Info!$B$6+Info!$B$7))*(Info!$B$9-1)*(-Info!$B$7*EXP(-Info!$B$7*H4006*1000)+Info!$B$6*EXP(-Info!$B$6*H4006*1000)))^2*(0.01*H4006*1000)^2)</f>
        <v>4.9845278339477844E-4</v>
      </c>
      <c r="AE4006" s="37">
        <f t="shared" si="1029"/>
        <v>1.4788854971711197E-3</v>
      </c>
      <c r="AF4006" s="37">
        <f t="shared" si="1035"/>
        <v>2.0145310298507719</v>
      </c>
      <c r="AG4006" s="37">
        <f t="shared" si="1030"/>
        <v>3.3847082778746401E-2</v>
      </c>
      <c r="AH4006" s="37">
        <f t="shared" si="1036"/>
        <v>0.82715295826350721</v>
      </c>
      <c r="AI4006">
        <f>AF4006*EXP(Info!$B$6*H4006*1000)</f>
        <v>2.1148724294344898</v>
      </c>
      <c r="AJ4006">
        <f>2*SQRT((EXP(Info!$B$6*H4006)*AG4006)^2+(Info!$B$6*H4006*0.01*AI4006)^2)</f>
        <v>6.769745615107578E-2</v>
      </c>
      <c r="AK4006">
        <f t="shared" si="1037"/>
        <v>0.4178927972</v>
      </c>
      <c r="AL4006">
        <f t="shared" si="1038"/>
        <v>7.1945163060485331E-2</v>
      </c>
      <c r="AM4006">
        <f t="shared" si="1031"/>
        <v>0.9977857054988315</v>
      </c>
      <c r="AN4006">
        <f t="shared" si="1032"/>
        <v>3.119362638223774E-2</v>
      </c>
      <c r="AO4006">
        <f t="shared" si="1039"/>
        <v>4.2831801552165443</v>
      </c>
      <c r="AP4006">
        <f t="shared" si="1040"/>
        <v>0.78253754331921443</v>
      </c>
      <c r="AQ4006">
        <f t="shared" si="1042"/>
        <v>4</v>
      </c>
      <c r="AR4006">
        <v>1</v>
      </c>
      <c r="AS4006">
        <v>1</v>
      </c>
      <c r="AT4006">
        <v>1</v>
      </c>
      <c r="AU4006">
        <v>0</v>
      </c>
      <c r="AV4006">
        <v>1</v>
      </c>
      <c r="AW4006">
        <v>0</v>
      </c>
      <c r="AX4006">
        <v>0</v>
      </c>
    </row>
    <row r="4007" spans="1:50">
      <c r="A4007" s="13" t="s">
        <v>82</v>
      </c>
      <c r="B4007" s="13" t="s">
        <v>223</v>
      </c>
      <c r="D4007" s="14">
        <v>-45.686</v>
      </c>
      <c r="E4007" s="14">
        <v>50.204000000000001</v>
      </c>
      <c r="F4007" s="14">
        <v>3448</v>
      </c>
      <c r="G4007" s="16">
        <v>85.5</v>
      </c>
      <c r="H4007">
        <v>5.5339900000000002</v>
      </c>
      <c r="J4007">
        <f>(F4007*100*Info!$B$11)/AI4007</f>
        <v>3.452438540615868</v>
      </c>
      <c r="K4007">
        <f>2*((F4007*100*Info!$B$11)/AI4007^2)*(AJ4007/2)</f>
        <v>0.12104241448262225</v>
      </c>
      <c r="L4007">
        <f t="shared" si="1027"/>
        <v>0.53828954018691677</v>
      </c>
      <c r="M4007">
        <f t="shared" si="1028"/>
        <v>19.885003633703249</v>
      </c>
      <c r="N4007">
        <f t="shared" si="1041"/>
        <v>0.81682508155545053</v>
      </c>
      <c r="O4007">
        <v>0.87619999999999998</v>
      </c>
      <c r="P4007">
        <v>1.9699999999999999E-2</v>
      </c>
      <c r="Q4007">
        <v>0.86370000000000002</v>
      </c>
      <c r="R4007">
        <v>1.9599999999999999E-2</v>
      </c>
      <c r="S4007">
        <v>2.9805000000000001</v>
      </c>
      <c r="T4007">
        <v>4.4200000000000003E-2</v>
      </c>
      <c r="U4007">
        <v>1.3969</v>
      </c>
      <c r="V4007">
        <v>2.9899999999999999E-2</v>
      </c>
      <c r="W4007" s="37">
        <f>U4007*Info!$B$2</f>
        <v>0.670512</v>
      </c>
      <c r="X4007" s="37">
        <f>W4007*SQRT((0.5*V4007/U4007)^2+Info!$B$3^2)</f>
        <v>3.428499425929659E-2</v>
      </c>
      <c r="Y4007" s="28">
        <f>W4007*Info!$D$2</f>
        <v>0.54311472000000005</v>
      </c>
      <c r="Z4007" s="28">
        <f>Y4007*SQRT(Info!$D$3^2+(X4007/W4007)^2)</f>
        <v>3.884139350173977E-2</v>
      </c>
      <c r="AA4007" s="37">
        <f t="shared" si="1033"/>
        <v>0.20568799999999998</v>
      </c>
      <c r="AB4007" s="37">
        <f t="shared" si="1034"/>
        <v>3.5671884325894535E-2</v>
      </c>
      <c r="AC4007" s="37">
        <f>(1-EXP(-Info!$B$6*H4007*1000))+(Info!$B$6/(Info!$B$6-Info!$B$7))*(EXP(-Info!$B$7*H4007*1000)-EXP(-Info!$B$6*H4007*1000))*(Info!$B$9-1)</f>
        <v>5.6690771280612756E-2</v>
      </c>
      <c r="AD4007" s="37">
        <f>SQRT((Info!$B$6*EXP(-Info!$B$6*H4007*1000)+(Info!$B$6/(Info!$B$6+Info!$B$7))*(Info!$B$9-1)*(-Info!$B$7*EXP(-Info!$B$7*H4007*1000)+Info!$B$6*EXP(-Info!$B$6*H4007*1000)))^2*(0.01*H4007*1000)^2)</f>
        <v>5.1927587172411946E-4</v>
      </c>
      <c r="AE4007" s="37">
        <f t="shared" si="1029"/>
        <v>2.0250852989430585E-3</v>
      </c>
      <c r="AF4007" s="37">
        <f t="shared" si="1035"/>
        <v>2.4257246686368332</v>
      </c>
      <c r="AG4007" s="37">
        <f t="shared" si="1030"/>
        <v>4.4734380733670469E-2</v>
      </c>
      <c r="AH4007" s="37">
        <f t="shared" si="1036"/>
        <v>0.81386501212441975</v>
      </c>
      <c r="AI4007">
        <f>AF4007*EXP(Info!$B$6*H4007*1000)</f>
        <v>2.5520068975600334</v>
      </c>
      <c r="AJ4007">
        <f>2*SQRT((EXP(Info!$B$6*H4007)*AG4007)^2+(Info!$B$6*H4007*0.01*AI4007)^2)</f>
        <v>8.9473302137876354E-2</v>
      </c>
      <c r="AK4007">
        <f t="shared" si="1037"/>
        <v>0.27350333359999995</v>
      </c>
      <c r="AL4007">
        <f t="shared" si="1038"/>
        <v>9.4865809176283927E-2</v>
      </c>
      <c r="AM4007">
        <f t="shared" si="1031"/>
        <v>0.98573385071901398</v>
      </c>
      <c r="AN4007">
        <f t="shared" si="1032"/>
        <v>3.148923302840502E-2</v>
      </c>
      <c r="AO4007">
        <f t="shared" si="1039"/>
        <v>5.7596980735675691</v>
      </c>
      <c r="AP4007">
        <f t="shared" si="1040"/>
        <v>0.62724604481351565</v>
      </c>
      <c r="AQ4007">
        <f t="shared" si="1042"/>
        <v>4</v>
      </c>
      <c r="AR4007">
        <v>1</v>
      </c>
      <c r="AS4007">
        <v>1</v>
      </c>
      <c r="AT4007">
        <v>1</v>
      </c>
      <c r="AU4007">
        <v>0</v>
      </c>
      <c r="AV4007">
        <v>1</v>
      </c>
      <c r="AW4007">
        <v>0</v>
      </c>
      <c r="AX4007">
        <v>0</v>
      </c>
    </row>
    <row r="4008" spans="1:50">
      <c r="A4008" s="13" t="s">
        <v>82</v>
      </c>
      <c r="B4008" s="13" t="s">
        <v>223</v>
      </c>
      <c r="D4008" s="14">
        <v>-45.686</v>
      </c>
      <c r="E4008" s="14">
        <v>50.204000000000001</v>
      </c>
      <c r="F4008" s="14">
        <v>3448</v>
      </c>
      <c r="G4008" s="16">
        <v>90.5</v>
      </c>
      <c r="H4008">
        <v>5.7675400000000003</v>
      </c>
      <c r="J4008">
        <f>(F4008*100*Info!$B$11)/AI4008</f>
        <v>3.334270183032416</v>
      </c>
      <c r="K4008">
        <f>2*((F4008*100*Info!$B$11)/AI4008^2)*(AJ4008/2)</f>
        <v>0.14306169098539412</v>
      </c>
      <c r="L4008">
        <f t="shared" si="1027"/>
        <v>0.69697493831775814</v>
      </c>
      <c r="M4008">
        <f t="shared" si="1028"/>
        <v>24.865759480145211</v>
      </c>
      <c r="N4008">
        <f t="shared" si="1041"/>
        <v>1.1940491280869272</v>
      </c>
      <c r="O4008">
        <v>0.88439999999999996</v>
      </c>
      <c r="P4008">
        <v>2.0199999999999999E-2</v>
      </c>
      <c r="Q4008">
        <v>1.0763</v>
      </c>
      <c r="R4008">
        <v>2.24E-2</v>
      </c>
      <c r="S4008">
        <v>3.2105000000000001</v>
      </c>
      <c r="T4008">
        <v>5.1999999999999998E-2</v>
      </c>
      <c r="U4008">
        <v>1.8087</v>
      </c>
      <c r="V4008">
        <v>3.9E-2</v>
      </c>
      <c r="W4008" s="37">
        <f>U4008*Info!$B$2</f>
        <v>0.86817599999999995</v>
      </c>
      <c r="X4008" s="37">
        <f>W4008*SQRT((0.5*V4008/U4008)^2+Info!$B$3^2)</f>
        <v>4.4406458060061493E-2</v>
      </c>
      <c r="Y4008" s="28">
        <f>W4008*Info!$D$2</f>
        <v>0.70322256000000005</v>
      </c>
      <c r="Z4008" s="28">
        <f>Y4008*SQRT(Info!$D$3^2+(X4008/W4008)^2)</f>
        <v>5.0300005000245965E-2</v>
      </c>
      <c r="AA4008" s="37">
        <f t="shared" si="1033"/>
        <v>1.6224000000000016E-2</v>
      </c>
      <c r="AB4008" s="37">
        <f t="shared" si="1034"/>
        <v>4.5540570016634627E-2</v>
      </c>
      <c r="AC4008" s="37">
        <f>(1-EXP(-Info!$B$6*H4008*1000))+(Info!$B$6/(Info!$B$6-Info!$B$7))*(EXP(-Info!$B$7*H4008*1000)-EXP(-Info!$B$6*H4008*1000))*(Info!$B$9-1)</f>
        <v>5.9018081370300401E-2</v>
      </c>
      <c r="AD4008" s="37">
        <f>SQRT((Info!$B$6*EXP(-Info!$B$6*H4008*1000)+(Info!$B$6/(Info!$B$6+Info!$B$7))*(Info!$B$9-1)*(-Info!$B$7*EXP(-Info!$B$7*H4008*1000)+Info!$B$6*EXP(-Info!$B$6*H4008*1000)))^2*(0.01*H4008*1000)^2)</f>
        <v>5.4000627339566558E-4</v>
      </c>
      <c r="AE4008" s="37">
        <f t="shared" si="1029"/>
        <v>2.6877313459242754E-3</v>
      </c>
      <c r="AF4008" s="37">
        <f t="shared" si="1035"/>
        <v>2.5063199306478485</v>
      </c>
      <c r="AG4008" s="37">
        <f t="shared" si="1030"/>
        <v>5.6686104142131981E-2</v>
      </c>
      <c r="AH4008" s="37">
        <f t="shared" si="1036"/>
        <v>0.7806634264593828</v>
      </c>
      <c r="AI4008">
        <f>AF4008*EXP(Info!$B$6*H4008*1000)</f>
        <v>2.6424514167717441</v>
      </c>
      <c r="AJ4008">
        <f>2*SQRT((EXP(Info!$B$6*H4008)*AG4008)^2+(Info!$B$6*H4008*0.01*AI4008)^2)</f>
        <v>0.11337820490788969</v>
      </c>
      <c r="AK4008">
        <f t="shared" si="1037"/>
        <v>2.157305280000002E-2</v>
      </c>
      <c r="AL4008">
        <f t="shared" si="1038"/>
        <v>0.12111059190223812</v>
      </c>
      <c r="AM4008">
        <f t="shared" si="1031"/>
        <v>1.2169832654907282</v>
      </c>
      <c r="AN4008">
        <f t="shared" si="1032"/>
        <v>3.7605026359899908E-2</v>
      </c>
      <c r="AO4008">
        <f t="shared" si="1039"/>
        <v>7.4576318316713159</v>
      </c>
      <c r="AP4008">
        <f t="shared" si="1040"/>
        <v>0.4889699784375518</v>
      </c>
      <c r="AQ4008">
        <f t="shared" si="1042"/>
        <v>4</v>
      </c>
      <c r="AR4008">
        <v>1</v>
      </c>
      <c r="AS4008">
        <v>1</v>
      </c>
      <c r="AT4008">
        <v>1</v>
      </c>
      <c r="AU4008">
        <v>0</v>
      </c>
      <c r="AV4008">
        <v>1</v>
      </c>
      <c r="AW4008">
        <v>0</v>
      </c>
      <c r="AX4008">
        <v>0</v>
      </c>
    </row>
    <row r="4009" spans="1:50">
      <c r="A4009" s="13" t="s">
        <v>82</v>
      </c>
      <c r="B4009" s="13" t="s">
        <v>223</v>
      </c>
      <c r="D4009" s="14">
        <v>-45.686</v>
      </c>
      <c r="E4009" s="14">
        <v>50.204000000000001</v>
      </c>
      <c r="F4009" s="14">
        <v>3448</v>
      </c>
      <c r="G4009" s="16">
        <v>94.5</v>
      </c>
      <c r="H4009">
        <v>5.9543699999999999</v>
      </c>
      <c r="J4009">
        <f>(F4009*100*Info!$B$11)/AI4009</f>
        <v>3.405477418389431</v>
      </c>
      <c r="K4009">
        <f>2*((F4009*100*Info!$B$11)/AI4009^2)*(AJ4009/2)</f>
        <v>0.15185825667023295</v>
      </c>
      <c r="L4009">
        <f t="shared" si="1027"/>
        <v>0.70645444485981435</v>
      </c>
      <c r="M4009">
        <f t="shared" si="1028"/>
        <v>25.742216852273046</v>
      </c>
      <c r="N4009">
        <f t="shared" si="1041"/>
        <v>1.2835513648720842</v>
      </c>
      <c r="O4009">
        <v>0.87639999999999996</v>
      </c>
      <c r="P4009">
        <v>1.89E-2</v>
      </c>
      <c r="Q4009">
        <v>0.88759999999999994</v>
      </c>
      <c r="R4009">
        <v>1.9400000000000001E-2</v>
      </c>
      <c r="S4009">
        <v>3.1625000000000001</v>
      </c>
      <c r="T4009">
        <v>5.3800000000000001E-2</v>
      </c>
      <c r="U4009">
        <v>1.8332999999999999</v>
      </c>
      <c r="V4009">
        <v>4.0899999999999999E-2</v>
      </c>
      <c r="W4009" s="37">
        <f>U4009*Info!$B$2</f>
        <v>0.87998399999999999</v>
      </c>
      <c r="X4009" s="37">
        <f>W4009*SQRT((0.5*V4009/U4009)^2+Info!$B$3^2)</f>
        <v>4.5080854657382E-2</v>
      </c>
      <c r="Y4009" s="28">
        <f>W4009*Info!$D$2</f>
        <v>0.71278704000000004</v>
      </c>
      <c r="Z4009" s="28">
        <f>Y4009*SQRT(Info!$D$3^2+(X4009/W4009)^2)</f>
        <v>5.1024940831728642E-2</v>
      </c>
      <c r="AA4009" s="37">
        <f t="shared" si="1033"/>
        <v>0</v>
      </c>
      <c r="AB4009" s="37">
        <f t="shared" si="1034"/>
        <v>4.6060676901669609E-2</v>
      </c>
      <c r="AC4009" s="37">
        <f>(1-EXP(-Info!$B$6*H4009*1000))+(Info!$B$6/(Info!$B$6-Info!$B$7))*(EXP(-Info!$B$7*H4009*1000)-EXP(-Info!$B$6*H4009*1000))*(Info!$B$9-1)</f>
        <v>6.0876097839182339E-2</v>
      </c>
      <c r="AD4009" s="37">
        <f>SQRT((Info!$B$6*EXP(-Info!$B$6*H4009*1000)+(Info!$B$6/(Info!$B$6+Info!$B$7))*(Info!$B$9-1)*(-Info!$B$7*EXP(-Info!$B$7*H4009*1000)+Info!$B$6*EXP(-Info!$B$6*H4009*1000)))^2*(0.01*H4009*1000)^2)</f>
        <v>5.5652253944974794E-4</v>
      </c>
      <c r="AE4009" s="37">
        <f t="shared" si="1029"/>
        <v>0</v>
      </c>
      <c r="AF4009" s="37">
        <f t="shared" si="1035"/>
        <v>2.4497129600000003</v>
      </c>
      <c r="AG4009" s="37">
        <f t="shared" si="1030"/>
        <v>5.7681492585416064E-2</v>
      </c>
      <c r="AH4009" s="37">
        <f t="shared" si="1036"/>
        <v>0.77461279367588942</v>
      </c>
      <c r="AI4009">
        <f>AF4009*EXP(Info!$B$6*H4009*1000)</f>
        <v>2.5871987644013368</v>
      </c>
      <c r="AJ4009">
        <f>2*SQRT((EXP(Info!$B$6*H4009)*AG4009)^2+(Info!$B$6*H4009*0.01*AI4009)^2)</f>
        <v>0.11536928475866327</v>
      </c>
      <c r="AK4009">
        <f t="shared" si="1037"/>
        <v>0</v>
      </c>
      <c r="AL4009">
        <f t="shared" si="1038"/>
        <v>0.12249376415230015</v>
      </c>
      <c r="AM4009">
        <f t="shared" si="1031"/>
        <v>1.0127795527156549</v>
      </c>
      <c r="AN4009">
        <f t="shared" si="1032"/>
        <v>3.1097207374596519E-2</v>
      </c>
      <c r="AO4009">
        <f t="shared" si="1039"/>
        <v>7.5590625515580383</v>
      </c>
      <c r="AP4009">
        <f t="shared" si="1040"/>
        <v>0.47804505536464298</v>
      </c>
      <c r="AQ4009">
        <f t="shared" si="1042"/>
        <v>4</v>
      </c>
      <c r="AR4009">
        <v>1</v>
      </c>
      <c r="AS4009">
        <v>1</v>
      </c>
      <c r="AT4009">
        <v>1</v>
      </c>
      <c r="AU4009">
        <v>0</v>
      </c>
      <c r="AV4009">
        <v>1</v>
      </c>
      <c r="AW4009">
        <v>0</v>
      </c>
      <c r="AX4009">
        <v>0</v>
      </c>
    </row>
    <row r="4010" spans="1:50">
      <c r="A4010" s="13" t="s">
        <v>82</v>
      </c>
      <c r="B4010" s="13" t="s">
        <v>223</v>
      </c>
      <c r="D4010" s="14">
        <v>-45.686</v>
      </c>
      <c r="E4010" s="14">
        <v>50.204000000000001</v>
      </c>
      <c r="F4010" s="14">
        <v>3448</v>
      </c>
      <c r="G4010" s="16">
        <v>100.5</v>
      </c>
      <c r="H4010">
        <v>6.2511700000000001</v>
      </c>
      <c r="J4010">
        <f>(F4010*100*Info!$B$11)/AI4010</f>
        <v>4.6912991926877989</v>
      </c>
      <c r="K4010">
        <f>2*((F4010*100*Info!$B$11)/AI4010^2)*(AJ4010/2)</f>
        <v>0.26828790997880952</v>
      </c>
      <c r="L4010">
        <f t="shared" si="1027"/>
        <v>0.67373858691588906</v>
      </c>
      <c r="M4010">
        <f t="shared" si="1028"/>
        <v>33.819589391028074</v>
      </c>
      <c r="N4010">
        <f t="shared" si="1041"/>
        <v>2.0683669748461342</v>
      </c>
      <c r="O4010">
        <v>1.1632</v>
      </c>
      <c r="P4010">
        <v>2.2700000000000001E-2</v>
      </c>
      <c r="Q4010">
        <v>1.1357999999999999</v>
      </c>
      <c r="R4010">
        <v>2.2499999999999999E-2</v>
      </c>
      <c r="S4010">
        <v>2.4739</v>
      </c>
      <c r="T4010">
        <v>4.5199999999999997E-2</v>
      </c>
      <c r="U4010">
        <v>1.7484</v>
      </c>
      <c r="V4010">
        <v>3.7900000000000003E-2</v>
      </c>
      <c r="W4010" s="37">
        <f>U4010*Info!$B$2</f>
        <v>0.83923199999999998</v>
      </c>
      <c r="X4010" s="37">
        <f>W4010*SQRT((0.5*V4010/U4010)^2+Info!$B$3^2)</f>
        <v>4.2936151324495776E-2</v>
      </c>
      <c r="Y4010" s="28">
        <f>W4010*Info!$D$2</f>
        <v>0.67977792000000004</v>
      </c>
      <c r="Z4010" s="28">
        <f>Y4010*SQRT(Info!$D$3^2+(X4010/W4010)^2)</f>
        <v>4.8628941896932454E-2</v>
      </c>
      <c r="AA4010" s="37">
        <f t="shared" si="1033"/>
        <v>0.32396800000000003</v>
      </c>
      <c r="AB4010" s="37">
        <f t="shared" si="1034"/>
        <v>4.4410985021275995E-2</v>
      </c>
      <c r="AC4010" s="37">
        <f>(1-EXP(-Info!$B$6*H4010*1000))+(Info!$B$6/(Info!$B$6-Info!$B$7))*(EXP(-Info!$B$7*H4010*1000)-EXP(-Info!$B$6*H4010*1000))*(Info!$B$9-1)</f>
        <v>6.3820955802485951E-2</v>
      </c>
      <c r="AD4010" s="37">
        <f>SQRT((Info!$B$6*EXP(-Info!$B$6*H4010*1000)+(Info!$B$6/(Info!$B$6+Info!$B$7))*(Info!$B$9-1)*(-Info!$B$7*EXP(-Info!$B$7*H4010*1000)+Info!$B$6*EXP(-Info!$B$6*H4010*1000)))^2*(0.01*H4010*1000)^2)</f>
        <v>5.826380962066645E-4</v>
      </c>
      <c r="AE4010" s="37">
        <f t="shared" si="1029"/>
        <v>2.8406297469851386E-3</v>
      </c>
      <c r="AF4010" s="37">
        <f t="shared" si="1035"/>
        <v>1.7734461325905801</v>
      </c>
      <c r="AG4010" s="37">
        <f t="shared" si="1030"/>
        <v>5.3699191496471239E-2</v>
      </c>
      <c r="AH4010" s="37">
        <f t="shared" si="1036"/>
        <v>0.71686249751023901</v>
      </c>
      <c r="AI4010">
        <f>AF4010*EXP(Info!$B$6*H4010*1000)</f>
        <v>1.8780825112980872</v>
      </c>
      <c r="AJ4010">
        <f>2*SQRT((EXP(Info!$B$6*H4010)*AG4010)^2+(Info!$B$6*H4010*0.01*AI4010)^2)</f>
        <v>0.10740453998527345</v>
      </c>
      <c r="AK4010">
        <f t="shared" si="1037"/>
        <v>0.43078024960000005</v>
      </c>
      <c r="AL4010">
        <f t="shared" si="1038"/>
        <v>0.11810657356558138</v>
      </c>
      <c r="AM4010">
        <f t="shared" si="1031"/>
        <v>0.97644429160935342</v>
      </c>
      <c r="AN4010">
        <f t="shared" si="1032"/>
        <v>2.7152693439331466E-2</v>
      </c>
      <c r="AO4010">
        <f t="shared" si="1039"/>
        <v>7.2090028719489849</v>
      </c>
      <c r="AP4010">
        <f t="shared" si="1040"/>
        <v>0.66529398307023568</v>
      </c>
      <c r="AQ4010">
        <f t="shared" si="1042"/>
        <v>4</v>
      </c>
      <c r="AR4010">
        <v>1</v>
      </c>
      <c r="AS4010">
        <v>1</v>
      </c>
      <c r="AT4010">
        <v>1</v>
      </c>
      <c r="AU4010">
        <v>0</v>
      </c>
      <c r="AV4010">
        <v>1</v>
      </c>
      <c r="AW4010">
        <v>0</v>
      </c>
      <c r="AX4010">
        <v>0</v>
      </c>
    </row>
    <row r="4011" spans="1:50">
      <c r="A4011" s="13" t="s">
        <v>82</v>
      </c>
      <c r="B4011" s="13" t="s">
        <v>223</v>
      </c>
      <c r="D4011" s="14">
        <v>-45.686</v>
      </c>
      <c r="E4011" s="14">
        <v>50.204000000000001</v>
      </c>
      <c r="F4011" s="14">
        <v>3448</v>
      </c>
      <c r="G4011" s="16">
        <v>105.5</v>
      </c>
      <c r="H4011">
        <v>6.5122799999999996</v>
      </c>
      <c r="J4011">
        <f>(F4011*100*Info!$B$11)/AI4011</f>
        <v>4.6054015918959097</v>
      </c>
      <c r="K4011">
        <f>2*((F4011*100*Info!$B$11)/AI4011^2)*(AJ4011/2)</f>
        <v>0.29562826624392119</v>
      </c>
      <c r="L4011">
        <f t="shared" ref="L4011:L4074" si="1043">(M4011/10.7)/J4011</f>
        <v>0.7739670280373846</v>
      </c>
      <c r="M4011">
        <f t="shared" ref="M4011:M4074" si="1044">((U4011/0.242530073729142))*J4011</f>
        <v>38.139390118081991</v>
      </c>
      <c r="N4011">
        <f t="shared" si="1041"/>
        <v>2.5887193229344296</v>
      </c>
      <c r="O4011">
        <v>1.3043</v>
      </c>
      <c r="P4011">
        <v>2.7099999999999999E-2</v>
      </c>
      <c r="Q4011">
        <v>1.2633000000000001</v>
      </c>
      <c r="R4011">
        <v>2.6800000000000001E-2</v>
      </c>
      <c r="S4011">
        <v>2.6057000000000001</v>
      </c>
      <c r="T4011">
        <v>5.04E-2</v>
      </c>
      <c r="U4011">
        <v>2.0085000000000002</v>
      </c>
      <c r="V4011">
        <v>4.4299999999999999E-2</v>
      </c>
      <c r="W4011" s="37">
        <f>U4011*Info!$B$2</f>
        <v>0.96408000000000005</v>
      </c>
      <c r="X4011" s="37">
        <f>W4011*SQRT((0.5*V4011/U4011)^2+Info!$B$3^2)</f>
        <v>4.9362587452442167E-2</v>
      </c>
      <c r="Y4011" s="28">
        <f>W4011*Info!$D$2</f>
        <v>0.78090480000000007</v>
      </c>
      <c r="Z4011" s="28">
        <f>Y4011*SQRT(Info!$D$3^2+(X4011/W4011)^2)</f>
        <v>5.5885836304036832E-2</v>
      </c>
      <c r="AA4011" s="37">
        <f t="shared" si="1033"/>
        <v>0.34021999999999997</v>
      </c>
      <c r="AB4011" s="37">
        <f t="shared" si="1034"/>
        <v>5.1188548914771953E-2</v>
      </c>
      <c r="AC4011" s="37">
        <f>(1-EXP(-Info!$B$6*H4011*1000))+(Info!$B$6/(Info!$B$6-Info!$B$7))*(EXP(-Info!$B$7*H4011*1000)-EXP(-Info!$B$6*H4011*1000))*(Info!$B$9-1)</f>
        <v>6.6404805758795496E-2</v>
      </c>
      <c r="AD4011" s="37">
        <f>SQRT((Info!$B$6*EXP(-Info!$B$6*H4011*1000)+(Info!$B$6/(Info!$B$6+Info!$B$7))*(Info!$B$9-1)*(-Info!$B$7*EXP(-Info!$B$7*H4011*1000)+Info!$B$6*EXP(-Info!$B$6*H4011*1000)))^2*(0.01*H4011*1000)^2)</f>
        <v>6.0548953776442681E-4</v>
      </c>
      <c r="AE4011" s="37">
        <f t="shared" si="1029"/>
        <v>3.4054020257428866E-3</v>
      </c>
      <c r="AF4011" s="37">
        <f t="shared" si="1035"/>
        <v>1.8022029569847426</v>
      </c>
      <c r="AG4011" s="37">
        <f t="shared" si="1030"/>
        <v>6.1399213857821787E-2</v>
      </c>
      <c r="AH4011" s="37">
        <f t="shared" si="1036"/>
        <v>0.69163869861639582</v>
      </c>
      <c r="AI4011">
        <f>AF4011*EXP(Info!$B$6*H4011*1000)</f>
        <v>1.9131115480912282</v>
      </c>
      <c r="AJ4011">
        <f>2*SQRT((EXP(Info!$B$6*H4011)*AG4011)^2+(Info!$B$6*H4011*0.01*AI4011)^2)</f>
        <v>0.12280576162753383</v>
      </c>
      <c r="AK4011">
        <f t="shared" si="1037"/>
        <v>0.45239053399999996</v>
      </c>
      <c r="AL4011">
        <f t="shared" si="1038"/>
        <v>0.13613082698394452</v>
      </c>
      <c r="AM4011">
        <f t="shared" si="1031"/>
        <v>0.96856551406884928</v>
      </c>
      <c r="AN4011">
        <f t="shared" si="1032"/>
        <v>2.8760805815450066E-2</v>
      </c>
      <c r="AO4011">
        <f t="shared" si="1039"/>
        <v>8.2814471907512797</v>
      </c>
      <c r="AP4011">
        <f t="shared" si="1040"/>
        <v>0.64939009210853871</v>
      </c>
      <c r="AQ4011">
        <f t="shared" si="1042"/>
        <v>4</v>
      </c>
      <c r="AR4011">
        <v>1</v>
      </c>
      <c r="AS4011">
        <v>1</v>
      </c>
      <c r="AT4011">
        <v>1</v>
      </c>
      <c r="AU4011">
        <v>0</v>
      </c>
      <c r="AV4011">
        <v>1</v>
      </c>
      <c r="AW4011">
        <v>0</v>
      </c>
      <c r="AX4011">
        <v>0</v>
      </c>
    </row>
    <row r="4012" spans="1:50">
      <c r="A4012" s="13" t="s">
        <v>82</v>
      </c>
      <c r="B4012" s="13" t="s">
        <v>223</v>
      </c>
      <c r="D4012" s="14">
        <v>-45.686</v>
      </c>
      <c r="E4012" s="14">
        <v>50.204000000000001</v>
      </c>
      <c r="F4012" s="14">
        <v>3448</v>
      </c>
      <c r="G4012" s="16">
        <v>106.5</v>
      </c>
      <c r="H4012">
        <v>6.5644999999999998</v>
      </c>
      <c r="J4012">
        <f>(F4012*100*Info!$B$11)/AI4012</f>
        <v>5.4381425104578982</v>
      </c>
      <c r="K4012">
        <f>2*((F4012*100*Info!$B$11)/AI4012^2)*(AJ4012/2)</f>
        <v>0.3385684953513538</v>
      </c>
      <c r="L4012">
        <f t="shared" si="1043"/>
        <v>0.64483765233644974</v>
      </c>
      <c r="M4012">
        <f t="shared" si="1044"/>
        <v>37.521893829807482</v>
      </c>
      <c r="N4012">
        <f t="shared" si="1041"/>
        <v>2.4538394874999794</v>
      </c>
      <c r="O4012">
        <v>1.6009</v>
      </c>
      <c r="P4012">
        <v>4.41E-2</v>
      </c>
      <c r="Q4012">
        <v>1.6623000000000001</v>
      </c>
      <c r="R4012">
        <v>4.53E-2</v>
      </c>
      <c r="S4012">
        <v>2.2294999999999998</v>
      </c>
      <c r="T4012">
        <v>3.8699999999999998E-2</v>
      </c>
      <c r="U4012">
        <v>1.6734</v>
      </c>
      <c r="V4012">
        <v>3.3500000000000002E-2</v>
      </c>
      <c r="W4012" s="37">
        <f>U4012*Info!$B$2</f>
        <v>0.80323199999999995</v>
      </c>
      <c r="X4012" s="37">
        <f>W4012*SQRT((0.5*V4012/U4012)^2+Info!$B$3^2)</f>
        <v>4.0958463283673134E-2</v>
      </c>
      <c r="Y4012" s="28">
        <f>W4012*Info!$D$2</f>
        <v>0.65061791999999996</v>
      </c>
      <c r="Z4012" s="28">
        <f>Y4012*SQRT(Info!$D$3^2+(X4012/W4012)^2)</f>
        <v>4.646428459457471E-2</v>
      </c>
      <c r="AA4012" s="37">
        <f t="shared" si="1033"/>
        <v>0.79766800000000004</v>
      </c>
      <c r="AB4012" s="37">
        <f t="shared" si="1034"/>
        <v>4.6516644489472798E-2</v>
      </c>
      <c r="AC4012" s="37">
        <f>(1-EXP(-Info!$B$6*H4012*1000))+(Info!$B$6/(Info!$B$6-Info!$B$7))*(EXP(-Info!$B$7*H4012*1000)-EXP(-Info!$B$6*H4012*1000))*(Info!$B$9-1)</f>
        <v>6.6920783452186314E-2</v>
      </c>
      <c r="AD4012" s="37">
        <f>SQRT((Info!$B$6*EXP(-Info!$B$6*H4012*1000)+(Info!$B$6/(Info!$B$6+Info!$B$7))*(Info!$B$9-1)*(-Info!$B$7*EXP(-Info!$B$7*H4012*1000)+Info!$B$6*EXP(-Info!$B$6*H4012*1000)))^2*(0.01*H4012*1000)^2)</f>
        <v>6.1004579258365553E-4</v>
      </c>
      <c r="AE4012" s="37">
        <f t="shared" ref="AE4012:AE4075" si="1045">IF(AA4012&gt;0,AA4012*AC4012*SQRT((AB4012/AA4012)^2+(AD4012/AC4012)^2),AA4012*AC4012*SQRT((AD4012/AC4012)^2))</f>
        <v>3.1507345492640679E-3</v>
      </c>
      <c r="AF4012" s="37">
        <f t="shared" si="1035"/>
        <v>1.5255015125052613</v>
      </c>
      <c r="AG4012" s="37">
        <f t="shared" ref="AG4012:AG4075" si="1046">SQRT((T4012*0.5)^2+Z4012^2+AE4012^2)</f>
        <v>5.0430936646919007E-2</v>
      </c>
      <c r="AH4012" s="37">
        <f t="shared" si="1036"/>
        <v>0.68423481161931443</v>
      </c>
      <c r="AI4012">
        <f>AF4012*EXP(Info!$B$6*H4012*1000)</f>
        <v>1.6201574254647333</v>
      </c>
      <c r="AJ4012">
        <f>2*SQRT((EXP(Info!$B$6*H4012)*AG4012)^2+(Info!$B$6*H4012*0.01*AI4012)^2)</f>
        <v>0.10086794539073796</v>
      </c>
      <c r="AK4012">
        <f t="shared" si="1037"/>
        <v>1.0606591396</v>
      </c>
      <c r="AL4012">
        <f t="shared" si="1038"/>
        <v>0.12370636435530395</v>
      </c>
      <c r="AM4012">
        <f t="shared" si="1031"/>
        <v>1.0383534261977638</v>
      </c>
      <c r="AN4012">
        <f t="shared" si="1032"/>
        <v>4.0235039034137859E-2</v>
      </c>
      <c r="AO4012">
        <f t="shared" si="1039"/>
        <v>6.8997628722943443</v>
      </c>
      <c r="AP4012">
        <f t="shared" si="1040"/>
        <v>0.95667503286721645</v>
      </c>
      <c r="AQ4012">
        <f t="shared" si="1042"/>
        <v>4</v>
      </c>
      <c r="AR4012">
        <v>1</v>
      </c>
      <c r="AS4012">
        <v>1</v>
      </c>
      <c r="AT4012">
        <v>1</v>
      </c>
      <c r="AU4012">
        <v>0</v>
      </c>
      <c r="AV4012">
        <v>1</v>
      </c>
      <c r="AW4012">
        <v>0</v>
      </c>
      <c r="AX4012">
        <v>0</v>
      </c>
    </row>
    <row r="4013" spans="1:50">
      <c r="A4013" s="13" t="s">
        <v>82</v>
      </c>
      <c r="B4013" s="13" t="s">
        <v>223</v>
      </c>
      <c r="D4013" s="14">
        <v>-45.686</v>
      </c>
      <c r="E4013" s="14">
        <v>50.204000000000001</v>
      </c>
      <c r="F4013" s="14">
        <v>3448</v>
      </c>
      <c r="G4013" s="16">
        <v>111.5</v>
      </c>
      <c r="H4013">
        <v>6.8256099999999993</v>
      </c>
      <c r="J4013">
        <f>(F4013*100*Info!$B$11)/AI4013</f>
        <v>5.0632838421826927</v>
      </c>
      <c r="K4013">
        <f>2*((F4013*100*Info!$B$11)/AI4013^2)*(AJ4013/2)</f>
        <v>0.3011980379267043</v>
      </c>
      <c r="L4013">
        <f t="shared" si="1043"/>
        <v>0.64568541308411331</v>
      </c>
      <c r="M4013">
        <f t="shared" si="1044"/>
        <v>34.981387155459771</v>
      </c>
      <c r="N4013">
        <f t="shared" si="1041"/>
        <v>2.2218565840793474</v>
      </c>
      <c r="O4013">
        <v>1.9454</v>
      </c>
      <c r="P4013">
        <v>4.2500000000000003E-2</v>
      </c>
      <c r="Q4013">
        <v>1.9438</v>
      </c>
      <c r="R4013">
        <v>4.2700000000000002E-2</v>
      </c>
      <c r="S4013">
        <v>2.3653</v>
      </c>
      <c r="T4013">
        <v>4.4400000000000002E-2</v>
      </c>
      <c r="U4013">
        <v>1.6756</v>
      </c>
      <c r="V4013">
        <v>3.73E-2</v>
      </c>
      <c r="W4013" s="37">
        <f>U4013*Info!$B$2</f>
        <v>0.804288</v>
      </c>
      <c r="X4013" s="37">
        <f>W4013*SQRT((0.5*V4013/U4013)^2+Info!$B$3^2)</f>
        <v>4.1198741138049354E-2</v>
      </c>
      <c r="Y4013" s="28">
        <f>W4013*Info!$D$2</f>
        <v>0.65147328000000004</v>
      </c>
      <c r="Z4013" s="28">
        <f>Y4013*SQRT(Info!$D$3^2+(X4013/W4013)^2)</f>
        <v>4.6633313350267026E-2</v>
      </c>
      <c r="AA4013" s="37">
        <f t="shared" si="1033"/>
        <v>1.1411120000000001</v>
      </c>
      <c r="AB4013" s="37">
        <f t="shared" si="1034"/>
        <v>4.6356216102697599E-2</v>
      </c>
      <c r="AC4013" s="37">
        <f>(1-EXP(-Info!$B$6*H4013*1000))+(Info!$B$6/(Info!$B$6-Info!$B$7))*(EXP(-Info!$B$7*H4013*1000)-EXP(-Info!$B$6*H4013*1000))*(Info!$B$9-1)</f>
        <v>6.9496914905872689E-2</v>
      </c>
      <c r="AD4013" s="37">
        <f>SQRT((Info!$B$6*EXP(-Info!$B$6*H4013*1000)+(Info!$B$6/(Info!$B$6+Info!$B$7))*(Info!$B$9-1)*(-Info!$B$7*EXP(-Info!$B$7*H4013*1000)+Info!$B$6*EXP(-Info!$B$6*H4013*1000)))^2*(0.01*H4013*1000)^2)</f>
        <v>6.3275882970988768E-4</v>
      </c>
      <c r="AE4013" s="37">
        <f t="shared" si="1045"/>
        <v>3.3015376900360654E-3</v>
      </c>
      <c r="AF4013" s="37">
        <f t="shared" si="1035"/>
        <v>1.6345229564379298</v>
      </c>
      <c r="AG4013" s="37">
        <f t="shared" si="1046"/>
        <v>5.1753319363524126E-2</v>
      </c>
      <c r="AH4013" s="37">
        <f t="shared" si="1036"/>
        <v>0.69104255546354787</v>
      </c>
      <c r="AI4013">
        <f>AF4013*EXP(Info!$B$6*H4013*1000)</f>
        <v>1.7401052841737734</v>
      </c>
      <c r="AJ4013">
        <f>2*SQRT((EXP(Info!$B$6*H4013)*AG4013)^2+(Info!$B$6*H4013*0.01*AI4013)^2)</f>
        <v>0.10351311791224674</v>
      </c>
      <c r="AK4013">
        <f t="shared" si="1037"/>
        <v>1.5173366264000001</v>
      </c>
      <c r="AL4013">
        <f t="shared" si="1038"/>
        <v>0.123279721103514</v>
      </c>
      <c r="AM4013">
        <f t="shared" si="1031"/>
        <v>0.99917754703402895</v>
      </c>
      <c r="AN4013">
        <f t="shared" si="1032"/>
        <v>3.0955592957752048E-2</v>
      </c>
      <c r="AO4013">
        <f t="shared" si="1039"/>
        <v>6.908833912284214</v>
      </c>
      <c r="AP4013">
        <f t="shared" si="1040"/>
        <v>1.1610169491525424</v>
      </c>
      <c r="AQ4013">
        <f t="shared" si="1042"/>
        <v>4</v>
      </c>
      <c r="AR4013">
        <v>1</v>
      </c>
      <c r="AS4013">
        <v>1</v>
      </c>
      <c r="AT4013">
        <v>1</v>
      </c>
      <c r="AU4013">
        <v>0</v>
      </c>
      <c r="AV4013">
        <v>1</v>
      </c>
      <c r="AW4013">
        <v>0</v>
      </c>
      <c r="AX4013">
        <v>0</v>
      </c>
    </row>
    <row r="4014" spans="1:50">
      <c r="A4014" s="13" t="s">
        <v>82</v>
      </c>
      <c r="B4014" s="13" t="s">
        <v>223</v>
      </c>
      <c r="D4014" s="14">
        <v>-45.686</v>
      </c>
      <c r="E4014" s="14">
        <v>50.204000000000001</v>
      </c>
      <c r="F4014" s="14">
        <v>3448</v>
      </c>
      <c r="G4014" s="16">
        <v>115.5</v>
      </c>
      <c r="H4014">
        <v>7.0345000000000004</v>
      </c>
      <c r="J4014">
        <f>(F4014*100*Info!$B$11)/AI4014</f>
        <v>4.2066381296687148</v>
      </c>
      <c r="K4014">
        <f>2*((F4014*100*Info!$B$11)/AI4014^2)*(AJ4014/2)</f>
        <v>0.23214963488837195</v>
      </c>
      <c r="L4014">
        <f t="shared" si="1043"/>
        <v>0.68371904299065545</v>
      </c>
      <c r="M4014">
        <f t="shared" si="1044"/>
        <v>30.774896979608506</v>
      </c>
      <c r="N4014">
        <f t="shared" si="1041"/>
        <v>1.8808828261137041</v>
      </c>
      <c r="O4014">
        <v>1.3636999999999999</v>
      </c>
      <c r="P4014">
        <v>2.4199999999999999E-2</v>
      </c>
      <c r="Q4014">
        <v>1.3357000000000001</v>
      </c>
      <c r="R4014">
        <v>2.3900000000000001E-2</v>
      </c>
      <c r="S4014">
        <v>2.6901000000000002</v>
      </c>
      <c r="T4014">
        <v>5.8900000000000001E-2</v>
      </c>
      <c r="U4014">
        <v>1.7743</v>
      </c>
      <c r="V4014">
        <v>4.6600000000000003E-2</v>
      </c>
      <c r="W4014" s="37">
        <f>U4014*Info!$B$2</f>
        <v>0.85166399999999998</v>
      </c>
      <c r="X4014" s="37">
        <f>W4014*SQRT((0.5*V4014/U4014)^2+Info!$B$3^2)</f>
        <v>4.4027386684199192E-2</v>
      </c>
      <c r="Y4014" s="28">
        <f>W4014*Info!$D$2</f>
        <v>0.68984783999999999</v>
      </c>
      <c r="Z4014" s="28">
        <f>Y4014*SQRT(Info!$D$3^2+(X4014/W4014)^2)</f>
        <v>4.9613671679134254E-2</v>
      </c>
      <c r="AA4014" s="37">
        <f t="shared" si="1033"/>
        <v>0.51203599999999994</v>
      </c>
      <c r="AB4014" s="37">
        <f t="shared" si="1034"/>
        <v>4.5659837693973464E-2</v>
      </c>
      <c r="AC4014" s="37">
        <f>(1-EXP(-Info!$B$6*H4014*1000))+(Info!$B$6/(Info!$B$6-Info!$B$7))*(EXP(-Info!$B$7*H4014*1000)-EXP(-Info!$B$6*H4014*1000))*(Info!$B$9-1)</f>
        <v>7.1553220190862354E-2</v>
      </c>
      <c r="AD4014" s="37">
        <f>SQRT((Info!$B$6*EXP(-Info!$B$6*H4014*1000)+(Info!$B$6/(Info!$B$6+Info!$B$7))*(Info!$B$9-1)*(-Info!$B$7*EXP(-Info!$B$7*H4014*1000)+Info!$B$6*EXP(-Info!$B$6*H4014*1000)))^2*(0.01*H4014*1000)^2)</f>
        <v>6.5084670217680884E-4</v>
      </c>
      <c r="AE4014" s="37">
        <f t="shared" si="1045"/>
        <v>3.2840611474225512E-3</v>
      </c>
      <c r="AF4014" s="37">
        <f t="shared" si="1035"/>
        <v>1.9636143353463518</v>
      </c>
      <c r="AG4014" s="37">
        <f t="shared" si="1046"/>
        <v>5.7789306753974298E-2</v>
      </c>
      <c r="AH4014" s="37">
        <f t="shared" si="1036"/>
        <v>0.72994101904998021</v>
      </c>
      <c r="AI4014">
        <f>AF4014*EXP(Info!$B$6*H4014*1000)</f>
        <v>2.0944627746593585</v>
      </c>
      <c r="AJ4014">
        <f>2*SQRT((EXP(Info!$B$6*H4014)*AG4014)^2+(Info!$B$6*H4014*0.01*AI4014)^2)</f>
        <v>0.11558606978697938</v>
      </c>
      <c r="AK4014">
        <f t="shared" si="1037"/>
        <v>0.68085426919999992</v>
      </c>
      <c r="AL4014">
        <f t="shared" si="1038"/>
        <v>0.12142777236335303</v>
      </c>
      <c r="AM4014">
        <f t="shared" si="1031"/>
        <v>0.97946762484417405</v>
      </c>
      <c r="AN4014">
        <f t="shared" si="1032"/>
        <v>2.4683415996352345E-2</v>
      </c>
      <c r="AO4014">
        <f t="shared" si="1039"/>
        <v>7.3157937518297214</v>
      </c>
      <c r="AP4014">
        <f t="shared" si="1040"/>
        <v>0.76858479400326885</v>
      </c>
      <c r="AQ4014">
        <f t="shared" si="1042"/>
        <v>4</v>
      </c>
      <c r="AR4014">
        <v>1</v>
      </c>
      <c r="AS4014">
        <v>1</v>
      </c>
      <c r="AT4014">
        <v>1</v>
      </c>
      <c r="AU4014">
        <v>0</v>
      </c>
      <c r="AV4014">
        <v>1</v>
      </c>
      <c r="AW4014">
        <v>0</v>
      </c>
      <c r="AX4014">
        <v>0</v>
      </c>
    </row>
    <row r="4015" spans="1:50">
      <c r="A4015" s="13" t="s">
        <v>82</v>
      </c>
      <c r="B4015" s="13" t="s">
        <v>223</v>
      </c>
      <c r="D4015" s="14">
        <v>-45.686</v>
      </c>
      <c r="E4015" s="14">
        <v>50.204000000000001</v>
      </c>
      <c r="F4015" s="14">
        <v>3448</v>
      </c>
      <c r="G4015" s="16">
        <v>120.5</v>
      </c>
      <c r="H4015">
        <v>7.2956099999999999</v>
      </c>
      <c r="J4015">
        <f>(F4015*100*Info!$B$11)/AI4015</f>
        <v>4.5792678790722308</v>
      </c>
      <c r="K4015">
        <f>2*((F4015*100*Info!$B$11)/AI4015^2)*(AJ4015/2)</f>
        <v>0.25479916539218356</v>
      </c>
      <c r="L4015">
        <f t="shared" si="1043"/>
        <v>0.67138797757009461</v>
      </c>
      <c r="M4015">
        <f t="shared" si="1044"/>
        <v>32.896779780877416</v>
      </c>
      <c r="N4015">
        <f t="shared" si="1041"/>
        <v>1.9626099581014265</v>
      </c>
      <c r="O4015">
        <v>1.2138</v>
      </c>
      <c r="P4015">
        <v>2.69E-2</v>
      </c>
      <c r="Q4015">
        <v>1.1803999999999999</v>
      </c>
      <c r="R4015">
        <v>2.6700000000000002E-2</v>
      </c>
      <c r="S4015">
        <v>2.5049000000000001</v>
      </c>
      <c r="T4015">
        <v>4.4999999999999998E-2</v>
      </c>
      <c r="U4015">
        <v>1.7423</v>
      </c>
      <c r="V4015">
        <v>3.7499999999999999E-2</v>
      </c>
      <c r="W4015" s="37">
        <f>U4015*Info!$B$2</f>
        <v>0.83630399999999994</v>
      </c>
      <c r="X4015" s="37">
        <f>W4015*SQRT((0.5*V4015/U4015)^2+Info!$B$3^2)</f>
        <v>4.2772782830206406E-2</v>
      </c>
      <c r="Y4015" s="28">
        <f>W4015*Info!$D$2</f>
        <v>0.67740624000000005</v>
      </c>
      <c r="Z4015" s="28">
        <f>Y4015*SQRT(Info!$D$3^2+(X4015/W4015)^2)</f>
        <v>4.8451420721736201E-2</v>
      </c>
      <c r="AA4015" s="37">
        <f t="shared" si="1033"/>
        <v>0.37749600000000005</v>
      </c>
      <c r="AB4015" s="37">
        <f t="shared" si="1034"/>
        <v>4.4837634315828927E-2</v>
      </c>
      <c r="AC4015" s="37">
        <f>(1-EXP(-Info!$B$6*H4015*1000))+(Info!$B$6/(Info!$B$6-Info!$B$7))*(EXP(-Info!$B$7*H4015*1000)-EXP(-Info!$B$6*H4015*1000))*(Info!$B$9-1)</f>
        <v>7.4117815777775709E-2</v>
      </c>
      <c r="AD4015" s="37">
        <f>SQRT((Info!$B$6*EXP(-Info!$B$6*H4015*1000)+(Info!$B$6/(Info!$B$6+Info!$B$7))*(Info!$B$9-1)*(-Info!$B$7*EXP(-Info!$B$7*H4015*1000)+Info!$B$6*EXP(-Info!$B$6*H4015*1000)))^2*(0.01*H4015*1000)^2)</f>
        <v>6.7335326564449622E-4</v>
      </c>
      <c r="AE4015" s="37">
        <f t="shared" si="1045"/>
        <v>3.3329744423364776E-3</v>
      </c>
      <c r="AF4015" s="37">
        <f t="shared" si="1035"/>
        <v>1.7995145810151529</v>
      </c>
      <c r="AG4015" s="37">
        <f t="shared" si="1046"/>
        <v>5.3524750243116093E-2</v>
      </c>
      <c r="AH4015" s="37">
        <f t="shared" si="1036"/>
        <v>0.71839777277142913</v>
      </c>
      <c r="AI4015">
        <f>AF4015*EXP(Info!$B$6*H4015*1000)</f>
        <v>1.9240296051077155</v>
      </c>
      <c r="AJ4015">
        <f>2*SQRT((EXP(Info!$B$6*H4015)*AG4015)^2+(Info!$B$6*H4015*0.01*AI4015)^2)</f>
        <v>0.10705666288092811</v>
      </c>
      <c r="AK4015">
        <f t="shared" si="1037"/>
        <v>0.50195643120000011</v>
      </c>
      <c r="AL4015">
        <f t="shared" si="1038"/>
        <v>0.11924120469951545</v>
      </c>
      <c r="AM4015">
        <f t="shared" si="1031"/>
        <v>0.97248311089141526</v>
      </c>
      <c r="AN4015">
        <f t="shared" si="1032"/>
        <v>3.0795412567937386E-2</v>
      </c>
      <c r="AO4015">
        <f t="shared" si="1039"/>
        <v>7.1838513519770739</v>
      </c>
      <c r="AP4015">
        <f t="shared" si="1040"/>
        <v>0.69666532744073928</v>
      </c>
      <c r="AQ4015">
        <f t="shared" si="1042"/>
        <v>4</v>
      </c>
      <c r="AR4015">
        <v>1</v>
      </c>
      <c r="AS4015">
        <v>1</v>
      </c>
      <c r="AT4015">
        <v>1</v>
      </c>
      <c r="AU4015">
        <v>0</v>
      </c>
      <c r="AV4015">
        <v>1</v>
      </c>
      <c r="AW4015">
        <v>0</v>
      </c>
      <c r="AX4015">
        <v>0</v>
      </c>
    </row>
    <row r="4016" spans="1:50">
      <c r="A4016" s="13" t="s">
        <v>82</v>
      </c>
      <c r="B4016" s="13" t="s">
        <v>223</v>
      </c>
      <c r="D4016" s="14">
        <v>-45.686</v>
      </c>
      <c r="E4016" s="14">
        <v>50.204000000000001</v>
      </c>
      <c r="F4016" s="14">
        <v>3448</v>
      </c>
      <c r="G4016" s="16">
        <v>124.5</v>
      </c>
      <c r="H4016">
        <v>7.5045000000000002</v>
      </c>
      <c r="J4016">
        <f>(F4016*100*Info!$B$11)/AI4016</f>
        <v>5.1536808991830769</v>
      </c>
      <c r="K4016">
        <f>2*((F4016*100*Info!$B$11)/AI4016^2)*(AJ4016/2)</f>
        <v>0.30033472342984713</v>
      </c>
      <c r="L4016">
        <f t="shared" si="1043"/>
        <v>0.61921215700934684</v>
      </c>
      <c r="M4016">
        <f t="shared" si="1044"/>
        <v>34.146073967494949</v>
      </c>
      <c r="N4016">
        <f t="shared" si="1041"/>
        <v>2.1333972278405198</v>
      </c>
      <c r="O4016">
        <v>1.3116000000000001</v>
      </c>
      <c r="P4016">
        <v>3.6799999999999999E-2</v>
      </c>
      <c r="Q4016">
        <v>1.3886000000000001</v>
      </c>
      <c r="R4016">
        <v>3.8399999999999997E-2</v>
      </c>
      <c r="S4016">
        <v>2.2618</v>
      </c>
      <c r="T4016">
        <v>4.3299999999999998E-2</v>
      </c>
      <c r="U4016">
        <v>1.6069</v>
      </c>
      <c r="V4016">
        <v>3.6200000000000003E-2</v>
      </c>
      <c r="W4016" s="37">
        <f>U4016*Info!$B$2</f>
        <v>0.771312</v>
      </c>
      <c r="X4016" s="37">
        <f>W4016*SQRT((0.5*V4016/U4016)^2+Info!$B$3^2)</f>
        <v>3.9532098949587792E-2</v>
      </c>
      <c r="Y4016" s="28">
        <f>W4016*Info!$D$2</f>
        <v>0.62476271999999999</v>
      </c>
      <c r="Z4016" s="28">
        <f>Y4016*SQRT(Info!$D$3^2+(X4016/W4016)^2)</f>
        <v>4.4734389358829889E-2</v>
      </c>
      <c r="AA4016" s="37">
        <f t="shared" si="1033"/>
        <v>0.5402880000000001</v>
      </c>
      <c r="AB4016" s="37">
        <f t="shared" si="1034"/>
        <v>4.3604436097259648E-2</v>
      </c>
      <c r="AC4016" s="37">
        <f>(1-EXP(-Info!$B$6*H4016*1000))+(Info!$B$6/(Info!$B$6-Info!$B$7))*(EXP(-Info!$B$7*H4016*1000)-EXP(-Info!$B$6*H4016*1000))*(Info!$B$9-1)</f>
        <v>7.61649123913688E-2</v>
      </c>
      <c r="AD4016" s="37">
        <f>SQRT((Info!$B$6*EXP(-Info!$B$6*H4016*1000)+(Info!$B$6/(Info!$B$6+Info!$B$7))*(Info!$B$9-1)*(-Info!$B$7*EXP(-Info!$B$7*H4016*1000)+Info!$B$6*EXP(-Info!$B$6*H4016*1000)))^2*(0.01*H4016*1000)^2)</f>
        <v>6.9127650052222187E-4</v>
      </c>
      <c r="AE4016" s="37">
        <f t="shared" si="1045"/>
        <v>3.3420630069710823E-3</v>
      </c>
      <c r="AF4016" s="37">
        <f t="shared" si="1035"/>
        <v>1.5958862918138921</v>
      </c>
      <c r="AG4016" s="37">
        <f t="shared" si="1046"/>
        <v>4.9810214579441008E-2</v>
      </c>
      <c r="AH4016" s="37">
        <f t="shared" si="1036"/>
        <v>0.70558240861875143</v>
      </c>
      <c r="AI4016">
        <f>AF4016*EXP(Info!$B$6*H4016*1000)</f>
        <v>1.7095833330407375</v>
      </c>
      <c r="AJ4016">
        <f>2*SQRT((EXP(Info!$B$6*H4016)*AG4016)^2+(Info!$B$6*H4016*0.01*AI4016)^2)</f>
        <v>9.962728534288065E-2</v>
      </c>
      <c r="AK4016">
        <f t="shared" si="1037"/>
        <v>0.71842095360000013</v>
      </c>
      <c r="AL4016">
        <f t="shared" si="1038"/>
        <v>0.11596163735705231</v>
      </c>
      <c r="AM4016">
        <f t="shared" si="1031"/>
        <v>1.05870692284233</v>
      </c>
      <c r="AN4016">
        <f t="shared" si="1032"/>
        <v>4.1707463552640316E-2</v>
      </c>
      <c r="AO4016">
        <f t="shared" si="1039"/>
        <v>6.6255700726005626</v>
      </c>
      <c r="AP4016">
        <f t="shared" si="1040"/>
        <v>0.81623000809011148</v>
      </c>
      <c r="AQ4016">
        <f t="shared" si="1042"/>
        <v>4</v>
      </c>
      <c r="AR4016">
        <v>1</v>
      </c>
      <c r="AS4016">
        <v>1</v>
      </c>
      <c r="AT4016">
        <v>1</v>
      </c>
      <c r="AU4016">
        <v>0</v>
      </c>
      <c r="AV4016">
        <v>1</v>
      </c>
      <c r="AW4016">
        <v>0</v>
      </c>
      <c r="AX4016">
        <v>0</v>
      </c>
    </row>
    <row r="4017" spans="1:50">
      <c r="A4017" s="13" t="s">
        <v>82</v>
      </c>
      <c r="B4017" s="13" t="s">
        <v>223</v>
      </c>
      <c r="D4017" s="14">
        <v>-45.686</v>
      </c>
      <c r="E4017" s="14">
        <v>50.204000000000001</v>
      </c>
      <c r="F4017" s="14">
        <v>3448</v>
      </c>
      <c r="G4017" s="16">
        <v>133.5</v>
      </c>
      <c r="H4017">
        <v>7.8569599999999999</v>
      </c>
      <c r="J4017">
        <f>(F4017*100*Info!$B$11)/AI4017</f>
        <v>5.3801592669140028</v>
      </c>
      <c r="K4017">
        <f>2*((F4017*100*Info!$B$11)/AI4017^2)*(AJ4017/2)</f>
        <v>0.31300307390151927</v>
      </c>
      <c r="L4017">
        <f t="shared" si="1043"/>
        <v>0.59204527850467392</v>
      </c>
      <c r="M4017">
        <f t="shared" si="1044"/>
        <v>34.082687439901747</v>
      </c>
      <c r="N4017">
        <f t="shared" si="1041"/>
        <v>2.1294314259489089</v>
      </c>
      <c r="O4017">
        <v>0.89290000000000003</v>
      </c>
      <c r="P4017">
        <v>2.3300000000000001E-2</v>
      </c>
      <c r="Q4017">
        <v>0.92789999999999995</v>
      </c>
      <c r="R4017">
        <v>2.3900000000000001E-2</v>
      </c>
      <c r="S4017">
        <v>2.1335000000000002</v>
      </c>
      <c r="T4017">
        <v>4.1399999999999999E-2</v>
      </c>
      <c r="U4017">
        <v>1.5364</v>
      </c>
      <c r="V4017">
        <v>3.5000000000000003E-2</v>
      </c>
      <c r="W4017" s="37">
        <f>U4017*Info!$B$2</f>
        <v>0.73747200000000002</v>
      </c>
      <c r="X4017" s="37">
        <f>W4017*SQRT((0.5*V4017/U4017)^2+Info!$B$3^2)</f>
        <v>3.7818280988960881E-2</v>
      </c>
      <c r="Y4017" s="28">
        <f>W4017*Info!$D$2</f>
        <v>0.59735232000000005</v>
      </c>
      <c r="Z4017" s="28">
        <f>Y4017*SQRT(Info!$D$3^2+(X4017/W4017)^2)</f>
        <v>4.2783681317143718E-2</v>
      </c>
      <c r="AA4017" s="37">
        <f t="shared" si="1033"/>
        <v>0.15542800000000001</v>
      </c>
      <c r="AB4017" s="37">
        <f t="shared" si="1034"/>
        <v>3.9572021390876663E-2</v>
      </c>
      <c r="AC4017" s="37">
        <f>(1-EXP(-Info!$B$6*H4017*1000))+(Info!$B$6/(Info!$B$6-Info!$B$7))*(EXP(-Info!$B$7*H4017*1000)-EXP(-Info!$B$6*H4017*1000))*(Info!$B$9-1)</f>
        <v>7.9609731991040183E-2</v>
      </c>
      <c r="AD4017" s="37">
        <f>SQRT((Info!$B$6*EXP(-Info!$B$6*H4017*1000)+(Info!$B$6/(Info!$B$6+Info!$B$7))*(Info!$B$9-1)*(-Info!$B$7*EXP(-Info!$B$7*H4017*1000)+Info!$B$6*EXP(-Info!$B$6*H4017*1000)))^2*(0.01*H4017*1000)^2)</f>
        <v>7.2135337201817862E-4</v>
      </c>
      <c r="AE4017" s="37">
        <f t="shared" si="1045"/>
        <v>3.1523125115788938E-3</v>
      </c>
      <c r="AF4017" s="37">
        <f t="shared" si="1035"/>
        <v>1.5237740985760966</v>
      </c>
      <c r="AG4017" s="37">
        <f t="shared" si="1046"/>
        <v>4.7632661706202915E-2</v>
      </c>
      <c r="AH4017" s="37">
        <f t="shared" si="1036"/>
        <v>0.7142133107926395</v>
      </c>
      <c r="AI4017">
        <f>AF4017*EXP(Info!$B$6*H4017*1000)</f>
        <v>1.6376182436152071</v>
      </c>
      <c r="AJ4017">
        <f>2*SQRT((EXP(Info!$B$6*H4017)*AG4017)^2+(Info!$B$6*H4017*0.01*AI4017)^2)</f>
        <v>9.5272187810673592E-2</v>
      </c>
      <c r="AK4017">
        <f t="shared" si="1037"/>
        <v>0.2066726116</v>
      </c>
      <c r="AL4017">
        <f t="shared" si="1038"/>
        <v>0.1052378336868974</v>
      </c>
      <c r="AM4017">
        <f t="shared" si="1031"/>
        <v>1.0391981184903123</v>
      </c>
      <c r="AN4017">
        <f t="shared" si="1032"/>
        <v>3.8102781364591769E-2</v>
      </c>
      <c r="AO4017">
        <f t="shared" si="1039"/>
        <v>6.334884472925201</v>
      </c>
      <c r="AP4017">
        <f t="shared" si="1040"/>
        <v>0.58116375943764642</v>
      </c>
      <c r="AQ4017">
        <f t="shared" si="1042"/>
        <v>4</v>
      </c>
      <c r="AR4017">
        <v>1</v>
      </c>
      <c r="AS4017">
        <v>1</v>
      </c>
      <c r="AT4017">
        <v>1</v>
      </c>
      <c r="AU4017">
        <v>0</v>
      </c>
      <c r="AV4017">
        <v>1</v>
      </c>
      <c r="AW4017">
        <v>0</v>
      </c>
      <c r="AX4017">
        <v>0</v>
      </c>
    </row>
    <row r="4018" spans="1:50">
      <c r="A4018" s="13" t="s">
        <v>82</v>
      </c>
      <c r="B4018" s="13" t="s">
        <v>223</v>
      </c>
      <c r="D4018" s="14">
        <v>-45.686</v>
      </c>
      <c r="E4018" s="14">
        <v>50.204000000000001</v>
      </c>
      <c r="F4018" s="14">
        <v>3448</v>
      </c>
      <c r="G4018" s="16">
        <v>143</v>
      </c>
      <c r="H4018">
        <v>8.2289999999999992</v>
      </c>
      <c r="J4018">
        <f>(F4018*100*Info!$B$11)/AI4018</f>
        <v>5.9388529615010741</v>
      </c>
      <c r="K4018">
        <f>2*((F4018*100*Info!$B$11)/AI4018^2)*(AJ4018/2)</f>
        <v>0.39780230535995736</v>
      </c>
      <c r="L4018">
        <f t="shared" si="1043"/>
        <v>0.63528107663551514</v>
      </c>
      <c r="M4018">
        <f t="shared" si="1044"/>
        <v>40.369397665977893</v>
      </c>
      <c r="N4018">
        <f t="shared" si="1041"/>
        <v>2.8344233707455375</v>
      </c>
      <c r="O4018">
        <v>0.78169999999999995</v>
      </c>
      <c r="P4018">
        <v>1.9900000000000001E-2</v>
      </c>
      <c r="Q4018">
        <v>0.79069999999999996</v>
      </c>
      <c r="R4018">
        <v>0.02</v>
      </c>
      <c r="S4018">
        <v>2.0167000000000002</v>
      </c>
      <c r="T4018">
        <v>3.8399999999999997E-2</v>
      </c>
      <c r="U4018">
        <v>1.6486000000000001</v>
      </c>
      <c r="V4018">
        <v>3.4700000000000002E-2</v>
      </c>
      <c r="W4018" s="37">
        <f>U4018*Info!$B$2</f>
        <v>0.79132800000000003</v>
      </c>
      <c r="X4018" s="37">
        <f>W4018*SQRT((0.5*V4018/U4018)^2+Info!$B$3^2)</f>
        <v>4.0433347535913967E-2</v>
      </c>
      <c r="Y4018" s="28">
        <f>W4018*Info!$D$2</f>
        <v>0.64097568000000005</v>
      </c>
      <c r="Z4018" s="28">
        <f>Y4018*SQRT(Info!$D$3^2+(X4018/W4018)^2)</f>
        <v>4.5823065266519573E-2</v>
      </c>
      <c r="AA4018" s="37">
        <f t="shared" si="1033"/>
        <v>0</v>
      </c>
      <c r="AB4018" s="37">
        <f t="shared" si="1034"/>
        <v>4.1639621671672282E-2</v>
      </c>
      <c r="AC4018" s="37">
        <f>(1-EXP(-Info!$B$6*H4018*1000))+(Info!$B$6/(Info!$B$6-Info!$B$7))*(EXP(-Info!$B$7*H4018*1000)-EXP(-Info!$B$6*H4018*1000))*(Info!$B$9-1)</f>
        <v>8.3233360345539881E-2</v>
      </c>
      <c r="AD4018" s="37">
        <f>SQRT((Info!$B$6*EXP(-Info!$B$6*H4018*1000)+(Info!$B$6/(Info!$B$6+Info!$B$7))*(Info!$B$9-1)*(-Info!$B$7*EXP(-Info!$B$7*H4018*1000)+Info!$B$6*EXP(-Info!$B$6*H4018*1000)))^2*(0.01*H4018*1000)^2)</f>
        <v>7.5287728658777E-4</v>
      </c>
      <c r="AE4018" s="37">
        <f t="shared" si="1045"/>
        <v>0</v>
      </c>
      <c r="AF4018" s="37">
        <f t="shared" si="1035"/>
        <v>1.3757243200000002</v>
      </c>
      <c r="AG4018" s="37">
        <f t="shared" si="1046"/>
        <v>4.9682927756118725E-2</v>
      </c>
      <c r="AH4018" s="37">
        <f t="shared" si="1036"/>
        <v>0.68216607328804491</v>
      </c>
      <c r="AI4018">
        <f>AF4018*EXP(Info!$B$6*H4018*1000)</f>
        <v>1.4835603821426917</v>
      </c>
      <c r="AJ4018">
        <f>2*SQRT((EXP(Info!$B$6*H4018)*AG4018)^2+(Info!$B$6*H4018*0.01*AI4018)^2)</f>
        <v>9.9373354414199103E-2</v>
      </c>
      <c r="AK4018">
        <f t="shared" si="1037"/>
        <v>0</v>
      </c>
      <c r="AL4018">
        <f t="shared" si="1038"/>
        <v>0.11073640987364526</v>
      </c>
      <c r="AM4018">
        <f t="shared" si="1031"/>
        <v>1.0115133682998594</v>
      </c>
      <c r="AN4018">
        <f t="shared" si="1032"/>
        <v>3.6300008883872026E-2</v>
      </c>
      <c r="AO4018">
        <f t="shared" si="1039"/>
        <v>6.7975075124085436</v>
      </c>
      <c r="AP4018">
        <f t="shared" si="1040"/>
        <v>0.47415989324275137</v>
      </c>
      <c r="AQ4018">
        <f t="shared" si="1042"/>
        <v>4</v>
      </c>
      <c r="AR4018">
        <v>1</v>
      </c>
      <c r="AS4018">
        <v>1</v>
      </c>
      <c r="AT4018">
        <v>1</v>
      </c>
      <c r="AU4018">
        <v>0</v>
      </c>
      <c r="AV4018">
        <v>1</v>
      </c>
      <c r="AW4018">
        <v>0</v>
      </c>
      <c r="AX4018">
        <v>0</v>
      </c>
    </row>
    <row r="4019" spans="1:50">
      <c r="A4019" s="13" t="s">
        <v>82</v>
      </c>
      <c r="B4019" s="13" t="s">
        <v>223</v>
      </c>
      <c r="D4019" s="14">
        <v>-45.686</v>
      </c>
      <c r="E4019" s="14">
        <v>50.204000000000001</v>
      </c>
      <c r="F4019" s="14">
        <v>3448</v>
      </c>
      <c r="G4019" s="16">
        <v>152</v>
      </c>
      <c r="H4019">
        <v>8.6240799999999993</v>
      </c>
      <c r="J4019">
        <f>(F4019*100*Info!$B$11)/AI4019</f>
        <v>5.6367806199534849</v>
      </c>
      <c r="K4019">
        <f>2*((F4019*100*Info!$B$11)/AI4019^2)*(AJ4019/2)</f>
        <v>0.40009313786601192</v>
      </c>
      <c r="L4019">
        <f t="shared" si="1043"/>
        <v>0.70348728224299184</v>
      </c>
      <c r="M4019">
        <f t="shared" si="1044"/>
        <v>42.429817224562164</v>
      </c>
      <c r="N4019">
        <f t="shared" si="1041"/>
        <v>3.1566885352831742</v>
      </c>
      <c r="O4019">
        <v>0.86360000000000003</v>
      </c>
      <c r="P4019">
        <v>2.0400000000000001E-2</v>
      </c>
      <c r="Q4019">
        <v>0.84640000000000004</v>
      </c>
      <c r="R4019">
        <v>2.0199999999999999E-2</v>
      </c>
      <c r="S4019">
        <v>2.1539999999999999</v>
      </c>
      <c r="T4019">
        <v>4.4499999999999998E-2</v>
      </c>
      <c r="U4019">
        <v>1.8255999999999999</v>
      </c>
      <c r="V4019">
        <v>4.07E-2</v>
      </c>
      <c r="W4019" s="37">
        <f>U4019*Info!$B$2</f>
        <v>0.87628799999999996</v>
      </c>
      <c r="X4019" s="37">
        <f>W4019*SQRT((0.5*V4019/U4019)^2+Info!$B$3^2)</f>
        <v>4.4890037551332036E-2</v>
      </c>
      <c r="Y4019" s="28">
        <f>W4019*Info!$D$2</f>
        <v>0.70979327999999997</v>
      </c>
      <c r="Z4019" s="28">
        <f>Y4019*SQRT(Info!$D$3^2+(X4019/W4019)^2)</f>
        <v>5.0809777716421797E-2</v>
      </c>
      <c r="AA4019" s="37">
        <f t="shared" si="1033"/>
        <v>0</v>
      </c>
      <c r="AB4019" s="37">
        <f t="shared" si="1034"/>
        <v>4.6034285824372252E-2</v>
      </c>
      <c r="AC4019" s="37">
        <f>(1-EXP(-Info!$B$6*H4019*1000))+(Info!$B$6/(Info!$B$6-Info!$B$7))*(EXP(-Info!$B$7*H4019*1000)-EXP(-Info!$B$6*H4019*1000))*(Info!$B$9-1)</f>
        <v>8.7067322976328604E-2</v>
      </c>
      <c r="AD4019" s="37">
        <f>SQRT((Info!$B$6*EXP(-Info!$B$6*H4019*1000)+(Info!$B$6/(Info!$B$6+Info!$B$7))*(Info!$B$9-1)*(-Info!$B$7*EXP(-Info!$B$7*H4019*1000)+Info!$B$6*EXP(-Info!$B$6*H4019*1000)))^2*(0.01*H4019*1000)^2)</f>
        <v>7.8610311467650941E-4</v>
      </c>
      <c r="AE4019" s="37">
        <f t="shared" si="1045"/>
        <v>0</v>
      </c>
      <c r="AF4019" s="37">
        <f t="shared" si="1035"/>
        <v>1.4442067199999999</v>
      </c>
      <c r="AG4019" s="37">
        <f t="shared" si="1046"/>
        <v>5.5467972845527652E-2</v>
      </c>
      <c r="AH4019" s="37">
        <f t="shared" si="1036"/>
        <v>0.67047665738161555</v>
      </c>
      <c r="AI4019">
        <f>AF4019*EXP(Info!$B$6*H4019*1000)</f>
        <v>1.5630636640115501</v>
      </c>
      <c r="AJ4019">
        <f>2*SQRT((EXP(Info!$B$6*H4019)*AG4019)^2+(Info!$B$6*H4019*0.01*AI4019)^2)</f>
        <v>0.1109447197226362</v>
      </c>
      <c r="AK4019">
        <f t="shared" si="1037"/>
        <v>0</v>
      </c>
      <c r="AL4019">
        <f t="shared" si="1038"/>
        <v>0.12242357972133557</v>
      </c>
      <c r="AM4019">
        <f t="shared" si="1031"/>
        <v>0.98008337193144979</v>
      </c>
      <c r="AN4019">
        <f t="shared" si="1032"/>
        <v>3.2910621523423125E-2</v>
      </c>
      <c r="AO4019">
        <f t="shared" si="1039"/>
        <v>7.5273139115934953</v>
      </c>
      <c r="AP4019">
        <f t="shared" si="1040"/>
        <v>0.47304995617879059</v>
      </c>
      <c r="AQ4019">
        <f t="shared" si="1042"/>
        <v>4</v>
      </c>
      <c r="AR4019">
        <v>1</v>
      </c>
      <c r="AS4019">
        <v>1</v>
      </c>
      <c r="AT4019">
        <v>1</v>
      </c>
      <c r="AU4019">
        <v>0</v>
      </c>
      <c r="AV4019">
        <v>1</v>
      </c>
      <c r="AW4019">
        <v>0</v>
      </c>
      <c r="AX4019">
        <v>0</v>
      </c>
    </row>
    <row r="4020" spans="1:50">
      <c r="A4020" s="13" t="s">
        <v>82</v>
      </c>
      <c r="B4020" s="13" t="s">
        <v>223</v>
      </c>
      <c r="D4020" s="14">
        <v>-45.686</v>
      </c>
      <c r="E4020" s="14">
        <v>50.204000000000001</v>
      </c>
      <c r="F4020" s="14">
        <v>3448</v>
      </c>
      <c r="G4020" s="16">
        <v>165.5</v>
      </c>
      <c r="H4020">
        <v>9.2167000000000012</v>
      </c>
      <c r="J4020">
        <f>(F4020*100*Info!$B$11)/AI4020</f>
        <v>5.5479226690850201</v>
      </c>
      <c r="K4020">
        <f>2*((F4020*100*Info!$B$11)/AI4020^2)*(AJ4020/2)</f>
        <v>0.35593043375948469</v>
      </c>
      <c r="L4020">
        <f t="shared" si="1043"/>
        <v>0.63443331588785157</v>
      </c>
      <c r="M4020">
        <f t="shared" si="1044"/>
        <v>37.661720635035785</v>
      </c>
      <c r="N4020">
        <f t="shared" si="1041"/>
        <v>2.5685923819804919</v>
      </c>
      <c r="O4020">
        <v>1.2450000000000001</v>
      </c>
      <c r="P4020">
        <v>2.6800000000000001E-2</v>
      </c>
      <c r="Q4020">
        <v>1.1095999999999999</v>
      </c>
      <c r="R4020">
        <v>2.5700000000000001E-2</v>
      </c>
      <c r="S4020">
        <v>2.1417000000000002</v>
      </c>
      <c r="T4020">
        <v>4.36E-2</v>
      </c>
      <c r="U4020">
        <v>1.6464000000000001</v>
      </c>
      <c r="V4020">
        <v>3.8100000000000002E-2</v>
      </c>
      <c r="W4020" s="37">
        <f>U4020*Info!$B$2</f>
        <v>0.79027199999999997</v>
      </c>
      <c r="X4020" s="37">
        <f>W4020*SQRT((0.5*V4020/U4020)^2+Info!$B$3^2)</f>
        <v>4.0557826876695451E-2</v>
      </c>
      <c r="Y4020" s="28">
        <f>W4020*Info!$D$2</f>
        <v>0.64012032000000008</v>
      </c>
      <c r="Z4020" s="28">
        <f>Y4020*SQRT(Info!$D$3^2+(X4020/W4020)^2)</f>
        <v>4.5865329350982677E-2</v>
      </c>
      <c r="AA4020" s="37">
        <f t="shared" si="1033"/>
        <v>0.45472800000000013</v>
      </c>
      <c r="AB4020" s="37">
        <f t="shared" si="1034"/>
        <v>4.2714134908247881E-2</v>
      </c>
      <c r="AC4020" s="37">
        <f>(1-EXP(-Info!$B$6*H4020*1000))+(Info!$B$6/(Info!$B$6-Info!$B$7))*(EXP(-Info!$B$7*H4020*1000)-EXP(-Info!$B$6*H4020*1000))*(Info!$B$9-1)</f>
        <v>9.279120208039722E-2</v>
      </c>
      <c r="AD4020" s="37">
        <f>SQRT((Info!$B$6*EXP(-Info!$B$6*H4020*1000)+(Info!$B$6/(Info!$B$6+Info!$B$7))*(Info!$B$9-1)*(-Info!$B$7*EXP(-Info!$B$7*H4020*1000)+Info!$B$6*EXP(-Info!$B$6*H4020*1000)))^2*(0.01*H4020*1000)^2)</f>
        <v>8.3546146619802877E-4</v>
      </c>
      <c r="AE4020" s="37">
        <f t="shared" si="1045"/>
        <v>3.9816616903228241E-3</v>
      </c>
      <c r="AF4020" s="37">
        <f t="shared" si="1035"/>
        <v>1.4593849222603852</v>
      </c>
      <c r="AG4020" s="37">
        <f t="shared" si="1046"/>
        <v>5.0938414446175077E-2</v>
      </c>
      <c r="AH4020" s="37">
        <f t="shared" si="1036"/>
        <v>0.68141426075565448</v>
      </c>
      <c r="AI4020">
        <f>AF4020*EXP(Info!$B$6*H4020*1000)</f>
        <v>1.5880983738561858</v>
      </c>
      <c r="AJ4020">
        <f>2*SQRT((EXP(Info!$B$6*H4020)*AG4020)^2+(Info!$B$6*H4020*0.01*AI4020)^2)</f>
        <v>0.10188544015026577</v>
      </c>
      <c r="AK4020">
        <f t="shared" si="1037"/>
        <v>0.60465182160000019</v>
      </c>
      <c r="AL4020">
        <f t="shared" si="1038"/>
        <v>0.11359397037499441</v>
      </c>
      <c r="AM4020">
        <f t="shared" ref="AM4020:AM4083" si="1047">Q4020/O4020</f>
        <v>0.89124497991967855</v>
      </c>
      <c r="AN4020">
        <f t="shared" ref="AN4020:AN4083" si="1048">SQRT((R4020/Q4020)^2+(P4020/O4020)^2)*AM4020</f>
        <v>2.8181220339387494E-2</v>
      </c>
      <c r="AO4020">
        <f t="shared" si="1039"/>
        <v>6.7884364724186739</v>
      </c>
      <c r="AP4020">
        <f t="shared" si="1040"/>
        <v>0.75619533527696792</v>
      </c>
      <c r="AQ4020">
        <f t="shared" si="1042"/>
        <v>4</v>
      </c>
      <c r="AR4020">
        <v>1</v>
      </c>
      <c r="AS4020">
        <v>1</v>
      </c>
      <c r="AT4020">
        <v>1</v>
      </c>
      <c r="AU4020">
        <v>0</v>
      </c>
      <c r="AV4020">
        <v>1</v>
      </c>
      <c r="AW4020">
        <v>0</v>
      </c>
      <c r="AX4020">
        <v>0</v>
      </c>
    </row>
    <row r="4021" spans="1:50">
      <c r="A4021" s="13" t="s">
        <v>82</v>
      </c>
      <c r="B4021" s="13" t="s">
        <v>223</v>
      </c>
      <c r="D4021" s="14">
        <v>-45.686</v>
      </c>
      <c r="E4021" s="14">
        <v>50.204000000000001</v>
      </c>
      <c r="F4021" s="14">
        <v>3448</v>
      </c>
      <c r="G4021" s="16">
        <v>166.5</v>
      </c>
      <c r="H4021">
        <v>9.2606000000000002</v>
      </c>
      <c r="J4021">
        <f>(F4021*100*Info!$B$11)/AI4021</f>
        <v>4.9677790365288281</v>
      </c>
      <c r="K4021">
        <f>2*((F4021*100*Info!$B$11)/AI4021^2)*(AJ4021/2)</f>
        <v>0.3109042565550777</v>
      </c>
      <c r="L4021">
        <f t="shared" si="1043"/>
        <v>0.69111768224299197</v>
      </c>
      <c r="M4021">
        <f t="shared" si="1044"/>
        <v>36.73652328974606</v>
      </c>
      <c r="N4021">
        <f t="shared" si="1041"/>
        <v>2.4428210252326963</v>
      </c>
      <c r="O4021">
        <v>1.0543</v>
      </c>
      <c r="P4021">
        <v>2.3300000000000001E-2</v>
      </c>
      <c r="Q4021">
        <v>1.0178</v>
      </c>
      <c r="R4021">
        <v>2.29E-2</v>
      </c>
      <c r="S4021">
        <v>2.3445</v>
      </c>
      <c r="T4021">
        <v>4.7699999999999999E-2</v>
      </c>
      <c r="U4021">
        <v>1.7935000000000001</v>
      </c>
      <c r="V4021">
        <v>4.0300000000000002E-2</v>
      </c>
      <c r="W4021" s="37">
        <f>U4021*Info!$B$2</f>
        <v>0.86087999999999998</v>
      </c>
      <c r="X4021" s="37">
        <f>W4021*SQRT((0.5*V4021/U4021)^2+Info!$B$3^2)</f>
        <v>4.4117270087801218E-2</v>
      </c>
      <c r="Y4021" s="28">
        <f>W4021*Info!$D$2</f>
        <v>0.69731280000000007</v>
      </c>
      <c r="Z4021" s="28">
        <f>Y4021*SQRT(Info!$D$3^2+(X4021/W4021)^2)</f>
        <v>4.9925967943361904E-2</v>
      </c>
      <c r="AA4021" s="37">
        <f t="shared" si="1033"/>
        <v>0.19342000000000004</v>
      </c>
      <c r="AB4021" s="37">
        <f t="shared" si="1034"/>
        <v>4.5629552046891717E-2</v>
      </c>
      <c r="AC4021" s="37">
        <f>(1-EXP(-Info!$B$6*H4021*1000))+(Info!$B$6/(Info!$B$6-Info!$B$7))*(EXP(-Info!$B$7*H4021*1000)-EXP(-Info!$B$6*H4021*1000))*(Info!$B$9-1)</f>
        <v>9.3213926653822374E-2</v>
      </c>
      <c r="AD4021" s="37">
        <f>SQRT((Info!$B$6*EXP(-Info!$B$6*H4021*1000)+(Info!$B$6/(Info!$B$6+Info!$B$7))*(Info!$B$9-1)*(-Info!$B$7*EXP(-Info!$B$7*H4021*1000)+Info!$B$6*EXP(-Info!$B$6*H4021*1000)))^2*(0.01*H4021*1000)^2)</f>
        <v>8.3909500259000697E-4</v>
      </c>
      <c r="AE4021" s="37">
        <f t="shared" si="1045"/>
        <v>4.256405069595526E-3</v>
      </c>
      <c r="AF4021" s="37">
        <f t="shared" si="1035"/>
        <v>1.6291577623066176</v>
      </c>
      <c r="AG4021" s="37">
        <f t="shared" si="1046"/>
        <v>5.5493619085423496E-2</v>
      </c>
      <c r="AH4021" s="37">
        <f t="shared" si="1036"/>
        <v>0.69488494873389528</v>
      </c>
      <c r="AI4021">
        <f>AF4021*EXP(Info!$B$6*H4021*1000)</f>
        <v>1.7735585468411086</v>
      </c>
      <c r="AJ4021">
        <f>2*SQRT((EXP(Info!$B$6*H4021)*AG4021)^2+(Info!$B$6*H4021*0.01*AI4021)^2)</f>
        <v>0.11099666418493269</v>
      </c>
      <c r="AK4021">
        <f t="shared" si="1037"/>
        <v>0.25719057400000006</v>
      </c>
      <c r="AL4021">
        <f t="shared" si="1038"/>
        <v>0.12134723071350383</v>
      </c>
      <c r="AM4021">
        <f t="shared" si="1047"/>
        <v>0.96537987290145122</v>
      </c>
      <c r="AN4021">
        <f t="shared" si="1048"/>
        <v>3.0446015625071429E-2</v>
      </c>
      <c r="AO4021">
        <f t="shared" si="1039"/>
        <v>7.39495919174131</v>
      </c>
      <c r="AP4021">
        <f t="shared" si="1040"/>
        <v>0.58784499581823246</v>
      </c>
      <c r="AQ4021">
        <f t="shared" si="1042"/>
        <v>4</v>
      </c>
      <c r="AR4021">
        <v>1</v>
      </c>
      <c r="AS4021">
        <v>1</v>
      </c>
      <c r="AT4021">
        <v>1</v>
      </c>
      <c r="AU4021">
        <v>0</v>
      </c>
      <c r="AV4021">
        <v>1</v>
      </c>
      <c r="AW4021">
        <v>0</v>
      </c>
      <c r="AX4021">
        <v>0</v>
      </c>
    </row>
    <row r="4022" spans="1:50">
      <c r="A4022" s="13" t="s">
        <v>82</v>
      </c>
      <c r="B4022" s="13" t="s">
        <v>223</v>
      </c>
      <c r="D4022" s="14">
        <v>-45.686</v>
      </c>
      <c r="E4022" s="14">
        <v>50.204000000000001</v>
      </c>
      <c r="F4022" s="14">
        <v>3448</v>
      </c>
      <c r="G4022" s="16">
        <v>167.5</v>
      </c>
      <c r="H4022">
        <v>9.3045000000000009</v>
      </c>
      <c r="J4022">
        <f>(F4022*100*Info!$B$11)/AI4022</f>
        <v>4.6295815336846369</v>
      </c>
      <c r="K4022">
        <f>2*((F4022*100*Info!$B$11)/AI4022^2)*(AJ4022/2)</f>
        <v>0.3031358193200232</v>
      </c>
      <c r="L4022">
        <f t="shared" si="1043"/>
        <v>0.79361966355140323</v>
      </c>
      <c r="M4022">
        <f t="shared" si="1044"/>
        <v>39.313158248868518</v>
      </c>
      <c r="N4022">
        <f t="shared" si="1041"/>
        <v>2.707114565212783</v>
      </c>
      <c r="O4022">
        <v>0.98250000000000004</v>
      </c>
      <c r="P4022">
        <v>2.07E-2</v>
      </c>
      <c r="Q4022">
        <v>0.9627</v>
      </c>
      <c r="R4022">
        <v>2.06E-2</v>
      </c>
      <c r="S4022">
        <v>2.5482</v>
      </c>
      <c r="T4022">
        <v>4.9099999999999998E-2</v>
      </c>
      <c r="U4022">
        <v>2.0594999999999999</v>
      </c>
      <c r="V4022">
        <v>4.3900000000000002E-2</v>
      </c>
      <c r="W4022" s="37">
        <f>U4022*Info!$B$2</f>
        <v>0.98855999999999988</v>
      </c>
      <c r="X4022" s="37">
        <f>W4022*SQRT((0.5*V4022/U4022)^2+Info!$B$3^2)</f>
        <v>5.0538445563748792E-2</v>
      </c>
      <c r="Y4022" s="28">
        <f>W4022*Info!$D$2</f>
        <v>0.80073359999999993</v>
      </c>
      <c r="Z4022" s="28">
        <f>Y4022*SQRT(Info!$D$3^2+(X4022/W4022)^2)</f>
        <v>5.7259963130885792E-2</v>
      </c>
      <c r="AA4022" s="37">
        <f t="shared" si="1033"/>
        <v>0</v>
      </c>
      <c r="AB4022" s="37">
        <f t="shared" si="1034"/>
        <v>5.1587372292063879E-2</v>
      </c>
      <c r="AC4022" s="37">
        <f>(1-EXP(-Info!$B$6*H4022*1000))+(Info!$B$6/(Info!$B$6-Info!$B$7))*(EXP(-Info!$B$7*H4022*1000)-EXP(-Info!$B$6*H4022*1000))*(Info!$B$9-1)</f>
        <v>9.3636473946532087E-2</v>
      </c>
      <c r="AD4022" s="37">
        <f>SQRT((Info!$B$6*EXP(-Info!$B$6*H4022*1000)+(Info!$B$6/(Info!$B$6+Info!$B$7))*(Info!$B$9-1)*(-Info!$B$7*EXP(-Info!$B$7*H4022*1000)+Info!$B$6*EXP(-Info!$B$6*H4022*1000)))^2*(0.01*H4022*1000)^2)</f>
        <v>8.4272540087813007E-4</v>
      </c>
      <c r="AE4022" s="37">
        <f t="shared" si="1045"/>
        <v>0</v>
      </c>
      <c r="AF4022" s="37">
        <f t="shared" si="1035"/>
        <v>1.7474664</v>
      </c>
      <c r="AG4022" s="37">
        <f t="shared" si="1046"/>
        <v>6.2300929991055513E-2</v>
      </c>
      <c r="AH4022" s="37">
        <f t="shared" si="1036"/>
        <v>0.6857650105957146</v>
      </c>
      <c r="AI4022">
        <f>AF4022*EXP(Info!$B$6*H4022*1000)</f>
        <v>1.903119516299238</v>
      </c>
      <c r="AJ4022">
        <f>2*SQRT((EXP(Info!$B$6*H4022)*AG4022)^2+(Info!$B$6*H4022*0.01*AI4022)^2)</f>
        <v>0.12461249243366149</v>
      </c>
      <c r="AK4022">
        <f t="shared" si="1037"/>
        <v>0</v>
      </c>
      <c r="AL4022">
        <f t="shared" si="1038"/>
        <v>0.13719145787351467</v>
      </c>
      <c r="AM4022">
        <f t="shared" si="1047"/>
        <v>0.97984732824427478</v>
      </c>
      <c r="AN4022">
        <f t="shared" si="1048"/>
        <v>2.9424328828219399E-2</v>
      </c>
      <c r="AO4022">
        <f t="shared" si="1039"/>
        <v>8.4917303905164339</v>
      </c>
      <c r="AP4022">
        <f t="shared" si="1040"/>
        <v>0.4770575382374363</v>
      </c>
      <c r="AQ4022">
        <f t="shared" si="1042"/>
        <v>4</v>
      </c>
      <c r="AR4022">
        <v>1</v>
      </c>
      <c r="AS4022">
        <v>1</v>
      </c>
      <c r="AT4022">
        <v>1</v>
      </c>
      <c r="AU4022">
        <v>0</v>
      </c>
      <c r="AV4022">
        <v>1</v>
      </c>
      <c r="AW4022">
        <v>0</v>
      </c>
      <c r="AX4022">
        <v>0</v>
      </c>
    </row>
    <row r="4023" spans="1:50">
      <c r="A4023" s="13" t="s">
        <v>82</v>
      </c>
      <c r="B4023" s="13" t="s">
        <v>223</v>
      </c>
      <c r="D4023" s="14">
        <v>-45.686</v>
      </c>
      <c r="E4023" s="14">
        <v>50.204000000000001</v>
      </c>
      <c r="F4023" s="14">
        <v>3448</v>
      </c>
      <c r="G4023" s="16">
        <v>168.5</v>
      </c>
      <c r="H4023">
        <v>9.3291900000000005</v>
      </c>
      <c r="J4023">
        <f>(F4023*100*Info!$B$11)/AI4023</f>
        <v>4.5392969609454177</v>
      </c>
      <c r="K4023">
        <f>2*((F4023*100*Info!$B$11)/AI4023^2)*(AJ4023/2)</f>
        <v>0.27207319132940727</v>
      </c>
      <c r="L4023">
        <f t="shared" si="1043"/>
        <v>0.72506664672897325</v>
      </c>
      <c r="M4023">
        <f t="shared" si="1044"/>
        <v>35.216833237982925</v>
      </c>
      <c r="N4023">
        <f t="shared" si="1041"/>
        <v>2.2583597067735641</v>
      </c>
      <c r="O4023">
        <v>0.94699999999999995</v>
      </c>
      <c r="P4023">
        <v>2.18E-2</v>
      </c>
      <c r="Q4023">
        <v>0.94769999999999999</v>
      </c>
      <c r="R4023">
        <v>2.1899999999999999E-2</v>
      </c>
      <c r="S4023">
        <v>2.5175000000000001</v>
      </c>
      <c r="T4023">
        <v>4.9700000000000001E-2</v>
      </c>
      <c r="U4023">
        <v>1.8815999999999999</v>
      </c>
      <c r="V4023">
        <v>4.2900000000000001E-2</v>
      </c>
      <c r="W4023" s="37">
        <f>U4023*Info!$B$2</f>
        <v>0.90316799999999997</v>
      </c>
      <c r="X4023" s="37">
        <f>W4023*SQRT((0.5*V4023/U4023)^2+Info!$B$3^2)</f>
        <v>4.6317261431997471E-2</v>
      </c>
      <c r="Y4023" s="28">
        <f>W4023*Info!$D$2</f>
        <v>0.73156608000000001</v>
      </c>
      <c r="Z4023" s="28">
        <f>Y4023*SQRT(Info!$D$3^2+(X4023/W4023)^2)</f>
        <v>5.2397483182786864E-2</v>
      </c>
      <c r="AA4023" s="37">
        <f t="shared" si="1033"/>
        <v>4.3831999999999982E-2</v>
      </c>
      <c r="AB4023" s="37">
        <f t="shared" si="1034"/>
        <v>4.7582546238720776E-2</v>
      </c>
      <c r="AC4023" s="37">
        <f>(1-EXP(-Info!$B$6*H4023*1000))+(Info!$B$6/(Info!$B$6-Info!$B$7))*(EXP(-Info!$B$7*H4023*1000)-EXP(-Info!$B$6*H4023*1000))*(Info!$B$9-1)</f>
        <v>9.3874042840730726E-2</v>
      </c>
      <c r="AD4023" s="37">
        <f>SQRT((Info!$B$6*EXP(-Info!$B$6*H4023*1000)+(Info!$B$6/(Info!$B$6+Info!$B$7))*(Info!$B$9-1)*(-Info!$B$7*EXP(-Info!$B$7*H4023*1000)+Info!$B$6*EXP(-Info!$B$6*H4023*1000)))^2*(0.01*H4023*1000)^2)</f>
        <v>8.4476581176352883E-4</v>
      </c>
      <c r="AE4023" s="37">
        <f t="shared" si="1045"/>
        <v>4.4669194544677392E-3</v>
      </c>
      <c r="AF4023" s="37">
        <f t="shared" si="1035"/>
        <v>1.7818192329542053</v>
      </c>
      <c r="AG4023" s="37">
        <f t="shared" si="1046"/>
        <v>5.8163322749849283E-2</v>
      </c>
      <c r="AH4023" s="37">
        <f t="shared" si="1036"/>
        <v>0.70777328022014108</v>
      </c>
      <c r="AI4023">
        <f>AF4023*EXP(Info!$B$6*H4023*1000)</f>
        <v>1.9409717066007421</v>
      </c>
      <c r="AJ4023">
        <f>2*SQRT((EXP(Info!$B$6*H4023)*AG4023)^2+(Info!$B$6*H4023*0.01*AI4023)^2)</f>
        <v>0.11633659816452351</v>
      </c>
      <c r="AK4023">
        <f t="shared" si="1037"/>
        <v>5.8283410399999978E-2</v>
      </c>
      <c r="AL4023">
        <f t="shared" si="1038"/>
        <v>0.12654102346725402</v>
      </c>
      <c r="AM4023">
        <f t="shared" si="1047"/>
        <v>1.0007391763463569</v>
      </c>
      <c r="AN4023">
        <f t="shared" si="1048"/>
        <v>3.2642046038305984E-2</v>
      </c>
      <c r="AO4023">
        <f t="shared" si="1039"/>
        <v>7.7582131113356265</v>
      </c>
      <c r="AP4023">
        <f t="shared" si="1040"/>
        <v>0.50329506802721091</v>
      </c>
      <c r="AQ4023">
        <f t="shared" si="1042"/>
        <v>4</v>
      </c>
      <c r="AR4023">
        <v>1</v>
      </c>
      <c r="AS4023">
        <v>1</v>
      </c>
      <c r="AT4023">
        <v>1</v>
      </c>
      <c r="AU4023">
        <v>0</v>
      </c>
      <c r="AV4023">
        <v>1</v>
      </c>
      <c r="AW4023">
        <v>0</v>
      </c>
      <c r="AX4023">
        <v>0</v>
      </c>
    </row>
    <row r="4024" spans="1:50">
      <c r="A4024" s="13" t="s">
        <v>82</v>
      </c>
      <c r="B4024" s="13" t="s">
        <v>223</v>
      </c>
      <c r="D4024" s="14">
        <v>-45.686</v>
      </c>
      <c r="E4024" s="14">
        <v>50.204000000000001</v>
      </c>
      <c r="F4024" s="14">
        <v>3448</v>
      </c>
      <c r="G4024" s="16">
        <v>169.5</v>
      </c>
      <c r="H4024">
        <v>9.3538799999999984</v>
      </c>
      <c r="J4024">
        <f>(F4024*100*Info!$B$11)/AI4024</f>
        <v>4.665573369620887</v>
      </c>
      <c r="K4024">
        <f>2*((F4024*100*Info!$B$11)/AI4024^2)*(AJ4024/2)</f>
        <v>0.26925103054457755</v>
      </c>
      <c r="L4024">
        <f t="shared" si="1043"/>
        <v>0.67782325233644958</v>
      </c>
      <c r="M4024">
        <f t="shared" si="1044"/>
        <v>33.83804503489511</v>
      </c>
      <c r="N4024">
        <f t="shared" si="1041"/>
        <v>2.095428406748685</v>
      </c>
      <c r="O4024">
        <v>0.8417</v>
      </c>
      <c r="P4024">
        <v>1.84E-2</v>
      </c>
      <c r="Q4024">
        <v>0.86560000000000004</v>
      </c>
      <c r="R4024">
        <v>1.8599999999999998E-2</v>
      </c>
      <c r="S4024">
        <v>2.4171</v>
      </c>
      <c r="T4024">
        <v>4.7800000000000002E-2</v>
      </c>
      <c r="U4024">
        <v>1.7589999999999999</v>
      </c>
      <c r="V4024">
        <v>3.95E-2</v>
      </c>
      <c r="W4024" s="37">
        <f>U4024*Info!$B$2</f>
        <v>0.84431999999999996</v>
      </c>
      <c r="X4024" s="37">
        <f>W4024*SQRT((0.5*V4024/U4024)^2+Info!$B$3^2)</f>
        <v>4.326732087846439E-2</v>
      </c>
      <c r="Y4024" s="28">
        <f>W4024*Info!$D$2</f>
        <v>0.68389920000000004</v>
      </c>
      <c r="Z4024" s="28">
        <f>Y4024*SQRT(Info!$D$3^2+(X4024/W4024)^2)</f>
        <v>4.8964829707078543E-2</v>
      </c>
      <c r="AA4024" s="37">
        <f t="shared" si="1033"/>
        <v>0</v>
      </c>
      <c r="AB4024" s="37">
        <f t="shared" si="1034"/>
        <v>4.423461377699596E-2</v>
      </c>
      <c r="AC4024" s="37">
        <f>(1-EXP(-Info!$B$6*H4024*1000))+(Info!$B$6/(Info!$B$6-Info!$B$7))*(EXP(-Info!$B$7*H4024*1000)-EXP(-Info!$B$6*H4024*1000))*(Info!$B$9-1)</f>
        <v>9.4111555694936247E-2</v>
      </c>
      <c r="AD4024" s="37">
        <f>SQRT((Info!$B$6*EXP(-Info!$B$6*H4024*1000)+(Info!$B$6/(Info!$B$6+Info!$B$7))*(Info!$B$9-1)*(-Info!$B$7*EXP(-Info!$B$7*H4024*1000)+Info!$B$6*EXP(-Info!$B$6*H4024*1000)))^2*(0.01*H4024*1000)^2)</f>
        <v>8.4680523099177991E-4</v>
      </c>
      <c r="AE4024" s="37">
        <f t="shared" si="1045"/>
        <v>0</v>
      </c>
      <c r="AF4024" s="37">
        <f t="shared" si="1035"/>
        <v>1.7332008000000001</v>
      </c>
      <c r="AG4024" s="37">
        <f t="shared" si="1046"/>
        <v>5.4486370297930485E-2</v>
      </c>
      <c r="AH4024" s="37">
        <f t="shared" si="1036"/>
        <v>0.71705796202060323</v>
      </c>
      <c r="AI4024">
        <f>AF4024*EXP(Info!$B$6*H4024*1000)</f>
        <v>1.8884381984908583</v>
      </c>
      <c r="AJ4024">
        <f>2*SQRT((EXP(Info!$B$6*H4024)*AG4024)^2+(Info!$B$6*H4024*0.01*AI4024)^2)</f>
        <v>0.10898208875551894</v>
      </c>
      <c r="AK4024">
        <f t="shared" si="1037"/>
        <v>0</v>
      </c>
      <c r="AL4024">
        <f t="shared" si="1038"/>
        <v>0.11763753187854305</v>
      </c>
      <c r="AM4024">
        <f t="shared" si="1047"/>
        <v>1.0283949150528693</v>
      </c>
      <c r="AN4024">
        <f t="shared" si="1048"/>
        <v>3.1523547862159898E-2</v>
      </c>
      <c r="AO4024">
        <f t="shared" si="1039"/>
        <v>7.252708791900174</v>
      </c>
      <c r="AP4024">
        <f t="shared" si="1040"/>
        <v>0.47851051733939742</v>
      </c>
      <c r="AQ4024">
        <f t="shared" si="1042"/>
        <v>4</v>
      </c>
      <c r="AR4024">
        <v>1</v>
      </c>
      <c r="AS4024">
        <v>1</v>
      </c>
      <c r="AT4024">
        <v>1</v>
      </c>
      <c r="AU4024">
        <v>0</v>
      </c>
      <c r="AV4024">
        <v>1</v>
      </c>
      <c r="AW4024">
        <v>0</v>
      </c>
      <c r="AX4024">
        <v>0</v>
      </c>
    </row>
    <row r="4025" spans="1:50">
      <c r="A4025" s="13" t="s">
        <v>82</v>
      </c>
      <c r="B4025" s="13" t="s">
        <v>223</v>
      </c>
      <c r="D4025" s="14">
        <v>-45.686</v>
      </c>
      <c r="E4025" s="14">
        <v>50.204000000000001</v>
      </c>
      <c r="F4025" s="14">
        <v>3448</v>
      </c>
      <c r="G4025" s="16">
        <v>170.5</v>
      </c>
      <c r="H4025">
        <v>9.3785600000000002</v>
      </c>
      <c r="J4025">
        <f>(F4025*100*Info!$B$11)/AI4025</f>
        <v>6.4024578995526831</v>
      </c>
      <c r="K4025">
        <f>2*((F4025*100*Info!$B$11)/AI4025^2)*(AJ4025/2)</f>
        <v>0.43176237432329218</v>
      </c>
      <c r="L4025">
        <f t="shared" si="1043"/>
        <v>0.58302818691588887</v>
      </c>
      <c r="M4025">
        <f t="shared" si="1044"/>
        <v>39.94110360450216</v>
      </c>
      <c r="N4025">
        <f t="shared" si="1041"/>
        <v>2.8416299597888215</v>
      </c>
      <c r="O4025">
        <v>0.88119999999999998</v>
      </c>
      <c r="P4025">
        <v>1.9599999999999999E-2</v>
      </c>
      <c r="Q4025">
        <v>0.85299999999999998</v>
      </c>
      <c r="R4025">
        <v>1.9400000000000001E-2</v>
      </c>
      <c r="S4025">
        <v>1.8655999999999999</v>
      </c>
      <c r="T4025">
        <v>3.8199999999999998E-2</v>
      </c>
      <c r="U4025">
        <v>1.5129999999999999</v>
      </c>
      <c r="V4025">
        <v>3.4299999999999997E-2</v>
      </c>
      <c r="W4025" s="37">
        <f>U4025*Info!$B$2</f>
        <v>0.72623999999999989</v>
      </c>
      <c r="X4025" s="37">
        <f>W4025*SQRT((0.5*V4025/U4025)^2+Info!$B$3^2)</f>
        <v>3.7233414670158844E-2</v>
      </c>
      <c r="Y4025" s="28">
        <f>W4025*Info!$D$2</f>
        <v>0.58825439999999996</v>
      </c>
      <c r="Z4025" s="28">
        <f>Y4025*SQRT(Info!$D$3^2+(X4025/W4025)^2)</f>
        <v>4.2126919573156549E-2</v>
      </c>
      <c r="AA4025" s="37">
        <f t="shared" si="1033"/>
        <v>0.1549600000000001</v>
      </c>
      <c r="AB4025" s="37">
        <f t="shared" si="1034"/>
        <v>3.8501521632267985E-2</v>
      </c>
      <c r="AC4025" s="37">
        <f>(1-EXP(-Info!$B$6*H4025*1000))+(Info!$B$6/(Info!$B$6-Info!$B$7))*(EXP(-Info!$B$7*H4025*1000)-EXP(-Info!$B$6*H4025*1000))*(Info!$B$9-1)</f>
        <v>9.4348916358028126E-2</v>
      </c>
      <c r="AD4025" s="37">
        <f>SQRT((Info!$B$6*EXP(-Info!$B$6*H4025*1000)+(Info!$B$6/(Info!$B$6+Info!$B$7))*(Info!$B$9-1)*(-Info!$B$7*EXP(-Info!$B$7*H4025*1000)+Info!$B$6*EXP(-Info!$B$6*H4025*1000)))^2*(0.01*H4025*1000)^2)</f>
        <v>8.4884283349906701E-4</v>
      </c>
      <c r="AE4025" s="37">
        <f t="shared" si="1045"/>
        <v>3.6349575552138808E-3</v>
      </c>
      <c r="AF4025" s="37">
        <f t="shared" si="1035"/>
        <v>1.2627252919211598</v>
      </c>
      <c r="AG4025" s="37">
        <f t="shared" si="1046"/>
        <v>4.6397201091783614E-2</v>
      </c>
      <c r="AH4025" s="37">
        <f t="shared" si="1036"/>
        <v>0.6768467473848413</v>
      </c>
      <c r="AI4025">
        <f>AF4025*EXP(Info!$B$6*H4025*1000)</f>
        <v>1.3761350886304708</v>
      </c>
      <c r="AJ4025">
        <f>2*SQRT((EXP(Info!$B$6*H4025)*AG4025)^2+(Info!$B$6*H4025*0.01*AI4025)^2)</f>
        <v>9.2802383487472564E-2</v>
      </c>
      <c r="AK4025">
        <f t="shared" si="1037"/>
        <v>0.20605031200000012</v>
      </c>
      <c r="AL4025">
        <f t="shared" si="1038"/>
        <v>0.10239094662885348</v>
      </c>
      <c r="AM4025">
        <f t="shared" si="1047"/>
        <v>0.9679981842941443</v>
      </c>
      <c r="AN4025">
        <f t="shared" si="1048"/>
        <v>3.0793603775786084E-2</v>
      </c>
      <c r="AO4025">
        <f t="shared" si="1039"/>
        <v>6.2384015930329522</v>
      </c>
      <c r="AP4025">
        <f t="shared" si="1040"/>
        <v>0.58241903502974224</v>
      </c>
      <c r="AQ4025">
        <f t="shared" si="1042"/>
        <v>4</v>
      </c>
      <c r="AR4025">
        <v>1</v>
      </c>
      <c r="AS4025">
        <v>1</v>
      </c>
      <c r="AT4025">
        <v>1</v>
      </c>
      <c r="AU4025">
        <v>0</v>
      </c>
      <c r="AV4025">
        <v>1</v>
      </c>
      <c r="AW4025">
        <v>0</v>
      </c>
      <c r="AX4025">
        <v>0</v>
      </c>
    </row>
    <row r="4026" spans="1:50">
      <c r="A4026" s="13" t="s">
        <v>82</v>
      </c>
      <c r="B4026" s="13" t="s">
        <v>223</v>
      </c>
      <c r="D4026" s="14">
        <v>-45.686</v>
      </c>
      <c r="E4026" s="14">
        <v>50.204000000000001</v>
      </c>
      <c r="F4026" s="14">
        <v>3448</v>
      </c>
      <c r="G4026" s="16">
        <v>171.5</v>
      </c>
      <c r="H4026">
        <v>9.4032499999999999</v>
      </c>
      <c r="J4026">
        <f>(F4026*100*Info!$B$11)/AI4026</f>
        <v>5.8590959611565676</v>
      </c>
      <c r="K4026">
        <f>2*((F4026*100*Info!$B$11)/AI4026^2)*(AJ4026/2)</f>
        <v>0.38472103050185463</v>
      </c>
      <c r="L4026">
        <f t="shared" si="1043"/>
        <v>0.62163983551401969</v>
      </c>
      <c r="M4026">
        <f t="shared" si="1044"/>
        <v>38.972047710230214</v>
      </c>
      <c r="N4026">
        <f t="shared" si="1041"/>
        <v>2.7035176305601634</v>
      </c>
      <c r="O4026">
        <v>0.79730000000000001</v>
      </c>
      <c r="P4026">
        <v>1.6899999999999998E-2</v>
      </c>
      <c r="Q4026">
        <v>0.74139999999999995</v>
      </c>
      <c r="R4026">
        <v>1.6500000000000001E-2</v>
      </c>
      <c r="S4026">
        <v>2.0089000000000001</v>
      </c>
      <c r="T4026">
        <v>4.0300000000000002E-2</v>
      </c>
      <c r="U4026">
        <v>1.6132</v>
      </c>
      <c r="V4026">
        <v>3.61E-2</v>
      </c>
      <c r="W4026" s="37">
        <f>U4026*Info!$B$2</f>
        <v>0.77433599999999991</v>
      </c>
      <c r="X4026" s="37">
        <f>W4026*SQRT((0.5*V4026/U4026)^2+Info!$B$3^2)</f>
        <v>3.9674368277768456E-2</v>
      </c>
      <c r="Y4026" s="28">
        <f>W4026*Info!$D$2</f>
        <v>0.62721216000000002</v>
      </c>
      <c r="Z4026" s="28">
        <f>Y4026*SQRT(Info!$D$3^2+(X4026/W4026)^2)</f>
        <v>4.4902400231222918E-2</v>
      </c>
      <c r="AA4026" s="37">
        <f t="shared" si="1033"/>
        <v>2.2964000000000095E-2</v>
      </c>
      <c r="AB4026" s="37">
        <f t="shared" si="1034"/>
        <v>4.0564245318260271E-2</v>
      </c>
      <c r="AC4026" s="37">
        <f>(1-EXP(-Info!$B$6*H4026*1000))+(Info!$B$6/(Info!$B$6-Info!$B$7))*(EXP(-Info!$B$7*H4026*1000)-EXP(-Info!$B$6*H4026*1000))*(Info!$B$9-1)</f>
        <v>9.4586317193461833E-2</v>
      </c>
      <c r="AD4026" s="37">
        <f>SQRT((Info!$B$6*EXP(-Info!$B$6*H4026*1000)+(Info!$B$6/(Info!$B$6+Info!$B$7))*(Info!$B$9-1)*(-Info!$B$7*EXP(-Info!$B$7*H4026*1000)+Info!$B$6*EXP(-Info!$B$6*H4026*1000)))^2*(0.01*H4026*1000)^2)</f>
        <v>8.5088027084703353E-4</v>
      </c>
      <c r="AE4026" s="37">
        <f t="shared" si="1045"/>
        <v>3.8368723283238359E-3</v>
      </c>
      <c r="AF4026" s="37">
        <f t="shared" si="1035"/>
        <v>1.3795157598119694</v>
      </c>
      <c r="AG4026" s="37">
        <f t="shared" si="1046"/>
        <v>4.9365672645967106E-2</v>
      </c>
      <c r="AH4026" s="37">
        <f t="shared" si="1036"/>
        <v>0.68670205575786214</v>
      </c>
      <c r="AI4026">
        <f>AF4026*EXP(Info!$B$6*H4026*1000)</f>
        <v>1.5037553621693194</v>
      </c>
      <c r="AJ4026">
        <f>2*SQRT((EXP(Info!$B$6*H4026)*AG4026)^2+(Info!$B$6*H4026*0.01*AI4026)^2)</f>
        <v>9.8739859594699469E-2</v>
      </c>
      <c r="AK4026">
        <f t="shared" si="1037"/>
        <v>3.0535230800000125E-2</v>
      </c>
      <c r="AL4026">
        <f t="shared" si="1038"/>
        <v>0.10787655399938137</v>
      </c>
      <c r="AM4026">
        <f t="shared" si="1047"/>
        <v>0.9298883732597516</v>
      </c>
      <c r="AN4026">
        <f t="shared" si="1048"/>
        <v>2.8579311659196832E-2</v>
      </c>
      <c r="AO4026">
        <f t="shared" si="1039"/>
        <v>6.6515462325715529</v>
      </c>
      <c r="AP4026">
        <f t="shared" si="1040"/>
        <v>0.49423506074882223</v>
      </c>
      <c r="AQ4026">
        <f t="shared" si="1042"/>
        <v>4</v>
      </c>
      <c r="AR4026">
        <v>1</v>
      </c>
      <c r="AS4026">
        <v>1</v>
      </c>
      <c r="AT4026">
        <v>1</v>
      </c>
      <c r="AU4026">
        <v>0</v>
      </c>
      <c r="AV4026">
        <v>1</v>
      </c>
      <c r="AW4026">
        <v>0</v>
      </c>
      <c r="AX4026">
        <v>0</v>
      </c>
    </row>
    <row r="4027" spans="1:50">
      <c r="A4027" s="13" t="s">
        <v>82</v>
      </c>
      <c r="B4027" s="13" t="s">
        <v>223</v>
      </c>
      <c r="D4027" s="14">
        <v>-45.686</v>
      </c>
      <c r="E4027" s="14">
        <v>50.204000000000001</v>
      </c>
      <c r="F4027" s="14">
        <v>3448</v>
      </c>
      <c r="G4027" s="16">
        <v>172.5</v>
      </c>
      <c r="H4027">
        <v>9.4279400000000013</v>
      </c>
      <c r="J4027">
        <f>(F4027*100*Info!$B$11)/AI4027</f>
        <v>5.1669532224235848</v>
      </c>
      <c r="K4027">
        <f>2*((F4027*100*Info!$B$11)/AI4027^2)*(AJ4027/2)</f>
        <v>0.27808625018000488</v>
      </c>
      <c r="L4027">
        <f t="shared" si="1043"/>
        <v>0.57324040373831875</v>
      </c>
      <c r="M4027">
        <f t="shared" si="1044"/>
        <v>31.692397959114398</v>
      </c>
      <c r="N4027">
        <f t="shared" si="1041"/>
        <v>1.8329586147577748</v>
      </c>
      <c r="O4027">
        <v>0.86660000000000004</v>
      </c>
      <c r="P4027">
        <v>2.0400000000000001E-2</v>
      </c>
      <c r="Q4027">
        <v>0.80379999999999996</v>
      </c>
      <c r="R4027">
        <v>2.0199999999999999E-2</v>
      </c>
      <c r="S4027">
        <v>2.1568000000000001</v>
      </c>
      <c r="T4027">
        <v>3.9100000000000003E-2</v>
      </c>
      <c r="U4027">
        <v>1.4876</v>
      </c>
      <c r="V4027">
        <v>3.15E-2</v>
      </c>
      <c r="W4027" s="37">
        <f>U4027*Info!$B$2</f>
        <v>0.71404800000000002</v>
      </c>
      <c r="X4027" s="37">
        <f>W4027*SQRT((0.5*V4027/U4027)^2+Info!$B$3^2)</f>
        <v>3.6494040140274964E-2</v>
      </c>
      <c r="Y4027" s="28">
        <f>W4027*Info!$D$2</f>
        <v>0.57837888000000004</v>
      </c>
      <c r="Z4027" s="28">
        <f>Y4027*SQRT(Info!$D$3^2+(X4027/W4027)^2)</f>
        <v>4.1353465648120383E-2</v>
      </c>
      <c r="AA4027" s="37">
        <f t="shared" si="1033"/>
        <v>0.15255200000000002</v>
      </c>
      <c r="AB4027" s="37">
        <f t="shared" si="1034"/>
        <v>3.7892676941066072E-2</v>
      </c>
      <c r="AC4027" s="37">
        <f>(1-EXP(-Info!$B$6*H4027*1000))+(Info!$B$6/(Info!$B$6-Info!$B$7))*(EXP(-Info!$B$7*H4027*1000)-EXP(-Info!$B$6*H4027*1000))*(Info!$B$9-1)</f>
        <v>9.482366202742154E-2</v>
      </c>
      <c r="AD4027" s="37">
        <f>SQRT((Info!$B$6*EXP(-Info!$B$6*H4027*1000)+(Info!$B$6/(Info!$B$6+Info!$B$7))*(Info!$B$9-1)*(-Info!$B$7*EXP(-Info!$B$7*H4027*1000)+Info!$B$6*EXP(-Info!$B$6*H4027*1000)))^2*(0.01*H4027*1000)^2)</f>
        <v>8.5291671757021983E-4</v>
      </c>
      <c r="AE4027" s="37">
        <f t="shared" si="1045"/>
        <v>3.5954774666441774E-3</v>
      </c>
      <c r="AF4027" s="37">
        <f t="shared" si="1035"/>
        <v>1.5639555807103929</v>
      </c>
      <c r="AG4027" s="37">
        <f t="shared" si="1046"/>
        <v>4.5882884383214383E-2</v>
      </c>
      <c r="AH4027" s="37">
        <f t="shared" si="1036"/>
        <v>0.72512777295548625</v>
      </c>
      <c r="AI4027">
        <f>AF4027*EXP(Info!$B$6*H4027*1000)</f>
        <v>1.705191936094423</v>
      </c>
      <c r="AJ4027">
        <f>2*SQRT((EXP(Info!$B$6*H4027)*AG4027)^2+(Info!$B$6*H4027*0.01*AI4027)^2)</f>
        <v>9.1773703173426299E-2</v>
      </c>
      <c r="AK4027">
        <f t="shared" si="1037"/>
        <v>0.20284839440000002</v>
      </c>
      <c r="AL4027">
        <f t="shared" si="1038"/>
        <v>0.10077178505707111</v>
      </c>
      <c r="AM4027">
        <f t="shared" si="1047"/>
        <v>0.92753288714516491</v>
      </c>
      <c r="AN4027">
        <f t="shared" si="1048"/>
        <v>3.1938567836143558E-2</v>
      </c>
      <c r="AO4027">
        <f t="shared" si="1039"/>
        <v>6.1336723131499147</v>
      </c>
      <c r="AP4027">
        <f t="shared" si="1040"/>
        <v>0.58254907233127184</v>
      </c>
      <c r="AQ4027">
        <f t="shared" si="1042"/>
        <v>4</v>
      </c>
      <c r="AR4027">
        <v>1</v>
      </c>
      <c r="AS4027">
        <v>1</v>
      </c>
      <c r="AT4027">
        <v>1</v>
      </c>
      <c r="AU4027">
        <v>0</v>
      </c>
      <c r="AV4027">
        <v>1</v>
      </c>
      <c r="AW4027">
        <v>0</v>
      </c>
      <c r="AX4027">
        <v>0</v>
      </c>
    </row>
    <row r="4028" spans="1:50">
      <c r="A4028" s="13" t="s">
        <v>82</v>
      </c>
      <c r="B4028" s="13" t="s">
        <v>223</v>
      </c>
      <c r="D4028" s="14">
        <v>-45.686</v>
      </c>
      <c r="E4028" s="14">
        <v>50.204000000000001</v>
      </c>
      <c r="F4028" s="14">
        <v>3448</v>
      </c>
      <c r="G4028" s="16">
        <v>173.5</v>
      </c>
      <c r="H4028">
        <v>9.4526200000000014</v>
      </c>
      <c r="J4028">
        <f>(F4028*100*Info!$B$11)/AI4028</f>
        <v>7.6676451080181698</v>
      </c>
      <c r="K4028">
        <f>2*((F4028*100*Info!$B$11)/AI4028^2)*(AJ4028/2)</f>
        <v>0.74375688254106875</v>
      </c>
      <c r="L4028">
        <f t="shared" si="1043"/>
        <v>0.72236922616822563</v>
      </c>
      <c r="M4028">
        <f t="shared" si="1044"/>
        <v>59.265918236364818</v>
      </c>
      <c r="N4028">
        <f t="shared" si="1041"/>
        <v>5.8875704162615428</v>
      </c>
      <c r="O4028">
        <v>0.87949999999999995</v>
      </c>
      <c r="P4028">
        <v>1.8700000000000001E-2</v>
      </c>
      <c r="Q4028">
        <v>0.80659999999999998</v>
      </c>
      <c r="R4028">
        <v>1.8200000000000001E-2</v>
      </c>
      <c r="S4028">
        <v>1.7825</v>
      </c>
      <c r="T4028">
        <v>3.9399999999999998E-2</v>
      </c>
      <c r="U4028">
        <v>1.8746</v>
      </c>
      <c r="V4028">
        <v>4.02E-2</v>
      </c>
      <c r="W4028" s="37">
        <f>U4028*Info!$B$2</f>
        <v>0.89980799999999994</v>
      </c>
      <c r="X4028" s="37">
        <f>W4028*SQRT((0.5*V4028/U4028)^2+Info!$B$3^2)</f>
        <v>4.6013258916968704E-2</v>
      </c>
      <c r="Y4028" s="28">
        <f>W4028*Info!$D$2</f>
        <v>0.72884448000000002</v>
      </c>
      <c r="Z4028" s="28">
        <f>Y4028*SQRT(Info!$D$3^2+(X4028/W4028)^2)</f>
        <v>5.2126228806108281E-2</v>
      </c>
      <c r="AA4028" s="37">
        <f t="shared" si="1033"/>
        <v>0</v>
      </c>
      <c r="AB4028" s="37">
        <f t="shared" si="1034"/>
        <v>4.6953620692764472E-2</v>
      </c>
      <c r="AC4028" s="37">
        <f>(1-EXP(-Info!$B$6*H4028*1000))+(Info!$B$6/(Info!$B$6-Info!$B$7))*(EXP(-Info!$B$7*H4028*1000)-EXP(-Info!$B$6*H4028*1000))*(Info!$B$9-1)</f>
        <v>9.506085477680648E-2</v>
      </c>
      <c r="AD4028" s="37">
        <f>SQRT((Info!$B$6*EXP(-Info!$B$6*H4028*1000)+(Info!$B$6/(Info!$B$6+Info!$B$7))*(Info!$B$9-1)*(-Info!$B$7*EXP(-Info!$B$7*H4028*1000)+Info!$B$6*EXP(-Info!$B$6*H4028*1000)))^2*(0.01*H4028*1000)^2)</f>
        <v>8.5495134980779878E-4</v>
      </c>
      <c r="AE4028" s="37">
        <f t="shared" si="1045"/>
        <v>0</v>
      </c>
      <c r="AF4028" s="37">
        <f t="shared" si="1035"/>
        <v>1.05365552</v>
      </c>
      <c r="AG4028" s="37">
        <f t="shared" si="1046"/>
        <v>5.5724624086186107E-2</v>
      </c>
      <c r="AH4028" s="37">
        <f t="shared" si="1036"/>
        <v>0.59111109116409533</v>
      </c>
      <c r="AI4028">
        <f>AF4028*EXP(Info!$B$6*H4028*1000)</f>
        <v>1.1490681747698999</v>
      </c>
      <c r="AJ4028">
        <f>2*SQRT((EXP(Info!$B$6*H4028)*AG4028)^2+(Info!$B$6*H4028*0.01*AI4028)^2)</f>
        <v>0.11145890967232172</v>
      </c>
      <c r="AK4028">
        <f t="shared" si="1037"/>
        <v>0</v>
      </c>
      <c r="AL4028">
        <f t="shared" si="1038"/>
        <v>0.12486845887033783</v>
      </c>
      <c r="AM4028">
        <f t="shared" si="1047"/>
        <v>0.91711199545196143</v>
      </c>
      <c r="AN4028">
        <f t="shared" si="1048"/>
        <v>2.8433479306699764E-2</v>
      </c>
      <c r="AO4028">
        <f t="shared" si="1039"/>
        <v>7.7293507113678608</v>
      </c>
      <c r="AP4028">
        <f t="shared" si="1040"/>
        <v>0.46916675557452253</v>
      </c>
      <c r="AQ4028">
        <f t="shared" si="1042"/>
        <v>4</v>
      </c>
      <c r="AR4028">
        <v>1</v>
      </c>
      <c r="AS4028">
        <v>1</v>
      </c>
      <c r="AT4028">
        <v>1</v>
      </c>
      <c r="AU4028">
        <v>0</v>
      </c>
      <c r="AV4028">
        <v>1</v>
      </c>
      <c r="AW4028">
        <v>0</v>
      </c>
      <c r="AX4028">
        <v>0</v>
      </c>
    </row>
    <row r="4029" spans="1:50">
      <c r="A4029" s="13" t="s">
        <v>82</v>
      </c>
      <c r="B4029" s="13" t="s">
        <v>223</v>
      </c>
      <c r="D4029" s="14">
        <v>-45.686</v>
      </c>
      <c r="E4029" s="14">
        <v>50.204000000000001</v>
      </c>
      <c r="F4029" s="14">
        <v>3448</v>
      </c>
      <c r="G4029" s="16">
        <v>174.5</v>
      </c>
      <c r="H4029">
        <v>9.4773099999999992</v>
      </c>
      <c r="J4029">
        <f>(F4029*100*Info!$B$11)/AI4029</f>
        <v>7.0106402092983684</v>
      </c>
      <c r="K4029">
        <f>2*((F4029*100*Info!$B$11)/AI4029^2)*(AJ4029/2)</f>
        <v>0.60306716444426889</v>
      </c>
      <c r="L4029">
        <f t="shared" si="1043"/>
        <v>0.69466286355140305</v>
      </c>
      <c r="M4029">
        <f t="shared" si="1044"/>
        <v>52.109336013381984</v>
      </c>
      <c r="N4029">
        <f t="shared" si="1041"/>
        <v>4.619315548785484</v>
      </c>
      <c r="O4029">
        <v>0.94579999999999997</v>
      </c>
      <c r="P4029">
        <v>2.0400000000000001E-2</v>
      </c>
      <c r="Q4029">
        <v>0.9103</v>
      </c>
      <c r="R4029">
        <v>2.0199999999999999E-2</v>
      </c>
      <c r="S4029">
        <v>1.8607</v>
      </c>
      <c r="T4029">
        <v>3.95E-2</v>
      </c>
      <c r="U4029">
        <v>1.8027</v>
      </c>
      <c r="V4029">
        <v>3.8600000000000002E-2</v>
      </c>
      <c r="W4029" s="37">
        <f>U4029*Info!$B$2</f>
        <v>0.86529599999999995</v>
      </c>
      <c r="X4029" s="37">
        <f>W4029*SQRT((0.5*V4029/U4029)^2+Info!$B$3^2)</f>
        <v>4.4245503896328267E-2</v>
      </c>
      <c r="Y4029" s="28">
        <f>W4029*Info!$D$2</f>
        <v>0.70088976000000003</v>
      </c>
      <c r="Z4029" s="28">
        <f>Y4029*SQRT(Info!$D$3^2+(X4029/W4029)^2)</f>
        <v>5.0125242075324566E-2</v>
      </c>
      <c r="AA4029" s="37">
        <f t="shared" si="1033"/>
        <v>8.050400000000002E-2</v>
      </c>
      <c r="AB4029" s="37">
        <f t="shared" si="1034"/>
        <v>4.540599756684132E-2</v>
      </c>
      <c r="AC4029" s="37">
        <f>(1-EXP(-Info!$B$6*H4029*1000))+(Info!$B$6/(Info!$B$6-Info!$B$7))*(EXP(-Info!$B$7*H4029*1000)-EXP(-Info!$B$6*H4029*1000))*(Info!$B$9-1)</f>
        <v>9.5298087668990589E-2</v>
      </c>
      <c r="AD4029" s="37">
        <f>SQRT((Info!$B$6*EXP(-Info!$B$6*H4029*1000)+(Info!$B$6/(Info!$B$6+Info!$B$7))*(Info!$B$9-1)*(-Info!$B$7*EXP(-Info!$B$7*H4029*1000)+Info!$B$6*EXP(-Info!$B$6*H4029*1000)))^2*(0.01*H4029*1000)^2)</f>
        <v>8.5698581671407419E-4</v>
      </c>
      <c r="AE4029" s="37">
        <f t="shared" si="1045"/>
        <v>4.3276546918641062E-3</v>
      </c>
      <c r="AF4029" s="37">
        <f t="shared" si="1035"/>
        <v>1.1521383627502957</v>
      </c>
      <c r="AG4029" s="37">
        <f t="shared" si="1046"/>
        <v>5.404933846257419E-2</v>
      </c>
      <c r="AH4029" s="37">
        <f t="shared" si="1036"/>
        <v>0.61919619645848101</v>
      </c>
      <c r="AI4029">
        <f>AF4029*EXP(Info!$B$6*H4029*1000)</f>
        <v>1.2567535497497122</v>
      </c>
      <c r="AJ4029">
        <f>2*SQRT((EXP(Info!$B$6*H4029)*AG4029)^2+(Info!$B$6*H4029*0.01*AI4029)^2)</f>
        <v>0.10810807244787711</v>
      </c>
      <c r="AK4029">
        <f t="shared" si="1037"/>
        <v>0.10704616880000002</v>
      </c>
      <c r="AL4029">
        <f t="shared" si="1038"/>
        <v>0.12075270992925781</v>
      </c>
      <c r="AM4029">
        <f t="shared" si="1047"/>
        <v>0.96246563755550862</v>
      </c>
      <c r="AN4029">
        <f t="shared" si="1048"/>
        <v>2.9784249478628035E-2</v>
      </c>
      <c r="AO4029">
        <f t="shared" si="1039"/>
        <v>7.4328926316989454</v>
      </c>
      <c r="AP4029">
        <f t="shared" si="1040"/>
        <v>0.5246574582570589</v>
      </c>
      <c r="AQ4029">
        <f t="shared" si="1042"/>
        <v>4</v>
      </c>
      <c r="AR4029">
        <v>1</v>
      </c>
      <c r="AS4029">
        <v>1</v>
      </c>
      <c r="AT4029">
        <v>1</v>
      </c>
      <c r="AU4029">
        <v>0</v>
      </c>
      <c r="AV4029">
        <v>1</v>
      </c>
      <c r="AW4029">
        <v>0</v>
      </c>
      <c r="AX4029">
        <v>0</v>
      </c>
    </row>
    <row r="4030" spans="1:50">
      <c r="A4030" s="13" t="s">
        <v>82</v>
      </c>
      <c r="B4030" s="13" t="s">
        <v>223</v>
      </c>
      <c r="D4030" s="14">
        <v>-45.686</v>
      </c>
      <c r="E4030" s="14">
        <v>50.204000000000001</v>
      </c>
      <c r="F4030" s="14">
        <v>3448</v>
      </c>
      <c r="G4030" s="16">
        <v>175.5</v>
      </c>
      <c r="H4030">
        <v>9.5020000000000007</v>
      </c>
      <c r="J4030">
        <f>(F4030*100*Info!$B$11)/AI4030</f>
        <v>8.4594103971961232</v>
      </c>
      <c r="K4030">
        <f>2*((F4030*100*Info!$B$11)/AI4030^2)*(AJ4030/2)</f>
        <v>0.83690714486088957</v>
      </c>
      <c r="L4030">
        <f t="shared" si="1043"/>
        <v>0.67385419065420671</v>
      </c>
      <c r="M4030">
        <f t="shared" si="1044"/>
        <v>60.99437786877381</v>
      </c>
      <c r="N4030">
        <f t="shared" si="1041"/>
        <v>6.1517569080666679</v>
      </c>
      <c r="O4030">
        <v>0.89590000000000003</v>
      </c>
      <c r="P4030">
        <v>1.9099999999999999E-2</v>
      </c>
      <c r="Q4030">
        <v>0.87929999999999997</v>
      </c>
      <c r="R4030">
        <v>1.9E-2</v>
      </c>
      <c r="S4030">
        <v>1.6398999999999999</v>
      </c>
      <c r="T4030">
        <v>3.3500000000000002E-2</v>
      </c>
      <c r="U4030">
        <v>1.7486999999999999</v>
      </c>
      <c r="V4030">
        <v>3.4299999999999997E-2</v>
      </c>
      <c r="W4030" s="37">
        <f>U4030*Info!$B$2</f>
        <v>0.8393759999999999</v>
      </c>
      <c r="X4030" s="37">
        <f>W4030*SQRT((0.5*V4030/U4030)^2+Info!$B$3^2)</f>
        <v>4.276851642785847E-2</v>
      </c>
      <c r="Y4030" s="28">
        <f>W4030*Info!$D$2</f>
        <v>0.67989455999999993</v>
      </c>
      <c r="Z4030" s="28">
        <f>Y4030*SQRT(Info!$D$3^2+(X4030/W4030)^2)</f>
        <v>4.853600952606598E-2</v>
      </c>
      <c r="AA4030" s="37">
        <f t="shared" si="1033"/>
        <v>5.652400000000013E-2</v>
      </c>
      <c r="AB4030" s="37">
        <f t="shared" si="1034"/>
        <v>4.382178108475282E-2</v>
      </c>
      <c r="AC4030" s="37">
        <f>(1-EXP(-Info!$B$6*H4030*1000))+(Info!$B$6/(Info!$B$6-Info!$B$7))*(EXP(-Info!$B$7*H4030*1000)-EXP(-Info!$B$6*H4030*1000))*(Info!$B$9-1)</f>
        <v>9.5535264598193503E-2</v>
      </c>
      <c r="AD4030" s="37">
        <f>SQRT((Info!$B$6*EXP(-Info!$B$6*H4030*1000)+(Info!$B$6/(Info!$B$6+Info!$B$7))*(Info!$B$9-1)*(-Info!$B$7*EXP(-Info!$B$7*H4030*1000)+Info!$B$6*EXP(-Info!$B$6*H4030*1000)))^2*(0.01*H4030*1000)^2)</f>
        <v>8.5901929402699333E-4</v>
      </c>
      <c r="AE4030" s="37">
        <f t="shared" si="1045"/>
        <v>4.1868070126004049E-3</v>
      </c>
      <c r="AF4030" s="37">
        <f t="shared" si="1035"/>
        <v>0.95460540470385169</v>
      </c>
      <c r="AG4030" s="37">
        <f t="shared" si="1046"/>
        <v>5.1515396472075488E-2</v>
      </c>
      <c r="AH4030" s="37">
        <f t="shared" si="1036"/>
        <v>0.58211196091459949</v>
      </c>
      <c r="AI4030">
        <f>AF4030*EXP(Info!$B$6*H4030*1000)</f>
        <v>1.0415202189474204</v>
      </c>
      <c r="AJ4030">
        <f>2*SQRT((EXP(Info!$B$6*H4030)*AG4030)^2+(Info!$B$6*H4030*0.01*AI4030)^2)</f>
        <v>0.10303977131114067</v>
      </c>
      <c r="AK4030">
        <f t="shared" si="1037"/>
        <v>7.5159962800000174E-2</v>
      </c>
      <c r="AL4030">
        <f t="shared" si="1038"/>
        <v>0.11653964461679164</v>
      </c>
      <c r="AM4030">
        <f t="shared" si="1047"/>
        <v>0.98147114633329602</v>
      </c>
      <c r="AN4030">
        <f t="shared" si="1048"/>
        <v>2.9792528531715167E-2</v>
      </c>
      <c r="AO4030">
        <f t="shared" si="1039"/>
        <v>7.2102398319476038</v>
      </c>
      <c r="AP4030">
        <f t="shared" si="1040"/>
        <v>0.51232344026991483</v>
      </c>
      <c r="AQ4030">
        <f t="shared" si="1042"/>
        <v>4</v>
      </c>
      <c r="AR4030">
        <v>1</v>
      </c>
      <c r="AS4030">
        <v>1</v>
      </c>
      <c r="AT4030">
        <v>1</v>
      </c>
      <c r="AU4030">
        <v>0</v>
      </c>
      <c r="AV4030">
        <v>1</v>
      </c>
      <c r="AW4030">
        <v>0</v>
      </c>
      <c r="AX4030">
        <v>0</v>
      </c>
    </row>
    <row r="4031" spans="1:50">
      <c r="A4031" s="13" t="s">
        <v>82</v>
      </c>
      <c r="B4031" s="13" t="s">
        <v>223</v>
      </c>
      <c r="D4031" s="14">
        <v>-45.686</v>
      </c>
      <c r="E4031" s="14">
        <v>50.204000000000001</v>
      </c>
      <c r="F4031" s="14">
        <v>3448</v>
      </c>
      <c r="G4031" s="16">
        <v>176.5</v>
      </c>
      <c r="H4031">
        <v>9.8237999999999985</v>
      </c>
      <c r="J4031">
        <f>(F4031*100*Info!$B$11)/AI4031</f>
        <v>8.9206170028676492</v>
      </c>
      <c r="K4031">
        <f>2*((F4031*100*Info!$B$11)/AI4031^2)*(AJ4031/2)</f>
        <v>0.89336140601801228</v>
      </c>
      <c r="L4031">
        <f t="shared" si="1043"/>
        <v>0.64036764112149647</v>
      </c>
      <c r="M4031">
        <f t="shared" si="1044"/>
        <v>61.12347680197896</v>
      </c>
      <c r="N4031">
        <f t="shared" si="1041"/>
        <v>6.2566772532910289</v>
      </c>
      <c r="O4031">
        <v>0.91739999999999999</v>
      </c>
      <c r="P4031">
        <v>2.0400000000000001E-2</v>
      </c>
      <c r="Q4031">
        <v>0.91210000000000002</v>
      </c>
      <c r="R4031">
        <v>2.0500000000000001E-2</v>
      </c>
      <c r="S4031">
        <v>1.5605</v>
      </c>
      <c r="T4031">
        <v>3.4299999999999997E-2</v>
      </c>
      <c r="U4031">
        <v>1.6617999999999999</v>
      </c>
      <c r="V4031">
        <v>3.5200000000000002E-2</v>
      </c>
      <c r="W4031" s="37">
        <f>U4031*Info!$B$2</f>
        <v>0.79766399999999993</v>
      </c>
      <c r="X4031" s="37">
        <f>W4031*SQRT((0.5*V4031/U4031)^2+Info!$B$3^2)</f>
        <v>4.0768104521059105E-2</v>
      </c>
      <c r="Y4031" s="28">
        <f>W4031*Info!$D$2</f>
        <v>0.64610783999999999</v>
      </c>
      <c r="Z4031" s="28">
        <f>Y4031*SQRT(Info!$D$3^2+(X4031/W4031)^2)</f>
        <v>4.6196338721177121E-2</v>
      </c>
      <c r="AA4031" s="37">
        <f t="shared" si="1033"/>
        <v>0.11973600000000006</v>
      </c>
      <c r="AB4031" s="37">
        <f t="shared" si="1034"/>
        <v>4.2024734933607845E-2</v>
      </c>
      <c r="AC4031" s="37">
        <f>(1-EXP(-Info!$B$6*H4031*1000))+(Info!$B$6/(Info!$B$6-Info!$B$7))*(EXP(-Info!$B$7*H4031*1000)-EXP(-Info!$B$6*H4031*1000))*(Info!$B$9-1)</f>
        <v>9.8621425632856655E-2</v>
      </c>
      <c r="AD4031" s="37">
        <f>SQRT((Info!$B$6*EXP(-Info!$B$6*H4031*1000)+(Info!$B$6/(Info!$B$6+Info!$B$7))*(Info!$B$9-1)*(-Info!$B$7*EXP(-Info!$B$7*H4031*1000)+Info!$B$6*EXP(-Info!$B$6*H4031*1000)))^2*(0.01*H4031*1000)^2)</f>
        <v>8.8543251288237569E-4</v>
      </c>
      <c r="AE4031" s="37">
        <f t="shared" si="1045"/>
        <v>4.1458950320036542E-3</v>
      </c>
      <c r="AF4031" s="37">
        <f t="shared" si="1035"/>
        <v>0.90258362498042433</v>
      </c>
      <c r="AG4031" s="37">
        <f t="shared" si="1046"/>
        <v>4.9451113808064238E-2</v>
      </c>
      <c r="AH4031" s="37">
        <f t="shared" si="1036"/>
        <v>0.57839386413356253</v>
      </c>
      <c r="AI4031">
        <f>AF4031*EXP(Info!$B$6*H4031*1000)</f>
        <v>0.98767237358374349</v>
      </c>
      <c r="AJ4031">
        <f>2*SQRT((EXP(Info!$B$6*H4031)*AG4031)^2+(Info!$B$6*H4031*0.01*AI4031)^2)</f>
        <v>9.8911138104716093E-2</v>
      </c>
      <c r="AK4031">
        <f t="shared" si="1037"/>
        <v>0.15921295920000009</v>
      </c>
      <c r="AL4031">
        <f t="shared" si="1038"/>
        <v>0.11176058008243669</v>
      </c>
      <c r="AM4031">
        <f t="shared" si="1047"/>
        <v>0.99422280357532156</v>
      </c>
      <c r="AN4031">
        <f t="shared" si="1048"/>
        <v>3.1434208487441058E-2</v>
      </c>
      <c r="AO4031">
        <f t="shared" si="1039"/>
        <v>6.8519337523477599</v>
      </c>
      <c r="AP4031">
        <f t="shared" si="1040"/>
        <v>0.55205199181610298</v>
      </c>
      <c r="AQ4031">
        <f t="shared" si="1042"/>
        <v>4</v>
      </c>
      <c r="AR4031">
        <v>1</v>
      </c>
      <c r="AS4031">
        <v>1</v>
      </c>
      <c r="AT4031">
        <v>1</v>
      </c>
      <c r="AU4031">
        <v>0</v>
      </c>
      <c r="AV4031">
        <v>1</v>
      </c>
      <c r="AW4031">
        <v>0</v>
      </c>
      <c r="AX4031">
        <v>0</v>
      </c>
    </row>
    <row r="4032" spans="1:50">
      <c r="A4032" s="13" t="s">
        <v>82</v>
      </c>
      <c r="B4032" s="13" t="s">
        <v>223</v>
      </c>
      <c r="D4032" s="14">
        <v>-45.686</v>
      </c>
      <c r="E4032" s="14">
        <v>50.204000000000001</v>
      </c>
      <c r="F4032" s="14">
        <v>3448</v>
      </c>
      <c r="G4032" s="16">
        <v>177.5</v>
      </c>
      <c r="H4032">
        <v>10.1456</v>
      </c>
      <c r="J4032">
        <f>(F4032*100*Info!$B$11)/AI4032</f>
        <v>7.9602598822586899</v>
      </c>
      <c r="K4032">
        <f>2*((F4032*100*Info!$B$11)/AI4032^2)*(AJ4032/2)</f>
        <v>0.72563539090524787</v>
      </c>
      <c r="L4032">
        <f t="shared" si="1043"/>
        <v>0.64838283364486093</v>
      </c>
      <c r="M4032">
        <f t="shared" si="1044"/>
        <v>55.225865691389842</v>
      </c>
      <c r="N4032">
        <f t="shared" si="1041"/>
        <v>5.1763415650088529</v>
      </c>
      <c r="O4032">
        <v>0.9405</v>
      </c>
      <c r="P4032">
        <v>2.1299999999999999E-2</v>
      </c>
      <c r="Q4032">
        <v>0.93459999999999999</v>
      </c>
      <c r="R4032">
        <v>2.1499999999999998E-2</v>
      </c>
      <c r="S4032">
        <v>1.6761999999999999</v>
      </c>
      <c r="T4032">
        <v>3.6600000000000001E-2</v>
      </c>
      <c r="U4032">
        <v>1.6826000000000001</v>
      </c>
      <c r="V4032">
        <v>3.6700000000000003E-2</v>
      </c>
      <c r="W4032" s="37">
        <f>U4032*Info!$B$2</f>
        <v>0.80764800000000003</v>
      </c>
      <c r="X4032" s="37">
        <f>W4032*SQRT((0.5*V4032/U4032)^2+Info!$B$3^2)</f>
        <v>4.1331816966593667E-2</v>
      </c>
      <c r="Y4032" s="28">
        <f>W4032*Info!$D$2</f>
        <v>0.65419488000000003</v>
      </c>
      <c r="Z4032" s="28">
        <f>Y4032*SQRT(Info!$D$3^2+(X4032/W4032)^2)</f>
        <v>4.6805507261020819E-2</v>
      </c>
      <c r="AA4032" s="37">
        <f t="shared" si="1033"/>
        <v>0.13285199999999997</v>
      </c>
      <c r="AB4032" s="37">
        <f t="shared" si="1034"/>
        <v>4.2681864928327581E-2</v>
      </c>
      <c r="AC4032" s="37">
        <f>(1-EXP(-Info!$B$6*H4032*1000))+(Info!$B$6/(Info!$B$6-Info!$B$7))*(EXP(-Info!$B$7*H4032*1000)-EXP(-Info!$B$6*H4032*1000))*(Info!$B$9-1)</f>
        <v>0.10169811047318965</v>
      </c>
      <c r="AD4032" s="37">
        <f>SQRT((Info!$B$6*EXP(-Info!$B$6*H4032*1000)+(Info!$B$6/(Info!$B$6+Info!$B$7))*(Info!$B$9-1)*(-Info!$B$7*EXP(-Info!$B$7*H4032*1000)+Info!$B$6*EXP(-Info!$B$6*H4032*1000)))^2*(0.01*H4032*1000)^2)</f>
        <v>9.1167844176192074E-4</v>
      </c>
      <c r="AE4032" s="37">
        <f t="shared" si="1045"/>
        <v>4.342354478084301E-3</v>
      </c>
      <c r="AF4032" s="37">
        <f t="shared" si="1035"/>
        <v>1.0084943226274157</v>
      </c>
      <c r="AG4032" s="37">
        <f t="shared" si="1046"/>
        <v>5.0443052567968279E-2</v>
      </c>
      <c r="AH4032" s="37">
        <f t="shared" si="1036"/>
        <v>0.60165512625427497</v>
      </c>
      <c r="AI4032">
        <f>AF4032*EXP(Info!$B$6*H4032*1000)</f>
        <v>1.1068290607810918</v>
      </c>
      <c r="AJ4032">
        <f>2*SQRT((EXP(Info!$B$6*H4032)*AG4032)^2+(Info!$B$6*H4032*0.01*AI4032)^2)</f>
        <v>0.10089549211517504</v>
      </c>
      <c r="AK4032">
        <f t="shared" si="1037"/>
        <v>0.17665330439999996</v>
      </c>
      <c r="AL4032">
        <f t="shared" si="1038"/>
        <v>0.11350815159039437</v>
      </c>
      <c r="AM4032">
        <f t="shared" si="1047"/>
        <v>0.99372674109516212</v>
      </c>
      <c r="AN4032">
        <f t="shared" si="1048"/>
        <v>3.2079328680622354E-2</v>
      </c>
      <c r="AO4032">
        <f t="shared" si="1039"/>
        <v>6.9376963122519806</v>
      </c>
      <c r="AP4032">
        <f t="shared" si="1040"/>
        <v>0.55895637703554024</v>
      </c>
      <c r="AQ4032">
        <f t="shared" si="1042"/>
        <v>4</v>
      </c>
      <c r="AR4032">
        <v>1</v>
      </c>
      <c r="AS4032">
        <v>1</v>
      </c>
      <c r="AT4032">
        <v>1</v>
      </c>
      <c r="AU4032">
        <v>0</v>
      </c>
      <c r="AV4032">
        <v>1</v>
      </c>
      <c r="AW4032">
        <v>0</v>
      </c>
      <c r="AX4032">
        <v>0</v>
      </c>
    </row>
    <row r="4033" spans="1:50">
      <c r="A4033" s="13" t="s">
        <v>82</v>
      </c>
      <c r="B4033" s="13" t="s">
        <v>223</v>
      </c>
      <c r="D4033" s="14">
        <v>-45.686</v>
      </c>
      <c r="E4033" s="14">
        <v>50.204000000000001</v>
      </c>
      <c r="F4033" s="14">
        <v>3448</v>
      </c>
      <c r="G4033" s="16">
        <v>178.5</v>
      </c>
      <c r="H4033">
        <v>10.4674</v>
      </c>
      <c r="J4033">
        <f>(F4033*100*Info!$B$11)/AI4033</f>
        <v>9.177704543743614</v>
      </c>
      <c r="K4033">
        <f>2*((F4033*100*Info!$B$11)/AI4033^2)*(AJ4033/2)</f>
        <v>0.92425543309571889</v>
      </c>
      <c r="L4033">
        <f t="shared" si="1043"/>
        <v>0.6223719925233655</v>
      </c>
      <c r="M4033">
        <f t="shared" si="1044"/>
        <v>61.117825021380902</v>
      </c>
      <c r="N4033">
        <f t="shared" si="1041"/>
        <v>6.2982547151460766</v>
      </c>
      <c r="O4033">
        <v>0.88990000000000002</v>
      </c>
      <c r="P4033">
        <v>1.8800000000000001E-2</v>
      </c>
      <c r="Q4033">
        <v>0.88539999999999996</v>
      </c>
      <c r="R4033">
        <v>1.89E-2</v>
      </c>
      <c r="S4033">
        <v>1.5121</v>
      </c>
      <c r="T4033">
        <v>3.4599999999999999E-2</v>
      </c>
      <c r="U4033">
        <v>1.6151</v>
      </c>
      <c r="V4033">
        <v>3.5299999999999998E-2</v>
      </c>
      <c r="W4033" s="37">
        <f>U4033*Info!$B$2</f>
        <v>0.77524799999999994</v>
      </c>
      <c r="X4033" s="37">
        <f>W4033*SQRT((0.5*V4033/U4033)^2+Info!$B$3^2)</f>
        <v>3.967742982805212E-2</v>
      </c>
      <c r="Y4033" s="28">
        <f>W4033*Info!$D$2</f>
        <v>0.62795087999999999</v>
      </c>
      <c r="Z4033" s="28">
        <f>Y4033*SQRT(Info!$D$3^2+(X4033/W4033)^2)</f>
        <v>4.4929978569394756E-2</v>
      </c>
      <c r="AA4033" s="37">
        <f t="shared" si="1033"/>
        <v>0.11465200000000009</v>
      </c>
      <c r="AB4033" s="37">
        <f t="shared" si="1034"/>
        <v>4.0775708917932994E-2</v>
      </c>
      <c r="AC4033" s="37">
        <f>(1-EXP(-Info!$B$6*H4033*1000))+(Info!$B$6/(Info!$B$6-Info!$B$7))*(EXP(-Info!$B$7*H4033*1000)-EXP(-Info!$B$6*H4033*1000))*(Info!$B$9-1)</f>
        <v>0.10476534738985556</v>
      </c>
      <c r="AD4033" s="37">
        <f>SQRT((Info!$B$6*EXP(-Info!$B$6*H4033*1000)+(Info!$B$6/(Info!$B$6+Info!$B$7))*(Info!$B$9-1)*(-Info!$B$7*EXP(-Info!$B$7*H4033*1000)+Info!$B$6*EXP(-Info!$B$6*H4033*1000)))^2*(0.01*H4033*1000)^2)</f>
        <v>9.3775783688999155E-4</v>
      </c>
      <c r="AE4033" s="37">
        <f t="shared" si="1045"/>
        <v>4.2732340885110898E-3</v>
      </c>
      <c r="AF4033" s="37">
        <f t="shared" si="1035"/>
        <v>0.8721375633910583</v>
      </c>
      <c r="AG4033" s="37">
        <f t="shared" si="1046"/>
        <v>4.8334806338926041E-2</v>
      </c>
      <c r="AH4033" s="37">
        <f t="shared" si="1036"/>
        <v>0.57677241147480873</v>
      </c>
      <c r="AI4033">
        <f>AF4033*EXP(Info!$B$6*H4033*1000)</f>
        <v>0.96000551413043211</v>
      </c>
      <c r="AJ4033">
        <f>2*SQRT((EXP(Info!$B$6*H4033)*AG4033)^2+(Info!$B$6*H4033*0.01*AI4033)^2)</f>
        <v>9.6678892636804431E-2</v>
      </c>
      <c r="AK4033">
        <f t="shared" si="1037"/>
        <v>0.15245276440000011</v>
      </c>
      <c r="AL4033">
        <f t="shared" si="1038"/>
        <v>0.10843892029635101</v>
      </c>
      <c r="AM4033">
        <f t="shared" si="1047"/>
        <v>0.99494325205079215</v>
      </c>
      <c r="AN4033">
        <f t="shared" si="1048"/>
        <v>2.9880954010453598E-2</v>
      </c>
      <c r="AO4033">
        <f t="shared" si="1039"/>
        <v>6.6593803125628037</v>
      </c>
      <c r="AP4033">
        <f t="shared" si="1040"/>
        <v>0.55098755495015794</v>
      </c>
      <c r="AQ4033">
        <f t="shared" si="1042"/>
        <v>4</v>
      </c>
      <c r="AR4033">
        <v>1</v>
      </c>
      <c r="AS4033">
        <v>1</v>
      </c>
      <c r="AT4033">
        <v>1</v>
      </c>
      <c r="AU4033">
        <v>0</v>
      </c>
      <c r="AV4033">
        <v>1</v>
      </c>
      <c r="AW4033">
        <v>0</v>
      </c>
      <c r="AX4033">
        <v>0</v>
      </c>
    </row>
    <row r="4034" spans="1:50">
      <c r="A4034" s="13" t="s">
        <v>82</v>
      </c>
      <c r="B4034" s="13" t="s">
        <v>223</v>
      </c>
      <c r="D4034" s="14">
        <v>-45.686</v>
      </c>
      <c r="E4034" s="14">
        <v>50.204000000000001</v>
      </c>
      <c r="F4034" s="14">
        <v>3448</v>
      </c>
      <c r="G4034" s="16">
        <v>179</v>
      </c>
      <c r="H4034">
        <v>10.628299999999999</v>
      </c>
      <c r="I4034" s="14" t="s">
        <v>120</v>
      </c>
      <c r="J4034">
        <f>(F4034*100*Info!$B$11)/AI4034</f>
        <v>10.489373837967404</v>
      </c>
      <c r="K4034">
        <f>2*((F4034*100*Info!$B$11)/AI4034^2)*(AJ4034/2)</f>
        <v>1.0345231731103</v>
      </c>
      <c r="L4034">
        <f t="shared" si="1043"/>
        <v>0.53771152149532808</v>
      </c>
      <c r="M4034">
        <f t="shared" si="1044"/>
        <v>60.350751675630129</v>
      </c>
      <c r="N4034">
        <f t="shared" si="1041"/>
        <v>6.0828555465031915</v>
      </c>
      <c r="O4034">
        <v>0.78</v>
      </c>
      <c r="P4034">
        <v>2.0899999999999998E-2</v>
      </c>
      <c r="Q4034">
        <v>0.79830000000000001</v>
      </c>
      <c r="R4034">
        <v>2.12E-2</v>
      </c>
      <c r="S4034">
        <v>1.3162</v>
      </c>
      <c r="T4034">
        <v>2.81E-2</v>
      </c>
      <c r="U4034">
        <v>1.3954</v>
      </c>
      <c r="V4034">
        <v>2.9000000000000001E-2</v>
      </c>
      <c r="W4034" s="37">
        <f>U4034*Info!$B$2</f>
        <v>0.66979199999999994</v>
      </c>
      <c r="X4034" s="37">
        <f>W4034*SQRT((0.5*V4034/U4034)^2+Info!$B$3^2)</f>
        <v>3.4205188322241412E-2</v>
      </c>
      <c r="Y4034" s="28">
        <f>W4034*Info!$D$2</f>
        <v>0.54253152000000004</v>
      </c>
      <c r="Z4034" s="28">
        <f>Y4034*SQRT(Info!$D$3^2+(X4034/W4034)^2)</f>
        <v>3.8774795740629669E-2</v>
      </c>
      <c r="AA4034" s="37">
        <f t="shared" si="1033"/>
        <v>0.11020800000000008</v>
      </c>
      <c r="AB4034" s="37">
        <f t="shared" si="1034"/>
        <v>3.5765869319226679E-2</v>
      </c>
      <c r="AC4034" s="37">
        <f>(1-EXP(-Info!$B$6*H4034*1000))+(Info!$B$6/(Info!$B$6-Info!$B$7))*(EXP(-Info!$B$7*H4034*1000)-EXP(-Info!$B$6*H4034*1000))*(Info!$B$9-1)</f>
        <v>0.10629543168852384</v>
      </c>
      <c r="AD4034" s="37">
        <f>SQRT((Info!$B$6*EXP(-Info!$B$6*H4034*1000)+(Info!$B$6/(Info!$B$6+Info!$B$7))*(Info!$B$9-1)*(-Info!$B$7*EXP(-Info!$B$7*H4034*1000)+Info!$B$6*EXP(-Info!$B$6*H4034*1000)))^2*(0.01*H4034*1000)^2)</f>
        <v>9.5073531979669008E-4</v>
      </c>
      <c r="AE4034" s="37">
        <f t="shared" si="1045"/>
        <v>3.8031921282976333E-3</v>
      </c>
      <c r="AF4034" s="37">
        <f t="shared" si="1035"/>
        <v>0.76195387306447115</v>
      </c>
      <c r="AG4034" s="37">
        <f t="shared" si="1046"/>
        <v>4.1416802811084993E-2</v>
      </c>
      <c r="AH4034" s="37">
        <f t="shared" si="1036"/>
        <v>0.57890432537947967</v>
      </c>
      <c r="AI4034">
        <f>AF4034*EXP(Info!$B$6*H4034*1000)</f>
        <v>0.83995928690831068</v>
      </c>
      <c r="AJ4034">
        <f>2*SQRT((EXP(Info!$B$6*H4034)*AG4034)^2+(Info!$B$6*H4034*0.01*AI4034)^2)</f>
        <v>8.2841679608230467E-2</v>
      </c>
      <c r="AK4034">
        <f t="shared" si="1037"/>
        <v>0.14654357760000011</v>
      </c>
      <c r="AL4034">
        <f t="shared" si="1038"/>
        <v>9.5115752867551431E-2</v>
      </c>
      <c r="AM4034">
        <f t="shared" si="1047"/>
        <v>1.0234615384615384</v>
      </c>
      <c r="AN4034">
        <f t="shared" si="1048"/>
        <v>3.8610542750328596E-2</v>
      </c>
      <c r="AO4034">
        <f t="shared" si="1039"/>
        <v>5.7535132735744758</v>
      </c>
      <c r="AP4034">
        <f t="shared" si="1040"/>
        <v>0.5589795040848502</v>
      </c>
      <c r="AQ4034">
        <f t="shared" si="1042"/>
        <v>4</v>
      </c>
      <c r="AR4034">
        <v>1</v>
      </c>
      <c r="AS4034">
        <v>1</v>
      </c>
      <c r="AT4034">
        <v>1</v>
      </c>
      <c r="AU4034">
        <v>0</v>
      </c>
      <c r="AV4034">
        <v>1</v>
      </c>
      <c r="AW4034">
        <v>0</v>
      </c>
      <c r="AX4034">
        <v>0</v>
      </c>
    </row>
    <row r="4035" spans="1:50">
      <c r="A4035" s="13" t="s">
        <v>82</v>
      </c>
      <c r="B4035" s="13" t="s">
        <v>223</v>
      </c>
      <c r="D4035" s="14">
        <v>-45.686</v>
      </c>
      <c r="E4035" s="14">
        <v>50.204000000000001</v>
      </c>
      <c r="F4035" s="14">
        <v>3448</v>
      </c>
      <c r="G4035" s="16">
        <v>179.5</v>
      </c>
      <c r="H4035">
        <v>10.789200000000001</v>
      </c>
      <c r="J4035">
        <f>(F4035*100*Info!$B$11)/AI4035</f>
        <v>9.6434982250476953</v>
      </c>
      <c r="K4035">
        <f>2*((F4035*100*Info!$B$11)/AI4035^2)*(AJ4035/2)</f>
        <v>0.95141273060273301</v>
      </c>
      <c r="L4035">
        <f t="shared" si="1043"/>
        <v>0.5805234392523374</v>
      </c>
      <c r="M4035">
        <f t="shared" si="1044"/>
        <v>59.90156128950494</v>
      </c>
      <c r="N4035">
        <f t="shared" si="1041"/>
        <v>6.0519927946147476</v>
      </c>
      <c r="O4035">
        <v>0.93</v>
      </c>
      <c r="P4035">
        <v>2.0400000000000001E-2</v>
      </c>
      <c r="Q4035">
        <v>0.93940000000000001</v>
      </c>
      <c r="R4035">
        <v>2.07E-2</v>
      </c>
      <c r="S4035">
        <v>1.4356</v>
      </c>
      <c r="T4035">
        <v>3.2099999999999997E-2</v>
      </c>
      <c r="U4035">
        <v>1.5065</v>
      </c>
      <c r="V4035">
        <v>3.2800000000000003E-2</v>
      </c>
      <c r="W4035" s="37">
        <f>U4035*Info!$B$2</f>
        <v>0.72311999999999999</v>
      </c>
      <c r="X4035" s="37">
        <f>W4035*SQRT((0.5*V4035/U4035)^2+Info!$B$3^2)</f>
        <v>3.7003036632146831E-2</v>
      </c>
      <c r="Y4035" s="28">
        <f>W4035*Info!$D$2</f>
        <v>0.5857272</v>
      </c>
      <c r="Z4035" s="28">
        <f>Y4035*SQRT(Info!$D$3^2+(X4035/W4035)^2)</f>
        <v>4.1905121654060386E-2</v>
      </c>
      <c r="AA4035" s="37">
        <f t="shared" si="1033"/>
        <v>0.20688000000000006</v>
      </c>
      <c r="AB4035" s="37">
        <f t="shared" si="1034"/>
        <v>3.8383130669605373E-2</v>
      </c>
      <c r="AC4035" s="37">
        <f>(1-EXP(-Info!$B$6*H4035*1000))+(Info!$B$6/(Info!$B$6-Info!$B$7))*(EXP(-Info!$B$7*H4035*1000)-EXP(-Info!$B$6*H4035*1000))*(Info!$B$9-1)</f>
        <v>0.10782316456989664</v>
      </c>
      <c r="AD4035" s="37">
        <f>SQRT((Info!$B$6*EXP(-Info!$B$6*H4035*1000)+(Info!$B$6/(Info!$B$6+Info!$B$7))*(Info!$B$9-1)*(-Info!$B$7*EXP(-Info!$B$7*H4035*1000)+Info!$B$6*EXP(-Info!$B$6*H4035*1000)))^2*(0.01*H4035*1000)^2)</f>
        <v>9.6367145149083835E-4</v>
      </c>
      <c r="AE4035" s="37">
        <f t="shared" si="1045"/>
        <v>4.1433897260233603E-3</v>
      </c>
      <c r="AF4035" s="37">
        <f t="shared" si="1035"/>
        <v>0.8275663437137798</v>
      </c>
      <c r="AG4035" s="37">
        <f t="shared" si="1046"/>
        <v>4.5064502651902379E-2</v>
      </c>
      <c r="AH4035" s="37">
        <f t="shared" si="1036"/>
        <v>0.57646025613943985</v>
      </c>
      <c r="AI4035">
        <f>AF4035*EXP(Info!$B$6*H4035*1000)</f>
        <v>0.91363598182341288</v>
      </c>
      <c r="AJ4035">
        <f>2*SQRT((EXP(Info!$B$6*H4035)*AG4035)^2+(Info!$B$6*H4035*0.01*AI4035)^2)</f>
        <v>9.0137923392340641E-2</v>
      </c>
      <c r="AK4035">
        <f t="shared" si="1037"/>
        <v>0.2750883360000001</v>
      </c>
      <c r="AL4035">
        <f t="shared" si="1038"/>
        <v>0.10207609770274853</v>
      </c>
      <c r="AM4035">
        <f t="shared" si="1047"/>
        <v>1.0101075268817203</v>
      </c>
      <c r="AN4035">
        <f t="shared" si="1048"/>
        <v>3.1406413851713125E-2</v>
      </c>
      <c r="AO4035">
        <f t="shared" si="1039"/>
        <v>6.2116007930628836</v>
      </c>
      <c r="AP4035">
        <f t="shared" si="1040"/>
        <v>0.61732492532359784</v>
      </c>
      <c r="AQ4035">
        <f t="shared" si="1042"/>
        <v>4</v>
      </c>
      <c r="AR4035">
        <v>1</v>
      </c>
      <c r="AS4035">
        <v>1</v>
      </c>
      <c r="AT4035">
        <v>1</v>
      </c>
      <c r="AU4035">
        <v>0</v>
      </c>
      <c r="AV4035">
        <v>1</v>
      </c>
      <c r="AW4035">
        <v>0</v>
      </c>
      <c r="AX4035">
        <v>0</v>
      </c>
    </row>
    <row r="4036" spans="1:50">
      <c r="A4036" s="13" t="s">
        <v>82</v>
      </c>
      <c r="B4036" s="13" t="s">
        <v>223</v>
      </c>
      <c r="D4036" s="14">
        <v>-45.686</v>
      </c>
      <c r="E4036" s="14">
        <v>50.204000000000001</v>
      </c>
      <c r="F4036" s="14">
        <v>3448</v>
      </c>
      <c r="G4036" s="16">
        <v>187.5</v>
      </c>
      <c r="H4036">
        <v>11.0885</v>
      </c>
      <c r="J4036">
        <f>(F4036*100*Info!$B$11)/AI4036</f>
        <v>4.3249802714638221</v>
      </c>
      <c r="K4036">
        <f>2*((F4036*100*Info!$B$11)/AI4036^2)*(AJ4036/2)</f>
        <v>0.25254481812458468</v>
      </c>
      <c r="L4036">
        <f t="shared" si="1043"/>
        <v>0.73724357383177697</v>
      </c>
      <c r="M4036">
        <f t="shared" si="1044"/>
        <v>34.117633859319312</v>
      </c>
      <c r="N4036">
        <f t="shared" si="1041"/>
        <v>2.1404983358340246</v>
      </c>
      <c r="O4036">
        <v>1.2352000000000001</v>
      </c>
      <c r="P4036">
        <v>2.47E-2</v>
      </c>
      <c r="Q4036">
        <v>1.1989000000000001</v>
      </c>
      <c r="R4036">
        <v>2.46E-2</v>
      </c>
      <c r="S4036">
        <v>2.6191</v>
      </c>
      <c r="T4036">
        <v>5.1700000000000003E-2</v>
      </c>
      <c r="U4036">
        <v>1.9132</v>
      </c>
      <c r="V4036">
        <v>4.3900000000000002E-2</v>
      </c>
      <c r="W4036" s="37">
        <f>U4036*Info!$B$2</f>
        <v>0.91833599999999993</v>
      </c>
      <c r="X4036" s="37">
        <f>W4036*SQRT((0.5*V4036/U4036)^2+Info!$B$3^2)</f>
        <v>4.711008191714381E-2</v>
      </c>
      <c r="Y4036" s="28">
        <f>W4036*Info!$D$2</f>
        <v>0.74385215999999998</v>
      </c>
      <c r="Z4036" s="28">
        <f>Y4036*SQRT(Info!$D$3^2+(X4036/W4036)^2)</f>
        <v>5.3286133905444191E-2</v>
      </c>
      <c r="AA4036" s="37">
        <f t="shared" si="1033"/>
        <v>0.31686400000000015</v>
      </c>
      <c r="AB4036" s="37">
        <f t="shared" si="1034"/>
        <v>4.8701974479891476E-2</v>
      </c>
      <c r="AC4036" s="37">
        <f>(1-EXP(-Info!$B$6*H4036*1000))+(Info!$B$6/(Info!$B$6-Info!$B$7))*(EXP(-Info!$B$7*H4036*1000)-EXP(-Info!$B$6*H4036*1000))*(Info!$B$9-1)</f>
        <v>0.11065875141253828</v>
      </c>
      <c r="AD4036" s="37">
        <f>SQRT((Info!$B$6*EXP(-Info!$B$6*H4036*1000)+(Info!$B$6/(Info!$B$6+Info!$B$7))*(Info!$B$9-1)*(-Info!$B$7*EXP(-Info!$B$7*H4036*1000)+Info!$B$6*EXP(-Info!$B$6*H4036*1000)))^2*(0.01*H4036*1000)^2)</f>
        <v>9.8762506562192738E-4</v>
      </c>
      <c r="AE4036" s="37">
        <f t="shared" si="1045"/>
        <v>5.398377935389726E-3</v>
      </c>
      <c r="AF4036" s="37">
        <f t="shared" si="1035"/>
        <v>1.8401840653924175</v>
      </c>
      <c r="AG4036" s="37">
        <f t="shared" si="1046"/>
        <v>5.9470808393044666E-2</v>
      </c>
      <c r="AH4036" s="37">
        <f t="shared" si="1036"/>
        <v>0.7026016820252825</v>
      </c>
      <c r="AI4036">
        <f>AF4036*EXP(Info!$B$6*H4036*1000)</f>
        <v>2.0371531003705043</v>
      </c>
      <c r="AJ4036">
        <f>2*SQRT((EXP(Info!$B$6*H4036)*AG4036)^2+(Info!$B$6*H4036*0.01*AI4036)^2)</f>
        <v>0.11895371237170425</v>
      </c>
      <c r="AK4036">
        <f t="shared" si="1037"/>
        <v>0.42133406080000019</v>
      </c>
      <c r="AL4036">
        <f t="shared" si="1038"/>
        <v>0.1295180309318234</v>
      </c>
      <c r="AM4036">
        <f t="shared" si="1047"/>
        <v>0.9706120466321243</v>
      </c>
      <c r="AN4036">
        <f t="shared" si="1048"/>
        <v>2.7809212309664388E-2</v>
      </c>
      <c r="AO4036">
        <f t="shared" si="1039"/>
        <v>7.8885062311901155</v>
      </c>
      <c r="AP4036">
        <f t="shared" si="1040"/>
        <v>0.64561990382605061</v>
      </c>
      <c r="AQ4036">
        <f t="shared" si="1042"/>
        <v>4</v>
      </c>
      <c r="AR4036">
        <v>1</v>
      </c>
      <c r="AS4036">
        <v>1</v>
      </c>
      <c r="AT4036">
        <v>1</v>
      </c>
      <c r="AU4036">
        <v>0</v>
      </c>
      <c r="AV4036">
        <v>1</v>
      </c>
      <c r="AW4036">
        <v>0</v>
      </c>
      <c r="AX4036">
        <v>0</v>
      </c>
    </row>
    <row r="4037" spans="1:50">
      <c r="A4037" s="13" t="s">
        <v>82</v>
      </c>
      <c r="B4037" s="13" t="s">
        <v>223</v>
      </c>
      <c r="D4037" s="14">
        <v>-45.686</v>
      </c>
      <c r="E4037" s="14">
        <v>50.204000000000001</v>
      </c>
      <c r="F4037" s="14">
        <v>3448</v>
      </c>
      <c r="G4037" s="16">
        <v>186.5</v>
      </c>
      <c r="H4037">
        <v>11.091700000000001</v>
      </c>
      <c r="J4037">
        <f>(F4037*100*Info!$B$11)/AI4037</f>
        <v>5.482672414322173</v>
      </c>
      <c r="K4037">
        <f>2*((F4037*100*Info!$B$11)/AI4037^2)*(AJ4037/2)</f>
        <v>0.33226671598028612</v>
      </c>
      <c r="L4037">
        <f t="shared" si="1043"/>
        <v>0.60661134953271134</v>
      </c>
      <c r="M4037">
        <f t="shared" si="1044"/>
        <v>35.586609041585838</v>
      </c>
      <c r="N4037">
        <f t="shared" si="1041"/>
        <v>2.3011316420931185</v>
      </c>
      <c r="O4037">
        <v>1.3678999999999999</v>
      </c>
      <c r="P4037">
        <v>3.0200000000000001E-2</v>
      </c>
      <c r="Q4037">
        <v>1.3506</v>
      </c>
      <c r="R4037">
        <v>3.0200000000000001E-2</v>
      </c>
      <c r="S4037">
        <v>2.1314000000000002</v>
      </c>
      <c r="T4037">
        <v>4.1399999999999999E-2</v>
      </c>
      <c r="U4037">
        <v>1.5742</v>
      </c>
      <c r="V4037">
        <v>3.5499999999999997E-2</v>
      </c>
      <c r="W4037" s="37">
        <f>U4037*Info!$B$2</f>
        <v>0.75561599999999995</v>
      </c>
      <c r="X4037" s="37">
        <f>W4037*SQRT((0.5*V4037/U4037)^2+Info!$B$3^2)</f>
        <v>3.8729565562241983E-2</v>
      </c>
      <c r="Y4037" s="28">
        <f>W4037*Info!$D$2</f>
        <v>0.61204895999999998</v>
      </c>
      <c r="Z4037" s="28">
        <f>Y4037*SQRT(Info!$D$3^2+(X4037/W4037)^2)</f>
        <v>4.3825177793426102E-2</v>
      </c>
      <c r="AA4037" s="37">
        <f t="shared" si="1033"/>
        <v>0.61228399999999994</v>
      </c>
      <c r="AB4037" s="37">
        <f t="shared" si="1034"/>
        <v>4.1569090062689613E-2</v>
      </c>
      <c r="AC4037" s="37">
        <f>(1-EXP(-Info!$B$6*H4037*1000))+(Info!$B$6/(Info!$B$6-Info!$B$7))*(EXP(-Info!$B$7*H4037*1000)-EXP(-Info!$B$6*H4037*1000))*(Info!$B$9-1)</f>
        <v>0.11068902459863186</v>
      </c>
      <c r="AD4037" s="37">
        <f>SQRT((Info!$B$6*EXP(-Info!$B$6*H4037*1000)+(Info!$B$6/(Info!$B$6+Info!$B$7))*(Info!$B$9-1)*(-Info!$B$7*EXP(-Info!$B$7*H4037*1000)+Info!$B$6*EXP(-Info!$B$6*H4037*1000)))^2*(0.01*H4037*1000)^2)</f>
        <v>9.8788039926791713E-4</v>
      </c>
      <c r="AE4037" s="37">
        <f t="shared" si="1045"/>
        <v>4.6408283666523739E-3</v>
      </c>
      <c r="AF4037" s="37">
        <f t="shared" si="1035"/>
        <v>1.4515779212626514</v>
      </c>
      <c r="AG4037" s="37">
        <f t="shared" si="1046"/>
        <v>4.8689562501157614E-2</v>
      </c>
      <c r="AH4037" s="37">
        <f t="shared" si="1036"/>
        <v>0.68104434703136496</v>
      </c>
      <c r="AI4037">
        <f>AF4037*EXP(Info!$B$6*H4037*1000)</f>
        <v>1.60699861367571</v>
      </c>
      <c r="AJ4037">
        <f>2*SQRT((EXP(Info!$B$6*H4037)*AG4037)^2+(Info!$B$6*H4037*0.01*AI4037)^2)</f>
        <v>9.7389030677097907E-2</v>
      </c>
      <c r="AK4037">
        <f t="shared" si="1037"/>
        <v>0.81415403479999993</v>
      </c>
      <c r="AL4037">
        <f t="shared" si="1038"/>
        <v>0.11054883811271676</v>
      </c>
      <c r="AM4037">
        <f t="shared" si="1047"/>
        <v>0.98735287667227145</v>
      </c>
      <c r="AN4037">
        <f t="shared" si="1048"/>
        <v>3.1025684883671519E-2</v>
      </c>
      <c r="AO4037">
        <f t="shared" si="1039"/>
        <v>6.4907414327511397</v>
      </c>
      <c r="AP4037">
        <f t="shared" si="1040"/>
        <v>0.86894930758480493</v>
      </c>
      <c r="AQ4037">
        <f t="shared" si="1042"/>
        <v>4</v>
      </c>
      <c r="AR4037">
        <v>1</v>
      </c>
      <c r="AS4037">
        <v>1</v>
      </c>
      <c r="AT4037">
        <v>1</v>
      </c>
      <c r="AU4037">
        <v>0</v>
      </c>
      <c r="AV4037">
        <v>1</v>
      </c>
      <c r="AW4037">
        <v>0</v>
      </c>
      <c r="AX4037">
        <v>0</v>
      </c>
    </row>
    <row r="4038" spans="1:50">
      <c r="A4038" s="13" t="s">
        <v>82</v>
      </c>
      <c r="B4038" s="13" t="s">
        <v>223</v>
      </c>
      <c r="D4038" s="14">
        <v>-45.686</v>
      </c>
      <c r="E4038" s="14">
        <v>50.204000000000001</v>
      </c>
      <c r="F4038" s="14">
        <v>3448</v>
      </c>
      <c r="G4038" s="16">
        <v>185.5</v>
      </c>
      <c r="H4038">
        <v>11.094899999999999</v>
      </c>
      <c r="J4038">
        <f>(F4038*100*Info!$B$11)/AI4038</f>
        <v>4.275092470580355</v>
      </c>
      <c r="K4038">
        <f>2*((F4038*100*Info!$B$11)/AI4038^2)*(AJ4038/2)</f>
        <v>0.25391882723793219</v>
      </c>
      <c r="L4038">
        <f t="shared" si="1043"/>
        <v>0.77338900934579591</v>
      </c>
      <c r="M4038">
        <f t="shared" si="1044"/>
        <v>35.377511978316782</v>
      </c>
      <c r="N4038">
        <f t="shared" si="1041"/>
        <v>2.2296157540147572</v>
      </c>
      <c r="O4038">
        <v>1.3809</v>
      </c>
      <c r="P4038">
        <v>3.1E-2</v>
      </c>
      <c r="Q4038">
        <v>1.3404</v>
      </c>
      <c r="R4038">
        <v>3.0700000000000002E-2</v>
      </c>
      <c r="S4038">
        <v>2.6880999999999999</v>
      </c>
      <c r="T4038">
        <v>4.9000000000000002E-2</v>
      </c>
      <c r="U4038">
        <v>2.0070000000000001</v>
      </c>
      <c r="V4038">
        <v>4.2299999999999997E-2</v>
      </c>
      <c r="W4038" s="37">
        <f>U4038*Info!$B$2</f>
        <v>0.96335999999999999</v>
      </c>
      <c r="X4038" s="37">
        <f>W4038*SQRT((0.5*V4038/U4038)^2+Info!$B$3^2)</f>
        <v>4.9226205703872809E-2</v>
      </c>
      <c r="Y4038" s="28">
        <f>W4038*Info!$D$2</f>
        <v>0.78032160000000006</v>
      </c>
      <c r="Z4038" s="28">
        <f>Y4038*SQRT(Info!$D$3^2+(X4038/W4038)^2)</f>
        <v>5.5786456238653491E-2</v>
      </c>
      <c r="AA4038" s="37">
        <f t="shared" ref="AA4038:AA4101" si="1049">IF(O4038-W4038&gt;0,O4038-W4038,0)</f>
        <v>0.41754000000000002</v>
      </c>
      <c r="AB4038" s="37">
        <f t="shared" ref="AB4038:AB4101" si="1050">SQRT((0.5*P4038)^2+X4038^2)</f>
        <v>5.1608810565638888E-2</v>
      </c>
      <c r="AC4038" s="37">
        <f>(1-EXP(-Info!$B$6*H4038*1000))+(Info!$B$6/(Info!$B$6-Info!$B$7))*(EXP(-Info!$B$7*H4038*1000)-EXP(-Info!$B$6*H4038*1000))*(Info!$B$9-1)</f>
        <v>0.11071929685864461</v>
      </c>
      <c r="AD4038" s="37">
        <f>SQRT((Info!$B$6*EXP(-Info!$B$6*H4038*1000)+(Info!$B$6/(Info!$B$6+Info!$B$7))*(Info!$B$9-1)*(-Info!$B$7*EXP(-Info!$B$7*H4038*1000)+Info!$B$6*EXP(-Info!$B$6*H4038*1000)))^2*(0.01*H4038*1000)^2)</f>
        <v>9.8813571666447495E-4</v>
      </c>
      <c r="AE4038" s="37">
        <f t="shared" si="1045"/>
        <v>5.7289672545901681E-3</v>
      </c>
      <c r="AF4038" s="37">
        <f t="shared" ref="AF4038:AF4101" si="1051">IF((S4038-Y4038-AA4038*AC4038)&gt;0,S4038-Y4038-AA4038*AC4038,0)</f>
        <v>1.8615486647896413</v>
      </c>
      <c r="AG4038" s="37">
        <f t="shared" si="1046"/>
        <v>6.1198037268129502E-2</v>
      </c>
      <c r="AH4038" s="37">
        <f t="shared" ref="AH4038:AH4101" si="1052">AF4038/S4038</f>
        <v>0.69251466269470685</v>
      </c>
      <c r="AI4038">
        <f>AF4038*EXP(Info!$B$6*H4038*1000)</f>
        <v>2.0609254722992509</v>
      </c>
      <c r="AJ4038">
        <f>2*SQRT((EXP(Info!$B$6*H4038)*AG4038)^2+(Info!$B$6*H4038*0.01*AI4038)^2)</f>
        <v>0.1224085285996087</v>
      </c>
      <c r="AK4038">
        <f t="shared" ref="AK4038:AK4101" si="1053">AA4038/0.752049334436339</f>
        <v>0.55520293799999998</v>
      </c>
      <c r="AL4038">
        <f t="shared" ref="AL4038:AL4101" si="1054">AB4038/0.752049334436339*2</f>
        <v>0.13724847081826005</v>
      </c>
      <c r="AM4038">
        <f t="shared" si="1047"/>
        <v>0.97067130132522272</v>
      </c>
      <c r="AN4038">
        <f t="shared" si="1048"/>
        <v>3.1130242974183254E-2</v>
      </c>
      <c r="AO4038">
        <f t="shared" ref="AO4038:AO4101" si="1055">U4038/0.242530074</f>
        <v>8.2752623907581864</v>
      </c>
      <c r="AP4038">
        <f t="shared" ref="AP4038:AP4101" si="1056">O4038/U4038</f>
        <v>0.68804185351270553</v>
      </c>
      <c r="AQ4038">
        <f t="shared" si="1042"/>
        <v>4</v>
      </c>
      <c r="AR4038">
        <v>1</v>
      </c>
      <c r="AS4038">
        <v>1</v>
      </c>
      <c r="AT4038">
        <v>1</v>
      </c>
      <c r="AU4038">
        <v>0</v>
      </c>
      <c r="AV4038">
        <v>1</v>
      </c>
      <c r="AW4038">
        <v>0</v>
      </c>
      <c r="AX4038">
        <v>0</v>
      </c>
    </row>
    <row r="4039" spans="1:50">
      <c r="A4039" s="13" t="s">
        <v>82</v>
      </c>
      <c r="B4039" s="13" t="s">
        <v>223</v>
      </c>
      <c r="D4039" s="14">
        <v>-45.686</v>
      </c>
      <c r="E4039" s="14">
        <v>50.204000000000001</v>
      </c>
      <c r="F4039" s="14">
        <v>3448</v>
      </c>
      <c r="G4039" s="16">
        <v>184.6</v>
      </c>
      <c r="H4039">
        <v>11.097799999999999</v>
      </c>
      <c r="J4039">
        <f>(F4039*100*Info!$B$11)/AI4039</f>
        <v>5.2714368673062157</v>
      </c>
      <c r="K4039">
        <f>2*((F4039*100*Info!$B$11)/AI4039^2)*(AJ4039/2)</f>
        <v>0.34879124948035051</v>
      </c>
      <c r="L4039">
        <f t="shared" si="1043"/>
        <v>0.69739881869159004</v>
      </c>
      <c r="M4039">
        <f t="shared" si="1044"/>
        <v>39.336344131513165</v>
      </c>
      <c r="N4039">
        <f t="shared" si="1041"/>
        <v>2.7420471491310905</v>
      </c>
      <c r="O4039">
        <v>1.2939000000000001</v>
      </c>
      <c r="P4039">
        <v>2.7E-2</v>
      </c>
      <c r="Q4039">
        <v>1.3126</v>
      </c>
      <c r="R4039">
        <v>2.7400000000000001E-2</v>
      </c>
      <c r="S4039">
        <v>2.2604000000000002</v>
      </c>
      <c r="T4039">
        <v>4.4499999999999998E-2</v>
      </c>
      <c r="U4039">
        <v>1.8098000000000001</v>
      </c>
      <c r="V4039">
        <v>3.9699999999999999E-2</v>
      </c>
      <c r="W4039" s="37">
        <f>U4039*Info!$B$2</f>
        <v>0.86870400000000003</v>
      </c>
      <c r="X4039" s="37">
        <f>W4039*SQRT((0.5*V4039/U4039)^2+Info!$B$3^2)</f>
        <v>4.4467959060878887E-2</v>
      </c>
      <c r="Y4039" s="28">
        <f>W4039*Info!$D$2</f>
        <v>0.70365024000000009</v>
      </c>
      <c r="Z4039" s="28">
        <f>Y4039*SQRT(Info!$D$3^2+(X4039/W4039)^2)</f>
        <v>5.0350579796489825E-2</v>
      </c>
      <c r="AA4039" s="37">
        <f t="shared" si="1049"/>
        <v>0.42519600000000002</v>
      </c>
      <c r="AB4039" s="37">
        <f t="shared" si="1050"/>
        <v>4.6472027963496504E-2</v>
      </c>
      <c r="AC4039" s="37">
        <f>(1-EXP(-Info!$B$6*H4039*1000))+(Info!$B$6/(Info!$B$6-Info!$B$7))*(EXP(-Info!$B$7*H4039*1000)-EXP(-Info!$B$6*H4039*1000))*(Info!$B$9-1)</f>
        <v>0.11074673029438407</v>
      </c>
      <c r="AD4039" s="37">
        <f>SQRT((Info!$B$6*EXP(-Info!$B$6*H4039*1000)+(Info!$B$6/(Info!$B$6+Info!$B$7))*(Info!$B$9-1)*(-Info!$B$7*EXP(-Info!$B$7*H4039*1000)+Info!$B$6*EXP(-Info!$B$6*H4039*1000)))^2*(0.01*H4039*1000)^2)</f>
        <v>9.8836708401995482E-4</v>
      </c>
      <c r="AE4039" s="37">
        <f t="shared" si="1045"/>
        <v>5.1637544714040612E-3</v>
      </c>
      <c r="AF4039" s="37">
        <f t="shared" si="1051"/>
        <v>1.5096606932657493</v>
      </c>
      <c r="AG4039" s="37">
        <f t="shared" si="1046"/>
        <v>5.5289309509919136E-2</v>
      </c>
      <c r="AH4039" s="37">
        <f t="shared" si="1052"/>
        <v>0.66787324954244787</v>
      </c>
      <c r="AI4039">
        <f>AF4039*EXP(Info!$B$6*H4039*1000)</f>
        <v>1.671393813648415</v>
      </c>
      <c r="AJ4039">
        <f>2*SQRT((EXP(Info!$B$6*H4039)*AG4039)^2+(Info!$B$6*H4039*0.01*AI4039)^2)</f>
        <v>0.11058987356023557</v>
      </c>
      <c r="AK4039">
        <f t="shared" si="1053"/>
        <v>0.56538312120000001</v>
      </c>
      <c r="AL4039">
        <f t="shared" si="1054"/>
        <v>0.1235877111661226</v>
      </c>
      <c r="AM4039">
        <f t="shared" si="1047"/>
        <v>1.0144524306360614</v>
      </c>
      <c r="AN4039">
        <f t="shared" si="1048"/>
        <v>2.9942448126134225E-2</v>
      </c>
      <c r="AO4039">
        <f t="shared" si="1055"/>
        <v>7.4621673516662517</v>
      </c>
      <c r="AP4039">
        <f t="shared" si="1056"/>
        <v>0.71494087744502155</v>
      </c>
      <c r="AQ4039">
        <f t="shared" si="1042"/>
        <v>4</v>
      </c>
      <c r="AR4039">
        <v>1</v>
      </c>
      <c r="AS4039">
        <v>1</v>
      </c>
      <c r="AT4039">
        <v>1</v>
      </c>
      <c r="AU4039">
        <v>0</v>
      </c>
      <c r="AV4039">
        <v>1</v>
      </c>
      <c r="AW4039">
        <v>0</v>
      </c>
      <c r="AX4039">
        <v>0</v>
      </c>
    </row>
    <row r="4040" spans="1:50">
      <c r="A4040" s="13" t="s">
        <v>82</v>
      </c>
      <c r="B4040" s="13" t="s">
        <v>223</v>
      </c>
      <c r="D4040" s="14">
        <v>-45.686</v>
      </c>
      <c r="E4040" s="14">
        <v>50.204000000000001</v>
      </c>
      <c r="F4040" s="14">
        <v>3448</v>
      </c>
      <c r="G4040" s="16">
        <v>184.5</v>
      </c>
      <c r="H4040">
        <v>11.098100000000001</v>
      </c>
      <c r="J4040">
        <f>(F4040*100*Info!$B$11)/AI4040</f>
        <v>5.1849762928722587</v>
      </c>
      <c r="K4040">
        <f>2*((F4040*100*Info!$B$11)/AI4040^2)*(AJ4040/2)</f>
        <v>0.31312969158845994</v>
      </c>
      <c r="L4040">
        <f t="shared" si="1043"/>
        <v>0.64410549532710393</v>
      </c>
      <c r="M4040">
        <f t="shared" si="1044"/>
        <v>35.734487440163612</v>
      </c>
      <c r="N4040">
        <f t="shared" si="1041"/>
        <v>2.2940851283093244</v>
      </c>
      <c r="O4040">
        <v>1.1299999999999999</v>
      </c>
      <c r="P4040">
        <v>2.7799999999999998E-2</v>
      </c>
      <c r="Q4040">
        <v>1.1914</v>
      </c>
      <c r="R4040">
        <v>2.8899999999999999E-2</v>
      </c>
      <c r="S4040">
        <v>2.2210000000000001</v>
      </c>
      <c r="T4040">
        <v>4.2299999999999997E-2</v>
      </c>
      <c r="U4040">
        <v>1.6715</v>
      </c>
      <c r="V4040">
        <v>3.6400000000000002E-2</v>
      </c>
      <c r="W4040" s="37">
        <f>U4040*Info!$B$2</f>
        <v>0.80231999999999992</v>
      </c>
      <c r="X4040" s="37">
        <f>W4040*SQRT((0.5*V4040/U4040)^2+Info!$B$3^2)</f>
        <v>4.1056195050199182E-2</v>
      </c>
      <c r="Y4040" s="28">
        <f>W4040*Info!$D$2</f>
        <v>0.64987919999999999</v>
      </c>
      <c r="Z4040" s="28">
        <f>Y4040*SQRT(Info!$D$3^2+(X4040/W4040)^2)</f>
        <v>4.6495020306574771E-2</v>
      </c>
      <c r="AA4040" s="37">
        <f t="shared" si="1049"/>
        <v>0.32767999999999997</v>
      </c>
      <c r="AB4040" s="37">
        <f t="shared" si="1050"/>
        <v>4.3345370594793625E-2</v>
      </c>
      <c r="AC4040" s="37">
        <f>(1-EXP(-Info!$B$6*H4040*1000))+(Info!$B$6/(Info!$B$6-Info!$B$7))*(EXP(-Info!$B$7*H4040*1000)-EXP(-Info!$B$6*H4040*1000))*(Info!$B$9-1)</f>
        <v>0.11074956819260433</v>
      </c>
      <c r="AD4040" s="37">
        <f>SQRT((Info!$B$6*EXP(-Info!$B$6*H4040*1000)+(Info!$B$6/(Info!$B$6+Info!$B$7))*(Info!$B$9-1)*(-Info!$B$7*EXP(-Info!$B$7*H4040*1000)+Info!$B$6*EXP(-Info!$B$6*H4040*1000)))^2*(0.01*H4040*1000)^2)</f>
        <v>9.8839101781233421E-4</v>
      </c>
      <c r="AE4040" s="37">
        <f t="shared" si="1045"/>
        <v>4.8113942063767907E-3</v>
      </c>
      <c r="AF4040" s="37">
        <f t="shared" si="1051"/>
        <v>1.5348303814946476</v>
      </c>
      <c r="AG4040" s="37">
        <f t="shared" si="1046"/>
        <v>5.1305544802856901E-2</v>
      </c>
      <c r="AH4040" s="37">
        <f t="shared" si="1052"/>
        <v>0.69105375123577106</v>
      </c>
      <c r="AI4040">
        <f>AF4040*EXP(Info!$B$6*H4040*1000)</f>
        <v>1.6992646583872928</v>
      </c>
      <c r="AJ4040">
        <f>2*SQRT((EXP(Info!$B$6*H4040)*AG4040)^2+(Info!$B$6*H4040*0.01*AI4040)^2)</f>
        <v>0.10262153351394153</v>
      </c>
      <c r="AK4040">
        <f t="shared" si="1053"/>
        <v>0.43571609599999994</v>
      </c>
      <c r="AL4040">
        <f t="shared" si="1054"/>
        <v>0.11527267855979416</v>
      </c>
      <c r="AM4040">
        <f t="shared" si="1047"/>
        <v>1.0543362831858407</v>
      </c>
      <c r="AN4040">
        <f t="shared" si="1048"/>
        <v>3.6426634879294033E-2</v>
      </c>
      <c r="AO4040">
        <f t="shared" si="1055"/>
        <v>6.8919287923030934</v>
      </c>
      <c r="AP4040">
        <f t="shared" si="1056"/>
        <v>0.67603948549207293</v>
      </c>
      <c r="AQ4040">
        <f t="shared" si="1042"/>
        <v>4</v>
      </c>
      <c r="AR4040">
        <v>1</v>
      </c>
      <c r="AS4040">
        <v>1</v>
      </c>
      <c r="AT4040">
        <v>1</v>
      </c>
      <c r="AU4040">
        <v>0</v>
      </c>
      <c r="AV4040">
        <v>1</v>
      </c>
      <c r="AW4040">
        <v>0</v>
      </c>
      <c r="AX4040">
        <v>0</v>
      </c>
    </row>
    <row r="4041" spans="1:50">
      <c r="A4041" s="13" t="s">
        <v>82</v>
      </c>
      <c r="B4041" s="13" t="s">
        <v>223</v>
      </c>
      <c r="D4041" s="14">
        <v>-45.686</v>
      </c>
      <c r="E4041" s="14">
        <v>50.204000000000001</v>
      </c>
      <c r="F4041" s="14">
        <v>3448</v>
      </c>
      <c r="G4041" s="16">
        <v>183.5</v>
      </c>
      <c r="H4041">
        <v>11.1014</v>
      </c>
      <c r="J4041">
        <f>(F4041*100*Info!$B$11)/AI4041</f>
        <v>4.3286238619838278</v>
      </c>
      <c r="K4041">
        <f>2*((F4041*100*Info!$B$11)/AI4041^2)*(AJ4041/2)</f>
        <v>0.24982164712014085</v>
      </c>
      <c r="L4041">
        <f t="shared" si="1043"/>
        <v>0.69462432897196391</v>
      </c>
      <c r="M4041">
        <f t="shared" si="1044"/>
        <v>32.172411666877252</v>
      </c>
      <c r="N4041">
        <f t="shared" si="1041"/>
        <v>2.0539631021199121</v>
      </c>
      <c r="O4041">
        <v>1.1236999999999999</v>
      </c>
      <c r="P4041">
        <v>3.56E-2</v>
      </c>
      <c r="Q4041">
        <v>1.1308</v>
      </c>
      <c r="R4041">
        <v>3.6700000000000003E-2</v>
      </c>
      <c r="S4041">
        <v>2.5678999999999998</v>
      </c>
      <c r="T4041">
        <v>5.91E-2</v>
      </c>
      <c r="U4041">
        <v>1.8026</v>
      </c>
      <c r="V4041">
        <v>4.9200000000000001E-2</v>
      </c>
      <c r="W4041" s="37">
        <f>U4041*Info!$B$2</f>
        <v>0.86524799999999991</v>
      </c>
      <c r="X4041" s="37">
        <f>W4041*SQRT((0.5*V4041/U4041)^2+Info!$B$3^2)</f>
        <v>4.4844889538943007E-2</v>
      </c>
      <c r="Y4041" s="28">
        <f>W4041*Info!$D$2</f>
        <v>0.70085087999999995</v>
      </c>
      <c r="Z4041" s="28">
        <f>Y4041*SQRT(Info!$D$3^2+(X4041/W4041)^2)</f>
        <v>5.0472161214418707E-2</v>
      </c>
      <c r="AA4041" s="37">
        <f t="shared" si="1049"/>
        <v>0.25845200000000002</v>
      </c>
      <c r="AB4041" s="37">
        <f t="shared" si="1050"/>
        <v>4.8248358705348722E-2</v>
      </c>
      <c r="AC4041" s="37">
        <f>(1-EXP(-Info!$B$6*H4041*1000))+(Info!$B$6/(Info!$B$6-Info!$B$7))*(EXP(-Info!$B$7*H4041*1000)-EXP(-Info!$B$6*H4041*1000))*(Info!$B$9-1)</f>
        <v>0.11078078453586533</v>
      </c>
      <c r="AD4041" s="37">
        <f>SQRT((Info!$B$6*EXP(-Info!$B$6*H4041*1000)+(Info!$B$6/(Info!$B$6+Info!$B$7))*(Info!$B$9-1)*(-Info!$B$7*EXP(-Info!$B$7*H4041*1000)+Info!$B$6*EXP(-Info!$B$6*H4041*1000)))^2*(0.01*H4041*1000)^2)</f>
        <v>9.8865428010355043E-4</v>
      </c>
      <c r="AE4041" s="37">
        <f t="shared" si="1045"/>
        <v>5.3510951603415796E-3</v>
      </c>
      <c r="AF4041" s="37">
        <f t="shared" si="1051"/>
        <v>1.8384176046751364</v>
      </c>
      <c r="AG4041" s="37">
        <f t="shared" si="1046"/>
        <v>5.873053530378642E-2</v>
      </c>
      <c r="AH4041" s="37">
        <f t="shared" si="1052"/>
        <v>0.71592258447569468</v>
      </c>
      <c r="AI4041">
        <f>AF4041*EXP(Info!$B$6*H4041*1000)</f>
        <v>2.0354383402155509</v>
      </c>
      <c r="AJ4041">
        <f>2*SQRT((EXP(Info!$B$6*H4041)*AG4041)^2+(Info!$B$6*H4041*0.01*AI4041)^2)</f>
        <v>0.11747302953024159</v>
      </c>
      <c r="AK4041">
        <f t="shared" si="1053"/>
        <v>0.34366362440000003</v>
      </c>
      <c r="AL4041">
        <f t="shared" si="1054"/>
        <v>0.12831168514100438</v>
      </c>
      <c r="AM4041">
        <f t="shared" si="1047"/>
        <v>1.0063184123876481</v>
      </c>
      <c r="AN4041">
        <f t="shared" si="1048"/>
        <v>4.5640835152033842E-2</v>
      </c>
      <c r="AO4041">
        <f t="shared" si="1055"/>
        <v>7.4324803116994058</v>
      </c>
      <c r="AP4041">
        <f t="shared" si="1056"/>
        <v>0.62337734383668031</v>
      </c>
      <c r="AQ4041">
        <f t="shared" si="1042"/>
        <v>4</v>
      </c>
      <c r="AR4041">
        <v>1</v>
      </c>
      <c r="AS4041">
        <v>1</v>
      </c>
      <c r="AT4041">
        <v>1</v>
      </c>
      <c r="AU4041">
        <v>0</v>
      </c>
      <c r="AV4041">
        <v>1</v>
      </c>
      <c r="AW4041">
        <v>0</v>
      </c>
      <c r="AX4041">
        <v>0</v>
      </c>
    </row>
    <row r="4042" spans="1:50">
      <c r="A4042" s="13" t="s">
        <v>82</v>
      </c>
      <c r="B4042" s="13" t="s">
        <v>223</v>
      </c>
      <c r="D4042" s="14">
        <v>-45.686</v>
      </c>
      <c r="E4042" s="14">
        <v>50.204000000000001</v>
      </c>
      <c r="F4042" s="14">
        <v>3448</v>
      </c>
      <c r="G4042" s="16">
        <v>182.5</v>
      </c>
      <c r="H4042">
        <v>11.1046</v>
      </c>
      <c r="J4042">
        <f>(F4042*100*Info!$B$11)/AI4042</f>
        <v>8.2125343947326161</v>
      </c>
      <c r="K4042">
        <f>2*((F4042*100*Info!$B$11)/AI4042^2)*(AJ4042/2)</f>
        <v>0.63984973144230151</v>
      </c>
      <c r="L4042">
        <f t="shared" si="1043"/>
        <v>0.53123771214953375</v>
      </c>
      <c r="M4042">
        <f t="shared" si="1044"/>
        <v>46.682045416036075</v>
      </c>
      <c r="N4042">
        <f t="shared" si="1041"/>
        <v>3.7799321533314005</v>
      </c>
      <c r="O4042">
        <v>1.0222</v>
      </c>
      <c r="P4042">
        <v>2.1700000000000001E-2</v>
      </c>
      <c r="Q4042">
        <v>1.0476000000000001</v>
      </c>
      <c r="R4042">
        <v>2.2100000000000002E-2</v>
      </c>
      <c r="S4042">
        <v>1.5448999999999999</v>
      </c>
      <c r="T4042">
        <v>3.2199999999999999E-2</v>
      </c>
      <c r="U4042">
        <v>1.3786</v>
      </c>
      <c r="V4042">
        <v>3.04E-2</v>
      </c>
      <c r="W4042" s="37">
        <f>U4042*Info!$B$2</f>
        <v>0.66172799999999998</v>
      </c>
      <c r="X4042" s="37">
        <f>W4042*SQRT((0.5*V4042/U4042)^2+Info!$B$3^2)</f>
        <v>3.3881285113761553E-2</v>
      </c>
      <c r="Y4042" s="28">
        <f>W4042*Info!$D$2</f>
        <v>0.53599967999999998</v>
      </c>
      <c r="Z4042" s="28">
        <f>Y4042*SQRT(Info!$D$3^2+(X4042/W4042)^2)</f>
        <v>3.8358878347236801E-2</v>
      </c>
      <c r="AA4042" s="37">
        <f t="shared" si="1049"/>
        <v>0.36047200000000001</v>
      </c>
      <c r="AB4042" s="37">
        <f t="shared" si="1050"/>
        <v>3.5576171533204637E-2</v>
      </c>
      <c r="AC4042" s="37">
        <f>(1-EXP(-Info!$B$6*H4042*1000))+(Info!$B$6/(Info!$B$6-Info!$B$7))*(EXP(-Info!$B$7*H4042*1000)-EXP(-Info!$B$6*H4042*1000))*(Info!$B$9-1)</f>
        <v>0.11081105398886436</v>
      </c>
      <c r="AD4042" s="37">
        <f>SQRT((Info!$B$6*EXP(-Info!$B$6*H4042*1000)+(Info!$B$6/(Info!$B$6+Info!$B$7))*(Info!$B$9-1)*(-Info!$B$7*EXP(-Info!$B$7*H4042*1000)+Info!$B$6*EXP(-Info!$B$6*H4042*1000)))^2*(0.01*H4042*1000)^2)</f>
        <v>9.8890954824849939E-4</v>
      </c>
      <c r="AE4042" s="37">
        <f t="shared" si="1045"/>
        <v>3.9583172424500013E-3</v>
      </c>
      <c r="AF4042" s="37">
        <f t="shared" si="1051"/>
        <v>0.96895603774652606</v>
      </c>
      <c r="AG4042" s="37">
        <f t="shared" si="1046"/>
        <v>4.1788536986235705E-2</v>
      </c>
      <c r="AH4042" s="37">
        <f t="shared" si="1052"/>
        <v>0.6271966067360516</v>
      </c>
      <c r="AI4042">
        <f>AF4042*EXP(Info!$B$6*H4042*1000)</f>
        <v>1.072829232192293</v>
      </c>
      <c r="AJ4042">
        <f>2*SQRT((EXP(Info!$B$6*H4042)*AG4042)^2+(Info!$B$6*H4042*0.01*AI4042)^2)</f>
        <v>8.3585585533981627E-2</v>
      </c>
      <c r="AK4042">
        <f t="shared" si="1053"/>
        <v>0.47931961840000004</v>
      </c>
      <c r="AL4042">
        <f t="shared" si="1054"/>
        <v>9.4611270575404416E-2</v>
      </c>
      <c r="AM4042">
        <f t="shared" si="1047"/>
        <v>1.0248483662688319</v>
      </c>
      <c r="AN4042">
        <f t="shared" si="1048"/>
        <v>3.0671796390868859E-2</v>
      </c>
      <c r="AO4042">
        <f t="shared" si="1055"/>
        <v>5.684243513651837</v>
      </c>
      <c r="AP4042">
        <f t="shared" si="1056"/>
        <v>0.74147686058320028</v>
      </c>
      <c r="AQ4042">
        <f t="shared" si="1042"/>
        <v>4</v>
      </c>
      <c r="AR4042">
        <v>1</v>
      </c>
      <c r="AS4042">
        <v>1</v>
      </c>
      <c r="AT4042">
        <v>1</v>
      </c>
      <c r="AU4042">
        <v>0</v>
      </c>
      <c r="AV4042">
        <v>1</v>
      </c>
      <c r="AW4042">
        <v>0</v>
      </c>
      <c r="AX4042">
        <v>0</v>
      </c>
    </row>
    <row r="4043" spans="1:50">
      <c r="A4043" s="13" t="s">
        <v>82</v>
      </c>
      <c r="B4043" s="13" t="s">
        <v>223</v>
      </c>
      <c r="D4043" s="14">
        <v>-45.686</v>
      </c>
      <c r="E4043" s="14">
        <v>50.204000000000001</v>
      </c>
      <c r="F4043" s="14">
        <v>3448</v>
      </c>
      <c r="G4043" s="16">
        <v>181.5</v>
      </c>
      <c r="H4043">
        <v>11.107799999999999</v>
      </c>
      <c r="J4043">
        <f>(F4043*100*Info!$B$11)/AI4043</f>
        <v>7.7363513195748057</v>
      </c>
      <c r="K4043">
        <f>2*((F4043*100*Info!$B$11)/AI4043^2)*(AJ4043/2)</f>
        <v>0.71461280203960131</v>
      </c>
      <c r="L4043">
        <f t="shared" si="1043"/>
        <v>0.66957685233644981</v>
      </c>
      <c r="M4043">
        <f t="shared" si="1044"/>
        <v>55.426874886889266</v>
      </c>
      <c r="N4043">
        <f t="shared" si="1041"/>
        <v>5.2748819757868768</v>
      </c>
      <c r="O4043">
        <v>1.0646</v>
      </c>
      <c r="P4043">
        <v>2.3099999999999999E-2</v>
      </c>
      <c r="Q4043">
        <v>1.0609</v>
      </c>
      <c r="R4043">
        <v>2.3099999999999999E-2</v>
      </c>
      <c r="S4043">
        <v>1.7297</v>
      </c>
      <c r="T4043">
        <v>0.04</v>
      </c>
      <c r="U4043">
        <v>1.7376</v>
      </c>
      <c r="V4043">
        <v>3.9800000000000002E-2</v>
      </c>
      <c r="W4043" s="37">
        <f>U4043*Info!$B$2</f>
        <v>0.83404800000000001</v>
      </c>
      <c r="X4043" s="37">
        <f>W4043*SQRT((0.5*V4043/U4043)^2+Info!$B$3^2)</f>
        <v>4.2782366341285988E-2</v>
      </c>
      <c r="Y4043" s="28">
        <f>W4043*Info!$D$2</f>
        <v>0.6755788800000001</v>
      </c>
      <c r="Z4043" s="28">
        <f>Y4043*SQRT(Info!$D$3^2+(X4043/W4043)^2)</f>
        <v>4.8393151802756891E-2</v>
      </c>
      <c r="AA4043" s="37">
        <f t="shared" si="1049"/>
        <v>0.23055199999999998</v>
      </c>
      <c r="AB4043" s="37">
        <f t="shared" si="1050"/>
        <v>4.4314031296644636E-2</v>
      </c>
      <c r="AC4043" s="37">
        <f>(1-EXP(-Info!$B$6*H4043*1000))+(Info!$B$6/(Info!$B$6-Info!$B$7))*(EXP(-Info!$B$7*H4043*1000)-EXP(-Info!$B$6*H4043*1000))*(Info!$B$9-1)</f>
        <v>0.11084132251589351</v>
      </c>
      <c r="AD4043" s="37">
        <f>SQRT((Info!$B$6*EXP(-Info!$B$6*H4043*1000)+(Info!$B$6/(Info!$B$6+Info!$B$7))*(Info!$B$9-1)*(-Info!$B$7*EXP(-Info!$B$7*H4043*1000)+Info!$B$6*EXP(-Info!$B$6*H4043*1000)))^2*(0.01*H4043*1000)^2)</f>
        <v>9.8916480014697326E-4</v>
      </c>
      <c r="AE4043" s="37">
        <f t="shared" si="1045"/>
        <v>4.9171172067066704E-3</v>
      </c>
      <c r="AF4043" s="37">
        <f t="shared" si="1051"/>
        <v>1.0285664314113157</v>
      </c>
      <c r="AG4043" s="37">
        <f t="shared" si="1046"/>
        <v>5.2593489930115533E-2</v>
      </c>
      <c r="AH4043" s="37">
        <f t="shared" si="1052"/>
        <v>0.59465018870978525</v>
      </c>
      <c r="AI4043">
        <f>AF4043*EXP(Info!$B$6*H4043*1000)</f>
        <v>1.1388633485091042</v>
      </c>
      <c r="AJ4043">
        <f>2*SQRT((EXP(Info!$B$6*H4043)*AG4043)^2+(Info!$B$6*H4043*0.01*AI4043)^2)</f>
        <v>0.10519769527000014</v>
      </c>
      <c r="AK4043">
        <f t="shared" si="1053"/>
        <v>0.30656499439999996</v>
      </c>
      <c r="AL4043">
        <f t="shared" si="1054"/>
        <v>0.11784873483029674</v>
      </c>
      <c r="AM4043">
        <f t="shared" si="1047"/>
        <v>0.99652451625023475</v>
      </c>
      <c r="AN4043">
        <f t="shared" si="1048"/>
        <v>3.0632738653907796E-2</v>
      </c>
      <c r="AO4043">
        <f t="shared" si="1055"/>
        <v>7.1644723119987175</v>
      </c>
      <c r="AP4043">
        <f t="shared" si="1056"/>
        <v>0.61268416206261511</v>
      </c>
      <c r="AQ4043">
        <f t="shared" si="1042"/>
        <v>4</v>
      </c>
      <c r="AR4043">
        <v>1</v>
      </c>
      <c r="AS4043">
        <v>1</v>
      </c>
      <c r="AT4043">
        <v>1</v>
      </c>
      <c r="AU4043">
        <v>0</v>
      </c>
      <c r="AV4043">
        <v>1</v>
      </c>
      <c r="AW4043">
        <v>0</v>
      </c>
      <c r="AX4043">
        <v>0</v>
      </c>
    </row>
    <row r="4044" spans="1:50">
      <c r="A4044" s="13" t="s">
        <v>82</v>
      </c>
      <c r="B4044" s="13" t="s">
        <v>223</v>
      </c>
      <c r="D4044" s="14">
        <v>-45.686</v>
      </c>
      <c r="E4044" s="14">
        <v>50.204000000000001</v>
      </c>
      <c r="F4044" s="14">
        <v>3448</v>
      </c>
      <c r="G4044" s="16">
        <v>180.5</v>
      </c>
      <c r="H4044">
        <v>11.111000000000001</v>
      </c>
      <c r="J4044">
        <f>(F4044*100*Info!$B$11)/AI4044</f>
        <v>7.7487597360193741</v>
      </c>
      <c r="K4044">
        <f>2*((F4044*100*Info!$B$11)/AI4044^2)*(AJ4044/2)</f>
        <v>0.76926013716665753</v>
      </c>
      <c r="L4044">
        <f t="shared" si="1043"/>
        <v>0.72996053831775831</v>
      </c>
      <c r="M4044">
        <f t="shared" si="1044"/>
        <v>60.522290461736496</v>
      </c>
      <c r="N4044">
        <f t="shared" si="1041"/>
        <v>6.1427774932454957</v>
      </c>
      <c r="O4044">
        <v>1.0825</v>
      </c>
      <c r="P4044">
        <v>2.1600000000000001E-2</v>
      </c>
      <c r="Q4044">
        <v>1.0445</v>
      </c>
      <c r="R4044">
        <v>2.1499999999999998E-2</v>
      </c>
      <c r="S4044">
        <v>1.7826</v>
      </c>
      <c r="T4044">
        <v>3.9199999999999999E-2</v>
      </c>
      <c r="U4044">
        <v>1.8943000000000001</v>
      </c>
      <c r="V4044">
        <v>0.04</v>
      </c>
      <c r="W4044" s="37">
        <f>U4044*Info!$B$2</f>
        <v>0.90926399999999996</v>
      </c>
      <c r="X4044" s="37">
        <f>W4044*SQRT((0.5*V4044/U4044)^2+Info!$B$3^2)</f>
        <v>4.6465713749387308E-2</v>
      </c>
      <c r="Y4044" s="28">
        <f>W4044*Info!$D$2</f>
        <v>0.73650384000000002</v>
      </c>
      <c r="Z4044" s="28">
        <f>Y4044*SQRT(Info!$D$3^2+(X4044/W4044)^2)</f>
        <v>5.2656013024855279E-2</v>
      </c>
      <c r="AA4044" s="37">
        <f t="shared" si="1049"/>
        <v>0.17323600000000006</v>
      </c>
      <c r="AB4044" s="37">
        <f t="shared" si="1050"/>
        <v>4.7704324271914816E-2</v>
      </c>
      <c r="AC4044" s="37">
        <f>(1-EXP(-Info!$B$6*H4044*1000))+(Info!$B$6/(Info!$B$6-Info!$B$7))*(EXP(-Info!$B$7*H4044*1000)-EXP(-Info!$B$6*H4044*1000))*(Info!$B$9-1)</f>
        <v>0.11087159011698058</v>
      </c>
      <c r="AD4044" s="37">
        <f>SQRT((Info!$B$6*EXP(-Info!$B$6*H4044*1000)+(Info!$B$6/(Info!$B$6+Info!$B$7))*(Info!$B$9-1)*(-Info!$B$7*EXP(-Info!$B$7*H4044*1000)+Info!$B$6*EXP(-Info!$B$6*H4044*1000)))^2*(0.01*H4044*1000)^2)</f>
        <v>9.8942003579970562E-4</v>
      </c>
      <c r="AE4044" s="37">
        <f t="shared" si="1045"/>
        <v>5.2918309026648508E-3</v>
      </c>
      <c r="AF4044" s="37">
        <f t="shared" si="1051"/>
        <v>1.0268892092144946</v>
      </c>
      <c r="AG4044" s="37">
        <f t="shared" si="1046"/>
        <v>5.643420223566669E-2</v>
      </c>
      <c r="AH4044" s="37">
        <f t="shared" si="1052"/>
        <v>0.57606261035257189</v>
      </c>
      <c r="AI4044">
        <f>AF4044*EXP(Info!$B$6*H4044*1000)</f>
        <v>1.1370396384983179</v>
      </c>
      <c r="AJ4044">
        <f>2*SQRT((EXP(Info!$B$6*H4044)*AG4044)^2+(Info!$B$6*H4044*0.01*AI4044)^2)</f>
        <v>0.11287990569758916</v>
      </c>
      <c r="AK4044">
        <f t="shared" si="1053"/>
        <v>0.23035190920000007</v>
      </c>
      <c r="AL4044">
        <f t="shared" si="1054"/>
        <v>0.12686487996873025</v>
      </c>
      <c r="AM4044">
        <f t="shared" si="1047"/>
        <v>0.96489607390300225</v>
      </c>
      <c r="AN4044">
        <f t="shared" si="1048"/>
        <v>2.7661672004910688E-2</v>
      </c>
      <c r="AO4044">
        <f t="shared" si="1055"/>
        <v>7.8105777512771466</v>
      </c>
      <c r="AP4044">
        <f t="shared" si="1056"/>
        <v>0.57145119569234015</v>
      </c>
      <c r="AQ4044">
        <f t="shared" si="1042"/>
        <v>4</v>
      </c>
      <c r="AR4044">
        <v>1</v>
      </c>
      <c r="AS4044">
        <v>1</v>
      </c>
      <c r="AT4044">
        <v>1</v>
      </c>
      <c r="AU4044">
        <v>0</v>
      </c>
      <c r="AV4044">
        <v>1</v>
      </c>
      <c r="AW4044">
        <v>0</v>
      </c>
      <c r="AX4044">
        <v>0</v>
      </c>
    </row>
    <row r="4045" spans="1:50">
      <c r="A4045" s="13" t="s">
        <v>82</v>
      </c>
      <c r="B4045" s="13" t="s">
        <v>223</v>
      </c>
      <c r="D4045" s="14">
        <v>-45.686</v>
      </c>
      <c r="E4045" s="14">
        <v>50.204000000000001</v>
      </c>
      <c r="F4045" s="14">
        <v>3448</v>
      </c>
      <c r="G4045" s="16">
        <v>188.5</v>
      </c>
      <c r="H4045">
        <v>11.290700000000001</v>
      </c>
      <c r="J4045">
        <f>(F4045*100*Info!$B$11)/AI4045</f>
        <v>4.8727115154134015</v>
      </c>
      <c r="K4045">
        <f>2*((F4045*100*Info!$B$11)/AI4045^2)*(AJ4045/2)</f>
        <v>0.29452082428914778</v>
      </c>
      <c r="L4045">
        <f t="shared" si="1043"/>
        <v>0.68025093084112265</v>
      </c>
      <c r="M4045">
        <f t="shared" si="1044"/>
        <v>35.466932021658394</v>
      </c>
      <c r="N4045">
        <f t="shared" si="1041"/>
        <v>2.2908243657506069</v>
      </c>
      <c r="O4045">
        <v>1.2315</v>
      </c>
      <c r="P4045">
        <v>2.5600000000000001E-2</v>
      </c>
      <c r="Q4045">
        <v>1.1998</v>
      </c>
      <c r="R4045">
        <v>2.5399999999999999E-2</v>
      </c>
      <c r="S4045">
        <v>2.3599000000000001</v>
      </c>
      <c r="T4045">
        <v>4.6600000000000003E-2</v>
      </c>
      <c r="U4045">
        <v>1.7653000000000001</v>
      </c>
      <c r="V4045">
        <v>4.02E-2</v>
      </c>
      <c r="W4045" s="37">
        <f>U4045*Info!$B$2</f>
        <v>0.84734399999999999</v>
      </c>
      <c r="X4045" s="37">
        <f>W4045*SQRT((0.5*V4045/U4045)^2+Info!$B$3^2)</f>
        <v>4.3451853123198325E-2</v>
      </c>
      <c r="Y4045" s="28">
        <f>W4045*Info!$D$2</f>
        <v>0.68634864000000007</v>
      </c>
      <c r="Z4045" s="28">
        <f>Y4045*SQRT(Info!$D$3^2+(X4045/W4045)^2)</f>
        <v>4.9157345611451082E-2</v>
      </c>
      <c r="AA4045" s="37">
        <f t="shared" si="1049"/>
        <v>0.38415600000000005</v>
      </c>
      <c r="AB4045" s="37">
        <f t="shared" si="1050"/>
        <v>4.5297941894086098E-2</v>
      </c>
      <c r="AC4045" s="37">
        <f>(1-EXP(-Info!$B$6*H4045*1000))+(Info!$B$6/(Info!$B$6-Info!$B$7))*(EXP(-Info!$B$7*H4045*1000)-EXP(-Info!$B$6*H4045*1000))*(Info!$B$9-1)</f>
        <v>0.11256981995667341</v>
      </c>
      <c r="AD4045" s="37">
        <f>SQRT((Info!$B$6*EXP(-Info!$B$6*H4045*1000)+(Info!$B$6/(Info!$B$6+Info!$B$7))*(Info!$B$9-1)*(-Info!$B$7*EXP(-Info!$B$7*H4045*1000)+Info!$B$6*EXP(-Info!$B$6*H4045*1000)))^2*(0.01*H4045*1000)^2)</f>
        <v>1.0037270639040403E-3</v>
      </c>
      <c r="AE4045" s="37">
        <f t="shared" si="1045"/>
        <v>5.1137389910766769E-3</v>
      </c>
      <c r="AF4045" s="37">
        <f t="shared" si="1051"/>
        <v>1.6303069882447243</v>
      </c>
      <c r="AG4045" s="37">
        <f t="shared" si="1046"/>
        <v>5.4639591451917963E-2</v>
      </c>
      <c r="AH4045" s="37">
        <f t="shared" si="1052"/>
        <v>0.69083731863414732</v>
      </c>
      <c r="AI4045">
        <f>AF4045*EXP(Info!$B$6*H4045*1000)</f>
        <v>1.8081610087492106</v>
      </c>
      <c r="AJ4045">
        <f>2*SQRT((EXP(Info!$B$6*H4045)*AG4045)^2+(Info!$B$6*H4045*0.01*AI4045)^2)</f>
        <v>0.10929049853654914</v>
      </c>
      <c r="AK4045">
        <f t="shared" si="1053"/>
        <v>0.51081223320000002</v>
      </c>
      <c r="AL4045">
        <f t="shared" si="1054"/>
        <v>0.12046534667313256</v>
      </c>
      <c r="AM4045">
        <f t="shared" si="1047"/>
        <v>0.97425903369874134</v>
      </c>
      <c r="AN4045">
        <f t="shared" si="1048"/>
        <v>2.8906182698329029E-2</v>
      </c>
      <c r="AO4045">
        <f t="shared" si="1055"/>
        <v>7.2786849518711643</v>
      </c>
      <c r="AP4045">
        <f t="shared" si="1056"/>
        <v>0.69761513623746674</v>
      </c>
      <c r="AQ4045">
        <f t="shared" si="1042"/>
        <v>4</v>
      </c>
      <c r="AR4045">
        <v>1</v>
      </c>
      <c r="AS4045">
        <v>1</v>
      </c>
      <c r="AT4045">
        <v>1</v>
      </c>
      <c r="AU4045">
        <v>0</v>
      </c>
      <c r="AV4045">
        <v>1</v>
      </c>
      <c r="AW4045">
        <v>0</v>
      </c>
      <c r="AX4045">
        <v>0</v>
      </c>
    </row>
    <row r="4046" spans="1:50">
      <c r="A4046" s="13" t="s">
        <v>82</v>
      </c>
      <c r="B4046" s="13" t="s">
        <v>223</v>
      </c>
      <c r="D4046" s="14">
        <v>-45.686</v>
      </c>
      <c r="E4046" s="14">
        <v>50.204000000000001</v>
      </c>
      <c r="F4046" s="14">
        <v>3448</v>
      </c>
      <c r="G4046" s="16">
        <v>193</v>
      </c>
      <c r="H4046">
        <v>12.2005</v>
      </c>
      <c r="J4046">
        <f>(F4046*100*Info!$B$11)/AI4046</f>
        <v>5.3046002051189385</v>
      </c>
      <c r="K4046">
        <f>2*((F4046*100*Info!$B$11)/AI4046^2)*(AJ4046/2)</f>
        <v>0.3462050879219552</v>
      </c>
      <c r="L4046">
        <f t="shared" si="1043"/>
        <v>0.68279421308411326</v>
      </c>
      <c r="M4046">
        <f t="shared" si="1044"/>
        <v>38.75486845374612</v>
      </c>
      <c r="N4046">
        <f t="shared" si="1041"/>
        <v>2.6735247342256874</v>
      </c>
      <c r="O4046">
        <v>0.87409999999999999</v>
      </c>
      <c r="P4046">
        <v>2.1499999999999998E-2</v>
      </c>
      <c r="Q4046">
        <v>0.85270000000000001</v>
      </c>
      <c r="R4046">
        <v>2.1299999999999999E-2</v>
      </c>
      <c r="S4046">
        <v>2.1768999999999998</v>
      </c>
      <c r="T4046">
        <v>4.36E-2</v>
      </c>
      <c r="U4046">
        <v>1.7719</v>
      </c>
      <c r="V4046">
        <v>3.9600000000000003E-2</v>
      </c>
      <c r="W4046" s="37">
        <f>U4046*Info!$B$2</f>
        <v>0.85051199999999993</v>
      </c>
      <c r="X4046" s="37">
        <f>W4046*SQRT((0.5*V4046/U4046)^2+Info!$B$3^2)</f>
        <v>4.3574679245635302E-2</v>
      </c>
      <c r="Y4046" s="28">
        <f>W4046*Info!$D$2</f>
        <v>0.68891471999999998</v>
      </c>
      <c r="Z4046" s="28">
        <f>Y4046*SQRT(Info!$D$3^2+(X4046/W4046)^2)</f>
        <v>4.9318154428780001E-2</v>
      </c>
      <c r="AA4046" s="37">
        <f t="shared" si="1049"/>
        <v>2.3588000000000053E-2</v>
      </c>
      <c r="AB4046" s="37">
        <f t="shared" si="1050"/>
        <v>4.4881122661537778E-2</v>
      </c>
      <c r="AC4046" s="37">
        <f>(1-EXP(-Info!$B$6*H4046*1000))+(Info!$B$6/(Info!$B$6-Info!$B$7))*(EXP(-Info!$B$7*H4046*1000)-EXP(-Info!$B$6*H4046*1000))*(Info!$B$9-1)</f>
        <v>0.12112311977717423</v>
      </c>
      <c r="AD4046" s="37">
        <f>SQRT((Info!$B$6*EXP(-Info!$B$6*H4046*1000)+(Info!$B$6/(Info!$B$6+Info!$B$7))*(Info!$B$9-1)*(-Info!$B$7*EXP(-Info!$B$7*H4046*1000)+Info!$B$6*EXP(-Info!$B$6*H4046*1000)))^2*(0.01*H4046*1000)^2)</f>
        <v>1.0753802890934997E-3</v>
      </c>
      <c r="AE4046" s="37">
        <f t="shared" si="1045"/>
        <v>5.4362007769986863E-3</v>
      </c>
      <c r="AF4046" s="37">
        <f t="shared" si="1051"/>
        <v>1.4851282278506956</v>
      </c>
      <c r="AG4046" s="37">
        <f t="shared" si="1046"/>
        <v>5.4194765754165167E-2</v>
      </c>
      <c r="AH4046" s="37">
        <f t="shared" si="1052"/>
        <v>0.68222161231599787</v>
      </c>
      <c r="AI4046">
        <f>AF4046*EXP(Info!$B$6*H4046*1000)</f>
        <v>1.6609445817521775</v>
      </c>
      <c r="AJ4046">
        <f>2*SQRT((EXP(Info!$B$6*H4046)*AG4046)^2+(Info!$B$6*H4046*0.01*AI4046)^2)</f>
        <v>0.10840165945099997</v>
      </c>
      <c r="AK4046">
        <f t="shared" si="1053"/>
        <v>3.1364963600000073E-2</v>
      </c>
      <c r="AL4046">
        <f t="shared" si="1054"/>
        <v>0.11935685760609356</v>
      </c>
      <c r="AM4046">
        <f t="shared" si="1047"/>
        <v>0.97551767532318956</v>
      </c>
      <c r="AN4046">
        <f t="shared" si="1048"/>
        <v>3.4198445591462741E-2</v>
      </c>
      <c r="AO4046">
        <f t="shared" si="1055"/>
        <v>7.3058980718407724</v>
      </c>
      <c r="AP4046">
        <f t="shared" si="1056"/>
        <v>0.49331226367176478</v>
      </c>
      <c r="AQ4046">
        <f t="shared" si="1042"/>
        <v>4</v>
      </c>
      <c r="AR4046">
        <v>1</v>
      </c>
      <c r="AS4046">
        <v>1</v>
      </c>
      <c r="AT4046">
        <v>1</v>
      </c>
      <c r="AU4046">
        <v>0</v>
      </c>
      <c r="AV4046">
        <v>1</v>
      </c>
      <c r="AW4046">
        <v>0</v>
      </c>
      <c r="AX4046">
        <v>0</v>
      </c>
    </row>
    <row r="4047" spans="1:50">
      <c r="A4047" s="13" t="s">
        <v>82</v>
      </c>
      <c r="B4047" s="13" t="s">
        <v>223</v>
      </c>
      <c r="D4047" s="14">
        <v>-45.686</v>
      </c>
      <c r="E4047" s="14">
        <v>50.204000000000001</v>
      </c>
      <c r="F4047" s="14">
        <v>3448</v>
      </c>
      <c r="G4047" s="16">
        <v>202.5</v>
      </c>
      <c r="H4047">
        <v>12.950799999999999</v>
      </c>
      <c r="J4047">
        <f>(F4047*100*Info!$B$11)/AI4047</f>
        <v>6.4846038411056774</v>
      </c>
      <c r="K4047">
        <f>2*((F4047*100*Info!$B$11)/AI4047^2)*(AJ4047/2)</f>
        <v>0.47208646973626661</v>
      </c>
      <c r="L4047">
        <f t="shared" si="1043"/>
        <v>0.65011688971962722</v>
      </c>
      <c r="M4047">
        <f t="shared" si="1044"/>
        <v>45.108530138606206</v>
      </c>
      <c r="N4047">
        <f t="shared" si="1041"/>
        <v>3.3693982006325602</v>
      </c>
      <c r="O4047">
        <v>0.93240000000000001</v>
      </c>
      <c r="P4047">
        <v>2.3800000000000002E-2</v>
      </c>
      <c r="Q4047">
        <v>0.91110000000000002</v>
      </c>
      <c r="R4047">
        <v>2.35E-2</v>
      </c>
      <c r="S4047">
        <v>1.8782000000000001</v>
      </c>
      <c r="T4047">
        <v>3.0599999999999999E-2</v>
      </c>
      <c r="U4047">
        <v>1.6871</v>
      </c>
      <c r="V4047">
        <v>2.8199999999999999E-2</v>
      </c>
      <c r="W4047" s="37">
        <f>U4047*Info!$B$2</f>
        <v>0.80980799999999997</v>
      </c>
      <c r="X4047" s="37">
        <f>W4047*SQRT((0.5*V4047/U4047)^2+Info!$B$3^2)</f>
        <v>4.1052141432086103E-2</v>
      </c>
      <c r="Y4047" s="28">
        <f>W4047*Info!$D$2</f>
        <v>0.65594448000000005</v>
      </c>
      <c r="Z4047" s="28">
        <f>Y4047*SQRT(Info!$D$3^2+(X4047/W4047)^2)</f>
        <v>4.6705128255243582E-2</v>
      </c>
      <c r="AA4047" s="37">
        <f t="shared" si="1049"/>
        <v>0.12259200000000003</v>
      </c>
      <c r="AB4047" s="37">
        <f t="shared" si="1050"/>
        <v>4.274211408154726E-2</v>
      </c>
      <c r="AC4047" s="37">
        <f>(1-EXP(-Info!$B$6*H4047*1000))+(Info!$B$6/(Info!$B$6-Info!$B$7))*(EXP(-Info!$B$7*H4047*1000)-EXP(-Info!$B$6*H4047*1000))*(Info!$B$9-1)</f>
        <v>0.12812113859803423</v>
      </c>
      <c r="AD4047" s="37">
        <f>SQRT((Info!$B$6*EXP(-Info!$B$6*H4047*1000)+(Info!$B$6/(Info!$B$6+Info!$B$7))*(Info!$B$9-1)*(-Info!$B$7*EXP(-Info!$B$7*H4047*1000)+Info!$B$6*EXP(-Info!$B$6*H4047*1000)))^2*(0.01*H4047*1000)^2)</f>
        <v>1.1334980909902936E-3</v>
      </c>
      <c r="AE4047" s="37">
        <f t="shared" si="1045"/>
        <v>5.4779310659086328E-3</v>
      </c>
      <c r="AF4047" s="37">
        <f t="shared" si="1051"/>
        <v>1.2065488933769899</v>
      </c>
      <c r="AG4047" s="37">
        <f t="shared" si="1046"/>
        <v>4.9451660579818743E-2</v>
      </c>
      <c r="AH4047" s="37">
        <f t="shared" si="1052"/>
        <v>0.64239638663453835</v>
      </c>
      <c r="AI4047">
        <f>AF4047*EXP(Info!$B$6*H4047*1000)</f>
        <v>1.3587024257678482</v>
      </c>
      <c r="AJ4047">
        <f>2*SQRT((EXP(Info!$B$6*H4047)*AG4047)^2+(Info!$B$6*H4047*0.01*AI4047)^2)</f>
        <v>9.8915068263210518E-2</v>
      </c>
      <c r="AK4047">
        <f t="shared" si="1053"/>
        <v>0.16301058240000005</v>
      </c>
      <c r="AL4047">
        <f t="shared" si="1054"/>
        <v>0.11366837818846678</v>
      </c>
      <c r="AM4047">
        <f t="shared" si="1047"/>
        <v>0.97715572715572718</v>
      </c>
      <c r="AN4047">
        <f t="shared" si="1048"/>
        <v>3.5459191664910246E-2</v>
      </c>
      <c r="AO4047">
        <f t="shared" si="1055"/>
        <v>6.9562507122312587</v>
      </c>
      <c r="AP4047">
        <f t="shared" si="1056"/>
        <v>0.55266433524983694</v>
      </c>
      <c r="AQ4047">
        <f t="shared" si="1042"/>
        <v>4</v>
      </c>
      <c r="AR4047">
        <v>1</v>
      </c>
      <c r="AS4047">
        <v>1</v>
      </c>
      <c r="AT4047">
        <v>1</v>
      </c>
      <c r="AU4047">
        <v>0</v>
      </c>
      <c r="AV4047">
        <v>1</v>
      </c>
      <c r="AW4047">
        <v>0</v>
      </c>
      <c r="AX4047">
        <v>0</v>
      </c>
    </row>
    <row r="4048" spans="1:50">
      <c r="A4048" s="13" t="s">
        <v>82</v>
      </c>
      <c r="B4048" s="13" t="s">
        <v>223</v>
      </c>
      <c r="D4048" s="14">
        <v>-45.686</v>
      </c>
      <c r="E4048" s="14">
        <v>50.204000000000001</v>
      </c>
      <c r="F4048" s="14">
        <v>3448</v>
      </c>
      <c r="G4048" s="16">
        <v>212</v>
      </c>
      <c r="H4048">
        <v>13.701000000000001</v>
      </c>
      <c r="J4048">
        <f>(F4048*100*Info!$B$11)/AI4048</f>
        <v>7.9657718728848987</v>
      </c>
      <c r="K4048">
        <f>2*((F4048*100*Info!$B$11)/AI4048^2)*(AJ4048/2)</f>
        <v>0.75097887714394762</v>
      </c>
      <c r="L4048">
        <f t="shared" si="1043"/>
        <v>0.67065582056074868</v>
      </c>
      <c r="M4048">
        <f t="shared" si="1044"/>
        <v>57.162516608360086</v>
      </c>
      <c r="N4048">
        <f t="shared" si="1041"/>
        <v>5.5272641855547597</v>
      </c>
      <c r="O4048">
        <v>1.0068999999999999</v>
      </c>
      <c r="P4048">
        <v>2.76E-2</v>
      </c>
      <c r="Q4048">
        <v>0.95989999999999998</v>
      </c>
      <c r="R4048">
        <v>2.6499999999999999E-2</v>
      </c>
      <c r="S4048">
        <v>1.6753</v>
      </c>
      <c r="T4048">
        <v>3.6799999999999999E-2</v>
      </c>
      <c r="U4048">
        <v>1.7403999999999999</v>
      </c>
      <c r="V4048">
        <v>3.7400000000000003E-2</v>
      </c>
      <c r="W4048" s="37">
        <f>U4048*Info!$B$2</f>
        <v>0.83539199999999991</v>
      </c>
      <c r="X4048" s="37">
        <f>W4048*SQRT((0.5*V4048/U4048)^2+Info!$B$3^2)</f>
        <v>4.2723156018253147E-2</v>
      </c>
      <c r="Y4048" s="28">
        <f>W4048*Info!$D$2</f>
        <v>0.67666751999999997</v>
      </c>
      <c r="Z4048" s="28">
        <f>Y4048*SQRT(Info!$D$3^2+(X4048/W4048)^2)</f>
        <v>4.8396856363077466E-2</v>
      </c>
      <c r="AA4048" s="37">
        <f t="shared" si="1049"/>
        <v>0.17150799999999999</v>
      </c>
      <c r="AB4048" s="37">
        <f t="shared" si="1050"/>
        <v>4.4896637515074556E-2</v>
      </c>
      <c r="AC4048" s="37">
        <f>(1-EXP(-Info!$B$6*H4048*1000))+(Info!$B$6/(Info!$B$6-Info!$B$7))*(EXP(-Info!$B$7*H4048*1000)-EXP(-Info!$B$6*H4048*1000))*(Info!$B$9-1)</f>
        <v>0.13506819406696033</v>
      </c>
      <c r="AD4048" s="37">
        <f>SQRT((Info!$B$6*EXP(-Info!$B$6*H4048*1000)+(Info!$B$6/(Info!$B$6+Info!$B$7))*(Info!$B$9-1)*(-Info!$B$7*EXP(-Info!$B$7*H4048*1000)+Info!$B$6*EXP(-Info!$B$6*H4048*1000)))^2*(0.01*H4048*1000)^2)</f>
        <v>1.1907381512382981E-3</v>
      </c>
      <c r="AE4048" s="37">
        <f t="shared" si="1045"/>
        <v>6.0675455544168264E-3</v>
      </c>
      <c r="AF4048" s="37">
        <f t="shared" si="1051"/>
        <v>0.97546720417196386</v>
      </c>
      <c r="AG4048" s="37">
        <f t="shared" si="1046"/>
        <v>5.2130900768002031E-2</v>
      </c>
      <c r="AH4048" s="37">
        <f t="shared" si="1052"/>
        <v>0.58226419397837037</v>
      </c>
      <c r="AI4048">
        <f>AF4048*EXP(Info!$B$6*H4048*1000)</f>
        <v>1.106063180022115</v>
      </c>
      <c r="AJ4048">
        <f>2*SQRT((EXP(Info!$B$6*H4048)*AG4048)^2+(Info!$B$6*H4048*0.01*AI4048)^2)</f>
        <v>0.10427490244990525</v>
      </c>
      <c r="AK4048">
        <f t="shared" si="1053"/>
        <v>0.22805418759999999</v>
      </c>
      <c r="AL4048">
        <f t="shared" si="1054"/>
        <v>0.11939811780758927</v>
      </c>
      <c r="AM4048">
        <f t="shared" si="1047"/>
        <v>0.9533220776641177</v>
      </c>
      <c r="AN4048">
        <f t="shared" si="1048"/>
        <v>3.7087834995240217E-2</v>
      </c>
      <c r="AO4048">
        <f t="shared" si="1055"/>
        <v>7.1760172719858231</v>
      </c>
      <c r="AP4048">
        <f t="shared" si="1056"/>
        <v>0.5785451620317168</v>
      </c>
      <c r="AQ4048">
        <f t="shared" si="1042"/>
        <v>4</v>
      </c>
      <c r="AR4048">
        <v>1</v>
      </c>
      <c r="AS4048">
        <v>1</v>
      </c>
      <c r="AT4048">
        <v>1</v>
      </c>
      <c r="AU4048">
        <v>0</v>
      </c>
      <c r="AV4048">
        <v>1</v>
      </c>
      <c r="AW4048">
        <v>0</v>
      </c>
      <c r="AX4048">
        <v>0</v>
      </c>
    </row>
    <row r="4049" spans="1:50">
      <c r="A4049" s="13" t="s">
        <v>82</v>
      </c>
      <c r="B4049" s="13" t="s">
        <v>223</v>
      </c>
      <c r="D4049" s="14">
        <v>-45.686</v>
      </c>
      <c r="E4049" s="14">
        <v>50.204000000000001</v>
      </c>
      <c r="F4049" s="14">
        <v>3448</v>
      </c>
      <c r="G4049" s="16">
        <v>221.5</v>
      </c>
      <c r="H4049">
        <v>14.151899999999999</v>
      </c>
      <c r="J4049">
        <f>(F4049*100*Info!$B$11)/AI4049</f>
        <v>4.2947024228601594</v>
      </c>
      <c r="K4049">
        <f>2*((F4049*100*Info!$B$11)/AI4049^2)*(AJ4049/2)</f>
        <v>0.25768265432928394</v>
      </c>
      <c r="L4049">
        <f t="shared" si="1043"/>
        <v>0.77990135327102927</v>
      </c>
      <c r="M4049">
        <f t="shared" si="1044"/>
        <v>35.839053276889565</v>
      </c>
      <c r="N4049">
        <f t="shared" ref="N4049:N4112" si="1057">2*M4049*SQRT((0.5*K4049/J4049)^2+(0.5*V4049/U4049)^2)</f>
        <v>2.2759106550795765</v>
      </c>
      <c r="O4049">
        <v>1.0705</v>
      </c>
      <c r="P4049">
        <v>3.2000000000000001E-2</v>
      </c>
      <c r="Q4049">
        <v>0.98470000000000002</v>
      </c>
      <c r="R4049">
        <v>3.0200000000000001E-2</v>
      </c>
      <c r="S4049">
        <v>2.6025</v>
      </c>
      <c r="T4049">
        <v>4.7800000000000002E-2</v>
      </c>
      <c r="U4049">
        <v>2.0238999999999998</v>
      </c>
      <c r="V4049">
        <v>4.2099999999999999E-2</v>
      </c>
      <c r="W4049" s="37">
        <f>U4049*Info!$B$2</f>
        <v>0.97147199999999989</v>
      </c>
      <c r="X4049" s="37">
        <f>W4049*SQRT((0.5*V4049/U4049)^2+Info!$B$3^2)</f>
        <v>4.9613359420220673E-2</v>
      </c>
      <c r="Y4049" s="28">
        <f>W4049*Info!$D$2</f>
        <v>0.78689231999999998</v>
      </c>
      <c r="Z4049" s="28">
        <f>Y4049*SQRT(Info!$D$3^2+(X4049/W4049)^2)</f>
        <v>5.6240371627083972E-2</v>
      </c>
      <c r="AA4049" s="37">
        <f t="shared" si="1049"/>
        <v>9.9028000000000116E-2</v>
      </c>
      <c r="AB4049" s="37">
        <f t="shared" si="1050"/>
        <v>5.2129506356381312E-2</v>
      </c>
      <c r="AC4049" s="37">
        <f>(1-EXP(-Info!$B$6*H4049*1000))+(Info!$B$6/(Info!$B$6-Info!$B$7))*(EXP(-Info!$B$7*H4049*1000)-EXP(-Info!$B$6*H4049*1000))*(Info!$B$9-1)</f>
        <v>0.1392197250048833</v>
      </c>
      <c r="AD4049" s="37">
        <f>SQRT((Info!$B$6*EXP(-Info!$B$6*H4049*1000)+(Info!$B$6/(Info!$B$6+Info!$B$7))*(Info!$B$9-1)*(-Info!$B$7*EXP(-Info!$B$7*H4049*1000)+Info!$B$6*EXP(-Info!$B$6*H4049*1000)))^2*(0.01*H4049*1000)^2)</f>
        <v>1.2247269745415132E-3</v>
      </c>
      <c r="AE4049" s="37">
        <f t="shared" si="1045"/>
        <v>7.258468867205858E-3</v>
      </c>
      <c r="AF4049" s="37">
        <f t="shared" si="1051"/>
        <v>1.8018210290722165</v>
      </c>
      <c r="AG4049" s="37">
        <f t="shared" si="1046"/>
        <v>6.1537588277805526E-2</v>
      </c>
      <c r="AH4049" s="37">
        <f t="shared" si="1052"/>
        <v>0.69234237428327239</v>
      </c>
      <c r="AI4049">
        <f>AF4049*EXP(Info!$B$6*H4049*1000)</f>
        <v>2.0515151229467792</v>
      </c>
      <c r="AJ4049">
        <f>2*SQRT((EXP(Info!$B$6*H4049)*AG4049)^2+(Info!$B$6*H4049*0.01*AI4049)^2)</f>
        <v>0.12309115049827669</v>
      </c>
      <c r="AK4049">
        <f t="shared" si="1053"/>
        <v>0.13167753160000015</v>
      </c>
      <c r="AL4049">
        <f t="shared" si="1054"/>
        <v>0.13863320920416047</v>
      </c>
      <c r="AM4049">
        <f t="shared" si="1047"/>
        <v>0.91985053713218123</v>
      </c>
      <c r="AN4049">
        <f t="shared" si="1048"/>
        <v>3.9394613661216646E-2</v>
      </c>
      <c r="AO4049">
        <f t="shared" si="1055"/>
        <v>8.3449444706803639</v>
      </c>
      <c r="AP4049">
        <f t="shared" si="1056"/>
        <v>0.52892929492563867</v>
      </c>
      <c r="AQ4049">
        <f t="shared" si="1042"/>
        <v>4</v>
      </c>
      <c r="AR4049">
        <v>1</v>
      </c>
      <c r="AS4049">
        <v>1</v>
      </c>
      <c r="AT4049">
        <v>1</v>
      </c>
      <c r="AU4049">
        <v>0</v>
      </c>
      <c r="AV4049">
        <v>1</v>
      </c>
      <c r="AW4049">
        <v>0</v>
      </c>
      <c r="AX4049">
        <v>0</v>
      </c>
    </row>
    <row r="4050" spans="1:50">
      <c r="A4050" s="13" t="s">
        <v>82</v>
      </c>
      <c r="B4050" s="13" t="s">
        <v>223</v>
      </c>
      <c r="D4050" s="14">
        <v>-45.686</v>
      </c>
      <c r="E4050" s="14">
        <v>50.204000000000001</v>
      </c>
      <c r="F4050" s="14">
        <v>3448</v>
      </c>
      <c r="G4050" s="16">
        <v>222.5</v>
      </c>
      <c r="H4050">
        <v>14.199299999999999</v>
      </c>
      <c r="J4050">
        <f>(F4050*100*Info!$B$11)/AI4050</f>
        <v>3.716666886018821</v>
      </c>
      <c r="K4050">
        <f>2*((F4050*100*Info!$B$11)/AI4050^2)*(AJ4050/2)</f>
        <v>0.20096634934122162</v>
      </c>
      <c r="L4050">
        <f t="shared" si="1043"/>
        <v>0.82225085607476767</v>
      </c>
      <c r="M4050">
        <f t="shared" si="1044"/>
        <v>32.699548057878765</v>
      </c>
      <c r="N4050">
        <f t="shared" si="1057"/>
        <v>1.8678746379746765</v>
      </c>
      <c r="O4050">
        <v>1.1777</v>
      </c>
      <c r="P4050">
        <v>3.5999999999999997E-2</v>
      </c>
      <c r="Q4050">
        <v>1.0719000000000001</v>
      </c>
      <c r="R4050">
        <v>3.3599999999999998E-2</v>
      </c>
      <c r="S4050">
        <v>2.9321999999999999</v>
      </c>
      <c r="T4050">
        <v>4.6800000000000001E-2</v>
      </c>
      <c r="U4050">
        <v>2.1337999999999999</v>
      </c>
      <c r="V4050">
        <v>3.9300000000000002E-2</v>
      </c>
      <c r="W4050" s="37">
        <f>U4050*Info!$B$2</f>
        <v>1.024224</v>
      </c>
      <c r="X4050" s="37">
        <f>W4050*SQRT((0.5*V4050/U4050)^2+Info!$B$3^2)</f>
        <v>5.207254199134128E-2</v>
      </c>
      <c r="Y4050" s="28">
        <f>W4050*Info!$D$2</f>
        <v>0.82962144000000004</v>
      </c>
      <c r="Z4050" s="28">
        <f>Y4050*SQRT(Info!$D$3^2+(X4050/W4050)^2)</f>
        <v>5.9158490904896895E-2</v>
      </c>
      <c r="AA4050" s="37">
        <f t="shared" si="1049"/>
        <v>0.15347599999999995</v>
      </c>
      <c r="AB4050" s="37">
        <f t="shared" si="1050"/>
        <v>5.5095822250330384E-2</v>
      </c>
      <c r="AC4050" s="37">
        <f>(1-EXP(-Info!$B$6*H4050*1000))+(Info!$B$6/(Info!$B$6-Info!$B$7))*(EXP(-Info!$B$7*H4050*1000)-EXP(-Info!$B$6*H4050*1000))*(Info!$B$9-1)</f>
        <v>0.13965510733917985</v>
      </c>
      <c r="AD4050" s="37">
        <f>SQRT((Info!$B$6*EXP(-Info!$B$6*H4050*1000)+(Info!$B$6/(Info!$B$6+Info!$B$7))*(Info!$B$9-1)*(-Info!$B$7*EXP(-Info!$B$7*H4050*1000)+Info!$B$6*EXP(-Info!$B$6*H4050*1000)))^2*(0.01*H4050*1000)^2)</f>
        <v>1.228282003813916E-3</v>
      </c>
      <c r="AE4050" s="37">
        <f t="shared" si="1045"/>
        <v>7.6967218775100873E-3</v>
      </c>
      <c r="AF4050" s="37">
        <f t="shared" si="1051"/>
        <v>2.0811448527460121</v>
      </c>
      <c r="AG4050" s="37">
        <f t="shared" si="1046"/>
        <v>6.4082186087902074E-2</v>
      </c>
      <c r="AH4050" s="37">
        <f t="shared" si="1052"/>
        <v>0.70975542348612375</v>
      </c>
      <c r="AI4050">
        <f>AF4050*EXP(Info!$B$6*H4050*1000)</f>
        <v>2.3705775199271311</v>
      </c>
      <c r="AJ4050">
        <f>2*SQRT((EXP(Info!$B$6*H4050)*AG4050)^2+(Info!$B$6*H4050*0.01*AI4050)^2)</f>
        <v>0.12818106239282431</v>
      </c>
      <c r="AK4050">
        <f t="shared" si="1053"/>
        <v>0.20407703719999992</v>
      </c>
      <c r="AL4050">
        <f t="shared" si="1054"/>
        <v>0.14652182969252861</v>
      </c>
      <c r="AM4050">
        <f t="shared" si="1047"/>
        <v>0.91016387874670979</v>
      </c>
      <c r="AN4050">
        <f t="shared" si="1048"/>
        <v>3.9850117922094808E-2</v>
      </c>
      <c r="AO4050">
        <f t="shared" si="1055"/>
        <v>8.798084150174299</v>
      </c>
      <c r="AP4050">
        <f t="shared" si="1056"/>
        <v>0.55192614115662197</v>
      </c>
      <c r="AQ4050">
        <f t="shared" si="1042"/>
        <v>4</v>
      </c>
      <c r="AR4050">
        <v>1</v>
      </c>
      <c r="AS4050">
        <v>1</v>
      </c>
      <c r="AT4050">
        <v>1</v>
      </c>
      <c r="AU4050">
        <v>0</v>
      </c>
      <c r="AV4050">
        <v>1</v>
      </c>
      <c r="AW4050">
        <v>0</v>
      </c>
      <c r="AX4050">
        <v>0</v>
      </c>
    </row>
    <row r="4051" spans="1:50">
      <c r="A4051" s="13" t="s">
        <v>82</v>
      </c>
      <c r="B4051" s="13" t="s">
        <v>223</v>
      </c>
      <c r="D4051" s="14">
        <v>-45.686</v>
      </c>
      <c r="E4051" s="14">
        <v>50.204000000000001</v>
      </c>
      <c r="F4051" s="14">
        <v>3448</v>
      </c>
      <c r="G4051" s="16">
        <v>223.5</v>
      </c>
      <c r="H4051">
        <v>14.246799999999999</v>
      </c>
      <c r="J4051">
        <f>(F4051*100*Info!$B$11)/AI4051</f>
        <v>3.7769117819529345</v>
      </c>
      <c r="K4051">
        <f>2*((F4051*100*Info!$B$11)/AI4051^2)*(AJ4051/2)</f>
        <v>0.21357722923893882</v>
      </c>
      <c r="L4051">
        <f t="shared" si="1043"/>
        <v>0.84903238878504828</v>
      </c>
      <c r="M4051">
        <f t="shared" si="1044"/>
        <v>34.311908627342255</v>
      </c>
      <c r="N4051">
        <f t="shared" si="1057"/>
        <v>2.0525779014413335</v>
      </c>
      <c r="O4051">
        <v>1.0512999999999999</v>
      </c>
      <c r="P4051">
        <v>3.1899999999999998E-2</v>
      </c>
      <c r="Q4051">
        <v>1.0079</v>
      </c>
      <c r="R4051">
        <v>3.09E-2</v>
      </c>
      <c r="S4051">
        <v>2.9037000000000002</v>
      </c>
      <c r="T4051">
        <v>4.9399999999999999E-2</v>
      </c>
      <c r="U4051">
        <v>2.2033</v>
      </c>
      <c r="V4051">
        <v>4.2999999999999997E-2</v>
      </c>
      <c r="W4051" s="37">
        <f>U4051*Info!$B$2</f>
        <v>1.0575840000000001</v>
      </c>
      <c r="X4051" s="37">
        <f>W4051*SQRT((0.5*V4051/U4051)^2+Info!$B$3^2)</f>
        <v>5.3876824262756993E-2</v>
      </c>
      <c r="Y4051" s="28">
        <f>W4051*Info!$D$2</f>
        <v>0.85664304000000013</v>
      </c>
      <c r="Z4051" s="28">
        <f>Y4051*SQRT(Info!$D$3^2+(X4051/W4051)^2)</f>
        <v>6.1147875797465036E-2</v>
      </c>
      <c r="AA4051" s="37">
        <f t="shared" si="1049"/>
        <v>0</v>
      </c>
      <c r="AB4051" s="37">
        <f t="shared" si="1050"/>
        <v>5.6188207772093969E-2</v>
      </c>
      <c r="AC4051" s="37">
        <f>(1-EXP(-Info!$B$6*H4051*1000))+(Info!$B$6/(Info!$B$6-Info!$B$7))*(EXP(-Info!$B$7*H4051*1000)-EXP(-Info!$B$6*H4051*1000))*(Info!$B$9-1)</f>
        <v>0.14009121016511739</v>
      </c>
      <c r="AD4051" s="37">
        <f>SQRT((Info!$B$6*EXP(-Info!$B$6*H4051*1000)+(Info!$B$6/(Info!$B$6+Info!$B$7))*(Info!$B$9-1)*(-Info!$B$7*EXP(-Info!$B$7*H4051*1000)+Info!$B$6*EXP(-Info!$B$6*H4051*1000)))^2*(0.01*H4051*1000)^2)</f>
        <v>1.2318411103782534E-3</v>
      </c>
      <c r="AE4051" s="37">
        <f t="shared" si="1045"/>
        <v>0</v>
      </c>
      <c r="AF4051" s="37">
        <f t="shared" si="1051"/>
        <v>2.0470569599999999</v>
      </c>
      <c r="AG4051" s="37">
        <f t="shared" si="1046"/>
        <v>6.5948106224077513E-2</v>
      </c>
      <c r="AH4051" s="37">
        <f t="shared" si="1052"/>
        <v>0.70498225023246197</v>
      </c>
      <c r="AI4051">
        <f>AF4051*EXP(Info!$B$6*H4051*1000)</f>
        <v>2.3327648294973025</v>
      </c>
      <c r="AJ4051">
        <f>2*SQRT((EXP(Info!$B$6*H4051)*AG4051)^2+(Info!$B$6*H4051*0.01*AI4051)^2)</f>
        <v>0.13191344609390401</v>
      </c>
      <c r="AK4051">
        <f t="shared" si="1053"/>
        <v>0</v>
      </c>
      <c r="AL4051">
        <f t="shared" si="1054"/>
        <v>0.14942691974910671</v>
      </c>
      <c r="AM4051">
        <f t="shared" si="1047"/>
        <v>0.95871777798915636</v>
      </c>
      <c r="AN4051">
        <f t="shared" si="1048"/>
        <v>4.1354220865687775E-2</v>
      </c>
      <c r="AO4051">
        <f t="shared" si="1055"/>
        <v>9.0846465498542663</v>
      </c>
      <c r="AP4051">
        <f t="shared" si="1056"/>
        <v>0.47714791449189847</v>
      </c>
      <c r="AQ4051">
        <f t="shared" si="1042"/>
        <v>4</v>
      </c>
      <c r="AR4051">
        <v>1</v>
      </c>
      <c r="AS4051">
        <v>1</v>
      </c>
      <c r="AT4051">
        <v>1</v>
      </c>
      <c r="AU4051">
        <v>0</v>
      </c>
      <c r="AV4051">
        <v>1</v>
      </c>
      <c r="AW4051">
        <v>0</v>
      </c>
      <c r="AX4051">
        <v>0</v>
      </c>
    </row>
    <row r="4052" spans="1:50">
      <c r="A4052" s="13" t="s">
        <v>82</v>
      </c>
      <c r="B4052" s="13" t="s">
        <v>223</v>
      </c>
      <c r="D4052" s="14">
        <v>-45.686</v>
      </c>
      <c r="E4052" s="14">
        <v>50.204000000000001</v>
      </c>
      <c r="F4052" s="14">
        <v>3448</v>
      </c>
      <c r="G4052" s="16">
        <v>224.5</v>
      </c>
      <c r="H4052">
        <v>14.2942</v>
      </c>
      <c r="J4052">
        <f>(F4052*100*Info!$B$11)/AI4052</f>
        <v>4.2515467571572012</v>
      </c>
      <c r="K4052">
        <f>2*((F4052*100*Info!$B$11)/AI4052^2)*(AJ4052/2)</f>
        <v>0.25794493779068239</v>
      </c>
      <c r="L4052">
        <f t="shared" si="1043"/>
        <v>0.78375481121495461</v>
      </c>
      <c r="M4052">
        <f t="shared" si="1044"/>
        <v>35.65422141849205</v>
      </c>
      <c r="N4052">
        <f t="shared" si="1057"/>
        <v>2.3079720670240484</v>
      </c>
      <c r="O4052">
        <v>1.0956999999999999</v>
      </c>
      <c r="P4052">
        <v>3.5400000000000001E-2</v>
      </c>
      <c r="Q4052">
        <v>1.0468</v>
      </c>
      <c r="R4052">
        <v>3.44E-2</v>
      </c>
      <c r="S4052">
        <v>2.6253000000000002</v>
      </c>
      <c r="T4052">
        <v>5.2499999999999998E-2</v>
      </c>
      <c r="U4052">
        <v>2.0339</v>
      </c>
      <c r="V4052">
        <v>4.5900000000000003E-2</v>
      </c>
      <c r="W4052" s="37">
        <f>U4052*Info!$B$2</f>
        <v>0.97627200000000003</v>
      </c>
      <c r="X4052" s="37">
        <f>W4052*SQRT((0.5*V4052/U4052)^2+Info!$B$3^2)</f>
        <v>5.004118105081054E-2</v>
      </c>
      <c r="Y4052" s="28">
        <f>W4052*Info!$D$2</f>
        <v>0.79078032000000009</v>
      </c>
      <c r="Z4052" s="28">
        <f>Y4052*SQRT(Info!$D$3^2+(X4052/W4052)^2)</f>
        <v>5.6624083106555576E-2</v>
      </c>
      <c r="AA4052" s="37">
        <f t="shared" si="1049"/>
        <v>0.11942799999999987</v>
      </c>
      <c r="AB4052" s="37">
        <f t="shared" si="1050"/>
        <v>5.3079278451764959E-2</v>
      </c>
      <c r="AC4052" s="37">
        <f>(1-EXP(-Info!$B$6*H4052*1000))+(Info!$B$6/(Info!$B$6-Info!$B$7))*(EXP(-Info!$B$7*H4052*1000)-EXP(-Info!$B$6*H4052*1000))*(Info!$B$9-1)</f>
        <v>0.14052619734731348</v>
      </c>
      <c r="AD4052" s="37">
        <f>SQRT((Info!$B$6*EXP(-Info!$B$6*H4052*1000)+(Info!$B$6/(Info!$B$6+Info!$B$7))*(Info!$B$9-1)*(-Info!$B$7*EXP(-Info!$B$7*H4052*1000)+Info!$B$6*EXP(-Info!$B$6*H4052*1000)))^2*(0.01*H4052*1000)^2)</f>
        <v>1.235389310819963E-3</v>
      </c>
      <c r="AE4052" s="37">
        <f t="shared" si="1045"/>
        <v>7.4604881921315333E-3</v>
      </c>
      <c r="AF4052" s="37">
        <f t="shared" si="1051"/>
        <v>1.8177369173032052</v>
      </c>
      <c r="AG4052" s="37">
        <f t="shared" si="1046"/>
        <v>6.2857045521747576E-2</v>
      </c>
      <c r="AH4052" s="37">
        <f t="shared" si="1052"/>
        <v>0.69239207606871789</v>
      </c>
      <c r="AI4052">
        <f>AF4052*EXP(Info!$B$6*H4052*1000)</f>
        <v>2.0723391914299523</v>
      </c>
      <c r="AJ4052">
        <f>2*SQRT((EXP(Info!$B$6*H4052)*AG4052)^2+(Info!$B$6*H4052*0.01*AI4052)^2)</f>
        <v>0.1257305715654457</v>
      </c>
      <c r="AK4052">
        <f t="shared" si="1053"/>
        <v>0.15880341159999983</v>
      </c>
      <c r="AL4052">
        <f t="shared" si="1054"/>
        <v>0.14115903311462374</v>
      </c>
      <c r="AM4052">
        <f t="shared" si="1047"/>
        <v>0.95537099571050477</v>
      </c>
      <c r="AN4052">
        <f t="shared" si="1048"/>
        <v>4.402725326855586E-2</v>
      </c>
      <c r="AO4052">
        <f t="shared" si="1055"/>
        <v>8.386176470634318</v>
      </c>
      <c r="AP4052">
        <f t="shared" si="1056"/>
        <v>0.53871871773440183</v>
      </c>
      <c r="AQ4052">
        <f t="shared" si="1042"/>
        <v>4</v>
      </c>
      <c r="AR4052">
        <v>1</v>
      </c>
      <c r="AS4052">
        <v>1</v>
      </c>
      <c r="AT4052">
        <v>1</v>
      </c>
      <c r="AU4052">
        <v>0</v>
      </c>
      <c r="AV4052">
        <v>1</v>
      </c>
      <c r="AW4052">
        <v>0</v>
      </c>
      <c r="AX4052">
        <v>0</v>
      </c>
    </row>
    <row r="4053" spans="1:50">
      <c r="A4053" s="13" t="s">
        <v>82</v>
      </c>
      <c r="B4053" s="13" t="s">
        <v>223</v>
      </c>
      <c r="D4053" s="14">
        <v>-45.686</v>
      </c>
      <c r="E4053" s="14">
        <v>50.204000000000001</v>
      </c>
      <c r="F4053" s="14">
        <v>3448</v>
      </c>
      <c r="G4053" s="16">
        <v>225.5</v>
      </c>
      <c r="H4053">
        <v>14.341700000000001</v>
      </c>
      <c r="J4053">
        <f>(F4053*100*Info!$B$11)/AI4053</f>
        <v>4.4566077105063577</v>
      </c>
      <c r="K4053">
        <f>2*((F4053*100*Info!$B$11)/AI4053^2)*(AJ4053/2)</f>
        <v>0.28766568551999161</v>
      </c>
      <c r="L4053">
        <f t="shared" si="1043"/>
        <v>0.81069048224299223</v>
      </c>
      <c r="M4053">
        <f t="shared" si="1044"/>
        <v>38.658345157781127</v>
      </c>
      <c r="N4053">
        <f t="shared" si="1057"/>
        <v>2.634012744719807</v>
      </c>
      <c r="O4053">
        <v>0.99929999999999997</v>
      </c>
      <c r="P4053">
        <v>3.1300000000000001E-2</v>
      </c>
      <c r="Q4053">
        <v>0.96050000000000002</v>
      </c>
      <c r="R4053">
        <v>3.0599999999999999E-2</v>
      </c>
      <c r="S4053">
        <v>2.5512999999999999</v>
      </c>
      <c r="T4053">
        <v>5.0799999999999998E-2</v>
      </c>
      <c r="U4053">
        <v>2.1038000000000001</v>
      </c>
      <c r="V4053">
        <v>4.5900000000000003E-2</v>
      </c>
      <c r="W4053" s="37">
        <f>U4053*Info!$B$2</f>
        <v>1.0098240000000001</v>
      </c>
      <c r="X4053" s="37">
        <f>W4053*SQRT((0.5*V4053/U4053)^2+Info!$B$3^2)</f>
        <v>5.1678946713724735E-2</v>
      </c>
      <c r="Y4053" s="28">
        <f>W4053*Info!$D$2</f>
        <v>0.81795744000000015</v>
      </c>
      <c r="Z4053" s="28">
        <f>Y4053*SQRT(Info!$D$3^2+(X4053/W4053)^2)</f>
        <v>5.8522569009044449E-2</v>
      </c>
      <c r="AA4053" s="37">
        <f t="shared" si="1049"/>
        <v>0</v>
      </c>
      <c r="AB4053" s="37">
        <f t="shared" si="1050"/>
        <v>5.3996629834092431E-2</v>
      </c>
      <c r="AC4053" s="37">
        <f>(1-EXP(-Info!$B$6*H4053*1000))+(Info!$B$6/(Info!$B$6-Info!$B$7))*(EXP(-Info!$B$7*H4053*1000)-EXP(-Info!$B$6*H4053*1000))*(Info!$B$9-1)</f>
        <v>0.14096190436197156</v>
      </c>
      <c r="AD4053" s="37">
        <f>SQRT((Info!$B$6*EXP(-Info!$B$6*H4053*1000)+(Info!$B$6/(Info!$B$6+Info!$B$7))*(Info!$B$9-1)*(-Info!$B$7*EXP(-Info!$B$7*H4053*1000)+Info!$B$6*EXP(-Info!$B$6*H4053*1000)))^2*(0.01*H4053*1000)^2)</f>
        <v>1.2389415787513213E-3</v>
      </c>
      <c r="AE4053" s="37">
        <f t="shared" si="1045"/>
        <v>0</v>
      </c>
      <c r="AF4053" s="37">
        <f t="shared" si="1051"/>
        <v>1.7333425599999996</v>
      </c>
      <c r="AG4053" s="37">
        <f t="shared" si="1046"/>
        <v>6.3796951991598863E-2</v>
      </c>
      <c r="AH4053" s="37">
        <f t="shared" si="1052"/>
        <v>0.67939582173793744</v>
      </c>
      <c r="AI4053">
        <f>AF4053*EXP(Info!$B$6*H4053*1000)</f>
        <v>1.9769850840321614</v>
      </c>
      <c r="AJ4053">
        <f>2*SQRT((EXP(Info!$B$6*H4053)*AG4053)^2+(Info!$B$6*H4053*0.01*AI4053)^2)</f>
        <v>0.127610686513912</v>
      </c>
      <c r="AK4053">
        <f t="shared" si="1053"/>
        <v>0</v>
      </c>
      <c r="AL4053">
        <f t="shared" si="1054"/>
        <v>0.1435986373807854</v>
      </c>
      <c r="AM4053">
        <f t="shared" si="1047"/>
        <v>0.96117282097468237</v>
      </c>
      <c r="AN4053">
        <f t="shared" si="1048"/>
        <v>4.2942175917645306E-2</v>
      </c>
      <c r="AO4053">
        <f t="shared" si="1055"/>
        <v>8.6743881503124438</v>
      </c>
      <c r="AP4053">
        <f t="shared" si="1056"/>
        <v>0.47499762334822698</v>
      </c>
      <c r="AQ4053">
        <f t="shared" si="1042"/>
        <v>4</v>
      </c>
      <c r="AR4053">
        <v>1</v>
      </c>
      <c r="AS4053">
        <v>1</v>
      </c>
      <c r="AT4053">
        <v>1</v>
      </c>
      <c r="AU4053">
        <v>0</v>
      </c>
      <c r="AV4053">
        <v>1</v>
      </c>
      <c r="AW4053">
        <v>0</v>
      </c>
      <c r="AX4053">
        <v>0</v>
      </c>
    </row>
    <row r="4054" spans="1:50">
      <c r="A4054" s="13" t="s">
        <v>82</v>
      </c>
      <c r="B4054" s="13" t="s">
        <v>223</v>
      </c>
      <c r="D4054" s="14">
        <v>-45.686</v>
      </c>
      <c r="E4054" s="14">
        <v>50.204000000000001</v>
      </c>
      <c r="F4054" s="14">
        <v>3448</v>
      </c>
      <c r="G4054" s="16">
        <v>226.5</v>
      </c>
      <c r="H4054">
        <v>14.389200000000001</v>
      </c>
      <c r="J4054">
        <f>(F4054*100*Info!$B$11)/AI4054</f>
        <v>4.718377623257398</v>
      </c>
      <c r="K4054">
        <f>2*((F4054*100*Info!$B$11)/AI4054^2)*(AJ4054/2)</f>
        <v>0.29307276321573306</v>
      </c>
      <c r="L4054">
        <f t="shared" si="1043"/>
        <v>0.72406474766355267</v>
      </c>
      <c r="M4054">
        <f t="shared" si="1044"/>
        <v>36.555596663867867</v>
      </c>
      <c r="N4054">
        <f t="shared" si="1057"/>
        <v>2.405323020622717</v>
      </c>
      <c r="O4054">
        <v>1.022</v>
      </c>
      <c r="P4054">
        <v>3.1300000000000001E-2</v>
      </c>
      <c r="Q4054">
        <v>0.9506</v>
      </c>
      <c r="R4054">
        <v>2.9700000000000001E-2</v>
      </c>
      <c r="S4054">
        <v>2.3839999999999999</v>
      </c>
      <c r="T4054">
        <v>4.8300000000000003E-2</v>
      </c>
      <c r="U4054">
        <v>1.879</v>
      </c>
      <c r="V4054">
        <v>4.0800000000000003E-2</v>
      </c>
      <c r="W4054" s="37">
        <f>U4054*Info!$B$2</f>
        <v>0.90191999999999994</v>
      </c>
      <c r="X4054" s="37">
        <f>W4054*SQRT((0.5*V4054/U4054)^2+Info!$B$3^2)</f>
        <v>4.6146857747846708E-2</v>
      </c>
      <c r="Y4054" s="28">
        <f>W4054*Info!$D$2</f>
        <v>0.73055519999999996</v>
      </c>
      <c r="Z4054" s="28">
        <f>Y4054*SQRT(Info!$D$3^2+(X4054/W4054)^2)</f>
        <v>5.2263405081812264E-2</v>
      </c>
      <c r="AA4054" s="37">
        <f t="shared" si="1049"/>
        <v>0.12008000000000008</v>
      </c>
      <c r="AB4054" s="37">
        <f t="shared" si="1050"/>
        <v>4.8728379615989692E-2</v>
      </c>
      <c r="AC4054" s="37">
        <f>(1-EXP(-Info!$B$6*H4054*1000))+(Info!$B$6/(Info!$B$6-Info!$B$7))*(EXP(-Info!$B$7*H4054*1000)-EXP(-Info!$B$6*H4054*1000))*(Info!$B$9-1)</f>
        <v>0.14139741339342232</v>
      </c>
      <c r="AD4054" s="37">
        <f>SQRT((Info!$B$6*EXP(-Info!$B$6*H4054*1000)+(Info!$B$6/(Info!$B$6+Info!$B$7))*(Info!$B$9-1)*(-Info!$B$7*EXP(-Info!$B$7*H4054*1000)+Info!$B$6*EXP(-Info!$B$6*H4054*1000)))^2*(0.01*H4054*1000)^2)</f>
        <v>1.2424904272189939E-3</v>
      </c>
      <c r="AE4054" s="37">
        <f t="shared" si="1045"/>
        <v>6.8916820247403761E-3</v>
      </c>
      <c r="AF4054" s="37">
        <f t="shared" si="1051"/>
        <v>1.6364657985997177</v>
      </c>
      <c r="AG4054" s="37">
        <f t="shared" si="1046"/>
        <v>5.7984319362011393E-2</v>
      </c>
      <c r="AH4054" s="37">
        <f t="shared" si="1052"/>
        <v>0.68643699605692865</v>
      </c>
      <c r="AI4054">
        <f>AF4054*EXP(Info!$B$6*H4054*1000)</f>
        <v>1.867304330544709</v>
      </c>
      <c r="AJ4054">
        <f>2*SQRT((EXP(Info!$B$6*H4054)*AG4054)^2+(Info!$B$6*H4054*0.01*AI4054)^2)</f>
        <v>0.11598394270521244</v>
      </c>
      <c r="AK4054">
        <f t="shared" si="1053"/>
        <v>0.15967037600000009</v>
      </c>
      <c r="AL4054">
        <f t="shared" si="1054"/>
        <v>0.12958825275076299</v>
      </c>
      <c r="AM4054">
        <f t="shared" si="1047"/>
        <v>0.93013698630136987</v>
      </c>
      <c r="AN4054">
        <f t="shared" si="1048"/>
        <v>4.0694074183747202E-2</v>
      </c>
      <c r="AO4054">
        <f t="shared" si="1055"/>
        <v>7.7474927913475993</v>
      </c>
      <c r="AP4054">
        <f t="shared" si="1056"/>
        <v>0.54390633315593406</v>
      </c>
      <c r="AQ4054">
        <f t="shared" si="1042"/>
        <v>4</v>
      </c>
      <c r="AR4054">
        <v>1</v>
      </c>
      <c r="AS4054">
        <v>1</v>
      </c>
      <c r="AT4054">
        <v>1</v>
      </c>
      <c r="AU4054">
        <v>0</v>
      </c>
      <c r="AV4054">
        <v>1</v>
      </c>
      <c r="AW4054">
        <v>0</v>
      </c>
      <c r="AX4054">
        <v>0</v>
      </c>
    </row>
    <row r="4055" spans="1:50">
      <c r="A4055" s="13" t="s">
        <v>82</v>
      </c>
      <c r="B4055" s="13" t="s">
        <v>223</v>
      </c>
      <c r="D4055" s="14">
        <v>-45.686</v>
      </c>
      <c r="E4055" s="14">
        <v>50.204000000000001</v>
      </c>
      <c r="F4055" s="14">
        <v>3448</v>
      </c>
      <c r="G4055" s="16">
        <v>227.5</v>
      </c>
      <c r="H4055">
        <v>14.4366</v>
      </c>
      <c r="J4055">
        <f>(F4055*100*Info!$B$11)/AI4055</f>
        <v>5.3150811622305341</v>
      </c>
      <c r="K4055">
        <f>2*((F4055*100*Info!$B$11)/AI4055^2)*(AJ4055/2)</f>
        <v>0.35646882868480673</v>
      </c>
      <c r="L4055">
        <f t="shared" si="1043"/>
        <v>0.70433504299065541</v>
      </c>
      <c r="M4055">
        <f t="shared" si="1044"/>
        <v>40.056497732213586</v>
      </c>
      <c r="N4055">
        <f t="shared" si="1057"/>
        <v>2.8204992783965315</v>
      </c>
      <c r="O4055">
        <v>1.0306</v>
      </c>
      <c r="P4055">
        <v>3.27E-2</v>
      </c>
      <c r="Q4055">
        <v>0.94750000000000001</v>
      </c>
      <c r="R4055">
        <v>3.0800000000000001E-2</v>
      </c>
      <c r="S4055">
        <v>2.1844999999999999</v>
      </c>
      <c r="T4055">
        <v>4.2900000000000001E-2</v>
      </c>
      <c r="U4055">
        <v>1.8278000000000001</v>
      </c>
      <c r="V4055">
        <v>3.9199999999999999E-2</v>
      </c>
      <c r="W4055" s="37">
        <f>U4055*Info!$B$2</f>
        <v>0.87734400000000001</v>
      </c>
      <c r="X4055" s="37">
        <f>W4055*SQRT((0.5*V4055/U4055)^2+Info!$B$3^2)</f>
        <v>4.4864704388193621E-2</v>
      </c>
      <c r="Y4055" s="28">
        <f>W4055*Info!$D$2</f>
        <v>0.71064864000000005</v>
      </c>
      <c r="Z4055" s="28">
        <f>Y4055*SQRT(Info!$D$3^2+(X4055/W4055)^2)</f>
        <v>5.0824985618292587E-2</v>
      </c>
      <c r="AA4055" s="37">
        <f t="shared" si="1049"/>
        <v>0.15325599999999995</v>
      </c>
      <c r="AB4055" s="37">
        <f t="shared" si="1050"/>
        <v>4.7751064907915926E-2</v>
      </c>
      <c r="AC4055" s="37">
        <f>(1-EXP(-Info!$B$6*H4055*1000))+(Info!$B$6/(Info!$B$6-Info!$B$7))*(EXP(-Info!$B$7*H4055*1000)-EXP(-Info!$B$6*H4055*1000))*(Info!$B$9-1)</f>
        <v>0.14183180829230743</v>
      </c>
      <c r="AD4055" s="37">
        <f>SQRT((Info!$B$6*EXP(-Info!$B$6*H4055*1000)+(Info!$B$6/(Info!$B$6+Info!$B$7))*(Info!$B$9-1)*(-Info!$B$7*EXP(-Info!$B$7*H4055*1000)+Info!$B$6*EXP(-Info!$B$6*H4055*1000)))^2*(0.01*H4055*1000)^2)</f>
        <v>1.2460283980486263E-3</v>
      </c>
      <c r="AE4055" s="37">
        <f t="shared" si="1045"/>
        <v>6.7753115292903824E-3</v>
      </c>
      <c r="AF4055" s="37">
        <f t="shared" si="1051"/>
        <v>1.452114784388354</v>
      </c>
      <c r="AG4055" s="37">
        <f t="shared" si="1046"/>
        <v>5.5580450784593172E-2</v>
      </c>
      <c r="AH4055" s="37">
        <f t="shared" si="1052"/>
        <v>0.66473553874495495</v>
      </c>
      <c r="AI4055">
        <f>AF4055*EXP(Info!$B$6*H4055*1000)</f>
        <v>1.657669318704496</v>
      </c>
      <c r="AJ4055">
        <f>2*SQRT((EXP(Info!$B$6*H4055)*AG4055)^2+(Info!$B$6*H4055*0.01*AI4055)^2)</f>
        <v>0.11117561940246123</v>
      </c>
      <c r="AK4055">
        <f t="shared" si="1053"/>
        <v>0.20378450319999994</v>
      </c>
      <c r="AL4055">
        <f t="shared" si="1054"/>
        <v>0.12698918201611162</v>
      </c>
      <c r="AM4055">
        <f t="shared" si="1047"/>
        <v>0.91936735882010479</v>
      </c>
      <c r="AN4055">
        <f t="shared" si="1048"/>
        <v>4.1762093490474154E-2</v>
      </c>
      <c r="AO4055">
        <f t="shared" si="1055"/>
        <v>7.536384951583365</v>
      </c>
      <c r="AP4055">
        <f t="shared" si="1056"/>
        <v>0.56384724805777431</v>
      </c>
      <c r="AQ4055">
        <f t="shared" si="1042"/>
        <v>4</v>
      </c>
      <c r="AR4055">
        <v>1</v>
      </c>
      <c r="AS4055">
        <v>1</v>
      </c>
      <c r="AT4055">
        <v>1</v>
      </c>
      <c r="AU4055">
        <v>0</v>
      </c>
      <c r="AV4055">
        <v>1</v>
      </c>
      <c r="AW4055">
        <v>0</v>
      </c>
      <c r="AX4055">
        <v>0</v>
      </c>
    </row>
    <row r="4056" spans="1:50">
      <c r="A4056" s="13" t="s">
        <v>82</v>
      </c>
      <c r="B4056" s="13" t="s">
        <v>223</v>
      </c>
      <c r="D4056" s="14">
        <v>-45.686</v>
      </c>
      <c r="E4056" s="14">
        <v>50.204000000000001</v>
      </c>
      <c r="F4056" s="14">
        <v>3448</v>
      </c>
      <c r="G4056" s="16">
        <v>228.5</v>
      </c>
      <c r="H4056">
        <v>14.4841</v>
      </c>
      <c r="J4056">
        <f>(F4056*100*Info!$B$11)/AI4056</f>
        <v>6.3524849261151228</v>
      </c>
      <c r="K4056">
        <f>2*((F4056*100*Info!$B$11)/AI4056^2)*(AJ4056/2)</f>
        <v>0.50571215808685799</v>
      </c>
      <c r="L4056">
        <f t="shared" si="1043"/>
        <v>0.70333314392523472</v>
      </c>
      <c r="M4056">
        <f t="shared" si="1044"/>
        <v>47.806671184597668</v>
      </c>
      <c r="N4056">
        <f t="shared" si="1057"/>
        <v>3.944629721686177</v>
      </c>
      <c r="O4056">
        <v>0.96970000000000001</v>
      </c>
      <c r="P4056">
        <v>3.0700000000000002E-2</v>
      </c>
      <c r="Q4056">
        <v>0.89139999999999997</v>
      </c>
      <c r="R4056">
        <v>2.8799999999999999E-2</v>
      </c>
      <c r="S4056">
        <v>1.9374</v>
      </c>
      <c r="T4056">
        <v>4.1200000000000001E-2</v>
      </c>
      <c r="U4056">
        <v>1.8251999999999999</v>
      </c>
      <c r="V4056">
        <v>3.9600000000000003E-2</v>
      </c>
      <c r="W4056" s="37">
        <f>U4056*Info!$B$2</f>
        <v>0.87609599999999999</v>
      </c>
      <c r="X4056" s="37">
        <f>W4056*SQRT((0.5*V4056/U4056)^2+Info!$B$3^2)</f>
        <v>4.4823950283748977E-2</v>
      </c>
      <c r="Y4056" s="28">
        <f>W4056*Info!$D$2</f>
        <v>0.70963776000000001</v>
      </c>
      <c r="Z4056" s="28">
        <f>Y4056*SQRT(Info!$D$3^2+(X4056/W4056)^2)</f>
        <v>5.0766048213217153E-2</v>
      </c>
      <c r="AA4056" s="37">
        <f t="shared" si="1049"/>
        <v>9.3604000000000021E-2</v>
      </c>
      <c r="AB4056" s="37">
        <f t="shared" si="1050"/>
        <v>4.7379415562457075E-2</v>
      </c>
      <c r="AC4056" s="37">
        <f>(1-EXP(-Info!$B$6*H4056*1000))+(Info!$B$6/(Info!$B$6-Info!$B$7))*(EXP(-Info!$B$7*H4056*1000)-EXP(-Info!$B$6*H4056*1000))*(Info!$B$9-1)</f>
        <v>0.14226692203563079</v>
      </c>
      <c r="AD4056" s="37">
        <f>SQRT((Info!$B$6*EXP(-Info!$B$6*H4056*1000)+(Info!$B$6/(Info!$B$6+Info!$B$7))*(Info!$B$9-1)*(-Info!$B$7*EXP(-Info!$B$7*H4056*1000)+Info!$B$6*EXP(-Info!$B$6*H4056*1000)))^2*(0.01*H4056*1000)^2)</f>
        <v>1.2495704216855137E-3</v>
      </c>
      <c r="AE4056" s="37">
        <f t="shared" si="1045"/>
        <v>6.7415383580242136E-3</v>
      </c>
      <c r="AF4056" s="37">
        <f t="shared" si="1051"/>
        <v>1.2144454870297769</v>
      </c>
      <c r="AG4056" s="37">
        <f t="shared" si="1046"/>
        <v>5.5199637595000572E-2</v>
      </c>
      <c r="AH4056" s="37">
        <f t="shared" si="1052"/>
        <v>0.62684292713418854</v>
      </c>
      <c r="AI4056">
        <f>AF4056*EXP(Info!$B$6*H4056*1000)</f>
        <v>1.3869607045950068</v>
      </c>
      <c r="AJ4056">
        <f>2*SQRT((EXP(Info!$B$6*H4056)*AG4056)^2+(Info!$B$6*H4056*0.01*AI4056)^2)</f>
        <v>0.11041394025492862</v>
      </c>
      <c r="AK4056">
        <f t="shared" si="1053"/>
        <v>0.12446523880000003</v>
      </c>
      <c r="AL4056">
        <f t="shared" si="1054"/>
        <v>0.12600081774679833</v>
      </c>
      <c r="AM4056">
        <f t="shared" si="1047"/>
        <v>0.91925337733319579</v>
      </c>
      <c r="AN4056">
        <f t="shared" si="1048"/>
        <v>4.1582004142856413E-2</v>
      </c>
      <c r="AO4056">
        <f t="shared" si="1055"/>
        <v>7.5256646315953368</v>
      </c>
      <c r="AP4056">
        <f t="shared" si="1056"/>
        <v>0.53128424282270437</v>
      </c>
      <c r="AQ4056">
        <f t="shared" si="1042"/>
        <v>4</v>
      </c>
      <c r="AR4056">
        <v>1</v>
      </c>
      <c r="AS4056">
        <v>1</v>
      </c>
      <c r="AT4056">
        <v>1</v>
      </c>
      <c r="AU4056">
        <v>0</v>
      </c>
      <c r="AV4056">
        <v>1</v>
      </c>
      <c r="AW4056">
        <v>0</v>
      </c>
      <c r="AX4056">
        <v>0</v>
      </c>
    </row>
    <row r="4057" spans="1:50">
      <c r="A4057" s="13" t="s">
        <v>82</v>
      </c>
      <c r="B4057" s="13" t="s">
        <v>223</v>
      </c>
      <c r="D4057" s="14">
        <v>-45.686</v>
      </c>
      <c r="E4057" s="14">
        <v>50.204000000000001</v>
      </c>
      <c r="F4057" s="14">
        <v>3448</v>
      </c>
      <c r="G4057" s="16">
        <v>228.6</v>
      </c>
      <c r="H4057">
        <v>14.488799999999999</v>
      </c>
      <c r="J4057">
        <f>(F4057*100*Info!$B$11)/AI4057</f>
        <v>6.0388272187875893</v>
      </c>
      <c r="K4057">
        <f>2*((F4057*100*Info!$B$11)/AI4057^2)*(AJ4057/2)</f>
        <v>0.42072449242321774</v>
      </c>
      <c r="L4057">
        <f t="shared" si="1043"/>
        <v>0.62915407850467386</v>
      </c>
      <c r="M4057">
        <f t="shared" si="1044"/>
        <v>40.653074682712159</v>
      </c>
      <c r="N4057">
        <f t="shared" si="1057"/>
        <v>2.9814584829552699</v>
      </c>
      <c r="O4057">
        <v>0.87319999999999998</v>
      </c>
      <c r="P4057">
        <v>2.1700000000000001E-2</v>
      </c>
      <c r="Q4057">
        <v>0.78090000000000004</v>
      </c>
      <c r="R4057">
        <v>2.0299999999999999E-2</v>
      </c>
      <c r="S4057">
        <v>1.925</v>
      </c>
      <c r="T4057">
        <v>4.3799999999999999E-2</v>
      </c>
      <c r="U4057">
        <v>1.6327</v>
      </c>
      <c r="V4057">
        <v>3.7400000000000003E-2</v>
      </c>
      <c r="W4057" s="37">
        <f>U4057*Info!$B$2</f>
        <v>0.78369599999999995</v>
      </c>
      <c r="X4057" s="37">
        <f>W4057*SQRT((0.5*V4057/U4057)^2+Info!$B$3^2)</f>
        <v>4.0199715509441111E-2</v>
      </c>
      <c r="Y4057" s="28">
        <f>W4057*Info!$D$2</f>
        <v>0.63479375999999998</v>
      </c>
      <c r="Z4057" s="28">
        <f>Y4057*SQRT(Info!$D$3^2+(X4057/W4057)^2)</f>
        <v>4.547171243078809E-2</v>
      </c>
      <c r="AA4057" s="37">
        <f t="shared" si="1049"/>
        <v>8.9504000000000028E-2</v>
      </c>
      <c r="AB4057" s="37">
        <f t="shared" si="1050"/>
        <v>4.1638199133007661E-2</v>
      </c>
      <c r="AC4057" s="37">
        <f>(1-EXP(-Info!$B$6*H4057*1000))+(Info!$B$6/(Info!$B$6-Info!$B$7))*(EXP(-Info!$B$7*H4057*1000)-EXP(-Info!$B$6*H4057*1000))*(Info!$B$9-1)</f>
        <v>0.14230996464415532</v>
      </c>
      <c r="AD4057" s="37">
        <f>SQRT((Info!$B$6*EXP(-Info!$B$6*H4057*1000)+(Info!$B$6/(Info!$B$6+Info!$B$7))*(Info!$B$9-1)*(-Info!$B$7*EXP(-Info!$B$7*H4057*1000)+Info!$B$6*EXP(-Info!$B$6*H4057*1000)))^2*(0.01*H4057*1000)^2)</f>
        <v>1.2499207100282387E-3</v>
      </c>
      <c r="AE4057" s="37">
        <f t="shared" si="1045"/>
        <v>5.9265866220505553E-3</v>
      </c>
      <c r="AF4057" s="37">
        <f t="shared" si="1051"/>
        <v>1.2774689289244896</v>
      </c>
      <c r="AG4057" s="37">
        <f t="shared" si="1046"/>
        <v>5.0817428706861553E-2</v>
      </c>
      <c r="AH4057" s="37">
        <f t="shared" si="1052"/>
        <v>0.66362022281791666</v>
      </c>
      <c r="AI4057">
        <f>AF4057*EXP(Info!$B$6*H4057*1000)</f>
        <v>1.4589996782227357</v>
      </c>
      <c r="AJ4057">
        <f>2*SQRT((EXP(Info!$B$6*H4057)*AG4057)^2+(Info!$B$6*H4057*0.01*AI4057)^2)</f>
        <v>0.10164836264170149</v>
      </c>
      <c r="AK4057">
        <f t="shared" si="1053"/>
        <v>0.11901346880000004</v>
      </c>
      <c r="AL4057">
        <f t="shared" si="1054"/>
        <v>0.11073262677432057</v>
      </c>
      <c r="AM4057">
        <f t="shared" si="1047"/>
        <v>0.89429683921209346</v>
      </c>
      <c r="AN4057">
        <f t="shared" si="1048"/>
        <v>3.2161777819835265E-2</v>
      </c>
      <c r="AO4057">
        <f t="shared" si="1055"/>
        <v>6.7319486324817595</v>
      </c>
      <c r="AP4057">
        <f t="shared" si="1056"/>
        <v>0.53481962393581184</v>
      </c>
      <c r="AQ4057">
        <f t="shared" si="1042"/>
        <v>4</v>
      </c>
      <c r="AR4057">
        <v>1</v>
      </c>
      <c r="AS4057">
        <v>1</v>
      </c>
      <c r="AT4057">
        <v>1</v>
      </c>
      <c r="AU4057">
        <v>0</v>
      </c>
      <c r="AV4057">
        <v>1</v>
      </c>
      <c r="AW4057">
        <v>0</v>
      </c>
      <c r="AX4057">
        <v>0</v>
      </c>
    </row>
    <row r="4058" spans="1:50">
      <c r="A4058" s="13" t="s">
        <v>82</v>
      </c>
      <c r="B4058" s="13" t="s">
        <v>223</v>
      </c>
      <c r="D4058" s="14">
        <v>-45.686</v>
      </c>
      <c r="E4058" s="14">
        <v>50.204000000000001</v>
      </c>
      <c r="F4058" s="14">
        <v>3448</v>
      </c>
      <c r="G4058" s="16">
        <v>229.5</v>
      </c>
      <c r="H4058">
        <v>14.531499999999999</v>
      </c>
      <c r="J4058">
        <f>(F4058*100*Info!$B$11)/AI4058</f>
        <v>8.0166744261371701</v>
      </c>
      <c r="K4058">
        <f>2*((F4058*100*Info!$B$11)/AI4058^2)*(AJ4058/2)</f>
        <v>0.72332871500308527</v>
      </c>
      <c r="L4058">
        <f t="shared" si="1043"/>
        <v>0.64140807476635631</v>
      </c>
      <c r="M4058">
        <f t="shared" si="1044"/>
        <v>55.018968893761389</v>
      </c>
      <c r="N4058">
        <f t="shared" si="1057"/>
        <v>5.089876433042221</v>
      </c>
      <c r="O4058">
        <v>0.87060000000000004</v>
      </c>
      <c r="P4058">
        <v>2.76E-2</v>
      </c>
      <c r="Q4058">
        <v>0.83179999999999998</v>
      </c>
      <c r="R4058">
        <v>2.6700000000000002E-2</v>
      </c>
      <c r="S4058">
        <v>1.6193</v>
      </c>
      <c r="T4058">
        <v>3.3599999999999998E-2</v>
      </c>
      <c r="U4058">
        <v>1.6645000000000001</v>
      </c>
      <c r="V4058">
        <v>3.4000000000000002E-2</v>
      </c>
      <c r="W4058" s="37">
        <f>U4058*Info!$B$2</f>
        <v>0.79896</v>
      </c>
      <c r="X4058" s="37">
        <f>W4058*SQRT((0.5*V4058/U4058)^2+Info!$B$3^2)</f>
        <v>4.0772886873509467E-2</v>
      </c>
      <c r="Y4058" s="28">
        <f>W4058*Info!$D$2</f>
        <v>0.6471576</v>
      </c>
      <c r="Z4058" s="28">
        <f>Y4058*SQRT(Info!$D$3^2+(X4058/W4058)^2)</f>
        <v>4.6235826026457025E-2</v>
      </c>
      <c r="AA4058" s="37">
        <f t="shared" si="1049"/>
        <v>7.1640000000000037E-2</v>
      </c>
      <c r="AB4058" s="37">
        <f t="shared" si="1050"/>
        <v>4.304495677776899E-2</v>
      </c>
      <c r="AC4058" s="37">
        <f>(1-EXP(-Info!$B$6*H4058*1000))+(Info!$B$6/(Info!$B$6-Info!$B$7))*(EXP(-Info!$B$7*H4058*1000)-EXP(-Info!$B$6*H4058*1000))*(Info!$B$9-1)</f>
        <v>0.14270092265237808</v>
      </c>
      <c r="AD4058" s="37">
        <f>SQRT((Info!$B$6*EXP(-Info!$B$6*H4058*1000)+(Info!$B$6/(Info!$B$6+Info!$B$7))*(Info!$B$9-1)*(-Info!$B$7*EXP(-Info!$B$7*H4058*1000)+Info!$B$6*EXP(-Info!$B$6*H4058*1000)))^2*(0.01*H4058*1000)^2)</f>
        <v>1.2531015866364612E-3</v>
      </c>
      <c r="AE4058" s="37">
        <f t="shared" si="1045"/>
        <v>6.1432110139353503E-3</v>
      </c>
      <c r="AF4058" s="37">
        <f t="shared" si="1051"/>
        <v>0.96191930590118357</v>
      </c>
      <c r="AG4058" s="37">
        <f t="shared" si="1046"/>
        <v>4.9575504535108235E-2</v>
      </c>
      <c r="AH4058" s="37">
        <f t="shared" si="1052"/>
        <v>0.59403403069300542</v>
      </c>
      <c r="AI4058">
        <f>AF4058*EXP(Info!$B$6*H4058*1000)</f>
        <v>1.0990401381809882</v>
      </c>
      <c r="AJ4058">
        <f>2*SQRT((EXP(Info!$B$6*H4058)*AG4058)^2+(Info!$B$6*H4058*0.01*AI4058)^2)</f>
        <v>9.9164223046827898E-2</v>
      </c>
      <c r="AK4058">
        <f t="shared" si="1053"/>
        <v>9.5259708000000054E-2</v>
      </c>
      <c r="AL4058">
        <f t="shared" si="1054"/>
        <v>0.11447375805479885</v>
      </c>
      <c r="AM4058">
        <f t="shared" si="1047"/>
        <v>0.95543303468872032</v>
      </c>
      <c r="AN4058">
        <f t="shared" si="1048"/>
        <v>4.3104581282609813E-2</v>
      </c>
      <c r="AO4058">
        <f t="shared" si="1055"/>
        <v>6.8630663923353277</v>
      </c>
      <c r="AP4058">
        <f t="shared" si="1056"/>
        <v>0.52303995193751873</v>
      </c>
      <c r="AQ4058">
        <f t="shared" si="1042"/>
        <v>4</v>
      </c>
      <c r="AR4058">
        <v>1</v>
      </c>
      <c r="AS4058">
        <v>1</v>
      </c>
      <c r="AT4058">
        <v>1</v>
      </c>
      <c r="AU4058">
        <v>0</v>
      </c>
      <c r="AV4058">
        <v>1</v>
      </c>
      <c r="AW4058">
        <v>0</v>
      </c>
      <c r="AX4058">
        <v>0</v>
      </c>
    </row>
    <row r="4059" spans="1:50">
      <c r="A4059" s="13" t="s">
        <v>82</v>
      </c>
      <c r="B4059" s="13" t="s">
        <v>223</v>
      </c>
      <c r="D4059" s="14">
        <v>-45.686</v>
      </c>
      <c r="E4059" s="14">
        <v>50.204000000000001</v>
      </c>
      <c r="F4059" s="14">
        <v>3448</v>
      </c>
      <c r="G4059" s="16">
        <v>230.5</v>
      </c>
      <c r="H4059">
        <v>14.579000000000001</v>
      </c>
      <c r="J4059">
        <f>(F4059*100*Info!$B$11)/AI4059</f>
        <v>13.674870058653884</v>
      </c>
      <c r="K4059">
        <f>2*((F4059*100*Info!$B$11)/AI4059^2)*(AJ4059/2)</f>
        <v>1.6179471895242719</v>
      </c>
      <c r="L4059">
        <f t="shared" si="1043"/>
        <v>0.4985989233644868</v>
      </c>
      <c r="M4059">
        <f t="shared" si="1044"/>
        <v>72.955547725816686</v>
      </c>
      <c r="N4059">
        <f t="shared" si="1057"/>
        <v>8.7534852878368312</v>
      </c>
      <c r="O4059">
        <v>0.69489999999999996</v>
      </c>
      <c r="P4059">
        <v>1.9900000000000001E-2</v>
      </c>
      <c r="Q4059">
        <v>0.68620000000000003</v>
      </c>
      <c r="R4059">
        <v>1.9800000000000002E-2</v>
      </c>
      <c r="S4059">
        <v>1.0772999999999999</v>
      </c>
      <c r="T4059">
        <v>2.3599999999999999E-2</v>
      </c>
      <c r="U4059">
        <v>1.2939000000000001</v>
      </c>
      <c r="V4059">
        <v>2.58E-2</v>
      </c>
      <c r="W4059" s="37">
        <f>U4059*Info!$B$2</f>
        <v>0.62107199999999996</v>
      </c>
      <c r="X4059" s="37">
        <f>W4059*SQRT((0.5*V4059/U4059)^2+Info!$B$3^2)</f>
        <v>3.1664916500126761E-2</v>
      </c>
      <c r="Y4059" s="28">
        <f>W4059*Info!$D$2</f>
        <v>0.50306832000000001</v>
      </c>
      <c r="Z4059" s="28">
        <f>Y4059*SQRT(Info!$D$3^2+(X4059/W4059)^2)</f>
        <v>3.5924143884141654E-2</v>
      </c>
      <c r="AA4059" s="37">
        <f t="shared" si="1049"/>
        <v>7.3828000000000005E-2</v>
      </c>
      <c r="AB4059" s="37">
        <f t="shared" si="1050"/>
        <v>3.3191406070849118E-2</v>
      </c>
      <c r="AC4059" s="37">
        <f>(1-EXP(-Info!$B$6*H4059*1000))+(Info!$B$6/(Info!$B$6-Info!$B$7))*(EXP(-Info!$B$7*H4059*1000)-EXP(-Info!$B$6*H4059*1000))*(Info!$B$9-1)</f>
        <v>0.14313564145583918</v>
      </c>
      <c r="AD4059" s="37">
        <f>SQRT((Info!$B$6*EXP(-Info!$B$6*H4059*1000)+(Info!$B$6/(Info!$B$6+Info!$B$7))*(Info!$B$9-1)*(-Info!$B$7*EXP(-Info!$B$7*H4059*1000)+Info!$B$6*EXP(-Info!$B$6*H4059*1000)))^2*(0.01*H4059*1000)^2)</f>
        <v>1.2566367946272746E-3</v>
      </c>
      <c r="AE4059" s="37">
        <f t="shared" si="1045"/>
        <v>4.751778966656863E-3</v>
      </c>
      <c r="AF4059" s="37">
        <f t="shared" si="1051"/>
        <v>0.56366426186259821</v>
      </c>
      <c r="AG4059" s="37">
        <f t="shared" si="1046"/>
        <v>3.810988739364727E-2</v>
      </c>
      <c r="AH4059" s="37">
        <f t="shared" si="1052"/>
        <v>0.52321940208168405</v>
      </c>
      <c r="AI4059">
        <f>AF4059*EXP(Info!$B$6*H4059*1000)</f>
        <v>0.64429474878104154</v>
      </c>
      <c r="AJ4059">
        <f>2*SQRT((EXP(Info!$B$6*H4059)*AG4059)^2+(Info!$B$6*H4059*0.01*AI4059)^2)</f>
        <v>7.6229965882260636E-2</v>
      </c>
      <c r="AK4059">
        <f t="shared" si="1053"/>
        <v>9.8169091600000008E-2</v>
      </c>
      <c r="AL4059">
        <f t="shared" si="1054"/>
        <v>8.8269225304816137E-2</v>
      </c>
      <c r="AM4059">
        <f t="shared" si="1047"/>
        <v>0.98748021298028499</v>
      </c>
      <c r="AN4059">
        <f t="shared" si="1048"/>
        <v>4.0144146374408475E-2</v>
      </c>
      <c r="AO4059">
        <f t="shared" si="1055"/>
        <v>5.3350084740418628</v>
      </c>
      <c r="AP4059">
        <f t="shared" si="1056"/>
        <v>0.53705850529407217</v>
      </c>
      <c r="AQ4059">
        <f t="shared" si="1042"/>
        <v>4</v>
      </c>
      <c r="AR4059">
        <v>1</v>
      </c>
      <c r="AS4059">
        <v>1</v>
      </c>
      <c r="AT4059">
        <v>1</v>
      </c>
      <c r="AU4059">
        <v>0</v>
      </c>
      <c r="AV4059">
        <v>1</v>
      </c>
      <c r="AW4059">
        <v>0</v>
      </c>
      <c r="AX4059">
        <v>0</v>
      </c>
    </row>
    <row r="4060" spans="1:50">
      <c r="A4060" s="13" t="s">
        <v>82</v>
      </c>
      <c r="B4060" s="13" t="s">
        <v>223</v>
      </c>
      <c r="D4060" s="14">
        <v>-45.686</v>
      </c>
      <c r="E4060" s="14">
        <v>50.204000000000001</v>
      </c>
      <c r="F4060" s="14">
        <v>3448</v>
      </c>
      <c r="G4060" s="16">
        <v>231.5</v>
      </c>
      <c r="H4060">
        <v>14.6265</v>
      </c>
      <c r="J4060">
        <f>(F4060*100*Info!$B$11)/AI4060</f>
        <v>12.337480038045182</v>
      </c>
      <c r="K4060">
        <f>2*((F4060*100*Info!$B$11)/AI4060^2)*(AJ4060/2)</f>
        <v>1.132759198533581</v>
      </c>
      <c r="L4060">
        <f t="shared" si="1043"/>
        <v>0.42226192149532787</v>
      </c>
      <c r="M4060">
        <f t="shared" si="1044"/>
        <v>55.743233891844739</v>
      </c>
      <c r="N4060">
        <f t="shared" si="1057"/>
        <v>5.2478092214360572</v>
      </c>
      <c r="O4060">
        <v>0.78620000000000001</v>
      </c>
      <c r="P4060">
        <v>2.1299999999999999E-2</v>
      </c>
      <c r="Q4060">
        <v>0.75519999999999998</v>
      </c>
      <c r="R4060">
        <v>2.07E-2</v>
      </c>
      <c r="S4060">
        <v>1.0879000000000001</v>
      </c>
      <c r="T4060">
        <v>2.2800000000000001E-2</v>
      </c>
      <c r="U4060">
        <v>1.0958000000000001</v>
      </c>
      <c r="V4060">
        <v>2.2800000000000001E-2</v>
      </c>
      <c r="W4060" s="37">
        <f>U4060*Info!$B$2</f>
        <v>0.52598400000000001</v>
      </c>
      <c r="X4060" s="37">
        <f>W4060*SQRT((0.5*V4060/U4060)^2+Info!$B$3^2)</f>
        <v>2.6862440407379225E-2</v>
      </c>
      <c r="Y4060" s="28">
        <f>W4060*Info!$D$2</f>
        <v>0.42604704000000004</v>
      </c>
      <c r="Z4060" s="28">
        <f>Y4060*SQRT(Info!$D$3^2+(X4060/W4060)^2)</f>
        <v>3.0450383610821856E-2</v>
      </c>
      <c r="AA4060" s="37">
        <f t="shared" si="1049"/>
        <v>0.260216</v>
      </c>
      <c r="AB4060" s="37">
        <f t="shared" si="1050"/>
        <v>2.8896595035401665E-2</v>
      </c>
      <c r="AC4060" s="37">
        <f>(1-EXP(-Info!$B$6*H4060*1000))+(Info!$B$6/(Info!$B$6-Info!$B$7))*(EXP(-Info!$B$7*H4060*1000)-EXP(-Info!$B$6*H4060*1000))*(Info!$B$9-1)</f>
        <v>0.14357016271197456</v>
      </c>
      <c r="AD4060" s="37">
        <f>SQRT((Info!$B$6*EXP(-Info!$B$6*H4060*1000)+(Info!$B$6/(Info!$B$6+Info!$B$7))*(Info!$B$9-1)*(-Info!$B$7*EXP(-Info!$B$7*H4060*1000)+Info!$B$6*EXP(-Info!$B$6*H4060*1000)))^2*(0.01*H4060*1000)^2)</f>
        <v>1.2601685946498158E-3</v>
      </c>
      <c r="AE4060" s="37">
        <f t="shared" si="1045"/>
        <v>4.1616280595782014E-3</v>
      </c>
      <c r="AF4060" s="37">
        <f t="shared" si="1051"/>
        <v>0.6244937065397409</v>
      </c>
      <c r="AG4060" s="37">
        <f t="shared" si="1046"/>
        <v>3.2779643227962028E-2</v>
      </c>
      <c r="AH4060" s="37">
        <f t="shared" si="1052"/>
        <v>0.57403594681472636</v>
      </c>
      <c r="AI4060">
        <f>AF4060*EXP(Info!$B$6*H4060*1000)</f>
        <v>0.7141366747410598</v>
      </c>
      <c r="AJ4060">
        <f>2*SQRT((EXP(Info!$B$6*H4060)*AG4060)^2+(Info!$B$6*H4060*0.01*AI4060)^2)</f>
        <v>6.5568080744898463E-2</v>
      </c>
      <c r="AK4060">
        <f t="shared" si="1053"/>
        <v>0.3460092152</v>
      </c>
      <c r="AL4060">
        <f t="shared" si="1054"/>
        <v>7.6847604837147185E-2</v>
      </c>
      <c r="AM4060">
        <f t="shared" si="1047"/>
        <v>0.96056982955990844</v>
      </c>
      <c r="AN4060">
        <f t="shared" si="1048"/>
        <v>3.7019977671276821E-2</v>
      </c>
      <c r="AO4060">
        <f t="shared" si="1055"/>
        <v>4.5182025549540716</v>
      </c>
      <c r="AP4060">
        <f t="shared" si="1056"/>
        <v>0.71746669100200755</v>
      </c>
      <c r="AQ4060">
        <f t="shared" si="1042"/>
        <v>4</v>
      </c>
      <c r="AR4060">
        <v>1</v>
      </c>
      <c r="AS4060">
        <v>1</v>
      </c>
      <c r="AT4060">
        <v>1</v>
      </c>
      <c r="AU4060">
        <v>0</v>
      </c>
      <c r="AV4060">
        <v>1</v>
      </c>
      <c r="AW4060">
        <v>0</v>
      </c>
      <c r="AX4060">
        <v>0</v>
      </c>
    </row>
    <row r="4061" spans="1:50">
      <c r="A4061" s="13" t="s">
        <v>82</v>
      </c>
      <c r="B4061" s="13" t="s">
        <v>223</v>
      </c>
      <c r="D4061" s="14">
        <v>-45.686</v>
      </c>
      <c r="E4061" s="14">
        <v>50.204000000000001</v>
      </c>
      <c r="F4061" s="14">
        <v>3448</v>
      </c>
      <c r="G4061" s="16">
        <v>236.5</v>
      </c>
      <c r="H4061">
        <v>14.863799999999999</v>
      </c>
      <c r="J4061">
        <f>(F4061*100*Info!$B$11)/AI4061</f>
        <v>13.935462951866112</v>
      </c>
      <c r="K4061">
        <f>2*((F4061*100*Info!$B$11)/AI4061^2)*(AJ4061/2)</f>
        <v>1.7565450419320543</v>
      </c>
      <c r="L4061">
        <f t="shared" si="1043"/>
        <v>0.5207177719626177</v>
      </c>
      <c r="M4061">
        <f t="shared" si="1044"/>
        <v>77.643942449327582</v>
      </c>
      <c r="N4061">
        <f t="shared" si="1057"/>
        <v>9.9109099091589918</v>
      </c>
      <c r="O4061">
        <v>0.84989999999999999</v>
      </c>
      <c r="P4061">
        <v>2.53E-2</v>
      </c>
      <c r="Q4061">
        <v>0.81969999999999998</v>
      </c>
      <c r="R4061">
        <v>2.4799999999999999E-2</v>
      </c>
      <c r="S4061">
        <v>1.1064000000000001</v>
      </c>
      <c r="T4061">
        <v>2.47E-2</v>
      </c>
      <c r="U4061">
        <v>1.3512999999999999</v>
      </c>
      <c r="V4061">
        <v>2.7199999999999998E-2</v>
      </c>
      <c r="W4061" s="37">
        <f>U4061*Info!$B$2</f>
        <v>0.64862399999999998</v>
      </c>
      <c r="X4061" s="37">
        <f>W4061*SQRT((0.5*V4061/U4061)^2+Info!$B$3^2)</f>
        <v>3.3081679483363602E-2</v>
      </c>
      <c r="Y4061" s="28">
        <f>W4061*Info!$D$2</f>
        <v>0.52538543999999998</v>
      </c>
      <c r="Z4061" s="28">
        <f>Y4061*SQRT(Info!$D$3^2+(X4061/W4061)^2)</f>
        <v>3.7524776649600036E-2</v>
      </c>
      <c r="AA4061" s="37">
        <f t="shared" si="1049"/>
        <v>0.20127600000000001</v>
      </c>
      <c r="AB4061" s="37">
        <f t="shared" si="1050"/>
        <v>3.5417792385184041E-2</v>
      </c>
      <c r="AC4061" s="37">
        <f>(1-EXP(-Info!$B$6*H4061*1000))+(Info!$B$6/(Info!$B$6-Info!$B$7))*(EXP(-Info!$B$7*H4061*1000)-EXP(-Info!$B$6*H4061*1000))*(Info!$B$9-1)</f>
        <v>0.14573798383448991</v>
      </c>
      <c r="AD4061" s="37">
        <f>SQRT((Info!$B$6*EXP(-Info!$B$6*H4061*1000)+(Info!$B$6/(Info!$B$6+Info!$B$7))*(Info!$B$9-1)*(-Info!$B$7*EXP(-Info!$B$7*H4061*1000)+Info!$B$6*EXP(-Info!$B$6*H4061*1000)))^2*(0.01*H4061*1000)^2)</f>
        <v>1.2777617635667548E-3</v>
      </c>
      <c r="AE4061" s="37">
        <f t="shared" si="1045"/>
        <v>5.1681207533434094E-3</v>
      </c>
      <c r="AF4061" s="37">
        <f t="shared" si="1051"/>
        <v>0.5516810015657293</v>
      </c>
      <c r="AG4061" s="37">
        <f t="shared" si="1046"/>
        <v>3.9841446192671104E-2</v>
      </c>
      <c r="AH4061" s="37">
        <f t="shared" si="1052"/>
        <v>0.49862708022932872</v>
      </c>
      <c r="AI4061">
        <f>AF4061*EXP(Info!$B$6*H4061*1000)</f>
        <v>0.63224644918409023</v>
      </c>
      <c r="AJ4061">
        <f>2*SQRT((EXP(Info!$B$6*H4061)*AG4061)^2+(Info!$B$6*H4061*0.01*AI4061)^2)</f>
        <v>7.969375466243428E-2</v>
      </c>
      <c r="AK4061">
        <f t="shared" si="1053"/>
        <v>0.2676366972</v>
      </c>
      <c r="AL4061">
        <f t="shared" si="1054"/>
        <v>9.419007706915844E-2</v>
      </c>
      <c r="AM4061">
        <f t="shared" si="1047"/>
        <v>0.96446640781268389</v>
      </c>
      <c r="AN4061">
        <f t="shared" si="1048"/>
        <v>4.0935998125773164E-2</v>
      </c>
      <c r="AO4061">
        <f t="shared" si="1055"/>
        <v>5.5716801537775469</v>
      </c>
      <c r="AP4061">
        <f t="shared" si="1056"/>
        <v>0.62894990009620366</v>
      </c>
      <c r="AQ4061">
        <f t="shared" ref="AQ4061:AQ4124" si="1058">AR4061+AS4061+AT4061+AU4061+AV4061+AW4061+AX4061</f>
        <v>4</v>
      </c>
      <c r="AR4061">
        <v>1</v>
      </c>
      <c r="AS4061">
        <v>1</v>
      </c>
      <c r="AT4061">
        <v>1</v>
      </c>
      <c r="AU4061">
        <v>0</v>
      </c>
      <c r="AV4061">
        <v>1</v>
      </c>
      <c r="AW4061">
        <v>0</v>
      </c>
      <c r="AX4061">
        <v>0</v>
      </c>
    </row>
    <row r="4062" spans="1:50">
      <c r="A4062" s="13" t="s">
        <v>82</v>
      </c>
      <c r="B4062" s="13" t="s">
        <v>223</v>
      </c>
      <c r="D4062" s="14">
        <v>-45.686</v>
      </c>
      <c r="E4062" s="14">
        <v>50.204000000000001</v>
      </c>
      <c r="F4062" s="14">
        <v>3448</v>
      </c>
      <c r="G4062" s="16">
        <v>237.5</v>
      </c>
      <c r="H4062">
        <v>14.911200000000001</v>
      </c>
      <c r="J4062">
        <f>(F4062*100*Info!$B$11)/AI4062</f>
        <v>13.419742188649657</v>
      </c>
      <c r="K4062">
        <f>2*((F4062*100*Info!$B$11)/AI4062^2)*(AJ4062/2)</f>
        <v>1.7087033939613916</v>
      </c>
      <c r="L4062">
        <f t="shared" si="1043"/>
        <v>0.55381897570093563</v>
      </c>
      <c r="M4062">
        <f t="shared" si="1044"/>
        <v>79.523554242047851</v>
      </c>
      <c r="N4062">
        <f t="shared" si="1057"/>
        <v>10.223377715383354</v>
      </c>
      <c r="O4062">
        <v>0.83819999999999995</v>
      </c>
      <c r="P4062">
        <v>2.5499999999999998E-2</v>
      </c>
      <c r="Q4062">
        <v>0.84740000000000004</v>
      </c>
      <c r="R4062">
        <v>2.5700000000000001E-2</v>
      </c>
      <c r="S4062">
        <v>1.1531</v>
      </c>
      <c r="T4062">
        <v>2.29E-2</v>
      </c>
      <c r="U4062">
        <v>1.4372</v>
      </c>
      <c r="V4062">
        <v>2.5499999999999998E-2</v>
      </c>
      <c r="W4062" s="37">
        <f>U4062*Info!$B$2</f>
        <v>0.68985600000000002</v>
      </c>
      <c r="X4062" s="37">
        <f>W4062*SQRT((0.5*V4062/U4062)^2+Info!$B$3^2)</f>
        <v>3.5031523687102162E-2</v>
      </c>
      <c r="Y4062" s="28">
        <f>W4062*Info!$D$2</f>
        <v>0.55878336000000006</v>
      </c>
      <c r="Z4062" s="28">
        <f>Y4062*SQRT(Info!$D$3^2+(X4062/W4062)^2)</f>
        <v>3.9821703239621087E-2</v>
      </c>
      <c r="AA4062" s="37">
        <f t="shared" si="1049"/>
        <v>0.14834399999999992</v>
      </c>
      <c r="AB4062" s="37">
        <f t="shared" si="1050"/>
        <v>3.7279621133267972E-2</v>
      </c>
      <c r="AC4062" s="37">
        <f>(1-EXP(-Info!$B$6*H4062*1000))+(Info!$B$6/(Info!$B$6-Info!$B$7))*(EXP(-Info!$B$7*H4062*1000)-EXP(-Info!$B$6*H4062*1000))*(Info!$B$9-1)</f>
        <v>0.14617041037962736</v>
      </c>
      <c r="AD4062" s="37">
        <f>SQRT((Info!$B$6*EXP(-Info!$B$6*H4062*1000)+(Info!$B$6/(Info!$B$6+Info!$B$7))*(Info!$B$9-1)*(-Info!$B$7*EXP(-Info!$B$7*H4062*1000)+Info!$B$6*EXP(-Info!$B$6*H4062*1000)))^2*(0.01*H4062*1000)^2)</f>
        <v>1.2812657893668806E-3</v>
      </c>
      <c r="AE4062" s="37">
        <f t="shared" si="1045"/>
        <v>5.452491313381283E-3</v>
      </c>
      <c r="AF4062" s="37">
        <f t="shared" si="1051"/>
        <v>0.57263313664264448</v>
      </c>
      <c r="AG4062" s="37">
        <f t="shared" si="1046"/>
        <v>4.1792346313971739E-2</v>
      </c>
      <c r="AH4062" s="37">
        <f t="shared" si="1052"/>
        <v>0.49660318848551249</v>
      </c>
      <c r="AI4062">
        <f>AF4062*EXP(Info!$B$6*H4062*1000)</f>
        <v>0.65654368356687109</v>
      </c>
      <c r="AJ4062">
        <f>2*SQRT((EXP(Info!$B$6*H4062)*AG4062)^2+(Info!$B$6*H4062*0.01*AI4062)^2)</f>
        <v>8.3596123131446681E-2</v>
      </c>
      <c r="AK4062">
        <f t="shared" si="1053"/>
        <v>0.1972530167999999</v>
      </c>
      <c r="AL4062">
        <f t="shared" si="1054"/>
        <v>9.9141424441812842E-2</v>
      </c>
      <c r="AM4062">
        <f t="shared" si="1047"/>
        <v>1.0109759007396804</v>
      </c>
      <c r="AN4062">
        <f t="shared" si="1048"/>
        <v>4.3428561128429653E-2</v>
      </c>
      <c r="AO4062">
        <f t="shared" si="1055"/>
        <v>5.9258630333819964</v>
      </c>
      <c r="AP4062">
        <f t="shared" si="1056"/>
        <v>0.58321736710269967</v>
      </c>
      <c r="AQ4062">
        <f t="shared" si="1058"/>
        <v>4</v>
      </c>
      <c r="AR4062">
        <v>1</v>
      </c>
      <c r="AS4062">
        <v>1</v>
      </c>
      <c r="AT4062">
        <v>1</v>
      </c>
      <c r="AU4062">
        <v>0</v>
      </c>
      <c r="AV4062">
        <v>1</v>
      </c>
      <c r="AW4062">
        <v>0</v>
      </c>
      <c r="AX4062">
        <v>0</v>
      </c>
    </row>
    <row r="4063" spans="1:50">
      <c r="A4063" s="13" t="s">
        <v>82</v>
      </c>
      <c r="B4063" s="13" t="s">
        <v>223</v>
      </c>
      <c r="D4063" s="14">
        <v>-45.686</v>
      </c>
      <c r="E4063" s="14">
        <v>50.204000000000001</v>
      </c>
      <c r="F4063" s="14">
        <v>3448</v>
      </c>
      <c r="G4063" s="16">
        <v>238</v>
      </c>
      <c r="H4063">
        <v>14.935</v>
      </c>
      <c r="I4063" s="14" t="s">
        <v>121</v>
      </c>
      <c r="J4063">
        <f>(F4063*100*Info!$B$11)/AI4063</f>
        <v>15.114574784646088</v>
      </c>
      <c r="K4063">
        <f>2*((F4063*100*Info!$B$11)/AI4063^2)*(AJ4063/2)</f>
        <v>1.9118178805360315</v>
      </c>
      <c r="L4063">
        <f t="shared" si="1043"/>
        <v>0.4794472373831784</v>
      </c>
      <c r="M4063">
        <f t="shared" si="1044"/>
        <v>77.539060034504161</v>
      </c>
      <c r="N4063">
        <f t="shared" si="1057"/>
        <v>9.9387102696882987</v>
      </c>
      <c r="O4063">
        <v>0.90559999999999996</v>
      </c>
      <c r="P4063">
        <v>2.3900000000000001E-2</v>
      </c>
      <c r="Q4063">
        <v>0.91080000000000005</v>
      </c>
      <c r="R4063">
        <v>2.4E-2</v>
      </c>
      <c r="S4063">
        <v>1.0371999999999999</v>
      </c>
      <c r="T4063">
        <v>2.3699999999999999E-2</v>
      </c>
      <c r="U4063">
        <v>1.2442</v>
      </c>
      <c r="V4063">
        <v>2.58E-2</v>
      </c>
      <c r="W4063" s="37">
        <f>U4063*Info!$B$2</f>
        <v>0.59721599999999997</v>
      </c>
      <c r="X4063" s="37">
        <f>W4063*SQRT((0.5*V4063/U4063)^2+Info!$B$3^2)</f>
        <v>3.0496036474269898E-2</v>
      </c>
      <c r="Y4063" s="28">
        <f>W4063*Info!$D$2</f>
        <v>0.48374496</v>
      </c>
      <c r="Z4063" s="28">
        <f>Y4063*SQRT(Info!$D$3^2+(X4063/W4063)^2)</f>
        <v>3.4571684548158892E-2</v>
      </c>
      <c r="AA4063" s="37">
        <f t="shared" si="1049"/>
        <v>0.30838399999999999</v>
      </c>
      <c r="AB4063" s="37">
        <f t="shared" si="1050"/>
        <v>3.2753789714168959E-2</v>
      </c>
      <c r="AC4063" s="37">
        <f>(1-EXP(-Info!$B$6*H4063*1000))+(Info!$B$6/(Info!$B$6-Info!$B$7))*(EXP(-Info!$B$7*H4063*1000)-EXP(-Info!$B$6*H4063*1000))*(Info!$B$9-1)</f>
        <v>0.14638746198351707</v>
      </c>
      <c r="AD4063" s="37">
        <f>SQRT((Info!$B$6*EXP(-Info!$B$6*H4063*1000)+(Info!$B$6/(Info!$B$6+Info!$B$7))*(Info!$B$9-1)*(-Info!$B$7*EXP(-Info!$B$7*H4063*1000)+Info!$B$6*EXP(-Info!$B$6*H4063*1000)))^2*(0.01*H4063*1000)^2)</f>
        <v>1.2830239208261511E-3</v>
      </c>
      <c r="AE4063" s="37">
        <f t="shared" si="1045"/>
        <v>4.8110416201544576E-3</v>
      </c>
      <c r="AF4063" s="37">
        <f t="shared" si="1051"/>
        <v>0.50831148892367495</v>
      </c>
      <c r="AG4063" s="37">
        <f t="shared" si="1046"/>
        <v>3.6861497446092267E-2</v>
      </c>
      <c r="AH4063" s="37">
        <f t="shared" si="1052"/>
        <v>0.49008049452726088</v>
      </c>
      <c r="AI4063">
        <f>AF4063*EXP(Info!$B$6*H4063*1000)</f>
        <v>0.58292390587156662</v>
      </c>
      <c r="AJ4063">
        <f>2*SQRT((EXP(Info!$B$6*H4063)*AG4063)^2+(Info!$B$6*H4063*0.01*AI4063)^2)</f>
        <v>7.3733092866711342E-2</v>
      </c>
      <c r="AK4063">
        <f t="shared" si="1053"/>
        <v>0.41005820479999999</v>
      </c>
      <c r="AL4063">
        <f t="shared" si="1054"/>
        <v>8.7105428365860924E-2</v>
      </c>
      <c r="AM4063">
        <f t="shared" si="1047"/>
        <v>1.0057420494699647</v>
      </c>
      <c r="AN4063">
        <f t="shared" si="1048"/>
        <v>3.7508242943535046E-2</v>
      </c>
      <c r="AO4063">
        <f t="shared" si="1055"/>
        <v>5.1300854342707201</v>
      </c>
      <c r="AP4063">
        <f t="shared" si="1056"/>
        <v>0.72785725767561482</v>
      </c>
      <c r="AQ4063">
        <f t="shared" si="1058"/>
        <v>4</v>
      </c>
      <c r="AR4063">
        <v>1</v>
      </c>
      <c r="AS4063">
        <v>1</v>
      </c>
      <c r="AT4063">
        <v>1</v>
      </c>
      <c r="AU4063">
        <v>0</v>
      </c>
      <c r="AV4063">
        <v>1</v>
      </c>
      <c r="AW4063">
        <v>0</v>
      </c>
      <c r="AX4063">
        <v>0</v>
      </c>
    </row>
    <row r="4064" spans="1:50">
      <c r="A4064" s="13" t="s">
        <v>82</v>
      </c>
      <c r="B4064" s="13" t="s">
        <v>223</v>
      </c>
      <c r="D4064" s="14">
        <v>-45.686</v>
      </c>
      <c r="E4064" s="14">
        <v>50.204000000000001</v>
      </c>
      <c r="F4064" s="14">
        <v>3448</v>
      </c>
      <c r="G4064" s="16">
        <v>238.5</v>
      </c>
      <c r="H4064">
        <v>14.9587</v>
      </c>
      <c r="J4064">
        <f>(F4064*100*Info!$B$11)/AI4064</f>
        <v>13.354463328540513</v>
      </c>
      <c r="K4064">
        <f>2*((F4064*100*Info!$B$11)/AI4064^2)*(AJ4064/2)</f>
        <v>1.6931109829101521</v>
      </c>
      <c r="L4064">
        <f t="shared" si="1043"/>
        <v>0.54661300934579526</v>
      </c>
      <c r="M4064">
        <f t="shared" si="1044"/>
        <v>78.107040253864071</v>
      </c>
      <c r="N4064">
        <f t="shared" si="1057"/>
        <v>10.023601238140898</v>
      </c>
      <c r="O4064">
        <v>0.91420000000000001</v>
      </c>
      <c r="P4064">
        <v>3.1600000000000003E-2</v>
      </c>
      <c r="Q4064">
        <v>0.92620000000000002</v>
      </c>
      <c r="R4064">
        <v>3.1899999999999998E-2</v>
      </c>
      <c r="S4064">
        <v>1.1609</v>
      </c>
      <c r="T4064">
        <v>2.58E-2</v>
      </c>
      <c r="U4064">
        <v>1.4185000000000001</v>
      </c>
      <c r="V4064">
        <v>2.8199999999999999E-2</v>
      </c>
      <c r="W4064" s="37">
        <f>U4064*Info!$B$2</f>
        <v>0.68088000000000004</v>
      </c>
      <c r="X4064" s="37">
        <f>W4064*SQRT((0.5*V4064/U4064)^2+Info!$B$3^2)</f>
        <v>3.4710225582672324E-2</v>
      </c>
      <c r="Y4064" s="28">
        <f>W4064*Info!$D$2</f>
        <v>0.55151280000000003</v>
      </c>
      <c r="Z4064" s="28">
        <f>Y4064*SQRT(Info!$D$3^2+(X4064/W4064)^2)</f>
        <v>3.9381277835357255E-2</v>
      </c>
      <c r="AA4064" s="37">
        <f t="shared" si="1049"/>
        <v>0.23331999999999997</v>
      </c>
      <c r="AB4064" s="37">
        <f t="shared" si="1050"/>
        <v>3.8137117877469456E-2</v>
      </c>
      <c r="AC4064" s="37">
        <f>(1-EXP(-Info!$B$6*H4064*1000))+(Info!$B$6/(Info!$B$6-Info!$B$7))*(EXP(-Info!$B$7*H4064*1000)-EXP(-Info!$B$6*H4064*1000))*(Info!$B$9-1)</f>
        <v>0.14660355248569368</v>
      </c>
      <c r="AD4064" s="37">
        <f>SQRT((Info!$B$6*EXP(-Info!$B$6*H4064*1000)+(Info!$B$6/(Info!$B$6+Info!$B$7))*(Info!$B$9-1)*(-Info!$B$7*EXP(-Info!$B$7*H4064*1000)+Info!$B$6*EXP(-Info!$B$6*H4064*1000)))^2*(0.01*H4064*1000)^2)</f>
        <v>1.2847738192661841E-3</v>
      </c>
      <c r="AE4064" s="37">
        <f t="shared" si="1045"/>
        <v>5.5990671033151803E-3</v>
      </c>
      <c r="AF4064" s="37">
        <f t="shared" si="1051"/>
        <v>0.57518165913403796</v>
      </c>
      <c r="AG4064" s="37">
        <f t="shared" si="1046"/>
        <v>4.1816798016742346E-2</v>
      </c>
      <c r="AH4064" s="37">
        <f t="shared" si="1052"/>
        <v>0.49546184781982766</v>
      </c>
      <c r="AI4064">
        <f>AF4064*EXP(Info!$B$6*H4064*1000)</f>
        <v>0.6597529793821143</v>
      </c>
      <c r="AJ4064">
        <f>2*SQRT((EXP(Info!$B$6*H4064)*AG4064)^2+(Info!$B$6*H4064*0.01*AI4064)^2)</f>
        <v>8.3645069660888555E-2</v>
      </c>
      <c r="AK4064">
        <f t="shared" si="1053"/>
        <v>0.31024560399999995</v>
      </c>
      <c r="AL4064">
        <f t="shared" si="1054"/>
        <v>0.10142185128334227</v>
      </c>
      <c r="AM4064">
        <f t="shared" si="1047"/>
        <v>1.0131262305841173</v>
      </c>
      <c r="AN4064">
        <f t="shared" si="1048"/>
        <v>4.9436286947286356E-2</v>
      </c>
      <c r="AO4064">
        <f t="shared" si="1055"/>
        <v>5.8487591934681058</v>
      </c>
      <c r="AP4064">
        <f t="shared" si="1056"/>
        <v>0.64448360944659844</v>
      </c>
      <c r="AQ4064">
        <f t="shared" si="1058"/>
        <v>4</v>
      </c>
      <c r="AR4064">
        <v>1</v>
      </c>
      <c r="AS4064">
        <v>1</v>
      </c>
      <c r="AT4064">
        <v>1</v>
      </c>
      <c r="AU4064">
        <v>0</v>
      </c>
      <c r="AV4064">
        <v>1</v>
      </c>
      <c r="AW4064">
        <v>0</v>
      </c>
      <c r="AX4064">
        <v>0</v>
      </c>
    </row>
    <row r="4065" spans="1:50">
      <c r="A4065" s="13" t="s">
        <v>82</v>
      </c>
      <c r="B4065" s="13" t="s">
        <v>223</v>
      </c>
      <c r="D4065" s="14">
        <v>-45.686</v>
      </c>
      <c r="E4065" s="14">
        <v>50.204000000000001</v>
      </c>
      <c r="F4065" s="14">
        <v>3448</v>
      </c>
      <c r="G4065" s="16">
        <v>243.5</v>
      </c>
      <c r="H4065">
        <v>15.196</v>
      </c>
      <c r="J4065">
        <f>(F4065*100*Info!$B$11)/AI4065</f>
        <v>8.9354189071183363</v>
      </c>
      <c r="K4065">
        <f>2*((F4065*100*Info!$B$11)/AI4065^2)*(AJ4065/2)</f>
        <v>0.80651330049407055</v>
      </c>
      <c r="L4065">
        <f t="shared" si="1043"/>
        <v>0.56483986542056164</v>
      </c>
      <c r="M4065">
        <f t="shared" si="1044"/>
        <v>54.003764698811779</v>
      </c>
      <c r="N4065">
        <f t="shared" si="1057"/>
        <v>5.0123575325777052</v>
      </c>
      <c r="O4065">
        <v>0.96389999999999998</v>
      </c>
      <c r="P4065">
        <v>2.47E-2</v>
      </c>
      <c r="Q4065">
        <v>0.96230000000000004</v>
      </c>
      <c r="R4065">
        <v>2.4799999999999999E-2</v>
      </c>
      <c r="S4065">
        <v>1.4663999999999999</v>
      </c>
      <c r="T4065">
        <v>3.3799999999999997E-2</v>
      </c>
      <c r="U4065">
        <v>1.4658</v>
      </c>
      <c r="V4065">
        <v>3.1699999999999999E-2</v>
      </c>
      <c r="W4065" s="37">
        <f>U4065*Info!$B$2</f>
        <v>0.70358399999999999</v>
      </c>
      <c r="X4065" s="37">
        <f>W4065*SQRT((0.5*V4065/U4065)^2+Info!$B$3^2)</f>
        <v>3.5992468332138601E-2</v>
      </c>
      <c r="Y4065" s="28">
        <f>W4065*Info!$D$2</f>
        <v>0.56990304000000003</v>
      </c>
      <c r="Z4065" s="28">
        <f>Y4065*SQRT(Info!$D$3^2+(X4065/W4065)^2)</f>
        <v>4.0766696392479582E-2</v>
      </c>
      <c r="AA4065" s="37">
        <f t="shared" si="1049"/>
        <v>0.26031599999999999</v>
      </c>
      <c r="AB4065" s="37">
        <f t="shared" si="1050"/>
        <v>3.8052336020801665E-2</v>
      </c>
      <c r="AC4065" s="37">
        <f>(1-EXP(-Info!$B$6*H4065*1000))+(Info!$B$6/(Info!$B$6-Info!$B$7))*(EXP(-Info!$B$7*H4065*1000)-EXP(-Info!$B$6*H4065*1000))*(Info!$B$9-1)</f>
        <v>0.14876449277044124</v>
      </c>
      <c r="AD4065" s="37">
        <f>SQRT((Info!$B$6*EXP(-Info!$B$6*H4065*1000)+(Info!$B$6/(Info!$B$6+Info!$B$7))*(Info!$B$9-1)*(-Info!$B$7*EXP(-Info!$B$7*H4065*1000)+Info!$B$6*EXP(-Info!$B$6*H4065*1000)))^2*(0.01*H4065*1000)^2)</f>
        <v>1.302248477489297E-3</v>
      </c>
      <c r="AE4065" s="37">
        <f t="shared" si="1045"/>
        <v>5.6709776820533129E-3</v>
      </c>
      <c r="AF4065" s="37">
        <f t="shared" si="1051"/>
        <v>0.85777118229996974</v>
      </c>
      <c r="AG4065" s="37">
        <f t="shared" si="1046"/>
        <v>4.4493747005921569E-2</v>
      </c>
      <c r="AH4065" s="37">
        <f t="shared" si="1052"/>
        <v>0.58495034253953204</v>
      </c>
      <c r="AI4065">
        <f>AF4065*EXP(Info!$B$6*H4065*1000)</f>
        <v>0.98603625198085043</v>
      </c>
      <c r="AJ4065">
        <f>2*SQRT((EXP(Info!$B$6*H4065)*AG4065)^2+(Info!$B$6*H4065*0.01*AI4065)^2)</f>
        <v>8.8999895836819415E-2</v>
      </c>
      <c r="AK4065">
        <f t="shared" si="1053"/>
        <v>0.34614218520000001</v>
      </c>
      <c r="AL4065">
        <f t="shared" si="1054"/>
        <v>0.10119638241371995</v>
      </c>
      <c r="AM4065">
        <f t="shared" si="1047"/>
        <v>0.99834007677144943</v>
      </c>
      <c r="AN4065">
        <f t="shared" si="1048"/>
        <v>3.6282743370555988E-2</v>
      </c>
      <c r="AO4065">
        <f t="shared" si="1055"/>
        <v>6.0437865532502988</v>
      </c>
      <c r="AP4065">
        <f t="shared" si="1056"/>
        <v>0.65759312320916907</v>
      </c>
      <c r="AQ4065">
        <f t="shared" si="1058"/>
        <v>4</v>
      </c>
      <c r="AR4065">
        <v>1</v>
      </c>
      <c r="AS4065">
        <v>1</v>
      </c>
      <c r="AT4065">
        <v>1</v>
      </c>
      <c r="AU4065">
        <v>0</v>
      </c>
      <c r="AV4065">
        <v>1</v>
      </c>
      <c r="AW4065">
        <v>0</v>
      </c>
      <c r="AX4065">
        <v>0</v>
      </c>
    </row>
    <row r="4066" spans="1:50">
      <c r="A4066" s="13" t="s">
        <v>82</v>
      </c>
      <c r="B4066" s="13" t="s">
        <v>223</v>
      </c>
      <c r="D4066" s="14">
        <v>-45.686</v>
      </c>
      <c r="E4066" s="14">
        <v>50.204000000000001</v>
      </c>
      <c r="F4066" s="14">
        <v>3448</v>
      </c>
      <c r="G4066" s="16">
        <v>244.5</v>
      </c>
      <c r="H4066">
        <v>15.243399999999999</v>
      </c>
      <c r="J4066">
        <f>(F4066*100*Info!$B$11)/AI4066</f>
        <v>12.062000849039773</v>
      </c>
      <c r="K4066">
        <f>2*((F4066*100*Info!$B$11)/AI4066^2)*(AJ4066/2)</f>
        <v>1.2599877618887199</v>
      </c>
      <c r="L4066">
        <f t="shared" si="1043"/>
        <v>0.49224071775701028</v>
      </c>
      <c r="M4066">
        <f t="shared" si="1044"/>
        <v>63.530265124031949</v>
      </c>
      <c r="N4066">
        <f t="shared" si="1057"/>
        <v>6.7708176303951877</v>
      </c>
      <c r="O4066">
        <v>0.91539999999999999</v>
      </c>
      <c r="P4066">
        <v>2.4E-2</v>
      </c>
      <c r="Q4066">
        <v>0.90780000000000005</v>
      </c>
      <c r="R4066">
        <v>2.3900000000000001E-2</v>
      </c>
      <c r="S4066">
        <v>1.1769000000000001</v>
      </c>
      <c r="T4066">
        <v>2.5999999999999999E-2</v>
      </c>
      <c r="U4066">
        <v>1.2774000000000001</v>
      </c>
      <c r="V4066">
        <v>2.7E-2</v>
      </c>
      <c r="W4066" s="37">
        <f>U4066*Info!$B$2</f>
        <v>0.61315200000000003</v>
      </c>
      <c r="X4066" s="37">
        <f>W4066*SQRT((0.5*V4066/U4066)^2+Info!$B$3^2)</f>
        <v>3.1334945951126202E-2</v>
      </c>
      <c r="Y4066" s="28">
        <f>W4066*Info!$D$2</f>
        <v>0.49665312000000006</v>
      </c>
      <c r="Z4066" s="28">
        <f>Y4066*SQRT(Info!$D$3^2+(X4066/W4066)^2)</f>
        <v>3.5508752575508375E-2</v>
      </c>
      <c r="AA4066" s="37">
        <f t="shared" si="1049"/>
        <v>0.30224799999999996</v>
      </c>
      <c r="AB4066" s="37">
        <f t="shared" si="1050"/>
        <v>3.3554118044734842E-2</v>
      </c>
      <c r="AC4066" s="37">
        <f>(1-EXP(-Info!$B$6*H4066*1000))+(Info!$B$6/(Info!$B$6-Info!$B$7))*(EXP(-Info!$B$7*H4066*1000)-EXP(-Info!$B$6*H4066*1000))*(Info!$B$9-1)</f>
        <v>0.14919554670413948</v>
      </c>
      <c r="AD4066" s="37">
        <f>SQRT((Info!$B$6*EXP(-Info!$B$6*H4066*1000)+(Info!$B$6/(Info!$B$6+Info!$B$7))*(Info!$B$9-1)*(-Info!$B$7*EXP(-Info!$B$7*H4066*1000)+Info!$B$6*EXP(-Info!$B$6*H4066*1000)))^2*(0.01*H4066*1000)^2)</f>
        <v>1.3057288789397742E-3</v>
      </c>
      <c r="AE4066" s="37">
        <f t="shared" si="1045"/>
        <v>5.021657008213689E-3</v>
      </c>
      <c r="AF4066" s="37">
        <f t="shared" si="1051"/>
        <v>0.63515282439976728</v>
      </c>
      <c r="AG4066" s="37">
        <f t="shared" si="1046"/>
        <v>3.8145622928152774E-2</v>
      </c>
      <c r="AH4066" s="37">
        <f t="shared" si="1052"/>
        <v>0.53968291647528865</v>
      </c>
      <c r="AI4066">
        <f>AF4066*EXP(Info!$B$6*H4066*1000)</f>
        <v>0.7304465552044116</v>
      </c>
      <c r="AJ4066">
        <f>2*SQRT((EXP(Info!$B$6*H4066)*AG4066)^2+(Info!$B$6*H4066*0.01*AI4066)^2)</f>
        <v>7.6301911415020254E-2</v>
      </c>
      <c r="AK4066">
        <f t="shared" si="1053"/>
        <v>0.40189916559999994</v>
      </c>
      <c r="AL4066">
        <f t="shared" si="1054"/>
        <v>8.9233821528167834E-2</v>
      </c>
      <c r="AM4066">
        <f t="shared" si="1047"/>
        <v>0.99169761852741978</v>
      </c>
      <c r="AN4066">
        <f t="shared" si="1048"/>
        <v>3.6846833903188693E-2</v>
      </c>
      <c r="AO4066">
        <f t="shared" si="1055"/>
        <v>5.266975674117842</v>
      </c>
      <c r="AP4066">
        <f t="shared" si="1056"/>
        <v>0.7166118678565836</v>
      </c>
      <c r="AQ4066">
        <f t="shared" si="1058"/>
        <v>4</v>
      </c>
      <c r="AR4066">
        <v>1</v>
      </c>
      <c r="AS4066">
        <v>1</v>
      </c>
      <c r="AT4066">
        <v>1</v>
      </c>
      <c r="AU4066">
        <v>0</v>
      </c>
      <c r="AV4066">
        <v>1</v>
      </c>
      <c r="AW4066">
        <v>0</v>
      </c>
      <c r="AX4066">
        <v>0</v>
      </c>
    </row>
    <row r="4067" spans="1:50">
      <c r="A4067" s="13" t="s">
        <v>82</v>
      </c>
      <c r="B4067" s="13" t="s">
        <v>223</v>
      </c>
      <c r="D4067" s="14">
        <v>-45.686</v>
      </c>
      <c r="E4067" s="14">
        <v>50.204000000000001</v>
      </c>
      <c r="F4067" s="14">
        <v>3448</v>
      </c>
      <c r="G4067" s="16">
        <v>245.5</v>
      </c>
      <c r="H4067">
        <v>15.290899999999999</v>
      </c>
      <c r="J4067">
        <f>(F4067*100*Info!$B$11)/AI4067</f>
        <v>11.863519546658237</v>
      </c>
      <c r="K4067">
        <f>2*((F4067*100*Info!$B$11)/AI4067^2)*(AJ4067/2)</f>
        <v>1.2377200872138236</v>
      </c>
      <c r="L4067">
        <f t="shared" si="1043"/>
        <v>0.49963935700934664</v>
      </c>
      <c r="M4067">
        <f t="shared" si="1044"/>
        <v>63.424049676313459</v>
      </c>
      <c r="N4067">
        <f t="shared" si="1057"/>
        <v>6.750431337676158</v>
      </c>
      <c r="O4067">
        <v>0.90629999999999999</v>
      </c>
      <c r="P4067">
        <v>2.4199999999999999E-2</v>
      </c>
      <c r="Q4067">
        <v>0.82579999999999998</v>
      </c>
      <c r="R4067">
        <v>2.2599999999999999E-2</v>
      </c>
      <c r="S4067">
        <v>1.1920999999999999</v>
      </c>
      <c r="T4067">
        <v>2.6499999999999999E-2</v>
      </c>
      <c r="U4067">
        <v>1.2966</v>
      </c>
      <c r="V4067">
        <v>2.7300000000000001E-2</v>
      </c>
      <c r="W4067" s="37">
        <f>U4067*Info!$B$2</f>
        <v>0.62236799999999992</v>
      </c>
      <c r="X4067" s="37">
        <f>W4067*SQRT((0.5*V4067/U4067)^2+Info!$B$3^2)</f>
        <v>3.1800684309618243E-2</v>
      </c>
      <c r="Y4067" s="28">
        <f>W4067*Info!$D$2</f>
        <v>0.50411808000000002</v>
      </c>
      <c r="Z4067" s="28">
        <f>Y4067*SQRT(Info!$D$3^2+(X4067/W4067)^2)</f>
        <v>3.6039432787001967E-2</v>
      </c>
      <c r="AA4067" s="37">
        <f t="shared" si="1049"/>
        <v>0.28393200000000007</v>
      </c>
      <c r="AB4067" s="37">
        <f t="shared" si="1050"/>
        <v>3.4024895628936173E-2</v>
      </c>
      <c r="AC4067" s="37">
        <f>(1-EXP(-Info!$B$6*H4067*1000))+(Info!$B$6/(Info!$B$6-Info!$B$7))*(EXP(-Info!$B$7*H4067*1000)-EXP(-Info!$B$6*H4067*1000))*(Info!$B$9-1)</f>
        <v>0.14962731390906522</v>
      </c>
      <c r="AD4067" s="37">
        <f>SQRT((Info!$B$6*EXP(-Info!$B$6*H4067*1000)+(Info!$B$6/(Info!$B$6+Info!$B$7))*(Info!$B$9-1)*(-Info!$B$7*EXP(-Info!$B$7*H4067*1000)+Info!$B$6*EXP(-Info!$B$6*H4067*1000)))^2*(0.01*H4067*1000)^2)</f>
        <v>1.3092132506021769E-3</v>
      </c>
      <c r="AE4067" s="37">
        <f t="shared" si="1045"/>
        <v>5.1046066973708818E-3</v>
      </c>
      <c r="AF4067" s="37">
        <f t="shared" si="1051"/>
        <v>0.64549793750717122</v>
      </c>
      <c r="AG4067" s="37">
        <f t="shared" si="1046"/>
        <v>3.8735774487464118E-2</v>
      </c>
      <c r="AH4067" s="37">
        <f t="shared" si="1052"/>
        <v>0.54147968920994149</v>
      </c>
      <c r="AI4067">
        <f>AF4067*EXP(Info!$B$6*H4067*1000)</f>
        <v>0.74266721055267348</v>
      </c>
      <c r="AJ4067">
        <f>2*SQRT((EXP(Info!$B$6*H4067)*AG4067)^2+(Info!$B$6*H4067*0.01*AI4067)^2)</f>
        <v>7.748241329235471E-2</v>
      </c>
      <c r="AK4067">
        <f t="shared" si="1053"/>
        <v>0.3775443804000001</v>
      </c>
      <c r="AL4067">
        <f t="shared" si="1054"/>
        <v>9.0485807435592855E-2</v>
      </c>
      <c r="AM4067">
        <f t="shared" si="1047"/>
        <v>0.9111773143550701</v>
      </c>
      <c r="AN4067">
        <f t="shared" si="1048"/>
        <v>3.4839518787926474E-2</v>
      </c>
      <c r="AO4067">
        <f t="shared" si="1055"/>
        <v>5.3461411140294288</v>
      </c>
      <c r="AP4067">
        <f t="shared" si="1056"/>
        <v>0.69898195279962982</v>
      </c>
      <c r="AQ4067">
        <f t="shared" si="1058"/>
        <v>4</v>
      </c>
      <c r="AR4067">
        <v>1</v>
      </c>
      <c r="AS4067">
        <v>1</v>
      </c>
      <c r="AT4067">
        <v>1</v>
      </c>
      <c r="AU4067">
        <v>0</v>
      </c>
      <c r="AV4067">
        <v>1</v>
      </c>
      <c r="AW4067">
        <v>0</v>
      </c>
      <c r="AX4067">
        <v>0</v>
      </c>
    </row>
    <row r="4068" spans="1:50">
      <c r="A4068" s="13" t="s">
        <v>82</v>
      </c>
      <c r="B4068" s="13" t="s">
        <v>223</v>
      </c>
      <c r="D4068" s="14">
        <v>-45.686</v>
      </c>
      <c r="E4068" s="14">
        <v>50.204000000000001</v>
      </c>
      <c r="F4068" s="14">
        <v>3448</v>
      </c>
      <c r="G4068" s="16">
        <v>246.5</v>
      </c>
      <c r="H4068">
        <v>15.3384</v>
      </c>
      <c r="J4068">
        <f>(F4068*100*Info!$B$11)/AI4068</f>
        <v>12.885333363694015</v>
      </c>
      <c r="K4068">
        <f>2*((F4068*100*Info!$B$11)/AI4068^2)*(AJ4068/2)</f>
        <v>1.3300499309369362</v>
      </c>
      <c r="L4068">
        <f t="shared" si="1043"/>
        <v>0.45386027663551481</v>
      </c>
      <c r="M4068">
        <f t="shared" si="1044"/>
        <v>62.57510832536083</v>
      </c>
      <c r="N4068">
        <f t="shared" si="1057"/>
        <v>6.5964266023378304</v>
      </c>
      <c r="O4068">
        <v>0.94199999999999995</v>
      </c>
      <c r="P4068">
        <v>2.47E-2</v>
      </c>
      <c r="Q4068">
        <v>0.91010000000000002</v>
      </c>
      <c r="R4068">
        <v>2.4299999999999999E-2</v>
      </c>
      <c r="S4068">
        <v>1.1085</v>
      </c>
      <c r="T4068">
        <v>2.4500000000000001E-2</v>
      </c>
      <c r="U4068">
        <v>1.1778</v>
      </c>
      <c r="V4068">
        <v>2.52E-2</v>
      </c>
      <c r="W4068" s="37">
        <f>U4068*Info!$B$2</f>
        <v>0.56534399999999996</v>
      </c>
      <c r="X4068" s="37">
        <f>W4068*SQRT((0.5*V4068/U4068)^2+Info!$B$3^2)</f>
        <v>2.890696974502862E-2</v>
      </c>
      <c r="Y4068" s="28">
        <f>W4068*Info!$D$2</f>
        <v>0.45792864</v>
      </c>
      <c r="Z4068" s="28">
        <f>Y4068*SQRT(Info!$D$3^2+(X4068/W4068)^2)</f>
        <v>3.2748927034570892E-2</v>
      </c>
      <c r="AA4068" s="37">
        <f t="shared" si="1049"/>
        <v>0.37665599999999999</v>
      </c>
      <c r="AB4068" s="37">
        <f t="shared" si="1050"/>
        <v>3.1434621038593735E-2</v>
      </c>
      <c r="AC4068" s="37">
        <f>(1-EXP(-Info!$B$6*H4068*1000))+(Info!$B$6/(Info!$B$6-Info!$B$7))*(EXP(-Info!$B$7*H4068*1000)-EXP(-Info!$B$6*H4068*1000))*(Info!$B$9-1)</f>
        <v>0.15005888486861199</v>
      </c>
      <c r="AD4068" s="37">
        <f>SQRT((Info!$B$6*EXP(-Info!$B$6*H4068*1000)+(Info!$B$6/(Info!$B$6+Info!$B$7))*(Info!$B$9-1)*(-Info!$B$7*EXP(-Info!$B$7*H4068*1000)+Info!$B$6*EXP(-Info!$B$6*H4068*1000)))^2*(0.01*H4068*1000)^2)</f>
        <v>1.3126942485802799E-3</v>
      </c>
      <c r="AE4068" s="37">
        <f t="shared" si="1045"/>
        <v>4.742886350426175E-3</v>
      </c>
      <c r="AF4068" s="37">
        <f t="shared" si="1051"/>
        <v>0.59405078066092809</v>
      </c>
      <c r="AG4068" s="37">
        <f t="shared" si="1046"/>
        <v>3.5285261694490901E-2</v>
      </c>
      <c r="AH4068" s="37">
        <f t="shared" si="1052"/>
        <v>0.53590507953173483</v>
      </c>
      <c r="AI4068">
        <f>AF4068*EXP(Info!$B$6*H4068*1000)</f>
        <v>0.68377330414119153</v>
      </c>
      <c r="AJ4068">
        <f>2*SQRT((EXP(Info!$B$6*H4068)*AG4068)^2+(Info!$B$6*H4068*0.01*AI4068)^2)</f>
        <v>7.0580450678288637E-2</v>
      </c>
      <c r="AK4068">
        <f t="shared" si="1053"/>
        <v>0.50083948319999994</v>
      </c>
      <c r="AL4068">
        <f t="shared" si="1054"/>
        <v>8.3597231190036175E-2</v>
      </c>
      <c r="AM4068">
        <f t="shared" si="1047"/>
        <v>0.96613588110403403</v>
      </c>
      <c r="AN4068">
        <f t="shared" si="1048"/>
        <v>3.6155175676640783E-2</v>
      </c>
      <c r="AO4068">
        <f t="shared" si="1055"/>
        <v>4.856304954576478</v>
      </c>
      <c r="AP4068">
        <f t="shared" si="1056"/>
        <v>0.7997962302598064</v>
      </c>
      <c r="AQ4068">
        <f t="shared" si="1058"/>
        <v>4</v>
      </c>
      <c r="AR4068">
        <v>1</v>
      </c>
      <c r="AS4068">
        <v>1</v>
      </c>
      <c r="AT4068">
        <v>1</v>
      </c>
      <c r="AU4068">
        <v>0</v>
      </c>
      <c r="AV4068">
        <v>1</v>
      </c>
      <c r="AW4068">
        <v>0</v>
      </c>
      <c r="AX4068">
        <v>0</v>
      </c>
    </row>
    <row r="4069" spans="1:50">
      <c r="A4069" s="13" t="s">
        <v>82</v>
      </c>
      <c r="B4069" s="13" t="s">
        <v>223</v>
      </c>
      <c r="D4069" s="14">
        <v>-45.686</v>
      </c>
      <c r="E4069" s="14">
        <v>50.204000000000001</v>
      </c>
      <c r="F4069" s="14">
        <v>3448</v>
      </c>
      <c r="G4069" s="16">
        <v>246.6</v>
      </c>
      <c r="H4069">
        <v>15.3431</v>
      </c>
      <c r="J4069">
        <f>(F4069*100*Info!$B$11)/AI4069</f>
        <v>11.275547761247616</v>
      </c>
      <c r="K4069">
        <f>2*((F4069*100*Info!$B$11)/AI4069^2)*(AJ4069/2)</f>
        <v>1.4499461444334909</v>
      </c>
      <c r="L4069">
        <f t="shared" si="1043"/>
        <v>0.66044415700934689</v>
      </c>
      <c r="M4069">
        <f t="shared" si="1044"/>
        <v>79.681505105155168</v>
      </c>
      <c r="N4069">
        <f t="shared" si="1057"/>
        <v>10.360634223115813</v>
      </c>
      <c r="O4069">
        <v>1.0059</v>
      </c>
      <c r="P4069">
        <v>2.46E-2</v>
      </c>
      <c r="Q4069">
        <v>0.97219999999999995</v>
      </c>
      <c r="R4069">
        <v>2.4E-2</v>
      </c>
      <c r="S4069">
        <v>1.3727</v>
      </c>
      <c r="T4069">
        <v>2.9600000000000001E-2</v>
      </c>
      <c r="U4069">
        <v>1.7139</v>
      </c>
      <c r="V4069">
        <v>3.3000000000000002E-2</v>
      </c>
      <c r="W4069" s="37">
        <f>U4069*Info!$B$2</f>
        <v>0.82267199999999996</v>
      </c>
      <c r="X4069" s="37">
        <f>W4069*SQRT((0.5*V4069/U4069)^2+Info!$B$3^2)</f>
        <v>4.1889132826545841E-2</v>
      </c>
      <c r="Y4069" s="28">
        <f>W4069*Info!$D$2</f>
        <v>0.66636432000000001</v>
      </c>
      <c r="Z4069" s="28">
        <f>Y4069*SQRT(Info!$D$3^2+(X4069/W4069)^2)</f>
        <v>4.7553778250369473E-2</v>
      </c>
      <c r="AA4069" s="37">
        <f t="shared" si="1049"/>
        <v>0.18322800000000006</v>
      </c>
      <c r="AB4069" s="37">
        <f t="shared" si="1050"/>
        <v>4.365763906763627E-2</v>
      </c>
      <c r="AC4069" s="37">
        <f>(1-EXP(-Info!$B$6*H4069*1000))+(Info!$B$6/(Info!$B$6-Info!$B$7))*(EXP(-Info!$B$7*H4069*1000)-EXP(-Info!$B$6*H4069*1000))*(Info!$B$9-1)</f>
        <v>0.15010157701297916</v>
      </c>
      <c r="AD4069" s="37">
        <f>SQRT((Info!$B$6*EXP(-Info!$B$6*H4069*1000)+(Info!$B$6/(Info!$B$6+Info!$B$7))*(Info!$B$9-1)*(-Info!$B$7*EXP(-Info!$B$7*H4069*1000)+Info!$B$6*EXP(-Info!$B$6*H4069*1000)))^2*(0.01*H4069*1000)^2)</f>
        <v>1.3130385008325526E-3</v>
      </c>
      <c r="AE4069" s="37">
        <f t="shared" si="1045"/>
        <v>6.5574953317138257E-3</v>
      </c>
      <c r="AF4069" s="37">
        <f t="shared" si="1051"/>
        <v>0.6788328682470659</v>
      </c>
      <c r="AG4069" s="37">
        <f t="shared" si="1046"/>
        <v>5.0233480577307817E-2</v>
      </c>
      <c r="AH4069" s="37">
        <f t="shared" si="1052"/>
        <v>0.49452383495815977</v>
      </c>
      <c r="AI4069">
        <f>AF4069*EXP(Info!$B$6*H4069*1000)</f>
        <v>0.78139414205087898</v>
      </c>
      <c r="AJ4069">
        <f>2*SQRT((EXP(Info!$B$6*H4069)*AG4069)^2+(Info!$B$6*H4069*0.01*AI4069)^2)</f>
        <v>0.10048109835013688</v>
      </c>
      <c r="AK4069">
        <f t="shared" si="1053"/>
        <v>0.24363827160000007</v>
      </c>
      <c r="AL4069">
        <f t="shared" si="1054"/>
        <v>0.11610312533647189</v>
      </c>
      <c r="AM4069">
        <f t="shared" si="1047"/>
        <v>0.9664976637836763</v>
      </c>
      <c r="AN4069">
        <f t="shared" si="1048"/>
        <v>3.3584843488002079E-2</v>
      </c>
      <c r="AO4069">
        <f t="shared" si="1055"/>
        <v>7.0667524721078507</v>
      </c>
      <c r="AP4069">
        <f t="shared" si="1056"/>
        <v>0.58690705408716959</v>
      </c>
      <c r="AQ4069">
        <f t="shared" si="1058"/>
        <v>4</v>
      </c>
      <c r="AR4069">
        <v>1</v>
      </c>
      <c r="AS4069">
        <v>1</v>
      </c>
      <c r="AT4069">
        <v>1</v>
      </c>
      <c r="AU4069">
        <v>0</v>
      </c>
      <c r="AV4069">
        <v>1</v>
      </c>
      <c r="AW4069">
        <v>0</v>
      </c>
      <c r="AX4069">
        <v>0</v>
      </c>
    </row>
    <row r="4070" spans="1:50">
      <c r="A4070" s="13" t="s">
        <v>82</v>
      </c>
      <c r="B4070" s="13" t="s">
        <v>223</v>
      </c>
      <c r="D4070" s="14">
        <v>-45.686</v>
      </c>
      <c r="E4070" s="14">
        <v>50.204000000000001</v>
      </c>
      <c r="F4070" s="14">
        <v>3448</v>
      </c>
      <c r="G4070" s="16">
        <v>247.5</v>
      </c>
      <c r="H4070">
        <v>15.3858</v>
      </c>
      <c r="J4070">
        <f>(F4070*100*Info!$B$11)/AI4070</f>
        <v>11.000262124535524</v>
      </c>
      <c r="K4070">
        <f>2*((F4070*100*Info!$B$11)/AI4070^2)*(AJ4070/2)</f>
        <v>0.81171407780151084</v>
      </c>
      <c r="L4070">
        <f t="shared" si="1043"/>
        <v>0.37887198504672964</v>
      </c>
      <c r="M4070">
        <f t="shared" si="1044"/>
        <v>44.594295274581285</v>
      </c>
      <c r="N4070">
        <f t="shared" si="1057"/>
        <v>3.4074195392944309</v>
      </c>
      <c r="O4070">
        <v>0.9496</v>
      </c>
      <c r="P4070">
        <v>2.3800000000000002E-2</v>
      </c>
      <c r="Q4070">
        <v>0.90229999999999999</v>
      </c>
      <c r="R4070">
        <v>2.3E-2</v>
      </c>
      <c r="S4070">
        <v>1.1496999999999999</v>
      </c>
      <c r="T4070">
        <v>2.1100000000000001E-2</v>
      </c>
      <c r="U4070">
        <v>0.98319999999999996</v>
      </c>
      <c r="V4070">
        <v>1.95E-2</v>
      </c>
      <c r="W4070" s="37">
        <f>U4070*Info!$B$2</f>
        <v>0.47193599999999997</v>
      </c>
      <c r="X4070" s="37">
        <f>W4070*SQRT((0.5*V4070/U4070)^2+Info!$B$3^2)</f>
        <v>2.4056420561671264E-2</v>
      </c>
      <c r="Y4070" s="28">
        <f>W4070*Info!$D$2</f>
        <v>0.38226816000000002</v>
      </c>
      <c r="Z4070" s="28">
        <f>Y4070*SQRT(Info!$D$3^2+(X4070/W4070)^2)</f>
        <v>2.7294960988961461E-2</v>
      </c>
      <c r="AA4070" s="37">
        <f t="shared" si="1049"/>
        <v>0.47766400000000003</v>
      </c>
      <c r="AB4070" s="37">
        <f t="shared" si="1050"/>
        <v>2.6838803442776654E-2</v>
      </c>
      <c r="AC4070" s="37">
        <f>(1-EXP(-Info!$B$6*H4070*1000))+(Info!$B$6/(Info!$B$6-Info!$B$7))*(EXP(-Info!$B$7*H4070*1000)-EXP(-Info!$B$6*H4070*1000))*(Info!$B$9-1)</f>
        <v>0.15048935171785865</v>
      </c>
      <c r="AD4070" s="37">
        <f>SQRT((Info!$B$6*EXP(-Info!$B$6*H4070*1000)+(Info!$B$6/(Info!$B$6+Info!$B$7))*(Info!$B$9-1)*(-Info!$B$7*EXP(-Info!$B$7*H4070*1000)+Info!$B$6*EXP(-Info!$B$6*H4070*1000)))^2*(0.01*H4070*1000)^2)</f>
        <v>1.3161645573715433E-3</v>
      </c>
      <c r="AE4070" s="37">
        <f t="shared" si="1045"/>
        <v>4.0875903147369773E-3</v>
      </c>
      <c r="AF4070" s="37">
        <f t="shared" si="1051"/>
        <v>0.69554849430104071</v>
      </c>
      <c r="AG4070" s="37">
        <f t="shared" si="1046"/>
        <v>2.9547009831285123E-2</v>
      </c>
      <c r="AH4070" s="37">
        <f t="shared" si="1052"/>
        <v>0.60498259920069652</v>
      </c>
      <c r="AI4070">
        <f>AF4070*EXP(Info!$B$6*H4070*1000)</f>
        <v>0.80094882006512291</v>
      </c>
      <c r="AJ4070">
        <f>2*SQRT((EXP(Info!$B$6*H4070)*AG4070)^2+(Info!$B$6*H4070*0.01*AI4070)^2)</f>
        <v>5.9102358242469712E-2</v>
      </c>
      <c r="AK4070">
        <f t="shared" si="1053"/>
        <v>0.63514982080000004</v>
      </c>
      <c r="AL4070">
        <f t="shared" si="1054"/>
        <v>7.1375113875720236E-2</v>
      </c>
      <c r="AM4070">
        <f t="shared" si="1047"/>
        <v>0.95018955349620893</v>
      </c>
      <c r="AN4070">
        <f t="shared" si="1048"/>
        <v>3.3967441119161702E-2</v>
      </c>
      <c r="AO4070">
        <f t="shared" si="1055"/>
        <v>4.0539302354725706</v>
      </c>
      <c r="AP4070">
        <f t="shared" si="1056"/>
        <v>0.96582587469487391</v>
      </c>
      <c r="AQ4070">
        <f t="shared" si="1058"/>
        <v>4</v>
      </c>
      <c r="AR4070">
        <v>1</v>
      </c>
      <c r="AS4070">
        <v>1</v>
      </c>
      <c r="AT4070">
        <v>1</v>
      </c>
      <c r="AU4070">
        <v>0</v>
      </c>
      <c r="AV4070">
        <v>1</v>
      </c>
      <c r="AW4070">
        <v>0</v>
      </c>
      <c r="AX4070">
        <v>0</v>
      </c>
    </row>
    <row r="4071" spans="1:50">
      <c r="A4071" s="13" t="s">
        <v>82</v>
      </c>
      <c r="B4071" s="13" t="s">
        <v>223</v>
      </c>
      <c r="D4071" s="14">
        <v>-45.686</v>
      </c>
      <c r="E4071" s="14">
        <v>50.204000000000001</v>
      </c>
      <c r="F4071" s="14">
        <v>3448</v>
      </c>
      <c r="G4071" s="16">
        <v>248.5</v>
      </c>
      <c r="H4071">
        <v>15.433299999999999</v>
      </c>
      <c r="J4071">
        <f>(F4071*100*Info!$B$11)/AI4071</f>
        <v>4.9314351532321483</v>
      </c>
      <c r="K4071">
        <f>2*((F4071*100*Info!$B$11)/AI4071^2)*(AJ4071/2)</f>
        <v>0.28908835663209748</v>
      </c>
      <c r="L4071">
        <f t="shared" si="1043"/>
        <v>0.64919205981308525</v>
      </c>
      <c r="M4071">
        <f t="shared" si="1044"/>
        <v>34.255499431087365</v>
      </c>
      <c r="N4071">
        <f t="shared" si="1057"/>
        <v>2.1567838115227715</v>
      </c>
      <c r="O4071">
        <v>1.1005</v>
      </c>
      <c r="P4071">
        <v>3.0700000000000002E-2</v>
      </c>
      <c r="Q4071">
        <v>1.0732999999999999</v>
      </c>
      <c r="R4071">
        <v>3.0200000000000001E-2</v>
      </c>
      <c r="S4071">
        <v>2.2498999999999998</v>
      </c>
      <c r="T4071">
        <v>4.4499999999999998E-2</v>
      </c>
      <c r="U4071">
        <v>1.6847000000000001</v>
      </c>
      <c r="V4071">
        <v>3.8699999999999998E-2</v>
      </c>
      <c r="W4071" s="37">
        <f>U4071*Info!$B$2</f>
        <v>0.80865600000000004</v>
      </c>
      <c r="X4071" s="37">
        <f>W4071*SQRT((0.5*V4071/U4071)^2+Info!$B$3^2)</f>
        <v>4.1485880246657419E-2</v>
      </c>
      <c r="Y4071" s="28">
        <f>W4071*Info!$D$2</f>
        <v>0.65501136000000004</v>
      </c>
      <c r="Z4071" s="28">
        <f>Y4071*SQRT(Info!$D$3^2+(X4071/W4071)^2)</f>
        <v>4.6923332688585201E-2</v>
      </c>
      <c r="AA4071" s="37">
        <f t="shared" si="1049"/>
        <v>0.29184399999999999</v>
      </c>
      <c r="AB4071" s="37">
        <f t="shared" si="1050"/>
        <v>4.4234610429391148E-2</v>
      </c>
      <c r="AC4071" s="37">
        <f>(1-EXP(-Info!$B$6*H4071*1000))+(Info!$B$6/(Info!$B$6-Info!$B$7))*(EXP(-Info!$B$7*H4071*1000)-EXP(-Info!$B$6*H4071*1000))*(Info!$B$9-1)</f>
        <v>0.15092053085900153</v>
      </c>
      <c r="AD4071" s="37">
        <f>SQRT((Info!$B$6*EXP(-Info!$B$6*H4071*1000)+(Info!$B$6/(Info!$B$6+Info!$B$7))*(Info!$B$9-1)*(-Info!$B$7*EXP(-Info!$B$7*H4071*1000)+Info!$B$6*EXP(-Info!$B$6*H4071*1000)))^2*(0.01*H4071*1000)^2)</f>
        <v>1.3196388219005332E-3</v>
      </c>
      <c r="AE4071" s="37">
        <f t="shared" si="1045"/>
        <v>6.6870105640247464E-3</v>
      </c>
      <c r="AF4071" s="37">
        <f t="shared" si="1051"/>
        <v>1.5508433885919852</v>
      </c>
      <c r="AG4071" s="37">
        <f t="shared" si="1046"/>
        <v>5.2360077930490391E-2</v>
      </c>
      <c r="AH4071" s="37">
        <f t="shared" si="1052"/>
        <v>0.6892943635681521</v>
      </c>
      <c r="AI4071">
        <f>AF4071*EXP(Info!$B$6*H4071*1000)</f>
        <v>1.7866293878525683</v>
      </c>
      <c r="AJ4071">
        <f>2*SQRT((EXP(Info!$B$6*H4071)*AG4071)^2+(Info!$B$6*H4071*0.01*AI4071)^2)</f>
        <v>0.10473497827633203</v>
      </c>
      <c r="AK4071">
        <f t="shared" si="1053"/>
        <v>0.38806496679999997</v>
      </c>
      <c r="AL4071">
        <f t="shared" si="1054"/>
        <v>0.11763752297592282</v>
      </c>
      <c r="AM4071">
        <f t="shared" si="1047"/>
        <v>0.97528396183552923</v>
      </c>
      <c r="AN4071">
        <f t="shared" si="1048"/>
        <v>3.8643031803717774E-2</v>
      </c>
      <c r="AO4071">
        <f t="shared" si="1055"/>
        <v>6.9463550322423107</v>
      </c>
      <c r="AP4071">
        <f t="shared" si="1056"/>
        <v>0.65323202944144354</v>
      </c>
      <c r="AQ4071">
        <f t="shared" si="1058"/>
        <v>4</v>
      </c>
      <c r="AR4071">
        <v>1</v>
      </c>
      <c r="AS4071">
        <v>1</v>
      </c>
      <c r="AT4071">
        <v>1</v>
      </c>
      <c r="AU4071">
        <v>0</v>
      </c>
      <c r="AV4071">
        <v>1</v>
      </c>
      <c r="AW4071">
        <v>0</v>
      </c>
      <c r="AX4071">
        <v>0</v>
      </c>
    </row>
    <row r="4072" spans="1:50">
      <c r="A4072" s="13" t="s">
        <v>82</v>
      </c>
      <c r="B4072" s="13" t="s">
        <v>223</v>
      </c>
      <c r="D4072" s="14">
        <v>-45.686</v>
      </c>
      <c r="E4072" s="14">
        <v>50.204000000000001</v>
      </c>
      <c r="F4072" s="14">
        <v>3448</v>
      </c>
      <c r="G4072" s="16">
        <v>248.6</v>
      </c>
      <c r="H4072">
        <v>15.438000000000001</v>
      </c>
      <c r="J4072">
        <f>(F4072*100*Info!$B$11)/AI4072</f>
        <v>5.5094035167638378</v>
      </c>
      <c r="K4072">
        <f>2*((F4072*100*Info!$B$11)/AI4072^2)*(AJ4072/2)</f>
        <v>0.34919587537714397</v>
      </c>
      <c r="L4072">
        <f t="shared" si="1043"/>
        <v>0.63169736074766469</v>
      </c>
      <c r="M4072">
        <f t="shared" si="1044"/>
        <v>37.238949570919715</v>
      </c>
      <c r="N4072">
        <f t="shared" si="1057"/>
        <v>2.5062232346286</v>
      </c>
      <c r="O4072">
        <v>1.18</v>
      </c>
      <c r="P4072">
        <v>3.3099999999999997E-2</v>
      </c>
      <c r="Q4072">
        <v>1.07</v>
      </c>
      <c r="R4072">
        <v>3.0599999999999999E-2</v>
      </c>
      <c r="S4072">
        <v>2.0848</v>
      </c>
      <c r="T4072">
        <v>4.2000000000000003E-2</v>
      </c>
      <c r="U4072">
        <v>1.6393</v>
      </c>
      <c r="V4072">
        <v>3.7100000000000001E-2</v>
      </c>
      <c r="W4072" s="37">
        <f>U4072*Info!$B$2</f>
        <v>0.78686400000000001</v>
      </c>
      <c r="X4072" s="37">
        <f>W4072*SQRT((0.5*V4072/U4072)^2+Info!$B$3^2)</f>
        <v>4.0338177973726082E-2</v>
      </c>
      <c r="Y4072" s="28">
        <f>W4072*Info!$D$2</f>
        <v>0.63735984000000001</v>
      </c>
      <c r="Z4072" s="28">
        <f>Y4072*SQRT(Info!$D$3^2+(X4072/W4072)^2)</f>
        <v>4.5641584482155398E-2</v>
      </c>
      <c r="AA4072" s="37">
        <f t="shared" si="1049"/>
        <v>0.39313599999999993</v>
      </c>
      <c r="AB4072" s="37">
        <f t="shared" si="1050"/>
        <v>4.3601274089641005E-2</v>
      </c>
      <c r="AC4072" s="37">
        <f>(1-EXP(-Info!$B$6*H4072*1000))+(Info!$B$6/(Info!$B$6-Info!$B$7))*(EXP(-Info!$B$7*H4072*1000)-EXP(-Info!$B$6*H4072*1000))*(Info!$B$9-1)</f>
        <v>0.15096318424336713</v>
      </c>
      <c r="AD4072" s="37">
        <f>SQRT((Info!$B$6*EXP(-Info!$B$6*H4072*1000)+(Info!$B$6/(Info!$B$6+Info!$B$7))*(Info!$B$9-1)*(-Info!$B$7*EXP(-Info!$B$7*H4072*1000)+Info!$B$6*EXP(-Info!$B$6*H4072*1000)))^2*(0.01*H4072*1000)^2)</f>
        <v>1.3199824081428716E-3</v>
      </c>
      <c r="AE4072" s="37">
        <f t="shared" si="1045"/>
        <v>6.6026115315330662E-3</v>
      </c>
      <c r="AF4072" s="37">
        <f t="shared" si="1051"/>
        <v>1.3880910975992995</v>
      </c>
      <c r="AG4072" s="37">
        <f t="shared" si="1046"/>
        <v>5.0672958400690027E-2</v>
      </c>
      <c r="AH4072" s="37">
        <f t="shared" si="1052"/>
        <v>0.66581499309252667</v>
      </c>
      <c r="AI4072">
        <f>AF4072*EXP(Info!$B$6*H4072*1000)</f>
        <v>1.5992016090752899</v>
      </c>
      <c r="AJ4072">
        <f>2*SQRT((EXP(Info!$B$6*H4072)*AG4072)^2+(Info!$B$6*H4072*0.01*AI4072)^2)</f>
        <v>0.1013602659682479</v>
      </c>
      <c r="AK4072">
        <f t="shared" si="1053"/>
        <v>0.52275293919999988</v>
      </c>
      <c r="AL4072">
        <f t="shared" si="1054"/>
        <v>0.11595322831399128</v>
      </c>
      <c r="AM4072">
        <f t="shared" si="1047"/>
        <v>0.90677966101694929</v>
      </c>
      <c r="AN4072">
        <f t="shared" si="1048"/>
        <v>3.6324456114167236E-2</v>
      </c>
      <c r="AO4072">
        <f t="shared" si="1055"/>
        <v>6.7591617524513676</v>
      </c>
      <c r="AP4072">
        <f t="shared" si="1056"/>
        <v>0.71981943512474833</v>
      </c>
      <c r="AQ4072">
        <f t="shared" si="1058"/>
        <v>4</v>
      </c>
      <c r="AR4072">
        <v>1</v>
      </c>
      <c r="AS4072">
        <v>1</v>
      </c>
      <c r="AT4072">
        <v>1</v>
      </c>
      <c r="AU4072">
        <v>0</v>
      </c>
      <c r="AV4072">
        <v>1</v>
      </c>
      <c r="AW4072">
        <v>0</v>
      </c>
      <c r="AX4072">
        <v>0</v>
      </c>
    </row>
    <row r="4073" spans="1:50">
      <c r="A4073" s="13" t="s">
        <v>82</v>
      </c>
      <c r="B4073" s="13" t="s">
        <v>223</v>
      </c>
      <c r="D4073" s="14">
        <v>-45.686</v>
      </c>
      <c r="E4073" s="14">
        <v>50.204000000000001</v>
      </c>
      <c r="F4073" s="14">
        <v>3448</v>
      </c>
      <c r="G4073" s="16">
        <v>250.5</v>
      </c>
      <c r="H4073">
        <v>15.5282</v>
      </c>
      <c r="J4073">
        <f>(F4073*100*Info!$B$11)/AI4073</f>
        <v>3.5775932264873109</v>
      </c>
      <c r="K4073">
        <f>2*((F4073*100*Info!$B$11)/AI4073^2)*(AJ4073/2)</f>
        <v>0.20214963845956116</v>
      </c>
      <c r="L4073">
        <f t="shared" si="1043"/>
        <v>0.82976509906542206</v>
      </c>
      <c r="M4073">
        <f t="shared" si="1044"/>
        <v>31.76361337851468</v>
      </c>
      <c r="N4073">
        <f t="shared" si="1057"/>
        <v>1.9813470559205575</v>
      </c>
      <c r="O4073">
        <v>1.2282</v>
      </c>
      <c r="P4073">
        <v>3.6799999999999999E-2</v>
      </c>
      <c r="Q4073">
        <v>1.1157999999999999</v>
      </c>
      <c r="R4073">
        <v>3.4299999999999997E-2</v>
      </c>
      <c r="S4073">
        <v>3.0026000000000002</v>
      </c>
      <c r="T4073">
        <v>6.7500000000000004E-2</v>
      </c>
      <c r="U4073">
        <v>2.1533000000000002</v>
      </c>
      <c r="V4073">
        <v>5.6899999999999999E-2</v>
      </c>
      <c r="W4073" s="37">
        <f>U4073*Info!$B$2</f>
        <v>1.0335840000000001</v>
      </c>
      <c r="X4073" s="37">
        <f>W4073*SQRT((0.5*V4073/U4073)^2+Info!$B$3^2)</f>
        <v>5.3453026562019862E-2</v>
      </c>
      <c r="Y4073" s="28">
        <f>W4073*Info!$D$2</f>
        <v>0.83720304000000012</v>
      </c>
      <c r="Z4073" s="28">
        <f>Y4073*SQRT(Info!$D$3^2+(X4073/W4073)^2)</f>
        <v>6.0223735652779047E-2</v>
      </c>
      <c r="AA4073" s="37">
        <f t="shared" si="1049"/>
        <v>0.1946159999999999</v>
      </c>
      <c r="AB4073" s="37">
        <f t="shared" si="1050"/>
        <v>5.6531283804987134E-2</v>
      </c>
      <c r="AC4073" s="37">
        <f>(1-EXP(-Info!$B$6*H4073*1000))+(Info!$B$6/(Info!$B$6-Info!$B$7))*(EXP(-Info!$B$7*H4073*1000)-EXP(-Info!$B$6*H4073*1000))*(Info!$B$9-1)</f>
        <v>0.15178139455499093</v>
      </c>
      <c r="AD4073" s="37">
        <f>SQRT((Info!$B$6*EXP(-Info!$B$6*H4073*1000)+(Info!$B$6/(Info!$B$6+Info!$B$7))*(Info!$B$9-1)*(-Info!$B$7*EXP(-Info!$B$7*H4073*1000)+Info!$B$6*EXP(-Info!$B$6*H4073*1000)))^2*(0.01*H4073*1000)^2)</f>
        <v>1.3265699561058493E-3</v>
      </c>
      <c r="AE4073" s="37">
        <f t="shared" si="1045"/>
        <v>8.584280220342912E-3</v>
      </c>
      <c r="AF4073" s="37">
        <f t="shared" si="1051"/>
        <v>2.1358578721172856</v>
      </c>
      <c r="AG4073" s="37">
        <f t="shared" si="1046"/>
        <v>6.95675980818454E-2</v>
      </c>
      <c r="AH4073" s="37">
        <f t="shared" si="1052"/>
        <v>0.71133613272406759</v>
      </c>
      <c r="AI4073">
        <f>AF4073*EXP(Info!$B$6*H4073*1000)</f>
        <v>2.4627302242811422</v>
      </c>
      <c r="AJ4073">
        <f>2*SQRT((EXP(Info!$B$6*H4073)*AG4073)^2+(Info!$B$6*H4073*0.01*AI4073)^2)</f>
        <v>0.13915501090957597</v>
      </c>
      <c r="AK4073">
        <f t="shared" si="1053"/>
        <v>0.25878089519999986</v>
      </c>
      <c r="AL4073">
        <f t="shared" si="1054"/>
        <v>0.15033929615098279</v>
      </c>
      <c r="AM4073">
        <f t="shared" si="1047"/>
        <v>0.90848396026705747</v>
      </c>
      <c r="AN4073">
        <f t="shared" si="1048"/>
        <v>3.899840052493906E-2</v>
      </c>
      <c r="AO4073">
        <f t="shared" si="1055"/>
        <v>8.8784865500845065</v>
      </c>
      <c r="AP4073">
        <f t="shared" si="1056"/>
        <v>0.57038034644499136</v>
      </c>
      <c r="AQ4073">
        <f t="shared" si="1058"/>
        <v>4</v>
      </c>
      <c r="AR4073">
        <v>1</v>
      </c>
      <c r="AS4073">
        <v>1</v>
      </c>
      <c r="AT4073">
        <v>1</v>
      </c>
      <c r="AU4073">
        <v>0</v>
      </c>
      <c r="AV4073">
        <v>1</v>
      </c>
      <c r="AW4073">
        <v>0</v>
      </c>
      <c r="AX4073">
        <v>0</v>
      </c>
    </row>
    <row r="4074" spans="1:50">
      <c r="A4074" s="13" t="s">
        <v>82</v>
      </c>
      <c r="B4074" s="13" t="s">
        <v>223</v>
      </c>
      <c r="D4074" s="14">
        <v>-45.686</v>
      </c>
      <c r="E4074" s="14">
        <v>50.204000000000001</v>
      </c>
      <c r="F4074" s="14">
        <v>3448</v>
      </c>
      <c r="G4074" s="16">
        <v>252.5</v>
      </c>
      <c r="H4074">
        <v>15.623100000000001</v>
      </c>
      <c r="J4074">
        <f>(F4074*100*Info!$B$11)/AI4074</f>
        <v>3.3952470351231101</v>
      </c>
      <c r="K4074">
        <f>2*((F4074*100*Info!$B$11)/AI4074^2)*(AJ4074/2)</f>
        <v>0.20557739522601037</v>
      </c>
      <c r="L4074">
        <f t="shared" si="1043"/>
        <v>0.9867549757009364</v>
      </c>
      <c r="M4074">
        <f t="shared" si="1044"/>
        <v>35.847962890364911</v>
      </c>
      <c r="N4074">
        <f t="shared" si="1057"/>
        <v>2.3054122214500294</v>
      </c>
      <c r="O4074">
        <v>1.4301999999999999</v>
      </c>
      <c r="P4074">
        <v>4.7600000000000003E-2</v>
      </c>
      <c r="Q4074">
        <v>1.4179999999999999</v>
      </c>
      <c r="R4074">
        <v>4.8399999999999999E-2</v>
      </c>
      <c r="S4074">
        <v>3.2749000000000001</v>
      </c>
      <c r="T4074">
        <v>6.3E-2</v>
      </c>
      <c r="U4074">
        <v>2.5607000000000002</v>
      </c>
      <c r="V4074">
        <v>5.5500000000000001E-2</v>
      </c>
      <c r="W4074" s="37">
        <f>U4074*Info!$B$2</f>
        <v>1.229136</v>
      </c>
      <c r="X4074" s="37">
        <f>W4074*SQRT((0.5*V4074/U4074)^2+Info!$B$3^2)</f>
        <v>6.2883707478487622E-2</v>
      </c>
      <c r="Y4074" s="28">
        <f>W4074*Info!$D$2</f>
        <v>0.99560016000000007</v>
      </c>
      <c r="Z4074" s="28">
        <f>Y4074*SQRT(Info!$D$3^2+(X4074/W4074)^2)</f>
        <v>7.1221522235909343E-2</v>
      </c>
      <c r="AA4074" s="37">
        <f t="shared" si="1049"/>
        <v>0.20106399999999991</v>
      </c>
      <c r="AB4074" s="37">
        <f t="shared" si="1050"/>
        <v>6.723689958824694E-2</v>
      </c>
      <c r="AC4074" s="37">
        <f>(1-EXP(-Info!$B$6*H4074*1000))+(Info!$B$6/(Info!$B$6-Info!$B$7))*(EXP(-Info!$B$7*H4074*1000)-EXP(-Info!$B$6*H4074*1000))*(Info!$B$9-1)</f>
        <v>0.15264147664587108</v>
      </c>
      <c r="AD4074" s="37">
        <f>SQRT((Info!$B$6*EXP(-Info!$B$6*H4074*1000)+(Info!$B$6/(Info!$B$6+Info!$B$7))*(Info!$B$9-1)*(-Info!$B$7*EXP(-Info!$B$7*H4074*1000)+Info!$B$6*EXP(-Info!$B$6*H4074*1000)))^2*(0.01*H4074*1000)^2)</f>
        <v>1.3334876693155439E-3</v>
      </c>
      <c r="AE4074" s="37">
        <f t="shared" si="1045"/>
        <v>1.0266641204359866E-2</v>
      </c>
      <c r="AF4074" s="37">
        <f t="shared" si="1051"/>
        <v>2.2486091341396746</v>
      </c>
      <c r="AG4074" s="37">
        <f t="shared" si="1046"/>
        <v>7.8550360605277869E-2</v>
      </c>
      <c r="AH4074" s="37">
        <f t="shared" si="1052"/>
        <v>0.68661917436858366</v>
      </c>
      <c r="AI4074">
        <f>AF4074*EXP(Info!$B$6*H4074*1000)</f>
        <v>2.5949943782910396</v>
      </c>
      <c r="AJ4074">
        <f>2*SQRT((EXP(Info!$B$6*H4074)*AG4074)^2+(Info!$B$6*H4074*0.01*AI4074)^2)</f>
        <v>0.15712323121014632</v>
      </c>
      <c r="AK4074">
        <f t="shared" si="1053"/>
        <v>0.2673548007999999</v>
      </c>
      <c r="AL4074">
        <f t="shared" si="1054"/>
        <v>0.17880981076498392</v>
      </c>
      <c r="AM4074">
        <f t="shared" si="1047"/>
        <v>0.99146972451405402</v>
      </c>
      <c r="AN4074">
        <f t="shared" si="1048"/>
        <v>4.726647737411082E-2</v>
      </c>
      <c r="AO4074">
        <f t="shared" si="1055"/>
        <v>10.558278228208515</v>
      </c>
      <c r="AP4074">
        <f t="shared" si="1056"/>
        <v>0.55851915491857684</v>
      </c>
      <c r="AQ4074">
        <f t="shared" si="1058"/>
        <v>4</v>
      </c>
      <c r="AR4074">
        <v>1</v>
      </c>
      <c r="AS4074">
        <v>1</v>
      </c>
      <c r="AT4074">
        <v>1</v>
      </c>
      <c r="AU4074">
        <v>0</v>
      </c>
      <c r="AV4074">
        <v>1</v>
      </c>
      <c r="AW4074">
        <v>0</v>
      </c>
      <c r="AX4074">
        <v>0</v>
      </c>
    </row>
    <row r="4075" spans="1:50">
      <c r="A4075" s="13" t="s">
        <v>82</v>
      </c>
      <c r="B4075" s="13" t="s">
        <v>223</v>
      </c>
      <c r="D4075" s="14">
        <v>-45.686</v>
      </c>
      <c r="E4075" s="14">
        <v>50.204000000000001</v>
      </c>
      <c r="F4075" s="14">
        <v>3448</v>
      </c>
      <c r="G4075" s="16">
        <v>254.5</v>
      </c>
      <c r="H4075">
        <v>15.718</v>
      </c>
      <c r="J4075">
        <f>(F4075*100*Info!$B$11)/AI4075</f>
        <v>3.5456038864887311</v>
      </c>
      <c r="K4075">
        <f>2*((F4075*100*Info!$B$11)/AI4075^2)*(AJ4075/2)</f>
        <v>0.19206664378224175</v>
      </c>
      <c r="L4075">
        <f t="shared" ref="L4075:L4138" si="1059">(M4075/10.7)/J4075</f>
        <v>0.86467742803738457</v>
      </c>
      <c r="M4075">
        <f t="shared" ref="M4075:M4138" si="1060">((U4075/0.242530073729142))*J4075</f>
        <v>32.80409904867021</v>
      </c>
      <c r="N4075">
        <f t="shared" si="1057"/>
        <v>1.876781197586779</v>
      </c>
      <c r="O4075">
        <v>1.2034</v>
      </c>
      <c r="P4075">
        <v>3.4700000000000002E-2</v>
      </c>
      <c r="Q4075">
        <v>1.0900000000000001</v>
      </c>
      <c r="R4075">
        <v>3.2399999999999998E-2</v>
      </c>
      <c r="S4075">
        <v>3.0432000000000001</v>
      </c>
      <c r="T4075">
        <v>4.82E-2</v>
      </c>
      <c r="U4075">
        <v>2.2439</v>
      </c>
      <c r="V4075">
        <v>4.1300000000000003E-2</v>
      </c>
      <c r="W4075" s="37">
        <f>U4075*Info!$B$2</f>
        <v>1.077072</v>
      </c>
      <c r="X4075" s="37">
        <f>W4075*SQRT((0.5*V4075/U4075)^2+Info!$B$3^2)</f>
        <v>5.475817726111782E-2</v>
      </c>
      <c r="Y4075" s="28">
        <f>W4075*Info!$D$2</f>
        <v>0.87242832000000003</v>
      </c>
      <c r="Z4075" s="28">
        <f>Y4075*SQRT(Info!$D$3^2+(X4075/W4075)^2)</f>
        <v>6.2210258097266505E-2</v>
      </c>
      <c r="AA4075" s="37">
        <f t="shared" si="1049"/>
        <v>0.126328</v>
      </c>
      <c r="AB4075" s="37">
        <f t="shared" si="1050"/>
        <v>5.7441104419744579E-2</v>
      </c>
      <c r="AC4075" s="37">
        <f>(1-EXP(-Info!$B$6*H4075*1000))+(Info!$B$6/(Info!$B$6-Info!$B$7))*(EXP(-Info!$B$7*H4075*1000)-EXP(-Info!$B$6*H4075*1000))*(Info!$B$9-1)</f>
        <v>0.153500777820331</v>
      </c>
      <c r="AD4075" s="37">
        <f>SQRT((Info!$B$6*EXP(-Info!$B$6*H4075*1000)+(Info!$B$6/(Info!$B$6+Info!$B$7))*(Info!$B$9-1)*(-Info!$B$7*EXP(-Info!$B$7*H4075*1000)+Info!$B$6*EXP(-Info!$B$6*H4075*1000)))^2*(0.01*H4075*1000)^2)</f>
        <v>1.3403919796276076E-3</v>
      </c>
      <c r="AE4075" s="37">
        <f t="shared" si="1045"/>
        <v>8.8188799787205282E-3</v>
      </c>
      <c r="AF4075" s="37">
        <f t="shared" si="1051"/>
        <v>2.1513802337395131</v>
      </c>
      <c r="AG4075" s="37">
        <f t="shared" si="1046"/>
        <v>6.7295608003848151E-2</v>
      </c>
      <c r="AH4075" s="37">
        <f t="shared" si="1052"/>
        <v>0.70694671192807346</v>
      </c>
      <c r="AI4075">
        <f>AF4075*EXP(Info!$B$6*H4075*1000)</f>
        <v>2.4849496026977556</v>
      </c>
      <c r="AJ4075">
        <f>2*SQRT((EXP(Info!$B$6*H4075)*AG4075)^2+(Info!$B$6*H4075*0.01*AI4075)^2)</f>
        <v>0.13461061794774459</v>
      </c>
      <c r="AK4075">
        <f t="shared" si="1053"/>
        <v>0.1679783416</v>
      </c>
      <c r="AL4075">
        <f t="shared" si="1054"/>
        <v>0.15275887309386874</v>
      </c>
      <c r="AM4075">
        <f t="shared" si="1047"/>
        <v>0.90576699351836465</v>
      </c>
      <c r="AN4075">
        <f t="shared" si="1048"/>
        <v>3.7510318280768451E-2</v>
      </c>
      <c r="AO4075">
        <f t="shared" si="1055"/>
        <v>9.2520484696673115</v>
      </c>
      <c r="AP4075">
        <f t="shared" si="1056"/>
        <v>0.5362984090200098</v>
      </c>
      <c r="AQ4075">
        <f t="shared" si="1058"/>
        <v>4</v>
      </c>
      <c r="AR4075">
        <v>1</v>
      </c>
      <c r="AS4075">
        <v>1</v>
      </c>
      <c r="AT4075">
        <v>1</v>
      </c>
      <c r="AU4075">
        <v>0</v>
      </c>
      <c r="AV4075">
        <v>1</v>
      </c>
      <c r="AW4075">
        <v>0</v>
      </c>
      <c r="AX4075">
        <v>0</v>
      </c>
    </row>
    <row r="4076" spans="1:50">
      <c r="A4076" s="13" t="s">
        <v>82</v>
      </c>
      <c r="B4076" s="13" t="s">
        <v>223</v>
      </c>
      <c r="D4076" s="14">
        <v>-45.686</v>
      </c>
      <c r="E4076" s="14">
        <v>50.204000000000001</v>
      </c>
      <c r="F4076" s="14">
        <v>3448</v>
      </c>
      <c r="G4076" s="16">
        <v>255.5</v>
      </c>
      <c r="H4076">
        <v>15.765499999999999</v>
      </c>
      <c r="J4076">
        <f>(F4076*100*Info!$B$11)/AI4076</f>
        <v>3.5723198853418086</v>
      </c>
      <c r="K4076">
        <f>2*((F4076*100*Info!$B$11)/AI4076^2)*(AJ4076/2)</f>
        <v>0.21320710628848449</v>
      </c>
      <c r="L4076">
        <f t="shared" si="1059"/>
        <v>0.93862528598131012</v>
      </c>
      <c r="M4076">
        <f t="shared" si="1060"/>
        <v>35.87784658175373</v>
      </c>
      <c r="N4076">
        <f t="shared" si="1057"/>
        <v>2.2697322426481765</v>
      </c>
      <c r="O4076">
        <v>1.1383000000000001</v>
      </c>
      <c r="P4076">
        <v>3.4200000000000001E-2</v>
      </c>
      <c r="Q4076">
        <v>1.0536000000000001</v>
      </c>
      <c r="R4076">
        <v>3.2300000000000002E-2</v>
      </c>
      <c r="S4076">
        <v>3.0813999999999999</v>
      </c>
      <c r="T4076">
        <v>5.7700000000000001E-2</v>
      </c>
      <c r="U4076">
        <v>2.4358</v>
      </c>
      <c r="V4076">
        <v>5.11E-2</v>
      </c>
      <c r="W4076" s="37">
        <f>U4076*Info!$B$2</f>
        <v>1.169184</v>
      </c>
      <c r="X4076" s="37">
        <f>W4076*SQRT((0.5*V4076/U4076)^2+Info!$B$3^2)</f>
        <v>5.9731765088937398E-2</v>
      </c>
      <c r="Y4076" s="28">
        <f>W4076*Info!$D$2</f>
        <v>0.94703904000000005</v>
      </c>
      <c r="Z4076" s="28">
        <f>Y4076*SQRT(Info!$D$3^2+(X4076/W4076)^2)</f>
        <v>6.7698566407023791E-2</v>
      </c>
      <c r="AA4076" s="37">
        <f t="shared" si="1049"/>
        <v>0</v>
      </c>
      <c r="AB4076" s="37">
        <f t="shared" si="1050"/>
        <v>6.2131262345456982E-2</v>
      </c>
      <c r="AC4076" s="37">
        <f>(1-EXP(-Info!$B$6*H4076*1000))+(Info!$B$6/(Info!$B$6-Info!$B$7))*(EXP(-Info!$B$7*H4076*1000)-EXP(-Info!$B$6*H4076*1000))*(Info!$B$9-1)</f>
        <v>0.15393058810809651</v>
      </c>
      <c r="AD4076" s="37">
        <f>SQRT((Info!$B$6*EXP(-Info!$B$6*H4076*1000)+(Info!$B$6/(Info!$B$6+Info!$B$7))*(Info!$B$9-1)*(-Info!$B$7*EXP(-Info!$B$7*H4076*1000)+Info!$B$6*EXP(-Info!$B$6*H4076*1000)))^2*(0.01*H4076*1000)^2)</f>
        <v>1.3438427449691721E-3</v>
      </c>
      <c r="AE4076" s="37">
        <f t="shared" ref="AE4076:AE4139" si="1061">IF(AA4076&gt;0,AA4076*AC4076*SQRT((AB4076/AA4076)^2+(AD4076/AC4076)^2),AA4076*AC4076*SQRT((AD4076/AC4076)^2))</f>
        <v>0</v>
      </c>
      <c r="AF4076" s="37">
        <f t="shared" si="1051"/>
        <v>2.13436096</v>
      </c>
      <c r="AG4076" s="37">
        <f t="shared" ref="AG4076:AG4139" si="1062">SQRT((T4076*0.5)^2+Z4076^2+AE4076^2)</f>
        <v>7.3589526384983686E-2</v>
      </c>
      <c r="AH4076" s="37">
        <f t="shared" si="1052"/>
        <v>0.692659492438502</v>
      </c>
      <c r="AI4076">
        <f>AF4076*EXP(Info!$B$6*H4076*1000)</f>
        <v>2.4663656256558237</v>
      </c>
      <c r="AJ4076">
        <f>2*SQRT((EXP(Info!$B$6*H4076)*AG4076)^2+(Info!$B$6*H4076*0.01*AI4076)^2)</f>
        <v>0.14720033338927918</v>
      </c>
      <c r="AK4076">
        <f t="shared" si="1053"/>
        <v>0</v>
      </c>
      <c r="AL4076">
        <f t="shared" si="1054"/>
        <v>0.1652318790815083</v>
      </c>
      <c r="AM4076">
        <f t="shared" si="1047"/>
        <v>0.9255907932882369</v>
      </c>
      <c r="AN4076">
        <f t="shared" si="1048"/>
        <v>3.9730701540682492E-2</v>
      </c>
      <c r="AO4076">
        <f t="shared" si="1055"/>
        <v>10.043290548783652</v>
      </c>
      <c r="AP4076">
        <f t="shared" si="1056"/>
        <v>0.46732079809508176</v>
      </c>
      <c r="AQ4076">
        <f t="shared" si="1058"/>
        <v>4</v>
      </c>
      <c r="AR4076">
        <v>1</v>
      </c>
      <c r="AS4076">
        <v>1</v>
      </c>
      <c r="AT4076">
        <v>1</v>
      </c>
      <c r="AU4076">
        <v>0</v>
      </c>
      <c r="AV4076">
        <v>1</v>
      </c>
      <c r="AW4076">
        <v>0</v>
      </c>
      <c r="AX4076">
        <v>0</v>
      </c>
    </row>
    <row r="4077" spans="1:50">
      <c r="A4077" s="13" t="s">
        <v>82</v>
      </c>
      <c r="B4077" s="13" t="s">
        <v>223</v>
      </c>
      <c r="D4077" s="14">
        <v>-45.686</v>
      </c>
      <c r="E4077" s="14">
        <v>50.204000000000001</v>
      </c>
      <c r="F4077" s="14">
        <v>3448</v>
      </c>
      <c r="G4077" s="16">
        <v>265</v>
      </c>
      <c r="H4077">
        <v>16.4406</v>
      </c>
      <c r="J4077">
        <f>(F4077*100*Info!$B$11)/AI4077</f>
        <v>4.8456070365240898</v>
      </c>
      <c r="K4077">
        <f>2*((F4077*100*Info!$B$11)/AI4077^2)*(AJ4077/2)</f>
        <v>0.36690297080256501</v>
      </c>
      <c r="L4077">
        <f t="shared" si="1059"/>
        <v>0.88440713271028193</v>
      </c>
      <c r="M4077">
        <f t="shared" si="1060"/>
        <v>45.854736851919483</v>
      </c>
      <c r="N4077">
        <f t="shared" si="1057"/>
        <v>3.5962806991755638</v>
      </c>
      <c r="O4077">
        <v>1.1308</v>
      </c>
      <c r="P4077">
        <v>2.47E-2</v>
      </c>
      <c r="Q4077">
        <v>1.0048999999999999</v>
      </c>
      <c r="R4077">
        <v>2.3E-2</v>
      </c>
      <c r="S4077">
        <v>2.4607999999999999</v>
      </c>
      <c r="T4077">
        <v>4.8500000000000001E-2</v>
      </c>
      <c r="U4077">
        <v>2.2951000000000001</v>
      </c>
      <c r="V4077">
        <v>4.6899999999999997E-2</v>
      </c>
      <c r="W4077" s="37">
        <f>U4077*Info!$B$2</f>
        <v>1.101648</v>
      </c>
      <c r="X4077" s="37">
        <f>W4077*SQRT((0.5*V4077/U4077)^2+Info!$B$3^2)</f>
        <v>5.6220710825815791E-2</v>
      </c>
      <c r="Y4077" s="28">
        <f>W4077*Info!$D$2</f>
        <v>0.89233488000000005</v>
      </c>
      <c r="Z4077" s="28">
        <f>Y4077*SQRT(Info!$D$3^2+(X4077/W4077)^2)</f>
        <v>6.37529132173007E-2</v>
      </c>
      <c r="AA4077" s="37">
        <f t="shared" si="1049"/>
        <v>2.9152000000000067E-2</v>
      </c>
      <c r="AB4077" s="37">
        <f t="shared" si="1050"/>
        <v>5.7561192011284838E-2</v>
      </c>
      <c r="AC4077" s="37">
        <f>(1-EXP(-Info!$B$6*H4077*1000))+(Info!$B$6/(Info!$B$6-Info!$B$7))*(EXP(-Info!$B$7*H4077*1000)-EXP(-Info!$B$6*H4077*1000))*(Info!$B$9-1)</f>
        <v>0.16001824242269208</v>
      </c>
      <c r="AD4077" s="37">
        <f>SQRT((Info!$B$6*EXP(-Info!$B$6*H4077*1000)+(Info!$B$6/(Info!$B$6+Info!$B$7))*(Info!$B$9-1)*(-Info!$B$7*EXP(-Info!$B$7*H4077*1000)+Info!$B$6*EXP(-Info!$B$6*H4077*1000)))^2*(0.01*H4077*1000)^2)</f>
        <v>1.3925260151712567E-3</v>
      </c>
      <c r="AE4077" s="37">
        <f t="shared" si="1061"/>
        <v>9.2109302339139845E-3</v>
      </c>
      <c r="AF4077" s="37">
        <f t="shared" si="1051"/>
        <v>1.5638002681968937</v>
      </c>
      <c r="AG4077" s="37">
        <f t="shared" si="1062"/>
        <v>6.8828320330127951E-2</v>
      </c>
      <c r="AH4077" s="37">
        <f t="shared" si="1052"/>
        <v>0.63548450430628001</v>
      </c>
      <c r="AI4077">
        <f>AF4077*EXP(Info!$B$6*H4077*1000)</f>
        <v>1.8182751722628239</v>
      </c>
      <c r="AJ4077">
        <f>2*SQRT((EXP(Info!$B$6*H4077)*AG4077)^2+(Info!$B$6*H4077*0.01*AI4077)^2)</f>
        <v>0.13767739674538901</v>
      </c>
      <c r="AK4077">
        <f t="shared" si="1053"/>
        <v>3.8763414400000092E-2</v>
      </c>
      <c r="AL4077">
        <f t="shared" si="1054"/>
        <v>0.15307823403481088</v>
      </c>
      <c r="AM4077">
        <f t="shared" si="1047"/>
        <v>0.88866289352670669</v>
      </c>
      <c r="AN4077">
        <f t="shared" si="1048"/>
        <v>2.8115583665321738E-2</v>
      </c>
      <c r="AO4077">
        <f t="shared" si="1055"/>
        <v>9.4631563094315467</v>
      </c>
      <c r="AP4077">
        <f t="shared" si="1056"/>
        <v>0.49270184305694736</v>
      </c>
      <c r="AQ4077">
        <f t="shared" si="1058"/>
        <v>4</v>
      </c>
      <c r="AR4077">
        <v>1</v>
      </c>
      <c r="AS4077">
        <v>1</v>
      </c>
      <c r="AT4077">
        <v>1</v>
      </c>
      <c r="AU4077">
        <v>0</v>
      </c>
      <c r="AV4077">
        <v>1</v>
      </c>
      <c r="AW4077">
        <v>0</v>
      </c>
      <c r="AX4077">
        <v>0</v>
      </c>
    </row>
    <row r="4078" spans="1:50">
      <c r="A4078" s="13" t="s">
        <v>82</v>
      </c>
      <c r="B4078" s="13" t="s">
        <v>223</v>
      </c>
      <c r="D4078" s="14">
        <v>-45.686</v>
      </c>
      <c r="E4078" s="14">
        <v>50.204000000000001</v>
      </c>
      <c r="F4078" s="14">
        <v>3448</v>
      </c>
      <c r="G4078" s="16">
        <v>274</v>
      </c>
      <c r="H4078">
        <v>17.080200000000001</v>
      </c>
      <c r="J4078">
        <f>(F4078*100*Info!$B$11)/AI4078</f>
        <v>5.5984833615146643</v>
      </c>
      <c r="K4078">
        <f>2*((F4078*100*Info!$B$11)/AI4078^2)*(AJ4078/2)</f>
        <v>0.47982452484869476</v>
      </c>
      <c r="L4078">
        <f t="shared" si="1059"/>
        <v>0.85885870654205765</v>
      </c>
      <c r="M4078">
        <f t="shared" si="1060"/>
        <v>51.448876109604548</v>
      </c>
      <c r="N4078">
        <f t="shared" si="1057"/>
        <v>4.5528209090537555</v>
      </c>
      <c r="O4078">
        <v>1.2228000000000001</v>
      </c>
      <c r="P4078">
        <v>2.9600000000000001E-2</v>
      </c>
      <c r="Q4078">
        <v>1.1221000000000001</v>
      </c>
      <c r="R4078">
        <v>2.8000000000000001E-2</v>
      </c>
      <c r="S4078">
        <v>2.2374999999999998</v>
      </c>
      <c r="T4078">
        <v>4.9500000000000002E-2</v>
      </c>
      <c r="U4078">
        <v>2.2288000000000001</v>
      </c>
      <c r="V4078">
        <v>4.9099999999999998E-2</v>
      </c>
      <c r="W4078" s="37">
        <f>U4078*Info!$B$2</f>
        <v>1.0698240000000001</v>
      </c>
      <c r="X4078" s="37">
        <f>W4078*SQRT((0.5*V4078/U4078)^2+Info!$B$3^2)</f>
        <v>5.4773817955662003E-2</v>
      </c>
      <c r="Y4078" s="28">
        <f>W4078*Info!$D$2</f>
        <v>0.86655744000000012</v>
      </c>
      <c r="Z4078" s="28">
        <f>Y4078*SQRT(Info!$D$3^2+(X4078/W4078)^2)</f>
        <v>6.2013843395635225E-2</v>
      </c>
      <c r="AA4078" s="37">
        <f t="shared" si="1049"/>
        <v>0.152976</v>
      </c>
      <c r="AB4078" s="37">
        <f t="shared" si="1050"/>
        <v>5.6738092437444543E-2</v>
      </c>
      <c r="AC4078" s="37">
        <f>(1-EXP(-Info!$B$6*H4078*1000))+(Info!$B$6/(Info!$B$6-Info!$B$7))*(EXP(-Info!$B$7*H4078*1000)-EXP(-Info!$B$6*H4078*1000))*(Info!$B$9-1)</f>
        <v>0.16574959366106637</v>
      </c>
      <c r="AD4078" s="37">
        <f>SQRT((Info!$B$6*EXP(-Info!$B$6*H4078*1000)+(Info!$B$6/(Info!$B$6+Info!$B$7))*(Info!$B$9-1)*(-Info!$B$7*EXP(-Info!$B$7*H4078*1000)+Info!$B$6*EXP(-Info!$B$6*H4078*1000)))^2*(0.01*H4078*1000)^2)</f>
        <v>1.4380307067347598E-3</v>
      </c>
      <c r="AE4078" s="37">
        <f t="shared" si="1061"/>
        <v>9.4068883314272003E-3</v>
      </c>
      <c r="AF4078" s="37">
        <f t="shared" si="1051"/>
        <v>1.3455868501601043</v>
      </c>
      <c r="AG4078" s="37">
        <f t="shared" si="1062"/>
        <v>6.7429732468535813E-2</v>
      </c>
      <c r="AH4078" s="37">
        <f t="shared" si="1052"/>
        <v>0.60137959783691819</v>
      </c>
      <c r="AI4078">
        <f>AF4078*EXP(Info!$B$6*H4078*1000)</f>
        <v>1.5737560335751499</v>
      </c>
      <c r="AJ4078">
        <f>2*SQRT((EXP(Info!$B$6*H4078)*AG4078)^2+(Info!$B$6*H4078*0.01*AI4078)^2)</f>
        <v>0.13488059038076056</v>
      </c>
      <c r="AK4078">
        <f t="shared" si="1053"/>
        <v>0.20341218720000001</v>
      </c>
      <c r="AL4078">
        <f t="shared" si="1054"/>
        <v>0.15088928302814</v>
      </c>
      <c r="AM4078">
        <f t="shared" si="1047"/>
        <v>0.91764802093555775</v>
      </c>
      <c r="AN4078">
        <f t="shared" si="1048"/>
        <v>3.1902347497359602E-2</v>
      </c>
      <c r="AO4078">
        <f t="shared" si="1055"/>
        <v>9.1897881497368452</v>
      </c>
      <c r="AP4078">
        <f t="shared" si="1056"/>
        <v>0.54863603732950472</v>
      </c>
      <c r="AQ4078">
        <f t="shared" si="1058"/>
        <v>4</v>
      </c>
      <c r="AR4078">
        <v>1</v>
      </c>
      <c r="AS4078">
        <v>1</v>
      </c>
      <c r="AT4078">
        <v>1</v>
      </c>
      <c r="AU4078">
        <v>0</v>
      </c>
      <c r="AV4078">
        <v>1</v>
      </c>
      <c r="AW4078">
        <v>0</v>
      </c>
      <c r="AX4078">
        <v>0</v>
      </c>
    </row>
    <row r="4079" spans="1:50">
      <c r="A4079" s="13" t="s">
        <v>82</v>
      </c>
      <c r="B4079" s="13" t="s">
        <v>223</v>
      </c>
      <c r="D4079" s="14">
        <v>-45.686</v>
      </c>
      <c r="E4079" s="14">
        <v>50.204000000000001</v>
      </c>
      <c r="F4079" s="14">
        <v>3448</v>
      </c>
      <c r="G4079" s="16">
        <v>283</v>
      </c>
      <c r="H4079">
        <v>17.719900000000003</v>
      </c>
      <c r="J4079">
        <f>(F4079*100*Info!$B$11)/AI4079</f>
        <v>6.6438341533063952</v>
      </c>
      <c r="K4079">
        <f>2*((F4079*100*Info!$B$11)/AI4079^2)*(AJ4079/2)</f>
        <v>0.66822079330199557</v>
      </c>
      <c r="L4079">
        <f t="shared" si="1059"/>
        <v>0.85889724112149679</v>
      </c>
      <c r="M4079">
        <f t="shared" si="1060"/>
        <v>61.058167824756929</v>
      </c>
      <c r="N4079">
        <f t="shared" si="1057"/>
        <v>6.2646664808620667</v>
      </c>
      <c r="O4079">
        <v>1.2779</v>
      </c>
      <c r="P4079">
        <v>2.9600000000000001E-2</v>
      </c>
      <c r="Q4079">
        <v>1.1365000000000001</v>
      </c>
      <c r="R4079">
        <v>2.75E-2</v>
      </c>
      <c r="S4079">
        <v>2.0295000000000001</v>
      </c>
      <c r="T4079">
        <v>4.5600000000000002E-2</v>
      </c>
      <c r="U4079">
        <v>2.2288999999999999</v>
      </c>
      <c r="V4079">
        <v>4.5199999999999997E-2</v>
      </c>
      <c r="W4079" s="37">
        <f>U4079*Info!$B$2</f>
        <v>1.0698719999999999</v>
      </c>
      <c r="X4079" s="37">
        <f>W4079*SQRT((0.5*V4079/U4079)^2+Info!$B$3^2)</f>
        <v>5.4582454552355927E-2</v>
      </c>
      <c r="Y4079" s="28">
        <f>W4079*Info!$D$2</f>
        <v>0.86659631999999998</v>
      </c>
      <c r="Z4079" s="28">
        <f>Y4079*SQRT(Info!$D$3^2+(X4079/W4079)^2)</f>
        <v>6.1904403472791109E-2</v>
      </c>
      <c r="AA4079" s="37">
        <f t="shared" si="1049"/>
        <v>0.2080280000000001</v>
      </c>
      <c r="AB4079" s="37">
        <f t="shared" si="1050"/>
        <v>5.6553376070399196E-2</v>
      </c>
      <c r="AC4079" s="37">
        <f>(1-EXP(-Info!$B$6*H4079*1000))+(Info!$B$6/(Info!$B$6-Info!$B$7))*(EXP(-Info!$B$7*H4079*1000)-EXP(-Info!$B$6*H4079*1000))*(Info!$B$9-1)</f>
        <v>0.1714468373161214</v>
      </c>
      <c r="AD4079" s="37">
        <f>SQRT((Info!$B$6*EXP(-Info!$B$6*H4079*1000)+(Info!$B$6/(Info!$B$6+Info!$B$7))*(Info!$B$9-1)*(-Info!$B$7*EXP(-Info!$B$7*H4079*1000)+Info!$B$6*EXP(-Info!$B$6*H4079*1000)))^2*(0.01*H4079*1000)^2)</f>
        <v>1.4829460592231602E-3</v>
      </c>
      <c r="AE4079" s="37">
        <f t="shared" si="1061"/>
        <v>9.700803905962398E-3</v>
      </c>
      <c r="AF4079" s="37">
        <f t="shared" si="1051"/>
        <v>1.127237937326802</v>
      </c>
      <c r="AG4079" s="37">
        <f t="shared" si="1062"/>
        <v>6.6679087919257321E-2</v>
      </c>
      <c r="AH4079" s="37">
        <f t="shared" si="1052"/>
        <v>0.55542642883803994</v>
      </c>
      <c r="AI4079">
        <f>AF4079*EXP(Info!$B$6*H4079*1000)</f>
        <v>1.3261389080082697</v>
      </c>
      <c r="AJ4079">
        <f>2*SQRT((EXP(Info!$B$6*H4079)*AG4079)^2+(Info!$B$6*H4079*0.01*AI4079)^2)</f>
        <v>0.13337984854677953</v>
      </c>
      <c r="AK4079">
        <f t="shared" si="1053"/>
        <v>0.27661483160000011</v>
      </c>
      <c r="AL4079">
        <f t="shared" si="1054"/>
        <v>0.15039804832161963</v>
      </c>
      <c r="AM4079">
        <f t="shared" si="1047"/>
        <v>0.88934971437514676</v>
      </c>
      <c r="AN4079">
        <f t="shared" si="1048"/>
        <v>2.9790217031584534E-2</v>
      </c>
      <c r="AO4079">
        <f t="shared" si="1055"/>
        <v>9.1902004697363839</v>
      </c>
      <c r="AP4079">
        <f t="shared" si="1056"/>
        <v>0.5733321369285298</v>
      </c>
      <c r="AQ4079">
        <f t="shared" si="1058"/>
        <v>4</v>
      </c>
      <c r="AR4079">
        <v>1</v>
      </c>
      <c r="AS4079">
        <v>1</v>
      </c>
      <c r="AT4079">
        <v>1</v>
      </c>
      <c r="AU4079">
        <v>0</v>
      </c>
      <c r="AV4079">
        <v>1</v>
      </c>
      <c r="AW4079">
        <v>0</v>
      </c>
      <c r="AX4079">
        <v>0</v>
      </c>
    </row>
    <row r="4080" spans="1:50">
      <c r="A4080" s="13" t="s">
        <v>82</v>
      </c>
      <c r="B4080" s="13" t="s">
        <v>223</v>
      </c>
      <c r="D4080" s="14">
        <v>-45.686</v>
      </c>
      <c r="E4080" s="14">
        <v>50.204000000000001</v>
      </c>
      <c r="F4080" s="14">
        <v>3448</v>
      </c>
      <c r="G4080" s="16">
        <v>301.5</v>
      </c>
      <c r="H4080">
        <v>18.6861</v>
      </c>
      <c r="J4080">
        <f>(F4080*100*Info!$B$11)/AI4080</f>
        <v>5.4249472557547573</v>
      </c>
      <c r="K4080">
        <f>2*((F4080*100*Info!$B$11)/AI4080^2)*(AJ4080/2)</f>
        <v>0.48846410762157338</v>
      </c>
      <c r="L4080">
        <f t="shared" si="1059"/>
        <v>0.93808580186916057</v>
      </c>
      <c r="M4080">
        <f t="shared" si="1060"/>
        <v>54.453006162684858</v>
      </c>
      <c r="N4080">
        <f t="shared" si="1057"/>
        <v>5.0334241100712367</v>
      </c>
      <c r="O4080">
        <v>1.4734</v>
      </c>
      <c r="P4080">
        <v>3.7499999999999999E-2</v>
      </c>
      <c r="Q4080">
        <v>1.409</v>
      </c>
      <c r="R4080">
        <v>3.6499999999999998E-2</v>
      </c>
      <c r="S4080">
        <v>2.3696999999999999</v>
      </c>
      <c r="T4080">
        <v>5.0599999999999999E-2</v>
      </c>
      <c r="U4080">
        <v>2.4344000000000001</v>
      </c>
      <c r="V4080">
        <v>5.0900000000000001E-2</v>
      </c>
      <c r="W4080" s="37">
        <f>U4080*Info!$B$2</f>
        <v>1.168512</v>
      </c>
      <c r="X4080" s="37">
        <f>W4080*SQRT((0.5*V4080/U4080)^2+Info!$B$3^2)</f>
        <v>5.9689039122438559E-2</v>
      </c>
      <c r="Y4080" s="28">
        <f>W4080*Info!$D$2</f>
        <v>0.94649472000000001</v>
      </c>
      <c r="Z4080" s="28">
        <f>Y4080*SQRT(Info!$D$3^2+(X4080/W4080)^2)</f>
        <v>6.7654796639565709E-2</v>
      </c>
      <c r="AA4080" s="37">
        <f t="shared" si="1049"/>
        <v>0.30488800000000005</v>
      </c>
      <c r="AB4080" s="37">
        <f t="shared" si="1050"/>
        <v>6.2564717623913246E-2</v>
      </c>
      <c r="AC4080" s="37">
        <f>(1-EXP(-Info!$B$6*H4080*1000))+(Info!$B$6/(Info!$B$6-Info!$B$7))*(EXP(-Info!$B$7*H4080*1000)-EXP(-Info!$B$6*H4080*1000))*(Info!$B$9-1)</f>
        <v>0.17998602155095744</v>
      </c>
      <c r="AD4080" s="37">
        <f>SQRT((Info!$B$6*EXP(-Info!$B$6*H4080*1000)+(Info!$B$6/(Info!$B$6+Info!$B$7))*(Info!$B$9-1)*(-Info!$B$7*EXP(-Info!$B$7*H4080*1000)+Info!$B$6*EXP(-Info!$B$6*H4080*1000)))^2*(0.01*H4080*1000)^2)</f>
        <v>1.5496671422536397E-3</v>
      </c>
      <c r="AE4080" s="37">
        <f t="shared" si="1061"/>
        <v>1.1270682209452399E-2</v>
      </c>
      <c r="AF4080" s="37">
        <f t="shared" si="1051"/>
        <v>1.3683297018613716</v>
      </c>
      <c r="AG4080" s="37">
        <f t="shared" si="1062"/>
        <v>7.3104649549857348E-2</v>
      </c>
      <c r="AH4080" s="37">
        <f t="shared" si="1052"/>
        <v>0.57742739665838361</v>
      </c>
      <c r="AI4080">
        <f>AF4080*EXP(Info!$B$6*H4080*1000)</f>
        <v>1.6240981808085782</v>
      </c>
      <c r="AJ4080">
        <f>2*SQRT((EXP(Info!$B$6*H4080)*AG4080)^2+(Info!$B$6*H4080*0.01*AI4080)^2)</f>
        <v>0.14623435605515603</v>
      </c>
      <c r="AK4080">
        <f t="shared" si="1053"/>
        <v>0.40540957360000007</v>
      </c>
      <c r="AL4080">
        <f t="shared" si="1054"/>
        <v>0.16638461004903488</v>
      </c>
      <c r="AM4080">
        <f t="shared" si="1047"/>
        <v>0.95629157051717117</v>
      </c>
      <c r="AN4080">
        <f t="shared" si="1048"/>
        <v>3.4728452876329786E-2</v>
      </c>
      <c r="AO4080">
        <f t="shared" si="1055"/>
        <v>10.037518068790099</v>
      </c>
      <c r="AP4080">
        <f t="shared" si="1056"/>
        <v>0.60524153795596447</v>
      </c>
      <c r="AQ4080">
        <f t="shared" si="1058"/>
        <v>4</v>
      </c>
      <c r="AR4080">
        <v>1</v>
      </c>
      <c r="AS4080">
        <v>1</v>
      </c>
      <c r="AT4080">
        <v>1</v>
      </c>
      <c r="AU4080">
        <v>0</v>
      </c>
      <c r="AV4080">
        <v>1</v>
      </c>
      <c r="AW4080">
        <v>0</v>
      </c>
      <c r="AX4080">
        <v>0</v>
      </c>
    </row>
    <row r="4081" spans="1:50">
      <c r="A4081" s="13" t="s">
        <v>82</v>
      </c>
      <c r="B4081" s="13" t="s">
        <v>223</v>
      </c>
      <c r="D4081" s="14">
        <v>-45.686</v>
      </c>
      <c r="E4081" s="14">
        <v>50.204000000000001</v>
      </c>
      <c r="F4081" s="14">
        <v>3448</v>
      </c>
      <c r="G4081" s="16">
        <v>310.5</v>
      </c>
      <c r="H4081">
        <v>18.9772</v>
      </c>
      <c r="J4081">
        <f>(F4081*100*Info!$B$11)/AI4081</f>
        <v>8.6649750619554649</v>
      </c>
      <c r="K4081">
        <f>2*((F4081*100*Info!$B$11)/AI4081^2)*(AJ4081/2)</f>
        <v>1.0962541463725397</v>
      </c>
      <c r="L4081">
        <f t="shared" si="1059"/>
        <v>0.838782190654207</v>
      </c>
      <c r="M4081">
        <f t="shared" si="1060"/>
        <v>77.767886379412531</v>
      </c>
      <c r="N4081">
        <f t="shared" si="1057"/>
        <v>9.9597249299382717</v>
      </c>
      <c r="O4081">
        <v>1.3905000000000001</v>
      </c>
      <c r="P4081">
        <v>2.8500000000000001E-2</v>
      </c>
      <c r="Q4081">
        <v>1.3488</v>
      </c>
      <c r="R4081">
        <v>2.81E-2</v>
      </c>
      <c r="S4081">
        <v>1.7638</v>
      </c>
      <c r="T4081">
        <v>3.9100000000000003E-2</v>
      </c>
      <c r="U4081">
        <v>2.1766999999999999</v>
      </c>
      <c r="V4081">
        <v>4.3299999999999998E-2</v>
      </c>
      <c r="W4081" s="37">
        <f>U4081*Info!$B$2</f>
        <v>1.044816</v>
      </c>
      <c r="X4081" s="37">
        <f>W4081*SQRT((0.5*V4081/U4081)^2+Info!$B$3^2)</f>
        <v>5.3264386306799784E-2</v>
      </c>
      <c r="Y4081" s="28">
        <f>W4081*Info!$D$2</f>
        <v>0.84630095999999999</v>
      </c>
      <c r="Z4081" s="28">
        <f>Y4081*SQRT(Info!$D$3^2+(X4081/W4081)^2)</f>
        <v>6.043162431570915E-2</v>
      </c>
      <c r="AA4081" s="37">
        <f t="shared" si="1049"/>
        <v>0.3456840000000001</v>
      </c>
      <c r="AB4081" s="37">
        <f t="shared" si="1050"/>
        <v>5.5137621898663718E-2</v>
      </c>
      <c r="AC4081" s="37">
        <f>(1-EXP(-Info!$B$6*H4081*1000))+(Info!$B$6/(Info!$B$6-Info!$B$7))*(EXP(-Info!$B$7*H4081*1000)-EXP(-Info!$B$6*H4081*1000))*(Info!$B$9-1)</f>
        <v>0.18254328062617564</v>
      </c>
      <c r="AD4081" s="37">
        <f>SQRT((Info!$B$6*EXP(-Info!$B$6*H4081*1000)+(Info!$B$6/(Info!$B$6+Info!$B$7))*(Info!$B$9-1)*(-Info!$B$7*EXP(-Info!$B$7*H4081*1000)+Info!$B$6*EXP(-Info!$B$6*H4081*1000)))^2*(0.01*H4081*1000)^2)</f>
        <v>1.5695075496445473E-3</v>
      </c>
      <c r="AE4081" s="37">
        <f t="shared" si="1061"/>
        <v>1.0079614948858022E-2</v>
      </c>
      <c r="AF4081" s="37">
        <f t="shared" si="1051"/>
        <v>0.85439674858002113</v>
      </c>
      <c r="AG4081" s="37">
        <f t="shared" si="1062"/>
        <v>6.4310048631238417E-2</v>
      </c>
      <c r="AH4081" s="37">
        <f t="shared" si="1052"/>
        <v>0.48440681969612265</v>
      </c>
      <c r="AI4081">
        <f>AF4081*EXP(Info!$B$6*H4081*1000)</f>
        <v>1.0168115783434755</v>
      </c>
      <c r="AJ4081">
        <f>2*SQRT((EXP(Info!$B$6*H4081)*AG4081)^2+(Info!$B$6*H4081*0.01*AI4081)^2)</f>
        <v>0.12864248320030197</v>
      </c>
      <c r="AK4081">
        <f t="shared" si="1053"/>
        <v>0.45965601480000012</v>
      </c>
      <c r="AL4081">
        <f t="shared" si="1054"/>
        <v>0.14663299167730628</v>
      </c>
      <c r="AM4081">
        <f t="shared" si="1047"/>
        <v>0.97001078748651559</v>
      </c>
      <c r="AN4081">
        <f t="shared" si="1048"/>
        <v>2.8348936448258883E-2</v>
      </c>
      <c r="AO4081">
        <f t="shared" si="1055"/>
        <v>8.9749694299767526</v>
      </c>
      <c r="AP4081">
        <f t="shared" si="1056"/>
        <v>0.63881104424128277</v>
      </c>
      <c r="AQ4081">
        <f t="shared" si="1058"/>
        <v>4</v>
      </c>
      <c r="AR4081">
        <v>1</v>
      </c>
      <c r="AS4081">
        <v>1</v>
      </c>
      <c r="AT4081">
        <v>1</v>
      </c>
      <c r="AU4081">
        <v>0</v>
      </c>
      <c r="AV4081">
        <v>1</v>
      </c>
      <c r="AW4081">
        <v>0</v>
      </c>
      <c r="AX4081">
        <v>0</v>
      </c>
    </row>
    <row r="4082" spans="1:50">
      <c r="A4082" s="13" t="s">
        <v>82</v>
      </c>
      <c r="B4082" s="13" t="s">
        <v>223</v>
      </c>
      <c r="D4082" s="14">
        <v>-45.686</v>
      </c>
      <c r="E4082" s="14">
        <v>50.204000000000001</v>
      </c>
      <c r="F4082" s="14">
        <v>3448</v>
      </c>
      <c r="G4082" s="16">
        <v>320</v>
      </c>
      <c r="H4082">
        <v>19.284400000000002</v>
      </c>
      <c r="J4082">
        <f>(F4082*100*Info!$B$11)/AI4082</f>
        <v>5.1657010225138054</v>
      </c>
      <c r="K4082">
        <f>2*((F4082*100*Info!$B$11)/AI4082^2)*(AJ4082/2)</f>
        <v>0.4649698132005583</v>
      </c>
      <c r="L4082">
        <f t="shared" si="1059"/>
        <v>0.97164942056074932</v>
      </c>
      <c r="M4082">
        <f t="shared" si="1060"/>
        <v>53.705979336877014</v>
      </c>
      <c r="N4082">
        <f t="shared" si="1057"/>
        <v>4.9842474572387285</v>
      </c>
      <c r="O4082">
        <v>1.4198</v>
      </c>
      <c r="P4082">
        <v>3.7100000000000001E-2</v>
      </c>
      <c r="Q4082">
        <v>1.3329</v>
      </c>
      <c r="R4082">
        <v>3.56E-2</v>
      </c>
      <c r="S4082">
        <v>2.4483000000000001</v>
      </c>
      <c r="T4082">
        <v>5.7200000000000001E-2</v>
      </c>
      <c r="U4082">
        <v>2.5215000000000001</v>
      </c>
      <c r="V4082">
        <v>5.7000000000000002E-2</v>
      </c>
      <c r="W4082" s="37">
        <f>U4082*Info!$B$2</f>
        <v>1.2103200000000001</v>
      </c>
      <c r="X4082" s="37">
        <f>W4082*SQRT((0.5*V4082/U4082)^2+Info!$B$3^2)</f>
        <v>6.2042958149978643E-2</v>
      </c>
      <c r="Y4082" s="28">
        <f>W4082*Info!$D$2</f>
        <v>0.9803592000000001</v>
      </c>
      <c r="Z4082" s="28">
        <f>Y4082*SQRT(Info!$D$3^2+(X4082/W4082)^2)</f>
        <v>7.020188696725467E-2</v>
      </c>
      <c r="AA4082" s="37">
        <f t="shared" si="1049"/>
        <v>0.20947999999999989</v>
      </c>
      <c r="AB4082" s="37">
        <f t="shared" si="1050"/>
        <v>6.4756707420930551E-2</v>
      </c>
      <c r="AC4082" s="37">
        <f>(1-EXP(-Info!$B$6*H4082*1000))+(Info!$B$6/(Info!$B$6-Info!$B$7))*(EXP(-Info!$B$7*H4082*1000)-EXP(-Info!$B$6*H4082*1000))*(Info!$B$9-1)</f>
        <v>0.18523425144012473</v>
      </c>
      <c r="AD4082" s="37">
        <f>SQRT((Info!$B$6*EXP(-Info!$B$6*H4082*1000)+(Info!$B$6/(Info!$B$6+Info!$B$7))*(Info!$B$9-1)*(-Info!$B$7*EXP(-Info!$B$7*H4082*1000)+Info!$B$6*EXP(-Info!$B$6*H4082*1000)))^2*(0.01*H4082*1000)^2)</f>
        <v>1.5903149130402641E-3</v>
      </c>
      <c r="AE4082" s="37">
        <f t="shared" si="1061"/>
        <v>1.1999785436619531E-2</v>
      </c>
      <c r="AF4082" s="37">
        <f t="shared" si="1051"/>
        <v>1.4291379290083228</v>
      </c>
      <c r="AG4082" s="37">
        <f t="shared" si="1062"/>
        <v>7.6748027885334663E-2</v>
      </c>
      <c r="AH4082" s="37">
        <f t="shared" si="1052"/>
        <v>0.58372663848724538</v>
      </c>
      <c r="AI4082">
        <f>AF4082*EXP(Info!$B$6*H4082*1000)</f>
        <v>1.7056052858371253</v>
      </c>
      <c r="AJ4082">
        <f>2*SQRT((EXP(Info!$B$6*H4082)*AG4082)^2+(Info!$B$6*H4082*0.01*AI4082)^2)</f>
        <v>0.15352320385813686</v>
      </c>
      <c r="AK4082">
        <f t="shared" si="1053"/>
        <v>0.27854555599999986</v>
      </c>
      <c r="AL4082">
        <f t="shared" si="1054"/>
        <v>0.1722139877152227</v>
      </c>
      <c r="AM4082">
        <f t="shared" si="1047"/>
        <v>0.93879419636568529</v>
      </c>
      <c r="AN4082">
        <f t="shared" si="1048"/>
        <v>3.5078174810586144E-2</v>
      </c>
      <c r="AO4082">
        <f t="shared" si="1055"/>
        <v>10.396648788389022</v>
      </c>
      <c r="AP4082">
        <f t="shared" si="1056"/>
        <v>0.5630775332143565</v>
      </c>
      <c r="AQ4082">
        <f t="shared" si="1058"/>
        <v>4</v>
      </c>
      <c r="AR4082">
        <v>1</v>
      </c>
      <c r="AS4082">
        <v>1</v>
      </c>
      <c r="AT4082">
        <v>1</v>
      </c>
      <c r="AU4082">
        <v>0</v>
      </c>
      <c r="AV4082">
        <v>1</v>
      </c>
      <c r="AW4082">
        <v>0</v>
      </c>
      <c r="AX4082">
        <v>0</v>
      </c>
    </row>
    <row r="4083" spans="1:50">
      <c r="A4083" s="13" t="s">
        <v>82</v>
      </c>
      <c r="B4083" s="13" t="s">
        <v>223</v>
      </c>
      <c r="D4083" s="14">
        <v>-45.686</v>
      </c>
      <c r="E4083" s="14">
        <v>50.204000000000001</v>
      </c>
      <c r="F4083" s="14">
        <v>3448</v>
      </c>
      <c r="G4083" s="16">
        <v>320.5</v>
      </c>
      <c r="H4083">
        <v>19.300599999999999</v>
      </c>
      <c r="J4083">
        <f>(F4083*100*Info!$B$11)/AI4083</f>
        <v>4.2361865591268906</v>
      </c>
      <c r="K4083">
        <f>2*((F4083*100*Info!$B$11)/AI4083^2)*(AJ4083/2)</f>
        <v>0.3619786059965211</v>
      </c>
      <c r="L4083">
        <f t="shared" si="1059"/>
        <v>1.1444770093457965</v>
      </c>
      <c r="M4083">
        <f t="shared" si="1060"/>
        <v>51.875933929158315</v>
      </c>
      <c r="N4083">
        <f t="shared" si="1057"/>
        <v>4.5793254564751047</v>
      </c>
      <c r="O4083">
        <v>1.4129</v>
      </c>
      <c r="P4083">
        <v>2.7400000000000001E-2</v>
      </c>
      <c r="Q4083">
        <v>1.2601</v>
      </c>
      <c r="R4083">
        <v>2.5999999999999999E-2</v>
      </c>
      <c r="S4083">
        <v>2.8972000000000002</v>
      </c>
      <c r="T4083">
        <v>6.5199999999999994E-2</v>
      </c>
      <c r="U4083">
        <v>2.97</v>
      </c>
      <c r="V4083">
        <v>6.5799999999999997E-2</v>
      </c>
      <c r="W4083" s="37">
        <f>U4083*Info!$B$2</f>
        <v>1.4256</v>
      </c>
      <c r="X4083" s="37">
        <f>W4083*SQRT((0.5*V4083/U4083)^2+Info!$B$3^2)</f>
        <v>7.3008394476251848E-2</v>
      </c>
      <c r="Y4083" s="28">
        <f>W4083*Info!$D$2</f>
        <v>1.154736</v>
      </c>
      <c r="Z4083" s="28">
        <f>Y4083*SQRT(Info!$D$3^2+(X4083/W4083)^2)</f>
        <v>8.2648043729966175E-2</v>
      </c>
      <c r="AA4083" s="37">
        <f t="shared" si="1049"/>
        <v>0</v>
      </c>
      <c r="AB4083" s="37">
        <f t="shared" si="1050"/>
        <v>7.4282674049875194E-2</v>
      </c>
      <c r="AC4083" s="37">
        <f>(1-EXP(-Info!$B$6*H4083*1000))+(Info!$B$6/(Info!$B$6-Info!$B$7))*(EXP(-Info!$B$7*H4083*1000)-EXP(-Info!$B$6*H4083*1000))*(Info!$B$9-1)</f>
        <v>0.185375938360479</v>
      </c>
      <c r="AD4083" s="37">
        <f>SQRT((Info!$B$6*EXP(-Info!$B$6*H4083*1000)+(Info!$B$6/(Info!$B$6+Info!$B$7))*(Info!$B$9-1)*(-Info!$B$7*EXP(-Info!$B$7*H4083*1000)+Info!$B$6*EXP(-Info!$B$6*H4083*1000)))^2*(0.01*H4083*1000)^2)</f>
        <v>1.5914084711830109E-3</v>
      </c>
      <c r="AE4083" s="37">
        <f t="shared" si="1061"/>
        <v>0</v>
      </c>
      <c r="AF4083" s="37">
        <f t="shared" si="1051"/>
        <v>1.7424640000000002</v>
      </c>
      <c r="AG4083" s="37">
        <f t="shared" si="1062"/>
        <v>8.884514129872495E-2</v>
      </c>
      <c r="AH4083" s="37">
        <f t="shared" si="1052"/>
        <v>0.60143034654148841</v>
      </c>
      <c r="AI4083">
        <f>AF4083*EXP(Info!$B$6*H4083*1000)</f>
        <v>2.0798533884375785</v>
      </c>
      <c r="AJ4083">
        <f>2*SQRT((EXP(Info!$B$6*H4083)*AG4083)^2+(Info!$B$6*H4083*0.01*AI4083)^2)</f>
        <v>0.17772173621620338</v>
      </c>
      <c r="AK4083">
        <f t="shared" si="1053"/>
        <v>0</v>
      </c>
      <c r="AL4083">
        <f t="shared" si="1054"/>
        <v>0.19754734336823809</v>
      </c>
      <c r="AM4083">
        <f t="shared" si="1047"/>
        <v>0.8918536343690282</v>
      </c>
      <c r="AN4083">
        <f t="shared" si="1048"/>
        <v>2.5253960814493503E-2</v>
      </c>
      <c r="AO4083">
        <f t="shared" si="1055"/>
        <v>12.245903986323775</v>
      </c>
      <c r="AP4083">
        <f t="shared" si="1056"/>
        <v>0.47572390572390572</v>
      </c>
      <c r="AQ4083">
        <f t="shared" si="1058"/>
        <v>4</v>
      </c>
      <c r="AR4083">
        <v>1</v>
      </c>
      <c r="AS4083">
        <v>1</v>
      </c>
      <c r="AT4083">
        <v>1</v>
      </c>
      <c r="AU4083">
        <v>0</v>
      </c>
      <c r="AV4083">
        <v>1</v>
      </c>
      <c r="AW4083">
        <v>0</v>
      </c>
      <c r="AX4083">
        <v>0</v>
      </c>
    </row>
    <row r="4084" spans="1:50">
      <c r="A4084" s="13" t="s">
        <v>82</v>
      </c>
      <c r="B4084" s="13" t="s">
        <v>223</v>
      </c>
      <c r="D4084" s="14">
        <v>-45.686</v>
      </c>
      <c r="E4084" s="14">
        <v>50.204000000000001</v>
      </c>
      <c r="F4084" s="14">
        <v>3448</v>
      </c>
      <c r="G4084" s="16">
        <v>324.5</v>
      </c>
      <c r="H4084">
        <v>19.43</v>
      </c>
      <c r="J4084">
        <f>(F4084*100*Info!$B$11)/AI4084</f>
        <v>5.6890199016075025</v>
      </c>
      <c r="K4084">
        <f>2*((F4084*100*Info!$B$11)/AI4084^2)*(AJ4084/2)</f>
        <v>0.49236982003275465</v>
      </c>
      <c r="L4084">
        <f t="shared" si="1059"/>
        <v>0.8618644037383193</v>
      </c>
      <c r="M4084">
        <f t="shared" si="1060"/>
        <v>52.463852075291882</v>
      </c>
      <c r="N4084">
        <f t="shared" si="1057"/>
        <v>4.6643591391615171</v>
      </c>
      <c r="O4084">
        <v>1.3463000000000001</v>
      </c>
      <c r="P4084">
        <v>2.69E-2</v>
      </c>
      <c r="Q4084">
        <v>1.3572</v>
      </c>
      <c r="R4084">
        <v>2.7099999999999999E-2</v>
      </c>
      <c r="S4084">
        <v>2.2164000000000001</v>
      </c>
      <c r="T4084">
        <v>4.5600000000000002E-2</v>
      </c>
      <c r="U4084">
        <v>2.2366000000000001</v>
      </c>
      <c r="V4084">
        <v>4.5499999999999999E-2</v>
      </c>
      <c r="W4084" s="37">
        <f>U4084*Info!$B$2</f>
        <v>1.0735680000000001</v>
      </c>
      <c r="X4084" s="37">
        <f>W4084*SQRT((0.5*V4084/U4084)^2+Info!$B$3^2)</f>
        <v>5.4777888117013063E-2</v>
      </c>
      <c r="Y4084" s="28">
        <f>W4084*Info!$D$2</f>
        <v>0.86959008000000015</v>
      </c>
      <c r="Z4084" s="28">
        <f>Y4084*SQRT(Info!$D$3^2+(X4084/W4084)^2)</f>
        <v>6.2122235143401233E-2</v>
      </c>
      <c r="AA4084" s="37">
        <f t="shared" si="1049"/>
        <v>0.27273199999999997</v>
      </c>
      <c r="AB4084" s="37">
        <f t="shared" si="1050"/>
        <v>5.6404960123733805E-2</v>
      </c>
      <c r="AC4084" s="37">
        <f>(1-EXP(-Info!$B$6*H4084*1000))+(Info!$B$6/(Info!$B$6-Info!$B$7))*(EXP(-Info!$B$7*H4084*1000)-EXP(-Info!$B$6*H4084*1000))*(Info!$B$9-1)</f>
        <v>0.18650689537338805</v>
      </c>
      <c r="AD4084" s="37">
        <f>SQRT((Info!$B$6*EXP(-Info!$B$6*H4084*1000)+(Info!$B$6/(Info!$B$6+Info!$B$7))*(Info!$B$9-1)*(-Info!$B$7*EXP(-Info!$B$7*H4084*1000)+Info!$B$6*EXP(-Info!$B$6*H4084*1000)))^2*(0.01*H4084*1000)^2)</f>
        <v>1.6001301399693778E-3</v>
      </c>
      <c r="AE4084" s="37">
        <f t="shared" si="1061"/>
        <v>1.052896202350076E-2</v>
      </c>
      <c r="AF4084" s="37">
        <f t="shared" si="1051"/>
        <v>1.2959435214110253</v>
      </c>
      <c r="AG4084" s="37">
        <f t="shared" si="1062"/>
        <v>6.7006500733170341E-2</v>
      </c>
      <c r="AH4084" s="37">
        <f t="shared" si="1052"/>
        <v>0.58470651570611132</v>
      </c>
      <c r="AI4084">
        <f>AF4084*EXP(Info!$B$6*H4084*1000)</f>
        <v>1.5487108713689388</v>
      </c>
      <c r="AJ4084">
        <f>2*SQRT((EXP(Info!$B$6*H4084)*AG4084)^2+(Info!$B$6*H4084*0.01*AI4084)^2)</f>
        <v>0.13403688266290478</v>
      </c>
      <c r="AK4084">
        <f t="shared" si="1053"/>
        <v>0.36265174039999998</v>
      </c>
      <c r="AL4084">
        <f t="shared" si="1054"/>
        <v>0.15000335095305767</v>
      </c>
      <c r="AM4084">
        <f t="shared" ref="AM4084:AM4147" si="1063">Q4084/O4084</f>
        <v>1.0080962638342121</v>
      </c>
      <c r="AN4084">
        <f t="shared" ref="AN4084:AN4147" si="1064">SQRT((R4084/Q4084)^2+(P4084/O4084)^2)*AM4084</f>
        <v>2.847639358095819E-2</v>
      </c>
      <c r="AO4084">
        <f t="shared" si="1055"/>
        <v>9.2219491097009278</v>
      </c>
      <c r="AP4084">
        <f t="shared" si="1056"/>
        <v>0.60194044531878743</v>
      </c>
      <c r="AQ4084">
        <f t="shared" si="1058"/>
        <v>4</v>
      </c>
      <c r="AR4084">
        <v>1</v>
      </c>
      <c r="AS4084">
        <v>1</v>
      </c>
      <c r="AT4084">
        <v>1</v>
      </c>
      <c r="AU4084">
        <v>0</v>
      </c>
      <c r="AV4084">
        <v>1</v>
      </c>
      <c r="AW4084">
        <v>0</v>
      </c>
      <c r="AX4084">
        <v>0</v>
      </c>
    </row>
    <row r="4085" spans="1:50">
      <c r="A4085" s="13" t="s">
        <v>82</v>
      </c>
      <c r="B4085" s="13" t="s">
        <v>223</v>
      </c>
      <c r="D4085" s="14">
        <v>-45.686</v>
      </c>
      <c r="E4085" s="14">
        <v>50.204000000000001</v>
      </c>
      <c r="F4085" s="14">
        <v>3448</v>
      </c>
      <c r="G4085" s="16">
        <v>328.5</v>
      </c>
      <c r="H4085">
        <v>19.5593</v>
      </c>
      <c r="J4085">
        <f>(F4085*100*Info!$B$11)/AI4085</f>
        <v>3.3161826722786731</v>
      </c>
      <c r="K4085">
        <f>2*((F4085*100*Info!$B$11)/AI4085^2)*(AJ4085/2)</f>
        <v>0.27138617039504026</v>
      </c>
      <c r="L4085">
        <f t="shared" si="1059"/>
        <v>1.3920231476635536</v>
      </c>
      <c r="M4085">
        <f t="shared" si="1060"/>
        <v>49.39337254611182</v>
      </c>
      <c r="N4085">
        <f t="shared" si="1057"/>
        <v>4.1948185233296487</v>
      </c>
      <c r="O4085">
        <v>1.5548999999999999</v>
      </c>
      <c r="P4085">
        <v>3.2399999999999998E-2</v>
      </c>
      <c r="Q4085">
        <v>1.395</v>
      </c>
      <c r="R4085">
        <v>3.1099999999999999E-2</v>
      </c>
      <c r="S4085">
        <v>3.6251000000000002</v>
      </c>
      <c r="T4085">
        <v>8.2400000000000001E-2</v>
      </c>
      <c r="U4085">
        <v>3.6124000000000001</v>
      </c>
      <c r="V4085">
        <v>8.2000000000000003E-2</v>
      </c>
      <c r="W4085" s="37">
        <f>U4085*Info!$B$2</f>
        <v>1.7339519999999999</v>
      </c>
      <c r="X4085" s="37">
        <f>W4085*SQRT((0.5*V4085/U4085)^2+Info!$B$3^2)</f>
        <v>8.8903184677265643E-2</v>
      </c>
      <c r="Y4085" s="28">
        <f>W4085*Info!$D$2</f>
        <v>1.4045011199999999</v>
      </c>
      <c r="Z4085" s="28">
        <f>Y4085*SQRT(Info!$D$3^2+(X4085/W4085)^2)</f>
        <v>0.10058442267591076</v>
      </c>
      <c r="AA4085" s="37">
        <f t="shared" si="1049"/>
        <v>0</v>
      </c>
      <c r="AB4085" s="37">
        <f t="shared" si="1050"/>
        <v>9.0367119273328619E-2</v>
      </c>
      <c r="AC4085" s="37">
        <f>(1-EXP(-Info!$B$6*H4085*1000))+(Info!$B$6/(Info!$B$6-Info!$B$7))*(EXP(-Info!$B$7*H4085*1000)-EXP(-Info!$B$6*H4085*1000))*(Info!$B$9-1)</f>
        <v>0.18763557854876228</v>
      </c>
      <c r="AD4085" s="37">
        <f>SQRT((Info!$B$6*EXP(-Info!$B$6*H4085*1000)+(Info!$B$6/(Info!$B$6+Info!$B$7))*(Info!$B$9-1)*(-Info!$B$7*EXP(-Info!$B$7*H4085*1000)+Info!$B$6*EXP(-Info!$B$6*H4085*1000)))^2*(0.01*H4085*1000)^2)</f>
        <v>1.6088214943771285E-3</v>
      </c>
      <c r="AE4085" s="37">
        <f t="shared" si="1061"/>
        <v>0</v>
      </c>
      <c r="AF4085" s="37">
        <f t="shared" si="1051"/>
        <v>2.2205988800000003</v>
      </c>
      <c r="AG4085" s="37">
        <f t="shared" si="1062"/>
        <v>0.10869529007756625</v>
      </c>
      <c r="AH4085" s="37">
        <f t="shared" si="1052"/>
        <v>0.61256210311439685</v>
      </c>
      <c r="AI4085">
        <f>AF4085*EXP(Info!$B$6*H4085*1000)</f>
        <v>2.6568641838417379</v>
      </c>
      <c r="AJ4085">
        <f>2*SQRT((EXP(Info!$B$6*H4085)*AG4085)^2+(Info!$B$6*H4085*0.01*AI4085)^2)</f>
        <v>0.21742957712793987</v>
      </c>
      <c r="AK4085">
        <f t="shared" si="1053"/>
        <v>0</v>
      </c>
      <c r="AL4085">
        <f t="shared" si="1054"/>
        <v>0.24032231699549012</v>
      </c>
      <c r="AM4085">
        <f t="shared" si="1063"/>
        <v>0.89716380474628599</v>
      </c>
      <c r="AN4085">
        <f t="shared" si="1064"/>
        <v>2.7377663977620391E-2</v>
      </c>
      <c r="AO4085">
        <f t="shared" si="1055"/>
        <v>14.894647663365657</v>
      </c>
      <c r="AP4085">
        <f t="shared" si="1056"/>
        <v>0.43043406045842098</v>
      </c>
      <c r="AQ4085">
        <f t="shared" si="1058"/>
        <v>4</v>
      </c>
      <c r="AR4085">
        <v>1</v>
      </c>
      <c r="AS4085">
        <v>1</v>
      </c>
      <c r="AT4085">
        <v>1</v>
      </c>
      <c r="AU4085">
        <v>0</v>
      </c>
      <c r="AV4085">
        <v>1</v>
      </c>
      <c r="AW4085">
        <v>0</v>
      </c>
      <c r="AX4085">
        <v>0</v>
      </c>
    </row>
    <row r="4086" spans="1:50">
      <c r="A4086" s="13" t="s">
        <v>82</v>
      </c>
      <c r="B4086" s="13" t="s">
        <v>223</v>
      </c>
      <c r="D4086" s="14">
        <v>-45.686</v>
      </c>
      <c r="E4086" s="14">
        <v>50.204000000000001</v>
      </c>
      <c r="F4086" s="14">
        <v>3448</v>
      </c>
      <c r="G4086" s="16">
        <v>329</v>
      </c>
      <c r="H4086">
        <v>19.575500000000002</v>
      </c>
      <c r="J4086">
        <f>(F4086*100*Info!$B$11)/AI4086</f>
        <v>6.7188337440931196</v>
      </c>
      <c r="K4086">
        <f>2*((F4086*100*Info!$B$11)/AI4086^2)*(AJ4086/2)</f>
        <v>0.74144586962781844</v>
      </c>
      <c r="L4086">
        <f t="shared" si="1059"/>
        <v>0.9445596112149548</v>
      </c>
      <c r="M4086">
        <f t="shared" si="1060"/>
        <v>67.905827183782122</v>
      </c>
      <c r="N4086">
        <f t="shared" si="1057"/>
        <v>7.605912464372091</v>
      </c>
      <c r="O4086">
        <v>1.3892</v>
      </c>
      <c r="P4086">
        <v>3.1800000000000002E-2</v>
      </c>
      <c r="Q4086">
        <v>1.2196</v>
      </c>
      <c r="R4086">
        <v>2.9600000000000001E-2</v>
      </c>
      <c r="S4086">
        <v>2.0888</v>
      </c>
      <c r="T4086">
        <v>4.3499999999999997E-2</v>
      </c>
      <c r="U4086">
        <v>2.4512</v>
      </c>
      <c r="V4086">
        <v>4.7E-2</v>
      </c>
      <c r="W4086" s="37">
        <f>U4086*Info!$B$2</f>
        <v>1.1765760000000001</v>
      </c>
      <c r="X4086" s="37">
        <f>W4086*SQRT((0.5*V4086/U4086)^2+Info!$B$3^2)</f>
        <v>5.9900468357434407E-2</v>
      </c>
      <c r="Y4086" s="28">
        <f>W4086*Info!$D$2</f>
        <v>0.95302656000000008</v>
      </c>
      <c r="Z4086" s="28">
        <f>Y4086*SQRT(Info!$D$3^2+(X4086/W4086)^2)</f>
        <v>6.8005729424565176E-2</v>
      </c>
      <c r="AA4086" s="37">
        <f t="shared" si="1049"/>
        <v>0.21262399999999992</v>
      </c>
      <c r="AB4086" s="37">
        <f t="shared" si="1050"/>
        <v>6.1974802213802992E-2</v>
      </c>
      <c r="AC4086" s="37">
        <f>(1-EXP(-Info!$B$6*H4086*1000))+(Info!$B$6/(Info!$B$6-Info!$B$7))*(EXP(-Info!$B$7*H4086*1000)-EXP(-Info!$B$6*H4086*1000))*(Info!$B$9-1)</f>
        <v>0.18777689273227507</v>
      </c>
      <c r="AD4086" s="37">
        <f>SQRT((Info!$B$6*EXP(-Info!$B$6*H4086*1000)+(Info!$B$6/(Info!$B$6+Info!$B$7))*(Info!$B$9-1)*(-Info!$B$7*EXP(-Info!$B$7*H4086*1000)+Info!$B$6*EXP(-Info!$B$6*H4086*1000)))^2*(0.01*H4086*1000)^2)</f>
        <v>1.6099087753520174E-3</v>
      </c>
      <c r="AE4086" s="37">
        <f t="shared" si="1061"/>
        <v>1.1642469007288535E-2</v>
      </c>
      <c r="AF4086" s="37">
        <f t="shared" si="1051"/>
        <v>1.0958475659596927</v>
      </c>
      <c r="AG4086" s="37">
        <f t="shared" si="1062"/>
        <v>7.2342164877427076E-2</v>
      </c>
      <c r="AH4086" s="37">
        <f t="shared" si="1052"/>
        <v>0.52463020201057675</v>
      </c>
      <c r="AI4086">
        <f>AF4086*EXP(Info!$B$6*H4086*1000)</f>
        <v>1.3113357622220811</v>
      </c>
      <c r="AJ4086">
        <f>2*SQRT((EXP(Info!$B$6*H4086)*AG4086)^2+(Info!$B$6*H4086*0.01*AI4086)^2)</f>
        <v>0.14471030563147894</v>
      </c>
      <c r="AK4086">
        <f t="shared" si="1053"/>
        <v>0.28272613279999992</v>
      </c>
      <c r="AL4086">
        <f t="shared" si="1054"/>
        <v>0.16481578900738766</v>
      </c>
      <c r="AM4086">
        <f t="shared" si="1063"/>
        <v>0.87791534696228046</v>
      </c>
      <c r="AN4086">
        <f t="shared" si="1064"/>
        <v>2.9289198057407557E-2</v>
      </c>
      <c r="AO4086">
        <f t="shared" si="1055"/>
        <v>10.106787828712738</v>
      </c>
      <c r="AP4086">
        <f t="shared" si="1056"/>
        <v>0.56674281984334207</v>
      </c>
      <c r="AQ4086">
        <f t="shared" si="1058"/>
        <v>4</v>
      </c>
      <c r="AR4086">
        <v>1</v>
      </c>
      <c r="AS4086">
        <v>1</v>
      </c>
      <c r="AT4086">
        <v>1</v>
      </c>
      <c r="AU4086">
        <v>0</v>
      </c>
      <c r="AV4086">
        <v>1</v>
      </c>
      <c r="AW4086">
        <v>0</v>
      </c>
      <c r="AX4086">
        <v>0</v>
      </c>
    </row>
    <row r="4087" spans="1:50">
      <c r="A4087" s="13" t="s">
        <v>82</v>
      </c>
      <c r="B4087" s="13" t="s">
        <v>223</v>
      </c>
      <c r="D4087" s="14">
        <v>-45.686</v>
      </c>
      <c r="E4087" s="14">
        <v>50.204000000000001</v>
      </c>
      <c r="F4087" s="14">
        <v>3448</v>
      </c>
      <c r="G4087" s="16">
        <v>329.5</v>
      </c>
      <c r="H4087">
        <v>19.617000000000001</v>
      </c>
      <c r="J4087">
        <f>(F4087*100*Info!$B$11)/AI4087</f>
        <v>6.1104869370503794</v>
      </c>
      <c r="K4087">
        <f>2*((F4087*100*Info!$B$11)/AI4087^2)*(AJ4087/2)</f>
        <v>0.74056070799180462</v>
      </c>
      <c r="L4087">
        <f t="shared" si="1059"/>
        <v>1.157732904672899</v>
      </c>
      <c r="M4087">
        <f t="shared" si="1060"/>
        <v>75.695136159389421</v>
      </c>
      <c r="N4087">
        <f t="shared" si="1057"/>
        <v>9.2903240915566911</v>
      </c>
      <c r="O4087">
        <v>1.3382000000000001</v>
      </c>
      <c r="P4087">
        <v>2.5700000000000001E-2</v>
      </c>
      <c r="Q4087">
        <v>1.1398999999999999</v>
      </c>
      <c r="R4087">
        <v>2.4E-2</v>
      </c>
      <c r="S4087">
        <v>2.3725999999999998</v>
      </c>
      <c r="T4087">
        <v>5.2200000000000003E-2</v>
      </c>
      <c r="U4087">
        <v>3.0044</v>
      </c>
      <c r="V4087">
        <v>5.8200000000000002E-2</v>
      </c>
      <c r="W4087" s="37">
        <f>U4087*Info!$B$2</f>
        <v>1.4421119999999998</v>
      </c>
      <c r="X4087" s="37">
        <f>W4087*SQRT((0.5*V4087/U4087)^2+Info!$B$3^2)</f>
        <v>7.3446052142780285E-2</v>
      </c>
      <c r="Y4087" s="28">
        <f>W4087*Info!$D$2</f>
        <v>1.16811072</v>
      </c>
      <c r="Z4087" s="28">
        <f>Y4087*SQRT(Info!$D$3^2+(X4087/W4087)^2)</f>
        <v>8.336918901573287E-2</v>
      </c>
      <c r="AA4087" s="37">
        <f t="shared" si="1049"/>
        <v>0</v>
      </c>
      <c r="AB4087" s="37">
        <f t="shared" si="1050"/>
        <v>7.456168637685176E-2</v>
      </c>
      <c r="AC4087" s="37">
        <f>(1-EXP(-Info!$B$6*H4087*1000))+(Info!$B$6/(Info!$B$6-Info!$B$7))*(EXP(-Info!$B$7*H4087*1000)-EXP(-Info!$B$6*H4087*1000))*(Info!$B$9-1)</f>
        <v>0.18813880122316418</v>
      </c>
      <c r="AD4087" s="37">
        <f>SQRT((Info!$B$6*EXP(-Info!$B$6*H4087*1000)+(Info!$B$6/(Info!$B$6+Info!$B$7))*(Info!$B$9-1)*(-Info!$B$7*EXP(-Info!$B$7*H4087*1000)+Info!$B$6*EXP(-Info!$B$6*H4087*1000)))^2*(0.01*H4087*1000)^2)</f>
        <v>1.6126924100237246E-3</v>
      </c>
      <c r="AE4087" s="37">
        <f t="shared" si="1061"/>
        <v>0</v>
      </c>
      <c r="AF4087" s="37">
        <f t="shared" si="1051"/>
        <v>1.2044892799999998</v>
      </c>
      <c r="AG4087" s="37">
        <f t="shared" si="1062"/>
        <v>8.7359210602780707E-2</v>
      </c>
      <c r="AH4087" s="37">
        <f t="shared" si="1052"/>
        <v>0.5076663913006827</v>
      </c>
      <c r="AI4087">
        <f>AF4087*EXP(Info!$B$6*H4087*1000)</f>
        <v>1.4418895023948479</v>
      </c>
      <c r="AJ4087">
        <f>2*SQRT((EXP(Info!$B$6*H4087)*AG4087)^2+(Info!$B$6*H4087*0.01*AI4087)^2)</f>
        <v>0.17474985573816235</v>
      </c>
      <c r="AK4087">
        <f t="shared" si="1053"/>
        <v>0</v>
      </c>
      <c r="AL4087">
        <f t="shared" si="1054"/>
        <v>0.19828934875059956</v>
      </c>
      <c r="AM4087">
        <f t="shared" si="1063"/>
        <v>0.85181587206695553</v>
      </c>
      <c r="AN4087">
        <f t="shared" si="1064"/>
        <v>2.427479949944962E-2</v>
      </c>
      <c r="AO4087">
        <f t="shared" si="1055"/>
        <v>12.387742066165369</v>
      </c>
      <c r="AP4087">
        <f t="shared" si="1056"/>
        <v>0.44541339368925581</v>
      </c>
      <c r="AQ4087">
        <f t="shared" si="1058"/>
        <v>4</v>
      </c>
      <c r="AR4087">
        <v>1</v>
      </c>
      <c r="AS4087">
        <v>1</v>
      </c>
      <c r="AT4087">
        <v>1</v>
      </c>
      <c r="AU4087">
        <v>0</v>
      </c>
      <c r="AV4087">
        <v>1</v>
      </c>
      <c r="AW4087">
        <v>0</v>
      </c>
      <c r="AX4087">
        <v>0</v>
      </c>
    </row>
    <row r="4088" spans="1:50">
      <c r="A4088" s="13" t="s">
        <v>82</v>
      </c>
      <c r="B4088" s="13" t="s">
        <v>223</v>
      </c>
      <c r="D4088" s="14">
        <v>-45.686</v>
      </c>
      <c r="E4088" s="14">
        <v>50.204000000000001</v>
      </c>
      <c r="F4088" s="14">
        <v>3448</v>
      </c>
      <c r="G4088" s="16">
        <v>332.5</v>
      </c>
      <c r="H4088">
        <v>19.8658</v>
      </c>
      <c r="J4088">
        <f>(F4088*100*Info!$B$11)/AI4088</f>
        <v>7.6361783099175042</v>
      </c>
      <c r="K4088">
        <f>2*((F4088*100*Info!$B$11)/AI4088^2)*(AJ4088/2)</f>
        <v>1.0986647330934156</v>
      </c>
      <c r="L4088">
        <f t="shared" si="1059"/>
        <v>1.1057497570093477</v>
      </c>
      <c r="M4088">
        <f t="shared" si="1060"/>
        <v>90.347614724183245</v>
      </c>
      <c r="N4088">
        <f t="shared" si="1057"/>
        <v>13.112887158617598</v>
      </c>
      <c r="O4088">
        <v>1.292</v>
      </c>
      <c r="P4088">
        <v>2.7099999999999999E-2</v>
      </c>
      <c r="Q4088">
        <v>1.1830000000000001</v>
      </c>
      <c r="R4088">
        <v>2.63E-2</v>
      </c>
      <c r="S4088">
        <v>2.0773000000000001</v>
      </c>
      <c r="T4088">
        <v>4.6899999999999997E-2</v>
      </c>
      <c r="U4088">
        <v>2.8694999999999999</v>
      </c>
      <c r="V4088">
        <v>5.4800000000000001E-2</v>
      </c>
      <c r="W4088" s="37">
        <f>U4088*Info!$B$2</f>
        <v>1.3773599999999999</v>
      </c>
      <c r="X4088" s="37">
        <f>W4088*SQRT((0.5*V4088/U4088)^2+Info!$B$3^2)</f>
        <v>7.0112598924872274E-2</v>
      </c>
      <c r="Y4088" s="28">
        <f>W4088*Info!$D$2</f>
        <v>1.1156615999999999</v>
      </c>
      <c r="Z4088" s="28">
        <f>Y4088*SQRT(Info!$D$3^2+(X4088/W4088)^2)</f>
        <v>7.9605232204341944E-2</v>
      </c>
      <c r="AA4088" s="37">
        <f t="shared" si="1049"/>
        <v>0</v>
      </c>
      <c r="AB4088" s="37">
        <f t="shared" si="1050"/>
        <v>7.1409936479456426E-2</v>
      </c>
      <c r="AC4088" s="37">
        <f>(1-EXP(-Info!$B$6*H4088*1000))+(Info!$B$6/(Info!$B$6-Info!$B$7))*(EXP(-Info!$B$7*H4088*1000)-EXP(-Info!$B$6*H4088*1000))*(Info!$B$9-1)</f>
        <v>0.19030549262191518</v>
      </c>
      <c r="AD4088" s="37">
        <f>SQRT((Info!$B$6*EXP(-Info!$B$6*H4088*1000)+(Info!$B$6/(Info!$B$6+Info!$B$7))*(Info!$B$9-1)*(-Info!$B$7*EXP(-Info!$B$7*H4088*1000)+Info!$B$6*EXP(-Info!$B$6*H4088*1000)))^2*(0.01*H4088*1000)^2)</f>
        <v>1.6293300866096064E-3</v>
      </c>
      <c r="AE4088" s="37">
        <f t="shared" si="1061"/>
        <v>0</v>
      </c>
      <c r="AF4088" s="37">
        <f t="shared" si="1051"/>
        <v>0.96163840000000023</v>
      </c>
      <c r="AG4088" s="37">
        <f t="shared" si="1062"/>
        <v>8.2987321286490501E-2</v>
      </c>
      <c r="AH4088" s="37">
        <f t="shared" si="1052"/>
        <v>0.46292706879121942</v>
      </c>
      <c r="AI4088">
        <f>AF4088*EXP(Info!$B$6*H4088*1000)</f>
        <v>1.1538031999083811</v>
      </c>
      <c r="AJ4088">
        <f>2*SQRT((EXP(Info!$B$6*H4088)*AG4088)^2+(Info!$B$6*H4088*0.01*AI4088)^2)</f>
        <v>0.16600488270727207</v>
      </c>
      <c r="AK4088">
        <f t="shared" si="1053"/>
        <v>0</v>
      </c>
      <c r="AL4088">
        <f t="shared" si="1054"/>
        <v>0.18990758507346642</v>
      </c>
      <c r="AM4088">
        <f t="shared" si="1063"/>
        <v>0.91563467492260064</v>
      </c>
      <c r="AN4088">
        <f t="shared" si="1064"/>
        <v>2.7986161530042981E-2</v>
      </c>
      <c r="AO4088">
        <f t="shared" si="1055"/>
        <v>11.831522386786554</v>
      </c>
      <c r="AP4088">
        <f t="shared" si="1056"/>
        <v>0.45025265725736191</v>
      </c>
      <c r="AQ4088">
        <f t="shared" si="1058"/>
        <v>4</v>
      </c>
      <c r="AR4088">
        <v>1</v>
      </c>
      <c r="AS4088">
        <v>1</v>
      </c>
      <c r="AT4088">
        <v>1</v>
      </c>
      <c r="AU4088">
        <v>0</v>
      </c>
      <c r="AV4088">
        <v>1</v>
      </c>
      <c r="AW4088">
        <v>0</v>
      </c>
      <c r="AX4088">
        <v>0</v>
      </c>
    </row>
    <row r="4089" spans="1:50">
      <c r="A4089" s="13" t="s">
        <v>82</v>
      </c>
      <c r="B4089" s="13" t="s">
        <v>223</v>
      </c>
      <c r="D4089" s="14">
        <v>-45.686</v>
      </c>
      <c r="E4089" s="14">
        <v>50.204000000000001</v>
      </c>
      <c r="F4089" s="14">
        <v>3448</v>
      </c>
      <c r="G4089" s="16">
        <v>334.5</v>
      </c>
      <c r="H4089">
        <v>20.031599999999997</v>
      </c>
      <c r="J4089">
        <f>(F4089*100*Info!$B$11)/AI4089</f>
        <v>7.8158285252954514</v>
      </c>
      <c r="K4089">
        <f>2*((F4089*100*Info!$B$11)/AI4089^2)*(AJ4089/2)</f>
        <v>1.0046452291743699</v>
      </c>
      <c r="L4089">
        <f t="shared" si="1059"/>
        <v>0.94656340934579608</v>
      </c>
      <c r="M4089">
        <f t="shared" si="1060"/>
        <v>79.160497064693928</v>
      </c>
      <c r="N4089">
        <f t="shared" si="1057"/>
        <v>10.292182581812106</v>
      </c>
      <c r="O4089">
        <v>1.4384999999999999</v>
      </c>
      <c r="P4089">
        <v>3.0700000000000002E-2</v>
      </c>
      <c r="Q4089">
        <v>1.2301</v>
      </c>
      <c r="R4089">
        <v>2.8400000000000002E-2</v>
      </c>
      <c r="S4089">
        <v>1.9429000000000001</v>
      </c>
      <c r="T4089">
        <v>4.2799999999999998E-2</v>
      </c>
      <c r="U4089">
        <v>2.4563999999999999</v>
      </c>
      <c r="V4089">
        <v>4.8000000000000001E-2</v>
      </c>
      <c r="W4089" s="37">
        <f>U4089*Info!$B$2</f>
        <v>1.1790719999999999</v>
      </c>
      <c r="X4089" s="37">
        <f>W4089*SQRT((0.5*V4089/U4089)^2+Info!$B$3^2)</f>
        <v>6.0068605385508997E-2</v>
      </c>
      <c r="Y4089" s="28">
        <f>W4089*Info!$D$2</f>
        <v>0.95504831999999995</v>
      </c>
      <c r="Z4089" s="28">
        <f>Y4089*SQRT(Info!$D$3^2+(X4089/W4089)^2)</f>
        <v>6.8173732192935668E-2</v>
      </c>
      <c r="AA4089" s="37">
        <f t="shared" si="1049"/>
        <v>0.25942799999999999</v>
      </c>
      <c r="AB4089" s="37">
        <f t="shared" si="1050"/>
        <v>6.1998869771633748E-2</v>
      </c>
      <c r="AC4089" s="37">
        <f>(1-EXP(-Info!$B$6*H4089*1000))+(Info!$B$6/(Info!$B$6-Info!$B$7))*(EXP(-Info!$B$7*H4089*1000)-EXP(-Info!$B$6*H4089*1000))*(Info!$B$9-1)</f>
        <v>0.19174650716133415</v>
      </c>
      <c r="AD4089" s="37">
        <f>SQRT((Info!$B$6*EXP(-Info!$B$6*H4089*1000)+(Info!$B$6/(Info!$B$6+Info!$B$7))*(Info!$B$9-1)*(-Info!$B$7*EXP(-Info!$B$7*H4089*1000)+Info!$B$6*EXP(-Info!$B$6*H4089*1000)))^2*(0.01*H4089*1000)^2)</f>
        <v>1.6403692493585176E-3</v>
      </c>
      <c r="AE4089" s="37">
        <f t="shared" si="1061"/>
        <v>1.1895681143388665E-2</v>
      </c>
      <c r="AF4089" s="37">
        <f t="shared" si="1051"/>
        <v>0.93810726714014958</v>
      </c>
      <c r="AG4089" s="37">
        <f t="shared" si="1062"/>
        <v>7.2437041566999996E-2</v>
      </c>
      <c r="AH4089" s="37">
        <f t="shared" si="1052"/>
        <v>0.48283867782188972</v>
      </c>
      <c r="AI4089">
        <f>AF4089*EXP(Info!$B$6*H4089*1000)</f>
        <v>1.12728253192079</v>
      </c>
      <c r="AJ4089">
        <f>2*SQRT((EXP(Info!$B$6*H4089)*AG4089)^2+(Info!$B$6*H4089*0.01*AI4089)^2)</f>
        <v>0.1449006991338791</v>
      </c>
      <c r="AK4089">
        <f t="shared" si="1053"/>
        <v>0.34496141159999999</v>
      </c>
      <c r="AL4089">
        <f t="shared" si="1054"/>
        <v>0.16487979427068278</v>
      </c>
      <c r="AM4089">
        <f t="shared" si="1063"/>
        <v>0.8551268682655544</v>
      </c>
      <c r="AN4089">
        <f t="shared" si="1064"/>
        <v>2.6885578358491879E-2</v>
      </c>
      <c r="AO4089">
        <f t="shared" si="1055"/>
        <v>10.128228468688794</v>
      </c>
      <c r="AP4089">
        <f t="shared" si="1056"/>
        <v>0.58561309233023939</v>
      </c>
      <c r="AQ4089">
        <f t="shared" si="1058"/>
        <v>4</v>
      </c>
      <c r="AR4089">
        <v>1</v>
      </c>
      <c r="AS4089">
        <v>1</v>
      </c>
      <c r="AT4089">
        <v>1</v>
      </c>
      <c r="AU4089">
        <v>0</v>
      </c>
      <c r="AV4089">
        <v>1</v>
      </c>
      <c r="AW4089">
        <v>0</v>
      </c>
      <c r="AX4089">
        <v>0</v>
      </c>
    </row>
    <row r="4090" spans="1:50">
      <c r="A4090" s="13" t="s">
        <v>82</v>
      </c>
      <c r="B4090" s="13" t="s">
        <v>223</v>
      </c>
      <c r="D4090" s="14">
        <v>-45.686</v>
      </c>
      <c r="E4090" s="14">
        <v>50.204000000000001</v>
      </c>
      <c r="F4090" s="14">
        <v>3448</v>
      </c>
      <c r="G4090" s="16">
        <v>336.5</v>
      </c>
      <c r="H4090">
        <v>20.197500000000002</v>
      </c>
      <c r="J4090">
        <f>(F4090*100*Info!$B$11)/AI4090</f>
        <v>5.6095609221495684</v>
      </c>
      <c r="K4090">
        <f>2*((F4090*100*Info!$B$11)/AI4090^2)*(AJ4090/2)</f>
        <v>0.55943042546528332</v>
      </c>
      <c r="L4090">
        <f t="shared" si="1059"/>
        <v>1.0052515738317773</v>
      </c>
      <c r="M4090">
        <f t="shared" si="1060"/>
        <v>60.337513416808157</v>
      </c>
      <c r="N4090">
        <f t="shared" si="1057"/>
        <v>6.1527410821120396</v>
      </c>
      <c r="O4090">
        <v>1.6205000000000001</v>
      </c>
      <c r="P4090">
        <v>2.93E-2</v>
      </c>
      <c r="Q4090">
        <v>1.3079000000000001</v>
      </c>
      <c r="R4090">
        <v>2.64E-2</v>
      </c>
      <c r="S4090">
        <v>2.3904999999999998</v>
      </c>
      <c r="T4090">
        <v>5.33E-2</v>
      </c>
      <c r="U4090">
        <v>2.6086999999999998</v>
      </c>
      <c r="V4090">
        <v>5.5500000000000001E-2</v>
      </c>
      <c r="W4090" s="37">
        <f>U4090*Info!$B$2</f>
        <v>1.252176</v>
      </c>
      <c r="X4090" s="37">
        <f>W4090*SQRT((0.5*V4090/U4090)^2+Info!$B$3^2)</f>
        <v>6.4010032318692039E-2</v>
      </c>
      <c r="Y4090" s="28">
        <f>W4090*Info!$D$2</f>
        <v>1.0142625599999999</v>
      </c>
      <c r="Z4090" s="28">
        <f>Y4090*SQRT(Info!$D$3^2+(X4090/W4090)^2)</f>
        <v>7.2526198988563897E-2</v>
      </c>
      <c r="AA4090" s="37">
        <f t="shared" si="1049"/>
        <v>0.3683240000000001</v>
      </c>
      <c r="AB4090" s="37">
        <f t="shared" si="1050"/>
        <v>6.566511050352386E-2</v>
      </c>
      <c r="AC4090" s="37">
        <f>(1-EXP(-Info!$B$6*H4090*1000))+(Info!$B$6/(Info!$B$6-Info!$B$7))*(EXP(-Info!$B$7*H4090*1000)-EXP(-Info!$B$6*H4090*1000))*(Info!$B$9-1)</f>
        <v>0.19318610077184362</v>
      </c>
      <c r="AD4090" s="37">
        <f>SQRT((Info!$B$6*EXP(-Info!$B$6*H4090*1000)+(Info!$B$6/(Info!$B$6+Info!$B$7))*(Info!$B$9-1)*(-Info!$B$7*EXP(-Info!$B$7*H4090*1000)+Info!$B$6*EXP(-Info!$B$6*H4090*1000)))^2*(0.01*H4090*1000)^2)</f>
        <v>1.6513766206409308E-3</v>
      </c>
      <c r="AE4090" s="37">
        <f t="shared" si="1061"/>
        <v>1.2700160104316105E-2</v>
      </c>
      <c r="AF4090" s="37">
        <f t="shared" si="1051"/>
        <v>1.3050823626193113</v>
      </c>
      <c r="AG4090" s="37">
        <f t="shared" si="1062"/>
        <v>7.8304317290964418E-2</v>
      </c>
      <c r="AH4090" s="37">
        <f t="shared" si="1052"/>
        <v>0.545945351440833</v>
      </c>
      <c r="AI4090">
        <f>AF4090*EXP(Info!$B$6*H4090*1000)</f>
        <v>1.570648236346736</v>
      </c>
      <c r="AJ4090">
        <f>2*SQRT((EXP(Info!$B$6*H4090)*AG4090)^2+(Info!$B$6*H4090*0.01*AI4090)^2)</f>
        <v>0.15663764478362202</v>
      </c>
      <c r="AK4090">
        <f t="shared" si="1053"/>
        <v>0.48976042280000009</v>
      </c>
      <c r="AL4090">
        <f t="shared" si="1054"/>
        <v>0.17462979487307134</v>
      </c>
      <c r="AM4090">
        <f t="shared" si="1063"/>
        <v>0.80709657513113242</v>
      </c>
      <c r="AN4090">
        <f t="shared" si="1064"/>
        <v>2.1871455887355382E-2</v>
      </c>
      <c r="AO4090">
        <f t="shared" si="1055"/>
        <v>10.756191827987484</v>
      </c>
      <c r="AP4090">
        <f t="shared" si="1056"/>
        <v>0.62119063134894781</v>
      </c>
      <c r="AQ4090">
        <f t="shared" si="1058"/>
        <v>4</v>
      </c>
      <c r="AR4090">
        <v>1</v>
      </c>
      <c r="AS4090">
        <v>1</v>
      </c>
      <c r="AT4090">
        <v>1</v>
      </c>
      <c r="AU4090">
        <v>0</v>
      </c>
      <c r="AV4090">
        <v>1</v>
      </c>
      <c r="AW4090">
        <v>0</v>
      </c>
      <c r="AX4090">
        <v>0</v>
      </c>
    </row>
    <row r="4091" spans="1:50">
      <c r="A4091" s="13" t="s">
        <v>82</v>
      </c>
      <c r="B4091" s="13" t="s">
        <v>223</v>
      </c>
      <c r="D4091" s="14">
        <v>-45.686</v>
      </c>
      <c r="E4091" s="14">
        <v>50.204000000000001</v>
      </c>
      <c r="F4091" s="14">
        <v>3448</v>
      </c>
      <c r="G4091" s="16">
        <v>337</v>
      </c>
      <c r="H4091">
        <v>20.239000000000001</v>
      </c>
      <c r="J4091">
        <f>(F4091*100*Info!$B$11)/AI4091</f>
        <v>5.6977350773557642</v>
      </c>
      <c r="K4091">
        <f>2*((F4091*100*Info!$B$11)/AI4091^2)*(AJ4091/2)</f>
        <v>0.60830373418903894</v>
      </c>
      <c r="L4091">
        <f t="shared" si="1059"/>
        <v>1.0624368897196281</v>
      </c>
      <c r="M4091">
        <f t="shared" si="1060"/>
        <v>64.77227809414542</v>
      </c>
      <c r="N4091">
        <f t="shared" si="1057"/>
        <v>7.0482070705208191</v>
      </c>
      <c r="O4091">
        <v>1.7224999999999999</v>
      </c>
      <c r="P4091">
        <v>4.4900000000000002E-2</v>
      </c>
      <c r="Q4091">
        <v>1.5199</v>
      </c>
      <c r="R4091">
        <v>4.1000000000000002E-2</v>
      </c>
      <c r="S4091">
        <v>2.4336000000000002</v>
      </c>
      <c r="T4091">
        <v>5.4699999999999999E-2</v>
      </c>
      <c r="U4091">
        <v>2.7570999999999999</v>
      </c>
      <c r="V4091">
        <v>5.8000000000000003E-2</v>
      </c>
      <c r="W4091" s="37">
        <f>U4091*Info!$B$2</f>
        <v>1.3234079999999999</v>
      </c>
      <c r="X4091" s="37">
        <f>W4091*SQRT((0.5*V4091/U4091)^2+Info!$B$3^2)</f>
        <v>6.7618697385856227E-2</v>
      </c>
      <c r="Y4091" s="28">
        <f>W4091*Info!$D$2</f>
        <v>1.07196048</v>
      </c>
      <c r="Z4091" s="28">
        <f>Y4091*SQRT(Info!$D$3^2+(X4091/W4091)^2)</f>
        <v>7.6633063937501245E-2</v>
      </c>
      <c r="AA4091" s="37">
        <f t="shared" si="1049"/>
        <v>0.399092</v>
      </c>
      <c r="AB4091" s="37">
        <f t="shared" si="1050"/>
        <v>7.1248092859809237E-2</v>
      </c>
      <c r="AC4091" s="37">
        <f>(1-EXP(-Info!$B$6*H4091*1000))+(Info!$B$6/(Info!$B$6-Info!$B$7))*(EXP(-Info!$B$7*H4091*1000)-EXP(-Info!$B$6*H4091*1000))*(Info!$B$9-1)</f>
        <v>0.19354585833705351</v>
      </c>
      <c r="AD4091" s="37">
        <f>SQRT((Info!$B$6*EXP(-Info!$B$6*H4091*1000)+(Info!$B$6/(Info!$B$6+Info!$B$7))*(Info!$B$9-1)*(-Info!$B$7*EXP(-Info!$B$7*H4091*1000)+Info!$B$6*EXP(-Info!$B$6*H4091*1000)))^2*(0.01*H4091*1000)^2)</f>
        <v>1.6541241190096256E-3</v>
      </c>
      <c r="AE4091" s="37">
        <f t="shared" si="1061"/>
        <v>1.3805565627976408E-2</v>
      </c>
      <c r="AF4091" s="37">
        <f t="shared" si="1051"/>
        <v>1.2843969163045488</v>
      </c>
      <c r="AG4091" s="37">
        <f t="shared" si="1062"/>
        <v>8.2530252821359507E-2</v>
      </c>
      <c r="AH4091" s="37">
        <f t="shared" si="1052"/>
        <v>0.52777651064453845</v>
      </c>
      <c r="AI4091">
        <f>AF4091*EXP(Info!$B$6*H4091*1000)</f>
        <v>1.546341984917748</v>
      </c>
      <c r="AJ4091">
        <f>2*SQRT((EXP(Info!$B$6*H4091)*AG4091)^2+(Info!$B$6*H4091*0.01*AI4091)^2)</f>
        <v>0.16509114428593208</v>
      </c>
      <c r="AK4091">
        <f t="shared" si="1053"/>
        <v>0.53067263239999996</v>
      </c>
      <c r="AL4091">
        <f t="shared" si="1054"/>
        <v>0.18947717815137669</v>
      </c>
      <c r="AM4091">
        <f t="shared" si="1063"/>
        <v>0.8823802612481858</v>
      </c>
      <c r="AN4091">
        <f t="shared" si="1064"/>
        <v>3.3099864766593289E-2</v>
      </c>
      <c r="AO4091">
        <f t="shared" si="1055"/>
        <v>11.368074707304133</v>
      </c>
      <c r="AP4091">
        <f t="shared" si="1056"/>
        <v>0.62475064379239054</v>
      </c>
      <c r="AQ4091">
        <f t="shared" si="1058"/>
        <v>4</v>
      </c>
      <c r="AR4091">
        <v>1</v>
      </c>
      <c r="AS4091">
        <v>1</v>
      </c>
      <c r="AT4091">
        <v>1</v>
      </c>
      <c r="AU4091">
        <v>0</v>
      </c>
      <c r="AV4091">
        <v>1</v>
      </c>
      <c r="AW4091">
        <v>0</v>
      </c>
      <c r="AX4091">
        <v>0</v>
      </c>
    </row>
    <row r="4092" spans="1:50">
      <c r="A4092" s="13" t="s">
        <v>82</v>
      </c>
      <c r="B4092" s="13" t="s">
        <v>223</v>
      </c>
      <c r="D4092" s="14">
        <v>-45.686</v>
      </c>
      <c r="E4092" s="14">
        <v>50.204000000000001</v>
      </c>
      <c r="F4092" s="14">
        <v>3448</v>
      </c>
      <c r="G4092" s="16">
        <v>338.5</v>
      </c>
      <c r="H4092">
        <v>20.363400000000002</v>
      </c>
      <c r="J4092">
        <f>(F4092*100*Info!$B$11)/AI4092</f>
        <v>6.1796499278390069</v>
      </c>
      <c r="K4092">
        <f>2*((F4092*100*Info!$B$11)/AI4092^2)*(AJ4092/2)</f>
        <v>0.52426629292739202</v>
      </c>
      <c r="L4092">
        <f t="shared" si="1059"/>
        <v>0.7675317532710294</v>
      </c>
      <c r="M4092">
        <f t="shared" si="1060"/>
        <v>50.750929717755454</v>
      </c>
      <c r="N4092">
        <f t="shared" si="1057"/>
        <v>4.4453246704559177</v>
      </c>
      <c r="O4092">
        <v>1.4365000000000001</v>
      </c>
      <c r="P4092">
        <v>3.09E-2</v>
      </c>
      <c r="Q4092">
        <v>1.3285</v>
      </c>
      <c r="R4092">
        <v>2.9899999999999999E-2</v>
      </c>
      <c r="S4092">
        <v>2.0508000000000002</v>
      </c>
      <c r="T4092">
        <v>4.41E-2</v>
      </c>
      <c r="U4092">
        <v>1.9918</v>
      </c>
      <c r="V4092">
        <v>4.3400000000000001E-2</v>
      </c>
      <c r="W4092" s="37">
        <f>U4092*Info!$B$2</f>
        <v>0.95606400000000002</v>
      </c>
      <c r="X4092" s="37">
        <f>W4092*SQRT((0.5*V4092/U4092)^2+Info!$B$3^2)</f>
        <v>4.8924829956168474E-2</v>
      </c>
      <c r="Y4092" s="28">
        <f>W4092*Info!$D$2</f>
        <v>0.77441184000000007</v>
      </c>
      <c r="Z4092" s="28">
        <f>Y4092*SQRT(Info!$D$3^2+(X4092/W4092)^2)</f>
        <v>5.5405331726310673E-2</v>
      </c>
      <c r="AA4092" s="37">
        <f t="shared" si="1049"/>
        <v>0.48043600000000009</v>
      </c>
      <c r="AB4092" s="37">
        <f t="shared" si="1050"/>
        <v>5.1306349375491535E-2</v>
      </c>
      <c r="AC4092" s="37">
        <f>(1-EXP(-Info!$B$6*H4092*1000))+(Info!$B$6/(Info!$B$6-Info!$B$7))*(EXP(-Info!$B$7*H4092*1000)-EXP(-Info!$B$6*H4092*1000))*(Info!$B$9-1)</f>
        <v>0.19462340716284346</v>
      </c>
      <c r="AD4092" s="37">
        <f>SQRT((Info!$B$6*EXP(-Info!$B$6*H4092*1000)+(Info!$B$6/(Info!$B$6+Info!$B$7))*(Info!$B$9-1)*(-Info!$B$7*EXP(-Info!$B$7*H4092*1000)+Info!$B$6*EXP(-Info!$B$6*H4092*1000)))^2*(0.01*H4092*1000)^2)</f>
        <v>1.6623456221091704E-3</v>
      </c>
      <c r="AE4092" s="37">
        <f t="shared" si="1061"/>
        <v>1.0017304331975287E-2</v>
      </c>
      <c r="AF4092" s="37">
        <f t="shared" si="1051"/>
        <v>1.1828840687563122</v>
      </c>
      <c r="AG4092" s="37">
        <f t="shared" si="1062"/>
        <v>6.0467343829392235E-2</v>
      </c>
      <c r="AH4092" s="37">
        <f t="shared" si="1052"/>
        <v>0.57679152952814128</v>
      </c>
      <c r="AI4092">
        <f>AF4092*EXP(Info!$B$6*H4092*1000)</f>
        <v>1.4257517936998787</v>
      </c>
      <c r="AJ4092">
        <f>2*SQRT((EXP(Info!$B$6*H4092)*AG4092)^2+(Info!$B$6*H4092*0.01*AI4092)^2)</f>
        <v>0.12095727367181187</v>
      </c>
      <c r="AK4092">
        <f t="shared" si="1053"/>
        <v>0.63883574920000008</v>
      </c>
      <c r="AL4092">
        <f t="shared" si="1054"/>
        <v>0.13644410552918218</v>
      </c>
      <c r="AM4092">
        <f t="shared" si="1063"/>
        <v>0.92481726418377996</v>
      </c>
      <c r="AN4092">
        <f t="shared" si="1064"/>
        <v>2.8792177636821726E-2</v>
      </c>
      <c r="AO4092">
        <f t="shared" si="1055"/>
        <v>8.2125897508281795</v>
      </c>
      <c r="AP4092">
        <f t="shared" si="1056"/>
        <v>0.72120694848880418</v>
      </c>
      <c r="AQ4092">
        <f t="shared" si="1058"/>
        <v>4</v>
      </c>
      <c r="AR4092">
        <v>1</v>
      </c>
      <c r="AS4092">
        <v>1</v>
      </c>
      <c r="AT4092">
        <v>1</v>
      </c>
      <c r="AU4092">
        <v>0</v>
      </c>
      <c r="AV4092">
        <v>1</v>
      </c>
      <c r="AW4092">
        <v>0</v>
      </c>
      <c r="AX4092">
        <v>0</v>
      </c>
    </row>
    <row r="4093" spans="1:50">
      <c r="A4093" s="13" t="s">
        <v>82</v>
      </c>
      <c r="B4093" s="13" t="s">
        <v>223</v>
      </c>
      <c r="D4093" s="14">
        <v>-45.686</v>
      </c>
      <c r="E4093" s="14">
        <v>50.204000000000001</v>
      </c>
      <c r="F4093" s="14">
        <v>3448</v>
      </c>
      <c r="G4093" s="16">
        <v>341.5</v>
      </c>
      <c r="H4093">
        <v>20.612200000000001</v>
      </c>
      <c r="J4093">
        <f>(F4093*100*Info!$B$11)/AI4093</f>
        <v>5.901050977877798</v>
      </c>
      <c r="K4093">
        <f>2*((F4093*100*Info!$B$11)/AI4093^2)*(AJ4093/2)</f>
        <v>0.54266849165808251</v>
      </c>
      <c r="L4093">
        <f t="shared" si="1059"/>
        <v>0.87681582056074914</v>
      </c>
      <c r="M4093">
        <f t="shared" si="1060"/>
        <v>55.363242952124438</v>
      </c>
      <c r="N4093">
        <f t="shared" si="1057"/>
        <v>5.2301189078541821</v>
      </c>
      <c r="O4093">
        <v>1.3290999999999999</v>
      </c>
      <c r="P4093">
        <v>2.7199999999999998E-2</v>
      </c>
      <c r="Q4093">
        <v>1.248</v>
      </c>
      <c r="R4093">
        <v>2.64E-2</v>
      </c>
      <c r="S4093">
        <v>2.1671999999999998</v>
      </c>
      <c r="T4093">
        <v>4.8099999999999997E-2</v>
      </c>
      <c r="U4093">
        <v>2.2753999999999999</v>
      </c>
      <c r="V4093">
        <v>4.9200000000000001E-2</v>
      </c>
      <c r="W4093" s="37">
        <f>U4093*Info!$B$2</f>
        <v>1.0921919999999998</v>
      </c>
      <c r="X4093" s="37">
        <f>W4093*SQRT((0.5*V4093/U4093)^2+Info!$B$3^2)</f>
        <v>5.5871614225472314E-2</v>
      </c>
      <c r="Y4093" s="28">
        <f>W4093*Info!$D$2</f>
        <v>0.88467551999999994</v>
      </c>
      <c r="Z4093" s="28">
        <f>Y4093*SQRT(Info!$D$3^2+(X4093/W4093)^2)</f>
        <v>6.3282961025119183E-2</v>
      </c>
      <c r="AA4093" s="37">
        <f t="shared" si="1049"/>
        <v>0.23690800000000012</v>
      </c>
      <c r="AB4093" s="37">
        <f t="shared" si="1050"/>
        <v>5.7503019713402881E-2</v>
      </c>
      <c r="AC4093" s="37">
        <f>(1-EXP(-Info!$B$6*H4093*1000))+(Info!$B$6/(Info!$B$6-Info!$B$7))*(EXP(-Info!$B$7*H4093*1000)-EXP(-Info!$B$6*H4093*1000))*(Info!$B$9-1)</f>
        <v>0.19677465410940465</v>
      </c>
      <c r="AD4093" s="37">
        <f>SQRT((Info!$B$6*EXP(-Info!$B$6*H4093*1000)+(Info!$B$6/(Info!$B$6+Info!$B$7))*(Info!$B$9-1)*(-Info!$B$7*EXP(-Info!$B$7*H4093*1000)+Info!$B$6*EXP(-Info!$B$6*H4093*1000)))^2*(0.01*H4093*1000)^2)</f>
        <v>1.678724097482072E-3</v>
      </c>
      <c r="AE4093" s="37">
        <f t="shared" si="1061"/>
        <v>1.1322123870445342E-2</v>
      </c>
      <c r="AF4093" s="37">
        <f t="shared" si="1051"/>
        <v>1.235906990244249</v>
      </c>
      <c r="AG4093" s="37">
        <f t="shared" si="1062"/>
        <v>6.8639100701017794E-2</v>
      </c>
      <c r="AH4093" s="37">
        <f t="shared" si="1052"/>
        <v>0.57027823470111161</v>
      </c>
      <c r="AI4093">
        <f>AF4093*EXP(Info!$B$6*H4093*1000)</f>
        <v>1.4930640325060154</v>
      </c>
      <c r="AJ4093">
        <f>2*SQRT((EXP(Info!$B$6*H4093)*AG4093)^2+(Info!$B$6*H4093*0.01*AI4093)^2)</f>
        <v>0.13730415302400265</v>
      </c>
      <c r="AK4093">
        <f t="shared" si="1053"/>
        <v>0.31501656760000013</v>
      </c>
      <c r="AL4093">
        <f t="shared" si="1054"/>
        <v>0.15292353062582362</v>
      </c>
      <c r="AM4093">
        <f t="shared" si="1063"/>
        <v>0.93898126551801975</v>
      </c>
      <c r="AN4093">
        <f t="shared" si="1064"/>
        <v>2.7637019206938215E-2</v>
      </c>
      <c r="AO4093">
        <f t="shared" si="1055"/>
        <v>9.38192926952226</v>
      </c>
      <c r="AP4093">
        <f t="shared" si="1056"/>
        <v>0.58411707831590054</v>
      </c>
      <c r="AQ4093">
        <f t="shared" si="1058"/>
        <v>4</v>
      </c>
      <c r="AR4093">
        <v>1</v>
      </c>
      <c r="AS4093">
        <v>1</v>
      </c>
      <c r="AT4093">
        <v>1</v>
      </c>
      <c r="AU4093">
        <v>0</v>
      </c>
      <c r="AV4093">
        <v>1</v>
      </c>
      <c r="AW4093">
        <v>0</v>
      </c>
      <c r="AX4093">
        <v>0</v>
      </c>
    </row>
    <row r="4094" spans="1:50">
      <c r="A4094" s="13" t="s">
        <v>82</v>
      </c>
      <c r="B4094" s="13" t="s">
        <v>223</v>
      </c>
      <c r="D4094" s="14">
        <v>-45.686</v>
      </c>
      <c r="E4094" s="14">
        <v>50.204000000000001</v>
      </c>
      <c r="F4094" s="14">
        <v>3448</v>
      </c>
      <c r="G4094" s="16">
        <v>343.5</v>
      </c>
      <c r="H4094">
        <v>20.778099999999998</v>
      </c>
      <c r="J4094">
        <f>(F4094*100*Info!$B$11)/AI4094</f>
        <v>5.4946738685218692</v>
      </c>
      <c r="K4094">
        <f>2*((F4094*100*Info!$B$11)/AI4094^2)*(AJ4094/2)</f>
        <v>0.48464475598291035</v>
      </c>
      <c r="L4094">
        <f t="shared" si="1059"/>
        <v>0.90456071775701086</v>
      </c>
      <c r="M4094">
        <f t="shared" si="1060"/>
        <v>53.181847680353911</v>
      </c>
      <c r="N4094">
        <f t="shared" si="1057"/>
        <v>4.8245582548146855</v>
      </c>
      <c r="O4094">
        <v>1.2904</v>
      </c>
      <c r="P4094">
        <v>2.7099999999999999E-2</v>
      </c>
      <c r="Q4094">
        <v>1.1843999999999999</v>
      </c>
      <c r="R4094">
        <v>2.5999999999999999E-2</v>
      </c>
      <c r="S4094">
        <v>2.2704</v>
      </c>
      <c r="T4094">
        <v>4.9099999999999998E-2</v>
      </c>
      <c r="U4094">
        <v>2.3473999999999999</v>
      </c>
      <c r="V4094">
        <v>4.9799999999999997E-2</v>
      </c>
      <c r="W4094" s="37">
        <f>U4094*Info!$B$2</f>
        <v>1.126752</v>
      </c>
      <c r="X4094" s="37">
        <f>W4094*SQRT((0.5*V4094/U4094)^2+Info!$B$3^2)</f>
        <v>5.7591453165899545E-2</v>
      </c>
      <c r="Y4094" s="28">
        <f>W4094*Info!$D$2</f>
        <v>0.91266912</v>
      </c>
      <c r="Z4094" s="28">
        <f>Y4094*SQRT(Info!$D$3^2+(X4094/W4094)^2)</f>
        <v>6.5257556631108049E-2</v>
      </c>
      <c r="AA4094" s="37">
        <f t="shared" si="1049"/>
        <v>0.16364800000000002</v>
      </c>
      <c r="AB4094" s="37">
        <f t="shared" si="1050"/>
        <v>5.9163992239875098E-2</v>
      </c>
      <c r="AC4094" s="37">
        <f>(1-EXP(-Info!$B$6*H4094*1000))+(Info!$B$6/(Info!$B$6-Info!$B$7))*(EXP(-Info!$B$7*H4094*1000)-EXP(-Info!$B$6*H4094*1000))*(Info!$B$9-1)</f>
        <v>0.19820625854052262</v>
      </c>
      <c r="AD4094" s="37">
        <f>SQRT((Info!$B$6*EXP(-Info!$B$6*H4094*1000)+(Info!$B$6/(Info!$B$6+Info!$B$7))*(Info!$B$9-1)*(-Info!$B$7*EXP(-Info!$B$7*H4094*1000)+Info!$B$6*EXP(-Info!$B$6*H4094*1000)))^2*(0.01*H4094*1000)^2)</f>
        <v>1.6895975844567728E-3</v>
      </c>
      <c r="AE4094" s="37">
        <f t="shared" si="1061"/>
        <v>1.1729932830533666E-2</v>
      </c>
      <c r="AF4094" s="37">
        <f t="shared" si="1051"/>
        <v>1.3252948222023606</v>
      </c>
      <c r="AG4094" s="37">
        <f t="shared" si="1062"/>
        <v>7.070249303717023E-2</v>
      </c>
      <c r="AH4094" s="37">
        <f t="shared" si="1052"/>
        <v>0.58372745868673392</v>
      </c>
      <c r="AI4094">
        <f>AF4094*EXP(Info!$B$6*H4094*1000)</f>
        <v>1.6034886109489801</v>
      </c>
      <c r="AJ4094">
        <f>2*SQRT((EXP(Info!$B$6*H4094)*AG4094)^2+(Info!$B$6*H4094*0.01*AI4094)^2)</f>
        <v>0.14143193302640897</v>
      </c>
      <c r="AK4094">
        <f t="shared" si="1053"/>
        <v>0.21760274560000001</v>
      </c>
      <c r="AL4094">
        <f t="shared" si="1054"/>
        <v>0.15734072096272383</v>
      </c>
      <c r="AM4094">
        <f t="shared" si="1063"/>
        <v>0.91785492870427765</v>
      </c>
      <c r="AN4094">
        <f t="shared" si="1064"/>
        <v>2.7884430926194585E-2</v>
      </c>
      <c r="AO4094">
        <f t="shared" si="1055"/>
        <v>9.678799669190715</v>
      </c>
      <c r="AP4094">
        <f t="shared" si="1056"/>
        <v>0.54971457783079147</v>
      </c>
      <c r="AQ4094">
        <f t="shared" si="1058"/>
        <v>4</v>
      </c>
      <c r="AR4094">
        <v>1</v>
      </c>
      <c r="AS4094">
        <v>1</v>
      </c>
      <c r="AT4094">
        <v>1</v>
      </c>
      <c r="AU4094">
        <v>0</v>
      </c>
      <c r="AV4094">
        <v>1</v>
      </c>
      <c r="AW4094">
        <v>0</v>
      </c>
      <c r="AX4094">
        <v>0</v>
      </c>
    </row>
    <row r="4095" spans="1:50">
      <c r="A4095" s="13" t="s">
        <v>82</v>
      </c>
      <c r="B4095" s="13" t="s">
        <v>223</v>
      </c>
      <c r="D4095" s="14">
        <v>-45.686</v>
      </c>
      <c r="E4095" s="14">
        <v>50.204000000000001</v>
      </c>
      <c r="F4095" s="14">
        <v>3448</v>
      </c>
      <c r="G4095" s="16">
        <v>345.5</v>
      </c>
      <c r="H4095">
        <v>20.943900000000003</v>
      </c>
      <c r="J4095">
        <f>(F4095*100*Info!$B$11)/AI4095</f>
        <v>4.9632877521309657</v>
      </c>
      <c r="K4095">
        <f>2*((F4095*100*Info!$B$11)/AI4095^2)*(AJ4095/2)</f>
        <v>0.42328870806700336</v>
      </c>
      <c r="L4095">
        <f t="shared" si="1059"/>
        <v>0.97049338317757183</v>
      </c>
      <c r="M4095">
        <f t="shared" si="1060"/>
        <v>51.540165768068434</v>
      </c>
      <c r="N4095">
        <f t="shared" si="1057"/>
        <v>4.5239789485042161</v>
      </c>
      <c r="O4095">
        <v>1.3539000000000001</v>
      </c>
      <c r="P4095">
        <v>2.75E-2</v>
      </c>
      <c r="Q4095">
        <v>1.2242</v>
      </c>
      <c r="R4095">
        <v>2.64E-2</v>
      </c>
      <c r="S4095">
        <v>2.4731000000000001</v>
      </c>
      <c r="T4095">
        <v>5.1799999999999999E-2</v>
      </c>
      <c r="U4095">
        <v>2.5185</v>
      </c>
      <c r="V4095">
        <v>5.2299999999999999E-2</v>
      </c>
      <c r="W4095" s="37">
        <f>U4095*Info!$B$2</f>
        <v>1.20888</v>
      </c>
      <c r="X4095" s="37">
        <f>W4095*SQRT((0.5*V4095/U4095)^2+Info!$B$3^2)</f>
        <v>6.1733539020535674E-2</v>
      </c>
      <c r="Y4095" s="28">
        <f>W4095*Info!$D$2</f>
        <v>0.97919279999999997</v>
      </c>
      <c r="Z4095" s="28">
        <f>Y4095*SQRT(Info!$D$3^2+(X4095/W4095)^2)</f>
        <v>6.9981876417781197E-2</v>
      </c>
      <c r="AA4095" s="37">
        <f t="shared" si="1049"/>
        <v>0.14502000000000015</v>
      </c>
      <c r="AB4095" s="37">
        <f t="shared" si="1050"/>
        <v>6.3246283210952409E-2</v>
      </c>
      <c r="AC4095" s="37">
        <f>(1-EXP(-Info!$B$6*H4095*1000))+(Info!$B$6/(Info!$B$6-Info!$B$7))*(EXP(-Info!$B$7*H4095*1000)-EXP(-Info!$B$6*H4095*1000))*(Info!$B$9-1)</f>
        <v>0.19963472718278147</v>
      </c>
      <c r="AD4095" s="37">
        <f>SQRT((Info!$B$6*EXP(-Info!$B$6*H4095*1000)+(Info!$B$6/(Info!$B$6+Info!$B$7))*(Info!$B$9-1)*(-Info!$B$7*EXP(-Info!$B$7*H4095*1000)+Info!$B$6*EXP(-Info!$B$6*H4095*1000)))^2*(0.01*H4095*1000)^2)</f>
        <v>1.7004265000821845E-3</v>
      </c>
      <c r="AE4095" s="37">
        <f t="shared" si="1061"/>
        <v>1.2628562341918776E-2</v>
      </c>
      <c r="AF4095" s="37">
        <f t="shared" si="1051"/>
        <v>1.4649561718639532</v>
      </c>
      <c r="AG4095" s="37">
        <f t="shared" si="1062"/>
        <v>7.5681923956631342E-2</v>
      </c>
      <c r="AH4095" s="37">
        <f t="shared" si="1052"/>
        <v>0.59235622169097613</v>
      </c>
      <c r="AI4095">
        <f>AF4095*EXP(Info!$B$6*H4095*1000)</f>
        <v>1.775163441867939</v>
      </c>
      <c r="AJ4095">
        <f>2*SQRT((EXP(Info!$B$6*H4095)*AG4095)^2+(Info!$B$6*H4095*0.01*AI4095)^2)</f>
        <v>0.15139292288532774</v>
      </c>
      <c r="AK4095">
        <f t="shared" si="1053"/>
        <v>0.1928330940000002</v>
      </c>
      <c r="AL4095">
        <f t="shared" si="1054"/>
        <v>0.16819716557120684</v>
      </c>
      <c r="AM4095">
        <f t="shared" si="1063"/>
        <v>0.90420267375729368</v>
      </c>
      <c r="AN4095">
        <f t="shared" si="1064"/>
        <v>2.6786667132007311E-2</v>
      </c>
      <c r="AO4095">
        <f t="shared" si="1055"/>
        <v>10.384279188402836</v>
      </c>
      <c r="AP4095">
        <f t="shared" si="1056"/>
        <v>0.53758189398451461</v>
      </c>
      <c r="AQ4095">
        <f t="shared" si="1058"/>
        <v>4</v>
      </c>
      <c r="AR4095">
        <v>1</v>
      </c>
      <c r="AS4095">
        <v>1</v>
      </c>
      <c r="AT4095">
        <v>1</v>
      </c>
      <c r="AU4095">
        <v>0</v>
      </c>
      <c r="AV4095">
        <v>1</v>
      </c>
      <c r="AW4095">
        <v>0</v>
      </c>
      <c r="AX4095">
        <v>0</v>
      </c>
    </row>
    <row r="4096" spans="1:50">
      <c r="A4096" s="13" t="s">
        <v>82</v>
      </c>
      <c r="B4096" s="13" t="s">
        <v>223</v>
      </c>
      <c r="D4096" s="14">
        <v>-45.686</v>
      </c>
      <c r="E4096" s="14">
        <v>50.204000000000001</v>
      </c>
      <c r="F4096" s="14">
        <v>3448</v>
      </c>
      <c r="G4096" s="16">
        <v>347.5</v>
      </c>
      <c r="H4096">
        <v>21.1098</v>
      </c>
      <c r="J4096">
        <f>(F4096*100*Info!$B$11)/AI4096</f>
        <v>5.7694676917928822</v>
      </c>
      <c r="K4096">
        <f>2*((F4096*100*Info!$B$11)/AI4096^2)*(AJ4096/2)</f>
        <v>0.4905643844073142</v>
      </c>
      <c r="L4096">
        <f t="shared" si="1059"/>
        <v>0.82375370467289877</v>
      </c>
      <c r="M4096">
        <f t="shared" si="1060"/>
        <v>50.853038120623332</v>
      </c>
      <c r="N4096">
        <f t="shared" si="1057"/>
        <v>4.4667262114665531</v>
      </c>
      <c r="O4096">
        <v>1.2734000000000001</v>
      </c>
      <c r="P4096">
        <v>2.6200000000000001E-2</v>
      </c>
      <c r="Q4096">
        <v>1.1949000000000001</v>
      </c>
      <c r="R4096">
        <v>2.5600000000000001E-2</v>
      </c>
      <c r="S4096">
        <v>2.1392000000000002</v>
      </c>
      <c r="T4096">
        <v>4.7199999999999999E-2</v>
      </c>
      <c r="U4096">
        <v>2.1377000000000002</v>
      </c>
      <c r="V4096">
        <v>4.7100000000000003E-2</v>
      </c>
      <c r="W4096" s="37">
        <f>U4096*Info!$B$2</f>
        <v>1.0260960000000001</v>
      </c>
      <c r="X4096" s="37">
        <f>W4096*SQRT((0.5*V4096/U4096)^2+Info!$B$3^2)</f>
        <v>5.2535349233064028E-2</v>
      </c>
      <c r="Y4096" s="28">
        <f>W4096*Info!$D$2</f>
        <v>0.83113776000000017</v>
      </c>
      <c r="Z4096" s="28">
        <f>Y4096*SQRT(Info!$D$3^2+(X4096/W4096)^2)</f>
        <v>5.9479295653417849E-2</v>
      </c>
      <c r="AA4096" s="37">
        <f t="shared" si="1049"/>
        <v>0.24730399999999997</v>
      </c>
      <c r="AB4096" s="37">
        <f t="shared" si="1050"/>
        <v>5.4144001690307315E-2</v>
      </c>
      <c r="AC4096" s="37">
        <f>(1-EXP(-Info!$B$6*H4096*1000))+(Info!$B$6/(Info!$B$6-Info!$B$7))*(EXP(-Info!$B$7*H4096*1000)-EXP(-Info!$B$6*H4096*1000))*(Info!$B$9-1)</f>
        <v>0.20106178666155941</v>
      </c>
      <c r="AD4096" s="37">
        <f>SQRT((Info!$B$6*EXP(-Info!$B$6*H4096*1000)+(Info!$B$6/(Info!$B$6+Info!$B$7))*(Info!$B$9-1)*(-Info!$B$7*EXP(-Info!$B$7*H4096*1000)+Info!$B$6*EXP(-Info!$B$6*H4096*1000)))^2*(0.01*H4096*1000)^2)</f>
        <v>1.7112239974733702E-3</v>
      </c>
      <c r="AE4096" s="37">
        <f t="shared" si="1061"/>
        <v>1.0894512183887302E-2</v>
      </c>
      <c r="AF4096" s="37">
        <f t="shared" si="1051"/>
        <v>1.2583388559114497</v>
      </c>
      <c r="AG4096" s="37">
        <f t="shared" si="1062"/>
        <v>6.4910992960757891E-2</v>
      </c>
      <c r="AH4096" s="37">
        <f t="shared" si="1052"/>
        <v>0.58822870975666119</v>
      </c>
      <c r="AI4096">
        <f>AF4096*EXP(Info!$B$6*H4096*1000)</f>
        <v>1.5271160945379783</v>
      </c>
      <c r="AJ4096">
        <f>2*SQRT((EXP(Info!$B$6*H4096)*AG4096)^2+(Info!$B$6*H4096*0.01*AI4096)^2)</f>
        <v>0.12984712054132755</v>
      </c>
      <c r="AK4096">
        <f t="shared" si="1053"/>
        <v>0.32884012879999996</v>
      </c>
      <c r="AL4096">
        <f t="shared" si="1054"/>
        <v>0.14399055809520328</v>
      </c>
      <c r="AM4096">
        <f t="shared" si="1063"/>
        <v>0.93835401287890685</v>
      </c>
      <c r="AN4096">
        <f t="shared" si="1064"/>
        <v>2.7872879315671124E-2</v>
      </c>
      <c r="AO4096">
        <f t="shared" si="1055"/>
        <v>8.8141646301563412</v>
      </c>
      <c r="AP4096">
        <f t="shared" si="1056"/>
        <v>0.59568695326753052</v>
      </c>
      <c r="AQ4096">
        <f t="shared" si="1058"/>
        <v>4</v>
      </c>
      <c r="AR4096">
        <v>1</v>
      </c>
      <c r="AS4096">
        <v>1</v>
      </c>
      <c r="AT4096">
        <v>1</v>
      </c>
      <c r="AU4096">
        <v>0</v>
      </c>
      <c r="AV4096">
        <v>1</v>
      </c>
      <c r="AW4096">
        <v>0</v>
      </c>
      <c r="AX4096">
        <v>0</v>
      </c>
    </row>
    <row r="4097" spans="1:50">
      <c r="A4097" s="13" t="s">
        <v>82</v>
      </c>
      <c r="B4097" s="13" t="s">
        <v>223</v>
      </c>
      <c r="D4097" s="14">
        <v>-45.686</v>
      </c>
      <c r="E4097" s="14">
        <v>50.204000000000001</v>
      </c>
      <c r="F4097" s="14">
        <v>3448</v>
      </c>
      <c r="G4097" s="16">
        <v>349.5</v>
      </c>
      <c r="H4097">
        <v>21.275700000000001</v>
      </c>
      <c r="J4097">
        <f>(F4097*100*Info!$B$11)/AI4097</f>
        <v>5.6097729524314843</v>
      </c>
      <c r="K4097">
        <f>2*((F4097*100*Info!$B$11)/AI4097^2)*(AJ4097/2)</f>
        <v>0.486222685137285</v>
      </c>
      <c r="L4097">
        <f t="shared" si="1059"/>
        <v>0.86336725233644995</v>
      </c>
      <c r="M4097">
        <f t="shared" si="1060"/>
        <v>51.823248583841526</v>
      </c>
      <c r="N4097">
        <f t="shared" si="1057"/>
        <v>4.634795966753507</v>
      </c>
      <c r="O4097">
        <v>1.4409000000000001</v>
      </c>
      <c r="P4097">
        <v>3.1E-2</v>
      </c>
      <c r="Q4097">
        <v>1.335</v>
      </c>
      <c r="R4097">
        <v>0.03</v>
      </c>
      <c r="S4097">
        <v>2.2372999999999998</v>
      </c>
      <c r="T4097">
        <v>4.9399999999999999E-2</v>
      </c>
      <c r="U4097">
        <v>2.2404999999999999</v>
      </c>
      <c r="V4097">
        <v>4.9399999999999999E-2</v>
      </c>
      <c r="W4097" s="37">
        <f>U4097*Info!$B$2</f>
        <v>1.07544</v>
      </c>
      <c r="X4097" s="37">
        <f>W4097*SQRT((0.5*V4097/U4097)^2+Info!$B$3^2)</f>
        <v>5.5063533486328323E-2</v>
      </c>
      <c r="Y4097" s="28">
        <f>W4097*Info!$D$2</f>
        <v>0.87110640000000006</v>
      </c>
      <c r="Z4097" s="28">
        <f>Y4097*SQRT(Info!$D$3^2+(X4097/W4097)^2)</f>
        <v>6.2340647445261604E-2</v>
      </c>
      <c r="AA4097" s="37">
        <f t="shared" si="1049"/>
        <v>0.36546000000000012</v>
      </c>
      <c r="AB4097" s="37">
        <f t="shared" si="1050"/>
        <v>5.7203520171402046E-2</v>
      </c>
      <c r="AC4097" s="37">
        <f>(1-EXP(-Info!$B$6*H4097*1000))+(Info!$B$6/(Info!$B$6-Info!$B$7))*(EXP(-Info!$B$7*H4097*1000)-EXP(-Info!$B$6*H4097*1000))*(Info!$B$9-1)</f>
        <v>0.20248657822945948</v>
      </c>
      <c r="AD4097" s="37">
        <f>SQRT((Info!$B$6*EXP(-Info!$B$6*H4097*1000)+(Info!$B$6/(Info!$B$6+Info!$B$7))*(Info!$B$9-1)*(-Info!$B$7*EXP(-Info!$B$7*H4097*1000)+Info!$B$6*EXP(-Info!$B$6*H4097*1000)))^2*(0.01*H4097*1000)^2)</f>
        <v>1.7219836242081572E-3</v>
      </c>
      <c r="AE4097" s="37">
        <f t="shared" si="1061"/>
        <v>1.1600028237543067E-2</v>
      </c>
      <c r="AF4097" s="37">
        <f t="shared" si="1051"/>
        <v>1.2921928551202617</v>
      </c>
      <c r="AG4097" s="37">
        <f t="shared" si="1062"/>
        <v>6.8051502400800809E-2</v>
      </c>
      <c r="AH4097" s="37">
        <f t="shared" si="1052"/>
        <v>0.57756798601897907</v>
      </c>
      <c r="AI4097">
        <f>AF4097*EXP(Info!$B$6*H4097*1000)</f>
        <v>1.5705888712010934</v>
      </c>
      <c r="AJ4097">
        <f>2*SQRT((EXP(Info!$B$6*H4097)*AG4097)^2+(Info!$B$6*H4097*0.01*AI4097)^2)</f>
        <v>0.13612956258258835</v>
      </c>
      <c r="AK4097">
        <f t="shared" si="1053"/>
        <v>0.48595216200000013</v>
      </c>
      <c r="AL4097">
        <f t="shared" si="1054"/>
        <v>0.15212704154382659</v>
      </c>
      <c r="AM4097">
        <f t="shared" si="1063"/>
        <v>0.92650426816572973</v>
      </c>
      <c r="AN4097">
        <f t="shared" si="1064"/>
        <v>2.8823861920891168E-2</v>
      </c>
      <c r="AO4097">
        <f t="shared" si="1055"/>
        <v>9.2380295896829683</v>
      </c>
      <c r="AP4097">
        <f t="shared" si="1056"/>
        <v>0.64311537603213575</v>
      </c>
      <c r="AQ4097">
        <f t="shared" si="1058"/>
        <v>4</v>
      </c>
      <c r="AR4097">
        <v>1</v>
      </c>
      <c r="AS4097">
        <v>1</v>
      </c>
      <c r="AT4097">
        <v>1</v>
      </c>
      <c r="AU4097">
        <v>0</v>
      </c>
      <c r="AV4097">
        <v>1</v>
      </c>
      <c r="AW4097">
        <v>0</v>
      </c>
      <c r="AX4097">
        <v>0</v>
      </c>
    </row>
    <row r="4098" spans="1:50">
      <c r="A4098" s="13" t="s">
        <v>82</v>
      </c>
      <c r="B4098" s="13" t="s">
        <v>223</v>
      </c>
      <c r="D4098" s="14">
        <v>-45.686</v>
      </c>
      <c r="E4098" s="14">
        <v>50.204000000000001</v>
      </c>
      <c r="F4098" s="14">
        <v>3448</v>
      </c>
      <c r="G4098" s="16">
        <v>352.5</v>
      </c>
      <c r="H4098">
        <v>21.5245</v>
      </c>
      <c r="J4098">
        <f>(F4098*100*Info!$B$11)/AI4098</f>
        <v>6.3088756599609637</v>
      </c>
      <c r="K4098">
        <f>2*((F4098*100*Info!$B$11)/AI4098^2)*(AJ4098/2)</f>
        <v>0.62765296554678618</v>
      </c>
      <c r="L4098">
        <f t="shared" si="1059"/>
        <v>0.89111214953271189</v>
      </c>
      <c r="M4098">
        <f t="shared" si="1060"/>
        <v>60.154498530161895</v>
      </c>
      <c r="N4098">
        <f t="shared" si="1057"/>
        <v>6.1166811356776387</v>
      </c>
      <c r="O4098">
        <v>1.4946999999999999</v>
      </c>
      <c r="P4098">
        <v>3.1300000000000001E-2</v>
      </c>
      <c r="Q4098">
        <v>1.3982000000000001</v>
      </c>
      <c r="R4098">
        <v>3.0200000000000001E-2</v>
      </c>
      <c r="S4098">
        <v>2.1242000000000001</v>
      </c>
      <c r="T4098">
        <v>4.6800000000000001E-2</v>
      </c>
      <c r="U4098">
        <v>2.3125</v>
      </c>
      <c r="V4098">
        <v>4.8599999999999997E-2</v>
      </c>
      <c r="W4098" s="37">
        <f>U4098*Info!$B$2</f>
        <v>1.1099999999999999</v>
      </c>
      <c r="X4098" s="37">
        <f>W4098*SQRT((0.5*V4098/U4098)^2+Info!$B$3^2)</f>
        <v>5.6712422766092431E-2</v>
      </c>
      <c r="Y4098" s="28">
        <f>W4098*Info!$D$2</f>
        <v>0.89910000000000001</v>
      </c>
      <c r="Z4098" s="28">
        <f>Y4098*SQRT(Info!$D$3^2+(X4098/W4098)^2)</f>
        <v>6.4274145118123516E-2</v>
      </c>
      <c r="AA4098" s="37">
        <f t="shared" si="1049"/>
        <v>0.38470000000000004</v>
      </c>
      <c r="AB4098" s="37">
        <f t="shared" si="1050"/>
        <v>5.8832145940803479E-2</v>
      </c>
      <c r="AC4098" s="37">
        <f>(1-EXP(-Info!$B$6*H4098*1000))+(Info!$B$6/(Info!$B$6-Info!$B$7))*(EXP(-Info!$B$7*H4098*1000)-EXP(-Info!$B$6*H4098*1000))*(Info!$B$9-1)</f>
        <v>0.20461909284078217</v>
      </c>
      <c r="AD4098" s="37">
        <f>SQRT((Info!$B$6*EXP(-Info!$B$6*H4098*1000)+(Info!$B$6/(Info!$B$6+Info!$B$7))*(Info!$B$9-1)*(-Info!$B$7*EXP(-Info!$B$7*H4098*1000)+Info!$B$6*EXP(-Info!$B$6*H4098*1000)))^2*(0.01*H4098*1000)^2)</f>
        <v>1.7380490339493767E-3</v>
      </c>
      <c r="AE4098" s="37">
        <f t="shared" si="1061"/>
        <v>1.2056734566097987E-2</v>
      </c>
      <c r="AF4098" s="37">
        <f t="shared" si="1051"/>
        <v>1.1463830349841513</v>
      </c>
      <c r="AG4098" s="37">
        <f t="shared" si="1062"/>
        <v>6.9455673483617905E-2</v>
      </c>
      <c r="AH4098" s="37">
        <f t="shared" si="1052"/>
        <v>0.53967754212604802</v>
      </c>
      <c r="AI4098">
        <f>AF4098*EXP(Info!$B$6*H4098*1000)</f>
        <v>1.3965478864911258</v>
      </c>
      <c r="AJ4098">
        <f>2*SQRT((EXP(Info!$B$6*H4098)*AG4098)^2+(Info!$B$6*H4098*0.01*AI4098)^2)</f>
        <v>0.13893876971569213</v>
      </c>
      <c r="AK4098">
        <f t="shared" si="1053"/>
        <v>0.51153559000000004</v>
      </c>
      <c r="AL4098">
        <f t="shared" si="1054"/>
        <v>0.15645820891497278</v>
      </c>
      <c r="AM4098">
        <f t="shared" si="1063"/>
        <v>0.93543854954171413</v>
      </c>
      <c r="AN4098">
        <f t="shared" si="1064"/>
        <v>2.8141569383389554E-2</v>
      </c>
      <c r="AO4098">
        <f t="shared" si="1055"/>
        <v>9.5348999893514232</v>
      </c>
      <c r="AP4098">
        <f t="shared" si="1056"/>
        <v>0.64635675675675675</v>
      </c>
      <c r="AQ4098">
        <f t="shared" si="1058"/>
        <v>4</v>
      </c>
      <c r="AR4098">
        <v>1</v>
      </c>
      <c r="AS4098">
        <v>1</v>
      </c>
      <c r="AT4098">
        <v>1</v>
      </c>
      <c r="AU4098">
        <v>0</v>
      </c>
      <c r="AV4098">
        <v>1</v>
      </c>
      <c r="AW4098">
        <v>0</v>
      </c>
      <c r="AX4098">
        <v>0</v>
      </c>
    </row>
    <row r="4099" spans="1:50">
      <c r="A4099" s="13" t="s">
        <v>82</v>
      </c>
      <c r="B4099" s="13" t="s">
        <v>223</v>
      </c>
      <c r="D4099" s="14">
        <v>-45.686</v>
      </c>
      <c r="E4099" s="14">
        <v>50.204000000000001</v>
      </c>
      <c r="F4099" s="14">
        <v>3448</v>
      </c>
      <c r="G4099" s="16">
        <v>353.5</v>
      </c>
      <c r="H4099">
        <v>21.607400000000002</v>
      </c>
      <c r="J4099">
        <f>(F4099*100*Info!$B$11)/AI4099</f>
        <v>5.6576840509520743</v>
      </c>
      <c r="K4099">
        <f>2*((F4099*100*Info!$B$11)/AI4099^2)*(AJ4099/2)</f>
        <v>0.51369382571822997</v>
      </c>
      <c r="L4099">
        <f t="shared" si="1059"/>
        <v>0.90321200747663699</v>
      </c>
      <c r="M4099">
        <f t="shared" si="1060"/>
        <v>54.677943411820031</v>
      </c>
      <c r="N4099">
        <f t="shared" si="1057"/>
        <v>5.0959942688103412</v>
      </c>
      <c r="O4099">
        <v>1.3892</v>
      </c>
      <c r="P4099">
        <v>3.0300000000000001E-2</v>
      </c>
      <c r="Q4099">
        <v>1.3333999999999999</v>
      </c>
      <c r="R4099">
        <v>2.9700000000000001E-2</v>
      </c>
      <c r="S4099">
        <v>2.2429000000000001</v>
      </c>
      <c r="T4099">
        <v>4.9099999999999998E-2</v>
      </c>
      <c r="U4099">
        <v>2.3439000000000001</v>
      </c>
      <c r="V4099">
        <v>4.9299999999999997E-2</v>
      </c>
      <c r="W4099" s="37">
        <f>U4099*Info!$B$2</f>
        <v>1.1250720000000001</v>
      </c>
      <c r="X4099" s="37">
        <f>W4099*SQRT((0.5*V4099/U4099)^2+Info!$B$3^2)</f>
        <v>5.7484465179385644E-2</v>
      </c>
      <c r="Y4099" s="28">
        <f>W4099*Info!$D$2</f>
        <v>0.91130832000000017</v>
      </c>
      <c r="Z4099" s="28">
        <f>Y4099*SQRT(Info!$D$3^2+(X4099/W4099)^2)</f>
        <v>6.5148029847974021E-2</v>
      </c>
      <c r="AA4099" s="37">
        <f t="shared" si="1049"/>
        <v>0.26412799999999992</v>
      </c>
      <c r="AB4099" s="37">
        <f t="shared" si="1050"/>
        <v>5.9447340032670937E-2</v>
      </c>
      <c r="AC4099" s="37">
        <f>(1-EXP(-Info!$B$6*H4099*1000))+(Info!$B$6/(Info!$B$6-Info!$B$7))*(EXP(-Info!$B$7*H4099*1000)-EXP(-Info!$B$6*H4099*1000))*(Info!$B$9-1)</f>
        <v>0.20532851618517745</v>
      </c>
      <c r="AD4099" s="37">
        <f>SQRT((Info!$B$6*EXP(-Info!$B$6*H4099*1000)+(Info!$B$6/(Info!$B$6+Info!$B$7))*(Info!$B$9-1)*(-Info!$B$7*EXP(-Info!$B$7*H4099*1000)+Info!$B$6*EXP(-Info!$B$6*H4099*1000)))^2*(0.01*H4099*1000)^2)</f>
        <v>1.7433831973884704E-3</v>
      </c>
      <c r="AE4099" s="37">
        <f t="shared" si="1061"/>
        <v>1.2214916693636522E-2</v>
      </c>
      <c r="AF4099" s="37">
        <f t="shared" si="1051"/>
        <v>1.2773586696770414</v>
      </c>
      <c r="AG4099" s="37">
        <f t="shared" si="1062"/>
        <v>7.068360830422421E-2</v>
      </c>
      <c r="AH4099" s="37">
        <f t="shared" si="1052"/>
        <v>0.56951209134470615</v>
      </c>
      <c r="AI4099">
        <f>AF4099*EXP(Info!$B$6*H4099*1000)</f>
        <v>1.5572886166330084</v>
      </c>
      <c r="AJ4099">
        <f>2*SQRT((EXP(Info!$B$6*H4099)*AG4099)^2+(Info!$B$6*H4099*0.01*AI4099)^2)</f>
        <v>0.14139523169220478</v>
      </c>
      <c r="AK4099">
        <f t="shared" si="1053"/>
        <v>0.35121100159999991</v>
      </c>
      <c r="AL4099">
        <f t="shared" si="1054"/>
        <v>0.15809425608288508</v>
      </c>
      <c r="AM4099">
        <f t="shared" si="1063"/>
        <v>0.95983299740858041</v>
      </c>
      <c r="AN4099">
        <f t="shared" si="1064"/>
        <v>2.9922333303650996E-2</v>
      </c>
      <c r="AO4099">
        <f t="shared" si="1055"/>
        <v>9.664368469206833</v>
      </c>
      <c r="AP4099">
        <f t="shared" si="1056"/>
        <v>0.59268740133964759</v>
      </c>
      <c r="AQ4099">
        <f t="shared" si="1058"/>
        <v>4</v>
      </c>
      <c r="AR4099">
        <v>1</v>
      </c>
      <c r="AS4099">
        <v>1</v>
      </c>
      <c r="AT4099">
        <v>1</v>
      </c>
      <c r="AU4099">
        <v>0</v>
      </c>
      <c r="AV4099">
        <v>1</v>
      </c>
      <c r="AW4099">
        <v>0</v>
      </c>
      <c r="AX4099">
        <v>0</v>
      </c>
    </row>
    <row r="4100" spans="1:50">
      <c r="A4100" s="13" t="s">
        <v>82</v>
      </c>
      <c r="B4100" s="13" t="s">
        <v>223</v>
      </c>
      <c r="D4100" s="14">
        <v>-45.686</v>
      </c>
      <c r="E4100" s="14">
        <v>50.204000000000001</v>
      </c>
      <c r="F4100" s="14">
        <v>3448</v>
      </c>
      <c r="G4100" s="16">
        <v>355.5</v>
      </c>
      <c r="H4100">
        <v>21.773299999999999</v>
      </c>
      <c r="J4100">
        <f>(F4100*100*Info!$B$11)/AI4100</f>
        <v>5.3969471190088516</v>
      </c>
      <c r="K4100">
        <f>2*((F4100*100*Info!$B$11)/AI4100^2)*(AJ4100/2)</f>
        <v>0.4448087216535313</v>
      </c>
      <c r="L4100">
        <f t="shared" si="1059"/>
        <v>0.86009181308411375</v>
      </c>
      <c r="M4100">
        <f t="shared" si="1060"/>
        <v>49.668009349969253</v>
      </c>
      <c r="N4100">
        <f t="shared" si="1057"/>
        <v>4.2196084214455301</v>
      </c>
      <c r="O4100">
        <v>1.2071000000000001</v>
      </c>
      <c r="P4100">
        <v>2.7300000000000001E-2</v>
      </c>
      <c r="Q4100">
        <v>1.1912</v>
      </c>
      <c r="R4100">
        <v>2.7699999999999999E-2</v>
      </c>
      <c r="S4100">
        <v>2.2328999999999999</v>
      </c>
      <c r="T4100">
        <v>4.6600000000000003E-2</v>
      </c>
      <c r="U4100">
        <v>2.2320000000000002</v>
      </c>
      <c r="V4100">
        <v>4.5999999999999999E-2</v>
      </c>
      <c r="W4100" s="37">
        <f>U4100*Info!$B$2</f>
        <v>1.0713600000000001</v>
      </c>
      <c r="X4100" s="37">
        <f>W4100*SQRT((0.5*V4100/U4100)^2+Info!$B$3^2)</f>
        <v>5.4693804256058118E-2</v>
      </c>
      <c r="Y4100" s="28">
        <f>W4100*Info!$D$2</f>
        <v>0.86780160000000017</v>
      </c>
      <c r="Z4100" s="28">
        <f>Y4100*SQRT(Info!$D$3^2+(X4100/W4100)^2)</f>
        <v>6.2011003882962587E-2</v>
      </c>
      <c r="AA4100" s="37">
        <f t="shared" si="1049"/>
        <v>0.13573999999999997</v>
      </c>
      <c r="AB4100" s="37">
        <f t="shared" si="1050"/>
        <v>5.6371399876178355E-2</v>
      </c>
      <c r="AC4100" s="37">
        <f>(1-EXP(-Info!$B$6*H4100*1000))+(Info!$B$6/(Info!$B$6-Info!$B$7))*(EXP(-Info!$B$7*H4100*1000)-EXP(-Info!$B$6*H4100*1000))*(Info!$B$9-1)</f>
        <v>0.20674652632184604</v>
      </c>
      <c r="AD4100" s="37">
        <f>SQRT((Info!$B$6*EXP(-Info!$B$6*H4100*1000)+(Info!$B$6/(Info!$B$6+Info!$B$7))*(Info!$B$9-1)*(-Info!$B$7*EXP(-Info!$B$7*H4100*1000)+Info!$B$6*EXP(-Info!$B$6*H4100*1000)))^2*(0.01*H4100*1000)^2)</f>
        <v>1.7540297750213206E-3</v>
      </c>
      <c r="AE4100" s="37">
        <f t="shared" si="1061"/>
        <v>1.1657022849034466E-2</v>
      </c>
      <c r="AF4100" s="37">
        <f t="shared" si="1051"/>
        <v>1.3370346265170723</v>
      </c>
      <c r="AG4100" s="37">
        <f t="shared" si="1062"/>
        <v>6.7261733431987256E-2</v>
      </c>
      <c r="AH4100" s="37">
        <f t="shared" si="1052"/>
        <v>0.59878840365312924</v>
      </c>
      <c r="AI4100">
        <f>AF4100*EXP(Info!$B$6*H4100*1000)</f>
        <v>1.6325242354184608</v>
      </c>
      <c r="AJ4100">
        <f>2*SQRT((EXP(Info!$B$6*H4100)*AG4100)^2+(Info!$B$6*H4100*0.01*AI4100)^2)</f>
        <v>0.13455033043908229</v>
      </c>
      <c r="AK4100">
        <f t="shared" si="1053"/>
        <v>0.18049347799999996</v>
      </c>
      <c r="AL4100">
        <f t="shared" si="1054"/>
        <v>0.14991410083070872</v>
      </c>
      <c r="AM4100">
        <f t="shared" si="1063"/>
        <v>0.98682793471957586</v>
      </c>
      <c r="AN4100">
        <f t="shared" si="1064"/>
        <v>3.2010879353544318E-2</v>
      </c>
      <c r="AO4100">
        <f t="shared" si="1055"/>
        <v>9.2029823897221092</v>
      </c>
      <c r="AP4100">
        <f t="shared" si="1056"/>
        <v>0.54081541218637985</v>
      </c>
      <c r="AQ4100">
        <f t="shared" si="1058"/>
        <v>4</v>
      </c>
      <c r="AR4100">
        <v>1</v>
      </c>
      <c r="AS4100">
        <v>1</v>
      </c>
      <c r="AT4100">
        <v>1</v>
      </c>
      <c r="AU4100">
        <v>0</v>
      </c>
      <c r="AV4100">
        <v>1</v>
      </c>
      <c r="AW4100">
        <v>0</v>
      </c>
      <c r="AX4100">
        <v>0</v>
      </c>
    </row>
    <row r="4101" spans="1:50">
      <c r="A4101" s="13" t="s">
        <v>82</v>
      </c>
      <c r="B4101" s="13" t="s">
        <v>223</v>
      </c>
      <c r="D4101" s="14">
        <v>-45.686</v>
      </c>
      <c r="E4101" s="14">
        <v>50.204000000000001</v>
      </c>
      <c r="F4101" s="14">
        <v>3448</v>
      </c>
      <c r="G4101" s="16">
        <v>357.5</v>
      </c>
      <c r="H4101">
        <v>21.9391</v>
      </c>
      <c r="J4101">
        <f>(F4101*100*Info!$B$11)/AI4101</f>
        <v>6.6173010685546894</v>
      </c>
      <c r="K4101">
        <f>2*((F4101*100*Info!$B$11)/AI4101^2)*(AJ4101/2)</f>
        <v>0.71635946225840441</v>
      </c>
      <c r="L4101">
        <f t="shared" si="1059"/>
        <v>0.93415527476635674</v>
      </c>
      <c r="M4101">
        <f t="shared" si="1060"/>
        <v>66.142977667609301</v>
      </c>
      <c r="N4101">
        <f t="shared" si="1057"/>
        <v>7.2781486057954439</v>
      </c>
      <c r="O4101">
        <v>1.5766</v>
      </c>
      <c r="P4101">
        <v>3.2199999999999999E-2</v>
      </c>
      <c r="Q4101">
        <v>1.4571000000000001</v>
      </c>
      <c r="R4101">
        <v>3.1E-2</v>
      </c>
      <c r="S4101">
        <v>2.1173000000000002</v>
      </c>
      <c r="T4101">
        <v>4.4699999999999997E-2</v>
      </c>
      <c r="U4101">
        <v>2.4241999999999999</v>
      </c>
      <c r="V4101">
        <v>4.7800000000000002E-2</v>
      </c>
      <c r="W4101" s="37">
        <f>U4101*Info!$B$2</f>
        <v>1.163616</v>
      </c>
      <c r="X4101" s="37">
        <f>W4101*SQRT((0.5*V4101/U4101)^2+Info!$B$3^2)</f>
        <v>5.9301030957648632E-2</v>
      </c>
      <c r="Y4101" s="28">
        <f>W4101*Info!$D$2</f>
        <v>0.94252896000000008</v>
      </c>
      <c r="Z4101" s="28">
        <f>Y4101*SQRT(Info!$D$3^2+(X4101/W4101)^2)</f>
        <v>6.72915404280197E-2</v>
      </c>
      <c r="AA4101" s="37">
        <f t="shared" si="1049"/>
        <v>0.41298400000000002</v>
      </c>
      <c r="AB4101" s="37">
        <f t="shared" si="1050"/>
        <v>6.1447719832716345E-2</v>
      </c>
      <c r="AC4101" s="37">
        <f>(1-EXP(-Info!$B$6*H4101*1000))+(Info!$B$6/(Info!$B$6-Info!$B$7))*(EXP(-Info!$B$7*H4101*1000)-EXP(-Info!$B$6*H4101*1000))*(Info!$B$9-1)</f>
        <v>0.20816142978790592</v>
      </c>
      <c r="AD4101" s="37">
        <f>SQRT((Info!$B$6*EXP(-Info!$B$6*H4101*1000)+(Info!$B$6/(Info!$B$6+Info!$B$7))*(Info!$B$9-1)*(-Info!$B$7*EXP(-Info!$B$7*H4101*1000)+Info!$B$6*EXP(-Info!$B$6*H4101*1000)))^2*(0.01*H4101*1000)^2)</f>
        <v>1.7646324579012856E-3</v>
      </c>
      <c r="AE4101" s="37">
        <f t="shared" si="1061"/>
        <v>1.2811788951635488E-2</v>
      </c>
      <c r="AF4101" s="37">
        <f t="shared" si="1051"/>
        <v>1.0888037000804713</v>
      </c>
      <c r="AG4101" s="37">
        <f t="shared" si="1062"/>
        <v>7.20542562886958E-2</v>
      </c>
      <c r="AH4101" s="37">
        <f t="shared" si="1052"/>
        <v>0.51424158129715736</v>
      </c>
      <c r="AI4101">
        <f>AF4101*EXP(Info!$B$6*H4101*1000)</f>
        <v>1.331456265594722</v>
      </c>
      <c r="AJ4101">
        <f>2*SQRT((EXP(Info!$B$6*H4101)*AG4101)^2+(Info!$B$6*H4101*0.01*AI4101)^2)</f>
        <v>0.14413750931999558</v>
      </c>
      <c r="AK4101">
        <f t="shared" si="1053"/>
        <v>0.54914482480000004</v>
      </c>
      <c r="AL4101">
        <f t="shared" si="1054"/>
        <v>0.16341406612312584</v>
      </c>
      <c r="AM4101">
        <f t="shared" si="1063"/>
        <v>0.924203983255106</v>
      </c>
      <c r="AN4101">
        <f t="shared" si="1064"/>
        <v>2.7256321617283256E-2</v>
      </c>
      <c r="AO4101">
        <f t="shared" si="1055"/>
        <v>9.9954614288370678</v>
      </c>
      <c r="AP4101">
        <f t="shared" si="1056"/>
        <v>0.65035888128042241</v>
      </c>
      <c r="AQ4101">
        <f t="shared" si="1058"/>
        <v>4</v>
      </c>
      <c r="AR4101">
        <v>1</v>
      </c>
      <c r="AS4101">
        <v>1</v>
      </c>
      <c r="AT4101">
        <v>1</v>
      </c>
      <c r="AU4101">
        <v>0</v>
      </c>
      <c r="AV4101">
        <v>1</v>
      </c>
      <c r="AW4101">
        <v>0</v>
      </c>
      <c r="AX4101">
        <v>0</v>
      </c>
    </row>
    <row r="4102" spans="1:50">
      <c r="A4102" s="13" t="s">
        <v>82</v>
      </c>
      <c r="B4102" s="13" t="s">
        <v>223</v>
      </c>
      <c r="D4102" s="14">
        <v>-45.686</v>
      </c>
      <c r="E4102" s="14">
        <v>50.204000000000001</v>
      </c>
      <c r="F4102" s="14">
        <v>3448</v>
      </c>
      <c r="G4102" s="16">
        <v>358.5</v>
      </c>
      <c r="H4102">
        <v>22.022099999999998</v>
      </c>
      <c r="J4102">
        <f>(F4102*100*Info!$B$11)/AI4102</f>
        <v>6.5655690051591025</v>
      </c>
      <c r="K4102">
        <f>2*((F4102*100*Info!$B$11)/AI4102^2)*(AJ4102/2)</f>
        <v>0.67563330087693374</v>
      </c>
      <c r="L4102">
        <f t="shared" si="1059"/>
        <v>0.90086139813084265</v>
      </c>
      <c r="M4102">
        <f t="shared" si="1060"/>
        <v>63.286944106580059</v>
      </c>
      <c r="N4102">
        <f t="shared" si="1057"/>
        <v>6.613893552182101</v>
      </c>
      <c r="O4102">
        <v>1.6819</v>
      </c>
      <c r="P4102">
        <v>3.2000000000000001E-2</v>
      </c>
      <c r="Q4102">
        <v>1.5345</v>
      </c>
      <c r="R4102">
        <v>3.0599999999999999E-2</v>
      </c>
      <c r="S4102">
        <v>2.1223999999999998</v>
      </c>
      <c r="T4102">
        <v>4.0599999999999997E-2</v>
      </c>
      <c r="U4102">
        <v>2.3378000000000001</v>
      </c>
      <c r="V4102">
        <v>4.2599999999999999E-2</v>
      </c>
      <c r="W4102" s="37">
        <f>U4102*Info!$B$2</f>
        <v>1.122144</v>
      </c>
      <c r="X4102" s="37">
        <f>W4102*SQRT((0.5*V4102/U4102)^2+Info!$B$3^2)</f>
        <v>5.7031114909670153E-2</v>
      </c>
      <c r="Y4102" s="28">
        <f>W4102*Info!$D$2</f>
        <v>0.90893664000000007</v>
      </c>
      <c r="Z4102" s="28">
        <f>Y4102*SQRT(Info!$D$3^2+(X4102/W4102)^2)</f>
        <v>6.4802865107540186E-2</v>
      </c>
      <c r="AA4102" s="37">
        <f t="shared" ref="AA4102:AA4165" si="1065">IF(O4102-W4102&gt;0,O4102-W4102,0)</f>
        <v>0.55975599999999992</v>
      </c>
      <c r="AB4102" s="37">
        <f t="shared" ref="AB4102:AB4165" si="1066">SQRT((0.5*P4102)^2+X4102^2)</f>
        <v>5.9232998133135227E-2</v>
      </c>
      <c r="AC4102" s="37">
        <f>(1-EXP(-Info!$B$6*H4102*1000))+(Info!$B$6/(Info!$B$6-Info!$B$7))*(EXP(-Info!$B$7*H4102*1000)-EXP(-Info!$B$6*H4102*1000))*(Info!$B$9-1)</f>
        <v>0.20886889040787046</v>
      </c>
      <c r="AD4102" s="37">
        <f>SQRT((Info!$B$6*EXP(-Info!$B$6*H4102*1000)+(Info!$B$6/(Info!$B$6+Info!$B$7))*(Info!$B$9-1)*(-Info!$B$7*EXP(-Info!$B$7*H4102*1000)+Info!$B$6*EXP(-Info!$B$6*H4102*1000)))^2*(0.01*H4102*1000)^2)</f>
        <v>1.7699261498137272E-3</v>
      </c>
      <c r="AE4102" s="37">
        <f t="shared" si="1061"/>
        <v>1.2411535207972172E-2</v>
      </c>
      <c r="AF4102" s="37">
        <f t="shared" ref="AF4102:AF4165" si="1067">IF((S4102-Y4102-AA4102*AC4102)&gt;0,S4102-Y4102-AA4102*AC4102,0)</f>
        <v>1.0965477453808519</v>
      </c>
      <c r="AG4102" s="37">
        <f t="shared" si="1062"/>
        <v>6.9032945267928289E-2</v>
      </c>
      <c r="AH4102" s="37">
        <f t="shared" ref="AH4102:AH4165" si="1068">AF4102/S4102</f>
        <v>0.51665461052622119</v>
      </c>
      <c r="AI4102">
        <f>AF4102*EXP(Info!$B$6*H4102*1000)</f>
        <v>1.3419472039865161</v>
      </c>
      <c r="AJ4102">
        <f>2*SQRT((EXP(Info!$B$6*H4102)*AG4102)^2+(Info!$B$6*H4102*0.01*AI4102)^2)</f>
        <v>0.13809377653628221</v>
      </c>
      <c r="AK4102">
        <f t="shared" ref="AK4102:AK4165" si="1069">AA4102/0.752049334436339</f>
        <v>0.74430755319999986</v>
      </c>
      <c r="AL4102">
        <f t="shared" ref="AL4102:AL4165" si="1070">AB4102/0.752049334436339*2</f>
        <v>0.15752423523525982</v>
      </c>
      <c r="AM4102">
        <f t="shared" si="1063"/>
        <v>0.91236102027468935</v>
      </c>
      <c r="AN4102">
        <f t="shared" si="1064"/>
        <v>2.5146264224714221E-2</v>
      </c>
      <c r="AO4102">
        <f t="shared" ref="AO4102:AO4165" si="1071">U4102/0.242530074</f>
        <v>9.6392169492349229</v>
      </c>
      <c r="AP4102">
        <f t="shared" ref="AP4102:AP4165" si="1072">O4102/U4102</f>
        <v>0.71943707759431941</v>
      </c>
      <c r="AQ4102">
        <f t="shared" si="1058"/>
        <v>4</v>
      </c>
      <c r="AR4102">
        <v>1</v>
      </c>
      <c r="AS4102">
        <v>1</v>
      </c>
      <c r="AT4102">
        <v>1</v>
      </c>
      <c r="AU4102">
        <v>0</v>
      </c>
      <c r="AV4102">
        <v>1</v>
      </c>
      <c r="AW4102">
        <v>0</v>
      </c>
      <c r="AX4102">
        <v>0</v>
      </c>
    </row>
    <row r="4103" spans="1:50">
      <c r="A4103" s="13" t="s">
        <v>82</v>
      </c>
      <c r="B4103" s="13" t="s">
        <v>223</v>
      </c>
      <c r="D4103" s="14">
        <v>-45.686</v>
      </c>
      <c r="E4103" s="14">
        <v>50.204000000000001</v>
      </c>
      <c r="F4103" s="14">
        <v>3448</v>
      </c>
      <c r="G4103" s="16">
        <v>361.5</v>
      </c>
      <c r="H4103">
        <v>22.270900000000001</v>
      </c>
      <c r="J4103">
        <f>(F4103*100*Info!$B$11)/AI4103</f>
        <v>5.9416825626553127</v>
      </c>
      <c r="K4103">
        <f>2*((F4103*100*Info!$B$11)/AI4103^2)*(AJ4103/2)</f>
        <v>0.6022394524129574</v>
      </c>
      <c r="L4103">
        <f t="shared" si="1059"/>
        <v>0.96579216448598293</v>
      </c>
      <c r="M4103">
        <f t="shared" si="1060"/>
        <v>61.401205952767803</v>
      </c>
      <c r="N4103">
        <f t="shared" si="1057"/>
        <v>6.3486739391460052</v>
      </c>
      <c r="O4103">
        <v>1.9320999999999999</v>
      </c>
      <c r="P4103">
        <v>3.8300000000000001E-2</v>
      </c>
      <c r="Q4103">
        <v>1.8697999999999999</v>
      </c>
      <c r="R4103">
        <v>3.7999999999999999E-2</v>
      </c>
      <c r="S4103">
        <v>2.3372000000000002</v>
      </c>
      <c r="T4103">
        <v>4.9500000000000002E-2</v>
      </c>
      <c r="U4103">
        <v>2.5063</v>
      </c>
      <c r="V4103">
        <v>5.1200000000000002E-2</v>
      </c>
      <c r="W4103" s="37">
        <f>U4103*Info!$B$2</f>
        <v>1.2030239999999999</v>
      </c>
      <c r="X4103" s="37">
        <f>W4103*SQRT((0.5*V4103/U4103)^2+Info!$B$3^2)</f>
        <v>6.1393499700212566E-2</v>
      </c>
      <c r="Y4103" s="28">
        <f>W4103*Info!$D$2</f>
        <v>0.97444944</v>
      </c>
      <c r="Z4103" s="28">
        <f>Y4103*SQRT(Info!$D$3^2+(X4103/W4103)^2)</f>
        <v>6.9619152094376802E-2</v>
      </c>
      <c r="AA4103" s="37">
        <f t="shared" si="1065"/>
        <v>0.72907600000000006</v>
      </c>
      <c r="AB4103" s="37">
        <f t="shared" si="1066"/>
        <v>6.431084127454717E-2</v>
      </c>
      <c r="AC4103" s="37">
        <f>(1-EXP(-Info!$B$6*H4103*1000))+(Info!$B$6/(Info!$B$6-Info!$B$7))*(EXP(-Info!$B$7*H4103*1000)-EXP(-Info!$B$6*H4103*1000))*(Info!$B$9-1)</f>
        <v>0.21098619680722069</v>
      </c>
      <c r="AD4103" s="37">
        <f>SQRT((Info!$B$6*EXP(-Info!$B$6*H4103*1000)+(Info!$B$6/(Info!$B$6+Info!$B$7))*(Info!$B$9-1)*(-Info!$B$7*EXP(-Info!$B$7*H4103*1000)+Info!$B$6*EXP(-Info!$B$6*H4103*1000)))^2*(0.01*H4103*1000)^2)</f>
        <v>1.7857384597791482E-3</v>
      </c>
      <c r="AE4103" s="37">
        <f t="shared" si="1061"/>
        <v>1.3631018301677705E-2</v>
      </c>
      <c r="AF4103" s="37">
        <f t="shared" si="1067"/>
        <v>1.208925587576579</v>
      </c>
      <c r="AG4103" s="37">
        <f t="shared" si="1062"/>
        <v>7.5134502715334742E-2</v>
      </c>
      <c r="AH4103" s="37">
        <f t="shared" si="1068"/>
        <v>0.51725380265984033</v>
      </c>
      <c r="AI4103">
        <f>AF4103*EXP(Info!$B$6*H4103*1000)</f>
        <v>1.4828538677630649</v>
      </c>
      <c r="AJ4103">
        <f>2*SQRT((EXP(Info!$B$6*H4103)*AG4103)^2+(Info!$B$6*H4103*0.01*AI4103)^2)</f>
        <v>0.15029969910256724</v>
      </c>
      <c r="AK4103">
        <f t="shared" si="1069"/>
        <v>0.96945235720000011</v>
      </c>
      <c r="AL4103">
        <f t="shared" si="1070"/>
        <v>0.17102825128553073</v>
      </c>
      <c r="AM4103">
        <f t="shared" si="1063"/>
        <v>0.96775529216914236</v>
      </c>
      <c r="AN4103">
        <f t="shared" si="1064"/>
        <v>2.747430633618702E-2</v>
      </c>
      <c r="AO4103">
        <f t="shared" si="1071"/>
        <v>10.333976148459016</v>
      </c>
      <c r="AP4103">
        <f t="shared" si="1072"/>
        <v>0.77089733870645971</v>
      </c>
      <c r="AQ4103">
        <f t="shared" si="1058"/>
        <v>4</v>
      </c>
      <c r="AR4103">
        <v>1</v>
      </c>
      <c r="AS4103">
        <v>1</v>
      </c>
      <c r="AT4103">
        <v>1</v>
      </c>
      <c r="AU4103">
        <v>0</v>
      </c>
      <c r="AV4103">
        <v>1</v>
      </c>
      <c r="AW4103">
        <v>0</v>
      </c>
      <c r="AX4103">
        <v>0</v>
      </c>
    </row>
    <row r="4104" spans="1:50">
      <c r="A4104" s="13" t="s">
        <v>82</v>
      </c>
      <c r="B4104" s="13" t="s">
        <v>223</v>
      </c>
      <c r="D4104" s="14">
        <v>-45.686</v>
      </c>
      <c r="E4104" s="14">
        <v>50.204000000000001</v>
      </c>
      <c r="F4104" s="14">
        <v>3448</v>
      </c>
      <c r="G4104" s="16">
        <v>362.5</v>
      </c>
      <c r="H4104">
        <v>22.3538</v>
      </c>
      <c r="J4104">
        <f>(F4104*100*Info!$B$11)/AI4104</f>
        <v>7.3823460715548554</v>
      </c>
      <c r="K4104">
        <f>2*((F4104*100*Info!$B$11)/AI4104^2)*(AJ4104/2)</f>
        <v>0.71378514760684175</v>
      </c>
      <c r="L4104">
        <f t="shared" si="1059"/>
        <v>0.74491195514018826</v>
      </c>
      <c r="M4104">
        <f t="shared" si="1060"/>
        <v>58.841416948812537</v>
      </c>
      <c r="N4104">
        <f t="shared" si="1057"/>
        <v>5.7955690026836111</v>
      </c>
      <c r="O4104">
        <v>1.9101999999999999</v>
      </c>
      <c r="P4104">
        <v>3.5000000000000003E-2</v>
      </c>
      <c r="Q4104">
        <v>1.8573</v>
      </c>
      <c r="R4104">
        <v>3.2599999999999997E-2</v>
      </c>
      <c r="S4104">
        <v>1.9318</v>
      </c>
      <c r="T4104">
        <v>3.6700000000000003E-2</v>
      </c>
      <c r="U4104">
        <v>1.9331</v>
      </c>
      <c r="V4104">
        <v>3.6299999999999999E-2</v>
      </c>
      <c r="W4104" s="37">
        <f>U4104*Info!$B$2</f>
        <v>0.92788799999999994</v>
      </c>
      <c r="X4104" s="37">
        <f>W4104*SQRT((0.5*V4104/U4104)^2+Info!$B$3^2)</f>
        <v>4.7205288849449911E-2</v>
      </c>
      <c r="Y4104" s="28">
        <f>W4104*Info!$D$2</f>
        <v>0.75158928000000003</v>
      </c>
      <c r="Z4104" s="28">
        <f>Y4104*SQRT(Info!$D$3^2+(X4104/W4104)^2)</f>
        <v>5.3611841287284592E-2</v>
      </c>
      <c r="AA4104" s="37">
        <f t="shared" si="1065"/>
        <v>0.98231199999999996</v>
      </c>
      <c r="AB4104" s="37">
        <f t="shared" si="1066"/>
        <v>5.0344704740022068E-2</v>
      </c>
      <c r="AC4104" s="37">
        <f>(1-EXP(-Info!$B$6*H4104*1000))+(Info!$B$6/(Info!$B$6-Info!$B$7))*(EXP(-Info!$B$7*H4104*1000)-EXP(-Info!$B$6*H4104*1000))*(Info!$B$9-1)</f>
        <v>0.21169056059080796</v>
      </c>
      <c r="AD4104" s="37">
        <f>SQRT((Info!$B$6*EXP(-Info!$B$6*H4104*1000)+(Info!$B$6/(Info!$B$6+Info!$B$7))*(Info!$B$9-1)*(-Info!$B$7*EXP(-Info!$B$7*H4104*1000)+Info!$B$6*EXP(-Info!$B$6*H4104*1000)))^2*(0.01*H4104*1000)^2)</f>
        <v>1.7909884915422855E-3</v>
      </c>
      <c r="AE4104" s="37">
        <f t="shared" si="1061"/>
        <v>1.0801733651909073E-2</v>
      </c>
      <c r="AF4104" s="37">
        <f t="shared" si="1067"/>
        <v>0.97226454204492208</v>
      </c>
      <c r="AG4104" s="37">
        <f t="shared" si="1062"/>
        <v>5.7685608916780776E-2</v>
      </c>
      <c r="AH4104" s="37">
        <f t="shared" si="1068"/>
        <v>0.50329461747847715</v>
      </c>
      <c r="AI4104">
        <f>AF4104*EXP(Info!$B$6*H4104*1000)</f>
        <v>1.1934752020096111</v>
      </c>
      <c r="AJ4104">
        <f>2*SQRT((EXP(Info!$B$6*H4104)*AG4104)^2+(Info!$B$6*H4104*0.01*AI4104)^2)</f>
        <v>0.11539487108494674</v>
      </c>
      <c r="AK4104">
        <f t="shared" si="1069"/>
        <v>1.3061802664</v>
      </c>
      <c r="AL4104">
        <f t="shared" si="1070"/>
        <v>0.13388670778561468</v>
      </c>
      <c r="AM4104">
        <f t="shared" si="1063"/>
        <v>0.97230656475761701</v>
      </c>
      <c r="AN4104">
        <f t="shared" si="1064"/>
        <v>2.4670663411191302E-2</v>
      </c>
      <c r="AO4104">
        <f t="shared" si="1071"/>
        <v>7.9705579110984806</v>
      </c>
      <c r="AP4104">
        <f t="shared" si="1072"/>
        <v>0.98815374269308354</v>
      </c>
      <c r="AQ4104">
        <f t="shared" si="1058"/>
        <v>4</v>
      </c>
      <c r="AR4104">
        <v>1</v>
      </c>
      <c r="AS4104">
        <v>1</v>
      </c>
      <c r="AT4104">
        <v>1</v>
      </c>
      <c r="AU4104">
        <v>0</v>
      </c>
      <c r="AV4104">
        <v>1</v>
      </c>
      <c r="AW4104">
        <v>0</v>
      </c>
      <c r="AX4104">
        <v>0</v>
      </c>
    </row>
    <row r="4105" spans="1:50">
      <c r="A4105" s="13" t="s">
        <v>82</v>
      </c>
      <c r="B4105" s="13" t="s">
        <v>223</v>
      </c>
      <c r="D4105" s="14">
        <v>-45.686</v>
      </c>
      <c r="E4105" s="14">
        <v>50.204000000000001</v>
      </c>
      <c r="F4105" s="14">
        <v>3448</v>
      </c>
      <c r="G4105" s="16">
        <v>364.5</v>
      </c>
      <c r="H4105">
        <v>22.5197</v>
      </c>
      <c r="J4105">
        <f>(F4105*100*Info!$B$11)/AI4105</f>
        <v>5.509733944346336</v>
      </c>
      <c r="K4105">
        <f>2*((F4105*100*Info!$B$11)/AI4105^2)*(AJ4105/2)</f>
        <v>0.43604861633187064</v>
      </c>
      <c r="L4105">
        <f t="shared" si="1059"/>
        <v>0.81338790280373974</v>
      </c>
      <c r="M4105">
        <f t="shared" si="1060"/>
        <v>47.952595036583332</v>
      </c>
      <c r="N4105">
        <f t="shared" si="1057"/>
        <v>3.907129515673792</v>
      </c>
      <c r="O4105">
        <v>1.5359</v>
      </c>
      <c r="P4105">
        <v>2.7900000000000001E-2</v>
      </c>
      <c r="Q4105">
        <v>1.4453</v>
      </c>
      <c r="R4105">
        <v>2.7199999999999998E-2</v>
      </c>
      <c r="S4105">
        <v>2.2328000000000001</v>
      </c>
      <c r="T4105">
        <v>4.2000000000000003E-2</v>
      </c>
      <c r="U4105">
        <v>2.1107999999999998</v>
      </c>
      <c r="V4105">
        <v>4.0899999999999999E-2</v>
      </c>
      <c r="W4105" s="37">
        <f>U4105*Info!$B$2</f>
        <v>1.0131839999999999</v>
      </c>
      <c r="X4105" s="37">
        <f>W4105*SQRT((0.5*V4105/U4105)^2+Info!$B$3^2)</f>
        <v>5.1601437970661246E-2</v>
      </c>
      <c r="Y4105" s="28">
        <f>W4105*Info!$D$2</f>
        <v>0.82067903999999992</v>
      </c>
      <c r="Z4105" s="28">
        <f>Y4105*SQRT(Info!$D$3^2+(X4105/W4105)^2)</f>
        <v>5.8572930594244704E-2</v>
      </c>
      <c r="AA4105" s="37">
        <f t="shared" si="1065"/>
        <v>0.52271600000000018</v>
      </c>
      <c r="AB4105" s="37">
        <f t="shared" si="1066"/>
        <v>5.3453820262353562E-2</v>
      </c>
      <c r="AC4105" s="37">
        <f>(1-EXP(-Info!$B$6*H4105*1000))+(Info!$B$6/(Info!$B$6-Info!$B$7))*(EXP(-Info!$B$7*H4105*1000)-EXP(-Info!$B$6*H4105*1000))*(Info!$B$9-1)</f>
        <v>0.21309845720146953</v>
      </c>
      <c r="AD4105" s="37">
        <f>SQRT((Info!$B$6*EXP(-Info!$B$6*H4105*1000)+(Info!$B$6/(Info!$B$6+Info!$B$7))*(Info!$B$9-1)*(-Info!$B$7*EXP(-Info!$B$7*H4105*1000)+Info!$B$6*EXP(-Info!$B$6*H4105*1000)))^2*(0.01*H4105*1000)^2)</f>
        <v>1.8014670054356519E-3</v>
      </c>
      <c r="AE4105" s="37">
        <f t="shared" si="1061"/>
        <v>1.1429782360017623E-2</v>
      </c>
      <c r="AF4105" s="37">
        <f t="shared" si="1067"/>
        <v>1.3007309868454768</v>
      </c>
      <c r="AG4105" s="37">
        <f t="shared" si="1062"/>
        <v>6.3264746290454504E-2</v>
      </c>
      <c r="AH4105" s="37">
        <f t="shared" si="1068"/>
        <v>0.58255597762696021</v>
      </c>
      <c r="AI4105">
        <f>AF4105*EXP(Info!$B$6*H4105*1000)</f>
        <v>1.5991057023896038</v>
      </c>
      <c r="AJ4105">
        <f>2*SQRT((EXP(Info!$B$6*H4105)*AG4105)^2+(Info!$B$6*H4105*0.01*AI4105)^2)</f>
        <v>0.12655562608624574</v>
      </c>
      <c r="AK4105">
        <f t="shared" si="1069"/>
        <v>0.69505546520000028</v>
      </c>
      <c r="AL4105">
        <f t="shared" si="1070"/>
        <v>0.14215508960570306</v>
      </c>
      <c r="AM4105">
        <f t="shared" si="1063"/>
        <v>0.94101178462139456</v>
      </c>
      <c r="AN4105">
        <f t="shared" si="1064"/>
        <v>2.4613427585875588E-2</v>
      </c>
      <c r="AO4105">
        <f t="shared" si="1071"/>
        <v>8.7032505502802078</v>
      </c>
      <c r="AP4105">
        <f t="shared" si="1072"/>
        <v>0.7276388099298845</v>
      </c>
      <c r="AQ4105">
        <f t="shared" si="1058"/>
        <v>4</v>
      </c>
      <c r="AR4105">
        <v>1</v>
      </c>
      <c r="AS4105">
        <v>1</v>
      </c>
      <c r="AT4105">
        <v>1</v>
      </c>
      <c r="AU4105">
        <v>0</v>
      </c>
      <c r="AV4105">
        <v>1</v>
      </c>
      <c r="AW4105">
        <v>0</v>
      </c>
      <c r="AX4105">
        <v>0</v>
      </c>
    </row>
    <row r="4106" spans="1:50">
      <c r="A4106" s="13" t="s">
        <v>82</v>
      </c>
      <c r="B4106" s="13" t="s">
        <v>223</v>
      </c>
      <c r="D4106" s="14">
        <v>-45.686</v>
      </c>
      <c r="E4106" s="14">
        <v>50.204000000000001</v>
      </c>
      <c r="F4106" s="14">
        <v>3448</v>
      </c>
      <c r="G4106" s="16">
        <v>366.5</v>
      </c>
      <c r="H4106">
        <v>22.685500000000001</v>
      </c>
      <c r="J4106">
        <f>(F4106*100*Info!$B$11)/AI4106</f>
        <v>5.093489186724991</v>
      </c>
      <c r="K4106">
        <f>2*((F4106*100*Info!$B$11)/AI4106^2)*(AJ4106/2)</f>
        <v>0.3835382047754744</v>
      </c>
      <c r="L4106">
        <f t="shared" si="1059"/>
        <v>0.83200010467289864</v>
      </c>
      <c r="M4106">
        <f t="shared" si="1060"/>
        <v>45.344283840608526</v>
      </c>
      <c r="N4106">
        <f t="shared" si="1057"/>
        <v>3.5350591495311776</v>
      </c>
      <c r="O4106">
        <v>1.2753000000000001</v>
      </c>
      <c r="P4106">
        <v>2.8500000000000001E-2</v>
      </c>
      <c r="Q4106">
        <v>1.2319</v>
      </c>
      <c r="R4106">
        <v>2.81E-2</v>
      </c>
      <c r="S4106">
        <v>2.2955999999999999</v>
      </c>
      <c r="T4106">
        <v>4.4999999999999998E-2</v>
      </c>
      <c r="U4106">
        <v>2.1591</v>
      </c>
      <c r="V4106">
        <v>4.36E-2</v>
      </c>
      <c r="W4106" s="37">
        <f>U4106*Info!$B$2</f>
        <v>1.036368</v>
      </c>
      <c r="X4106" s="37">
        <f>W4106*SQRT((0.5*V4106/U4106)^2+Info!$B$3^2)</f>
        <v>5.2864372450261814E-2</v>
      </c>
      <c r="Y4106" s="28">
        <f>W4106*Info!$D$2</f>
        <v>0.83945808</v>
      </c>
      <c r="Z4106" s="28">
        <f>Y4106*SQRT(Info!$D$3^2+(X4106/W4106)^2)</f>
        <v>5.996073051666425E-2</v>
      </c>
      <c r="AA4106" s="37">
        <f t="shared" si="1065"/>
        <v>0.23893200000000014</v>
      </c>
      <c r="AB4106" s="37">
        <f t="shared" si="1066"/>
        <v>5.4751295642751691E-2</v>
      </c>
      <c r="AC4106" s="37">
        <f>(1-EXP(-Info!$B$6*H4106*1000))+(Info!$B$6/(Info!$B$6-Info!$B$7))*(EXP(-Info!$B$7*H4106*1000)-EXP(-Info!$B$6*H4106*1000))*(Info!$B$9-1)</f>
        <v>0.21450326880531412</v>
      </c>
      <c r="AD4106" s="37">
        <f>SQRT((Info!$B$6*EXP(-Info!$B$6*H4106*1000)+(Info!$B$6/(Info!$B$6+Info!$B$7))*(Info!$B$9-1)*(-Info!$B$7*EXP(-Info!$B$7*H4106*1000)+Info!$B$6*EXP(-Info!$B$6*H4106*1000)))^2*(0.01*H4106*1000)^2)</f>
        <v>1.8119021263710334E-3</v>
      </c>
      <c r="AE4106" s="37">
        <f t="shared" si="1061"/>
        <v>1.1752308386119846E-2</v>
      </c>
      <c r="AF4106" s="37">
        <f t="shared" si="1067"/>
        <v>1.4048902249778086</v>
      </c>
      <c r="AG4106" s="37">
        <f t="shared" si="1062"/>
        <v>6.5112640527738505E-2</v>
      </c>
      <c r="AH4106" s="37">
        <f t="shared" si="1068"/>
        <v>0.61199260540939571</v>
      </c>
      <c r="AI4106">
        <f>AF4106*EXP(Info!$B$6*H4106*1000)</f>
        <v>1.7297861340349396</v>
      </c>
      <c r="AJ4106">
        <f>2*SQRT((EXP(Info!$B$6*H4106)*AG4106)^2+(Info!$B$6*H4106*0.01*AI4106)^2)</f>
        <v>0.13025237595916969</v>
      </c>
      <c r="AK4106">
        <f t="shared" si="1069"/>
        <v>0.3177078804000002</v>
      </c>
      <c r="AL4106">
        <f t="shared" si="1070"/>
        <v>0.14560559563233386</v>
      </c>
      <c r="AM4106">
        <f t="shared" si="1063"/>
        <v>0.965968791656865</v>
      </c>
      <c r="AN4106">
        <f t="shared" si="1064"/>
        <v>3.084646157098437E-2</v>
      </c>
      <c r="AO4106">
        <f t="shared" si="1071"/>
        <v>8.9024011100577987</v>
      </c>
      <c r="AP4106">
        <f t="shared" si="1072"/>
        <v>0.59066277615673202</v>
      </c>
      <c r="AQ4106">
        <f t="shared" si="1058"/>
        <v>4</v>
      </c>
      <c r="AR4106">
        <v>1</v>
      </c>
      <c r="AS4106">
        <v>1</v>
      </c>
      <c r="AT4106">
        <v>1</v>
      </c>
      <c r="AU4106">
        <v>0</v>
      </c>
      <c r="AV4106">
        <v>1</v>
      </c>
      <c r="AW4106">
        <v>0</v>
      </c>
      <c r="AX4106">
        <v>0</v>
      </c>
    </row>
    <row r="4107" spans="1:50">
      <c r="A4107" s="13" t="s">
        <v>82</v>
      </c>
      <c r="B4107" s="13" t="s">
        <v>223</v>
      </c>
      <c r="D4107" s="14">
        <v>-45.686</v>
      </c>
      <c r="E4107" s="14">
        <v>50.204000000000001</v>
      </c>
      <c r="F4107" s="14">
        <v>3448</v>
      </c>
      <c r="G4107" s="16">
        <v>367.5</v>
      </c>
      <c r="H4107">
        <v>22.7685</v>
      </c>
      <c r="J4107">
        <f>(F4107*100*Info!$B$11)/AI4107</f>
        <v>5.2508251580534413</v>
      </c>
      <c r="K4107">
        <f>2*((F4107*100*Info!$B$11)/AI4107^2)*(AJ4107/2)</f>
        <v>0.40566711004540118</v>
      </c>
      <c r="L4107">
        <f t="shared" si="1059"/>
        <v>0.81635506542056202</v>
      </c>
      <c r="M4107">
        <f t="shared" si="1060"/>
        <v>45.865953554936759</v>
      </c>
      <c r="N4107">
        <f t="shared" si="1057"/>
        <v>3.6885082817796535</v>
      </c>
      <c r="O4107">
        <v>1.1738</v>
      </c>
      <c r="P4107">
        <v>2.3800000000000002E-2</v>
      </c>
      <c r="Q4107">
        <v>1.1108</v>
      </c>
      <c r="R4107">
        <v>2.3199999999999998E-2</v>
      </c>
      <c r="S4107">
        <v>2.2191999999999998</v>
      </c>
      <c r="T4107">
        <v>4.8599999999999997E-2</v>
      </c>
      <c r="U4107">
        <v>2.1185</v>
      </c>
      <c r="V4107">
        <v>4.7300000000000002E-2</v>
      </c>
      <c r="W4107" s="37">
        <f>U4107*Info!$B$2</f>
        <v>1.01688</v>
      </c>
      <c r="X4107" s="37">
        <f>W4107*SQRT((0.5*V4107/U4107)^2+Info!$B$3^2)</f>
        <v>5.2095875460539107E-2</v>
      </c>
      <c r="Y4107" s="28">
        <f>W4107*Info!$D$2</f>
        <v>0.82367280000000009</v>
      </c>
      <c r="Z4107" s="28">
        <f>Y4107*SQRT(Info!$D$3^2+(X4107/W4107)^2)</f>
        <v>5.896384179404867E-2</v>
      </c>
      <c r="AA4107" s="37">
        <f t="shared" si="1065"/>
        <v>0.15691999999999995</v>
      </c>
      <c r="AB4107" s="37">
        <f t="shared" si="1066"/>
        <v>5.3437723005382638E-2</v>
      </c>
      <c r="AC4107" s="37">
        <f>(1-EXP(-Info!$B$6*H4107*1000))+(Info!$B$6/(Info!$B$6-Info!$B$7))*(EXP(-Info!$B$7*H4107*1000)-EXP(-Info!$B$6*H4107*1000))*(Info!$B$9-1)</f>
        <v>0.2152056832454585</v>
      </c>
      <c r="AD4107" s="37">
        <f>SQRT((Info!$B$6*EXP(-Info!$B$6*H4107*1000)+(Info!$B$6/(Info!$B$6+Info!$B$7))*(Info!$B$9-1)*(-Info!$B$7*EXP(-Info!$B$7*H4107*1000)+Info!$B$6*EXP(-Info!$B$6*H4107*1000)))^2*(0.01*H4107*1000)^2)</f>
        <v>1.8171120863695127E-3</v>
      </c>
      <c r="AE4107" s="37">
        <f t="shared" si="1061"/>
        <v>1.1503636138675798E-2</v>
      </c>
      <c r="AF4107" s="37">
        <f t="shared" si="1067"/>
        <v>1.3617571241851223</v>
      </c>
      <c r="AG4107" s="37">
        <f t="shared" si="1062"/>
        <v>6.4803998977876726E-2</v>
      </c>
      <c r="AH4107" s="37">
        <f t="shared" si="1068"/>
        <v>0.61362523620454323</v>
      </c>
      <c r="AI4107">
        <f>AF4107*EXP(Info!$B$6*H4107*1000)</f>
        <v>1.6779547411782472</v>
      </c>
      <c r="AJ4107">
        <f>2*SQRT((EXP(Info!$B$6*H4107)*AG4107)^2+(Info!$B$6*H4107*0.01*AI4107)^2)</f>
        <v>0.12963506309036979</v>
      </c>
      <c r="AK4107">
        <f t="shared" si="1069"/>
        <v>0.20865652399999993</v>
      </c>
      <c r="AL4107">
        <f t="shared" si="1070"/>
        <v>0.14211228056051459</v>
      </c>
      <c r="AM4107">
        <f t="shared" si="1063"/>
        <v>0.94632816493440108</v>
      </c>
      <c r="AN4107">
        <f t="shared" si="1064"/>
        <v>2.7546699406336056E-2</v>
      </c>
      <c r="AO4107">
        <f t="shared" si="1071"/>
        <v>8.7349991902447535</v>
      </c>
      <c r="AP4107">
        <f t="shared" si="1072"/>
        <v>0.55407127684682556</v>
      </c>
      <c r="AQ4107">
        <f t="shared" si="1058"/>
        <v>4</v>
      </c>
      <c r="AR4107">
        <v>1</v>
      </c>
      <c r="AS4107">
        <v>1</v>
      </c>
      <c r="AT4107">
        <v>1</v>
      </c>
      <c r="AU4107">
        <v>0</v>
      </c>
      <c r="AV4107">
        <v>1</v>
      </c>
      <c r="AW4107">
        <v>0</v>
      </c>
      <c r="AX4107">
        <v>0</v>
      </c>
    </row>
    <row r="4108" spans="1:50">
      <c r="A4108" s="13" t="s">
        <v>82</v>
      </c>
      <c r="B4108" s="13" t="s">
        <v>223</v>
      </c>
      <c r="D4108" s="14">
        <v>-45.686</v>
      </c>
      <c r="E4108" s="14">
        <v>50.204000000000001</v>
      </c>
      <c r="F4108" s="14">
        <v>3448</v>
      </c>
      <c r="G4108" s="16">
        <v>371.5</v>
      </c>
      <c r="H4108">
        <v>23.100200000000001</v>
      </c>
      <c r="J4108">
        <f>(F4108*100*Info!$B$11)/AI4108</f>
        <v>10.0581405583838</v>
      </c>
      <c r="K4108">
        <f>2*((F4108*100*Info!$B$11)/AI4108^2)*(AJ4108/2)</f>
        <v>1.0524758354169548</v>
      </c>
      <c r="L4108">
        <f t="shared" si="1059"/>
        <v>0.59088924112149632</v>
      </c>
      <c r="M4108">
        <f t="shared" si="1060"/>
        <v>63.592743345513185</v>
      </c>
      <c r="N4108">
        <f t="shared" si="1057"/>
        <v>6.7821130702216195</v>
      </c>
      <c r="O4108">
        <v>0.76480000000000004</v>
      </c>
      <c r="P4108">
        <v>1.5599999999999999E-2</v>
      </c>
      <c r="Q4108">
        <v>0.78659999999999997</v>
      </c>
      <c r="R4108">
        <v>1.5900000000000001E-2</v>
      </c>
      <c r="S4108">
        <v>1.3111999999999999</v>
      </c>
      <c r="T4108">
        <v>2.93E-2</v>
      </c>
      <c r="U4108">
        <v>1.5334000000000001</v>
      </c>
      <c r="V4108">
        <v>3.1600000000000003E-2</v>
      </c>
      <c r="W4108" s="37">
        <f>U4108*Info!$B$2</f>
        <v>0.73603200000000002</v>
      </c>
      <c r="X4108" s="37">
        <f>W4108*SQRT((0.5*V4108/U4108)^2+Info!$B$3^2)</f>
        <v>3.7574922735249906E-2</v>
      </c>
      <c r="Y4108" s="28">
        <f>W4108*Info!$D$2</f>
        <v>0.59618592000000004</v>
      </c>
      <c r="Z4108" s="28">
        <f>Y4108*SQRT(Info!$D$3^2+(X4108/W4108)^2)</f>
        <v>4.2601938881614676E-2</v>
      </c>
      <c r="AA4108" s="37">
        <f t="shared" si="1065"/>
        <v>2.8768000000000016E-2</v>
      </c>
      <c r="AB4108" s="37">
        <f t="shared" si="1066"/>
        <v>3.8375966679160017E-2</v>
      </c>
      <c r="AC4108" s="37">
        <f>(1-EXP(-Info!$B$6*H4108*1000))+(Info!$B$6/(Info!$B$6-Info!$B$7))*(EXP(-Info!$B$7*H4108*1000)-EXP(-Info!$B$6*H4108*1000))*(Info!$B$9-1)</f>
        <v>0.21800722576742976</v>
      </c>
      <c r="AD4108" s="37">
        <f>SQRT((Info!$B$6*EXP(-Info!$B$6*H4108*1000)+(Info!$B$6/(Info!$B$6+Info!$B$7))*(Info!$B$9-1)*(-Info!$B$7*EXP(-Info!$B$7*H4108*1000)+Info!$B$6*EXP(-Info!$B$6*H4108*1000)))^2*(0.01*H4108*1000)^2)</f>
        <v>1.8378408006584454E-3</v>
      </c>
      <c r="AE4108" s="37">
        <f t="shared" si="1061"/>
        <v>8.3664050911331084E-3</v>
      </c>
      <c r="AF4108" s="37">
        <f t="shared" si="1067"/>
        <v>0.70874244812912246</v>
      </c>
      <c r="AG4108" s="37">
        <f t="shared" si="1062"/>
        <v>4.5820786010518963E-2</v>
      </c>
      <c r="AH4108" s="37">
        <f t="shared" si="1068"/>
        <v>0.54052962792031922</v>
      </c>
      <c r="AI4108">
        <f>AF4108*EXP(Info!$B$6*H4108*1000)</f>
        <v>0.87597174824822055</v>
      </c>
      <c r="AJ4108">
        <f>2*SQRT((EXP(Info!$B$6*H4108)*AG4108)^2+(Info!$B$6*H4108*0.01*AI4108)^2)</f>
        <v>9.1660987653501128E-2</v>
      </c>
      <c r="AK4108">
        <f t="shared" si="1069"/>
        <v>3.8252809600000021E-2</v>
      </c>
      <c r="AL4108">
        <f t="shared" si="1070"/>
        <v>0.10205704578655815</v>
      </c>
      <c r="AM4108">
        <f t="shared" si="1063"/>
        <v>1.0285041841004183</v>
      </c>
      <c r="AN4108">
        <f t="shared" si="1064"/>
        <v>2.9535200131082653E-2</v>
      </c>
      <c r="AO4108">
        <f t="shared" si="1071"/>
        <v>6.3225148729390153</v>
      </c>
      <c r="AP4108">
        <f t="shared" si="1072"/>
        <v>0.4987609234381114</v>
      </c>
      <c r="AQ4108">
        <f t="shared" si="1058"/>
        <v>4</v>
      </c>
      <c r="AR4108">
        <v>1</v>
      </c>
      <c r="AS4108">
        <v>1</v>
      </c>
      <c r="AT4108">
        <v>1</v>
      </c>
      <c r="AU4108">
        <v>0</v>
      </c>
      <c r="AV4108">
        <v>1</v>
      </c>
      <c r="AW4108">
        <v>0</v>
      </c>
      <c r="AX4108">
        <v>0</v>
      </c>
    </row>
    <row r="4109" spans="1:50">
      <c r="A4109" s="13" t="s">
        <v>82</v>
      </c>
      <c r="B4109" s="13" t="s">
        <v>223</v>
      </c>
      <c r="D4109" s="14">
        <v>-45.686</v>
      </c>
      <c r="E4109" s="14">
        <v>50.204000000000001</v>
      </c>
      <c r="F4109" s="14">
        <v>3448</v>
      </c>
      <c r="G4109" s="16">
        <v>374.5</v>
      </c>
      <c r="H4109">
        <v>23.349</v>
      </c>
      <c r="J4109">
        <f>(F4109*100*Info!$B$11)/AI4109</f>
        <v>10.938393198646359</v>
      </c>
      <c r="K4109">
        <f>2*((F4109*100*Info!$B$11)/AI4109^2)*(AJ4109/2)</f>
        <v>1.3199737663808679</v>
      </c>
      <c r="L4109">
        <f t="shared" si="1059"/>
        <v>0.64965447476635618</v>
      </c>
      <c r="M4109">
        <f t="shared" si="1060"/>
        <v>76.03608414432297</v>
      </c>
      <c r="N4109">
        <f t="shared" si="1057"/>
        <v>9.2760812399908836</v>
      </c>
      <c r="O4109">
        <v>0.79600000000000004</v>
      </c>
      <c r="P4109">
        <v>1.6199999999999999E-2</v>
      </c>
      <c r="Q4109">
        <v>0.79220000000000002</v>
      </c>
      <c r="R4109">
        <v>1.6199999999999999E-2</v>
      </c>
      <c r="S4109">
        <v>1.3057000000000001</v>
      </c>
      <c r="T4109">
        <v>2.6700000000000002E-2</v>
      </c>
      <c r="U4109">
        <v>1.6859</v>
      </c>
      <c r="V4109">
        <v>3.0200000000000001E-2</v>
      </c>
      <c r="W4109" s="37">
        <f>U4109*Info!$B$2</f>
        <v>0.80923199999999995</v>
      </c>
      <c r="X4109" s="37">
        <f>W4109*SQRT((0.5*V4109/U4109)^2+Info!$B$3^2)</f>
        <v>4.110565141875263E-2</v>
      </c>
      <c r="Y4109" s="28">
        <f>W4109*Info!$D$2</f>
        <v>0.65547792000000005</v>
      </c>
      <c r="Z4109" s="28">
        <f>Y4109*SQRT(Info!$D$3^2+(X4109/W4109)^2)</f>
        <v>4.671962917245847E-2</v>
      </c>
      <c r="AA4109" s="37">
        <f t="shared" si="1065"/>
        <v>0</v>
      </c>
      <c r="AB4109" s="37">
        <f t="shared" si="1066"/>
        <v>4.1896116509289975E-2</v>
      </c>
      <c r="AC4109" s="37">
        <f>(1-EXP(-Info!$B$6*H4109*1000))+(Info!$B$6/(Info!$B$6-Info!$B$7))*(EXP(-Info!$B$7*H4109*1000)-EXP(-Info!$B$6*H4109*1000))*(Info!$B$9-1)</f>
        <v>0.22010275083890657</v>
      </c>
      <c r="AD4109" s="37">
        <f>SQRT((Info!$B$6*EXP(-Info!$B$6*H4109*1000)+(Info!$B$6/(Info!$B$6+Info!$B$7))*(Info!$B$9-1)*(-Info!$B$7*EXP(-Info!$B$7*H4109*1000)+Info!$B$6*EXP(-Info!$B$6*H4109*1000)))^2*(0.01*H4109*1000)^2)</f>
        <v>1.8532923014857369E-3</v>
      </c>
      <c r="AE4109" s="37">
        <f t="shared" si="1061"/>
        <v>0</v>
      </c>
      <c r="AF4109" s="37">
        <f t="shared" si="1067"/>
        <v>0.65022208000000004</v>
      </c>
      <c r="AG4109" s="37">
        <f t="shared" si="1062"/>
        <v>4.8589569354049976E-2</v>
      </c>
      <c r="AH4109" s="37">
        <f t="shared" si="1068"/>
        <v>0.49798734778279852</v>
      </c>
      <c r="AI4109">
        <f>AF4109*EXP(Info!$B$6*H4109*1000)</f>
        <v>0.80547908719757111</v>
      </c>
      <c r="AJ4109">
        <f>2*SQRT((EXP(Info!$B$6*H4109)*AG4109)^2+(Info!$B$6*H4109*0.01*AI4109)^2)</f>
        <v>9.7199949312553074E-2</v>
      </c>
      <c r="AK4109">
        <f t="shared" si="1069"/>
        <v>0</v>
      </c>
      <c r="AL4109">
        <f t="shared" si="1070"/>
        <v>0.11141853224480576</v>
      </c>
      <c r="AM4109">
        <f t="shared" si="1063"/>
        <v>0.99522613065326626</v>
      </c>
      <c r="AN4109">
        <f t="shared" si="1064"/>
        <v>2.8713115374798273E-2</v>
      </c>
      <c r="AO4109">
        <f t="shared" si="1071"/>
        <v>6.9513028722367842</v>
      </c>
      <c r="AP4109">
        <f t="shared" si="1072"/>
        <v>0.47215137315380512</v>
      </c>
      <c r="AQ4109">
        <f t="shared" si="1058"/>
        <v>4</v>
      </c>
      <c r="AR4109">
        <v>1</v>
      </c>
      <c r="AS4109">
        <v>1</v>
      </c>
      <c r="AT4109">
        <v>1</v>
      </c>
      <c r="AU4109">
        <v>0</v>
      </c>
      <c r="AV4109">
        <v>1</v>
      </c>
      <c r="AW4109">
        <v>0</v>
      </c>
      <c r="AX4109">
        <v>0</v>
      </c>
    </row>
    <row r="4110" spans="1:50">
      <c r="A4110" s="13" t="s">
        <v>82</v>
      </c>
      <c r="B4110" s="13" t="s">
        <v>223</v>
      </c>
      <c r="D4110" s="14">
        <v>-45.686</v>
      </c>
      <c r="E4110" s="14">
        <v>50.204000000000001</v>
      </c>
      <c r="F4110" s="14">
        <v>3448</v>
      </c>
      <c r="G4110" s="16">
        <v>376.5</v>
      </c>
      <c r="H4110">
        <v>23.514900000000001</v>
      </c>
      <c r="J4110">
        <f>(F4110*100*Info!$B$11)/AI4110</f>
        <v>24.493784613364298</v>
      </c>
      <c r="K4110">
        <f>2*((F4110*100*Info!$B$11)/AI4110^2)*(AJ4110/2)</f>
        <v>2.9241174739539741</v>
      </c>
      <c r="L4110">
        <f t="shared" si="1059"/>
        <v>0.26939524485981353</v>
      </c>
      <c r="M4110">
        <f t="shared" si="1060"/>
        <v>70.604047407030649</v>
      </c>
      <c r="N4110">
        <f t="shared" si="1057"/>
        <v>8.5766928654433148</v>
      </c>
      <c r="O4110">
        <v>0.92679999999999996</v>
      </c>
      <c r="P4110">
        <v>1.9699999999999999E-2</v>
      </c>
      <c r="Q4110">
        <v>1.0288999999999999</v>
      </c>
      <c r="R4110">
        <v>2.0799999999999999E-2</v>
      </c>
      <c r="S4110">
        <v>0.69269999999999998</v>
      </c>
      <c r="T4110">
        <v>1.5699999999999999E-2</v>
      </c>
      <c r="U4110">
        <v>0.69910000000000005</v>
      </c>
      <c r="V4110">
        <v>1.5699999999999999E-2</v>
      </c>
      <c r="W4110" s="37">
        <f>U4110*Info!$B$2</f>
        <v>0.33556800000000003</v>
      </c>
      <c r="X4110" s="37">
        <f>W4110*SQRT((0.5*V4110/U4110)^2+Info!$B$3^2)</f>
        <v>1.7196294093786604E-2</v>
      </c>
      <c r="Y4110" s="28">
        <f>W4110*Info!$D$2</f>
        <v>0.27181008000000006</v>
      </c>
      <c r="Z4110" s="28">
        <f>Y4110*SQRT(Info!$D$3^2+(X4110/W4110)^2)</f>
        <v>1.9460698607049857E-2</v>
      </c>
      <c r="AA4110" s="37">
        <f t="shared" si="1065"/>
        <v>0.59123199999999998</v>
      </c>
      <c r="AB4110" s="37">
        <f t="shared" si="1066"/>
        <v>1.9817543504682917E-2</v>
      </c>
      <c r="AC4110" s="37">
        <f>(1-EXP(-Info!$B$6*H4110*1000))+(Info!$B$6/(Info!$B$6-Info!$B$7))*(EXP(-Info!$B$7*H4110*1000)-EXP(-Info!$B$6*H4110*1000))*(Info!$B$9-1)</f>
        <v>0.22149727142458814</v>
      </c>
      <c r="AD4110" s="37">
        <f>SQRT((Info!$B$6*EXP(-Info!$B$6*H4110*1000)+(Info!$B$6/(Info!$B$6+Info!$B$7))*(Info!$B$9-1)*(-Info!$B$7*EXP(-Info!$B$7*H4110*1000)+Info!$B$6*EXP(-Info!$B$6*H4110*1000)))^2*(0.01*H4110*1000)^2)</f>
        <v>1.8635495227774007E-3</v>
      </c>
      <c r="AE4110" s="37">
        <f t="shared" si="1061"/>
        <v>4.5256967401429444E-3</v>
      </c>
      <c r="AF4110" s="37">
        <f t="shared" si="1067"/>
        <v>0.28993364522109782</v>
      </c>
      <c r="AG4110" s="37">
        <f t="shared" si="1062"/>
        <v>2.1466793455431874E-2</v>
      </c>
      <c r="AH4110" s="37">
        <f t="shared" si="1068"/>
        <v>0.41855586144232398</v>
      </c>
      <c r="AI4110">
        <f>AF4110*EXP(Info!$B$6*H4110*1000)</f>
        <v>0.3597094980677884</v>
      </c>
      <c r="AJ4110">
        <f>2*SQRT((EXP(Info!$B$6*H4110)*AG4110)^2+(Info!$B$6*H4110*0.01*AI4110)^2)</f>
        <v>4.2942846336344952E-2</v>
      </c>
      <c r="AK4110">
        <f t="shared" si="1069"/>
        <v>0.78616119039999999</v>
      </c>
      <c r="AL4110">
        <f t="shared" si="1070"/>
        <v>5.2702775196353746E-2</v>
      </c>
      <c r="AM4110">
        <f t="shared" si="1063"/>
        <v>1.1101640051791108</v>
      </c>
      <c r="AN4110">
        <f t="shared" si="1064"/>
        <v>3.2565708398572257E-2</v>
      </c>
      <c r="AO4110">
        <f t="shared" si="1071"/>
        <v>2.8825291167807916</v>
      </c>
      <c r="AP4110">
        <f t="shared" si="1072"/>
        <v>1.325704477184952</v>
      </c>
      <c r="AQ4110">
        <f t="shared" si="1058"/>
        <v>4</v>
      </c>
      <c r="AR4110">
        <v>1</v>
      </c>
      <c r="AS4110">
        <v>1</v>
      </c>
      <c r="AT4110">
        <v>1</v>
      </c>
      <c r="AU4110">
        <v>0</v>
      </c>
      <c r="AV4110">
        <v>1</v>
      </c>
      <c r="AW4110">
        <v>0</v>
      </c>
      <c r="AX4110">
        <v>0</v>
      </c>
    </row>
    <row r="4111" spans="1:50">
      <c r="A4111" s="13" t="s">
        <v>82</v>
      </c>
      <c r="B4111" s="13" t="s">
        <v>223</v>
      </c>
      <c r="D4111" s="14">
        <v>-45.686</v>
      </c>
      <c r="E4111" s="14">
        <v>50.204000000000001</v>
      </c>
      <c r="F4111" s="14">
        <v>3448</v>
      </c>
      <c r="G4111" s="16">
        <v>379.5</v>
      </c>
      <c r="H4111">
        <v>23.7637</v>
      </c>
      <c r="I4111" s="14" t="s">
        <v>122</v>
      </c>
      <c r="J4111">
        <f>(F4111*100*Info!$B$11)/AI4111</f>
        <v>23.207805281796436</v>
      </c>
      <c r="K4111">
        <f>2*((F4111*100*Info!$B$11)/AI4111^2)*(AJ4111/2)</f>
        <v>5.0662675325946838</v>
      </c>
      <c r="L4111">
        <f t="shared" si="1059"/>
        <v>0.54769197757009447</v>
      </c>
      <c r="M4111">
        <f t="shared" si="1060"/>
        <v>136.00479783738186</v>
      </c>
      <c r="N4111">
        <f t="shared" si="1057"/>
        <v>29.787634123996202</v>
      </c>
      <c r="O4111">
        <v>0.8468</v>
      </c>
      <c r="P4111">
        <v>1.8800000000000001E-2</v>
      </c>
      <c r="Q4111">
        <v>0.97989999999999999</v>
      </c>
      <c r="R4111">
        <v>2.0799999999999999E-2</v>
      </c>
      <c r="S4111">
        <v>0.89470000000000005</v>
      </c>
      <c r="T4111">
        <v>2.01E-2</v>
      </c>
      <c r="U4111">
        <v>1.4213</v>
      </c>
      <c r="V4111">
        <v>2.52E-2</v>
      </c>
      <c r="W4111" s="37">
        <f>U4111*Info!$B$2</f>
        <v>0.68222399999999994</v>
      </c>
      <c r="X4111" s="37">
        <f>W4111*SQRT((0.5*V4111/U4111)^2+Info!$B$3^2)</f>
        <v>3.4643213901715299E-2</v>
      </c>
      <c r="Y4111" s="28">
        <f>W4111*Info!$D$2</f>
        <v>0.55260144</v>
      </c>
      <c r="Z4111" s="28">
        <f>Y4111*SQRT(Info!$D$3^2+(X4111/W4111)^2)</f>
        <v>3.9380715873442024E-2</v>
      </c>
      <c r="AA4111" s="37">
        <f t="shared" si="1065"/>
        <v>0.16457600000000006</v>
      </c>
      <c r="AB4111" s="37">
        <f t="shared" si="1066"/>
        <v>3.589585309530894E-2</v>
      </c>
      <c r="AC4111" s="37">
        <f>(1-EXP(-Info!$B$6*H4111*1000))+(Info!$B$6/(Info!$B$6-Info!$B$7))*(EXP(-Info!$B$7*H4111*1000)-EXP(-Info!$B$6*H4111*1000))*(Info!$B$9-1)</f>
        <v>0.22358447608345466</v>
      </c>
      <c r="AD4111" s="37">
        <f>SQRT((Info!$B$6*EXP(-Info!$B$6*H4111*1000)+(Info!$B$6/(Info!$B$6+Info!$B$7))*(Info!$B$9-1)*(-Info!$B$7*EXP(-Info!$B$7*H4111*1000)+Info!$B$6*EXP(-Info!$B$6*H4111*1000)))^2*(0.01*H4111*1000)^2)</f>
        <v>1.8788637221413649E-3</v>
      </c>
      <c r="AE4111" s="37">
        <f t="shared" si="1061"/>
        <v>8.0317100252841247E-3</v>
      </c>
      <c r="AF4111" s="37">
        <f t="shared" si="1067"/>
        <v>0.30530192126408939</v>
      </c>
      <c r="AG4111" s="37">
        <f t="shared" si="1062"/>
        <v>4.1428874576013019E-2</v>
      </c>
      <c r="AH4111" s="37">
        <f t="shared" si="1068"/>
        <v>0.34123384515937116</v>
      </c>
      <c r="AI4111">
        <f>AF4111*EXP(Info!$B$6*H4111*1000)</f>
        <v>0.37964154137248901</v>
      </c>
      <c r="AJ4111">
        <f>2*SQRT((EXP(Info!$B$6*H4111)*AG4111)^2+(Info!$B$6*H4111*0.01*AI4111)^2)</f>
        <v>8.2875808019135591E-2</v>
      </c>
      <c r="AK4111">
        <f t="shared" si="1069"/>
        <v>0.21883670720000006</v>
      </c>
      <c r="AL4111">
        <f t="shared" si="1070"/>
        <v>9.5461431721664589E-2</v>
      </c>
      <c r="AM4111">
        <f t="shared" si="1063"/>
        <v>1.1571799716580067</v>
      </c>
      <c r="AN4111">
        <f t="shared" si="1064"/>
        <v>3.554380421793233E-2</v>
      </c>
      <c r="AO4111">
        <f t="shared" si="1071"/>
        <v>5.8603041534552123</v>
      </c>
      <c r="AP4111">
        <f t="shared" si="1072"/>
        <v>0.59579258425385206</v>
      </c>
      <c r="AQ4111">
        <f t="shared" si="1058"/>
        <v>4</v>
      </c>
      <c r="AR4111">
        <v>1</v>
      </c>
      <c r="AS4111">
        <v>1</v>
      </c>
      <c r="AT4111">
        <v>1</v>
      </c>
      <c r="AU4111">
        <v>0</v>
      </c>
      <c r="AV4111">
        <v>1</v>
      </c>
      <c r="AW4111">
        <v>0</v>
      </c>
      <c r="AX4111">
        <v>0</v>
      </c>
    </row>
    <row r="4112" spans="1:50">
      <c r="A4112" s="13" t="s">
        <v>82</v>
      </c>
      <c r="B4112" s="13" t="s">
        <v>223</v>
      </c>
      <c r="D4112" s="14">
        <v>-45.686</v>
      </c>
      <c r="E4112" s="14">
        <v>50.204000000000001</v>
      </c>
      <c r="F4112" s="14">
        <v>3448</v>
      </c>
      <c r="G4112" s="16">
        <v>380.5</v>
      </c>
      <c r="H4112">
        <v>23.846599999999999</v>
      </c>
      <c r="J4112">
        <f>(F4112*100*Info!$B$11)/AI4112</f>
        <v>13.313591435748611</v>
      </c>
      <c r="K4112">
        <f>2*((F4112*100*Info!$B$11)/AI4112^2)*(AJ4112/2)</f>
        <v>1.6123006278739633</v>
      </c>
      <c r="L4112">
        <f t="shared" si="1059"/>
        <v>0.51909931962616918</v>
      </c>
      <c r="M4112">
        <f t="shared" si="1060"/>
        <v>73.948515940033488</v>
      </c>
      <c r="N4112">
        <f t="shared" si="1057"/>
        <v>9.0744519295530424</v>
      </c>
      <c r="O4112">
        <v>0.87649999999999995</v>
      </c>
      <c r="P4112">
        <v>1.7899999999999999E-2</v>
      </c>
      <c r="Q4112">
        <v>0.89500000000000002</v>
      </c>
      <c r="R4112">
        <v>1.8200000000000001E-2</v>
      </c>
      <c r="S4112">
        <v>1.1071</v>
      </c>
      <c r="T4112">
        <v>2.4299999999999999E-2</v>
      </c>
      <c r="U4112">
        <v>1.3471</v>
      </c>
      <c r="V4112">
        <v>2.6700000000000002E-2</v>
      </c>
      <c r="W4112" s="37">
        <f>U4112*Info!$B$2</f>
        <v>0.64660799999999996</v>
      </c>
      <c r="X4112" s="37">
        <f>W4112*SQRT((0.5*V4112/U4112)^2+Info!$B$3^2)</f>
        <v>3.2959326876621738E-2</v>
      </c>
      <c r="Y4112" s="28">
        <f>W4112*Info!$D$2</f>
        <v>0.52375247999999996</v>
      </c>
      <c r="Z4112" s="28">
        <f>Y4112*SQRT(Info!$D$3^2+(X4112/W4112)^2)</f>
        <v>3.7396849922970141E-2</v>
      </c>
      <c r="AA4112" s="37">
        <f t="shared" si="1065"/>
        <v>0.22989199999999999</v>
      </c>
      <c r="AB4112" s="37">
        <f t="shared" si="1066"/>
        <v>3.4152887552299296E-2</v>
      </c>
      <c r="AC4112" s="37">
        <f>(1-EXP(-Info!$B$6*H4112*1000))+(Info!$B$6/(Info!$B$6-Info!$B$7))*(EXP(-Info!$B$7*H4112*1000)-EXP(-Info!$B$6*H4112*1000))*(Info!$B$9-1)</f>
        <v>0.2242788254377282</v>
      </c>
      <c r="AD4112" s="37">
        <f>SQRT((Info!$B$6*EXP(-Info!$B$6*H4112*1000)+(Info!$B$6/(Info!$B$6+Info!$B$7))*(Info!$B$9-1)*(-Info!$B$7*EXP(-Info!$B$7*H4112*1000)+Info!$B$6*EXP(-Info!$B$6*H4112*1000)))^2*(0.01*H4112*1000)^2)</f>
        <v>1.8839481802100744E-3</v>
      </c>
      <c r="AE4112" s="37">
        <f t="shared" si="1061"/>
        <v>7.6720042026526512E-3</v>
      </c>
      <c r="AF4112" s="37">
        <f t="shared" si="1067"/>
        <v>0.53178761226246984</v>
      </c>
      <c r="AG4112" s="37">
        <f t="shared" si="1062"/>
        <v>4.0062532778728205E-2</v>
      </c>
      <c r="AH4112" s="37">
        <f t="shared" si="1068"/>
        <v>0.48034288886502563</v>
      </c>
      <c r="AI4112">
        <f>AF4112*EXP(Info!$B$6*H4112*1000)</f>
        <v>0.66177837975380049</v>
      </c>
      <c r="AJ4112">
        <f>2*SQRT((EXP(Info!$B$6*H4112)*AG4112)^2+(Info!$B$6*H4112*0.01*AI4112)^2)</f>
        <v>8.0142589799284403E-2</v>
      </c>
      <c r="AK4112">
        <f t="shared" si="1069"/>
        <v>0.30568739239999998</v>
      </c>
      <c r="AL4112">
        <f t="shared" si="1070"/>
        <v>9.0826189156584747E-2</v>
      </c>
      <c r="AM4112">
        <f t="shared" si="1063"/>
        <v>1.0211066742726755</v>
      </c>
      <c r="AN4112">
        <f t="shared" si="1064"/>
        <v>2.9428140466374403E-2</v>
      </c>
      <c r="AO4112">
        <f t="shared" si="1071"/>
        <v>5.5543627137968876</v>
      </c>
      <c r="AP4112">
        <f t="shared" si="1072"/>
        <v>0.65065696681760821</v>
      </c>
      <c r="AQ4112">
        <f t="shared" si="1058"/>
        <v>4</v>
      </c>
      <c r="AR4112">
        <v>1</v>
      </c>
      <c r="AS4112">
        <v>1</v>
      </c>
      <c r="AT4112">
        <v>1</v>
      </c>
      <c r="AU4112">
        <v>0</v>
      </c>
      <c r="AV4112">
        <v>1</v>
      </c>
      <c r="AW4112">
        <v>0</v>
      </c>
      <c r="AX4112">
        <v>0</v>
      </c>
    </row>
    <row r="4113" spans="1:50">
      <c r="A4113" s="13" t="s">
        <v>82</v>
      </c>
      <c r="B4113" s="13" t="s">
        <v>223</v>
      </c>
      <c r="D4113" s="14">
        <v>-45.686</v>
      </c>
      <c r="E4113" s="14">
        <v>50.204000000000001</v>
      </c>
      <c r="F4113" s="14">
        <v>3448</v>
      </c>
      <c r="G4113" s="16">
        <v>382.5</v>
      </c>
      <c r="H4113">
        <v>24.012499999999999</v>
      </c>
      <c r="J4113">
        <f>(F4113*100*Info!$B$11)/AI4113</f>
        <v>10.794164703001172</v>
      </c>
      <c r="K4113">
        <f>2*((F4113*100*Info!$B$11)/AI4113^2)*(AJ4113/2)</f>
        <v>1.4025556200901037</v>
      </c>
      <c r="L4113">
        <f t="shared" si="1059"/>
        <v>0.6892680224299077</v>
      </c>
      <c r="M4113">
        <f t="shared" si="1060"/>
        <v>79.608776377237533</v>
      </c>
      <c r="N4113">
        <f t="shared" ref="N4113:N4176" si="1073">2*M4113*SQRT((0.5*K4113/J4113)^2+(0.5*V4113/U4113)^2)</f>
        <v>10.462712166132361</v>
      </c>
      <c r="O4113">
        <v>1.0009999999999999</v>
      </c>
      <c r="P4113">
        <v>2.2100000000000002E-2</v>
      </c>
      <c r="Q4113">
        <v>0.98160000000000003</v>
      </c>
      <c r="R4113">
        <v>2.2100000000000002E-2</v>
      </c>
      <c r="S4113">
        <v>1.3825000000000001</v>
      </c>
      <c r="T4113">
        <v>3.1099999999999999E-2</v>
      </c>
      <c r="U4113">
        <v>1.7887</v>
      </c>
      <c r="V4113">
        <v>3.5299999999999998E-2</v>
      </c>
      <c r="W4113" s="37">
        <f>U4113*Info!$B$2</f>
        <v>0.85857599999999989</v>
      </c>
      <c r="X4113" s="37">
        <f>W4113*SQRT((0.5*V4113/U4113)^2+Info!$B$3^2)</f>
        <v>4.3756789798155893E-2</v>
      </c>
      <c r="Y4113" s="28">
        <f>W4113*Info!$D$2</f>
        <v>0.69544655999999994</v>
      </c>
      <c r="Z4113" s="28">
        <f>Y4113*SQRT(Info!$D$3^2+(X4113/W4113)^2)</f>
        <v>4.9651999203069022E-2</v>
      </c>
      <c r="AA4113" s="37">
        <f t="shared" si="1065"/>
        <v>0.142424</v>
      </c>
      <c r="AB4113" s="37">
        <f t="shared" si="1066"/>
        <v>4.5130468127862353E-2</v>
      </c>
      <c r="AC4113" s="37">
        <f>(1-EXP(-Info!$B$6*H4113*1000))+(Info!$B$6/(Info!$B$6-Info!$B$7))*(EXP(-Info!$B$7*H4113*1000)-EXP(-Info!$B$6*H4113*1000))*(Info!$B$9-1)</f>
        <v>0.22566670426742663</v>
      </c>
      <c r="AD4113" s="37">
        <f>SQRT((Info!$B$6*EXP(-Info!$B$6*H4113*1000)+(Info!$B$6/(Info!$B$6+Info!$B$7))*(Info!$B$9-1)*(-Info!$B$7*EXP(-Info!$B$7*H4113*1000)+Info!$B$6*EXP(-Info!$B$6*H4113*1000)))^2*(0.01*H4113*1000)^2)</f>
        <v>1.8940959408308537E-3</v>
      </c>
      <c r="AE4113" s="37">
        <f t="shared" si="1061"/>
        <v>1.0188016130940527E-2</v>
      </c>
      <c r="AF4113" s="37">
        <f t="shared" si="1067"/>
        <v>0.65491308531141612</v>
      </c>
      <c r="AG4113" s="37">
        <f t="shared" si="1062"/>
        <v>5.3018102545695382E-2</v>
      </c>
      <c r="AH4113" s="37">
        <f t="shared" si="1068"/>
        <v>0.47371651740427928</v>
      </c>
      <c r="AI4113">
        <f>AF4113*EXP(Info!$B$6*H4113*1000)</f>
        <v>0.81624166496219097</v>
      </c>
      <c r="AJ4113">
        <f>2*SQRT((EXP(Info!$B$6*H4113)*AG4113)^2+(Info!$B$6*H4113*0.01*AI4113)^2)</f>
        <v>0.10605955773735058</v>
      </c>
      <c r="AK4113">
        <f t="shared" si="1069"/>
        <v>0.18938119279999999</v>
      </c>
      <c r="AL4113">
        <f t="shared" si="1070"/>
        <v>0.12001996693923714</v>
      </c>
      <c r="AM4113">
        <f t="shared" si="1063"/>
        <v>0.98061938061938081</v>
      </c>
      <c r="AN4113">
        <f t="shared" si="1064"/>
        <v>3.0921817548765298E-2</v>
      </c>
      <c r="AO4113">
        <f t="shared" si="1071"/>
        <v>7.3751678317634122</v>
      </c>
      <c r="AP4113">
        <f t="shared" si="1072"/>
        <v>0.5596243081567619</v>
      </c>
      <c r="AQ4113">
        <f t="shared" si="1058"/>
        <v>4</v>
      </c>
      <c r="AR4113">
        <v>1</v>
      </c>
      <c r="AS4113">
        <v>1</v>
      </c>
      <c r="AT4113">
        <v>1</v>
      </c>
      <c r="AU4113">
        <v>0</v>
      </c>
      <c r="AV4113">
        <v>1</v>
      </c>
      <c r="AW4113">
        <v>0</v>
      </c>
      <c r="AX4113">
        <v>0</v>
      </c>
    </row>
    <row r="4114" spans="1:50">
      <c r="A4114" s="13" t="s">
        <v>82</v>
      </c>
      <c r="B4114" s="13" t="s">
        <v>223</v>
      </c>
      <c r="D4114" s="14">
        <v>-45.686</v>
      </c>
      <c r="E4114" s="14">
        <v>50.204000000000001</v>
      </c>
      <c r="F4114" s="14">
        <v>3448</v>
      </c>
      <c r="G4114" s="16">
        <v>384.5</v>
      </c>
      <c r="H4114">
        <v>24.1784</v>
      </c>
      <c r="J4114">
        <f>(F4114*100*Info!$B$11)/AI4114</f>
        <v>3.7085107566604485</v>
      </c>
      <c r="K4114">
        <f>2*((F4114*100*Info!$B$11)/AI4114^2)*(AJ4114/2)</f>
        <v>0.29022683128172572</v>
      </c>
      <c r="L4114">
        <f t="shared" si="1059"/>
        <v>1.2063635439252356</v>
      </c>
      <c r="M4114">
        <f t="shared" si="1060"/>
        <v>47.869790316260385</v>
      </c>
      <c r="N4114">
        <f t="shared" si="1073"/>
        <v>3.8774505794245457</v>
      </c>
      <c r="O4114">
        <v>1.1651</v>
      </c>
      <c r="P4114">
        <v>2.5700000000000001E-2</v>
      </c>
      <c r="Q4114">
        <v>1.1359999999999999</v>
      </c>
      <c r="R4114">
        <v>2.5600000000000001E-2</v>
      </c>
      <c r="S4114">
        <v>3.1204999999999998</v>
      </c>
      <c r="T4114">
        <v>6.54E-2</v>
      </c>
      <c r="U4114">
        <v>3.1305999999999998</v>
      </c>
      <c r="V4114">
        <v>6.54E-2</v>
      </c>
      <c r="W4114" s="37">
        <f>U4114*Info!$B$2</f>
        <v>1.5026879999999998</v>
      </c>
      <c r="X4114" s="37">
        <f>W4114*SQRT((0.5*V4114/U4114)^2+Info!$B$3^2)</f>
        <v>7.6756383964853375E-2</v>
      </c>
      <c r="Y4114" s="28">
        <f>W4114*Info!$D$2</f>
        <v>1.21717728</v>
      </c>
      <c r="Z4114" s="28">
        <f>Y4114*SQRT(Info!$D$3^2+(X4114/W4114)^2)</f>
        <v>8.7001392793900678E-2</v>
      </c>
      <c r="AA4114" s="37">
        <f t="shared" si="1065"/>
        <v>0</v>
      </c>
      <c r="AB4114" s="37">
        <f t="shared" si="1066"/>
        <v>7.7824578247234974E-2</v>
      </c>
      <c r="AC4114" s="37">
        <f>(1-EXP(-Info!$B$6*H4114*1000))+(Info!$B$6/(Info!$B$6-Info!$B$7))*(EXP(-Info!$B$7*H4114*1000)-EXP(-Info!$B$6*H4114*1000))*(Info!$B$9-1)</f>
        <v>0.22705237555325022</v>
      </c>
      <c r="AD4114" s="37">
        <f>SQRT((Info!$B$6*EXP(-Info!$B$6*H4114*1000)+(Info!$B$6/(Info!$B$6+Info!$B$7))*(Info!$B$9-1)*(-Info!$B$7*EXP(-Info!$B$7*H4114*1000)+Info!$B$6*EXP(-Info!$B$6*H4114*1000)))^2*(0.01*H4114*1000)^2)</f>
        <v>1.9042073817111388E-3</v>
      </c>
      <c r="AE4114" s="37">
        <f t="shared" si="1061"/>
        <v>0</v>
      </c>
      <c r="AF4114" s="37">
        <f t="shared" si="1067"/>
        <v>1.9033227199999998</v>
      </c>
      <c r="AG4114" s="37">
        <f t="shared" si="1062"/>
        <v>9.2943705263339879E-2</v>
      </c>
      <c r="AH4114" s="37">
        <f t="shared" si="1068"/>
        <v>0.60994158628424933</v>
      </c>
      <c r="AI4114">
        <f>AF4114*EXP(Info!$B$6*H4114*1000)</f>
        <v>2.3757911321222287</v>
      </c>
      <c r="AJ4114">
        <f>2*SQRT((EXP(Info!$B$6*H4114)*AG4114)^2+(Info!$B$6*H4114*0.01*AI4114)^2)</f>
        <v>0.18592863208626001</v>
      </c>
      <c r="AK4114">
        <f t="shared" si="1069"/>
        <v>0</v>
      </c>
      <c r="AL4114">
        <f t="shared" si="1070"/>
        <v>0.20696668339069668</v>
      </c>
      <c r="AM4114">
        <f t="shared" si="1063"/>
        <v>0.97502360312419523</v>
      </c>
      <c r="AN4114">
        <f t="shared" si="1064"/>
        <v>3.0746493926488608E-2</v>
      </c>
      <c r="AO4114">
        <f t="shared" si="1071"/>
        <v>12.908089905584244</v>
      </c>
      <c r="AP4114">
        <f t="shared" si="1072"/>
        <v>0.37216508017632405</v>
      </c>
      <c r="AQ4114">
        <f t="shared" si="1058"/>
        <v>4</v>
      </c>
      <c r="AR4114">
        <v>1</v>
      </c>
      <c r="AS4114">
        <v>1</v>
      </c>
      <c r="AT4114">
        <v>1</v>
      </c>
      <c r="AU4114">
        <v>0</v>
      </c>
      <c r="AV4114">
        <v>1</v>
      </c>
      <c r="AW4114">
        <v>0</v>
      </c>
      <c r="AX4114">
        <v>0</v>
      </c>
    </row>
    <row r="4115" spans="1:50">
      <c r="A4115" s="13" t="s">
        <v>82</v>
      </c>
      <c r="B4115" s="13" t="s">
        <v>223</v>
      </c>
      <c r="D4115" s="14">
        <v>-45.686</v>
      </c>
      <c r="E4115" s="14">
        <v>50.204000000000001</v>
      </c>
      <c r="F4115" s="14">
        <v>3448</v>
      </c>
      <c r="G4115" s="16">
        <v>386.5</v>
      </c>
      <c r="H4115">
        <v>24.344200000000001</v>
      </c>
      <c r="J4115">
        <f>(F4115*100*Info!$B$11)/AI4115</f>
        <v>6.4884697163286562</v>
      </c>
      <c r="K4115">
        <f>2*((F4115*100*Info!$B$11)/AI4115^2)*(AJ4115/2)</f>
        <v>0.52408856538298887</v>
      </c>
      <c r="L4115">
        <f t="shared" si="1059"/>
        <v>0.6898460411214965</v>
      </c>
      <c r="M4115">
        <f t="shared" si="1060"/>
        <v>47.893683070182661</v>
      </c>
      <c r="N4115">
        <f t="shared" si="1073"/>
        <v>4.0137682923354996</v>
      </c>
      <c r="O4115">
        <v>1.1389</v>
      </c>
      <c r="P4115">
        <v>2.1000000000000001E-2</v>
      </c>
      <c r="Q4115">
        <v>1.1177999999999999</v>
      </c>
      <c r="R4115">
        <v>2.1000000000000001E-2</v>
      </c>
      <c r="S4115">
        <v>1.8461000000000001</v>
      </c>
      <c r="T4115">
        <v>4.0800000000000003E-2</v>
      </c>
      <c r="U4115">
        <v>1.7902</v>
      </c>
      <c r="V4115">
        <v>0.04</v>
      </c>
      <c r="W4115" s="37">
        <f>U4115*Info!$B$2</f>
        <v>0.85929599999999995</v>
      </c>
      <c r="X4115" s="37">
        <f>W4115*SQRT((0.5*V4115/U4115)^2+Info!$B$3^2)</f>
        <v>4.4024243764544099E-2</v>
      </c>
      <c r="Y4115" s="28">
        <f>W4115*Info!$D$2</f>
        <v>0.69602976000000005</v>
      </c>
      <c r="Z4115" s="28">
        <f>Y4115*SQRT(Info!$D$3^2+(X4115/W4115)^2)</f>
        <v>4.9827234621522887E-2</v>
      </c>
      <c r="AA4115" s="37">
        <f t="shared" si="1065"/>
        <v>0.27960400000000007</v>
      </c>
      <c r="AB4115" s="37">
        <f t="shared" si="1066"/>
        <v>4.5259076869065724E-2</v>
      </c>
      <c r="AC4115" s="37">
        <f>(1-EXP(-Info!$B$6*H4115*1000))+(Info!$B$6/(Info!$B$6-Info!$B$7))*(EXP(-Info!$B$7*H4115*1000)-EXP(-Info!$B$6*H4115*1000))*(Info!$B$9-1)</f>
        <v>0.22843500944380696</v>
      </c>
      <c r="AD4115" s="37">
        <f>SQRT((Info!$B$6*EXP(-Info!$B$6*H4115*1000)+(Info!$B$6/(Info!$B$6+Info!$B$7))*(Info!$B$9-1)*(-Info!$B$7*EXP(-Info!$B$7*H4115*1000)+Info!$B$6*EXP(-Info!$B$6*H4115*1000)))^2*(0.01*H4115*1000)^2)</f>
        <v>1.914276527639267E-3</v>
      </c>
      <c r="AE4115" s="37">
        <f t="shared" si="1061"/>
        <v>1.0352603101374135E-2</v>
      </c>
      <c r="AF4115" s="37">
        <f t="shared" si="1067"/>
        <v>1.0861988976194739</v>
      </c>
      <c r="AG4115" s="37">
        <f t="shared" si="1062"/>
        <v>5.4827818678138837E-2</v>
      </c>
      <c r="AH4115" s="37">
        <f t="shared" si="1068"/>
        <v>0.58837489714504843</v>
      </c>
      <c r="AI4115">
        <f>AF4115*EXP(Info!$B$6*H4115*1000)</f>
        <v>1.3578929014465806</v>
      </c>
      <c r="AJ4115">
        <f>2*SQRT((EXP(Info!$B$6*H4115)*AG4115)^2+(Info!$B$6*H4115*0.01*AI4115)^2)</f>
        <v>0.10968012085684145</v>
      </c>
      <c r="AK4115">
        <f t="shared" si="1069"/>
        <v>0.37178943880000009</v>
      </c>
      <c r="AL4115">
        <f t="shared" si="1070"/>
        <v>0.12036198902559339</v>
      </c>
      <c r="AM4115">
        <f t="shared" si="1063"/>
        <v>0.98147335147949766</v>
      </c>
      <c r="AN4115">
        <f t="shared" si="1064"/>
        <v>2.5836038459791228E-2</v>
      </c>
      <c r="AO4115">
        <f t="shared" si="1071"/>
        <v>7.3813526317565055</v>
      </c>
      <c r="AP4115">
        <f t="shared" si="1072"/>
        <v>0.63618590101664618</v>
      </c>
      <c r="AQ4115">
        <f t="shared" si="1058"/>
        <v>4</v>
      </c>
      <c r="AR4115">
        <v>1</v>
      </c>
      <c r="AS4115">
        <v>1</v>
      </c>
      <c r="AT4115">
        <v>1</v>
      </c>
      <c r="AU4115">
        <v>0</v>
      </c>
      <c r="AV4115">
        <v>1</v>
      </c>
      <c r="AW4115">
        <v>0</v>
      </c>
      <c r="AX4115">
        <v>0</v>
      </c>
    </row>
    <row r="4116" spans="1:50">
      <c r="A4116" s="13" t="s">
        <v>82</v>
      </c>
      <c r="B4116" s="13" t="s">
        <v>223</v>
      </c>
      <c r="D4116" s="14">
        <v>-45.686</v>
      </c>
      <c r="E4116" s="14">
        <v>50.204000000000001</v>
      </c>
      <c r="F4116" s="14">
        <v>3448</v>
      </c>
      <c r="G4116" s="16">
        <v>389.5</v>
      </c>
      <c r="H4116">
        <v>24.593</v>
      </c>
      <c r="J4116">
        <f>(F4116*100*Info!$B$11)/AI4116</f>
        <v>5.6185304470916204</v>
      </c>
      <c r="K4116">
        <f>2*((F4116*100*Info!$B$11)/AI4116^2)*(AJ4116/2)</f>
        <v>0.46347537117073268</v>
      </c>
      <c r="L4116">
        <f t="shared" si="1059"/>
        <v>0.81623946168224437</v>
      </c>
      <c r="M4116">
        <f t="shared" si="1060"/>
        <v>49.070909063099187</v>
      </c>
      <c r="N4116">
        <f t="shared" si="1073"/>
        <v>4.1923663476437829</v>
      </c>
      <c r="O4116">
        <v>1.1305000000000001</v>
      </c>
      <c r="P4116">
        <v>2.3900000000000001E-2</v>
      </c>
      <c r="Q4116">
        <v>1.0091000000000001</v>
      </c>
      <c r="R4116">
        <v>2.2700000000000001E-2</v>
      </c>
      <c r="S4116">
        <v>2.1013000000000002</v>
      </c>
      <c r="T4116">
        <v>4.7100000000000003E-2</v>
      </c>
      <c r="U4116">
        <v>2.1181999999999999</v>
      </c>
      <c r="V4116">
        <v>4.7100000000000003E-2</v>
      </c>
      <c r="W4116" s="37">
        <f>U4116*Info!$B$2</f>
        <v>1.0167359999999999</v>
      </c>
      <c r="X4116" s="37">
        <f>W4116*SQRT((0.5*V4116/U4116)^2+Info!$B$3^2)</f>
        <v>5.2078408676149081E-2</v>
      </c>
      <c r="Y4116" s="28">
        <f>W4116*Info!$D$2</f>
        <v>0.82355615999999998</v>
      </c>
      <c r="Z4116" s="28">
        <f>Y4116*SQRT(Info!$D$3^2+(X4116/W4116)^2)</f>
        <v>5.8949643546906447E-2</v>
      </c>
      <c r="AA4116" s="37">
        <f t="shared" si="1065"/>
        <v>0.1137640000000002</v>
      </c>
      <c r="AB4116" s="37">
        <f t="shared" si="1066"/>
        <v>5.3431855201181253E-2</v>
      </c>
      <c r="AC4116" s="37">
        <f>(1-EXP(-Info!$B$6*H4116*1000))+(Info!$B$6/(Info!$B$6-Info!$B$7))*(EXP(-Info!$B$7*H4116*1000)-EXP(-Info!$B$6*H4116*1000))*(Info!$B$9-1)</f>
        <v>0.23050567117555232</v>
      </c>
      <c r="AD4116" s="37">
        <f>SQRT((Info!$B$6*EXP(-Info!$B$6*H4116*1000)+(Info!$B$6/(Info!$B$6+Info!$B$7))*(Info!$B$9-1)*(-Info!$B$7*EXP(-Info!$B$7*H4116*1000)+Info!$B$6*EXP(-Info!$B$6*H4116*1000)))^2*(0.01*H4116*1000)^2)</f>
        <v>1.9293186109166796E-3</v>
      </c>
      <c r="AE4116" s="37">
        <f t="shared" si="1061"/>
        <v>1.2318301205881633E-2</v>
      </c>
      <c r="AF4116" s="37">
        <f t="shared" si="1067"/>
        <v>1.2515205928243847</v>
      </c>
      <c r="AG4116" s="37">
        <f t="shared" si="1062"/>
        <v>6.4663772847755749E-2</v>
      </c>
      <c r="AH4116" s="37">
        <f t="shared" si="1068"/>
        <v>0.59559348632959819</v>
      </c>
      <c r="AI4116">
        <f>AF4116*EXP(Info!$B$6*H4116*1000)</f>
        <v>1.5681408247266042</v>
      </c>
      <c r="AJ4116">
        <f>2*SQRT((EXP(Info!$B$6*H4116)*AG4116)^2+(Info!$B$6*H4116*0.01*AI4116)^2)</f>
        <v>0.12935671660627204</v>
      </c>
      <c r="AK4116">
        <f t="shared" si="1069"/>
        <v>0.15127199080000026</v>
      </c>
      <c r="AL4116">
        <f t="shared" si="1070"/>
        <v>0.14209667572202142</v>
      </c>
      <c r="AM4116">
        <f t="shared" si="1063"/>
        <v>0.89261388766032734</v>
      </c>
      <c r="AN4116">
        <f t="shared" si="1064"/>
        <v>2.7555379650774037E-2</v>
      </c>
      <c r="AO4116">
        <f t="shared" si="1071"/>
        <v>8.7337622302461337</v>
      </c>
      <c r="AP4116">
        <f t="shared" si="1072"/>
        <v>0.53370786516853941</v>
      </c>
      <c r="AQ4116">
        <f t="shared" si="1058"/>
        <v>4</v>
      </c>
      <c r="AR4116">
        <v>1</v>
      </c>
      <c r="AS4116">
        <v>1</v>
      </c>
      <c r="AT4116">
        <v>1</v>
      </c>
      <c r="AU4116">
        <v>0</v>
      </c>
      <c r="AV4116">
        <v>1</v>
      </c>
      <c r="AW4116">
        <v>0</v>
      </c>
      <c r="AX4116">
        <v>0</v>
      </c>
    </row>
    <row r="4117" spans="1:50">
      <c r="A4117" s="13" t="s">
        <v>82</v>
      </c>
      <c r="B4117" s="13" t="s">
        <v>223</v>
      </c>
      <c r="D4117" s="14">
        <v>-45.686</v>
      </c>
      <c r="E4117" s="14">
        <v>50.204000000000001</v>
      </c>
      <c r="F4117" s="14">
        <v>3448</v>
      </c>
      <c r="G4117" s="16">
        <v>390.5</v>
      </c>
      <c r="H4117">
        <v>24.675999999999998</v>
      </c>
      <c r="J4117">
        <f>(F4117*100*Info!$B$11)/AI4117</f>
        <v>7.9495704649303267</v>
      </c>
      <c r="K4117">
        <f>2*((F4117*100*Info!$B$11)/AI4117^2)*(AJ4117/2)</f>
        <v>0.90343262176093153</v>
      </c>
      <c r="L4117">
        <f t="shared" si="1059"/>
        <v>0.81716429158878656</v>
      </c>
      <c r="M4117">
        <f t="shared" si="1060"/>
        <v>69.508324756286257</v>
      </c>
      <c r="N4117">
        <f t="shared" si="1073"/>
        <v>8.0144609165230243</v>
      </c>
      <c r="O4117">
        <v>1.1339999999999999</v>
      </c>
      <c r="P4117">
        <v>2.3800000000000002E-2</v>
      </c>
      <c r="Q4117">
        <v>1.1099000000000001</v>
      </c>
      <c r="R4117">
        <v>2.3699999999999999E-2</v>
      </c>
      <c r="S4117">
        <v>1.7352000000000001</v>
      </c>
      <c r="T4117">
        <v>3.7400000000000003E-2</v>
      </c>
      <c r="U4117">
        <v>2.1206</v>
      </c>
      <c r="V4117">
        <v>4.1300000000000003E-2</v>
      </c>
      <c r="W4117" s="37">
        <f>U4117*Info!$B$2</f>
        <v>1.0178879999999999</v>
      </c>
      <c r="X4117" s="37">
        <f>W4117*SQRT((0.5*V4117/U4117)^2+Info!$B$3^2)</f>
        <v>5.1850628688184679E-2</v>
      </c>
      <c r="Y4117" s="28">
        <f>W4117*Info!$D$2</f>
        <v>0.82448927999999999</v>
      </c>
      <c r="Z4117" s="28">
        <f>Y4117*SQRT(Info!$D$3^2+(X4117/W4117)^2)</f>
        <v>5.8850430831158679E-2</v>
      </c>
      <c r="AA4117" s="37">
        <f t="shared" si="1065"/>
        <v>0.11611199999999999</v>
      </c>
      <c r="AB4117" s="37">
        <f t="shared" si="1066"/>
        <v>5.3198662533563756E-2</v>
      </c>
      <c r="AC4117" s="37">
        <f>(1-EXP(-Info!$B$6*H4117*1000))+(Info!$B$6/(Info!$B$6-Info!$B$7))*(EXP(-Info!$B$7*H4117*1000)-EXP(-Info!$B$6*H4117*1000))*(Info!$B$9-1)</f>
        <v>0.23119534753437596</v>
      </c>
      <c r="AD4117" s="37">
        <f>SQRT((Info!$B$6*EXP(-Info!$B$6*H4117*1000)+(Info!$B$6/(Info!$B$6+Info!$B$7))*(Info!$B$9-1)*(-Info!$B$7*EXP(-Info!$B$7*H4117*1000)+Info!$B$6*EXP(-Info!$B$6*H4117*1000)))^2*(0.01*H4117*1000)^2)</f>
        <v>1.9343186358470907E-3</v>
      </c>
      <c r="AE4117" s="37">
        <f t="shared" si="1061"/>
        <v>1.23013337939114E-2</v>
      </c>
      <c r="AF4117" s="37">
        <f t="shared" si="1067"/>
        <v>0.88386616580708866</v>
      </c>
      <c r="AG4117" s="37">
        <f t="shared" si="1062"/>
        <v>6.2963370479368549E-2</v>
      </c>
      <c r="AH4117" s="37">
        <f t="shared" si="1068"/>
        <v>0.50937423110136504</v>
      </c>
      <c r="AI4117">
        <f>AF4117*EXP(Info!$B$6*H4117*1000)</f>
        <v>1.1083173622929841</v>
      </c>
      <c r="AJ4117">
        <f>2*SQRT((EXP(Info!$B$6*H4117)*AG4117)^2+(Info!$B$6*H4117*0.01*AI4117)^2)</f>
        <v>0.12595524057264729</v>
      </c>
      <c r="AK4117">
        <f t="shared" si="1069"/>
        <v>0.1543941264</v>
      </c>
      <c r="AL4117">
        <f t="shared" si="1070"/>
        <v>0.14147652314175946</v>
      </c>
      <c r="AM4117">
        <f t="shared" si="1063"/>
        <v>0.97874779541446222</v>
      </c>
      <c r="AN4117">
        <f t="shared" si="1064"/>
        <v>2.9304369169740083E-2</v>
      </c>
      <c r="AO4117">
        <f t="shared" si="1071"/>
        <v>8.7436579102350827</v>
      </c>
      <c r="AP4117">
        <f t="shared" si="1072"/>
        <v>0.53475431481656133</v>
      </c>
      <c r="AQ4117">
        <f t="shared" si="1058"/>
        <v>4</v>
      </c>
      <c r="AR4117">
        <v>1</v>
      </c>
      <c r="AS4117">
        <v>1</v>
      </c>
      <c r="AT4117">
        <v>1</v>
      </c>
      <c r="AU4117">
        <v>0</v>
      </c>
      <c r="AV4117">
        <v>1</v>
      </c>
      <c r="AW4117">
        <v>0</v>
      </c>
      <c r="AX4117">
        <v>0</v>
      </c>
    </row>
    <row r="4118" spans="1:50">
      <c r="A4118" s="13" t="s">
        <v>82</v>
      </c>
      <c r="B4118" s="13" t="s">
        <v>223</v>
      </c>
      <c r="D4118" s="14">
        <v>-45.686</v>
      </c>
      <c r="E4118" s="14">
        <v>50.204000000000001</v>
      </c>
      <c r="F4118" s="14">
        <v>3448</v>
      </c>
      <c r="G4118" s="16">
        <v>392.5</v>
      </c>
      <c r="H4118">
        <v>24.841799999999999</v>
      </c>
      <c r="J4118">
        <f>(F4118*100*Info!$B$11)/AI4118</f>
        <v>7.3556689996200513</v>
      </c>
      <c r="K4118">
        <f>2*((F4118*100*Info!$B$11)/AI4118^2)*(AJ4118/2)</f>
        <v>0.77736933264826913</v>
      </c>
      <c r="L4118">
        <f t="shared" si="1059"/>
        <v>0.81731842990654369</v>
      </c>
      <c r="M4118">
        <f t="shared" si="1060"/>
        <v>64.327585063194149</v>
      </c>
      <c r="N4118">
        <f t="shared" si="1073"/>
        <v>6.9144183792369631</v>
      </c>
      <c r="O4118">
        <v>1.3439000000000001</v>
      </c>
      <c r="P4118">
        <v>2.7900000000000001E-2</v>
      </c>
      <c r="Q4118">
        <v>1.2182999999999999</v>
      </c>
      <c r="R4118">
        <v>2.6800000000000001E-2</v>
      </c>
      <c r="S4118">
        <v>1.8542000000000001</v>
      </c>
      <c r="T4118">
        <v>3.9100000000000003E-2</v>
      </c>
      <c r="U4118">
        <v>2.121</v>
      </c>
      <c r="V4118">
        <v>4.1599999999999998E-2</v>
      </c>
      <c r="W4118" s="37">
        <f>U4118*Info!$B$2</f>
        <v>1.0180799999999999</v>
      </c>
      <c r="X4118" s="37">
        <f>W4118*SQRT((0.5*V4118/U4118)^2+Info!$B$3^2)</f>
        <v>5.1873861163402903E-2</v>
      </c>
      <c r="Y4118" s="28">
        <f>W4118*Info!$D$2</f>
        <v>0.82464479999999996</v>
      </c>
      <c r="Z4118" s="28">
        <f>Y4118*SQRT(Info!$D$3^2+(X4118/W4118)^2)</f>
        <v>5.8869308190234414E-2</v>
      </c>
      <c r="AA4118" s="37">
        <f t="shared" si="1065"/>
        <v>0.32582000000000022</v>
      </c>
      <c r="AB4118" s="37">
        <f t="shared" si="1066"/>
        <v>5.3716849982105241E-2</v>
      </c>
      <c r="AC4118" s="37">
        <f>(1-EXP(-Info!$B$6*H4118*1000))+(Info!$B$6/(Info!$B$6-Info!$B$7))*(EXP(-Info!$B$7*H4118*1000)-EXP(-Info!$B$6*H4118*1000))*(Info!$B$9-1)</f>
        <v>0.23257139464776666</v>
      </c>
      <c r="AD4118" s="37">
        <f>SQRT((Info!$B$6*EXP(-Info!$B$6*H4118*1000)+(Info!$B$6/(Info!$B$6+Info!$B$7))*(Info!$B$9-1)*(-Info!$B$7*EXP(-Info!$B$7*H4118*1000)+Info!$B$6*EXP(-Info!$B$6*H4118*1000)))^2*(0.01*H4118*1000)^2)</f>
        <v>1.9442796901060475E-3</v>
      </c>
      <c r="AE4118" s="37">
        <f t="shared" si="1061"/>
        <v>1.2509053536623295E-2</v>
      </c>
      <c r="AF4118" s="37">
        <f t="shared" si="1067"/>
        <v>0.9537787881958647</v>
      </c>
      <c r="AG4118" s="37">
        <f t="shared" si="1062"/>
        <v>6.32793360203701E-2</v>
      </c>
      <c r="AH4118" s="37">
        <f t="shared" si="1068"/>
        <v>0.51438830125976953</v>
      </c>
      <c r="AI4118">
        <f>AF4118*EXP(Info!$B$6*H4118*1000)</f>
        <v>1.1978036218743522</v>
      </c>
      <c r="AJ4118">
        <f>2*SQRT((EXP(Info!$B$6*H4118)*AG4118)^2+(Info!$B$6*H4118*0.01*AI4118)^2)</f>
        <v>0.1265875071632834</v>
      </c>
      <c r="AK4118">
        <f t="shared" si="1069"/>
        <v>0.43324285400000029</v>
      </c>
      <c r="AL4118">
        <f t="shared" si="1070"/>
        <v>0.14285459084241067</v>
      </c>
      <c r="AM4118">
        <f t="shared" si="1063"/>
        <v>0.90654066522806742</v>
      </c>
      <c r="AN4118">
        <f t="shared" si="1064"/>
        <v>2.7420470334410696E-2</v>
      </c>
      <c r="AO4118">
        <f t="shared" si="1071"/>
        <v>8.7453071902332411</v>
      </c>
      <c r="AP4118">
        <f t="shared" si="1072"/>
        <v>0.63361621876473362</v>
      </c>
      <c r="AQ4118">
        <f t="shared" si="1058"/>
        <v>4</v>
      </c>
      <c r="AR4118">
        <v>1</v>
      </c>
      <c r="AS4118">
        <v>1</v>
      </c>
      <c r="AT4118">
        <v>1</v>
      </c>
      <c r="AU4118">
        <v>0</v>
      </c>
      <c r="AV4118">
        <v>1</v>
      </c>
      <c r="AW4118">
        <v>0</v>
      </c>
      <c r="AX4118">
        <v>0</v>
      </c>
    </row>
    <row r="4119" spans="1:50">
      <c r="A4119" s="13" t="s">
        <v>82</v>
      </c>
      <c r="B4119" s="13" t="s">
        <v>223</v>
      </c>
      <c r="D4119" s="14">
        <v>-45.686</v>
      </c>
      <c r="E4119" s="14">
        <v>50.204000000000001</v>
      </c>
      <c r="F4119" s="14">
        <v>3448</v>
      </c>
      <c r="G4119" s="16">
        <v>394.5</v>
      </c>
      <c r="H4119">
        <v>25.0077</v>
      </c>
      <c r="J4119">
        <f>(F4119*100*Info!$B$11)/AI4119</f>
        <v>6.9842133948244669</v>
      </c>
      <c r="K4119">
        <f>2*((F4119*100*Info!$B$11)/AI4119^2)*(AJ4119/2)</f>
        <v>0.77299705785977979</v>
      </c>
      <c r="L4119">
        <f t="shared" si="1059"/>
        <v>0.90436804485981481</v>
      </c>
      <c r="M4119">
        <f t="shared" si="1060"/>
        <v>67.584403716544116</v>
      </c>
      <c r="N4119">
        <f t="shared" si="1073"/>
        <v>7.5959787579300055</v>
      </c>
      <c r="O4119">
        <v>1.2075</v>
      </c>
      <c r="P4119">
        <v>2.6200000000000001E-2</v>
      </c>
      <c r="Q4119">
        <v>1.1191</v>
      </c>
      <c r="R4119">
        <v>2.5399999999999999E-2</v>
      </c>
      <c r="S4119">
        <v>1.9343999999999999</v>
      </c>
      <c r="T4119">
        <v>4.19E-2</v>
      </c>
      <c r="U4119">
        <v>2.3469000000000002</v>
      </c>
      <c r="V4119">
        <v>4.5900000000000003E-2</v>
      </c>
      <c r="W4119" s="37">
        <f>U4119*Info!$B$2</f>
        <v>1.126512</v>
      </c>
      <c r="X4119" s="37">
        <f>W4119*SQRT((0.5*V4119/U4119)^2+Info!$B$3^2)</f>
        <v>5.7392730126384482E-2</v>
      </c>
      <c r="Y4119" s="28">
        <f>W4119*Info!$D$2</f>
        <v>0.91247472000000007</v>
      </c>
      <c r="Z4119" s="28">
        <f>Y4119*SQRT(Info!$D$3^2+(X4119/W4119)^2)</f>
        <v>6.5135779632679566E-2</v>
      </c>
      <c r="AA4119" s="37">
        <f t="shared" si="1065"/>
        <v>8.098800000000006E-2</v>
      </c>
      <c r="AB4119" s="37">
        <f t="shared" si="1066"/>
        <v>5.886879879324871E-2</v>
      </c>
      <c r="AC4119" s="37">
        <f>(1-EXP(-Info!$B$6*H4119*1000))+(Info!$B$6/(Info!$B$6-Info!$B$7))*(EXP(-Info!$B$7*H4119*1000)-EXP(-Info!$B$6*H4119*1000))*(Info!$B$9-1)</f>
        <v>0.23394608177469742</v>
      </c>
      <c r="AD4119" s="37">
        <f>SQRT((Info!$B$6*EXP(-Info!$B$6*H4119*1000)+(Info!$B$6/(Info!$B$6+Info!$B$7))*(Info!$B$9-1)*(-Info!$B$7*EXP(-Info!$B$7*H4119*1000)+Info!$B$6*EXP(-Info!$B$6*H4119*1000)))^2*(0.01*H4119*1000)^2)</f>
        <v>1.9542108761950719E-3</v>
      </c>
      <c r="AE4119" s="37">
        <f t="shared" si="1061"/>
        <v>1.3773034182891481E-2</v>
      </c>
      <c r="AF4119" s="37">
        <f t="shared" si="1067"/>
        <v>1.0029784547292306</v>
      </c>
      <c r="AG4119" s="37">
        <f t="shared" si="1062"/>
        <v>6.9794475132062508E-2</v>
      </c>
      <c r="AH4119" s="37">
        <f t="shared" si="1068"/>
        <v>0.51849589264331608</v>
      </c>
      <c r="AI4119">
        <f>AF4119*EXP(Info!$B$6*H4119*1000)</f>
        <v>1.261508844443781</v>
      </c>
      <c r="AJ4119">
        <f>2*SQRT((EXP(Info!$B$6*H4119)*AG4119)^2+(Info!$B$6*H4119*0.01*AI4119)^2)</f>
        <v>0.13962096661332629</v>
      </c>
      <c r="AK4119">
        <f t="shared" si="1069"/>
        <v>0.10768974360000008</v>
      </c>
      <c r="AL4119">
        <f t="shared" si="1070"/>
        <v>0.15655568351076563</v>
      </c>
      <c r="AM4119">
        <f t="shared" si="1063"/>
        <v>0.92679089026915107</v>
      </c>
      <c r="AN4119">
        <f t="shared" si="1064"/>
        <v>2.910088486953144E-2</v>
      </c>
      <c r="AO4119">
        <f t="shared" si="1071"/>
        <v>9.6767380691930196</v>
      </c>
      <c r="AP4119">
        <f t="shared" si="1072"/>
        <v>0.5145085005752269</v>
      </c>
      <c r="AQ4119">
        <f t="shared" si="1058"/>
        <v>4</v>
      </c>
      <c r="AR4119">
        <v>1</v>
      </c>
      <c r="AS4119">
        <v>1</v>
      </c>
      <c r="AT4119">
        <v>1</v>
      </c>
      <c r="AU4119">
        <v>0</v>
      </c>
      <c r="AV4119">
        <v>1</v>
      </c>
      <c r="AW4119">
        <v>0</v>
      </c>
      <c r="AX4119">
        <v>0</v>
      </c>
    </row>
    <row r="4120" spans="1:50">
      <c r="A4120" s="13" t="s">
        <v>82</v>
      </c>
      <c r="B4120" s="13" t="s">
        <v>223</v>
      </c>
      <c r="D4120" s="14">
        <v>-45.686</v>
      </c>
      <c r="E4120" s="14">
        <v>50.204000000000001</v>
      </c>
      <c r="F4120" s="14">
        <v>3448</v>
      </c>
      <c r="G4120" s="16">
        <v>395.5</v>
      </c>
      <c r="H4120">
        <v>25.090599999999998</v>
      </c>
      <c r="I4120" s="14" t="s">
        <v>123</v>
      </c>
      <c r="J4120">
        <f>(F4120*100*Info!$B$11)/AI4120</f>
        <v>5.1479988997593447</v>
      </c>
      <c r="K4120">
        <f>2*((F4120*100*Info!$B$11)/AI4120^2)*(AJ4120/2)</f>
        <v>0.79453175513150942</v>
      </c>
      <c r="L4120">
        <f t="shared" si="1059"/>
        <v>1.7709336672897227</v>
      </c>
      <c r="M4120">
        <f t="shared" si="1060"/>
        <v>97.549380907070727</v>
      </c>
      <c r="N4120">
        <f t="shared" si="1073"/>
        <v>15.159789517723382</v>
      </c>
      <c r="O4120">
        <v>1.3786</v>
      </c>
      <c r="P4120">
        <v>2.7400000000000001E-2</v>
      </c>
      <c r="Q4120">
        <v>1.2794000000000001</v>
      </c>
      <c r="R4120">
        <v>2.6700000000000002E-2</v>
      </c>
      <c r="S4120">
        <v>3.1465000000000001</v>
      </c>
      <c r="T4120">
        <v>6.9500000000000006E-2</v>
      </c>
      <c r="U4120">
        <v>4.5956999999999999</v>
      </c>
      <c r="V4120">
        <v>8.3599999999999994E-2</v>
      </c>
      <c r="W4120" s="37">
        <f>U4120*Info!$B$2</f>
        <v>2.2059359999999999</v>
      </c>
      <c r="X4120" s="37">
        <f>W4120*SQRT((0.5*V4120/U4120)^2+Info!$B$3^2)</f>
        <v>0.11210686056722845</v>
      </c>
      <c r="Y4120" s="28">
        <f>W4120*Info!$D$2</f>
        <v>1.7868081600000001</v>
      </c>
      <c r="Z4120" s="28">
        <f>Y4120*SQRT(Info!$D$3^2+(X4120/W4120)^2)</f>
        <v>0.127387359288897</v>
      </c>
      <c r="AA4120" s="37">
        <f t="shared" si="1065"/>
        <v>0</v>
      </c>
      <c r="AB4120" s="37">
        <f t="shared" si="1066"/>
        <v>0.11294086145518813</v>
      </c>
      <c r="AC4120" s="37">
        <f>(1-EXP(-Info!$B$6*H4120*1000))+(Info!$B$6/(Info!$B$6-Info!$B$7))*(EXP(-Info!$B$7*H4120*1000)-EXP(-Info!$B$6*H4120*1000))*(Info!$B$9-1)</f>
        <v>0.23463219126872434</v>
      </c>
      <c r="AD4120" s="37">
        <f>SQRT((Info!$B$6*EXP(-Info!$B$6*H4120*1000)+(Info!$B$6/(Info!$B$6+Info!$B$7))*(Info!$B$9-1)*(-Info!$B$7*EXP(-Info!$B$7*H4120*1000)+Info!$B$6*EXP(-Info!$B$6*H4120*1000)))^2*(0.01*H4120*1000)^2)</f>
        <v>1.959160056225491E-3</v>
      </c>
      <c r="AE4120" s="37">
        <f t="shared" si="1061"/>
        <v>0</v>
      </c>
      <c r="AF4120" s="37">
        <f t="shared" si="1067"/>
        <v>1.35969184</v>
      </c>
      <c r="AG4120" s="37">
        <f t="shared" si="1062"/>
        <v>0.13204204560138613</v>
      </c>
      <c r="AH4120" s="37">
        <f t="shared" si="1068"/>
        <v>0.43212834578102655</v>
      </c>
      <c r="AI4120">
        <f>AF4120*EXP(Info!$B$6*H4120*1000)</f>
        <v>1.7114702509873623</v>
      </c>
      <c r="AJ4120">
        <f>2*SQRT((EXP(Info!$B$6*H4120)*AG4120)^2+(Info!$B$6*H4120*0.01*AI4120)^2)</f>
        <v>0.26414486266419401</v>
      </c>
      <c r="AK4120">
        <f t="shared" si="1069"/>
        <v>0</v>
      </c>
      <c r="AL4120">
        <f t="shared" si="1070"/>
        <v>0.30035492695392729</v>
      </c>
      <c r="AM4120">
        <f t="shared" si="1063"/>
        <v>0.92804294211518934</v>
      </c>
      <c r="AN4120">
        <f t="shared" si="1064"/>
        <v>2.6745462220217169E-2</v>
      </c>
      <c r="AO4120">
        <f t="shared" si="1071"/>
        <v>18.948990218837768</v>
      </c>
      <c r="AP4120">
        <f t="shared" si="1072"/>
        <v>0.2999760645821094</v>
      </c>
      <c r="AQ4120">
        <f t="shared" si="1058"/>
        <v>4</v>
      </c>
      <c r="AR4120">
        <v>1</v>
      </c>
      <c r="AS4120">
        <v>1</v>
      </c>
      <c r="AT4120">
        <v>1</v>
      </c>
      <c r="AU4120">
        <v>0</v>
      </c>
      <c r="AV4120">
        <v>1</v>
      </c>
      <c r="AW4120">
        <v>0</v>
      </c>
      <c r="AX4120">
        <v>0</v>
      </c>
    </row>
    <row r="4121" spans="1:50">
      <c r="A4121" s="13" t="s">
        <v>82</v>
      </c>
      <c r="B4121" s="13" t="s">
        <v>223</v>
      </c>
      <c r="D4121" s="14">
        <v>-45.686</v>
      </c>
      <c r="E4121" s="14">
        <v>50.204000000000001</v>
      </c>
      <c r="F4121" s="14">
        <v>3448</v>
      </c>
      <c r="G4121" s="16">
        <v>398.5</v>
      </c>
      <c r="H4121">
        <v>25.339400000000001</v>
      </c>
      <c r="J4121">
        <f>(F4121*100*Info!$B$11)/AI4121</f>
        <v>5.3942267250154661</v>
      </c>
      <c r="K4121">
        <f>2*((F4121*100*Info!$B$11)/AI4121^2)*(AJ4121/2)</f>
        <v>0.6352843473569757</v>
      </c>
      <c r="L4121">
        <f t="shared" si="1059"/>
        <v>1.2462853682243011</v>
      </c>
      <c r="M4121">
        <f t="shared" si="1060"/>
        <v>71.93338049090255</v>
      </c>
      <c r="N4121">
        <f t="shared" si="1073"/>
        <v>8.5915416127844821</v>
      </c>
      <c r="O4121">
        <v>1.5785</v>
      </c>
      <c r="P4121">
        <v>2.6200000000000001E-2</v>
      </c>
      <c r="Q4121">
        <v>1.7074</v>
      </c>
      <c r="R4121">
        <v>2.7300000000000001E-2</v>
      </c>
      <c r="S4121">
        <v>2.5583</v>
      </c>
      <c r="T4121">
        <v>5.74E-2</v>
      </c>
      <c r="U4121">
        <v>3.2342</v>
      </c>
      <c r="V4121">
        <v>6.4299999999999996E-2</v>
      </c>
      <c r="W4121" s="37">
        <f>U4121*Info!$B$2</f>
        <v>1.552416</v>
      </c>
      <c r="X4121" s="37">
        <f>W4121*SQRT((0.5*V4121/U4121)^2+Info!$B$3^2)</f>
        <v>7.9139972306287804E-2</v>
      </c>
      <c r="Y4121" s="28">
        <f>W4121*Info!$D$2</f>
        <v>1.2574569600000001</v>
      </c>
      <c r="Z4121" s="28">
        <f>Y4121*SQRT(Info!$D$3^2+(X4121/W4121)^2)</f>
        <v>8.9789966205966507E-2</v>
      </c>
      <c r="AA4121" s="37">
        <f t="shared" si="1065"/>
        <v>2.6083999999999996E-2</v>
      </c>
      <c r="AB4121" s="37">
        <f t="shared" si="1066"/>
        <v>8.0216863667435911E-2</v>
      </c>
      <c r="AC4121" s="37">
        <f>(1-EXP(-Info!$B$6*H4121*1000))+(Info!$B$6/(Info!$B$6-Info!$B$7))*(EXP(-Info!$B$7*H4121*1000)-EXP(-Info!$B$6*H4121*1000))*(Info!$B$9-1)</f>
        <v>0.23668807242059201</v>
      </c>
      <c r="AD4121" s="37">
        <f>SQRT((Info!$B$6*EXP(-Info!$B$6*H4121*1000)+(Info!$B$6/(Info!$B$6+Info!$B$7))*(Info!$B$9-1)*(-Info!$B$7*EXP(-Info!$B$7*H4121*1000)+Info!$B$6*EXP(-Info!$B$6*H4121*1000)))^2*(0.01*H4121*1000)^2)</f>
        <v>1.9739599993887241E-3</v>
      </c>
      <c r="AE4121" s="37">
        <f t="shared" si="1061"/>
        <v>1.8986444652632117E-2</v>
      </c>
      <c r="AF4121" s="37">
        <f t="shared" si="1067"/>
        <v>1.2946692683189813</v>
      </c>
      <c r="AG4121" s="37">
        <f t="shared" si="1062"/>
        <v>9.6158271156547265E-2</v>
      </c>
      <c r="AH4121" s="37">
        <f t="shared" si="1068"/>
        <v>0.50606624255129629</v>
      </c>
      <c r="AI4121">
        <f>AF4121*EXP(Info!$B$6*H4121*1000)</f>
        <v>1.6333475432530191</v>
      </c>
      <c r="AJ4121">
        <f>2*SQRT((EXP(Info!$B$6*H4121)*AG4121)^2+(Info!$B$6*H4121*0.01*AI4121)^2)</f>
        <v>0.19236123747090716</v>
      </c>
      <c r="AK4121">
        <f t="shared" si="1069"/>
        <v>3.4683894799999997E-2</v>
      </c>
      <c r="AL4121">
        <f t="shared" si="1070"/>
        <v>0.21332872723717905</v>
      </c>
      <c r="AM4121">
        <f t="shared" si="1063"/>
        <v>1.0816598036110232</v>
      </c>
      <c r="AN4121">
        <f t="shared" si="1064"/>
        <v>2.4928681630637575E-2</v>
      </c>
      <c r="AO4121">
        <f t="shared" si="1071"/>
        <v>13.335253425107188</v>
      </c>
      <c r="AP4121">
        <f t="shared" si="1072"/>
        <v>0.48806505472759881</v>
      </c>
      <c r="AQ4121">
        <f t="shared" si="1058"/>
        <v>4</v>
      </c>
      <c r="AR4121">
        <v>1</v>
      </c>
      <c r="AS4121">
        <v>1</v>
      </c>
      <c r="AT4121">
        <v>1</v>
      </c>
      <c r="AU4121">
        <v>0</v>
      </c>
      <c r="AV4121">
        <v>1</v>
      </c>
      <c r="AW4121">
        <v>0</v>
      </c>
      <c r="AX4121">
        <v>0</v>
      </c>
    </row>
    <row r="4122" spans="1:50">
      <c r="A4122" s="13" t="s">
        <v>82</v>
      </c>
      <c r="B4122" s="13" t="s">
        <v>223</v>
      </c>
      <c r="D4122" s="14">
        <v>-45.686</v>
      </c>
      <c r="E4122" s="14">
        <v>50.204000000000001</v>
      </c>
      <c r="F4122" s="14">
        <v>3448</v>
      </c>
      <c r="G4122" s="16">
        <v>435.5</v>
      </c>
      <c r="H4122">
        <v>25.7607</v>
      </c>
      <c r="J4122">
        <f>(F4122*100*Info!$B$11)/AI4122</f>
        <v>4.9748807689702321</v>
      </c>
      <c r="K4122">
        <f>2*((F4122*100*Info!$B$11)/AI4122^2)*(AJ4122/2)</f>
        <v>0.37667128766205099</v>
      </c>
      <c r="L4122">
        <f t="shared" si="1059"/>
        <v>0.85438869532710426</v>
      </c>
      <c r="M4122">
        <f t="shared" si="1060"/>
        <v>45.48015621880964</v>
      </c>
      <c r="N4122">
        <f t="shared" si="1073"/>
        <v>3.5634956006128604</v>
      </c>
      <c r="O4122">
        <v>1.2847999999999999</v>
      </c>
      <c r="P4122">
        <v>2.8799999999999999E-2</v>
      </c>
      <c r="Q4122">
        <v>1.2783</v>
      </c>
      <c r="R4122">
        <v>2.8899999999999999E-2</v>
      </c>
      <c r="S4122">
        <v>2.3134000000000001</v>
      </c>
      <c r="T4122">
        <v>4.5600000000000002E-2</v>
      </c>
      <c r="U4122">
        <v>2.2172000000000001</v>
      </c>
      <c r="V4122">
        <v>4.4699999999999997E-2</v>
      </c>
      <c r="W4122" s="37">
        <f>U4122*Info!$B$2</f>
        <v>1.0642560000000001</v>
      </c>
      <c r="X4122" s="37">
        <f>W4122*SQRT((0.5*V4122/U4122)^2+Info!$B$3^2)</f>
        <v>5.4283441930666122E-2</v>
      </c>
      <c r="Y4122" s="28">
        <f>W4122*Info!$D$2</f>
        <v>0.86204736000000015</v>
      </c>
      <c r="Z4122" s="28">
        <f>Y4122*SQRT(Info!$D$3^2+(X4122/W4122)^2)</f>
        <v>6.1572224199855329E-2</v>
      </c>
      <c r="AA4122" s="37">
        <f t="shared" si="1065"/>
        <v>0.22054399999999985</v>
      </c>
      <c r="AB4122" s="37">
        <f t="shared" si="1066"/>
        <v>5.6160947889436492E-2</v>
      </c>
      <c r="AC4122" s="37">
        <f>(1-EXP(-Info!$B$6*H4122*1000))+(Info!$B$6/(Info!$B$6-Info!$B$7))*(EXP(-Info!$B$7*H4122*1000)-EXP(-Info!$B$6*H4122*1000))*(Info!$B$9-1)</f>
        <v>0.24015817639534659</v>
      </c>
      <c r="AD4122" s="37">
        <f>SQRT((Info!$B$6*EXP(-Info!$B$6*H4122*1000)+(Info!$B$6/(Info!$B$6+Info!$B$7))*(Info!$B$9-1)*(-Info!$B$7*EXP(-Info!$B$7*H4122*1000)+Info!$B$6*EXP(-Info!$B$6*H4122*1000)))^2*(0.01*H4122*1000)^2)</f>
        <v>1.9988385766572044E-3</v>
      </c>
      <c r="AE4122" s="37">
        <f t="shared" si="1061"/>
        <v>1.3494713079845439E-2</v>
      </c>
      <c r="AF4122" s="37">
        <f t="shared" si="1067"/>
        <v>1.3983871951450648</v>
      </c>
      <c r="AG4122" s="37">
        <f t="shared" si="1062"/>
        <v>6.7030486153873317E-2</v>
      </c>
      <c r="AH4122" s="37">
        <f t="shared" si="1068"/>
        <v>0.60447272203037294</v>
      </c>
      <c r="AI4122">
        <f>AF4122*EXP(Info!$B$6*H4122*1000)</f>
        <v>1.7710267598790186</v>
      </c>
      <c r="AJ4122">
        <f>2*SQRT((EXP(Info!$B$6*H4122)*AG4122)^2+(Info!$B$6*H4122*0.01*AI4122)^2)</f>
        <v>0.13409264686069336</v>
      </c>
      <c r="AK4122">
        <f t="shared" si="1069"/>
        <v>0.29325735679999981</v>
      </c>
      <c r="AL4122">
        <f t="shared" si="1070"/>
        <v>0.1493544248171674</v>
      </c>
      <c r="AM4122">
        <f t="shared" si="1063"/>
        <v>0.99494084682440853</v>
      </c>
      <c r="AN4122">
        <f t="shared" si="1064"/>
        <v>3.1676061731649705E-2</v>
      </c>
      <c r="AO4122">
        <f t="shared" si="1071"/>
        <v>9.1419590297902591</v>
      </c>
      <c r="AP4122">
        <f t="shared" si="1072"/>
        <v>0.57946960129893554</v>
      </c>
      <c r="AQ4122">
        <f t="shared" si="1058"/>
        <v>4</v>
      </c>
      <c r="AR4122">
        <v>1</v>
      </c>
      <c r="AS4122">
        <v>1</v>
      </c>
      <c r="AT4122">
        <v>1</v>
      </c>
      <c r="AU4122">
        <v>0</v>
      </c>
      <c r="AV4122">
        <v>1</v>
      </c>
      <c r="AW4122">
        <v>0</v>
      </c>
      <c r="AX4122">
        <v>0</v>
      </c>
    </row>
    <row r="4123" spans="1:50">
      <c r="A4123" s="13" t="s">
        <v>82</v>
      </c>
      <c r="B4123" s="13" t="s">
        <v>223</v>
      </c>
      <c r="D4123" s="14">
        <v>-45.686</v>
      </c>
      <c r="E4123" s="14">
        <v>50.204000000000001</v>
      </c>
      <c r="F4123" s="14">
        <v>3448</v>
      </c>
      <c r="G4123" s="16">
        <v>430.5</v>
      </c>
      <c r="H4123">
        <v>25.770199999999999</v>
      </c>
      <c r="J4123">
        <f>(F4123*100*Info!$B$11)/AI4123</f>
        <v>3.3898704161788666</v>
      </c>
      <c r="K4123">
        <f>2*((F4123*100*Info!$B$11)/AI4123^2)*(AJ4123/2)</f>
        <v>0.19721084092196858</v>
      </c>
      <c r="L4123">
        <f t="shared" si="1059"/>
        <v>0.91758540560747825</v>
      </c>
      <c r="M4123">
        <f t="shared" si="1060"/>
        <v>33.282303142413156</v>
      </c>
      <c r="N4123">
        <f t="shared" si="1073"/>
        <v>2.091098918729339</v>
      </c>
      <c r="O4123">
        <v>1.1759999999999999</v>
      </c>
      <c r="P4123">
        <v>2.9100000000000001E-2</v>
      </c>
      <c r="Q4123">
        <v>1.1595</v>
      </c>
      <c r="R4123">
        <v>2.5600000000000001E-2</v>
      </c>
      <c r="S4123">
        <v>2.9857999999999998</v>
      </c>
      <c r="T4123">
        <v>6.6199999999999995E-2</v>
      </c>
      <c r="U4123">
        <v>2.3812000000000002</v>
      </c>
      <c r="V4123">
        <v>5.6500000000000002E-2</v>
      </c>
      <c r="W4123" s="37">
        <f>U4123*Info!$B$2</f>
        <v>1.142976</v>
      </c>
      <c r="X4123" s="37">
        <f>W4123*SQRT((0.5*V4123/U4123)^2+Info!$B$3^2)</f>
        <v>5.8735499839875381E-2</v>
      </c>
      <c r="Y4123" s="28">
        <f>W4123*Info!$D$2</f>
        <v>0.92581056000000006</v>
      </c>
      <c r="Z4123" s="28">
        <f>Y4123*SQRT(Info!$D$3^2+(X4123/W4123)^2)</f>
        <v>6.6379706492252361E-2</v>
      </c>
      <c r="AA4123" s="37">
        <f t="shared" si="1065"/>
        <v>3.3023999999999942E-2</v>
      </c>
      <c r="AB4123" s="37">
        <f t="shared" si="1066"/>
        <v>6.0510837388355491E-2</v>
      </c>
      <c r="AC4123" s="37">
        <f>(1-EXP(-Info!$B$6*H4123*1000))+(Info!$B$6/(Info!$B$6-Info!$B$7))*(EXP(-Info!$B$7*H4123*1000)-EXP(-Info!$B$6*H4123*1000))*(Info!$B$9-1)</f>
        <v>0.24023626295577558</v>
      </c>
      <c r="AD4123" s="37">
        <f>SQRT((Info!$B$6*EXP(-Info!$B$6*H4123*1000)+(Info!$B$6/(Info!$B$6+Info!$B$7))*(Info!$B$9-1)*(-Info!$B$7*EXP(-Info!$B$7*H4123*1000)+Info!$B$6*EXP(-Info!$B$6*H4123*1000)))^2*(0.01*H4123*1000)^2)</f>
        <v>1.9993969318390877E-3</v>
      </c>
      <c r="AE4123" s="37">
        <f t="shared" si="1061"/>
        <v>1.4537047394906842E-2</v>
      </c>
      <c r="AF4123" s="37">
        <f t="shared" si="1067"/>
        <v>2.0520558776521485</v>
      </c>
      <c r="AG4123" s="37">
        <f t="shared" si="1062"/>
        <v>7.5585720747766497E-2</v>
      </c>
      <c r="AH4123" s="37">
        <f t="shared" si="1068"/>
        <v>0.68727171198745685</v>
      </c>
      <c r="AI4123">
        <f>AF4123*EXP(Info!$B$6*H4123*1000)</f>
        <v>2.599110257136418</v>
      </c>
      <c r="AJ4123">
        <f>2*SQRT((EXP(Info!$B$6*H4123)*AG4123)^2+(Info!$B$6*H4123*0.01*AI4123)^2)</f>
        <v>0.15120717211266435</v>
      </c>
      <c r="AK4123">
        <f t="shared" si="1069"/>
        <v>4.3912012799999921E-2</v>
      </c>
      <c r="AL4123">
        <f t="shared" si="1070"/>
        <v>0.16092252095059259</v>
      </c>
      <c r="AM4123">
        <f t="shared" si="1063"/>
        <v>0.98596938775510212</v>
      </c>
      <c r="AN4123">
        <f t="shared" si="1064"/>
        <v>3.2697476523280103E-2</v>
      </c>
      <c r="AO4123">
        <f t="shared" si="1071"/>
        <v>9.8181638290350755</v>
      </c>
      <c r="AP4123">
        <f t="shared" si="1072"/>
        <v>0.4938686376616831</v>
      </c>
      <c r="AQ4123">
        <f t="shared" si="1058"/>
        <v>4</v>
      </c>
      <c r="AR4123">
        <v>1</v>
      </c>
      <c r="AS4123">
        <v>1</v>
      </c>
      <c r="AT4123">
        <v>1</v>
      </c>
      <c r="AU4123">
        <v>0</v>
      </c>
      <c r="AV4123">
        <v>1</v>
      </c>
      <c r="AW4123">
        <v>0</v>
      </c>
      <c r="AX4123">
        <v>0</v>
      </c>
    </row>
    <row r="4124" spans="1:50">
      <c r="A4124" s="13" t="s">
        <v>82</v>
      </c>
      <c r="B4124" s="13" t="s">
        <v>223</v>
      </c>
      <c r="D4124" s="14">
        <v>-45.686</v>
      </c>
      <c r="E4124" s="14">
        <v>50.204000000000001</v>
      </c>
      <c r="F4124" s="14">
        <v>3448</v>
      </c>
      <c r="G4124" s="16">
        <v>467.5</v>
      </c>
      <c r="H4124">
        <v>25.8155</v>
      </c>
      <c r="J4124">
        <f>(F4124*100*Info!$B$11)/AI4124</f>
        <v>5.6553026533693256</v>
      </c>
      <c r="K4124">
        <f>2*((F4124*100*Info!$B$11)/AI4124^2)*(AJ4124/2)</f>
        <v>0.52704028112244583</v>
      </c>
      <c r="L4124">
        <f t="shared" si="1059"/>
        <v>0.92494551028037542</v>
      </c>
      <c r="M4124">
        <f t="shared" si="1060"/>
        <v>55.970060744063971</v>
      </c>
      <c r="N4124">
        <f t="shared" si="1073"/>
        <v>5.3520024833446795</v>
      </c>
      <c r="O4124">
        <v>1.1731</v>
      </c>
      <c r="P4124">
        <v>2.5600000000000001E-2</v>
      </c>
      <c r="Q4124">
        <v>1.1316999999999999</v>
      </c>
      <c r="R4124">
        <v>2.52E-2</v>
      </c>
      <c r="S4124">
        <v>2.1678000000000002</v>
      </c>
      <c r="T4124">
        <v>4.9099999999999998E-2</v>
      </c>
      <c r="U4124">
        <v>2.4003000000000001</v>
      </c>
      <c r="V4124">
        <v>5.1400000000000001E-2</v>
      </c>
      <c r="W4124" s="37">
        <f>U4124*Info!$B$2</f>
        <v>1.1521440000000001</v>
      </c>
      <c r="X4124" s="37">
        <f>W4124*SQRT((0.5*V4124/U4124)^2+Info!$B$3^2)</f>
        <v>5.8913210639380376E-2</v>
      </c>
      <c r="Y4124" s="28">
        <f>W4124*Info!$D$2</f>
        <v>0.93323664000000006</v>
      </c>
      <c r="Z4124" s="28">
        <f>Y4124*SQRT(Info!$D$3^2+(X4124/W4124)^2)</f>
        <v>6.6742013699453581E-2</v>
      </c>
      <c r="AA4124" s="37">
        <f t="shared" si="1065"/>
        <v>2.0955999999999975E-2</v>
      </c>
      <c r="AB4124" s="37">
        <f t="shared" si="1066"/>
        <v>6.0287696819832162E-2</v>
      </c>
      <c r="AC4124" s="37">
        <f>(1-EXP(-Info!$B$6*H4124*1000))+(Info!$B$6/(Info!$B$6-Info!$B$7))*(EXP(-Info!$B$7*H4124*1000)-EXP(-Info!$B$6*H4124*1000))*(Info!$B$9-1)</f>
        <v>0.24060851462332689</v>
      </c>
      <c r="AD4124" s="37">
        <f>SQRT((Info!$B$6*EXP(-Info!$B$6*H4124*1000)+(Info!$B$6/(Info!$B$6+Info!$B$7))*(Info!$B$9-1)*(-Info!$B$7*EXP(-Info!$B$7*H4124*1000)+Info!$B$6*EXP(-Info!$B$6*H4124*1000)))^2*(0.01*H4124*1000)^2)</f>
        <v>2.0020578079135674E-3</v>
      </c>
      <c r="AE4124" s="37">
        <f t="shared" si="1061"/>
        <v>1.4505793855432842E-2</v>
      </c>
      <c r="AF4124" s="37">
        <f t="shared" si="1067"/>
        <v>1.2295211679675537</v>
      </c>
      <c r="AG4124" s="37">
        <f t="shared" si="1062"/>
        <v>7.257835040860576E-2</v>
      </c>
      <c r="AH4124" s="37">
        <f t="shared" si="1068"/>
        <v>0.56717463233119003</v>
      </c>
      <c r="AI4124">
        <f>AF4124*EXP(Info!$B$6*H4124*1000)</f>
        <v>1.5579443770006842</v>
      </c>
      <c r="AJ4124">
        <f>2*SQRT((EXP(Info!$B$6*H4124)*AG4124)^2+(Info!$B$6*H4124*0.01*AI4124)^2)</f>
        <v>0.14519106982512747</v>
      </c>
      <c r="AK4124">
        <f t="shared" si="1069"/>
        <v>2.7865193199999964E-2</v>
      </c>
      <c r="AL4124">
        <f t="shared" si="1070"/>
        <v>0.16032910092266164</v>
      </c>
      <c r="AM4124">
        <f t="shared" si="1063"/>
        <v>0.96470889097263657</v>
      </c>
      <c r="AN4124">
        <f t="shared" si="1064"/>
        <v>3.007755784300881E-2</v>
      </c>
      <c r="AO4124">
        <f t="shared" si="1071"/>
        <v>9.8969169489471227</v>
      </c>
      <c r="AP4124">
        <f t="shared" si="1072"/>
        <v>0.48873057534474856</v>
      </c>
      <c r="AQ4124">
        <f t="shared" si="1058"/>
        <v>4</v>
      </c>
      <c r="AR4124">
        <v>1</v>
      </c>
      <c r="AS4124">
        <v>1</v>
      </c>
      <c r="AT4124">
        <v>1</v>
      </c>
      <c r="AU4124">
        <v>0</v>
      </c>
      <c r="AV4124">
        <v>1</v>
      </c>
      <c r="AW4124">
        <v>0</v>
      </c>
      <c r="AX4124">
        <v>0</v>
      </c>
    </row>
    <row r="4125" spans="1:50">
      <c r="A4125" s="13" t="s">
        <v>82</v>
      </c>
      <c r="B4125" s="13" t="s">
        <v>223</v>
      </c>
      <c r="D4125" s="14">
        <v>-45.686</v>
      </c>
      <c r="E4125" s="14">
        <v>50.204000000000001</v>
      </c>
      <c r="F4125" s="14">
        <v>3448</v>
      </c>
      <c r="G4125" s="16">
        <v>439.5</v>
      </c>
      <c r="H4125">
        <v>25.825400000000002</v>
      </c>
      <c r="J4125">
        <f>(F4125*100*Info!$B$11)/AI4125</f>
        <v>4.4263415827645964</v>
      </c>
      <c r="K4125">
        <f>2*((F4125*100*Info!$B$11)/AI4125^2)*(AJ4125/2)</f>
        <v>0.40150676779989125</v>
      </c>
      <c r="L4125">
        <f t="shared" si="1059"/>
        <v>1.1532628934579461</v>
      </c>
      <c r="M4125">
        <f t="shared" si="1060"/>
        <v>54.620669862543849</v>
      </c>
      <c r="N4125">
        <f t="shared" si="1073"/>
        <v>5.0833513286248611</v>
      </c>
      <c r="O4125">
        <v>1.5268999999999999</v>
      </c>
      <c r="P4125">
        <v>3.5099999999999999E-2</v>
      </c>
      <c r="Q4125">
        <v>1.4661</v>
      </c>
      <c r="R4125">
        <v>3.7100000000000001E-2</v>
      </c>
      <c r="S4125">
        <v>2.7561</v>
      </c>
      <c r="T4125">
        <v>0.06</v>
      </c>
      <c r="U4125">
        <v>2.9927999999999999</v>
      </c>
      <c r="V4125">
        <v>6.2300000000000001E-2</v>
      </c>
      <c r="W4125" s="37">
        <f>U4125*Info!$B$2</f>
        <v>1.4365439999999998</v>
      </c>
      <c r="X4125" s="37">
        <f>W4125*SQRT((0.5*V4125/U4125)^2+Info!$B$3^2)</f>
        <v>7.3366947352605585E-2</v>
      </c>
      <c r="Y4125" s="28">
        <f>W4125*Info!$D$2</f>
        <v>1.1636006399999999</v>
      </c>
      <c r="Z4125" s="28">
        <f>Y4125*SQRT(Info!$D$3^2+(X4125/W4125)^2)</f>
        <v>8.3165566640866731E-2</v>
      </c>
      <c r="AA4125" s="37">
        <f t="shared" si="1065"/>
        <v>9.0356000000000103E-2</v>
      </c>
      <c r="AB4125" s="37">
        <f t="shared" si="1066"/>
        <v>7.5436804438152066E-2</v>
      </c>
      <c r="AC4125" s="37">
        <f>(1-EXP(-Info!$B$6*H4125*1000))+(Info!$B$6/(Info!$B$6-Info!$B$7))*(EXP(-Info!$B$7*H4125*1000)-EXP(-Info!$B$6*H4125*1000))*(Info!$B$9-1)</f>
        <v>0.24068984608270066</v>
      </c>
      <c r="AD4125" s="37">
        <f>SQRT((Info!$B$6*EXP(-Info!$B$6*H4125*1000)+(Info!$B$6/(Info!$B$6+Info!$B$7))*(Info!$B$9-1)*(-Info!$B$7*EXP(-Info!$B$7*H4125*1000)+Info!$B$6*EXP(-Info!$B$6*H4125*1000)))^2*(0.01*H4125*1000)^2)</f>
        <v>2.0026389725294799E-3</v>
      </c>
      <c r="AE4125" s="37">
        <f t="shared" si="1061"/>
        <v>1.8157774498156681E-2</v>
      </c>
      <c r="AF4125" s="37">
        <f t="shared" si="1067"/>
        <v>1.5707515882673515</v>
      </c>
      <c r="AG4125" s="37">
        <f t="shared" si="1062"/>
        <v>9.025639173721911E-2</v>
      </c>
      <c r="AH4125" s="37">
        <f t="shared" si="1068"/>
        <v>0.56991821351451377</v>
      </c>
      <c r="AI4125">
        <f>AF4125*EXP(Info!$B$6*H4125*1000)</f>
        <v>1.9905031738537566</v>
      </c>
      <c r="AJ4125">
        <f>2*SQRT((EXP(Info!$B$6*H4125)*AG4125)^2+(Info!$B$6*H4125*0.01*AI4125)^2)</f>
        <v>0.18055554020986417</v>
      </c>
      <c r="AK4125">
        <f t="shared" si="1069"/>
        <v>0.12014637320000013</v>
      </c>
      <c r="AL4125">
        <f t="shared" si="1070"/>
        <v>0.20061663772282159</v>
      </c>
      <c r="AM4125">
        <f t="shared" si="1063"/>
        <v>0.96018075839937134</v>
      </c>
      <c r="AN4125">
        <f t="shared" si="1064"/>
        <v>3.2826269196811586E-2</v>
      </c>
      <c r="AO4125">
        <f t="shared" si="1071"/>
        <v>12.339912946218785</v>
      </c>
      <c r="AP4125">
        <f t="shared" si="1072"/>
        <v>0.51019112536754874</v>
      </c>
      <c r="AQ4125">
        <f t="shared" ref="AQ4125:AQ4188" si="1074">AR4125+AS4125+AT4125+AU4125+AV4125+AW4125+AX4125</f>
        <v>4</v>
      </c>
      <c r="AR4125">
        <v>1</v>
      </c>
      <c r="AS4125">
        <v>1</v>
      </c>
      <c r="AT4125">
        <v>1</v>
      </c>
      <c r="AU4125">
        <v>0</v>
      </c>
      <c r="AV4125">
        <v>1</v>
      </c>
      <c r="AW4125">
        <v>0</v>
      </c>
      <c r="AX4125">
        <v>0</v>
      </c>
    </row>
    <row r="4126" spans="1:50">
      <c r="A4126" s="13" t="s">
        <v>82</v>
      </c>
      <c r="B4126" s="13" t="s">
        <v>223</v>
      </c>
      <c r="D4126" s="14">
        <v>-45.686</v>
      </c>
      <c r="E4126" s="14">
        <v>50.204000000000001</v>
      </c>
      <c r="F4126" s="14">
        <v>3448</v>
      </c>
      <c r="G4126" s="16">
        <v>465.5</v>
      </c>
      <c r="H4126">
        <v>25.915500000000002</v>
      </c>
      <c r="J4126">
        <f>(F4126*100*Info!$B$11)/AI4126</f>
        <v>3.7306188970935028</v>
      </c>
      <c r="K4126">
        <f>2*((F4126*100*Info!$B$11)/AI4126^2)*(AJ4126/2)</f>
        <v>0.24310726145350842</v>
      </c>
      <c r="L4126">
        <f t="shared" si="1059"/>
        <v>0.96413517757009504</v>
      </c>
      <c r="M4126">
        <f t="shared" si="1060"/>
        <v>38.485983766912881</v>
      </c>
      <c r="N4126">
        <f t="shared" si="1073"/>
        <v>2.6338239378808286</v>
      </c>
      <c r="O4126">
        <v>1.4494</v>
      </c>
      <c r="P4126">
        <v>3.73E-2</v>
      </c>
      <c r="Q4126">
        <v>1.4853000000000001</v>
      </c>
      <c r="R4126">
        <v>3.2500000000000001E-2</v>
      </c>
      <c r="S4126">
        <v>2.8948999999999998</v>
      </c>
      <c r="T4126">
        <v>5.8099999999999999E-2</v>
      </c>
      <c r="U4126">
        <v>2.5019999999999998</v>
      </c>
      <c r="V4126">
        <v>5.2299999999999999E-2</v>
      </c>
      <c r="W4126" s="37">
        <f>U4126*Info!$B$2</f>
        <v>1.2009599999999998</v>
      </c>
      <c r="X4126" s="37">
        <f>W4126*SQRT((0.5*V4126/U4126)^2+Info!$B$3^2)</f>
        <v>6.1345863821450908E-2</v>
      </c>
      <c r="Y4126" s="28">
        <f>W4126*Info!$D$2</f>
        <v>0.97277759999999991</v>
      </c>
      <c r="Z4126" s="28">
        <f>Y4126*SQRT(Info!$D$3^2+(X4126/W4126)^2)</f>
        <v>6.9533097330718691E-2</v>
      </c>
      <c r="AA4126" s="37">
        <f t="shared" si="1065"/>
        <v>0.24844000000000022</v>
      </c>
      <c r="AB4126" s="37">
        <f t="shared" si="1066"/>
        <v>6.4118152718243518E-2</v>
      </c>
      <c r="AC4126" s="37">
        <f>(1-EXP(-Info!$B$6*H4126*1000))+(Info!$B$6/(Info!$B$6-Info!$B$7))*(EXP(-Info!$B$7*H4126*1000)-EXP(-Info!$B$6*H4126*1000))*(Info!$B$9-1)</f>
        <v>0.24142968930683462</v>
      </c>
      <c r="AD4126" s="37">
        <f>SQRT((Info!$B$6*EXP(-Info!$B$6*H4126*1000)+(Info!$B$6/(Info!$B$6+Info!$B$7))*(Info!$B$9-1)*(-Info!$B$7*EXP(-Info!$B$7*H4126*1000)+Info!$B$6*EXP(-Info!$B$6*H4126*1000)))^2*(0.01*H4126*1000)^2)</f>
        <v>2.0079223688523255E-3</v>
      </c>
      <c r="AE4126" s="37">
        <f t="shared" si="1061"/>
        <v>1.5488061367177666E-2</v>
      </c>
      <c r="AF4126" s="37">
        <f t="shared" si="1067"/>
        <v>1.8621416079886099</v>
      </c>
      <c r="AG4126" s="37">
        <f t="shared" si="1062"/>
        <v>7.6932659965171235E-2</v>
      </c>
      <c r="AH4126" s="37">
        <f t="shared" si="1068"/>
        <v>0.64324902690545793</v>
      </c>
      <c r="AI4126">
        <f>AF4126*EXP(Info!$B$6*H4126*1000)</f>
        <v>2.3617118800095338</v>
      </c>
      <c r="AJ4126">
        <f>2*SQRT((EXP(Info!$B$6*H4126)*AG4126)^2+(Info!$B$6*H4126*0.01*AI4126)^2)</f>
        <v>0.15390189224062797</v>
      </c>
      <c r="AK4126">
        <f t="shared" si="1069"/>
        <v>0.33035066800000029</v>
      </c>
      <c r="AL4126">
        <f t="shared" si="1070"/>
        <v>0.17051581533889681</v>
      </c>
      <c r="AM4126">
        <f t="shared" si="1063"/>
        <v>1.0247688698771906</v>
      </c>
      <c r="AN4126">
        <f t="shared" si="1064"/>
        <v>3.4616289753111359E-2</v>
      </c>
      <c r="AO4126">
        <f t="shared" si="1071"/>
        <v>10.316246388478815</v>
      </c>
      <c r="AP4126">
        <f t="shared" si="1072"/>
        <v>0.57929656274980024</v>
      </c>
      <c r="AQ4126">
        <f t="shared" si="1074"/>
        <v>4</v>
      </c>
      <c r="AR4126">
        <v>1</v>
      </c>
      <c r="AS4126">
        <v>1</v>
      </c>
      <c r="AT4126">
        <v>1</v>
      </c>
      <c r="AU4126">
        <v>0</v>
      </c>
      <c r="AV4126">
        <v>1</v>
      </c>
      <c r="AW4126">
        <v>0</v>
      </c>
      <c r="AX4126">
        <v>0</v>
      </c>
    </row>
    <row r="4127" spans="1:50">
      <c r="A4127" s="13" t="s">
        <v>82</v>
      </c>
      <c r="B4127" s="13" t="s">
        <v>223</v>
      </c>
      <c r="D4127" s="14">
        <v>-45.686</v>
      </c>
      <c r="E4127" s="14">
        <v>50.204000000000001</v>
      </c>
      <c r="F4127" s="14">
        <v>3448</v>
      </c>
      <c r="G4127" s="16">
        <v>405.5</v>
      </c>
      <c r="H4127">
        <v>25.92</v>
      </c>
      <c r="J4127">
        <f>(F4127*100*Info!$B$11)/AI4127</f>
        <v>4.4952008488071744</v>
      </c>
      <c r="K4127">
        <f>2*((F4127*100*Info!$B$11)/AI4127^2)*(AJ4127/2)</f>
        <v>0.33838510766436308</v>
      </c>
      <c r="L4127">
        <f t="shared" si="1059"/>
        <v>0.93053302429906704</v>
      </c>
      <c r="M4127">
        <f t="shared" si="1060"/>
        <v>44.75738139519332</v>
      </c>
      <c r="N4127">
        <f t="shared" si="1073"/>
        <v>3.5063892507340859</v>
      </c>
      <c r="O4127">
        <v>1.2202999999999999</v>
      </c>
      <c r="P4127">
        <v>2.69E-2</v>
      </c>
      <c r="Q4127">
        <v>1.2498</v>
      </c>
      <c r="R4127">
        <v>2.7300000000000001E-2</v>
      </c>
      <c r="S4127">
        <v>2.4990000000000001</v>
      </c>
      <c r="T4127">
        <v>5.3400000000000003E-2</v>
      </c>
      <c r="U4127">
        <v>2.4148000000000001</v>
      </c>
      <c r="V4127">
        <v>5.2400000000000002E-2</v>
      </c>
      <c r="W4127" s="37">
        <f>U4127*Info!$B$2</f>
        <v>1.1591039999999999</v>
      </c>
      <c r="X4127" s="37">
        <f>W4127*SQRT((0.5*V4127/U4127)^2+Info!$B$3^2)</f>
        <v>5.9303971056245464E-2</v>
      </c>
      <c r="Y4127" s="28">
        <f>W4127*Info!$D$2</f>
        <v>0.93887423999999997</v>
      </c>
      <c r="Z4127" s="28">
        <f>Y4127*SQRT(Info!$D$3^2+(X4127/W4127)^2)</f>
        <v>6.7165394343452547E-2</v>
      </c>
      <c r="AA4127" s="37">
        <f t="shared" si="1065"/>
        <v>6.1196000000000028E-2</v>
      </c>
      <c r="AB4127" s="37">
        <f t="shared" si="1066"/>
        <v>6.081006070577466E-2</v>
      </c>
      <c r="AC4127" s="37">
        <f>(1-EXP(-Info!$B$6*H4127*1000))+(Info!$B$6/(Info!$B$6-Info!$B$7))*(EXP(-Info!$B$7*H4127*1000)-EXP(-Info!$B$6*H4127*1000))*(Info!$B$9-1)</f>
        <v>0.24146662363394716</v>
      </c>
      <c r="AD4127" s="37">
        <f>SQRT((Info!$B$6*EXP(-Info!$B$6*H4127*1000)+(Info!$B$6/(Info!$B$6+Info!$B$7))*(Info!$B$9-1)*(-Info!$B$7*EXP(-Info!$B$7*H4127*1000)+Info!$B$6*EXP(-Info!$B$6*H4127*1000)))^2*(0.01*H4127*1000)^2)</f>
        <v>2.0081859721078994E-3</v>
      </c>
      <c r="AE4127" s="37">
        <f t="shared" si="1061"/>
        <v>1.468411430282711E-2</v>
      </c>
      <c r="AF4127" s="37">
        <f t="shared" si="1067"/>
        <v>1.545348968500097</v>
      </c>
      <c r="AG4127" s="37">
        <f t="shared" si="1062"/>
        <v>7.3754345025699872E-2</v>
      </c>
      <c r="AH4127" s="37">
        <f t="shared" si="1068"/>
        <v>0.61838694217690948</v>
      </c>
      <c r="AI4127">
        <f>AF4127*EXP(Info!$B$6*H4127*1000)</f>
        <v>1.9600118582892114</v>
      </c>
      <c r="AJ4127">
        <f>2*SQRT((EXP(Info!$B$6*H4127)*AG4127)^2+(Info!$B$6*H4127*0.01*AI4127)^2)</f>
        <v>0.1475437574422547</v>
      </c>
      <c r="AK4127">
        <f t="shared" si="1069"/>
        <v>8.1372321200000042E-2</v>
      </c>
      <c r="AL4127">
        <f t="shared" si="1070"/>
        <v>0.16171827544093714</v>
      </c>
      <c r="AM4127">
        <f t="shared" si="1063"/>
        <v>1.024174383348357</v>
      </c>
      <c r="AN4127">
        <f t="shared" si="1064"/>
        <v>3.1783509343441971E-2</v>
      </c>
      <c r="AO4127">
        <f t="shared" si="1071"/>
        <v>9.9567033488803531</v>
      </c>
      <c r="AP4127">
        <f t="shared" si="1072"/>
        <v>0.505342057313235</v>
      </c>
      <c r="AQ4127">
        <f t="shared" si="1074"/>
        <v>4</v>
      </c>
      <c r="AR4127">
        <v>1</v>
      </c>
      <c r="AS4127">
        <v>1</v>
      </c>
      <c r="AT4127">
        <v>1</v>
      </c>
      <c r="AU4127">
        <v>0</v>
      </c>
      <c r="AV4127">
        <v>1</v>
      </c>
      <c r="AW4127">
        <v>0</v>
      </c>
      <c r="AX4127">
        <v>0</v>
      </c>
    </row>
    <row r="4128" spans="1:50">
      <c r="A4128" s="13" t="s">
        <v>82</v>
      </c>
      <c r="B4128" s="13" t="s">
        <v>223</v>
      </c>
      <c r="D4128" s="14">
        <v>-45.686</v>
      </c>
      <c r="E4128" s="14">
        <v>50.204000000000001</v>
      </c>
      <c r="F4128" s="14">
        <v>3448</v>
      </c>
      <c r="G4128" s="16">
        <v>445.5</v>
      </c>
      <c r="H4128">
        <v>25.922599999999999</v>
      </c>
      <c r="J4128">
        <f>(F4128*100*Info!$B$11)/AI4128</f>
        <v>4.4320048566505532</v>
      </c>
      <c r="K4128">
        <f>2*((F4128*100*Info!$B$11)/AI4128^2)*(AJ4128/2)</f>
        <v>0.29262775032461302</v>
      </c>
      <c r="L4128">
        <f t="shared" si="1059"/>
        <v>0.81843593271028181</v>
      </c>
      <c r="M4128">
        <f t="shared" si="1060"/>
        <v>38.812238706333446</v>
      </c>
      <c r="N4128">
        <f t="shared" si="1073"/>
        <v>2.6981086596669739</v>
      </c>
      <c r="O4128">
        <v>1.607</v>
      </c>
      <c r="P4128">
        <v>3.9100000000000003E-2</v>
      </c>
      <c r="Q4128">
        <v>1.5622</v>
      </c>
      <c r="R4128">
        <v>4.4200000000000003E-2</v>
      </c>
      <c r="S4128">
        <v>2.5350000000000001</v>
      </c>
      <c r="T4128">
        <v>5.0299999999999997E-2</v>
      </c>
      <c r="U4128">
        <v>2.1238999999999999</v>
      </c>
      <c r="V4128">
        <v>4.6199999999999998E-2</v>
      </c>
      <c r="W4128" s="37">
        <f>U4128*Info!$B$2</f>
        <v>1.0194719999999999</v>
      </c>
      <c r="X4128" s="37">
        <f>W4128*SQRT((0.5*V4128/U4128)^2+Info!$B$3^2)</f>
        <v>5.2165617421439575E-2</v>
      </c>
      <c r="Y4128" s="28">
        <f>W4128*Info!$D$2</f>
        <v>0.82577232</v>
      </c>
      <c r="Z4128" s="28">
        <f>Y4128*SQRT(Info!$D$3^2+(X4128/W4128)^2)</f>
        <v>5.9077601617104541E-2</v>
      </c>
      <c r="AA4128" s="37">
        <f t="shared" si="1065"/>
        <v>0.58752800000000005</v>
      </c>
      <c r="AB4128" s="37">
        <f t="shared" si="1066"/>
        <v>5.5708654093955638E-2</v>
      </c>
      <c r="AC4128" s="37">
        <f>(1-EXP(-Info!$B$6*H4128*1000))+(Info!$B$6/(Info!$B$6-Info!$B$7))*(EXP(-Info!$B$7*H4128*1000)-EXP(-Info!$B$6*H4128*1000))*(Info!$B$9-1)</f>
        <v>0.24148796274008003</v>
      </c>
      <c r="AD4128" s="37">
        <f>SQRT((Info!$B$6*EXP(-Info!$B$6*H4128*1000)+(Info!$B$6/(Info!$B$6+Info!$B$7))*(Info!$B$9-1)*(-Info!$B$7*EXP(-Info!$B$7*H4128*1000)+Info!$B$6*EXP(-Info!$B$6*H4128*1000)))^2*(0.01*H4128*1000)^2)</f>
        <v>2.0083382643625515E-3</v>
      </c>
      <c r="AE4128" s="37">
        <f t="shared" si="1061"/>
        <v>1.3504616950035978E-2</v>
      </c>
      <c r="AF4128" s="37">
        <f t="shared" si="1067"/>
        <v>1.5673467402272463</v>
      </c>
      <c r="AG4128" s="37">
        <f t="shared" si="1062"/>
        <v>6.5612957499235708E-2</v>
      </c>
      <c r="AH4128" s="37">
        <f t="shared" si="1068"/>
        <v>0.61828273776222731</v>
      </c>
      <c r="AI4128">
        <f>AF4128*EXP(Info!$B$6*H4128*1000)</f>
        <v>1.987959682813244</v>
      </c>
      <c r="AJ4128">
        <f>2*SQRT((EXP(Info!$B$6*H4128)*AG4128)^2+(Info!$B$6*H4128*0.01*AI4128)^2)</f>
        <v>0.1312571146768349</v>
      </c>
      <c r="AK4128">
        <f t="shared" si="1069"/>
        <v>0.78123598160000007</v>
      </c>
      <c r="AL4128">
        <f t="shared" si="1070"/>
        <v>0.14815159469746561</v>
      </c>
      <c r="AM4128">
        <f t="shared" si="1063"/>
        <v>0.97212196639701309</v>
      </c>
      <c r="AN4128">
        <f t="shared" si="1064"/>
        <v>3.6276153091475458E-2</v>
      </c>
      <c r="AO4128">
        <f t="shared" si="1071"/>
        <v>8.7572644702198854</v>
      </c>
      <c r="AP4128">
        <f t="shared" si="1072"/>
        <v>0.75662695983803385</v>
      </c>
      <c r="AQ4128">
        <f t="shared" si="1074"/>
        <v>4</v>
      </c>
      <c r="AR4128">
        <v>1</v>
      </c>
      <c r="AS4128">
        <v>1</v>
      </c>
      <c r="AT4128">
        <v>1</v>
      </c>
      <c r="AU4128">
        <v>0</v>
      </c>
      <c r="AV4128">
        <v>1</v>
      </c>
      <c r="AW4128">
        <v>0</v>
      </c>
      <c r="AX4128">
        <v>0</v>
      </c>
    </row>
    <row r="4129" spans="1:50">
      <c r="A4129" s="13" t="s">
        <v>82</v>
      </c>
      <c r="B4129" s="13" t="s">
        <v>223</v>
      </c>
      <c r="D4129" s="14">
        <v>-45.686</v>
      </c>
      <c r="E4129" s="14">
        <v>50.204000000000001</v>
      </c>
      <c r="F4129" s="14">
        <v>3448</v>
      </c>
      <c r="G4129" s="16">
        <v>470.5</v>
      </c>
      <c r="H4129">
        <v>25.951400000000003</v>
      </c>
      <c r="J4129">
        <f>(F4129*100*Info!$B$11)/AI4129</f>
        <v>8.4938632205729743</v>
      </c>
      <c r="K4129">
        <f>2*((F4129*100*Info!$B$11)/AI4129^2)*(AJ4129/2)</f>
        <v>0.98569817386334035</v>
      </c>
      <c r="L4129">
        <f t="shared" si="1059"/>
        <v>0.77720393271028188</v>
      </c>
      <c r="M4129">
        <f t="shared" si="1060"/>
        <v>70.63566371857813</v>
      </c>
      <c r="N4129">
        <f t="shared" si="1073"/>
        <v>8.3195544344561512</v>
      </c>
      <c r="O4129">
        <v>1.077</v>
      </c>
      <c r="P4129">
        <v>2.4E-2</v>
      </c>
      <c r="Q4129">
        <v>1.0806</v>
      </c>
      <c r="R4129">
        <v>2.41E-2</v>
      </c>
      <c r="S4129">
        <v>1.6281000000000001</v>
      </c>
      <c r="T4129">
        <v>3.6499999999999998E-2</v>
      </c>
      <c r="U4129">
        <v>2.0169000000000001</v>
      </c>
      <c r="V4129">
        <v>4.0599999999999997E-2</v>
      </c>
      <c r="W4129" s="37">
        <f>U4129*Info!$B$2</f>
        <v>0.96811200000000008</v>
      </c>
      <c r="X4129" s="37">
        <f>W4129*SQRT((0.5*V4129/U4129)^2+Info!$B$3^2)</f>
        <v>4.9376590074244706E-2</v>
      </c>
      <c r="Y4129" s="28">
        <f>W4129*Info!$D$2</f>
        <v>0.7841707200000001</v>
      </c>
      <c r="Z4129" s="28">
        <f>Y4129*SQRT(Info!$D$3^2+(X4129/W4129)^2)</f>
        <v>5.6008145449534336E-2</v>
      </c>
      <c r="AA4129" s="37">
        <f t="shared" si="1065"/>
        <v>0.10888799999999987</v>
      </c>
      <c r="AB4129" s="37">
        <f t="shared" si="1066"/>
        <v>5.0813852908040746E-2</v>
      </c>
      <c r="AC4129" s="37">
        <f>(1-EXP(-Info!$B$6*H4129*1000))+(Info!$B$6/(Info!$B$6-Info!$B$7))*(EXP(-Info!$B$7*H4129*1000)-EXP(-Info!$B$6*H4129*1000))*(Info!$B$9-1)</f>
        <v>0.24172429875168236</v>
      </c>
      <c r="AD4129" s="37">
        <f>SQRT((Info!$B$6*EXP(-Info!$B$6*H4129*1000)+(Info!$B$6/(Info!$B$6+Info!$B$7))*(Info!$B$9-1)*(-Info!$B$7*EXP(-Info!$B$7*H4129*1000)+Info!$B$6*EXP(-Info!$B$6*H4129*1000)))^2*(0.01*H4129*1000)^2)</f>
        <v>2.0100246136146747E-3</v>
      </c>
      <c r="AE4129" s="37">
        <f t="shared" si="1061"/>
        <v>1.228489278722889E-2</v>
      </c>
      <c r="AF4129" s="37">
        <f t="shared" si="1067"/>
        <v>0.81760840455752681</v>
      </c>
      <c r="AG4129" s="37">
        <f t="shared" si="1062"/>
        <v>6.0173860167766387E-2</v>
      </c>
      <c r="AH4129" s="37">
        <f t="shared" si="1068"/>
        <v>0.50218561793349714</v>
      </c>
      <c r="AI4129">
        <f>AF4129*EXP(Info!$B$6*H4129*1000)</f>
        <v>1.0372956027492337</v>
      </c>
      <c r="AJ4129">
        <f>2*SQRT((EXP(Info!$B$6*H4129)*AG4129)^2+(Info!$B$6*H4129*0.01*AI4129)^2)</f>
        <v>0.12037636524566261</v>
      </c>
      <c r="AK4129">
        <f t="shared" si="1069"/>
        <v>0.14478837359999983</v>
      </c>
      <c r="AL4129">
        <f t="shared" si="1070"/>
        <v>0.13513436042364355</v>
      </c>
      <c r="AM4129">
        <f t="shared" si="1063"/>
        <v>1.0033426183844012</v>
      </c>
      <c r="AN4129">
        <f t="shared" si="1064"/>
        <v>3.1632836731960719E-2</v>
      </c>
      <c r="AO4129">
        <f t="shared" si="1071"/>
        <v>8.3160820707126</v>
      </c>
      <c r="AP4129">
        <f t="shared" si="1072"/>
        <v>0.5339878030641082</v>
      </c>
      <c r="AQ4129">
        <f t="shared" si="1074"/>
        <v>4</v>
      </c>
      <c r="AR4129">
        <v>1</v>
      </c>
      <c r="AS4129">
        <v>1</v>
      </c>
      <c r="AT4129">
        <v>1</v>
      </c>
      <c r="AU4129">
        <v>0</v>
      </c>
      <c r="AV4129">
        <v>1</v>
      </c>
      <c r="AW4129">
        <v>0</v>
      </c>
      <c r="AX4129">
        <v>0</v>
      </c>
    </row>
    <row r="4130" spans="1:50">
      <c r="A4130" s="13" t="s">
        <v>82</v>
      </c>
      <c r="B4130" s="13" t="s">
        <v>223</v>
      </c>
      <c r="D4130" s="14">
        <v>-45.686</v>
      </c>
      <c r="E4130" s="14">
        <v>50.204000000000001</v>
      </c>
      <c r="F4130" s="14">
        <v>3448</v>
      </c>
      <c r="G4130" s="16">
        <v>425.5</v>
      </c>
      <c r="H4130">
        <v>25.9907</v>
      </c>
      <c r="J4130">
        <f>(F4130*100*Info!$B$11)/AI4130</f>
        <v>3.5366604474531198</v>
      </c>
      <c r="K4130">
        <f>2*((F4130*100*Info!$B$11)/AI4130^2)*(AJ4130/2)</f>
        <v>0.22457408050800676</v>
      </c>
      <c r="L4130">
        <f t="shared" si="1059"/>
        <v>1.0373894130841141</v>
      </c>
      <c r="M4130">
        <f t="shared" si="1060"/>
        <v>39.257166932714753</v>
      </c>
      <c r="N4130">
        <f t="shared" si="1073"/>
        <v>2.5939787636939382</v>
      </c>
      <c r="O4130">
        <v>1.2072000000000001</v>
      </c>
      <c r="P4130">
        <v>2.92E-2</v>
      </c>
      <c r="Q4130">
        <v>1.2116</v>
      </c>
      <c r="R4130">
        <v>2.92E-2</v>
      </c>
      <c r="S4130">
        <v>3.0095999999999998</v>
      </c>
      <c r="T4130">
        <v>5.2299999999999999E-2</v>
      </c>
      <c r="U4130">
        <v>2.6920999999999999</v>
      </c>
      <c r="V4130">
        <v>4.9200000000000001E-2</v>
      </c>
      <c r="W4130" s="37">
        <f>U4130*Info!$B$2</f>
        <v>1.292208</v>
      </c>
      <c r="X4130" s="37">
        <f>W4130*SQRT((0.5*V4130/U4130)^2+Info!$B$3^2)</f>
        <v>6.5680534804156407E-2</v>
      </c>
      <c r="Y4130" s="28">
        <f>W4130*Info!$D$2</f>
        <v>1.04668848</v>
      </c>
      <c r="Z4130" s="28">
        <f>Y4130*SQRT(Info!$D$3^2+(X4130/W4130)^2)</f>
        <v>7.4627495928068999E-2</v>
      </c>
      <c r="AA4130" s="37">
        <f t="shared" si="1065"/>
        <v>0</v>
      </c>
      <c r="AB4130" s="37">
        <f t="shared" si="1066"/>
        <v>6.7283672998432548E-2</v>
      </c>
      <c r="AC4130" s="37">
        <f>(1-EXP(-Info!$B$6*H4130*1000))+(Info!$B$6/(Info!$B$6-Info!$B$7))*(EXP(-Info!$B$7*H4130*1000)-EXP(-Info!$B$6*H4130*1000))*(Info!$B$9-1)</f>
        <v>0.2420466935236307</v>
      </c>
      <c r="AD4130" s="37">
        <f>SQRT((Info!$B$6*EXP(-Info!$B$6*H4130*1000)+(Info!$B$6/(Info!$B$6+Info!$B$7))*(Info!$B$9-1)*(-Info!$B$7*EXP(-Info!$B$7*H4130*1000)+Info!$B$6*EXP(-Info!$B$6*H4130*1000)))^2*(0.01*H4130*1000)^2)</f>
        <v>2.0123240607783856E-3</v>
      </c>
      <c r="AE4130" s="37">
        <f t="shared" si="1061"/>
        <v>0</v>
      </c>
      <c r="AF4130" s="37">
        <f t="shared" si="1067"/>
        <v>1.9629115199999998</v>
      </c>
      <c r="AG4130" s="37">
        <f t="shared" si="1062"/>
        <v>7.9076454450702049E-2</v>
      </c>
      <c r="AH4130" s="37">
        <f t="shared" si="1068"/>
        <v>0.65221674641148319</v>
      </c>
      <c r="AI4130">
        <f>AF4130*EXP(Info!$B$6*H4130*1000)</f>
        <v>2.4912334955420059</v>
      </c>
      <c r="AJ4130">
        <f>2*SQRT((EXP(Info!$B$6*H4130)*AG4130)^2+(Info!$B$6*H4130*0.01*AI4130)^2)</f>
        <v>0.15819060944767432</v>
      </c>
      <c r="AK4130">
        <f t="shared" si="1069"/>
        <v>0</v>
      </c>
      <c r="AL4130">
        <f t="shared" si="1070"/>
        <v>0.17893419997203153</v>
      </c>
      <c r="AM4130">
        <f t="shared" si="1063"/>
        <v>1.0036447978793903</v>
      </c>
      <c r="AN4130">
        <f t="shared" si="1064"/>
        <v>3.4269682322408582E-2</v>
      </c>
      <c r="AO4130">
        <f t="shared" si="1071"/>
        <v>11.100066707603444</v>
      </c>
      <c r="AP4130">
        <f t="shared" si="1072"/>
        <v>0.44842316407265709</v>
      </c>
      <c r="AQ4130">
        <f t="shared" si="1074"/>
        <v>4</v>
      </c>
      <c r="AR4130">
        <v>1</v>
      </c>
      <c r="AS4130">
        <v>1</v>
      </c>
      <c r="AT4130">
        <v>1</v>
      </c>
      <c r="AU4130">
        <v>0</v>
      </c>
      <c r="AV4130">
        <v>1</v>
      </c>
      <c r="AW4130">
        <v>0</v>
      </c>
      <c r="AX4130">
        <v>0</v>
      </c>
    </row>
    <row r="4131" spans="1:50">
      <c r="A4131" s="13" t="s">
        <v>82</v>
      </c>
      <c r="B4131" s="13" t="s">
        <v>223</v>
      </c>
      <c r="D4131" s="14">
        <v>-45.686</v>
      </c>
      <c r="E4131" s="14">
        <v>50.204000000000001</v>
      </c>
      <c r="F4131" s="14">
        <v>3448</v>
      </c>
      <c r="G4131" s="16">
        <v>450.5</v>
      </c>
      <c r="H4131">
        <v>26.003599999999999</v>
      </c>
      <c r="J4131">
        <f>(F4131*100*Info!$B$11)/AI4131</f>
        <v>3.8157224722733312</v>
      </c>
      <c r="K4131">
        <f>2*((F4131*100*Info!$B$11)/AI4131^2)*(AJ4131/2)</f>
        <v>0.28554118487019764</v>
      </c>
      <c r="L4131">
        <f t="shared" si="1059"/>
        <v>1.1092178691588803</v>
      </c>
      <c r="M4131">
        <f t="shared" si="1060"/>
        <v>45.287402784964463</v>
      </c>
      <c r="N4131">
        <f t="shared" si="1073"/>
        <v>3.5354032255628964</v>
      </c>
      <c r="O4131">
        <v>1.323</v>
      </c>
      <c r="P4131">
        <v>3.3599999999999998E-2</v>
      </c>
      <c r="Q4131">
        <v>1.3925000000000001</v>
      </c>
      <c r="R4131">
        <v>3.0300000000000001E-2</v>
      </c>
      <c r="S4131">
        <v>2.9382999999999999</v>
      </c>
      <c r="T4131">
        <v>6.4600000000000005E-2</v>
      </c>
      <c r="U4131">
        <v>2.8784999999999998</v>
      </c>
      <c r="V4131">
        <v>6.4000000000000001E-2</v>
      </c>
      <c r="W4131" s="37">
        <f>U4131*Info!$B$2</f>
        <v>1.3816799999999998</v>
      </c>
      <c r="X4131" s="37">
        <f>W4131*SQRT((0.5*V4131/U4131)^2+Info!$B$3^2)</f>
        <v>7.077095912872737E-2</v>
      </c>
      <c r="Y4131" s="28">
        <f>W4131*Info!$D$2</f>
        <v>1.1191608</v>
      </c>
      <c r="Z4131" s="28">
        <f>Y4131*SQRT(Info!$D$3^2+(X4131/W4131)^2)</f>
        <v>8.0108663026187132E-2</v>
      </c>
      <c r="AA4131" s="37">
        <f t="shared" si="1065"/>
        <v>0</v>
      </c>
      <c r="AB4131" s="37">
        <f t="shared" si="1066"/>
        <v>7.2737670130407661E-2</v>
      </c>
      <c r="AC4131" s="37">
        <f>(1-EXP(-Info!$B$6*H4131*1000))+(Info!$B$6/(Info!$B$6-Info!$B$7))*(EXP(-Info!$B$7*H4131*1000)-EXP(-Info!$B$6*H4131*1000))*(Info!$B$9-1)</f>
        <v>0.24215249124650787</v>
      </c>
      <c r="AD4131" s="37">
        <f>SQRT((Info!$B$6*EXP(-Info!$B$6*H4131*1000)+(Info!$B$6/(Info!$B$6+Info!$B$7))*(Info!$B$9-1)*(-Info!$B$7*EXP(-Info!$B$7*H4131*1000)+Info!$B$6*EXP(-Info!$B$6*H4131*1000)))^2*(0.01*H4131*1000)^2)</f>
        <v>2.0130784093272984E-3</v>
      </c>
      <c r="AE4131" s="37">
        <f t="shared" si="1061"/>
        <v>0</v>
      </c>
      <c r="AF4131" s="37">
        <f t="shared" si="1067"/>
        <v>1.8191392</v>
      </c>
      <c r="AG4131" s="37">
        <f t="shared" si="1062"/>
        <v>8.6375273613709627E-2</v>
      </c>
      <c r="AH4131" s="37">
        <f t="shared" si="1068"/>
        <v>0.61911282033829085</v>
      </c>
      <c r="AI4131">
        <f>AF4131*EXP(Info!$B$6*H4131*1000)</f>
        <v>2.3090376810881068</v>
      </c>
      <c r="AJ4131">
        <f>2*SQRT((EXP(Info!$B$6*H4131)*AG4131)^2+(Info!$B$6*H4131*0.01*AI4131)^2)</f>
        <v>0.17279174786918364</v>
      </c>
      <c r="AK4131">
        <f t="shared" si="1069"/>
        <v>0</v>
      </c>
      <c r="AL4131">
        <f t="shared" si="1070"/>
        <v>0.19343855994480613</v>
      </c>
      <c r="AM4131">
        <f t="shared" si="1063"/>
        <v>1.0525321239606955</v>
      </c>
      <c r="AN4131">
        <f t="shared" si="1064"/>
        <v>3.5200415457902409E-2</v>
      </c>
      <c r="AO4131">
        <f t="shared" si="1071"/>
        <v>11.868631186745111</v>
      </c>
      <c r="AP4131">
        <f t="shared" si="1072"/>
        <v>0.45961438249088066</v>
      </c>
      <c r="AQ4131">
        <f t="shared" si="1074"/>
        <v>4</v>
      </c>
      <c r="AR4131">
        <v>1</v>
      </c>
      <c r="AS4131">
        <v>1</v>
      </c>
      <c r="AT4131">
        <v>1</v>
      </c>
      <c r="AU4131">
        <v>0</v>
      </c>
      <c r="AV4131">
        <v>1</v>
      </c>
      <c r="AW4131">
        <v>0</v>
      </c>
      <c r="AX4131">
        <v>0</v>
      </c>
    </row>
    <row r="4132" spans="1:50">
      <c r="A4132" s="13" t="s">
        <v>82</v>
      </c>
      <c r="B4132" s="13" t="s">
        <v>223</v>
      </c>
      <c r="D4132" s="14">
        <v>-45.686</v>
      </c>
      <c r="E4132" s="14">
        <v>50.204000000000001</v>
      </c>
      <c r="F4132" s="14">
        <v>3448</v>
      </c>
      <c r="G4132" s="16">
        <v>463.5</v>
      </c>
      <c r="H4132">
        <v>26.015499999999999</v>
      </c>
      <c r="J4132">
        <f>(F4132*100*Info!$B$11)/AI4132</f>
        <v>5.7733355555180585</v>
      </c>
      <c r="K4132">
        <f>2*((F4132*100*Info!$B$11)/AI4132^2)*(AJ4132/2)</f>
        <v>0.45078422585319855</v>
      </c>
      <c r="L4132">
        <f t="shared" si="1059"/>
        <v>0.72922838130841261</v>
      </c>
      <c r="M4132">
        <f t="shared" si="1060"/>
        <v>45.047857518337899</v>
      </c>
      <c r="N4132">
        <f t="shared" si="1073"/>
        <v>3.6734051783106949</v>
      </c>
      <c r="O4132">
        <v>1.7927999999999999</v>
      </c>
      <c r="P4132">
        <v>3.73E-2</v>
      </c>
      <c r="Q4132">
        <v>1.7803</v>
      </c>
      <c r="R4132">
        <v>3.7400000000000003E-2</v>
      </c>
      <c r="S4132">
        <v>2.1522000000000001</v>
      </c>
      <c r="T4132">
        <v>4.9599999999999998E-2</v>
      </c>
      <c r="U4132">
        <v>1.8924000000000001</v>
      </c>
      <c r="V4132">
        <v>4.4499999999999998E-2</v>
      </c>
      <c r="W4132" s="37">
        <f>U4132*Info!$B$2</f>
        <v>0.90835200000000005</v>
      </c>
      <c r="X4132" s="37">
        <f>W4132*SQRT((0.5*V4132/U4132)^2+Info!$B$3^2)</f>
        <v>4.6656412096945488E-2</v>
      </c>
      <c r="Y4132" s="28">
        <f>W4132*Info!$D$2</f>
        <v>0.73576512000000005</v>
      </c>
      <c r="Z4132" s="28">
        <f>Y4132*SQRT(Info!$D$3^2+(X4132/W4132)^2)</f>
        <v>5.2740761273260675E-2</v>
      </c>
      <c r="AA4132" s="37">
        <f t="shared" si="1065"/>
        <v>0.8844479999999999</v>
      </c>
      <c r="AB4132" s="37">
        <f t="shared" si="1066"/>
        <v>5.0245828580689177E-2</v>
      </c>
      <c r="AC4132" s="37">
        <f>(1-EXP(-Info!$B$6*H4132*1000))+(Info!$B$6/(Info!$B$6-Info!$B$7))*(EXP(-Info!$B$7*H4132*1000)-EXP(-Info!$B$6*H4132*1000))*(Info!$B$9-1)</f>
        <v>0.2422500759770799</v>
      </c>
      <c r="AD4132" s="37">
        <f>SQRT((Info!$B$6*EXP(-Info!$B$6*H4132*1000)+(Info!$B$6/(Info!$B$6+Info!$B$7))*(Info!$B$9-1)*(-Info!$B$7*EXP(-Info!$B$7*H4132*1000)+Info!$B$6*EXP(-Info!$B$6*H4132*1000)))^2*(0.01*H4132*1000)^2)</f>
        <v>2.0137740920518031E-3</v>
      </c>
      <c r="AE4132" s="37">
        <f t="shared" si="1061"/>
        <v>1.2301673979338491E-2</v>
      </c>
      <c r="AF4132" s="37">
        <f t="shared" si="1067"/>
        <v>1.2021772848022239</v>
      </c>
      <c r="AG4132" s="37">
        <f t="shared" si="1062"/>
        <v>5.9564746976521324E-2</v>
      </c>
      <c r="AH4132" s="37">
        <f t="shared" si="1068"/>
        <v>0.55858065458703832</v>
      </c>
      <c r="AI4132">
        <f>AF4132*EXP(Info!$B$6*H4132*1000)</f>
        <v>1.5260929984630323</v>
      </c>
      <c r="AJ4132">
        <f>2*SQRT((EXP(Info!$B$6*H4132)*AG4132)^2+(Info!$B$6*H4132*0.01*AI4132)^2)</f>
        <v>0.11915791907065303</v>
      </c>
      <c r="AK4132">
        <f t="shared" si="1069"/>
        <v>1.1760505055999999</v>
      </c>
      <c r="AL4132">
        <f t="shared" si="1070"/>
        <v>0.13362375652748479</v>
      </c>
      <c r="AM4132">
        <f t="shared" si="1063"/>
        <v>0.99302766622043737</v>
      </c>
      <c r="AN4132">
        <f t="shared" si="1064"/>
        <v>2.9360551338062792E-2</v>
      </c>
      <c r="AO4132">
        <f t="shared" si="1071"/>
        <v>7.8027436712858957</v>
      </c>
      <c r="AP4132">
        <f t="shared" si="1072"/>
        <v>0.94736842105263153</v>
      </c>
      <c r="AQ4132">
        <f t="shared" si="1074"/>
        <v>4</v>
      </c>
      <c r="AR4132">
        <v>1</v>
      </c>
      <c r="AS4132">
        <v>1</v>
      </c>
      <c r="AT4132">
        <v>1</v>
      </c>
      <c r="AU4132">
        <v>0</v>
      </c>
      <c r="AV4132">
        <v>1</v>
      </c>
      <c r="AW4132">
        <v>0</v>
      </c>
      <c r="AX4132">
        <v>0</v>
      </c>
    </row>
    <row r="4133" spans="1:50">
      <c r="A4133" s="13" t="s">
        <v>82</v>
      </c>
      <c r="B4133" s="13" t="s">
        <v>223</v>
      </c>
      <c r="D4133" s="14">
        <v>-45.686</v>
      </c>
      <c r="E4133" s="14">
        <v>50.204000000000001</v>
      </c>
      <c r="F4133" s="14">
        <v>3448</v>
      </c>
      <c r="G4133" s="16">
        <v>455.5</v>
      </c>
      <c r="H4133">
        <v>26.084499999999998</v>
      </c>
      <c r="J4133">
        <f>(F4133*100*Info!$B$11)/AI4133</f>
        <v>4.7287588902011919</v>
      </c>
      <c r="K4133">
        <f>2*((F4133*100*Info!$B$11)/AI4133^2)*(AJ4133/2)</f>
        <v>0.34848377635453098</v>
      </c>
      <c r="L4133">
        <f t="shared" si="1059"/>
        <v>0.86286630280373966</v>
      </c>
      <c r="M4133">
        <f t="shared" si="1060"/>
        <v>43.659067694688929</v>
      </c>
      <c r="N4133">
        <f t="shared" si="1073"/>
        <v>3.3524253981727674</v>
      </c>
      <c r="O4133">
        <v>1.4096</v>
      </c>
      <c r="P4133">
        <v>3.6400000000000002E-2</v>
      </c>
      <c r="Q4133">
        <v>1.4075</v>
      </c>
      <c r="R4133">
        <v>4.4499999999999998E-2</v>
      </c>
      <c r="S4133">
        <v>2.4186999999999999</v>
      </c>
      <c r="T4133">
        <v>5.04E-2</v>
      </c>
      <c r="U4133">
        <v>2.2391999999999999</v>
      </c>
      <c r="V4133">
        <v>4.8300000000000003E-2</v>
      </c>
      <c r="W4133" s="37">
        <f>U4133*Info!$B$2</f>
        <v>1.074816</v>
      </c>
      <c r="X4133" s="37">
        <f>W4133*SQRT((0.5*V4133/U4133)^2+Info!$B$3^2)</f>
        <v>5.4976795547212472E-2</v>
      </c>
      <c r="Y4133" s="28">
        <f>W4133*Info!$D$2</f>
        <v>0.87060096000000009</v>
      </c>
      <c r="Z4133" s="28">
        <f>Y4133*SQRT(Info!$D$3^2+(X4133/W4133)^2)</f>
        <v>6.2272732745520414E-2</v>
      </c>
      <c r="AA4133" s="37">
        <f t="shared" si="1065"/>
        <v>0.33478399999999997</v>
      </c>
      <c r="AB4133" s="37">
        <f t="shared" si="1066"/>
        <v>5.7911035637778066E-2</v>
      </c>
      <c r="AC4133" s="37">
        <f>(1-EXP(-Info!$B$6*H4133*1000))+(Info!$B$6/(Info!$B$6-Info!$B$7))*(EXP(-Info!$B$7*H4133*1000)-EXP(-Info!$B$6*H4133*1000))*(Info!$B$9-1)</f>
        <v>0.24281568371128071</v>
      </c>
      <c r="AD4133" s="37">
        <f>SQRT((Info!$B$6*EXP(-Info!$B$6*H4133*1000)+(Info!$B$6/(Info!$B$6+Info!$B$7))*(Info!$B$9-1)*(-Info!$B$7*EXP(-Info!$B$7*H4133*1000)+Info!$B$6*EXP(-Info!$B$6*H4133*1000)))^2*(0.01*H4133*1000)^2)</f>
        <v>2.0178043057422039E-3</v>
      </c>
      <c r="AE4133" s="37">
        <f t="shared" si="1061"/>
        <v>1.4077924658329565E-2</v>
      </c>
      <c r="AF4133" s="37">
        <f t="shared" si="1067"/>
        <v>1.4668082341444024</v>
      </c>
      <c r="AG4133" s="37">
        <f t="shared" si="1062"/>
        <v>6.8637607812922899E-2</v>
      </c>
      <c r="AH4133" s="37">
        <f t="shared" si="1068"/>
        <v>0.60644488119419626</v>
      </c>
      <c r="AI4133">
        <f>AF4133*EXP(Info!$B$6*H4133*1000)</f>
        <v>1.8632049494659111</v>
      </c>
      <c r="AJ4133">
        <f>2*SQRT((EXP(Info!$B$6*H4133)*AG4133)^2+(Info!$B$6*H4133*0.01*AI4133)^2)</f>
        <v>0.13730805735470863</v>
      </c>
      <c r="AK4133">
        <f t="shared" si="1069"/>
        <v>0.44516228479999997</v>
      </c>
      <c r="AL4133">
        <f t="shared" si="1070"/>
        <v>0.15400860817510698</v>
      </c>
      <c r="AM4133">
        <f t="shared" si="1063"/>
        <v>0.99851021566401821</v>
      </c>
      <c r="AN4133">
        <f t="shared" si="1064"/>
        <v>4.0760951309232768E-2</v>
      </c>
      <c r="AO4133">
        <f t="shared" si="1071"/>
        <v>9.2326694296889542</v>
      </c>
      <c r="AP4133">
        <f t="shared" si="1072"/>
        <v>0.6295105394783852</v>
      </c>
      <c r="AQ4133">
        <f t="shared" si="1074"/>
        <v>4</v>
      </c>
      <c r="AR4133">
        <v>1</v>
      </c>
      <c r="AS4133">
        <v>1</v>
      </c>
      <c r="AT4133">
        <v>1</v>
      </c>
      <c r="AU4133">
        <v>0</v>
      </c>
      <c r="AV4133">
        <v>1</v>
      </c>
      <c r="AW4133">
        <v>0</v>
      </c>
      <c r="AX4133">
        <v>0</v>
      </c>
    </row>
    <row r="4134" spans="1:50">
      <c r="A4134" s="13" t="s">
        <v>82</v>
      </c>
      <c r="B4134" s="13" t="s">
        <v>223</v>
      </c>
      <c r="D4134" s="14">
        <v>-45.686</v>
      </c>
      <c r="E4134" s="14">
        <v>50.204000000000001</v>
      </c>
      <c r="F4134" s="14">
        <v>3448</v>
      </c>
      <c r="G4134" s="16">
        <v>460.5</v>
      </c>
      <c r="H4134">
        <v>26.165500000000002</v>
      </c>
      <c r="J4134">
        <f>(F4134*100*Info!$B$11)/AI4134</f>
        <v>4.5720248950700411</v>
      </c>
      <c r="K4134">
        <f>2*((F4134*100*Info!$B$11)/AI4134^2)*(AJ4134/2)</f>
        <v>0.33352517793405079</v>
      </c>
      <c r="L4134">
        <f t="shared" si="1059"/>
        <v>0.88706601869159041</v>
      </c>
      <c r="M4134">
        <f t="shared" si="1060"/>
        <v>43.395860755006204</v>
      </c>
      <c r="N4134">
        <f t="shared" si="1073"/>
        <v>3.295598756304976</v>
      </c>
      <c r="O4134">
        <v>1.3070999999999999</v>
      </c>
      <c r="P4134">
        <v>3.85E-2</v>
      </c>
      <c r="Q4134">
        <v>1.4577</v>
      </c>
      <c r="R4134">
        <v>4.6100000000000002E-2</v>
      </c>
      <c r="S4134">
        <v>2.4601999999999999</v>
      </c>
      <c r="T4134">
        <v>5.0299999999999997E-2</v>
      </c>
      <c r="U4134">
        <v>2.302</v>
      </c>
      <c r="V4134">
        <v>4.8599999999999997E-2</v>
      </c>
      <c r="W4134" s="37">
        <f>U4134*Info!$B$2</f>
        <v>1.1049599999999999</v>
      </c>
      <c r="X4134" s="37">
        <f>W4134*SQRT((0.5*V4134/U4134)^2+Info!$B$3^2)</f>
        <v>5.6465833917511567E-2</v>
      </c>
      <c r="Y4134" s="28">
        <f>W4134*Info!$D$2</f>
        <v>0.89501759999999997</v>
      </c>
      <c r="Z4134" s="28">
        <f>Y4134*SQRT(Info!$D$3^2+(X4134/W4134)^2)</f>
        <v>6.398862556903688E-2</v>
      </c>
      <c r="AA4134" s="37">
        <f t="shared" si="1065"/>
        <v>0.20213999999999999</v>
      </c>
      <c r="AB4134" s="37">
        <f t="shared" si="1066"/>
        <v>5.9656960197448879E-2</v>
      </c>
      <c r="AC4134" s="37">
        <f>(1-EXP(-Info!$B$6*H4134*1000))+(Info!$B$6/(Info!$B$6-Info!$B$7))*(EXP(-Info!$B$7*H4134*1000)-EXP(-Info!$B$6*H4134*1000))*(Info!$B$9-1)</f>
        <v>0.24347918005925834</v>
      </c>
      <c r="AD4134" s="37">
        <f>SQRT((Info!$B$6*EXP(-Info!$B$6*H4134*1000)+(Info!$B$6/(Info!$B$6+Info!$B$7))*(Info!$B$9-1)*(-Info!$B$7*EXP(-Info!$B$7*H4134*1000)+Info!$B$6*EXP(-Info!$B$6*H4134*1000)))^2*(0.01*H4134*1000)^2)</f>
        <v>2.0225276467776858E-3</v>
      </c>
      <c r="AE4134" s="37">
        <f t="shared" si="1061"/>
        <v>1.4530980225803286E-2</v>
      </c>
      <c r="AF4134" s="37">
        <f t="shared" si="1067"/>
        <v>1.5159655185428214</v>
      </c>
      <c r="AG4134" s="37">
        <f t="shared" si="1062"/>
        <v>7.0272441885401174E-2</v>
      </c>
      <c r="AH4134" s="37">
        <f t="shared" si="1068"/>
        <v>0.61619604850939813</v>
      </c>
      <c r="AI4134">
        <f>AF4134*EXP(Info!$B$6*H4134*1000)</f>
        <v>1.92707764530202</v>
      </c>
      <c r="AJ4134">
        <f>2*SQRT((EXP(Info!$B$6*H4134)*AG4134)^2+(Info!$B$6*H4134*0.01*AI4134)^2)</f>
        <v>0.14057861216703665</v>
      </c>
      <c r="AK4134">
        <f t="shared" si="1069"/>
        <v>0.26878555799999998</v>
      </c>
      <c r="AL4134">
        <f t="shared" si="1070"/>
        <v>0.15865171994909555</v>
      </c>
      <c r="AM4134">
        <f t="shared" si="1063"/>
        <v>1.1152168923571266</v>
      </c>
      <c r="AN4134">
        <f t="shared" si="1064"/>
        <v>4.8196463272005163E-2</v>
      </c>
      <c r="AO4134">
        <f t="shared" si="1071"/>
        <v>9.4916063893997737</v>
      </c>
      <c r="AP4134">
        <f t="shared" si="1072"/>
        <v>0.56781059947871415</v>
      </c>
      <c r="AQ4134">
        <f t="shared" si="1074"/>
        <v>4</v>
      </c>
      <c r="AR4134">
        <v>1</v>
      </c>
      <c r="AS4134">
        <v>1</v>
      </c>
      <c r="AT4134">
        <v>1</v>
      </c>
      <c r="AU4134">
        <v>0</v>
      </c>
      <c r="AV4134">
        <v>1</v>
      </c>
      <c r="AW4134">
        <v>0</v>
      </c>
      <c r="AX4134">
        <v>0</v>
      </c>
    </row>
    <row r="4135" spans="1:50">
      <c r="A4135" s="13" t="s">
        <v>82</v>
      </c>
      <c r="B4135" s="13" t="s">
        <v>223</v>
      </c>
      <c r="D4135" s="14">
        <v>-45.686</v>
      </c>
      <c r="E4135" s="14">
        <v>50.204000000000001</v>
      </c>
      <c r="F4135" s="14">
        <v>3448</v>
      </c>
      <c r="G4135" s="16">
        <v>419.5</v>
      </c>
      <c r="H4135">
        <v>26.255299999999998</v>
      </c>
      <c r="J4135">
        <f>(F4135*100*Info!$B$11)/AI4135</f>
        <v>5.75232796185474</v>
      </c>
      <c r="K4135">
        <f>2*((F4135*100*Info!$B$11)/AI4135^2)*(AJ4135/2)</f>
        <v>0.40898688677334299</v>
      </c>
      <c r="L4135">
        <f t="shared" si="1059"/>
        <v>0.68021239626168351</v>
      </c>
      <c r="M4135">
        <f t="shared" si="1060"/>
        <v>41.867011221074392</v>
      </c>
      <c r="N4135">
        <f t="shared" si="1073"/>
        <v>3.1199551956327394</v>
      </c>
      <c r="O4135">
        <v>1.0941000000000001</v>
      </c>
      <c r="P4135">
        <v>2.3900000000000001E-2</v>
      </c>
      <c r="Q4135">
        <v>1.0663</v>
      </c>
      <c r="R4135">
        <v>2.3800000000000002E-2</v>
      </c>
      <c r="S4135">
        <v>1.9504999999999999</v>
      </c>
      <c r="T4135">
        <v>4.1399999999999999E-2</v>
      </c>
      <c r="U4135">
        <v>1.7652000000000001</v>
      </c>
      <c r="V4135">
        <v>3.9399999999999998E-2</v>
      </c>
      <c r="W4135" s="37">
        <f>U4135*Info!$B$2</f>
        <v>0.84729600000000005</v>
      </c>
      <c r="X4135" s="37">
        <f>W4135*SQRT((0.5*V4135/U4135)^2+Info!$B$3^2)</f>
        <v>4.3407282972330818E-2</v>
      </c>
      <c r="Y4135" s="28">
        <f>W4135*Info!$D$2</f>
        <v>0.6863097600000001</v>
      </c>
      <c r="Z4135" s="28">
        <f>Y4135*SQRT(Info!$D$3^2+(X4135/W4135)^2)</f>
        <v>4.913014582683313E-2</v>
      </c>
      <c r="AA4135" s="37">
        <f t="shared" si="1065"/>
        <v>0.24680400000000002</v>
      </c>
      <c r="AB4135" s="37">
        <f t="shared" si="1066"/>
        <v>4.5022158045122634E-2</v>
      </c>
      <c r="AC4135" s="37">
        <f>(1-EXP(-Info!$B$6*H4135*1000))+(Info!$B$6/(Info!$B$6-Info!$B$7))*(EXP(-Info!$B$7*H4135*1000)-EXP(-Info!$B$6*H4135*1000))*(Info!$B$9-1)</f>
        <v>0.24421415705945709</v>
      </c>
      <c r="AD4135" s="37">
        <f>SQRT((Info!$B$6*EXP(-Info!$B$6*H4135*1000)+(Info!$B$6/(Info!$B$6+Info!$B$7))*(Info!$B$9-1)*(-Info!$B$7*EXP(-Info!$B$7*H4135*1000)+Info!$B$6*EXP(-Info!$B$6*H4135*1000)))^2*(0.01*H4135*1000)^2)</f>
        <v>2.0277543318044607E-3</v>
      </c>
      <c r="AE4135" s="37">
        <f t="shared" si="1061"/>
        <v>1.1006432068570693E-2</v>
      </c>
      <c r="AF4135" s="37">
        <f t="shared" si="1067"/>
        <v>1.2039172091810975</v>
      </c>
      <c r="AG4135" s="37">
        <f t="shared" si="1062"/>
        <v>5.4437145184569977E-2</v>
      </c>
      <c r="AH4135" s="37">
        <f t="shared" si="1068"/>
        <v>0.61723517517615867</v>
      </c>
      <c r="AI4135">
        <f>AF4135*EXP(Info!$B$6*H4135*1000)</f>
        <v>1.5316663144868652</v>
      </c>
      <c r="AJ4135">
        <f>2*SQRT((EXP(Info!$B$6*H4135)*AG4135)^2+(Info!$B$6*H4135*0.01*AI4135)^2)</f>
        <v>0.1089005080537169</v>
      </c>
      <c r="AK4135">
        <f t="shared" si="1069"/>
        <v>0.32817527880000003</v>
      </c>
      <c r="AL4135">
        <f t="shared" si="1070"/>
        <v>0.11973192710519913</v>
      </c>
      <c r="AM4135">
        <f t="shared" si="1063"/>
        <v>0.97459098802668853</v>
      </c>
      <c r="AN4135">
        <f t="shared" si="1064"/>
        <v>3.0437361101648158E-2</v>
      </c>
      <c r="AO4135">
        <f t="shared" si="1071"/>
        <v>7.2782726318716255</v>
      </c>
      <c r="AP4135">
        <f t="shared" si="1072"/>
        <v>0.61981645139360975</v>
      </c>
      <c r="AQ4135">
        <f t="shared" si="1074"/>
        <v>4</v>
      </c>
      <c r="AR4135">
        <v>1</v>
      </c>
      <c r="AS4135">
        <v>1</v>
      </c>
      <c r="AT4135">
        <v>1</v>
      </c>
      <c r="AU4135">
        <v>0</v>
      </c>
      <c r="AV4135">
        <v>1</v>
      </c>
      <c r="AW4135">
        <v>0</v>
      </c>
      <c r="AX4135">
        <v>0</v>
      </c>
    </row>
    <row r="4136" spans="1:50">
      <c r="A4136" s="13" t="s">
        <v>82</v>
      </c>
      <c r="B4136" s="13" t="s">
        <v>223</v>
      </c>
      <c r="D4136" s="14">
        <v>-45.686</v>
      </c>
      <c r="E4136" s="14">
        <v>50.204000000000001</v>
      </c>
      <c r="F4136" s="14">
        <v>3448</v>
      </c>
      <c r="G4136" s="16">
        <v>410.5</v>
      </c>
      <c r="H4136">
        <v>26.334700000000002</v>
      </c>
      <c r="J4136">
        <f>(F4136*100*Info!$B$11)/AI4136</f>
        <v>4.2895368069218609</v>
      </c>
      <c r="K4136">
        <f>2*((F4136*100*Info!$B$11)/AI4136^2)*(AJ4136/2)</f>
        <v>0.28122773303935517</v>
      </c>
      <c r="L4136">
        <f t="shared" si="1059"/>
        <v>0.84991868411215099</v>
      </c>
      <c r="M4136">
        <f t="shared" si="1060"/>
        <v>39.00960501876942</v>
      </c>
      <c r="N4136">
        <f t="shared" si="1073"/>
        <v>2.6785014037973935</v>
      </c>
      <c r="O4136">
        <v>1.2942</v>
      </c>
      <c r="P4136">
        <v>2.5499999999999998E-2</v>
      </c>
      <c r="Q4136">
        <v>1.2221</v>
      </c>
      <c r="R4136">
        <v>2.4799999999999999E-2</v>
      </c>
      <c r="S4136">
        <v>2.5285000000000002</v>
      </c>
      <c r="T4136">
        <v>4.87E-2</v>
      </c>
      <c r="U4136">
        <v>2.2056</v>
      </c>
      <c r="V4136">
        <v>4.4999999999999998E-2</v>
      </c>
      <c r="W4136" s="37">
        <f>U4136*Info!$B$2</f>
        <v>1.0586880000000001</v>
      </c>
      <c r="X4136" s="37">
        <f>W4136*SQRT((0.5*V4136/U4136)^2+Info!$B$3^2)</f>
        <v>5.4024908175396291E-2</v>
      </c>
      <c r="Y4136" s="28">
        <f>W4136*Info!$D$2</f>
        <v>0.85753728000000007</v>
      </c>
      <c r="Z4136" s="28">
        <f>Y4136*SQRT(Info!$D$3^2+(X4136/W4136)^2)</f>
        <v>6.1264822181648373E-2</v>
      </c>
      <c r="AA4136" s="37">
        <f t="shared" si="1065"/>
        <v>0.23551199999999994</v>
      </c>
      <c r="AB4136" s="37">
        <f t="shared" si="1066"/>
        <v>5.5509037132344508E-2</v>
      </c>
      <c r="AC4136" s="37">
        <f>(1-EXP(-Info!$B$6*H4136*1000))+(Info!$B$6/(Info!$B$6-Info!$B$7))*(EXP(-Info!$B$7*H4136*1000)-EXP(-Info!$B$6*H4136*1000))*(Info!$B$9-1)</f>
        <v>0.24486348655407877</v>
      </c>
      <c r="AD4136" s="37">
        <f>SQRT((Info!$B$6*EXP(-Info!$B$6*H4136*1000)+(Info!$B$6/(Info!$B$6+Info!$B$7))*(Info!$B$9-1)*(-Info!$B$7*EXP(-Info!$B$7*H4136*1000)+Info!$B$6*EXP(-Info!$B$6*H4136*1000)))^2*(0.01*H4136*1000)^2)</f>
        <v>2.0323671177382122E-3</v>
      </c>
      <c r="AE4136" s="37">
        <f t="shared" si="1061"/>
        <v>1.3600561526429864E-2</v>
      </c>
      <c r="AF4136" s="37">
        <f t="shared" si="1067"/>
        <v>1.6132944305546759</v>
      </c>
      <c r="AG4136" s="37">
        <f t="shared" si="1062"/>
        <v>6.7314754777709762E-2</v>
      </c>
      <c r="AH4136" s="37">
        <f t="shared" si="1068"/>
        <v>0.6380440698258556</v>
      </c>
      <c r="AI4136">
        <f>AF4136*EXP(Info!$B$6*H4136*1000)</f>
        <v>2.0539856319303258</v>
      </c>
      <c r="AJ4136">
        <f>2*SQRT((EXP(Info!$B$6*H4136)*AG4136)^2+(Info!$B$6*H4136*0.01*AI4136)^2)</f>
        <v>0.1346620273851156</v>
      </c>
      <c r="AK4136">
        <f t="shared" si="1069"/>
        <v>0.31316030639999992</v>
      </c>
      <c r="AL4136">
        <f t="shared" si="1070"/>
        <v>0.14762073334975698</v>
      </c>
      <c r="AM4136">
        <f t="shared" si="1063"/>
        <v>0.94428990882398389</v>
      </c>
      <c r="AN4136">
        <f t="shared" si="1064"/>
        <v>2.6708936659771945E-2</v>
      </c>
      <c r="AO4136">
        <f t="shared" si="1071"/>
        <v>9.0941299098436748</v>
      </c>
      <c r="AP4136">
        <f t="shared" si="1072"/>
        <v>0.5867791077257889</v>
      </c>
      <c r="AQ4136">
        <f t="shared" si="1074"/>
        <v>4</v>
      </c>
      <c r="AR4136">
        <v>1</v>
      </c>
      <c r="AS4136">
        <v>1</v>
      </c>
      <c r="AT4136">
        <v>1</v>
      </c>
      <c r="AU4136">
        <v>0</v>
      </c>
      <c r="AV4136">
        <v>1</v>
      </c>
      <c r="AW4136">
        <v>0</v>
      </c>
      <c r="AX4136">
        <v>0</v>
      </c>
    </row>
    <row r="4137" spans="1:50">
      <c r="A4137" s="13" t="s">
        <v>82</v>
      </c>
      <c r="B4137" s="13" t="s">
        <v>223</v>
      </c>
      <c r="D4137" s="14">
        <v>-45.686</v>
      </c>
      <c r="E4137" s="14">
        <v>50.204000000000001</v>
      </c>
      <c r="F4137" s="14">
        <v>3448</v>
      </c>
      <c r="G4137" s="16">
        <v>473.5</v>
      </c>
      <c r="H4137">
        <v>26.373200000000001</v>
      </c>
      <c r="J4137">
        <f>(F4137*100*Info!$B$11)/AI4137</f>
        <v>8.770873050709751</v>
      </c>
      <c r="K4137">
        <f>2*((F4137*100*Info!$B$11)/AI4137^2)*(AJ4137/2)</f>
        <v>1.0664930777065704</v>
      </c>
      <c r="L4137">
        <f t="shared" si="1059"/>
        <v>0.78822482242990799</v>
      </c>
      <c r="M4137">
        <f t="shared" si="1060"/>
        <v>73.973592426575252</v>
      </c>
      <c r="N4137">
        <f t="shared" si="1073"/>
        <v>9.1150240550614985</v>
      </c>
      <c r="O4137">
        <v>1.0564</v>
      </c>
      <c r="P4137">
        <v>2.3099999999999999E-2</v>
      </c>
      <c r="Q4137">
        <v>0.97309999999999997</v>
      </c>
      <c r="R4137">
        <v>2.2100000000000002E-2</v>
      </c>
      <c r="S4137">
        <v>1.6023000000000001</v>
      </c>
      <c r="T4137">
        <v>3.7100000000000001E-2</v>
      </c>
      <c r="U4137">
        <v>2.0455000000000001</v>
      </c>
      <c r="V4137">
        <v>4.0800000000000003E-2</v>
      </c>
      <c r="W4137" s="37">
        <f>U4137*Info!$B$2</f>
        <v>0.98184000000000005</v>
      </c>
      <c r="X4137" s="37">
        <f>W4137*SQRT((0.5*V4137/U4137)^2+Info!$B$3^2)</f>
        <v>5.0059042419926501E-2</v>
      </c>
      <c r="Y4137" s="28">
        <f>W4137*Info!$D$2</f>
        <v>0.79529040000000006</v>
      </c>
      <c r="Z4137" s="28">
        <f>Y4137*SQRT(Info!$D$3^2+(X4137/W4137)^2)</f>
        <v>5.6792104303073694E-2</v>
      </c>
      <c r="AA4137" s="37">
        <f t="shared" si="1065"/>
        <v>7.455999999999996E-2</v>
      </c>
      <c r="AB4137" s="37">
        <f t="shared" si="1066"/>
        <v>5.1374217541486709E-2</v>
      </c>
      <c r="AC4137" s="37">
        <f>(1-EXP(-Info!$B$6*H4137*1000))+(Info!$B$6/(Info!$B$6-Info!$B$7))*(EXP(-Info!$B$7*H4137*1000)-EXP(-Info!$B$6*H4137*1000))*(Info!$B$9-1)</f>
        <v>0.24517815958496811</v>
      </c>
      <c r="AD4137" s="37">
        <f>SQRT((Info!$B$6*EXP(-Info!$B$6*H4137*1000)+(Info!$B$6/(Info!$B$6+Info!$B$7))*(Info!$B$9-1)*(-Info!$B$7*EXP(-Info!$B$7*H4137*1000)+Info!$B$6*EXP(-Info!$B$6*H4137*1000)))^2*(0.01*H4137*1000)^2)</f>
        <v>2.0346008995260081E-3</v>
      </c>
      <c r="AE4137" s="37">
        <f t="shared" si="1061"/>
        <v>1.2596749583732613E-2</v>
      </c>
      <c r="AF4137" s="37">
        <f t="shared" si="1067"/>
        <v>0.7887291164213448</v>
      </c>
      <c r="AG4137" s="37">
        <f t="shared" si="1062"/>
        <v>6.1058363155643711E-2</v>
      </c>
      <c r="AH4137" s="37">
        <f t="shared" si="1068"/>
        <v>0.49224809113233775</v>
      </c>
      <c r="AI4137">
        <f>AF4137*EXP(Info!$B$6*H4137*1000)</f>
        <v>1.0045347730053875</v>
      </c>
      <c r="AJ4137">
        <f>2*SQRT((EXP(Info!$B$6*H4137)*AG4137)^2+(Info!$B$6*H4137*0.01*AI4137)^2)</f>
        <v>0.12214626474830728</v>
      </c>
      <c r="AK4137">
        <f t="shared" si="1069"/>
        <v>9.9142431999999947E-2</v>
      </c>
      <c r="AL4137">
        <f t="shared" si="1070"/>
        <v>0.13662459412982975</v>
      </c>
      <c r="AM4137">
        <f t="shared" si="1063"/>
        <v>0.921147292692162</v>
      </c>
      <c r="AN4137">
        <f t="shared" si="1064"/>
        <v>2.904083030918464E-2</v>
      </c>
      <c r="AO4137">
        <f t="shared" si="1071"/>
        <v>8.4340055905809024</v>
      </c>
      <c r="AP4137">
        <f t="shared" si="1072"/>
        <v>0.51645074553898795</v>
      </c>
      <c r="AQ4137">
        <f t="shared" si="1074"/>
        <v>4</v>
      </c>
      <c r="AR4137">
        <v>1</v>
      </c>
      <c r="AS4137">
        <v>1</v>
      </c>
      <c r="AT4137">
        <v>1</v>
      </c>
      <c r="AU4137">
        <v>0</v>
      </c>
      <c r="AV4137">
        <v>1</v>
      </c>
      <c r="AW4137">
        <v>0</v>
      </c>
      <c r="AX4137">
        <v>0</v>
      </c>
    </row>
    <row r="4138" spans="1:50">
      <c r="A4138" s="13" t="s">
        <v>82</v>
      </c>
      <c r="B4138" s="13" t="s">
        <v>223</v>
      </c>
      <c r="D4138" s="14">
        <v>-45.686</v>
      </c>
      <c r="E4138" s="14">
        <v>50.204000000000001</v>
      </c>
      <c r="F4138" s="14">
        <v>3448</v>
      </c>
      <c r="G4138" s="16">
        <v>415.5</v>
      </c>
      <c r="H4138">
        <v>26.431699999999999</v>
      </c>
      <c r="J4138">
        <f>(F4138*100*Info!$B$11)/AI4138</f>
        <v>4.1863971822394346</v>
      </c>
      <c r="K4138">
        <f>2*((F4138*100*Info!$B$11)/AI4138^2)*(AJ4138/2)</f>
        <v>0.30313876147450597</v>
      </c>
      <c r="L4138">
        <f t="shared" si="1059"/>
        <v>0.97739107289719807</v>
      </c>
      <c r="M4138">
        <f t="shared" si="1060"/>
        <v>43.78169539869404</v>
      </c>
      <c r="N4138">
        <f t="shared" si="1073"/>
        <v>3.2784852932531776</v>
      </c>
      <c r="O4138">
        <v>1.2475000000000001</v>
      </c>
      <c r="P4138">
        <v>2.2800000000000001E-2</v>
      </c>
      <c r="Q4138">
        <v>1.1163000000000001</v>
      </c>
      <c r="R4138">
        <v>2.1700000000000001E-2</v>
      </c>
      <c r="S4138">
        <v>2.6450999999999998</v>
      </c>
      <c r="T4138">
        <v>4.9500000000000002E-2</v>
      </c>
      <c r="U4138">
        <v>2.5364</v>
      </c>
      <c r="V4138">
        <v>4.8399999999999999E-2</v>
      </c>
      <c r="W4138" s="37">
        <f>U4138*Info!$B$2</f>
        <v>1.2174719999999999</v>
      </c>
      <c r="X4138" s="37">
        <f>W4138*SQRT((0.5*V4138/U4138)^2+Info!$B$3^2)</f>
        <v>6.1971982645063081E-2</v>
      </c>
      <c r="Y4138" s="28">
        <f>W4138*Info!$D$2</f>
        <v>0.98615231999999997</v>
      </c>
      <c r="Z4138" s="28">
        <f>Y4138*SQRT(Info!$D$3^2+(X4138/W4138)^2)</f>
        <v>7.0363417480168708E-2</v>
      </c>
      <c r="AA4138" s="37">
        <f t="shared" si="1065"/>
        <v>3.0028000000000166E-2</v>
      </c>
      <c r="AB4138" s="37">
        <f t="shared" si="1066"/>
        <v>6.3011797569661507E-2</v>
      </c>
      <c r="AC4138" s="37">
        <f>(1-EXP(-Info!$B$6*H4138*1000))+(Info!$B$6/(Info!$B$6-Info!$B$7))*(EXP(-Info!$B$7*H4138*1000)-EXP(-Info!$B$6*H4138*1000))*(Info!$B$9-1)</f>
        <v>0.24565607650953941</v>
      </c>
      <c r="AD4138" s="37">
        <f>SQRT((Info!$B$6*EXP(-Info!$B$6*H4138*1000)+(Info!$B$6/(Info!$B$6+Info!$B$7))*(Info!$B$9-1)*(-Info!$B$7*EXP(-Info!$B$7*H4138*1000)+Info!$B$6*EXP(-Info!$B$6*H4138*1000)))^2*(0.01*H4138*1000)^2)</f>
        <v>2.0379914695043224E-3</v>
      </c>
      <c r="AE4138" s="37">
        <f t="shared" si="1061"/>
        <v>1.5479351934437773E-2</v>
      </c>
      <c r="AF4138" s="37">
        <f t="shared" si="1067"/>
        <v>1.6515711193345712</v>
      </c>
      <c r="AG4138" s="37">
        <f t="shared" si="1062"/>
        <v>7.6178627946417443E-2</v>
      </c>
      <c r="AH4138" s="37">
        <f t="shared" si="1068"/>
        <v>0.62438891510134642</v>
      </c>
      <c r="AI4138">
        <f>AF4138*EXP(Info!$B$6*H4138*1000)</f>
        <v>2.1045893606159702</v>
      </c>
      <c r="AJ4138">
        <f>2*SQRT((EXP(Info!$B$6*H4138)*AG4138)^2+(Info!$B$6*H4138*0.01*AI4138)^2)</f>
        <v>0.15239419109494787</v>
      </c>
      <c r="AK4138">
        <f t="shared" si="1069"/>
        <v>3.9928231600000218E-2</v>
      </c>
      <c r="AL4138">
        <f t="shared" si="1070"/>
        <v>0.1675735744567578</v>
      </c>
      <c r="AM4138">
        <f t="shared" si="1063"/>
        <v>0.89482965931863734</v>
      </c>
      <c r="AN4138">
        <f t="shared" si="1064"/>
        <v>2.3875618576222595E-2</v>
      </c>
      <c r="AO4138">
        <f t="shared" si="1071"/>
        <v>10.458084468320411</v>
      </c>
      <c r="AP4138">
        <f t="shared" si="1072"/>
        <v>0.49183882668348844</v>
      </c>
      <c r="AQ4138">
        <f t="shared" si="1074"/>
        <v>4</v>
      </c>
      <c r="AR4138">
        <v>1</v>
      </c>
      <c r="AS4138">
        <v>1</v>
      </c>
      <c r="AT4138">
        <v>1</v>
      </c>
      <c r="AU4138">
        <v>0</v>
      </c>
      <c r="AV4138">
        <v>1</v>
      </c>
      <c r="AW4138">
        <v>0</v>
      </c>
      <c r="AX4138">
        <v>0</v>
      </c>
    </row>
    <row r="4139" spans="1:50">
      <c r="A4139" s="13" t="s">
        <v>82</v>
      </c>
      <c r="B4139" s="13" t="s">
        <v>223</v>
      </c>
      <c r="D4139" s="14">
        <v>-45.686</v>
      </c>
      <c r="E4139" s="14">
        <v>50.204000000000001</v>
      </c>
      <c r="F4139" s="14">
        <v>3448</v>
      </c>
      <c r="G4139" s="16">
        <v>475.5</v>
      </c>
      <c r="H4139">
        <v>26.654400000000003</v>
      </c>
      <c r="J4139">
        <f>(F4139*100*Info!$B$11)/AI4139</f>
        <v>6.2724729142575724</v>
      </c>
      <c r="K4139">
        <f>2*((F4139*100*Info!$B$11)/AI4139^2)*(AJ4139/2)</f>
        <v>0.50284945010675597</v>
      </c>
      <c r="L4139">
        <f t="shared" ref="L4139:L4202" si="1075">(M4139/10.7)/J4139</f>
        <v>0.71277411588785156</v>
      </c>
      <c r="M4139">
        <f t="shared" ref="M4139:M4202" si="1076">((U4139/0.242530073729142))*J4139</f>
        <v>47.838162794027674</v>
      </c>
      <c r="N4139">
        <f t="shared" si="1073"/>
        <v>3.9701383400436767</v>
      </c>
      <c r="O4139">
        <v>1.085</v>
      </c>
      <c r="P4139">
        <v>2.3599999999999999E-2</v>
      </c>
      <c r="Q4139">
        <v>1.0376000000000001</v>
      </c>
      <c r="R4139">
        <v>2.7699999999999999E-2</v>
      </c>
      <c r="S4139">
        <v>1.8680000000000001</v>
      </c>
      <c r="T4139">
        <v>3.9399999999999998E-2</v>
      </c>
      <c r="U4139">
        <v>1.8496999999999999</v>
      </c>
      <c r="V4139">
        <v>3.9699999999999999E-2</v>
      </c>
      <c r="W4139" s="37">
        <f>U4139*Info!$B$2</f>
        <v>0.88785599999999987</v>
      </c>
      <c r="X4139" s="37">
        <f>W4139*SQRT((0.5*V4139/U4139)^2+Info!$B$3^2)</f>
        <v>4.5403782615989166E-2</v>
      </c>
      <c r="Y4139" s="28">
        <f>W4139*Info!$D$2</f>
        <v>0.71916335999999992</v>
      </c>
      <c r="Z4139" s="28">
        <f>Y4139*SQRT(Info!$D$3^2+(X4139/W4139)^2)</f>
        <v>5.143483524241959E-2</v>
      </c>
      <c r="AA4139" s="37">
        <f t="shared" si="1065"/>
        <v>0.1971440000000001</v>
      </c>
      <c r="AB4139" s="37">
        <f t="shared" si="1066"/>
        <v>4.6912082407840304E-2</v>
      </c>
      <c r="AC4139" s="37">
        <f>(1-EXP(-Info!$B$6*H4139*1000))+(Info!$B$6/(Info!$B$6-Info!$B$7))*(EXP(-Info!$B$7*H4139*1000)-EXP(-Info!$B$6*H4139*1000))*(Info!$B$9-1)</f>
        <v>0.24747297429606102</v>
      </c>
      <c r="AD4139" s="37">
        <f>SQRT((Info!$B$6*EXP(-Info!$B$6*H4139*1000)+(Info!$B$6/(Info!$B$6+Info!$B$7))*(Info!$B$9-1)*(-Info!$B$7*EXP(-Info!$B$7*H4139*1000)+Info!$B$6*EXP(-Info!$B$6*H4139*1000)))^2*(0.01*H4139*1000)^2)</f>
        <v>2.0508589533430347E-3</v>
      </c>
      <c r="AE4139" s="37">
        <f t="shared" si="1061"/>
        <v>1.1616510812500909E-2</v>
      </c>
      <c r="AF4139" s="37">
        <f t="shared" si="1067"/>
        <v>1.1000488279553777</v>
      </c>
      <c r="AG4139" s="37">
        <f t="shared" si="1062"/>
        <v>5.6290102148351076E-2</v>
      </c>
      <c r="AH4139" s="37">
        <f t="shared" si="1068"/>
        <v>0.58889123552215084</v>
      </c>
      <c r="AI4139">
        <f>AF4139*EXP(Info!$B$6*H4139*1000)</f>
        <v>1.4046528521513182</v>
      </c>
      <c r="AJ4139">
        <f>2*SQRT((EXP(Info!$B$6*H4139)*AG4139)^2+(Info!$B$6*H4139*0.01*AI4139)^2)</f>
        <v>0.11260772648211265</v>
      </c>
      <c r="AK4139">
        <f t="shared" si="1069"/>
        <v>0.26214237680000013</v>
      </c>
      <c r="AL4139">
        <f t="shared" si="1070"/>
        <v>0.1247579919554105</v>
      </c>
      <c r="AM4139">
        <f t="shared" si="1063"/>
        <v>0.95631336405529965</v>
      </c>
      <c r="AN4139">
        <f t="shared" si="1064"/>
        <v>3.2931090358132714E-2</v>
      </c>
      <c r="AO4139">
        <f t="shared" si="1071"/>
        <v>7.6266830314825196</v>
      </c>
      <c r="AP4139">
        <f t="shared" si="1072"/>
        <v>0.58658160782829649</v>
      </c>
      <c r="AQ4139">
        <f t="shared" si="1074"/>
        <v>4</v>
      </c>
      <c r="AR4139">
        <v>1</v>
      </c>
      <c r="AS4139">
        <v>1</v>
      </c>
      <c r="AT4139">
        <v>1</v>
      </c>
      <c r="AU4139">
        <v>0</v>
      </c>
      <c r="AV4139">
        <v>1</v>
      </c>
      <c r="AW4139">
        <v>0</v>
      </c>
      <c r="AX4139">
        <v>0</v>
      </c>
    </row>
    <row r="4140" spans="1:50">
      <c r="A4140" s="13" t="s">
        <v>82</v>
      </c>
      <c r="B4140" s="13" t="s">
        <v>223</v>
      </c>
      <c r="D4140" s="14">
        <v>-45.686</v>
      </c>
      <c r="E4140" s="14">
        <v>50.204000000000001</v>
      </c>
      <c r="F4140" s="14">
        <v>3448</v>
      </c>
      <c r="G4140" s="16">
        <v>477.5</v>
      </c>
      <c r="H4140">
        <v>26.935599999999997</v>
      </c>
      <c r="J4140">
        <f>(F4140*100*Info!$B$11)/AI4140</f>
        <v>6.8478870319859242</v>
      </c>
      <c r="K4140">
        <f>2*((F4140*100*Info!$B$11)/AI4140^2)*(AJ4140/2)</f>
        <v>0.61206847782135509</v>
      </c>
      <c r="L4140">
        <f t="shared" si="1075"/>
        <v>0.72795674018691714</v>
      </c>
      <c r="M4140">
        <f t="shared" si="1076"/>
        <v>53.339131074408279</v>
      </c>
      <c r="N4140">
        <f t="shared" si="1073"/>
        <v>4.9073578453566604</v>
      </c>
      <c r="O4140">
        <v>1.0492999999999999</v>
      </c>
      <c r="P4140">
        <v>2.3599999999999999E-2</v>
      </c>
      <c r="Q4140">
        <v>1.0374000000000001</v>
      </c>
      <c r="R4140">
        <v>2.3300000000000001E-2</v>
      </c>
      <c r="S4140">
        <v>1.7750999999999999</v>
      </c>
      <c r="T4140">
        <v>0.04</v>
      </c>
      <c r="U4140">
        <v>1.8891</v>
      </c>
      <c r="V4140">
        <v>4.1200000000000001E-2</v>
      </c>
      <c r="W4140" s="37">
        <f>U4140*Info!$B$2</f>
        <v>0.90676800000000002</v>
      </c>
      <c r="X4140" s="37">
        <f>W4140*SQRT((0.5*V4140/U4140)^2+Info!$B$3^2)</f>
        <v>4.6404127602617425E-2</v>
      </c>
      <c r="Y4140" s="28">
        <f>W4140*Info!$D$2</f>
        <v>0.73448208000000004</v>
      </c>
      <c r="Z4140" s="28">
        <f>Y4140*SQRT(Info!$D$3^2+(X4140/W4140)^2)</f>
        <v>5.2549673598644105E-2</v>
      </c>
      <c r="AA4140" s="37">
        <f t="shared" si="1065"/>
        <v>0.14253199999999988</v>
      </c>
      <c r="AB4140" s="37">
        <f t="shared" si="1066"/>
        <v>4.7880925832318663E-2</v>
      </c>
      <c r="AC4140" s="37">
        <f>(1-EXP(-Info!$B$6*H4140*1000))+(Info!$B$6/(Info!$B$6-Info!$B$7))*(EXP(-Info!$B$7*H4140*1000)-EXP(-Info!$B$6*H4140*1000))*(Info!$B$9-1)</f>
        <v>0.24976160057173694</v>
      </c>
      <c r="AD4140" s="37">
        <f>SQRT((Info!$B$6*EXP(-Info!$B$6*H4140*1000)+(Info!$B$6/(Info!$B$6+Info!$B$7))*(Info!$B$9-1)*(-Info!$B$7*EXP(-Info!$B$7*H4140*1000)+Info!$B$6*EXP(-Info!$B$6*H4140*1000)))^2*(0.01*H4140*1000)^2)</f>
        <v>2.0670165772250452E-3</v>
      </c>
      <c r="AE4140" s="37">
        <f t="shared" ref="AE4140:AE4203" si="1077">IF(AA4140&gt;0,AA4140*AC4140*SQRT((AB4140/AA4140)^2+(AD4140/AC4140)^2),AA4140*AC4140*SQRT((AD4140/AC4140)^2))</f>
        <v>1.1962445184976826E-2</v>
      </c>
      <c r="AF4140" s="37">
        <f t="shared" si="1067"/>
        <v>1.0050188995473091</v>
      </c>
      <c r="AG4140" s="37">
        <f t="shared" ref="AG4140:AG4203" si="1078">SQRT((T4140*0.5)^2+Z4140^2+AE4140^2)</f>
        <v>5.7485374575865895E-2</v>
      </c>
      <c r="AH4140" s="37">
        <f t="shared" si="1068"/>
        <v>0.56617593349518847</v>
      </c>
      <c r="AI4140">
        <f>AF4140*EXP(Info!$B$6*H4140*1000)</f>
        <v>1.2866227097351306</v>
      </c>
      <c r="AJ4140">
        <f>2*SQRT((EXP(Info!$B$6*H4140)*AG4140)^2+(Info!$B$6*H4140*0.01*AI4140)^2)</f>
        <v>0.11499915226399243</v>
      </c>
      <c r="AK4140">
        <f t="shared" si="1069"/>
        <v>0.18952480039999983</v>
      </c>
      <c r="AL4140">
        <f t="shared" si="1070"/>
        <v>0.12733453415846824</v>
      </c>
      <c r="AM4140">
        <f t="shared" si="1063"/>
        <v>0.98865910607071394</v>
      </c>
      <c r="AN4140">
        <f t="shared" si="1064"/>
        <v>3.1424818747396055E-2</v>
      </c>
      <c r="AO4140">
        <f t="shared" si="1071"/>
        <v>7.7891371113010912</v>
      </c>
      <c r="AP4140">
        <f t="shared" si="1072"/>
        <v>0.55544968503520187</v>
      </c>
      <c r="AQ4140">
        <f t="shared" si="1074"/>
        <v>4</v>
      </c>
      <c r="AR4140">
        <v>1</v>
      </c>
      <c r="AS4140">
        <v>1</v>
      </c>
      <c r="AT4140">
        <v>1</v>
      </c>
      <c r="AU4140">
        <v>0</v>
      </c>
      <c r="AV4140">
        <v>1</v>
      </c>
      <c r="AW4140">
        <v>0</v>
      </c>
      <c r="AX4140">
        <v>0</v>
      </c>
    </row>
    <row r="4141" spans="1:50">
      <c r="A4141" s="13" t="s">
        <v>82</v>
      </c>
      <c r="B4141" s="13" t="s">
        <v>223</v>
      </c>
      <c r="D4141" s="14">
        <v>-45.686</v>
      </c>
      <c r="E4141" s="14">
        <v>50.204000000000001</v>
      </c>
      <c r="F4141" s="14">
        <v>3448</v>
      </c>
      <c r="G4141" s="16">
        <v>480.5</v>
      </c>
      <c r="H4141">
        <v>27.357500000000002</v>
      </c>
      <c r="J4141">
        <f>(F4141*100*Info!$B$11)/AI4141</f>
        <v>5.0283279456189307</v>
      </c>
      <c r="K4141">
        <f>2*((F4141*100*Info!$B$11)/AI4141^2)*(AJ4141/2)</f>
        <v>0.35007204364017863</v>
      </c>
      <c r="L4141">
        <f t="shared" si="1075"/>
        <v>0.76283053457944061</v>
      </c>
      <c r="M4141">
        <f t="shared" si="1076"/>
        <v>41.04265441433035</v>
      </c>
      <c r="N4141">
        <f t="shared" si="1073"/>
        <v>2.992618745223345</v>
      </c>
      <c r="O4141">
        <v>1.2477</v>
      </c>
      <c r="P4141">
        <v>3.0800000000000001E-2</v>
      </c>
      <c r="Q4141">
        <v>1.2112000000000001</v>
      </c>
      <c r="R4141">
        <v>2.6499999999999999E-2</v>
      </c>
      <c r="S4141">
        <v>2.2084000000000001</v>
      </c>
      <c r="T4141">
        <v>4.5600000000000002E-2</v>
      </c>
      <c r="U4141">
        <v>1.9796</v>
      </c>
      <c r="V4141">
        <v>4.2900000000000001E-2</v>
      </c>
      <c r="W4141" s="37">
        <f>U4141*Info!$B$2</f>
        <v>0.95020799999999994</v>
      </c>
      <c r="X4141" s="37">
        <f>W4141*SQRT((0.5*V4141/U4141)^2+Info!$B$3^2)</f>
        <v>4.8613225815203831E-2</v>
      </c>
      <c r="Y4141" s="28">
        <f>W4141*Info!$D$2</f>
        <v>0.76966847999999999</v>
      </c>
      <c r="Z4141" s="28">
        <f>Y4141*SQRT(Info!$D$3^2+(X4141/W4141)^2)</f>
        <v>5.5059054136310334E-2</v>
      </c>
      <c r="AA4141" s="37">
        <f t="shared" si="1065"/>
        <v>0.29749200000000009</v>
      </c>
      <c r="AB4141" s="37">
        <f t="shared" si="1066"/>
        <v>5.0994173433442376E-2</v>
      </c>
      <c r="AC4141" s="37">
        <f>(1-EXP(-Info!$B$6*H4141*1000))+(Info!$B$6/(Info!$B$6-Info!$B$7))*(EXP(-Info!$B$7*H4141*1000)-EXP(-Info!$B$6*H4141*1000))*(Info!$B$9-1)</f>
        <v>0.25318378149814214</v>
      </c>
      <c r="AD4141" s="37">
        <f>SQRT((Info!$B$6*EXP(-Info!$B$6*H4141*1000)+(Info!$B$6/(Info!$B$6+Info!$B$7))*(Info!$B$9-1)*(-Info!$B$7*EXP(-Info!$B$7*H4141*1000)+Info!$B$6*EXP(-Info!$B$6*H4141*1000)))^2*(0.01*H4141*1000)^2)</f>
        <v>2.0910712769750665E-3</v>
      </c>
      <c r="AE4141" s="37">
        <f t="shared" si="1077"/>
        <v>1.2925875531709357E-2</v>
      </c>
      <c r="AF4141" s="37">
        <f t="shared" si="1067"/>
        <v>1.3634113704745547</v>
      </c>
      <c r="AG4141" s="37">
        <f t="shared" si="1078"/>
        <v>6.097882993831872E-2</v>
      </c>
      <c r="AH4141" s="37">
        <f t="shared" si="1068"/>
        <v>0.61737519039782407</v>
      </c>
      <c r="AI4141">
        <f>AF4141*EXP(Info!$B$6*H4141*1000)</f>
        <v>1.7522021364438469</v>
      </c>
      <c r="AJ4141">
        <f>2*SQRT((EXP(Info!$B$6*H4141)*AG4141)^2+(Info!$B$6*H4141*0.01*AI4141)^2)</f>
        <v>0.12198826118929328</v>
      </c>
      <c r="AK4141">
        <f t="shared" si="1069"/>
        <v>0.3955751124000001</v>
      </c>
      <c r="AL4141">
        <f t="shared" si="1070"/>
        <v>0.13561390482889665</v>
      </c>
      <c r="AM4141">
        <f t="shared" si="1063"/>
        <v>0.97074617295824317</v>
      </c>
      <c r="AN4141">
        <f t="shared" si="1064"/>
        <v>3.2020887155083048E-2</v>
      </c>
      <c r="AO4141">
        <f t="shared" si="1071"/>
        <v>8.1622867108843575</v>
      </c>
      <c r="AP4141">
        <f t="shared" si="1072"/>
        <v>0.63027884421095171</v>
      </c>
      <c r="AQ4141">
        <f t="shared" si="1074"/>
        <v>4</v>
      </c>
      <c r="AR4141">
        <v>1</v>
      </c>
      <c r="AS4141">
        <v>1</v>
      </c>
      <c r="AT4141">
        <v>1</v>
      </c>
      <c r="AU4141">
        <v>0</v>
      </c>
      <c r="AV4141">
        <v>1</v>
      </c>
      <c r="AW4141">
        <v>0</v>
      </c>
      <c r="AX4141">
        <v>0</v>
      </c>
    </row>
    <row r="4142" spans="1:50">
      <c r="A4142" s="13" t="s">
        <v>82</v>
      </c>
      <c r="B4142" s="13" t="s">
        <v>223</v>
      </c>
      <c r="D4142" s="14">
        <v>-45.686</v>
      </c>
      <c r="E4142" s="14">
        <v>50.204000000000001</v>
      </c>
      <c r="F4142" s="14">
        <v>3448</v>
      </c>
      <c r="G4142" s="16">
        <v>484.5</v>
      </c>
      <c r="H4142">
        <v>27.919900000000002</v>
      </c>
      <c r="J4142">
        <f>(F4142*100*Info!$B$11)/AI4142</f>
        <v>6.168542228910856</v>
      </c>
      <c r="K4142">
        <f>2*((F4142*100*Info!$B$11)/AI4142^2)*(AJ4142/2)</f>
        <v>0.41408471156412191</v>
      </c>
      <c r="L4142">
        <f t="shared" si="1075"/>
        <v>0.59751718878504778</v>
      </c>
      <c r="M4142">
        <f t="shared" si="1076"/>
        <v>39.438167123271135</v>
      </c>
      <c r="N4142">
        <f t="shared" si="1073"/>
        <v>2.7780559024230067</v>
      </c>
      <c r="O4142">
        <v>1.3070999999999999</v>
      </c>
      <c r="P4142">
        <v>2.8199999999999999E-2</v>
      </c>
      <c r="Q4142">
        <v>1.2626999999999999</v>
      </c>
      <c r="R4142">
        <v>3.09E-2</v>
      </c>
      <c r="S4142">
        <v>1.8535999999999999</v>
      </c>
      <c r="T4142">
        <v>3.6200000000000003E-2</v>
      </c>
      <c r="U4142">
        <v>1.5506</v>
      </c>
      <c r="V4142">
        <v>3.3099999999999997E-2</v>
      </c>
      <c r="W4142" s="37">
        <f>U4142*Info!$B$2</f>
        <v>0.74428799999999995</v>
      </c>
      <c r="X4142" s="37">
        <f>W4142*SQRT((0.5*V4142/U4142)^2+Info!$B$3^2)</f>
        <v>3.805284093678158E-2</v>
      </c>
      <c r="Y4142" s="28">
        <f>W4142*Info!$D$2</f>
        <v>0.60287327999999996</v>
      </c>
      <c r="Z4142" s="28">
        <f>Y4142*SQRT(Info!$D$3^2+(X4142/W4142)^2)</f>
        <v>4.311247557980627E-2</v>
      </c>
      <c r="AA4142" s="37">
        <f t="shared" si="1065"/>
        <v>0.56281199999999998</v>
      </c>
      <c r="AB4142" s="37">
        <f t="shared" si="1066"/>
        <v>4.0581137285196925E-2</v>
      </c>
      <c r="AC4142" s="37">
        <f>(1-EXP(-Info!$B$6*H4142*1000))+(Info!$B$6/(Info!$B$6-Info!$B$7))*(EXP(-Info!$B$7*H4142*1000)-EXP(-Info!$B$6*H4142*1000))*(Info!$B$9-1)</f>
        <v>0.25772409665403728</v>
      </c>
      <c r="AD4142" s="37">
        <f>SQRT((Info!$B$6*EXP(-Info!$B$6*H4142*1000)+(Info!$B$6/(Info!$B$6+Info!$B$7))*(Info!$B$9-1)*(-Info!$B$7*EXP(-Info!$B$7*H4142*1000)+Info!$B$6*EXP(-Info!$B$6*H4142*1000)))^2*(0.01*H4142*1000)^2)</f>
        <v>2.1227888769257447E-3</v>
      </c>
      <c r="AE4142" s="37">
        <f t="shared" si="1077"/>
        <v>1.0526754525391742E-2</v>
      </c>
      <c r="AF4142" s="37">
        <f t="shared" si="1067"/>
        <v>1.1056765057139479</v>
      </c>
      <c r="AG4142" s="37">
        <f t="shared" si="1078"/>
        <v>4.7928155727685239E-2</v>
      </c>
      <c r="AH4142" s="37">
        <f t="shared" si="1068"/>
        <v>0.59650221499457701</v>
      </c>
      <c r="AI4142">
        <f>AF4142*EXP(Info!$B$6*H4142*1000)</f>
        <v>1.4283191460957925</v>
      </c>
      <c r="AJ4142">
        <f>2*SQRT((EXP(Info!$B$6*H4142)*AG4142)^2+(Info!$B$6*H4142*0.01*AI4142)^2)</f>
        <v>9.5880858018705203E-2</v>
      </c>
      <c r="AK4142">
        <f t="shared" si="1069"/>
        <v>0.74837111639999998</v>
      </c>
      <c r="AL4142">
        <f t="shared" si="1070"/>
        <v>0.10792147649625269</v>
      </c>
      <c r="AM4142">
        <f t="shared" si="1063"/>
        <v>0.96603167316961214</v>
      </c>
      <c r="AN4142">
        <f t="shared" si="1064"/>
        <v>3.1515531719108925E-2</v>
      </c>
      <c r="AO4142">
        <f t="shared" si="1071"/>
        <v>6.3934339128598126</v>
      </c>
      <c r="AP4142">
        <f t="shared" si="1072"/>
        <v>0.84296401393009157</v>
      </c>
      <c r="AQ4142">
        <f t="shared" si="1074"/>
        <v>4</v>
      </c>
      <c r="AR4142">
        <v>1</v>
      </c>
      <c r="AS4142">
        <v>1</v>
      </c>
      <c r="AT4142">
        <v>1</v>
      </c>
      <c r="AU4142">
        <v>0</v>
      </c>
      <c r="AV4142">
        <v>1</v>
      </c>
      <c r="AW4142">
        <v>0</v>
      </c>
      <c r="AX4142">
        <v>0</v>
      </c>
    </row>
    <row r="4143" spans="1:50">
      <c r="A4143" s="13" t="s">
        <v>82</v>
      </c>
      <c r="B4143" s="13" t="s">
        <v>223</v>
      </c>
      <c r="D4143" s="14">
        <v>-45.686</v>
      </c>
      <c r="E4143" s="14">
        <v>50.204000000000001</v>
      </c>
      <c r="F4143" s="14">
        <v>3448</v>
      </c>
      <c r="G4143" s="16">
        <v>490.5</v>
      </c>
      <c r="H4143">
        <v>28.595599999999997</v>
      </c>
      <c r="J4143">
        <f>(F4143*100*Info!$B$11)/AI4143</f>
        <v>4.1432587963276815</v>
      </c>
      <c r="K4143">
        <f>2*((F4143*100*Info!$B$11)/AI4143^2)*(AJ4143/2)</f>
        <v>0.27881176104478778</v>
      </c>
      <c r="L4143">
        <f t="shared" si="1075"/>
        <v>0.91581281495327238</v>
      </c>
      <c r="M4143">
        <f t="shared" si="1076"/>
        <v>40.600609664388941</v>
      </c>
      <c r="N4143">
        <f t="shared" si="1073"/>
        <v>2.8656188565828327</v>
      </c>
      <c r="O4143">
        <v>1.1047</v>
      </c>
      <c r="P4143">
        <v>2.4500000000000001E-2</v>
      </c>
      <c r="Q4143">
        <v>1.0365</v>
      </c>
      <c r="R4143">
        <v>2.4E-2</v>
      </c>
      <c r="S4143">
        <v>2.56</v>
      </c>
      <c r="T4143">
        <v>5.4800000000000001E-2</v>
      </c>
      <c r="U4143">
        <v>2.3765999999999998</v>
      </c>
      <c r="V4143">
        <v>5.0599999999999999E-2</v>
      </c>
      <c r="W4143" s="37">
        <f>U4143*Info!$B$2</f>
        <v>1.1407679999999998</v>
      </c>
      <c r="X4143" s="37">
        <f>W4143*SQRT((0.5*V4143/U4143)^2+Info!$B$3^2)</f>
        <v>5.8316857001728062E-2</v>
      </c>
      <c r="Y4143" s="28">
        <f>W4143*Info!$D$2</f>
        <v>0.92402207999999986</v>
      </c>
      <c r="Z4143" s="28">
        <f>Y4143*SQRT(Info!$D$3^2+(X4143/W4143)^2)</f>
        <v>6.6074529950104308E-2</v>
      </c>
      <c r="AA4143" s="37">
        <f t="shared" si="1065"/>
        <v>0</v>
      </c>
      <c r="AB4143" s="37">
        <f t="shared" si="1066"/>
        <v>5.9589582231796182E-2</v>
      </c>
      <c r="AC4143" s="37">
        <f>(1-EXP(-Info!$B$6*H4143*1000))+(Info!$B$6/(Info!$B$6-Info!$B$7))*(EXP(-Info!$B$7*H4143*1000)-EXP(-Info!$B$6*H4143*1000))*(Info!$B$9-1)</f>
        <v>0.26314675270073518</v>
      </c>
      <c r="AD4143" s="37">
        <f>SQRT((Info!$B$6*EXP(-Info!$B$6*H4143*1000)+(Info!$B$6/(Info!$B$6+Info!$B$7))*(Info!$B$9-1)*(-Info!$B$7*EXP(-Info!$B$7*H4143*1000)+Info!$B$6*EXP(-Info!$B$6*H4143*1000)))^2*(0.01*H4143*1000)^2)</f>
        <v>2.1603749462312505E-3</v>
      </c>
      <c r="AE4143" s="37">
        <f t="shared" si="1077"/>
        <v>0</v>
      </c>
      <c r="AF4143" s="37">
        <f t="shared" si="1067"/>
        <v>1.6359779200000002</v>
      </c>
      <c r="AG4143" s="37">
        <f t="shared" si="1078"/>
        <v>7.1530437634109517E-2</v>
      </c>
      <c r="AH4143" s="37">
        <f t="shared" si="1068"/>
        <v>0.6390538750000001</v>
      </c>
      <c r="AI4143">
        <f>AF4143*EXP(Info!$B$6*H4143*1000)</f>
        <v>2.1265017229585035</v>
      </c>
      <c r="AJ4143">
        <f>2*SQRT((EXP(Info!$B$6*H4143)*AG4143)^2+(Info!$B$6*H4143*0.01*AI4143)^2)</f>
        <v>0.14309839654919423</v>
      </c>
      <c r="AK4143">
        <f t="shared" si="1069"/>
        <v>0</v>
      </c>
      <c r="AL4143">
        <f t="shared" si="1070"/>
        <v>0.15847253498723876</v>
      </c>
      <c r="AM4143">
        <f t="shared" si="1063"/>
        <v>0.93826378202226846</v>
      </c>
      <c r="AN4143">
        <f t="shared" si="1064"/>
        <v>3.0083160004375123E-2</v>
      </c>
      <c r="AO4143">
        <f t="shared" si="1071"/>
        <v>9.7991971090562551</v>
      </c>
      <c r="AP4143">
        <f t="shared" si="1072"/>
        <v>0.46482369771943116</v>
      </c>
      <c r="AQ4143">
        <f t="shared" si="1074"/>
        <v>4</v>
      </c>
      <c r="AR4143">
        <v>1</v>
      </c>
      <c r="AS4143">
        <v>1</v>
      </c>
      <c r="AT4143">
        <v>1</v>
      </c>
      <c r="AU4143">
        <v>0</v>
      </c>
      <c r="AV4143">
        <v>1</v>
      </c>
      <c r="AW4143">
        <v>0</v>
      </c>
      <c r="AX4143">
        <v>0</v>
      </c>
    </row>
    <row r="4144" spans="1:50">
      <c r="A4144" s="13" t="s">
        <v>82</v>
      </c>
      <c r="B4144" s="13" t="s">
        <v>223</v>
      </c>
      <c r="D4144" s="14">
        <v>-45.686</v>
      </c>
      <c r="E4144" s="14">
        <v>50.204000000000001</v>
      </c>
      <c r="F4144" s="14">
        <v>3448</v>
      </c>
      <c r="G4144" s="16">
        <v>495.5</v>
      </c>
      <c r="H4144">
        <v>28.962799999999998</v>
      </c>
      <c r="J4144">
        <f>(F4144*100*Info!$B$11)/AI4144</f>
        <v>6.3522572962082755</v>
      </c>
      <c r="K4144">
        <f>2*((F4144*100*Info!$B$11)/AI4144^2)*(AJ4144/2)</f>
        <v>0.6285169115240502</v>
      </c>
      <c r="L4144">
        <f t="shared" si="1075"/>
        <v>0.87762504672897335</v>
      </c>
      <c r="M4144">
        <f t="shared" si="1076"/>
        <v>59.651431138685972</v>
      </c>
      <c r="N4144">
        <f t="shared" si="1073"/>
        <v>6.0264917425784681</v>
      </c>
      <c r="O4144">
        <v>1.1121000000000001</v>
      </c>
      <c r="P4144">
        <v>2.8799999999999999E-2</v>
      </c>
      <c r="Q4144">
        <v>1.1149</v>
      </c>
      <c r="R4144">
        <v>2.4400000000000002E-2</v>
      </c>
      <c r="S4144">
        <v>1.954</v>
      </c>
      <c r="T4144">
        <v>4.3299999999999998E-2</v>
      </c>
      <c r="U4144">
        <v>2.2774999999999999</v>
      </c>
      <c r="V4144">
        <v>4.65E-2</v>
      </c>
      <c r="W4144" s="37">
        <f>U4144*Info!$B$2</f>
        <v>1.0931999999999999</v>
      </c>
      <c r="X4144" s="37">
        <f>W4144*SQRT((0.5*V4144/U4144)^2+Info!$B$3^2)</f>
        <v>5.578764379322719E-2</v>
      </c>
      <c r="Y4144" s="28">
        <f>W4144*Info!$D$2</f>
        <v>0.88549200000000006</v>
      </c>
      <c r="Z4144" s="28">
        <f>Y4144*SQRT(Info!$D$3^2+(X4144/W4144)^2)</f>
        <v>6.3262902071277133E-2</v>
      </c>
      <c r="AA4144" s="37">
        <f t="shared" si="1065"/>
        <v>1.8900000000000139E-2</v>
      </c>
      <c r="AB4144" s="37">
        <f t="shared" si="1066"/>
        <v>5.7616153984798399E-2</v>
      </c>
      <c r="AC4144" s="37">
        <f>(1-EXP(-Info!$B$6*H4144*1000))+(Info!$B$6/(Info!$B$6-Info!$B$7))*(EXP(-Info!$B$7*H4144*1000)-EXP(-Info!$B$6*H4144*1000))*(Info!$B$9-1)</f>
        <v>0.26607889023160464</v>
      </c>
      <c r="AD4144" s="37">
        <f>SQRT((Info!$B$6*EXP(-Info!$B$6*H4144*1000)+(Info!$B$6/(Info!$B$6+Info!$B$7))*(Info!$B$9-1)*(-Info!$B$7*EXP(-Info!$B$7*H4144*1000)+Info!$B$6*EXP(-Info!$B$6*H4144*1000)))^2*(0.01*H4144*1000)^2)</f>
        <v>2.1805638116807026E-3</v>
      </c>
      <c r="AE4144" s="37">
        <f t="shared" si="1077"/>
        <v>1.5330497707348711E-2</v>
      </c>
      <c r="AF4144" s="37">
        <f t="shared" si="1067"/>
        <v>1.0634791089746227</v>
      </c>
      <c r="AG4144" s="37">
        <f t="shared" si="1078"/>
        <v>6.8599864711492139E-2</v>
      </c>
      <c r="AH4144" s="37">
        <f t="shared" si="1068"/>
        <v>0.54425747644555922</v>
      </c>
      <c r="AI4144">
        <f>AF4144*EXP(Info!$B$6*H4144*1000)</f>
        <v>1.3870104056258792</v>
      </c>
      <c r="AJ4144">
        <f>2*SQRT((EXP(Info!$B$6*H4144)*AG4144)^2+(Info!$B$6*H4144*0.01*AI4144)^2)</f>
        <v>0.13723617538541133</v>
      </c>
      <c r="AK4144">
        <f t="shared" si="1069"/>
        <v>2.5131330000000184E-2</v>
      </c>
      <c r="AL4144">
        <f t="shared" si="1070"/>
        <v>0.15322439990717285</v>
      </c>
      <c r="AM4144">
        <f t="shared" si="1063"/>
        <v>1.0025177591943171</v>
      </c>
      <c r="AN4144">
        <f t="shared" si="1064"/>
        <v>3.3991437082437022E-2</v>
      </c>
      <c r="AO4144">
        <f t="shared" si="1071"/>
        <v>9.390587989512591</v>
      </c>
      <c r="AP4144">
        <f t="shared" si="1072"/>
        <v>0.48829857299670698</v>
      </c>
      <c r="AQ4144">
        <f t="shared" si="1074"/>
        <v>4</v>
      </c>
      <c r="AR4144">
        <v>1</v>
      </c>
      <c r="AS4144">
        <v>1</v>
      </c>
      <c r="AT4144">
        <v>1</v>
      </c>
      <c r="AU4144">
        <v>0</v>
      </c>
      <c r="AV4144">
        <v>1</v>
      </c>
      <c r="AW4144">
        <v>0</v>
      </c>
      <c r="AX4144">
        <v>0</v>
      </c>
    </row>
    <row r="4145" spans="1:50">
      <c r="A4145" s="13" t="s">
        <v>82</v>
      </c>
      <c r="B4145" s="13" t="s">
        <v>223</v>
      </c>
      <c r="D4145" s="14">
        <v>-45.686</v>
      </c>
      <c r="E4145" s="14">
        <v>50.204000000000001</v>
      </c>
      <c r="F4145" s="14">
        <v>3448</v>
      </c>
      <c r="G4145" s="16">
        <v>499.5</v>
      </c>
      <c r="H4145">
        <v>29.256599999999999</v>
      </c>
      <c r="J4145">
        <f>(F4145*100*Info!$B$11)/AI4145</f>
        <v>5.996317284540587</v>
      </c>
      <c r="K4145">
        <f>2*((F4145*100*Info!$B$11)/AI4145^2)*(AJ4145/2)</f>
        <v>0.49945105656242883</v>
      </c>
      <c r="L4145">
        <f t="shared" si="1075"/>
        <v>0.77242564485981446</v>
      </c>
      <c r="M4145">
        <f t="shared" si="1076"/>
        <v>49.559288924659867</v>
      </c>
      <c r="N4145">
        <f t="shared" si="1073"/>
        <v>4.2626448851416532</v>
      </c>
      <c r="O4145">
        <v>1.1625000000000001</v>
      </c>
      <c r="P4145">
        <v>2.5499999999999998E-2</v>
      </c>
      <c r="Q4145">
        <v>1.1603000000000001</v>
      </c>
      <c r="R4145">
        <v>2.5399999999999999E-2</v>
      </c>
      <c r="S4145">
        <v>1.9567000000000001</v>
      </c>
      <c r="T4145">
        <v>4.24E-2</v>
      </c>
      <c r="U4145">
        <v>2.0045000000000002</v>
      </c>
      <c r="V4145">
        <v>4.2999999999999997E-2</v>
      </c>
      <c r="W4145" s="37">
        <f>U4145*Info!$B$2</f>
        <v>0.96216000000000002</v>
      </c>
      <c r="X4145" s="37">
        <f>W4145*SQRT((0.5*V4145/U4145)^2+Info!$B$3^2)</f>
        <v>4.9202459938503078E-2</v>
      </c>
      <c r="Y4145" s="28">
        <f>W4145*Info!$D$2</f>
        <v>0.77934960000000009</v>
      </c>
      <c r="Z4145" s="28">
        <f>Y4145*SQRT(Info!$D$3^2+(X4145/W4145)^2)</f>
        <v>5.5738722803279239E-2</v>
      </c>
      <c r="AA4145" s="37">
        <f t="shared" si="1065"/>
        <v>0.20034000000000007</v>
      </c>
      <c r="AB4145" s="37">
        <f t="shared" si="1066"/>
        <v>5.0827596480652125E-2</v>
      </c>
      <c r="AC4145" s="37">
        <f>(1-EXP(-Info!$B$6*H4145*1000))+(Info!$B$6/(Info!$B$6-Info!$B$7))*(EXP(-Info!$B$7*H4145*1000)-EXP(-Info!$B$6*H4145*1000))*(Info!$B$9-1)</f>
        <v>0.26841748004837485</v>
      </c>
      <c r="AD4145" s="37">
        <f>SQRT((Info!$B$6*EXP(-Info!$B$6*H4145*1000)+(Info!$B$6/(Info!$B$6+Info!$B$7))*(Info!$B$9-1)*(-Info!$B$7*EXP(-Info!$B$7*H4145*1000)+Info!$B$6*EXP(-Info!$B$6*H4145*1000)))^2*(0.01*H4145*1000)^2)</f>
        <v>2.1965978090521697E-3</v>
      </c>
      <c r="AE4145" s="37">
        <f t="shared" si="1077"/>
        <v>1.3650110866586077E-2</v>
      </c>
      <c r="AF4145" s="37">
        <f t="shared" si="1067"/>
        <v>1.1235756420471086</v>
      </c>
      <c r="AG4145" s="37">
        <f t="shared" si="1078"/>
        <v>6.1176553894534566E-2</v>
      </c>
      <c r="AH4145" s="37">
        <f t="shared" si="1068"/>
        <v>0.57421967703128152</v>
      </c>
      <c r="AI4145">
        <f>AF4145*EXP(Info!$B$6*H4145*1000)</f>
        <v>1.4693430235536353</v>
      </c>
      <c r="AJ4145">
        <f>2*SQRT((EXP(Info!$B$6*H4145)*AG4145)^2+(Info!$B$6*H4145*0.01*AI4145)^2)</f>
        <v>0.12238593969310325</v>
      </c>
      <c r="AK4145">
        <f t="shared" si="1069"/>
        <v>0.26639209800000008</v>
      </c>
      <c r="AL4145">
        <f t="shared" si="1070"/>
        <v>0.13517091008064627</v>
      </c>
      <c r="AM4145">
        <f t="shared" si="1063"/>
        <v>0.99810752688172044</v>
      </c>
      <c r="AN4145">
        <f t="shared" si="1064"/>
        <v>3.0931294771184E-2</v>
      </c>
      <c r="AO4145">
        <f t="shared" si="1071"/>
        <v>8.2649543907696987</v>
      </c>
      <c r="AP4145">
        <f t="shared" si="1072"/>
        <v>0.57994512347218752</v>
      </c>
      <c r="AQ4145">
        <f t="shared" si="1074"/>
        <v>4</v>
      </c>
      <c r="AR4145">
        <v>1</v>
      </c>
      <c r="AS4145">
        <v>1</v>
      </c>
      <c r="AT4145">
        <v>1</v>
      </c>
      <c r="AU4145">
        <v>0</v>
      </c>
      <c r="AV4145">
        <v>1</v>
      </c>
      <c r="AW4145">
        <v>0</v>
      </c>
      <c r="AX4145">
        <v>0</v>
      </c>
    </row>
    <row r="4146" spans="1:50">
      <c r="A4146" s="13" t="s">
        <v>82</v>
      </c>
      <c r="B4146" s="13" t="s">
        <v>223</v>
      </c>
      <c r="D4146" s="14">
        <v>-45.686</v>
      </c>
      <c r="E4146" s="14">
        <v>50.204000000000001</v>
      </c>
      <c r="F4146" s="14">
        <v>3448</v>
      </c>
      <c r="G4146" s="16">
        <v>509.5</v>
      </c>
      <c r="H4146">
        <v>29.991</v>
      </c>
      <c r="J4146">
        <f>(F4146*100*Info!$B$11)/AI4146</f>
        <v>3.5270125113296422</v>
      </c>
      <c r="K4146">
        <f>2*((F4146*100*Info!$B$11)/AI4146^2)*(AJ4146/2)</f>
        <v>0.18052589131089253</v>
      </c>
      <c r="L4146">
        <f t="shared" si="1075"/>
        <v>0.78063351028037509</v>
      </c>
      <c r="M4146">
        <f t="shared" si="1076"/>
        <v>29.46035448548604</v>
      </c>
      <c r="N4146">
        <f t="shared" si="1073"/>
        <v>1.6403221796676739</v>
      </c>
      <c r="O4146">
        <v>1.5874999999999999</v>
      </c>
      <c r="P4146">
        <v>3.5200000000000002E-2</v>
      </c>
      <c r="Q4146">
        <v>1.5984</v>
      </c>
      <c r="R4146">
        <v>3.5400000000000001E-2</v>
      </c>
      <c r="S4146">
        <v>2.8536999999999999</v>
      </c>
      <c r="T4146">
        <v>5.28E-2</v>
      </c>
      <c r="U4146">
        <v>2.0257999999999998</v>
      </c>
      <c r="V4146">
        <v>4.4400000000000002E-2</v>
      </c>
      <c r="W4146" s="37">
        <f>U4146*Info!$B$2</f>
        <v>0.97238399999999992</v>
      </c>
      <c r="X4146" s="37">
        <f>W4146*SQRT((0.5*V4146/U4146)^2+Info!$B$3^2)</f>
        <v>4.9773255314877689E-2</v>
      </c>
      <c r="Y4146" s="28">
        <f>W4146*Info!$D$2</f>
        <v>0.78763103999999995</v>
      </c>
      <c r="Z4146" s="28">
        <f>Y4146*SQRT(Info!$D$3^2+(X4146/W4146)^2)</f>
        <v>5.6358793912813718E-2</v>
      </c>
      <c r="AA4146" s="37">
        <f t="shared" si="1065"/>
        <v>0.615116</v>
      </c>
      <c r="AB4146" s="37">
        <f t="shared" si="1066"/>
        <v>5.2793341858988242E-2</v>
      </c>
      <c r="AC4146" s="37">
        <f>(1-EXP(-Info!$B$6*H4146*1000))+(Info!$B$6/(Info!$B$6-Info!$B$7))*(EXP(-Info!$B$7*H4146*1000)-EXP(-Info!$B$6*H4146*1000))*(Info!$B$9-1)</f>
        <v>0.2742343561689542</v>
      </c>
      <c r="AD4146" s="37">
        <f>SQRT((Info!$B$6*EXP(-Info!$B$6*H4146*1000)+(Info!$B$6/(Info!$B$6+Info!$B$7))*(Info!$B$9-1)*(-Info!$B$7*EXP(-Info!$B$7*H4146*1000)+Info!$B$6*EXP(-Info!$B$6*H4146*1000)))^2*(0.01*H4146*1000)^2)</f>
        <v>2.2362166333081434E-3</v>
      </c>
      <c r="AE4146" s="37">
        <f t="shared" si="1077"/>
        <v>1.4542946073295806E-2</v>
      </c>
      <c r="AF4146" s="37">
        <f t="shared" si="1067"/>
        <v>1.8973830197707775</v>
      </c>
      <c r="AG4146" s="37">
        <f t="shared" si="1078"/>
        <v>6.3912212696774925E-2</v>
      </c>
      <c r="AH4146" s="37">
        <f t="shared" si="1068"/>
        <v>0.66488524363835633</v>
      </c>
      <c r="AI4146">
        <f>AF4146*EXP(Info!$B$6*H4146*1000)</f>
        <v>2.4980481188404631</v>
      </c>
      <c r="AJ4146">
        <f>2*SQRT((EXP(Info!$B$6*H4146)*AG4146)^2+(Info!$B$6*H4146*0.01*AI4146)^2)</f>
        <v>0.12785958704216943</v>
      </c>
      <c r="AK4146">
        <f t="shared" si="1069"/>
        <v>0.81791974519999999</v>
      </c>
      <c r="AL4146">
        <f t="shared" si="1070"/>
        <v>0.14039861333979334</v>
      </c>
      <c r="AM4146">
        <f t="shared" si="1063"/>
        <v>1.0068661417322835</v>
      </c>
      <c r="AN4146">
        <f t="shared" si="1064"/>
        <v>3.1554423170131053E-2</v>
      </c>
      <c r="AO4146">
        <f t="shared" si="1071"/>
        <v>8.3527785506716157</v>
      </c>
      <c r="AP4146">
        <f t="shared" si="1072"/>
        <v>0.78364103070391944</v>
      </c>
      <c r="AQ4146">
        <f t="shared" si="1074"/>
        <v>4</v>
      </c>
      <c r="AR4146">
        <v>1</v>
      </c>
      <c r="AS4146">
        <v>1</v>
      </c>
      <c r="AT4146">
        <v>1</v>
      </c>
      <c r="AU4146">
        <v>0</v>
      </c>
      <c r="AV4146">
        <v>1</v>
      </c>
      <c r="AW4146">
        <v>0</v>
      </c>
      <c r="AX4146">
        <v>0</v>
      </c>
    </row>
    <row r="4147" spans="1:50">
      <c r="A4147" s="13" t="s">
        <v>82</v>
      </c>
      <c r="B4147" s="13" t="s">
        <v>223</v>
      </c>
      <c r="D4147" s="14">
        <v>-45.686</v>
      </c>
      <c r="E4147" s="14">
        <v>50.204000000000001</v>
      </c>
      <c r="F4147" s="14">
        <v>3448</v>
      </c>
      <c r="G4147" s="16">
        <v>519.5</v>
      </c>
      <c r="H4147">
        <v>30.7254</v>
      </c>
      <c r="J4147">
        <f>(F4147*100*Info!$B$11)/AI4147</f>
        <v>4.7027442866006028</v>
      </c>
      <c r="K4147">
        <f>2*((F4147*100*Info!$B$11)/AI4147^2)*(AJ4147/2)</f>
        <v>0.32736257108725175</v>
      </c>
      <c r="L4147">
        <f t="shared" si="1075"/>
        <v>0.84525600000000145</v>
      </c>
      <c r="M4147">
        <f t="shared" si="1076"/>
        <v>42.532744224449274</v>
      </c>
      <c r="N4147">
        <f t="shared" si="1073"/>
        <v>3.0877447266571258</v>
      </c>
      <c r="O4147">
        <v>0.75309999999999999</v>
      </c>
      <c r="P4147">
        <v>0.02</v>
      </c>
      <c r="Q4147">
        <v>0.76859999999999995</v>
      </c>
      <c r="R4147">
        <v>1.8800000000000001E-2</v>
      </c>
      <c r="S4147">
        <v>2.2663000000000002</v>
      </c>
      <c r="T4147">
        <v>4.6300000000000001E-2</v>
      </c>
      <c r="U4147">
        <v>2.1934999999999998</v>
      </c>
      <c r="V4147">
        <v>4.5199999999999997E-2</v>
      </c>
      <c r="W4147" s="37">
        <f>U4147*Info!$B$2</f>
        <v>1.0528799999999998</v>
      </c>
      <c r="X4147" s="37">
        <f>W4147*SQRT((0.5*V4147/U4147)^2+Info!$B$3^2)</f>
        <v>5.375006827902639E-2</v>
      </c>
      <c r="Y4147" s="28">
        <f>W4147*Info!$D$2</f>
        <v>0.85283279999999995</v>
      </c>
      <c r="Z4147" s="28">
        <f>Y4147*SQRT(Info!$D$3^2+(X4147/W4147)^2)</f>
        <v>6.094118626933348E-2</v>
      </c>
      <c r="AA4147" s="37">
        <f t="shared" si="1065"/>
        <v>0</v>
      </c>
      <c r="AB4147" s="37">
        <f t="shared" si="1066"/>
        <v>5.4672386448736614E-2</v>
      </c>
      <c r="AC4147" s="37">
        <f>(1-EXP(-Info!$B$6*H4147*1000))+(Info!$B$6/(Info!$B$6-Info!$B$7))*(EXP(-Info!$B$7*H4147*1000)-EXP(-Info!$B$6*H4147*1000))*(Info!$B$9-1)</f>
        <v>0.28001031167794826</v>
      </c>
      <c r="AD4147" s="37">
        <f>SQRT((Info!$B$6*EXP(-Info!$B$6*H4147*1000)+(Info!$B$6/(Info!$B$6+Info!$B$7))*(Info!$B$9-1)*(-Info!$B$7*EXP(-Info!$B$7*H4147*1000)+Info!$B$6*EXP(-Info!$B$6*H4147*1000)))^2*(0.01*H4147*1000)^2)</f>
        <v>2.2751829463904601E-3</v>
      </c>
      <c r="AE4147" s="37">
        <f t="shared" si="1077"/>
        <v>0</v>
      </c>
      <c r="AF4147" s="37">
        <f t="shared" si="1067"/>
        <v>1.4134672000000004</v>
      </c>
      <c r="AG4147" s="37">
        <f t="shared" si="1078"/>
        <v>6.5190111856888236E-2</v>
      </c>
      <c r="AH4147" s="37">
        <f t="shared" si="1068"/>
        <v>0.62368936151436272</v>
      </c>
      <c r="AI4147">
        <f>AF4147*EXP(Info!$B$6*H4147*1000)</f>
        <v>1.8735118118494596</v>
      </c>
      <c r="AJ4147">
        <f>2*SQRT((EXP(Info!$B$6*H4147)*AG4147)^2+(Info!$B$6*H4147*0.01*AI4147)^2)</f>
        <v>0.13041696641615902</v>
      </c>
      <c r="AK4147">
        <f t="shared" si="1069"/>
        <v>0</v>
      </c>
      <c r="AL4147">
        <f t="shared" si="1070"/>
        <v>0.14539574452177015</v>
      </c>
      <c r="AM4147">
        <f t="shared" si="1063"/>
        <v>1.020581596069579</v>
      </c>
      <c r="AN4147">
        <f t="shared" si="1064"/>
        <v>3.6847988497894252E-2</v>
      </c>
      <c r="AO4147">
        <f t="shared" si="1071"/>
        <v>9.0442391898993915</v>
      </c>
      <c r="AP4147">
        <f t="shared" si="1072"/>
        <v>0.34333257351265106</v>
      </c>
      <c r="AQ4147">
        <f t="shared" si="1074"/>
        <v>4</v>
      </c>
      <c r="AR4147">
        <v>1</v>
      </c>
      <c r="AS4147">
        <v>1</v>
      </c>
      <c r="AT4147">
        <v>1</v>
      </c>
      <c r="AU4147">
        <v>0</v>
      </c>
      <c r="AV4147">
        <v>1</v>
      </c>
      <c r="AW4147">
        <v>0</v>
      </c>
      <c r="AX4147">
        <v>0</v>
      </c>
    </row>
    <row r="4148" spans="1:50">
      <c r="A4148" s="13" t="s">
        <v>82</v>
      </c>
      <c r="B4148" s="13" t="s">
        <v>223</v>
      </c>
      <c r="D4148" s="14">
        <v>-45.686</v>
      </c>
      <c r="E4148" s="14">
        <v>50.204000000000001</v>
      </c>
      <c r="F4148" s="14">
        <v>3448</v>
      </c>
      <c r="G4148" s="16">
        <v>535.5</v>
      </c>
      <c r="H4148">
        <v>31.900500000000001</v>
      </c>
      <c r="J4148">
        <f>(F4148*100*Info!$B$11)/AI4148</f>
        <v>4.8175256152174732</v>
      </c>
      <c r="K4148">
        <f>2*((F4148*100*Info!$B$11)/AI4148^2)*(AJ4148/2)</f>
        <v>0.25840493843664886</v>
      </c>
      <c r="L4148">
        <f t="shared" si="1075"/>
        <v>0.60059995514018794</v>
      </c>
      <c r="M4148">
        <f t="shared" si="1076"/>
        <v>30.95944065173363</v>
      </c>
      <c r="N4148">
        <f t="shared" si="1073"/>
        <v>1.7904624310372019</v>
      </c>
      <c r="O4148">
        <v>1.2222999999999999</v>
      </c>
      <c r="P4148">
        <v>2.7300000000000001E-2</v>
      </c>
      <c r="Q4148">
        <v>1.3246</v>
      </c>
      <c r="R4148">
        <v>2.8500000000000001E-2</v>
      </c>
      <c r="S4148">
        <v>2.1080999999999999</v>
      </c>
      <c r="T4148">
        <v>3.9300000000000002E-2</v>
      </c>
      <c r="U4148">
        <v>1.5586</v>
      </c>
      <c r="V4148">
        <v>3.3700000000000001E-2</v>
      </c>
      <c r="W4148" s="37">
        <f>U4148*Info!$B$2</f>
        <v>0.74812800000000002</v>
      </c>
      <c r="X4148" s="37">
        <f>W4148*SQRT((0.5*V4148/U4148)^2+Info!$B$3^2)</f>
        <v>3.8270804864282644E-2</v>
      </c>
      <c r="Y4148" s="28">
        <f>W4148*Info!$D$2</f>
        <v>0.60598368000000002</v>
      </c>
      <c r="Z4148" s="28">
        <f>Y4148*SQRT(Info!$D$3^2+(X4148/W4148)^2)</f>
        <v>4.3347437891646058E-2</v>
      </c>
      <c r="AA4148" s="37">
        <f t="shared" si="1065"/>
        <v>0.47417199999999993</v>
      </c>
      <c r="AB4148" s="37">
        <f t="shared" si="1066"/>
        <v>4.0632216343192508E-2</v>
      </c>
      <c r="AC4148" s="37">
        <f>(1-EXP(-Info!$B$6*H4148*1000))+(Info!$B$6/(Info!$B$6-Info!$B$7))*(EXP(-Info!$B$7*H4148*1000)-EXP(-Info!$B$6*H4148*1000))*(Info!$B$9-1)</f>
        <v>0.28916788512973329</v>
      </c>
      <c r="AD4148" s="37">
        <f>SQRT((Info!$B$6*EXP(-Info!$B$6*H4148*1000)+(Info!$B$6/(Info!$B$6+Info!$B$7))*(Info!$B$9-1)*(-Info!$B$7*EXP(-Info!$B$7*H4148*1000)+Info!$B$6*EXP(-Info!$B$6*H4148*1000)))^2*(0.01*H4148*1000)^2)</f>
        <v>2.3361922791937453E-3</v>
      </c>
      <c r="AE4148" s="37">
        <f t="shared" si="1077"/>
        <v>1.1801636721811141E-2</v>
      </c>
      <c r="AF4148" s="37">
        <f t="shared" si="1067"/>
        <v>1.3650010055722639</v>
      </c>
      <c r="AG4148" s="37">
        <f t="shared" si="1078"/>
        <v>4.903469691028705E-2</v>
      </c>
      <c r="AH4148" s="37">
        <f t="shared" si="1068"/>
        <v>0.64750296739825619</v>
      </c>
      <c r="AI4148">
        <f>AF4148*EXP(Info!$B$6*H4148*1000)</f>
        <v>1.8288739225844384</v>
      </c>
      <c r="AJ4148">
        <f>2*SQRT((EXP(Info!$B$6*H4148)*AG4148)^2+(Info!$B$6*H4148*0.01*AI4148)^2)</f>
        <v>9.8098088338340994E-2</v>
      </c>
      <c r="AK4148">
        <f t="shared" si="1069"/>
        <v>0.63050650839999989</v>
      </c>
      <c r="AL4148">
        <f t="shared" si="1070"/>
        <v>0.10805731614308615</v>
      </c>
      <c r="AM4148">
        <f t="shared" ref="AM4148:AM4175" si="1079">Q4148/O4148</f>
        <v>1.0836946739752926</v>
      </c>
      <c r="AN4148">
        <f t="shared" ref="AN4148:AN4175" si="1080">SQRT((R4148/Q4148)^2+(P4148/O4148)^2)*AM4148</f>
        <v>3.3608250684922708E-2</v>
      </c>
      <c r="AO4148">
        <f t="shared" si="1071"/>
        <v>6.4264195128229744</v>
      </c>
      <c r="AP4148">
        <f t="shared" si="1072"/>
        <v>0.78422943667393807</v>
      </c>
      <c r="AQ4148">
        <f t="shared" si="1074"/>
        <v>4</v>
      </c>
      <c r="AR4148">
        <v>1</v>
      </c>
      <c r="AS4148">
        <v>1</v>
      </c>
      <c r="AT4148">
        <v>1</v>
      </c>
      <c r="AU4148">
        <v>0</v>
      </c>
      <c r="AV4148">
        <v>1</v>
      </c>
      <c r="AW4148">
        <v>0</v>
      </c>
      <c r="AX4148">
        <v>0</v>
      </c>
    </row>
    <row r="4149" spans="1:50">
      <c r="A4149" s="13" t="s">
        <v>82</v>
      </c>
      <c r="B4149" s="13" t="s">
        <v>223</v>
      </c>
      <c r="D4149" s="14">
        <v>-45.686</v>
      </c>
      <c r="E4149" s="14">
        <v>50.204000000000001</v>
      </c>
      <c r="F4149" s="14">
        <v>3448</v>
      </c>
      <c r="G4149" s="16">
        <v>540.5</v>
      </c>
      <c r="H4149">
        <v>32.267699999999998</v>
      </c>
      <c r="J4149">
        <f>(F4149*100*Info!$B$11)/AI4149</f>
        <v>6.1611616095703292</v>
      </c>
      <c r="K4149">
        <f>2*((F4149*100*Info!$B$11)/AI4149^2)*(AJ4149/2)</f>
        <v>0.44997382135523617</v>
      </c>
      <c r="L4149">
        <f t="shared" si="1075"/>
        <v>0.64368161495327225</v>
      </c>
      <c r="M4149">
        <f t="shared" si="1076"/>
        <v>42.434343066748745</v>
      </c>
      <c r="N4149">
        <f t="shared" si="1073"/>
        <v>3.2400260109913619</v>
      </c>
      <c r="O4149">
        <v>1.333</v>
      </c>
      <c r="P4149">
        <v>2.8000000000000001E-2</v>
      </c>
      <c r="Q4149">
        <v>1.3273999999999999</v>
      </c>
      <c r="R4149">
        <v>2.81E-2</v>
      </c>
      <c r="S4149">
        <v>1.8683000000000001</v>
      </c>
      <c r="T4149">
        <v>4.0099999999999997E-2</v>
      </c>
      <c r="U4149">
        <v>1.6704000000000001</v>
      </c>
      <c r="V4149">
        <v>3.7199999999999997E-2</v>
      </c>
      <c r="W4149" s="37">
        <f>U4149*Info!$B$2</f>
        <v>0.80179200000000006</v>
      </c>
      <c r="X4149" s="37">
        <f>W4149*SQRT((0.5*V4149/U4149)^2+Info!$B$3^2)</f>
        <v>4.1071708171927797E-2</v>
      </c>
      <c r="Y4149" s="28">
        <f>W4149*Info!$D$2</f>
        <v>0.64945152000000006</v>
      </c>
      <c r="Z4149" s="28">
        <f>Y4149*SQRT(Info!$D$3^2+(X4149/W4149)^2)</f>
        <v>4.6489069465563117E-2</v>
      </c>
      <c r="AA4149" s="37">
        <f t="shared" si="1065"/>
        <v>0.5312079999999999</v>
      </c>
      <c r="AB4149" s="37">
        <f t="shared" si="1066"/>
        <v>4.3392225250152829E-2</v>
      </c>
      <c r="AC4149" s="37">
        <f>(1-EXP(-Info!$B$6*H4149*1000))+(Info!$B$6/(Info!$B$6-Info!$B$7))*(EXP(-Info!$B$7*H4149*1000)-EXP(-Info!$B$6*H4149*1000))*(Info!$B$9-1)</f>
        <v>0.29200832180812314</v>
      </c>
      <c r="AD4149" s="37">
        <f>SQRT((Info!$B$6*EXP(-Info!$B$6*H4149*1000)+(Info!$B$6/(Info!$B$6+Info!$B$7))*(Info!$B$9-1)*(-Info!$B$7*EXP(-Info!$B$7*H4149*1000)+Info!$B$6*EXP(-Info!$B$6*H4149*1000)))^2*(0.01*H4149*1000)^2)</f>
        <v>2.3549222705215385E-3</v>
      </c>
      <c r="AE4149" s="37">
        <f t="shared" si="1077"/>
        <v>1.2732492306869077E-2</v>
      </c>
      <c r="AF4149" s="37">
        <f t="shared" si="1067"/>
        <v>1.0637313233889507</v>
      </c>
      <c r="AG4149" s="37">
        <f t="shared" si="1078"/>
        <v>5.220490819950202E-2</v>
      </c>
      <c r="AH4149" s="37">
        <f t="shared" si="1068"/>
        <v>0.56935787795801029</v>
      </c>
      <c r="AI4149">
        <f>AF4149*EXP(Info!$B$6*H4149*1000)</f>
        <v>1.43003016758527</v>
      </c>
      <c r="AJ4149">
        <f>2*SQRT((EXP(Info!$B$6*H4149)*AG4149)^2+(Info!$B$6*H4149*0.01*AI4149)^2)</f>
        <v>0.10444071750399805</v>
      </c>
      <c r="AK4149">
        <f t="shared" si="1069"/>
        <v>0.70634727759999982</v>
      </c>
      <c r="AL4149">
        <f t="shared" si="1070"/>
        <v>0.11539728383025644</v>
      </c>
      <c r="AM4149">
        <f t="shared" si="1079"/>
        <v>0.99579894973743432</v>
      </c>
      <c r="AN4149">
        <f t="shared" si="1080"/>
        <v>2.9696783936461784E-2</v>
      </c>
      <c r="AO4149">
        <f t="shared" si="1071"/>
        <v>6.8873932723081595</v>
      </c>
      <c r="AP4149">
        <f t="shared" si="1072"/>
        <v>0.79801245210727967</v>
      </c>
      <c r="AQ4149">
        <f t="shared" si="1074"/>
        <v>4</v>
      </c>
      <c r="AR4149">
        <v>1</v>
      </c>
      <c r="AS4149">
        <v>1</v>
      </c>
      <c r="AT4149">
        <v>1</v>
      </c>
      <c r="AU4149">
        <v>0</v>
      </c>
      <c r="AV4149">
        <v>1</v>
      </c>
      <c r="AW4149">
        <v>0</v>
      </c>
      <c r="AX4149">
        <v>0</v>
      </c>
    </row>
    <row r="4150" spans="1:50">
      <c r="A4150" s="13" t="s">
        <v>82</v>
      </c>
      <c r="B4150" s="13" t="s">
        <v>223</v>
      </c>
      <c r="D4150" s="14">
        <v>-45.686</v>
      </c>
      <c r="E4150" s="14">
        <v>50.204000000000001</v>
      </c>
      <c r="F4150" s="14">
        <v>3448</v>
      </c>
      <c r="G4150" s="16">
        <v>542.5</v>
      </c>
      <c r="H4150">
        <v>32.4146</v>
      </c>
      <c r="J4150">
        <f>(F4150*100*Info!$B$11)/AI4150</f>
        <v>5.5417497024001401</v>
      </c>
      <c r="K4150">
        <f>2*((F4150*100*Info!$B$11)/AI4150^2)*(AJ4150/2)</f>
        <v>0.48105906427309381</v>
      </c>
      <c r="L4150">
        <f t="shared" si="1075"/>
        <v>0.87257701682243149</v>
      </c>
      <c r="M4150">
        <f t="shared" si="1076"/>
        <v>51.740956629276951</v>
      </c>
      <c r="N4150">
        <f t="shared" si="1073"/>
        <v>4.6164631037681909</v>
      </c>
      <c r="O4150">
        <v>1.3464</v>
      </c>
      <c r="P4150">
        <v>2.93E-2</v>
      </c>
      <c r="Q4150">
        <v>1.3897999999999999</v>
      </c>
      <c r="R4150">
        <v>2.9700000000000001E-2</v>
      </c>
      <c r="S4150">
        <v>2.1375000000000002</v>
      </c>
      <c r="T4150">
        <v>4.5499999999999999E-2</v>
      </c>
      <c r="U4150">
        <v>2.2644000000000002</v>
      </c>
      <c r="V4150">
        <v>4.6699999999999998E-2</v>
      </c>
      <c r="W4150" s="37">
        <f>U4150*Info!$B$2</f>
        <v>1.0869120000000001</v>
      </c>
      <c r="X4150" s="37">
        <f>W4150*SQRT((0.5*V4150/U4150)^2+Info!$B$3^2)</f>
        <v>5.5489309811530371E-2</v>
      </c>
      <c r="Y4150" s="28">
        <f>W4150*Info!$D$2</f>
        <v>0.88039872000000019</v>
      </c>
      <c r="Z4150" s="28">
        <f>Y4150*SQRT(Info!$D$3^2+(X4150/W4150)^2)</f>
        <v>6.2912068238125771E-2</v>
      </c>
      <c r="AA4150" s="37">
        <f t="shared" si="1065"/>
        <v>0.25948799999999994</v>
      </c>
      <c r="AB4150" s="37">
        <f t="shared" si="1066"/>
        <v>5.7390643866051902E-2</v>
      </c>
      <c r="AC4150" s="37">
        <f>(1-EXP(-Info!$B$6*H4150*1000))+(Info!$B$6/(Info!$B$6-Info!$B$7))*(EXP(-Info!$B$7*H4150*1000)-EXP(-Info!$B$6*H4150*1000))*(Info!$B$9-1)</f>
        <v>0.29314184436711432</v>
      </c>
      <c r="AD4150" s="37">
        <f>SQRT((Info!$B$6*EXP(-Info!$B$6*H4150*1000)+(Info!$B$6/(Info!$B$6+Info!$B$7))*(Info!$B$9-1)*(-Info!$B$7*EXP(-Info!$B$7*H4150*1000)+Info!$B$6*EXP(-Info!$B$6*H4150*1000)))^2*(0.01*H4150*1000)^2)</f>
        <v>2.3623710550416703E-3</v>
      </c>
      <c r="AE4150" s="37">
        <f t="shared" si="1077"/>
        <v>1.6834763654189202E-2</v>
      </c>
      <c r="AF4150" s="37">
        <f t="shared" si="1067"/>
        <v>1.1810344890888664</v>
      </c>
      <c r="AG4150" s="37">
        <f t="shared" si="1078"/>
        <v>6.8984781635452047E-2</v>
      </c>
      <c r="AH4150" s="37">
        <f t="shared" si="1068"/>
        <v>0.55253075512929417</v>
      </c>
      <c r="AI4150">
        <f>AF4150*EXP(Info!$B$6*H4150*1000)</f>
        <v>1.5898673599852202</v>
      </c>
      <c r="AJ4150">
        <f>2*SQRT((EXP(Info!$B$6*H4150)*AG4150)^2+(Info!$B$6*H4150*0.01*AI4150)^2)</f>
        <v>0.13801058250277512</v>
      </c>
      <c r="AK4150">
        <f t="shared" si="1069"/>
        <v>0.34504119359999991</v>
      </c>
      <c r="AL4150">
        <f t="shared" si="1070"/>
        <v>0.15262467829737841</v>
      </c>
      <c r="AM4150">
        <f t="shared" si="1079"/>
        <v>1.0322341057635174</v>
      </c>
      <c r="AN4150">
        <f t="shared" si="1080"/>
        <v>3.1483126866187414E-2</v>
      </c>
      <c r="AO4150">
        <f t="shared" si="1071"/>
        <v>9.3365740695729151</v>
      </c>
      <c r="AP4150">
        <f t="shared" si="1072"/>
        <v>0.59459459459459452</v>
      </c>
      <c r="AQ4150">
        <f t="shared" si="1074"/>
        <v>4</v>
      </c>
      <c r="AR4150">
        <v>1</v>
      </c>
      <c r="AS4150">
        <v>1</v>
      </c>
      <c r="AT4150">
        <v>1</v>
      </c>
      <c r="AU4150">
        <v>0</v>
      </c>
      <c r="AV4150">
        <v>1</v>
      </c>
      <c r="AW4150">
        <v>0</v>
      </c>
      <c r="AX4150">
        <v>0</v>
      </c>
    </row>
    <row r="4151" spans="1:50">
      <c r="A4151" s="13" t="s">
        <v>82</v>
      </c>
      <c r="B4151" s="13" t="s">
        <v>223</v>
      </c>
      <c r="D4151" s="14">
        <v>-45.686</v>
      </c>
      <c r="E4151" s="14">
        <v>50.204000000000001</v>
      </c>
      <c r="F4151" s="14">
        <v>3448</v>
      </c>
      <c r="G4151" s="16">
        <v>544.5</v>
      </c>
      <c r="H4151">
        <v>32.561500000000002</v>
      </c>
      <c r="J4151">
        <f>(F4151*100*Info!$B$11)/AI4151</f>
        <v>6.3753356069304967</v>
      </c>
      <c r="K4151">
        <f>2*((F4151*100*Info!$B$11)/AI4151^2)*(AJ4151/2)</f>
        <v>0.55924154035006435</v>
      </c>
      <c r="L4151">
        <f t="shared" si="1075"/>
        <v>0.77049891588785191</v>
      </c>
      <c r="M4151">
        <f t="shared" si="1076"/>
        <v>52.560424157104492</v>
      </c>
      <c r="N4151">
        <f t="shared" si="1073"/>
        <v>4.7214735010250823</v>
      </c>
      <c r="O4151">
        <v>1.4466000000000001</v>
      </c>
      <c r="P4151">
        <v>3.0700000000000002E-2</v>
      </c>
      <c r="Q4151">
        <v>1.5241</v>
      </c>
      <c r="R4151">
        <v>3.15E-2</v>
      </c>
      <c r="S4151">
        <v>1.9459</v>
      </c>
      <c r="T4151">
        <v>3.8199999999999998E-2</v>
      </c>
      <c r="U4151">
        <v>1.9995000000000001</v>
      </c>
      <c r="V4151">
        <v>3.8699999999999998E-2</v>
      </c>
      <c r="W4151" s="37">
        <f>U4151*Info!$B$2</f>
        <v>0.95975999999999995</v>
      </c>
      <c r="X4151" s="37">
        <f>W4151*SQRT((0.5*V4151/U4151)^2+Info!$B$3^2)</f>
        <v>4.8878574938310139E-2</v>
      </c>
      <c r="Y4151" s="28">
        <f>W4151*Info!$D$2</f>
        <v>0.77740560000000003</v>
      </c>
      <c r="Z4151" s="28">
        <f>Y4151*SQRT(Info!$D$3^2+(X4151/W4151)^2)</f>
        <v>5.5483304484459116E-2</v>
      </c>
      <c r="AA4151" s="37">
        <f t="shared" si="1065"/>
        <v>0.48684000000000016</v>
      </c>
      <c r="AB4151" s="37">
        <f t="shared" si="1066"/>
        <v>5.1232192886894859E-2</v>
      </c>
      <c r="AC4151" s="37">
        <f>(1-EXP(-Info!$B$6*H4151*1000))+(Info!$B$6/(Info!$B$6-Info!$B$7))*(EXP(-Info!$B$7*H4151*1000)-EXP(-Info!$B$6*H4151*1000))*(Info!$B$9-1)</f>
        <v>0.29427376615771839</v>
      </c>
      <c r="AD4151" s="37">
        <f>SQRT((Info!$B$6*EXP(-Info!$B$6*H4151*1000)+(Info!$B$6/(Info!$B$6+Info!$B$7))*(Info!$B$9-1)*(-Info!$B$7*EXP(-Info!$B$7*H4151*1000)+Info!$B$6*EXP(-Info!$B$6*H4151*1000)))^2*(0.01*H4151*1000)^2)</f>
        <v>2.3697946432838794E-3</v>
      </c>
      <c r="AE4151" s="37">
        <f t="shared" si="1077"/>
        <v>1.5120369683426699E-2</v>
      </c>
      <c r="AF4151" s="37">
        <f t="shared" si="1067"/>
        <v>1.0252301596837763</v>
      </c>
      <c r="AG4151" s="37">
        <f t="shared" si="1078"/>
        <v>6.0595648819685807E-2</v>
      </c>
      <c r="AH4151" s="37">
        <f t="shared" si="1068"/>
        <v>0.5268668275264794</v>
      </c>
      <c r="AI4151">
        <f>AF4151*EXP(Info!$B$6*H4151*1000)</f>
        <v>1.3819895158893152</v>
      </c>
      <c r="AJ4151">
        <f>2*SQRT((EXP(Info!$B$6*H4151)*AG4151)^2+(Info!$B$6*H4151*0.01*AI4151)^2)</f>
        <v>0.12122749189445238</v>
      </c>
      <c r="AK4151">
        <f t="shared" si="1069"/>
        <v>0.64735114800000015</v>
      </c>
      <c r="AL4151">
        <f t="shared" si="1070"/>
        <v>0.13624689376340818</v>
      </c>
      <c r="AM4151">
        <f t="shared" si="1079"/>
        <v>1.0535738974146274</v>
      </c>
      <c r="AN4151">
        <f t="shared" si="1080"/>
        <v>3.1210413906405297E-2</v>
      </c>
      <c r="AO4151">
        <f t="shared" si="1071"/>
        <v>8.2443383907927235</v>
      </c>
      <c r="AP4151">
        <f t="shared" si="1072"/>
        <v>0.72348087021755447</v>
      </c>
      <c r="AQ4151">
        <f t="shared" si="1074"/>
        <v>4</v>
      </c>
      <c r="AR4151">
        <v>1</v>
      </c>
      <c r="AS4151">
        <v>1</v>
      </c>
      <c r="AT4151">
        <v>1</v>
      </c>
      <c r="AU4151">
        <v>0</v>
      </c>
      <c r="AV4151">
        <v>1</v>
      </c>
      <c r="AW4151">
        <v>0</v>
      </c>
      <c r="AX4151">
        <v>0</v>
      </c>
    </row>
    <row r="4152" spans="1:50">
      <c r="A4152" s="13" t="s">
        <v>82</v>
      </c>
      <c r="B4152" s="13" t="s">
        <v>223</v>
      </c>
      <c r="D4152" s="14">
        <v>-45.686</v>
      </c>
      <c r="E4152" s="14">
        <v>50.204000000000001</v>
      </c>
      <c r="F4152" s="14">
        <v>3448</v>
      </c>
      <c r="G4152" s="16">
        <v>546.5</v>
      </c>
      <c r="H4152">
        <v>32.708300000000001</v>
      </c>
      <c r="J4152">
        <f>(F4152*100*Info!$B$11)/AI4152</f>
        <v>6.0644391575220249</v>
      </c>
      <c r="K4152">
        <f>2*((F4152*100*Info!$B$11)/AI4152^2)*(AJ4152/2)</f>
        <v>0.60807204469748577</v>
      </c>
      <c r="L4152">
        <f t="shared" si="1075"/>
        <v>0.92452162990654374</v>
      </c>
      <c r="M4152">
        <f t="shared" si="1076"/>
        <v>59.99174536588022</v>
      </c>
      <c r="N4152">
        <f t="shared" si="1073"/>
        <v>6.1382971927588814</v>
      </c>
      <c r="O4152">
        <v>1.5983000000000001</v>
      </c>
      <c r="P4152">
        <v>3.3799999999999997E-2</v>
      </c>
      <c r="Q4152">
        <v>1.6631</v>
      </c>
      <c r="R4152">
        <v>3.4500000000000003E-2</v>
      </c>
      <c r="S4152">
        <v>2.1410999999999998</v>
      </c>
      <c r="T4152">
        <v>4.6199999999999998E-2</v>
      </c>
      <c r="U4152">
        <v>2.3992</v>
      </c>
      <c r="V4152">
        <v>4.8899999999999999E-2</v>
      </c>
      <c r="W4152" s="37">
        <f>U4152*Info!$B$2</f>
        <v>1.151616</v>
      </c>
      <c r="X4152" s="37">
        <f>W4152*SQRT((0.5*V4152/U4152)^2+Info!$B$3^2)</f>
        <v>5.8764634131763298E-2</v>
      </c>
      <c r="Y4152" s="28">
        <f>W4152*Info!$D$2</f>
        <v>0.93280896000000002</v>
      </c>
      <c r="Z4152" s="28">
        <f>Y4152*SQRT(Info!$D$3^2+(X4152/W4152)^2)</f>
        <v>6.6641052341833623E-2</v>
      </c>
      <c r="AA4152" s="37">
        <f t="shared" si="1065"/>
        <v>0.44668400000000008</v>
      </c>
      <c r="AB4152" s="37">
        <f t="shared" si="1066"/>
        <v>6.1146481702874775E-2</v>
      </c>
      <c r="AC4152" s="37">
        <f>(1-EXP(-Info!$B$6*H4152*1000))+(Info!$B$6/(Info!$B$6-Info!$B$7))*(EXP(-Info!$B$7*H4152*1000)-EXP(-Info!$B$6*H4152*1000))*(Info!$B$9-1)</f>
        <v>0.29540332045840573</v>
      </c>
      <c r="AD4152" s="37">
        <f>SQRT((Info!$B$6*EXP(-Info!$B$6*H4152*1000)+(Info!$B$6/(Info!$B$6+Info!$B$7))*(Info!$B$9-1)*(-Info!$B$7*EXP(-Info!$B$7*H4152*1000)+Info!$B$6*EXP(-Info!$B$6*H4152*1000)))^2*(0.01*H4152*1000)^2)</f>
        <v>2.3771880617384626E-3</v>
      </c>
      <c r="AE4152" s="37">
        <f t="shared" si="1077"/>
        <v>1.8094058051247013E-2</v>
      </c>
      <c r="AF4152" s="37">
        <f t="shared" si="1067"/>
        <v>1.0763391032043572</v>
      </c>
      <c r="AG4152" s="37">
        <f t="shared" si="1078"/>
        <v>7.2815072574219875E-2</v>
      </c>
      <c r="AH4152" s="37">
        <f t="shared" si="1068"/>
        <v>0.50270379861022718</v>
      </c>
      <c r="AI4152">
        <f>AF4152*EXP(Info!$B$6*H4152*1000)</f>
        <v>1.4528378866041565</v>
      </c>
      <c r="AJ4152">
        <f>2*SQRT((EXP(Info!$B$6*H4152)*AG4152)^2+(Info!$B$6*H4152*0.01*AI4152)^2)</f>
        <v>0.14567383419546739</v>
      </c>
      <c r="AK4152">
        <f t="shared" si="1069"/>
        <v>0.59395571480000009</v>
      </c>
      <c r="AL4152">
        <f t="shared" si="1070"/>
        <v>0.16261295344062518</v>
      </c>
      <c r="AM4152">
        <f t="shared" si="1079"/>
        <v>1.0405430770193331</v>
      </c>
      <c r="AN4152">
        <f t="shared" si="1080"/>
        <v>3.0824414416129077E-2</v>
      </c>
      <c r="AO4152">
        <f t="shared" si="1071"/>
        <v>9.8923814289521879</v>
      </c>
      <c r="AP4152">
        <f t="shared" si="1072"/>
        <v>0.66618039346448821</v>
      </c>
      <c r="AQ4152">
        <f t="shared" si="1074"/>
        <v>4</v>
      </c>
      <c r="AR4152">
        <v>1</v>
      </c>
      <c r="AS4152">
        <v>1</v>
      </c>
      <c r="AT4152">
        <v>1</v>
      </c>
      <c r="AU4152">
        <v>0</v>
      </c>
      <c r="AV4152">
        <v>1</v>
      </c>
      <c r="AW4152">
        <v>0</v>
      </c>
      <c r="AX4152">
        <v>0</v>
      </c>
    </row>
    <row r="4153" spans="1:50">
      <c r="A4153" s="13" t="s">
        <v>82</v>
      </c>
      <c r="B4153" s="13" t="s">
        <v>223</v>
      </c>
      <c r="D4153" s="14">
        <v>-45.686</v>
      </c>
      <c r="E4153" s="14">
        <v>50.204000000000001</v>
      </c>
      <c r="F4153" s="14">
        <v>3448</v>
      </c>
      <c r="G4153" s="16">
        <v>549.5</v>
      </c>
      <c r="H4153">
        <v>32.845500000000001</v>
      </c>
      <c r="J4153">
        <f>(F4153*100*Info!$B$11)/AI4153</f>
        <v>5.3495481625616206</v>
      </c>
      <c r="K4153">
        <f>2*((F4153*100*Info!$B$11)/AI4153^2)*(AJ4153/2)</f>
        <v>0.41223012201257192</v>
      </c>
      <c r="L4153">
        <f t="shared" si="1075"/>
        <v>0.78664490467289838</v>
      </c>
      <c r="M4153">
        <f t="shared" si="1076"/>
        <v>45.027684406880603</v>
      </c>
      <c r="N4153">
        <f t="shared" si="1073"/>
        <v>3.6029567492210184</v>
      </c>
      <c r="O4153">
        <v>1.8146</v>
      </c>
      <c r="P4153">
        <v>4.0599999999999997E-2</v>
      </c>
      <c r="Q4153">
        <v>1.9197</v>
      </c>
      <c r="R4153">
        <v>4.19E-2</v>
      </c>
      <c r="S4153">
        <v>2.2597999999999998</v>
      </c>
      <c r="T4153">
        <v>4.65E-2</v>
      </c>
      <c r="U4153">
        <v>2.0413999999999999</v>
      </c>
      <c r="V4153">
        <v>4.3999999999999997E-2</v>
      </c>
      <c r="W4153" s="37">
        <f>U4153*Info!$B$2</f>
        <v>0.97987199999999985</v>
      </c>
      <c r="X4153" s="37">
        <f>W4153*SQRT((0.5*V4153/U4153)^2+Info!$B$3^2)</f>
        <v>5.0118723457007554E-2</v>
      </c>
      <c r="Y4153" s="28">
        <f>W4153*Info!$D$2</f>
        <v>0.7936963199999999</v>
      </c>
      <c r="Z4153" s="28">
        <f>Y4153*SQRT(Info!$D$3^2+(X4153/W4153)^2)</f>
        <v>5.6770884393918961E-2</v>
      </c>
      <c r="AA4153" s="37">
        <f t="shared" si="1065"/>
        <v>0.83472800000000014</v>
      </c>
      <c r="AB4153" s="37">
        <f t="shared" si="1066"/>
        <v>5.407380549730155E-2</v>
      </c>
      <c r="AC4153" s="37">
        <f>(1-EXP(-Info!$B$6*H4153*1000))+(Info!$B$6/(Info!$B$6-Info!$B$7))*(EXP(-Info!$B$7*H4153*1000)-EXP(-Info!$B$6*H4153*1000))*(Info!$B$9-1)</f>
        <v>0.29645756615008134</v>
      </c>
      <c r="AD4153" s="37">
        <f>SQRT((Info!$B$6*EXP(-Info!$B$6*H4153*1000)+(Info!$B$6/(Info!$B$6+Info!$B$7))*(Info!$B$9-1)*(-Info!$B$7*EXP(-Info!$B$7*H4153*1000)+Info!$B$6*EXP(-Info!$B$6*H4153*1000)))^2*(0.01*H4153*1000)^2)</f>
        <v>2.384075336222766E-3</v>
      </c>
      <c r="AE4153" s="37">
        <f t="shared" si="1077"/>
        <v>1.6153640239357569E-2</v>
      </c>
      <c r="AF4153" s="37">
        <f t="shared" si="1067"/>
        <v>1.2186422487226747</v>
      </c>
      <c r="AG4153" s="37">
        <f t="shared" si="1078"/>
        <v>6.3438441877542232E-2</v>
      </c>
      <c r="AH4153" s="37">
        <f t="shared" si="1068"/>
        <v>0.53926995695312629</v>
      </c>
      <c r="AI4153">
        <f>AF4153*EXP(Info!$B$6*H4153*1000)</f>
        <v>1.6469889981950978</v>
      </c>
      <c r="AJ4153">
        <f>2*SQRT((EXP(Info!$B$6*H4153)*AG4153)^2+(Info!$B$6*H4153*0.01*AI4153)^2)</f>
        <v>0.12691510666841446</v>
      </c>
      <c r="AK4153">
        <f t="shared" si="1069"/>
        <v>1.1099378216000002</v>
      </c>
      <c r="AL4153">
        <f t="shared" si="1070"/>
        <v>0.14380387833952374</v>
      </c>
      <c r="AM4153">
        <f t="shared" si="1079"/>
        <v>1.0579191006282376</v>
      </c>
      <c r="AN4153">
        <f t="shared" si="1080"/>
        <v>3.3067171226411986E-2</v>
      </c>
      <c r="AO4153">
        <f t="shared" si="1071"/>
        <v>8.4171004705997809</v>
      </c>
      <c r="AP4153">
        <f t="shared" si="1072"/>
        <v>0.88889977466444603</v>
      </c>
      <c r="AQ4153">
        <f t="shared" si="1074"/>
        <v>4</v>
      </c>
      <c r="AR4153">
        <v>1</v>
      </c>
      <c r="AS4153">
        <v>1</v>
      </c>
      <c r="AT4153">
        <v>1</v>
      </c>
      <c r="AU4153">
        <v>0</v>
      </c>
      <c r="AV4153">
        <v>1</v>
      </c>
      <c r="AW4153">
        <v>0</v>
      </c>
      <c r="AX4153">
        <v>0</v>
      </c>
    </row>
    <row r="4154" spans="1:50">
      <c r="A4154" s="13" t="s">
        <v>82</v>
      </c>
      <c r="B4154" s="13" t="s">
        <v>223</v>
      </c>
      <c r="D4154" s="14">
        <v>-45.686</v>
      </c>
      <c r="E4154" s="14">
        <v>50.204000000000001</v>
      </c>
      <c r="F4154" s="14">
        <v>3448</v>
      </c>
      <c r="G4154" s="16">
        <v>550.5</v>
      </c>
      <c r="H4154">
        <v>32.863500000000002</v>
      </c>
      <c r="J4154">
        <f>(F4154*100*Info!$B$11)/AI4154</f>
        <v>6.0520904836278131</v>
      </c>
      <c r="K4154">
        <f>2*((F4154*100*Info!$B$11)/AI4154^2)*(AJ4154/2)</f>
        <v>0.48032579025106575</v>
      </c>
      <c r="L4154">
        <f t="shared" si="1075"/>
        <v>0.70826557009345925</v>
      </c>
      <c r="M4154">
        <f t="shared" si="1076"/>
        <v>45.865414288089219</v>
      </c>
      <c r="N4154">
        <f t="shared" si="1073"/>
        <v>3.7825227395313519</v>
      </c>
      <c r="O4154">
        <v>1.7968999999999999</v>
      </c>
      <c r="P4154">
        <v>3.9199999999999999E-2</v>
      </c>
      <c r="Q4154">
        <v>1.9184000000000001</v>
      </c>
      <c r="R4154">
        <v>4.07E-2</v>
      </c>
      <c r="S4154">
        <v>2.0629</v>
      </c>
      <c r="T4154">
        <v>4.4699999999999997E-2</v>
      </c>
      <c r="U4154">
        <v>1.8380000000000001</v>
      </c>
      <c r="V4154">
        <v>4.1200000000000001E-2</v>
      </c>
      <c r="W4154" s="37">
        <f>U4154*Info!$B$2</f>
        <v>0.88224000000000002</v>
      </c>
      <c r="X4154" s="37">
        <f>W4154*SQRT((0.5*V4154/U4154)^2+Info!$B$3^2)</f>
        <v>4.5206648714541983E-2</v>
      </c>
      <c r="Y4154" s="28">
        <f>W4154*Info!$D$2</f>
        <v>0.71461440000000009</v>
      </c>
      <c r="Z4154" s="28">
        <f>Y4154*SQRT(Info!$D$3^2+(X4154/W4154)^2)</f>
        <v>5.1161677743748801E-2</v>
      </c>
      <c r="AA4154" s="37">
        <f t="shared" si="1065"/>
        <v>0.91465999999999992</v>
      </c>
      <c r="AB4154" s="37">
        <f t="shared" si="1066"/>
        <v>4.9272721540422344E-2</v>
      </c>
      <c r="AC4154" s="37">
        <f>(1-EXP(-Info!$B$6*H4154*1000))+(Info!$B$6/(Info!$B$6-Info!$B$7))*(EXP(-Info!$B$7*H4154*1000)-EXP(-Info!$B$6*H4154*1000))*(Info!$B$9-1)</f>
        <v>0.29659577502926382</v>
      </c>
      <c r="AD4154" s="37">
        <f>SQRT((Info!$B$6*EXP(-Info!$B$6*H4154*1000)+(Info!$B$6/(Info!$B$6+Info!$B$7))*(Info!$B$9-1)*(-Info!$B$7*EXP(-Info!$B$7*H4154*1000)+Info!$B$6*EXP(-Info!$B$6*H4154*1000)))^2*(0.01*H4154*1000)^2)</f>
        <v>2.3849772929598325E-3</v>
      </c>
      <c r="AE4154" s="37">
        <f t="shared" si="1077"/>
        <v>1.4775996055999243E-2</v>
      </c>
      <c r="AF4154" s="37">
        <f t="shared" si="1067"/>
        <v>1.0770013084117334</v>
      </c>
      <c r="AG4154" s="37">
        <f t="shared" si="1078"/>
        <v>5.7752660795863824E-2</v>
      </c>
      <c r="AH4154" s="37">
        <f t="shared" si="1068"/>
        <v>0.52208120045166195</v>
      </c>
      <c r="AI4154">
        <f>AF4154*EXP(Info!$B$6*H4154*1000)</f>
        <v>1.4558022542604836</v>
      </c>
      <c r="AJ4154">
        <f>2*SQRT((EXP(Info!$B$6*H4154)*AG4154)^2+(Info!$B$6*H4154*0.01*AI4154)^2)</f>
        <v>0.11554013776208311</v>
      </c>
      <c r="AK4154">
        <f t="shared" si="1069"/>
        <v>1.2162234019999998</v>
      </c>
      <c r="AL4154">
        <f t="shared" si="1070"/>
        <v>0.13103587566459918</v>
      </c>
      <c r="AM4154">
        <f t="shared" si="1079"/>
        <v>1.0676164505537316</v>
      </c>
      <c r="AN4154">
        <f t="shared" si="1080"/>
        <v>3.2488025817346215E-2</v>
      </c>
      <c r="AO4154">
        <f t="shared" si="1071"/>
        <v>7.5784415915363965</v>
      </c>
      <c r="AP4154">
        <f t="shared" si="1072"/>
        <v>0.97763873775843302</v>
      </c>
      <c r="AQ4154">
        <f t="shared" si="1074"/>
        <v>4</v>
      </c>
      <c r="AR4154">
        <v>1</v>
      </c>
      <c r="AS4154">
        <v>1</v>
      </c>
      <c r="AT4154">
        <v>1</v>
      </c>
      <c r="AU4154">
        <v>0</v>
      </c>
      <c r="AV4154">
        <v>1</v>
      </c>
      <c r="AW4154">
        <v>0</v>
      </c>
      <c r="AX4154">
        <v>0</v>
      </c>
    </row>
    <row r="4155" spans="1:50">
      <c r="A4155" s="13" t="s">
        <v>82</v>
      </c>
      <c r="B4155" s="13" t="s">
        <v>223</v>
      </c>
      <c r="D4155" s="14">
        <v>-45.686</v>
      </c>
      <c r="E4155" s="14">
        <v>50.204000000000001</v>
      </c>
      <c r="F4155" s="14">
        <v>3448</v>
      </c>
      <c r="G4155" s="16">
        <v>553.5</v>
      </c>
      <c r="H4155">
        <v>32.9176</v>
      </c>
      <c r="J4155">
        <f>(F4155*100*Info!$B$11)/AI4155</f>
        <v>5.3815958584262491</v>
      </c>
      <c r="K4155">
        <f>2*((F4155*100*Info!$B$11)/AI4155^2)*(AJ4155/2)</f>
        <v>0.4145475121408656</v>
      </c>
      <c r="L4155">
        <f t="shared" si="1075"/>
        <v>0.77654884485981457</v>
      </c>
      <c r="M4155">
        <f t="shared" si="1076"/>
        <v>44.716070906786939</v>
      </c>
      <c r="N4155">
        <f t="shared" si="1073"/>
        <v>3.5887977498212487</v>
      </c>
      <c r="O4155">
        <v>1.7821</v>
      </c>
      <c r="P4155">
        <v>3.8199999999999998E-2</v>
      </c>
      <c r="Q4155">
        <v>1.8469</v>
      </c>
      <c r="R4155">
        <v>3.9199999999999999E-2</v>
      </c>
      <c r="S4155">
        <v>2.2361</v>
      </c>
      <c r="T4155">
        <v>4.7899999999999998E-2</v>
      </c>
      <c r="U4155">
        <v>2.0152000000000001</v>
      </c>
      <c r="V4155">
        <v>4.5400000000000003E-2</v>
      </c>
      <c r="W4155" s="37">
        <f>U4155*Info!$B$2</f>
        <v>0.96729600000000004</v>
      </c>
      <c r="X4155" s="37">
        <f>W4155*SQRT((0.5*V4155/U4155)^2+Info!$B$3^2)</f>
        <v>4.9576977469789348E-2</v>
      </c>
      <c r="Y4155" s="28">
        <f>W4155*Info!$D$2</f>
        <v>0.78350976000000006</v>
      </c>
      <c r="Z4155" s="28">
        <f>Y4155*SQRT(Info!$D$3^2+(X4155/W4155)^2)</f>
        <v>5.6101085191410417E-2</v>
      </c>
      <c r="AA4155" s="37">
        <f t="shared" si="1065"/>
        <v>0.81480399999999997</v>
      </c>
      <c r="AB4155" s="37">
        <f t="shared" si="1066"/>
        <v>5.312896286433607E-2</v>
      </c>
      <c r="AC4155" s="37">
        <f>(1-EXP(-Info!$B$6*H4155*1000))+(Info!$B$6/(Info!$B$6-Info!$B$7))*(EXP(-Info!$B$7*H4155*1000)-EXP(-Info!$B$6*H4155*1000))*(Info!$B$9-1)</f>
        <v>0.29701102543996899</v>
      </c>
      <c r="AD4155" s="37">
        <f>SQRT((Info!$B$6*EXP(-Info!$B$6*H4155*1000)+(Info!$B$6/(Info!$B$6+Info!$B$7))*(Info!$B$9-1)*(-Info!$B$7*EXP(-Info!$B$7*H4155*1000)+Info!$B$6*EXP(-Info!$B$6*H4155*1000)))^2*(0.01*H4155*1000)^2)</f>
        <v>2.3876859122506366E-3</v>
      </c>
      <c r="AE4155" s="37">
        <f t="shared" si="1077"/>
        <v>1.5899365142233293E-2</v>
      </c>
      <c r="AF4155" s="37">
        <f t="shared" si="1067"/>
        <v>1.2105844684274114</v>
      </c>
      <c r="AG4155" s="37">
        <f t="shared" si="1078"/>
        <v>6.3037481481892602E-2</v>
      </c>
      <c r="AH4155" s="37">
        <f t="shared" si="1068"/>
        <v>0.54138207970458008</v>
      </c>
      <c r="AI4155">
        <f>AF4155*EXP(Info!$B$6*H4155*1000)</f>
        <v>1.6371810891853751</v>
      </c>
      <c r="AJ4155">
        <f>2*SQRT((EXP(Info!$B$6*H4155)*AG4155)^2+(Info!$B$6*H4155*0.01*AI4155)^2)</f>
        <v>0.12611302767806506</v>
      </c>
      <c r="AK4155">
        <f t="shared" si="1069"/>
        <v>1.0834448788</v>
      </c>
      <c r="AL4155">
        <f t="shared" si="1070"/>
        <v>0.14129116384141535</v>
      </c>
      <c r="AM4155">
        <f t="shared" si="1079"/>
        <v>1.036361595870041</v>
      </c>
      <c r="AN4155">
        <f t="shared" si="1080"/>
        <v>3.1262513000988423E-2</v>
      </c>
      <c r="AO4155">
        <f t="shared" si="1071"/>
        <v>8.3090726307204275</v>
      </c>
      <c r="AP4155">
        <f t="shared" si="1072"/>
        <v>0.88432909884874944</v>
      </c>
      <c r="AQ4155">
        <f t="shared" si="1074"/>
        <v>4</v>
      </c>
      <c r="AR4155">
        <v>1</v>
      </c>
      <c r="AS4155">
        <v>1</v>
      </c>
      <c r="AT4155">
        <v>1</v>
      </c>
      <c r="AU4155">
        <v>0</v>
      </c>
      <c r="AV4155">
        <v>1</v>
      </c>
      <c r="AW4155">
        <v>0</v>
      </c>
      <c r="AX4155">
        <v>0</v>
      </c>
    </row>
    <row r="4156" spans="1:50">
      <c r="A4156" s="13" t="s">
        <v>82</v>
      </c>
      <c r="B4156" s="13" t="s">
        <v>223</v>
      </c>
      <c r="D4156" s="14">
        <v>-45.686</v>
      </c>
      <c r="E4156" s="14">
        <v>50.204000000000001</v>
      </c>
      <c r="F4156" s="14">
        <v>3448</v>
      </c>
      <c r="G4156" s="16">
        <v>555.5</v>
      </c>
      <c r="H4156">
        <v>32.953600000000002</v>
      </c>
      <c r="J4156">
        <f>(F4156*100*Info!$B$11)/AI4156</f>
        <v>4.4295085224996011</v>
      </c>
      <c r="K4156">
        <f>2*((F4156*100*Info!$B$11)/AI4156^2)*(AJ4156/2)</f>
        <v>0.32548805855344781</v>
      </c>
      <c r="L4156">
        <f t="shared" si="1075"/>
        <v>0.91010969719626333</v>
      </c>
      <c r="M4156">
        <f t="shared" si="1076"/>
        <v>43.135323663502056</v>
      </c>
      <c r="N4156">
        <f t="shared" si="1073"/>
        <v>3.3088817491736795</v>
      </c>
      <c r="O4156">
        <v>1.3190999999999999</v>
      </c>
      <c r="P4156">
        <v>2.9399999999999999E-2</v>
      </c>
      <c r="Q4156">
        <v>1.3495999999999999</v>
      </c>
      <c r="R4156">
        <v>2.98E-2</v>
      </c>
      <c r="S4156">
        <v>2.4437000000000002</v>
      </c>
      <c r="T4156">
        <v>5.2999999999999999E-2</v>
      </c>
      <c r="U4156">
        <v>2.3618000000000001</v>
      </c>
      <c r="V4156">
        <v>5.1999999999999998E-2</v>
      </c>
      <c r="W4156" s="37">
        <f>U4156*Info!$B$2</f>
        <v>1.133664</v>
      </c>
      <c r="X4156" s="37">
        <f>W4156*SQRT((0.5*V4156/U4156)^2+Info!$B$3^2)</f>
        <v>5.8040809455416807E-2</v>
      </c>
      <c r="Y4156" s="28">
        <f>W4156*Info!$D$2</f>
        <v>0.91826784000000006</v>
      </c>
      <c r="Z4156" s="28">
        <f>Y4156*SQRT(Info!$D$3^2+(X4156/W4156)^2)</f>
        <v>6.5713521951964574E-2</v>
      </c>
      <c r="AA4156" s="37">
        <f t="shared" si="1065"/>
        <v>0.18543599999999993</v>
      </c>
      <c r="AB4156" s="37">
        <f t="shared" si="1066"/>
        <v>5.9873412816040486E-2</v>
      </c>
      <c r="AC4156" s="37">
        <f>(1-EXP(-Info!$B$6*H4156*1000))+(Info!$B$6/(Info!$B$6-Info!$B$7))*(EXP(-Info!$B$7*H4156*1000)-EXP(-Info!$B$6*H4156*1000))*(Info!$B$9-1)</f>
        <v>0.29728722759020687</v>
      </c>
      <c r="AD4156" s="37">
        <f>SQRT((Info!$B$6*EXP(-Info!$B$6*H4156*1000)+(Info!$B$6/(Info!$B$6+Info!$B$7))*(Info!$B$9-1)*(-Info!$B$7*EXP(-Info!$B$7*H4156*1000)+Info!$B$6*EXP(-Info!$B$6*H4156*1000)))^2*(0.01*H4156*1000)^2)</f>
        <v>2.3894864408275452E-3</v>
      </c>
      <c r="AE4156" s="37">
        <f t="shared" si="1077"/>
        <v>1.780511519387757E-2</v>
      </c>
      <c r="AF4156" s="37">
        <f t="shared" si="1067"/>
        <v>1.4703044056645826</v>
      </c>
      <c r="AG4156" s="37">
        <f t="shared" si="1078"/>
        <v>7.3058463537078164E-2</v>
      </c>
      <c r="AH4156" s="37">
        <f t="shared" si="1068"/>
        <v>0.60167140224437632</v>
      </c>
      <c r="AI4156">
        <f>AF4156*EXP(Info!$B$6*H4156*1000)</f>
        <v>1.9890800354712679</v>
      </c>
      <c r="AJ4156">
        <f>2*SQRT((EXP(Info!$B$6*H4156)*AG4156)^2+(Info!$B$6*H4156*0.01*AI4156)^2)</f>
        <v>0.14616109118300591</v>
      </c>
      <c r="AK4156">
        <f t="shared" si="1069"/>
        <v>0.2465742491999999</v>
      </c>
      <c r="AL4156">
        <f t="shared" si="1070"/>
        <v>0.15922735404297805</v>
      </c>
      <c r="AM4156">
        <f t="shared" si="1079"/>
        <v>1.0231218254870744</v>
      </c>
      <c r="AN4156">
        <f t="shared" si="1080"/>
        <v>3.2099053789801241E-2</v>
      </c>
      <c r="AO4156">
        <f t="shared" si="1071"/>
        <v>9.7381737491244067</v>
      </c>
      <c r="AP4156">
        <f t="shared" si="1072"/>
        <v>0.55851469218392746</v>
      </c>
      <c r="AQ4156">
        <f t="shared" si="1074"/>
        <v>4</v>
      </c>
      <c r="AR4156">
        <v>1</v>
      </c>
      <c r="AS4156">
        <v>1</v>
      </c>
      <c r="AT4156">
        <v>1</v>
      </c>
      <c r="AU4156">
        <v>0</v>
      </c>
      <c r="AV4156">
        <v>1</v>
      </c>
      <c r="AW4156">
        <v>0</v>
      </c>
      <c r="AX4156">
        <v>0</v>
      </c>
    </row>
    <row r="4157" spans="1:50">
      <c r="A4157" s="13" t="s">
        <v>82</v>
      </c>
      <c r="B4157" s="13" t="s">
        <v>223</v>
      </c>
      <c r="D4157" s="14">
        <v>-45.686</v>
      </c>
      <c r="E4157" s="14">
        <v>50.204000000000001</v>
      </c>
      <c r="F4157" s="14">
        <v>3448</v>
      </c>
      <c r="G4157" s="16">
        <v>558.5</v>
      </c>
      <c r="H4157">
        <v>33.0077</v>
      </c>
      <c r="J4157">
        <f>(F4157*100*Info!$B$11)/AI4157</f>
        <v>7.4703033956855274</v>
      </c>
      <c r="K4157">
        <f>2*((F4157*100*Info!$B$11)/AI4157^2)*(AJ4157/2)</f>
        <v>0.6732951975123791</v>
      </c>
      <c r="L4157">
        <f t="shared" si="1075"/>
        <v>0.6594422579439263</v>
      </c>
      <c r="M4157">
        <f t="shared" si="1076"/>
        <v>52.71070100491437</v>
      </c>
      <c r="N4157">
        <f t="shared" si="1073"/>
        <v>4.8891911104870331</v>
      </c>
      <c r="O4157">
        <v>1.6435999999999999</v>
      </c>
      <c r="P4157">
        <v>3.5200000000000002E-2</v>
      </c>
      <c r="Q4157">
        <v>1.7525999999999999</v>
      </c>
      <c r="R4157">
        <v>3.6600000000000001E-2</v>
      </c>
      <c r="S4157">
        <v>1.7815000000000001</v>
      </c>
      <c r="T4157">
        <v>3.8399999999999997E-2</v>
      </c>
      <c r="U4157">
        <v>1.7113</v>
      </c>
      <c r="V4157">
        <v>3.7499999999999999E-2</v>
      </c>
      <c r="W4157" s="37">
        <f>U4157*Info!$B$2</f>
        <v>0.82142400000000004</v>
      </c>
      <c r="X4157" s="37">
        <f>W4157*SQRT((0.5*V4157/U4157)^2+Info!$B$3^2)</f>
        <v>4.2045730692188005E-2</v>
      </c>
      <c r="Y4157" s="28">
        <f>W4157*Info!$D$2</f>
        <v>0.66535344000000007</v>
      </c>
      <c r="Z4157" s="28">
        <f>Y4157*SQRT(Info!$D$3^2+(X4157/W4157)^2)</f>
        <v>4.7609033812913794E-2</v>
      </c>
      <c r="AA4157" s="37">
        <f t="shared" si="1065"/>
        <v>0.82217599999999991</v>
      </c>
      <c r="AB4157" s="37">
        <f t="shared" si="1066"/>
        <v>4.5580735727278471E-2</v>
      </c>
      <c r="AC4157" s="37">
        <f>(1-EXP(-Info!$B$6*H4157*1000))+(Info!$B$6/(Info!$B$6-Info!$B$7))*(EXP(-Info!$B$7*H4157*1000)-EXP(-Info!$B$6*H4157*1000))*(Info!$B$9-1)</f>
        <v>0.29770211816705688</v>
      </c>
      <c r="AD4157" s="37">
        <f>SQRT((Info!$B$6*EXP(-Info!$B$6*H4157*1000)+(Info!$B$6/(Info!$B$6+Info!$B$7))*(Info!$B$9-1)*(-Info!$B$7*EXP(-Info!$B$7*H4157*1000)+Info!$B$6*EXP(-Info!$B$6*H4157*1000)))^2*(0.01*H4157*1000)^2)</f>
        <v>2.3921894122006016E-3</v>
      </c>
      <c r="AE4157" s="37">
        <f t="shared" si="1077"/>
        <v>1.3711277666855931E-2</v>
      </c>
      <c r="AF4157" s="37">
        <f t="shared" si="1067"/>
        <v>0.87138302329388184</v>
      </c>
      <c r="AG4157" s="37">
        <f t="shared" si="1078"/>
        <v>5.3134350808650997E-2</v>
      </c>
      <c r="AH4157" s="37">
        <f t="shared" si="1068"/>
        <v>0.48912883710013011</v>
      </c>
      <c r="AI4157">
        <f>AF4157*EXP(Info!$B$6*H4157*1000)</f>
        <v>1.1794229099372828</v>
      </c>
      <c r="AJ4157">
        <f>2*SQRT((EXP(Info!$B$6*H4157)*AG4157)^2+(Info!$B$6*H4157*0.01*AI4157)^2)</f>
        <v>0.10630087414595235</v>
      </c>
      <c r="AK4157">
        <f t="shared" si="1069"/>
        <v>1.0932474271999999</v>
      </c>
      <c r="AL4157">
        <f t="shared" si="1070"/>
        <v>0.12121740859312437</v>
      </c>
      <c r="AM4157">
        <f t="shared" si="1079"/>
        <v>1.066317838890241</v>
      </c>
      <c r="AN4157">
        <f t="shared" si="1080"/>
        <v>3.1896502833501317E-2</v>
      </c>
      <c r="AO4157">
        <f t="shared" si="1071"/>
        <v>7.0560321521198235</v>
      </c>
      <c r="AP4157">
        <f t="shared" si="1072"/>
        <v>0.96043943201075199</v>
      </c>
      <c r="AQ4157">
        <f t="shared" si="1074"/>
        <v>4</v>
      </c>
      <c r="AR4157">
        <v>1</v>
      </c>
      <c r="AS4157">
        <v>1</v>
      </c>
      <c r="AT4157">
        <v>1</v>
      </c>
      <c r="AU4157">
        <v>0</v>
      </c>
      <c r="AV4157">
        <v>1</v>
      </c>
      <c r="AW4157">
        <v>0</v>
      </c>
      <c r="AX4157">
        <v>0</v>
      </c>
    </row>
    <row r="4158" spans="1:50">
      <c r="A4158" s="13" t="s">
        <v>82</v>
      </c>
      <c r="B4158" s="13" t="s">
        <v>223</v>
      </c>
      <c r="D4158" s="14">
        <v>-45.686</v>
      </c>
      <c r="E4158" s="14">
        <v>50.204000000000001</v>
      </c>
      <c r="F4158" s="14">
        <v>3448</v>
      </c>
      <c r="G4158" s="16">
        <v>560.5</v>
      </c>
      <c r="H4158">
        <v>33.043699999999994</v>
      </c>
      <c r="J4158">
        <f>(F4158*100*Info!$B$11)/AI4158</f>
        <v>5.3615069403906093</v>
      </c>
      <c r="K4158">
        <f>2*((F4158*100*Info!$B$11)/AI4158^2)*(AJ4158/2)</f>
        <v>0.42221631586838582</v>
      </c>
      <c r="L4158">
        <f t="shared" si="1075"/>
        <v>0.81092168971962764</v>
      </c>
      <c r="M4158">
        <f t="shared" si="1076"/>
        <v>46.521056262732181</v>
      </c>
      <c r="N4158">
        <f t="shared" si="1073"/>
        <v>3.7927206192531697</v>
      </c>
      <c r="O4158">
        <v>1.3826000000000001</v>
      </c>
      <c r="P4158">
        <v>2.92E-2</v>
      </c>
      <c r="Q4158">
        <v>1.5724</v>
      </c>
      <c r="R4158">
        <v>3.1199999999999999E-2</v>
      </c>
      <c r="S4158">
        <v>2.1429</v>
      </c>
      <c r="T4158">
        <v>4.4999999999999998E-2</v>
      </c>
      <c r="U4158">
        <v>2.1044</v>
      </c>
      <c r="V4158">
        <v>4.4400000000000002E-2</v>
      </c>
      <c r="W4158" s="37">
        <f>U4158*Info!$B$2</f>
        <v>1.0101119999999999</v>
      </c>
      <c r="X4158" s="37">
        <f>W4158*SQRT((0.5*V4158/U4158)^2+Info!$B$3^2)</f>
        <v>5.1617496717295389E-2</v>
      </c>
      <c r="Y4158" s="28">
        <f>W4158*Info!$D$2</f>
        <v>0.81819071999999993</v>
      </c>
      <c r="Z4158" s="28">
        <f>Y4158*SQRT(Info!$D$3^2+(X4158/W4158)^2)</f>
        <v>5.8495133531945992E-2</v>
      </c>
      <c r="AA4158" s="37">
        <f t="shared" si="1065"/>
        <v>0.37248800000000015</v>
      </c>
      <c r="AB4158" s="37">
        <f t="shared" si="1066"/>
        <v>5.3642576069387278E-2</v>
      </c>
      <c r="AC4158" s="37">
        <f>(1-EXP(-Info!$B$6*H4158*1000))+(Info!$B$6/(Info!$B$6-Info!$B$7))*(EXP(-Info!$B$7*H4158*1000)-EXP(-Info!$B$6*H4158*1000))*(Info!$B$9-1)</f>
        <v>0.29797808097180728</v>
      </c>
      <c r="AD4158" s="37">
        <f>SQRT((Info!$B$6*EXP(-Info!$B$6*H4158*1000)+(Info!$B$6/(Info!$B$6+Info!$B$7))*(Info!$B$9-1)*(-Info!$B$7*EXP(-Info!$B$7*H4158*1000)+Info!$B$6*EXP(-Info!$B$6*H4158*1000)))^2*(0.01*H4158*1000)^2)</f>
        <v>2.3939861849486435E-3</v>
      </c>
      <c r="AE4158" s="37">
        <f t="shared" si="1077"/>
        <v>1.6009166453495278E-2</v>
      </c>
      <c r="AF4158" s="37">
        <f t="shared" si="1067"/>
        <v>1.2137160205749733</v>
      </c>
      <c r="AG4158" s="37">
        <f t="shared" si="1078"/>
        <v>6.4685578434886939E-2</v>
      </c>
      <c r="AH4158" s="37">
        <f t="shared" si="1068"/>
        <v>0.56638948181201798</v>
      </c>
      <c r="AI4158">
        <f>AF4158*EXP(Info!$B$6*H4158*1000)</f>
        <v>1.6433154087108011</v>
      </c>
      <c r="AJ4158">
        <f>2*SQRT((EXP(Info!$B$6*H4158)*AG4158)^2+(Info!$B$6*H4158*0.01*AI4158)^2)</f>
        <v>0.12941036641184991</v>
      </c>
      <c r="AK4158">
        <f t="shared" si="1069"/>
        <v>0.49529729360000019</v>
      </c>
      <c r="AL4158">
        <f t="shared" si="1070"/>
        <v>0.14265706679892853</v>
      </c>
      <c r="AM4158">
        <f t="shared" si="1079"/>
        <v>1.1372775929408361</v>
      </c>
      <c r="AN4158">
        <f t="shared" si="1080"/>
        <v>3.2956625104926564E-2</v>
      </c>
      <c r="AO4158">
        <f t="shared" si="1071"/>
        <v>8.6768620703096797</v>
      </c>
      <c r="AP4158">
        <f t="shared" si="1072"/>
        <v>0.65700437179243487</v>
      </c>
      <c r="AQ4158">
        <f t="shared" si="1074"/>
        <v>4</v>
      </c>
      <c r="AR4158">
        <v>1</v>
      </c>
      <c r="AS4158">
        <v>1</v>
      </c>
      <c r="AT4158">
        <v>1</v>
      </c>
      <c r="AU4158">
        <v>0</v>
      </c>
      <c r="AV4158">
        <v>1</v>
      </c>
      <c r="AW4158">
        <v>0</v>
      </c>
      <c r="AX4158">
        <v>0</v>
      </c>
    </row>
    <row r="4159" spans="1:50">
      <c r="A4159" s="13" t="s">
        <v>82</v>
      </c>
      <c r="B4159" s="13" t="s">
        <v>223</v>
      </c>
      <c r="D4159" s="14">
        <v>-45.686</v>
      </c>
      <c r="E4159" s="14">
        <v>50.204000000000001</v>
      </c>
      <c r="F4159" s="14">
        <v>3448</v>
      </c>
      <c r="G4159" s="16">
        <v>562.5</v>
      </c>
      <c r="H4159">
        <v>33.079699999999995</v>
      </c>
      <c r="J4159">
        <f>(F4159*100*Info!$B$11)/AI4159</f>
        <v>6.1365830812676831</v>
      </c>
      <c r="K4159">
        <f>2*((F4159*100*Info!$B$11)/AI4159^2)*(AJ4159/2)</f>
        <v>0.54887295730109575</v>
      </c>
      <c r="L4159">
        <f t="shared" si="1075"/>
        <v>0.80980418691588918</v>
      </c>
      <c r="M4159">
        <f t="shared" si="1076"/>
        <v>53.172908196475227</v>
      </c>
      <c r="N4159">
        <f t="shared" si="1073"/>
        <v>4.8897399706311946</v>
      </c>
      <c r="O4159">
        <v>1.0692999999999999</v>
      </c>
      <c r="P4159">
        <v>2.2800000000000001E-2</v>
      </c>
      <c r="Q4159">
        <v>1.2399</v>
      </c>
      <c r="R4159">
        <v>2.4799999999999999E-2</v>
      </c>
      <c r="S4159">
        <v>1.8952</v>
      </c>
      <c r="T4159">
        <v>4.2799999999999998E-2</v>
      </c>
      <c r="U4159">
        <v>2.1015000000000001</v>
      </c>
      <c r="V4159">
        <v>4.4900000000000002E-2</v>
      </c>
      <c r="W4159" s="37">
        <f>U4159*Info!$B$2</f>
        <v>1.0087200000000001</v>
      </c>
      <c r="X4159" s="37">
        <f>W4159*SQRT((0.5*V4159/U4159)^2+Info!$B$3^2)</f>
        <v>5.1574337339417173E-2</v>
      </c>
      <c r="Y4159" s="28">
        <f>W4159*Info!$D$2</f>
        <v>0.8170632000000001</v>
      </c>
      <c r="Z4159" s="28">
        <f>Y4159*SQRT(Info!$D$3^2+(X4159/W4159)^2)</f>
        <v>5.8430720718170175E-2</v>
      </c>
      <c r="AA4159" s="37">
        <f t="shared" si="1065"/>
        <v>6.0579999999999856E-2</v>
      </c>
      <c r="AB4159" s="37">
        <f t="shared" si="1066"/>
        <v>5.281924149398589E-2</v>
      </c>
      <c r="AC4159" s="37">
        <f>(1-EXP(-Info!$B$6*H4159*1000))+(Info!$B$6/(Info!$B$6-Info!$B$7))*(EXP(-Info!$B$7*H4159*1000)-EXP(-Info!$B$6*H4159*1000))*(Info!$B$9-1)</f>
        <v>0.29825394820069961</v>
      </c>
      <c r="AD4159" s="37">
        <f>SQRT((Info!$B$6*EXP(-Info!$B$6*H4159*1000)+(Info!$B$6/(Info!$B$6+Info!$B$7))*(Info!$B$9-1)*(-Info!$B$7*EXP(-Info!$B$7*H4159*1000)+Info!$B$6*EXP(-Info!$B$6*H4159*1000)))^2*(0.01*H4159*1000)^2)</f>
        <v>2.3957814584239382E-3</v>
      </c>
      <c r="AE4159" s="37">
        <f t="shared" si="1077"/>
        <v>1.5754215868812236E-2</v>
      </c>
      <c r="AF4159" s="37">
        <f t="shared" si="1067"/>
        <v>1.0600685758180015</v>
      </c>
      <c r="AG4159" s="37">
        <f t="shared" si="1078"/>
        <v>6.4189597609627808E-2</v>
      </c>
      <c r="AH4159" s="37">
        <f t="shared" si="1068"/>
        <v>0.55934390872625661</v>
      </c>
      <c r="AI4159">
        <f>AF4159*EXP(Info!$B$6*H4159*1000)</f>
        <v>1.435757791000803</v>
      </c>
      <c r="AJ4159">
        <f>2*SQRT((EXP(Info!$B$6*H4159)*AG4159)^2+(Info!$B$6*H4159*0.01*AI4159)^2)</f>
        <v>0.12841814643075047</v>
      </c>
      <c r="AK4159">
        <f t="shared" si="1069"/>
        <v>8.0553225999999811E-2</v>
      </c>
      <c r="AL4159">
        <f t="shared" si="1070"/>
        <v>0.14046749082910606</v>
      </c>
      <c r="AM4159">
        <f t="shared" si="1079"/>
        <v>1.1595436266716543</v>
      </c>
      <c r="AN4159">
        <f t="shared" si="1080"/>
        <v>3.3899701213382191E-2</v>
      </c>
      <c r="AO4159">
        <f t="shared" si="1071"/>
        <v>8.6649047903230336</v>
      </c>
      <c r="AP4159">
        <f t="shared" si="1072"/>
        <v>0.50882702831310966</v>
      </c>
      <c r="AQ4159">
        <f t="shared" si="1074"/>
        <v>4</v>
      </c>
      <c r="AR4159">
        <v>1</v>
      </c>
      <c r="AS4159">
        <v>1</v>
      </c>
      <c r="AT4159">
        <v>1</v>
      </c>
      <c r="AU4159">
        <v>0</v>
      </c>
      <c r="AV4159">
        <v>1</v>
      </c>
      <c r="AW4159">
        <v>0</v>
      </c>
      <c r="AX4159">
        <v>0</v>
      </c>
    </row>
    <row r="4160" spans="1:50">
      <c r="A4160" s="13" t="s">
        <v>82</v>
      </c>
      <c r="B4160" s="13" t="s">
        <v>223</v>
      </c>
      <c r="D4160" s="14">
        <v>-45.686</v>
      </c>
      <c r="E4160" s="14">
        <v>50.204000000000001</v>
      </c>
      <c r="F4160" s="14">
        <v>3448</v>
      </c>
      <c r="G4160" s="16">
        <v>564.5</v>
      </c>
      <c r="H4160">
        <v>33.1158</v>
      </c>
      <c r="J4160">
        <f>(F4160*100*Info!$B$11)/AI4160</f>
        <v>9.631174870902889</v>
      </c>
      <c r="K4160">
        <f>2*((F4160*100*Info!$B$11)/AI4160^2)*(AJ4160/2)</f>
        <v>0.98988621175828528</v>
      </c>
      <c r="L4160">
        <f t="shared" si="1075"/>
        <v>0.59609140934579541</v>
      </c>
      <c r="M4160">
        <f t="shared" si="1076"/>
        <v>61.429348446239736</v>
      </c>
      <c r="N4160">
        <f t="shared" si="1073"/>
        <v>6.440284734846113</v>
      </c>
      <c r="O4160">
        <v>0.92559999999999998</v>
      </c>
      <c r="P4160">
        <v>2.0799999999999999E-2</v>
      </c>
      <c r="Q4160">
        <v>1.0135000000000001</v>
      </c>
      <c r="R4160">
        <v>2.1999999999999999E-2</v>
      </c>
      <c r="S4160">
        <v>1.3312999999999999</v>
      </c>
      <c r="T4160">
        <v>2.9899999999999999E-2</v>
      </c>
      <c r="U4160">
        <v>1.5468999999999999</v>
      </c>
      <c r="V4160">
        <v>3.2000000000000001E-2</v>
      </c>
      <c r="W4160" s="37">
        <f>U4160*Info!$B$2</f>
        <v>0.74251199999999995</v>
      </c>
      <c r="X4160" s="37">
        <f>W4160*SQRT((0.5*V4160/U4160)^2+Info!$B$3^2)</f>
        <v>3.7911641686426613E-2</v>
      </c>
      <c r="Y4160" s="28">
        <f>W4160*Info!$D$2</f>
        <v>0.60143471999999998</v>
      </c>
      <c r="Z4160" s="28">
        <f>Y4160*SQRT(Info!$D$3^2+(X4160/W4160)^2)</f>
        <v>4.2980425367222602E-2</v>
      </c>
      <c r="AA4160" s="37">
        <f t="shared" si="1065"/>
        <v>0.18308800000000003</v>
      </c>
      <c r="AB4160" s="37">
        <f t="shared" si="1066"/>
        <v>3.9312244598343656E-2</v>
      </c>
      <c r="AC4160" s="37">
        <f>(1-EXP(-Info!$B$6*H4160*1000))+(Info!$B$6/(Info!$B$6-Info!$B$7))*(EXP(-Info!$B$7*H4160*1000)-EXP(-Info!$B$6*H4160*1000))*(Info!$B$9-1)</f>
        <v>0.29853048578515723</v>
      </c>
      <c r="AD4160" s="37">
        <f>SQRT((Info!$B$6*EXP(-Info!$B$6*H4160*1000)+(Info!$B$6/(Info!$B$6+Info!$B$7))*(Info!$B$9-1)*(-Info!$B$7*EXP(-Info!$B$7*H4160*1000)+Info!$B$6*EXP(-Info!$B$6*H4160*1000)))^2*(0.01*H4160*1000)^2)</f>
        <v>2.3975802140424542E-3</v>
      </c>
      <c r="AE4160" s="37">
        <f t="shared" si="1077"/>
        <v>1.1744110161193757E-2</v>
      </c>
      <c r="AF4160" s="37">
        <f t="shared" si="1067"/>
        <v>0.67520793041856708</v>
      </c>
      <c r="AG4160" s="37">
        <f t="shared" si="1078"/>
        <v>4.6997272136004305E-2</v>
      </c>
      <c r="AH4160" s="37">
        <f t="shared" si="1068"/>
        <v>0.50717939639342535</v>
      </c>
      <c r="AI4160">
        <f>AF4160*EXP(Info!$B$6*H4160*1000)</f>
        <v>0.91480500428581901</v>
      </c>
      <c r="AJ4160">
        <f>2*SQRT((EXP(Info!$B$6*H4160)*AG4160)^2+(Info!$B$6*H4160*0.01*AI4160)^2)</f>
        <v>9.4023093997162466E-2</v>
      </c>
      <c r="AK4160">
        <f t="shared" si="1069"/>
        <v>0.24345211360000005</v>
      </c>
      <c r="AL4160">
        <f t="shared" si="1070"/>
        <v>0.10454698328483511</v>
      </c>
      <c r="AM4160">
        <f t="shared" si="1079"/>
        <v>1.0949654278305965</v>
      </c>
      <c r="AN4160">
        <f t="shared" si="1080"/>
        <v>3.4210944765862096E-2</v>
      </c>
      <c r="AO4160">
        <f t="shared" si="1071"/>
        <v>6.3781780728768505</v>
      </c>
      <c r="AP4160">
        <f t="shared" si="1072"/>
        <v>0.59835800633525116</v>
      </c>
      <c r="AQ4160">
        <f t="shared" si="1074"/>
        <v>4</v>
      </c>
      <c r="AR4160">
        <v>1</v>
      </c>
      <c r="AS4160">
        <v>1</v>
      </c>
      <c r="AT4160">
        <v>1</v>
      </c>
      <c r="AU4160">
        <v>0</v>
      </c>
      <c r="AV4160">
        <v>1</v>
      </c>
      <c r="AW4160">
        <v>0</v>
      </c>
      <c r="AX4160">
        <v>0</v>
      </c>
    </row>
    <row r="4161" spans="1:50">
      <c r="A4161" s="13" t="s">
        <v>82</v>
      </c>
      <c r="B4161" s="13" t="s">
        <v>223</v>
      </c>
      <c r="D4161" s="14">
        <v>-45.686</v>
      </c>
      <c r="E4161" s="14">
        <v>50.204000000000001</v>
      </c>
      <c r="F4161" s="14">
        <v>3448</v>
      </c>
      <c r="G4161" s="16">
        <v>567.5</v>
      </c>
      <c r="H4161">
        <v>33.169800000000002</v>
      </c>
      <c r="J4161">
        <f>(F4161*100*Info!$B$11)/AI4161</f>
        <v>9.258090119349081</v>
      </c>
      <c r="K4161">
        <f>2*((F4161*100*Info!$B$11)/AI4161^2)*(AJ4161/2)</f>
        <v>1.0675206511112929</v>
      </c>
      <c r="L4161">
        <f t="shared" si="1075"/>
        <v>0.70275512523364614</v>
      </c>
      <c r="M4161">
        <f t="shared" si="1076"/>
        <v>69.616022009348725</v>
      </c>
      <c r="N4161">
        <f t="shared" si="1073"/>
        <v>8.1452734784739906</v>
      </c>
      <c r="O4161">
        <v>0.94320000000000004</v>
      </c>
      <c r="P4161">
        <v>2.0799999999999999E-2</v>
      </c>
      <c r="Q4161">
        <v>1.0117</v>
      </c>
      <c r="R4161">
        <v>2.1700000000000001E-2</v>
      </c>
      <c r="S4161">
        <v>1.4314</v>
      </c>
      <c r="T4161">
        <v>3.2099999999999997E-2</v>
      </c>
      <c r="U4161">
        <v>1.8237000000000001</v>
      </c>
      <c r="V4161">
        <v>3.6200000000000003E-2</v>
      </c>
      <c r="W4161" s="37">
        <f>U4161*Info!$B$2</f>
        <v>0.87537600000000004</v>
      </c>
      <c r="X4161" s="37">
        <f>W4161*SQRT((0.5*V4161/U4161)^2+Info!$B$3^2)</f>
        <v>4.4622743051497861E-2</v>
      </c>
      <c r="Y4161" s="28">
        <f>W4161*Info!$D$2</f>
        <v>0.70905456000000011</v>
      </c>
      <c r="Z4161" s="28">
        <f>Y4161*SQRT(Info!$D$3^2+(X4161/W4161)^2)</f>
        <v>5.0629192716083959E-2</v>
      </c>
      <c r="AA4161" s="37">
        <f t="shared" si="1065"/>
        <v>6.7823999999999995E-2</v>
      </c>
      <c r="AB4161" s="37">
        <f t="shared" si="1066"/>
        <v>4.5818655561244925E-2</v>
      </c>
      <c r="AC4161" s="37">
        <f>(1-EXP(-Info!$B$6*H4161*1000))+(Info!$B$6/(Info!$B$6-Info!$B$7))*(EXP(-Info!$B$7*H4161*1000)-EXP(-Info!$B$6*H4161*1000))*(Info!$B$9-1)</f>
        <v>0.2989439638401028</v>
      </c>
      <c r="AD4161" s="37">
        <f>SQRT((Info!$B$6*EXP(-Info!$B$6*H4161*1000)+(Info!$B$6/(Info!$B$6+Info!$B$7))*(Info!$B$9-1)*(-Info!$B$7*EXP(-Info!$B$7*H4161*1000)+Info!$B$6*EXP(-Info!$B$6*H4161*1000)))^2*(0.01*H4161*1000)^2)</f>
        <v>2.4002680623872391E-3</v>
      </c>
      <c r="AE4161" s="37">
        <f t="shared" si="1077"/>
        <v>1.3698177917419507E-2</v>
      </c>
      <c r="AF4161" s="37">
        <f t="shared" si="1067"/>
        <v>0.70206986459650877</v>
      </c>
      <c r="AG4161" s="37">
        <f t="shared" si="1078"/>
        <v>5.4850321178090175E-2</v>
      </c>
      <c r="AH4161" s="37">
        <f t="shared" si="1068"/>
        <v>0.49047775925423276</v>
      </c>
      <c r="AI4161">
        <f>AF4161*EXP(Info!$B$6*H4161*1000)</f>
        <v>0.95167003728337551</v>
      </c>
      <c r="AJ4161">
        <f>2*SQRT((EXP(Info!$B$6*H4161)*AG4161)^2+(Info!$B$6*H4161*0.01*AI4161)^2)</f>
        <v>0.10973401692435517</v>
      </c>
      <c r="AK4161">
        <f t="shared" si="1069"/>
        <v>9.0185572799999988E-2</v>
      </c>
      <c r="AL4161">
        <f t="shared" si="1070"/>
        <v>0.12185013259957475</v>
      </c>
      <c r="AM4161">
        <f t="shared" si="1079"/>
        <v>1.0726251060220526</v>
      </c>
      <c r="AN4161">
        <f t="shared" si="1080"/>
        <v>3.2997445123770154E-2</v>
      </c>
      <c r="AO4161">
        <f t="shared" si="1071"/>
        <v>7.5194798316022453</v>
      </c>
      <c r="AP4161">
        <f t="shared" si="1072"/>
        <v>0.51719032735647308</v>
      </c>
      <c r="AQ4161">
        <f t="shared" si="1074"/>
        <v>4</v>
      </c>
      <c r="AR4161">
        <v>1</v>
      </c>
      <c r="AS4161">
        <v>1</v>
      </c>
      <c r="AT4161">
        <v>1</v>
      </c>
      <c r="AU4161">
        <v>0</v>
      </c>
      <c r="AV4161">
        <v>1</v>
      </c>
      <c r="AW4161">
        <v>0</v>
      </c>
      <c r="AX4161">
        <v>0</v>
      </c>
    </row>
    <row r="4162" spans="1:50">
      <c r="A4162" s="13" t="s">
        <v>82</v>
      </c>
      <c r="B4162" s="13" t="s">
        <v>223</v>
      </c>
      <c r="D4162" s="14">
        <v>-45.686</v>
      </c>
      <c r="E4162" s="14">
        <v>50.204000000000001</v>
      </c>
      <c r="F4162" s="14">
        <v>3448</v>
      </c>
      <c r="G4162" s="16">
        <v>568.5</v>
      </c>
      <c r="H4162">
        <v>33.187800000000003</v>
      </c>
      <c r="J4162">
        <f>(F4162*100*Info!$B$11)/AI4162</f>
        <v>11.587137432267879</v>
      </c>
      <c r="K4162">
        <f>2*((F4162*100*Info!$B$11)/AI4162^2)*(AJ4162/2)</f>
        <v>1.3837931702922914</v>
      </c>
      <c r="L4162">
        <f t="shared" si="1075"/>
        <v>0.58433836261682337</v>
      </c>
      <c r="M4162">
        <f t="shared" si="1076"/>
        <v>72.44765538608641</v>
      </c>
      <c r="N4162">
        <f t="shared" si="1073"/>
        <v>8.7585438788190295</v>
      </c>
      <c r="O4162">
        <v>0.84109999999999996</v>
      </c>
      <c r="P4162">
        <v>1.84E-2</v>
      </c>
      <c r="Q4162">
        <v>0.9294</v>
      </c>
      <c r="R4162">
        <v>1.9400000000000001E-2</v>
      </c>
      <c r="S4162">
        <v>1.1842999999999999</v>
      </c>
      <c r="T4162">
        <v>2.5399999999999999E-2</v>
      </c>
      <c r="U4162">
        <v>1.5164</v>
      </c>
      <c r="V4162">
        <v>2.8500000000000001E-2</v>
      </c>
      <c r="W4162" s="37">
        <f>U4162*Info!$B$2</f>
        <v>0.72787199999999996</v>
      </c>
      <c r="X4162" s="37">
        <f>W4162*SQRT((0.5*V4162/U4162)^2+Info!$B$3^2)</f>
        <v>3.7030794225347101E-2</v>
      </c>
      <c r="Y4162" s="28">
        <f>W4162*Info!$D$2</f>
        <v>0.58957632000000004</v>
      </c>
      <c r="Z4162" s="28">
        <f>Y4162*SQRT(Info!$D$3^2+(X4162/W4162)^2)</f>
        <v>4.2055882081864747E-2</v>
      </c>
      <c r="AA4162" s="37">
        <f t="shared" si="1065"/>
        <v>0.113228</v>
      </c>
      <c r="AB4162" s="37">
        <f t="shared" si="1066"/>
        <v>3.8156516100923056E-2</v>
      </c>
      <c r="AC4162" s="37">
        <f>(1-EXP(-Info!$B$6*H4162*1000))+(Info!$B$6/(Info!$B$6-Info!$B$7))*(EXP(-Info!$B$7*H4162*1000)-EXP(-Info!$B$6*H4162*1000))*(Info!$B$9-1)</f>
        <v>0.29908174212118782</v>
      </c>
      <c r="AD4162" s="37">
        <f>SQRT((Info!$B$6*EXP(-Info!$B$6*H4162*1000)+(Info!$B$6/(Info!$B$6+Info!$B$7))*(Info!$B$9-1)*(-Info!$B$7*EXP(-Info!$B$7*H4162*1000)+Info!$B$6*EXP(-Info!$B$6*H4162*1000)))^2*(0.01*H4162*1000)^2)</f>
        <v>2.4011632634566332E-3</v>
      </c>
      <c r="AE4162" s="37">
        <f t="shared" si="1077"/>
        <v>1.1415155487569002E-2</v>
      </c>
      <c r="AF4162" s="37">
        <f t="shared" si="1067"/>
        <v>0.56085925250310198</v>
      </c>
      <c r="AG4162" s="37">
        <f t="shared" si="1078"/>
        <v>4.5390450454793778E-2</v>
      </c>
      <c r="AH4162" s="37">
        <f t="shared" si="1068"/>
        <v>0.47357869838985223</v>
      </c>
      <c r="AI4162">
        <f>AF4162*EXP(Info!$B$6*H4162*1000)</f>
        <v>0.76038167498711862</v>
      </c>
      <c r="AJ4162">
        <f>2*SQRT((EXP(Info!$B$6*H4162)*AG4162)^2+(Info!$B$6*H4162*0.01*AI4162)^2)</f>
        <v>9.0808534447204256E-2</v>
      </c>
      <c r="AK4162">
        <f t="shared" si="1069"/>
        <v>0.15055927159999999</v>
      </c>
      <c r="AL4162">
        <f t="shared" si="1070"/>
        <v>0.10147343891879478</v>
      </c>
      <c r="AM4162">
        <f t="shared" si="1079"/>
        <v>1.1049815717512781</v>
      </c>
      <c r="AN4162">
        <f t="shared" si="1080"/>
        <v>3.3411306214281934E-2</v>
      </c>
      <c r="AO4162">
        <f t="shared" si="1071"/>
        <v>6.2524204730172963</v>
      </c>
      <c r="AP4162">
        <f t="shared" si="1072"/>
        <v>0.55466895278290684</v>
      </c>
      <c r="AQ4162">
        <f t="shared" si="1074"/>
        <v>4</v>
      </c>
      <c r="AR4162">
        <v>1</v>
      </c>
      <c r="AS4162">
        <v>1</v>
      </c>
      <c r="AT4162">
        <v>1</v>
      </c>
      <c r="AU4162">
        <v>0</v>
      </c>
      <c r="AV4162">
        <v>1</v>
      </c>
      <c r="AW4162">
        <v>0</v>
      </c>
      <c r="AX4162">
        <v>0</v>
      </c>
    </row>
    <row r="4163" spans="1:50">
      <c r="A4163" s="13" t="s">
        <v>82</v>
      </c>
      <c r="B4163" s="13" t="s">
        <v>223</v>
      </c>
      <c r="D4163" s="14">
        <v>-45.686</v>
      </c>
      <c r="E4163" s="14">
        <v>50.204000000000001</v>
      </c>
      <c r="F4163" s="14">
        <v>3448</v>
      </c>
      <c r="G4163" s="16">
        <v>570.5</v>
      </c>
      <c r="H4163">
        <v>33.2239</v>
      </c>
      <c r="J4163">
        <f>(F4163*100*Info!$B$11)/AI4163</f>
        <v>8.2227320810798989</v>
      </c>
      <c r="K4163">
        <f>2*((F4163*100*Info!$B$11)/AI4163^2)*(AJ4163/2)</f>
        <v>0.69676604602928061</v>
      </c>
      <c r="L4163">
        <f t="shared" si="1075"/>
        <v>0.57320186915887961</v>
      </c>
      <c r="M4163">
        <f t="shared" si="1076"/>
        <v>50.432153763604191</v>
      </c>
      <c r="N4163">
        <f t="shared" si="1073"/>
        <v>4.3951879671778977</v>
      </c>
      <c r="O4163">
        <v>0.80479999999999996</v>
      </c>
      <c r="P4163">
        <v>1.78E-2</v>
      </c>
      <c r="Q4163">
        <v>0.92579999999999996</v>
      </c>
      <c r="R4163">
        <v>1.9300000000000001E-2</v>
      </c>
      <c r="S4163">
        <v>1.3956</v>
      </c>
      <c r="T4163">
        <v>3.0099999999999998E-2</v>
      </c>
      <c r="U4163">
        <v>1.4875</v>
      </c>
      <c r="V4163">
        <v>3.0300000000000001E-2</v>
      </c>
      <c r="W4163" s="37">
        <f>U4163*Info!$B$2</f>
        <v>0.71399999999999997</v>
      </c>
      <c r="X4163" s="37">
        <f>W4163*SQRT((0.5*V4163/U4163)^2+Info!$B$3^2)</f>
        <v>3.6433116583679745E-2</v>
      </c>
      <c r="Y4163" s="28">
        <f>W4163*Info!$D$2</f>
        <v>0.57833999999999997</v>
      </c>
      <c r="Z4163" s="28">
        <f>Y4163*SQRT(Info!$D$3^2+(X4163/W4163)^2)</f>
        <v>4.1316844600022398E-2</v>
      </c>
      <c r="AA4163" s="37">
        <f t="shared" si="1065"/>
        <v>9.0799999999999992E-2</v>
      </c>
      <c r="AB4163" s="37">
        <f t="shared" si="1066"/>
        <v>3.7504426192117642E-2</v>
      </c>
      <c r="AC4163" s="37">
        <f>(1-EXP(-Info!$B$6*H4163*1000))+(Info!$B$6/(Info!$B$6-Info!$B$7))*(EXP(-Info!$B$7*H4163*1000)-EXP(-Info!$B$6*H4163*1000))*(Info!$B$9-1)</f>
        <v>0.2993579922046416</v>
      </c>
      <c r="AD4163" s="37">
        <f>SQRT((Info!$B$6*EXP(-Info!$B$6*H4163*1000)+(Info!$B$6/(Info!$B$6+Info!$B$7))*(Info!$B$9-1)*(-Info!$B$7*EXP(-Info!$B$7*H4163*1000)+Info!$B$6*EXP(-Info!$B$6*H4163*1000)))^2*(0.01*H4163*1000)^2)</f>
        <v>2.4029575117614443E-3</v>
      </c>
      <c r="AE4163" s="37">
        <f t="shared" si="1077"/>
        <v>1.1229369643809143E-2</v>
      </c>
      <c r="AF4163" s="37">
        <f t="shared" si="1067"/>
        <v>0.79007829430781851</v>
      </c>
      <c r="AG4163" s="37">
        <f t="shared" si="1078"/>
        <v>4.5383729356452213E-2</v>
      </c>
      <c r="AH4163" s="37">
        <f t="shared" si="1068"/>
        <v>0.56612087582962067</v>
      </c>
      <c r="AI4163">
        <f>AF4163*EXP(Info!$B$6*H4163*1000)</f>
        <v>1.0714987284246624</v>
      </c>
      <c r="AJ4163">
        <f>2*SQRT((EXP(Info!$B$6*H4163)*AG4163)^2+(Info!$B$6*H4163*0.01*AI4163)^2)</f>
        <v>9.0795118333930253E-2</v>
      </c>
      <c r="AK4163">
        <f t="shared" si="1069"/>
        <v>0.12073675999999998</v>
      </c>
      <c r="AL4163">
        <f t="shared" si="1070"/>
        <v>9.9739271015317654E-2</v>
      </c>
      <c r="AM4163">
        <f t="shared" si="1079"/>
        <v>1.1503479125248508</v>
      </c>
      <c r="AN4163">
        <f t="shared" si="1080"/>
        <v>3.4963108486701582E-2</v>
      </c>
      <c r="AO4163">
        <f t="shared" si="1071"/>
        <v>6.1332599931503751</v>
      </c>
      <c r="AP4163">
        <f t="shared" si="1072"/>
        <v>0.54104201680672259</v>
      </c>
      <c r="AQ4163">
        <f t="shared" si="1074"/>
        <v>4</v>
      </c>
      <c r="AR4163">
        <v>1</v>
      </c>
      <c r="AS4163">
        <v>1</v>
      </c>
      <c r="AT4163">
        <v>1</v>
      </c>
      <c r="AU4163">
        <v>0</v>
      </c>
      <c r="AV4163">
        <v>1</v>
      </c>
      <c r="AW4163">
        <v>0</v>
      </c>
      <c r="AX4163">
        <v>0</v>
      </c>
    </row>
    <row r="4164" spans="1:50">
      <c r="A4164" s="13" t="s">
        <v>82</v>
      </c>
      <c r="B4164" s="13" t="s">
        <v>223</v>
      </c>
      <c r="D4164" s="14">
        <v>-45.686</v>
      </c>
      <c r="E4164" s="14">
        <v>50.204000000000001</v>
      </c>
      <c r="F4164" s="14">
        <v>3448</v>
      </c>
      <c r="G4164" s="16">
        <v>572.5</v>
      </c>
      <c r="H4164">
        <v>33.259900000000002</v>
      </c>
      <c r="J4164">
        <f>(F4164*100*Info!$B$11)/AI4164</f>
        <v>13.784271775016714</v>
      </c>
      <c r="K4164">
        <f>2*((F4164*100*Info!$B$11)/AI4164^2)*(AJ4164/2)</f>
        <v>1.7925757194729421</v>
      </c>
      <c r="L4164">
        <f t="shared" si="1075"/>
        <v>0.53528384299065512</v>
      </c>
      <c r="M4164">
        <f t="shared" si="1076"/>
        <v>78.949928263576652</v>
      </c>
      <c r="N4164">
        <f t="shared" si="1073"/>
        <v>10.37284158633231</v>
      </c>
      <c r="O4164">
        <v>0.8619</v>
      </c>
      <c r="P4164">
        <v>1.8499999999999999E-2</v>
      </c>
      <c r="Q4164">
        <v>0.99939999999999996</v>
      </c>
      <c r="R4164">
        <v>2.01E-2</v>
      </c>
      <c r="S4164">
        <v>1.0697000000000001</v>
      </c>
      <c r="T4164">
        <v>2.29E-2</v>
      </c>
      <c r="U4164">
        <v>1.3891</v>
      </c>
      <c r="V4164">
        <v>2.5999999999999999E-2</v>
      </c>
      <c r="W4164" s="37">
        <f>U4164*Info!$B$2</f>
        <v>0.66676800000000003</v>
      </c>
      <c r="X4164" s="37">
        <f>W4164*SQRT((0.5*V4164/U4164)^2+Info!$B$3^2)</f>
        <v>3.3917348283142662E-2</v>
      </c>
      <c r="Y4164" s="28">
        <f>W4164*Info!$D$2</f>
        <v>0.54008208000000002</v>
      </c>
      <c r="Z4164" s="28">
        <f>Y4164*SQRT(Info!$D$3^2+(X4164/W4164)^2)</f>
        <v>3.8522593695721377E-2</v>
      </c>
      <c r="AA4164" s="37">
        <f t="shared" si="1065"/>
        <v>0.19513199999999997</v>
      </c>
      <c r="AB4164" s="37">
        <f t="shared" si="1066"/>
        <v>3.5156066539930211E-2</v>
      </c>
      <c r="AC4164" s="37">
        <f>(1-EXP(-Info!$B$6*H4164*1000))+(Info!$B$6/(Info!$B$6-Info!$B$7))*(EXP(-Info!$B$7*H4164*1000)-EXP(-Info!$B$6*H4164*1000))*(Info!$B$9-1)</f>
        <v>0.29963338150408775</v>
      </c>
      <c r="AD4164" s="37">
        <f>SQRT((Info!$B$6*EXP(-Info!$B$6*H4164*1000)+(Info!$B$6/(Info!$B$6+Info!$B$7))*(Info!$B$9-1)*(-Info!$B$7*EXP(-Info!$B$7*H4164*1000)+Info!$B$6*EXP(-Info!$B$6*H4164*1000)))^2*(0.01*H4164*1000)^2)</f>
        <v>2.4047452924694061E-3</v>
      </c>
      <c r="AE4164" s="37">
        <f t="shared" si="1077"/>
        <v>1.0544377323403046E-2</v>
      </c>
      <c r="AF4164" s="37">
        <f t="shared" si="1067"/>
        <v>0.47114985900034445</v>
      </c>
      <c r="AG4164" s="37">
        <f t="shared" si="1078"/>
        <v>4.1548485149087308E-2</v>
      </c>
      <c r="AH4164" s="37">
        <f t="shared" si="1068"/>
        <v>0.44045046181204489</v>
      </c>
      <c r="AI4164">
        <f>AF4164*EXP(Info!$B$6*H4164*1000)</f>
        <v>0.63918117060218127</v>
      </c>
      <c r="AJ4164">
        <f>2*SQRT((EXP(Info!$B$6*H4164)*AG4164)^2+(Info!$B$6*H4164*0.01*AI4164)^2)</f>
        <v>8.3122319805274805E-2</v>
      </c>
      <c r="AK4164">
        <f t="shared" si="1069"/>
        <v>0.25946702039999997</v>
      </c>
      <c r="AL4164">
        <f t="shared" si="1070"/>
        <v>9.3494043356290399E-2</v>
      </c>
      <c r="AM4164">
        <f t="shared" si="1079"/>
        <v>1.1595312681285532</v>
      </c>
      <c r="AN4164">
        <f t="shared" si="1080"/>
        <v>3.4106926443492502E-2</v>
      </c>
      <c r="AO4164">
        <f t="shared" si="1071"/>
        <v>5.7275371136034865</v>
      </c>
      <c r="AP4164">
        <f t="shared" si="1072"/>
        <v>0.62047368799942404</v>
      </c>
      <c r="AQ4164">
        <f t="shared" si="1074"/>
        <v>4</v>
      </c>
      <c r="AR4164">
        <v>1</v>
      </c>
      <c r="AS4164">
        <v>1</v>
      </c>
      <c r="AT4164">
        <v>1</v>
      </c>
      <c r="AU4164">
        <v>0</v>
      </c>
      <c r="AV4164">
        <v>1</v>
      </c>
      <c r="AW4164">
        <v>0</v>
      </c>
      <c r="AX4164">
        <v>0</v>
      </c>
    </row>
    <row r="4165" spans="1:50">
      <c r="A4165" s="13" t="s">
        <v>82</v>
      </c>
      <c r="B4165" s="13" t="s">
        <v>223</v>
      </c>
      <c r="D4165" s="14">
        <v>-45.686</v>
      </c>
      <c r="E4165" s="14">
        <v>50.204000000000001</v>
      </c>
      <c r="F4165" s="14">
        <v>3448</v>
      </c>
      <c r="G4165" s="16">
        <v>574.5</v>
      </c>
      <c r="H4165">
        <v>33.295900000000003</v>
      </c>
      <c r="J4165">
        <f>(F4165*100*Info!$B$11)/AI4165</f>
        <v>12.426241198932132</v>
      </c>
      <c r="K4165">
        <f>2*((F4165*100*Info!$B$11)/AI4165^2)*(AJ4165/2)</f>
        <v>1.6761272359441619</v>
      </c>
      <c r="L4165">
        <f t="shared" si="1075"/>
        <v>0.61636059813084221</v>
      </c>
      <c r="M4165">
        <f t="shared" si="1076"/>
        <v>81.951786399443563</v>
      </c>
      <c r="N4165">
        <f t="shared" si="1073"/>
        <v>11.164067382227602</v>
      </c>
      <c r="O4165">
        <v>0.8296</v>
      </c>
      <c r="P4165">
        <v>1.8200000000000001E-2</v>
      </c>
      <c r="Q4165">
        <v>1.0516000000000001</v>
      </c>
      <c r="R4165">
        <v>2.06E-2</v>
      </c>
      <c r="S4165">
        <v>1.1629</v>
      </c>
      <c r="T4165">
        <v>2.6200000000000001E-2</v>
      </c>
      <c r="U4165">
        <v>1.5994999999999999</v>
      </c>
      <c r="V4165">
        <v>3.0499999999999999E-2</v>
      </c>
      <c r="W4165" s="37">
        <f>U4165*Info!$B$2</f>
        <v>0.76775999999999989</v>
      </c>
      <c r="X4165" s="37">
        <f>W4165*SQRT((0.5*V4165/U4165)^2+Info!$B$3^2)</f>
        <v>3.907967430775236E-2</v>
      </c>
      <c r="Y4165" s="28">
        <f>W4165*Info!$D$2</f>
        <v>0.62188559999999993</v>
      </c>
      <c r="Z4165" s="28">
        <f>Y4165*SQRT(Info!$D$3^2+(X4165/W4165)^2)</f>
        <v>4.4371881975827893E-2</v>
      </c>
      <c r="AA4165" s="37">
        <f t="shared" si="1065"/>
        <v>6.1840000000000117E-2</v>
      </c>
      <c r="AB4165" s="37">
        <f t="shared" si="1066"/>
        <v>4.0125190890511662E-2</v>
      </c>
      <c r="AC4165" s="37">
        <f>(1-EXP(-Info!$B$6*H4165*1000))+(Info!$B$6/(Info!$B$6-Info!$B$7))*(EXP(-Info!$B$7*H4165*1000)-EXP(-Info!$B$6*H4165*1000))*(Info!$B$9-1)</f>
        <v>0.29990867541971677</v>
      </c>
      <c r="AD4165" s="37">
        <f>SQRT((Info!$B$6*EXP(-Info!$B$6*H4165*1000)+(Info!$B$6/(Info!$B$6+Info!$B$7))*(Info!$B$9-1)*(-Info!$B$7*EXP(-Info!$B$7*H4165*1000)+Info!$B$6*EXP(-Info!$B$6*H4165*1000)))^2*(0.01*H4165*1000)^2)</f>
        <v>2.4065315786670829E-3</v>
      </c>
      <c r="AE4165" s="37">
        <f t="shared" si="1077"/>
        <v>1.2034813023652552E-2</v>
      </c>
      <c r="AF4165" s="37">
        <f t="shared" si="1067"/>
        <v>0.52246804751204479</v>
      </c>
      <c r="AG4165" s="37">
        <f t="shared" si="1078"/>
        <v>4.780492270249035E-2</v>
      </c>
      <c r="AH4165" s="37">
        <f t="shared" si="1068"/>
        <v>0.44928028851323826</v>
      </c>
      <c r="AI4165">
        <f>AF4165*EXP(Info!$B$6*H4165*1000)</f>
        <v>0.70903556658878841</v>
      </c>
      <c r="AJ4165">
        <f>2*SQRT((EXP(Info!$B$6*H4165)*AG4165)^2+(Info!$B$6*H4165*0.01*AI4165)^2)</f>
        <v>9.5639043648589286E-2</v>
      </c>
      <c r="AK4165">
        <f t="shared" si="1069"/>
        <v>8.2228648000000154E-2</v>
      </c>
      <c r="AL4165">
        <f t="shared" si="1070"/>
        <v>0.10670893265422671</v>
      </c>
      <c r="AM4165">
        <f t="shared" si="1079"/>
        <v>1.2675988428158149</v>
      </c>
      <c r="AN4165">
        <f t="shared" si="1080"/>
        <v>3.7281737840242885E-2</v>
      </c>
      <c r="AO4165">
        <f t="shared" si="1071"/>
        <v>6.5950583926346384</v>
      </c>
      <c r="AP4165">
        <f t="shared" si="1072"/>
        <v>0.51866208190059393</v>
      </c>
      <c r="AQ4165">
        <f t="shared" si="1074"/>
        <v>4</v>
      </c>
      <c r="AR4165">
        <v>1</v>
      </c>
      <c r="AS4165">
        <v>1</v>
      </c>
      <c r="AT4165">
        <v>1</v>
      </c>
      <c r="AU4165">
        <v>0</v>
      </c>
      <c r="AV4165">
        <v>1</v>
      </c>
      <c r="AW4165">
        <v>0</v>
      </c>
      <c r="AX4165">
        <v>0</v>
      </c>
    </row>
    <row r="4166" spans="1:50">
      <c r="A4166" s="13" t="s">
        <v>82</v>
      </c>
      <c r="B4166" s="13" t="s">
        <v>223</v>
      </c>
      <c r="D4166" s="14">
        <v>-45.686</v>
      </c>
      <c r="E4166" s="14">
        <v>50.204000000000001</v>
      </c>
      <c r="F4166" s="14">
        <v>3448</v>
      </c>
      <c r="G4166" s="16">
        <v>576.5</v>
      </c>
      <c r="H4166">
        <v>33.332000000000001</v>
      </c>
      <c r="J4166">
        <f>(F4166*100*Info!$B$11)/AI4166</f>
        <v>13.252625700879353</v>
      </c>
      <c r="K4166">
        <f>2*((F4166*100*Info!$B$11)/AI4166^2)*(AJ4166/2)</f>
        <v>1.8352126976685572</v>
      </c>
      <c r="L4166">
        <f t="shared" si="1075"/>
        <v>0.59401054205607584</v>
      </c>
      <c r="M4166">
        <f t="shared" si="1076"/>
        <v>84.2325333258282</v>
      </c>
      <c r="N4166">
        <f t="shared" si="1073"/>
        <v>11.771599911502975</v>
      </c>
      <c r="O4166">
        <v>0.87029999999999996</v>
      </c>
      <c r="P4166">
        <v>1.77E-2</v>
      </c>
      <c r="Q4166">
        <v>0.93289999999999995</v>
      </c>
      <c r="R4166">
        <v>1.84E-2</v>
      </c>
      <c r="S4166">
        <v>1.1282000000000001</v>
      </c>
      <c r="T4166">
        <v>2.4899999999999999E-2</v>
      </c>
      <c r="U4166">
        <v>1.5415000000000001</v>
      </c>
      <c r="V4166">
        <v>2.9000000000000001E-2</v>
      </c>
      <c r="W4166" s="37">
        <f>U4166*Info!$B$2</f>
        <v>0.73992000000000002</v>
      </c>
      <c r="X4166" s="37">
        <f>W4166*SQRT((0.5*V4166/U4166)^2+Info!$B$3^2)</f>
        <v>3.7644994567671279E-2</v>
      </c>
      <c r="Y4166" s="28">
        <f>W4166*Info!$D$2</f>
        <v>0.59933520000000007</v>
      </c>
      <c r="Z4166" s="28">
        <f>Y4166*SQRT(Info!$D$3^2+(X4166/W4166)^2)</f>
        <v>4.2752730246794768E-2</v>
      </c>
      <c r="AA4166" s="37">
        <f t="shared" ref="AA4166:AA4229" si="1081">IF(O4166-W4166&gt;0,O4166-W4166,0)</f>
        <v>0.13037999999999994</v>
      </c>
      <c r="AB4166" s="37">
        <f t="shared" ref="AB4166:AB4229" si="1082">SQRT((0.5*P4166)^2+X4166^2)</f>
        <v>3.867128283364802E-2</v>
      </c>
      <c r="AC4166" s="37">
        <f>(1-EXP(-Info!$B$6*H4166*1000))+(Info!$B$6/(Info!$B$6-Info!$B$7))*(EXP(-Info!$B$7*H4166*1000)-EXP(-Info!$B$6*H4166*1000))*(Info!$B$9-1)</f>
        <v>0.30018463829115205</v>
      </c>
      <c r="AD4166" s="37">
        <f>SQRT((Info!$B$6*EXP(-Info!$B$6*H4166*1000)+(Info!$B$6/(Info!$B$6+Info!$B$7))*(Info!$B$9-1)*(-Info!$B$7*EXP(-Info!$B$7*H4166*1000)+Info!$B$6*EXP(-Info!$B$6*H4166*1000)))^2*(0.01*H4166*1000)^2)</f>
        <v>2.4083213268234738E-3</v>
      </c>
      <c r="AE4166" s="37">
        <f t="shared" si="1077"/>
        <v>1.1612770896897481E-2</v>
      </c>
      <c r="AF4166" s="37">
        <f t="shared" ref="AF4166:AF4229" si="1083">IF((S4166-Y4166-AA4166*AC4166)&gt;0,S4166-Y4166-AA4166*AC4166,0)</f>
        <v>0.48972672685959961</v>
      </c>
      <c r="AG4166" s="37">
        <f t="shared" si="1078"/>
        <v>4.6017984434990514E-2</v>
      </c>
      <c r="AH4166" s="37">
        <f t="shared" ref="AH4166:AH4229" si="1084">AF4166/S4166</f>
        <v>0.43407793552526108</v>
      </c>
      <c r="AI4166">
        <f>AF4166*EXP(Info!$B$6*H4166*1000)</f>
        <v>0.66482274289759624</v>
      </c>
      <c r="AJ4166">
        <f>2*SQRT((EXP(Info!$B$6*H4166)*AG4166)^2+(Info!$B$6*H4166*0.01*AI4166)^2)</f>
        <v>9.206410616301873E-2</v>
      </c>
      <c r="AK4166">
        <f t="shared" ref="AK4166:AK4229" si="1085">AA4166/0.752049334436339</f>
        <v>0.17336628599999993</v>
      </c>
      <c r="AL4166">
        <f t="shared" ref="AL4166:AL4229" si="1086">AB4166/0.752049334436339*2</f>
        <v>0.10284240956780354</v>
      </c>
      <c r="AM4166">
        <f t="shared" si="1079"/>
        <v>1.0719292198092611</v>
      </c>
      <c r="AN4166">
        <f t="shared" si="1080"/>
        <v>3.0368738651480584E-2</v>
      </c>
      <c r="AO4166">
        <f t="shared" ref="AO4166:AO4229" si="1087">U4166/0.242530074</f>
        <v>6.3559127929017167</v>
      </c>
      <c r="AP4166">
        <f t="shared" ref="AP4166:AP4229" si="1088">O4166/U4166</f>
        <v>0.56457995458968535</v>
      </c>
      <c r="AQ4166">
        <f t="shared" si="1074"/>
        <v>4</v>
      </c>
      <c r="AR4166">
        <v>1</v>
      </c>
      <c r="AS4166">
        <v>1</v>
      </c>
      <c r="AT4166">
        <v>1</v>
      </c>
      <c r="AU4166">
        <v>0</v>
      </c>
      <c r="AV4166">
        <v>1</v>
      </c>
      <c r="AW4166">
        <v>0</v>
      </c>
      <c r="AX4166">
        <v>0</v>
      </c>
    </row>
    <row r="4167" spans="1:50">
      <c r="A4167" s="13" t="s">
        <v>82</v>
      </c>
      <c r="B4167" s="13" t="s">
        <v>223</v>
      </c>
      <c r="D4167" s="14">
        <v>-45.686</v>
      </c>
      <c r="E4167" s="14">
        <v>50.204000000000001</v>
      </c>
      <c r="F4167" s="14">
        <v>3448</v>
      </c>
      <c r="G4167" s="16">
        <v>578.5</v>
      </c>
      <c r="H4167">
        <v>33.368000000000002</v>
      </c>
      <c r="J4167">
        <f>(F4167*100*Info!$B$11)/AI4167</f>
        <v>10.32571122645658</v>
      </c>
      <c r="K4167">
        <f>2*((F4167*100*Info!$B$11)/AI4167^2)*(AJ4167/2)</f>
        <v>1.2941094092272636</v>
      </c>
      <c r="L4167">
        <f t="shared" si="1075"/>
        <v>0.71277411588785167</v>
      </c>
      <c r="M4167">
        <f t="shared" si="1076"/>
        <v>78.750926686754127</v>
      </c>
      <c r="N4167">
        <f t="shared" si="1073"/>
        <v>9.9816169621046296</v>
      </c>
      <c r="O4167">
        <v>0.8448</v>
      </c>
      <c r="P4167">
        <v>1.8800000000000001E-2</v>
      </c>
      <c r="Q4167">
        <v>0.96009999999999995</v>
      </c>
      <c r="R4167">
        <v>2.0199999999999999E-2</v>
      </c>
      <c r="S4167">
        <v>1.3474999999999999</v>
      </c>
      <c r="T4167">
        <v>0.03</v>
      </c>
      <c r="U4167">
        <v>1.8496999999999999</v>
      </c>
      <c r="V4167">
        <v>3.5000000000000003E-2</v>
      </c>
      <c r="W4167" s="37">
        <f>U4167*Info!$B$2</f>
        <v>0.88785599999999987</v>
      </c>
      <c r="X4167" s="37">
        <f>W4167*SQRT((0.5*V4167/U4167)^2+Info!$B$3^2)</f>
        <v>4.5180534435086087E-2</v>
      </c>
      <c r="Y4167" s="28">
        <f>W4167*Info!$D$2</f>
        <v>0.71916335999999992</v>
      </c>
      <c r="Z4167" s="28">
        <f>Y4167*SQRT(Info!$D$3^2+(X4167/W4167)^2)</f>
        <v>5.130569274293495E-2</v>
      </c>
      <c r="AA4167" s="37">
        <f t="shared" si="1081"/>
        <v>0</v>
      </c>
      <c r="AB4167" s="37">
        <f t="shared" si="1082"/>
        <v>4.6148030205416135E-2</v>
      </c>
      <c r="AC4167" s="37">
        <f>(1-EXP(-Info!$B$6*H4167*1000))+(Info!$B$6/(Info!$B$6-Info!$B$7))*(EXP(-Info!$B$7*H4167*1000)-EXP(-Info!$B$6*H4167*1000))*(Info!$B$9-1)</f>
        <v>0.30045974127022312</v>
      </c>
      <c r="AD4167" s="37">
        <f>SQRT((Info!$B$6*EXP(-Info!$B$6*H4167*1000)+(Info!$B$6/(Info!$B$6+Info!$B$7))*(Info!$B$9-1)*(-Info!$B$7*EXP(-Info!$B$7*H4167*1000)+Info!$B$6*EXP(-Info!$B$6*H4167*1000)))^2*(0.01*H4167*1000)^2)</f>
        <v>2.4101046222295515E-3</v>
      </c>
      <c r="AE4167" s="37">
        <f t="shared" si="1077"/>
        <v>0</v>
      </c>
      <c r="AF4167" s="37">
        <f t="shared" si="1083"/>
        <v>0.62833664</v>
      </c>
      <c r="AG4167" s="37">
        <f t="shared" si="1078"/>
        <v>5.3453476106165888E-2</v>
      </c>
      <c r="AH4167" s="37">
        <f t="shared" si="1084"/>
        <v>0.46629806307977739</v>
      </c>
      <c r="AI4167">
        <f>AF4167*EXP(Info!$B$6*H4167*1000)</f>
        <v>0.85327264881077769</v>
      </c>
      <c r="AJ4167">
        <f>2*SQRT((EXP(Info!$B$6*H4167)*AG4167)^2+(Info!$B$6*H4167*0.01*AI4167)^2)</f>
        <v>0.10693967119989177</v>
      </c>
      <c r="AK4167">
        <f t="shared" si="1085"/>
        <v>0</v>
      </c>
      <c r="AL4167">
        <f t="shared" si="1086"/>
        <v>0.12272607152828367</v>
      </c>
      <c r="AM4167">
        <f t="shared" si="1079"/>
        <v>1.1364820075757576</v>
      </c>
      <c r="AN4167">
        <f t="shared" si="1080"/>
        <v>3.4804760749661608E-2</v>
      </c>
      <c r="AO4167">
        <f t="shared" si="1087"/>
        <v>7.6266830314825196</v>
      </c>
      <c r="AP4167">
        <f t="shared" si="1088"/>
        <v>0.4567227117911013</v>
      </c>
      <c r="AQ4167">
        <f t="shared" si="1074"/>
        <v>4</v>
      </c>
      <c r="AR4167">
        <v>1</v>
      </c>
      <c r="AS4167">
        <v>1</v>
      </c>
      <c r="AT4167">
        <v>1</v>
      </c>
      <c r="AU4167">
        <v>0</v>
      </c>
      <c r="AV4167">
        <v>1</v>
      </c>
      <c r="AW4167">
        <v>0</v>
      </c>
      <c r="AX4167">
        <v>0</v>
      </c>
    </row>
    <row r="4168" spans="1:50">
      <c r="A4168" s="13" t="s">
        <v>82</v>
      </c>
      <c r="B4168" s="13" t="s">
        <v>223</v>
      </c>
      <c r="D4168" s="14">
        <v>-45.686</v>
      </c>
      <c r="E4168" s="14">
        <v>50.204000000000001</v>
      </c>
      <c r="F4168" s="14">
        <v>3448</v>
      </c>
      <c r="G4168" s="16">
        <v>580.5</v>
      </c>
      <c r="H4168">
        <v>33.404000000000003</v>
      </c>
      <c r="J4168">
        <f>(F4168*100*Info!$B$11)/AI4168</f>
        <v>13.319659949472083</v>
      </c>
      <c r="K4168">
        <f>2*((F4168*100*Info!$B$11)/AI4168^2)*(AJ4168/2)</f>
        <v>1.8383098249099403</v>
      </c>
      <c r="L4168">
        <f t="shared" si="1075"/>
        <v>0.59196820934579542</v>
      </c>
      <c r="M4168">
        <f t="shared" si="1076"/>
        <v>84.367523168407686</v>
      </c>
      <c r="N4168">
        <f t="shared" si="1073"/>
        <v>11.742210248721603</v>
      </c>
      <c r="O4168">
        <v>0.76160000000000005</v>
      </c>
      <c r="P4168">
        <v>1.6400000000000001E-2</v>
      </c>
      <c r="Q4168">
        <v>0.96679999999999999</v>
      </c>
      <c r="R4168">
        <v>1.8700000000000001E-2</v>
      </c>
      <c r="S4168">
        <v>1.0914999999999999</v>
      </c>
      <c r="T4168">
        <v>2.3400000000000001E-2</v>
      </c>
      <c r="U4168">
        <v>1.5362</v>
      </c>
      <c r="V4168">
        <v>2.76E-2</v>
      </c>
      <c r="W4168" s="37">
        <f>U4168*Info!$B$2</f>
        <v>0.73737600000000003</v>
      </c>
      <c r="X4168" s="37">
        <f>W4168*SQRT((0.5*V4168/U4168)^2+Info!$B$3^2)</f>
        <v>3.7459121578595517E-2</v>
      </c>
      <c r="Y4168" s="28">
        <f>W4168*Info!$D$2</f>
        <v>0.59727456000000001</v>
      </c>
      <c r="Z4168" s="28">
        <f>Y4168*SQRT(Info!$D$3^2+(X4168/W4168)^2)</f>
        <v>4.257314231425216E-2</v>
      </c>
      <c r="AA4168" s="37">
        <f t="shared" si="1081"/>
        <v>2.4224000000000023E-2</v>
      </c>
      <c r="AB4168" s="37">
        <f t="shared" si="1082"/>
        <v>3.8346131349068321E-2</v>
      </c>
      <c r="AC4168" s="37">
        <f>(1-EXP(-Info!$B$6*H4168*1000))+(Info!$B$6/(Info!$B$6-Info!$B$7))*(EXP(-Info!$B$7*H4168*1000)-EXP(-Info!$B$6*H4168*1000))*(Info!$B$9-1)</f>
        <v>0.30073474896135421</v>
      </c>
      <c r="AD4168" s="37">
        <f>SQRT((Info!$B$6*EXP(-Info!$B$6*H4168*1000)+(Info!$B$6/(Info!$B$6+Info!$B$7))*(Info!$B$9-1)*(-Info!$B$7*EXP(-Info!$B$7*H4168*1000)+Info!$B$6*EXP(-Info!$B$6*H4168*1000)))^2*(0.01*H4168*1000)^2)</f>
        <v>2.4118864255017122E-3</v>
      </c>
      <c r="AE4168" s="37">
        <f t="shared" si="1077"/>
        <v>1.1532162186862833E-2</v>
      </c>
      <c r="AF4168" s="37">
        <f t="shared" si="1083"/>
        <v>0.48694044144116005</v>
      </c>
      <c r="AG4168" s="37">
        <f t="shared" si="1078"/>
        <v>4.563280849579255E-2</v>
      </c>
      <c r="AH4168" s="37">
        <f t="shared" si="1084"/>
        <v>0.44612042275873576</v>
      </c>
      <c r="AI4168">
        <f>AF4168*EXP(Info!$B$6*H4168*1000)</f>
        <v>0.66147686971565633</v>
      </c>
      <c r="AJ4168">
        <f>2*SQRT((EXP(Info!$B$6*H4168)*AG4168)^2+(Info!$B$6*H4168*0.01*AI4168)^2)</f>
        <v>9.129357905245615E-2</v>
      </c>
      <c r="AK4168">
        <f t="shared" si="1085"/>
        <v>3.2210652800000031E-2</v>
      </c>
      <c r="AL4168">
        <f t="shared" si="1086"/>
        <v>0.10197770170971229</v>
      </c>
      <c r="AM4168">
        <f t="shared" si="1079"/>
        <v>1.2694327731092436</v>
      </c>
      <c r="AN4168">
        <f t="shared" si="1080"/>
        <v>3.6743789178602451E-2</v>
      </c>
      <c r="AO4168">
        <f t="shared" si="1087"/>
        <v>6.3340598329261217</v>
      </c>
      <c r="AP4168">
        <f t="shared" si="1088"/>
        <v>0.49576878010675696</v>
      </c>
      <c r="AQ4168">
        <f t="shared" si="1074"/>
        <v>4</v>
      </c>
      <c r="AR4168">
        <v>1</v>
      </c>
      <c r="AS4168">
        <v>1</v>
      </c>
      <c r="AT4168">
        <v>1</v>
      </c>
      <c r="AU4168">
        <v>0</v>
      </c>
      <c r="AV4168">
        <v>1</v>
      </c>
      <c r="AW4168">
        <v>0</v>
      </c>
      <c r="AX4168">
        <v>0</v>
      </c>
    </row>
    <row r="4169" spans="1:50">
      <c r="A4169" s="13" t="s">
        <v>82</v>
      </c>
      <c r="B4169" s="13" t="s">
        <v>223</v>
      </c>
      <c r="D4169" s="14">
        <v>-45.686</v>
      </c>
      <c r="E4169" s="14">
        <v>50.204000000000001</v>
      </c>
      <c r="F4169" s="14">
        <v>3448</v>
      </c>
      <c r="G4169" s="16">
        <v>582.5</v>
      </c>
      <c r="H4169">
        <v>33.440100000000001</v>
      </c>
      <c r="I4169" s="14" t="s">
        <v>124</v>
      </c>
      <c r="J4169">
        <f>(F4169*100*Info!$B$11)/AI4169</f>
        <v>16.210744481271377</v>
      </c>
      <c r="K4169">
        <f>2*((F4169*100*Info!$B$11)/AI4169^2)*(AJ4169/2)</f>
        <v>2.9020039781134974</v>
      </c>
      <c r="L4169">
        <f t="shared" si="1075"/>
        <v>0.63281486355140304</v>
      </c>
      <c r="M4169">
        <f t="shared" si="1076"/>
        <v>109.76488060971174</v>
      </c>
      <c r="N4169">
        <f t="shared" si="1073"/>
        <v>19.748497118067345</v>
      </c>
      <c r="O4169">
        <v>0.84189999999999998</v>
      </c>
      <c r="P4169">
        <v>1.77E-2</v>
      </c>
      <c r="Q4169">
        <v>0.80459999999999998</v>
      </c>
      <c r="R4169">
        <v>1.7399999999999999E-2</v>
      </c>
      <c r="S4169">
        <v>1.0546</v>
      </c>
      <c r="T4169">
        <v>2.3800000000000002E-2</v>
      </c>
      <c r="U4169">
        <v>1.6422000000000001</v>
      </c>
      <c r="V4169">
        <v>2.9499999999999998E-2</v>
      </c>
      <c r="W4169" s="37">
        <f>U4169*Info!$B$2</f>
        <v>0.78825600000000007</v>
      </c>
      <c r="X4169" s="37">
        <f>W4169*SQRT((0.5*V4169/U4169)^2+Info!$B$3^2)</f>
        <v>4.0043666213772193E-2</v>
      </c>
      <c r="Y4169" s="28">
        <f>W4169*Info!$D$2</f>
        <v>0.63848736000000006</v>
      </c>
      <c r="Z4169" s="28">
        <f>Y4169*SQRT(Info!$D$3^2+(X4169/W4169)^2)</f>
        <v>4.5510641342864519E-2</v>
      </c>
      <c r="AA4169" s="37">
        <f t="shared" si="1081"/>
        <v>5.3643999999999914E-2</v>
      </c>
      <c r="AB4169" s="37">
        <f t="shared" si="1082"/>
        <v>4.1009970785651634E-2</v>
      </c>
      <c r="AC4169" s="37">
        <f>(1-EXP(-Info!$B$6*H4169*1000))+(Info!$B$6/(Info!$B$6-Info!$B$7))*(EXP(-Info!$B$7*H4169*1000)-EXP(-Info!$B$6*H4169*1000))*(Info!$B$9-1)</f>
        <v>0.301010424909469</v>
      </c>
      <c r="AD4169" s="37">
        <f>SQRT((Info!$B$6*EXP(-Info!$B$6*H4169*1000)+(Info!$B$6/(Info!$B$6+Info!$B$7))*(Info!$B$9-1)*(-Info!$B$7*EXP(-Info!$B$7*H4169*1000)+Info!$B$6*EXP(-Info!$B$6*H4169*1000)))^2*(0.01*H4169*1000)^2)</f>
        <v>2.4136716806652104E-3</v>
      </c>
      <c r="AE4169" s="37">
        <f t="shared" si="1077"/>
        <v>1.23451077567086E-2</v>
      </c>
      <c r="AF4169" s="37">
        <f t="shared" si="1083"/>
        <v>0.39996523676615642</v>
      </c>
      <c r="AG4169" s="37">
        <f t="shared" si="1078"/>
        <v>4.86336319943678E-2</v>
      </c>
      <c r="AH4169" s="37">
        <f t="shared" si="1084"/>
        <v>0.37925776291120467</v>
      </c>
      <c r="AI4169">
        <f>AF4169*EXP(Info!$B$6*H4169*1000)</f>
        <v>0.54350662174910724</v>
      </c>
      <c r="AJ4169">
        <f>2*SQRT((EXP(Info!$B$6*H4169)*AG4169)^2+(Info!$B$6*H4169*0.01*AI4169)^2)</f>
        <v>9.7297097012982822E-2</v>
      </c>
      <c r="AK4169">
        <f t="shared" si="1085"/>
        <v>7.1330426799999888E-2</v>
      </c>
      <c r="AL4169">
        <f t="shared" si="1086"/>
        <v>0.10906191630736195</v>
      </c>
      <c r="AM4169">
        <f t="shared" si="1079"/>
        <v>0.95569545076612428</v>
      </c>
      <c r="AN4169">
        <f t="shared" si="1080"/>
        <v>2.8824512279010613E-2</v>
      </c>
      <c r="AO4169">
        <f t="shared" si="1087"/>
        <v>6.7711190324380146</v>
      </c>
      <c r="AP4169">
        <f t="shared" si="1088"/>
        <v>0.5126659359395932</v>
      </c>
      <c r="AQ4169">
        <f t="shared" si="1074"/>
        <v>4</v>
      </c>
      <c r="AR4169">
        <v>1</v>
      </c>
      <c r="AS4169">
        <v>1</v>
      </c>
      <c r="AT4169">
        <v>1</v>
      </c>
      <c r="AU4169">
        <v>0</v>
      </c>
      <c r="AV4169">
        <v>1</v>
      </c>
      <c r="AW4169">
        <v>0</v>
      </c>
      <c r="AX4169">
        <v>0</v>
      </c>
    </row>
    <row r="4170" spans="1:50">
      <c r="A4170" s="13" t="s">
        <v>82</v>
      </c>
      <c r="B4170" s="13" t="s">
        <v>223</v>
      </c>
      <c r="D4170" s="14">
        <v>-45.686</v>
      </c>
      <c r="E4170" s="14">
        <v>50.204000000000001</v>
      </c>
      <c r="F4170" s="14">
        <v>3448</v>
      </c>
      <c r="G4170" s="16">
        <v>584.5</v>
      </c>
      <c r="H4170">
        <v>33.476099999999995</v>
      </c>
      <c r="J4170">
        <f>(F4170*100*Info!$B$11)/AI4170</f>
        <v>15.257918906051835</v>
      </c>
      <c r="K4170">
        <f>2*((F4170*100*Info!$B$11)/AI4170^2)*(AJ4170/2)</f>
        <v>2.4118948867045962</v>
      </c>
      <c r="L4170">
        <f t="shared" si="1075"/>
        <v>0.59008001495327211</v>
      </c>
      <c r="M4170">
        <f t="shared" si="1076"/>
        <v>96.336305273755997</v>
      </c>
      <c r="N4170">
        <f t="shared" si="1073"/>
        <v>15.329899662854306</v>
      </c>
      <c r="O4170">
        <v>0.91069999999999995</v>
      </c>
      <c r="P4170">
        <v>1.9800000000000002E-2</v>
      </c>
      <c r="Q4170">
        <v>0.89190000000000003</v>
      </c>
      <c r="R4170">
        <v>1.9599999999999999E-2</v>
      </c>
      <c r="S4170">
        <v>1.0730999999999999</v>
      </c>
      <c r="T4170">
        <v>2.4E-2</v>
      </c>
      <c r="U4170">
        <v>1.5313000000000001</v>
      </c>
      <c r="V4170">
        <v>2.8000000000000001E-2</v>
      </c>
      <c r="W4170" s="37">
        <f>U4170*Info!$B$2</f>
        <v>0.73502400000000001</v>
      </c>
      <c r="X4170" s="37">
        <f>W4170*SQRT((0.5*V4170/U4170)^2+Info!$B$3^2)</f>
        <v>3.7360528655788587E-2</v>
      </c>
      <c r="Y4170" s="28">
        <f>W4170*Info!$D$2</f>
        <v>0.59536944000000003</v>
      </c>
      <c r="Z4170" s="28">
        <f>Y4170*SQRT(Info!$D$3^2+(X4170/W4170)^2)</f>
        <v>4.2449408437215806E-2</v>
      </c>
      <c r="AA4170" s="37">
        <f t="shared" si="1081"/>
        <v>0.17567599999999994</v>
      </c>
      <c r="AB4170" s="37">
        <f t="shared" si="1082"/>
        <v>3.8649956034127644E-2</v>
      </c>
      <c r="AC4170" s="37">
        <f>(1-EXP(-Info!$B$6*H4170*1000))+(Info!$B$6/(Info!$B$6-Info!$B$7))*(EXP(-Info!$B$7*H4170*1000)-EXP(-Info!$B$6*H4170*1000))*(Info!$B$9-1)</f>
        <v>0.30128524185596733</v>
      </c>
      <c r="AD4170" s="37">
        <f>SQRT((Info!$B$6*EXP(-Info!$B$6*H4170*1000)+(Info!$B$6/(Info!$B$6+Info!$B$7))*(Info!$B$9-1)*(-Info!$B$7*EXP(-Info!$B$7*H4170*1000)+Info!$B$6*EXP(-Info!$B$6*H4170*1000)))^2*(0.01*H4170*1000)^2)</f>
        <v>2.415450497901866E-3</v>
      </c>
      <c r="AE4170" s="37">
        <f t="shared" si="1077"/>
        <v>1.1652390295973817E-2</v>
      </c>
      <c r="AF4170" s="37">
        <f t="shared" si="1083"/>
        <v>0.42480197385171103</v>
      </c>
      <c r="AG4170" s="37">
        <f t="shared" si="1078"/>
        <v>4.5625984660928397E-2</v>
      </c>
      <c r="AH4170" s="37">
        <f t="shared" si="1084"/>
        <v>0.3958642939630147</v>
      </c>
      <c r="AI4170">
        <f>AF4170*EXP(Info!$B$6*H4170*1000)</f>
        <v>0.57744748961532189</v>
      </c>
      <c r="AJ4170">
        <f>2*SQRT((EXP(Info!$B$6*H4170)*AG4170)^2+(Info!$B$6*H4170*0.01*AI4170)^2)</f>
        <v>9.1279987534288759E-2</v>
      </c>
      <c r="AK4170">
        <f t="shared" si="1085"/>
        <v>0.23359637719999993</v>
      </c>
      <c r="AL4170">
        <f t="shared" si="1086"/>
        <v>0.10278569307715905</v>
      </c>
      <c r="AM4170">
        <f t="shared" si="1079"/>
        <v>0.97935653892610086</v>
      </c>
      <c r="AN4170">
        <f t="shared" si="1080"/>
        <v>3.0274930351072652E-2</v>
      </c>
      <c r="AO4170">
        <f t="shared" si="1087"/>
        <v>6.3138561529486852</v>
      </c>
      <c r="AP4170">
        <f t="shared" si="1088"/>
        <v>0.59472343760203739</v>
      </c>
      <c r="AQ4170">
        <f t="shared" si="1074"/>
        <v>4</v>
      </c>
      <c r="AR4170">
        <v>1</v>
      </c>
      <c r="AS4170">
        <v>1</v>
      </c>
      <c r="AT4170">
        <v>1</v>
      </c>
      <c r="AU4170">
        <v>0</v>
      </c>
      <c r="AV4170">
        <v>1</v>
      </c>
      <c r="AW4170">
        <v>0</v>
      </c>
      <c r="AX4170">
        <v>0</v>
      </c>
    </row>
    <row r="4171" spans="1:50">
      <c r="A4171" s="13" t="s">
        <v>82</v>
      </c>
      <c r="B4171" s="13" t="s">
        <v>223</v>
      </c>
      <c r="D4171" s="14">
        <v>-45.686</v>
      </c>
      <c r="E4171" s="14">
        <v>50.204000000000001</v>
      </c>
      <c r="F4171" s="14">
        <v>3448</v>
      </c>
      <c r="G4171" s="16">
        <v>586.5</v>
      </c>
      <c r="H4171">
        <v>33.512099999999997</v>
      </c>
      <c r="J4171">
        <f>(F4171*100*Info!$B$11)/AI4171</f>
        <v>13.944742209220308</v>
      </c>
      <c r="K4171">
        <f>2*((F4171*100*Info!$B$11)/AI4171^2)*(AJ4171/2)</f>
        <v>2.1702684770462093</v>
      </c>
      <c r="L4171">
        <f t="shared" si="1075"/>
        <v>0.65963493084112257</v>
      </c>
      <c r="M4171">
        <f t="shared" si="1076"/>
        <v>98.423297971706631</v>
      </c>
      <c r="N4171">
        <f t="shared" si="1073"/>
        <v>15.423985707064569</v>
      </c>
      <c r="O4171">
        <v>0.66390000000000005</v>
      </c>
      <c r="P4171">
        <v>1.54E-2</v>
      </c>
      <c r="Q4171">
        <v>1.0502</v>
      </c>
      <c r="R4171">
        <v>1.9699999999999999E-2</v>
      </c>
      <c r="S4171">
        <v>1.1302000000000001</v>
      </c>
      <c r="T4171">
        <v>2.5600000000000001E-2</v>
      </c>
      <c r="U4171">
        <v>1.7118</v>
      </c>
      <c r="V4171">
        <v>3.1399999999999997E-2</v>
      </c>
      <c r="W4171" s="37">
        <f>U4171*Info!$B$2</f>
        <v>0.82166399999999995</v>
      </c>
      <c r="X4171" s="37">
        <f>W4171*SQRT((0.5*V4171/U4171)^2+Info!$B$3^2)</f>
        <v>4.17686559304941E-2</v>
      </c>
      <c r="Y4171" s="28">
        <f>W4171*Info!$D$2</f>
        <v>0.66554784</v>
      </c>
      <c r="Z4171" s="28">
        <f>Y4171*SQRT(Info!$D$3^2+(X4171/W4171)^2)</f>
        <v>4.7455562434228167E-2</v>
      </c>
      <c r="AA4171" s="37">
        <f t="shared" si="1081"/>
        <v>0</v>
      </c>
      <c r="AB4171" s="37">
        <f t="shared" si="1082"/>
        <v>4.2472468944482145E-2</v>
      </c>
      <c r="AC4171" s="37">
        <f>(1-EXP(-Info!$B$6*H4171*1000))+(Info!$B$6/(Info!$B$6-Info!$B$7))*(EXP(-Info!$B$7*H4171*1000)-EXP(-Info!$B$6*H4171*1000))*(Info!$B$9-1)</f>
        <v>0.30155996361030762</v>
      </c>
      <c r="AD4171" s="37">
        <f>SQRT((Info!$B$6*EXP(-Info!$B$6*H4171*1000)+(Info!$B$6/(Info!$B$6+Info!$B$7))*(Info!$B$9-1)*(-Info!$B$7*EXP(-Info!$B$7*H4171*1000)+Info!$B$6*EXP(-Info!$B$6*H4171*1000)))^2*(0.01*H4171*1000)^2)</f>
        <v>2.4172278253777346E-3</v>
      </c>
      <c r="AE4171" s="37">
        <f t="shared" si="1077"/>
        <v>0</v>
      </c>
      <c r="AF4171" s="37">
        <f t="shared" si="1083"/>
        <v>0.46465216000000009</v>
      </c>
      <c r="AG4171" s="37">
        <f t="shared" si="1078"/>
        <v>4.9151504615310891E-2</v>
      </c>
      <c r="AH4171" s="37">
        <f t="shared" si="1084"/>
        <v>0.41112383648911704</v>
      </c>
      <c r="AI4171">
        <f>AF4171*EXP(Info!$B$6*H4171*1000)</f>
        <v>0.63182573308728229</v>
      </c>
      <c r="AJ4171">
        <f>2*SQRT((EXP(Info!$B$6*H4171)*AG4171)^2+(Info!$B$6*H4171*0.01*AI4171)^2)</f>
        <v>9.8333224876633291E-2</v>
      </c>
      <c r="AK4171">
        <f t="shared" si="1085"/>
        <v>0</v>
      </c>
      <c r="AL4171">
        <f t="shared" si="1086"/>
        <v>0.11295128391095581</v>
      </c>
      <c r="AM4171">
        <f t="shared" si="1079"/>
        <v>1.5818647386654616</v>
      </c>
      <c r="AN4171">
        <f t="shared" si="1080"/>
        <v>4.7190015822054072E-2</v>
      </c>
      <c r="AO4171">
        <f t="shared" si="1087"/>
        <v>7.0580937521175207</v>
      </c>
      <c r="AP4171">
        <f t="shared" si="1088"/>
        <v>0.3878373641780582</v>
      </c>
      <c r="AQ4171">
        <f t="shared" si="1074"/>
        <v>4</v>
      </c>
      <c r="AR4171">
        <v>1</v>
      </c>
      <c r="AS4171">
        <v>1</v>
      </c>
      <c r="AT4171">
        <v>1</v>
      </c>
      <c r="AU4171">
        <v>0</v>
      </c>
      <c r="AV4171">
        <v>1</v>
      </c>
      <c r="AW4171">
        <v>0</v>
      </c>
      <c r="AX4171">
        <v>0</v>
      </c>
    </row>
    <row r="4172" spans="1:50">
      <c r="A4172" s="13" t="s">
        <v>82</v>
      </c>
      <c r="B4172" s="13" t="s">
        <v>223</v>
      </c>
      <c r="D4172" s="14">
        <v>-45.686</v>
      </c>
      <c r="E4172" s="14">
        <v>50.204000000000001</v>
      </c>
      <c r="F4172" s="14">
        <v>3448</v>
      </c>
      <c r="G4172" s="16">
        <v>588.5</v>
      </c>
      <c r="H4172">
        <v>33.548199999999994</v>
      </c>
      <c r="J4172">
        <f>(F4172*100*Info!$B$11)/AI4172</f>
        <v>7.9485661179403522</v>
      </c>
      <c r="K4172">
        <f>2*((F4172*100*Info!$B$11)/AI4172^2)*(AJ4172/2)</f>
        <v>0.67857731152136125</v>
      </c>
      <c r="L4172">
        <f t="shared" si="1075"/>
        <v>0.59381786915887946</v>
      </c>
      <c r="M4172">
        <f t="shared" si="1076"/>
        <v>50.50400636675473</v>
      </c>
      <c r="N4172">
        <f t="shared" si="1073"/>
        <v>4.4483641215196101</v>
      </c>
      <c r="O4172">
        <v>0.82699999999999996</v>
      </c>
      <c r="P4172">
        <v>1.7999999999999999E-2</v>
      </c>
      <c r="Q4172">
        <v>1.1866000000000001</v>
      </c>
      <c r="R4172">
        <v>2.1700000000000001E-2</v>
      </c>
      <c r="S4172">
        <v>1.4403999999999999</v>
      </c>
      <c r="T4172">
        <v>3.2399999999999998E-2</v>
      </c>
      <c r="U4172">
        <v>1.5409999999999999</v>
      </c>
      <c r="V4172">
        <v>3.3399999999999999E-2</v>
      </c>
      <c r="W4172" s="37">
        <f>U4172*Info!$B$2</f>
        <v>0.73967999999999989</v>
      </c>
      <c r="X4172" s="37">
        <f>W4172*SQRT((0.5*V4172/U4172)^2+Info!$B$3^2)</f>
        <v>3.7842733939291433E-2</v>
      </c>
      <c r="Y4172" s="28">
        <f>W4172*Info!$D$2</f>
        <v>0.59914079999999992</v>
      </c>
      <c r="Z4172" s="28">
        <f>Y4172*SQRT(Info!$D$3^2+(X4172/W4172)^2)</f>
        <v>4.2860319885469816E-2</v>
      </c>
      <c r="AA4172" s="37">
        <f t="shared" si="1081"/>
        <v>8.7320000000000064E-2</v>
      </c>
      <c r="AB4172" s="37">
        <f t="shared" si="1082"/>
        <v>3.8898232761913482E-2</v>
      </c>
      <c r="AC4172" s="37">
        <f>(1-EXP(-Info!$B$6*H4172*1000))+(Info!$B$6/(Info!$B$6-Info!$B$7))*(EXP(-Info!$B$7*H4172*1000)-EXP(-Info!$B$6*H4172*1000))*(Info!$B$9-1)</f>
        <v>0.30183535292351199</v>
      </c>
      <c r="AD4172" s="37">
        <f>SQRT((Info!$B$6*EXP(-Info!$B$6*H4172*1000)+(Info!$B$6/(Info!$B$6+Info!$B$7))*(Info!$B$9-1)*(-Info!$B$7*EXP(-Info!$B$7*H4172*1000)+Info!$B$6*EXP(-Info!$B$6*H4172*1000)))^2*(0.01*H4172*1000)^2)</f>
        <v>2.4190085946941206E-3</v>
      </c>
      <c r="AE4172" s="37">
        <f t="shared" si="1077"/>
        <v>1.1742761741896892E-2</v>
      </c>
      <c r="AF4172" s="37">
        <f t="shared" si="1083"/>
        <v>0.81490293698271887</v>
      </c>
      <c r="AG4172" s="37">
        <f t="shared" si="1078"/>
        <v>4.7300522978205604E-2</v>
      </c>
      <c r="AH4172" s="37">
        <f t="shared" si="1084"/>
        <v>0.56574766521988262</v>
      </c>
      <c r="AI4172">
        <f>AF4172*EXP(Info!$B$6*H4172*1000)</f>
        <v>1.1084574045584994</v>
      </c>
      <c r="AJ4172">
        <f>2*SQRT((EXP(Info!$B$6*H4172)*AG4172)^2+(Info!$B$6*H4172*0.01*AI4172)^2)</f>
        <v>9.4630155220518833E-2</v>
      </c>
      <c r="AK4172">
        <f t="shared" si="1085"/>
        <v>0.11610940400000008</v>
      </c>
      <c r="AL4172">
        <f t="shared" si="1086"/>
        <v>0.10344596020703271</v>
      </c>
      <c r="AM4172">
        <f t="shared" si="1079"/>
        <v>1.4348246674727934</v>
      </c>
      <c r="AN4172">
        <f t="shared" si="1080"/>
        <v>4.0789611411947729E-2</v>
      </c>
      <c r="AO4172">
        <f t="shared" si="1087"/>
        <v>6.3538511929040187</v>
      </c>
      <c r="AP4172">
        <f t="shared" si="1088"/>
        <v>0.536664503569111</v>
      </c>
      <c r="AQ4172">
        <f t="shared" si="1074"/>
        <v>4</v>
      </c>
      <c r="AR4172">
        <v>1</v>
      </c>
      <c r="AS4172">
        <v>1</v>
      </c>
      <c r="AT4172">
        <v>1</v>
      </c>
      <c r="AU4172">
        <v>0</v>
      </c>
      <c r="AV4172">
        <v>1</v>
      </c>
      <c r="AW4172">
        <v>0</v>
      </c>
      <c r="AX4172">
        <v>0</v>
      </c>
    </row>
    <row r="4173" spans="1:50">
      <c r="A4173" s="13" t="s">
        <v>82</v>
      </c>
      <c r="B4173" s="13" t="s">
        <v>223</v>
      </c>
      <c r="D4173" s="14">
        <v>-45.686</v>
      </c>
      <c r="E4173" s="14">
        <v>50.204000000000001</v>
      </c>
      <c r="F4173" s="14">
        <v>3448</v>
      </c>
      <c r="G4173" s="16">
        <v>595.5</v>
      </c>
      <c r="H4173">
        <v>33.674300000000002</v>
      </c>
      <c r="J4173">
        <f>(F4173*100*Info!$B$11)/AI4173</f>
        <v>3.4657524536629829</v>
      </c>
      <c r="K4173">
        <f>2*((F4173*100*Info!$B$11)/AI4173^2)*(AJ4173/2)</f>
        <v>0.1785803419674499</v>
      </c>
      <c r="L4173">
        <f t="shared" si="1075"/>
        <v>0.80175045981308546</v>
      </c>
      <c r="M4173">
        <f t="shared" si="1076"/>
        <v>29.731754269552095</v>
      </c>
      <c r="N4173">
        <f t="shared" si="1073"/>
        <v>1.6659373366373202</v>
      </c>
      <c r="O4173">
        <v>1.1208</v>
      </c>
      <c r="P4173">
        <v>2.3199999999999998E-2</v>
      </c>
      <c r="Q4173">
        <v>1.1265000000000001</v>
      </c>
      <c r="R4173">
        <v>2.3199999999999998E-2</v>
      </c>
      <c r="S4173">
        <v>2.7126999999999999</v>
      </c>
      <c r="T4173">
        <v>5.2299999999999999E-2</v>
      </c>
      <c r="U4173">
        <v>2.0806</v>
      </c>
      <c r="V4173">
        <v>4.58E-2</v>
      </c>
      <c r="W4173" s="37">
        <f>U4173*Info!$B$2</f>
        <v>0.99868800000000002</v>
      </c>
      <c r="X4173" s="37">
        <f>W4173*SQRT((0.5*V4173/U4173)^2+Info!$B$3^2)</f>
        <v>5.1129916559290417E-2</v>
      </c>
      <c r="Y4173" s="28">
        <f>W4173*Info!$D$2</f>
        <v>0.80893728000000009</v>
      </c>
      <c r="Z4173" s="28">
        <f>Y4173*SQRT(Info!$D$3^2+(X4173/W4173)^2)</f>
        <v>5.7889293338746095E-2</v>
      </c>
      <c r="AA4173" s="37">
        <f t="shared" si="1081"/>
        <v>0.122112</v>
      </c>
      <c r="AB4173" s="37">
        <f t="shared" si="1082"/>
        <v>5.2429270139493653E-2</v>
      </c>
      <c r="AC4173" s="37">
        <f>(1-EXP(-Info!$B$6*H4173*1000))+(Info!$B$6/(Info!$B$6-Info!$B$7))*(EXP(-Info!$B$7*H4173*1000)-EXP(-Info!$B$6*H4173*1000))*(Info!$B$9-1)</f>
        <v>0.30279655794524746</v>
      </c>
      <c r="AD4173" s="37">
        <f>SQRT((Info!$B$6*EXP(-Info!$B$6*H4173*1000)+(Info!$B$6/(Info!$B$6+Info!$B$7))*(Info!$B$9-1)*(-Info!$B$7*EXP(-Info!$B$7*H4173*1000)+Info!$B$6*EXP(-Info!$B$6*H4173*1000)))^2*(0.01*H4173*1000)^2)</f>
        <v>2.4252172170939443E-3</v>
      </c>
      <c r="AE4173" s="37">
        <f t="shared" si="1077"/>
        <v>1.5878164545143632E-2</v>
      </c>
      <c r="AF4173" s="37">
        <f t="shared" si="1083"/>
        <v>1.8667876267161898</v>
      </c>
      <c r="AG4173" s="37">
        <f t="shared" si="1078"/>
        <v>6.5476017690311999E-2</v>
      </c>
      <c r="AH4173" s="37">
        <f t="shared" si="1084"/>
        <v>0.68816589623481772</v>
      </c>
      <c r="AI4173">
        <f>AF4173*EXP(Info!$B$6*H4173*1000)</f>
        <v>2.5422031973869754</v>
      </c>
      <c r="AJ4173">
        <f>2*SQRT((EXP(Info!$B$6*H4173)*AG4173)^2+(Info!$B$6*H4173*0.01*AI4173)^2)</f>
        <v>0.13099248212615053</v>
      </c>
      <c r="AK4173">
        <f t="shared" si="1085"/>
        <v>0.16237232639999999</v>
      </c>
      <c r="AL4173">
        <f t="shared" si="1086"/>
        <v>0.13943040100896942</v>
      </c>
      <c r="AM4173">
        <f t="shared" si="1079"/>
        <v>1.005085653104925</v>
      </c>
      <c r="AN4173">
        <f t="shared" si="1080"/>
        <v>2.9348046008684164E-2</v>
      </c>
      <c r="AO4173">
        <f t="shared" si="1087"/>
        <v>8.5787299104192734</v>
      </c>
      <c r="AP4173">
        <f t="shared" si="1088"/>
        <v>0.53869076228011148</v>
      </c>
      <c r="AQ4173">
        <f t="shared" si="1074"/>
        <v>4</v>
      </c>
      <c r="AR4173">
        <v>1</v>
      </c>
      <c r="AS4173">
        <v>1</v>
      </c>
      <c r="AT4173">
        <v>1</v>
      </c>
      <c r="AU4173">
        <v>0</v>
      </c>
      <c r="AV4173">
        <v>1</v>
      </c>
      <c r="AW4173">
        <v>0</v>
      </c>
      <c r="AX4173">
        <v>0</v>
      </c>
    </row>
    <row r="4174" spans="1:50">
      <c r="A4174" s="13" t="s">
        <v>82</v>
      </c>
      <c r="B4174" s="13" t="s">
        <v>223</v>
      </c>
      <c r="D4174" s="14">
        <v>-45.686</v>
      </c>
      <c r="E4174" s="14">
        <v>50.204000000000001</v>
      </c>
      <c r="F4174" s="14">
        <v>3448</v>
      </c>
      <c r="G4174" s="16">
        <v>600.5</v>
      </c>
      <c r="H4174">
        <v>33.764400000000002</v>
      </c>
      <c r="J4174">
        <f>(F4174*100*Info!$B$11)/AI4174</f>
        <v>3.1477655563886144</v>
      </c>
      <c r="K4174">
        <f>2*((F4174*100*Info!$B$11)/AI4174^2)*(AJ4174/2)</f>
        <v>0.1482144976917649</v>
      </c>
      <c r="L4174">
        <f t="shared" si="1075"/>
        <v>0.80980418691588929</v>
      </c>
      <c r="M4174">
        <f t="shared" si="1076"/>
        <v>27.275088878826423</v>
      </c>
      <c r="N4174">
        <f t="shared" si="1073"/>
        <v>1.40080390353579</v>
      </c>
      <c r="O4174">
        <v>1.3246</v>
      </c>
      <c r="P4174">
        <v>2.8400000000000002E-2</v>
      </c>
      <c r="Q4174">
        <v>1.3616999999999999</v>
      </c>
      <c r="R4174">
        <v>2.9100000000000001E-2</v>
      </c>
      <c r="S4174">
        <v>2.9666000000000001</v>
      </c>
      <c r="T4174">
        <v>5.1700000000000003E-2</v>
      </c>
      <c r="U4174">
        <v>2.1015000000000001</v>
      </c>
      <c r="V4174">
        <v>4.3099999999999999E-2</v>
      </c>
      <c r="W4174" s="37">
        <f>U4174*Info!$B$2</f>
        <v>1.0087200000000001</v>
      </c>
      <c r="X4174" s="37">
        <f>W4174*SQRT((0.5*V4174/U4174)^2+Info!$B$3^2)</f>
        <v>5.148580806397042E-2</v>
      </c>
      <c r="Y4174" s="28">
        <f>W4174*Info!$D$2</f>
        <v>0.8170632000000001</v>
      </c>
      <c r="Z4174" s="28">
        <f>Y4174*SQRT(Info!$D$3^2+(X4174/W4174)^2)</f>
        <v>5.8379473894690087E-2</v>
      </c>
      <c r="AA4174" s="37">
        <f t="shared" si="1081"/>
        <v>0.31587999999999994</v>
      </c>
      <c r="AB4174" s="37">
        <f t="shared" si="1082"/>
        <v>5.3408130766766232E-2</v>
      </c>
      <c r="AC4174" s="37">
        <f>(1-EXP(-Info!$B$6*H4174*1000))+(Info!$B$6/(Info!$B$6-Info!$B$7))*(EXP(-Info!$B$7*H4174*1000)-EXP(-Info!$B$6*H4174*1000))*(Info!$B$9-1)</f>
        <v>0.30348263659015767</v>
      </c>
      <c r="AD4174" s="37">
        <f>SQRT((Info!$B$6*EXP(-Info!$B$6*H4174*1000)+(Info!$B$6/(Info!$B$6+Info!$B$7))*(Info!$B$9-1)*(-Info!$B$7*EXP(-Info!$B$7*H4174*1000)+Info!$B$6*EXP(-Info!$B$6*H4174*1000)))^2*(0.01*H4174*1000)^2)</f>
        <v>2.4296421887975684E-3</v>
      </c>
      <c r="AE4174" s="37">
        <f t="shared" si="1077"/>
        <v>1.6226600282269379E-2</v>
      </c>
      <c r="AF4174" s="37">
        <f t="shared" si="1083"/>
        <v>2.0536727047539007</v>
      </c>
      <c r="AG4174" s="37">
        <f t="shared" si="1078"/>
        <v>6.5876308555818053E-2</v>
      </c>
      <c r="AH4174" s="37">
        <f t="shared" si="1084"/>
        <v>0.69226478283351334</v>
      </c>
      <c r="AI4174">
        <f>AF4174*EXP(Info!$B$6*H4174*1000)</f>
        <v>2.7990162581110765</v>
      </c>
      <c r="AJ4174">
        <f>2*SQRT((EXP(Info!$B$6*H4174)*AG4174)^2+(Info!$B$6*H4174*0.01*AI4174)^2)</f>
        <v>0.13179342021995227</v>
      </c>
      <c r="AK4174">
        <f t="shared" si="1085"/>
        <v>0.42002563599999992</v>
      </c>
      <c r="AL4174">
        <f t="shared" si="1086"/>
        <v>0.14203358296113811</v>
      </c>
      <c r="AM4174">
        <f t="shared" si="1079"/>
        <v>1.0280084553827571</v>
      </c>
      <c r="AN4174">
        <f t="shared" si="1080"/>
        <v>3.1119701248555082E-2</v>
      </c>
      <c r="AO4174">
        <f t="shared" si="1087"/>
        <v>8.6649047903230336</v>
      </c>
      <c r="AP4174">
        <f t="shared" si="1088"/>
        <v>0.63031168213181055</v>
      </c>
      <c r="AQ4174">
        <f t="shared" si="1074"/>
        <v>4</v>
      </c>
      <c r="AR4174">
        <v>1</v>
      </c>
      <c r="AS4174">
        <v>1</v>
      </c>
      <c r="AT4174">
        <v>1</v>
      </c>
      <c r="AU4174">
        <v>0</v>
      </c>
      <c r="AV4174">
        <v>1</v>
      </c>
      <c r="AW4174">
        <v>0</v>
      </c>
      <c r="AX4174">
        <v>0</v>
      </c>
    </row>
    <row r="4175" spans="1:50">
      <c r="A4175" s="13" t="s">
        <v>82</v>
      </c>
      <c r="B4175" s="13" t="s">
        <v>223</v>
      </c>
      <c r="D4175" s="14">
        <v>-45.686</v>
      </c>
      <c r="E4175" s="14">
        <v>50.204000000000001</v>
      </c>
      <c r="F4175" s="14">
        <v>3448</v>
      </c>
      <c r="G4175" s="16">
        <v>605.5</v>
      </c>
      <c r="H4175">
        <v>33.854399999999998</v>
      </c>
      <c r="J4175">
        <f>(F4175*100*Info!$B$11)/AI4175</f>
        <v>3.5402680323567055</v>
      </c>
      <c r="K4175">
        <f>2*((F4175*100*Info!$B$11)/AI4175^2)*(AJ4175/2)</f>
        <v>0.15459230710775007</v>
      </c>
      <c r="L4175">
        <f t="shared" si="1075"/>
        <v>0.65874863551401996</v>
      </c>
      <c r="M4175">
        <f t="shared" si="1076"/>
        <v>24.953970071657054</v>
      </c>
      <c r="N4175">
        <f t="shared" si="1073"/>
        <v>1.1979697887931846</v>
      </c>
      <c r="O4175">
        <v>2.0358999999999998</v>
      </c>
      <c r="P4175">
        <v>4.2099999999999999E-2</v>
      </c>
      <c r="Q4175">
        <v>2.0472999999999999</v>
      </c>
      <c r="R4175">
        <v>4.24E-2</v>
      </c>
      <c r="S4175">
        <v>2.8588</v>
      </c>
      <c r="T4175">
        <v>4.41E-2</v>
      </c>
      <c r="U4175">
        <v>1.7095</v>
      </c>
      <c r="V4175">
        <v>3.4099999999999998E-2</v>
      </c>
      <c r="W4175" s="37">
        <f>U4175*Info!$B$2</f>
        <v>0.82055999999999996</v>
      </c>
      <c r="X4175" s="37">
        <f>W4175*SQRT((0.5*V4175/U4175)^2+Info!$B$3^2)</f>
        <v>4.1836283773777044E-2</v>
      </c>
      <c r="Y4175" s="28">
        <f>W4175*Info!$D$2</f>
        <v>0.66465359999999996</v>
      </c>
      <c r="Z4175" s="28">
        <f>Y4175*SQRT(Info!$D$3^2+(X4175/W4175)^2)</f>
        <v>4.7463314373170362E-2</v>
      </c>
      <c r="AA4175" s="37">
        <f t="shared" si="1081"/>
        <v>1.2153399999999999</v>
      </c>
      <c r="AB4175" s="37">
        <f t="shared" si="1082"/>
        <v>4.6833504459948334E-2</v>
      </c>
      <c r="AC4175" s="37">
        <f>(1-EXP(-Info!$B$6*H4175*1000))+(Info!$B$6/(Info!$B$6-Info!$B$7))*(EXP(-Info!$B$7*H4175*1000)-EXP(-Info!$B$6*H4175*1000))*(Info!$B$9-1)</f>
        <v>0.30416736008432466</v>
      </c>
      <c r="AD4175" s="37">
        <f>SQRT((Info!$B$6*EXP(-Info!$B$6*H4175*1000)+(Info!$B$6/(Info!$B$6+Info!$B$7))*(Info!$B$9-1)*(-Info!$B$7*EXP(-Info!$B$7*H4175*1000)+Info!$B$6*EXP(-Info!$B$6*H4175*1000)))^2*(0.01*H4175*1000)^2)</f>
        <v>2.4340529726195469E-3</v>
      </c>
      <c r="AE4175" s="37">
        <f t="shared" si="1077"/>
        <v>1.454913567404756E-2</v>
      </c>
      <c r="AF4175" s="37">
        <f t="shared" si="1083"/>
        <v>1.8244796405951171</v>
      </c>
      <c r="AG4175" s="37">
        <f t="shared" si="1078"/>
        <v>5.4319849596148953E-2</v>
      </c>
      <c r="AH4175" s="37">
        <f t="shared" si="1084"/>
        <v>0.63819771953096305</v>
      </c>
      <c r="AI4175">
        <f>AF4175*EXP(Info!$B$6*H4175*1000)</f>
        <v>2.4886948921742147</v>
      </c>
      <c r="AJ4175">
        <f>2*SQRT((EXP(Info!$B$6*H4175)*AG4175)^2+(Info!$B$6*H4175*0.01*AI4175)^2)</f>
        <v>0.10867343420107485</v>
      </c>
      <c r="AK4175">
        <f t="shared" si="1085"/>
        <v>1.6160375979999999</v>
      </c>
      <c r="AL4175">
        <f t="shared" si="1086"/>
        <v>0.1245490217607866</v>
      </c>
      <c r="AM4175">
        <f t="shared" si="1079"/>
        <v>1.0055994891694091</v>
      </c>
      <c r="AN4175">
        <f t="shared" si="1080"/>
        <v>2.9430341631795441E-2</v>
      </c>
      <c r="AO4175">
        <f t="shared" si="1087"/>
        <v>7.0486103921281114</v>
      </c>
      <c r="AP4175">
        <f t="shared" si="1088"/>
        <v>1.1909330213512721</v>
      </c>
      <c r="AQ4175">
        <f t="shared" si="1074"/>
        <v>4</v>
      </c>
      <c r="AR4175">
        <v>1</v>
      </c>
      <c r="AS4175">
        <v>1</v>
      </c>
      <c r="AT4175">
        <v>1</v>
      </c>
      <c r="AU4175">
        <v>0</v>
      </c>
      <c r="AV4175">
        <v>1</v>
      </c>
      <c r="AW4175">
        <v>0</v>
      </c>
      <c r="AX4175">
        <v>0</v>
      </c>
    </row>
    <row r="4176" spans="1:50">
      <c r="A4176" s="13" t="s">
        <v>196</v>
      </c>
      <c r="B4176" s="13" t="s">
        <v>224</v>
      </c>
      <c r="C4176" s="13" t="s">
        <v>357</v>
      </c>
      <c r="D4176" s="14">
        <v>-78.027699999999996</v>
      </c>
      <c r="E4176" s="14">
        <v>26.061199999999999</v>
      </c>
      <c r="F4176" s="14">
        <v>1057</v>
      </c>
      <c r="G4176" s="49">
        <v>5.5</v>
      </c>
      <c r="H4176">
        <v>0.48</v>
      </c>
      <c r="J4176">
        <f>(F4176*100*Info!$B$11)/AI4176</f>
        <v>2.1164850981438588</v>
      </c>
      <c r="K4176">
        <f>2*((F4176*100*Info!$B$11)/AI4176^2)*(AJ4176/2)</f>
        <v>4.672602144814627E-2</v>
      </c>
      <c r="L4176">
        <f t="shared" si="1075"/>
        <v>5.3948411214953362E-2</v>
      </c>
      <c r="M4176">
        <f t="shared" si="1076"/>
        <v>1.2217367899333482</v>
      </c>
      <c r="N4176">
        <f t="shared" si="1073"/>
        <v>5.8899074700030772E-2</v>
      </c>
      <c r="O4176" s="23">
        <v>1.661</v>
      </c>
      <c r="P4176" s="23">
        <v>3.3000000000000002E-2</v>
      </c>
      <c r="S4176" s="23">
        <v>1.333</v>
      </c>
      <c r="T4176" s="23">
        <v>2.7E-2</v>
      </c>
      <c r="U4176" s="23">
        <v>0.14000000000000001</v>
      </c>
      <c r="V4176" s="23">
        <v>6.0000000000000001E-3</v>
      </c>
      <c r="W4176" s="37">
        <f>U4176*Info!$B$2</f>
        <v>6.720000000000001E-2</v>
      </c>
      <c r="X4176" s="37">
        <f>W4176*SQRT((0.5*V4176/U4176)^2+Info!$B$3^2)</f>
        <v>3.6555710908146768E-3</v>
      </c>
      <c r="Y4176" s="28">
        <f>W4176*Info!$D$2</f>
        <v>5.4432000000000008E-2</v>
      </c>
      <c r="Z4176" s="28">
        <f>Y4176*SQRT(Info!$D$3^2+(X4176/W4176)^2)</f>
        <v>4.0217784722682091E-3</v>
      </c>
      <c r="AA4176" s="37">
        <f t="shared" si="1081"/>
        <v>1.5938000000000001</v>
      </c>
      <c r="AB4176" s="37">
        <f t="shared" si="1082"/>
        <v>1.690009467429103E-2</v>
      </c>
      <c r="AC4176" s="37">
        <f>(1-EXP(-Info!$B$6*H4176*1000))+(Info!$B$6/(Info!$B$6-Info!$B$7))*(EXP(-Info!$B$7*H4176*1000)-EXP(-Info!$B$6*H4176*1000))*(Info!$B$9-1)</f>
        <v>5.0365290558238478E-3</v>
      </c>
      <c r="AD4176" s="37">
        <f>SQRT((Info!$B$6*EXP(-Info!$B$6*H4176*1000)+(Info!$B$6/(Info!$B$6+Info!$B$7))*(Info!$B$9-1)*(-Info!$B$7*EXP(-Info!$B$7*H4176*1000)+Info!$B$6*EXP(-Info!$B$6*H4176*1000)))^2*(0.01*H4176*1000)^2)</f>
        <v>4.7226439169103025E-5</v>
      </c>
      <c r="AE4176" s="37">
        <f t="shared" si="1077"/>
        <v>1.1362455879445536E-4</v>
      </c>
      <c r="AF4176" s="37">
        <f t="shared" si="1083"/>
        <v>1.2705407799908279</v>
      </c>
      <c r="AG4176" s="37">
        <f t="shared" si="1078"/>
        <v>1.4086788584356663E-2</v>
      </c>
      <c r="AH4176" s="37">
        <f t="shared" si="1084"/>
        <v>0.95314387096086117</v>
      </c>
      <c r="AI4176">
        <f>AF4176*EXP(Info!$B$6*H4176*1000)</f>
        <v>1.2761458577185536</v>
      </c>
      <c r="AJ4176">
        <f>2*SQRT((EXP(Info!$B$6*H4176)*AG4176)^2+(Info!$B$6*H4176*0.01*AI4176)^2)</f>
        <v>2.8173701185524303E-2</v>
      </c>
      <c r="AK4176">
        <f t="shared" si="1085"/>
        <v>2.1192758600000001</v>
      </c>
      <c r="AL4176">
        <f t="shared" si="1086"/>
        <v>4.4944111776809563E-2</v>
      </c>
      <c r="AM4176"/>
      <c r="AN4176"/>
      <c r="AO4176">
        <f t="shared" si="1087"/>
        <v>0.57724799935532944</v>
      </c>
      <c r="AP4176">
        <f t="shared" si="1088"/>
        <v>11.864285714285714</v>
      </c>
      <c r="AQ4176">
        <f t="shared" si="1074"/>
        <v>5</v>
      </c>
      <c r="AR4176">
        <v>1</v>
      </c>
      <c r="AS4176">
        <v>1</v>
      </c>
      <c r="AT4176">
        <v>1</v>
      </c>
      <c r="AU4176">
        <v>1</v>
      </c>
      <c r="AV4176">
        <v>0</v>
      </c>
      <c r="AW4176">
        <v>0</v>
      </c>
      <c r="AX4176">
        <v>1</v>
      </c>
    </row>
    <row r="4177" spans="1:50">
      <c r="A4177" s="13" t="s">
        <v>196</v>
      </c>
      <c r="B4177" s="13" t="s">
        <v>224</v>
      </c>
      <c r="C4177" s="13" t="s">
        <v>357</v>
      </c>
      <c r="D4177" s="14">
        <v>-78.027699999999996</v>
      </c>
      <c r="E4177" s="14">
        <v>26.061199999999999</v>
      </c>
      <c r="F4177" s="14">
        <v>1057</v>
      </c>
      <c r="G4177" s="49">
        <v>15</v>
      </c>
      <c r="H4177">
        <v>1.4</v>
      </c>
      <c r="J4177">
        <f>(F4177*100*Info!$B$11)/AI4177</f>
        <v>3.0143158636952623</v>
      </c>
      <c r="K4177">
        <f>2*((F4177*100*Info!$B$11)/AI4177^2)*(AJ4177/2)</f>
        <v>6.6076857993818849E-2</v>
      </c>
      <c r="L4177">
        <f t="shared" si="1075"/>
        <v>3.2754392523364546E-2</v>
      </c>
      <c r="M4177">
        <f t="shared" si="1076"/>
        <v>1.0564333093810079</v>
      </c>
      <c r="N4177">
        <f t="shared" ref="N4177:N4240" si="1089">2*M4177*SQRT((0.5*K4177/J4177)^2+(0.5*V4177/U4177)^2)</f>
        <v>5.4843681854974985E-2</v>
      </c>
      <c r="O4177" s="23">
        <v>1.8420000000000001</v>
      </c>
      <c r="P4177" s="23">
        <v>3.6999999999999998E-2</v>
      </c>
      <c r="S4177" s="23">
        <v>0.94399999999999995</v>
      </c>
      <c r="T4177" s="23">
        <v>1.9E-2</v>
      </c>
      <c r="U4177" s="23">
        <v>8.5000000000000006E-2</v>
      </c>
      <c r="V4177" s="23">
        <v>4.0000000000000001E-3</v>
      </c>
      <c r="W4177" s="37">
        <f>U4177*Info!$B$2</f>
        <v>4.0800000000000003E-2</v>
      </c>
      <c r="X4177" s="37">
        <f>W4177*SQRT((0.5*V4177/U4177)^2+Info!$B$3^2)</f>
        <v>2.2545953073667127E-3</v>
      </c>
      <c r="Y4177" s="28">
        <f>W4177*Info!$D$2</f>
        <v>3.3048000000000008E-2</v>
      </c>
      <c r="Z4177" s="28">
        <f>Y4177*SQRT(Info!$D$3^2+(X4177/W4177)^2)</f>
        <v>2.4628262788917951E-3</v>
      </c>
      <c r="AA4177" s="37">
        <f t="shared" si="1081"/>
        <v>1.8012000000000001</v>
      </c>
      <c r="AB4177" s="37">
        <f t="shared" si="1082"/>
        <v>1.8636877420855669E-2</v>
      </c>
      <c r="AC4177" s="37">
        <f>(1-EXP(-Info!$B$6*H4177*1000))+(Info!$B$6/(Info!$B$6-Info!$B$7))*(EXP(-Info!$B$7*H4177*1000)-EXP(-Info!$B$6*H4177*1000))*(Info!$B$9-1)</f>
        <v>1.462569333703408E-2</v>
      </c>
      <c r="AD4177" s="37">
        <f>SQRT((Info!$B$6*EXP(-Info!$B$6*H4177*1000)+(Info!$B$6/(Info!$B$6+Info!$B$7))*(Info!$B$9-1)*(-Info!$B$7*EXP(-Info!$B$7*H4177*1000)+Info!$B$6*EXP(-Info!$B$6*H4177*1000)))^2*(0.01*H4177*1000)^2)</f>
        <v>1.3656081146649619E-4</v>
      </c>
      <c r="AE4177" s="37">
        <f t="shared" si="1077"/>
        <v>3.6715288396256329E-4</v>
      </c>
      <c r="AF4177" s="37">
        <f t="shared" si="1083"/>
        <v>0.88460820116133421</v>
      </c>
      <c r="AG4177" s="37">
        <f t="shared" si="1078"/>
        <v>9.8209121022541507E-3</v>
      </c>
      <c r="AH4177" s="37">
        <f t="shared" si="1084"/>
        <v>0.93708495885734566</v>
      </c>
      <c r="AI4177">
        <f>AF4177*EXP(Info!$B$6*H4177*1000)</f>
        <v>0.89603870763836724</v>
      </c>
      <c r="AJ4177">
        <f>2*SQRT((EXP(Info!$B$6*H4177)*AG4177)^2+(Info!$B$6*H4177*0.01*AI4177)^2)</f>
        <v>1.9642076384457842E-2</v>
      </c>
      <c r="AK4177">
        <f t="shared" si="1085"/>
        <v>2.3950556400000003</v>
      </c>
      <c r="AL4177">
        <f t="shared" si="1086"/>
        <v>4.9562911813023566E-2</v>
      </c>
      <c r="AM4177"/>
      <c r="AN4177"/>
      <c r="AO4177">
        <f t="shared" si="1087"/>
        <v>0.35047199960859288</v>
      </c>
      <c r="AP4177">
        <f t="shared" si="1088"/>
        <v>21.670588235294119</v>
      </c>
      <c r="AQ4177">
        <f t="shared" si="1074"/>
        <v>5</v>
      </c>
      <c r="AR4177">
        <v>1</v>
      </c>
      <c r="AS4177">
        <v>1</v>
      </c>
      <c r="AT4177">
        <v>1</v>
      </c>
      <c r="AU4177">
        <v>1</v>
      </c>
      <c r="AV4177">
        <v>0</v>
      </c>
      <c r="AW4177">
        <v>0</v>
      </c>
      <c r="AX4177">
        <v>1</v>
      </c>
    </row>
    <row r="4178" spans="1:50">
      <c r="A4178" s="13" t="s">
        <v>196</v>
      </c>
      <c r="B4178" s="13" t="s">
        <v>224</v>
      </c>
      <c r="C4178" s="13" t="s">
        <v>357</v>
      </c>
      <c r="D4178" s="14">
        <v>-78.027699999999996</v>
      </c>
      <c r="E4178" s="14">
        <v>26.061199999999999</v>
      </c>
      <c r="F4178" s="14">
        <v>1057</v>
      </c>
      <c r="G4178" s="49">
        <v>25</v>
      </c>
      <c r="H4178">
        <v>2.4710000000000001</v>
      </c>
      <c r="J4178">
        <f>(F4178*100*Info!$B$11)/AI4178</f>
        <v>2.7912605910166963</v>
      </c>
      <c r="K4178">
        <f>2*((F4178*100*Info!$B$11)/AI4178^2)*(AJ4178/2)</f>
        <v>6.2593543644611074E-2</v>
      </c>
      <c r="L4178">
        <f t="shared" si="1075"/>
        <v>3.4681121495327163E-2</v>
      </c>
      <c r="M4178">
        <f t="shared" si="1076"/>
        <v>1.0358033101992055</v>
      </c>
      <c r="N4178">
        <f t="shared" si="1089"/>
        <v>5.156367489336134E-2</v>
      </c>
      <c r="O4178" s="23">
        <v>2.4590000000000001</v>
      </c>
      <c r="P4178" s="23">
        <v>4.9000000000000002E-2</v>
      </c>
      <c r="S4178" s="23">
        <v>1.0429999999999999</v>
      </c>
      <c r="T4178" s="23">
        <v>2.1000000000000001E-2</v>
      </c>
      <c r="U4178" s="23">
        <v>0.09</v>
      </c>
      <c r="V4178" s="23">
        <v>4.0000000000000001E-3</v>
      </c>
      <c r="W4178" s="37">
        <f>U4178*Info!$B$2</f>
        <v>4.3199999999999995E-2</v>
      </c>
      <c r="X4178" s="37">
        <f>W4178*SQRT((0.5*V4178/U4178)^2+Info!$B$3^2)</f>
        <v>2.363725872431065E-3</v>
      </c>
      <c r="Y4178" s="28">
        <f>W4178*Info!$D$2</f>
        <v>3.4991999999999995E-2</v>
      </c>
      <c r="Z4178" s="28">
        <f>Y4178*SQRT(Info!$D$3^2+(X4178/W4178)^2)</f>
        <v>2.5936194940661592E-3</v>
      </c>
      <c r="AA4178" s="37">
        <f t="shared" si="1081"/>
        <v>2.4157999999999999</v>
      </c>
      <c r="AB4178" s="37">
        <f t="shared" si="1082"/>
        <v>2.461376037910502E-2</v>
      </c>
      <c r="AC4178" s="37">
        <f>(1-EXP(-Info!$B$6*H4178*1000))+(Info!$B$6/(Info!$B$6-Info!$B$7))*(EXP(-Info!$B$7*H4178*1000)-EXP(-Info!$B$6*H4178*1000))*(Info!$B$9-1)</f>
        <v>2.5683280989765307E-2</v>
      </c>
      <c r="AD4178" s="37">
        <f>SQRT((Info!$B$6*EXP(-Info!$B$6*H4178*1000)+(Info!$B$6/(Info!$B$6+Info!$B$7))*(Info!$B$9-1)*(-Info!$B$7*EXP(-Info!$B$7*H4178*1000)+Info!$B$6*EXP(-Info!$B$6*H4178*1000)))^2*(0.01*H4178*1000)^2)</f>
        <v>2.3862143116491587E-4</v>
      </c>
      <c r="AE4178" s="37">
        <f t="shared" si="1077"/>
        <v>8.5553316061383192E-4</v>
      </c>
      <c r="AF4178" s="37">
        <f t="shared" si="1083"/>
        <v>0.945962329784925</v>
      </c>
      <c r="AG4178" s="37">
        <f t="shared" si="1078"/>
        <v>1.0849368602315524E-2</v>
      </c>
      <c r="AH4178" s="37">
        <f t="shared" si="1084"/>
        <v>0.90696292405074308</v>
      </c>
      <c r="AI4178">
        <f>AF4178*EXP(Info!$B$6*H4178*1000)</f>
        <v>0.96764297092573948</v>
      </c>
      <c r="AJ4178">
        <f>2*SQRT((EXP(Info!$B$6*H4178)*AG4178)^2+(Info!$B$6*H4178*0.01*AI4178)^2)</f>
        <v>2.1699228917562249E-2</v>
      </c>
      <c r="AK4178">
        <f t="shared" si="1085"/>
        <v>3.2122892599999999</v>
      </c>
      <c r="AL4178">
        <f t="shared" si="1086"/>
        <v>6.5457834352191893E-2</v>
      </c>
      <c r="AM4178"/>
      <c r="AN4178"/>
      <c r="AO4178">
        <f t="shared" si="1087"/>
        <v>0.37108799958556887</v>
      </c>
      <c r="AP4178">
        <f t="shared" si="1088"/>
        <v>27.322222222222223</v>
      </c>
      <c r="AQ4178">
        <f t="shared" si="1074"/>
        <v>5</v>
      </c>
      <c r="AR4178">
        <v>1</v>
      </c>
      <c r="AS4178">
        <v>1</v>
      </c>
      <c r="AT4178">
        <v>1</v>
      </c>
      <c r="AU4178">
        <v>1</v>
      </c>
      <c r="AV4178">
        <v>0</v>
      </c>
      <c r="AW4178">
        <v>0</v>
      </c>
      <c r="AX4178">
        <v>1</v>
      </c>
    </row>
    <row r="4179" spans="1:50">
      <c r="A4179" s="13" t="s">
        <v>196</v>
      </c>
      <c r="B4179" s="13" t="s">
        <v>224</v>
      </c>
      <c r="C4179" s="13" t="s">
        <v>357</v>
      </c>
      <c r="D4179" s="14">
        <v>-78.027699999999996</v>
      </c>
      <c r="E4179" s="14">
        <v>26.061199999999999</v>
      </c>
      <c r="F4179" s="14">
        <v>1057</v>
      </c>
      <c r="G4179" s="49">
        <v>35</v>
      </c>
      <c r="H4179">
        <v>3.2557499999999999</v>
      </c>
      <c r="J4179">
        <f>(F4179*100*Info!$B$11)/AI4179</f>
        <v>2.5235128468628294</v>
      </c>
      <c r="K4179">
        <f>2*((F4179*100*Info!$B$11)/AI4179^2)*(AJ4179/2)</f>
        <v>5.5884213122154858E-2</v>
      </c>
      <c r="L4179">
        <f t="shared" si="1075"/>
        <v>3.5837158878504735E-2</v>
      </c>
      <c r="M4179">
        <f t="shared" si="1076"/>
        <v>0.96766017982718966</v>
      </c>
      <c r="N4179">
        <f t="shared" si="1089"/>
        <v>4.6812593178610806E-2</v>
      </c>
      <c r="O4179" s="23">
        <v>2.2400000000000002</v>
      </c>
      <c r="P4179" s="23">
        <v>4.4999999999999998E-2</v>
      </c>
      <c r="S4179" s="23">
        <v>1.149</v>
      </c>
      <c r="T4179" s="23">
        <v>2.3E-2</v>
      </c>
      <c r="U4179" s="23">
        <v>9.2999999999999999E-2</v>
      </c>
      <c r="V4179" s="23">
        <v>4.0000000000000001E-3</v>
      </c>
      <c r="W4179" s="37">
        <f>U4179*Info!$B$2</f>
        <v>4.4639999999999999E-2</v>
      </c>
      <c r="X4179" s="37">
        <f>W4179*SQRT((0.5*V4179/U4179)^2+Info!$B$3^2)</f>
        <v>2.4296962773153355E-3</v>
      </c>
      <c r="Y4179" s="28">
        <f>W4179*Info!$D$2</f>
        <v>3.61584E-2</v>
      </c>
      <c r="Z4179" s="28">
        <f>Y4179*SQRT(Info!$D$3^2+(X4179/W4179)^2)</f>
        <v>2.6724167363642972E-3</v>
      </c>
      <c r="AA4179" s="37">
        <f t="shared" si="1081"/>
        <v>2.1953600000000004</v>
      </c>
      <c r="AB4179" s="37">
        <f t="shared" si="1082"/>
        <v>2.2630806967494553E-2</v>
      </c>
      <c r="AC4179" s="37">
        <f>(1-EXP(-Info!$B$6*H4179*1000))+(Info!$B$6/(Info!$B$6-Info!$B$7))*(EXP(-Info!$B$7*H4179*1000)-EXP(-Info!$B$6*H4179*1000))*(Info!$B$9-1)</f>
        <v>3.3714065857184054E-2</v>
      </c>
      <c r="AD4179" s="37">
        <f>SQRT((Info!$B$6*EXP(-Info!$B$6*H4179*1000)+(Info!$B$6/(Info!$B$6+Info!$B$7))*(Info!$B$9-1)*(-Info!$B$7*EXP(-Info!$B$7*H4179*1000)+Info!$B$6*EXP(-Info!$B$6*H4179*1000)))^2*(0.01*H4179*1000)^2)</f>
        <v>3.1209847269065232E-4</v>
      </c>
      <c r="AE4179" s="37">
        <f t="shared" si="1077"/>
        <v>1.0254701566828979E-3</v>
      </c>
      <c r="AF4179" s="37">
        <f t="shared" si="1083"/>
        <v>1.0388270883797726</v>
      </c>
      <c r="AG4179" s="37">
        <f t="shared" si="1078"/>
        <v>1.1850881834490092E-2</v>
      </c>
      <c r="AH4179" s="37">
        <f t="shared" si="1084"/>
        <v>0.90411408910337032</v>
      </c>
      <c r="AI4179">
        <f>AF4179*EXP(Info!$B$6*H4179*1000)</f>
        <v>1.0703110524192814</v>
      </c>
      <c r="AJ4179">
        <f>2*SQRT((EXP(Info!$B$6*H4179)*AG4179)^2+(Info!$B$6*H4179*0.01*AI4179)^2)</f>
        <v>2.3702471352486151E-2</v>
      </c>
      <c r="AK4179">
        <f t="shared" si="1085"/>
        <v>2.9191701920000006</v>
      </c>
      <c r="AL4179">
        <f t="shared" si="1086"/>
        <v>6.0184368049355015E-2</v>
      </c>
      <c r="AM4179"/>
      <c r="AN4179"/>
      <c r="AO4179">
        <f t="shared" si="1087"/>
        <v>0.38345759957175451</v>
      </c>
      <c r="AP4179">
        <f t="shared" si="1088"/>
        <v>24.086021505376348</v>
      </c>
      <c r="AQ4179">
        <f t="shared" si="1074"/>
        <v>5</v>
      </c>
      <c r="AR4179">
        <v>1</v>
      </c>
      <c r="AS4179">
        <v>1</v>
      </c>
      <c r="AT4179">
        <v>1</v>
      </c>
      <c r="AU4179">
        <v>1</v>
      </c>
      <c r="AV4179">
        <v>0</v>
      </c>
      <c r="AW4179">
        <v>0</v>
      </c>
      <c r="AX4179">
        <v>1</v>
      </c>
    </row>
    <row r="4180" spans="1:50">
      <c r="A4180" s="13" t="s">
        <v>196</v>
      </c>
      <c r="B4180" s="13" t="s">
        <v>224</v>
      </c>
      <c r="C4180" s="13" t="s">
        <v>357</v>
      </c>
      <c r="D4180" s="14">
        <v>-78.027699999999996</v>
      </c>
      <c r="E4180" s="14">
        <v>26.061199999999999</v>
      </c>
      <c r="F4180" s="14">
        <v>1057</v>
      </c>
      <c r="G4180" s="49">
        <v>45</v>
      </c>
      <c r="H4180">
        <v>4.0626249999999997</v>
      </c>
      <c r="J4180">
        <f>(F4180*100*Info!$B$11)/AI4180</f>
        <v>2.3781742852621188</v>
      </c>
      <c r="K4180">
        <f>2*((F4180*100*Info!$B$11)/AI4180^2)*(AJ4180/2)</f>
        <v>5.1501331692803826E-2</v>
      </c>
      <c r="L4180">
        <f t="shared" si="1075"/>
        <v>3.1983700934579494E-2</v>
      </c>
      <c r="M4180">
        <f t="shared" si="1076"/>
        <v>0.81387212167840117</v>
      </c>
      <c r="N4180">
        <f t="shared" si="1089"/>
        <v>4.3000785803343849E-2</v>
      </c>
      <c r="O4180" s="23">
        <v>2.081</v>
      </c>
      <c r="P4180" s="23">
        <v>4.2000000000000003E-2</v>
      </c>
      <c r="S4180" s="23">
        <v>1.212</v>
      </c>
      <c r="T4180" s="23">
        <v>2.4E-2</v>
      </c>
      <c r="U4180" s="23">
        <v>8.3000000000000004E-2</v>
      </c>
      <c r="V4180" s="23">
        <v>4.0000000000000001E-3</v>
      </c>
      <c r="W4180" s="37">
        <f>U4180*Info!$B$2</f>
        <v>3.984E-2</v>
      </c>
      <c r="X4180" s="37">
        <f>W4180*SQRT((0.5*V4180/U4180)^2+Info!$B$3^2)</f>
        <v>2.2112584652183923E-3</v>
      </c>
      <c r="Y4180" s="28">
        <f>W4180*Info!$D$2</f>
        <v>3.2270400000000005E-2</v>
      </c>
      <c r="Z4180" s="28">
        <f>Y4180*SQRT(Info!$D$3^2+(X4180/W4180)^2)</f>
        <v>2.4107167690958641E-3</v>
      </c>
      <c r="AA4180" s="37">
        <f t="shared" si="1081"/>
        <v>2.0411600000000001</v>
      </c>
      <c r="AB4180" s="37">
        <f t="shared" si="1082"/>
        <v>2.1116099639848264E-2</v>
      </c>
      <c r="AC4180" s="37">
        <f>(1-EXP(-Info!$B$6*H4180*1000))+(Info!$B$6/(Info!$B$6-Info!$B$7))*(EXP(-Info!$B$7*H4180*1000)-EXP(-Info!$B$6*H4180*1000))*(Info!$B$9-1)</f>
        <v>4.1908818872001818E-2</v>
      </c>
      <c r="AD4180" s="37">
        <f>SQRT((Info!$B$6*EXP(-Info!$B$6*H4180*1000)+(Info!$B$6/(Info!$B$6+Info!$B$7))*(Info!$B$9-1)*(-Info!$B$7*EXP(-Info!$B$7*H4180*1000)+Info!$B$6*EXP(-Info!$B$6*H4180*1000)))^2*(0.01*H4180*1000)^2)</f>
        <v>3.8650999946843498E-4</v>
      </c>
      <c r="AE4180" s="37">
        <f t="shared" si="1077"/>
        <v>1.185557456692319E-3</v>
      </c>
      <c r="AF4180" s="37">
        <f t="shared" si="1083"/>
        <v>1.0941869952712246</v>
      </c>
      <c r="AG4180" s="37">
        <f t="shared" si="1078"/>
        <v>1.229703630245592E-2</v>
      </c>
      <c r="AH4180" s="37">
        <f t="shared" si="1084"/>
        <v>0.90279455055381574</v>
      </c>
      <c r="AI4180">
        <f>AF4180*EXP(Info!$B$6*H4180*1000)</f>
        <v>1.1357215102599756</v>
      </c>
      <c r="AJ4180">
        <f>2*SQRT((EXP(Info!$B$6*H4180)*AG4180)^2+(Info!$B$6*H4180*0.01*AI4180)^2)</f>
        <v>2.4594988926181369E-2</v>
      </c>
      <c r="AK4180">
        <f t="shared" si="1085"/>
        <v>2.714130452</v>
      </c>
      <c r="AL4180">
        <f t="shared" si="1086"/>
        <v>5.6156155382212469E-2</v>
      </c>
      <c r="AM4180"/>
      <c r="AN4180"/>
      <c r="AO4180">
        <f t="shared" si="1087"/>
        <v>0.34222559961780247</v>
      </c>
      <c r="AP4180">
        <f t="shared" si="1088"/>
        <v>25.072289156626503</v>
      </c>
      <c r="AQ4180">
        <f t="shared" si="1074"/>
        <v>5</v>
      </c>
      <c r="AR4180">
        <v>1</v>
      </c>
      <c r="AS4180">
        <v>1</v>
      </c>
      <c r="AT4180">
        <v>1</v>
      </c>
      <c r="AU4180">
        <v>1</v>
      </c>
      <c r="AV4180">
        <v>0</v>
      </c>
      <c r="AW4180">
        <v>0</v>
      </c>
      <c r="AX4180">
        <v>1</v>
      </c>
    </row>
    <row r="4181" spans="1:50">
      <c r="A4181" s="13" t="s">
        <v>196</v>
      </c>
      <c r="B4181" s="13" t="s">
        <v>224</v>
      </c>
      <c r="C4181" s="13" t="s">
        <v>357</v>
      </c>
      <c r="D4181" s="14">
        <v>-78.027699999999996</v>
      </c>
      <c r="E4181" s="14">
        <v>26.061199999999999</v>
      </c>
      <c r="F4181" s="14">
        <v>1057</v>
      </c>
      <c r="G4181" s="49">
        <v>54</v>
      </c>
      <c r="H4181">
        <v>4.8291562499999996</v>
      </c>
      <c r="J4181">
        <f>(F4181*100*Info!$B$11)/AI4181</f>
        <v>2.1332495610074838</v>
      </c>
      <c r="K4181">
        <f>2*((F4181*100*Info!$B$11)/AI4181^2)*(AJ4181/2)</f>
        <v>4.6519275602857221E-2</v>
      </c>
      <c r="L4181">
        <f t="shared" si="1075"/>
        <v>3.1983700934579494E-2</v>
      </c>
      <c r="M4181">
        <f t="shared" si="1076"/>
        <v>0.73005261096552398</v>
      </c>
      <c r="N4181">
        <f t="shared" si="1089"/>
        <v>3.8617493950931649E-2</v>
      </c>
      <c r="O4181" s="23">
        <v>2.3660000000000001</v>
      </c>
      <c r="P4181" s="23">
        <v>4.7E-2</v>
      </c>
      <c r="S4181" s="23">
        <v>1.359</v>
      </c>
      <c r="T4181" s="23">
        <v>2.7E-2</v>
      </c>
      <c r="U4181" s="23">
        <v>8.3000000000000004E-2</v>
      </c>
      <c r="V4181" s="23">
        <v>4.0000000000000001E-3</v>
      </c>
      <c r="W4181" s="37">
        <f>U4181*Info!$B$2</f>
        <v>3.984E-2</v>
      </c>
      <c r="X4181" s="37">
        <f>W4181*SQRT((0.5*V4181/U4181)^2+Info!$B$3^2)</f>
        <v>2.2112584652183923E-3</v>
      </c>
      <c r="Y4181" s="28">
        <f>W4181*Info!$D$2</f>
        <v>3.2270400000000005E-2</v>
      </c>
      <c r="Z4181" s="28">
        <f>Y4181*SQRT(Info!$D$3^2+(X4181/W4181)^2)</f>
        <v>2.4107167690958641E-3</v>
      </c>
      <c r="AA4181" s="37">
        <f t="shared" si="1081"/>
        <v>2.3261600000000002</v>
      </c>
      <c r="AB4181" s="37">
        <f t="shared" si="1082"/>
        <v>2.3603806133757326E-2</v>
      </c>
      <c r="AC4181" s="37">
        <f>(1-EXP(-Info!$B$6*H4181*1000))+(Info!$B$6/(Info!$B$6-Info!$B$7))*(EXP(-Info!$B$7*H4181*1000)-EXP(-Info!$B$6*H4181*1000))*(Info!$B$9-1)</f>
        <v>4.9635612727758606E-2</v>
      </c>
      <c r="AD4181" s="37">
        <f>SQRT((Info!$B$6*EXP(-Info!$B$6*H4181*1000)+(Info!$B$6/(Info!$B$6+Info!$B$7))*(Info!$B$9-1)*(-Info!$B$7*EXP(-Info!$B$7*H4181*1000)+Info!$B$6*EXP(-Info!$B$6*H4181*1000)))^2*(0.01*H4181*1000)^2)</f>
        <v>4.5614469581963841E-4</v>
      </c>
      <c r="AE4181" s="37">
        <f t="shared" si="1077"/>
        <v>1.5806586499979682E-3</v>
      </c>
      <c r="AF4181" s="37">
        <f t="shared" si="1083"/>
        <v>1.2112692230971969</v>
      </c>
      <c r="AG4181" s="37">
        <f t="shared" si="1078"/>
        <v>1.3804348485481427E-2</v>
      </c>
      <c r="AH4181" s="37">
        <f t="shared" si="1084"/>
        <v>0.89129449823193296</v>
      </c>
      <c r="AI4181">
        <f>AF4181*EXP(Info!$B$6*H4181*1000)</f>
        <v>1.2661170733553271</v>
      </c>
      <c r="AJ4181">
        <f>2*SQRT((EXP(Info!$B$6*H4181)*AG4181)^2+(Info!$B$6*H4181*0.01*AI4181)^2)</f>
        <v>2.7609919700666858E-2</v>
      </c>
      <c r="AK4181">
        <f t="shared" si="1085"/>
        <v>3.0930949520000004</v>
      </c>
      <c r="AL4181">
        <f t="shared" si="1086"/>
        <v>6.2771962032114229E-2</v>
      </c>
      <c r="AM4181"/>
      <c r="AN4181"/>
      <c r="AO4181">
        <f t="shared" si="1087"/>
        <v>0.34222559961780247</v>
      </c>
      <c r="AP4181">
        <f t="shared" si="1088"/>
        <v>28.506024096385541</v>
      </c>
      <c r="AQ4181">
        <f t="shared" si="1074"/>
        <v>5</v>
      </c>
      <c r="AR4181">
        <v>1</v>
      </c>
      <c r="AS4181">
        <v>1</v>
      </c>
      <c r="AT4181">
        <v>1</v>
      </c>
      <c r="AU4181">
        <v>1</v>
      </c>
      <c r="AV4181">
        <v>0</v>
      </c>
      <c r="AW4181">
        <v>0</v>
      </c>
      <c r="AX4181">
        <v>1</v>
      </c>
    </row>
    <row r="4182" spans="1:50">
      <c r="A4182" s="13" t="s">
        <v>196</v>
      </c>
      <c r="B4182" s="13" t="s">
        <v>224</v>
      </c>
      <c r="C4182" s="13" t="s">
        <v>357</v>
      </c>
      <c r="D4182" s="14">
        <v>-78.027699999999996</v>
      </c>
      <c r="E4182" s="14">
        <v>26.061199999999999</v>
      </c>
      <c r="F4182" s="14">
        <v>1057</v>
      </c>
      <c r="G4182" s="49">
        <v>65</v>
      </c>
      <c r="H4182">
        <v>5.6174499999999998</v>
      </c>
      <c r="J4182">
        <f>(F4182*100*Info!$B$11)/AI4182</f>
        <v>2.1584150775293476</v>
      </c>
      <c r="K4182">
        <f>2*((F4182*100*Info!$B$11)/AI4182^2)*(AJ4182/2)</f>
        <v>4.7707010550227816E-2</v>
      </c>
      <c r="L4182">
        <f t="shared" si="1075"/>
        <v>3.1983700934579494E-2</v>
      </c>
      <c r="M4182">
        <f t="shared" si="1076"/>
        <v>0.73866489495652876</v>
      </c>
      <c r="N4182">
        <f t="shared" si="1089"/>
        <v>3.9163709190863462E-2</v>
      </c>
      <c r="O4182" s="23">
        <v>2.286</v>
      </c>
      <c r="P4182" s="23">
        <v>4.5999999999999999E-2</v>
      </c>
      <c r="S4182" s="23">
        <v>1.35</v>
      </c>
      <c r="T4182" s="23">
        <v>2.7E-2</v>
      </c>
      <c r="U4182" s="23">
        <v>8.3000000000000004E-2</v>
      </c>
      <c r="V4182" s="23">
        <v>4.0000000000000001E-3</v>
      </c>
      <c r="W4182" s="37">
        <f>U4182*Info!$B$2</f>
        <v>3.984E-2</v>
      </c>
      <c r="X4182" s="37">
        <f>W4182*SQRT((0.5*V4182/U4182)^2+Info!$B$3^2)</f>
        <v>2.2112584652183923E-3</v>
      </c>
      <c r="Y4182" s="28">
        <f>W4182*Info!$D$2</f>
        <v>3.2270400000000005E-2</v>
      </c>
      <c r="Z4182" s="28">
        <f>Y4182*SQRT(Info!$D$3^2+(X4182/W4182)^2)</f>
        <v>2.4107167690958641E-3</v>
      </c>
      <c r="AA4182" s="37">
        <f t="shared" si="1081"/>
        <v>2.2461600000000002</v>
      </c>
      <c r="AB4182" s="37">
        <f t="shared" si="1082"/>
        <v>2.3106052540405944E-2</v>
      </c>
      <c r="AC4182" s="37">
        <f>(1-EXP(-Info!$B$6*H4182*1000))+(Info!$B$6/(Info!$B$6-Info!$B$7))*(EXP(-Info!$B$7*H4182*1000)-EXP(-Info!$B$6*H4182*1000))*(Info!$B$9-1)</f>
        <v>5.7523040425239175E-2</v>
      </c>
      <c r="AD4182" s="37">
        <f>SQRT((Info!$B$6*EXP(-Info!$B$6*H4182*1000)+(Info!$B$6/(Info!$B$6+Info!$B$7))*(Info!$B$9-1)*(-Info!$B$7*EXP(-Info!$B$7*H4182*1000)+Info!$B$6*EXP(-Info!$B$6*H4182*1000)))^2*(0.01*H4182*1000)^2)</f>
        <v>5.2669469090579663E-4</v>
      </c>
      <c r="AE4182" s="37">
        <f t="shared" si="1077"/>
        <v>1.7793741992206415E-3</v>
      </c>
      <c r="AF4182" s="37">
        <f t="shared" si="1083"/>
        <v>1.1885236475184449</v>
      </c>
      <c r="AG4182" s="37">
        <f t="shared" si="1078"/>
        <v>1.3828511412355709E-2</v>
      </c>
      <c r="AH4182" s="37">
        <f t="shared" si="1084"/>
        <v>0.88038788705069981</v>
      </c>
      <c r="AI4182">
        <f>AF4182*EXP(Info!$B$6*H4182*1000)</f>
        <v>1.2513550887584584</v>
      </c>
      <c r="AJ4182">
        <f>2*SQRT((EXP(Info!$B$6*H4182)*AG4182)^2+(Info!$B$6*H4182*0.01*AI4182)^2)</f>
        <v>2.7658447646601619E-2</v>
      </c>
      <c r="AK4182">
        <f t="shared" si="1085"/>
        <v>2.9867189520000004</v>
      </c>
      <c r="AL4182">
        <f t="shared" si="1086"/>
        <v>6.1448236125955569E-2</v>
      </c>
      <c r="AM4182"/>
      <c r="AN4182"/>
      <c r="AO4182">
        <f t="shared" si="1087"/>
        <v>0.34222559961780247</v>
      </c>
      <c r="AP4182">
        <f t="shared" si="1088"/>
        <v>27.542168674698793</v>
      </c>
      <c r="AQ4182">
        <f t="shared" si="1074"/>
        <v>5</v>
      </c>
      <c r="AR4182">
        <v>1</v>
      </c>
      <c r="AS4182">
        <v>1</v>
      </c>
      <c r="AT4182">
        <v>1</v>
      </c>
      <c r="AU4182">
        <v>1</v>
      </c>
      <c r="AV4182">
        <v>0</v>
      </c>
      <c r="AW4182">
        <v>0</v>
      </c>
      <c r="AX4182">
        <v>1</v>
      </c>
    </row>
    <row r="4183" spans="1:50">
      <c r="A4183" s="13" t="s">
        <v>196</v>
      </c>
      <c r="B4183" s="13" t="s">
        <v>224</v>
      </c>
      <c r="C4183" s="13" t="s">
        <v>357</v>
      </c>
      <c r="D4183" s="14">
        <v>-78.027699999999996</v>
      </c>
      <c r="E4183" s="14">
        <v>26.061199999999999</v>
      </c>
      <c r="F4183" s="14">
        <v>1057</v>
      </c>
      <c r="G4183" s="49">
        <v>114</v>
      </c>
      <c r="H4183">
        <v>12.729428571428599</v>
      </c>
      <c r="J4183">
        <f>(F4183*100*Info!$B$11)/AI4183</f>
        <v>1.2133783199840227</v>
      </c>
      <c r="K4183">
        <f>2*((F4183*100*Info!$B$11)/AI4183^2)*(AJ4183/2)</f>
        <v>2.4970551862578752E-2</v>
      </c>
      <c r="L4183">
        <f t="shared" si="1075"/>
        <v>0.10519940186915908</v>
      </c>
      <c r="M4183">
        <f t="shared" si="1076"/>
        <v>1.3658194064855698</v>
      </c>
      <c r="N4183">
        <f t="shared" si="1089"/>
        <v>5.7385056852235598E-2</v>
      </c>
      <c r="O4183" s="23">
        <v>0.74299999999999999</v>
      </c>
      <c r="P4183" s="23">
        <v>1.4999999999999999E-2</v>
      </c>
      <c r="S4183" s="23">
        <v>2.1640000000000001</v>
      </c>
      <c r="T4183" s="23">
        <v>4.2999999999999997E-2</v>
      </c>
      <c r="U4183" s="23">
        <v>0.27300000000000002</v>
      </c>
      <c r="V4183" s="23">
        <v>0.01</v>
      </c>
      <c r="W4183" s="37">
        <f>U4183*Info!$B$2</f>
        <v>0.13104000000000002</v>
      </c>
      <c r="X4183" s="37">
        <f>W4183*SQRT((0.5*V4183/U4183)^2+Info!$B$3^2)</f>
        <v>6.9777291434964727E-3</v>
      </c>
      <c r="Y4183" s="28">
        <f>W4183*Info!$D$2</f>
        <v>0.10614240000000003</v>
      </c>
      <c r="Z4183" s="28">
        <f>Y4183*SQRT(Info!$D$3^2+(X4183/W4183)^2)</f>
        <v>7.7530756083505365E-3</v>
      </c>
      <c r="AA4183" s="37">
        <f t="shared" si="1081"/>
        <v>0.61195999999999995</v>
      </c>
      <c r="AB4183" s="37">
        <f t="shared" si="1082"/>
        <v>1.0243959390782454E-2</v>
      </c>
      <c r="AC4183" s="37">
        <f>(1-EXP(-Info!$B$6*H4183*1000))+(Info!$B$6/(Info!$B$6-Info!$B$7))*(EXP(-Info!$B$7*H4183*1000)-EXP(-Info!$B$6*H4183*1000))*(Info!$B$9-1)</f>
        <v>0.12606163563533201</v>
      </c>
      <c r="AD4183" s="37">
        <f>SQRT((Info!$B$6*EXP(-Info!$B$6*H4183*1000)+(Info!$B$6/(Info!$B$6+Info!$B$7))*(Info!$B$9-1)*(-Info!$B$7*EXP(-Info!$B$7*H4183*1000)+Info!$B$6*EXP(-Info!$B$6*H4183*1000)))^2*(0.01*H4183*1000)^2)</f>
        <v>1.1164416984515467E-3</v>
      </c>
      <c r="AE4183" s="37">
        <f t="shared" si="1077"/>
        <v>1.4609666538239604E-3</v>
      </c>
      <c r="AF4183" s="37">
        <f t="shared" si="1083"/>
        <v>1.9807129214566024</v>
      </c>
      <c r="AG4183" s="37">
        <f t="shared" si="1078"/>
        <v>2.2901847195202083E-2</v>
      </c>
      <c r="AH4183" s="37">
        <f t="shared" si="1084"/>
        <v>0.91530171971192342</v>
      </c>
      <c r="AI4183">
        <f>AF4183*EXP(Info!$B$6*H4183*1000)</f>
        <v>2.2259699604282503</v>
      </c>
      <c r="AJ4183">
        <f>2*SQRT((EXP(Info!$B$6*H4183)*AG4183)^2+(Info!$B$6*H4183*0.01*AI4183)^2)</f>
        <v>4.5809041933556151E-2</v>
      </c>
      <c r="AK4183">
        <f t="shared" si="1085"/>
        <v>0.81372321199999997</v>
      </c>
      <c r="AL4183">
        <f t="shared" si="1086"/>
        <v>2.7242785603846856E-2</v>
      </c>
      <c r="AM4183"/>
      <c r="AN4183"/>
      <c r="AO4183">
        <f t="shared" si="1087"/>
        <v>1.1256335987428925</v>
      </c>
      <c r="AP4183">
        <f t="shared" si="1088"/>
        <v>2.7216117216117213</v>
      </c>
      <c r="AQ4183">
        <f t="shared" si="1074"/>
        <v>5</v>
      </c>
      <c r="AR4183">
        <v>1</v>
      </c>
      <c r="AS4183">
        <v>1</v>
      </c>
      <c r="AT4183">
        <v>1</v>
      </c>
      <c r="AU4183">
        <v>1</v>
      </c>
      <c r="AV4183">
        <v>0</v>
      </c>
      <c r="AW4183">
        <v>0</v>
      </c>
      <c r="AX4183">
        <v>1</v>
      </c>
    </row>
    <row r="4184" spans="1:50">
      <c r="A4184" s="13" t="s">
        <v>195</v>
      </c>
      <c r="B4184" s="13" t="s">
        <v>224</v>
      </c>
      <c r="D4184" s="14">
        <v>-78.056169999999995</v>
      </c>
      <c r="E4184" s="14">
        <v>26.0703</v>
      </c>
      <c r="F4184" s="14">
        <v>965</v>
      </c>
      <c r="G4184" s="49">
        <v>5.5</v>
      </c>
      <c r="H4184">
        <v>0.28799999999999998</v>
      </c>
      <c r="J4184">
        <f>(F4184*100*Info!$B$11)/AI4184</f>
        <v>2.573051106391731</v>
      </c>
      <c r="K4184">
        <f>2*((F4184*100*Info!$B$11)/AI4184^2)*(AJ4184/2)</f>
        <v>0.10846904517518241</v>
      </c>
      <c r="L4184">
        <f t="shared" si="1075"/>
        <v>3.8149233644859878E-2</v>
      </c>
      <c r="M4184">
        <f t="shared" si="1076"/>
        <v>1.050311227865566</v>
      </c>
      <c r="N4184">
        <f t="shared" si="1089"/>
        <v>6.1329529120559077E-2</v>
      </c>
      <c r="O4184" s="23">
        <v>1.931</v>
      </c>
      <c r="P4184" s="23">
        <v>7.8E-2</v>
      </c>
      <c r="S4184" s="23">
        <v>1</v>
      </c>
      <c r="T4184" s="23">
        <v>0.04</v>
      </c>
      <c r="U4184" s="23">
        <v>9.9000000000000005E-2</v>
      </c>
      <c r="V4184" s="23">
        <v>4.0000000000000001E-3</v>
      </c>
      <c r="W4184" s="37">
        <f>U4184*Info!$B$2</f>
        <v>4.752E-2</v>
      </c>
      <c r="X4184" s="37">
        <f>W4184*SQRT((0.5*V4184/U4184)^2+Info!$B$3^2)</f>
        <v>2.5626111683203132E-3</v>
      </c>
      <c r="Y4184" s="28">
        <f>W4184*Info!$D$2</f>
        <v>3.8491200000000003E-2</v>
      </c>
      <c r="Z4184" s="28">
        <f>Y4184*SQRT(Info!$D$3^2+(X4184/W4184)^2)</f>
        <v>2.8306402362716461E-3</v>
      </c>
      <c r="AA4184" s="37">
        <f t="shared" si="1081"/>
        <v>1.88348</v>
      </c>
      <c r="AB4184" s="37">
        <f t="shared" si="1082"/>
        <v>3.908410132010201E-2</v>
      </c>
      <c r="AC4184" s="37">
        <f>(1-EXP(-Info!$B$6*H4184*1000))+(Info!$B$6/(Info!$B$6-Info!$B$7))*(EXP(-Info!$B$7*H4184*1000)-EXP(-Info!$B$6*H4184*1000))*(Info!$B$9-1)</f>
        <v>3.0246824041318403E-3</v>
      </c>
      <c r="AD4184" s="37">
        <f>SQRT((Info!$B$6*EXP(-Info!$B$6*H4184*1000)+(Info!$B$6/(Info!$B$6+Info!$B$7))*(Info!$B$9-1)*(-Info!$B$7*EXP(-Info!$B$7*H4184*1000)+Info!$B$6*EXP(-Info!$B$6*H4184*1000)))^2*(0.01*H4184*1000)^2)</f>
        <v>2.8386911578342405E-5</v>
      </c>
      <c r="AE4184" s="37">
        <f t="shared" si="1077"/>
        <v>1.2974548157799576E-4</v>
      </c>
      <c r="AF4184" s="37">
        <f t="shared" si="1083"/>
        <v>0.95581187118546584</v>
      </c>
      <c r="AG4184" s="37">
        <f t="shared" si="1078"/>
        <v>2.0199736583361425E-2</v>
      </c>
      <c r="AH4184" s="37">
        <f t="shared" si="1084"/>
        <v>0.95581187118546584</v>
      </c>
      <c r="AI4184">
        <f>AF4184*EXP(Info!$B$6*H4184*1000)</f>
        <v>0.95833962128077477</v>
      </c>
      <c r="AJ4184">
        <f>2*SQRT((EXP(Info!$B$6*H4184)*AG4184)^2+(Info!$B$6*H4184*0.01*AI4184)^2)</f>
        <v>4.0399579866738096E-2</v>
      </c>
      <c r="AK4184">
        <f t="shared" si="1085"/>
        <v>2.504463356</v>
      </c>
      <c r="AL4184">
        <f t="shared" si="1086"/>
        <v>0.10394025905067929</v>
      </c>
      <c r="AM4184"/>
      <c r="AN4184"/>
      <c r="AO4184">
        <f t="shared" si="1087"/>
        <v>0.4081967995441258</v>
      </c>
      <c r="AP4184">
        <f t="shared" si="1088"/>
        <v>19.505050505050505</v>
      </c>
      <c r="AQ4184">
        <f t="shared" si="1074"/>
        <v>5</v>
      </c>
      <c r="AR4184">
        <v>1</v>
      </c>
      <c r="AS4184">
        <v>1</v>
      </c>
      <c r="AT4184">
        <v>1</v>
      </c>
      <c r="AU4184">
        <v>1</v>
      </c>
      <c r="AV4184">
        <v>0</v>
      </c>
      <c r="AW4184">
        <v>0</v>
      </c>
      <c r="AX4184">
        <v>1</v>
      </c>
    </row>
    <row r="4185" spans="1:50">
      <c r="A4185" s="13" t="s">
        <v>195</v>
      </c>
      <c r="B4185" s="13" t="s">
        <v>224</v>
      </c>
      <c r="D4185" s="14">
        <v>-78.056169999999995</v>
      </c>
      <c r="E4185" s="14">
        <v>26.0703</v>
      </c>
      <c r="F4185" s="14">
        <v>965</v>
      </c>
      <c r="G4185" s="49">
        <v>15.5</v>
      </c>
      <c r="H4185">
        <v>1.1399999999999999</v>
      </c>
      <c r="J4185">
        <f>(F4185*100*Info!$B$11)/AI4185</f>
        <v>2.650190780886132</v>
      </c>
      <c r="K4185">
        <f>2*((F4185*100*Info!$B$11)/AI4185^2)*(AJ4185/2)</f>
        <v>0.11493017616119136</v>
      </c>
      <c r="L4185">
        <f t="shared" si="1075"/>
        <v>3.4681121495327163E-2</v>
      </c>
      <c r="M4185">
        <f t="shared" si="1076"/>
        <v>0.98345399649747456</v>
      </c>
      <c r="N4185">
        <f t="shared" si="1089"/>
        <v>6.1069121015555172E-2</v>
      </c>
      <c r="O4185" s="23">
        <v>2.0760000000000001</v>
      </c>
      <c r="P4185" s="23">
        <v>8.4000000000000005E-2</v>
      </c>
      <c r="S4185" s="23">
        <v>0.98</v>
      </c>
      <c r="T4185" s="23">
        <v>0.04</v>
      </c>
      <c r="U4185" s="23">
        <v>0.09</v>
      </c>
      <c r="V4185" s="23">
        <v>4.0000000000000001E-3</v>
      </c>
      <c r="W4185" s="37">
        <f>U4185*Info!$B$2</f>
        <v>4.3199999999999995E-2</v>
      </c>
      <c r="X4185" s="37">
        <f>W4185*SQRT((0.5*V4185/U4185)^2+Info!$B$3^2)</f>
        <v>2.363725872431065E-3</v>
      </c>
      <c r="Y4185" s="28">
        <f>W4185*Info!$D$2</f>
        <v>3.4991999999999995E-2</v>
      </c>
      <c r="Z4185" s="28">
        <f>Y4185*SQRT(Info!$D$3^2+(X4185/W4185)^2)</f>
        <v>2.5936194940661592E-3</v>
      </c>
      <c r="AA4185" s="37">
        <f t="shared" si="1081"/>
        <v>2.0327999999999999</v>
      </c>
      <c r="AB4185" s="37">
        <f t="shared" si="1082"/>
        <v>4.2066461700504355E-2</v>
      </c>
      <c r="AC4185" s="37">
        <f>(1-EXP(-Info!$B$6*H4185*1000))+(Info!$B$6/(Info!$B$6-Info!$B$7))*(EXP(-Info!$B$7*H4185*1000)-EXP(-Info!$B$6*H4185*1000))*(Info!$B$9-1)</f>
        <v>1.1924233114071061E-2</v>
      </c>
      <c r="AD4185" s="37">
        <f>SQRT((Info!$B$6*EXP(-Info!$B$6*H4185*1000)+(Info!$B$6/(Info!$B$6+Info!$B$7))*(Info!$B$9-1)*(-Info!$B$7*EXP(-Info!$B$7*H4185*1000)+Info!$B$6*EXP(-Info!$B$6*H4185*1000)))^2*(0.01*H4185*1000)^2)</f>
        <v>1.1147091896083439E-4</v>
      </c>
      <c r="AE4185" s="37">
        <f t="shared" si="1077"/>
        <v>5.5041764175411902E-4</v>
      </c>
      <c r="AF4185" s="37">
        <f t="shared" si="1083"/>
        <v>0.92076841892571626</v>
      </c>
      <c r="AG4185" s="37">
        <f t="shared" si="1078"/>
        <v>2.0174980090705275E-2</v>
      </c>
      <c r="AH4185" s="37">
        <f t="shared" si="1084"/>
        <v>0.93955961114869013</v>
      </c>
      <c r="AI4185">
        <f>AF4185*EXP(Info!$B$6*H4185*1000)</f>
        <v>0.93044502328660006</v>
      </c>
      <c r="AJ4185">
        <f>2*SQRT((EXP(Info!$B$6*H4185)*AG4185)^2+(Info!$B$6*H4185*0.01*AI4185)^2)</f>
        <v>4.0350382019998188E-2</v>
      </c>
      <c r="AK4185">
        <f t="shared" si="1085"/>
        <v>2.7030141599999999</v>
      </c>
      <c r="AL4185">
        <f t="shared" si="1086"/>
        <v>0.11187154824632128</v>
      </c>
      <c r="AM4185"/>
      <c r="AN4185"/>
      <c r="AO4185">
        <f t="shared" si="1087"/>
        <v>0.37108799958556887</v>
      </c>
      <c r="AP4185">
        <f t="shared" si="1088"/>
        <v>23.06666666666667</v>
      </c>
      <c r="AQ4185">
        <f t="shared" si="1074"/>
        <v>5</v>
      </c>
      <c r="AR4185">
        <v>1</v>
      </c>
      <c r="AS4185">
        <v>1</v>
      </c>
      <c r="AT4185">
        <v>1</v>
      </c>
      <c r="AU4185">
        <v>1</v>
      </c>
      <c r="AV4185">
        <v>0</v>
      </c>
      <c r="AW4185">
        <v>0</v>
      </c>
      <c r="AX4185">
        <v>1</v>
      </c>
    </row>
    <row r="4186" spans="1:50">
      <c r="A4186" s="13" t="s">
        <v>195</v>
      </c>
      <c r="B4186" s="13" t="s">
        <v>224</v>
      </c>
      <c r="D4186" s="14">
        <v>-78.056169999999995</v>
      </c>
      <c r="E4186" s="14">
        <v>26.0703</v>
      </c>
      <c r="F4186" s="14">
        <v>965</v>
      </c>
      <c r="G4186" s="49">
        <v>26.5</v>
      </c>
      <c r="H4186">
        <v>2.65</v>
      </c>
      <c r="J4186">
        <f>(F4186*100*Info!$B$11)/AI4186</f>
        <v>2.4832192277938225</v>
      </c>
      <c r="K4186">
        <f>2*((F4186*100*Info!$B$11)/AI4186^2)*(AJ4186/2)</f>
        <v>0.10609635443632</v>
      </c>
      <c r="L4186">
        <f t="shared" si="1075"/>
        <v>3.506646728971969E-2</v>
      </c>
      <c r="M4186">
        <f t="shared" si="1076"/>
        <v>0.93173166632359505</v>
      </c>
      <c r="N4186">
        <f t="shared" si="1089"/>
        <v>5.7114371396791513E-2</v>
      </c>
      <c r="O4186" s="23">
        <v>2.4220000000000002</v>
      </c>
      <c r="P4186" s="23">
        <v>9.6000000000000002E-2</v>
      </c>
      <c r="S4186" s="23">
        <v>1.07</v>
      </c>
      <c r="T4186" s="23">
        <v>4.2000000000000003E-2</v>
      </c>
      <c r="U4186" s="23">
        <v>9.0999999999999998E-2</v>
      </c>
      <c r="V4186" s="23">
        <v>4.0000000000000001E-3</v>
      </c>
      <c r="W4186" s="37">
        <f>U4186*Info!$B$2</f>
        <v>4.3679999999999997E-2</v>
      </c>
      <c r="X4186" s="37">
        <f>W4186*SQRT((0.5*V4186/U4186)^2+Info!$B$3^2)</f>
        <v>2.3856772623303429E-3</v>
      </c>
      <c r="Y4186" s="28">
        <f>W4186*Info!$D$2</f>
        <v>3.5380799999999997E-2</v>
      </c>
      <c r="Z4186" s="28">
        <f>Y4186*SQRT(Info!$D$3^2+(X4186/W4186)^2)</f>
        <v>2.6198600732100178E-3</v>
      </c>
      <c r="AA4186" s="37">
        <f t="shared" si="1081"/>
        <v>2.37832</v>
      </c>
      <c r="AB4186" s="37">
        <f t="shared" si="1082"/>
        <v>4.8059249432341328E-2</v>
      </c>
      <c r="AC4186" s="37">
        <f>(1-EXP(-Info!$B$6*H4186*1000))+(Info!$B$6/(Info!$B$6-Info!$B$7))*(EXP(-Info!$B$7*H4186*1000)-EXP(-Info!$B$6*H4186*1000))*(Info!$B$9-1)</f>
        <v>2.7520383624514595E-2</v>
      </c>
      <c r="AD4186" s="37">
        <f>SQRT((Info!$B$6*EXP(-Info!$B$6*H4186*1000)+(Info!$B$6/(Info!$B$6+Info!$B$7))*(Info!$B$9-1)*(-Info!$B$7*EXP(-Info!$B$7*H4186*1000)+Info!$B$6*EXP(-Info!$B$6*H4186*1000)))^2*(0.01*H4186*1000)^2)</f>
        <v>2.5547804300195124E-4</v>
      </c>
      <c r="AE4186" s="37">
        <f t="shared" si="1077"/>
        <v>1.4555008257616684E-3</v>
      </c>
      <c r="AF4186" s="37">
        <f t="shared" si="1083"/>
        <v>0.96916692121814452</v>
      </c>
      <c r="AG4186" s="37">
        <f t="shared" si="1078"/>
        <v>2.1212782690090259E-2</v>
      </c>
      <c r="AH4186" s="37">
        <f t="shared" si="1084"/>
        <v>0.90576347777396682</v>
      </c>
      <c r="AI4186">
        <f>AF4186*EXP(Info!$B$6*H4186*1000)</f>
        <v>0.99300810626626879</v>
      </c>
      <c r="AJ4186">
        <f>2*SQRT((EXP(Info!$B$6*H4186)*AG4186)^2+(Info!$B$6*H4186*0.01*AI4186)^2)</f>
        <v>4.2426596420230514E-2</v>
      </c>
      <c r="AK4186">
        <f t="shared" si="1085"/>
        <v>3.1624521039999998</v>
      </c>
      <c r="AL4186">
        <f t="shared" si="1086"/>
        <v>0.12780876794036852</v>
      </c>
      <c r="AM4186"/>
      <c r="AN4186"/>
      <c r="AO4186">
        <f t="shared" si="1087"/>
        <v>0.37521119958096411</v>
      </c>
      <c r="AP4186">
        <f t="shared" si="1088"/>
        <v>26.615384615384617</v>
      </c>
      <c r="AQ4186">
        <f t="shared" si="1074"/>
        <v>5</v>
      </c>
      <c r="AR4186">
        <v>1</v>
      </c>
      <c r="AS4186">
        <v>1</v>
      </c>
      <c r="AT4186">
        <v>1</v>
      </c>
      <c r="AU4186">
        <v>1</v>
      </c>
      <c r="AV4186">
        <v>0</v>
      </c>
      <c r="AW4186">
        <v>0</v>
      </c>
      <c r="AX4186">
        <v>1</v>
      </c>
    </row>
    <row r="4187" spans="1:50">
      <c r="A4187" s="13" t="s">
        <v>195</v>
      </c>
      <c r="B4187" s="13" t="s">
        <v>224</v>
      </c>
      <c r="D4187" s="14">
        <v>-78.056169999999995</v>
      </c>
      <c r="E4187" s="14">
        <v>26.0703</v>
      </c>
      <c r="F4187" s="14">
        <v>965</v>
      </c>
      <c r="G4187" s="49">
        <v>33.5</v>
      </c>
      <c r="H4187">
        <v>3.1419999999999999</v>
      </c>
      <c r="J4187">
        <f>(F4187*100*Info!$B$11)/AI4187</f>
        <v>2.6888031836086084</v>
      </c>
      <c r="K4187">
        <f>2*((F4187*100*Info!$B$11)/AI4187^2)*(AJ4187/2)</f>
        <v>0.11850173434498856</v>
      </c>
      <c r="L4187">
        <f t="shared" si="1075"/>
        <v>3.3525084112149592E-2</v>
      </c>
      <c r="M4187">
        <f t="shared" si="1076"/>
        <v>0.96452317593898773</v>
      </c>
      <c r="N4187">
        <f t="shared" si="1089"/>
        <v>6.1429246142228396E-2</v>
      </c>
      <c r="O4187" s="23">
        <v>2.012</v>
      </c>
      <c r="P4187" s="23">
        <v>0.08</v>
      </c>
      <c r="S4187" s="23">
        <v>0.98899999999999999</v>
      </c>
      <c r="T4187" s="23">
        <v>0.04</v>
      </c>
      <c r="U4187" s="23">
        <v>8.6999999999999994E-2</v>
      </c>
      <c r="V4187" s="23">
        <v>4.0000000000000001E-3</v>
      </c>
      <c r="W4187" s="37">
        <f>U4187*Info!$B$2</f>
        <v>4.1759999999999999E-2</v>
      </c>
      <c r="X4187" s="37">
        <f>W4187*SQRT((0.5*V4187/U4187)^2+Info!$B$3^2)</f>
        <v>2.2981174904691012E-3</v>
      </c>
      <c r="Y4187" s="28">
        <f>W4187*Info!$D$2</f>
        <v>3.3825600000000004E-2</v>
      </c>
      <c r="Z4187" s="28">
        <f>Y4187*SQRT(Info!$D$3^2+(X4187/W4187)^2)</f>
        <v>2.5150582173778806E-3</v>
      </c>
      <c r="AA4187" s="37">
        <f t="shared" si="1081"/>
        <v>1.97024</v>
      </c>
      <c r="AB4187" s="37">
        <f t="shared" si="1082"/>
        <v>4.0065962412002533E-2</v>
      </c>
      <c r="AC4187" s="37">
        <f>(1-EXP(-Info!$B$6*H4187*1000))+(Info!$B$6/(Info!$B$6-Info!$B$7))*(EXP(-Info!$B$7*H4187*1000)-EXP(-Info!$B$6*H4187*1000))*(Info!$B$9-1)</f>
        <v>3.255372071890926E-2</v>
      </c>
      <c r="AD4187" s="37">
        <f>SQRT((Info!$B$6*EXP(-Info!$B$6*H4187*1000)+(Info!$B$6/(Info!$B$6+Info!$B$7))*(Info!$B$9-1)*(-Info!$B$7*EXP(-Info!$B$7*H4187*1000)+Info!$B$6*EXP(-Info!$B$6*H4187*1000)))^2*(0.01*H4187*1000)^2)</f>
        <v>3.0151580006707458E-4</v>
      </c>
      <c r="AE4187" s="37">
        <f t="shared" si="1077"/>
        <v>1.4332110584864457E-3</v>
      </c>
      <c r="AF4187" s="37">
        <f t="shared" si="1083"/>
        <v>0.89103575729077622</v>
      </c>
      <c r="AG4187" s="37">
        <f t="shared" si="1078"/>
        <v>2.0208404483654019E-2</v>
      </c>
      <c r="AH4187" s="37">
        <f t="shared" si="1084"/>
        <v>0.90094616510695269</v>
      </c>
      <c r="AI4187">
        <f>AF4187*EXP(Info!$B$6*H4187*1000)</f>
        <v>0.91708342130350173</v>
      </c>
      <c r="AJ4187">
        <f>2*SQRT((EXP(Info!$B$6*H4187)*AG4187)^2+(Info!$B$6*H4187*0.01*AI4187)^2)</f>
        <v>4.041797355269721E-2</v>
      </c>
      <c r="AK4187">
        <f t="shared" si="1085"/>
        <v>2.619828128</v>
      </c>
      <c r="AL4187">
        <f t="shared" si="1086"/>
        <v>0.10655142043847954</v>
      </c>
      <c r="AM4187"/>
      <c r="AN4187"/>
      <c r="AO4187">
        <f t="shared" si="1087"/>
        <v>0.35871839959938323</v>
      </c>
      <c r="AP4187">
        <f t="shared" si="1088"/>
        <v>23.126436781609197</v>
      </c>
      <c r="AQ4187">
        <f t="shared" si="1074"/>
        <v>5</v>
      </c>
      <c r="AR4187">
        <v>1</v>
      </c>
      <c r="AS4187">
        <v>1</v>
      </c>
      <c r="AT4187">
        <v>1</v>
      </c>
      <c r="AU4187">
        <v>1</v>
      </c>
      <c r="AV4187">
        <v>0</v>
      </c>
      <c r="AW4187">
        <v>0</v>
      </c>
      <c r="AX4187">
        <v>1</v>
      </c>
    </row>
    <row r="4188" spans="1:50">
      <c r="A4188" s="13" t="s">
        <v>195</v>
      </c>
      <c r="B4188" s="13" t="s">
        <v>224</v>
      </c>
      <c r="D4188" s="14">
        <v>-78.056169999999995</v>
      </c>
      <c r="E4188" s="14">
        <v>26.0703</v>
      </c>
      <c r="F4188" s="14">
        <v>965</v>
      </c>
      <c r="G4188" s="49">
        <v>35.5</v>
      </c>
      <c r="H4188">
        <v>3.3220000000000001</v>
      </c>
      <c r="J4188">
        <f>(F4188*100*Info!$B$11)/AI4188</f>
        <v>2.2073524914577556</v>
      </c>
      <c r="K4188">
        <f>2*((F4188*100*Info!$B$11)/AI4188^2)*(AJ4188/2)</f>
        <v>9.5673070549866054E-2</v>
      </c>
      <c r="L4188">
        <f t="shared" si="1075"/>
        <v>3.6222504672897261E-2</v>
      </c>
      <c r="M4188">
        <f t="shared" si="1076"/>
        <v>0.85552744452119156</v>
      </c>
      <c r="N4188">
        <f t="shared" si="1089"/>
        <v>5.1964976195864904E-2</v>
      </c>
      <c r="O4188" s="23">
        <v>2.222</v>
      </c>
      <c r="P4188" s="23">
        <v>8.7999999999999995E-2</v>
      </c>
      <c r="S4188" s="23">
        <v>1.1950000000000001</v>
      </c>
      <c r="T4188" s="23">
        <v>4.8000000000000001E-2</v>
      </c>
      <c r="U4188" s="23">
        <v>9.4E-2</v>
      </c>
      <c r="V4188" s="23">
        <v>4.0000000000000001E-3</v>
      </c>
      <c r="W4188" s="37">
        <f>U4188*Info!$B$2</f>
        <v>4.512E-2</v>
      </c>
      <c r="X4188" s="37">
        <f>W4188*SQRT((0.5*V4188/U4188)^2+Info!$B$3^2)</f>
        <v>2.4517618155114498E-3</v>
      </c>
      <c r="Y4188" s="28">
        <f>W4188*Info!$D$2</f>
        <v>3.6547200000000002E-2</v>
      </c>
      <c r="Z4188" s="28">
        <f>Y4188*SQRT(Info!$D$3^2+(X4188/W4188)^2)</f>
        <v>2.6987313499494537E-3</v>
      </c>
      <c r="AA4188" s="37">
        <f t="shared" si="1081"/>
        <v>2.1768800000000001</v>
      </c>
      <c r="AB4188" s="37">
        <f t="shared" si="1082"/>
        <v>4.4068255422696274E-2</v>
      </c>
      <c r="AC4188" s="37">
        <f>(1-EXP(-Info!$B$6*H4188*1000))+(Info!$B$6/(Info!$B$6-Info!$B$7))*(EXP(-Info!$B$7*H4188*1000)-EXP(-Info!$B$6*H4188*1000))*(Info!$B$9-1)</f>
        <v>3.4389291263695179E-2</v>
      </c>
      <c r="AD4188" s="37">
        <f>SQRT((Info!$B$6*EXP(-Info!$B$6*H4188*1000)+(Info!$B$6/(Info!$B$6+Info!$B$7))*(Info!$B$9-1)*(-Info!$B$7*EXP(-Info!$B$7*H4188*1000)+Info!$B$6*EXP(-Info!$B$6*H4188*1000)))^2*(0.01*H4188*1000)^2)</f>
        <v>3.1825144525224466E-4</v>
      </c>
      <c r="AE4188" s="37">
        <f t="shared" si="1077"/>
        <v>1.6663231739593059E-3</v>
      </c>
      <c r="AF4188" s="37">
        <f t="shared" si="1083"/>
        <v>1.0835914396338873</v>
      </c>
      <c r="AG4188" s="37">
        <f t="shared" si="1078"/>
        <v>2.4208671665733206E-2</v>
      </c>
      <c r="AH4188" s="37">
        <f t="shared" si="1084"/>
        <v>0.90677107919153743</v>
      </c>
      <c r="AI4188">
        <f>AF4188*EXP(Info!$B$6*H4188*1000)</f>
        <v>1.1171105803799626</v>
      </c>
      <c r="AJ4188">
        <f>2*SQRT((EXP(Info!$B$6*H4188)*AG4188)^2+(Info!$B$6*H4188*0.01*AI4188)^2)</f>
        <v>4.8418818372824163E-2</v>
      </c>
      <c r="AK4188">
        <f t="shared" si="1085"/>
        <v>2.8945973360000004</v>
      </c>
      <c r="AL4188">
        <f t="shared" si="1086"/>
        <v>0.11719511847111846</v>
      </c>
      <c r="AM4188"/>
      <c r="AN4188"/>
      <c r="AO4188">
        <f t="shared" si="1087"/>
        <v>0.38758079956714975</v>
      </c>
      <c r="AP4188">
        <f t="shared" si="1088"/>
        <v>23.638297872340424</v>
      </c>
      <c r="AQ4188">
        <f t="shared" si="1074"/>
        <v>5</v>
      </c>
      <c r="AR4188">
        <v>1</v>
      </c>
      <c r="AS4188">
        <v>1</v>
      </c>
      <c r="AT4188">
        <v>1</v>
      </c>
      <c r="AU4188">
        <v>1</v>
      </c>
      <c r="AV4188">
        <v>0</v>
      </c>
      <c r="AW4188">
        <v>0</v>
      </c>
      <c r="AX4188">
        <v>1</v>
      </c>
    </row>
    <row r="4189" spans="1:50">
      <c r="A4189" s="13" t="s">
        <v>195</v>
      </c>
      <c r="B4189" s="13" t="s">
        <v>224</v>
      </c>
      <c r="D4189" s="14">
        <v>-78.056169999999995</v>
      </c>
      <c r="E4189" s="14">
        <v>26.0703</v>
      </c>
      <c r="F4189" s="14">
        <v>965</v>
      </c>
      <c r="G4189" s="49">
        <v>36</v>
      </c>
      <c r="H4189">
        <v>3.367</v>
      </c>
      <c r="J4189">
        <f>(F4189*100*Info!$B$11)/AI4189</f>
        <v>2.5511834822584989</v>
      </c>
      <c r="K4189">
        <f>2*((F4189*100*Info!$B$11)/AI4189^2)*(AJ4189/2)</f>
        <v>0.11188394770612055</v>
      </c>
      <c r="L4189">
        <f t="shared" si="1075"/>
        <v>3.236904672897202E-2</v>
      </c>
      <c r="M4189">
        <f t="shared" si="1076"/>
        <v>0.88359933766005394</v>
      </c>
      <c r="N4189">
        <f t="shared" si="1089"/>
        <v>5.7201688403372204E-2</v>
      </c>
      <c r="O4189" s="23">
        <v>1.968</v>
      </c>
      <c r="P4189" s="23">
        <v>7.8E-2</v>
      </c>
      <c r="S4189" s="23">
        <v>1.0369999999999999</v>
      </c>
      <c r="T4189" s="23">
        <v>4.2000000000000003E-2</v>
      </c>
      <c r="U4189" s="23">
        <v>8.4000000000000005E-2</v>
      </c>
      <c r="V4189" s="23">
        <v>4.0000000000000001E-3</v>
      </c>
      <c r="W4189" s="37">
        <f>U4189*Info!$B$2</f>
        <v>4.0320000000000002E-2</v>
      </c>
      <c r="X4189" s="37">
        <f>W4189*SQRT((0.5*V4189/U4189)^2+Info!$B$3^2)</f>
        <v>2.2329030431256975E-3</v>
      </c>
      <c r="Y4189" s="28">
        <f>W4189*Info!$D$2</f>
        <v>3.2659200000000006E-2</v>
      </c>
      <c r="Z4189" s="28">
        <f>Y4189*SQRT(Info!$D$3^2+(X4189/W4189)^2)</f>
        <v>2.4367557290791383E-3</v>
      </c>
      <c r="AA4189" s="37">
        <f t="shared" si="1081"/>
        <v>1.9276800000000001</v>
      </c>
      <c r="AB4189" s="37">
        <f t="shared" si="1082"/>
        <v>3.9063868932813092E-2</v>
      </c>
      <c r="AC4189" s="37">
        <f>(1-EXP(-Info!$B$6*H4189*1000))+(Info!$B$6/(Info!$B$6-Info!$B$7))*(EXP(-Info!$B$7*H4189*1000)-EXP(-Info!$B$6*H4189*1000))*(Info!$B$9-1)</f>
        <v>3.4847691613342752E-2</v>
      </c>
      <c r="AD4189" s="37">
        <f>SQRT((Info!$B$6*EXP(-Info!$B$6*H4189*1000)+(Info!$B$6/(Info!$B$6+Info!$B$7))*(Info!$B$9-1)*(-Info!$B$7*EXP(-Info!$B$7*H4189*1000)+Info!$B$6*EXP(-Info!$B$6*H4189*1000)))^2*(0.01*H4189*1000)^2)</f>
        <v>3.2242639340337688E-4</v>
      </c>
      <c r="AE4189" s="37">
        <f t="shared" si="1077"/>
        <v>1.496463927567523E-3</v>
      </c>
      <c r="AF4189" s="37">
        <f t="shared" si="1083"/>
        <v>0.93716560183079123</v>
      </c>
      <c r="AG4189" s="37">
        <f t="shared" si="1078"/>
        <v>2.1193800573981791E-2</v>
      </c>
      <c r="AH4189" s="37">
        <f t="shared" si="1084"/>
        <v>0.90372767775389706</v>
      </c>
      <c r="AI4189">
        <f>AF4189*EXP(Info!$B$6*H4189*1000)</f>
        <v>0.96655408753766647</v>
      </c>
      <c r="AJ4189">
        <f>2*SQRT((EXP(Info!$B$6*H4189)*AG4189)^2+(Info!$B$6*H4189*0.01*AI4189)^2)</f>
        <v>4.2388909985206558E-2</v>
      </c>
      <c r="AK4189">
        <f t="shared" si="1085"/>
        <v>2.5632360960000002</v>
      </c>
      <c r="AL4189">
        <f t="shared" si="1086"/>
        <v>0.10388645303992314</v>
      </c>
      <c r="AM4189"/>
      <c r="AN4189"/>
      <c r="AO4189">
        <f t="shared" si="1087"/>
        <v>0.34634879961319764</v>
      </c>
      <c r="AP4189">
        <f t="shared" si="1088"/>
        <v>23.428571428571427</v>
      </c>
      <c r="AQ4189">
        <f t="shared" ref="AQ4189:AQ4252" si="1090">AR4189+AS4189+AT4189+AU4189+AV4189+AW4189+AX4189</f>
        <v>5</v>
      </c>
      <c r="AR4189">
        <v>1</v>
      </c>
      <c r="AS4189">
        <v>1</v>
      </c>
      <c r="AT4189">
        <v>1</v>
      </c>
      <c r="AU4189">
        <v>1</v>
      </c>
      <c r="AV4189">
        <v>0</v>
      </c>
      <c r="AW4189">
        <v>0</v>
      </c>
      <c r="AX4189">
        <v>1</v>
      </c>
    </row>
    <row r="4190" spans="1:50">
      <c r="A4190" s="13" t="s">
        <v>195</v>
      </c>
      <c r="B4190" s="13" t="s">
        <v>224</v>
      </c>
      <c r="D4190" s="14">
        <v>-78.056169999999995</v>
      </c>
      <c r="E4190" s="14">
        <v>26.0703</v>
      </c>
      <c r="F4190" s="14">
        <v>965</v>
      </c>
      <c r="G4190" s="49">
        <v>38.5</v>
      </c>
      <c r="H4190">
        <v>3.5859999999999999</v>
      </c>
      <c r="J4190">
        <f>(F4190*100*Info!$B$11)/AI4190</f>
        <v>2.5217463152229449</v>
      </c>
      <c r="K4190">
        <f>2*((F4190*100*Info!$B$11)/AI4190^2)*(AJ4190/2)</f>
        <v>0.10936713991955155</v>
      </c>
      <c r="L4190">
        <f t="shared" si="1075"/>
        <v>3.236904672897202E-2</v>
      </c>
      <c r="M4190">
        <f t="shared" si="1076"/>
        <v>0.87340381018189028</v>
      </c>
      <c r="N4190">
        <f t="shared" si="1089"/>
        <v>5.6254910033736921E-2</v>
      </c>
      <c r="O4190" s="23">
        <v>1.986</v>
      </c>
      <c r="P4190" s="23">
        <v>0.08</v>
      </c>
      <c r="S4190" s="23">
        <v>1.0509999999999999</v>
      </c>
      <c r="T4190" s="23">
        <v>4.2000000000000003E-2</v>
      </c>
      <c r="U4190" s="23">
        <v>8.4000000000000005E-2</v>
      </c>
      <c r="V4190" s="23">
        <v>4.0000000000000001E-3</v>
      </c>
      <c r="W4190" s="37">
        <f>U4190*Info!$B$2</f>
        <v>4.0320000000000002E-2</v>
      </c>
      <c r="X4190" s="37">
        <f>W4190*SQRT((0.5*V4190/U4190)^2+Info!$B$3^2)</f>
        <v>2.2329030431256975E-3</v>
      </c>
      <c r="Y4190" s="28">
        <f>W4190*Info!$D$2</f>
        <v>3.2659200000000006E-2</v>
      </c>
      <c r="Z4190" s="28">
        <f>Y4190*SQRT(Info!$D$3^2+(X4190/W4190)^2)</f>
        <v>2.4367557290791383E-3</v>
      </c>
      <c r="AA4190" s="37">
        <f t="shared" si="1081"/>
        <v>1.9456800000000001</v>
      </c>
      <c r="AB4190" s="37">
        <f t="shared" si="1082"/>
        <v>4.0062274723235577E-2</v>
      </c>
      <c r="AC4190" s="37">
        <f>(1-EXP(-Info!$B$6*H4190*1000))+(Info!$B$6/(Info!$B$6-Info!$B$7))*(EXP(-Info!$B$7*H4190*1000)-EXP(-Info!$B$6*H4190*1000))*(Info!$B$9-1)</f>
        <v>3.707576610737013E-2</v>
      </c>
      <c r="AD4190" s="37">
        <f>SQRT((Info!$B$6*EXP(-Info!$B$6*H4190*1000)+(Info!$B$6/(Info!$B$6+Info!$B$7))*(Info!$B$9-1)*(-Info!$B$7*EXP(-Info!$B$7*H4190*1000)+Info!$B$6*EXP(-Info!$B$6*H4190*1000)))^2*(0.01*H4190*1000)^2)</f>
        <v>3.4269339820655609E-4</v>
      </c>
      <c r="AE4190" s="37">
        <f t="shared" si="1077"/>
        <v>1.6281332867767646E-3</v>
      </c>
      <c r="AF4190" s="37">
        <f t="shared" si="1083"/>
        <v>0.9462032234002119</v>
      </c>
      <c r="AG4190" s="37">
        <f t="shared" si="1078"/>
        <v>2.1203504344393418E-2</v>
      </c>
      <c r="AH4190" s="37">
        <f t="shared" si="1084"/>
        <v>0.9002885094198021</v>
      </c>
      <c r="AI4190">
        <f>AF4190*EXP(Info!$B$6*H4190*1000)</f>
        <v>0.9778369885781022</v>
      </c>
      <c r="AJ4190">
        <f>2*SQRT((EXP(Info!$B$6*H4190)*AG4190)^2+(Info!$B$6*H4190*0.01*AI4190)^2)</f>
        <v>4.2408403296855614E-2</v>
      </c>
      <c r="AK4190">
        <f t="shared" si="1085"/>
        <v>2.5871706960000003</v>
      </c>
      <c r="AL4190">
        <f t="shared" si="1086"/>
        <v>0.1065416133989727</v>
      </c>
      <c r="AM4190"/>
      <c r="AN4190"/>
      <c r="AO4190">
        <f t="shared" si="1087"/>
        <v>0.34634879961319764</v>
      </c>
      <c r="AP4190">
        <f t="shared" si="1088"/>
        <v>23.642857142857142</v>
      </c>
      <c r="AQ4190">
        <f t="shared" si="1090"/>
        <v>5</v>
      </c>
      <c r="AR4190">
        <v>1</v>
      </c>
      <c r="AS4190">
        <v>1</v>
      </c>
      <c r="AT4190">
        <v>1</v>
      </c>
      <c r="AU4190">
        <v>1</v>
      </c>
      <c r="AV4190">
        <v>0</v>
      </c>
      <c r="AW4190">
        <v>0</v>
      </c>
      <c r="AX4190">
        <v>1</v>
      </c>
    </row>
    <row r="4191" spans="1:50">
      <c r="A4191" s="13" t="s">
        <v>195</v>
      </c>
      <c r="B4191" s="13" t="s">
        <v>224</v>
      </c>
      <c r="D4191" s="14">
        <v>-78.056169999999995</v>
      </c>
      <c r="E4191" s="14">
        <v>26.0703</v>
      </c>
      <c r="F4191" s="14">
        <v>965</v>
      </c>
      <c r="G4191" s="49">
        <v>40.5</v>
      </c>
      <c r="H4191">
        <v>3.7309999999999999</v>
      </c>
      <c r="J4191">
        <f>(F4191*100*Info!$B$11)/AI4191</f>
        <v>2.5697420308254033</v>
      </c>
      <c r="K4191">
        <f>2*((F4191*100*Info!$B$11)/AI4191^2)*(AJ4191/2)</f>
        <v>0.113533647215148</v>
      </c>
      <c r="L4191">
        <f t="shared" si="1075"/>
        <v>3.1213009345794449E-2</v>
      </c>
      <c r="M4191">
        <f t="shared" si="1076"/>
        <v>0.85824038766144506</v>
      </c>
      <c r="N4191">
        <f t="shared" si="1089"/>
        <v>5.6868442517505141E-2</v>
      </c>
      <c r="O4191" s="23">
        <v>1.964</v>
      </c>
      <c r="P4191" s="23">
        <v>7.8E-2</v>
      </c>
      <c r="S4191" s="23">
        <v>1.0329999999999999</v>
      </c>
      <c r="T4191" s="23">
        <v>4.2000000000000003E-2</v>
      </c>
      <c r="U4191" s="23">
        <v>8.1000000000000003E-2</v>
      </c>
      <c r="V4191" s="23">
        <v>4.0000000000000001E-3</v>
      </c>
      <c r="W4191" s="37">
        <f>U4191*Info!$B$2</f>
        <v>3.8879999999999998E-2</v>
      </c>
      <c r="X4191" s="37">
        <f>W4191*SQRT((0.5*V4191/U4191)^2+Info!$B$3^2)</f>
        <v>2.1681180779653123E-3</v>
      </c>
      <c r="Y4191" s="28">
        <f>W4191*Info!$D$2</f>
        <v>3.1492800000000001E-2</v>
      </c>
      <c r="Z4191" s="28">
        <f>Y4191*SQRT(Info!$D$3^2+(X4191/W4191)^2)</f>
        <v>2.3587378021306228E-3</v>
      </c>
      <c r="AA4191" s="37">
        <f t="shared" si="1081"/>
        <v>1.9251199999999999</v>
      </c>
      <c r="AB4191" s="37">
        <f t="shared" si="1082"/>
        <v>3.9060219354222783E-2</v>
      </c>
      <c r="AC4191" s="37">
        <f>(1-EXP(-Info!$B$6*H4191*1000))+(Info!$B$6/(Info!$B$6-Info!$B$7))*(EXP(-Info!$B$7*H4191*1000)-EXP(-Info!$B$6*H4191*1000))*(Info!$B$9-1)</f>
        <v>3.8548415798362136E-2</v>
      </c>
      <c r="AD4191" s="37">
        <f>SQRT((Info!$B$6*EXP(-Info!$B$6*H4191*1000)+(Info!$B$6/(Info!$B$6+Info!$B$7))*(Info!$B$9-1)*(-Info!$B$7*EXP(-Info!$B$7*H4191*1000)+Info!$B$6*EXP(-Info!$B$6*H4191*1000)))^2*(0.01*H4191*1000)^2)</f>
        <v>3.5606565251266215E-4</v>
      </c>
      <c r="AE4191" s="37">
        <f t="shared" si="1077"/>
        <v>1.654396938203967E-3</v>
      </c>
      <c r="AF4191" s="37">
        <f t="shared" si="1083"/>
        <v>0.92729687377825687</v>
      </c>
      <c r="AG4191" s="37">
        <f t="shared" si="1078"/>
        <v>2.1196713737000335E-2</v>
      </c>
      <c r="AH4191" s="37">
        <f t="shared" si="1084"/>
        <v>0.89767364354139101</v>
      </c>
      <c r="AI4191">
        <f>AF4191*EXP(Info!$B$6*H4191*1000)</f>
        <v>0.95957368220478334</v>
      </c>
      <c r="AJ4191">
        <f>2*SQRT((EXP(Info!$B$6*H4191)*AG4191)^2+(Info!$B$6*H4191*0.01*AI4191)^2)</f>
        <v>4.2394878009364055E-2</v>
      </c>
      <c r="AK4191">
        <f t="shared" si="1085"/>
        <v>2.5598320640000001</v>
      </c>
      <c r="AL4191">
        <f t="shared" si="1086"/>
        <v>0.10387674735062007</v>
      </c>
      <c r="AM4191"/>
      <c r="AN4191"/>
      <c r="AO4191">
        <f t="shared" si="1087"/>
        <v>0.333979199627012</v>
      </c>
      <c r="AP4191">
        <f t="shared" si="1088"/>
        <v>24.246913580246911</v>
      </c>
      <c r="AQ4191">
        <f t="shared" si="1090"/>
        <v>5</v>
      </c>
      <c r="AR4191">
        <v>1</v>
      </c>
      <c r="AS4191">
        <v>1</v>
      </c>
      <c r="AT4191">
        <v>1</v>
      </c>
      <c r="AU4191">
        <v>1</v>
      </c>
      <c r="AV4191">
        <v>0</v>
      </c>
      <c r="AW4191">
        <v>0</v>
      </c>
      <c r="AX4191">
        <v>1</v>
      </c>
    </row>
    <row r="4192" spans="1:50">
      <c r="A4192" s="13" t="s">
        <v>195</v>
      </c>
      <c r="B4192" s="13" t="s">
        <v>224</v>
      </c>
      <c r="D4192" s="14">
        <v>-78.056169999999995</v>
      </c>
      <c r="E4192" s="14">
        <v>26.0703</v>
      </c>
      <c r="F4192" s="14">
        <v>965</v>
      </c>
      <c r="G4192" s="49">
        <v>45</v>
      </c>
      <c r="H4192">
        <v>4.0179999999999998</v>
      </c>
      <c r="J4192">
        <f>(F4192*100*Info!$B$11)/AI4192</f>
        <v>2.2656571478695828</v>
      </c>
      <c r="K4192">
        <f>2*((F4192*100*Info!$B$11)/AI4192^2)*(AJ4192/2)</f>
        <v>9.6616260139629068E-2</v>
      </c>
      <c r="L4192">
        <f t="shared" si="1075"/>
        <v>3.1983700934579494E-2</v>
      </c>
      <c r="M4192">
        <f t="shared" si="1076"/>
        <v>0.77536587682395797</v>
      </c>
      <c r="N4192">
        <f t="shared" si="1089"/>
        <v>4.9895489932619545E-2</v>
      </c>
      <c r="O4192" s="23">
        <v>2.1080000000000001</v>
      </c>
      <c r="P4192" s="23">
        <v>8.4000000000000005E-2</v>
      </c>
      <c r="S4192" s="23">
        <v>1.167</v>
      </c>
      <c r="T4192" s="23">
        <v>4.5999999999999999E-2</v>
      </c>
      <c r="U4192" s="23">
        <v>8.3000000000000004E-2</v>
      </c>
      <c r="V4192" s="23">
        <v>4.0000000000000001E-3</v>
      </c>
      <c r="W4192" s="37">
        <f>U4192*Info!$B$2</f>
        <v>3.984E-2</v>
      </c>
      <c r="X4192" s="37">
        <f>W4192*SQRT((0.5*V4192/U4192)^2+Info!$B$3^2)</f>
        <v>2.2112584652183923E-3</v>
      </c>
      <c r="Y4192" s="28">
        <f>W4192*Info!$D$2</f>
        <v>3.2270400000000005E-2</v>
      </c>
      <c r="Z4192" s="28">
        <f>Y4192*SQRT(Info!$D$3^2+(X4192/W4192)^2)</f>
        <v>2.4107167690958641E-3</v>
      </c>
      <c r="AA4192" s="37">
        <f t="shared" si="1081"/>
        <v>2.0681600000000002</v>
      </c>
      <c r="AB4192" s="37">
        <f t="shared" si="1082"/>
        <v>4.2058170002985153E-2</v>
      </c>
      <c r="AC4192" s="37">
        <f>(1-EXP(-Info!$B$6*H4192*1000))+(Info!$B$6/(Info!$B$6-Info!$B$7))*(EXP(-Info!$B$7*H4192*1000)-EXP(-Info!$B$6*H4192*1000))*(Info!$B$9-1)</f>
        <v>4.1457246331972779E-2</v>
      </c>
      <c r="AD4192" s="37">
        <f>SQRT((Info!$B$6*EXP(-Info!$B$6*H4192*1000)+(Info!$B$6/(Info!$B$6+Info!$B$7))*(Info!$B$9-1)*(-Info!$B$7*EXP(-Info!$B$7*H4192*1000)+Info!$B$6*EXP(-Info!$B$6*H4192*1000)))^2*(0.01*H4192*1000)^2)</f>
        <v>3.8242450069960322E-4</v>
      </c>
      <c r="AE4192" s="37">
        <f t="shared" si="1077"/>
        <v>1.9146130367933558E-3</v>
      </c>
      <c r="AF4192" s="37">
        <f t="shared" si="1083"/>
        <v>1.0489893814260671</v>
      </c>
      <c r="AG4192" s="37">
        <f t="shared" si="1078"/>
        <v>2.3205113626557812E-2</v>
      </c>
      <c r="AH4192" s="37">
        <f t="shared" si="1084"/>
        <v>0.89887693352704978</v>
      </c>
      <c r="AI4192">
        <f>AF4192*EXP(Info!$B$6*H4192*1000)</f>
        <v>1.088362740653058</v>
      </c>
      <c r="AJ4192">
        <f>2*SQRT((EXP(Info!$B$6*H4192)*AG4192)^2+(Info!$B$6*H4192*0.01*AI4192)^2)</f>
        <v>4.641193738253481E-2</v>
      </c>
      <c r="AK4192">
        <f t="shared" si="1085"/>
        <v>2.7500323520000003</v>
      </c>
      <c r="AL4192">
        <f t="shared" si="1086"/>
        <v>0.11184949730593871</v>
      </c>
      <c r="AM4192"/>
      <c r="AN4192"/>
      <c r="AO4192">
        <f t="shared" si="1087"/>
        <v>0.34222559961780247</v>
      </c>
      <c r="AP4192">
        <f t="shared" si="1088"/>
        <v>25.397590361445783</v>
      </c>
      <c r="AQ4192">
        <f t="shared" si="1090"/>
        <v>5</v>
      </c>
      <c r="AR4192">
        <v>1</v>
      </c>
      <c r="AS4192">
        <v>1</v>
      </c>
      <c r="AT4192">
        <v>1</v>
      </c>
      <c r="AU4192">
        <v>1</v>
      </c>
      <c r="AV4192">
        <v>0</v>
      </c>
      <c r="AW4192">
        <v>0</v>
      </c>
      <c r="AX4192">
        <v>1</v>
      </c>
    </row>
    <row r="4193" spans="1:50">
      <c r="A4193" s="13" t="s">
        <v>195</v>
      </c>
      <c r="B4193" s="13" t="s">
        <v>224</v>
      </c>
      <c r="D4193" s="14">
        <v>-78.056169999999995</v>
      </c>
      <c r="E4193" s="14">
        <v>26.0703</v>
      </c>
      <c r="F4193" s="14">
        <v>965</v>
      </c>
      <c r="G4193" s="49">
        <v>46.5</v>
      </c>
      <c r="H4193">
        <v>4.173</v>
      </c>
      <c r="J4193">
        <f>(F4193*100*Info!$B$11)/AI4193</f>
        <v>2.0715608898900286</v>
      </c>
      <c r="K4193">
        <f>2*((F4193*100*Info!$B$11)/AI4193^2)*(AJ4193/2)</f>
        <v>9.1343369127720883E-2</v>
      </c>
      <c r="L4193">
        <f t="shared" si="1075"/>
        <v>3.506646728971969E-2</v>
      </c>
      <c r="M4193">
        <f t="shared" si="1076"/>
        <v>0.77727284736870683</v>
      </c>
      <c r="N4193">
        <f t="shared" si="1089"/>
        <v>4.8393665843415326E-2</v>
      </c>
      <c r="O4193" s="23">
        <v>2.5299999999999998</v>
      </c>
      <c r="P4193" s="23">
        <v>0.10199999999999999</v>
      </c>
      <c r="S4193" s="23">
        <v>1.288</v>
      </c>
      <c r="T4193" s="23">
        <v>5.1999999999999998E-2</v>
      </c>
      <c r="U4193" s="23">
        <v>9.0999999999999998E-2</v>
      </c>
      <c r="V4193" s="23">
        <v>4.0000000000000001E-3</v>
      </c>
      <c r="W4193" s="37">
        <f>U4193*Info!$B$2</f>
        <v>4.3679999999999997E-2</v>
      </c>
      <c r="X4193" s="37">
        <f>W4193*SQRT((0.5*V4193/U4193)^2+Info!$B$3^2)</f>
        <v>2.3856772623303429E-3</v>
      </c>
      <c r="Y4193" s="28">
        <f>W4193*Info!$D$2</f>
        <v>3.5380799999999997E-2</v>
      </c>
      <c r="Z4193" s="28">
        <f>Y4193*SQRT(Info!$D$3^2+(X4193/W4193)^2)</f>
        <v>2.6198600732100178E-3</v>
      </c>
      <c r="AA4193" s="37">
        <f t="shared" si="1081"/>
        <v>2.4863199999999996</v>
      </c>
      <c r="AB4193" s="37">
        <f t="shared" si="1082"/>
        <v>5.1055768097248322E-2</v>
      </c>
      <c r="AC4193" s="37">
        <f>(1-EXP(-Info!$B$6*H4193*1000))+(Info!$B$6/(Info!$B$6-Info!$B$7))*(EXP(-Info!$B$7*H4193*1000)-EXP(-Info!$B$6*H4193*1000))*(Info!$B$9-1)</f>
        <v>4.3024907983917407E-2</v>
      </c>
      <c r="AD4193" s="37">
        <f>SQRT((Info!$B$6*EXP(-Info!$B$6*H4193*1000)+(Info!$B$6/(Info!$B$6+Info!$B$7))*(Info!$B$9-1)*(-Info!$B$7*EXP(-Info!$B$7*H4193*1000)+Info!$B$6*EXP(-Info!$B$6*H4193*1000)))^2*(0.01*H4193*1000)^2)</f>
        <v>3.9660005310644312E-4</v>
      </c>
      <c r="AE4193" s="37">
        <f t="shared" si="1077"/>
        <v>2.4078415815529637E-3</v>
      </c>
      <c r="AF4193" s="37">
        <f t="shared" si="1083"/>
        <v>1.1456455107814265</v>
      </c>
      <c r="AG4193" s="37">
        <f t="shared" si="1078"/>
        <v>2.6242358275983035E-2</v>
      </c>
      <c r="AH4193" s="37">
        <f t="shared" si="1084"/>
        <v>0.88947632824644918</v>
      </c>
      <c r="AI4193">
        <f>AF4193*EXP(Info!$B$6*H4193*1000)</f>
        <v>1.1903376023701786</v>
      </c>
      <c r="AJ4193">
        <f>2*SQRT((EXP(Info!$B$6*H4193)*AG4193)^2+(Info!$B$6*H4193*0.01*AI4193)^2)</f>
        <v>5.2486725121402303E-2</v>
      </c>
      <c r="AK4193">
        <f t="shared" si="1085"/>
        <v>3.3060597039999995</v>
      </c>
      <c r="AL4193">
        <f t="shared" si="1086"/>
        <v>0.13577770967782218</v>
      </c>
      <c r="AM4193"/>
      <c r="AN4193"/>
      <c r="AO4193">
        <f t="shared" si="1087"/>
        <v>0.37521119958096411</v>
      </c>
      <c r="AP4193">
        <f t="shared" si="1088"/>
        <v>27.802197802197799</v>
      </c>
      <c r="AQ4193">
        <f t="shared" si="1090"/>
        <v>5</v>
      </c>
      <c r="AR4193">
        <v>1</v>
      </c>
      <c r="AS4193">
        <v>1</v>
      </c>
      <c r="AT4193">
        <v>1</v>
      </c>
      <c r="AU4193">
        <v>1</v>
      </c>
      <c r="AV4193">
        <v>0</v>
      </c>
      <c r="AW4193">
        <v>0</v>
      </c>
      <c r="AX4193">
        <v>1</v>
      </c>
    </row>
    <row r="4194" spans="1:50">
      <c r="A4194" s="13" t="s">
        <v>195</v>
      </c>
      <c r="B4194" s="13" t="s">
        <v>224</v>
      </c>
      <c r="D4194" s="14">
        <v>-78.056169999999995</v>
      </c>
      <c r="E4194" s="14">
        <v>26.0703</v>
      </c>
      <c r="F4194" s="14">
        <v>965</v>
      </c>
      <c r="G4194" s="49">
        <v>49.25</v>
      </c>
      <c r="H4194">
        <v>4.47</v>
      </c>
      <c r="J4194">
        <f>(F4194*100*Info!$B$11)/AI4194</f>
        <v>2.2624443222666502</v>
      </c>
      <c r="K4194">
        <f>2*((F4194*100*Info!$B$11)/AI4194^2)*(AJ4194/2)</f>
        <v>0.1005254894823736</v>
      </c>
      <c r="L4194">
        <f t="shared" si="1075"/>
        <v>2.9671626168224351E-2</v>
      </c>
      <c r="M4194">
        <f t="shared" si="1076"/>
        <v>0.71829530307687972</v>
      </c>
      <c r="N4194">
        <f t="shared" si="1089"/>
        <v>4.9101275977267246E-2</v>
      </c>
      <c r="O4194" s="23">
        <v>2.23</v>
      </c>
      <c r="P4194" s="23">
        <v>0.09</v>
      </c>
      <c r="S4194" s="23">
        <v>1.177</v>
      </c>
      <c r="T4194" s="23">
        <v>4.8000000000000001E-2</v>
      </c>
      <c r="U4194" s="23">
        <v>7.6999999999999999E-2</v>
      </c>
      <c r="V4194" s="23">
        <v>4.0000000000000001E-3</v>
      </c>
      <c r="W4194" s="37">
        <f>U4194*Info!$B$2</f>
        <v>3.696E-2</v>
      </c>
      <c r="X4194" s="37">
        <f>W4194*SQRT((0.5*V4194/U4194)^2+Info!$B$3^2)</f>
        <v>2.082475450035366E-3</v>
      </c>
      <c r="Y4194" s="28">
        <f>W4194*Info!$D$2</f>
        <v>2.9937600000000002E-2</v>
      </c>
      <c r="Z4194" s="28">
        <f>Y4194*SQRT(Info!$D$3^2+(X4194/W4194)^2)</f>
        <v>2.2552075799801671E-3</v>
      </c>
      <c r="AA4194" s="37">
        <f t="shared" si="1081"/>
        <v>2.1930399999999999</v>
      </c>
      <c r="AB4194" s="37">
        <f t="shared" si="1082"/>
        <v>4.5048159829231646E-2</v>
      </c>
      <c r="AC4194" s="37">
        <f>(1-EXP(-Info!$B$6*H4194*1000))+(Info!$B$6/(Info!$B$6-Info!$B$7))*(EXP(-Info!$B$7*H4194*1000)-EXP(-Info!$B$6*H4194*1000))*(Info!$B$9-1)</f>
        <v>4.6022279813114547E-2</v>
      </c>
      <c r="AD4194" s="37">
        <f>SQRT((Info!$B$6*EXP(-Info!$B$6*H4194*1000)+(Info!$B$6/(Info!$B$6+Info!$B$7))*(Info!$B$9-1)*(-Info!$B$7*EXP(-Info!$B$7*H4194*1000)+Info!$B$6*EXP(-Info!$B$6*H4194*1000)))^2*(0.01*H4194*1000)^2)</f>
        <v>4.2364495283699982E-4</v>
      </c>
      <c r="AE4194" s="37">
        <f t="shared" si="1077"/>
        <v>2.2718734041571103E-3</v>
      </c>
      <c r="AF4194" s="37">
        <f t="shared" si="1083"/>
        <v>1.0461336994786472</v>
      </c>
      <c r="AG4194" s="37">
        <f t="shared" si="1078"/>
        <v>2.4212545714842056E-2</v>
      </c>
      <c r="AH4194" s="37">
        <f t="shared" si="1084"/>
        <v>0.88881367840156933</v>
      </c>
      <c r="AI4194">
        <f>AF4194*EXP(Info!$B$6*H4194*1000)</f>
        <v>1.0899082901474848</v>
      </c>
      <c r="AJ4194">
        <f>2*SQRT((EXP(Info!$B$6*H4194)*AG4194)^2+(Info!$B$6*H4194*0.01*AI4194)^2)</f>
        <v>4.8427076538266153E-2</v>
      </c>
      <c r="AK4194">
        <f t="shared" si="1085"/>
        <v>2.9160852879999997</v>
      </c>
      <c r="AL4194">
        <f t="shared" si="1086"/>
        <v>0.11980107624985864</v>
      </c>
      <c r="AM4194"/>
      <c r="AN4194"/>
      <c r="AO4194">
        <f t="shared" si="1087"/>
        <v>0.31748639964543118</v>
      </c>
      <c r="AP4194">
        <f t="shared" si="1088"/>
        <v>28.961038961038962</v>
      </c>
      <c r="AQ4194">
        <f t="shared" si="1090"/>
        <v>5</v>
      </c>
      <c r="AR4194">
        <v>1</v>
      </c>
      <c r="AS4194">
        <v>1</v>
      </c>
      <c r="AT4194">
        <v>1</v>
      </c>
      <c r="AU4194">
        <v>1</v>
      </c>
      <c r="AV4194">
        <v>0</v>
      </c>
      <c r="AW4194">
        <v>0</v>
      </c>
      <c r="AX4194">
        <v>1</v>
      </c>
    </row>
    <row r="4195" spans="1:50">
      <c r="A4195" s="13" t="s">
        <v>195</v>
      </c>
      <c r="B4195" s="13" t="s">
        <v>224</v>
      </c>
      <c r="D4195" s="14">
        <v>-78.056169999999995</v>
      </c>
      <c r="E4195" s="14">
        <v>26.0703</v>
      </c>
      <c r="F4195" s="14">
        <v>965</v>
      </c>
      <c r="G4195" s="49">
        <v>54</v>
      </c>
      <c r="H4195">
        <v>4.9969999999999999</v>
      </c>
      <c r="J4195">
        <f>(F4195*100*Info!$B$11)/AI4195</f>
        <v>2.1035056753756591</v>
      </c>
      <c r="K4195">
        <f>2*((F4195*100*Info!$B$11)/AI4195^2)*(AJ4195/2)</f>
        <v>9.0500757664398107E-2</v>
      </c>
      <c r="L4195">
        <f t="shared" si="1075"/>
        <v>2.9286280373831824E-2</v>
      </c>
      <c r="M4195">
        <f t="shared" si="1076"/>
        <v>0.65916126965387878</v>
      </c>
      <c r="N4195">
        <f t="shared" si="1089"/>
        <v>4.4809046330331469E-2</v>
      </c>
      <c r="O4195" s="23">
        <v>2.1739999999999999</v>
      </c>
      <c r="P4195" s="23">
        <v>8.5999999999999993E-2</v>
      </c>
      <c r="S4195" s="23">
        <v>1.2589999999999999</v>
      </c>
      <c r="T4195" s="23">
        <v>0.05</v>
      </c>
      <c r="U4195" s="23">
        <v>7.5999999999999998E-2</v>
      </c>
      <c r="V4195" s="23">
        <v>4.0000000000000001E-3</v>
      </c>
      <c r="W4195" s="37">
        <f>U4195*Info!$B$2</f>
        <v>3.6479999999999999E-2</v>
      </c>
      <c r="X4195" s="37">
        <f>W4195*SQRT((0.5*V4195/U4195)^2+Info!$B$3^2)</f>
        <v>2.0612074131440535E-3</v>
      </c>
      <c r="Y4195" s="28">
        <f>W4195*Info!$D$2</f>
        <v>2.95488E-2</v>
      </c>
      <c r="Z4195" s="28">
        <f>Y4195*SQRT(Info!$D$3^2+(X4195/W4195)^2)</f>
        <v>2.2294213749760273E-3</v>
      </c>
      <c r="AA4195" s="37">
        <f t="shared" si="1081"/>
        <v>2.1375199999999999</v>
      </c>
      <c r="AB4195" s="37">
        <f t="shared" si="1082"/>
        <v>4.3049373700438424E-2</v>
      </c>
      <c r="AC4195" s="37">
        <f>(1-EXP(-Info!$B$6*H4195*1000))+(Info!$B$6/(Info!$B$6-Info!$B$7))*(EXP(-Info!$B$7*H4195*1000)-EXP(-Info!$B$6*H4195*1000))*(Info!$B$9-1)</f>
        <v>5.1319982448984558E-2</v>
      </c>
      <c r="AD4195" s="37">
        <f>SQRT((Info!$B$6*EXP(-Info!$B$6*H4195*1000)+(Info!$B$6/(Info!$B$6+Info!$B$7))*(Info!$B$9-1)*(-Info!$B$7*EXP(-Info!$B$7*H4195*1000)+Info!$B$6*EXP(-Info!$B$6*H4195*1000)))^2*(0.01*H4195*1000)^2)</f>
        <v>4.7125603786678922E-4</v>
      </c>
      <c r="AE4195" s="37">
        <f t="shared" si="1077"/>
        <v>2.4280996677940704E-3</v>
      </c>
      <c r="AF4195" s="37">
        <f t="shared" si="1083"/>
        <v>1.1197537111156466</v>
      </c>
      <c r="AG4195" s="37">
        <f t="shared" si="1078"/>
        <v>2.5216383318468608E-2</v>
      </c>
      <c r="AH4195" s="37">
        <f t="shared" si="1084"/>
        <v>0.8893992939758909</v>
      </c>
      <c r="AI4195">
        <f>AF4195*EXP(Info!$B$6*H4195*1000)</f>
        <v>1.1722605989143147</v>
      </c>
      <c r="AJ4195">
        <f>2*SQRT((EXP(Info!$B$6*H4195)*AG4195)^2+(Info!$B$6*H4195*0.01*AI4195)^2)</f>
        <v>5.0435077795984641E-2</v>
      </c>
      <c r="AK4195">
        <f t="shared" si="1085"/>
        <v>2.8422603439999996</v>
      </c>
      <c r="AL4195">
        <f t="shared" si="1086"/>
        <v>0.11448550441894595</v>
      </c>
      <c r="AM4195"/>
      <c r="AN4195"/>
      <c r="AO4195">
        <f t="shared" si="1087"/>
        <v>0.31336319965003595</v>
      </c>
      <c r="AP4195">
        <f t="shared" si="1088"/>
        <v>28.605263157894736</v>
      </c>
      <c r="AQ4195">
        <f t="shared" si="1090"/>
        <v>5</v>
      </c>
      <c r="AR4195">
        <v>1</v>
      </c>
      <c r="AS4195">
        <v>1</v>
      </c>
      <c r="AT4195">
        <v>1</v>
      </c>
      <c r="AU4195">
        <v>1</v>
      </c>
      <c r="AV4195">
        <v>0</v>
      </c>
      <c r="AW4195">
        <v>0</v>
      </c>
      <c r="AX4195">
        <v>1</v>
      </c>
    </row>
    <row r="4196" spans="1:50">
      <c r="A4196" s="13" t="s">
        <v>195</v>
      </c>
      <c r="B4196" s="13" t="s">
        <v>224</v>
      </c>
      <c r="D4196" s="14">
        <v>-78.056169999999995</v>
      </c>
      <c r="E4196" s="14">
        <v>26.0703</v>
      </c>
      <c r="F4196" s="14">
        <v>965</v>
      </c>
      <c r="G4196" s="49">
        <v>55.5</v>
      </c>
      <c r="H4196">
        <v>5.16</v>
      </c>
      <c r="J4196">
        <f>(F4196*100*Info!$B$11)/AI4196</f>
        <v>2.0202498235459836</v>
      </c>
      <c r="K4196">
        <f>2*((F4196*100*Info!$B$11)/AI4196^2)*(AJ4196/2)</f>
        <v>8.6809410830433156E-2</v>
      </c>
      <c r="L4196">
        <f t="shared" si="1075"/>
        <v>2.9671626168224347E-2</v>
      </c>
      <c r="M4196">
        <f t="shared" si="1076"/>
        <v>0.64140184357825059</v>
      </c>
      <c r="N4196">
        <f t="shared" si="1089"/>
        <v>4.3241094630559758E-2</v>
      </c>
      <c r="O4196" s="23">
        <v>2.1880000000000002</v>
      </c>
      <c r="P4196" s="23">
        <v>8.7999999999999995E-2</v>
      </c>
      <c r="S4196" s="23">
        <v>1.3080000000000001</v>
      </c>
      <c r="T4196" s="23">
        <v>5.1999999999999998E-2</v>
      </c>
      <c r="U4196" s="23">
        <v>7.6999999999999999E-2</v>
      </c>
      <c r="V4196" s="23">
        <v>4.0000000000000001E-3</v>
      </c>
      <c r="W4196" s="37">
        <f>U4196*Info!$B$2</f>
        <v>3.696E-2</v>
      </c>
      <c r="X4196" s="37">
        <f>W4196*SQRT((0.5*V4196/U4196)^2+Info!$B$3^2)</f>
        <v>2.082475450035366E-3</v>
      </c>
      <c r="Y4196" s="28">
        <f>W4196*Info!$D$2</f>
        <v>2.9937600000000002E-2</v>
      </c>
      <c r="Z4196" s="28">
        <f>Y4196*SQRT(Info!$D$3^2+(X4196/W4196)^2)</f>
        <v>2.2552075799801671E-3</v>
      </c>
      <c r="AA4196" s="37">
        <f t="shared" si="1081"/>
        <v>2.1510400000000001</v>
      </c>
      <c r="AB4196" s="37">
        <f t="shared" si="1082"/>
        <v>4.404925316052475E-2</v>
      </c>
      <c r="AC4196" s="37">
        <f>(1-EXP(-Info!$B$6*H4196*1000))+(Info!$B$6/(Info!$B$6-Info!$B$7))*(EXP(-Info!$B$7*H4196*1000)-EXP(-Info!$B$6*H4196*1000))*(Info!$B$9-1)</f>
        <v>5.2953162951364541E-2</v>
      </c>
      <c r="AD4196" s="37">
        <f>SQRT((Info!$B$6*EXP(-Info!$B$6*H4196*1000)+(Info!$B$6/(Info!$B$6+Info!$B$7))*(Info!$B$9-1)*(-Info!$B$7*EXP(-Info!$B$7*H4196*1000)+Info!$B$6*EXP(-Info!$B$6*H4196*1000)))^2*(0.01*H4196*1000)^2)</f>
        <v>4.8588467719765886E-4</v>
      </c>
      <c r="AE4196" s="37">
        <f t="shared" si="1077"/>
        <v>2.5559989742632333E-3</v>
      </c>
      <c r="AF4196" s="37">
        <f t="shared" si="1083"/>
        <v>1.164158028365097</v>
      </c>
      <c r="AG4196" s="37">
        <f t="shared" si="1078"/>
        <v>2.6222492100966197E-2</v>
      </c>
      <c r="AH4196" s="37">
        <f t="shared" si="1084"/>
        <v>0.8900290736736215</v>
      </c>
      <c r="AI4196">
        <f>AF4196*EXP(Info!$B$6*H4196*1000)</f>
        <v>1.2205702453706482</v>
      </c>
      <c r="AJ4196">
        <f>2*SQRT((EXP(Info!$B$6*H4196)*AG4196)^2+(Info!$B$6*H4196*0.01*AI4196)^2)</f>
        <v>5.2447465973195995E-2</v>
      </c>
      <c r="AK4196">
        <f t="shared" si="1085"/>
        <v>2.8602378879999999</v>
      </c>
      <c r="AL4196">
        <f t="shared" si="1086"/>
        <v>0.11714458385509952</v>
      </c>
      <c r="AM4196"/>
      <c r="AN4196"/>
      <c r="AO4196">
        <f t="shared" si="1087"/>
        <v>0.31748639964543118</v>
      </c>
      <c r="AP4196">
        <f t="shared" si="1088"/>
        <v>28.415584415584419</v>
      </c>
      <c r="AQ4196">
        <f t="shared" si="1090"/>
        <v>5</v>
      </c>
      <c r="AR4196">
        <v>1</v>
      </c>
      <c r="AS4196">
        <v>1</v>
      </c>
      <c r="AT4196">
        <v>1</v>
      </c>
      <c r="AU4196">
        <v>1</v>
      </c>
      <c r="AV4196">
        <v>0</v>
      </c>
      <c r="AW4196">
        <v>0</v>
      </c>
      <c r="AX4196">
        <v>1</v>
      </c>
    </row>
    <row r="4197" spans="1:50">
      <c r="A4197" s="13" t="s">
        <v>195</v>
      </c>
      <c r="B4197" s="13" t="s">
        <v>224</v>
      </c>
      <c r="D4197" s="14">
        <v>-78.056169999999995</v>
      </c>
      <c r="E4197" s="14">
        <v>26.0703</v>
      </c>
      <c r="F4197" s="14">
        <v>965</v>
      </c>
      <c r="G4197" s="49">
        <v>64.5</v>
      </c>
      <c r="H4197">
        <v>5.88</v>
      </c>
      <c r="J4197">
        <f>(F4197*100*Info!$B$11)/AI4197</f>
        <v>1.9510194245958103</v>
      </c>
      <c r="K4197">
        <f>2*((F4197*100*Info!$B$11)/AI4197^2)*(AJ4197/2)</f>
        <v>8.4230116279139303E-2</v>
      </c>
      <c r="L4197">
        <f t="shared" si="1075"/>
        <v>3.2754392523364546E-2</v>
      </c>
      <c r="M4197">
        <f t="shared" si="1076"/>
        <v>0.68377767977694404</v>
      </c>
      <c r="N4197">
        <f t="shared" si="1089"/>
        <v>4.3667574232422561E-2</v>
      </c>
      <c r="O4197" s="23">
        <v>2.2759999999999998</v>
      </c>
      <c r="P4197" s="23">
        <v>9.1999999999999998E-2</v>
      </c>
      <c r="S4197" s="23">
        <v>1.365</v>
      </c>
      <c r="T4197" s="23">
        <v>5.3999999999999999E-2</v>
      </c>
      <c r="U4197" s="23">
        <v>8.5000000000000006E-2</v>
      </c>
      <c r="V4197" s="23">
        <v>4.0000000000000001E-3</v>
      </c>
      <c r="W4197" s="37">
        <f>U4197*Info!$B$2</f>
        <v>4.0800000000000003E-2</v>
      </c>
      <c r="X4197" s="37">
        <f>W4197*SQRT((0.5*V4197/U4197)^2+Info!$B$3^2)</f>
        <v>2.2545953073667127E-3</v>
      </c>
      <c r="Y4197" s="28">
        <f>W4197*Info!$D$2</f>
        <v>3.3048000000000008E-2</v>
      </c>
      <c r="Z4197" s="28">
        <f>Y4197*SQRT(Info!$D$3^2+(X4197/W4197)^2)</f>
        <v>2.4628262788917951E-3</v>
      </c>
      <c r="AA4197" s="37">
        <f t="shared" si="1081"/>
        <v>2.2351999999999999</v>
      </c>
      <c r="AB4197" s="37">
        <f t="shared" si="1082"/>
        <v>4.605521903107182E-2</v>
      </c>
      <c r="AC4197" s="37">
        <f>(1-EXP(-Info!$B$6*H4197*1000))+(Info!$B$6/(Info!$B$6-Info!$B$7))*(EXP(-Info!$B$7*H4197*1000)-EXP(-Info!$B$6*H4197*1000))*(Info!$B$9-1)</f>
        <v>6.0136888315295581E-2</v>
      </c>
      <c r="AD4197" s="37">
        <f>SQRT((Info!$B$6*EXP(-Info!$B$6*H4197*1000)+(Info!$B$6/(Info!$B$6+Info!$B$7))*(Info!$B$9-1)*(-Info!$B$7*EXP(-Info!$B$7*H4197*1000)+Info!$B$6*EXP(-Info!$B$6*H4197*1000)))^2*(0.01*H4197*1000)^2)</f>
        <v>5.4995517591581531E-4</v>
      </c>
      <c r="AE4197" s="37">
        <f t="shared" si="1077"/>
        <v>3.0301585973282253E-3</v>
      </c>
      <c r="AF4197" s="37">
        <f t="shared" si="1083"/>
        <v>1.1975340272376513</v>
      </c>
      <c r="AG4197" s="37">
        <f t="shared" si="1078"/>
        <v>2.7280897609957083E-2</v>
      </c>
      <c r="AH4197" s="37">
        <f t="shared" si="1084"/>
        <v>0.87731430566860902</v>
      </c>
      <c r="AI4197">
        <f>AF4197*EXP(Info!$B$6*H4197*1000)</f>
        <v>1.2638812262704036</v>
      </c>
      <c r="AJ4197">
        <f>2*SQRT((EXP(Info!$B$6*H4197)*AG4197)^2+(Info!$B$6*H4197*0.01*AI4197)^2)</f>
        <v>5.4564737444288525E-2</v>
      </c>
      <c r="AK4197">
        <f t="shared" si="1085"/>
        <v>2.9721454399999998</v>
      </c>
      <c r="AL4197">
        <f t="shared" si="1086"/>
        <v>0.1224792494912324</v>
      </c>
      <c r="AM4197"/>
      <c r="AN4197"/>
      <c r="AO4197">
        <f t="shared" si="1087"/>
        <v>0.35047199960859288</v>
      </c>
      <c r="AP4197">
        <f t="shared" si="1088"/>
        <v>26.776470588235291</v>
      </c>
      <c r="AQ4197">
        <f t="shared" si="1090"/>
        <v>5</v>
      </c>
      <c r="AR4197">
        <v>1</v>
      </c>
      <c r="AS4197">
        <v>1</v>
      </c>
      <c r="AT4197">
        <v>1</v>
      </c>
      <c r="AU4197">
        <v>1</v>
      </c>
      <c r="AV4197">
        <v>0</v>
      </c>
      <c r="AW4197">
        <v>0</v>
      </c>
      <c r="AX4197">
        <v>1</v>
      </c>
    </row>
    <row r="4198" spans="1:50">
      <c r="A4198" s="13" t="s">
        <v>195</v>
      </c>
      <c r="B4198" s="13" t="s">
        <v>224</v>
      </c>
      <c r="D4198" s="14">
        <v>-78.056169999999995</v>
      </c>
      <c r="E4198" s="14">
        <v>26.0703</v>
      </c>
      <c r="F4198" s="14">
        <v>965</v>
      </c>
      <c r="G4198" s="49">
        <v>74.5</v>
      </c>
      <c r="H4198">
        <v>7.0839999999999996</v>
      </c>
      <c r="J4198">
        <f>(F4198*100*Info!$B$11)/AI4198</f>
        <v>1.7283747543558865</v>
      </c>
      <c r="K4198">
        <f>2*((F4198*100*Info!$B$11)/AI4198^2)*(AJ4198/2)</f>
        <v>7.3436355601447123E-2</v>
      </c>
      <c r="L4198">
        <f t="shared" si="1075"/>
        <v>3.8149233644859885E-2</v>
      </c>
      <c r="M4198">
        <f t="shared" si="1076"/>
        <v>0.70551704392886017</v>
      </c>
      <c r="N4198">
        <f t="shared" si="1089"/>
        <v>4.1366252416178702E-2</v>
      </c>
      <c r="O4198" s="23">
        <v>2.0680000000000001</v>
      </c>
      <c r="P4198" s="23">
        <v>8.2000000000000003E-2</v>
      </c>
      <c r="S4198" s="23">
        <v>1.5209999999999999</v>
      </c>
      <c r="T4198" s="23">
        <v>0.06</v>
      </c>
      <c r="U4198" s="23">
        <v>9.9000000000000005E-2</v>
      </c>
      <c r="V4198" s="23">
        <v>4.0000000000000001E-3</v>
      </c>
      <c r="W4198" s="37">
        <f>U4198*Info!$B$2</f>
        <v>4.752E-2</v>
      </c>
      <c r="X4198" s="37">
        <f>W4198*SQRT((0.5*V4198/U4198)^2+Info!$B$3^2)</f>
        <v>2.5626111683203132E-3</v>
      </c>
      <c r="Y4198" s="28">
        <f>W4198*Info!$D$2</f>
        <v>3.8491200000000003E-2</v>
      </c>
      <c r="Z4198" s="28">
        <f>Y4198*SQRT(Info!$D$3^2+(X4198/W4198)^2)</f>
        <v>2.8306402362716461E-3</v>
      </c>
      <c r="AA4198" s="37">
        <f t="shared" si="1081"/>
        <v>2.0204800000000001</v>
      </c>
      <c r="AB4198" s="37">
        <f t="shared" si="1082"/>
        <v>4.1080007010710212E-2</v>
      </c>
      <c r="AC4198" s="37">
        <f>(1-EXP(-Info!$B$6*H4198*1000))+(Info!$B$6/(Info!$B$6-Info!$B$7))*(EXP(-Info!$B$7*H4198*1000)-EXP(-Info!$B$6*H4198*1000))*(Info!$B$9-1)</f>
        <v>7.2039895465817391E-2</v>
      </c>
      <c r="AD4198" s="37">
        <f>SQRT((Info!$B$6*EXP(-Info!$B$6*H4198*1000)+(Info!$B$6/(Info!$B$6+Info!$B$7))*(Info!$B$9-1)*(-Info!$B$7*EXP(-Info!$B$7*H4198*1000)+Info!$B$6*EXP(-Info!$B$6*H4198*1000)))^2*(0.01*H4198*1000)^2)</f>
        <v>6.551221760777746E-4</v>
      </c>
      <c r="AE4198" s="37">
        <f t="shared" si="1077"/>
        <v>3.2419321382096238E-3</v>
      </c>
      <c r="AF4198" s="37">
        <f t="shared" si="1083"/>
        <v>1.3369536320092252</v>
      </c>
      <c r="AG4198" s="37">
        <f t="shared" si="1078"/>
        <v>3.0307138567274152E-2</v>
      </c>
      <c r="AH4198" s="37">
        <f t="shared" si="1084"/>
        <v>0.87899647074899756</v>
      </c>
      <c r="AI4198">
        <f>AF4198*EXP(Info!$B$6*H4198*1000)</f>
        <v>1.4266910672127244</v>
      </c>
      <c r="AJ4198">
        <f>2*SQRT((EXP(Info!$B$6*H4198)*AG4198)^2+(Info!$B$6*H4198*0.01*AI4198)^2)</f>
        <v>6.0618215049251134E-2</v>
      </c>
      <c r="AK4198">
        <f t="shared" si="1085"/>
        <v>2.6866322560000002</v>
      </c>
      <c r="AL4198">
        <f t="shared" si="1086"/>
        <v>0.10924817064428273</v>
      </c>
      <c r="AM4198"/>
      <c r="AN4198"/>
      <c r="AO4198">
        <f t="shared" si="1087"/>
        <v>0.4081967995441258</v>
      </c>
      <c r="AP4198">
        <f t="shared" si="1088"/>
        <v>20.888888888888889</v>
      </c>
      <c r="AQ4198">
        <f t="shared" si="1090"/>
        <v>5</v>
      </c>
      <c r="AR4198">
        <v>1</v>
      </c>
      <c r="AS4198">
        <v>1</v>
      </c>
      <c r="AT4198">
        <v>1</v>
      </c>
      <c r="AU4198">
        <v>1</v>
      </c>
      <c r="AV4198">
        <v>0</v>
      </c>
      <c r="AW4198">
        <v>0</v>
      </c>
      <c r="AX4198">
        <v>1</v>
      </c>
    </row>
    <row r="4199" spans="1:50">
      <c r="A4199" s="13" t="s">
        <v>195</v>
      </c>
      <c r="B4199" s="13" t="s">
        <v>224</v>
      </c>
      <c r="D4199" s="14">
        <v>-78.056169999999995</v>
      </c>
      <c r="E4199" s="14">
        <v>26.0703</v>
      </c>
      <c r="F4199" s="14">
        <v>965</v>
      </c>
      <c r="G4199" s="49">
        <v>84.5</v>
      </c>
      <c r="H4199">
        <v>7.891</v>
      </c>
      <c r="J4199">
        <f>(F4199*100*Info!$B$11)/AI4199</f>
        <v>1.6985807892978595</v>
      </c>
      <c r="K4199">
        <f>2*((F4199*100*Info!$B$11)/AI4199^2)*(AJ4199/2)</f>
        <v>7.3441516508123209E-2</v>
      </c>
      <c r="L4199">
        <f t="shared" si="1075"/>
        <v>4.0461308411215022E-2</v>
      </c>
      <c r="M4199">
        <f t="shared" si="1076"/>
        <v>0.7353767725954593</v>
      </c>
      <c r="N4199">
        <f t="shared" si="1089"/>
        <v>4.2376364951239968E-2</v>
      </c>
      <c r="O4199" s="23">
        <v>2.2120000000000002</v>
      </c>
      <c r="P4199" s="23">
        <v>8.7999999999999995E-2</v>
      </c>
      <c r="S4199" s="23">
        <v>1.5640000000000001</v>
      </c>
      <c r="T4199" s="23">
        <v>6.2E-2</v>
      </c>
      <c r="U4199" s="23">
        <v>0.105</v>
      </c>
      <c r="V4199" s="23">
        <v>4.0000000000000001E-3</v>
      </c>
      <c r="W4199" s="37">
        <f>U4199*Info!$B$2</f>
        <v>5.0399999999999993E-2</v>
      </c>
      <c r="X4199" s="37">
        <f>W4199*SQRT((0.5*V4199/U4199)^2+Info!$B$3^2)</f>
        <v>2.6966646065093077E-3</v>
      </c>
      <c r="Y4199" s="28">
        <f>W4199*Info!$D$2</f>
        <v>4.0823999999999999E-2</v>
      </c>
      <c r="Z4199" s="28">
        <f>Y4199*SQRT(Info!$D$3^2+(X4199/W4199)^2)</f>
        <v>2.9895913834502535E-3</v>
      </c>
      <c r="AA4199" s="37">
        <f t="shared" si="1081"/>
        <v>2.1616000000000004</v>
      </c>
      <c r="AB4199" s="37">
        <f t="shared" si="1082"/>
        <v>4.408255890939182E-2</v>
      </c>
      <c r="AC4199" s="37">
        <f>(1-EXP(-Info!$B$6*H4199*1000))+(Info!$B$6/(Info!$B$6-Info!$B$7))*(EXP(-Info!$B$7*H4199*1000)-EXP(-Info!$B$6*H4199*1000))*(Info!$B$9-1)</f>
        <v>7.994181327145819E-2</v>
      </c>
      <c r="AD4199" s="37">
        <f>SQRT((Info!$B$6*EXP(-Info!$B$6*H4199*1000)+(Info!$B$6/(Info!$B$6+Info!$B$7))*(Info!$B$9-1)*(-Info!$B$7*EXP(-Info!$B$7*H4199*1000)+Info!$B$6*EXP(-Info!$B$6*H4199*1000)))^2*(0.01*H4199*1000)^2)</f>
        <v>7.2424720522446787E-4</v>
      </c>
      <c r="AE4199" s="37">
        <f t="shared" si="1077"/>
        <v>3.8561312964924873E-3</v>
      </c>
      <c r="AF4199" s="37">
        <f t="shared" si="1083"/>
        <v>1.350373776432416</v>
      </c>
      <c r="AG4199" s="37">
        <f t="shared" si="1078"/>
        <v>3.1381641212909636E-2</v>
      </c>
      <c r="AH4199" s="37">
        <f t="shared" si="1084"/>
        <v>0.86341034298747821</v>
      </c>
      <c r="AI4199">
        <f>AF4199*EXP(Info!$B$6*H4199*1000)</f>
        <v>1.4517159492041816</v>
      </c>
      <c r="AJ4199">
        <f>2*SQRT((EXP(Info!$B$6*H4199)*AG4199)^2+(Info!$B$6*H4199*0.01*AI4199)^2)</f>
        <v>6.2767824480492618E-2</v>
      </c>
      <c r="AK4199">
        <f t="shared" si="1085"/>
        <v>2.8742795200000004</v>
      </c>
      <c r="AL4199">
        <f t="shared" si="1086"/>
        <v>0.11723315716363661</v>
      </c>
      <c r="AM4199"/>
      <c r="AN4199"/>
      <c r="AO4199">
        <f t="shared" si="1087"/>
        <v>0.43293599951649703</v>
      </c>
      <c r="AP4199">
        <f t="shared" si="1088"/>
        <v>21.06666666666667</v>
      </c>
      <c r="AQ4199">
        <f t="shared" si="1090"/>
        <v>5</v>
      </c>
      <c r="AR4199">
        <v>1</v>
      </c>
      <c r="AS4199">
        <v>1</v>
      </c>
      <c r="AT4199">
        <v>1</v>
      </c>
      <c r="AU4199">
        <v>1</v>
      </c>
      <c r="AV4199">
        <v>0</v>
      </c>
      <c r="AW4199">
        <v>0</v>
      </c>
      <c r="AX4199">
        <v>1</v>
      </c>
    </row>
    <row r="4200" spans="1:50">
      <c r="A4200" s="13" t="s">
        <v>195</v>
      </c>
      <c r="B4200" s="13" t="s">
        <v>224</v>
      </c>
      <c r="D4200" s="14">
        <v>-78.056169999999995</v>
      </c>
      <c r="E4200" s="14">
        <v>26.0703</v>
      </c>
      <c r="F4200" s="14">
        <v>965</v>
      </c>
      <c r="G4200" s="49">
        <v>97</v>
      </c>
      <c r="H4200">
        <v>10.201000000000001</v>
      </c>
      <c r="J4200">
        <f>(F4200*100*Info!$B$11)/AI4200</f>
        <v>1.535988014828912</v>
      </c>
      <c r="K4200">
        <f>2*((F4200*100*Info!$B$11)/AI4200^2)*(AJ4200/2)</f>
        <v>6.5916893738261137E-2</v>
      </c>
      <c r="L4200">
        <f t="shared" si="1075"/>
        <v>4.8553570093458023E-2</v>
      </c>
      <c r="M4200">
        <f t="shared" si="1076"/>
        <v>0.7979814086255651</v>
      </c>
      <c r="N4200">
        <f t="shared" si="1089"/>
        <v>5.1153466116764537E-2</v>
      </c>
      <c r="O4200" s="23">
        <v>1.831</v>
      </c>
      <c r="P4200" s="23">
        <v>7.3999999999999996E-2</v>
      </c>
      <c r="S4200" s="23">
        <v>1.6919999999999999</v>
      </c>
      <c r="T4200" s="23">
        <v>6.8000000000000005E-2</v>
      </c>
      <c r="U4200" s="23">
        <v>0.126</v>
      </c>
      <c r="V4200" s="23">
        <v>6.0000000000000001E-3</v>
      </c>
      <c r="W4200" s="37">
        <f>U4200*Info!$B$2</f>
        <v>6.0479999999999999E-2</v>
      </c>
      <c r="X4200" s="37">
        <f>W4200*SQRT((0.5*V4200/U4200)^2+Info!$B$3^2)</f>
        <v>3.3493545646885461E-3</v>
      </c>
      <c r="Y4200" s="28">
        <f>W4200*Info!$D$2</f>
        <v>4.8988799999999999E-2</v>
      </c>
      <c r="Z4200" s="28">
        <f>Y4200*SQRT(Info!$D$3^2+(X4200/W4200)^2)</f>
        <v>3.6551335936187068E-3</v>
      </c>
      <c r="AA4200" s="37">
        <f t="shared" si="1081"/>
        <v>1.7705199999999999</v>
      </c>
      <c r="AB4200" s="37">
        <f t="shared" si="1082"/>
        <v>3.7151287676203092E-2</v>
      </c>
      <c r="AC4200" s="37">
        <f>(1-EXP(-Info!$B$6*H4200*1000))+(Info!$B$6/(Info!$B$6-Info!$B$7))*(EXP(-Info!$B$7*H4200*1000)-EXP(-Info!$B$6*H4200*1000))*(Info!$B$9-1)</f>
        <v>0.10222682807761557</v>
      </c>
      <c r="AD4200" s="37">
        <f>SQRT((Info!$B$6*EXP(-Info!$B$6*H4200*1000)+(Info!$B$6/(Info!$B$6+Info!$B$7))*(Info!$B$9-1)*(-Info!$B$7*EXP(-Info!$B$7*H4200*1000)+Info!$B$6*EXP(-Info!$B$6*H4200*1000)))^2*(0.01*H4200*1000)^2)</f>
        <v>9.1618002833188713E-4</v>
      </c>
      <c r="AE4200" s="37">
        <f t="shared" si="1077"/>
        <v>4.129768145164343E-3</v>
      </c>
      <c r="AF4200" s="37">
        <f t="shared" si="1083"/>
        <v>1.46201655635202</v>
      </c>
      <c r="AG4200" s="37">
        <f t="shared" si="1078"/>
        <v>3.4444375252281965E-2</v>
      </c>
      <c r="AH4200" s="37">
        <f t="shared" si="1084"/>
        <v>0.86407597893145394</v>
      </c>
      <c r="AI4200">
        <f>AF4200*EXP(Info!$B$6*H4200*1000)</f>
        <v>1.6053880622956505</v>
      </c>
      <c r="AJ4200">
        <f>2*SQRT((EXP(Info!$B$6*H4200)*AG4200)^2+(Info!$B$6*H4200*0.01*AI4200)^2)</f>
        <v>6.8895195333150097E-2</v>
      </c>
      <c r="AK4200">
        <f t="shared" si="1085"/>
        <v>2.3542604439999999</v>
      </c>
      <c r="AL4200">
        <f t="shared" si="1086"/>
        <v>9.8800134446094506E-2</v>
      </c>
      <c r="AM4200"/>
      <c r="AN4200"/>
      <c r="AO4200">
        <f t="shared" si="1087"/>
        <v>0.51952319941979652</v>
      </c>
      <c r="AP4200">
        <f t="shared" si="1088"/>
        <v>14.531746031746032</v>
      </c>
      <c r="AQ4200">
        <f t="shared" si="1090"/>
        <v>5</v>
      </c>
      <c r="AR4200">
        <v>1</v>
      </c>
      <c r="AS4200">
        <v>1</v>
      </c>
      <c r="AT4200">
        <v>1</v>
      </c>
      <c r="AU4200">
        <v>1</v>
      </c>
      <c r="AV4200">
        <v>0</v>
      </c>
      <c r="AW4200">
        <v>0</v>
      </c>
      <c r="AX4200">
        <v>1</v>
      </c>
    </row>
    <row r="4201" spans="1:50">
      <c r="A4201" s="13" t="s">
        <v>195</v>
      </c>
      <c r="B4201" s="13" t="s">
        <v>224</v>
      </c>
      <c r="D4201" s="14">
        <v>-78.056169999999995</v>
      </c>
      <c r="E4201" s="14">
        <v>26.0703</v>
      </c>
      <c r="F4201" s="14">
        <v>965</v>
      </c>
      <c r="G4201" s="49">
        <v>97.5</v>
      </c>
      <c r="H4201">
        <v>10.265000000000001</v>
      </c>
      <c r="J4201">
        <f>(F4201*100*Info!$B$11)/AI4201</f>
        <v>1.4764868384746628</v>
      </c>
      <c r="K4201">
        <f>2*((F4201*100*Info!$B$11)/AI4201^2)*(AJ4201/2)</f>
        <v>6.2729494830181351E-2</v>
      </c>
      <c r="L4201">
        <f t="shared" si="1075"/>
        <v>5.548979439252346E-2</v>
      </c>
      <c r="M4201">
        <f t="shared" si="1076"/>
        <v>0.87665047666541851</v>
      </c>
      <c r="N4201">
        <f t="shared" si="1089"/>
        <v>5.2167267469708033E-2</v>
      </c>
      <c r="O4201" s="23">
        <v>1.79</v>
      </c>
      <c r="P4201" s="23">
        <v>7.1999999999999995E-2</v>
      </c>
      <c r="S4201" s="23">
        <v>1.7529999999999999</v>
      </c>
      <c r="T4201" s="23">
        <v>7.0000000000000007E-2</v>
      </c>
      <c r="U4201" s="23">
        <v>0.14399999999999999</v>
      </c>
      <c r="V4201" s="23">
        <v>6.0000000000000001E-3</v>
      </c>
      <c r="W4201" s="37">
        <f>U4201*Info!$B$2</f>
        <v>6.9119999999999987E-2</v>
      </c>
      <c r="X4201" s="37">
        <f>W4201*SQRT((0.5*V4201/U4201)^2+Info!$B$3^2)</f>
        <v>3.7439999999999999E-3</v>
      </c>
      <c r="Y4201" s="28">
        <f>W4201*Info!$D$2</f>
        <v>5.5987199999999994E-2</v>
      </c>
      <c r="Z4201" s="28">
        <f>Y4201*SQRT(Info!$D$3^2+(X4201/W4201)^2)</f>
        <v>4.1271445067019401E-3</v>
      </c>
      <c r="AA4201" s="37">
        <f t="shared" si="1081"/>
        <v>1.72088</v>
      </c>
      <c r="AB4201" s="37">
        <f t="shared" si="1082"/>
        <v>3.6194164391514828E-2</v>
      </c>
      <c r="AC4201" s="37">
        <f>(1-EXP(-Info!$B$6*H4201*1000))+(Info!$B$6/(Info!$B$6-Info!$B$7))*(EXP(-Info!$B$7*H4201*1000)-EXP(-Info!$B$6*H4201*1000))*(Info!$B$9-1)</f>
        <v>0.10283727257386739</v>
      </c>
      <c r="AD4201" s="37">
        <f>SQRT((Info!$B$6*EXP(-Info!$B$6*H4201*1000)+(Info!$B$6/(Info!$B$6+Info!$B$7))*(Info!$B$9-1)*(-Info!$B$7*EXP(-Info!$B$7*H4201*1000)+Info!$B$6*EXP(-Info!$B$6*H4201*1000)))^2*(0.01*H4201*1000)^2)</f>
        <v>9.2137427772738263E-4</v>
      </c>
      <c r="AE4201" s="37">
        <f t="shared" si="1077"/>
        <v>4.0457561994772023E-3</v>
      </c>
      <c r="AF4201" s="37">
        <f t="shared" si="1083"/>
        <v>1.5200421943730831</v>
      </c>
      <c r="AG4201" s="37">
        <f t="shared" si="1078"/>
        <v>3.5473954741539721E-2</v>
      </c>
      <c r="AH4201" s="37">
        <f t="shared" si="1084"/>
        <v>0.86710906695555234</v>
      </c>
      <c r="AI4201">
        <f>AF4201*EXP(Info!$B$6*H4201*1000)</f>
        <v>1.6700838494320551</v>
      </c>
      <c r="AJ4201">
        <f>2*SQRT((EXP(Info!$B$6*H4201)*AG4201)^2+(Info!$B$6*H4201*0.01*AI4201)^2)</f>
        <v>7.0954588601106081E-2</v>
      </c>
      <c r="AK4201">
        <f t="shared" si="1085"/>
        <v>2.2882541359999999</v>
      </c>
      <c r="AL4201">
        <f t="shared" si="1086"/>
        <v>9.6254760782794532E-2</v>
      </c>
      <c r="AM4201"/>
      <c r="AN4201"/>
      <c r="AO4201">
        <f t="shared" si="1087"/>
        <v>0.59374079933691015</v>
      </c>
      <c r="AP4201">
        <f t="shared" si="1088"/>
        <v>12.430555555555557</v>
      </c>
      <c r="AQ4201">
        <f t="shared" si="1090"/>
        <v>5</v>
      </c>
      <c r="AR4201">
        <v>1</v>
      </c>
      <c r="AS4201">
        <v>1</v>
      </c>
      <c r="AT4201">
        <v>1</v>
      </c>
      <c r="AU4201">
        <v>1</v>
      </c>
      <c r="AV4201">
        <v>0</v>
      </c>
      <c r="AW4201">
        <v>0</v>
      </c>
      <c r="AX4201">
        <v>1</v>
      </c>
    </row>
    <row r="4202" spans="1:50">
      <c r="A4202" s="13" t="s">
        <v>195</v>
      </c>
      <c r="B4202" s="13" t="s">
        <v>224</v>
      </c>
      <c r="D4202" s="14">
        <v>-78.056169999999995</v>
      </c>
      <c r="E4202" s="14">
        <v>26.0703</v>
      </c>
      <c r="F4202" s="14">
        <v>965</v>
      </c>
      <c r="G4202" s="49">
        <v>99.5</v>
      </c>
      <c r="H4202">
        <v>10.456</v>
      </c>
      <c r="J4202">
        <f>(F4202*100*Info!$B$11)/AI4202</f>
        <v>1.6224354909861947</v>
      </c>
      <c r="K4202">
        <f>2*((F4202*100*Info!$B$11)/AI4202^2)*(AJ4202/2)</f>
        <v>6.9327292256493339E-2</v>
      </c>
      <c r="L4202">
        <f t="shared" si="1075"/>
        <v>5.3563065420560843E-2</v>
      </c>
      <c r="M4202">
        <f t="shared" si="1076"/>
        <v>0.92985801628436626</v>
      </c>
      <c r="N4202">
        <f t="shared" si="1089"/>
        <v>5.6478012470864931E-2</v>
      </c>
      <c r="O4202" s="23">
        <v>1.6439999999999999</v>
      </c>
      <c r="P4202" s="23">
        <v>6.6000000000000003E-2</v>
      </c>
      <c r="S4202" s="23">
        <v>1.6</v>
      </c>
      <c r="T4202" s="23">
        <v>6.4000000000000001E-2</v>
      </c>
      <c r="U4202" s="23">
        <v>0.13900000000000001</v>
      </c>
      <c r="V4202" s="23">
        <v>6.0000000000000001E-3</v>
      </c>
      <c r="W4202" s="37">
        <f>U4202*Info!$B$2</f>
        <v>6.6720000000000002E-2</v>
      </c>
      <c r="X4202" s="37">
        <f>W4202*SQRT((0.5*V4202/U4202)^2+Info!$B$3^2)</f>
        <v>3.6335239093750298E-3</v>
      </c>
      <c r="Y4202" s="28">
        <f>W4202*Info!$D$2</f>
        <v>5.4043200000000007E-2</v>
      </c>
      <c r="Z4202" s="28">
        <f>Y4202*SQRT(Info!$D$3^2+(X4202/W4202)^2)</f>
        <v>3.9954757277700995E-3</v>
      </c>
      <c r="AA4202" s="37">
        <f t="shared" si="1081"/>
        <v>1.57728</v>
      </c>
      <c r="AB4202" s="37">
        <f t="shared" si="1082"/>
        <v>3.3199435175918286E-2</v>
      </c>
      <c r="AC4202" s="37">
        <f>(1-EXP(-Info!$B$6*H4202*1000))+(Info!$B$6/(Info!$B$6-Info!$B$7))*(EXP(-Info!$B$7*H4202*1000)-EXP(-Info!$B$6*H4202*1000))*(Info!$B$9-1)</f>
        <v>0.10465684938787655</v>
      </c>
      <c r="AD4202" s="37">
        <f>SQRT((Info!$B$6*EXP(-Info!$B$6*H4202*1000)+(Info!$B$6/(Info!$B$6+Info!$B$7))*(Info!$B$9-1)*(-Info!$B$7*EXP(-Info!$B$7*H4202*1000)+Info!$B$6*EXP(-Info!$B$6*H4202*1000)))^2*(0.01*H4202*1000)^2)</f>
        <v>9.3683679212795505E-4</v>
      </c>
      <c r="AE4202" s="37">
        <f t="shared" si="1077"/>
        <v>3.775704828444448E-3</v>
      </c>
      <c r="AF4202" s="37">
        <f t="shared" si="1083"/>
        <v>1.3808836445974901</v>
      </c>
      <c r="AG4202" s="37">
        <f t="shared" si="1078"/>
        <v>3.2468750718848714E-2</v>
      </c>
      <c r="AH4202" s="37">
        <f t="shared" si="1084"/>
        <v>0.86305227787343131</v>
      </c>
      <c r="AI4202">
        <f>AF4202*EXP(Info!$B$6*H4202*1000)</f>
        <v>1.5198489163576316</v>
      </c>
      <c r="AJ4202">
        <f>2*SQRT((EXP(Info!$B$6*H4202)*AG4202)^2+(Info!$B$6*H4202*0.01*AI4202)^2)</f>
        <v>6.4943728484386801E-2</v>
      </c>
      <c r="AK4202">
        <f t="shared" si="1085"/>
        <v>2.0973092160000002</v>
      </c>
      <c r="AL4202">
        <f t="shared" si="1086"/>
        <v>8.8290577906837087E-2</v>
      </c>
      <c r="AM4202"/>
      <c r="AN4202"/>
      <c r="AO4202">
        <f t="shared" si="1087"/>
        <v>0.57312479935993421</v>
      </c>
      <c r="AP4202">
        <f t="shared" si="1088"/>
        <v>11.8273381294964</v>
      </c>
      <c r="AQ4202">
        <f t="shared" si="1090"/>
        <v>5</v>
      </c>
      <c r="AR4202">
        <v>1</v>
      </c>
      <c r="AS4202">
        <v>1</v>
      </c>
      <c r="AT4202">
        <v>1</v>
      </c>
      <c r="AU4202">
        <v>1</v>
      </c>
      <c r="AV4202">
        <v>0</v>
      </c>
      <c r="AW4202">
        <v>0</v>
      </c>
      <c r="AX4202">
        <v>1</v>
      </c>
    </row>
    <row r="4203" spans="1:50">
      <c r="A4203" s="13" t="s">
        <v>195</v>
      </c>
      <c r="B4203" s="13" t="s">
        <v>224</v>
      </c>
      <c r="D4203" s="14">
        <v>-78.056169999999995</v>
      </c>
      <c r="E4203" s="14">
        <v>26.0703</v>
      </c>
      <c r="F4203" s="14">
        <v>965</v>
      </c>
      <c r="G4203" s="49">
        <v>101.5</v>
      </c>
      <c r="H4203">
        <v>10.6585</v>
      </c>
      <c r="J4203">
        <f>(F4203*100*Info!$B$11)/AI4203</f>
        <v>1.5216203096260066</v>
      </c>
      <c r="K4203">
        <f>2*((F4203*100*Info!$B$11)/AI4203^2)*(AJ4203/2)</f>
        <v>6.4757341744502137E-2</v>
      </c>
      <c r="L4203">
        <f t="shared" ref="L4203:L4266" si="1091">(M4203/10.7)/J4203</f>
        <v>5.7416523364486077E-2</v>
      </c>
      <c r="M4203">
        <f t="shared" ref="M4203:M4266" si="1092">((U4203/0.242530073729142))*J4203</f>
        <v>0.93481778423684414</v>
      </c>
      <c r="N4203">
        <f t="shared" si="1089"/>
        <v>5.4770626208419271E-2</v>
      </c>
      <c r="O4203" s="23">
        <v>1.633</v>
      </c>
      <c r="P4203" s="23">
        <v>6.6000000000000003E-2</v>
      </c>
      <c r="S4203" s="23">
        <v>1.694</v>
      </c>
      <c r="T4203" s="23">
        <v>6.8000000000000005E-2</v>
      </c>
      <c r="U4203" s="23">
        <v>0.14899999999999999</v>
      </c>
      <c r="V4203" s="23">
        <v>6.0000000000000001E-3</v>
      </c>
      <c r="W4203" s="37">
        <f>U4203*Info!$B$2</f>
        <v>7.152E-2</v>
      </c>
      <c r="X4203" s="37">
        <f>W4203*SQRT((0.5*V4203/U4203)^2+Info!$B$3^2)</f>
        <v>3.8550455250230191E-3</v>
      </c>
      <c r="Y4203" s="28">
        <f>W4203*Info!$D$2</f>
        <v>5.7931200000000002E-2</v>
      </c>
      <c r="Z4203" s="28">
        <f>Y4203*SQRT(Info!$D$3^2+(X4203/W4203)^2)</f>
        <v>4.2591793372902254E-3</v>
      </c>
      <c r="AA4203" s="37">
        <f t="shared" si="1081"/>
        <v>1.56148</v>
      </c>
      <c r="AB4203" s="37">
        <f t="shared" si="1082"/>
        <v>3.3224409340122212E-2</v>
      </c>
      <c r="AC4203" s="37">
        <f>(1-EXP(-Info!$B$6*H4203*1000))+(Info!$B$6/(Info!$B$6-Info!$B$7))*(EXP(-Info!$B$7*H4203*1000)-EXP(-Info!$B$6*H4203*1000))*(Info!$B$9-1)</f>
        <v>0.10658235746860198</v>
      </c>
      <c r="AD4203" s="37">
        <f>SQRT((Info!$B$6*EXP(-Info!$B$6*H4203*1000)+(Info!$B$6/(Info!$B$6+Info!$B$7))*(Info!$B$9-1)*(-Info!$B$7*EXP(-Info!$B$7*H4203*1000)+Info!$B$6*EXP(-Info!$B$6*H4203*1000)))^2*(0.01*H4203*1000)^2)</f>
        <v>9.5316650642335136E-4</v>
      </c>
      <c r="AE4203" s="37">
        <f t="shared" si="1077"/>
        <v>3.8412016729833815E-3</v>
      </c>
      <c r="AF4203" s="37">
        <f t="shared" si="1083"/>
        <v>1.4696425804599274</v>
      </c>
      <c r="AG4203" s="37">
        <f t="shared" si="1078"/>
        <v>3.4480363091471795E-2</v>
      </c>
      <c r="AH4203" s="37">
        <f t="shared" si="1084"/>
        <v>0.86755760357728895</v>
      </c>
      <c r="AI4203">
        <f>AF4203*EXP(Info!$B$6*H4203*1000)</f>
        <v>1.6205467337916932</v>
      </c>
      <c r="AJ4203">
        <f>2*SQRT((EXP(Info!$B$6*H4203)*AG4203)^2+(Info!$B$6*H4203*0.01*AI4203)^2)</f>
        <v>6.8967467106744118E-2</v>
      </c>
      <c r="AK4203">
        <f t="shared" si="1085"/>
        <v>2.0762999559999997</v>
      </c>
      <c r="AL4203">
        <f t="shared" si="1086"/>
        <v>8.8356994199121006E-2</v>
      </c>
      <c r="AM4203"/>
      <c r="AN4203"/>
      <c r="AO4203">
        <f t="shared" si="1087"/>
        <v>0.61435679931388631</v>
      </c>
      <c r="AP4203">
        <f t="shared" si="1088"/>
        <v>10.959731543624162</v>
      </c>
      <c r="AQ4203">
        <f t="shared" si="1090"/>
        <v>5</v>
      </c>
      <c r="AR4203">
        <v>1</v>
      </c>
      <c r="AS4203">
        <v>1</v>
      </c>
      <c r="AT4203">
        <v>1</v>
      </c>
      <c r="AU4203">
        <v>1</v>
      </c>
      <c r="AV4203">
        <v>0</v>
      </c>
      <c r="AW4203">
        <v>0</v>
      </c>
      <c r="AX4203">
        <v>1</v>
      </c>
    </row>
    <row r="4204" spans="1:50">
      <c r="A4204" s="13" t="s">
        <v>195</v>
      </c>
      <c r="B4204" s="13" t="s">
        <v>224</v>
      </c>
      <c r="D4204" s="14">
        <v>-78.056169999999995</v>
      </c>
      <c r="E4204" s="14">
        <v>26.0703</v>
      </c>
      <c r="F4204" s="14">
        <v>965</v>
      </c>
      <c r="G4204" s="49">
        <v>103.5</v>
      </c>
      <c r="H4204">
        <v>11.1485</v>
      </c>
      <c r="J4204">
        <f>(F4204*100*Info!$B$11)/AI4204</f>
        <v>1.2797440293390712</v>
      </c>
      <c r="K4204">
        <f>2*((F4204*100*Info!$B$11)/AI4204^2)*(AJ4204/2)</f>
        <v>5.2467574055671887E-2</v>
      </c>
      <c r="L4204">
        <f t="shared" si="1091"/>
        <v>7.0903626168224418E-2</v>
      </c>
      <c r="M4204">
        <f t="shared" si="1092"/>
        <v>0.97090186704583947</v>
      </c>
      <c r="N4204">
        <f t="shared" si="1089"/>
        <v>5.8020915493323819E-2</v>
      </c>
      <c r="O4204" s="23">
        <v>1.3280000000000001</v>
      </c>
      <c r="P4204" s="23">
        <v>5.3999999999999999E-2</v>
      </c>
      <c r="S4204" s="23">
        <v>1.9490000000000001</v>
      </c>
      <c r="T4204" s="23">
        <v>7.8E-2</v>
      </c>
      <c r="U4204" s="23">
        <v>0.184</v>
      </c>
      <c r="V4204" s="23">
        <v>8.0000000000000002E-3</v>
      </c>
      <c r="W4204" s="37">
        <f>U4204*Info!$B$2</f>
        <v>8.8319999999999996E-2</v>
      </c>
      <c r="X4204" s="37">
        <f>W4204*SQRT((0.5*V4204/U4204)^2+Info!$B$3^2)</f>
        <v>4.8153355023300305E-3</v>
      </c>
      <c r="Y4204" s="28">
        <f>W4204*Info!$D$2</f>
        <v>7.1539199999999997E-2</v>
      </c>
      <c r="Z4204" s="28">
        <f>Y4204*SQRT(Info!$D$3^2+(X4204/W4204)^2)</f>
        <v>5.2922521409320637E-3</v>
      </c>
      <c r="AA4204" s="37">
        <f t="shared" si="1081"/>
        <v>1.2396800000000001</v>
      </c>
      <c r="AB4204" s="37">
        <f t="shared" si="1082"/>
        <v>2.7426036097110352E-2</v>
      </c>
      <c r="AC4204" s="37">
        <f>(1-EXP(-Info!$B$6*H4204*1000))+(Info!$B$6/(Info!$B$6-Info!$B$7))*(EXP(-Info!$B$7*H4204*1000)-EXP(-Info!$B$6*H4204*1000))*(Info!$B$9-1)</f>
        <v>0.11122621957174422</v>
      </c>
      <c r="AD4204" s="37">
        <f>SQRT((Info!$B$6*EXP(-Info!$B$6*H4204*1000)+(Info!$B$6/(Info!$B$6+Info!$B$7))*(Info!$B$9-1)*(-Info!$B$7*EXP(-Info!$B$7*H4204*1000)+Info!$B$6*EXP(-Info!$B$6*H4204*1000)))^2*(0.01*H4204*1000)^2)</f>
        <v>9.924098681585987E-4</v>
      </c>
      <c r="AE4204" s="37">
        <f t="shared" ref="AE4204:AE4267" si="1093">IF(AA4204&gt;0,AA4204*AC4204*SQRT((AB4204/AA4204)^2+(AD4204/AC4204)^2),AA4204*AC4204*SQRT((AD4204/AC4204)^2))</f>
        <v>3.2892372160120077E-3</v>
      </c>
      <c r="AF4204" s="37">
        <f t="shared" si="1083"/>
        <v>1.7395758801213002</v>
      </c>
      <c r="AG4204" s="37">
        <f t="shared" ref="AG4204:AG4267" si="1094">SQRT((T4204*0.5)^2+Z4204^2+AE4204^2)</f>
        <v>3.9494645386259623E-2</v>
      </c>
      <c r="AH4204" s="37">
        <f t="shared" si="1084"/>
        <v>0.89254791181185233</v>
      </c>
      <c r="AI4204">
        <f>AF4204*EXP(Info!$B$6*H4204*1000)</f>
        <v>1.9268359658681364</v>
      </c>
      <c r="AJ4204">
        <f>2*SQRT((EXP(Info!$B$6*H4204)*AG4204)^2+(Info!$B$6*H4204*0.01*AI4204)^2)</f>
        <v>7.8997366984810358E-2</v>
      </c>
      <c r="AK4204">
        <f t="shared" si="1085"/>
        <v>1.6484024960000001</v>
      </c>
      <c r="AL4204">
        <f t="shared" si="1086"/>
        <v>7.2936800396655274E-2</v>
      </c>
      <c r="AM4204"/>
      <c r="AN4204"/>
      <c r="AO4204">
        <f t="shared" si="1087"/>
        <v>0.75866879915271868</v>
      </c>
      <c r="AP4204">
        <f t="shared" si="1088"/>
        <v>7.2173913043478262</v>
      </c>
      <c r="AQ4204">
        <f t="shared" si="1090"/>
        <v>5</v>
      </c>
      <c r="AR4204">
        <v>1</v>
      </c>
      <c r="AS4204">
        <v>1</v>
      </c>
      <c r="AT4204">
        <v>1</v>
      </c>
      <c r="AU4204">
        <v>1</v>
      </c>
      <c r="AV4204">
        <v>0</v>
      </c>
      <c r="AW4204">
        <v>0</v>
      </c>
      <c r="AX4204">
        <v>1</v>
      </c>
    </row>
    <row r="4205" spans="1:50">
      <c r="A4205" s="13" t="s">
        <v>195</v>
      </c>
      <c r="B4205" s="13" t="s">
        <v>224</v>
      </c>
      <c r="D4205" s="14">
        <v>-78.056169999999995</v>
      </c>
      <c r="E4205" s="14">
        <v>26.0703</v>
      </c>
      <c r="F4205" s="14">
        <v>965</v>
      </c>
      <c r="G4205" s="49">
        <v>105.5</v>
      </c>
      <c r="H4205">
        <v>11.476000000000001</v>
      </c>
      <c r="J4205">
        <f>(F4205*100*Info!$B$11)/AI4205</f>
        <v>1.3561665267322327</v>
      </c>
      <c r="K4205">
        <f>2*((F4205*100*Info!$B$11)/AI4205^2)*(AJ4205/2)</f>
        <v>5.5926742647661745E-2</v>
      </c>
      <c r="L4205">
        <f t="shared" si="1091"/>
        <v>7.167431775700947E-2</v>
      </c>
      <c r="M4205">
        <f t="shared" si="1092"/>
        <v>1.0400647230821574</v>
      </c>
      <c r="N4205">
        <f t="shared" si="1089"/>
        <v>6.1973958791483298E-2</v>
      </c>
      <c r="O4205" s="23">
        <v>1.1220000000000001</v>
      </c>
      <c r="P4205" s="23">
        <v>4.3999999999999997E-2</v>
      </c>
      <c r="S4205" s="23">
        <v>1.827</v>
      </c>
      <c r="T4205" s="23">
        <v>7.3999999999999996E-2</v>
      </c>
      <c r="U4205" s="23">
        <v>0.186</v>
      </c>
      <c r="V4205" s="23">
        <v>8.0000000000000002E-3</v>
      </c>
      <c r="W4205" s="37">
        <f>U4205*Info!$B$2</f>
        <v>8.9279999999999998E-2</v>
      </c>
      <c r="X4205" s="37">
        <f>W4205*SQRT((0.5*V4205/U4205)^2+Info!$B$3^2)</f>
        <v>4.859392554630671E-3</v>
      </c>
      <c r="Y4205" s="28">
        <f>W4205*Info!$D$2</f>
        <v>7.2316800000000001E-2</v>
      </c>
      <c r="Z4205" s="28">
        <f>Y4205*SQRT(Info!$D$3^2+(X4205/W4205)^2)</f>
        <v>5.3448334727285943E-3</v>
      </c>
      <c r="AA4205" s="37">
        <f t="shared" si="1081"/>
        <v>1.0327200000000001</v>
      </c>
      <c r="AB4205" s="37">
        <f t="shared" si="1082"/>
        <v>2.2530283975130006E-2</v>
      </c>
      <c r="AC4205" s="37">
        <f>(1-EXP(-Info!$B$6*H4205*1000))+(Info!$B$6/(Info!$B$6-Info!$B$7))*(EXP(-Info!$B$7*H4205*1000)-EXP(-Info!$B$6*H4205*1000))*(Info!$B$9-1)</f>
        <v>0.11431791916548484</v>
      </c>
      <c r="AD4205" s="37">
        <f>SQRT((Info!$B$6*EXP(-Info!$B$6*H4205*1000)+(Info!$B$6/(Info!$B$6+Info!$B$7))*(Info!$B$9-1)*(-Info!$B$7*EXP(-Info!$B$7*H4205*1000)+Info!$B$6*EXP(-Info!$B$6*H4205*1000)))^2*(0.01*H4205*1000)^2)</f>
        <v>1.0184264312798747E-3</v>
      </c>
      <c r="AE4205" s="37">
        <f t="shared" si="1093"/>
        <v>2.7820802019075858E-3</v>
      </c>
      <c r="AF4205" s="37">
        <f t="shared" si="1083"/>
        <v>1.6366247985194204</v>
      </c>
      <c r="AG4205" s="37">
        <f t="shared" si="1094"/>
        <v>3.7487427427086085E-2</v>
      </c>
      <c r="AH4205" s="37">
        <f t="shared" si="1084"/>
        <v>0.89579901396793682</v>
      </c>
      <c r="AI4205">
        <f>AF4205*EXP(Info!$B$6*H4205*1000)</f>
        <v>1.8182551878618955</v>
      </c>
      <c r="AJ4205">
        <f>2*SQRT((EXP(Info!$B$6*H4205)*AG4205)^2+(Info!$B$6*H4205*0.01*AI4205)^2)</f>
        <v>7.4982745816883023E-2</v>
      </c>
      <c r="AK4205">
        <f t="shared" si="1085"/>
        <v>1.3732077840000001</v>
      </c>
      <c r="AL4205">
        <f t="shared" si="1086"/>
        <v>5.9917037203460741E-2</v>
      </c>
      <c r="AM4205"/>
      <c r="AN4205"/>
      <c r="AO4205">
        <f t="shared" si="1087"/>
        <v>0.76691519914350903</v>
      </c>
      <c r="AP4205">
        <f t="shared" si="1088"/>
        <v>6.0322580645161299</v>
      </c>
      <c r="AQ4205">
        <f t="shared" si="1090"/>
        <v>5</v>
      </c>
      <c r="AR4205">
        <v>1</v>
      </c>
      <c r="AS4205">
        <v>1</v>
      </c>
      <c r="AT4205">
        <v>1</v>
      </c>
      <c r="AU4205">
        <v>1</v>
      </c>
      <c r="AV4205">
        <v>0</v>
      </c>
      <c r="AW4205">
        <v>0</v>
      </c>
      <c r="AX4205">
        <v>1</v>
      </c>
    </row>
    <row r="4206" spans="1:50">
      <c r="A4206" s="13" t="s">
        <v>195</v>
      </c>
      <c r="B4206" s="13" t="s">
        <v>224</v>
      </c>
      <c r="D4206" s="14">
        <v>-78.056169999999995</v>
      </c>
      <c r="E4206" s="14">
        <v>26.0703</v>
      </c>
      <c r="F4206" s="14">
        <v>965</v>
      </c>
      <c r="G4206" s="49">
        <v>107.5</v>
      </c>
      <c r="H4206">
        <v>11.7315</v>
      </c>
      <c r="J4206">
        <f>(F4206*100*Info!$B$11)/AI4206</f>
        <v>1.3927421620794922</v>
      </c>
      <c r="K4206">
        <f>2*((F4206*100*Info!$B$11)/AI4206^2)*(AJ4206/2)</f>
        <v>5.6147847615290042E-2</v>
      </c>
      <c r="L4206">
        <f t="shared" si="1091"/>
        <v>8.824418691588802E-2</v>
      </c>
      <c r="M4206">
        <f t="shared" si="1092"/>
        <v>1.3150449765351335</v>
      </c>
      <c r="N4206">
        <f t="shared" si="1089"/>
        <v>7.8155858251102273E-2</v>
      </c>
      <c r="O4206" s="23">
        <v>0.83</v>
      </c>
      <c r="P4206" s="23">
        <v>3.4000000000000002E-2</v>
      </c>
      <c r="S4206" s="23">
        <v>1.7629999999999999</v>
      </c>
      <c r="T4206" s="23">
        <v>7.0000000000000007E-2</v>
      </c>
      <c r="U4206" s="23">
        <v>0.22900000000000001</v>
      </c>
      <c r="V4206" s="23">
        <v>0.01</v>
      </c>
      <c r="W4206" s="37">
        <f>U4206*Info!$B$2</f>
        <v>0.10992</v>
      </c>
      <c r="X4206" s="37">
        <f>W4206*SQRT((0.5*V4206/U4206)^2+Info!$B$3^2)</f>
        <v>5.9971673313323525E-3</v>
      </c>
      <c r="Y4206" s="28">
        <f>W4206*Info!$D$2</f>
        <v>8.9035200000000009E-2</v>
      </c>
      <c r="Z4206" s="28">
        <f>Y4206*SQRT(Info!$D$3^2+(X4206/W4206)^2)</f>
        <v>6.5890416750237673E-3</v>
      </c>
      <c r="AA4206" s="37">
        <f t="shared" si="1081"/>
        <v>0.72007999999999994</v>
      </c>
      <c r="AB4206" s="37">
        <f t="shared" si="1082"/>
        <v>1.8026813806105615E-2</v>
      </c>
      <c r="AC4206" s="37">
        <f>(1-EXP(-Info!$B$6*H4206*1000))+(Info!$B$6/(Info!$B$6-Info!$B$7))*(EXP(-Info!$B$7*H4206*1000)-EXP(-Info!$B$6*H4206*1000))*(Info!$B$9-1)</f>
        <v>0.11672320372522485</v>
      </c>
      <c r="AD4206" s="37">
        <f>SQRT((Info!$B$6*EXP(-Info!$B$6*H4206*1000)+(Info!$B$6/(Info!$B$6+Info!$B$7))*(Info!$B$9-1)*(-Info!$B$7*EXP(-Info!$B$7*H4206*1000)+Info!$B$6*EXP(-Info!$B$6*H4206*1000)))^2*(0.01*H4206*1000)^2)</f>
        <v>1.0386057352594494E-3</v>
      </c>
      <c r="AE4206" s="37">
        <f t="shared" si="1093"/>
        <v>2.2331054295804324E-3</v>
      </c>
      <c r="AF4206" s="37">
        <f t="shared" si="1083"/>
        <v>1.5899147554615398</v>
      </c>
      <c r="AG4206" s="37">
        <f t="shared" si="1094"/>
        <v>3.5684761874710917E-2</v>
      </c>
      <c r="AH4206" s="37">
        <f t="shared" si="1084"/>
        <v>0.90182345743706183</v>
      </c>
      <c r="AI4206">
        <f>AF4206*EXP(Info!$B$6*H4206*1000)</f>
        <v>1.7705049003139095</v>
      </c>
      <c r="AJ4206">
        <f>2*SQRT((EXP(Info!$B$6*H4206)*AG4206)^2+(Info!$B$6*H4206*0.01*AI4206)^2)</f>
        <v>7.137720250855431E-2</v>
      </c>
      <c r="AK4206">
        <f t="shared" si="1085"/>
        <v>0.95749037599999987</v>
      </c>
      <c r="AL4206">
        <f t="shared" si="1086"/>
        <v>4.7940508635957273E-2</v>
      </c>
      <c r="AM4206"/>
      <c r="AN4206"/>
      <c r="AO4206">
        <f t="shared" si="1087"/>
        <v>0.94421279894550314</v>
      </c>
      <c r="AP4206">
        <f t="shared" si="1088"/>
        <v>3.6244541484716155</v>
      </c>
      <c r="AQ4206">
        <f t="shared" si="1090"/>
        <v>5</v>
      </c>
      <c r="AR4206">
        <v>1</v>
      </c>
      <c r="AS4206">
        <v>1</v>
      </c>
      <c r="AT4206">
        <v>1</v>
      </c>
      <c r="AU4206">
        <v>1</v>
      </c>
      <c r="AV4206">
        <v>0</v>
      </c>
      <c r="AW4206">
        <v>0</v>
      </c>
      <c r="AX4206">
        <v>1</v>
      </c>
    </row>
    <row r="4207" spans="1:50">
      <c r="A4207" s="13" t="s">
        <v>195</v>
      </c>
      <c r="B4207" s="13" t="s">
        <v>224</v>
      </c>
      <c r="D4207" s="14">
        <v>-78.056169999999995</v>
      </c>
      <c r="E4207" s="14">
        <v>26.0703</v>
      </c>
      <c r="F4207" s="14">
        <v>965</v>
      </c>
      <c r="G4207" s="49">
        <v>110.5</v>
      </c>
      <c r="H4207">
        <v>12.257</v>
      </c>
      <c r="J4207">
        <f>(F4207*100*Info!$B$11)/AI4207</f>
        <v>1.2558327152978488</v>
      </c>
      <c r="K4207">
        <f>2*((F4207*100*Info!$B$11)/AI4207^2)*(AJ4207/2)</f>
        <v>5.054924254080171E-2</v>
      </c>
      <c r="L4207">
        <f t="shared" si="1091"/>
        <v>7.1288971962616937E-2</v>
      </c>
      <c r="M4207">
        <f t="shared" si="1092"/>
        <v>0.95793914856747819</v>
      </c>
      <c r="N4207">
        <f t="shared" si="1089"/>
        <v>5.6592781631818224E-2</v>
      </c>
      <c r="O4207" s="23">
        <v>1.2749999999999999</v>
      </c>
      <c r="P4207" s="23">
        <v>5.1999999999999998E-2</v>
      </c>
      <c r="S4207" s="23">
        <v>1.9710000000000001</v>
      </c>
      <c r="T4207" s="23">
        <v>7.8E-2</v>
      </c>
      <c r="U4207" s="23">
        <v>0.185</v>
      </c>
      <c r="V4207" s="23">
        <v>8.0000000000000002E-3</v>
      </c>
      <c r="W4207" s="37">
        <f>U4207*Info!$B$2</f>
        <v>8.879999999999999E-2</v>
      </c>
      <c r="X4207" s="37">
        <f>W4207*SQRT((0.5*V4207/U4207)^2+Info!$B$3^2)</f>
        <v>4.8373546489791294E-3</v>
      </c>
      <c r="Y4207" s="28">
        <f>W4207*Info!$D$2</f>
        <v>7.1927999999999992E-2</v>
      </c>
      <c r="Z4207" s="28">
        <f>Y4207*SQRT(Info!$D$3^2+(X4207/W4207)^2)</f>
        <v>5.3185367310943713E-3</v>
      </c>
      <c r="AA4207" s="37">
        <f t="shared" si="1081"/>
        <v>1.1861999999999999</v>
      </c>
      <c r="AB4207" s="37">
        <f t="shared" si="1082"/>
        <v>2.6446171745642129E-2</v>
      </c>
      <c r="AC4207" s="37">
        <f>(1-EXP(-Info!$B$6*H4207*1000))+(Info!$B$6/(Info!$B$6-Info!$B$7))*(EXP(-Info!$B$7*H4207*1000)-EXP(-Info!$B$6*H4207*1000))*(Info!$B$9-1)</f>
        <v>0.12165184310425983</v>
      </c>
      <c r="AD4207" s="37">
        <f>SQRT((Info!$B$6*EXP(-Info!$B$6*H4207*1000)+(Info!$B$6/(Info!$B$6+Info!$B$7))*(Info!$B$9-1)*(-Info!$B$7*EXP(-Info!$B$7*H4207*1000)+Info!$B$6*EXP(-Info!$B$6*H4207*1000)))^2*(0.01*H4207*1000)^2)</f>
        <v>1.0797872491797333E-3</v>
      </c>
      <c r="AE4207" s="37">
        <f t="shared" si="1093"/>
        <v>3.4628168542628858E-3</v>
      </c>
      <c r="AF4207" s="37">
        <f t="shared" si="1083"/>
        <v>1.7547685837097271</v>
      </c>
      <c r="AG4207" s="37">
        <f t="shared" si="1094"/>
        <v>3.951300967436127E-2</v>
      </c>
      <c r="AH4207" s="37">
        <f t="shared" si="1084"/>
        <v>0.89029354830529017</v>
      </c>
      <c r="AI4207">
        <f>AF4207*EXP(Info!$B$6*H4207*1000)</f>
        <v>1.9635233202622031</v>
      </c>
      <c r="AJ4207">
        <f>2*SQRT((EXP(Info!$B$6*H4207)*AG4207)^2+(Info!$B$6*H4207*0.01*AI4207)^2)</f>
        <v>7.9034902771197457E-2</v>
      </c>
      <c r="AK4207">
        <f t="shared" si="1085"/>
        <v>1.5772901399999999</v>
      </c>
      <c r="AL4207">
        <f t="shared" si="1086"/>
        <v>7.0330949140360671E-2</v>
      </c>
      <c r="AM4207"/>
      <c r="AN4207"/>
      <c r="AO4207">
        <f t="shared" si="1087"/>
        <v>0.7627919991481138</v>
      </c>
      <c r="AP4207">
        <f t="shared" si="1088"/>
        <v>6.8918918918918912</v>
      </c>
      <c r="AQ4207">
        <f t="shared" si="1090"/>
        <v>5</v>
      </c>
      <c r="AR4207">
        <v>1</v>
      </c>
      <c r="AS4207">
        <v>1</v>
      </c>
      <c r="AT4207">
        <v>1</v>
      </c>
      <c r="AU4207">
        <v>1</v>
      </c>
      <c r="AV4207">
        <v>0</v>
      </c>
      <c r="AW4207">
        <v>0</v>
      </c>
      <c r="AX4207">
        <v>1</v>
      </c>
    </row>
    <row r="4208" spans="1:50">
      <c r="A4208" s="13" t="s">
        <v>195</v>
      </c>
      <c r="B4208" s="13" t="s">
        <v>224</v>
      </c>
      <c r="D4208" s="14">
        <v>-78.056169999999995</v>
      </c>
      <c r="E4208" s="14">
        <v>26.0703</v>
      </c>
      <c r="F4208" s="14">
        <v>965</v>
      </c>
      <c r="G4208" s="49">
        <v>112.5</v>
      </c>
      <c r="H4208">
        <v>12.522500000000001</v>
      </c>
      <c r="J4208">
        <f>(F4208*100*Info!$B$11)/AI4208</f>
        <v>1.2799311571102685</v>
      </c>
      <c r="K4208">
        <f>2*((F4208*100*Info!$B$11)/AI4208^2)*(AJ4208/2)</f>
        <v>5.2501198564777342E-2</v>
      </c>
      <c r="L4208">
        <f t="shared" si="1091"/>
        <v>7.1288971962616951E-2</v>
      </c>
      <c r="M4208">
        <f t="shared" si="1092"/>
        <v>0.97632124719445756</v>
      </c>
      <c r="N4208">
        <f t="shared" si="1089"/>
        <v>5.8191673375042538E-2</v>
      </c>
      <c r="O4208" s="23">
        <v>1.2370000000000001</v>
      </c>
      <c r="P4208" s="23">
        <v>0.05</v>
      </c>
      <c r="S4208" s="23">
        <v>1.9319999999999999</v>
      </c>
      <c r="T4208" s="23">
        <v>7.8E-2</v>
      </c>
      <c r="U4208" s="23">
        <v>0.185</v>
      </c>
      <c r="V4208" s="23">
        <v>8.0000000000000002E-3</v>
      </c>
      <c r="W4208" s="37">
        <f>U4208*Info!$B$2</f>
        <v>8.879999999999999E-2</v>
      </c>
      <c r="X4208" s="37">
        <f>W4208*SQRT((0.5*V4208/U4208)^2+Info!$B$3^2)</f>
        <v>4.8373546489791294E-3</v>
      </c>
      <c r="Y4208" s="28">
        <f>W4208*Info!$D$2</f>
        <v>7.1927999999999992E-2</v>
      </c>
      <c r="Z4208" s="28">
        <f>Y4208*SQRT(Info!$D$3^2+(X4208/W4208)^2)</f>
        <v>5.3185367310943713E-3</v>
      </c>
      <c r="AA4208" s="37">
        <f t="shared" si="1081"/>
        <v>1.1482000000000001</v>
      </c>
      <c r="AB4208" s="37">
        <f t="shared" si="1082"/>
        <v>2.5463699652642783E-2</v>
      </c>
      <c r="AC4208" s="37">
        <f>(1-EXP(-Info!$B$6*H4208*1000))+(Info!$B$6/(Info!$B$6-Info!$B$7))*(EXP(-Info!$B$7*H4208*1000)-EXP(-Info!$B$6*H4208*1000))*(Info!$B$9-1)</f>
        <v>0.12413255312402839</v>
      </c>
      <c r="AD4208" s="37">
        <f>SQRT((Info!$B$6*EXP(-Info!$B$6*H4208*1000)+(Info!$B$6/(Info!$B$6+Info!$B$7))*(Info!$B$9-1)*(-Info!$B$7*EXP(-Info!$B$7*H4208*1000)+Info!$B$6*EXP(-Info!$B$6*H4208*1000)))^2*(0.01*H4208*1000)^2)</f>
        <v>1.1004294032220092E-3</v>
      </c>
      <c r="AE4208" s="37">
        <f t="shared" si="1093"/>
        <v>3.4040549295415419E-3</v>
      </c>
      <c r="AF4208" s="37">
        <f t="shared" si="1083"/>
        <v>1.7175430025029905</v>
      </c>
      <c r="AG4208" s="37">
        <f t="shared" si="1094"/>
        <v>3.9507903296977634E-2</v>
      </c>
      <c r="AH4208" s="37">
        <f t="shared" si="1084"/>
        <v>0.88899741330382531</v>
      </c>
      <c r="AI4208">
        <f>AF4208*EXP(Info!$B$6*H4208*1000)</f>
        <v>1.9265542596859306</v>
      </c>
      <c r="AJ4208">
        <f>2*SQRT((EXP(Info!$B$6*H4208)*AG4208)^2+(Info!$B$6*H4208*0.01*AI4208)^2)</f>
        <v>7.9024881277169112E-2</v>
      </c>
      <c r="AK4208">
        <f t="shared" si="1085"/>
        <v>1.5267615400000001</v>
      </c>
      <c r="AL4208">
        <f t="shared" si="1086"/>
        <v>6.7718162856238218E-2</v>
      </c>
      <c r="AM4208"/>
      <c r="AN4208"/>
      <c r="AO4208">
        <f t="shared" si="1087"/>
        <v>0.7627919991481138</v>
      </c>
      <c r="AP4208">
        <f t="shared" si="1088"/>
        <v>6.686486486486487</v>
      </c>
      <c r="AQ4208">
        <f t="shared" si="1090"/>
        <v>5</v>
      </c>
      <c r="AR4208">
        <v>1</v>
      </c>
      <c r="AS4208">
        <v>1</v>
      </c>
      <c r="AT4208">
        <v>1</v>
      </c>
      <c r="AU4208">
        <v>1</v>
      </c>
      <c r="AV4208">
        <v>0</v>
      </c>
      <c r="AW4208">
        <v>0</v>
      </c>
      <c r="AX4208">
        <v>1</v>
      </c>
    </row>
    <row r="4209" spans="1:50">
      <c r="A4209" s="13" t="s">
        <v>195</v>
      </c>
      <c r="B4209" s="13" t="s">
        <v>224</v>
      </c>
      <c r="D4209" s="14">
        <v>-78.056169999999995</v>
      </c>
      <c r="E4209" s="14">
        <v>26.0703</v>
      </c>
      <c r="F4209" s="14">
        <v>965</v>
      </c>
      <c r="G4209" s="49">
        <v>114.5</v>
      </c>
      <c r="H4209">
        <v>12.686500000000001</v>
      </c>
      <c r="J4209">
        <f>(F4209*100*Info!$B$11)/AI4209</f>
        <v>1.2801663551934073</v>
      </c>
      <c r="K4209">
        <f>2*((F4209*100*Info!$B$11)/AI4209^2)*(AJ4209/2)</f>
        <v>5.1495107601901076E-2</v>
      </c>
      <c r="L4209">
        <f t="shared" si="1091"/>
        <v>9.5951102803738489E-2</v>
      </c>
      <c r="M4209">
        <f t="shared" si="1092"/>
        <v>1.314317097017633</v>
      </c>
      <c r="N4209">
        <f t="shared" si="1089"/>
        <v>7.470773047262641E-2</v>
      </c>
      <c r="O4209" s="23">
        <v>0.84799999999999998</v>
      </c>
      <c r="P4209" s="23">
        <v>3.4000000000000002E-2</v>
      </c>
      <c r="S4209" s="23">
        <v>1.903</v>
      </c>
      <c r="T4209" s="23">
        <v>7.5999999999999998E-2</v>
      </c>
      <c r="U4209" s="23">
        <v>0.249</v>
      </c>
      <c r="V4209" s="23">
        <v>0.01</v>
      </c>
      <c r="W4209" s="37">
        <f>U4209*Info!$B$2</f>
        <v>0.11952</v>
      </c>
      <c r="X4209" s="37">
        <f>W4209*SQRT((0.5*V4209/U4209)^2+Info!$B$3^2)</f>
        <v>6.439920496403663E-3</v>
      </c>
      <c r="Y4209" s="28">
        <f>W4209*Info!$D$2</f>
        <v>9.6811200000000014E-2</v>
      </c>
      <c r="Z4209" s="28">
        <f>Y4209*SQRT(Info!$D$3^2+(X4209/W4209)^2)</f>
        <v>7.116261534485648E-3</v>
      </c>
      <c r="AA4209" s="37">
        <f t="shared" si="1081"/>
        <v>0.72848000000000002</v>
      </c>
      <c r="AB4209" s="37">
        <f t="shared" si="1082"/>
        <v>1.8178904697478338E-2</v>
      </c>
      <c r="AC4209" s="37">
        <f>(1-EXP(-Info!$B$6*H4209*1000))+(Info!$B$6/(Info!$B$6-Info!$B$7))*(EXP(-Info!$B$7*H4209*1000)-EXP(-Info!$B$6*H4209*1000))*(Info!$B$9-1)</f>
        <v>0.12566174970605495</v>
      </c>
      <c r="AD4209" s="37">
        <f>SQRT((Info!$B$6*EXP(-Info!$B$6*H4209*1000)+(Info!$B$6/(Info!$B$6+Info!$B$7))*(Info!$B$9-1)*(-Info!$B$7*EXP(-Info!$B$7*H4209*1000)+Info!$B$6*EXP(-Info!$B$6*H4209*1000)))^2*(0.01*H4209*1000)^2)</f>
        <v>1.1131253165630889E-3</v>
      </c>
      <c r="AE4209" s="37">
        <f t="shared" si="1093"/>
        <v>2.424044777121243E-3</v>
      </c>
      <c r="AF4209" s="37">
        <f t="shared" si="1083"/>
        <v>1.7146467285741329</v>
      </c>
      <c r="AG4209" s="37">
        <f t="shared" si="1094"/>
        <v>3.8736509539563431E-2</v>
      </c>
      <c r="AH4209" s="37">
        <f t="shared" si="1084"/>
        <v>0.90102297875676973</v>
      </c>
      <c r="AI4209">
        <f>AF4209*EXP(Info!$B$6*H4209*1000)</f>
        <v>1.9262003042276399</v>
      </c>
      <c r="AJ4209">
        <f>2*SQRT((EXP(Info!$B$6*H4209)*AG4209)^2+(Info!$B$6*H4209*0.01*AI4209)^2)</f>
        <v>7.7482033117509411E-2</v>
      </c>
      <c r="AK4209">
        <f t="shared" si="1085"/>
        <v>0.96865985600000004</v>
      </c>
      <c r="AL4209">
        <f t="shared" si="1086"/>
        <v>4.8344979152473891E-2</v>
      </c>
      <c r="AM4209"/>
      <c r="AN4209"/>
      <c r="AO4209">
        <f t="shared" si="1087"/>
        <v>1.0266767988534073</v>
      </c>
      <c r="AP4209">
        <f t="shared" si="1088"/>
        <v>3.4056224899598391</v>
      </c>
      <c r="AQ4209">
        <f t="shared" si="1090"/>
        <v>5</v>
      </c>
      <c r="AR4209">
        <v>1</v>
      </c>
      <c r="AS4209">
        <v>1</v>
      </c>
      <c r="AT4209">
        <v>1</v>
      </c>
      <c r="AU4209">
        <v>1</v>
      </c>
      <c r="AV4209">
        <v>0</v>
      </c>
      <c r="AW4209">
        <v>0</v>
      </c>
      <c r="AX4209">
        <v>1</v>
      </c>
    </row>
    <row r="4210" spans="1:50">
      <c r="A4210" s="13" t="s">
        <v>195</v>
      </c>
      <c r="B4210" s="13" t="s">
        <v>224</v>
      </c>
      <c r="D4210" s="14">
        <v>-78.056169999999995</v>
      </c>
      <c r="E4210" s="14">
        <v>26.0703</v>
      </c>
      <c r="F4210" s="14">
        <v>965</v>
      </c>
      <c r="G4210" s="49">
        <v>116.5</v>
      </c>
      <c r="H4210">
        <v>13.012499999999999</v>
      </c>
      <c r="J4210">
        <f>(F4210*100*Info!$B$11)/AI4210</f>
        <v>1.2368142684093129</v>
      </c>
      <c r="K4210">
        <f>2*((F4210*100*Info!$B$11)/AI4210^2)*(AJ4210/2)</f>
        <v>4.9444133185493545E-2</v>
      </c>
      <c r="L4210">
        <f t="shared" si="1091"/>
        <v>0.10558474766355158</v>
      </c>
      <c r="M4210">
        <f t="shared" si="1092"/>
        <v>1.3972993300724488</v>
      </c>
      <c r="N4210">
        <f t="shared" si="1089"/>
        <v>7.5636946110645045E-2</v>
      </c>
      <c r="O4210" s="23">
        <v>0.83099999999999996</v>
      </c>
      <c r="P4210" s="23">
        <v>3.4000000000000002E-2</v>
      </c>
      <c r="S4210" s="23">
        <v>1.966</v>
      </c>
      <c r="T4210" s="23">
        <v>7.8E-2</v>
      </c>
      <c r="U4210" s="23">
        <v>0.27400000000000002</v>
      </c>
      <c r="V4210" s="23">
        <v>0.01</v>
      </c>
      <c r="W4210" s="37">
        <f>U4210*Info!$B$2</f>
        <v>0.13152</v>
      </c>
      <c r="X4210" s="37">
        <f>W4210*SQRT((0.5*V4210/U4210)^2+Info!$B$3^2)</f>
        <v>7.0002697090897868E-3</v>
      </c>
      <c r="Y4210" s="28">
        <f>W4210*Info!$D$2</f>
        <v>0.10653120000000001</v>
      </c>
      <c r="Z4210" s="28">
        <f>Y4210*SQRT(Info!$D$3^2+(X4210/W4210)^2)</f>
        <v>7.7796927231864391E-3</v>
      </c>
      <c r="AA4210" s="37">
        <f t="shared" si="1081"/>
        <v>0.69947999999999999</v>
      </c>
      <c r="AB4210" s="37">
        <f t="shared" si="1082"/>
        <v>1.8384879004225186E-2</v>
      </c>
      <c r="AC4210" s="37">
        <f>(1-EXP(-Info!$B$6*H4210*1000))+(Info!$B$6/(Info!$B$6-Info!$B$7))*(EXP(-Info!$B$7*H4210*1000)-EXP(-Info!$B$6*H4210*1000))*(Info!$B$9-1)</f>
        <v>0.12869438063168606</v>
      </c>
      <c r="AD4210" s="37">
        <f>SQRT((Info!$B$6*EXP(-Info!$B$6*H4210*1000)+(Info!$B$6/(Info!$B$6+Info!$B$7))*(Info!$B$9-1)*(-Info!$B$7*EXP(-Info!$B$7*H4210*1000)+Info!$B$6*EXP(-Info!$B$6*H4210*1000)))^2*(0.01*H4210*1000)^2)</f>
        <v>1.1382384905053381E-3</v>
      </c>
      <c r="AE4210" s="37">
        <f t="shared" si="1093"/>
        <v>2.4963965235978379E-3</v>
      </c>
      <c r="AF4210" s="37">
        <f t="shared" si="1083"/>
        <v>1.7694496546357481</v>
      </c>
      <c r="AG4210" s="37">
        <f t="shared" si="1094"/>
        <v>3.9846651232822959E-2</v>
      </c>
      <c r="AH4210" s="37">
        <f t="shared" si="1084"/>
        <v>0.90002525668145883</v>
      </c>
      <c r="AI4210">
        <f>AF4210*EXP(Info!$B$6*H4210*1000)</f>
        <v>1.9937163451444566</v>
      </c>
      <c r="AJ4210">
        <f>2*SQRT((EXP(Info!$B$6*H4210)*AG4210)^2+(Info!$B$6*H4210*0.01*AI4210)^2)</f>
        <v>7.9702813123428945E-2</v>
      </c>
      <c r="AK4210">
        <f t="shared" si="1085"/>
        <v>0.93009855600000002</v>
      </c>
      <c r="AL4210">
        <f t="shared" si="1086"/>
        <v>4.8892747223836457E-2</v>
      </c>
      <c r="AM4210"/>
      <c r="AN4210"/>
      <c r="AO4210">
        <f t="shared" si="1087"/>
        <v>1.1297567987382877</v>
      </c>
      <c r="AP4210">
        <f t="shared" si="1088"/>
        <v>3.0328467153284668</v>
      </c>
      <c r="AQ4210">
        <f t="shared" si="1090"/>
        <v>5</v>
      </c>
      <c r="AR4210">
        <v>1</v>
      </c>
      <c r="AS4210">
        <v>1</v>
      </c>
      <c r="AT4210">
        <v>1</v>
      </c>
      <c r="AU4210">
        <v>1</v>
      </c>
      <c r="AV4210">
        <v>0</v>
      </c>
      <c r="AW4210">
        <v>0</v>
      </c>
      <c r="AX4210">
        <v>1</v>
      </c>
    </row>
    <row r="4211" spans="1:50">
      <c r="A4211" s="13" t="s">
        <v>195</v>
      </c>
      <c r="B4211" s="13" t="s">
        <v>224</v>
      </c>
      <c r="D4211" s="14">
        <v>-78.056169999999995</v>
      </c>
      <c r="E4211" s="14">
        <v>26.0703</v>
      </c>
      <c r="F4211" s="14">
        <v>965</v>
      </c>
      <c r="G4211" s="49">
        <v>118.5</v>
      </c>
      <c r="H4211">
        <v>13.367000000000001</v>
      </c>
      <c r="J4211">
        <f>(F4211*100*Info!$B$11)/AI4211</f>
        <v>1.2199218509061764</v>
      </c>
      <c r="K4211">
        <f>2*((F4211*100*Info!$B$11)/AI4211^2)*(AJ4211/2)</f>
        <v>4.9338545071288507E-2</v>
      </c>
      <c r="L4211">
        <f t="shared" si="1091"/>
        <v>0.10635543925233663</v>
      </c>
      <c r="M4211">
        <f t="shared" si="1092"/>
        <v>1.3882749700811541</v>
      </c>
      <c r="N4211">
        <f t="shared" si="1089"/>
        <v>8.2436861999792832E-2</v>
      </c>
      <c r="O4211" s="23">
        <v>0.90200000000000002</v>
      </c>
      <c r="P4211" s="23">
        <v>3.5999999999999997E-2</v>
      </c>
      <c r="S4211" s="23">
        <v>1.9970000000000001</v>
      </c>
      <c r="T4211" s="23">
        <v>0.08</v>
      </c>
      <c r="U4211" s="23">
        <v>0.27600000000000002</v>
      </c>
      <c r="V4211" s="23">
        <v>1.2E-2</v>
      </c>
      <c r="W4211" s="37">
        <f>U4211*Info!$B$2</f>
        <v>0.13248000000000001</v>
      </c>
      <c r="X4211" s="37">
        <f>W4211*SQRT((0.5*V4211/U4211)^2+Info!$B$3^2)</f>
        <v>7.2230032534950465E-3</v>
      </c>
      <c r="Y4211" s="28">
        <f>W4211*Info!$D$2</f>
        <v>0.10730880000000002</v>
      </c>
      <c r="Z4211" s="28">
        <f>Y4211*SQRT(Info!$D$3^2+(X4211/W4211)^2)</f>
        <v>7.9383782113980981E-3</v>
      </c>
      <c r="AA4211" s="37">
        <f t="shared" si="1081"/>
        <v>0.76951999999999998</v>
      </c>
      <c r="AB4211" s="37">
        <f t="shared" si="1082"/>
        <v>1.9395148259294125E-2</v>
      </c>
      <c r="AC4211" s="37">
        <f>(1-EXP(-Info!$B$6*H4211*1000))+(Info!$B$6/(Info!$B$6-Info!$B$7))*(EXP(-Info!$B$7*H4211*1000)-EXP(-Info!$B$6*H4211*1000))*(Info!$B$9-1)</f>
        <v>0.13198141952905296</v>
      </c>
      <c r="AD4211" s="37">
        <f>SQRT((Info!$B$6*EXP(-Info!$B$6*H4211*1000)+(Info!$B$6/(Info!$B$6+Info!$B$7))*(Info!$B$9-1)*(-Info!$B$7*EXP(-Info!$B$7*H4211*1000)+Info!$B$6*EXP(-Info!$B$6*H4211*1000)))^2*(0.01*H4211*1000)^2)</f>
        <v>1.1653608863995333E-3</v>
      </c>
      <c r="AE4211" s="37">
        <f t="shared" si="1093"/>
        <v>2.7123358382943556E-3</v>
      </c>
      <c r="AF4211" s="37">
        <f t="shared" si="1083"/>
        <v>1.7881288580440033</v>
      </c>
      <c r="AG4211" s="37">
        <f t="shared" si="1094"/>
        <v>4.087021671494899E-2</v>
      </c>
      <c r="AH4211" s="37">
        <f t="shared" si="1084"/>
        <v>0.89540754033250036</v>
      </c>
      <c r="AI4211">
        <f>AF4211*EXP(Info!$B$6*H4211*1000)</f>
        <v>2.0213235962646738</v>
      </c>
      <c r="AJ4211">
        <f>2*SQRT((EXP(Info!$B$6*H4211)*AG4211)^2+(Info!$B$6*H4211*0.01*AI4211)^2)</f>
        <v>8.1750454165472358E-2</v>
      </c>
      <c r="AK4211">
        <f t="shared" si="1085"/>
        <v>1.0232307439999999</v>
      </c>
      <c r="AL4211">
        <f t="shared" si="1086"/>
        <v>5.1579457280766794E-2</v>
      </c>
      <c r="AM4211"/>
      <c r="AN4211"/>
      <c r="AO4211">
        <f t="shared" si="1087"/>
        <v>1.138003198729078</v>
      </c>
      <c r="AP4211">
        <f t="shared" si="1088"/>
        <v>3.2681159420289854</v>
      </c>
      <c r="AQ4211">
        <f t="shared" si="1090"/>
        <v>5</v>
      </c>
      <c r="AR4211">
        <v>1</v>
      </c>
      <c r="AS4211">
        <v>1</v>
      </c>
      <c r="AT4211">
        <v>1</v>
      </c>
      <c r="AU4211">
        <v>1</v>
      </c>
      <c r="AV4211">
        <v>0</v>
      </c>
      <c r="AW4211">
        <v>0</v>
      </c>
      <c r="AX4211">
        <v>1</v>
      </c>
    </row>
    <row r="4212" spans="1:50">
      <c r="A4212" s="13" t="s">
        <v>195</v>
      </c>
      <c r="B4212" s="13" t="s">
        <v>224</v>
      </c>
      <c r="D4212" s="14">
        <v>-78.056169999999995</v>
      </c>
      <c r="E4212" s="14">
        <v>26.0703</v>
      </c>
      <c r="F4212" s="14">
        <v>965</v>
      </c>
      <c r="G4212" s="49">
        <v>120.5</v>
      </c>
      <c r="H4212">
        <v>13.614000000000001</v>
      </c>
      <c r="J4212">
        <f>(F4212*100*Info!$B$11)/AI4212</f>
        <v>1.248776394502334</v>
      </c>
      <c r="K4212">
        <f>2*((F4212*100*Info!$B$11)/AI4212^2)*(AJ4212/2)</f>
        <v>5.0525646061811966E-2</v>
      </c>
      <c r="L4212">
        <f t="shared" si="1091"/>
        <v>0.11097958878504692</v>
      </c>
      <c r="M4212">
        <f t="shared" si="1092"/>
        <v>1.4828989909858652</v>
      </c>
      <c r="N4212">
        <f t="shared" si="1089"/>
        <v>8.6124810403491028E-2</v>
      </c>
      <c r="O4212" s="23">
        <v>0.78</v>
      </c>
      <c r="P4212" s="23">
        <v>3.2000000000000001E-2</v>
      </c>
      <c r="S4212" s="23">
        <v>1.9410000000000001</v>
      </c>
      <c r="T4212" s="23">
        <v>7.8E-2</v>
      </c>
      <c r="U4212" s="23">
        <v>0.28799999999999998</v>
      </c>
      <c r="V4212" s="23">
        <v>1.2E-2</v>
      </c>
      <c r="W4212" s="37">
        <f>U4212*Info!$B$2</f>
        <v>0.13823999999999997</v>
      </c>
      <c r="X4212" s="37">
        <f>W4212*SQRT((0.5*V4212/U4212)^2+Info!$B$3^2)</f>
        <v>7.4879999999999999E-3</v>
      </c>
      <c r="Y4212" s="28">
        <f>W4212*Info!$D$2</f>
        <v>0.11197439999999999</v>
      </c>
      <c r="Z4212" s="28">
        <f>Y4212*SQRT(Info!$D$3^2+(X4212/W4212)^2)</f>
        <v>8.2542890134038802E-3</v>
      </c>
      <c r="AA4212" s="37">
        <f t="shared" si="1081"/>
        <v>0.64176000000000011</v>
      </c>
      <c r="AB4212" s="37">
        <f t="shared" si="1082"/>
        <v>1.7665507182076601E-2</v>
      </c>
      <c r="AC4212" s="37">
        <f>(1-EXP(-Info!$B$6*H4212*1000))+(Info!$B$6/(Info!$B$6-Info!$B$7))*(EXP(-Info!$B$7*H4212*1000)-EXP(-Info!$B$6*H4212*1000))*(Info!$B$9-1)</f>
        <v>0.13426510367376071</v>
      </c>
      <c r="AD4212" s="37">
        <f>SQRT((Info!$B$6*EXP(-Info!$B$6*H4212*1000)+(Info!$B$6/(Info!$B$6+Info!$B$7))*(Info!$B$9-1)*(-Info!$B$7*EXP(-Info!$B$7*H4212*1000)+Info!$B$6*EXP(-Info!$B$6*H4212*1000)))^2*(0.01*H4212*1000)^2)</f>
        <v>1.1841443707759775E-3</v>
      </c>
      <c r="AE4212" s="37">
        <f t="shared" si="1093"/>
        <v>2.4906281941001257E-3</v>
      </c>
      <c r="AF4212" s="37">
        <f t="shared" si="1083"/>
        <v>1.7428596270663272</v>
      </c>
      <c r="AG4212" s="37">
        <f t="shared" si="1094"/>
        <v>3.994166391023346E-2</v>
      </c>
      <c r="AH4212" s="37">
        <f t="shared" si="1084"/>
        <v>0.8979184065256709</v>
      </c>
      <c r="AI4212">
        <f>AF4212*EXP(Info!$B$6*H4212*1000)</f>
        <v>1.9746183813942371</v>
      </c>
      <c r="AJ4212">
        <f>2*SQRT((EXP(Info!$B$6*H4212)*AG4212)^2+(Info!$B$6*H4212*0.01*AI4212)^2)</f>
        <v>7.9893301863087685E-2</v>
      </c>
      <c r="AK4212">
        <f t="shared" si="1085"/>
        <v>0.85334827200000019</v>
      </c>
      <c r="AL4212">
        <f t="shared" si="1086"/>
        <v>4.6979649800014511E-2</v>
      </c>
      <c r="AM4212"/>
      <c r="AN4212"/>
      <c r="AO4212">
        <f t="shared" si="1087"/>
        <v>1.1874815986738203</v>
      </c>
      <c r="AP4212">
        <f t="shared" si="1088"/>
        <v>2.7083333333333335</v>
      </c>
      <c r="AQ4212">
        <f t="shared" si="1090"/>
        <v>5</v>
      </c>
      <c r="AR4212">
        <v>1</v>
      </c>
      <c r="AS4212">
        <v>1</v>
      </c>
      <c r="AT4212">
        <v>1</v>
      </c>
      <c r="AU4212">
        <v>1</v>
      </c>
      <c r="AV4212">
        <v>0</v>
      </c>
      <c r="AW4212">
        <v>0</v>
      </c>
      <c r="AX4212">
        <v>1</v>
      </c>
    </row>
    <row r="4213" spans="1:50">
      <c r="A4213" s="13" t="s">
        <v>195</v>
      </c>
      <c r="B4213" s="13" t="s">
        <v>224</v>
      </c>
      <c r="D4213" s="14">
        <v>-78.056169999999995</v>
      </c>
      <c r="E4213" s="14">
        <v>26.0703</v>
      </c>
      <c r="F4213" s="14">
        <v>965</v>
      </c>
      <c r="G4213" s="49">
        <v>122.5</v>
      </c>
      <c r="H4213">
        <v>14.036</v>
      </c>
      <c r="J4213">
        <f>(F4213*100*Info!$B$11)/AI4213</f>
        <v>1.1293189195232591</v>
      </c>
      <c r="K4213">
        <f>2*((F4213*100*Info!$B$11)/AI4213^2)*(AJ4213/2)</f>
        <v>4.6454475475512472E-2</v>
      </c>
      <c r="L4213">
        <f t="shared" si="1091"/>
        <v>0.17109353271028069</v>
      </c>
      <c r="M4213">
        <f t="shared" si="1092"/>
        <v>2.0674450494263699</v>
      </c>
      <c r="N4213">
        <f t="shared" si="1089"/>
        <v>0.11940491979497161</v>
      </c>
      <c r="O4213" s="23">
        <v>0.65900000000000003</v>
      </c>
      <c r="P4213" s="23">
        <v>2.5999999999999999E-2</v>
      </c>
      <c r="S4213" s="23">
        <v>2.1539999999999999</v>
      </c>
      <c r="T4213" s="23">
        <v>8.5999999999999993E-2</v>
      </c>
      <c r="U4213" s="23">
        <v>0.44400000000000001</v>
      </c>
      <c r="V4213" s="23">
        <v>1.7999999999999999E-2</v>
      </c>
      <c r="W4213" s="37">
        <f>U4213*Info!$B$2</f>
        <v>0.21312</v>
      </c>
      <c r="X4213" s="37">
        <f>W4213*SQRT((0.5*V4213/U4213)^2+Info!$B$3^2)</f>
        <v>1.1498379711942027E-2</v>
      </c>
      <c r="Y4213" s="28">
        <f>W4213*Info!$D$2</f>
        <v>0.17262720000000001</v>
      </c>
      <c r="Z4213" s="28">
        <f>Y4213*SQRT(Info!$D$3^2+(X4213/W4213)^2)</f>
        <v>1.2698234189807655E-2</v>
      </c>
      <c r="AA4213" s="37">
        <f t="shared" si="1081"/>
        <v>0.44588000000000005</v>
      </c>
      <c r="AB4213" s="37">
        <f t="shared" si="1082"/>
        <v>1.7355481439591355E-2</v>
      </c>
      <c r="AC4213" s="37">
        <f>(1-EXP(-Info!$B$6*H4213*1000))+(Info!$B$6/(Info!$B$6-Info!$B$7))*(EXP(-Info!$B$7*H4213*1000)-EXP(-Info!$B$6*H4213*1000))*(Info!$B$9-1)</f>
        <v>0.13815431887155921</v>
      </c>
      <c r="AD4213" s="37">
        <f>SQRT((Info!$B$6*EXP(-Info!$B$6*H4213*1000)+(Info!$B$6/(Info!$B$6+Info!$B$7))*(Info!$B$9-1)*(-Info!$B$7*EXP(-Info!$B$7*H4213*1000)+Info!$B$6*EXP(-Info!$B$6*H4213*1000)))^2*(0.01*H4213*1000)^2)</f>
        <v>1.2160200176192675E-3</v>
      </c>
      <c r="AE4213" s="37">
        <f t="shared" si="1093"/>
        <v>2.4582740966994422E-3</v>
      </c>
      <c r="AF4213" s="37">
        <f t="shared" si="1083"/>
        <v>1.9197725523015492</v>
      </c>
      <c r="AG4213" s="37">
        <f t="shared" si="1094"/>
        <v>4.4903098591007093E-2</v>
      </c>
      <c r="AH4213" s="37">
        <f t="shared" si="1084"/>
        <v>0.89125930933219555</v>
      </c>
      <c r="AI4213">
        <f>AF4213*EXP(Info!$B$6*H4213*1000)</f>
        <v>2.183490226017367</v>
      </c>
      <c r="AJ4213">
        <f>2*SQRT((EXP(Info!$B$6*H4213)*AG4213)^2+(Info!$B$6*H4213*0.01*AI4213)^2)</f>
        <v>8.9817757767101561E-2</v>
      </c>
      <c r="AK4213">
        <f t="shared" si="1085"/>
        <v>0.59288663600000002</v>
      </c>
      <c r="AL4213">
        <f t="shared" si="1086"/>
        <v>4.6155167340449249E-2</v>
      </c>
      <c r="AM4213"/>
      <c r="AN4213"/>
      <c r="AO4213">
        <f t="shared" si="1087"/>
        <v>1.8307007979554732</v>
      </c>
      <c r="AP4213">
        <f t="shared" si="1088"/>
        <v>1.4842342342342343</v>
      </c>
      <c r="AQ4213">
        <f t="shared" si="1090"/>
        <v>5</v>
      </c>
      <c r="AR4213">
        <v>1</v>
      </c>
      <c r="AS4213">
        <v>1</v>
      </c>
      <c r="AT4213">
        <v>1</v>
      </c>
      <c r="AU4213">
        <v>1</v>
      </c>
      <c r="AV4213">
        <v>0</v>
      </c>
      <c r="AW4213">
        <v>0</v>
      </c>
      <c r="AX4213">
        <v>1</v>
      </c>
    </row>
    <row r="4214" spans="1:50">
      <c r="A4214" s="13" t="s">
        <v>195</v>
      </c>
      <c r="B4214" s="13" t="s">
        <v>224</v>
      </c>
      <c r="D4214" s="14">
        <v>-78.056169999999995</v>
      </c>
      <c r="E4214" s="14">
        <v>26.0703</v>
      </c>
      <c r="F4214" s="14">
        <v>965</v>
      </c>
      <c r="G4214" s="49">
        <v>124.5</v>
      </c>
      <c r="H4214">
        <v>15.093</v>
      </c>
      <c r="J4214">
        <f>(F4214*100*Info!$B$11)/AI4214</f>
        <v>1.0820859674412144</v>
      </c>
      <c r="K4214">
        <f>2*((F4214*100*Info!$B$11)/AI4214^2)*(AJ4214/2)</f>
        <v>4.4673338590059064E-2</v>
      </c>
      <c r="L4214">
        <f t="shared" si="1091"/>
        <v>0.18149786915887883</v>
      </c>
      <c r="M4214">
        <f t="shared" si="1092"/>
        <v>2.1014403815091565</v>
      </c>
      <c r="N4214">
        <f t="shared" si="1089"/>
        <v>0.1182218964652965</v>
      </c>
      <c r="O4214" s="23">
        <v>0.64300000000000002</v>
      </c>
      <c r="P4214" s="23">
        <v>2.5999999999999999E-2</v>
      </c>
      <c r="S4214" s="23">
        <v>2.2290000000000001</v>
      </c>
      <c r="T4214" s="23">
        <v>0.09</v>
      </c>
      <c r="U4214" s="23">
        <v>0.47099999999999997</v>
      </c>
      <c r="V4214" s="23">
        <v>1.7999999999999999E-2</v>
      </c>
      <c r="W4214" s="37">
        <f>U4214*Info!$B$2</f>
        <v>0.22607999999999998</v>
      </c>
      <c r="X4214" s="37">
        <f>W4214*SQRT((0.5*V4214/U4214)^2+Info!$B$3^2)</f>
        <v>1.2101355957081833E-2</v>
      </c>
      <c r="Y4214" s="28">
        <f>W4214*Info!$D$2</f>
        <v>0.1831248</v>
      </c>
      <c r="Z4214" s="28">
        <f>Y4214*SQRT(Info!$D$3^2+(X4214/W4214)^2)</f>
        <v>1.3413346432385918E-2</v>
      </c>
      <c r="AA4214" s="37">
        <f t="shared" si="1081"/>
        <v>0.41692000000000007</v>
      </c>
      <c r="AB4214" s="37">
        <f t="shared" si="1082"/>
        <v>1.7760709895722072E-2</v>
      </c>
      <c r="AC4214" s="37">
        <f>(1-EXP(-Info!$B$6*H4214*1000))+(Info!$B$6/(Info!$B$6-Info!$B$7))*(EXP(-Info!$B$7*H4214*1000)-EXP(-Info!$B$6*H4214*1000))*(Info!$B$9-1)</f>
        <v>0.14782713997993827</v>
      </c>
      <c r="AD4214" s="37">
        <f>SQRT((Info!$B$6*EXP(-Info!$B$6*H4214*1000)+(Info!$B$6/(Info!$B$6+Info!$B$7))*(Info!$B$9-1)*(-Info!$B$7*EXP(-Info!$B$7*H4214*1000)+Info!$B$6*EXP(-Info!$B$6*H4214*1000)))^2*(0.01*H4214*1000)^2)</f>
        <v>1.2946739794388008E-3</v>
      </c>
      <c r="AE4214" s="37">
        <f t="shared" si="1093"/>
        <v>2.6804265156118762E-3</v>
      </c>
      <c r="AF4214" s="37">
        <f t="shared" si="1083"/>
        <v>1.9842431087995644</v>
      </c>
      <c r="AG4214" s="37">
        <f t="shared" si="1094"/>
        <v>4.7032994257444373E-2</v>
      </c>
      <c r="AH4214" s="37">
        <f t="shared" si="1084"/>
        <v>0.89019430632551111</v>
      </c>
      <c r="AI4214">
        <f>AF4214*EXP(Info!$B$6*H4214*1000)</f>
        <v>2.2787993717971307</v>
      </c>
      <c r="AJ4214">
        <f>2*SQRT((EXP(Info!$B$6*H4214)*AG4214)^2+(Info!$B$6*H4214*0.01*AI4214)^2)</f>
        <v>9.4079009411641407E-2</v>
      </c>
      <c r="AK4214">
        <f t="shared" si="1085"/>
        <v>0.55437852400000009</v>
      </c>
      <c r="AL4214">
        <f t="shared" si="1086"/>
        <v>4.7232831896683279E-2</v>
      </c>
      <c r="AM4214"/>
      <c r="AN4214"/>
      <c r="AO4214">
        <f t="shared" si="1087"/>
        <v>1.9420271978311439</v>
      </c>
      <c r="AP4214">
        <f t="shared" si="1088"/>
        <v>1.3651804670912953</v>
      </c>
      <c r="AQ4214">
        <f t="shared" si="1090"/>
        <v>5</v>
      </c>
      <c r="AR4214">
        <v>1</v>
      </c>
      <c r="AS4214">
        <v>1</v>
      </c>
      <c r="AT4214">
        <v>1</v>
      </c>
      <c r="AU4214">
        <v>1</v>
      </c>
      <c r="AV4214">
        <v>0</v>
      </c>
      <c r="AW4214">
        <v>0</v>
      </c>
      <c r="AX4214">
        <v>1</v>
      </c>
    </row>
    <row r="4215" spans="1:50">
      <c r="A4215" s="13" t="s">
        <v>195</v>
      </c>
      <c r="B4215" s="13" t="s">
        <v>224</v>
      </c>
      <c r="D4215" s="14">
        <v>-78.056169999999995</v>
      </c>
      <c r="E4215" s="14">
        <v>26.0703</v>
      </c>
      <c r="F4215" s="14">
        <v>965</v>
      </c>
      <c r="G4215" s="49">
        <v>126.5</v>
      </c>
      <c r="H4215">
        <v>16.281500000000001</v>
      </c>
      <c r="J4215">
        <f>(F4215*100*Info!$B$11)/AI4215</f>
        <v>1.037705700172094</v>
      </c>
      <c r="K4215">
        <f>2*((F4215*100*Info!$B$11)/AI4215^2)*(AJ4215/2)</f>
        <v>4.178238792709172E-2</v>
      </c>
      <c r="L4215">
        <f t="shared" si="1091"/>
        <v>0.1730202616822433</v>
      </c>
      <c r="M4215">
        <f t="shared" si="1092"/>
        <v>1.9211219961843637</v>
      </c>
      <c r="N4215">
        <f t="shared" si="1089"/>
        <v>0.10915524639077062</v>
      </c>
      <c r="O4215" s="23">
        <v>0.58599999999999997</v>
      </c>
      <c r="P4215" s="23">
        <v>2.4E-2</v>
      </c>
      <c r="S4215" s="23">
        <v>2.2799999999999998</v>
      </c>
      <c r="T4215" s="23">
        <v>9.1999999999999998E-2</v>
      </c>
      <c r="U4215" s="23">
        <v>0.44900000000000001</v>
      </c>
      <c r="V4215" s="23">
        <v>1.7999999999999999E-2</v>
      </c>
      <c r="W4215" s="37">
        <f>U4215*Info!$B$2</f>
        <v>0.21551999999999999</v>
      </c>
      <c r="X4215" s="37">
        <f>W4215*SQRT((0.5*V4215/U4215)^2+Info!$B$3^2)</f>
        <v>1.1609675964470326E-2</v>
      </c>
      <c r="Y4215" s="28">
        <f>W4215*Info!$D$2</f>
        <v>0.17457120000000001</v>
      </c>
      <c r="Z4215" s="28">
        <f>Y4215*SQRT(Info!$D$3^2+(X4215/W4215)^2)</f>
        <v>1.2830429454511648E-2</v>
      </c>
      <c r="AA4215" s="37">
        <f t="shared" si="1081"/>
        <v>0.37047999999999998</v>
      </c>
      <c r="AB4215" s="37">
        <f t="shared" si="1082"/>
        <v>1.669684329446737E-2</v>
      </c>
      <c r="AC4215" s="37">
        <f>(1-EXP(-Info!$B$6*H4215*1000))+(Info!$B$6/(Info!$B$6-Info!$B$7))*(EXP(-Info!$B$7*H4215*1000)-EXP(-Info!$B$6*H4215*1000))*(Info!$B$9-1)</f>
        <v>0.1585871137890264</v>
      </c>
      <c r="AD4215" s="37">
        <f>SQRT((Info!$B$6*EXP(-Info!$B$6*H4215*1000)+(Info!$B$6/(Info!$B$6+Info!$B$7))*(Info!$B$9-1)*(-Info!$B$7*EXP(-Info!$B$7*H4215*1000)+Info!$B$6*EXP(-Info!$B$6*H4215*1000)))^2*(0.01*H4215*1000)^2)</f>
        <v>1.3811135089015292E-3</v>
      </c>
      <c r="AE4215" s="37">
        <f t="shared" si="1093"/>
        <v>2.6968885447468506E-3</v>
      </c>
      <c r="AF4215" s="37">
        <f t="shared" si="1083"/>
        <v>2.0466754460834413</v>
      </c>
      <c r="AG4215" s="37">
        <f t="shared" si="1094"/>
        <v>4.7831925821672561E-2</v>
      </c>
      <c r="AH4215" s="37">
        <f t="shared" si="1084"/>
        <v>0.89766466933484279</v>
      </c>
      <c r="AI4215">
        <f>AF4215*EXP(Info!$B$6*H4215*1000)</f>
        <v>2.376258338396513</v>
      </c>
      <c r="AJ4215">
        <f>2*SQRT((EXP(Info!$B$6*H4215)*AG4215)^2+(Info!$B$6*H4215*0.01*AI4215)^2)</f>
        <v>9.5678136578997167E-2</v>
      </c>
      <c r="AK4215">
        <f t="shared" si="1085"/>
        <v>0.49262725599999996</v>
      </c>
      <c r="AL4215">
        <f t="shared" si="1086"/>
        <v>4.4403585057306523E-2</v>
      </c>
      <c r="AM4215"/>
      <c r="AN4215"/>
      <c r="AO4215">
        <f t="shared" si="1087"/>
        <v>1.8513167979324494</v>
      </c>
      <c r="AP4215">
        <f t="shared" si="1088"/>
        <v>1.3051224944320712</v>
      </c>
      <c r="AQ4215">
        <f t="shared" si="1090"/>
        <v>5</v>
      </c>
      <c r="AR4215">
        <v>1</v>
      </c>
      <c r="AS4215">
        <v>1</v>
      </c>
      <c r="AT4215">
        <v>1</v>
      </c>
      <c r="AU4215">
        <v>1</v>
      </c>
      <c r="AV4215">
        <v>0</v>
      </c>
      <c r="AW4215">
        <v>0</v>
      </c>
      <c r="AX4215">
        <v>1</v>
      </c>
    </row>
    <row r="4216" spans="1:50">
      <c r="A4216" s="13" t="s">
        <v>195</v>
      </c>
      <c r="B4216" s="13" t="s">
        <v>224</v>
      </c>
      <c r="D4216" s="14">
        <v>-78.056169999999995</v>
      </c>
      <c r="E4216" s="14">
        <v>26.0703</v>
      </c>
      <c r="F4216" s="14">
        <v>965</v>
      </c>
      <c r="G4216" s="49">
        <v>128.5</v>
      </c>
      <c r="H4216">
        <v>17.4955</v>
      </c>
      <c r="J4216">
        <f>(F4216*100*Info!$B$11)/AI4216</f>
        <v>1.0883365757221042</v>
      </c>
      <c r="K4216">
        <f>2*((F4216*100*Info!$B$11)/AI4216^2)*(AJ4216/2)</f>
        <v>4.2834746408655651E-2</v>
      </c>
      <c r="L4216">
        <f t="shared" si="1091"/>
        <v>0.15375297196261709</v>
      </c>
      <c r="M4216">
        <f t="shared" si="1092"/>
        <v>1.7904843182379375</v>
      </c>
      <c r="N4216">
        <f t="shared" si="1089"/>
        <v>0.10060358297637555</v>
      </c>
      <c r="O4216" s="23">
        <v>0.64600000000000002</v>
      </c>
      <c r="P4216" s="23">
        <v>2.5999999999999999E-2</v>
      </c>
      <c r="S4216" s="23">
        <v>2.1619999999999999</v>
      </c>
      <c r="T4216" s="23">
        <v>8.5999999999999993E-2</v>
      </c>
      <c r="U4216" s="23">
        <v>0.39900000000000002</v>
      </c>
      <c r="V4216" s="23">
        <v>1.6E-2</v>
      </c>
      <c r="W4216" s="37">
        <f>U4216*Info!$B$2</f>
        <v>0.19152</v>
      </c>
      <c r="X4216" s="37">
        <f>W4216*SQRT((0.5*V4216/U4216)^2+Info!$B$3^2)</f>
        <v>1.0317236839386795E-2</v>
      </c>
      <c r="Y4216" s="28">
        <f>W4216*Info!$D$2</f>
        <v>0.1551312</v>
      </c>
      <c r="Z4216" s="28">
        <f>Y4216*SQRT(Info!$D$3^2+(X4216/W4216)^2)</f>
        <v>1.1401887309879887E-2</v>
      </c>
      <c r="AA4216" s="37">
        <f t="shared" si="1081"/>
        <v>0.45448</v>
      </c>
      <c r="AB4216" s="37">
        <f t="shared" si="1082"/>
        <v>1.6596547110769758E-2</v>
      </c>
      <c r="AC4216" s="37">
        <f>(1-EXP(-Info!$B$6*H4216*1000))+(Info!$B$6/(Info!$B$6-Info!$B$7))*(EXP(-Info!$B$7*H4216*1000)-EXP(-Info!$B$6*H4216*1000))*(Info!$B$9-1)</f>
        <v>0.16945227755115852</v>
      </c>
      <c r="AD4216" s="37">
        <f>SQRT((Info!$B$6*EXP(-Info!$B$6*H4216*1000)+(Info!$B$6/(Info!$B$6+Info!$B$7))*(Info!$B$9-1)*(-Info!$B$7*EXP(-Info!$B$7*H4216*1000)+Info!$B$6*EXP(-Info!$B$6*H4216*1000)))^2*(0.01*H4216*1000)^2)</f>
        <v>1.4672578104656972E-3</v>
      </c>
      <c r="AE4216" s="37">
        <f t="shared" si="1093"/>
        <v>2.8902999329172281E-3</v>
      </c>
      <c r="AF4216" s="37">
        <f t="shared" si="1083"/>
        <v>1.9298561288985494</v>
      </c>
      <c r="AG4216" s="37">
        <f t="shared" si="1094"/>
        <v>4.4579780931824027E-2</v>
      </c>
      <c r="AH4216" s="37">
        <f t="shared" si="1084"/>
        <v>0.89262540652106825</v>
      </c>
      <c r="AI4216">
        <f>AF4216*EXP(Info!$B$6*H4216*1000)</f>
        <v>2.2657116170146629</v>
      </c>
      <c r="AJ4216">
        <f>2*SQRT((EXP(Info!$B$6*H4216)*AG4216)^2+(Info!$B$6*H4216*0.01*AI4216)^2)</f>
        <v>8.9173868373922272E-2</v>
      </c>
      <c r="AK4216">
        <f t="shared" si="1085"/>
        <v>0.604322056</v>
      </c>
      <c r="AL4216">
        <f t="shared" si="1086"/>
        <v>4.4136857386381095E-2</v>
      </c>
      <c r="AM4216"/>
      <c r="AN4216"/>
      <c r="AO4216">
        <f t="shared" si="1087"/>
        <v>1.6451567981626889</v>
      </c>
      <c r="AP4216">
        <f t="shared" si="1088"/>
        <v>1.6190476190476191</v>
      </c>
      <c r="AQ4216">
        <f t="shared" si="1090"/>
        <v>5</v>
      </c>
      <c r="AR4216">
        <v>1</v>
      </c>
      <c r="AS4216">
        <v>1</v>
      </c>
      <c r="AT4216">
        <v>1</v>
      </c>
      <c r="AU4216">
        <v>1</v>
      </c>
      <c r="AV4216">
        <v>0</v>
      </c>
      <c r="AW4216">
        <v>0</v>
      </c>
      <c r="AX4216">
        <v>1</v>
      </c>
    </row>
    <row r="4217" spans="1:50">
      <c r="A4217" s="13" t="s">
        <v>195</v>
      </c>
      <c r="B4217" s="13" t="s">
        <v>224</v>
      </c>
      <c r="D4217" s="14">
        <v>-78.056169999999995</v>
      </c>
      <c r="E4217" s="14">
        <v>26.0703</v>
      </c>
      <c r="F4217" s="14">
        <v>965</v>
      </c>
      <c r="G4217" s="49">
        <v>130.5</v>
      </c>
      <c r="H4217">
        <v>18.685500000000001</v>
      </c>
      <c r="J4217">
        <f>(F4217*100*Info!$B$11)/AI4217</f>
        <v>1.0837107491299502</v>
      </c>
      <c r="K4217">
        <f>2*((F4217*100*Info!$B$11)/AI4217^2)*(AJ4217/2)</f>
        <v>4.2606259891145887E-2</v>
      </c>
      <c r="L4217">
        <f t="shared" si="1091"/>
        <v>0.16184523364486009</v>
      </c>
      <c r="M4217">
        <f t="shared" si="1092"/>
        <v>1.8767095875412996</v>
      </c>
      <c r="N4217">
        <f t="shared" si="1089"/>
        <v>0.1027389893642542</v>
      </c>
      <c r="O4217" s="23">
        <v>0.53300000000000003</v>
      </c>
      <c r="P4217" s="23">
        <v>2.1999999999999999E-2</v>
      </c>
      <c r="S4217" s="23">
        <v>2.14</v>
      </c>
      <c r="T4217" s="23">
        <v>8.5999999999999993E-2</v>
      </c>
      <c r="U4217" s="23">
        <v>0.42</v>
      </c>
      <c r="V4217" s="23">
        <v>1.6E-2</v>
      </c>
      <c r="W4217" s="37">
        <f>U4217*Info!$B$2</f>
        <v>0.20159999999999997</v>
      </c>
      <c r="X4217" s="37">
        <f>W4217*SQRT((0.5*V4217/U4217)^2+Info!$B$3^2)</f>
        <v>1.0786658426037231E-2</v>
      </c>
      <c r="Y4217" s="28">
        <f>W4217*Info!$D$2</f>
        <v>0.163296</v>
      </c>
      <c r="Z4217" s="28">
        <f>Y4217*SQRT(Info!$D$3^2+(X4217/W4217)^2)</f>
        <v>1.1958365533801014E-2</v>
      </c>
      <c r="AA4217" s="37">
        <f t="shared" si="1081"/>
        <v>0.33140000000000003</v>
      </c>
      <c r="AB4217" s="37">
        <f t="shared" si="1082"/>
        <v>1.540623250506106E-2</v>
      </c>
      <c r="AC4217" s="37">
        <f>(1-EXP(-Info!$B$6*H4217*1000))+(Info!$B$6/(Info!$B$6-Info!$B$7))*(EXP(-Info!$B$7*H4217*1000)-EXP(-Info!$B$6*H4217*1000))*(Info!$B$9-1)</f>
        <v>0.17998074329460065</v>
      </c>
      <c r="AD4217" s="37">
        <f>SQRT((Info!$B$6*EXP(-Info!$B$6*H4217*1000)+(Info!$B$6/(Info!$B$6+Info!$B$7))*(Info!$B$9-1)*(-Info!$B$7*EXP(-Info!$B$7*H4217*1000)+Info!$B$6*EXP(-Info!$B$6*H4217*1000)))^2*(0.01*H4217*1000)^2)</f>
        <v>1.5496261237547388E-3</v>
      </c>
      <c r="AE4217" s="37">
        <f t="shared" si="1093"/>
        <v>2.8199803296952409E-3</v>
      </c>
      <c r="AF4217" s="37">
        <f t="shared" si="1083"/>
        <v>1.9170583816721696</v>
      </c>
      <c r="AG4217" s="37">
        <f t="shared" si="1094"/>
        <v>4.4720854143227941E-2</v>
      </c>
      <c r="AH4217" s="37">
        <f t="shared" si="1084"/>
        <v>0.8958216736785839</v>
      </c>
      <c r="AI4217">
        <f>AF4217*EXP(Info!$B$6*H4217*1000)</f>
        <v>2.2753828222292953</v>
      </c>
      <c r="AJ4217">
        <f>2*SQRT((EXP(Info!$B$6*H4217)*AG4217)^2+(Info!$B$6*H4217*0.01*AI4217)^2)</f>
        <v>8.9457036348105284E-2</v>
      </c>
      <c r="AK4217">
        <f t="shared" si="1085"/>
        <v>0.44066258000000003</v>
      </c>
      <c r="AL4217">
        <f t="shared" si="1086"/>
        <v>4.0971334723959384E-2</v>
      </c>
      <c r="AM4217"/>
      <c r="AN4217"/>
      <c r="AO4217">
        <f t="shared" si="1087"/>
        <v>1.7317439980659881</v>
      </c>
      <c r="AP4217">
        <f t="shared" si="1088"/>
        <v>1.2690476190476192</v>
      </c>
      <c r="AQ4217">
        <f t="shared" si="1090"/>
        <v>5</v>
      </c>
      <c r="AR4217">
        <v>1</v>
      </c>
      <c r="AS4217">
        <v>1</v>
      </c>
      <c r="AT4217">
        <v>1</v>
      </c>
      <c r="AU4217">
        <v>1</v>
      </c>
      <c r="AV4217">
        <v>0</v>
      </c>
      <c r="AW4217">
        <v>0</v>
      </c>
      <c r="AX4217">
        <v>1</v>
      </c>
    </row>
    <row r="4218" spans="1:50">
      <c r="A4218" s="13" t="s">
        <v>195</v>
      </c>
      <c r="B4218" s="13" t="s">
        <v>224</v>
      </c>
      <c r="D4218" s="14">
        <v>-78.056169999999995</v>
      </c>
      <c r="E4218" s="14">
        <v>26.0703</v>
      </c>
      <c r="F4218" s="14">
        <v>965</v>
      </c>
      <c r="G4218" s="49">
        <v>132.5</v>
      </c>
      <c r="H4218">
        <v>19.715499999999999</v>
      </c>
      <c r="J4218">
        <f>(F4218*100*Info!$B$11)/AI4218</f>
        <v>1.0465718824326462</v>
      </c>
      <c r="K4218">
        <f>2*((F4218*100*Info!$B$11)/AI4218^2)*(AJ4218/2)</f>
        <v>4.0606175523843033E-2</v>
      </c>
      <c r="L4218">
        <f t="shared" si="1091"/>
        <v>0.16223057943925262</v>
      </c>
      <c r="M4218">
        <f t="shared" si="1092"/>
        <v>1.8167098031570896</v>
      </c>
      <c r="N4218">
        <f t="shared" si="1089"/>
        <v>9.8668263182780921E-2</v>
      </c>
      <c r="O4218" s="23">
        <v>0.55600000000000005</v>
      </c>
      <c r="P4218" s="23">
        <v>2.1999999999999999E-2</v>
      </c>
      <c r="S4218" s="23">
        <v>2.1970000000000001</v>
      </c>
      <c r="T4218" s="23">
        <v>8.7999999999999995E-2</v>
      </c>
      <c r="U4218" s="23">
        <v>0.42099999999999999</v>
      </c>
      <c r="V4218" s="23">
        <v>1.6E-2</v>
      </c>
      <c r="W4218" s="37">
        <f>U4218*Info!$B$2</f>
        <v>0.20207999999999998</v>
      </c>
      <c r="X4218" s="37">
        <f>W4218*SQRT((0.5*V4218/U4218)^2+Info!$B$3^2)</f>
        <v>1.0809089508372109E-2</v>
      </c>
      <c r="Y4218" s="28">
        <f>W4218*Info!$D$2</f>
        <v>0.16368479999999999</v>
      </c>
      <c r="Z4218" s="28">
        <f>Y4218*SQRT(Info!$D$3^2+(X4218/W4218)^2)</f>
        <v>1.1984913721641887E-2</v>
      </c>
      <c r="AA4218" s="37">
        <f t="shared" si="1081"/>
        <v>0.35392000000000007</v>
      </c>
      <c r="AB4218" s="37">
        <f t="shared" si="1082"/>
        <v>1.5421945921316155E-2</v>
      </c>
      <c r="AC4218" s="37">
        <f>(1-EXP(-Info!$B$6*H4218*1000))+(Info!$B$6/(Info!$B$6-Info!$B$7))*(EXP(-Info!$B$7*H4218*1000)-EXP(-Info!$B$6*H4218*1000))*(Info!$B$9-1)</f>
        <v>0.18899721285572785</v>
      </c>
      <c r="AD4218" s="37">
        <f>SQRT((Info!$B$6*EXP(-Info!$B$6*H4218*1000)+(Info!$B$6/(Info!$B$6+Info!$B$7))*(Info!$B$9-1)*(-Info!$B$7*EXP(-Info!$B$7*H4218*1000)+Info!$B$6*EXP(-Info!$B$6*H4218*1000)))^2*(0.01*H4218*1000)^2)</f>
        <v>1.6192896600911841E-3</v>
      </c>
      <c r="AE4218" s="37">
        <f t="shared" si="1093"/>
        <v>2.9705128357351584E-3</v>
      </c>
      <c r="AF4218" s="37">
        <f t="shared" si="1083"/>
        <v>1.9664253064261008</v>
      </c>
      <c r="AG4218" s="37">
        <f t="shared" si="1094"/>
        <v>4.5699694784784577E-2</v>
      </c>
      <c r="AH4218" s="37">
        <f t="shared" si="1084"/>
        <v>0.89505020774970445</v>
      </c>
      <c r="AI4218">
        <f>AF4218*EXP(Info!$B$6*H4218*1000)</f>
        <v>2.3561275285782619</v>
      </c>
      <c r="AJ4218">
        <f>2*SQRT((EXP(Info!$B$6*H4218)*AG4218)^2+(Info!$B$6*H4218*0.01*AI4218)^2)</f>
        <v>9.1415916658896687E-2</v>
      </c>
      <c r="AK4218">
        <f t="shared" si="1085"/>
        <v>0.47060742400000011</v>
      </c>
      <c r="AL4218">
        <f t="shared" si="1086"/>
        <v>4.101312298314818E-2</v>
      </c>
      <c r="AM4218"/>
      <c r="AN4218"/>
      <c r="AO4218">
        <f t="shared" si="1087"/>
        <v>1.7358671980613833</v>
      </c>
      <c r="AP4218">
        <f t="shared" si="1088"/>
        <v>1.3206650831353921</v>
      </c>
      <c r="AQ4218">
        <f t="shared" si="1090"/>
        <v>5</v>
      </c>
      <c r="AR4218">
        <v>1</v>
      </c>
      <c r="AS4218">
        <v>1</v>
      </c>
      <c r="AT4218">
        <v>1</v>
      </c>
      <c r="AU4218">
        <v>1</v>
      </c>
      <c r="AV4218">
        <v>0</v>
      </c>
      <c r="AW4218">
        <v>0</v>
      </c>
      <c r="AX4218">
        <v>1</v>
      </c>
    </row>
    <row r="4219" spans="1:50">
      <c r="A4219" s="13" t="s">
        <v>195</v>
      </c>
      <c r="B4219" s="13" t="s">
        <v>224</v>
      </c>
      <c r="D4219" s="14">
        <v>-78.056169999999995</v>
      </c>
      <c r="E4219" s="14">
        <v>26.0703</v>
      </c>
      <c r="F4219" s="14">
        <v>965</v>
      </c>
      <c r="G4219" s="49">
        <v>134.5</v>
      </c>
      <c r="H4219">
        <v>20.37273076923077</v>
      </c>
      <c r="J4219">
        <f>(F4219*100*Info!$B$11)/AI4219</f>
        <v>1.0526805039371101</v>
      </c>
      <c r="K4219">
        <f>2*((F4219*100*Info!$B$11)/AI4219^2)*(AJ4219/2)</f>
        <v>4.0235093222442918E-2</v>
      </c>
      <c r="L4219">
        <f t="shared" si="1091"/>
        <v>0.16300127102803766</v>
      </c>
      <c r="M4219">
        <f t="shared" si="1092"/>
        <v>1.8359943833715702</v>
      </c>
      <c r="N4219">
        <f t="shared" si="1089"/>
        <v>9.8728417593178436E-2</v>
      </c>
      <c r="O4219" s="23">
        <v>0.52800000000000002</v>
      </c>
      <c r="P4219" s="23">
        <v>2.1999999999999999E-2</v>
      </c>
      <c r="S4219" s="23">
        <v>2.1709999999999998</v>
      </c>
      <c r="T4219" s="23">
        <v>8.5999999999999993E-2</v>
      </c>
      <c r="U4219" s="23">
        <v>0.42299999999999999</v>
      </c>
      <c r="V4219" s="23">
        <v>1.6E-2</v>
      </c>
      <c r="W4219" s="37">
        <f>U4219*Info!$B$2</f>
        <v>0.20304</v>
      </c>
      <c r="X4219" s="37">
        <f>W4219*SQRT((0.5*V4219/U4219)^2+Info!$B$3^2)</f>
        <v>1.085397180759191E-2</v>
      </c>
      <c r="Y4219" s="28">
        <f>W4219*Info!$D$2</f>
        <v>0.16446240000000001</v>
      </c>
      <c r="Z4219" s="28">
        <f>Y4219*SQRT(Info!$D$3^2+(X4219/W4219)^2)</f>
        <v>1.2038022812272788E-2</v>
      </c>
      <c r="AA4219" s="37">
        <f t="shared" si="1081"/>
        <v>0.32496000000000003</v>
      </c>
      <c r="AB4219" s="37">
        <f t="shared" si="1082"/>
        <v>1.5453436640436974E-2</v>
      </c>
      <c r="AC4219" s="37">
        <f>(1-EXP(-Info!$B$6*H4219*1000))+(Info!$B$6/(Info!$B$6-Info!$B$7))*(EXP(-Info!$B$7*H4219*1000)-EXP(-Info!$B$6*H4219*1000))*(Info!$B$9-1)</f>
        <v>0.19470417820102967</v>
      </c>
      <c r="AD4219" s="37">
        <f>SQRT((Info!$B$6*EXP(-Info!$B$6*H4219*1000)+(Info!$B$6/(Info!$B$6+Info!$B$7))*(Info!$B$9-1)*(-Info!$B$7*EXP(-Info!$B$7*H4219*1000)+Info!$B$6*EXP(-Info!$B$6*H4219*1000)))^2*(0.01*H4219*1000)^2)</f>
        <v>1.662961417476852E-3</v>
      </c>
      <c r="AE4219" s="37">
        <f t="shared" si="1093"/>
        <v>3.0569916850202096E-3</v>
      </c>
      <c r="AF4219" s="37">
        <f t="shared" si="1083"/>
        <v>1.9432665302517931</v>
      </c>
      <c r="AG4219" s="37">
        <f t="shared" si="1094"/>
        <v>4.4757783584434593E-2</v>
      </c>
      <c r="AH4219" s="37">
        <f t="shared" si="1084"/>
        <v>0.8951020406502963</v>
      </c>
      <c r="AI4219">
        <f>AF4219*EXP(Info!$B$6*H4219*1000)</f>
        <v>2.3424551073312618</v>
      </c>
      <c r="AJ4219">
        <f>2*SQRT((EXP(Info!$B$6*H4219)*AG4219)^2+(Info!$B$6*H4219*0.01*AI4219)^2)</f>
        <v>8.9532293284013867E-2</v>
      </c>
      <c r="AK4219">
        <f t="shared" si="1085"/>
        <v>0.43209931200000001</v>
      </c>
      <c r="AL4219">
        <f t="shared" si="1086"/>
        <v>4.1096869401578084E-2</v>
      </c>
      <c r="AM4219"/>
      <c r="AN4219"/>
      <c r="AO4219">
        <f t="shared" si="1087"/>
        <v>1.7441135980521738</v>
      </c>
      <c r="AP4219">
        <f t="shared" si="1088"/>
        <v>1.24822695035461</v>
      </c>
      <c r="AQ4219">
        <f t="shared" si="1090"/>
        <v>5</v>
      </c>
      <c r="AR4219">
        <v>1</v>
      </c>
      <c r="AS4219">
        <v>1</v>
      </c>
      <c r="AT4219">
        <v>1</v>
      </c>
      <c r="AU4219">
        <v>1</v>
      </c>
      <c r="AV4219">
        <v>0</v>
      </c>
      <c r="AW4219">
        <v>0</v>
      </c>
      <c r="AX4219">
        <v>1</v>
      </c>
    </row>
    <row r="4220" spans="1:50">
      <c r="A4220" s="13" t="s">
        <v>195</v>
      </c>
      <c r="B4220" s="13" t="s">
        <v>224</v>
      </c>
      <c r="D4220" s="14">
        <v>-78.056169999999995</v>
      </c>
      <c r="E4220" s="14">
        <v>26.0703</v>
      </c>
      <c r="F4220" s="14">
        <v>965</v>
      </c>
      <c r="G4220" s="49">
        <v>137.5</v>
      </c>
      <c r="H4220">
        <v>21.660115384615384</v>
      </c>
      <c r="J4220">
        <f>(F4220*100*Info!$B$11)/AI4220</f>
        <v>1.0472717211528257</v>
      </c>
      <c r="K4220">
        <f>2*((F4220*100*Info!$B$11)/AI4220^2)*(AJ4220/2)</f>
        <v>3.9744257903785829E-2</v>
      </c>
      <c r="L4220">
        <f t="shared" si="1091"/>
        <v>0.15760642990654233</v>
      </c>
      <c r="M4220">
        <f t="shared" si="1092"/>
        <v>1.7661073011088513</v>
      </c>
      <c r="N4220">
        <f t="shared" si="1089"/>
        <v>9.6258244189112649E-2</v>
      </c>
      <c r="O4220" s="23">
        <v>0.55400000000000005</v>
      </c>
      <c r="P4220" s="23">
        <v>2.1999999999999999E-2</v>
      </c>
      <c r="S4220" s="23">
        <v>2.1629999999999998</v>
      </c>
      <c r="T4220" s="23">
        <v>8.5999999999999993E-2</v>
      </c>
      <c r="U4220" s="23">
        <v>0.40899999999999997</v>
      </c>
      <c r="V4220" s="23">
        <v>1.6E-2</v>
      </c>
      <c r="W4220" s="37">
        <f>U4220*Info!$B$2</f>
        <v>0.19631999999999997</v>
      </c>
      <c r="X4220" s="37">
        <f>W4220*SQRT((0.5*V4220/U4220)^2+Info!$B$3^2)</f>
        <v>1.0540372668933486E-2</v>
      </c>
      <c r="Y4220" s="28">
        <f>W4220*Info!$D$2</f>
        <v>0.15901919999999997</v>
      </c>
      <c r="Z4220" s="28">
        <f>Y4220*SQRT(Info!$D$3^2+(X4220/W4220)^2)</f>
        <v>1.1666624104821411E-2</v>
      </c>
      <c r="AA4220" s="37">
        <f t="shared" si="1081"/>
        <v>0.35768000000000011</v>
      </c>
      <c r="AB4220" s="37">
        <f t="shared" si="1082"/>
        <v>1.5234810665052586E-2</v>
      </c>
      <c r="AC4220" s="37">
        <f>(1-EXP(-Info!$B$6*H4220*1000))+(Info!$B$6/(Info!$B$6-Info!$B$7))*(EXP(-Info!$B$7*H4220*1000)-EXP(-Info!$B$6*H4220*1000))*(Info!$B$9-1)</f>
        <v>0.20577933907032928</v>
      </c>
      <c r="AD4220" s="37">
        <f>SQRT((Info!$B$6*EXP(-Info!$B$6*H4220*1000)+(Info!$B$6/(Info!$B$6+Info!$B$7))*(Info!$B$9-1)*(-Info!$B$7*EXP(-Info!$B$7*H4220*1000)+Info!$B$6*EXP(-Info!$B$6*H4220*1000)))^2*(0.01*H4220*1000)^2)</f>
        <v>1.7467702611607711E-3</v>
      </c>
      <c r="AE4220" s="37">
        <f t="shared" si="1093"/>
        <v>3.196660624782311E-3</v>
      </c>
      <c r="AF4220" s="37">
        <f t="shared" si="1083"/>
        <v>1.9303776460013244</v>
      </c>
      <c r="AG4220" s="37">
        <f t="shared" si="1094"/>
        <v>4.4669102936517914E-2</v>
      </c>
      <c r="AH4220" s="37">
        <f t="shared" si="1084"/>
        <v>0.89245383541438961</v>
      </c>
      <c r="AI4220">
        <f>AF4220*EXP(Info!$B$6*H4220*1000)</f>
        <v>2.3545530477239858</v>
      </c>
      <c r="AJ4220">
        <f>2*SQRT((EXP(Info!$B$6*H4220)*AG4220)^2+(Info!$B$6*H4220*0.01*AI4220)^2)</f>
        <v>8.9355953843454475E-2</v>
      </c>
      <c r="AK4220">
        <f t="shared" si="1085"/>
        <v>0.47560709600000012</v>
      </c>
      <c r="AL4220">
        <f t="shared" si="1086"/>
        <v>4.0515455482640843E-2</v>
      </c>
      <c r="AM4220"/>
      <c r="AN4220"/>
      <c r="AO4220">
        <f t="shared" si="1087"/>
        <v>1.6863887981166408</v>
      </c>
      <c r="AP4220">
        <f t="shared" si="1088"/>
        <v>1.3545232273838632</v>
      </c>
      <c r="AQ4220">
        <f t="shared" si="1090"/>
        <v>5</v>
      </c>
      <c r="AR4220">
        <v>1</v>
      </c>
      <c r="AS4220">
        <v>1</v>
      </c>
      <c r="AT4220">
        <v>1</v>
      </c>
      <c r="AU4220">
        <v>1</v>
      </c>
      <c r="AV4220">
        <v>0</v>
      </c>
      <c r="AW4220">
        <v>0</v>
      </c>
      <c r="AX4220">
        <v>1</v>
      </c>
    </row>
    <row r="4221" spans="1:50">
      <c r="A4221" s="13" t="s">
        <v>195</v>
      </c>
      <c r="B4221" s="13" t="s">
        <v>224</v>
      </c>
      <c r="D4221" s="14">
        <v>-78.056169999999995</v>
      </c>
      <c r="E4221" s="14">
        <v>26.0703</v>
      </c>
      <c r="F4221" s="14">
        <v>965</v>
      </c>
      <c r="G4221" s="49">
        <v>139.5</v>
      </c>
      <c r="H4221">
        <v>22.24803846153846</v>
      </c>
      <c r="J4221">
        <f>(F4221*100*Info!$B$11)/AI4221</f>
        <v>1.0877989511814687</v>
      </c>
      <c r="K4221">
        <f>2*((F4221*100*Info!$B$11)/AI4221^2)*(AJ4221/2)</f>
        <v>4.1832502826674438E-2</v>
      </c>
      <c r="L4221">
        <f t="shared" si="1091"/>
        <v>0.1502848598130844</v>
      </c>
      <c r="M4221">
        <f t="shared" si="1092"/>
        <v>1.7492329278494616</v>
      </c>
      <c r="N4221">
        <f t="shared" si="1089"/>
        <v>9.8361883834109959E-2</v>
      </c>
      <c r="O4221" s="23">
        <v>0.57099999999999995</v>
      </c>
      <c r="P4221" s="23">
        <v>2.1999999999999999E-2</v>
      </c>
      <c r="S4221" s="23">
        <v>2.081</v>
      </c>
      <c r="T4221" s="23">
        <v>8.4000000000000005E-2</v>
      </c>
      <c r="U4221" s="23">
        <v>0.39</v>
      </c>
      <c r="V4221" s="23">
        <v>1.6E-2</v>
      </c>
      <c r="W4221" s="37">
        <f>U4221*Info!$B$2</f>
        <v>0.18720000000000001</v>
      </c>
      <c r="X4221" s="37">
        <f>W4221*SQRT((0.5*V4221/U4221)^2+Info!$B$3^2)</f>
        <v>1.0117074676011837E-2</v>
      </c>
      <c r="Y4221" s="28">
        <f>W4221*Info!$D$2</f>
        <v>0.15163200000000002</v>
      </c>
      <c r="Z4221" s="28">
        <f>Y4221*SQRT(Info!$D$3^2+(X4221/W4221)^2)</f>
        <v>1.1164045202344895E-2</v>
      </c>
      <c r="AA4221" s="37">
        <f t="shared" si="1081"/>
        <v>0.38379999999999992</v>
      </c>
      <c r="AB4221" s="37">
        <f t="shared" si="1082"/>
        <v>1.4945072766634494E-2</v>
      </c>
      <c r="AC4221" s="37">
        <f>(1-EXP(-Info!$B$6*H4221*1000))+(Info!$B$6/(Info!$B$6-Info!$B$7))*(EXP(-Info!$B$7*H4221*1000)-EXP(-Info!$B$6*H4221*1000))*(Info!$B$9-1)</f>
        <v>0.21079185413074691</v>
      </c>
      <c r="AD4221" s="37">
        <f>SQRT((Info!$B$6*EXP(-Info!$B$6*H4221*1000)+(Info!$B$6/(Info!$B$6+Info!$B$7))*(Info!$B$9-1)*(-Info!$B$7*EXP(-Info!$B$7*H4221*1000)+Info!$B$6*EXP(-Info!$B$6*H4221*1000)))^2*(0.01*H4221*1000)^2)</f>
        <v>1.7842890100629692E-3</v>
      </c>
      <c r="AE4221" s="37">
        <f t="shared" si="1093"/>
        <v>3.2238722778987951E-3</v>
      </c>
      <c r="AF4221" s="37">
        <f t="shared" si="1083"/>
        <v>1.8484660863846194</v>
      </c>
      <c r="AG4221" s="37">
        <f t="shared" si="1094"/>
        <v>4.3577852835404877E-2</v>
      </c>
      <c r="AH4221" s="37">
        <f t="shared" si="1084"/>
        <v>0.88825857106420925</v>
      </c>
      <c r="AI4221">
        <f>AF4221*EXP(Info!$B$6*H4221*1000)</f>
        <v>2.2668314031350549</v>
      </c>
      <c r="AJ4221">
        <f>2*SQRT((EXP(Info!$B$6*H4221)*AG4221)^2+(Info!$B$6*H4221*0.01*AI4221)^2)</f>
        <v>8.717349007943867E-2</v>
      </c>
      <c r="AK4221">
        <f t="shared" si="1085"/>
        <v>0.51033885999999984</v>
      </c>
      <c r="AL4221">
        <f t="shared" si="1086"/>
        <v>3.9744926515587774E-2</v>
      </c>
      <c r="AM4221"/>
      <c r="AN4221"/>
      <c r="AO4221">
        <f t="shared" si="1087"/>
        <v>1.608047998204132</v>
      </c>
      <c r="AP4221">
        <f t="shared" si="1088"/>
        <v>1.464102564102564</v>
      </c>
      <c r="AQ4221">
        <f t="shared" si="1090"/>
        <v>5</v>
      </c>
      <c r="AR4221">
        <v>1</v>
      </c>
      <c r="AS4221">
        <v>1</v>
      </c>
      <c r="AT4221">
        <v>1</v>
      </c>
      <c r="AU4221">
        <v>1</v>
      </c>
      <c r="AV4221">
        <v>0</v>
      </c>
      <c r="AW4221">
        <v>0</v>
      </c>
      <c r="AX4221">
        <v>1</v>
      </c>
    </row>
    <row r="4222" spans="1:50">
      <c r="A4222" s="77" t="s">
        <v>356</v>
      </c>
      <c r="B4222" s="13" t="s">
        <v>224</v>
      </c>
      <c r="D4222" s="13">
        <v>-33.299999999999997</v>
      </c>
      <c r="E4222" s="13">
        <v>5.33</v>
      </c>
      <c r="F4222" s="13">
        <v>3133</v>
      </c>
      <c r="G4222">
        <v>1.5</v>
      </c>
      <c r="H4222">
        <v>0.96684999999999999</v>
      </c>
      <c r="J4222">
        <f>(F4222*100*Info!$B$11)/AI4222</f>
        <v>1.0979546466425698</v>
      </c>
      <c r="K4222">
        <f>2*((F4222*100*Info!$B$11)/AI4222^2)*(AJ4222/2)</f>
        <v>2.3923296787897504E-2</v>
      </c>
      <c r="L4222">
        <f t="shared" si="1091"/>
        <v>0.3209930467289725</v>
      </c>
      <c r="M4222">
        <f t="shared" si="1092"/>
        <v>3.7710631369975305</v>
      </c>
      <c r="N4222">
        <f t="shared" si="1089"/>
        <v>0.10953585947047098</v>
      </c>
      <c r="O4222" s="23">
        <v>0.39300000000000002</v>
      </c>
      <c r="P4222" s="23">
        <v>8.0000000000000002E-3</v>
      </c>
      <c r="S4222" s="23">
        <v>7.5510000000000002</v>
      </c>
      <c r="T4222" s="23">
        <v>0.152</v>
      </c>
      <c r="U4222" s="78">
        <v>0.83299999999999996</v>
      </c>
      <c r="V4222" s="78">
        <v>1.6E-2</v>
      </c>
      <c r="W4222" s="37">
        <f>U4222*Info!$B$2</f>
        <v>0.39983999999999997</v>
      </c>
      <c r="X4222" s="37">
        <f>W4222*SQRT((0.5*V4222/U4222)^2+Info!$B$3^2)</f>
        <v>2.0357447384188421E-2</v>
      </c>
      <c r="Y4222" s="28">
        <f>W4222*Info!$D$2</f>
        <v>0.3238704</v>
      </c>
      <c r="Z4222" s="28">
        <f>Y4222*SQRT(Info!$D$3^2+(X4222/W4222)^2)</f>
        <v>2.3111355826536877E-2</v>
      </c>
      <c r="AA4222" s="37">
        <f t="shared" si="1081"/>
        <v>0</v>
      </c>
      <c r="AB4222" s="37">
        <f t="shared" si="1082"/>
        <v>2.0746702484973366E-2</v>
      </c>
      <c r="AC4222" s="37">
        <f>(1-EXP(-Info!$B$6*H4222*1000))+(Info!$B$6/(Info!$B$6-Info!$B$7))*(EXP(-Info!$B$7*H4222*1000)-EXP(-Info!$B$6*H4222*1000))*(Info!$B$9-1)</f>
        <v>1.0121445912197052E-2</v>
      </c>
      <c r="AD4222" s="37">
        <f>SQRT((Info!$B$6*EXP(-Info!$B$6*H4222*1000)+(Info!$B$6/(Info!$B$6+Info!$B$7))*(Info!$B$9-1)*(-Info!$B$7*EXP(-Info!$B$7*H4222*1000)+Info!$B$6*EXP(-Info!$B$6*H4222*1000)))^2*(0.01*H4222*1000)^2)</f>
        <v>9.4693648050709405E-5</v>
      </c>
      <c r="AE4222" s="37">
        <f t="shared" si="1093"/>
        <v>0</v>
      </c>
      <c r="AF4222" s="37">
        <f t="shared" si="1083"/>
        <v>7.2271296000000005</v>
      </c>
      <c r="AG4222" s="37">
        <f t="shared" si="1094"/>
        <v>7.9436356714924938E-2</v>
      </c>
      <c r="AH4222" s="37">
        <f t="shared" si="1084"/>
        <v>0.95710893921334927</v>
      </c>
      <c r="AI4222">
        <f>AF4222*EXP(Info!$B$6*H4222*1000)</f>
        <v>7.2914942338938031</v>
      </c>
      <c r="AJ4222">
        <f>2*SQRT((EXP(Info!$B$6*H4222)*AG4222)^2+(Info!$B$6*H4222*0.01*AI4222)^2)</f>
        <v>0.15887412209429008</v>
      </c>
      <c r="AK4222">
        <f t="shared" si="1085"/>
        <v>0</v>
      </c>
      <c r="AL4222">
        <f t="shared" si="1086"/>
        <v>5.5173780588538168E-2</v>
      </c>
      <c r="AO4222">
        <f t="shared" si="1087"/>
        <v>3.4346255961642096</v>
      </c>
      <c r="AP4222">
        <f t="shared" si="1088"/>
        <v>0.4717887154861945</v>
      </c>
      <c r="AQ4222">
        <f t="shared" si="1090"/>
        <v>5</v>
      </c>
      <c r="AR4222">
        <v>1</v>
      </c>
      <c r="AS4222">
        <v>1</v>
      </c>
      <c r="AT4222">
        <v>1</v>
      </c>
      <c r="AU4222">
        <v>1</v>
      </c>
      <c r="AV4222">
        <v>0</v>
      </c>
      <c r="AW4222">
        <v>0</v>
      </c>
      <c r="AX4222">
        <v>1</v>
      </c>
    </row>
    <row r="4223" spans="1:50">
      <c r="A4223" s="77" t="s">
        <v>356</v>
      </c>
      <c r="B4223" s="13" t="s">
        <v>224</v>
      </c>
      <c r="D4223" s="13">
        <v>-33.299999999999997</v>
      </c>
      <c r="E4223" s="13">
        <v>5.33</v>
      </c>
      <c r="F4223" s="13">
        <v>3133</v>
      </c>
      <c r="G4223">
        <v>5</v>
      </c>
      <c r="H4223">
        <v>2.3253399999999997</v>
      </c>
      <c r="J4223">
        <f>(F4223*100*Info!$B$11)/AI4223</f>
        <v>0.73331941023222325</v>
      </c>
      <c r="K4223">
        <f>2*((F4223*100*Info!$B$11)/AI4223^2)*(AJ4223/2)</f>
        <v>1.5692221549672623E-2</v>
      </c>
      <c r="L4223">
        <f t="shared" si="1091"/>
        <v>0.46010287850467374</v>
      </c>
      <c r="M4223">
        <f t="shared" si="1092"/>
        <v>3.6102053751697927</v>
      </c>
      <c r="N4223">
        <f t="shared" si="1089"/>
        <v>0.10599151682778467</v>
      </c>
      <c r="O4223" s="23">
        <v>0.54</v>
      </c>
      <c r="P4223" s="23">
        <v>0.01</v>
      </c>
      <c r="S4223" s="23">
        <v>11.151</v>
      </c>
      <c r="T4223" s="23">
        <v>0.224</v>
      </c>
      <c r="U4223" s="78">
        <v>1.194</v>
      </c>
      <c r="V4223" s="78">
        <v>2.4E-2</v>
      </c>
      <c r="W4223" s="37">
        <f>U4223*Info!$B$2</f>
        <v>0.57311999999999996</v>
      </c>
      <c r="X4223" s="37">
        <f>W4223*SQRT((0.5*V4223/U4223)^2+Info!$B$3^2)</f>
        <v>2.9229162423853341E-2</v>
      </c>
      <c r="Y4223" s="28">
        <f>W4223*Info!$D$2</f>
        <v>0.46422720000000001</v>
      </c>
      <c r="Z4223" s="28">
        <f>Y4223*SQRT(Info!$D$3^2+(X4223/W4223)^2)</f>
        <v>3.3155727852954758E-2</v>
      </c>
      <c r="AA4223" s="37">
        <f t="shared" si="1081"/>
        <v>0</v>
      </c>
      <c r="AB4223" s="37">
        <f t="shared" si="1082"/>
        <v>2.9653733930147818E-2</v>
      </c>
      <c r="AC4223" s="37">
        <f>(1-EXP(-Info!$B$6*H4223*1000))+(Info!$B$6/(Info!$B$6-Info!$B$7))*(EXP(-Info!$B$7*H4223*1000)-EXP(-Info!$B$6*H4223*1000))*(Info!$B$9-1)</f>
        <v>2.418603524601752E-2</v>
      </c>
      <c r="AD4223" s="37">
        <f>SQRT((Info!$B$6*EXP(-Info!$B$6*H4223*1000)+(Info!$B$6/(Info!$B$6+Info!$B$7))*(Info!$B$9-1)*(-Info!$B$7*EXP(-Info!$B$7*H4223*1000)+Info!$B$6*EXP(-Info!$B$6*H4223*1000)))^2*(0.01*H4223*1000)^2)</f>
        <v>2.2486215206839947E-4</v>
      </c>
      <c r="AE4223" s="37">
        <f t="shared" si="1093"/>
        <v>0</v>
      </c>
      <c r="AF4223" s="37">
        <f t="shared" si="1083"/>
        <v>10.6867728</v>
      </c>
      <c r="AG4223" s="37">
        <f t="shared" si="1094"/>
        <v>0.11680454738347819</v>
      </c>
      <c r="AH4223" s="37">
        <f t="shared" si="1084"/>
        <v>0.95836900726392249</v>
      </c>
      <c r="AI4223">
        <f>AF4223*EXP(Info!$B$6*H4223*1000)</f>
        <v>10.91711178425783</v>
      </c>
      <c r="AJ4223">
        <f>2*SQRT((EXP(Info!$B$6*H4223)*AG4223)^2+(Info!$B$6*H4223*0.01*AI4223)^2)</f>
        <v>0.23361407650025934</v>
      </c>
      <c r="AK4223">
        <f t="shared" si="1085"/>
        <v>0</v>
      </c>
      <c r="AL4223">
        <f t="shared" si="1086"/>
        <v>7.886114001383511E-2</v>
      </c>
      <c r="AO4223">
        <f t="shared" si="1087"/>
        <v>4.923100794501881</v>
      </c>
      <c r="AP4223">
        <f t="shared" si="1088"/>
        <v>0.45226130653266339</v>
      </c>
      <c r="AQ4223">
        <f t="shared" si="1090"/>
        <v>5</v>
      </c>
      <c r="AR4223">
        <v>1</v>
      </c>
      <c r="AS4223">
        <v>1</v>
      </c>
      <c r="AT4223">
        <v>1</v>
      </c>
      <c r="AU4223">
        <v>1</v>
      </c>
      <c r="AV4223">
        <v>0</v>
      </c>
      <c r="AW4223">
        <v>0</v>
      </c>
      <c r="AX4223">
        <v>1</v>
      </c>
    </row>
    <row r="4224" spans="1:50">
      <c r="A4224" s="77" t="s">
        <v>356</v>
      </c>
      <c r="B4224" s="13" t="s">
        <v>224</v>
      </c>
      <c r="D4224" s="13">
        <v>-33.299999999999997</v>
      </c>
      <c r="E4224" s="13">
        <v>5.33</v>
      </c>
      <c r="F4224" s="13">
        <v>3133</v>
      </c>
      <c r="G4224">
        <v>6.5</v>
      </c>
      <c r="H4224">
        <v>2.9075499999999996</v>
      </c>
      <c r="J4224">
        <f>(F4224*100*Info!$B$11)/AI4224</f>
        <v>0.6958280972734846</v>
      </c>
      <c r="K4224">
        <f>2*((F4224*100*Info!$B$11)/AI4224^2)*(AJ4224/2)</f>
        <v>1.4696310361313594E-2</v>
      </c>
      <c r="L4224">
        <f t="shared" si="1091"/>
        <v>0.4543226915887858</v>
      </c>
      <c r="M4224">
        <f t="shared" si="1092"/>
        <v>3.382596286189405</v>
      </c>
      <c r="N4224">
        <f t="shared" si="1089"/>
        <v>9.9223503369257227E-2</v>
      </c>
      <c r="O4224" s="23">
        <v>0.52400000000000002</v>
      </c>
      <c r="P4224" s="23">
        <v>0.01</v>
      </c>
      <c r="S4224" s="23">
        <v>11.661</v>
      </c>
      <c r="T4224" s="23">
        <v>0.23400000000000001</v>
      </c>
      <c r="U4224" s="78">
        <v>1.179</v>
      </c>
      <c r="V4224" s="78">
        <v>2.4E-2</v>
      </c>
      <c r="W4224" s="37">
        <f>U4224*Info!$B$2</f>
        <v>0.56591999999999998</v>
      </c>
      <c r="X4224" s="37">
        <f>W4224*SQRT((0.5*V4224/U4224)^2+Info!$B$3^2)</f>
        <v>2.8876308905398558E-2</v>
      </c>
      <c r="Y4224" s="28">
        <f>W4224*Info!$D$2</f>
        <v>0.4583952</v>
      </c>
      <c r="Z4224" s="28">
        <f>Y4224*SQRT(Info!$D$3^2+(X4224/W4224)^2)</f>
        <v>3.2747497923890319E-2</v>
      </c>
      <c r="AA4224" s="37">
        <f t="shared" si="1081"/>
        <v>0</v>
      </c>
      <c r="AB4224" s="37">
        <f t="shared" si="1082"/>
        <v>2.9305992834231024E-2</v>
      </c>
      <c r="AC4224" s="37">
        <f>(1-EXP(-Info!$B$6*H4224*1000))+(Info!$B$6/(Info!$B$6-Info!$B$7))*(EXP(-Info!$B$7*H4224*1000)-EXP(-Info!$B$6*H4224*1000))*(Info!$B$9-1)</f>
        <v>3.0158158978918194E-2</v>
      </c>
      <c r="AD4224" s="37">
        <f>SQRT((Info!$B$6*EXP(-Info!$B$6*H4224*1000)+(Info!$B$6/(Info!$B$6+Info!$B$7))*(Info!$B$9-1)*(-Info!$B$7*EXP(-Info!$B$7*H4224*1000)+Info!$B$6*EXP(-Info!$B$6*H4224*1000)))^2*(0.01*H4224*1000)^2)</f>
        <v>2.7963142092125246E-4</v>
      </c>
      <c r="AE4224" s="37">
        <f t="shared" si="1093"/>
        <v>0</v>
      </c>
      <c r="AF4224" s="37">
        <f t="shared" si="1083"/>
        <v>11.2026048</v>
      </c>
      <c r="AG4224" s="37">
        <f t="shared" si="1094"/>
        <v>0.12149649632921602</v>
      </c>
      <c r="AH4224" s="37">
        <f t="shared" si="1084"/>
        <v>0.96068988937483923</v>
      </c>
      <c r="AI4224">
        <f>AF4224*EXP(Info!$B$6*H4224*1000)</f>
        <v>11.505327258902966</v>
      </c>
      <c r="AJ4224">
        <f>2*SQRT((EXP(Info!$B$6*H4224)*AG4224)^2+(Info!$B$6*H4224*0.01*AI4224)^2)</f>
        <v>0.24299947194984103</v>
      </c>
      <c r="AK4224">
        <f t="shared" si="1085"/>
        <v>0</v>
      </c>
      <c r="AL4224">
        <f t="shared" si="1086"/>
        <v>7.7936357343353982E-2</v>
      </c>
      <c r="AO4224">
        <f t="shared" si="1087"/>
        <v>4.8612527945709525</v>
      </c>
      <c r="AP4224">
        <f t="shared" si="1088"/>
        <v>0.44444444444444442</v>
      </c>
      <c r="AQ4224">
        <f t="shared" si="1090"/>
        <v>5</v>
      </c>
      <c r="AR4224">
        <v>1</v>
      </c>
      <c r="AS4224">
        <v>1</v>
      </c>
      <c r="AT4224">
        <v>1</v>
      </c>
      <c r="AU4224">
        <v>1</v>
      </c>
      <c r="AV4224">
        <v>0</v>
      </c>
      <c r="AW4224">
        <v>0</v>
      </c>
      <c r="AX4224">
        <v>1</v>
      </c>
    </row>
    <row r="4225" spans="1:50">
      <c r="A4225" s="77" t="s">
        <v>356</v>
      </c>
      <c r="B4225" s="13" t="s">
        <v>224</v>
      </c>
      <c r="D4225" s="13">
        <v>-33.299999999999997</v>
      </c>
      <c r="E4225" s="13">
        <v>5.33</v>
      </c>
      <c r="F4225" s="13">
        <v>3133</v>
      </c>
      <c r="G4225">
        <v>8.5</v>
      </c>
      <c r="H4225">
        <v>3.6838299999999999</v>
      </c>
      <c r="J4225">
        <f>(F4225*100*Info!$B$11)/AI4225</f>
        <v>0.64294416178917602</v>
      </c>
      <c r="K4225">
        <f>2*((F4225*100*Info!$B$11)/AI4225^2)*(AJ4225/2)</f>
        <v>1.3320987471580779E-2</v>
      </c>
      <c r="L4225">
        <f t="shared" si="1091"/>
        <v>0.44199162616822502</v>
      </c>
      <c r="M4225">
        <f t="shared" si="1092"/>
        <v>3.0406825109688378</v>
      </c>
      <c r="N4225">
        <f t="shared" si="1089"/>
        <v>8.585049753400531E-2</v>
      </c>
      <c r="O4225" s="23">
        <v>0.51100000000000001</v>
      </c>
      <c r="P4225" s="23">
        <v>0.01</v>
      </c>
      <c r="S4225" s="23">
        <v>12.484</v>
      </c>
      <c r="T4225" s="23">
        <v>0.25</v>
      </c>
      <c r="U4225" s="78">
        <v>1.147</v>
      </c>
      <c r="V4225" s="78">
        <v>2.1999999999999999E-2</v>
      </c>
      <c r="W4225" s="37">
        <f>U4225*Info!$B$2</f>
        <v>0.55055999999999994</v>
      </c>
      <c r="X4225" s="37">
        <f>W4225*SQRT((0.5*V4225/U4225)^2+Info!$B$3^2)</f>
        <v>2.802979100885342E-2</v>
      </c>
      <c r="Y4225" s="28">
        <f>W4225*Info!$D$2</f>
        <v>0.44595360000000001</v>
      </c>
      <c r="Z4225" s="28">
        <f>Y4225*SQRT(Info!$D$3^2+(X4225/W4225)^2)</f>
        <v>3.1822383396043735E-2</v>
      </c>
      <c r="AA4225" s="37">
        <f t="shared" si="1081"/>
        <v>0</v>
      </c>
      <c r="AB4225" s="37">
        <f t="shared" si="1082"/>
        <v>2.8472252878899484E-2</v>
      </c>
      <c r="AC4225" s="37">
        <f>(1-EXP(-Info!$B$6*H4225*1000))+(Info!$B$6/(Info!$B$6-Info!$B$7))*(EXP(-Info!$B$7*H4225*1000)-EXP(-Info!$B$6*H4225*1000))*(Info!$B$9-1)</f>
        <v>3.8069571177094655E-2</v>
      </c>
      <c r="AD4225" s="37">
        <f>SQRT((Info!$B$6*EXP(-Info!$B$6*H4225*1000)+(Info!$B$6/(Info!$B$6+Info!$B$7))*(Info!$B$9-1)*(-Info!$B$7*EXP(-Info!$B$7*H4225*1000)+Info!$B$6*EXP(-Info!$B$6*H4225*1000)))^2*(0.01*H4225*1000)^2)</f>
        <v>3.5171958283573037E-4</v>
      </c>
      <c r="AE4225" s="37">
        <f t="shared" si="1093"/>
        <v>0</v>
      </c>
      <c r="AF4225" s="37">
        <f t="shared" si="1083"/>
        <v>12.038046400000001</v>
      </c>
      <c r="AG4225" s="37">
        <f t="shared" si="1094"/>
        <v>0.1289870694488591</v>
      </c>
      <c r="AH4225" s="37">
        <f t="shared" si="1084"/>
        <v>0.96427798782441532</v>
      </c>
      <c r="AI4225">
        <f>AF4225*EXP(Info!$B$6*H4225*1000)</f>
        <v>12.451672245989409</v>
      </c>
      <c r="AJ4225">
        <f>2*SQRT((EXP(Info!$B$6*H4225)*AG4225)^2+(Info!$B$6*H4225*0.01*AI4225)^2)</f>
        <v>0.25798285426136897</v>
      </c>
      <c r="AK4225">
        <f t="shared" si="1085"/>
        <v>0</v>
      </c>
      <c r="AL4225">
        <f t="shared" si="1086"/>
        <v>7.5719109306145282E-2</v>
      </c>
      <c r="AO4225">
        <f t="shared" si="1087"/>
        <v>4.7293103947183059</v>
      </c>
      <c r="AP4225">
        <f t="shared" si="1088"/>
        <v>0.44551002615518742</v>
      </c>
      <c r="AQ4225">
        <f t="shared" si="1090"/>
        <v>5</v>
      </c>
      <c r="AR4225">
        <v>1</v>
      </c>
      <c r="AS4225">
        <v>1</v>
      </c>
      <c r="AT4225">
        <v>1</v>
      </c>
      <c r="AU4225">
        <v>1</v>
      </c>
      <c r="AV4225">
        <v>0</v>
      </c>
      <c r="AW4225">
        <v>0</v>
      </c>
      <c r="AX4225">
        <v>1</v>
      </c>
    </row>
    <row r="4226" spans="1:50">
      <c r="A4226" s="77" t="s">
        <v>356</v>
      </c>
      <c r="B4226" s="13" t="s">
        <v>224</v>
      </c>
      <c r="D4226" s="13">
        <v>-33.299999999999997</v>
      </c>
      <c r="E4226" s="13">
        <v>5.33</v>
      </c>
      <c r="F4226" s="13">
        <v>3133</v>
      </c>
      <c r="G4226">
        <v>10.5</v>
      </c>
      <c r="H4226">
        <v>4.4601099999999994</v>
      </c>
      <c r="J4226">
        <f>(F4226*100*Info!$B$11)/AI4226</f>
        <v>0.62218618533136372</v>
      </c>
      <c r="K4226">
        <f>2*((F4226*100*Info!$B$11)/AI4226^2)*(AJ4226/2)</f>
        <v>1.2711169509378041E-2</v>
      </c>
      <c r="L4226">
        <f t="shared" si="1091"/>
        <v>0.41386138317757082</v>
      </c>
      <c r="M4226">
        <f t="shared" si="1092"/>
        <v>2.755237537230796</v>
      </c>
      <c r="N4226">
        <f t="shared" si="1089"/>
        <v>7.9710692637510017E-2</v>
      </c>
      <c r="O4226" s="23">
        <v>0.51300000000000001</v>
      </c>
      <c r="P4226" s="23">
        <v>0.01</v>
      </c>
      <c r="S4226" s="23">
        <v>12.769</v>
      </c>
      <c r="T4226" s="23">
        <v>0.25600000000000001</v>
      </c>
      <c r="U4226" s="78">
        <v>1.0740000000000001</v>
      </c>
      <c r="V4226" s="78">
        <v>2.1999999999999999E-2</v>
      </c>
      <c r="W4226" s="37">
        <f>U4226*Info!$B$2</f>
        <v>0.51551999999999998</v>
      </c>
      <c r="X4226" s="37">
        <f>W4226*SQRT((0.5*V4226/U4226)^2+Info!$B$3^2)</f>
        <v>2.6311225285037564E-2</v>
      </c>
      <c r="Y4226" s="28">
        <f>W4226*Info!$D$2</f>
        <v>0.41757120000000003</v>
      </c>
      <c r="Z4226" s="28">
        <f>Y4226*SQRT(Info!$D$3^2+(X4226/W4226)^2)</f>
        <v>2.9834871435741098E-2</v>
      </c>
      <c r="AA4226" s="37">
        <f t="shared" si="1081"/>
        <v>0</v>
      </c>
      <c r="AB4226" s="37">
        <f t="shared" si="1082"/>
        <v>2.6782094316912558E-2</v>
      </c>
      <c r="AC4226" s="37">
        <f>(1-EXP(-Info!$B$6*H4226*1000))+(Info!$B$6/(Info!$B$6-Info!$B$7))*(EXP(-Info!$B$7*H4226*1000)-EXP(-Info!$B$6*H4226*1000))*(Info!$B$9-1)</f>
        <v>4.5922605009947375E-2</v>
      </c>
      <c r="AD4226" s="37">
        <f>SQRT((Info!$B$6*EXP(-Info!$B$6*H4226*1000)+(Info!$B$6/(Info!$B$6+Info!$B$7))*(Info!$B$9-1)*(-Info!$B$7*EXP(-Info!$B$7*H4226*1000)+Info!$B$6*EXP(-Info!$B$6*H4226*1000)))^2*(0.01*H4226*1000)^2)</f>
        <v>4.2274684254962804E-4</v>
      </c>
      <c r="AE4226" s="37">
        <f t="shared" si="1093"/>
        <v>0</v>
      </c>
      <c r="AF4226" s="37">
        <f t="shared" si="1083"/>
        <v>12.351428800000001</v>
      </c>
      <c r="AG4226" s="37">
        <f t="shared" si="1094"/>
        <v>0.13143104486226684</v>
      </c>
      <c r="AH4226" s="37">
        <f t="shared" si="1084"/>
        <v>0.96729804996475843</v>
      </c>
      <c r="AI4226">
        <f>AF4226*EXP(Info!$B$6*H4226*1000)</f>
        <v>12.867096961993004</v>
      </c>
      <c r="AJ4226">
        <f>2*SQRT((EXP(Info!$B$6*H4226)*AG4226)^2+(Info!$B$6*H4226*0.01*AI4226)^2)</f>
        <v>0.2628728416565369</v>
      </c>
      <c r="AK4226">
        <f t="shared" si="1085"/>
        <v>0</v>
      </c>
      <c r="AL4226">
        <f t="shared" si="1086"/>
        <v>7.1224301626397257E-2</v>
      </c>
      <c r="AO4226">
        <f t="shared" si="1087"/>
        <v>4.4283167950544557</v>
      </c>
      <c r="AP4226">
        <f t="shared" si="1088"/>
        <v>0.47765363128491617</v>
      </c>
      <c r="AQ4226">
        <f t="shared" si="1090"/>
        <v>5</v>
      </c>
      <c r="AR4226">
        <v>1</v>
      </c>
      <c r="AS4226">
        <v>1</v>
      </c>
      <c r="AT4226">
        <v>1</v>
      </c>
      <c r="AU4226">
        <v>1</v>
      </c>
      <c r="AV4226">
        <v>0</v>
      </c>
      <c r="AW4226">
        <v>0</v>
      </c>
      <c r="AX4226">
        <v>1</v>
      </c>
    </row>
    <row r="4227" spans="1:50">
      <c r="A4227" s="77" t="s">
        <v>356</v>
      </c>
      <c r="B4227" s="13" t="s">
        <v>224</v>
      </c>
      <c r="D4227" s="13">
        <v>-33.299999999999997</v>
      </c>
      <c r="E4227" s="13">
        <v>5.33</v>
      </c>
      <c r="F4227" s="13">
        <v>3133</v>
      </c>
      <c r="G4227">
        <v>12.5</v>
      </c>
      <c r="H4227">
        <v>5.2363900000000001</v>
      </c>
      <c r="J4227">
        <f>(F4227*100*Info!$B$11)/AI4227</f>
        <v>0.59315088084460099</v>
      </c>
      <c r="K4227">
        <f>2*((F4227*100*Info!$B$11)/AI4227^2)*(AJ4227/2)</f>
        <v>1.1819016901335329E-2</v>
      </c>
      <c r="L4227">
        <f t="shared" si="1091"/>
        <v>0.3556741682242997</v>
      </c>
      <c r="M4227">
        <f t="shared" si="1092"/>
        <v>2.2573623740822812</v>
      </c>
      <c r="N4227">
        <f t="shared" si="1089"/>
        <v>6.2937579940336011E-2</v>
      </c>
      <c r="O4227" s="23">
        <v>0.42899999999999999</v>
      </c>
      <c r="P4227" s="23">
        <v>8.0000000000000002E-3</v>
      </c>
      <c r="S4227" s="23">
        <v>13.223000000000001</v>
      </c>
      <c r="T4227" s="23">
        <v>0.26400000000000001</v>
      </c>
      <c r="U4227" s="78">
        <v>0.92300000000000004</v>
      </c>
      <c r="V4227" s="78">
        <v>1.7999999999999999E-2</v>
      </c>
      <c r="W4227" s="37">
        <f>U4227*Info!$B$2</f>
        <v>0.44303999999999999</v>
      </c>
      <c r="X4227" s="37">
        <f>W4227*SQRT((0.5*V4227/U4227)^2+Info!$B$3^2)</f>
        <v>2.2569304464249668E-2</v>
      </c>
      <c r="Y4227" s="28">
        <f>W4227*Info!$D$2</f>
        <v>0.35886240000000003</v>
      </c>
      <c r="Z4227" s="28">
        <f>Y4227*SQRT(Info!$D$3^2+(X4227/W4227)^2)</f>
        <v>2.5615532618097174E-2</v>
      </c>
      <c r="AA4227" s="37">
        <f t="shared" si="1081"/>
        <v>0</v>
      </c>
      <c r="AB4227" s="37">
        <f t="shared" si="1082"/>
        <v>2.2921027551137403E-2</v>
      </c>
      <c r="AC4227" s="37">
        <f>(1-EXP(-Info!$B$6*H4227*1000))+(Info!$B$6/(Info!$B$6-Info!$B$7))*(EXP(-Info!$B$7*H4227*1000)-EXP(-Info!$B$6*H4227*1000))*(Info!$B$9-1)</f>
        <v>5.3717679532920927E-2</v>
      </c>
      <c r="AD4227" s="37">
        <f>SQRT((Info!$B$6*EXP(-Info!$B$6*H4227*1000)+(Info!$B$6/(Info!$B$6+Info!$B$7))*(Info!$B$9-1)*(-Info!$B$7*EXP(-Info!$B$7*H4227*1000)+Info!$B$6*EXP(-Info!$B$6*H4227*1000)))^2*(0.01*H4227*1000)^2)</f>
        <v>4.9272461808944925E-4</v>
      </c>
      <c r="AE4227" s="37">
        <f t="shared" si="1093"/>
        <v>0</v>
      </c>
      <c r="AF4227" s="37">
        <f t="shared" si="1083"/>
        <v>12.864137600000001</v>
      </c>
      <c r="AG4227" s="37">
        <f t="shared" si="1094"/>
        <v>0.13446246878333301</v>
      </c>
      <c r="AH4227" s="37">
        <f t="shared" si="1084"/>
        <v>0.97286074264539069</v>
      </c>
      <c r="AI4227">
        <f>AF4227*EXP(Info!$B$6*H4227*1000)</f>
        <v>13.496953698646903</v>
      </c>
      <c r="AJ4227">
        <f>2*SQRT((EXP(Info!$B$6*H4227)*AG4227)^2+(Info!$B$6*H4227*0.01*AI4227)^2)</f>
        <v>0.26893785212575749</v>
      </c>
      <c r="AK4227">
        <f t="shared" si="1085"/>
        <v>0</v>
      </c>
      <c r="AL4227">
        <f t="shared" si="1086"/>
        <v>6.0956180669494812E-2</v>
      </c>
      <c r="AO4227">
        <f t="shared" si="1087"/>
        <v>3.8057135957497792</v>
      </c>
      <c r="AP4227">
        <f t="shared" si="1088"/>
        <v>0.46478873239436619</v>
      </c>
      <c r="AQ4227">
        <f t="shared" si="1090"/>
        <v>5</v>
      </c>
      <c r="AR4227">
        <v>1</v>
      </c>
      <c r="AS4227">
        <v>1</v>
      </c>
      <c r="AT4227">
        <v>1</v>
      </c>
      <c r="AU4227">
        <v>1</v>
      </c>
      <c r="AV4227">
        <v>0</v>
      </c>
      <c r="AW4227">
        <v>0</v>
      </c>
      <c r="AX4227">
        <v>1</v>
      </c>
    </row>
    <row r="4228" spans="1:50">
      <c r="A4228" s="77" t="s">
        <v>356</v>
      </c>
      <c r="B4228" s="13" t="s">
        <v>224</v>
      </c>
      <c r="D4228" s="13">
        <v>-33.299999999999997</v>
      </c>
      <c r="E4228" s="13">
        <v>5.33</v>
      </c>
      <c r="F4228" s="13">
        <v>3133</v>
      </c>
      <c r="G4228">
        <v>14.5</v>
      </c>
      <c r="H4228">
        <v>6.0294999999999996</v>
      </c>
      <c r="J4228">
        <f>(F4228*100*Info!$B$11)/AI4228</f>
        <v>0.60495695204591771</v>
      </c>
      <c r="K4228">
        <f>2*((F4228*100*Info!$B$11)/AI4228^2)*(AJ4228/2)</f>
        <v>1.1994379034877434E-2</v>
      </c>
      <c r="L4228">
        <f t="shared" si="1091"/>
        <v>0.32985600000000054</v>
      </c>
      <c r="M4228">
        <f t="shared" si="1092"/>
        <v>2.1351708800024265</v>
      </c>
      <c r="N4228">
        <f t="shared" si="1089"/>
        <v>6.1709082203047931E-2</v>
      </c>
      <c r="O4228" s="23">
        <v>0.48399999999999999</v>
      </c>
      <c r="P4228" s="23">
        <v>0.01</v>
      </c>
      <c r="S4228" s="23">
        <v>12.859</v>
      </c>
      <c r="T4228" s="23">
        <v>0.25800000000000001</v>
      </c>
      <c r="U4228" s="78">
        <v>0.85599999999999998</v>
      </c>
      <c r="V4228" s="78">
        <v>1.7999999999999999E-2</v>
      </c>
      <c r="W4228" s="37">
        <f>U4228*Info!$B$2</f>
        <v>0.41087999999999997</v>
      </c>
      <c r="X4228" s="37">
        <f>W4228*SQRT((0.5*V4228/U4228)^2+Info!$B$3^2)</f>
        <v>2.0993292643127711E-2</v>
      </c>
      <c r="Y4228" s="28">
        <f>W4228*Info!$D$2</f>
        <v>0.33281280000000002</v>
      </c>
      <c r="Z4228" s="28">
        <f>Y4228*SQRT(Info!$D$3^2+(X4228/W4228)^2)</f>
        <v>2.3792145759876312E-2</v>
      </c>
      <c r="AA4228" s="37">
        <f t="shared" si="1081"/>
        <v>7.3120000000000018E-2</v>
      </c>
      <c r="AB4228" s="37">
        <f t="shared" si="1082"/>
        <v>2.1580508242393184E-2</v>
      </c>
      <c r="AC4228" s="37">
        <f>(1-EXP(-Info!$B$6*H4228*1000))+(Info!$B$6/(Info!$B$6-Info!$B$7))*(EXP(-Info!$B$7*H4228*1000)-EXP(-Info!$B$6*H4228*1000))*(Info!$B$9-1)</f>
        <v>6.1622328771126368E-2</v>
      </c>
      <c r="AD4228" s="37">
        <f>SQRT((Info!$B$6*EXP(-Info!$B$6*H4228*1000)+(Info!$B$6/(Info!$B$6+Info!$B$7))*(Info!$B$9-1)*(-Info!$B$7*EXP(-Info!$B$7*H4228*1000)+Info!$B$6*EXP(-Info!$B$6*H4228*1000)))^2*(0.01*H4228*1000)^2)</f>
        <v>5.6314743756270542E-4</v>
      </c>
      <c r="AE4228" s="37">
        <f t="shared" si="1093"/>
        <v>1.3304785309590892E-3</v>
      </c>
      <c r="AF4228" s="37">
        <f t="shared" si="1083"/>
        <v>12.521681375320256</v>
      </c>
      <c r="AG4228" s="37">
        <f t="shared" si="1094"/>
        <v>0.13118245451652649</v>
      </c>
      <c r="AH4228" s="37">
        <f t="shared" si="1084"/>
        <v>0.97376789605103475</v>
      </c>
      <c r="AI4228">
        <f>AF4228*EXP(Info!$B$6*H4228*1000)</f>
        <v>13.233553144560858</v>
      </c>
      <c r="AJ4228">
        <f>2*SQRT((EXP(Info!$B$6*H4228)*AG4228)^2+(Info!$B$6*H4228*0.01*AI4228)^2)</f>
        <v>0.2623794170101697</v>
      </c>
      <c r="AK4228">
        <f t="shared" si="1085"/>
        <v>9.7227664000000019E-2</v>
      </c>
      <c r="AL4228">
        <f t="shared" si="1086"/>
        <v>5.7391203619820433E-2</v>
      </c>
      <c r="AO4228">
        <f t="shared" si="1087"/>
        <v>3.5294591960582999</v>
      </c>
      <c r="AP4228">
        <f t="shared" si="1088"/>
        <v>0.56542056074766356</v>
      </c>
      <c r="AQ4228">
        <f t="shared" si="1090"/>
        <v>5</v>
      </c>
      <c r="AR4228">
        <v>1</v>
      </c>
      <c r="AS4228">
        <v>1</v>
      </c>
      <c r="AT4228">
        <v>1</v>
      </c>
      <c r="AU4228">
        <v>1</v>
      </c>
      <c r="AV4228">
        <v>0</v>
      </c>
      <c r="AW4228">
        <v>0</v>
      </c>
      <c r="AX4228">
        <v>1</v>
      </c>
    </row>
    <row r="4229" spans="1:50">
      <c r="A4229" s="77" t="s">
        <v>356</v>
      </c>
      <c r="B4229" s="13" t="s">
        <v>224</v>
      </c>
      <c r="D4229" s="13">
        <v>-33.299999999999997</v>
      </c>
      <c r="E4229" s="13">
        <v>5.33</v>
      </c>
      <c r="F4229" s="13">
        <v>3133</v>
      </c>
      <c r="G4229">
        <v>17.5</v>
      </c>
      <c r="H4229">
        <v>7.1665000000000001</v>
      </c>
      <c r="J4229">
        <f>(F4229*100*Info!$B$11)/AI4229</f>
        <v>0.58732320804696436</v>
      </c>
      <c r="K4229">
        <f>2*((F4229*100*Info!$B$11)/AI4229^2)*(AJ4229/2)</f>
        <v>1.1429515806021326E-2</v>
      </c>
      <c r="L4229">
        <f t="shared" si="1091"/>
        <v>0.28669727102803788</v>
      </c>
      <c r="M4229">
        <f t="shared" si="1092"/>
        <v>1.8017083822559201</v>
      </c>
      <c r="N4229">
        <f t="shared" si="1089"/>
        <v>4.8772496846316925E-2</v>
      </c>
      <c r="O4229" s="23">
        <v>0.38300000000000001</v>
      </c>
      <c r="P4229" s="23">
        <v>8.0000000000000002E-3</v>
      </c>
      <c r="S4229" s="23">
        <v>13.055</v>
      </c>
      <c r="T4229" s="23">
        <v>0.26200000000000001</v>
      </c>
      <c r="U4229" s="78">
        <v>0.74399999999999999</v>
      </c>
      <c r="V4229" s="78">
        <v>1.4E-2</v>
      </c>
      <c r="W4229" s="37">
        <f>U4229*Info!$B$2</f>
        <v>0.35711999999999999</v>
      </c>
      <c r="X4229" s="37">
        <f>W4229*SQRT((0.5*V4229/U4229)^2+Info!$B$3^2)</f>
        <v>1.8169379075796729E-2</v>
      </c>
      <c r="Y4229" s="28">
        <f>W4229*Info!$D$2</f>
        <v>0.2892672</v>
      </c>
      <c r="Z4229" s="28">
        <f>Y4229*SQRT(Info!$D$3^2+(X4229/W4229)^2)</f>
        <v>2.0634550432204721E-2</v>
      </c>
      <c r="AA4229" s="37">
        <f t="shared" si="1081"/>
        <v>2.5880000000000014E-2</v>
      </c>
      <c r="AB4229" s="37">
        <f t="shared" si="1082"/>
        <v>1.8604470860521673E-2</v>
      </c>
      <c r="AC4229" s="37">
        <f>(1-EXP(-Info!$B$6*H4229*1000))+(Info!$B$6/(Info!$B$6-Info!$B$7))*(EXP(-Info!$B$7*H4229*1000)-EXP(-Info!$B$6*H4229*1000))*(Info!$B$9-1)</f>
        <v>7.2850509876451683E-2</v>
      </c>
      <c r="AD4229" s="37">
        <f>SQRT((Info!$B$6*EXP(-Info!$B$6*H4229*1000)+(Info!$B$6/(Info!$B$6+Info!$B$7))*(Info!$B$9-1)*(-Info!$B$7*EXP(-Info!$B$7*H4229*1000)+Info!$B$6*EXP(-Info!$B$6*H4229*1000)))^2*(0.01*H4229*1000)^2)</f>
        <v>6.6223882610951196E-4</v>
      </c>
      <c r="AE4229" s="37">
        <f t="shared" si="1093"/>
        <v>1.3554535460627421E-3</v>
      </c>
      <c r="AF4229" s="37">
        <f t="shared" si="1083"/>
        <v>12.763847428804398</v>
      </c>
      <c r="AG4229" s="37">
        <f t="shared" si="1094"/>
        <v>0.13262210195082394</v>
      </c>
      <c r="AH4229" s="37">
        <f t="shared" si="1084"/>
        <v>0.9776980029723783</v>
      </c>
      <c r="AI4229">
        <f>AF4229*EXP(Info!$B$6*H4229*1000)</f>
        <v>13.630876262650668</v>
      </c>
      <c r="AJ4229">
        <f>2*SQRT((EXP(Info!$B$6*H4229)*AG4229)^2+(Info!$B$6*H4229*0.01*AI4229)^2)</f>
        <v>0.26526163713494677</v>
      </c>
      <c r="AK4229">
        <f t="shared" si="1085"/>
        <v>3.4412636000000017E-2</v>
      </c>
      <c r="AL4229">
        <f t="shared" si="1086"/>
        <v>4.9476729806471338E-2</v>
      </c>
      <c r="AO4229">
        <f t="shared" si="1087"/>
        <v>3.0676607965740361</v>
      </c>
      <c r="AP4229">
        <f t="shared" si="1088"/>
        <v>0.51478494623655913</v>
      </c>
      <c r="AQ4229">
        <f t="shared" si="1090"/>
        <v>5</v>
      </c>
      <c r="AR4229">
        <v>1</v>
      </c>
      <c r="AS4229">
        <v>1</v>
      </c>
      <c r="AT4229">
        <v>1</v>
      </c>
      <c r="AU4229">
        <v>1</v>
      </c>
      <c r="AV4229">
        <v>0</v>
      </c>
      <c r="AW4229">
        <v>0</v>
      </c>
      <c r="AX4229">
        <v>1</v>
      </c>
    </row>
    <row r="4230" spans="1:50">
      <c r="A4230" s="77" t="s">
        <v>356</v>
      </c>
      <c r="B4230" s="13" t="s">
        <v>224</v>
      </c>
      <c r="D4230" s="13">
        <v>-33.299999999999997</v>
      </c>
      <c r="E4230" s="13">
        <v>5.33</v>
      </c>
      <c r="F4230" s="13">
        <v>3133</v>
      </c>
      <c r="G4230">
        <v>19.5</v>
      </c>
      <c r="H4230">
        <v>7.9470000000000001</v>
      </c>
      <c r="J4230">
        <f>(F4230*100*Info!$B$11)/AI4230</f>
        <v>0.60759096094711029</v>
      </c>
      <c r="K4230">
        <f>2*((F4230*100*Info!$B$11)/AI4230^2)*(AJ4230/2)</f>
        <v>1.1788936041968531E-2</v>
      </c>
      <c r="L4230">
        <f t="shared" si="1091"/>
        <v>0.297101607476636</v>
      </c>
      <c r="M4230">
        <f t="shared" si="1092"/>
        <v>1.9315238876865666</v>
      </c>
      <c r="N4230">
        <f t="shared" si="1089"/>
        <v>5.4874435308164403E-2</v>
      </c>
      <c r="O4230" s="23">
        <v>0.372</v>
      </c>
      <c r="P4230" s="23">
        <v>8.0000000000000002E-3</v>
      </c>
      <c r="S4230" s="23">
        <v>12.55</v>
      </c>
      <c r="T4230" s="23">
        <v>0.252</v>
      </c>
      <c r="U4230" s="78">
        <v>0.77100000000000002</v>
      </c>
      <c r="V4230" s="78">
        <v>1.6E-2</v>
      </c>
      <c r="W4230" s="37">
        <f>U4230*Info!$B$2</f>
        <v>0.37008000000000002</v>
      </c>
      <c r="X4230" s="37">
        <f>W4230*SQRT((0.5*V4230/U4230)^2+Info!$B$3^2)</f>
        <v>1.8898243727923505E-2</v>
      </c>
      <c r="Y4230" s="28">
        <f>W4230*Info!$D$2</f>
        <v>0.29976480000000005</v>
      </c>
      <c r="Z4230" s="28">
        <f>Y4230*SQRT(Info!$D$3^2+(X4230/W4230)^2)</f>
        <v>2.1423567974434142E-2</v>
      </c>
      <c r="AA4230" s="37">
        <f t="shared" ref="AA4230:AA4293" si="1095">IF(O4230-W4230&gt;0,O4230-W4230,0)</f>
        <v>1.9199999999999773E-3</v>
      </c>
      <c r="AB4230" s="37">
        <f t="shared" ref="AB4230:AB4293" si="1096">SQRT((0.5*P4230)^2+X4230^2)</f>
        <v>1.93169256353075E-2</v>
      </c>
      <c r="AC4230" s="37">
        <f>(1-EXP(-Info!$B$6*H4230*1000))+(Info!$B$6/(Info!$B$6-Info!$B$7))*(EXP(-Info!$B$7*H4230*1000)-EXP(-Info!$B$6*H4230*1000))*(Info!$B$9-1)</f>
        <v>8.0487893086274534E-2</v>
      </c>
      <c r="AD4230" s="37">
        <f>SQRT((Info!$B$6*EXP(-Info!$B$6*H4230*1000)+(Info!$B$6/(Info!$B$6+Info!$B$7))*(Info!$B$9-1)*(-Info!$B$7*EXP(-Info!$B$7*H4230*1000)+Info!$B$6*EXP(-Info!$B$6*H4230*1000)))^2*(0.01*H4230*1000)^2)</f>
        <v>7.2900373342314349E-4</v>
      </c>
      <c r="AE4230" s="37">
        <f t="shared" si="1093"/>
        <v>1.5547792753231662E-3</v>
      </c>
      <c r="AF4230" s="37">
        <f t="shared" ref="AF4230:AF4293" si="1097">IF((S4230-Y4230-AA4230*AC4230)&gt;0,S4230-Y4230-AA4230*AC4230,0)</f>
        <v>12.250080663245274</v>
      </c>
      <c r="AG4230" s="37">
        <f t="shared" si="1094"/>
        <v>0.12781778672528396</v>
      </c>
      <c r="AH4230" s="37">
        <f t="shared" ref="AH4230:AH4293" si="1098">AF4230/S4230</f>
        <v>0.97610204488010144</v>
      </c>
      <c r="AI4230">
        <f>AF4230*EXP(Info!$B$6*H4230*1000)</f>
        <v>13.176183468219982</v>
      </c>
      <c r="AJ4230">
        <f>2*SQRT((EXP(Info!$B$6*H4230)*AG4230)^2+(Info!$B$6*H4230*0.01*AI4230)^2)</f>
        <v>0.2556542051612416</v>
      </c>
      <c r="AK4230">
        <f t="shared" ref="AK4230:AK4293" si="1099">AA4230/0.752049334436339</f>
        <v>2.5530239999999697E-3</v>
      </c>
      <c r="AL4230">
        <f t="shared" ref="AL4230:AL4293" si="1100">AB4230/0.752049334436339*2</f>
        <v>5.1371432034536764E-2</v>
      </c>
      <c r="AO4230">
        <f t="shared" ref="AO4230:AO4293" si="1101">U4230/0.242530074</f>
        <v>3.178987196449707</v>
      </c>
      <c r="AP4230">
        <f t="shared" ref="AP4230:AP4293" si="1102">O4230/U4230</f>
        <v>0.48249027237354086</v>
      </c>
      <c r="AQ4230">
        <f t="shared" si="1090"/>
        <v>5</v>
      </c>
      <c r="AR4230">
        <v>1</v>
      </c>
      <c r="AS4230">
        <v>1</v>
      </c>
      <c r="AT4230">
        <v>1</v>
      </c>
      <c r="AU4230">
        <v>1</v>
      </c>
      <c r="AV4230">
        <v>0</v>
      </c>
      <c r="AW4230">
        <v>0</v>
      </c>
      <c r="AX4230">
        <v>1</v>
      </c>
    </row>
    <row r="4231" spans="1:50">
      <c r="A4231" s="77" t="s">
        <v>356</v>
      </c>
      <c r="B4231" s="13" t="s">
        <v>224</v>
      </c>
      <c r="D4231" s="13">
        <v>-33.299999999999997</v>
      </c>
      <c r="E4231" s="13">
        <v>5.33</v>
      </c>
      <c r="F4231" s="13">
        <v>3133</v>
      </c>
      <c r="G4231">
        <v>20.5</v>
      </c>
      <c r="H4231">
        <v>8.3369999999999997</v>
      </c>
      <c r="J4231">
        <f>(F4231*100*Info!$B$11)/AI4231</f>
        <v>0.61738777628704433</v>
      </c>
      <c r="K4231">
        <f>2*((F4231*100*Info!$B$11)/AI4231^2)*(AJ4231/2)</f>
        <v>1.1866586952499238E-2</v>
      </c>
      <c r="L4231">
        <f t="shared" si="1091"/>
        <v>0.27629293457943971</v>
      </c>
      <c r="M4231">
        <f t="shared" si="1092"/>
        <v>1.8252047211768962</v>
      </c>
      <c r="N4231">
        <f t="shared" si="1089"/>
        <v>5.0008273408273587E-2</v>
      </c>
      <c r="O4231" s="23">
        <v>0.35099999999999998</v>
      </c>
      <c r="P4231" s="23">
        <v>8.0000000000000002E-3</v>
      </c>
      <c r="S4231" s="23">
        <v>12.292</v>
      </c>
      <c r="T4231" s="23">
        <v>0.246</v>
      </c>
      <c r="U4231" s="78">
        <v>0.71699999999999997</v>
      </c>
      <c r="V4231" s="78">
        <v>1.4E-2</v>
      </c>
      <c r="W4231" s="37">
        <f>U4231*Info!$B$2</f>
        <v>0.34415999999999997</v>
      </c>
      <c r="X4231" s="37">
        <f>W4231*SQRT((0.5*V4231/U4231)^2+Info!$B$3^2)</f>
        <v>1.7532965065840976E-2</v>
      </c>
      <c r="Y4231" s="28">
        <f>W4231*Info!$D$2</f>
        <v>0.27876960000000001</v>
      </c>
      <c r="Z4231" s="28">
        <f>Y4231*SQRT(Info!$D$3^2+(X4231/W4231)^2)</f>
        <v>1.9898983792666403E-2</v>
      </c>
      <c r="AA4231" s="37">
        <f t="shared" si="1095"/>
        <v>6.8400000000000127E-3</v>
      </c>
      <c r="AB4231" s="37">
        <f t="shared" si="1096"/>
        <v>1.7983460846010706E-2</v>
      </c>
      <c r="AC4231" s="37">
        <f>(1-EXP(-Info!$B$6*H4231*1000))+(Info!$B$6/(Info!$B$6-Info!$B$7))*(EXP(-Info!$B$7*H4231*1000)-EXP(-Info!$B$6*H4231*1000))*(Info!$B$9-1)</f>
        <v>8.4282858922146403E-2</v>
      </c>
      <c r="AD4231" s="37">
        <f>SQRT((Info!$B$6*EXP(-Info!$B$6*H4231*1000)+(Info!$B$6/(Info!$B$6+Info!$B$7))*(Info!$B$9-1)*(-Info!$B$7*EXP(-Info!$B$7*H4231*1000)+Info!$B$6*EXP(-Info!$B$6*H4231*1000)))^2*(0.01*H4231*1000)^2)</f>
        <v>7.6198552822021167E-4</v>
      </c>
      <c r="AE4231" s="37">
        <f t="shared" si="1093"/>
        <v>1.5157064545268737E-3</v>
      </c>
      <c r="AF4231" s="37">
        <f t="shared" si="1097"/>
        <v>12.012653905244973</v>
      </c>
      <c r="AG4231" s="37">
        <f t="shared" si="1094"/>
        <v>0.12460845445649783</v>
      </c>
      <c r="AH4231" s="37">
        <f t="shared" si="1098"/>
        <v>0.97727415434794762</v>
      </c>
      <c r="AI4231">
        <f>AF4231*EXP(Info!$B$6*H4231*1000)</f>
        <v>12.967101524454339</v>
      </c>
      <c r="AJ4231">
        <f>2*SQRT((EXP(Info!$B$6*H4231)*AG4231)^2+(Info!$B$6*H4231*0.01*AI4231)^2)</f>
        <v>0.24923596428686187</v>
      </c>
      <c r="AK4231">
        <f t="shared" si="1099"/>
        <v>9.0951480000000164E-3</v>
      </c>
      <c r="AL4231">
        <f t="shared" si="1100"/>
        <v>4.7825215773880873E-2</v>
      </c>
      <c r="AO4231">
        <f t="shared" si="1101"/>
        <v>2.9563343966983653</v>
      </c>
      <c r="AP4231">
        <f t="shared" si="1102"/>
        <v>0.4895397489539749</v>
      </c>
      <c r="AQ4231">
        <f t="shared" si="1090"/>
        <v>5</v>
      </c>
      <c r="AR4231">
        <v>1</v>
      </c>
      <c r="AS4231">
        <v>1</v>
      </c>
      <c r="AT4231">
        <v>1</v>
      </c>
      <c r="AU4231">
        <v>1</v>
      </c>
      <c r="AV4231">
        <v>0</v>
      </c>
      <c r="AW4231">
        <v>0</v>
      </c>
      <c r="AX4231">
        <v>1</v>
      </c>
    </row>
    <row r="4232" spans="1:50">
      <c r="A4232" s="77" t="s">
        <v>356</v>
      </c>
      <c r="B4232" s="13" t="s">
        <v>224</v>
      </c>
      <c r="D4232" s="13">
        <v>-33.299999999999997</v>
      </c>
      <c r="E4232" s="13">
        <v>5.33</v>
      </c>
      <c r="F4232" s="13">
        <v>3133</v>
      </c>
      <c r="G4232">
        <v>22.5</v>
      </c>
      <c r="H4232">
        <v>9.1170000000000009</v>
      </c>
      <c r="J4232">
        <f>(F4232*100*Info!$B$11)/AI4232</f>
        <v>0.65472245123786588</v>
      </c>
      <c r="K4232">
        <f>2*((F4232*100*Info!$B$11)/AI4232^2)*(AJ4232/2)</f>
        <v>1.2688420770697775E-2</v>
      </c>
      <c r="L4232">
        <f t="shared" si="1091"/>
        <v>0.33409480373831835</v>
      </c>
      <c r="M4232">
        <f t="shared" si="1092"/>
        <v>2.3405112466884246</v>
      </c>
      <c r="N4232">
        <f t="shared" si="1089"/>
        <v>6.6472488296205293E-2</v>
      </c>
      <c r="O4232" s="23">
        <v>0.38600000000000001</v>
      </c>
      <c r="P4232" s="23">
        <v>8.0000000000000002E-3</v>
      </c>
      <c r="S4232" s="23">
        <v>11.584</v>
      </c>
      <c r="T4232" s="23">
        <v>0.23200000000000001</v>
      </c>
      <c r="U4232" s="78">
        <v>0.86699999999999999</v>
      </c>
      <c r="V4232" s="78">
        <v>1.7999999999999999E-2</v>
      </c>
      <c r="W4232" s="37">
        <f>U4232*Info!$B$2</f>
        <v>0.41615999999999997</v>
      </c>
      <c r="X4232" s="37">
        <f>W4232*SQRT((0.5*V4232/U4232)^2+Info!$B$3^2)</f>
        <v>2.1251712025152233E-2</v>
      </c>
      <c r="Y4232" s="28">
        <f>W4232*Info!$D$2</f>
        <v>0.33708959999999999</v>
      </c>
      <c r="Z4232" s="28">
        <f>Y4232*SQRT(Info!$D$3^2+(X4232/W4232)^2)</f>
        <v>2.4091313637508441E-2</v>
      </c>
      <c r="AA4232" s="37">
        <f t="shared" si="1095"/>
        <v>0</v>
      </c>
      <c r="AB4232" s="37">
        <f t="shared" si="1096"/>
        <v>2.1624876045887524E-2</v>
      </c>
      <c r="AC4232" s="37">
        <f>(1-EXP(-Info!$B$6*H4232*1000))+(Info!$B$6/(Info!$B$6-Info!$B$7))*(EXP(-Info!$B$7*H4232*1000)-EXP(-Info!$B$6*H4232*1000))*(Info!$B$9-1)</f>
        <v>9.1830505846858479E-2</v>
      </c>
      <c r="AD4232" s="37">
        <f>SQRT((Info!$B$6*EXP(-Info!$B$6*H4232*1000)+(Info!$B$6/(Info!$B$6+Info!$B$7))*(Info!$B$9-1)*(-Info!$B$7*EXP(-Info!$B$7*H4232*1000)+Info!$B$6*EXP(-Info!$B$6*H4232*1000)))^2*(0.01*H4232*1000)^2)</f>
        <v>8.2719778199717307E-4</v>
      </c>
      <c r="AE4232" s="37">
        <f t="shared" si="1093"/>
        <v>0</v>
      </c>
      <c r="AF4232" s="37">
        <f t="shared" si="1097"/>
        <v>11.246910399999999</v>
      </c>
      <c r="AG4232" s="37">
        <f t="shared" si="1094"/>
        <v>0.1184752775594166</v>
      </c>
      <c r="AH4232" s="37">
        <f t="shared" si="1098"/>
        <v>0.97090041436464081</v>
      </c>
      <c r="AI4232">
        <f>AF4232*EXP(Info!$B$6*H4232*1000)</f>
        <v>12.227669846871741</v>
      </c>
      <c r="AJ4232">
        <f>2*SQRT((EXP(Info!$B$6*H4232)*AG4232)^2+(Info!$B$6*H4232*0.01*AI4232)^2)</f>
        <v>0.23697036777789546</v>
      </c>
      <c r="AK4232">
        <f t="shared" si="1099"/>
        <v>0</v>
      </c>
      <c r="AL4232">
        <f t="shared" si="1100"/>
        <v>5.7509195356433278E-2</v>
      </c>
      <c r="AO4232">
        <f t="shared" si="1101"/>
        <v>3.5748143960076471</v>
      </c>
      <c r="AP4232">
        <f t="shared" si="1102"/>
        <v>0.44521337946943484</v>
      </c>
      <c r="AQ4232">
        <f t="shared" si="1090"/>
        <v>5</v>
      </c>
      <c r="AR4232">
        <v>1</v>
      </c>
      <c r="AS4232">
        <v>1</v>
      </c>
      <c r="AT4232">
        <v>1</v>
      </c>
      <c r="AU4232">
        <v>1</v>
      </c>
      <c r="AV4232">
        <v>0</v>
      </c>
      <c r="AW4232">
        <v>0</v>
      </c>
      <c r="AX4232">
        <v>1</v>
      </c>
    </row>
    <row r="4233" spans="1:50">
      <c r="A4233" s="77" t="s">
        <v>356</v>
      </c>
      <c r="B4233" s="13" t="s">
        <v>224</v>
      </c>
      <c r="D4233" s="13">
        <v>-33.299999999999997</v>
      </c>
      <c r="E4233" s="13">
        <v>5.33</v>
      </c>
      <c r="F4233" s="13">
        <v>3133</v>
      </c>
      <c r="G4233">
        <v>24.5</v>
      </c>
      <c r="H4233">
        <v>9.8955000000000002</v>
      </c>
      <c r="J4233">
        <f>(F4233*100*Info!$B$11)/AI4233</f>
        <v>0.68768113262077057</v>
      </c>
      <c r="K4233">
        <f>2*((F4233*100*Info!$B$11)/AI4233^2)*(AJ4233/2)</f>
        <v>1.3425938428676992E-2</v>
      </c>
      <c r="L4233">
        <f t="shared" si="1091"/>
        <v>0.39575013084112226</v>
      </c>
      <c r="M4233">
        <f t="shared" si="1092"/>
        <v>2.9120039108645592</v>
      </c>
      <c r="N4233">
        <f t="shared" si="1089"/>
        <v>8.0300119724870847E-2</v>
      </c>
      <c r="O4233" s="23">
        <v>0.42599999999999999</v>
      </c>
      <c r="P4233" s="23">
        <v>8.0000000000000002E-3</v>
      </c>
      <c r="S4233" s="23">
        <v>11.031000000000001</v>
      </c>
      <c r="T4233" s="23">
        <v>0.22</v>
      </c>
      <c r="U4233" s="78">
        <v>1.0269999999999999</v>
      </c>
      <c r="V4233" s="78">
        <v>0.02</v>
      </c>
      <c r="W4233" s="37">
        <f>U4233*Info!$B$2</f>
        <v>0.49295999999999995</v>
      </c>
      <c r="X4233" s="37">
        <f>W4233*SQRT((0.5*V4233/U4233)^2+Info!$B$3^2)</f>
        <v>2.5111031520031194E-2</v>
      </c>
      <c r="Y4233" s="28">
        <f>W4233*Info!$D$2</f>
        <v>0.39929759999999997</v>
      </c>
      <c r="Z4233" s="28">
        <f>Y4233*SQRT(Info!$D$3^2+(X4233/W4233)^2)</f>
        <v>2.8501042276183518E-2</v>
      </c>
      <c r="AA4233" s="37">
        <f t="shared" si="1095"/>
        <v>0</v>
      </c>
      <c r="AB4233" s="37">
        <f t="shared" si="1096"/>
        <v>2.5427620887530946E-2</v>
      </c>
      <c r="AC4233" s="37">
        <f>(1-EXP(-Info!$B$6*H4233*1000))+(Info!$B$6/(Info!$B$6-Info!$B$7))*(EXP(-Info!$B$7*H4233*1000)-EXP(-Info!$B$6*H4233*1000))*(Info!$B$9-1)</f>
        <v>9.9307758790231085E-2</v>
      </c>
      <c r="AD4233" s="37">
        <f>SQRT((Info!$B$6*EXP(-Info!$B$6*H4233*1000)+(Info!$B$6/(Info!$B$6+Info!$B$7))*(Info!$B$9-1)*(-Info!$B$7*EXP(-Info!$B$7*H4233*1000)+Info!$B$6*EXP(-Info!$B$6*H4233*1000)))^2*(0.01*H4233*1000)^2)</f>
        <v>8.9129480492433015E-4</v>
      </c>
      <c r="AE4233" s="37">
        <f t="shared" si="1093"/>
        <v>0</v>
      </c>
      <c r="AF4233" s="37">
        <f t="shared" si="1097"/>
        <v>10.6317024</v>
      </c>
      <c r="AG4233" s="37">
        <f t="shared" si="1094"/>
        <v>0.11363234315470574</v>
      </c>
      <c r="AH4233" s="37">
        <f t="shared" si="1098"/>
        <v>0.96380223007886856</v>
      </c>
      <c r="AI4233">
        <f>AF4233*EXP(Info!$B$6*H4233*1000)</f>
        <v>11.641630975916357</v>
      </c>
      <c r="AJ4233">
        <f>2*SQRT((EXP(Info!$B$6*H4233)*AG4233)^2+(Info!$B$6*H4233*0.01*AI4233)^2)</f>
        <v>0.22728531186593584</v>
      </c>
      <c r="AK4233">
        <f t="shared" si="1099"/>
        <v>0</v>
      </c>
      <c r="AL4233">
        <f t="shared" si="1100"/>
        <v>6.7622214988299803E-2</v>
      </c>
      <c r="AO4233">
        <f t="shared" si="1101"/>
        <v>4.2345263952708807</v>
      </c>
      <c r="AP4233">
        <f t="shared" si="1102"/>
        <v>0.41480038948393383</v>
      </c>
      <c r="AQ4233">
        <f t="shared" si="1090"/>
        <v>5</v>
      </c>
      <c r="AR4233">
        <v>1</v>
      </c>
      <c r="AS4233">
        <v>1</v>
      </c>
      <c r="AT4233">
        <v>1</v>
      </c>
      <c r="AU4233">
        <v>1</v>
      </c>
      <c r="AV4233">
        <v>0</v>
      </c>
      <c r="AW4233">
        <v>0</v>
      </c>
      <c r="AX4233">
        <v>1</v>
      </c>
    </row>
    <row r="4234" spans="1:50">
      <c r="A4234" s="77" t="s">
        <v>356</v>
      </c>
      <c r="B4234" s="13" t="s">
        <v>224</v>
      </c>
      <c r="D4234" s="13">
        <v>-33.299999999999997</v>
      </c>
      <c r="E4234" s="13">
        <v>5.33</v>
      </c>
      <c r="F4234" s="13">
        <v>3133</v>
      </c>
      <c r="G4234">
        <v>27.5</v>
      </c>
      <c r="H4234">
        <v>11.065</v>
      </c>
      <c r="J4234">
        <f>(F4234*100*Info!$B$11)/AI4234</f>
        <v>1.0569543797416274</v>
      </c>
      <c r="K4234">
        <f>2*((F4234*100*Info!$B$11)/AI4234^2)*(AJ4234/2)</f>
        <v>2.1092436036755979E-2</v>
      </c>
      <c r="L4234">
        <f t="shared" si="1091"/>
        <v>0.3186809719626173</v>
      </c>
      <c r="M4234">
        <f t="shared" si="1092"/>
        <v>3.6040943649014165</v>
      </c>
      <c r="N4234">
        <f t="shared" si="1089"/>
        <v>0.10017465360897479</v>
      </c>
      <c r="O4234" s="23">
        <v>0.34100000000000003</v>
      </c>
      <c r="P4234" s="23">
        <v>6.0000000000000001E-3</v>
      </c>
      <c r="S4234" s="23">
        <v>7.165</v>
      </c>
      <c r="T4234" s="23">
        <v>0.14399999999999999</v>
      </c>
      <c r="U4234" s="78">
        <v>0.82699999999999996</v>
      </c>
      <c r="V4234" s="78">
        <v>1.6E-2</v>
      </c>
      <c r="W4234" s="37">
        <f>U4234*Info!$B$2</f>
        <v>0.39695999999999998</v>
      </c>
      <c r="X4234" s="37">
        <f>W4234*SQRT((0.5*V4234/U4234)^2+Info!$B$3^2)</f>
        <v>2.0216050652884704E-2</v>
      </c>
      <c r="Y4234" s="28">
        <f>W4234*Info!$D$2</f>
        <v>0.32153759999999998</v>
      </c>
      <c r="Z4234" s="28">
        <f>Y4234*SQRT(Info!$D$3^2+(X4234/W4234)^2)</f>
        <v>2.2947913395966961E-2</v>
      </c>
      <c r="AA4234" s="37">
        <f t="shared" si="1095"/>
        <v>0</v>
      </c>
      <c r="AB4234" s="37">
        <f t="shared" si="1096"/>
        <v>2.0437433889801335E-2</v>
      </c>
      <c r="AC4234" s="37">
        <f>(1-EXP(-Info!$B$6*H4234*1000))+(Info!$B$6/(Info!$B$6-Info!$B$7))*(EXP(-Info!$B$7*H4234*1000)-EXP(-Info!$B$6*H4234*1000))*(Info!$B$9-1)</f>
        <v>0.11043640432701324</v>
      </c>
      <c r="AD4234" s="37">
        <f>SQRT((Info!$B$6*EXP(-Info!$B$6*H4234*1000)+(Info!$B$6/(Info!$B$6+Info!$B$7))*(Info!$B$9-1)*(-Info!$B$7*EXP(-Info!$B$7*H4234*1000)+Info!$B$6*EXP(-Info!$B$6*H4234*1000)))^2*(0.01*H4234*1000)^2)</f>
        <v>9.857494612519873E-4</v>
      </c>
      <c r="AE4234" s="37">
        <f t="shared" si="1093"/>
        <v>0</v>
      </c>
      <c r="AF4234" s="37">
        <f t="shared" si="1097"/>
        <v>6.8434623999999999</v>
      </c>
      <c r="AG4234" s="37">
        <f t="shared" si="1094"/>
        <v>7.5568556485014315E-2</v>
      </c>
      <c r="AH4234" s="37">
        <f t="shared" si="1098"/>
        <v>0.95512385205861827</v>
      </c>
      <c r="AI4234">
        <f>AF4234*EXP(Info!$B$6*H4234*1000)</f>
        <v>7.5743382387309923</v>
      </c>
      <c r="AJ4234">
        <f>2*SQRT((EXP(Info!$B$6*H4234)*AG4234)^2+(Info!$B$6*H4234*0.01*AI4234)^2)</f>
        <v>0.15115245074271044</v>
      </c>
      <c r="AK4234">
        <f t="shared" si="1099"/>
        <v>0</v>
      </c>
      <c r="AL4234">
        <f t="shared" si="1100"/>
        <v>5.4351311686537666E-2</v>
      </c>
      <c r="AO4234">
        <f t="shared" si="1101"/>
        <v>3.4098863961918386</v>
      </c>
      <c r="AP4234">
        <f t="shared" si="1102"/>
        <v>0.4123337363966143</v>
      </c>
      <c r="AQ4234">
        <f t="shared" si="1090"/>
        <v>5</v>
      </c>
      <c r="AR4234">
        <v>1</v>
      </c>
      <c r="AS4234">
        <v>1</v>
      </c>
      <c r="AT4234">
        <v>1</v>
      </c>
      <c r="AU4234">
        <v>1</v>
      </c>
      <c r="AV4234">
        <v>0</v>
      </c>
      <c r="AW4234">
        <v>0</v>
      </c>
      <c r="AX4234">
        <v>1</v>
      </c>
    </row>
    <row r="4235" spans="1:50">
      <c r="A4235" s="77" t="s">
        <v>356</v>
      </c>
      <c r="B4235" s="13" t="s">
        <v>224</v>
      </c>
      <c r="D4235" s="13">
        <v>-33.299999999999997</v>
      </c>
      <c r="E4235" s="13">
        <v>5.33</v>
      </c>
      <c r="F4235" s="13">
        <v>3133</v>
      </c>
      <c r="G4235">
        <v>29.5</v>
      </c>
      <c r="H4235">
        <v>11.834</v>
      </c>
      <c r="J4235">
        <f>(F4235*100*Info!$B$11)/AI4235</f>
        <v>1.056414092197328</v>
      </c>
      <c r="K4235">
        <f>2*((F4235*100*Info!$B$11)/AI4235^2)*(AJ4235/2)</f>
        <v>2.0680961939660295E-2</v>
      </c>
      <c r="L4235">
        <f t="shared" si="1091"/>
        <v>0.29748695327102853</v>
      </c>
      <c r="M4235">
        <f t="shared" si="1092"/>
        <v>3.3626826835798789</v>
      </c>
      <c r="N4235">
        <f t="shared" si="1089"/>
        <v>9.5867938617555437E-2</v>
      </c>
      <c r="O4235" s="23">
        <v>0.314</v>
      </c>
      <c r="P4235" s="23">
        <v>6.0000000000000001E-3</v>
      </c>
      <c r="S4235" s="23">
        <v>7.0990000000000002</v>
      </c>
      <c r="T4235" s="23">
        <v>0.14199999999999999</v>
      </c>
      <c r="U4235" s="78">
        <v>0.77200000000000002</v>
      </c>
      <c r="V4235" s="78">
        <v>1.6E-2</v>
      </c>
      <c r="W4235" s="37">
        <f>U4235*Info!$B$2</f>
        <v>0.37056</v>
      </c>
      <c r="X4235" s="37">
        <f>W4235*SQRT((0.5*V4235/U4235)^2+Info!$B$3^2)</f>
        <v>1.8921743682863906E-2</v>
      </c>
      <c r="Y4235" s="28">
        <f>W4235*Info!$D$2</f>
        <v>0.30015360000000002</v>
      </c>
      <c r="Z4235" s="28">
        <f>Y4235*SQRT(Info!$D$3^2+(X4235/W4235)^2)</f>
        <v>2.1450769359740926E-2</v>
      </c>
      <c r="AA4235" s="37">
        <f t="shared" si="1095"/>
        <v>0</v>
      </c>
      <c r="AB4235" s="37">
        <f t="shared" si="1096"/>
        <v>1.915808925754341E-2</v>
      </c>
      <c r="AC4235" s="37">
        <f>(1-EXP(-Info!$B$6*H4235*1000))+(Info!$B$6/(Info!$B$6-Info!$B$7))*(EXP(-Info!$B$7*H4235*1000)-EXP(-Info!$B$6*H4235*1000))*(Info!$B$9-1)</f>
        <v>0.11768649150170307</v>
      </c>
      <c r="AD4235" s="37">
        <f>SQRT((Info!$B$6*EXP(-Info!$B$6*H4235*1000)+(Info!$B$6/(Info!$B$6+Info!$B$7))*(Info!$B$9-1)*(-Info!$B$7*EXP(-Info!$B$7*H4235*1000)+Info!$B$6*EXP(-Info!$B$6*H4235*1000)))^2*(0.01*H4235*1000)^2)</f>
        <v>1.0466722767921452E-3</v>
      </c>
      <c r="AE4235" s="37">
        <f t="shared" si="1093"/>
        <v>0</v>
      </c>
      <c r="AF4235" s="37">
        <f t="shared" si="1097"/>
        <v>6.7988464000000004</v>
      </c>
      <c r="AG4235" s="37">
        <f t="shared" si="1094"/>
        <v>7.4169640056594585E-2</v>
      </c>
      <c r="AH4235" s="37">
        <f t="shared" si="1098"/>
        <v>0.95771888998450494</v>
      </c>
      <c r="AI4235">
        <f>AF4235*EXP(Info!$B$6*H4235*1000)</f>
        <v>7.5782120232979757</v>
      </c>
      <c r="AJ4235">
        <f>2*SQRT((EXP(Info!$B$6*H4235)*AG4235)^2+(Info!$B$6*H4235*0.01*AI4235)^2)</f>
        <v>0.14835538032109741</v>
      </c>
      <c r="AK4235">
        <f t="shared" si="1099"/>
        <v>0</v>
      </c>
      <c r="AL4235">
        <f t="shared" si="1100"/>
        <v>5.0949022571510946E-2</v>
      </c>
      <c r="AO4235">
        <f t="shared" si="1101"/>
        <v>3.1831103964451022</v>
      </c>
      <c r="AP4235">
        <f t="shared" si="1102"/>
        <v>0.40673575129533679</v>
      </c>
      <c r="AQ4235">
        <f t="shared" si="1090"/>
        <v>5</v>
      </c>
      <c r="AR4235">
        <v>1</v>
      </c>
      <c r="AS4235">
        <v>1</v>
      </c>
      <c r="AT4235">
        <v>1</v>
      </c>
      <c r="AU4235">
        <v>1</v>
      </c>
      <c r="AV4235">
        <v>0</v>
      </c>
      <c r="AW4235">
        <v>0</v>
      </c>
      <c r="AX4235">
        <v>1</v>
      </c>
    </row>
    <row r="4236" spans="1:50">
      <c r="A4236" s="77" t="s">
        <v>356</v>
      </c>
      <c r="B4236" s="13" t="s">
        <v>224</v>
      </c>
      <c r="D4236" s="13">
        <v>-33.299999999999997</v>
      </c>
      <c r="E4236" s="13">
        <v>5.33</v>
      </c>
      <c r="F4236" s="13">
        <v>3133</v>
      </c>
      <c r="G4236">
        <v>31.5</v>
      </c>
      <c r="H4236">
        <v>12.374666666666666</v>
      </c>
      <c r="J4236">
        <f>(F4236*100*Info!$B$11)/AI4236</f>
        <v>1.1618789262977538</v>
      </c>
      <c r="K4236">
        <f>2*((F4236*100*Info!$B$11)/AI4236^2)*(AJ4236/2)</f>
        <v>2.3445490605252722E-2</v>
      </c>
      <c r="L4236">
        <f t="shared" si="1091"/>
        <v>0.34180171962616879</v>
      </c>
      <c r="M4236">
        <f t="shared" si="1092"/>
        <v>4.249314700563974</v>
      </c>
      <c r="N4236">
        <f t="shared" si="1089"/>
        <v>0.12160768410558261</v>
      </c>
      <c r="O4236" s="23">
        <v>0.376</v>
      </c>
      <c r="P4236" s="23">
        <v>8.0000000000000002E-3</v>
      </c>
      <c r="S4236" s="23">
        <v>6.4960000000000004</v>
      </c>
      <c r="T4236" s="23">
        <v>0.13</v>
      </c>
      <c r="U4236" s="78">
        <v>0.88700000000000001</v>
      </c>
      <c r="V4236" s="78">
        <v>1.7999999999999999E-2</v>
      </c>
      <c r="W4236" s="37">
        <f>U4236*Info!$B$2</f>
        <v>0.42575999999999997</v>
      </c>
      <c r="X4236" s="37">
        <f>W4236*SQRT((0.5*V4236/U4236)^2+Info!$B$3^2)</f>
        <v>2.1721909308345801E-2</v>
      </c>
      <c r="Y4236" s="28">
        <f>W4236*Info!$D$2</f>
        <v>0.34486559999999999</v>
      </c>
      <c r="Z4236" s="28">
        <f>Y4236*SQRT(Info!$D$3^2+(X4236/W4236)^2)</f>
        <v>2.4635458407685457E-2</v>
      </c>
      <c r="AA4236" s="37">
        <f t="shared" si="1095"/>
        <v>0</v>
      </c>
      <c r="AB4236" s="37">
        <f t="shared" si="1096"/>
        <v>2.2087130732623465E-2</v>
      </c>
      <c r="AC4236" s="37">
        <f>(1-EXP(-Info!$B$6*H4236*1000))+(Info!$B$6/(Info!$B$6-Info!$B$7))*(EXP(-Info!$B$7*H4236*1000)-EXP(-Info!$B$6*H4236*1000))*(Info!$B$9-1)</f>
        <v>0.12275204357266523</v>
      </c>
      <c r="AD4236" s="37">
        <f>SQRT((Info!$B$6*EXP(-Info!$B$6*H4236*1000)+(Info!$B$6/(Info!$B$6+Info!$B$7))*(Info!$B$9-1)*(-Info!$B$7*EXP(-Info!$B$7*H4236*1000)+Info!$B$6*EXP(-Info!$B$6*H4236*1000)))^2*(0.01*H4236*1000)^2)</f>
        <v>1.0889491758015238E-3</v>
      </c>
      <c r="AE4236" s="37">
        <f t="shared" si="1093"/>
        <v>0</v>
      </c>
      <c r="AF4236" s="37">
        <f t="shared" si="1097"/>
        <v>6.1511344000000001</v>
      </c>
      <c r="AG4236" s="37">
        <f t="shared" si="1094"/>
        <v>6.9511911288331021E-2</v>
      </c>
      <c r="AH4236" s="37">
        <f t="shared" si="1098"/>
        <v>0.94691108374384236</v>
      </c>
      <c r="AI4236">
        <f>AF4236*EXP(Info!$B$6*H4236*1000)</f>
        <v>6.890330647945313</v>
      </c>
      <c r="AJ4236">
        <f>2*SQRT((EXP(Info!$B$6*H4236)*AG4236)^2+(Info!$B$6*H4236*0.01*AI4236)^2)</f>
        <v>0.13903960112973698</v>
      </c>
      <c r="AK4236">
        <f t="shared" si="1099"/>
        <v>0</v>
      </c>
      <c r="AL4236">
        <f t="shared" si="1100"/>
        <v>5.8738515470338842E-2</v>
      </c>
      <c r="AO4236">
        <f t="shared" si="1101"/>
        <v>3.6572783959155513</v>
      </c>
      <c r="AP4236">
        <f t="shared" si="1102"/>
        <v>0.42390078917700114</v>
      </c>
      <c r="AQ4236">
        <f t="shared" si="1090"/>
        <v>5</v>
      </c>
      <c r="AR4236">
        <v>1</v>
      </c>
      <c r="AS4236">
        <v>1</v>
      </c>
      <c r="AT4236">
        <v>1</v>
      </c>
      <c r="AU4236">
        <v>1</v>
      </c>
      <c r="AV4236">
        <v>0</v>
      </c>
      <c r="AW4236">
        <v>0</v>
      </c>
      <c r="AX4236">
        <v>1</v>
      </c>
    </row>
    <row r="4237" spans="1:50">
      <c r="A4237" s="77" t="s">
        <v>356</v>
      </c>
      <c r="B4237" s="13" t="s">
        <v>224</v>
      </c>
      <c r="D4237" s="13">
        <v>-33.299999999999997</v>
      </c>
      <c r="E4237" s="13">
        <v>5.33</v>
      </c>
      <c r="F4237" s="13">
        <v>3133</v>
      </c>
      <c r="G4237">
        <v>33</v>
      </c>
      <c r="H4237">
        <v>12.53</v>
      </c>
      <c r="J4237">
        <f>(F4237*100*Info!$B$11)/AI4237</f>
        <v>0.80306429113337463</v>
      </c>
      <c r="K4237">
        <f>2*((F4237*100*Info!$B$11)/AI4237^2)*(AJ4237/2)</f>
        <v>1.6179481407659502E-2</v>
      </c>
      <c r="L4237">
        <f t="shared" si="1091"/>
        <v>0.48977450467289796</v>
      </c>
      <c r="M4237">
        <f t="shared" si="1092"/>
        <v>4.2085284448906428</v>
      </c>
      <c r="N4237">
        <f t="shared" si="1089"/>
        <v>0.12083464805277788</v>
      </c>
      <c r="O4237" s="23">
        <v>0.58599999999999997</v>
      </c>
      <c r="P4237" s="23">
        <v>1.2E-2</v>
      </c>
      <c r="S4237" s="23">
        <v>9.3810000000000002</v>
      </c>
      <c r="T4237" s="23">
        <v>0.188</v>
      </c>
      <c r="U4237" s="78">
        <v>1.2709999999999999</v>
      </c>
      <c r="V4237" s="78">
        <v>2.5999999999999999E-2</v>
      </c>
      <c r="W4237" s="37">
        <f>U4237*Info!$B$2</f>
        <v>0.61007999999999996</v>
      </c>
      <c r="X4237" s="37">
        <f>W4237*SQRT((0.5*V4237/U4237)^2+Info!$B$3^2)</f>
        <v>3.1135696812501241E-2</v>
      </c>
      <c r="Y4237" s="28">
        <f>W4237*Info!$D$2</f>
        <v>0.49416480000000002</v>
      </c>
      <c r="Z4237" s="28">
        <f>Y4237*SQRT(Info!$D$3^2+(X4237/W4237)^2)</f>
        <v>3.530639045775142E-2</v>
      </c>
      <c r="AA4237" s="37">
        <f t="shared" si="1095"/>
        <v>0</v>
      </c>
      <c r="AB4237" s="37">
        <f t="shared" si="1096"/>
        <v>3.1708541688321143E-2</v>
      </c>
      <c r="AC4237" s="37">
        <f>(1-EXP(-Info!$B$6*H4237*1000))+(Info!$B$6/(Info!$B$6-Info!$B$7))*(EXP(-Info!$B$7*H4237*1000)-EXP(-Info!$B$6*H4237*1000))*(Info!$B$9-1)</f>
        <v>0.12420253824178111</v>
      </c>
      <c r="AD4237" s="37">
        <f>SQRT((Info!$B$6*EXP(-Info!$B$6*H4237*1000)+(Info!$B$6/(Info!$B$6+Info!$B$7))*(Info!$B$9-1)*(-Info!$B$7*EXP(-Info!$B$7*H4237*1000)+Info!$B$6*EXP(-Info!$B$6*H4237*1000)))^2*(0.01*H4237*1000)^2)</f>
        <v>1.1010109209341099E-3</v>
      </c>
      <c r="AE4237" s="37">
        <f t="shared" si="1093"/>
        <v>0</v>
      </c>
      <c r="AF4237" s="37">
        <f t="shared" si="1097"/>
        <v>8.8868352000000002</v>
      </c>
      <c r="AG4237" s="37">
        <f t="shared" si="1094"/>
        <v>0.10041185790112242</v>
      </c>
      <c r="AH4237" s="37">
        <f t="shared" si="1098"/>
        <v>0.94732280140709946</v>
      </c>
      <c r="AI4237">
        <f>AF4237*EXP(Info!$B$6*H4237*1000)</f>
        <v>9.968977656536838</v>
      </c>
      <c r="AJ4237">
        <f>2*SQRT((EXP(Info!$B$6*H4237)*AG4237)^2+(Info!$B$6*H4237*0.01*AI4237)^2)</f>
        <v>0.20084679449471737</v>
      </c>
      <c r="AK4237">
        <f t="shared" si="1099"/>
        <v>0</v>
      </c>
      <c r="AL4237">
        <f t="shared" si="1100"/>
        <v>8.4325695765921249E-2</v>
      </c>
      <c r="AO4237">
        <f t="shared" si="1101"/>
        <v>5.2405871941473112</v>
      </c>
      <c r="AP4237">
        <f t="shared" si="1102"/>
        <v>0.46105428796223447</v>
      </c>
      <c r="AQ4237">
        <f t="shared" si="1090"/>
        <v>5</v>
      </c>
      <c r="AR4237">
        <v>1</v>
      </c>
      <c r="AS4237">
        <v>1</v>
      </c>
      <c r="AT4237">
        <v>1</v>
      </c>
      <c r="AU4237">
        <v>1</v>
      </c>
      <c r="AV4237">
        <v>0</v>
      </c>
      <c r="AW4237">
        <v>0</v>
      </c>
      <c r="AX4237">
        <v>1</v>
      </c>
    </row>
    <row r="4238" spans="1:50">
      <c r="A4238" s="77" t="s">
        <v>356</v>
      </c>
      <c r="B4238" s="13" t="s">
        <v>224</v>
      </c>
      <c r="D4238" s="13">
        <v>-33.299999999999997</v>
      </c>
      <c r="E4238" s="13">
        <v>5.33</v>
      </c>
      <c r="F4238" s="13">
        <v>3133</v>
      </c>
      <c r="G4238">
        <v>33.5</v>
      </c>
      <c r="H4238">
        <v>12.581</v>
      </c>
      <c r="J4238">
        <f>(F4238*100*Info!$B$11)/AI4238</f>
        <v>1.1032239299269344</v>
      </c>
      <c r="K4238">
        <f>2*((F4238*100*Info!$B$11)/AI4238^2)*(AJ4238/2)</f>
        <v>2.2708275267423781E-2</v>
      </c>
      <c r="L4238">
        <f t="shared" si="1091"/>
        <v>0.39652082242990722</v>
      </c>
      <c r="M4238">
        <f t="shared" si="1092"/>
        <v>4.6807284822031114</v>
      </c>
      <c r="N4238">
        <f t="shared" si="1089"/>
        <v>0.13251128784960126</v>
      </c>
      <c r="O4238" s="23">
        <v>0.433</v>
      </c>
      <c r="P4238" s="23">
        <v>8.0000000000000002E-3</v>
      </c>
      <c r="S4238" s="23">
        <v>6.8659999999999997</v>
      </c>
      <c r="T4238" s="23">
        <v>0.13800000000000001</v>
      </c>
      <c r="U4238" s="78">
        <v>1.0289999999999999</v>
      </c>
      <c r="V4238" s="78">
        <v>0.02</v>
      </c>
      <c r="W4238" s="37">
        <f>U4238*Info!$B$2</f>
        <v>0.49391999999999991</v>
      </c>
      <c r="X4238" s="37">
        <f>W4238*SQRT((0.5*V4238/U4238)^2+Info!$B$3^2)</f>
        <v>2.5158148103546892E-2</v>
      </c>
      <c r="Y4238" s="28">
        <f>W4238*Info!$D$2</f>
        <v>0.40007519999999996</v>
      </c>
      <c r="Z4238" s="28">
        <f>Y4238*SQRT(Info!$D$3^2+(X4238/W4238)^2)</f>
        <v>2.8555513868169138E-2</v>
      </c>
      <c r="AA4238" s="37">
        <f t="shared" si="1095"/>
        <v>0</v>
      </c>
      <c r="AB4238" s="37">
        <f t="shared" si="1096"/>
        <v>2.5474151919151304E-2</v>
      </c>
      <c r="AC4238" s="37">
        <f>(1-EXP(-Info!$B$6*H4238*1000))+(Info!$B$6/(Info!$B$6-Info!$B$7))*(EXP(-Info!$B$7*H4238*1000)-EXP(-Info!$B$6*H4238*1000))*(Info!$B$9-1)</f>
        <v>0.12467830394007261</v>
      </c>
      <c r="AD4238" s="37">
        <f>SQRT((Info!$B$6*EXP(-Info!$B$6*H4238*1000)+(Info!$B$6/(Info!$B$6+Info!$B$7))*(Info!$B$9-1)*(-Info!$B$7*EXP(-Info!$B$7*H4238*1000)+Info!$B$6*EXP(-Info!$B$6*H4238*1000)))^2*(0.01*H4238*1000)^2)</f>
        <v>1.1049629222592791E-3</v>
      </c>
      <c r="AE4238" s="37">
        <f t="shared" si="1093"/>
        <v>0</v>
      </c>
      <c r="AF4238" s="37">
        <f t="shared" si="1097"/>
        <v>6.4659247999999998</v>
      </c>
      <c r="AG4238" s="37">
        <f t="shared" si="1094"/>
        <v>7.4675413438930485E-2</v>
      </c>
      <c r="AH4238" s="37">
        <f t="shared" si="1098"/>
        <v>0.94173096417127877</v>
      </c>
      <c r="AI4238">
        <f>AF4238*EXP(Info!$B$6*H4238*1000)</f>
        <v>7.2566681685389289</v>
      </c>
      <c r="AJ4238">
        <f>2*SQRT((EXP(Info!$B$6*H4238)*AG4238)^2+(Info!$B$6*H4238*0.01*AI4238)^2)</f>
        <v>0.14936806012397469</v>
      </c>
      <c r="AK4238">
        <f t="shared" si="1099"/>
        <v>0</v>
      </c>
      <c r="AL4238">
        <f t="shared" si="1100"/>
        <v>6.7745959613790971E-2</v>
      </c>
      <c r="AO4238">
        <f t="shared" si="1101"/>
        <v>4.2427727952616712</v>
      </c>
      <c r="AP4238">
        <f t="shared" si="1102"/>
        <v>0.42079689018464533</v>
      </c>
      <c r="AQ4238">
        <f t="shared" si="1090"/>
        <v>5</v>
      </c>
      <c r="AR4238">
        <v>1</v>
      </c>
      <c r="AS4238">
        <v>1</v>
      </c>
      <c r="AT4238">
        <v>1</v>
      </c>
      <c r="AU4238">
        <v>1</v>
      </c>
      <c r="AV4238">
        <v>0</v>
      </c>
      <c r="AW4238">
        <v>0</v>
      </c>
      <c r="AX4238">
        <v>1</v>
      </c>
    </row>
    <row r="4239" spans="1:50">
      <c r="A4239" s="77" t="s">
        <v>356</v>
      </c>
      <c r="B4239" s="13" t="s">
        <v>224</v>
      </c>
      <c r="D4239" s="13">
        <v>-33.299999999999997</v>
      </c>
      <c r="E4239" s="13">
        <v>5.33</v>
      </c>
      <c r="F4239" s="13">
        <v>3133</v>
      </c>
      <c r="G4239">
        <v>35.5</v>
      </c>
      <c r="H4239">
        <v>12.792</v>
      </c>
      <c r="J4239">
        <f>(F4239*100*Info!$B$11)/AI4239</f>
        <v>1.1686144768732751</v>
      </c>
      <c r="K4239">
        <f>2*((F4239*100*Info!$B$11)/AI4239^2)*(AJ4239/2)</f>
        <v>2.4505103773484239E-2</v>
      </c>
      <c r="L4239">
        <f t="shared" si="1091"/>
        <v>0.42388037383177651</v>
      </c>
      <c r="M4239">
        <f t="shared" si="1092"/>
        <v>5.3002743321482866</v>
      </c>
      <c r="N4239">
        <f t="shared" si="1089"/>
        <v>0.1535904162173454</v>
      </c>
      <c r="O4239" s="23">
        <v>0.45900000000000002</v>
      </c>
      <c r="P4239" s="23">
        <v>0.01</v>
      </c>
      <c r="S4239" s="23">
        <v>6.52</v>
      </c>
      <c r="T4239" s="23">
        <v>0.13</v>
      </c>
      <c r="U4239" s="78">
        <v>1.1000000000000001</v>
      </c>
      <c r="V4239" s="78">
        <v>2.1999999999999999E-2</v>
      </c>
      <c r="W4239" s="37">
        <f>U4239*Info!$B$2</f>
        <v>0.52800000000000002</v>
      </c>
      <c r="X4239" s="37">
        <f>W4239*SQRT((0.5*V4239/U4239)^2+Info!$B$3^2)</f>
        <v>2.6922823031769908E-2</v>
      </c>
      <c r="Y4239" s="28">
        <f>W4239*Info!$D$2</f>
        <v>0.42768000000000006</v>
      </c>
      <c r="Z4239" s="28">
        <f>Y4239*SQRT(Info!$D$3^2+(X4239/W4239)^2)</f>
        <v>3.0542461103192069E-2</v>
      </c>
      <c r="AA4239" s="37">
        <f t="shared" si="1095"/>
        <v>0</v>
      </c>
      <c r="AB4239" s="37">
        <f t="shared" si="1096"/>
        <v>2.7383177317469941E-2</v>
      </c>
      <c r="AC4239" s="37">
        <f>(1-EXP(-Info!$B$6*H4239*1000))+(Info!$B$6/(Info!$B$6-Info!$B$7))*(EXP(-Info!$B$7*H4239*1000)-EXP(-Info!$B$6*H4239*1000))*(Info!$B$9-1)</f>
        <v>0.12664420367643298</v>
      </c>
      <c r="AD4239" s="37">
        <f>SQRT((Info!$B$6*EXP(-Info!$B$6*H4239*1000)+(Info!$B$6/(Info!$B$6+Info!$B$7))*(Info!$B$9-1)*(-Info!$B$7*EXP(-Info!$B$7*H4239*1000)+Info!$B$6*EXP(-Info!$B$6*H4239*1000)))^2*(0.01*H4239*1000)^2)</f>
        <v>1.1212704421783666E-3</v>
      </c>
      <c r="AE4239" s="37">
        <f t="shared" si="1093"/>
        <v>0</v>
      </c>
      <c r="AF4239" s="37">
        <f t="shared" si="1097"/>
        <v>6.0923199999999991</v>
      </c>
      <c r="AG4239" s="37">
        <f t="shared" si="1094"/>
        <v>7.1818117005669271E-2</v>
      </c>
      <c r="AH4239" s="37">
        <f t="shared" si="1098"/>
        <v>0.93440490797546005</v>
      </c>
      <c r="AI4239">
        <f>AF4239*EXP(Info!$B$6*H4239*1000)</f>
        <v>6.8506168060584027</v>
      </c>
      <c r="AJ4239">
        <f>2*SQRT((EXP(Info!$B$6*H4239)*AG4239)^2+(Info!$B$6*H4239*0.01*AI4239)^2)</f>
        <v>0.14365308582690162</v>
      </c>
      <c r="AK4239">
        <f t="shared" si="1099"/>
        <v>0</v>
      </c>
      <c r="AL4239">
        <f t="shared" si="1100"/>
        <v>7.2822821758079553E-2</v>
      </c>
      <c r="AO4239">
        <f t="shared" si="1101"/>
        <v>4.5355199949347318</v>
      </c>
      <c r="AP4239">
        <f t="shared" si="1102"/>
        <v>0.41727272727272724</v>
      </c>
      <c r="AQ4239">
        <f t="shared" si="1090"/>
        <v>5</v>
      </c>
      <c r="AR4239">
        <v>1</v>
      </c>
      <c r="AS4239">
        <v>1</v>
      </c>
      <c r="AT4239">
        <v>1</v>
      </c>
      <c r="AU4239">
        <v>1</v>
      </c>
      <c r="AV4239">
        <v>0</v>
      </c>
      <c r="AW4239">
        <v>0</v>
      </c>
      <c r="AX4239">
        <v>1</v>
      </c>
    </row>
    <row r="4240" spans="1:50">
      <c r="A4240" s="77" t="s">
        <v>356</v>
      </c>
      <c r="B4240" s="13" t="s">
        <v>224</v>
      </c>
      <c r="D4240" s="13">
        <v>-33.299999999999997</v>
      </c>
      <c r="E4240" s="13">
        <v>5.33</v>
      </c>
      <c r="F4240" s="13">
        <v>3133</v>
      </c>
      <c r="G4240">
        <v>36.5</v>
      </c>
      <c r="H4240">
        <v>12.900499999999999</v>
      </c>
      <c r="J4240">
        <f>(F4240*100*Info!$B$11)/AI4240</f>
        <v>0.89092438956978826</v>
      </c>
      <c r="K4240">
        <f>2*((F4240*100*Info!$B$11)/AI4240^2)*(AJ4240/2)</f>
        <v>1.8512151228150916E-2</v>
      </c>
      <c r="L4240">
        <f t="shared" si="1091"/>
        <v>0.53177719626168318</v>
      </c>
      <c r="M4240">
        <f t="shared" si="1092"/>
        <v>5.0693740314423366</v>
      </c>
      <c r="N4240">
        <f t="shared" si="1089"/>
        <v>0.14722390467138938</v>
      </c>
      <c r="O4240" s="23">
        <v>0.70299999999999996</v>
      </c>
      <c r="P4240" s="23">
        <v>1.4E-2</v>
      </c>
      <c r="S4240" s="23">
        <v>8.5250000000000004</v>
      </c>
      <c r="T4240" s="23">
        <v>0.17</v>
      </c>
      <c r="U4240" s="78">
        <v>1.38</v>
      </c>
      <c r="V4240" s="78">
        <v>2.8000000000000001E-2</v>
      </c>
      <c r="W4240" s="37">
        <f>U4240*Info!$B$2</f>
        <v>0.66239999999999988</v>
      </c>
      <c r="X4240" s="37">
        <f>W4240*SQRT((0.5*V4240/U4240)^2+Info!$B$3^2)</f>
        <v>3.3794863515037313E-2</v>
      </c>
      <c r="Y4240" s="28">
        <f>W4240*Info!$D$2</f>
        <v>0.53654399999999991</v>
      </c>
      <c r="Z4240" s="28">
        <f>Y4240*SQRT(Info!$D$3^2+(X4240/W4240)^2)</f>
        <v>3.8327871659146424E-2</v>
      </c>
      <c r="AA4240" s="37">
        <f t="shared" si="1095"/>
        <v>4.060000000000008E-2</v>
      </c>
      <c r="AB4240" s="37">
        <f t="shared" si="1096"/>
        <v>3.4512212331289344E-2</v>
      </c>
      <c r="AC4240" s="37">
        <f>(1-EXP(-Info!$B$6*H4240*1000))+(Info!$B$6/(Info!$B$6-Info!$B$7))*(EXP(-Info!$B$7*H4240*1000)-EXP(-Info!$B$6*H4240*1000))*(Info!$B$9-1)</f>
        <v>0.12765356124851437</v>
      </c>
      <c r="AD4240" s="37">
        <f>SQRT((Info!$B$6*EXP(-Info!$B$6*H4240*1000)+(Info!$B$6/(Info!$B$6+Info!$B$7))*(Info!$B$9-1)*(-Info!$B$7*EXP(-Info!$B$7*H4240*1000)+Info!$B$6*EXP(-Info!$B$6*H4240*1000)))^2*(0.01*H4240*1000)^2)</f>
        <v>1.1296291976086495E-3</v>
      </c>
      <c r="AE4240" s="37">
        <f t="shared" si="1093"/>
        <v>4.4058455238289483E-3</v>
      </c>
      <c r="AF4240" s="37">
        <f t="shared" si="1097"/>
        <v>7.9832732654133105</v>
      </c>
      <c r="AG4240" s="37">
        <f t="shared" si="1094"/>
        <v>9.3345793802933855E-2</v>
      </c>
      <c r="AH4240" s="37">
        <f t="shared" si="1098"/>
        <v>0.93645434198396604</v>
      </c>
      <c r="AI4240">
        <f>AF4240*EXP(Info!$B$6*H4240*1000)</f>
        <v>8.9858691363663681</v>
      </c>
      <c r="AJ4240">
        <f>2*SQRT((EXP(Info!$B$6*H4240)*AG4240)^2+(Info!$B$6*H4240*0.01*AI4240)^2)</f>
        <v>0.18671367662200214</v>
      </c>
      <c r="AK4240">
        <f t="shared" si="1099"/>
        <v>5.3985820000000108E-2</v>
      </c>
      <c r="AL4240">
        <f t="shared" si="1100"/>
        <v>9.1781777473830872E-2</v>
      </c>
      <c r="AO4240">
        <f t="shared" si="1101"/>
        <v>5.6900159936453898</v>
      </c>
      <c r="AP4240">
        <f t="shared" si="1102"/>
        <v>0.50942028985507248</v>
      </c>
      <c r="AQ4240">
        <f t="shared" si="1090"/>
        <v>5</v>
      </c>
      <c r="AR4240">
        <v>1</v>
      </c>
      <c r="AS4240">
        <v>1</v>
      </c>
      <c r="AT4240">
        <v>1</v>
      </c>
      <c r="AU4240">
        <v>1</v>
      </c>
      <c r="AV4240">
        <v>0</v>
      </c>
      <c r="AW4240">
        <v>0</v>
      </c>
      <c r="AX4240">
        <v>1</v>
      </c>
    </row>
    <row r="4241" spans="1:50">
      <c r="A4241" s="77" t="s">
        <v>356</v>
      </c>
      <c r="B4241" s="13" t="s">
        <v>224</v>
      </c>
      <c r="D4241" s="13">
        <v>-33.299999999999997</v>
      </c>
      <c r="E4241" s="13">
        <v>5.33</v>
      </c>
      <c r="F4241" s="13">
        <v>3133</v>
      </c>
      <c r="G4241">
        <v>37.5</v>
      </c>
      <c r="H4241">
        <v>13.009499999999999</v>
      </c>
      <c r="J4241">
        <f>(F4241*100*Info!$B$11)/AI4241</f>
        <v>0.89269718640509377</v>
      </c>
      <c r="K4241">
        <f>2*((F4241*100*Info!$B$11)/AI4241^2)*(AJ4241/2)</f>
        <v>1.8646253523818049E-2</v>
      </c>
      <c r="L4241">
        <f t="shared" si="1091"/>
        <v>0.54564964485981393</v>
      </c>
      <c r="M4241">
        <f t="shared" si="1092"/>
        <v>5.2119689592034515</v>
      </c>
      <c r="N4241">
        <f t="shared" ref="N4241:N4304" si="1103">2*M4241*SQRT((0.5*K4241/J4241)^2+(0.5*V4241/U4241)^2)</f>
        <v>0.14991104148175585</v>
      </c>
      <c r="O4241" s="23">
        <v>0.66</v>
      </c>
      <c r="P4241" s="23">
        <v>1.4E-2</v>
      </c>
      <c r="S4241" s="23">
        <v>8.51</v>
      </c>
      <c r="T4241" s="23">
        <v>0.17</v>
      </c>
      <c r="U4241" s="78">
        <v>1.4159999999999999</v>
      </c>
      <c r="V4241" s="78">
        <v>2.8000000000000001E-2</v>
      </c>
      <c r="W4241" s="37">
        <f>U4241*Info!$B$2</f>
        <v>0.67967999999999995</v>
      </c>
      <c r="X4241" s="37">
        <f>W4241*SQRT((0.5*V4241/U4241)^2+Info!$B$3^2)</f>
        <v>3.4642035967881568E-2</v>
      </c>
      <c r="Y4241" s="28">
        <f>W4241*Info!$D$2</f>
        <v>0.55054079999999994</v>
      </c>
      <c r="Z4241" s="28">
        <f>Y4241*SQRT(Info!$D$3^2+(X4241/W4241)^2)</f>
        <v>3.9307814599176073E-2</v>
      </c>
      <c r="AA4241" s="37">
        <f t="shared" si="1095"/>
        <v>0</v>
      </c>
      <c r="AB4241" s="37">
        <f t="shared" si="1096"/>
        <v>3.5342193706673054E-2</v>
      </c>
      <c r="AC4241" s="37">
        <f>(1-EXP(-Info!$B$6*H4241*1000))+(Info!$B$6/(Info!$B$6-Info!$B$7))*(EXP(-Info!$B$7*H4241*1000)-EXP(-Info!$B$6*H4241*1000))*(Info!$B$9-1)</f>
        <v>0.12866651607137214</v>
      </c>
      <c r="AD4241" s="37">
        <f>SQRT((Info!$B$6*EXP(-Info!$B$6*H4241*1000)+(Info!$B$6/(Info!$B$6+Info!$B$7))*(Info!$B$9-1)*(-Info!$B$7*EXP(-Info!$B$7*H4241*1000)+Info!$B$6*EXP(-Info!$B$6*H4241*1000)))^2*(0.01*H4241*1000)^2)</f>
        <v>1.138008137086954E-3</v>
      </c>
      <c r="AE4241" s="37">
        <f t="shared" si="1093"/>
        <v>0</v>
      </c>
      <c r="AF4241" s="37">
        <f t="shared" si="1097"/>
        <v>7.9594591999999995</v>
      </c>
      <c r="AG4241" s="37">
        <f t="shared" si="1094"/>
        <v>9.3648834955717422E-2</v>
      </c>
      <c r="AH4241" s="37">
        <f t="shared" si="1098"/>
        <v>0.93530660399529963</v>
      </c>
      <c r="AI4241">
        <f>AF4241*EXP(Info!$B$6*H4241*1000)</f>
        <v>8.9680242046134513</v>
      </c>
      <c r="AJ4241">
        <f>2*SQRT((EXP(Info!$B$6*H4241)*AG4241)^2+(Info!$B$6*H4241*0.01*AI4241)^2)</f>
        <v>0.18732001788910868</v>
      </c>
      <c r="AK4241">
        <f t="shared" si="1099"/>
        <v>0</v>
      </c>
      <c r="AL4241">
        <f t="shared" si="1100"/>
        <v>9.3989029943526314E-2</v>
      </c>
      <c r="AO4241">
        <f t="shared" si="1101"/>
        <v>5.8384511934796173</v>
      </c>
      <c r="AP4241">
        <f t="shared" si="1102"/>
        <v>0.46610169491525427</v>
      </c>
      <c r="AQ4241">
        <f t="shared" si="1090"/>
        <v>5</v>
      </c>
      <c r="AR4241">
        <v>1</v>
      </c>
      <c r="AS4241">
        <v>1</v>
      </c>
      <c r="AT4241">
        <v>1</v>
      </c>
      <c r="AU4241">
        <v>1</v>
      </c>
      <c r="AV4241">
        <v>0</v>
      </c>
      <c r="AW4241">
        <v>0</v>
      </c>
      <c r="AX4241">
        <v>1</v>
      </c>
    </row>
    <row r="4242" spans="1:50">
      <c r="A4242" s="77" t="s">
        <v>356</v>
      </c>
      <c r="B4242" s="13" t="s">
        <v>224</v>
      </c>
      <c r="D4242" s="13">
        <v>-33.299999999999997</v>
      </c>
      <c r="E4242" s="13">
        <v>5.33</v>
      </c>
      <c r="F4242" s="13">
        <v>3133</v>
      </c>
      <c r="G4242">
        <v>38.5</v>
      </c>
      <c r="H4242">
        <v>13.118</v>
      </c>
      <c r="J4242">
        <f>(F4242*100*Info!$B$11)/AI4242</f>
        <v>0.90657119406913989</v>
      </c>
      <c r="K4242">
        <f>2*((F4242*100*Info!$B$11)/AI4242^2)*(AJ4242/2)</f>
        <v>1.9220680769691145E-2</v>
      </c>
      <c r="L4242">
        <f t="shared" si="1091"/>
        <v>0.57300919626168323</v>
      </c>
      <c r="M4242">
        <f t="shared" si="1092"/>
        <v>5.5583678545628095</v>
      </c>
      <c r="N4242">
        <f t="shared" si="1103"/>
        <v>0.16267403379129164</v>
      </c>
      <c r="O4242" s="23">
        <v>0.70699999999999996</v>
      </c>
      <c r="P4242" s="23">
        <v>1.4E-2</v>
      </c>
      <c r="S4242" s="23">
        <v>8.4079999999999995</v>
      </c>
      <c r="T4242" s="23">
        <v>0.16800000000000001</v>
      </c>
      <c r="U4242" s="78">
        <v>1.4870000000000001</v>
      </c>
      <c r="V4242" s="78">
        <v>0.03</v>
      </c>
      <c r="W4242" s="37">
        <f>U4242*Info!$B$2</f>
        <v>0.71376000000000006</v>
      </c>
      <c r="X4242" s="37">
        <f>W4242*SQRT((0.5*V4242/U4242)^2+Info!$B$3^2)</f>
        <v>3.6407050745700352E-2</v>
      </c>
      <c r="Y4242" s="28">
        <f>W4242*Info!$D$2</f>
        <v>0.57814560000000004</v>
      </c>
      <c r="Z4242" s="28">
        <f>Y4242*SQRT(Info!$D$3^2+(X4242/W4242)^2)</f>
        <v>4.1294962138217303E-2</v>
      </c>
      <c r="AA4242" s="37">
        <f t="shared" si="1095"/>
        <v>0</v>
      </c>
      <c r="AB4242" s="37">
        <f t="shared" si="1096"/>
        <v>3.7073890327290991E-2</v>
      </c>
      <c r="AC4242" s="37">
        <f>(1-EXP(-Info!$B$6*H4242*1000))+(Info!$B$6/(Info!$B$6-Info!$B$7))*(EXP(-Info!$B$7*H4242*1000)-EXP(-Info!$B$6*H4242*1000))*(Info!$B$9-1)</f>
        <v>0.12967377603991326</v>
      </c>
      <c r="AD4242" s="37">
        <f>SQRT((Info!$B$6*EXP(-Info!$B$6*H4242*1000)+(Info!$B$6/(Info!$B$6+Info!$B$7))*(Info!$B$9-1)*(-Info!$B$7*EXP(-Info!$B$7*H4242*1000)+Info!$B$6*EXP(-Info!$B$6*H4242*1000)))^2*(0.01*H4242*1000)^2)</f>
        <v>1.1463304176564312E-3</v>
      </c>
      <c r="AE4242" s="37">
        <f t="shared" si="1093"/>
        <v>0</v>
      </c>
      <c r="AF4242" s="37">
        <f t="shared" si="1097"/>
        <v>7.8298543999999994</v>
      </c>
      <c r="AG4242" s="37">
        <f t="shared" si="1094"/>
        <v>9.3601676790519103E-2</v>
      </c>
      <c r="AH4242" s="37">
        <f t="shared" si="1098"/>
        <v>0.93123862987630823</v>
      </c>
      <c r="AI4242">
        <f>AF4242*EXP(Info!$B$6*H4242*1000)</f>
        <v>8.830779124072464</v>
      </c>
      <c r="AJ4242">
        <f>2*SQRT((EXP(Info!$B$6*H4242)*AG4242)^2+(Info!$B$6*H4242*0.01*AI4242)^2)</f>
        <v>0.18722587657964437</v>
      </c>
      <c r="AK4242">
        <f t="shared" si="1099"/>
        <v>0</v>
      </c>
      <c r="AL4242">
        <f t="shared" si="1100"/>
        <v>9.8594303936397662E-2</v>
      </c>
      <c r="AO4242">
        <f t="shared" si="1101"/>
        <v>6.1311983931526779</v>
      </c>
      <c r="AP4242">
        <f t="shared" si="1102"/>
        <v>0.47545393409549425</v>
      </c>
      <c r="AQ4242">
        <f t="shared" si="1090"/>
        <v>5</v>
      </c>
      <c r="AR4242">
        <v>1</v>
      </c>
      <c r="AS4242">
        <v>1</v>
      </c>
      <c r="AT4242">
        <v>1</v>
      </c>
      <c r="AU4242">
        <v>1</v>
      </c>
      <c r="AV4242">
        <v>0</v>
      </c>
      <c r="AW4242">
        <v>0</v>
      </c>
      <c r="AX4242">
        <v>1</v>
      </c>
    </row>
    <row r="4243" spans="1:50">
      <c r="A4243" s="77" t="s">
        <v>356</v>
      </c>
      <c r="B4243" s="13" t="s">
        <v>224</v>
      </c>
      <c r="D4243" s="13">
        <v>-33.299999999999997</v>
      </c>
      <c r="E4243" s="13">
        <v>5.33</v>
      </c>
      <c r="F4243" s="13">
        <v>3133</v>
      </c>
      <c r="G4243">
        <v>39.5</v>
      </c>
      <c r="H4243">
        <v>13.224500000000001</v>
      </c>
      <c r="J4243">
        <f>(F4243*100*Info!$B$11)/AI4243</f>
        <v>0.95455105573611554</v>
      </c>
      <c r="K4243">
        <f>2*((F4243*100*Info!$B$11)/AI4243^2)*(AJ4243/2)</f>
        <v>2.0468214308986286E-2</v>
      </c>
      <c r="L4243">
        <f t="shared" si="1091"/>
        <v>0.5653022803738329</v>
      </c>
      <c r="M4243">
        <f t="shared" si="1092"/>
        <v>5.7738258073873698</v>
      </c>
      <c r="N4243">
        <f t="shared" si="1103"/>
        <v>0.171083681356892</v>
      </c>
      <c r="O4243" s="23">
        <v>0.747</v>
      </c>
      <c r="P4243" s="23">
        <v>1.4E-2</v>
      </c>
      <c r="S4243" s="23">
        <v>8.0050000000000008</v>
      </c>
      <c r="T4243" s="23">
        <v>0.16</v>
      </c>
      <c r="U4243" s="78">
        <v>1.4670000000000001</v>
      </c>
      <c r="V4243" s="78">
        <v>0.03</v>
      </c>
      <c r="W4243" s="37">
        <f>U4243*Info!$B$2</f>
        <v>0.70416000000000001</v>
      </c>
      <c r="X4243" s="37">
        <f>W4243*SQRT((0.5*V4243/U4243)^2+Info!$B$3^2)</f>
        <v>3.5936656271834753E-2</v>
      </c>
      <c r="Y4243" s="28">
        <f>W4243*Info!$D$2</f>
        <v>0.57036960000000003</v>
      </c>
      <c r="Z4243" s="28">
        <f>Y4243*SQRT(Info!$D$3^2+(X4243/W4243)^2)</f>
        <v>4.0750700939012091E-2</v>
      </c>
      <c r="AA4243" s="37">
        <f t="shared" si="1095"/>
        <v>4.2839999999999989E-2</v>
      </c>
      <c r="AB4243" s="37">
        <f t="shared" si="1096"/>
        <v>3.6612064459683236E-2</v>
      </c>
      <c r="AC4243" s="37">
        <f>(1-EXP(-Info!$B$6*H4243*1000))+(Info!$B$6/(Info!$B$6-Info!$B$7))*(EXP(-Info!$B$7*H4243*1000)-EXP(-Info!$B$6*H4243*1000))*(Info!$B$9-1)</f>
        <v>0.13066145290152043</v>
      </c>
      <c r="AD4243" s="37">
        <f>SQRT((Info!$B$6*EXP(-Info!$B$6*H4243*1000)+(Info!$B$6/(Info!$B$6+Info!$B$7))*(Info!$B$9-1)*(-Info!$B$7*EXP(-Info!$B$7*H4243*1000)+Info!$B$6*EXP(-Info!$B$6*H4243*1000)))^2*(0.01*H4243*1000)^2)</f>
        <v>1.1544816372554506E-3</v>
      </c>
      <c r="AE4243" s="37">
        <f t="shared" si="1093"/>
        <v>4.7840411941997268E-3</v>
      </c>
      <c r="AF4243" s="37">
        <f t="shared" si="1097"/>
        <v>7.4290328633576994</v>
      </c>
      <c r="AG4243" s="37">
        <f t="shared" si="1094"/>
        <v>8.9908323736840975E-2</v>
      </c>
      <c r="AH4243" s="37">
        <f t="shared" si="1098"/>
        <v>0.92804907724643326</v>
      </c>
      <c r="AI4243">
        <f>AF4243*EXP(Info!$B$6*H4243*1000)</f>
        <v>8.3869059983360188</v>
      </c>
      <c r="AJ4243">
        <f>2*SQRT((EXP(Info!$B$6*H4243)*AG4243)^2+(Info!$B$6*H4243*0.01*AI4243)^2)</f>
        <v>0.1798384573896703</v>
      </c>
      <c r="AK4243">
        <f t="shared" si="1099"/>
        <v>5.6964347999999984E-2</v>
      </c>
      <c r="AL4243">
        <f t="shared" si="1100"/>
        <v>9.7366124224081599E-2</v>
      </c>
      <c r="AO4243">
        <f t="shared" si="1101"/>
        <v>6.0487343932447732</v>
      </c>
      <c r="AP4243">
        <f t="shared" si="1102"/>
        <v>0.50920245398773001</v>
      </c>
      <c r="AQ4243">
        <f t="shared" si="1090"/>
        <v>5</v>
      </c>
      <c r="AR4243">
        <v>1</v>
      </c>
      <c r="AS4243">
        <v>1</v>
      </c>
      <c r="AT4243">
        <v>1</v>
      </c>
      <c r="AU4243">
        <v>1</v>
      </c>
      <c r="AV4243">
        <v>0</v>
      </c>
      <c r="AW4243">
        <v>0</v>
      </c>
      <c r="AX4243">
        <v>1</v>
      </c>
    </row>
    <row r="4244" spans="1:50">
      <c r="A4244" s="77" t="s">
        <v>356</v>
      </c>
      <c r="B4244" s="13" t="s">
        <v>224</v>
      </c>
      <c r="D4244" s="13">
        <v>-33.299999999999997</v>
      </c>
      <c r="E4244" s="13">
        <v>5.33</v>
      </c>
      <c r="F4244" s="13">
        <v>3133</v>
      </c>
      <c r="G4244">
        <v>40.5</v>
      </c>
      <c r="H4244">
        <v>13.321999999999999</v>
      </c>
      <c r="J4244">
        <f>(F4244*100*Info!$B$11)/AI4244</f>
        <v>0.95089210720845019</v>
      </c>
      <c r="K4244">
        <f>2*((F4244*100*Info!$B$11)/AI4244^2)*(AJ4244/2)</f>
        <v>2.055614660281271E-2</v>
      </c>
      <c r="L4244">
        <f t="shared" si="1091"/>
        <v>0.57108246728972067</v>
      </c>
      <c r="M4244">
        <f t="shared" si="1092"/>
        <v>5.8105045746068784</v>
      </c>
      <c r="N4244">
        <f t="shared" si="1103"/>
        <v>0.1720834335164414</v>
      </c>
      <c r="O4244" s="23">
        <v>0.92300000000000004</v>
      </c>
      <c r="P4244" s="23">
        <v>1.7999999999999999E-2</v>
      </c>
      <c r="S4244" s="23">
        <v>8.0549999999999997</v>
      </c>
      <c r="T4244" s="23">
        <v>0.16200000000000001</v>
      </c>
      <c r="U4244" s="78">
        <v>1.482</v>
      </c>
      <c r="V4244" s="78">
        <v>0.03</v>
      </c>
      <c r="W4244" s="37">
        <f>U4244*Info!$B$2</f>
        <v>0.71135999999999999</v>
      </c>
      <c r="X4244" s="37">
        <f>W4244*SQRT((0.5*V4244/U4244)^2+Info!$B$3^2)</f>
        <v>3.6289428543309972E-2</v>
      </c>
      <c r="Y4244" s="28">
        <f>W4244*Info!$D$2</f>
        <v>0.57620159999999998</v>
      </c>
      <c r="Z4244" s="28">
        <f>Y4244*SQRT(Info!$D$3^2+(X4244/W4244)^2)</f>
        <v>4.1158882919884981E-2</v>
      </c>
      <c r="AA4244" s="37">
        <f t="shared" si="1095"/>
        <v>0.21164000000000005</v>
      </c>
      <c r="AB4244" s="37">
        <f t="shared" si="1096"/>
        <v>3.7388803457719805E-2</v>
      </c>
      <c r="AC4244" s="37">
        <f>(1-EXP(-Info!$B$6*H4244*1000))+(Info!$B$6/(Info!$B$6-Info!$B$7))*(EXP(-Info!$B$7*H4244*1000)-EXP(-Info!$B$6*H4244*1000))*(Info!$B$9-1)</f>
        <v>0.13156478232467653</v>
      </c>
      <c r="AD4244" s="37">
        <f>SQRT((Info!$B$6*EXP(-Info!$B$6*H4244*1000)+(Info!$B$6/(Info!$B$6+Info!$B$7))*(Info!$B$9-1)*(-Info!$B$7*EXP(-Info!$B$7*H4244*1000)+Info!$B$6*EXP(-Info!$B$6*H4244*1000)))^2*(0.01*H4244*1000)^2)</f>
        <v>1.1619287080205424E-3</v>
      </c>
      <c r="AE4244" s="37">
        <f t="shared" si="1093"/>
        <v>4.9251926702280104E-3</v>
      </c>
      <c r="AF4244" s="37">
        <f t="shared" si="1097"/>
        <v>7.4509540294688055</v>
      </c>
      <c r="AG4244" s="37">
        <f t="shared" si="1094"/>
        <v>9.0990720219435925E-2</v>
      </c>
      <c r="AH4244" s="37">
        <f t="shared" si="1098"/>
        <v>0.92500981123138493</v>
      </c>
      <c r="AI4244">
        <f>AF4244*EXP(Info!$B$6*H4244*1000)</f>
        <v>8.4191780690805835</v>
      </c>
      <c r="AJ4244">
        <f>2*SQRT((EXP(Info!$B$6*H4244)*AG4244)^2+(Info!$B$6*H4244*0.01*AI4244)^2)</f>
        <v>0.18200367565493675</v>
      </c>
      <c r="AK4244">
        <f t="shared" si="1099"/>
        <v>0.28141770800000004</v>
      </c>
      <c r="AL4244">
        <f t="shared" si="1100"/>
        <v>9.9431783915460051E-2</v>
      </c>
      <c r="AO4244">
        <f t="shared" si="1101"/>
        <v>6.1105823931757008</v>
      </c>
      <c r="AP4244">
        <f t="shared" si="1102"/>
        <v>0.6228070175438597</v>
      </c>
      <c r="AQ4244">
        <f t="shared" si="1090"/>
        <v>5</v>
      </c>
      <c r="AR4244">
        <v>1</v>
      </c>
      <c r="AS4244">
        <v>1</v>
      </c>
      <c r="AT4244">
        <v>1</v>
      </c>
      <c r="AU4244">
        <v>1</v>
      </c>
      <c r="AV4244">
        <v>0</v>
      </c>
      <c r="AW4244">
        <v>0</v>
      </c>
      <c r="AX4244">
        <v>1</v>
      </c>
    </row>
    <row r="4245" spans="1:50">
      <c r="A4245" s="77" t="s">
        <v>356</v>
      </c>
      <c r="B4245" s="13" t="s">
        <v>224</v>
      </c>
      <c r="D4245" s="13">
        <v>-33.299999999999997</v>
      </c>
      <c r="E4245" s="13">
        <v>5.33</v>
      </c>
      <c r="F4245" s="13">
        <v>3133</v>
      </c>
      <c r="G4245">
        <v>41.5</v>
      </c>
      <c r="H4245">
        <v>13.436666666666666</v>
      </c>
      <c r="J4245">
        <f>(F4245*100*Info!$B$11)/AI4245</f>
        <v>1.2108385334108696</v>
      </c>
      <c r="K4245">
        <f>2*((F4245*100*Info!$B$11)/AI4245^2)*(AJ4245/2)</f>
        <v>2.5761071879806287E-2</v>
      </c>
      <c r="L4245">
        <f t="shared" si="1091"/>
        <v>0.43389936448598199</v>
      </c>
      <c r="M4245">
        <f t="shared" si="1092"/>
        <v>5.621588150520628</v>
      </c>
      <c r="N4245">
        <f t="shared" si="1103"/>
        <v>0.16238347990165777</v>
      </c>
      <c r="O4245" s="23">
        <v>0.47499999999999998</v>
      </c>
      <c r="P4245" s="23">
        <v>0.01</v>
      </c>
      <c r="S4245" s="23">
        <v>6.2830000000000004</v>
      </c>
      <c r="T4245" s="23">
        <v>0.126</v>
      </c>
      <c r="U4245" s="78">
        <v>1.1259999999999999</v>
      </c>
      <c r="V4245" s="78">
        <v>2.1999999999999999E-2</v>
      </c>
      <c r="W4245" s="37">
        <f>U4245*Info!$B$2</f>
        <v>0.54047999999999996</v>
      </c>
      <c r="X4245" s="37">
        <f>W4245*SQRT((0.5*V4245/U4245)^2+Info!$B$3^2)</f>
        <v>2.7534977319765491E-2</v>
      </c>
      <c r="Y4245" s="28">
        <f>W4245*Info!$D$2</f>
        <v>0.43778879999999998</v>
      </c>
      <c r="Z4245" s="28">
        <f>Y4245*SQRT(Info!$D$3^2+(X4245/W4245)^2)</f>
        <v>3.125037896197741E-2</v>
      </c>
      <c r="AA4245" s="37">
        <f t="shared" si="1095"/>
        <v>0</v>
      </c>
      <c r="AB4245" s="37">
        <f t="shared" si="1096"/>
        <v>2.7985263550661801E-2</v>
      </c>
      <c r="AC4245" s="37">
        <f>(1-EXP(-Info!$B$6*H4245*1000))+(Info!$B$6/(Info!$B$6-Info!$B$7))*(EXP(-Info!$B$7*H4245*1000)-EXP(-Info!$B$6*H4245*1000))*(Info!$B$9-1)</f>
        <v>0.13262608199707929</v>
      </c>
      <c r="AD4245" s="37">
        <f>SQRT((Info!$B$6*EXP(-Info!$B$6*H4245*1000)+(Info!$B$6/(Info!$B$6+Info!$B$7))*(Info!$B$9-1)*(-Info!$B$7*EXP(-Info!$B$7*H4245*1000)+Info!$B$6*EXP(-Info!$B$6*H4245*1000)))^2*(0.01*H4245*1000)^2)</f>
        <v>1.1706682700467037E-3</v>
      </c>
      <c r="AE4245" s="37">
        <f t="shared" si="1093"/>
        <v>0</v>
      </c>
      <c r="AF4245" s="37">
        <f t="shared" si="1097"/>
        <v>5.8452112000000005</v>
      </c>
      <c r="AG4245" s="37">
        <f t="shared" si="1094"/>
        <v>7.0324861786335569E-2</v>
      </c>
      <c r="AH4245" s="37">
        <f t="shared" si="1098"/>
        <v>0.93032169345853899</v>
      </c>
      <c r="AI4245">
        <f>AF4245*EXP(Info!$B$6*H4245*1000)</f>
        <v>6.6117238212757226</v>
      </c>
      <c r="AJ4245">
        <f>2*SQRT((EXP(Info!$B$6*H4245)*AG4245)^2+(Info!$B$6*H4245*0.01*AI4245)^2)</f>
        <v>0.14066705667973284</v>
      </c>
      <c r="AK4245">
        <f t="shared" si="1099"/>
        <v>0</v>
      </c>
      <c r="AL4245">
        <f t="shared" si="1100"/>
        <v>7.4424009886629991E-2</v>
      </c>
      <c r="AO4245">
        <f t="shared" si="1101"/>
        <v>4.6427231948150061</v>
      </c>
      <c r="AP4245">
        <f t="shared" si="1102"/>
        <v>0.42184724689165187</v>
      </c>
      <c r="AQ4245">
        <f t="shared" si="1090"/>
        <v>5</v>
      </c>
      <c r="AR4245">
        <v>1</v>
      </c>
      <c r="AS4245">
        <v>1</v>
      </c>
      <c r="AT4245">
        <v>1</v>
      </c>
      <c r="AU4245">
        <v>1</v>
      </c>
      <c r="AV4245">
        <v>0</v>
      </c>
      <c r="AW4245">
        <v>0</v>
      </c>
      <c r="AX4245">
        <v>1</v>
      </c>
    </row>
    <row r="4246" spans="1:50">
      <c r="A4246" s="77" t="s">
        <v>356</v>
      </c>
      <c r="B4246" s="13" t="s">
        <v>224</v>
      </c>
      <c r="D4246" s="13">
        <v>-33.299999999999997</v>
      </c>
      <c r="E4246" s="13">
        <v>5.33</v>
      </c>
      <c r="F4246" s="13">
        <v>3133</v>
      </c>
      <c r="G4246">
        <v>42.5</v>
      </c>
      <c r="H4246">
        <v>13.887499999999999</v>
      </c>
      <c r="J4246">
        <f>(F4246*100*Info!$B$11)/AI4246</f>
        <v>1.187411735033773</v>
      </c>
      <c r="K4246">
        <f>2*((F4246*100*Info!$B$11)/AI4246^2)*(AJ4246/2)</f>
        <v>2.5458228768263296E-2</v>
      </c>
      <c r="L4246">
        <f t="shared" si="1091"/>
        <v>0.46588306542056157</v>
      </c>
      <c r="M4246">
        <f t="shared" si="1092"/>
        <v>5.9191867036625343</v>
      </c>
      <c r="N4246">
        <f t="shared" si="1103"/>
        <v>0.17295219424078506</v>
      </c>
      <c r="O4246" s="23">
        <v>0.51200000000000001</v>
      </c>
      <c r="P4246" s="23">
        <v>0.01</v>
      </c>
      <c r="S4246" s="23">
        <v>6.4059999999999997</v>
      </c>
      <c r="T4246" s="23">
        <v>0.128</v>
      </c>
      <c r="U4246" s="78">
        <v>1.2090000000000001</v>
      </c>
      <c r="V4246" s="78">
        <v>2.4E-2</v>
      </c>
      <c r="W4246" s="37">
        <f>U4246*Info!$B$2</f>
        <v>0.58032000000000006</v>
      </c>
      <c r="X4246" s="37">
        <f>W4246*SQRT((0.5*V4246/U4246)^2+Info!$B$3^2)</f>
        <v>2.9582188154360731E-2</v>
      </c>
      <c r="Y4246" s="28">
        <f>W4246*Info!$D$2</f>
        <v>0.47005920000000007</v>
      </c>
      <c r="Z4246" s="28">
        <f>Y4246*SQRT(Info!$D$3^2+(X4246/W4246)^2)</f>
        <v>3.3564059362407292E-2</v>
      </c>
      <c r="AA4246" s="37">
        <f t="shared" si="1095"/>
        <v>0</v>
      </c>
      <c r="AB4246" s="37">
        <f t="shared" si="1096"/>
        <v>3.0001764214792441E-2</v>
      </c>
      <c r="AC4246" s="37">
        <f>(1-EXP(-Info!$B$6*H4246*1000))+(Info!$B$6/(Info!$B$6-Info!$B$7))*(EXP(-Info!$B$7*H4246*1000)-EXP(-Info!$B$6*H4246*1000))*(Info!$B$9-1)</f>
        <v>0.13678751080628143</v>
      </c>
      <c r="AD4246" s="37">
        <f>SQRT((Info!$B$6*EXP(-Info!$B$6*H4246*1000)+(Info!$B$6/(Info!$B$6+Info!$B$7))*(Info!$B$9-1)*(-Info!$B$7*EXP(-Info!$B$7*H4246*1000)+Info!$B$6*EXP(-Info!$B$6*H4246*1000)))^2*(0.01*H4246*1000)^2)</f>
        <v>1.2048341075417152E-3</v>
      </c>
      <c r="AE4246" s="37">
        <f t="shared" si="1093"/>
        <v>0</v>
      </c>
      <c r="AF4246" s="37">
        <f t="shared" si="1097"/>
        <v>5.9359408</v>
      </c>
      <c r="AG4246" s="37">
        <f t="shared" si="1094"/>
        <v>7.2267185367102818E-2</v>
      </c>
      <c r="AH4246" s="37">
        <f t="shared" si="1098"/>
        <v>0.92662204183577901</v>
      </c>
      <c r="AI4246">
        <f>AF4246*EXP(Info!$B$6*H4246*1000)</f>
        <v>6.7421684819743701</v>
      </c>
      <c r="AJ4246">
        <f>2*SQRT((EXP(Info!$B$6*H4246)*AG4246)^2+(Info!$B$6*H4246*0.01*AI4246)^2)</f>
        <v>0.14455278025645923</v>
      </c>
      <c r="AK4246">
        <f t="shared" si="1099"/>
        <v>0</v>
      </c>
      <c r="AL4246">
        <f t="shared" si="1100"/>
        <v>7.9786691752819022E-2</v>
      </c>
      <c r="AO4246">
        <f t="shared" si="1101"/>
        <v>4.9849487944328095</v>
      </c>
      <c r="AP4246">
        <f t="shared" si="1102"/>
        <v>0.42349048800661704</v>
      </c>
      <c r="AQ4246">
        <f t="shared" si="1090"/>
        <v>5</v>
      </c>
      <c r="AR4246">
        <v>1</v>
      </c>
      <c r="AS4246">
        <v>1</v>
      </c>
      <c r="AT4246">
        <v>1</v>
      </c>
      <c r="AU4246">
        <v>1</v>
      </c>
      <c r="AV4246">
        <v>0</v>
      </c>
      <c r="AW4246">
        <v>0</v>
      </c>
      <c r="AX4246">
        <v>1</v>
      </c>
    </row>
    <row r="4247" spans="1:50">
      <c r="A4247" s="77" t="s">
        <v>356</v>
      </c>
      <c r="B4247" s="13" t="s">
        <v>224</v>
      </c>
      <c r="D4247" s="13">
        <v>-33.299999999999997</v>
      </c>
      <c r="E4247" s="13">
        <v>5.33</v>
      </c>
      <c r="F4247" s="13">
        <v>3133</v>
      </c>
      <c r="G4247">
        <v>43.5</v>
      </c>
      <c r="H4247">
        <v>14.603</v>
      </c>
      <c r="J4247">
        <f>(F4247*100*Info!$B$11)/AI4247</f>
        <v>1.256759644635832</v>
      </c>
      <c r="K4247">
        <f>2*((F4247*100*Info!$B$11)/AI4247^2)*(AJ4247/2)</f>
        <v>2.7026625790573678E-2</v>
      </c>
      <c r="L4247">
        <f t="shared" si="1091"/>
        <v>0.45817614953271113</v>
      </c>
      <c r="M4247">
        <f t="shared" si="1092"/>
        <v>6.1612450550805793</v>
      </c>
      <c r="N4247">
        <f t="shared" si="1103"/>
        <v>0.18172025590829252</v>
      </c>
      <c r="O4247" s="23">
        <v>0.51300000000000001</v>
      </c>
      <c r="P4247" s="23">
        <v>0.01</v>
      </c>
      <c r="S4247" s="23">
        <v>6.0339999999999998</v>
      </c>
      <c r="T4247" s="23">
        <v>0.12</v>
      </c>
      <c r="U4247" s="78">
        <v>1.1890000000000001</v>
      </c>
      <c r="V4247" s="78">
        <v>2.4E-2</v>
      </c>
      <c r="W4247" s="37">
        <f>U4247*Info!$B$2</f>
        <v>0.57072000000000001</v>
      </c>
      <c r="X4247" s="37">
        <f>W4247*SQRT((0.5*V4247/U4247)^2+Info!$B$3^2)</f>
        <v>2.9111525140397578E-2</v>
      </c>
      <c r="Y4247" s="28">
        <f>W4247*Info!$D$2</f>
        <v>0.46228320000000006</v>
      </c>
      <c r="Z4247" s="28">
        <f>Y4247*SQRT(Info!$D$3^2+(X4247/W4247)^2)</f>
        <v>3.3019639737150386E-2</v>
      </c>
      <c r="AA4247" s="37">
        <f t="shared" si="1095"/>
        <v>0</v>
      </c>
      <c r="AB4247" s="37">
        <f t="shared" si="1096"/>
        <v>2.9537787594875825E-2</v>
      </c>
      <c r="AC4247" s="37">
        <f>(1-EXP(-Info!$B$6*H4247*1000))+(Info!$B$6/(Info!$B$6-Info!$B$7))*(EXP(-Info!$B$7*H4247*1000)-EXP(-Info!$B$6*H4247*1000))*(Info!$B$9-1)</f>
        <v>0.14335521372310073</v>
      </c>
      <c r="AD4247" s="37">
        <f>SQRT((Info!$B$6*EXP(-Info!$B$6*H4247*1000)+(Info!$B$6/(Info!$B$6+Info!$B$7))*(Info!$B$9-1)*(-Info!$B$7*EXP(-Info!$B$7*H4247*1000)+Info!$B$6*EXP(-Info!$B$6*H4247*1000)))^2*(0.01*H4247*1000)^2)</f>
        <v>1.2584217088644693E-3</v>
      </c>
      <c r="AE4247" s="37">
        <f t="shared" si="1093"/>
        <v>0</v>
      </c>
      <c r="AF4247" s="37">
        <f t="shared" si="1097"/>
        <v>5.5717167999999999</v>
      </c>
      <c r="AG4247" s="37">
        <f t="shared" si="1094"/>
        <v>6.8485740182692045E-2</v>
      </c>
      <c r="AH4247" s="37">
        <f t="shared" si="1098"/>
        <v>0.9233869406695393</v>
      </c>
      <c r="AI4247">
        <f>AF4247*EXP(Info!$B$6*H4247*1000)</f>
        <v>6.3701360950295358</v>
      </c>
      <c r="AJ4247">
        <f>2*SQRT((EXP(Info!$B$6*H4247)*AG4247)^2+(Info!$B$6*H4247*0.01*AI4247)^2)</f>
        <v>0.13698982554876421</v>
      </c>
      <c r="AK4247">
        <f t="shared" si="1099"/>
        <v>0</v>
      </c>
      <c r="AL4247">
        <f t="shared" si="1100"/>
        <v>7.8552792329812771E-2</v>
      </c>
      <c r="AO4247">
        <f t="shared" si="1101"/>
        <v>4.9024847945249048</v>
      </c>
      <c r="AP4247">
        <f t="shared" si="1102"/>
        <v>0.43145500420521443</v>
      </c>
      <c r="AQ4247">
        <f t="shared" si="1090"/>
        <v>5</v>
      </c>
      <c r="AR4247">
        <v>1</v>
      </c>
      <c r="AS4247">
        <v>1</v>
      </c>
      <c r="AT4247">
        <v>1</v>
      </c>
      <c r="AU4247">
        <v>1</v>
      </c>
      <c r="AV4247">
        <v>0</v>
      </c>
      <c r="AW4247">
        <v>0</v>
      </c>
      <c r="AX4247">
        <v>1</v>
      </c>
    </row>
    <row r="4248" spans="1:50">
      <c r="A4248" s="77" t="s">
        <v>356</v>
      </c>
      <c r="B4248" s="13" t="s">
        <v>224</v>
      </c>
      <c r="D4248" s="13">
        <v>-33.299999999999997</v>
      </c>
      <c r="E4248" s="13">
        <v>5.33</v>
      </c>
      <c r="F4248" s="13">
        <v>3133</v>
      </c>
      <c r="G4248">
        <v>44.5</v>
      </c>
      <c r="H4248">
        <v>15.202</v>
      </c>
      <c r="J4248">
        <f>(F4248*100*Info!$B$11)/AI4248</f>
        <v>1.1975382709394169</v>
      </c>
      <c r="K4248">
        <f>2*((F4248*100*Info!$B$11)/AI4248^2)*(AJ4248/2)</f>
        <v>2.5693432302448152E-2</v>
      </c>
      <c r="L4248">
        <f t="shared" si="1091"/>
        <v>0.47551671028037457</v>
      </c>
      <c r="M4248">
        <f t="shared" si="1092"/>
        <v>6.0931092116419654</v>
      </c>
      <c r="N4248">
        <f t="shared" si="1103"/>
        <v>0.17644653876502661</v>
      </c>
      <c r="O4248" s="23">
        <v>0.53500000000000003</v>
      </c>
      <c r="P4248" s="23">
        <v>0.01</v>
      </c>
      <c r="S4248" s="23">
        <v>6.2949999999999999</v>
      </c>
      <c r="T4248" s="23">
        <v>0.126</v>
      </c>
      <c r="U4248" s="78">
        <v>1.234</v>
      </c>
      <c r="V4248" s="78">
        <v>2.4E-2</v>
      </c>
      <c r="W4248" s="37">
        <f>U4248*Info!$B$2</f>
        <v>0.59231999999999996</v>
      </c>
      <c r="X4248" s="37">
        <f>W4248*SQRT((0.5*V4248/U4248)^2+Info!$B$3^2)</f>
        <v>3.0170930645241956E-2</v>
      </c>
      <c r="Y4248" s="28">
        <f>W4248*Info!$D$2</f>
        <v>0.47977920000000002</v>
      </c>
      <c r="Z4248" s="28">
        <f>Y4248*SQRT(Info!$D$3^2+(X4248/W4248)^2)</f>
        <v>3.4244827742641669E-2</v>
      </c>
      <c r="AA4248" s="37">
        <f t="shared" si="1095"/>
        <v>0</v>
      </c>
      <c r="AB4248" s="37">
        <f t="shared" si="1096"/>
        <v>3.0582430511651621E-2</v>
      </c>
      <c r="AC4248" s="37">
        <f>(1-EXP(-Info!$B$6*H4248*1000))+(Info!$B$6/(Info!$B$6-Info!$B$7))*(EXP(-Info!$B$7*H4248*1000)-EXP(-Info!$B$6*H4248*1000))*(Info!$B$9-1)</f>
        <v>0.14881906736999334</v>
      </c>
      <c r="AD4248" s="37">
        <f>SQRT((Info!$B$6*EXP(-Info!$B$6*H4248*1000)+(Info!$B$6/(Info!$B$6+Info!$B$7))*(Info!$B$9-1)*(-Info!$B$7*EXP(-Info!$B$7*H4248*1000)+Info!$B$6*EXP(-Info!$B$6*H4248*1000)))^2*(0.01*H4248*1000)^2)</f>
        <v>1.3026892205500178E-3</v>
      </c>
      <c r="AE4248" s="37">
        <f t="shared" si="1093"/>
        <v>0</v>
      </c>
      <c r="AF4248" s="37">
        <f t="shared" si="1097"/>
        <v>5.8152207999999996</v>
      </c>
      <c r="AG4248" s="37">
        <f t="shared" si="1094"/>
        <v>7.1705705680393389E-2</v>
      </c>
      <c r="AH4248" s="37">
        <f t="shared" si="1098"/>
        <v>0.92378408260524225</v>
      </c>
      <c r="AI4248">
        <f>AF4248*EXP(Info!$B$6*H4248*1000)</f>
        <v>6.6851558479137863</v>
      </c>
      <c r="AJ4248">
        <f>2*SQRT((EXP(Info!$B$6*H4248)*AG4248)^2+(Info!$B$6*H4248*0.01*AI4248)^2)</f>
        <v>0.14343140706054128</v>
      </c>
      <c r="AK4248">
        <f t="shared" si="1099"/>
        <v>0</v>
      </c>
      <c r="AL4248">
        <f t="shared" si="1100"/>
        <v>8.1330915702686316E-2</v>
      </c>
      <c r="AO4248">
        <f t="shared" si="1101"/>
        <v>5.0880287943176894</v>
      </c>
      <c r="AP4248">
        <f t="shared" si="1102"/>
        <v>0.43354943273905999</v>
      </c>
      <c r="AQ4248">
        <f t="shared" si="1090"/>
        <v>5</v>
      </c>
      <c r="AR4248">
        <v>1</v>
      </c>
      <c r="AS4248">
        <v>1</v>
      </c>
      <c r="AT4248">
        <v>1</v>
      </c>
      <c r="AU4248">
        <v>1</v>
      </c>
      <c r="AV4248">
        <v>0</v>
      </c>
      <c r="AW4248">
        <v>0</v>
      </c>
      <c r="AX4248">
        <v>1</v>
      </c>
    </row>
    <row r="4249" spans="1:50">
      <c r="A4249" s="77" t="s">
        <v>356</v>
      </c>
      <c r="B4249" s="13" t="s">
        <v>224</v>
      </c>
      <c r="D4249" s="13">
        <v>-33.299999999999997</v>
      </c>
      <c r="E4249" s="13">
        <v>5.33</v>
      </c>
      <c r="F4249" s="13">
        <v>3133</v>
      </c>
      <c r="G4249">
        <v>45.5</v>
      </c>
      <c r="H4249">
        <v>15.544499999999999</v>
      </c>
      <c r="J4249">
        <f>(F4249*100*Info!$B$11)/AI4249</f>
        <v>1.1988784749154231</v>
      </c>
      <c r="K4249">
        <f>2*((F4249*100*Info!$B$11)/AI4249^2)*(AJ4249/2)</f>
        <v>2.6050757303287802E-2</v>
      </c>
      <c r="L4249">
        <f t="shared" si="1091"/>
        <v>0.49902280373831864</v>
      </c>
      <c r="M4249">
        <f t="shared" si="1092"/>
        <v>6.4014643674638085</v>
      </c>
      <c r="N4249">
        <f t="shared" si="1103"/>
        <v>0.1893855741958512</v>
      </c>
      <c r="O4249" s="23">
        <v>0.56000000000000005</v>
      </c>
      <c r="P4249" s="23">
        <v>1.2E-2</v>
      </c>
      <c r="S4249" s="23">
        <v>6.2939999999999996</v>
      </c>
      <c r="T4249" s="23">
        <v>0.126</v>
      </c>
      <c r="U4249" s="78">
        <v>1.2949999999999999</v>
      </c>
      <c r="V4249" s="78">
        <v>2.5999999999999999E-2</v>
      </c>
      <c r="W4249" s="37">
        <f>U4249*Info!$B$2</f>
        <v>0.62159999999999993</v>
      </c>
      <c r="X4249" s="37">
        <f>W4249*SQRT((0.5*V4249/U4249)^2+Info!$B$3^2)</f>
        <v>3.1700220819420172E-2</v>
      </c>
      <c r="Y4249" s="28">
        <f>W4249*Info!$D$2</f>
        <v>0.50349599999999994</v>
      </c>
      <c r="Z4249" s="28">
        <f>Y4249*SQRT(Info!$D$3^2+(X4249/W4249)^2)</f>
        <v>3.5959533776732978E-2</v>
      </c>
      <c r="AA4249" s="37">
        <f t="shared" si="1095"/>
        <v>0</v>
      </c>
      <c r="AB4249" s="37">
        <f t="shared" si="1096"/>
        <v>3.2263043873757481E-2</v>
      </c>
      <c r="AC4249" s="37">
        <f>(1-EXP(-Info!$B$6*H4249*1000))+(Info!$B$6/(Info!$B$6-Info!$B$7))*(EXP(-Info!$B$7*H4249*1000)-EXP(-Info!$B$6*H4249*1000))*(Info!$B$9-1)</f>
        <v>0.15192917761318805</v>
      </c>
      <c r="AD4249" s="37">
        <f>SQRT((Info!$B$6*EXP(-Info!$B$6*H4249*1000)+(Info!$B$6/(Info!$B$6+Info!$B$7))*(Info!$B$9-1)*(-Info!$B$7*EXP(-Info!$B$7*H4249*1000)+Info!$B$6*EXP(-Info!$B$6*H4249*1000)))^2*(0.01*H4249*1000)^2)</f>
        <v>1.3277590948984558E-3</v>
      </c>
      <c r="AE4249" s="37">
        <f t="shared" si="1093"/>
        <v>0</v>
      </c>
      <c r="AF4249" s="37">
        <f t="shared" si="1097"/>
        <v>5.7905039999999994</v>
      </c>
      <c r="AG4249" s="37">
        <f t="shared" si="1094"/>
        <v>7.254025137425428E-2</v>
      </c>
      <c r="AH4249" s="37">
        <f t="shared" si="1098"/>
        <v>0.92000381315538604</v>
      </c>
      <c r="AI4249">
        <f>AF4249*EXP(Info!$B$6*H4249*1000)</f>
        <v>6.6776826363789574</v>
      </c>
      <c r="AJ4249">
        <f>2*SQRT((EXP(Info!$B$6*H4249)*AG4249)^2+(Info!$B$6*H4249*0.01*AI4249)^2)</f>
        <v>0.14510118694136992</v>
      </c>
      <c r="AK4249">
        <f t="shared" si="1099"/>
        <v>0</v>
      </c>
      <c r="AL4249">
        <f t="shared" si="1100"/>
        <v>8.5800338877870641E-2</v>
      </c>
      <c r="AO4249">
        <f t="shared" si="1101"/>
        <v>5.3395439940367968</v>
      </c>
      <c r="AP4249">
        <f t="shared" si="1102"/>
        <v>0.43243243243243251</v>
      </c>
      <c r="AQ4249">
        <f t="shared" si="1090"/>
        <v>5</v>
      </c>
      <c r="AR4249">
        <v>1</v>
      </c>
      <c r="AS4249">
        <v>1</v>
      </c>
      <c r="AT4249">
        <v>1</v>
      </c>
      <c r="AU4249">
        <v>1</v>
      </c>
      <c r="AV4249">
        <v>0</v>
      </c>
      <c r="AW4249">
        <v>0</v>
      </c>
      <c r="AX4249">
        <v>1</v>
      </c>
    </row>
    <row r="4250" spans="1:50">
      <c r="A4250" s="77" t="s">
        <v>356</v>
      </c>
      <c r="B4250" s="13" t="s">
        <v>224</v>
      </c>
      <c r="D4250" s="13">
        <v>-33.299999999999997</v>
      </c>
      <c r="E4250" s="13">
        <v>5.33</v>
      </c>
      <c r="F4250" s="13">
        <v>3133</v>
      </c>
      <c r="G4250">
        <v>46.5</v>
      </c>
      <c r="H4250">
        <v>15.81</v>
      </c>
      <c r="J4250">
        <f>(F4250*100*Info!$B$11)/AI4250</f>
        <v>1.1238366099058181</v>
      </c>
      <c r="K4250">
        <f>2*((F4250*100*Info!$B$11)/AI4250^2)*(AJ4250/2)</f>
        <v>2.4787245257150488E-2</v>
      </c>
      <c r="L4250">
        <f t="shared" si="1091"/>
        <v>0.56877039252336548</v>
      </c>
      <c r="M4250">
        <f t="shared" si="1092"/>
        <v>6.8394933903063873</v>
      </c>
      <c r="N4250">
        <f t="shared" si="1103"/>
        <v>0.20513661112891829</v>
      </c>
      <c r="O4250" s="23">
        <v>0.65500000000000003</v>
      </c>
      <c r="P4250" s="23">
        <v>1.4E-2</v>
      </c>
      <c r="S4250" s="23">
        <v>6.7359999999999998</v>
      </c>
      <c r="T4250" s="23">
        <v>0.13400000000000001</v>
      </c>
      <c r="U4250" s="78">
        <v>1.476</v>
      </c>
      <c r="V4250" s="78">
        <v>0.03</v>
      </c>
      <c r="W4250" s="37">
        <f>U4250*Info!$B$2</f>
        <v>0.70848</v>
      </c>
      <c r="X4250" s="37">
        <f>W4250*SQRT((0.5*V4250/U4250)^2+Info!$B$3^2)</f>
        <v>3.6148302532760794E-2</v>
      </c>
      <c r="Y4250" s="28">
        <f>W4250*Info!$D$2</f>
        <v>0.57386880000000007</v>
      </c>
      <c r="Z4250" s="28">
        <f>Y4250*SQRT(Info!$D$3^2+(X4250/W4250)^2)</f>
        <v>4.0995600033018186E-2</v>
      </c>
      <c r="AA4250" s="37">
        <f t="shared" si="1095"/>
        <v>0</v>
      </c>
      <c r="AB4250" s="37">
        <f t="shared" si="1096"/>
        <v>3.68198285710295E-2</v>
      </c>
      <c r="AC4250" s="37">
        <f>(1-EXP(-Info!$B$6*H4250*1000))+(Info!$B$6/(Info!$B$6-Info!$B$7))*(EXP(-Info!$B$7*H4250*1000)-EXP(-Info!$B$6*H4250*1000))*(Info!$B$9-1)</f>
        <v>0.15433307521936654</v>
      </c>
      <c r="AD4250" s="37">
        <f>SQRT((Info!$B$6*EXP(-Info!$B$6*H4250*1000)+(Info!$B$6/(Info!$B$6+Info!$B$7))*(Info!$B$9-1)*(-Info!$B$7*EXP(-Info!$B$7*H4250*1000)+Info!$B$6*EXP(-Info!$B$6*H4250*1000)))^2*(0.01*H4250*1000)^2)</f>
        <v>1.3470725269766929E-3</v>
      </c>
      <c r="AE4250" s="37">
        <f t="shared" si="1093"/>
        <v>0</v>
      </c>
      <c r="AF4250" s="37">
        <f t="shared" si="1097"/>
        <v>6.1621311999999993</v>
      </c>
      <c r="AG4250" s="37">
        <f t="shared" si="1094"/>
        <v>7.8547051008088148E-2</v>
      </c>
      <c r="AH4250" s="37">
        <f t="shared" si="1098"/>
        <v>0.91480570071258904</v>
      </c>
      <c r="AI4250">
        <f>AF4250*EXP(Info!$B$6*H4250*1000)</f>
        <v>7.1235710818693816</v>
      </c>
      <c r="AJ4250">
        <f>2*SQRT((EXP(Info!$B$6*H4250)*AG4250)^2+(Info!$B$6*H4250*0.01*AI4250)^2)</f>
        <v>0.15711688154369591</v>
      </c>
      <c r="AK4250">
        <f t="shared" si="1099"/>
        <v>0</v>
      </c>
      <c r="AL4250">
        <f t="shared" si="1100"/>
        <v>9.7918652101795858E-2</v>
      </c>
      <c r="AO4250">
        <f t="shared" si="1101"/>
        <v>6.0858431932033303</v>
      </c>
      <c r="AP4250">
        <f t="shared" si="1102"/>
        <v>0.44376693766937669</v>
      </c>
      <c r="AQ4250">
        <f t="shared" si="1090"/>
        <v>5</v>
      </c>
      <c r="AR4250">
        <v>1</v>
      </c>
      <c r="AS4250">
        <v>1</v>
      </c>
      <c r="AT4250">
        <v>1</v>
      </c>
      <c r="AU4250">
        <v>1</v>
      </c>
      <c r="AV4250">
        <v>0</v>
      </c>
      <c r="AW4250">
        <v>0</v>
      </c>
      <c r="AX4250">
        <v>1</v>
      </c>
    </row>
    <row r="4251" spans="1:50">
      <c r="A4251" s="77" t="s">
        <v>356</v>
      </c>
      <c r="B4251" s="13" t="s">
        <v>224</v>
      </c>
      <c r="D4251" s="13">
        <v>-33.299999999999997</v>
      </c>
      <c r="E4251" s="13">
        <v>5.33</v>
      </c>
      <c r="F4251" s="13">
        <v>3133</v>
      </c>
      <c r="G4251">
        <v>47.5</v>
      </c>
      <c r="H4251">
        <v>16.1265</v>
      </c>
      <c r="J4251">
        <f>(F4251*100*Info!$B$11)/AI4251</f>
        <v>1.1827473889820337</v>
      </c>
      <c r="K4251">
        <f>2*((F4251*100*Info!$B$11)/AI4251^2)*(AJ4251/2)</f>
        <v>2.6152720467748972E-2</v>
      </c>
      <c r="L4251">
        <f t="shared" si="1091"/>
        <v>0.53794272897196349</v>
      </c>
      <c r="M4251">
        <f t="shared" si="1092"/>
        <v>6.8078788318140182</v>
      </c>
      <c r="N4251">
        <f t="shared" si="1103"/>
        <v>0.20323872938402524</v>
      </c>
      <c r="O4251" s="23">
        <v>0.61699999999999999</v>
      </c>
      <c r="P4251" s="23">
        <v>1.2E-2</v>
      </c>
      <c r="S4251" s="23">
        <v>6.3810000000000002</v>
      </c>
      <c r="T4251" s="23">
        <v>0.128</v>
      </c>
      <c r="U4251" s="78">
        <v>1.3959999999999999</v>
      </c>
      <c r="V4251" s="78">
        <v>2.8000000000000001E-2</v>
      </c>
      <c r="W4251" s="37">
        <f>U4251*Info!$B$2</f>
        <v>0.6700799999999999</v>
      </c>
      <c r="X4251" s="37">
        <f>W4251*SQRT((0.5*V4251/U4251)^2+Info!$B$3^2)</f>
        <v>3.4171280573019207E-2</v>
      </c>
      <c r="Y4251" s="28">
        <f>W4251*Info!$D$2</f>
        <v>0.54276479999999994</v>
      </c>
      <c r="Z4251" s="28">
        <f>Y4251*SQRT(Info!$D$3^2+(X4251/W4251)^2)</f>
        <v>3.8763340501499606E-2</v>
      </c>
      <c r="AA4251" s="37">
        <f t="shared" si="1095"/>
        <v>0</v>
      </c>
      <c r="AB4251" s="37">
        <f t="shared" si="1096"/>
        <v>3.4694040064541347E-2</v>
      </c>
      <c r="AC4251" s="37">
        <f>(1-EXP(-Info!$B$6*H4251*1000))+(Info!$B$6/(Info!$B$6-Info!$B$7))*(EXP(-Info!$B$7*H4251*1000)-EXP(-Info!$B$6*H4251*1000))*(Info!$B$9-1)</f>
        <v>0.15719076739952792</v>
      </c>
      <c r="AD4251" s="37">
        <f>SQRT((Info!$B$6*EXP(-Info!$B$6*H4251*1000)+(Info!$B$6/(Info!$B$6+Info!$B$7))*(Info!$B$9-1)*(-Info!$B$7*EXP(-Info!$B$7*H4251*1000)+Info!$B$6*EXP(-Info!$B$6*H4251*1000)))^2*(0.01*H4251*1000)^2)</f>
        <v>1.3699592136126146E-3</v>
      </c>
      <c r="AE4251" s="37">
        <f t="shared" si="1093"/>
        <v>0</v>
      </c>
      <c r="AF4251" s="37">
        <f t="shared" si="1097"/>
        <v>5.8382352000000006</v>
      </c>
      <c r="AG4251" s="37">
        <f t="shared" si="1094"/>
        <v>7.482377006563623E-2</v>
      </c>
      <c r="AH4251" s="37">
        <f t="shared" si="1098"/>
        <v>0.9149404795486602</v>
      </c>
      <c r="AI4251">
        <f>AF4251*EXP(Info!$B$6*H4251*1000)</f>
        <v>6.7687572592838894</v>
      </c>
      <c r="AJ4251">
        <f>2*SQRT((EXP(Info!$B$6*H4251)*AG4251)^2+(Info!$B$6*H4251*0.01*AI4251)^2)</f>
        <v>0.14966967432365832</v>
      </c>
      <c r="AK4251">
        <f t="shared" si="1099"/>
        <v>0</v>
      </c>
      <c r="AL4251">
        <f t="shared" si="1100"/>
        <v>9.2265330147641253E-2</v>
      </c>
      <c r="AO4251">
        <f t="shared" si="1101"/>
        <v>5.7559871935717126</v>
      </c>
      <c r="AP4251">
        <f t="shared" si="1102"/>
        <v>0.44197707736389685</v>
      </c>
      <c r="AQ4251">
        <f t="shared" si="1090"/>
        <v>5</v>
      </c>
      <c r="AR4251">
        <v>1</v>
      </c>
      <c r="AS4251">
        <v>1</v>
      </c>
      <c r="AT4251">
        <v>1</v>
      </c>
      <c r="AU4251">
        <v>1</v>
      </c>
      <c r="AV4251">
        <v>0</v>
      </c>
      <c r="AW4251">
        <v>0</v>
      </c>
      <c r="AX4251">
        <v>1</v>
      </c>
    </row>
    <row r="4252" spans="1:50">
      <c r="A4252" s="77" t="s">
        <v>356</v>
      </c>
      <c r="B4252" s="13" t="s">
        <v>224</v>
      </c>
      <c r="D4252" s="13">
        <v>-33.299999999999997</v>
      </c>
      <c r="E4252" s="13">
        <v>5.33</v>
      </c>
      <c r="F4252" s="13">
        <v>3133</v>
      </c>
      <c r="G4252">
        <v>48.5</v>
      </c>
      <c r="H4252">
        <v>16.452500000000001</v>
      </c>
      <c r="J4252">
        <f>(F4252*100*Info!$B$11)/AI4252</f>
        <v>1.151782445245354</v>
      </c>
      <c r="K4252">
        <f>2*((F4252*100*Info!$B$11)/AI4252^2)*(AJ4252/2)</f>
        <v>2.5371818394911181E-2</v>
      </c>
      <c r="L4252">
        <f t="shared" si="1091"/>
        <v>0.5606781308411225</v>
      </c>
      <c r="M4252">
        <f t="shared" si="1092"/>
        <v>6.9098377453328741</v>
      </c>
      <c r="N4252">
        <f t="shared" si="1103"/>
        <v>0.20848610324440575</v>
      </c>
      <c r="O4252" s="23">
        <v>0.64100000000000001</v>
      </c>
      <c r="P4252" s="23">
        <v>1.2E-2</v>
      </c>
      <c r="S4252" s="23">
        <v>6.5430000000000001</v>
      </c>
      <c r="T4252" s="23">
        <v>0.13</v>
      </c>
      <c r="U4252" s="78">
        <v>1.4550000000000001</v>
      </c>
      <c r="V4252" s="78">
        <v>0.03</v>
      </c>
      <c r="W4252" s="37">
        <f>U4252*Info!$B$2</f>
        <v>0.69840000000000002</v>
      </c>
      <c r="X4252" s="37">
        <f>W4252*SQRT((0.5*V4252/U4252)^2+Info!$B$3^2)</f>
        <v>3.5654542487598972E-2</v>
      </c>
      <c r="Y4252" s="28">
        <f>W4252*Info!$D$2</f>
        <v>0.5657040000000001</v>
      </c>
      <c r="Z4252" s="28">
        <f>Y4252*SQRT(Info!$D$3^2+(X4252/W4252)^2)</f>
        <v>4.0424216777570361E-2</v>
      </c>
      <c r="AA4252" s="37">
        <f t="shared" si="1095"/>
        <v>0</v>
      </c>
      <c r="AB4252" s="37">
        <f t="shared" si="1096"/>
        <v>3.6155862595158759E-2</v>
      </c>
      <c r="AC4252" s="37">
        <f>(1-EXP(-Info!$B$6*H4252*1000))+(Info!$B$6/(Info!$B$6-Info!$B$7))*(EXP(-Info!$B$7*H4252*1000)-EXP(-Info!$B$6*H4252*1000))*(Info!$B$9-1)</f>
        <v>0.16012519713160686</v>
      </c>
      <c r="AD4252" s="37">
        <f>SQRT((Info!$B$6*EXP(-Info!$B$6*H4252*1000)+(Info!$B$6/(Info!$B$6+Info!$B$7))*(Info!$B$9-1)*(-Info!$B$7*EXP(-Info!$B$7*H4252*1000)+Info!$B$6*EXP(-Info!$B$6*H4252*1000)))^2*(0.01*H4252*1000)^2)</f>
        <v>1.3933781241436932E-3</v>
      </c>
      <c r="AE4252" s="37">
        <f t="shared" si="1093"/>
        <v>0</v>
      </c>
      <c r="AF4252" s="37">
        <f t="shared" si="1097"/>
        <v>5.9772959999999999</v>
      </c>
      <c r="AG4252" s="37">
        <f t="shared" si="1094"/>
        <v>7.6544871167701381E-2</v>
      </c>
      <c r="AH4252" s="37">
        <f t="shared" si="1098"/>
        <v>0.91354057771664376</v>
      </c>
      <c r="AI4252">
        <f>AF4252*EXP(Info!$B$6*H4252*1000)</f>
        <v>6.9507310240049858</v>
      </c>
      <c r="AJ4252">
        <f>2*SQRT((EXP(Info!$B$6*H4252)*AG4252)^2+(Info!$B$6*H4252*0.01*AI4252)^2)</f>
        <v>0.15311284347224327</v>
      </c>
      <c r="AK4252">
        <f t="shared" si="1099"/>
        <v>0</v>
      </c>
      <c r="AL4252">
        <f t="shared" si="1100"/>
        <v>9.6152900985565198E-2</v>
      </c>
      <c r="AO4252">
        <f t="shared" si="1101"/>
        <v>5.9992559933000313</v>
      </c>
      <c r="AP4252">
        <f t="shared" si="1102"/>
        <v>0.44054982817869415</v>
      </c>
      <c r="AQ4252">
        <f t="shared" si="1090"/>
        <v>5</v>
      </c>
      <c r="AR4252">
        <v>1</v>
      </c>
      <c r="AS4252">
        <v>1</v>
      </c>
      <c r="AT4252">
        <v>1</v>
      </c>
      <c r="AU4252">
        <v>1</v>
      </c>
      <c r="AV4252">
        <v>0</v>
      </c>
      <c r="AW4252">
        <v>0</v>
      </c>
      <c r="AX4252">
        <v>1</v>
      </c>
    </row>
    <row r="4253" spans="1:50">
      <c r="A4253" s="77" t="s">
        <v>356</v>
      </c>
      <c r="B4253" s="13" t="s">
        <v>224</v>
      </c>
      <c r="D4253" s="13">
        <v>-33.299999999999997</v>
      </c>
      <c r="E4253" s="13">
        <v>5.33</v>
      </c>
      <c r="F4253" s="13">
        <v>3133</v>
      </c>
      <c r="G4253">
        <v>49.5</v>
      </c>
      <c r="H4253">
        <v>16.7805</v>
      </c>
      <c r="J4253">
        <f>(F4253*100*Info!$B$11)/AI4253</f>
        <v>0.90704177359693205</v>
      </c>
      <c r="K4253">
        <f>2*((F4253*100*Info!$B$11)/AI4253^2)*(AJ4253/2)</f>
        <v>2.0279521167020882E-2</v>
      </c>
      <c r="L4253">
        <f t="shared" si="1091"/>
        <v>0.73215700934579564</v>
      </c>
      <c r="M4253">
        <f t="shared" si="1092"/>
        <v>7.105837817700265</v>
      </c>
      <c r="N4253">
        <f t="shared" si="1103"/>
        <v>0.21316024810777037</v>
      </c>
      <c r="O4253" s="23">
        <v>0.96699999999999997</v>
      </c>
      <c r="P4253" s="23">
        <v>0.02</v>
      </c>
      <c r="S4253" s="23">
        <v>8.3149999999999995</v>
      </c>
      <c r="T4253" s="23">
        <v>0.16600000000000001</v>
      </c>
      <c r="U4253" s="78">
        <v>1.9</v>
      </c>
      <c r="V4253" s="78">
        <v>3.7999999999999999E-2</v>
      </c>
      <c r="W4253" s="37">
        <f>U4253*Info!$B$2</f>
        <v>0.91199999999999992</v>
      </c>
      <c r="X4253" s="37">
        <f>W4253*SQRT((0.5*V4253/U4253)^2+Info!$B$3^2)</f>
        <v>4.6503057963966199E-2</v>
      </c>
      <c r="Y4253" s="28">
        <f>W4253*Info!$D$2</f>
        <v>0.73871999999999993</v>
      </c>
      <c r="Z4253" s="28">
        <f>Y4253*SQRT(Info!$D$3^2+(X4253/W4253)^2)</f>
        <v>5.2755160087331741E-2</v>
      </c>
      <c r="AA4253" s="37">
        <f t="shared" si="1095"/>
        <v>5.5000000000000049E-2</v>
      </c>
      <c r="AB4253" s="37">
        <f t="shared" si="1096"/>
        <v>4.7566105579498516E-2</v>
      </c>
      <c r="AC4253" s="37">
        <f>(1-EXP(-Info!$B$6*H4253*1000))+(Info!$B$6/(Info!$B$6-Info!$B$7))*(EXP(-Info!$B$7*H4253*1000)-EXP(-Info!$B$6*H4253*1000))*(Info!$B$9-1)</f>
        <v>0.16306840069782844</v>
      </c>
      <c r="AD4253" s="37">
        <f>SQRT((Info!$B$6*EXP(-Info!$B$6*H4253*1000)+(Info!$B$6/(Info!$B$6+Info!$B$7))*(Info!$B$9-1)*(-Info!$B$7*EXP(-Info!$B$7*H4253*1000)+Info!$B$6*EXP(-Info!$B$6*H4253*1000)))^2*(0.01*H4253*1000)^2)</f>
        <v>1.4167829629924316E-3</v>
      </c>
      <c r="AE4253" s="37">
        <f t="shared" si="1093"/>
        <v>7.7569201668403346E-3</v>
      </c>
      <c r="AF4253" s="37">
        <f t="shared" si="1097"/>
        <v>7.5673112379616194</v>
      </c>
      <c r="AG4253" s="37">
        <f t="shared" si="1094"/>
        <v>9.8652302184565041E-2</v>
      </c>
      <c r="AH4253" s="37">
        <f t="shared" si="1098"/>
        <v>0.91007952350711008</v>
      </c>
      <c r="AI4253">
        <f>AF4253*EXP(Info!$B$6*H4253*1000)</f>
        <v>8.8261976549591239</v>
      </c>
      <c r="AJ4253">
        <f>2*SQRT((EXP(Info!$B$6*H4253)*AG4253)^2+(Info!$B$6*H4253*0.01*AI4253)^2)</f>
        <v>0.19733497108766349</v>
      </c>
      <c r="AK4253">
        <f t="shared" si="1099"/>
        <v>7.313350000000006E-2</v>
      </c>
      <c r="AL4253">
        <f t="shared" si="1100"/>
        <v>0.12649730117811836</v>
      </c>
      <c r="AO4253">
        <f t="shared" si="1101"/>
        <v>7.8340799912508983</v>
      </c>
      <c r="AP4253">
        <f t="shared" si="1102"/>
        <v>0.50894736842105259</v>
      </c>
      <c r="AQ4253">
        <f t="shared" ref="AQ4253:AQ4316" si="1104">AR4253+AS4253+AT4253+AU4253+AV4253+AW4253+AX4253</f>
        <v>5</v>
      </c>
      <c r="AR4253">
        <v>1</v>
      </c>
      <c r="AS4253">
        <v>1</v>
      </c>
      <c r="AT4253">
        <v>1</v>
      </c>
      <c r="AU4253">
        <v>1</v>
      </c>
      <c r="AV4253">
        <v>0</v>
      </c>
      <c r="AW4253">
        <v>0</v>
      </c>
      <c r="AX4253">
        <v>1</v>
      </c>
    </row>
    <row r="4254" spans="1:50">
      <c r="A4254" s="77" t="s">
        <v>356</v>
      </c>
      <c r="B4254" s="13" t="s">
        <v>224</v>
      </c>
      <c r="D4254" s="13">
        <v>-33.299999999999997</v>
      </c>
      <c r="E4254" s="13">
        <v>5.33</v>
      </c>
      <c r="F4254" s="13">
        <v>3133</v>
      </c>
      <c r="G4254">
        <v>51.5</v>
      </c>
      <c r="H4254">
        <v>17.436499999999999</v>
      </c>
      <c r="J4254">
        <f>(F4254*100*Info!$B$11)/AI4254</f>
        <v>0.89768324886127848</v>
      </c>
      <c r="K4254">
        <f>2*((F4254*100*Info!$B$11)/AI4254^2)*(AJ4254/2)</f>
        <v>2.0349700244966979E-2</v>
      </c>
      <c r="L4254">
        <f t="shared" si="1091"/>
        <v>0.7710769345794406</v>
      </c>
      <c r="M4254">
        <f t="shared" si="1092"/>
        <v>7.4063564709813647</v>
      </c>
      <c r="N4254">
        <f t="shared" si="1103"/>
        <v>0.22384967860484065</v>
      </c>
      <c r="O4254" s="23">
        <v>1.071</v>
      </c>
      <c r="P4254" s="23">
        <v>2.1999999999999999E-2</v>
      </c>
      <c r="S4254" s="23">
        <v>8.3970000000000002</v>
      </c>
      <c r="T4254" s="23">
        <v>0.16800000000000001</v>
      </c>
      <c r="U4254" s="78">
        <v>2.0009999999999999</v>
      </c>
      <c r="V4254" s="78">
        <v>0.04</v>
      </c>
      <c r="W4254" s="37">
        <f>U4254*Info!$B$2</f>
        <v>0.96047999999999989</v>
      </c>
      <c r="X4254" s="37">
        <f>W4254*SQRT((0.5*V4254/U4254)^2+Info!$B$3^2)</f>
        <v>4.8974121492886422E-2</v>
      </c>
      <c r="Y4254" s="28">
        <f>W4254*Info!$D$2</f>
        <v>0.77798879999999992</v>
      </c>
      <c r="Z4254" s="28">
        <f>Y4254*SQRT(Info!$D$3^2+(X4254/W4254)^2)</f>
        <v>5.5558969038555776E-2</v>
      </c>
      <c r="AA4254" s="37">
        <f t="shared" si="1095"/>
        <v>0.11052000000000006</v>
      </c>
      <c r="AB4254" s="37">
        <f t="shared" si="1096"/>
        <v>5.0194268358050603E-2</v>
      </c>
      <c r="AC4254" s="37">
        <f>(1-EXP(-Info!$B$6*H4254*1000))+(Info!$B$6/(Info!$B$6-Info!$B$7))*(EXP(-Info!$B$7*H4254*1000)-EXP(-Info!$B$6*H4254*1000))*(Info!$B$9-1)</f>
        <v>0.16892714915210211</v>
      </c>
      <c r="AD4254" s="37">
        <f>SQRT((Info!$B$6*EXP(-Info!$B$6*H4254*1000)+(Info!$B$6/(Info!$B$6+Info!$B$7))*(Info!$B$9-1)*(-Info!$B$7*EXP(-Info!$B$7*H4254*1000)+Info!$B$6*EXP(-Info!$B$6*H4254*1000)))^2*(0.01*H4254*1000)^2)</f>
        <v>1.4631208985721109E-3</v>
      </c>
      <c r="AE4254" s="37">
        <f t="shared" si="1093"/>
        <v>8.4807164258325594E-3</v>
      </c>
      <c r="AF4254" s="37">
        <f t="shared" si="1097"/>
        <v>7.60034137147571</v>
      </c>
      <c r="AG4254" s="37">
        <f t="shared" si="1094"/>
        <v>0.10106790584415305</v>
      </c>
      <c r="AH4254" s="37">
        <f t="shared" si="1098"/>
        <v>0.90512580343881266</v>
      </c>
      <c r="AI4254">
        <f>AF4254*EXP(Info!$B$6*H4254*1000)</f>
        <v>8.918212504495953</v>
      </c>
      <c r="AJ4254">
        <f>2*SQRT((EXP(Info!$B$6*H4254)*AG4254)^2+(Info!$B$6*H4254*0.01*AI4254)^2)</f>
        <v>0.20216813827998023</v>
      </c>
      <c r="AK4254">
        <f t="shared" si="1099"/>
        <v>0.14695844400000008</v>
      </c>
      <c r="AL4254">
        <f t="shared" si="1100"/>
        <v>0.13348663727139978</v>
      </c>
      <c r="AO4254">
        <f t="shared" si="1101"/>
        <v>8.250523190785815</v>
      </c>
      <c r="AP4254">
        <f t="shared" si="1102"/>
        <v>0.53523238380809601</v>
      </c>
      <c r="AQ4254">
        <f t="shared" si="1104"/>
        <v>5</v>
      </c>
      <c r="AR4254">
        <v>1</v>
      </c>
      <c r="AS4254">
        <v>1</v>
      </c>
      <c r="AT4254">
        <v>1</v>
      </c>
      <c r="AU4254">
        <v>1</v>
      </c>
      <c r="AV4254">
        <v>0</v>
      </c>
      <c r="AW4254">
        <v>0</v>
      </c>
      <c r="AX4254">
        <v>1</v>
      </c>
    </row>
    <row r="4255" spans="1:50">
      <c r="A4255" s="77" t="s">
        <v>356</v>
      </c>
      <c r="B4255" s="13" t="s">
        <v>224</v>
      </c>
      <c r="D4255" s="13">
        <v>-33.299999999999997</v>
      </c>
      <c r="E4255" s="13">
        <v>5.33</v>
      </c>
      <c r="F4255" s="13">
        <v>3133</v>
      </c>
      <c r="G4255">
        <v>53.5</v>
      </c>
      <c r="H4255">
        <v>18.092500000000001</v>
      </c>
      <c r="J4255">
        <f>(F4255*100*Info!$B$11)/AI4255</f>
        <v>1.3017899378570579</v>
      </c>
      <c r="K4255">
        <f>2*((F4255*100*Info!$B$11)/AI4255^2)*(AJ4255/2)</f>
        <v>3.0342911490060367E-2</v>
      </c>
      <c r="L4255">
        <f t="shared" si="1091"/>
        <v>0.58418422429906647</v>
      </c>
      <c r="M4255">
        <f t="shared" si="1092"/>
        <v>8.1371910520067008</v>
      </c>
      <c r="N4255">
        <f t="shared" si="1103"/>
        <v>0.2488028493219743</v>
      </c>
      <c r="O4255" s="23">
        <v>0.69799999999999995</v>
      </c>
      <c r="P4255" s="23">
        <v>1.4E-2</v>
      </c>
      <c r="S4255" s="23">
        <v>5.7990000000000004</v>
      </c>
      <c r="T4255" s="23">
        <v>0.11600000000000001</v>
      </c>
      <c r="U4255" s="78">
        <v>1.516</v>
      </c>
      <c r="V4255" s="78">
        <v>0.03</v>
      </c>
      <c r="W4255" s="37">
        <f>U4255*Info!$B$2</f>
        <v>0.72767999999999999</v>
      </c>
      <c r="X4255" s="37">
        <f>W4255*SQRT((0.5*V4255/U4255)^2+Info!$B$3^2)</f>
        <v>3.708955993268187E-2</v>
      </c>
      <c r="Y4255" s="28">
        <f>W4255*Info!$D$2</f>
        <v>0.58942080000000008</v>
      </c>
      <c r="Z4255" s="28">
        <f>Y4255*SQRT(Info!$D$3^2+(X4255/W4255)^2)</f>
        <v>4.2084398788187545E-2</v>
      </c>
      <c r="AA4255" s="37">
        <f t="shared" si="1095"/>
        <v>0</v>
      </c>
      <c r="AB4255" s="37">
        <f t="shared" si="1096"/>
        <v>3.7744343364271161E-2</v>
      </c>
      <c r="AC4255" s="37">
        <f>(1-EXP(-Info!$B$6*H4255*1000))+(Info!$B$6/(Info!$B$6-Info!$B$7))*(EXP(-Info!$B$7*H4255*1000)-EXP(-Info!$B$6*H4255*1000))*(Info!$B$9-1)</f>
        <v>0.17474920613549466</v>
      </c>
      <c r="AD4255" s="37">
        <f>SQRT((Info!$B$6*EXP(-Info!$B$6*H4255*1000)+(Info!$B$6/(Info!$B$6+Info!$B$7))*(Info!$B$9-1)*(-Info!$B$7*EXP(-Info!$B$7*H4255*1000)+Info!$B$6*EXP(-Info!$B$6*H4255*1000)))^2*(0.01*H4255*1000)^2)</f>
        <v>1.5088347273108295E-3</v>
      </c>
      <c r="AE4255" s="37">
        <f t="shared" si="1093"/>
        <v>0</v>
      </c>
      <c r="AF4255" s="37">
        <f t="shared" si="1097"/>
        <v>5.2095792000000003</v>
      </c>
      <c r="AG4255" s="37">
        <f t="shared" si="1094"/>
        <v>7.1659588481676348E-2</v>
      </c>
      <c r="AH4255" s="37">
        <f t="shared" si="1098"/>
        <v>0.89835819968960162</v>
      </c>
      <c r="AI4255">
        <f>AF4255*EXP(Info!$B$6*H4255*1000)</f>
        <v>6.1497863382243088</v>
      </c>
      <c r="AJ4255">
        <f>2*SQRT((EXP(Info!$B$6*H4255)*AG4255)^2+(Info!$B$6*H4255*0.01*AI4255)^2)</f>
        <v>0.14334295965653132</v>
      </c>
      <c r="AK4255">
        <f t="shared" si="1099"/>
        <v>0</v>
      </c>
      <c r="AL4255">
        <f t="shared" si="1100"/>
        <v>0.10037730674294272</v>
      </c>
      <c r="AO4255">
        <f t="shared" si="1101"/>
        <v>6.2507711930191387</v>
      </c>
      <c r="AP4255">
        <f t="shared" si="1102"/>
        <v>0.46042216358839044</v>
      </c>
      <c r="AQ4255">
        <f t="shared" si="1104"/>
        <v>5</v>
      </c>
      <c r="AR4255">
        <v>1</v>
      </c>
      <c r="AS4255">
        <v>1</v>
      </c>
      <c r="AT4255">
        <v>1</v>
      </c>
      <c r="AU4255">
        <v>1</v>
      </c>
      <c r="AV4255">
        <v>0</v>
      </c>
      <c r="AW4255">
        <v>0</v>
      </c>
      <c r="AX4255">
        <v>1</v>
      </c>
    </row>
    <row r="4256" spans="1:50">
      <c r="A4256" s="77" t="s">
        <v>356</v>
      </c>
      <c r="B4256" s="13" t="s">
        <v>224</v>
      </c>
      <c r="D4256" s="13">
        <v>-33.299999999999997</v>
      </c>
      <c r="E4256" s="13">
        <v>5.33</v>
      </c>
      <c r="F4256" s="13">
        <v>3133</v>
      </c>
      <c r="G4256">
        <v>55.5</v>
      </c>
      <c r="H4256">
        <v>18.748000000000001</v>
      </c>
      <c r="J4256">
        <f>(F4256*100*Info!$B$11)/AI4256</f>
        <v>1.2791468932340535</v>
      </c>
      <c r="K4256">
        <f>2*((F4256*100*Info!$B$11)/AI4256^2)*(AJ4256/2)</f>
        <v>2.9538370767010488E-2</v>
      </c>
      <c r="L4256">
        <f t="shared" si="1091"/>
        <v>0.57878938317757112</v>
      </c>
      <c r="M4256">
        <f t="shared" si="1092"/>
        <v>7.9218160622143534</v>
      </c>
      <c r="N4256">
        <f t="shared" si="1103"/>
        <v>0.24186682804588447</v>
      </c>
      <c r="O4256" s="23">
        <v>0.65</v>
      </c>
      <c r="P4256" s="23">
        <v>1.2E-2</v>
      </c>
      <c r="S4256" s="23">
        <v>5.8540000000000001</v>
      </c>
      <c r="T4256" s="23">
        <v>0.11799999999999999</v>
      </c>
      <c r="U4256" s="78">
        <v>1.502</v>
      </c>
      <c r="V4256" s="78">
        <v>0.03</v>
      </c>
      <c r="W4256" s="37">
        <f>U4256*Info!$B$2</f>
        <v>0.72095999999999993</v>
      </c>
      <c r="X4256" s="37">
        <f>W4256*SQRT((0.5*V4256/U4256)^2+Info!$B$3^2)</f>
        <v>3.6760009575624433E-2</v>
      </c>
      <c r="Y4256" s="28">
        <f>W4256*Info!$D$2</f>
        <v>0.58397759999999999</v>
      </c>
      <c r="Z4256" s="28">
        <f>Y4256*SQRT(Info!$D$3^2+(X4256/W4256)^2)</f>
        <v>4.1703254195671592E-2</v>
      </c>
      <c r="AA4256" s="37">
        <f t="shared" si="1095"/>
        <v>0</v>
      </c>
      <c r="AB4256" s="37">
        <f t="shared" si="1096"/>
        <v>3.7246453576146012E-2</v>
      </c>
      <c r="AC4256" s="37">
        <f>(1-EXP(-Info!$B$6*H4256*1000))+(Info!$B$6/(Info!$B$6-Info!$B$7))*(EXP(-Info!$B$7*H4256*1000)-EXP(-Info!$B$6*H4256*1000))*(Info!$B$9-1)</f>
        <v>0.18053039867084633</v>
      </c>
      <c r="AD4256" s="37">
        <f>SQRT((Info!$B$6*EXP(-Info!$B$6*H4256*1000)+(Info!$B$6/(Info!$B$6+Info!$B$7))*(Info!$B$9-1)*(-Info!$B$7*EXP(-Info!$B$7*H4256*1000)+Info!$B$6*EXP(-Info!$B$6*H4256*1000)))^2*(0.01*H4256*1000)^2)</f>
        <v>1.5538961291275174E-3</v>
      </c>
      <c r="AE4256" s="37">
        <f t="shared" si="1093"/>
        <v>0</v>
      </c>
      <c r="AF4256" s="37">
        <f t="shared" si="1097"/>
        <v>5.2700224000000002</v>
      </c>
      <c r="AG4256" s="37">
        <f t="shared" si="1094"/>
        <v>7.2250684498548517E-2</v>
      </c>
      <c r="AH4256" s="37">
        <f t="shared" si="1098"/>
        <v>0.90024297915954909</v>
      </c>
      <c r="AI4256">
        <f>AF4256*EXP(Info!$B$6*H4256*1000)</f>
        <v>6.2586478671190022</v>
      </c>
      <c r="AJ4256">
        <f>2*SQRT((EXP(Info!$B$6*H4256)*AG4256)^2+(Info!$B$6*H4256*0.01*AI4256)^2)</f>
        <v>0.14452621679103247</v>
      </c>
      <c r="AK4256">
        <f t="shared" si="1099"/>
        <v>0</v>
      </c>
      <c r="AL4256">
        <f t="shared" si="1100"/>
        <v>9.9053218640402702E-2</v>
      </c>
      <c r="AO4256">
        <f t="shared" si="1101"/>
        <v>6.1930463930836055</v>
      </c>
      <c r="AP4256">
        <f t="shared" si="1102"/>
        <v>0.43275632490013316</v>
      </c>
      <c r="AQ4256">
        <f t="shared" si="1104"/>
        <v>5</v>
      </c>
      <c r="AR4256">
        <v>1</v>
      </c>
      <c r="AS4256">
        <v>1</v>
      </c>
      <c r="AT4256">
        <v>1</v>
      </c>
      <c r="AU4256">
        <v>1</v>
      </c>
      <c r="AV4256">
        <v>0</v>
      </c>
      <c r="AW4256">
        <v>0</v>
      </c>
      <c r="AX4256">
        <v>1</v>
      </c>
    </row>
    <row r="4257" spans="1:50">
      <c r="A4257" s="77" t="s">
        <v>356</v>
      </c>
      <c r="B4257" s="13" t="s">
        <v>224</v>
      </c>
      <c r="D4257" s="13">
        <v>-33.299999999999997</v>
      </c>
      <c r="E4257" s="13">
        <v>5.33</v>
      </c>
      <c r="F4257" s="13">
        <v>3133</v>
      </c>
      <c r="G4257">
        <v>57.5</v>
      </c>
      <c r="H4257">
        <v>19.366499999999998</v>
      </c>
      <c r="J4257">
        <f>(F4257*100*Info!$B$11)/AI4257</f>
        <v>1.1759955669307895</v>
      </c>
      <c r="K4257">
        <f>2*((F4257*100*Info!$B$11)/AI4257^2)*(AJ4257/2)</f>
        <v>2.6123111926423671E-2</v>
      </c>
      <c r="L4257">
        <f t="shared" si="1091"/>
        <v>0.57994542056074871</v>
      </c>
      <c r="M4257">
        <f t="shared" si="1092"/>
        <v>7.2975417069614048</v>
      </c>
      <c r="N4257">
        <f t="shared" si="1103"/>
        <v>0.21780335295779943</v>
      </c>
      <c r="O4257" s="23">
        <v>0.67</v>
      </c>
      <c r="P4257" s="23">
        <v>1.4E-2</v>
      </c>
      <c r="S4257" s="23">
        <v>6.2850000000000001</v>
      </c>
      <c r="T4257" s="23">
        <v>0.126</v>
      </c>
      <c r="U4257" s="78">
        <v>1.5049999999999999</v>
      </c>
      <c r="V4257" s="78">
        <v>0.03</v>
      </c>
      <c r="W4257" s="37">
        <f>U4257*Info!$B$2</f>
        <v>0.72239999999999993</v>
      </c>
      <c r="X4257" s="37">
        <f>W4257*SQRT((0.5*V4257/U4257)^2+Info!$B$3^2)</f>
        <v>3.6830617697779656E-2</v>
      </c>
      <c r="Y4257" s="28">
        <f>W4257*Info!$D$2</f>
        <v>0.585144</v>
      </c>
      <c r="Z4257" s="28">
        <f>Y4257*SQRT(Info!$D$3^2+(X4257/W4257)^2)</f>
        <v>4.178492225288926E-2</v>
      </c>
      <c r="AA4257" s="37">
        <f t="shared" si="1095"/>
        <v>0</v>
      </c>
      <c r="AB4257" s="37">
        <f t="shared" si="1096"/>
        <v>3.7489923979650855E-2</v>
      </c>
      <c r="AC4257" s="37">
        <f>(1-EXP(-Info!$B$6*H4257*1000))+(Info!$B$6/(Info!$B$6-Info!$B$7))*(EXP(-Info!$B$7*H4257*1000)-EXP(-Info!$B$6*H4257*1000))*(Info!$B$9-1)</f>
        <v>0.18595208010326775</v>
      </c>
      <c r="AD4257" s="37">
        <f>SQRT((Info!$B$6*EXP(-Info!$B$6*H4257*1000)+(Info!$B$6/(Info!$B$6+Info!$B$7))*(Info!$B$9-1)*(-Info!$B$7*EXP(-Info!$B$7*H4257*1000)+Info!$B$6*EXP(-Info!$B$6*H4257*1000)))^2*(0.01*H4257*1000)^2)</f>
        <v>1.5958531384907034E-3</v>
      </c>
      <c r="AE4257" s="37">
        <f t="shared" si="1093"/>
        <v>0</v>
      </c>
      <c r="AF4257" s="37">
        <f t="shared" si="1097"/>
        <v>5.6998560000000005</v>
      </c>
      <c r="AG4257" s="37">
        <f t="shared" si="1094"/>
        <v>7.5597484929592729E-2</v>
      </c>
      <c r="AH4257" s="37">
        <f t="shared" si="1098"/>
        <v>0.90689832935560866</v>
      </c>
      <c r="AI4257">
        <f>AF4257*EXP(Info!$B$6*H4257*1000)</f>
        <v>6.8076191783317874</v>
      </c>
      <c r="AJ4257">
        <f>2*SQRT((EXP(Info!$B$6*H4257)*AG4257)^2+(Info!$B$6*H4257*0.01*AI4257)^2)</f>
        <v>0.15122182663677997</v>
      </c>
      <c r="AK4257">
        <f t="shared" si="1099"/>
        <v>0</v>
      </c>
      <c r="AL4257">
        <f t="shared" si="1100"/>
        <v>9.9700703831483481E-2</v>
      </c>
      <c r="AO4257">
        <f t="shared" si="1101"/>
        <v>6.2054159930697903</v>
      </c>
      <c r="AP4257">
        <f t="shared" si="1102"/>
        <v>0.44518272425249178</v>
      </c>
      <c r="AQ4257">
        <f t="shared" si="1104"/>
        <v>5</v>
      </c>
      <c r="AR4257">
        <v>1</v>
      </c>
      <c r="AS4257">
        <v>1</v>
      </c>
      <c r="AT4257">
        <v>1</v>
      </c>
      <c r="AU4257">
        <v>1</v>
      </c>
      <c r="AV4257">
        <v>0</v>
      </c>
      <c r="AW4257">
        <v>0</v>
      </c>
      <c r="AX4257">
        <v>1</v>
      </c>
    </row>
    <row r="4258" spans="1:50">
      <c r="A4258" s="77" t="s">
        <v>356</v>
      </c>
      <c r="B4258" s="13" t="s">
        <v>224</v>
      </c>
      <c r="D4258" s="13">
        <v>-33.299999999999997</v>
      </c>
      <c r="E4258" s="13">
        <v>5.33</v>
      </c>
      <c r="F4258" s="13">
        <v>3133</v>
      </c>
      <c r="G4258">
        <v>59</v>
      </c>
      <c r="H4258">
        <v>19.664999999999999</v>
      </c>
      <c r="J4258">
        <f>(F4258*100*Info!$B$11)/AI4258</f>
        <v>1.1989806479215346</v>
      </c>
      <c r="K4258">
        <f>2*((F4258*100*Info!$B$11)/AI4258^2)*(AJ4258/2)</f>
        <v>2.707631955683306E-2</v>
      </c>
      <c r="L4258">
        <f t="shared" si="1091"/>
        <v>0.5953592523364496</v>
      </c>
      <c r="M4258">
        <f t="shared" si="1092"/>
        <v>7.6379191766030718</v>
      </c>
      <c r="N4258">
        <f t="shared" si="1103"/>
        <v>0.22747929461519345</v>
      </c>
      <c r="O4258" s="23">
        <v>0.69499999999999995</v>
      </c>
      <c r="P4258" s="23">
        <v>1.4E-2</v>
      </c>
      <c r="S4258" s="23">
        <v>6.1760000000000002</v>
      </c>
      <c r="T4258" s="23">
        <v>0.124</v>
      </c>
      <c r="U4258" s="78">
        <v>1.5449999999999999</v>
      </c>
      <c r="V4258" s="78">
        <v>0.03</v>
      </c>
      <c r="W4258" s="37">
        <f>U4258*Info!$B$2</f>
        <v>0.74159999999999993</v>
      </c>
      <c r="X4258" s="37">
        <f>W4258*SQRT((0.5*V4258/U4258)^2+Info!$B$3^2)</f>
        <v>3.7772561469934754E-2</v>
      </c>
      <c r="Y4258" s="28">
        <f>W4258*Info!$D$2</f>
        <v>0.60069600000000001</v>
      </c>
      <c r="Z4258" s="28">
        <f>Y4258*SQRT(Info!$D$3^2+(X4258/W4258)^2)</f>
        <v>4.287412560134609E-2</v>
      </c>
      <c r="AA4258" s="37">
        <f t="shared" si="1095"/>
        <v>0</v>
      </c>
      <c r="AB4258" s="37">
        <f t="shared" si="1096"/>
        <v>3.8415705121733736E-2</v>
      </c>
      <c r="AC4258" s="37">
        <f>(1-EXP(-Info!$B$6*H4258*1000))+(Info!$B$6/(Info!$B$6-Info!$B$7))*(EXP(-Info!$B$7*H4258*1000)-EXP(-Info!$B$6*H4258*1000))*(Info!$B$9-1)</f>
        <v>0.18855721471007619</v>
      </c>
      <c r="AD4258" s="37">
        <f>SQRT((Info!$B$6*EXP(-Info!$B$6*H4258*1000)+(Info!$B$6/(Info!$B$6+Info!$B$7))*(Info!$B$9-1)*(-Info!$B$7*EXP(-Info!$B$7*H4258*1000)+Info!$B$6*EXP(-Info!$B$6*H4258*1000)))^2*(0.01*H4258*1000)^2)</f>
        <v>1.6159090161958442E-3</v>
      </c>
      <c r="AE4258" s="37">
        <f t="shared" si="1093"/>
        <v>0</v>
      </c>
      <c r="AF4258" s="37">
        <f t="shared" si="1097"/>
        <v>5.575304</v>
      </c>
      <c r="AG4258" s="37">
        <f t="shared" si="1094"/>
        <v>7.5380306752360723E-2</v>
      </c>
      <c r="AH4258" s="37">
        <f t="shared" si="1098"/>
        <v>0.90273704663212428</v>
      </c>
      <c r="AI4258">
        <f>AF4258*EXP(Info!$B$6*H4258*1000)</f>
        <v>6.6771135872370886</v>
      </c>
      <c r="AJ4258">
        <f>2*SQRT((EXP(Info!$B$6*H4258)*AG4258)^2+(Info!$B$6*H4258*0.01*AI4258)^2)</f>
        <v>0.15078780589053756</v>
      </c>
      <c r="AK4258">
        <f t="shared" si="1099"/>
        <v>0</v>
      </c>
      <c r="AL4258">
        <f t="shared" si="1100"/>
        <v>0.1021627262007387</v>
      </c>
      <c r="AO4258">
        <f t="shared" si="1101"/>
        <v>6.3703439928855996</v>
      </c>
      <c r="AP4258">
        <f t="shared" si="1102"/>
        <v>0.44983818770226536</v>
      </c>
      <c r="AQ4258">
        <f t="shared" si="1104"/>
        <v>5</v>
      </c>
      <c r="AR4258">
        <v>1</v>
      </c>
      <c r="AS4258">
        <v>1</v>
      </c>
      <c r="AT4258">
        <v>1</v>
      </c>
      <c r="AU4258">
        <v>1</v>
      </c>
      <c r="AV4258">
        <v>0</v>
      </c>
      <c r="AW4258">
        <v>0</v>
      </c>
      <c r="AX4258">
        <v>1</v>
      </c>
    </row>
    <row r="4259" spans="1:50">
      <c r="A4259" s="77" t="s">
        <v>356</v>
      </c>
      <c r="B4259" s="13" t="s">
        <v>224</v>
      </c>
      <c r="D4259" s="13">
        <v>-33.299999999999997</v>
      </c>
      <c r="E4259" s="13">
        <v>5.33</v>
      </c>
      <c r="F4259" s="13">
        <v>3133</v>
      </c>
      <c r="G4259">
        <v>60</v>
      </c>
      <c r="H4259">
        <v>19.859000000000002</v>
      </c>
      <c r="J4259">
        <f>(F4259*100*Info!$B$11)/AI4259</f>
        <v>1.4079009464063768</v>
      </c>
      <c r="K4259">
        <f>2*((F4259*100*Info!$B$11)/AI4259^2)*(AJ4259/2)</f>
        <v>3.2213866022713471E-2</v>
      </c>
      <c r="L4259">
        <f t="shared" si="1091"/>
        <v>0.51559267289719724</v>
      </c>
      <c r="M4259">
        <f t="shared" si="1092"/>
        <v>7.767166509814083</v>
      </c>
      <c r="N4259">
        <f t="shared" si="1103"/>
        <v>0.23316149811091419</v>
      </c>
      <c r="O4259" s="23">
        <v>1.022</v>
      </c>
      <c r="P4259" s="23">
        <v>0.02</v>
      </c>
      <c r="S4259" s="23">
        <v>5.3319999999999999</v>
      </c>
      <c r="T4259" s="23">
        <v>0.106</v>
      </c>
      <c r="U4259" s="78">
        <v>1.3380000000000001</v>
      </c>
      <c r="V4259" s="78">
        <v>2.5999999999999999E-2</v>
      </c>
      <c r="W4259" s="37">
        <f>U4259*Info!$B$2</f>
        <v>0.64224000000000003</v>
      </c>
      <c r="X4259" s="37">
        <f>W4259*SQRT((0.5*V4259/U4259)^2+Info!$B$3^2)</f>
        <v>3.271266030147961E-2</v>
      </c>
      <c r="Y4259" s="28">
        <f>W4259*Info!$D$2</f>
        <v>0.52021440000000008</v>
      </c>
      <c r="Z4259" s="28">
        <f>Y4259*SQRT(Info!$D$3^2+(X4259/W4259)^2)</f>
        <v>3.7130338931886962E-2</v>
      </c>
      <c r="AA4259" s="37">
        <f t="shared" si="1095"/>
        <v>0.37975999999999999</v>
      </c>
      <c r="AB4259" s="37">
        <f t="shared" si="1096"/>
        <v>3.4206989695090097E-2</v>
      </c>
      <c r="AC4259" s="37">
        <f>(1-EXP(-Info!$B$6*H4259*1000))+(Info!$B$6/(Info!$B$6-Info!$B$7))*(EXP(-Info!$B$7*H4259*1000)-EXP(-Info!$B$6*H4259*1000))*(Info!$B$9-1)</f>
        <v>0.19024634301054189</v>
      </c>
      <c r="AD4259" s="37">
        <f>SQRT((Info!$B$6*EXP(-Info!$B$6*H4259*1000)+(Info!$B$6/(Info!$B$6+Info!$B$7))*(Info!$B$9-1)*(-Info!$B$7*EXP(-Info!$B$7*H4259*1000)+Info!$B$6*EXP(-Info!$B$6*H4259*1000)))^2*(0.01*H4259*1000)^2)</f>
        <v>1.6288765130636411E-3</v>
      </c>
      <c r="AE4259" s="37">
        <f t="shared" si="1093"/>
        <v>6.5370876572434337E-3</v>
      </c>
      <c r="AF4259" s="37">
        <f t="shared" si="1097"/>
        <v>4.7395376487783158</v>
      </c>
      <c r="AG4259" s="37">
        <f t="shared" si="1094"/>
        <v>6.5041491251625574E-2</v>
      </c>
      <c r="AH4259" s="37">
        <f t="shared" si="1098"/>
        <v>0.88888553052856634</v>
      </c>
      <c r="AI4259">
        <f>AF4259*EXP(Info!$B$6*H4259*1000)</f>
        <v>5.6862877999376185</v>
      </c>
      <c r="AJ4259">
        <f>2*SQRT((EXP(Info!$B$6*H4259)*AG4259)^2+(Info!$B$6*H4259*0.01*AI4259)^2)</f>
        <v>0.13010667676681018</v>
      </c>
      <c r="AK4259">
        <f t="shared" si="1099"/>
        <v>0.50496687200000001</v>
      </c>
      <c r="AL4259">
        <f t="shared" si="1100"/>
        <v>9.0970068395122602E-2</v>
      </c>
      <c r="AO4259">
        <f t="shared" si="1101"/>
        <v>5.5168415938387909</v>
      </c>
      <c r="AP4259">
        <f t="shared" si="1102"/>
        <v>0.76382660687593418</v>
      </c>
      <c r="AQ4259">
        <f t="shared" si="1104"/>
        <v>5</v>
      </c>
      <c r="AR4259">
        <v>1</v>
      </c>
      <c r="AS4259">
        <v>1</v>
      </c>
      <c r="AT4259">
        <v>1</v>
      </c>
      <c r="AU4259">
        <v>1</v>
      </c>
      <c r="AV4259">
        <v>0</v>
      </c>
      <c r="AW4259">
        <v>0</v>
      </c>
      <c r="AX4259">
        <v>1</v>
      </c>
    </row>
    <row r="4260" spans="1:50">
      <c r="A4260" s="77" t="s">
        <v>356</v>
      </c>
      <c r="B4260" s="13" t="s">
        <v>224</v>
      </c>
      <c r="D4260" s="13">
        <v>-33.299999999999997</v>
      </c>
      <c r="E4260" s="13">
        <v>5.33</v>
      </c>
      <c r="F4260" s="13">
        <v>3133</v>
      </c>
      <c r="G4260">
        <v>61.5</v>
      </c>
      <c r="H4260">
        <v>20.195499999999999</v>
      </c>
      <c r="J4260">
        <f>(F4260*100*Info!$B$11)/AI4260</f>
        <v>0.91113311735963987</v>
      </c>
      <c r="K4260">
        <f>2*((F4260*100*Info!$B$11)/AI4260^2)*(AJ4260/2)</f>
        <v>2.0219336846017299E-2</v>
      </c>
      <c r="L4260">
        <f t="shared" si="1091"/>
        <v>0.75219499065420703</v>
      </c>
      <c r="M4260">
        <f t="shared" si="1092"/>
        <v>7.3332425036586786</v>
      </c>
      <c r="N4260">
        <f t="shared" si="1103"/>
        <v>0.22150435989168002</v>
      </c>
      <c r="O4260" s="23">
        <v>0.92</v>
      </c>
      <c r="P4260" s="23">
        <v>1.7999999999999999E-2</v>
      </c>
      <c r="S4260" s="23">
        <v>8.06</v>
      </c>
      <c r="T4260" s="23">
        <v>0.16200000000000001</v>
      </c>
      <c r="U4260" s="78">
        <v>1.952</v>
      </c>
      <c r="V4260" s="78">
        <v>0.04</v>
      </c>
      <c r="W4260" s="37">
        <f>U4260*Info!$B$2</f>
        <v>0.9369599999999999</v>
      </c>
      <c r="X4260" s="37">
        <f>W4260*SQRT((0.5*V4260/U4260)^2+Info!$B$3^2)</f>
        <v>4.7821492072079891E-2</v>
      </c>
      <c r="Y4260" s="28">
        <f>W4260*Info!$D$2</f>
        <v>0.75893759999999999</v>
      </c>
      <c r="Z4260" s="28">
        <f>Y4260*SQRT(Info!$D$3^2+(X4260/W4260)^2)</f>
        <v>5.4225432957873188E-2</v>
      </c>
      <c r="AA4260" s="37">
        <f t="shared" si="1095"/>
        <v>0</v>
      </c>
      <c r="AB4260" s="37">
        <f t="shared" si="1096"/>
        <v>4.8661022430688809E-2</v>
      </c>
      <c r="AC4260" s="37">
        <f>(1-EXP(-Info!$B$6*H4260*1000))+(Info!$B$6/(Info!$B$6-Info!$B$7))*(EXP(-Info!$B$7*H4260*1000)-EXP(-Info!$B$6*H4260*1000))*(Info!$B$9-1)</f>
        <v>0.19316875944333356</v>
      </c>
      <c r="AD4260" s="37">
        <f>SQRT((Info!$B$6*EXP(-Info!$B$6*H4260*1000)+(Info!$B$6/(Info!$B$6+Info!$B$7))*(Info!$B$9-1)*(-Info!$B$7*EXP(-Info!$B$7*H4260*1000)+Info!$B$6*EXP(-Info!$B$6*H4260*1000)))^2*(0.01*H4260*1000)^2)</f>
        <v>1.6512441504486994E-3</v>
      </c>
      <c r="AE4260" s="37">
        <f t="shared" si="1093"/>
        <v>0</v>
      </c>
      <c r="AF4260" s="37">
        <f t="shared" si="1097"/>
        <v>7.3010624000000002</v>
      </c>
      <c r="AG4260" s="37">
        <f t="shared" si="1094"/>
        <v>9.7475112615830306E-2</v>
      </c>
      <c r="AH4260" s="37">
        <f t="shared" si="1098"/>
        <v>0.90583900744416868</v>
      </c>
      <c r="AI4260">
        <f>AF4260*EXP(Info!$B$6*H4260*1000)</f>
        <v>8.7865645782593234</v>
      </c>
      <c r="AJ4260">
        <f>2*SQRT((EXP(Info!$B$6*H4260)*AG4260)^2+(Info!$B$6*H4260*0.01*AI4260)^2)</f>
        <v>0.19498633683949865</v>
      </c>
      <c r="AK4260">
        <f t="shared" si="1099"/>
        <v>0</v>
      </c>
      <c r="AL4260">
        <f t="shared" si="1100"/>
        <v>0.12940912305217381</v>
      </c>
      <c r="AO4260">
        <f t="shared" si="1101"/>
        <v>8.0484863910114495</v>
      </c>
      <c r="AP4260">
        <f t="shared" si="1102"/>
        <v>0.47131147540983609</v>
      </c>
      <c r="AQ4260">
        <f t="shared" si="1104"/>
        <v>5</v>
      </c>
      <c r="AR4260">
        <v>1</v>
      </c>
      <c r="AS4260">
        <v>1</v>
      </c>
      <c r="AT4260">
        <v>1</v>
      </c>
      <c r="AU4260">
        <v>1</v>
      </c>
      <c r="AV4260">
        <v>0</v>
      </c>
      <c r="AW4260">
        <v>0</v>
      </c>
      <c r="AX4260">
        <v>1</v>
      </c>
    </row>
    <row r="4261" spans="1:50">
      <c r="A4261" s="77" t="s">
        <v>356</v>
      </c>
      <c r="B4261" s="13" t="s">
        <v>224</v>
      </c>
      <c r="D4261" s="13">
        <v>-33.299999999999997</v>
      </c>
      <c r="E4261" s="13">
        <v>5.33</v>
      </c>
      <c r="F4261" s="13">
        <v>3133</v>
      </c>
      <c r="G4261">
        <v>62.5</v>
      </c>
      <c r="H4261">
        <v>20.422999999999998</v>
      </c>
      <c r="J4261">
        <f>(F4261*100*Info!$B$11)/AI4261</f>
        <v>0.91798113792910552</v>
      </c>
      <c r="K4261">
        <f>2*((F4261*100*Info!$B$11)/AI4261^2)*(AJ4261/2)</f>
        <v>2.0277857972774638E-2</v>
      </c>
      <c r="L4261">
        <f t="shared" si="1091"/>
        <v>0.73292770093458059</v>
      </c>
      <c r="M4261">
        <f t="shared" si="1092"/>
        <v>7.1991077126834773</v>
      </c>
      <c r="N4261">
        <f t="shared" si="1103"/>
        <v>0.21442113008398261</v>
      </c>
      <c r="O4261" s="23">
        <v>0.91300000000000003</v>
      </c>
      <c r="P4261" s="23">
        <v>1.7999999999999999E-2</v>
      </c>
      <c r="S4261" s="23">
        <v>7.9710000000000001</v>
      </c>
      <c r="T4261" s="23">
        <v>0.16</v>
      </c>
      <c r="U4261" s="78">
        <v>1.9019999999999999</v>
      </c>
      <c r="V4261" s="78">
        <v>3.7999999999999999E-2</v>
      </c>
      <c r="W4261" s="37">
        <f>U4261*Info!$B$2</f>
        <v>0.91295999999999988</v>
      </c>
      <c r="X4261" s="37">
        <f>W4261*SQRT((0.5*V4261/U4261)^2+Info!$B$3^2)</f>
        <v>4.6550126788226905E-2</v>
      </c>
      <c r="Y4261" s="28">
        <f>W4261*Info!$D$2</f>
        <v>0.73949759999999998</v>
      </c>
      <c r="Z4261" s="28">
        <f>Y4261*SQRT(Info!$D$3^2+(X4261/W4261)^2)</f>
        <v>5.2809603538265658E-2</v>
      </c>
      <c r="AA4261" s="37">
        <f t="shared" si="1095"/>
        <v>4.0000000000151026E-5</v>
      </c>
      <c r="AB4261" s="37">
        <f t="shared" si="1096"/>
        <v>4.7412174639010179E-2</v>
      </c>
      <c r="AC4261" s="37">
        <f>(1-EXP(-Info!$B$6*H4261*1000))+(Info!$B$6/(Info!$B$6-Info!$B$7))*(EXP(-Info!$B$7*H4261*1000)-EXP(-Info!$B$6*H4261*1000))*(Info!$B$9-1)</f>
        <v>0.19513920540079754</v>
      </c>
      <c r="AD4261" s="37">
        <f>SQRT((Info!$B$6*EXP(-Info!$B$6*H4261*1000)+(Info!$B$6/(Info!$B$6+Info!$B$7))*(Info!$B$9-1)*(-Info!$B$7*EXP(-Info!$B$7*H4261*1000)+Info!$B$6*EXP(-Info!$B$6*H4261*1000)))^2*(0.01*H4261*1000)^2)</f>
        <v>1.6662769132254674E-3</v>
      </c>
      <c r="AE4261" s="37">
        <f t="shared" si="1093"/>
        <v>9.251974085620368E-3</v>
      </c>
      <c r="AF4261" s="37">
        <f t="shared" si="1097"/>
        <v>7.2314945944317843</v>
      </c>
      <c r="AG4261" s="37">
        <f t="shared" si="1094"/>
        <v>9.6303962796708373E-2</v>
      </c>
      <c r="AH4261" s="37">
        <f t="shared" si="1098"/>
        <v>0.90722551680238162</v>
      </c>
      <c r="AI4261">
        <f>AF4261*EXP(Info!$B$6*H4261*1000)</f>
        <v>8.7210179428430461</v>
      </c>
      <c r="AJ4261">
        <f>2*SQRT((EXP(Info!$B$6*H4261)*AG4261)^2+(Info!$B$6*H4261*0.01*AI4261)^2)</f>
        <v>0.19264400532448406</v>
      </c>
      <c r="AK4261">
        <f t="shared" si="1099"/>
        <v>5.3188000000200821E-5</v>
      </c>
      <c r="AL4261">
        <f t="shared" si="1100"/>
        <v>0.12608793723498368</v>
      </c>
      <c r="AO4261">
        <f t="shared" si="1101"/>
        <v>7.8423263912416887</v>
      </c>
      <c r="AP4261">
        <f t="shared" si="1102"/>
        <v>0.48002103049421663</v>
      </c>
      <c r="AQ4261">
        <f t="shared" si="1104"/>
        <v>5</v>
      </c>
      <c r="AR4261">
        <v>1</v>
      </c>
      <c r="AS4261">
        <v>1</v>
      </c>
      <c r="AT4261">
        <v>1</v>
      </c>
      <c r="AU4261">
        <v>1</v>
      </c>
      <c r="AV4261">
        <v>0</v>
      </c>
      <c r="AW4261">
        <v>0</v>
      </c>
      <c r="AX4261">
        <v>1</v>
      </c>
    </row>
    <row r="4262" spans="1:50">
      <c r="A4262" s="77" t="s">
        <v>356</v>
      </c>
      <c r="B4262" s="13" t="s">
        <v>224</v>
      </c>
      <c r="D4262" s="13">
        <v>-33.299999999999997</v>
      </c>
      <c r="E4262" s="13">
        <v>5.33</v>
      </c>
      <c r="F4262" s="13">
        <v>3133</v>
      </c>
      <c r="G4262">
        <v>65.5</v>
      </c>
      <c r="H4262">
        <v>21.111499999999999</v>
      </c>
      <c r="J4262">
        <f>(F4262*100*Info!$B$11)/AI4262</f>
        <v>0.93156034907548546</v>
      </c>
      <c r="K4262">
        <f>2*((F4262*100*Info!$B$11)/AI4262^2)*(AJ4262/2)</f>
        <v>2.0649557013775827E-2</v>
      </c>
      <c r="L4262">
        <f t="shared" si="1091"/>
        <v>0.7579751775700948</v>
      </c>
      <c r="M4262">
        <f t="shared" si="1092"/>
        <v>7.5552659447829305</v>
      </c>
      <c r="N4262">
        <f t="shared" si="1103"/>
        <v>0.22727336146970503</v>
      </c>
      <c r="O4262" s="23">
        <v>0.90500000000000003</v>
      </c>
      <c r="P4262" s="23">
        <v>1.7999999999999999E-2</v>
      </c>
      <c r="S4262" s="23">
        <v>7.8460000000000001</v>
      </c>
      <c r="T4262" s="23">
        <v>0.156</v>
      </c>
      <c r="U4262" s="78">
        <v>1.9670000000000001</v>
      </c>
      <c r="V4262" s="78">
        <v>0.04</v>
      </c>
      <c r="W4262" s="37">
        <f>U4262*Info!$B$2</f>
        <v>0.94416</v>
      </c>
      <c r="X4262" s="37">
        <f>W4262*SQRT((0.5*V4262/U4262)^2+Info!$B$3^2)</f>
        <v>4.8174217834854365E-2</v>
      </c>
      <c r="Y4262" s="28">
        <f>W4262*Info!$D$2</f>
        <v>0.76476960000000005</v>
      </c>
      <c r="Z4262" s="28">
        <f>Y4262*SQRT(Info!$D$3^2+(X4262/W4262)^2)</f>
        <v>5.4633587484447708E-2</v>
      </c>
      <c r="AA4262" s="37">
        <f t="shared" si="1095"/>
        <v>0</v>
      </c>
      <c r="AB4262" s="37">
        <f t="shared" si="1096"/>
        <v>4.9007706169540324E-2</v>
      </c>
      <c r="AC4262" s="37">
        <f>(1-EXP(-Info!$B$6*H4262*1000))+(Info!$B$6/(Info!$B$6-Info!$B$7))*(EXP(-Info!$B$7*H4262*1000)-EXP(-Info!$B$6*H4262*1000))*(Info!$B$9-1)</f>
        <v>0.20107639819046505</v>
      </c>
      <c r="AD4262" s="37">
        <f>SQRT((Info!$B$6*EXP(-Info!$B$6*H4262*1000)+(Info!$B$6/(Info!$B$6+Info!$B$7))*(Info!$B$9-1)*(-Info!$B$7*EXP(-Info!$B$7*H4262*1000)+Info!$B$6*EXP(-Info!$B$6*H4262*1000)))^2*(0.01*H4262*1000)^2)</f>
        <v>1.7113344447312457E-3</v>
      </c>
      <c r="AE4262" s="37">
        <f t="shared" si="1093"/>
        <v>0</v>
      </c>
      <c r="AF4262" s="37">
        <f t="shared" si="1097"/>
        <v>7.0812303999999999</v>
      </c>
      <c r="AG4262" s="37">
        <f t="shared" si="1094"/>
        <v>9.52303989355332E-2</v>
      </c>
      <c r="AH4262" s="37">
        <f t="shared" si="1098"/>
        <v>0.90252745347947994</v>
      </c>
      <c r="AI4262">
        <f>AF4262*EXP(Info!$B$6*H4262*1000)</f>
        <v>8.5938930129608728</v>
      </c>
      <c r="AJ4262">
        <f>2*SQRT((EXP(Info!$B$6*H4262)*AG4262)^2+(Info!$B$6*H4262*0.01*AI4262)^2)</f>
        <v>0.19049767834960249</v>
      </c>
      <c r="AK4262">
        <f t="shared" si="1099"/>
        <v>0</v>
      </c>
      <c r="AL4262">
        <f t="shared" si="1100"/>
        <v>0.13033109378727553</v>
      </c>
      <c r="AO4262">
        <f t="shared" si="1101"/>
        <v>8.1103343909423788</v>
      </c>
      <c r="AP4262">
        <f t="shared" si="1102"/>
        <v>0.46009150991357395</v>
      </c>
      <c r="AQ4262">
        <f t="shared" si="1104"/>
        <v>5</v>
      </c>
      <c r="AR4262">
        <v>1</v>
      </c>
      <c r="AS4262">
        <v>1</v>
      </c>
      <c r="AT4262">
        <v>1</v>
      </c>
      <c r="AU4262">
        <v>1</v>
      </c>
      <c r="AV4262">
        <v>0</v>
      </c>
      <c r="AW4262">
        <v>0</v>
      </c>
      <c r="AX4262">
        <v>1</v>
      </c>
    </row>
    <row r="4263" spans="1:50">
      <c r="A4263" s="13" t="s">
        <v>188</v>
      </c>
      <c r="B4263" s="13" t="s">
        <v>437</v>
      </c>
      <c r="D4263" s="14">
        <v>-45.51</v>
      </c>
      <c r="E4263" s="14">
        <v>50.16</v>
      </c>
      <c r="F4263" s="14">
        <v>3721</v>
      </c>
      <c r="G4263" s="16">
        <v>0</v>
      </c>
      <c r="H4263">
        <v>1.7945599999999999</v>
      </c>
      <c r="J4263">
        <f>(F4263*100*Info!$B$11)/AI4263</f>
        <v>3.2905821567538487</v>
      </c>
      <c r="K4263">
        <f>2*((F4263*100*Info!$B$11)/AI4263^2)*(AJ4263/2)</f>
        <v>8.3789031027322908E-2</v>
      </c>
      <c r="L4263">
        <f t="shared" si="1091"/>
        <v>0.40533409619668009</v>
      </c>
      <c r="M4263">
        <f t="shared" si="1092"/>
        <v>14.271501045815556</v>
      </c>
      <c r="N4263">
        <f t="shared" si="1103"/>
        <v>0.57437433847833685</v>
      </c>
      <c r="O4263">
        <v>0.47818073679396778</v>
      </c>
      <c r="P4263">
        <v>1.004857063921138E-2</v>
      </c>
      <c r="Q4263">
        <v>0.49614176909790808</v>
      </c>
      <c r="R4263">
        <v>1.177422122911871E-2</v>
      </c>
      <c r="S4263">
        <v>3.2513350644873822</v>
      </c>
      <c r="T4263">
        <v>4.3655890013554577E-2</v>
      </c>
      <c r="U4263">
        <v>1.0518710781200209</v>
      </c>
      <c r="V4263">
        <v>3.2783657956037729E-2</v>
      </c>
      <c r="W4263" s="37">
        <f>U4263*Info!$B$2</f>
        <v>0.50489811749761004</v>
      </c>
      <c r="X4263" s="37">
        <f>W4263*SQRT((0.5*V4263/U4263)^2+Info!$B$3^2)</f>
        <v>2.6442615653916243E-2</v>
      </c>
      <c r="Y4263" s="28">
        <f>W4263*Info!$D$2</f>
        <v>0.40896747517306414</v>
      </c>
      <c r="Z4263" s="28">
        <f>Y4263*SQRT(Info!$D$3^2+(X4263/W4263)^2)</f>
        <v>2.9612310477317407E-2</v>
      </c>
      <c r="AA4263" s="37">
        <f t="shared" si="1095"/>
        <v>0</v>
      </c>
      <c r="AB4263" s="37">
        <f t="shared" si="1096"/>
        <v>2.6915708528544101E-2</v>
      </c>
      <c r="AC4263" s="37">
        <f>(1-EXP(-Info!$B$6*H4263*1000))+(Info!$B$6/(Info!$B$6-Info!$B$7))*(EXP(-Info!$B$7*H4263*1000)-EXP(-Info!$B$6*H4263*1000))*(Info!$B$9-1)</f>
        <v>1.87124908284945E-2</v>
      </c>
      <c r="AD4263" s="37">
        <f>SQRT((Info!$B$6*EXP(-Info!$B$6*H4263*1000)+(Info!$B$6/(Info!$B$6+Info!$B$7))*(Info!$B$9-1)*(-Info!$B$7*EXP(-Info!$B$7*H4263*1000)+Info!$B$6*EXP(-Info!$B$6*H4263*1000)))^2*(0.01*H4263*1000)^2)</f>
        <v>1.7440116341788052E-4</v>
      </c>
      <c r="AE4263" s="37">
        <f t="shared" si="1093"/>
        <v>0</v>
      </c>
      <c r="AF4263" s="37">
        <f t="shared" si="1097"/>
        <v>2.8423675893143181</v>
      </c>
      <c r="AG4263" s="37">
        <f t="shared" si="1094"/>
        <v>3.678788000176058E-2</v>
      </c>
      <c r="AH4263" s="37">
        <f t="shared" si="1098"/>
        <v>0.87421552468092256</v>
      </c>
      <c r="AI4263">
        <f>AF4263*EXP(Info!$B$6*H4263*1000)</f>
        <v>2.8895317740833688</v>
      </c>
      <c r="AJ4263">
        <f>2*SQRT((EXP(Info!$B$6*H4263)*AG4263)^2+(Info!$B$6*H4263*0.01*AI4263)^2)</f>
        <v>7.35769708640093E-2</v>
      </c>
      <c r="AK4263">
        <f t="shared" si="1099"/>
        <v>0</v>
      </c>
      <c r="AL4263">
        <f t="shared" si="1100"/>
        <v>7.1579635260810182E-2</v>
      </c>
      <c r="AM4263">
        <f t="shared" ref="AM4263:AM4326" si="1105">Q4263/O4263</f>
        <v>1.0375611791147479</v>
      </c>
      <c r="AN4263">
        <f t="shared" ref="AN4263:AN4326" si="1106">SQRT((R4263/Q4263)^2+(P4263/O4263)^2)*AM4263</f>
        <v>3.2888930332895965E-2</v>
      </c>
      <c r="AO4263">
        <f t="shared" si="1101"/>
        <v>4.3370748244608244</v>
      </c>
      <c r="AP4263">
        <f t="shared" si="1102"/>
        <v>0.45460013754594958</v>
      </c>
      <c r="AQ4263">
        <f t="shared" si="1104"/>
        <v>6</v>
      </c>
      <c r="AR4263">
        <v>1</v>
      </c>
      <c r="AS4263">
        <v>1</v>
      </c>
      <c r="AT4263">
        <v>1</v>
      </c>
      <c r="AU4263">
        <v>1</v>
      </c>
      <c r="AV4263">
        <v>1</v>
      </c>
      <c r="AW4263">
        <v>0</v>
      </c>
      <c r="AX4263">
        <v>1</v>
      </c>
    </row>
    <row r="4264" spans="1:50">
      <c r="A4264" s="13" t="s">
        <v>188</v>
      </c>
      <c r="B4264" s="13" t="s">
        <v>437</v>
      </c>
      <c r="D4264" s="14">
        <v>-45.51</v>
      </c>
      <c r="E4264" s="14">
        <v>50.16</v>
      </c>
      <c r="F4264" s="14">
        <v>3721</v>
      </c>
      <c r="G4264" s="16">
        <v>2</v>
      </c>
      <c r="H4264">
        <v>2.0979999999999999</v>
      </c>
      <c r="J4264">
        <f>(F4264*100*Info!$B$11)/AI4264</f>
        <v>3.2354744681253331</v>
      </c>
      <c r="K4264">
        <f>2*((F4264*100*Info!$B$11)/AI4264^2)*(AJ4264/2)</f>
        <v>8.4700086763392482E-2</v>
      </c>
      <c r="L4264">
        <f t="shared" si="1091"/>
        <v>0.434708816746463</v>
      </c>
      <c r="M4264">
        <f t="shared" si="1092"/>
        <v>15.049435270878062</v>
      </c>
      <c r="N4264">
        <f t="shared" si="1103"/>
        <v>0.60755758099659629</v>
      </c>
      <c r="O4264">
        <v>0.51964988005112245</v>
      </c>
      <c r="P4264">
        <v>1.076267633837351E-2</v>
      </c>
      <c r="Q4264">
        <v>0.53105848325025595</v>
      </c>
      <c r="R4264">
        <v>1.1877379335953781E-2</v>
      </c>
      <c r="S4264">
        <v>3.321352229133125</v>
      </c>
      <c r="T4264">
        <v>4.3464284406054168E-2</v>
      </c>
      <c r="U4264">
        <v>1.1281005867256371</v>
      </c>
      <c r="V4264">
        <v>3.46692903329942E-2</v>
      </c>
      <c r="W4264" s="37">
        <f>U4264*Info!$B$2</f>
        <v>0.54148828162830576</v>
      </c>
      <c r="X4264" s="37">
        <f>W4264*SQRT((0.5*V4264/U4264)^2+Info!$B$3^2)</f>
        <v>2.8324137694240241E-2</v>
      </c>
      <c r="Y4264" s="28">
        <f>W4264*Info!$D$2</f>
        <v>0.43860550811892768</v>
      </c>
      <c r="Z4264" s="28">
        <f>Y4264*SQRT(Info!$D$3^2+(X4264/W4264)^2)</f>
        <v>3.1737952835595516E-2</v>
      </c>
      <c r="AA4264" s="37">
        <f t="shared" si="1095"/>
        <v>0</v>
      </c>
      <c r="AB4264" s="37">
        <f t="shared" si="1096"/>
        <v>2.8830809503262778E-2</v>
      </c>
      <c r="AC4264" s="37">
        <f>(1-EXP(-Info!$B$6*H4264*1000))+(Info!$B$6/(Info!$B$6-Info!$B$7))*(EXP(-Info!$B$7*H4264*1000)-EXP(-Info!$B$6*H4264*1000))*(Info!$B$9-1)</f>
        <v>2.1845036511241405E-2</v>
      </c>
      <c r="AD4264" s="37">
        <f>SQRT((Info!$B$6*EXP(-Info!$B$6*H4264*1000)+(Info!$B$6/(Info!$B$6+Info!$B$7))*(Info!$B$9-1)*(-Info!$B$7*EXP(-Info!$B$7*H4264*1000)+Info!$B$6*EXP(-Info!$B$6*H4264*1000)))^2*(0.01*H4264*1000)^2)</f>
        <v>2.0331115177642446E-4</v>
      </c>
      <c r="AE4264" s="37">
        <f t="shared" si="1093"/>
        <v>0</v>
      </c>
      <c r="AF4264" s="37">
        <f t="shared" si="1097"/>
        <v>2.8827467210141973</v>
      </c>
      <c r="AG4264" s="37">
        <f t="shared" si="1094"/>
        <v>3.8465356555309298E-2</v>
      </c>
      <c r="AH4264" s="37">
        <f t="shared" si="1098"/>
        <v>0.86794369345361355</v>
      </c>
      <c r="AI4264">
        <f>AF4264*EXP(Info!$B$6*H4264*1000)</f>
        <v>2.9387472504708709</v>
      </c>
      <c r="AJ4264">
        <f>2*SQRT((EXP(Info!$B$6*H4264)*AG4264)^2+(Info!$B$6*H4264*0.01*AI4264)^2)</f>
        <v>7.6932193266475102E-2</v>
      </c>
      <c r="AK4264">
        <f t="shared" si="1099"/>
        <v>0</v>
      </c>
      <c r="AL4264">
        <f t="shared" si="1100"/>
        <v>7.6672654792977024E-2</v>
      </c>
      <c r="AM4264">
        <f t="shared" si="1105"/>
        <v>1.0219544036034631</v>
      </c>
      <c r="AN4264">
        <f t="shared" si="1106"/>
        <v>3.1151625980558175E-2</v>
      </c>
      <c r="AO4264">
        <f t="shared" si="1101"/>
        <v>4.6513843339924801</v>
      </c>
      <c r="AP4264">
        <f t="shared" si="1102"/>
        <v>0.46064144116743144</v>
      </c>
      <c r="AQ4264">
        <f t="shared" si="1104"/>
        <v>6</v>
      </c>
      <c r="AR4264">
        <v>1</v>
      </c>
      <c r="AS4264">
        <v>1</v>
      </c>
      <c r="AT4264">
        <v>1</v>
      </c>
      <c r="AU4264">
        <v>1</v>
      </c>
      <c r="AV4264">
        <v>1</v>
      </c>
      <c r="AW4264">
        <v>0</v>
      </c>
      <c r="AX4264">
        <v>1</v>
      </c>
    </row>
    <row r="4265" spans="1:50">
      <c r="A4265" s="13" t="s">
        <v>188</v>
      </c>
      <c r="B4265" s="13" t="s">
        <v>437</v>
      </c>
      <c r="D4265" s="14">
        <v>-45.51</v>
      </c>
      <c r="E4265" s="14">
        <v>50.16</v>
      </c>
      <c r="F4265" s="14">
        <v>3721</v>
      </c>
      <c r="G4265" s="16">
        <v>5</v>
      </c>
      <c r="H4265">
        <v>2.55315</v>
      </c>
      <c r="J4265">
        <f>(F4265*100*Info!$B$11)/AI4265</f>
        <v>3.2274058123954523</v>
      </c>
      <c r="K4265">
        <f>2*((F4265*100*Info!$B$11)/AI4265^2)*(AJ4265/2)</f>
        <v>8.6903544266491287E-2</v>
      </c>
      <c r="L4265">
        <f t="shared" si="1091"/>
        <v>0.45032136151070146</v>
      </c>
      <c r="M4265">
        <f t="shared" si="1092"/>
        <v>15.551056641564545</v>
      </c>
      <c r="N4265">
        <f t="shared" si="1103"/>
        <v>0.63943541892488687</v>
      </c>
      <c r="O4265">
        <v>0.47112449871725443</v>
      </c>
      <c r="P4265">
        <v>9.8894475169867806E-3</v>
      </c>
      <c r="Q4265">
        <v>0.47137070716046608</v>
      </c>
      <c r="R4265">
        <v>1.1111928487192529E-2</v>
      </c>
      <c r="S4265">
        <v>3.3322742531277361</v>
      </c>
      <c r="T4265">
        <v>4.4323521544833357E-2</v>
      </c>
      <c r="U4265">
        <v>1.1686162611962789</v>
      </c>
      <c r="V4265">
        <v>3.6315162434522819E-2</v>
      </c>
      <c r="W4265" s="37">
        <f>U4265*Info!$B$2</f>
        <v>0.56093580537421384</v>
      </c>
      <c r="X4265" s="37">
        <f>W4265*SQRT((0.5*V4265/U4265)^2+Info!$B$3^2)</f>
        <v>2.936979413072965E-2</v>
      </c>
      <c r="Y4265" s="28">
        <f>W4265*Info!$D$2</f>
        <v>0.45435800235311324</v>
      </c>
      <c r="Z4265" s="28">
        <f>Y4265*SQRT(Info!$D$3^2+(X4265/W4265)^2)</f>
        <v>3.2894450562566527E-2</v>
      </c>
      <c r="AA4265" s="37">
        <f t="shared" si="1095"/>
        <v>0</v>
      </c>
      <c r="AB4265" s="37">
        <f t="shared" si="1096"/>
        <v>2.9783134494697678E-2</v>
      </c>
      <c r="AC4265" s="37">
        <f>(1-EXP(-Info!$B$6*H4265*1000))+(Info!$B$6/(Info!$B$6-Info!$B$7))*(EXP(-Info!$B$7*H4265*1000)-EXP(-Info!$B$6*H4265*1000))*(Info!$B$9-1)</f>
        <v>2.6526787632847951E-2</v>
      </c>
      <c r="AD4265" s="37">
        <f>SQRT((Info!$B$6*EXP(-Info!$B$6*H4265*1000)+(Info!$B$6/(Info!$B$6+Info!$B$7))*(Info!$B$9-1)*(-Info!$B$7*EXP(-Info!$B$7*H4265*1000)+Info!$B$6*EXP(-Info!$B$6*H4265*1000)))^2*(0.01*H4265*1000)^2)</f>
        <v>2.4636469416373561E-4</v>
      </c>
      <c r="AE4265" s="37">
        <f t="shared" si="1093"/>
        <v>0</v>
      </c>
      <c r="AF4265" s="37">
        <f t="shared" si="1097"/>
        <v>2.8779162507746228</v>
      </c>
      <c r="AG4265" s="37">
        <f t="shared" si="1094"/>
        <v>3.9663440576265696E-2</v>
      </c>
      <c r="AH4265" s="37">
        <f t="shared" si="1098"/>
        <v>0.86364927738866504</v>
      </c>
      <c r="AI4265">
        <f>AF4265*EXP(Info!$B$6*H4265*1000)</f>
        <v>2.9460942471671383</v>
      </c>
      <c r="AJ4265">
        <f>2*SQRT((EXP(Info!$B$6*H4265)*AG4265)^2+(Info!$B$6*H4265*0.01*AI4265)^2)</f>
        <v>7.932873853006929E-2</v>
      </c>
      <c r="AK4265">
        <f t="shared" si="1099"/>
        <v>0</v>
      </c>
      <c r="AL4265">
        <f t="shared" si="1100"/>
        <v>7.9205267875199006E-2</v>
      </c>
      <c r="AM4265">
        <f t="shared" si="1105"/>
        <v>1.0005225974108374</v>
      </c>
      <c r="AN4265">
        <f t="shared" si="1106"/>
        <v>3.158143860045759E-2</v>
      </c>
      <c r="AO4265">
        <f t="shared" si="1101"/>
        <v>4.8184385627832649</v>
      </c>
      <c r="AP4265">
        <f t="shared" si="1102"/>
        <v>0.40314730708519991</v>
      </c>
      <c r="AQ4265">
        <f t="shared" si="1104"/>
        <v>6</v>
      </c>
      <c r="AR4265">
        <v>1</v>
      </c>
      <c r="AS4265">
        <v>1</v>
      </c>
      <c r="AT4265">
        <v>1</v>
      </c>
      <c r="AU4265">
        <v>1</v>
      </c>
      <c r="AV4265">
        <v>1</v>
      </c>
      <c r="AW4265">
        <v>0</v>
      </c>
      <c r="AX4265">
        <v>1</v>
      </c>
    </row>
    <row r="4266" spans="1:50">
      <c r="A4266" s="13" t="s">
        <v>188</v>
      </c>
      <c r="B4266" s="13" t="s">
        <v>437</v>
      </c>
      <c r="D4266" s="14">
        <v>-45.51</v>
      </c>
      <c r="E4266" s="14">
        <v>50.16</v>
      </c>
      <c r="F4266" s="14">
        <v>3721</v>
      </c>
      <c r="G4266" s="16">
        <v>15</v>
      </c>
      <c r="H4266">
        <v>4.0703300000000002</v>
      </c>
      <c r="J4266">
        <f>(F4266*100*Info!$B$11)/AI4266</f>
        <v>3.1339160616921382</v>
      </c>
      <c r="K4266">
        <f>2*((F4266*100*Info!$B$11)/AI4266^2)*(AJ4266/2)</f>
        <v>9.9330575514491329E-2</v>
      </c>
      <c r="L4266">
        <f t="shared" si="1091"/>
        <v>0.57785209032401719</v>
      </c>
      <c r="M4266">
        <f t="shared" si="1092"/>
        <v>19.377057434492304</v>
      </c>
      <c r="N4266">
        <f t="shared" si="1103"/>
        <v>0.86121781873184511</v>
      </c>
      <c r="O4266">
        <v>0.5311304204794427</v>
      </c>
      <c r="P4266">
        <v>1.1166799048191289E-2</v>
      </c>
      <c r="Q4266">
        <v>0.53972004481055236</v>
      </c>
      <c r="R4266">
        <v>1.227320362053283E-2</v>
      </c>
      <c r="S4266">
        <v>3.5058505109778242</v>
      </c>
      <c r="T4266">
        <v>4.6023171042158799E-2</v>
      </c>
      <c r="U4266">
        <v>1.499567657757803</v>
      </c>
      <c r="V4266">
        <v>4.6722622200160283E-2</v>
      </c>
      <c r="W4266" s="37">
        <f>U4266*Info!$B$2</f>
        <v>0.71979247572374538</v>
      </c>
      <c r="X4266" s="37">
        <f>W4266*SQRT((0.5*V4266/U4266)^2+Info!$B$3^2)</f>
        <v>3.7696074299139029E-2</v>
      </c>
      <c r="Y4266" s="28">
        <f>W4266*Info!$D$2</f>
        <v>0.58303190533623384</v>
      </c>
      <c r="Z4266" s="28">
        <f>Y4266*SQRT(Info!$D$3^2+(X4266/W4266)^2)</f>
        <v>4.2215277821248419E-2</v>
      </c>
      <c r="AA4266" s="37">
        <f t="shared" si="1095"/>
        <v>0</v>
      </c>
      <c r="AB4266" s="37">
        <f t="shared" si="1096"/>
        <v>3.8107326957054884E-2</v>
      </c>
      <c r="AC4266" s="37">
        <f>(1-EXP(-Info!$B$6*H4266*1000))+(Info!$B$6/(Info!$B$6-Info!$B$7))*(EXP(-Info!$B$7*H4266*1000)-EXP(-Info!$B$6*H4266*1000))*(Info!$B$9-1)</f>
        <v>4.1986768403541291E-2</v>
      </c>
      <c r="AD4266" s="37">
        <f>SQRT((Info!$B$6*EXP(-Info!$B$6*H4266*1000)+(Info!$B$6/(Info!$B$6+Info!$B$7))*(Info!$B$9-1)*(-Info!$B$7*EXP(-Info!$B$7*H4266*1000)+Info!$B$6*EXP(-Info!$B$6*H4266*1000)))^2*(0.01*H4266*1000)^2)</f>
        <v>3.8721505292433971E-4</v>
      </c>
      <c r="AE4266" s="37">
        <f t="shared" si="1093"/>
        <v>0</v>
      </c>
      <c r="AF4266" s="37">
        <f t="shared" si="1097"/>
        <v>2.9228186056415906</v>
      </c>
      <c r="AG4266" s="37">
        <f t="shared" si="1094"/>
        <v>4.8079754052190608E-2</v>
      </c>
      <c r="AH4266" s="37">
        <f t="shared" si="1098"/>
        <v>0.83369744274303959</v>
      </c>
      <c r="AI4266">
        <f>AF4266*EXP(Info!$B$6*H4266*1000)</f>
        <v>3.0339809714106099</v>
      </c>
      <c r="AJ4266">
        <f>2*SQRT((EXP(Info!$B$6*H4266)*AG4266)^2+(Info!$B$6*H4266*0.01*AI4266)^2)</f>
        <v>9.6163097561556915E-2</v>
      </c>
      <c r="AK4266">
        <f t="shared" si="1099"/>
        <v>0</v>
      </c>
      <c r="AL4266">
        <f t="shared" si="1100"/>
        <v>0.10134262530959176</v>
      </c>
      <c r="AM4266">
        <f t="shared" si="1105"/>
        <v>1.0161723448703164</v>
      </c>
      <c r="AN4266">
        <f t="shared" si="1106"/>
        <v>3.1470816799707584E-2</v>
      </c>
      <c r="AO4266">
        <f t="shared" si="1101"/>
        <v>6.183017359561779</v>
      </c>
      <c r="AP4266">
        <f t="shared" si="1102"/>
        <v>0.35418903424044523</v>
      </c>
      <c r="AQ4266">
        <f t="shared" si="1104"/>
        <v>6</v>
      </c>
      <c r="AR4266">
        <v>1</v>
      </c>
      <c r="AS4266">
        <v>1</v>
      </c>
      <c r="AT4266">
        <v>1</v>
      </c>
      <c r="AU4266">
        <v>1</v>
      </c>
      <c r="AV4266">
        <v>1</v>
      </c>
      <c r="AW4266">
        <v>0</v>
      </c>
      <c r="AX4266">
        <v>1</v>
      </c>
    </row>
    <row r="4267" spans="1:50">
      <c r="A4267" s="13" t="s">
        <v>188</v>
      </c>
      <c r="B4267" s="13" t="s">
        <v>437</v>
      </c>
      <c r="D4267" s="14">
        <v>-45.51</v>
      </c>
      <c r="E4267" s="14">
        <v>50.16</v>
      </c>
      <c r="F4267" s="14">
        <v>3721</v>
      </c>
      <c r="G4267" s="16">
        <v>20</v>
      </c>
      <c r="H4267">
        <v>4.8289200000000001</v>
      </c>
      <c r="J4267">
        <f>(F4267*100*Info!$B$11)/AI4267</f>
        <v>7.1361527975926684</v>
      </c>
      <c r="K4267">
        <f>2*((F4267*100*Info!$B$11)/AI4267^2)*(AJ4267/2)</f>
        <v>0.61478106756595197</v>
      </c>
      <c r="L4267">
        <f t="shared" ref="L4267:L4330" si="1107">(M4267/10.7)/J4267</f>
        <v>0.76254618533957341</v>
      </c>
      <c r="M4267">
        <f t="shared" ref="M4267:M4330" si="1108">((U4267/0.242530073729142))*J4267</f>
        <v>58.225613203709365</v>
      </c>
      <c r="N4267">
        <f t="shared" si="1103"/>
        <v>5.3255536370503158</v>
      </c>
      <c r="O4267">
        <v>0.71142113464071521</v>
      </c>
      <c r="P4267">
        <v>1.468695824509266E-2</v>
      </c>
      <c r="Q4267">
        <v>0.65933743913184562</v>
      </c>
      <c r="R4267">
        <v>1.469989822117191E-2</v>
      </c>
      <c r="S4267">
        <v>2.0440693858033478</v>
      </c>
      <c r="T4267">
        <v>2.7878592384890259E-2</v>
      </c>
      <c r="U4267">
        <v>1.978862093309425</v>
      </c>
      <c r="V4267">
        <v>6.0794038323598608E-2</v>
      </c>
      <c r="W4267" s="37">
        <f>U4267*Info!$B$2</f>
        <v>0.94985380478852399</v>
      </c>
      <c r="X4267" s="37">
        <f>W4267*SQRT((0.5*V4267/U4267)^2+Info!$B$3^2)</f>
        <v>4.968340100767963E-2</v>
      </c>
      <c r="Y4267" s="28">
        <f>W4267*Info!$D$2</f>
        <v>0.76938158187870453</v>
      </c>
      <c r="Z4267" s="28">
        <f>Y4267*SQRT(Info!$D$3^2+(X4267/W4267)^2)</f>
        <v>5.5672378704179584E-2</v>
      </c>
      <c r="AA4267" s="37">
        <f t="shared" si="1095"/>
        <v>0</v>
      </c>
      <c r="AB4267" s="37">
        <f t="shared" si="1096"/>
        <v>5.0223172155023976E-2</v>
      </c>
      <c r="AC4267" s="37">
        <f>(1-EXP(-Info!$B$6*H4267*1000))+(Info!$B$6/(Info!$B$6-Info!$B$7))*(EXP(-Info!$B$7*H4267*1000)-EXP(-Info!$B$6*H4267*1000))*(Info!$B$9-1)</f>
        <v>4.9633239975722117E-2</v>
      </c>
      <c r="AD4267" s="37">
        <f>SQRT((Info!$B$6*EXP(-Info!$B$6*H4267*1000)+(Info!$B$6/(Info!$B$6+Info!$B$7))*(Info!$B$9-1)*(-Info!$B$7*EXP(-Info!$B$7*H4267*1000)+Info!$B$6*EXP(-Info!$B$6*H4267*1000)))^2*(0.01*H4267*1000)^2)</f>
        <v>4.561233913393457E-4</v>
      </c>
      <c r="AE4267" s="37">
        <f t="shared" si="1093"/>
        <v>0</v>
      </c>
      <c r="AF4267" s="37">
        <f t="shared" si="1097"/>
        <v>1.2746878039246434</v>
      </c>
      <c r="AG4267" s="37">
        <f t="shared" si="1094"/>
        <v>5.7390920265511541E-2</v>
      </c>
      <c r="AH4267" s="37">
        <f t="shared" si="1098"/>
        <v>0.62360300133533542</v>
      </c>
      <c r="AI4267">
        <f>AF4267*EXP(Info!$B$6*H4267*1000)</f>
        <v>1.3324044435230655</v>
      </c>
      <c r="AJ4267">
        <f>2*SQRT((EXP(Info!$B$6*H4267)*AG4267)^2+(Info!$B$6*H4267*0.01*AI4267)^2)</f>
        <v>0.11478692363412658</v>
      </c>
      <c r="AK4267">
        <f t="shared" si="1099"/>
        <v>0</v>
      </c>
      <c r="AL4267">
        <f t="shared" si="1100"/>
        <v>0.13356350402907077</v>
      </c>
      <c r="AM4267">
        <f t="shared" si="1105"/>
        <v>0.92678922093708516</v>
      </c>
      <c r="AN4267">
        <f t="shared" si="1106"/>
        <v>2.8160697613051292E-2</v>
      </c>
      <c r="AO4267">
        <f t="shared" si="1101"/>
        <v>8.1592441740211772</v>
      </c>
      <c r="AP4267">
        <f t="shared" si="1102"/>
        <v>0.35951021399927025</v>
      </c>
      <c r="AQ4267">
        <f t="shared" si="1104"/>
        <v>6</v>
      </c>
      <c r="AR4267">
        <v>1</v>
      </c>
      <c r="AS4267">
        <v>1</v>
      </c>
      <c r="AT4267">
        <v>1</v>
      </c>
      <c r="AU4267">
        <v>1</v>
      </c>
      <c r="AV4267">
        <v>1</v>
      </c>
      <c r="AW4267">
        <v>0</v>
      </c>
      <c r="AX4267">
        <v>1</v>
      </c>
    </row>
    <row r="4268" spans="1:50">
      <c r="A4268" s="13" t="s">
        <v>188</v>
      </c>
      <c r="B4268" s="13" t="s">
        <v>437</v>
      </c>
      <c r="D4268" s="14">
        <v>-45.51</v>
      </c>
      <c r="E4268" s="14">
        <v>50.16</v>
      </c>
      <c r="F4268" s="14">
        <v>3721</v>
      </c>
      <c r="G4268" s="16">
        <v>25</v>
      </c>
      <c r="H4268">
        <v>5.58751</v>
      </c>
      <c r="J4268">
        <f>(F4268*100*Info!$B$11)/AI4268</f>
        <v>7.4450615595616902</v>
      </c>
      <c r="K4268">
        <f>2*((F4268*100*Info!$B$11)/AI4268^2)*(AJ4268/2)</f>
        <v>0.53265947271530512</v>
      </c>
      <c r="L4268">
        <f t="shared" si="1107"/>
        <v>0.59867761398973862</v>
      </c>
      <c r="M4268">
        <f t="shared" si="1108"/>
        <v>47.691951088190727</v>
      </c>
      <c r="N4268">
        <f t="shared" si="1103"/>
        <v>3.7204947579393641</v>
      </c>
      <c r="O4268">
        <v>0.63752574193534095</v>
      </c>
      <c r="P4268">
        <v>1.337951277077256E-2</v>
      </c>
      <c r="Q4268">
        <v>0.61329780633326048</v>
      </c>
      <c r="R4268">
        <v>1.4085905766848379E-2</v>
      </c>
      <c r="S4268">
        <v>1.8173726814842539</v>
      </c>
      <c r="T4268">
        <v>2.6415677161361908E-2</v>
      </c>
      <c r="U4268">
        <v>1.553611386711824</v>
      </c>
      <c r="V4268">
        <v>4.8311407641987443E-2</v>
      </c>
      <c r="W4268" s="37">
        <f>U4268*Info!$B$2</f>
        <v>0.74573346562167553</v>
      </c>
      <c r="X4268" s="37">
        <f>W4268*SQRT((0.5*V4268/U4268)^2+Info!$B$3^2)</f>
        <v>3.9047841807342734E-2</v>
      </c>
      <c r="Y4268" s="28">
        <f>W4268*Info!$D$2</f>
        <v>0.60404410715355716</v>
      </c>
      <c r="Z4268" s="28">
        <f>Y4268*SQRT(Info!$D$3^2+(X4268/W4268)^2)</f>
        <v>4.3732724051201231E-2</v>
      </c>
      <c r="AA4268" s="37">
        <f t="shared" si="1095"/>
        <v>0</v>
      </c>
      <c r="AB4268" s="37">
        <f t="shared" si="1096"/>
        <v>3.9616748860893163E-2</v>
      </c>
      <c r="AC4268" s="37">
        <f>(1-EXP(-Info!$B$6*H4268*1000))+(Info!$B$6/(Info!$B$6-Info!$B$7))*(EXP(-Info!$B$7*H4268*1000)-EXP(-Info!$B$6*H4268*1000))*(Info!$B$9-1)</f>
        <v>5.7224552846301666E-2</v>
      </c>
      <c r="AD4268" s="37">
        <f>SQRT((Info!$B$6*EXP(-Info!$B$6*H4268*1000)+(Info!$B$6/(Info!$B$6+Info!$B$7))*(Info!$B$9-1)*(-Info!$B$7*EXP(-Info!$B$7*H4268*1000)+Info!$B$6*EXP(-Info!$B$6*H4268*1000)))^2*(0.01*H4268*1000)^2)</f>
        <v>5.2403467653865609E-4</v>
      </c>
      <c r="AE4268" s="37">
        <f t="shared" ref="AE4268:AE4331" si="1109">IF(AA4268&gt;0,AA4268*AC4268*SQRT((AB4268/AA4268)^2+(AD4268/AC4268)^2),AA4268*AC4268*SQRT((AD4268/AC4268)^2))</f>
        <v>0</v>
      </c>
      <c r="AF4268" s="37">
        <f t="shared" si="1097"/>
        <v>1.2133285743306967</v>
      </c>
      <c r="AG4268" s="37">
        <f t="shared" ref="AG4268:AG4331" si="1110">SQRT((T4268*0.5)^2+Z4268^2+AE4268^2)</f>
        <v>4.5683674905942481E-2</v>
      </c>
      <c r="AH4268" s="37">
        <f t="shared" si="1098"/>
        <v>0.66762782707824542</v>
      </c>
      <c r="AI4268">
        <f>AF4268*EXP(Info!$B$6*H4268*1000)</f>
        <v>1.2771206283661409</v>
      </c>
      <c r="AJ4268">
        <f>2*SQRT((EXP(Info!$B$6*H4268)*AG4268)^2+(Info!$B$6*H4268*0.01*AI4268)^2)</f>
        <v>9.1372031655759342E-2</v>
      </c>
      <c r="AK4268">
        <f t="shared" si="1099"/>
        <v>0</v>
      </c>
      <c r="AL4268">
        <f t="shared" si="1100"/>
        <v>0.10535678192065928</v>
      </c>
      <c r="AM4268">
        <f t="shared" si="1105"/>
        <v>0.96199692967921335</v>
      </c>
      <c r="AN4268">
        <f t="shared" si="1106"/>
        <v>2.9929447691353955E-2</v>
      </c>
      <c r="AO4268">
        <f t="shared" si="1101"/>
        <v>6.4058504625361383</v>
      </c>
      <c r="AP4268">
        <f t="shared" si="1102"/>
        <v>0.410350842809312</v>
      </c>
      <c r="AQ4268">
        <f t="shared" si="1104"/>
        <v>6</v>
      </c>
      <c r="AR4268">
        <v>1</v>
      </c>
      <c r="AS4268">
        <v>1</v>
      </c>
      <c r="AT4268">
        <v>1</v>
      </c>
      <c r="AU4268">
        <v>1</v>
      </c>
      <c r="AV4268">
        <v>1</v>
      </c>
      <c r="AW4268">
        <v>0</v>
      </c>
      <c r="AX4268">
        <v>1</v>
      </c>
    </row>
    <row r="4269" spans="1:50">
      <c r="A4269" s="13" t="s">
        <v>188</v>
      </c>
      <c r="B4269" s="13" t="s">
        <v>437</v>
      </c>
      <c r="D4269" s="14">
        <v>-45.51</v>
      </c>
      <c r="E4269" s="14">
        <v>50.16</v>
      </c>
      <c r="F4269" s="14">
        <v>3721</v>
      </c>
      <c r="G4269" s="16">
        <v>30</v>
      </c>
      <c r="H4269">
        <v>6.3461000000000007</v>
      </c>
      <c r="J4269">
        <f>(F4269*100*Info!$B$11)/AI4269</f>
        <v>7.8797262561221917</v>
      </c>
      <c r="K4269">
        <f>2*((F4269*100*Info!$B$11)/AI4269^2)*(AJ4269/2)</f>
        <v>0.62683913923676304</v>
      </c>
      <c r="L4269">
        <f t="shared" si="1107"/>
        <v>0.63398841882675661</v>
      </c>
      <c r="M4269">
        <f t="shared" si="1108"/>
        <v>53.453510532000472</v>
      </c>
      <c r="N4269">
        <f t="shared" si="1103"/>
        <v>4.5584429518103455</v>
      </c>
      <c r="O4269">
        <v>0.66547064771005726</v>
      </c>
      <c r="P4269">
        <v>1.3732274061931541E-2</v>
      </c>
      <c r="Q4269">
        <v>0.6288385173804254</v>
      </c>
      <c r="R4269">
        <v>1.3961092255172459E-2</v>
      </c>
      <c r="S4269">
        <v>1.778122416549728</v>
      </c>
      <c r="T4269">
        <v>2.53663263703055E-2</v>
      </c>
      <c r="U4269">
        <v>1.6452454601877871</v>
      </c>
      <c r="V4269">
        <v>5.0552296430111117E-2</v>
      </c>
      <c r="W4269" s="37">
        <f>U4269*Info!$B$2</f>
        <v>0.78971782089013776</v>
      </c>
      <c r="X4269" s="37">
        <f>W4269*SQRT((0.5*V4269/U4269)^2+Info!$B$3^2)</f>
        <v>4.1307800580782324E-2</v>
      </c>
      <c r="Y4269" s="28">
        <f>W4269*Info!$D$2</f>
        <v>0.63967143492101164</v>
      </c>
      <c r="Z4269" s="28">
        <f>Y4269*SQRT(Info!$D$3^2+(X4269/W4269)^2)</f>
        <v>4.6286875614375507E-2</v>
      </c>
      <c r="AA4269" s="37">
        <f t="shared" si="1095"/>
        <v>0</v>
      </c>
      <c r="AB4269" s="37">
        <f t="shared" si="1096"/>
        <v>4.1874553448958476E-2</v>
      </c>
      <c r="AC4269" s="37">
        <f>(1-EXP(-Info!$B$6*H4269*1000))+(Info!$B$6/(Info!$B$6-Info!$B$7))*(EXP(-Info!$B$7*H4269*1000)-EXP(-Info!$B$6*H4269*1000))*(Info!$B$9-1)</f>
        <v>6.4761094001614047E-2</v>
      </c>
      <c r="AD4269" s="37">
        <f>SQRT((Info!$B$6*EXP(-Info!$B$6*H4269*1000)+(Info!$B$6/(Info!$B$6+Info!$B$7))*(Info!$B$9-1)*(-Info!$B$7*EXP(-Info!$B$7*H4269*1000)+Info!$B$6*EXP(-Info!$B$6*H4269*1000)))^2*(0.01*H4269*1000)^2)</f>
        <v>5.9095941576135401E-4</v>
      </c>
      <c r="AE4269" s="37">
        <f t="shared" si="1109"/>
        <v>0</v>
      </c>
      <c r="AF4269" s="37">
        <f t="shared" si="1097"/>
        <v>1.1384509816287163</v>
      </c>
      <c r="AG4269" s="37">
        <f t="shared" si="1110"/>
        <v>4.7993098280084856E-2</v>
      </c>
      <c r="AH4269" s="37">
        <f t="shared" si="1098"/>
        <v>0.64025455785983998</v>
      </c>
      <c r="AI4269">
        <f>AF4269*EXP(Info!$B$6*H4269*1000)</f>
        <v>1.2066715756508104</v>
      </c>
      <c r="AJ4269">
        <f>2*SQRT((EXP(Info!$B$6*H4269)*AG4269)^2+(Info!$B$6*H4269*0.01*AI4269)^2)</f>
        <v>9.599178286615509E-2</v>
      </c>
      <c r="AK4269">
        <f t="shared" si="1099"/>
        <v>0</v>
      </c>
      <c r="AL4269">
        <f t="shared" si="1100"/>
        <v>0.11136118744216017</v>
      </c>
      <c r="AM4269">
        <f t="shared" si="1105"/>
        <v>0.944953048709682</v>
      </c>
      <c r="AN4269">
        <f t="shared" si="1106"/>
        <v>2.8641945831727734E-2</v>
      </c>
      <c r="AO4269">
        <f t="shared" si="1101"/>
        <v>6.7836760738702742</v>
      </c>
      <c r="AP4269">
        <f t="shared" si="1102"/>
        <v>0.40448107216421125</v>
      </c>
      <c r="AQ4269">
        <f t="shared" si="1104"/>
        <v>6</v>
      </c>
      <c r="AR4269">
        <v>1</v>
      </c>
      <c r="AS4269">
        <v>1</v>
      </c>
      <c r="AT4269">
        <v>1</v>
      </c>
      <c r="AU4269">
        <v>1</v>
      </c>
      <c r="AV4269">
        <v>1</v>
      </c>
      <c r="AW4269">
        <v>0</v>
      </c>
      <c r="AX4269">
        <v>1</v>
      </c>
    </row>
    <row r="4270" spans="1:50">
      <c r="A4270" s="13" t="s">
        <v>188</v>
      </c>
      <c r="B4270" s="13" t="s">
        <v>437</v>
      </c>
      <c r="D4270" s="14">
        <v>-45.51</v>
      </c>
      <c r="E4270" s="14">
        <v>50.16</v>
      </c>
      <c r="F4270" s="14">
        <v>3721</v>
      </c>
      <c r="G4270" s="16">
        <v>35</v>
      </c>
      <c r="H4270">
        <v>7.1046899999999997</v>
      </c>
      <c r="J4270">
        <f>(F4270*100*Info!$B$11)/AI4270</f>
        <v>9.1609025439323144</v>
      </c>
      <c r="K4270">
        <f>2*((F4270*100*Info!$B$11)/AI4270^2)*(AJ4270/2)</f>
        <v>0.71703108243322333</v>
      </c>
      <c r="L4270">
        <f t="shared" si="1107"/>
        <v>0.53515527900838233</v>
      </c>
      <c r="M4270">
        <f t="shared" si="1108"/>
        <v>52.456807318473658</v>
      </c>
      <c r="N4270">
        <f t="shared" si="1103"/>
        <v>4.4192648991242294</v>
      </c>
      <c r="O4270">
        <v>0.58370485325378174</v>
      </c>
      <c r="P4270">
        <v>1.227392785893856E-2</v>
      </c>
      <c r="Q4270">
        <v>0.54589914227989988</v>
      </c>
      <c r="R4270">
        <v>1.235258900552753E-2</v>
      </c>
      <c r="S4270">
        <v>1.5123993855564231</v>
      </c>
      <c r="T4270">
        <v>2.201708235402389E-2</v>
      </c>
      <c r="U4270">
        <v>1.3887663672365349</v>
      </c>
      <c r="V4270">
        <v>4.3275966217173147E-2</v>
      </c>
      <c r="W4270" s="37">
        <f>U4270*Info!$B$2</f>
        <v>0.66660785627353669</v>
      </c>
      <c r="X4270" s="37">
        <f>W4270*SQRT((0.5*V4270/U4270)^2+Info!$B$3^2)</f>
        <v>3.4911157214147504E-2</v>
      </c>
      <c r="Y4270" s="28">
        <f>W4270*Info!$D$2</f>
        <v>0.53995236358156473</v>
      </c>
      <c r="Z4270" s="28">
        <f>Y4270*SQRT(Info!$D$3^2+(X4270/W4270)^2)</f>
        <v>3.9096275824448863E-2</v>
      </c>
      <c r="AA4270" s="37">
        <f t="shared" si="1095"/>
        <v>0</v>
      </c>
      <c r="AB4270" s="37">
        <f t="shared" si="1096"/>
        <v>3.5446455736822695E-2</v>
      </c>
      <c r="AC4270" s="37">
        <f>(1-EXP(-Info!$B$6*H4270*1000))+(Info!$B$6/(Info!$B$6-Info!$B$7))*(EXP(-Info!$B$7*H4270*1000)-EXP(-Info!$B$6*H4270*1000))*(Info!$B$9-1)</f>
        <v>7.2243247735362948E-2</v>
      </c>
      <c r="AD4270" s="37">
        <f>SQRT((Info!$B$6*EXP(-Info!$B$6*H4270*1000)+(Info!$B$6/(Info!$B$6+Info!$B$7))*(Info!$B$9-1)*(-Info!$B$7*EXP(-Info!$B$7*H4270*1000)+Info!$B$6*EXP(-Info!$B$6*H4270*1000)))^2*(0.01*H4270*1000)^2)</f>
        <v>6.5690801860897557E-4</v>
      </c>
      <c r="AE4270" s="37">
        <f t="shared" si="1109"/>
        <v>0</v>
      </c>
      <c r="AF4270" s="37">
        <f t="shared" si="1097"/>
        <v>0.97244702197485833</v>
      </c>
      <c r="AG4270" s="37">
        <f t="shared" si="1110"/>
        <v>4.0616582354838178E-2</v>
      </c>
      <c r="AH4270" s="37">
        <f t="shared" si="1098"/>
        <v>0.64298295229542679</v>
      </c>
      <c r="AI4270">
        <f>AF4270*EXP(Info!$B$6*H4270*1000)</f>
        <v>1.0379153856919667</v>
      </c>
      <c r="AJ4270">
        <f>2*SQRT((EXP(Info!$B$6*H4270)*AG4270)^2+(Info!$B$6*H4270*0.01*AI4270)^2)</f>
        <v>8.123845755457107E-2</v>
      </c>
      <c r="AK4270">
        <f t="shared" si="1099"/>
        <v>0</v>
      </c>
      <c r="AL4270">
        <f t="shared" si="1100"/>
        <v>9.4266304386506267E-2</v>
      </c>
      <c r="AM4270">
        <f t="shared" si="1105"/>
        <v>0.93523146027801696</v>
      </c>
      <c r="AN4270">
        <f t="shared" si="1106"/>
        <v>2.8889208742795852E-2</v>
      </c>
      <c r="AO4270">
        <f t="shared" si="1101"/>
        <v>5.7261614789947028</v>
      </c>
      <c r="AP4270">
        <f t="shared" si="1102"/>
        <v>0.42030457175837199</v>
      </c>
      <c r="AQ4270">
        <f t="shared" si="1104"/>
        <v>6</v>
      </c>
      <c r="AR4270">
        <v>1</v>
      </c>
      <c r="AS4270">
        <v>1</v>
      </c>
      <c r="AT4270">
        <v>1</v>
      </c>
      <c r="AU4270">
        <v>1</v>
      </c>
      <c r="AV4270">
        <v>1</v>
      </c>
      <c r="AW4270">
        <v>0</v>
      </c>
      <c r="AX4270">
        <v>1</v>
      </c>
    </row>
    <row r="4271" spans="1:50">
      <c r="A4271" s="13" t="s">
        <v>188</v>
      </c>
      <c r="B4271" s="13" t="s">
        <v>437</v>
      </c>
      <c r="D4271" s="14">
        <v>-45.51</v>
      </c>
      <c r="E4271" s="14">
        <v>50.16</v>
      </c>
      <c r="F4271" s="14">
        <v>3721</v>
      </c>
      <c r="G4271" s="16">
        <v>38</v>
      </c>
      <c r="H4271">
        <v>7.55985</v>
      </c>
      <c r="J4271">
        <f>(F4271*100*Info!$B$11)/AI4271</f>
        <v>10.428599943240123</v>
      </c>
      <c r="K4271">
        <f>2*((F4271*100*Info!$B$11)/AI4271^2)*(AJ4271/2)</f>
        <v>1.0151940654033589</v>
      </c>
      <c r="L4271">
        <f t="shared" si="1107"/>
        <v>0.58927977584622104</v>
      </c>
      <c r="M4271">
        <f t="shared" si="1108"/>
        <v>65.755384495284247</v>
      </c>
      <c r="N4271">
        <f t="shared" si="1103"/>
        <v>6.7122070985659272</v>
      </c>
      <c r="O4271">
        <v>0.60943853048587082</v>
      </c>
      <c r="P4271">
        <v>1.258441790377818E-2</v>
      </c>
      <c r="Q4271">
        <v>0.61631634756544529</v>
      </c>
      <c r="R4271">
        <v>1.3620946429749399E-2</v>
      </c>
      <c r="S4271">
        <v>1.445240476977244</v>
      </c>
      <c r="T4271">
        <v>2.17460507971526E-2</v>
      </c>
      <c r="U4271">
        <v>1.529223322068916</v>
      </c>
      <c r="V4271">
        <v>4.6973503568441821E-2</v>
      </c>
      <c r="W4271" s="37">
        <f>U4271*Info!$B$2</f>
        <v>0.73402719459307963</v>
      </c>
      <c r="X4271" s="37">
        <f>W4271*SQRT((0.5*V4271/U4271)^2+Info!$B$3^2)</f>
        <v>3.8393811795198789E-2</v>
      </c>
      <c r="Y4271" s="28">
        <f>W4271*Info!$D$2</f>
        <v>0.59456202762039456</v>
      </c>
      <c r="Z4271" s="28">
        <f>Y4271*SQRT(Info!$D$3^2+(X4271/W4271)^2)</f>
        <v>4.3022169152786088E-2</v>
      </c>
      <c r="AA4271" s="37">
        <f t="shared" si="1095"/>
        <v>0</v>
      </c>
      <c r="AB4271" s="37">
        <f t="shared" si="1096"/>
        <v>3.890599796508732E-2</v>
      </c>
      <c r="AC4271" s="37">
        <f>(1-EXP(-Info!$B$6*H4271*1000))+(Info!$B$6/(Info!$B$6-Info!$B$7))*(EXP(-Info!$B$7*H4271*1000)-EXP(-Info!$B$6*H4271*1000))*(Info!$B$9-1)</f>
        <v>7.6706651587359648E-2</v>
      </c>
      <c r="AD4271" s="37">
        <f>SQRT((Info!$B$6*EXP(-Info!$B$6*H4271*1000)+(Info!$B$6/(Info!$B$6+Info!$B$7))*(Info!$B$9-1)*(-Info!$B$7*EXP(-Info!$B$7*H4271*1000)+Info!$B$6*EXP(-Info!$B$6*H4271*1000)))^2*(0.01*H4271*1000)^2)</f>
        <v>6.9601344220124957E-4</v>
      </c>
      <c r="AE4271" s="37">
        <f t="shared" si="1109"/>
        <v>0</v>
      </c>
      <c r="AF4271" s="37">
        <f t="shared" si="1097"/>
        <v>0.85067844935684944</v>
      </c>
      <c r="AG4271" s="37">
        <f t="shared" si="1110"/>
        <v>4.4374877125790711E-2</v>
      </c>
      <c r="AH4271" s="37">
        <f t="shared" si="1098"/>
        <v>0.58860685325951034</v>
      </c>
      <c r="AI4271">
        <f>AF4271*EXP(Info!$B$6*H4271*1000)</f>
        <v>0.91174671086460868</v>
      </c>
      <c r="AJ4271">
        <f>2*SQRT((EXP(Info!$B$6*H4271)*AG4271)^2+(Info!$B$6*H4271*0.01*AI4271)^2)</f>
        <v>8.8755907318197769E-2</v>
      </c>
      <c r="AK4271">
        <f t="shared" si="1099"/>
        <v>0</v>
      </c>
      <c r="AL4271">
        <f t="shared" si="1100"/>
        <v>0.10346661098835322</v>
      </c>
      <c r="AM4271">
        <f t="shared" si="1105"/>
        <v>1.0112854976105485</v>
      </c>
      <c r="AN4271">
        <f t="shared" si="1106"/>
        <v>3.0587414741898716E-2</v>
      </c>
      <c r="AO4271">
        <f t="shared" si="1101"/>
        <v>6.3052935945128024</v>
      </c>
      <c r="AP4271">
        <f t="shared" si="1102"/>
        <v>0.39852814281000476</v>
      </c>
      <c r="AQ4271">
        <f t="shared" si="1104"/>
        <v>6</v>
      </c>
      <c r="AR4271">
        <v>1</v>
      </c>
      <c r="AS4271">
        <v>1</v>
      </c>
      <c r="AT4271">
        <v>1</v>
      </c>
      <c r="AU4271">
        <v>1</v>
      </c>
      <c r="AV4271">
        <v>1</v>
      </c>
      <c r="AW4271">
        <v>0</v>
      </c>
      <c r="AX4271">
        <v>1</v>
      </c>
    </row>
    <row r="4272" spans="1:50">
      <c r="A4272" s="13" t="s">
        <v>188</v>
      </c>
      <c r="B4272" s="13" t="s">
        <v>437</v>
      </c>
      <c r="D4272" s="14">
        <v>-45.51</v>
      </c>
      <c r="E4272" s="14">
        <v>50.16</v>
      </c>
      <c r="F4272" s="14">
        <v>3721</v>
      </c>
      <c r="G4272" s="16">
        <v>45</v>
      </c>
      <c r="H4272">
        <v>8.6218700000000013</v>
      </c>
      <c r="J4272">
        <f>(F4272*100*Info!$B$11)/AI4272</f>
        <v>19.880100339416828</v>
      </c>
      <c r="K4272">
        <f>2*((F4272*100*Info!$B$11)/AI4272^2)*(AJ4272/2)</f>
        <v>3.4125039137729076</v>
      </c>
      <c r="L4272">
        <f t="shared" si="1107"/>
        <v>0.55032331478996366</v>
      </c>
      <c r="M4272">
        <f t="shared" si="1108"/>
        <v>117.06316507345096</v>
      </c>
      <c r="N4272">
        <f t="shared" si="1103"/>
        <v>20.423103063602053</v>
      </c>
      <c r="O4272">
        <v>1.127844889732329</v>
      </c>
      <c r="P4272">
        <v>2.3750707339332929E-2</v>
      </c>
      <c r="Q4272">
        <v>1.128556989130123</v>
      </c>
      <c r="R4272">
        <v>2.4560805572427149E-2</v>
      </c>
      <c r="S4272">
        <v>1.035680004875885</v>
      </c>
      <c r="T4272">
        <v>1.514826011828826E-2</v>
      </c>
      <c r="U4272">
        <v>1.42812850898637</v>
      </c>
      <c r="V4272">
        <v>4.4522152086157493E-2</v>
      </c>
      <c r="W4272" s="37">
        <f>U4272*Info!$B$2</f>
        <v>0.68550168431345759</v>
      </c>
      <c r="X4272" s="37">
        <f>W4272*SQRT((0.5*V4272/U4272)^2+Info!$B$3^2)</f>
        <v>3.5902052681025434E-2</v>
      </c>
      <c r="Y4272" s="28">
        <f>W4272*Info!$D$2</f>
        <v>0.55525636429390068</v>
      </c>
      <c r="Z4272" s="28">
        <f>Y4272*SQRT(Info!$D$3^2+(X4272/W4272)^2)</f>
        <v>4.0205211312009943E-2</v>
      </c>
      <c r="AA4272" s="37">
        <f t="shared" si="1095"/>
        <v>0.4423432054188714</v>
      </c>
      <c r="AB4272" s="37">
        <f t="shared" si="1096"/>
        <v>3.7815095021575533E-2</v>
      </c>
      <c r="AC4272" s="37">
        <f>(1-EXP(-Info!$B$6*H4272*1000))+(Info!$B$6/(Info!$B$6-Info!$B$7))*(EXP(-Info!$B$7*H4272*1000)-EXP(-Info!$B$6*H4272*1000))*(Info!$B$9-1)</f>
        <v>8.7045916761834513E-2</v>
      </c>
      <c r="AD4272" s="37">
        <f>SQRT((Info!$B$6*EXP(-Info!$B$6*H4272*1000)+(Info!$B$6/(Info!$B$6+Info!$B$7))*(Info!$B$9-1)*(-Info!$B$7*EXP(-Info!$B$7*H4272*1000)+Info!$B$6*EXP(-Info!$B$6*H4272*1000)))^2*(0.01*H4272*1000)^2)</f>
        <v>7.8591797047984256E-4</v>
      </c>
      <c r="AE4272" s="37">
        <f t="shared" si="1109"/>
        <v>3.3099568810503318E-3</v>
      </c>
      <c r="AF4272" s="37">
        <f t="shared" si="1097"/>
        <v>0.44191947074293014</v>
      </c>
      <c r="AG4272" s="37">
        <f t="shared" si="1110"/>
        <v>4.1046099417004475E-2</v>
      </c>
      <c r="AH4272" s="37">
        <f t="shared" si="1098"/>
        <v>0.42669499137032141</v>
      </c>
      <c r="AI4272">
        <f>AF4272*EXP(Info!$B$6*H4272*1000)</f>
        <v>0.47827936151407507</v>
      </c>
      <c r="AJ4272">
        <f>2*SQRT((EXP(Info!$B$6*H4272)*AG4272)^2+(Info!$B$6*H4272*0.01*AI4272)^2)</f>
        <v>8.2098689904875316E-2</v>
      </c>
      <c r="AK4272">
        <f t="shared" si="1099"/>
        <v>0.58818376024547325</v>
      </c>
      <c r="AL4272">
        <f t="shared" si="1100"/>
        <v>0.10056546370037797</v>
      </c>
      <c r="AM4272">
        <f t="shared" si="1105"/>
        <v>1.0006313806129521</v>
      </c>
      <c r="AN4272">
        <f t="shared" si="1106"/>
        <v>3.0302594813957591E-2</v>
      </c>
      <c r="AO4272">
        <f t="shared" si="1101"/>
        <v>5.8884594616763692</v>
      </c>
      <c r="AP4272">
        <f t="shared" si="1102"/>
        <v>0.78973627557706927</v>
      </c>
      <c r="AQ4272">
        <f t="shared" si="1104"/>
        <v>6</v>
      </c>
      <c r="AR4272">
        <v>1</v>
      </c>
      <c r="AS4272">
        <v>1</v>
      </c>
      <c r="AT4272">
        <v>1</v>
      </c>
      <c r="AU4272">
        <v>1</v>
      </c>
      <c r="AV4272">
        <v>1</v>
      </c>
      <c r="AW4272">
        <v>0</v>
      </c>
      <c r="AX4272">
        <v>1</v>
      </c>
    </row>
    <row r="4273" spans="1:50">
      <c r="A4273" s="13" t="s">
        <v>188</v>
      </c>
      <c r="B4273" s="13" t="s">
        <v>437</v>
      </c>
      <c r="D4273" s="14">
        <v>-45.51</v>
      </c>
      <c r="E4273" s="14">
        <v>50.16</v>
      </c>
      <c r="F4273" s="14">
        <v>3721</v>
      </c>
      <c r="G4273" s="16">
        <v>50</v>
      </c>
      <c r="H4273">
        <v>9.3804599999999994</v>
      </c>
      <c r="J4273">
        <f>(F4273*100*Info!$B$11)/AI4273</f>
        <v>6.6535835722572152</v>
      </c>
      <c r="K4273">
        <f>2*((F4273*100*Info!$B$11)/AI4273^2)*(AJ4273/2)</f>
        <v>0.49698575655997335</v>
      </c>
      <c r="L4273">
        <f t="shared" si="1107"/>
        <v>0.69876859554985038</v>
      </c>
      <c r="M4273">
        <f t="shared" si="1108"/>
        <v>49.747673155309116</v>
      </c>
      <c r="N4273">
        <f t="shared" si="1103"/>
        <v>4.0184375125641383</v>
      </c>
      <c r="O4273">
        <v>2.8318899151654922</v>
      </c>
      <c r="P4273">
        <v>5.8509135737789361E-2</v>
      </c>
      <c r="Q4273">
        <v>3.0367816129088179</v>
      </c>
      <c r="R4273">
        <v>6.3660243647855261E-2</v>
      </c>
      <c r="S4273">
        <v>2.2013796194943591</v>
      </c>
      <c r="T4273">
        <v>2.94095299507511E-2</v>
      </c>
      <c r="U4273">
        <v>1.813354669281962</v>
      </c>
      <c r="V4273">
        <v>5.5760721798859332E-2</v>
      </c>
      <c r="W4273" s="37">
        <f>U4273*Info!$B$2</f>
        <v>0.87041024125534172</v>
      </c>
      <c r="X4273" s="37">
        <f>W4273*SQRT((0.5*V4273/U4273)^2+Info!$B$3^2)</f>
        <v>4.5531617986932678E-2</v>
      </c>
      <c r="Y4273" s="28">
        <f>W4273*Info!$D$2</f>
        <v>0.70503229541682688</v>
      </c>
      <c r="Z4273" s="28">
        <f>Y4273*SQRT(Info!$D$3^2+(X4273/W4273)^2)</f>
        <v>5.1018190676705495E-2</v>
      </c>
      <c r="AA4273" s="37">
        <f t="shared" si="1095"/>
        <v>1.9614796739101505</v>
      </c>
      <c r="AB4273" s="37">
        <f t="shared" si="1096"/>
        <v>5.411984827864668E-2</v>
      </c>
      <c r="AC4273" s="37">
        <f>(1-EXP(-Info!$B$6*H4273*1000))+(Info!$B$6/(Info!$B$6-Info!$B$7))*(EXP(-Info!$B$7*H4273*1000)-EXP(-Info!$B$6*H4273*1000))*(Info!$B$9-1)</f>
        <v>9.4367187346358156E-2</v>
      </c>
      <c r="AD4273" s="37">
        <f>SQRT((Info!$B$6*EXP(-Info!$B$6*H4273*1000)+(Info!$B$6/(Info!$B$6+Info!$B$7))*(Info!$B$9-1)*(-Info!$B$7*EXP(-Info!$B$7*H4273*1000)+Info!$B$6*EXP(-Info!$B$6*H4273*1000)))^2*(0.01*H4273*1000)^2)</f>
        <v>8.489996581174115E-4</v>
      </c>
      <c r="AE4273" s="37">
        <f t="shared" si="1109"/>
        <v>5.371784292211094E-3</v>
      </c>
      <c r="AF4273" s="37">
        <f t="shared" si="1097"/>
        <v>1.3112480042135797</v>
      </c>
      <c r="AG4273" s="37">
        <f t="shared" si="1110"/>
        <v>5.3366112462758207E-2</v>
      </c>
      <c r="AH4273" s="37">
        <f t="shared" si="1098"/>
        <v>0.59564828919183133</v>
      </c>
      <c r="AI4273">
        <f>AF4273*EXP(Info!$B$6*H4273*1000)</f>
        <v>1.4290406957263744</v>
      </c>
      <c r="AJ4273">
        <f>2*SQRT((EXP(Info!$B$6*H4273)*AG4273)^2+(Info!$B$6*H4273*0.01*AI4273)^2)</f>
        <v>0.10674140688363286</v>
      </c>
      <c r="AK4273">
        <f t="shared" si="1099"/>
        <v>2.6081795223983271</v>
      </c>
      <c r="AL4273">
        <f t="shared" si="1100"/>
        <v>0.14392632451223297</v>
      </c>
      <c r="AM4273">
        <f t="shared" si="1105"/>
        <v>1.0723515757607944</v>
      </c>
      <c r="AN4273">
        <f t="shared" si="1106"/>
        <v>3.156284323315333E-2</v>
      </c>
      <c r="AO4273">
        <f t="shared" si="1101"/>
        <v>7.4768239640332679</v>
      </c>
      <c r="AP4273">
        <f t="shared" si="1102"/>
        <v>1.5616856223095297</v>
      </c>
      <c r="AQ4273">
        <f t="shared" si="1104"/>
        <v>6</v>
      </c>
      <c r="AR4273">
        <v>1</v>
      </c>
      <c r="AS4273">
        <v>1</v>
      </c>
      <c r="AT4273">
        <v>1</v>
      </c>
      <c r="AU4273">
        <v>1</v>
      </c>
      <c r="AV4273">
        <v>1</v>
      </c>
      <c r="AW4273">
        <v>0</v>
      </c>
      <c r="AX4273">
        <v>1</v>
      </c>
    </row>
    <row r="4274" spans="1:50">
      <c r="A4274" s="13" t="s">
        <v>188</v>
      </c>
      <c r="B4274" s="13" t="s">
        <v>437</v>
      </c>
      <c r="D4274" s="14">
        <v>-45.51</v>
      </c>
      <c r="E4274" s="14">
        <v>50.16</v>
      </c>
      <c r="F4274" s="14">
        <v>3721</v>
      </c>
      <c r="G4274" s="16">
        <v>55</v>
      </c>
      <c r="H4274">
        <v>10.139100000000001</v>
      </c>
      <c r="J4274">
        <f>(F4274*100*Info!$B$11)/AI4274</f>
        <v>4.1151584122905209</v>
      </c>
      <c r="K4274">
        <f>2*((F4274*100*Info!$B$11)/AI4274^2)*(AJ4274/2)</f>
        <v>0.22901315609466383</v>
      </c>
      <c r="L4274">
        <f t="shared" si="1107"/>
        <v>0.83386580939037847</v>
      </c>
      <c r="M4274">
        <f t="shared" si="1108"/>
        <v>36.716941932506579</v>
      </c>
      <c r="N4274">
        <f t="shared" si="1103"/>
        <v>2.3339770392255343</v>
      </c>
      <c r="O4274">
        <v>2.0720108621591682</v>
      </c>
      <c r="P4274">
        <v>4.272945721169074E-2</v>
      </c>
      <c r="Q4274">
        <v>2.1144277524222779</v>
      </c>
      <c r="R4274">
        <v>4.4623959577789113E-2</v>
      </c>
      <c r="S4274">
        <v>3.051752438117481</v>
      </c>
      <c r="T4274">
        <v>3.9514258380437553E-2</v>
      </c>
      <c r="U4274">
        <v>2.1639416376787528</v>
      </c>
      <c r="V4274">
        <v>6.6475157678085012E-2</v>
      </c>
      <c r="W4274" s="37">
        <f>U4274*Info!$B$2</f>
        <v>1.0386919860858013</v>
      </c>
      <c r="X4274" s="37">
        <f>W4274*SQRT((0.5*V4274/U4274)^2+Info!$B$3^2)</f>
        <v>5.43298622157719E-2</v>
      </c>
      <c r="Y4274" s="28">
        <f>W4274*Info!$D$2</f>
        <v>0.84134050872949906</v>
      </c>
      <c r="Z4274" s="28">
        <f>Y4274*SQRT(Info!$D$3^2+(X4274/W4274)^2)</f>
        <v>6.087912006169497E-2</v>
      </c>
      <c r="AA4274" s="37">
        <f t="shared" si="1095"/>
        <v>1.0333188760733669</v>
      </c>
      <c r="AB4274" s="37">
        <f t="shared" si="1096"/>
        <v>5.8379667323359995E-2</v>
      </c>
      <c r="AC4274" s="37">
        <f>(1-EXP(-Info!$B$6*H4274*1000))+(Info!$B$6/(Info!$B$6-Info!$B$7))*(EXP(-Info!$B$7*H4274*1000)-EXP(-Info!$B$6*H4274*1000))*(Info!$B$9-1)</f>
        <v>0.10163605846771145</v>
      </c>
      <c r="AD4274" s="37">
        <f>SQRT((Info!$B$6*EXP(-Info!$B$6*H4274*1000)+(Info!$B$6/(Info!$B$6+Info!$B$7))*(Info!$B$9-1)*(-Info!$B$7*EXP(-Info!$B$7*H4274*1000)+Info!$B$6*EXP(-Info!$B$6*H4274*1000)))^2*(0.01*H4274*1000)^2)</f>
        <v>9.1114995382512271E-4</v>
      </c>
      <c r="AE4274" s="37">
        <f t="shared" si="1109"/>
        <v>6.0077129206661242E-3</v>
      </c>
      <c r="AF4274" s="37">
        <f t="shared" si="1097"/>
        <v>2.105389471683599</v>
      </c>
      <c r="AG4274" s="37">
        <f t="shared" si="1110"/>
        <v>6.4286110691675891E-2</v>
      </c>
      <c r="AH4274" s="37">
        <f t="shared" si="1098"/>
        <v>0.68989523704037403</v>
      </c>
      <c r="AI4274">
        <f>AF4274*EXP(Info!$B$6*H4274*1000)</f>
        <v>2.3105408697692598</v>
      </c>
      <c r="AJ4274">
        <f>2*SQRT((EXP(Info!$B$6*H4274)*AG4274)^2+(Info!$B$6*H4274*0.01*AI4274)^2)</f>
        <v>0.12858417680621997</v>
      </c>
      <c r="AK4274">
        <f t="shared" si="1099"/>
        <v>1.3740041095147559</v>
      </c>
      <c r="AL4274">
        <f t="shared" si="1100"/>
        <v>0.15525488727974357</v>
      </c>
      <c r="AM4274">
        <f t="shared" si="1105"/>
        <v>1.0204713648165475</v>
      </c>
      <c r="AN4274">
        <f t="shared" si="1106"/>
        <v>3.0111274702741608E-2</v>
      </c>
      <c r="AO4274">
        <f t="shared" si="1101"/>
        <v>8.9223641505125375</v>
      </c>
      <c r="AP4274">
        <f t="shared" si="1102"/>
        <v>0.95751698016301479</v>
      </c>
      <c r="AQ4274">
        <f t="shared" si="1104"/>
        <v>6</v>
      </c>
      <c r="AR4274">
        <v>1</v>
      </c>
      <c r="AS4274">
        <v>1</v>
      </c>
      <c r="AT4274">
        <v>1</v>
      </c>
      <c r="AU4274">
        <v>1</v>
      </c>
      <c r="AV4274">
        <v>1</v>
      </c>
      <c r="AW4274">
        <v>0</v>
      </c>
      <c r="AX4274">
        <v>1</v>
      </c>
    </row>
    <row r="4275" spans="1:50">
      <c r="A4275" s="13" t="s">
        <v>188</v>
      </c>
      <c r="B4275" s="13" t="s">
        <v>437</v>
      </c>
      <c r="D4275" s="14">
        <v>-45.51</v>
      </c>
      <c r="E4275" s="14">
        <v>50.16</v>
      </c>
      <c r="F4275" s="14">
        <v>3721</v>
      </c>
      <c r="G4275" s="16">
        <v>60</v>
      </c>
      <c r="H4275">
        <v>10.897600000000001</v>
      </c>
      <c r="J4275">
        <f>(F4275*100*Info!$B$11)/AI4275</f>
        <v>4.0290101002595033</v>
      </c>
      <c r="K4275">
        <f>2*((F4275*100*Info!$B$11)/AI4275^2)*(AJ4275/2)</f>
        <v>0.23129699387509023</v>
      </c>
      <c r="L4275">
        <f t="shared" si="1107"/>
        <v>0.87431527503734707</v>
      </c>
      <c r="M4275">
        <f t="shared" si="1108"/>
        <v>37.692088291122012</v>
      </c>
      <c r="N4275">
        <f t="shared" si="1103"/>
        <v>2.4551923979872385</v>
      </c>
      <c r="O4275">
        <v>1.433131244488022</v>
      </c>
      <c r="P4275">
        <v>2.9558604375597819E-2</v>
      </c>
      <c r="Q4275">
        <v>1.4274712255357871</v>
      </c>
      <c r="R4275">
        <v>3.043792610769095E-2</v>
      </c>
      <c r="S4275">
        <v>3.0551040937250189</v>
      </c>
      <c r="T4275">
        <v>4.3420248653338642E-2</v>
      </c>
      <c r="U4275">
        <v>2.2689109048553542</v>
      </c>
      <c r="V4275">
        <v>6.9833461669686417E-2</v>
      </c>
      <c r="W4275" s="37">
        <f>U4275*Info!$B$2</f>
        <v>1.0890772343305699</v>
      </c>
      <c r="X4275" s="37">
        <f>W4275*SQRT((0.5*V4275/U4275)^2+Info!$B$3^2)</f>
        <v>5.6974746057214247E-2</v>
      </c>
      <c r="Y4275" s="28">
        <f>W4275*Info!$D$2</f>
        <v>0.88215255980776164</v>
      </c>
      <c r="Z4275" s="28">
        <f>Y4275*SQRT(Info!$D$3^2+(X4275/W4275)^2)</f>
        <v>6.3837788860686834E-2</v>
      </c>
      <c r="AA4275" s="37">
        <f t="shared" si="1095"/>
        <v>0.34405401015745207</v>
      </c>
      <c r="AB4275" s="37">
        <f t="shared" si="1096"/>
        <v>5.8860423558128837E-2</v>
      </c>
      <c r="AC4275" s="37">
        <f>(1-EXP(-Info!$B$6*H4275*1000))+(Info!$B$6/(Info!$B$6-Info!$B$7))*(EXP(-Info!$B$7*H4275*1000)-EXP(-Info!$B$6*H4275*1000))*(Info!$B$9-1)</f>
        <v>0.10885109010825229</v>
      </c>
      <c r="AD4275" s="37">
        <f>SQRT((Info!$B$6*EXP(-Info!$B$6*H4275*1000)+(Info!$B$6/(Info!$B$6+Info!$B$7))*(Info!$B$9-1)*(-Info!$B$7*EXP(-Info!$B$7*H4275*1000)+Info!$B$6*EXP(-Info!$B$6*H4275*1000)))^2*(0.01*H4275*1000)^2)</f>
        <v>9.7236339102955191E-4</v>
      </c>
      <c r="AE4275" s="37">
        <f t="shared" si="1109"/>
        <v>6.4157495464760485E-3</v>
      </c>
      <c r="AF4275" s="37">
        <f t="shared" si="1097"/>
        <v>2.1355008798555031</v>
      </c>
      <c r="AG4275" s="37">
        <f t="shared" si="1110"/>
        <v>6.7732965586516133E-2</v>
      </c>
      <c r="AH4275" s="37">
        <f t="shared" si="1098"/>
        <v>0.69899447427722028</v>
      </c>
      <c r="AI4275">
        <f>AF4275*EXP(Info!$B$6*H4275*1000)</f>
        <v>2.3599448650078125</v>
      </c>
      <c r="AJ4275">
        <f>2*SQRT((EXP(Info!$B$6*H4275)*AG4275)^2+(Info!$B$6*H4275*0.01*AI4275)^2)</f>
        <v>0.13547946999490154</v>
      </c>
      <c r="AK4275">
        <f t="shared" si="1099"/>
        <v>0.45748861730636403</v>
      </c>
      <c r="AL4275">
        <f t="shared" si="1100"/>
        <v>0.15653341041048782</v>
      </c>
      <c r="AM4275">
        <f t="shared" si="1105"/>
        <v>0.99605059273251917</v>
      </c>
      <c r="AN4275">
        <f t="shared" si="1106"/>
        <v>2.9548769070570323E-2</v>
      </c>
      <c r="AO4275">
        <f t="shared" si="1101"/>
        <v>9.355173432451739</v>
      </c>
      <c r="AP4275">
        <f t="shared" si="1102"/>
        <v>0.63163839594635196</v>
      </c>
      <c r="AQ4275">
        <f t="shared" si="1104"/>
        <v>6</v>
      </c>
      <c r="AR4275">
        <v>1</v>
      </c>
      <c r="AS4275">
        <v>1</v>
      </c>
      <c r="AT4275">
        <v>1</v>
      </c>
      <c r="AU4275">
        <v>1</v>
      </c>
      <c r="AV4275">
        <v>1</v>
      </c>
      <c r="AW4275">
        <v>0</v>
      </c>
      <c r="AX4275">
        <v>1</v>
      </c>
    </row>
    <row r="4276" spans="1:50">
      <c r="A4276" s="13" t="s">
        <v>188</v>
      </c>
      <c r="B4276" s="13" t="s">
        <v>437</v>
      </c>
      <c r="D4276" s="14">
        <v>-45.51</v>
      </c>
      <c r="E4276" s="14">
        <v>50.16</v>
      </c>
      <c r="F4276" s="14">
        <v>3721</v>
      </c>
      <c r="G4276" s="16">
        <v>65</v>
      </c>
      <c r="H4276">
        <v>11.6562</v>
      </c>
      <c r="J4276">
        <f>(F4276*100*Info!$B$11)/AI4276</f>
        <v>6.8351078436549173</v>
      </c>
      <c r="K4276">
        <f>2*((F4276*100*Info!$B$11)/AI4276^2)*(AJ4276/2)</f>
        <v>0.55974074043331168</v>
      </c>
      <c r="L4276">
        <f t="shared" si="1107"/>
        <v>0.75376102478976337</v>
      </c>
      <c r="M4276">
        <f t="shared" si="1108"/>
        <v>55.126805452766114</v>
      </c>
      <c r="N4276">
        <f t="shared" si="1103"/>
        <v>4.8217797924575496</v>
      </c>
      <c r="O4276">
        <v>1.160902621866539</v>
      </c>
      <c r="P4276">
        <v>2.3959021596141439E-2</v>
      </c>
      <c r="Q4276">
        <v>1.148735472280709</v>
      </c>
      <c r="R4276">
        <v>2.4515310391363031E-2</v>
      </c>
      <c r="S4276">
        <v>2.036333744712771</v>
      </c>
      <c r="T4276">
        <v>2.6891239950484459E-2</v>
      </c>
      <c r="U4276">
        <v>1.95606397100564</v>
      </c>
      <c r="V4276">
        <v>6.0105151253010587E-2</v>
      </c>
      <c r="W4276" s="37">
        <f>U4276*Info!$B$2</f>
        <v>0.93891070608270721</v>
      </c>
      <c r="X4276" s="37">
        <f>W4276*SQRT((0.5*V4276/U4276)^2+Info!$B$3^2)</f>
        <v>4.9111818611445278E-2</v>
      </c>
      <c r="Y4276" s="28">
        <f>W4276*Info!$D$2</f>
        <v>0.76051767192699293</v>
      </c>
      <c r="Z4276" s="28">
        <f>Y4276*SQRT(Info!$D$3^2+(X4276/W4276)^2)</f>
        <v>5.5031462069257103E-2</v>
      </c>
      <c r="AA4276" s="37">
        <f t="shared" si="1095"/>
        <v>0.22199191578383182</v>
      </c>
      <c r="AB4276" s="37">
        <f t="shared" si="1096"/>
        <v>5.0551749784597921E-2</v>
      </c>
      <c r="AC4276" s="37">
        <f>(1-EXP(-Info!$B$6*H4276*1000))+(Info!$B$6/(Info!$B$6-Info!$B$7))*(EXP(-Info!$B$7*H4276*1000)-EXP(-Info!$B$6*H4276*1000))*(Info!$B$9-1)</f>
        <v>0.11601493786410558</v>
      </c>
      <c r="AD4276" s="37">
        <f>SQRT((Info!$B$6*EXP(-Info!$B$6*H4276*1000)+(Info!$B$6/(Info!$B$6+Info!$B$7))*(Info!$B$9-1)*(-Info!$B$7*EXP(-Info!$B$7*H4276*1000)+Info!$B$6*EXP(-Info!$B$6*H4276*1000)))^2*(0.01*H4276*1000)^2)</f>
        <v>1.0326692525460316E-3</v>
      </c>
      <c r="AE4276" s="37">
        <f t="shared" si="1109"/>
        <v>5.8692367992765207E-3</v>
      </c>
      <c r="AF4276" s="37">
        <f t="shared" si="1097"/>
        <v>1.2500616944697831</v>
      </c>
      <c r="AG4276" s="37">
        <f t="shared" si="1110"/>
        <v>5.6953441112936258E-2</v>
      </c>
      <c r="AH4276" s="37">
        <f t="shared" si="1098"/>
        <v>0.61387859319008975</v>
      </c>
      <c r="AI4276">
        <f>AF4276*EXP(Info!$B$6*H4276*1000)</f>
        <v>1.3910887603622231</v>
      </c>
      <c r="AJ4276">
        <f>2*SQRT((EXP(Info!$B$6*H4276)*AG4276)^2+(Info!$B$6*H4276*0.01*AI4276)^2)</f>
        <v>0.11391905885675736</v>
      </c>
      <c r="AK4276">
        <f t="shared" si="1099"/>
        <v>0.29518265041776115</v>
      </c>
      <c r="AL4276">
        <f t="shared" si="1100"/>
        <v>0.13443732337715972</v>
      </c>
      <c r="AM4276">
        <f t="shared" si="1105"/>
        <v>0.98951923326155711</v>
      </c>
      <c r="AN4276">
        <f t="shared" si="1106"/>
        <v>2.9376923155706718E-2</v>
      </c>
      <c r="AO4276">
        <f t="shared" si="1101"/>
        <v>8.0652429562431909</v>
      </c>
      <c r="AP4276">
        <f t="shared" si="1102"/>
        <v>0.59348908781838183</v>
      </c>
      <c r="AQ4276">
        <f t="shared" si="1104"/>
        <v>6</v>
      </c>
      <c r="AR4276">
        <v>1</v>
      </c>
      <c r="AS4276">
        <v>1</v>
      </c>
      <c r="AT4276">
        <v>1</v>
      </c>
      <c r="AU4276">
        <v>1</v>
      </c>
      <c r="AV4276">
        <v>1</v>
      </c>
      <c r="AW4276">
        <v>0</v>
      </c>
      <c r="AX4276">
        <v>1</v>
      </c>
    </row>
    <row r="4277" spans="1:50">
      <c r="A4277" s="13" t="s">
        <v>188</v>
      </c>
      <c r="B4277" s="13" t="s">
        <v>437</v>
      </c>
      <c r="D4277" s="14">
        <v>-45.51</v>
      </c>
      <c r="E4277" s="14">
        <v>50.16</v>
      </c>
      <c r="F4277" s="14">
        <v>3721</v>
      </c>
      <c r="G4277" s="16">
        <v>70</v>
      </c>
      <c r="H4277">
        <v>12.4148</v>
      </c>
      <c r="J4277">
        <f>(F4277*100*Info!$B$11)/AI4277</f>
        <v>7.3000748379493281</v>
      </c>
      <c r="K4277">
        <f>2*((F4277*100*Info!$B$11)/AI4277^2)*(AJ4277/2)</f>
        <v>0.58820329135119731</v>
      </c>
      <c r="L4277">
        <f t="shared" si="1107"/>
        <v>0.69168076362342579</v>
      </c>
      <c r="M4277">
        <f t="shared" si="1108"/>
        <v>54.027738321104131</v>
      </c>
      <c r="N4277">
        <f t="shared" si="1103"/>
        <v>4.6590510185810015</v>
      </c>
      <c r="O4277">
        <v>1.146207710431199</v>
      </c>
      <c r="P4277">
        <v>2.3635781600160489E-2</v>
      </c>
      <c r="Q4277">
        <v>1.1528251581226929</v>
      </c>
      <c r="R4277">
        <v>2.4823177963535871E-2</v>
      </c>
      <c r="S4277">
        <v>1.8952528162795581</v>
      </c>
      <c r="T4277">
        <v>2.6056776756529631E-2</v>
      </c>
      <c r="U4277">
        <v>1.7949612366052199</v>
      </c>
      <c r="V4277">
        <v>5.5150922992101982E-2</v>
      </c>
      <c r="W4277" s="37">
        <f>U4277*Info!$B$2</f>
        <v>0.86158139357050556</v>
      </c>
      <c r="X4277" s="37">
        <f>W4277*SQRT((0.5*V4277/U4277)^2+Info!$B$3^2)</f>
        <v>4.5066659566064669E-2</v>
      </c>
      <c r="Y4277" s="28">
        <f>W4277*Info!$D$2</f>
        <v>0.6978809287921095</v>
      </c>
      <c r="Z4277" s="28">
        <f>Y4277*SQRT(Info!$D$3^2+(X4277/W4277)^2)</f>
        <v>5.0498871997548316E-2</v>
      </c>
      <c r="AA4277" s="37">
        <f t="shared" si="1095"/>
        <v>0.2846263168606934</v>
      </c>
      <c r="AB4277" s="37">
        <f t="shared" si="1096"/>
        <v>4.6590410466169851E-2</v>
      </c>
      <c r="AC4277" s="37">
        <f>(1-EXP(-Info!$B$6*H4277*1000))+(Info!$B$6/(Info!$B$6-Info!$B$7))*(EXP(-Info!$B$7*H4277*1000)-EXP(-Info!$B$6*H4277*1000))*(Info!$B$9-1)</f>
        <v>0.12312701303487235</v>
      </c>
      <c r="AD4277" s="37">
        <f>SQRT((Info!$B$6*EXP(-Info!$B$6*H4277*1000)+(Info!$B$6/(Info!$B$6+Info!$B$7))*(Info!$B$9-1)*(-Info!$B$7*EXP(-Info!$B$7*H4277*1000)+Info!$B$6*EXP(-Info!$B$6*H4277*1000)))^2*(0.01*H4277*1000)^2)</f>
        <v>1.0920691571479626E-3</v>
      </c>
      <c r="AE4277" s="37">
        <f t="shared" si="1109"/>
        <v>5.7449530375294393E-3</v>
      </c>
      <c r="AF4277" s="37">
        <f t="shared" si="1097"/>
        <v>1.1623266992612744</v>
      </c>
      <c r="AG4277" s="37">
        <f t="shared" si="1110"/>
        <v>5.2467889819994611E-2</v>
      </c>
      <c r="AH4277" s="37">
        <f t="shared" si="1098"/>
        <v>0.61328319329078163</v>
      </c>
      <c r="AI4277">
        <f>AF4277*EXP(Info!$B$6*H4277*1000)</f>
        <v>1.3024855098393755</v>
      </c>
      <c r="AJ4277">
        <f>2*SQRT((EXP(Info!$B$6*H4277)*AG4277)^2+(Info!$B$6*H4277*0.01*AI4277)^2)</f>
        <v>0.10494772736329595</v>
      </c>
      <c r="AK4277">
        <f t="shared" si="1099"/>
        <v>0.37846761352966402</v>
      </c>
      <c r="AL4277">
        <f t="shared" si="1100"/>
        <v>0.1239025375937321</v>
      </c>
      <c r="AM4277">
        <f t="shared" si="1105"/>
        <v>1.0057733407577625</v>
      </c>
      <c r="AN4277">
        <f t="shared" si="1106"/>
        <v>2.9985999191118284E-2</v>
      </c>
      <c r="AO4277">
        <f t="shared" si="1101"/>
        <v>7.4009841625052228</v>
      </c>
      <c r="AP4277">
        <f t="shared" si="1102"/>
        <v>0.63856961758071296</v>
      </c>
      <c r="AQ4277">
        <f t="shared" si="1104"/>
        <v>6</v>
      </c>
      <c r="AR4277">
        <v>1</v>
      </c>
      <c r="AS4277">
        <v>1</v>
      </c>
      <c r="AT4277">
        <v>1</v>
      </c>
      <c r="AU4277">
        <v>1</v>
      </c>
      <c r="AV4277">
        <v>1</v>
      </c>
      <c r="AW4277">
        <v>0</v>
      </c>
      <c r="AX4277">
        <v>1</v>
      </c>
    </row>
    <row r="4278" spans="1:50">
      <c r="A4278" s="13" t="s">
        <v>188</v>
      </c>
      <c r="B4278" s="13" t="s">
        <v>437</v>
      </c>
      <c r="D4278" s="14">
        <v>-45.51</v>
      </c>
      <c r="E4278" s="14">
        <v>50.16</v>
      </c>
      <c r="F4278" s="14">
        <v>3721</v>
      </c>
      <c r="G4278" s="16">
        <v>75</v>
      </c>
      <c r="H4278">
        <v>13.173399999999999</v>
      </c>
      <c r="J4278">
        <f>(F4278*100*Info!$B$11)/AI4278</f>
        <v>8.9405456143313895</v>
      </c>
      <c r="K4278">
        <f>2*((F4278*100*Info!$B$11)/AI4278^2)*(AJ4278/2)</f>
        <v>0.82289089475224575</v>
      </c>
      <c r="L4278">
        <f t="shared" si="1107"/>
        <v>0.64228045994172656</v>
      </c>
      <c r="M4278">
        <f t="shared" si="1108"/>
        <v>61.443013917539439</v>
      </c>
      <c r="N4278">
        <f t="shared" si="1103"/>
        <v>5.9705409013531101</v>
      </c>
      <c r="O4278">
        <v>1.4645589811794311</v>
      </c>
      <c r="P4278">
        <v>3.0807709331030789E-2</v>
      </c>
      <c r="Q4278">
        <v>1.5085550841383859</v>
      </c>
      <c r="R4278">
        <v>3.2835602651234287E-2</v>
      </c>
      <c r="S4278">
        <v>1.6770249270187561</v>
      </c>
      <c r="T4278">
        <v>2.519555057064219E-2</v>
      </c>
      <c r="U4278">
        <v>1.6667639021576599</v>
      </c>
      <c r="V4278">
        <v>5.1937116305997968E-2</v>
      </c>
      <c r="W4278" s="37">
        <f>U4278*Info!$B$2</f>
        <v>0.80004667303567667</v>
      </c>
      <c r="X4278" s="37">
        <f>W4278*SQRT((0.5*V4278/U4278)^2+Info!$B$3^2)</f>
        <v>4.1899410817804641E-2</v>
      </c>
      <c r="Y4278" s="28">
        <f>W4278*Info!$D$2</f>
        <v>0.64803780515889819</v>
      </c>
      <c r="Z4278" s="28">
        <f>Y4278*SQRT(Info!$D$3^2+(X4278/W4278)^2)</f>
        <v>4.6922338172594578E-2</v>
      </c>
      <c r="AA4278" s="37">
        <f t="shared" si="1095"/>
        <v>0.66451230814375439</v>
      </c>
      <c r="AB4278" s="37">
        <f t="shared" si="1096"/>
        <v>4.4641229434632342E-2</v>
      </c>
      <c r="AC4278" s="37">
        <f>(1-EXP(-Info!$B$6*H4278*1000))+(Info!$B$6/(Info!$B$6-Info!$B$7))*(EXP(-Info!$B$7*H4278*1000)-EXP(-Info!$B$6*H4278*1000))*(Info!$B$9-1)</f>
        <v>0.13018767904965961</v>
      </c>
      <c r="AD4278" s="37">
        <f>SQRT((Info!$B$6*EXP(-Info!$B$6*H4278*1000)+(Info!$B$6/(Info!$B$6+Info!$B$7))*(Info!$B$9-1)*(-Info!$B$7*EXP(-Info!$B$7*H4278*1000)+Info!$B$6*EXP(-Info!$B$6*H4278*1000)))^2*(0.01*H4278*1000)^2)</f>
        <v>1.1505727636720445E-3</v>
      </c>
      <c r="AE4278" s="37">
        <f t="shared" si="1109"/>
        <v>5.8618142314757274E-3</v>
      </c>
      <c r="AF4278" s="37">
        <f t="shared" si="1097"/>
        <v>0.94247580676269027</v>
      </c>
      <c r="AG4278" s="37">
        <f t="shared" si="1110"/>
        <v>4.8936393694336576E-2</v>
      </c>
      <c r="AH4278" s="37">
        <f t="shared" si="1098"/>
        <v>0.56199272388760957</v>
      </c>
      <c r="AI4278">
        <f>AF4278*EXP(Info!$B$6*H4278*1000)</f>
        <v>1.0634968051536631</v>
      </c>
      <c r="AJ4278">
        <f>2*SQRT((EXP(Info!$B$6*H4278)*AG4278)^2+(Info!$B$6*H4278*0.01*AI4278)^2)</f>
        <v>9.7884611891720569E-2</v>
      </c>
      <c r="AK4278">
        <f t="shared" si="1099"/>
        <v>0.88360201613875022</v>
      </c>
      <c r="AL4278">
        <f t="shared" si="1100"/>
        <v>0.11871888555846125</v>
      </c>
      <c r="AM4278">
        <f t="shared" si="1105"/>
        <v>1.0300405128945536</v>
      </c>
      <c r="AN4278">
        <f t="shared" si="1106"/>
        <v>3.1179136470748697E-2</v>
      </c>
      <c r="AO4278">
        <f t="shared" si="1101"/>
        <v>6.872400913701366</v>
      </c>
      <c r="AP4278">
        <f t="shared" si="1102"/>
        <v>0.87868412513825722</v>
      </c>
      <c r="AQ4278">
        <f t="shared" si="1104"/>
        <v>6</v>
      </c>
      <c r="AR4278">
        <v>1</v>
      </c>
      <c r="AS4278">
        <v>1</v>
      </c>
      <c r="AT4278">
        <v>1</v>
      </c>
      <c r="AU4278">
        <v>1</v>
      </c>
      <c r="AV4278">
        <v>1</v>
      </c>
      <c r="AW4278">
        <v>0</v>
      </c>
      <c r="AX4278">
        <v>1</v>
      </c>
    </row>
    <row r="4279" spans="1:50">
      <c r="A4279" s="13" t="s">
        <v>188</v>
      </c>
      <c r="B4279" s="13" t="s">
        <v>437</v>
      </c>
      <c r="D4279" s="14">
        <v>-45.51</v>
      </c>
      <c r="E4279" s="14">
        <v>50.16</v>
      </c>
      <c r="F4279" s="14">
        <v>3721</v>
      </c>
      <c r="G4279" s="16">
        <v>80</v>
      </c>
      <c r="H4279">
        <v>13.932</v>
      </c>
      <c r="J4279">
        <f>(F4279*100*Info!$B$11)/AI4279</f>
        <v>9.5593333136397582</v>
      </c>
      <c r="K4279">
        <f>2*((F4279*100*Info!$B$11)/AI4279^2)*(AJ4279/2)</f>
        <v>1.175949331090522</v>
      </c>
      <c r="L4279">
        <f t="shared" si="1107"/>
        <v>0.81203829956013795</v>
      </c>
      <c r="M4279">
        <f t="shared" si="1108"/>
        <v>83.059229027621711</v>
      </c>
      <c r="N4279">
        <f t="shared" si="1103"/>
        <v>10.531270685373562</v>
      </c>
      <c r="O4279">
        <v>1.126940154622182</v>
      </c>
      <c r="P4279">
        <v>2.331245344722158E-2</v>
      </c>
      <c r="Q4279">
        <v>1.132438567917381</v>
      </c>
      <c r="R4279">
        <v>2.4928559144422151E-2</v>
      </c>
      <c r="S4279">
        <v>1.71051227782989</v>
      </c>
      <c r="T4279">
        <v>2.6225537602294881E-2</v>
      </c>
      <c r="U4279">
        <v>2.107297682696319</v>
      </c>
      <c r="V4279">
        <v>6.4725011893307483E-2</v>
      </c>
      <c r="W4279" s="37">
        <f>U4279*Info!$B$2</f>
        <v>1.0115028876942331</v>
      </c>
      <c r="X4279" s="37">
        <f>W4279*SQRT((0.5*V4279/U4279)^2+Info!$B$3^2)</f>
        <v>5.2906998348184013E-2</v>
      </c>
      <c r="Y4279" s="28">
        <f>W4279*Info!$D$2</f>
        <v>0.81931733903232884</v>
      </c>
      <c r="Z4279" s="28">
        <f>Y4279*SQRT(Info!$D$3^2+(X4279/W4279)^2)</f>
        <v>5.9285115174298478E-2</v>
      </c>
      <c r="AA4279" s="37">
        <f t="shared" si="1095"/>
        <v>0.11543726692794887</v>
      </c>
      <c r="AB4279" s="37">
        <f t="shared" si="1096"/>
        <v>5.4175807291142089E-2</v>
      </c>
      <c r="AC4279" s="37">
        <f>(1-EXP(-Info!$B$6*H4279*1000))+(Info!$B$6/(Info!$B$6-Info!$B$7))*(EXP(-Info!$B$7*H4279*1000)-EXP(-Info!$B$6*H4279*1000))*(Info!$B$9-1)</f>
        <v>0.1371972968084097</v>
      </c>
      <c r="AD4279" s="37">
        <f>SQRT((Info!$B$6*EXP(-Info!$B$6*H4279*1000)+(Info!$B$6/(Info!$B$6+Info!$B$7))*(Info!$B$9-1)*(-Info!$B$7*EXP(-Info!$B$7*H4279*1000)+Info!$B$6*EXP(-Info!$B$6*H4279*1000)))^2*(0.01*H4279*1000)^2)</f>
        <v>1.2081896406972528E-3</v>
      </c>
      <c r="AE4279" s="37">
        <f t="shared" si="1109"/>
        <v>7.4340827205509148E-3</v>
      </c>
      <c r="AF4279" s="37">
        <f t="shared" si="1097"/>
        <v>0.87535725782409579</v>
      </c>
      <c r="AG4279" s="37">
        <f t="shared" si="1110"/>
        <v>6.1171359088695872E-2</v>
      </c>
      <c r="AH4279" s="37">
        <f t="shared" si="1098"/>
        <v>0.51175151980472944</v>
      </c>
      <c r="AI4279">
        <f>AF4279*EXP(Info!$B$6*H4279*1000)</f>
        <v>0.9946553159314121</v>
      </c>
      <c r="AJ4279">
        <f>2*SQRT((EXP(Info!$B$6*H4279)*AG4279)^2+(Info!$B$6*H4279*0.01*AI4279)^2)</f>
        <v>0.12235835021739827</v>
      </c>
      <c r="AK4279">
        <f t="shared" si="1099"/>
        <v>0.1534969338340936</v>
      </c>
      <c r="AL4279">
        <f t="shared" si="1100"/>
        <v>0.14407514191006326</v>
      </c>
      <c r="AM4279">
        <f t="shared" si="1105"/>
        <v>1.0048790641389846</v>
      </c>
      <c r="AN4279">
        <f t="shared" si="1106"/>
        <v>3.0355183036925297E-2</v>
      </c>
      <c r="AO4279">
        <f t="shared" si="1101"/>
        <v>8.6888097955897994</v>
      </c>
      <c r="AP4279">
        <f t="shared" si="1102"/>
        <v>0.53477976266753402</v>
      </c>
      <c r="AQ4279">
        <f t="shared" si="1104"/>
        <v>6</v>
      </c>
      <c r="AR4279">
        <v>1</v>
      </c>
      <c r="AS4279">
        <v>1</v>
      </c>
      <c r="AT4279">
        <v>1</v>
      </c>
      <c r="AU4279">
        <v>1</v>
      </c>
      <c r="AV4279">
        <v>1</v>
      </c>
      <c r="AW4279">
        <v>0</v>
      </c>
      <c r="AX4279">
        <v>1</v>
      </c>
    </row>
    <row r="4280" spans="1:50">
      <c r="A4280" s="13" t="s">
        <v>188</v>
      </c>
      <c r="B4280" s="13" t="s">
        <v>437</v>
      </c>
      <c r="D4280" s="14">
        <v>-45.51</v>
      </c>
      <c r="E4280" s="14">
        <v>50.16</v>
      </c>
      <c r="F4280" s="14">
        <v>3721</v>
      </c>
      <c r="G4280" s="16">
        <v>85</v>
      </c>
      <c r="H4280">
        <v>14.2958</v>
      </c>
      <c r="J4280">
        <f>(F4280*100*Info!$B$11)/AI4280</f>
        <v>6.6425282887090669</v>
      </c>
      <c r="K4280">
        <f>2*((F4280*100*Info!$B$11)/AI4280^2)*(AJ4280/2)</f>
        <v>0.53956621888639866</v>
      </c>
      <c r="L4280">
        <f t="shared" si="1107"/>
        <v>0.77289374191842652</v>
      </c>
      <c r="M4280">
        <f t="shared" si="1108"/>
        <v>54.933463429995065</v>
      </c>
      <c r="N4280">
        <f t="shared" si="1103"/>
        <v>4.7715976596616452</v>
      </c>
      <c r="O4280">
        <v>0.90575241838202369</v>
      </c>
      <c r="P4280">
        <v>1.8706152728934049E-2</v>
      </c>
      <c r="Q4280">
        <v>0.90050789757067129</v>
      </c>
      <c r="R4280">
        <v>1.9452037395371252E-2</v>
      </c>
      <c r="S4280">
        <v>2.0353620716768011</v>
      </c>
      <c r="T4280">
        <v>2.7886187240245101E-2</v>
      </c>
      <c r="U4280">
        <v>2.005714745471272</v>
      </c>
      <c r="V4280">
        <v>6.1714304018724138E-2</v>
      </c>
      <c r="W4280" s="37">
        <f>U4280*Info!$B$2</f>
        <v>0.96274307782621049</v>
      </c>
      <c r="X4280" s="37">
        <f>W4280*SQRT((0.5*V4280/U4280)^2+Info!$B$3^2)</f>
        <v>5.0364314064795981E-2</v>
      </c>
      <c r="Y4280" s="28">
        <f>W4280*Info!$D$2</f>
        <v>0.77982189303923055</v>
      </c>
      <c r="Z4280" s="28">
        <f>Y4280*SQRT(Info!$D$3^2+(X4280/W4280)^2)</f>
        <v>5.6431774636723622E-2</v>
      </c>
      <c r="AA4280" s="37">
        <f t="shared" si="1095"/>
        <v>0</v>
      </c>
      <c r="AB4280" s="37">
        <f t="shared" si="1096"/>
        <v>5.1225425022121171E-2</v>
      </c>
      <c r="AC4280" s="37">
        <f>(1-EXP(-Info!$B$6*H4280*1000))+(Info!$B$6/(Info!$B$6-Info!$B$7))*(EXP(-Info!$B$7*H4280*1000)-EXP(-Info!$B$6*H4280*1000))*(Info!$B$9-1)</f>
        <v>0.14054087701719034</v>
      </c>
      <c r="AD4280" s="37">
        <f>SQRT((Info!$B$6*EXP(-Info!$B$6*H4280*1000)+(Info!$B$6/(Info!$B$6+Info!$B$7))*(Info!$B$9-1)*(-Info!$B$7*EXP(-Info!$B$7*H4280*1000)+Info!$B$6*EXP(-Info!$B$6*H4280*1000)))^2*(0.01*H4280*1000)^2)</f>
        <v>1.2355090218364546E-3</v>
      </c>
      <c r="AE4280" s="37">
        <f t="shared" si="1109"/>
        <v>0</v>
      </c>
      <c r="AF4280" s="37">
        <f t="shared" si="1097"/>
        <v>1.2555401786375704</v>
      </c>
      <c r="AG4280" s="37">
        <f t="shared" si="1110"/>
        <v>5.8128779862899806E-2</v>
      </c>
      <c r="AH4280" s="37">
        <f t="shared" si="1098"/>
        <v>0.61686330707892845</v>
      </c>
      <c r="AI4280">
        <f>AF4280*EXP(Info!$B$6*H4280*1000)</f>
        <v>1.4314190747721893</v>
      </c>
      <c r="AJ4280">
        <f>2*SQRT((EXP(Info!$B$6*H4280)*AG4280)^2+(Info!$B$6*H4280*0.01*AI4280)^2)</f>
        <v>0.11627280219935621</v>
      </c>
      <c r="AK4280">
        <f t="shared" si="1099"/>
        <v>0</v>
      </c>
      <c r="AL4280">
        <f t="shared" si="1100"/>
        <v>0.13622889530382903</v>
      </c>
      <c r="AM4280">
        <f t="shared" si="1105"/>
        <v>0.99420976339127987</v>
      </c>
      <c r="AN4280">
        <f t="shared" si="1106"/>
        <v>2.9712429719577309E-2</v>
      </c>
      <c r="AO4280">
        <f t="shared" si="1101"/>
        <v>8.2699630292912545</v>
      </c>
      <c r="AP4280">
        <f t="shared" si="1102"/>
        <v>0.45158586006665863</v>
      </c>
      <c r="AQ4280">
        <f t="shared" si="1104"/>
        <v>6</v>
      </c>
      <c r="AR4280">
        <v>1</v>
      </c>
      <c r="AS4280">
        <v>1</v>
      </c>
      <c r="AT4280">
        <v>1</v>
      </c>
      <c r="AU4280">
        <v>1</v>
      </c>
      <c r="AV4280">
        <v>1</v>
      </c>
      <c r="AW4280">
        <v>0</v>
      </c>
      <c r="AX4280">
        <v>1</v>
      </c>
    </row>
    <row r="4281" spans="1:50">
      <c r="A4281" s="13" t="s">
        <v>188</v>
      </c>
      <c r="B4281" s="13" t="s">
        <v>437</v>
      </c>
      <c r="D4281" s="14">
        <v>-45.51</v>
      </c>
      <c r="E4281" s="14">
        <v>50.16</v>
      </c>
      <c r="F4281" s="14">
        <v>3721</v>
      </c>
      <c r="G4281" s="16">
        <v>90</v>
      </c>
      <c r="H4281">
        <v>14.6595</v>
      </c>
      <c r="J4281">
        <f>(F4281*100*Info!$B$11)/AI4281</f>
        <v>6.9450930578730627</v>
      </c>
      <c r="K4281">
        <f>2*((F4281*100*Info!$B$11)/AI4281^2)*(AJ4281/2)</f>
        <v>0.60746707595444627</v>
      </c>
      <c r="L4281">
        <f t="shared" si="1107"/>
        <v>0.79649031968586359</v>
      </c>
      <c r="M4281">
        <f t="shared" si="1108"/>
        <v>59.189183472073246</v>
      </c>
      <c r="N4281">
        <f t="shared" si="1103"/>
        <v>5.4876287245818105</v>
      </c>
      <c r="O4281">
        <v>0.98264673208634257</v>
      </c>
      <c r="P4281">
        <v>2.0266959235731581E-2</v>
      </c>
      <c r="Q4281">
        <v>0.92445420844724968</v>
      </c>
      <c r="R4281">
        <v>2.0250357581200199E-2</v>
      </c>
      <c r="S4281">
        <v>2.0004737015885459</v>
      </c>
      <c r="T4281">
        <v>2.8438169338880138E-2</v>
      </c>
      <c r="U4281">
        <v>2.0669495587501761</v>
      </c>
      <c r="V4281">
        <v>6.3549116769284916E-2</v>
      </c>
      <c r="W4281" s="37">
        <f>U4281*Info!$B$2</f>
        <v>0.99213578820008452</v>
      </c>
      <c r="X4281" s="37">
        <f>W4281*SQRT((0.5*V4281/U4281)^2+Info!$B$3^2)</f>
        <v>5.1898464269347175E-2</v>
      </c>
      <c r="Y4281" s="28">
        <f>W4281*Info!$D$2</f>
        <v>0.80362998844206857</v>
      </c>
      <c r="Z4281" s="28">
        <f>Y4281*SQRT(Info!$D$3^2+(X4281/W4281)^2)</f>
        <v>5.8152608111887889E-2</v>
      </c>
      <c r="AA4281" s="37">
        <f t="shared" si="1095"/>
        <v>0</v>
      </c>
      <c r="AB4281" s="37">
        <f t="shared" si="1096"/>
        <v>5.2878521184715511E-2</v>
      </c>
      <c r="AC4281" s="37">
        <f>(1-EXP(-Info!$B$6*H4281*1000))+(Info!$B$6/(Info!$B$6-Info!$B$7))*(EXP(-Info!$B$7*H4281*1000)-EXP(-Info!$B$6*H4281*1000))*(Info!$B$9-1)</f>
        <v>0.14387192438764065</v>
      </c>
      <c r="AD4281" s="37">
        <f>SQRT((Info!$B$6*EXP(-Info!$B$6*H4281*1000)+(Info!$B$6/(Info!$B$6+Info!$B$7))*(Info!$B$9-1)*(-Info!$B$7*EXP(-Info!$B$7*H4281*1000)+Info!$B$6*EXP(-Info!$B$6*H4281*1000)))^2*(0.01*H4281*1000)^2)</f>
        <v>1.262620261194786E-3</v>
      </c>
      <c r="AE4281" s="37">
        <f t="shared" si="1109"/>
        <v>0</v>
      </c>
      <c r="AF4281" s="37">
        <f t="shared" si="1097"/>
        <v>1.1968437131464773</v>
      </c>
      <c r="AG4281" s="37">
        <f t="shared" si="1110"/>
        <v>5.9865751469863927E-2</v>
      </c>
      <c r="AH4281" s="37">
        <f t="shared" si="1098"/>
        <v>0.59828015344369778</v>
      </c>
      <c r="AI4281">
        <f>AF4281*EXP(Info!$B$6*H4281*1000)</f>
        <v>1.3690589338314683</v>
      </c>
      <c r="AJ4281">
        <f>2*SQRT((EXP(Info!$B$6*H4281)*AG4281)^2+(Info!$B$6*H4281*0.01*AI4281)^2)</f>
        <v>0.1197476002716959</v>
      </c>
      <c r="AK4281">
        <f t="shared" si="1099"/>
        <v>0</v>
      </c>
      <c r="AL4281">
        <f t="shared" si="1100"/>
        <v>0.14062513923863243</v>
      </c>
      <c r="AM4281">
        <f t="shared" si="1105"/>
        <v>0.94077981258275867</v>
      </c>
      <c r="AN4281">
        <f t="shared" si="1106"/>
        <v>2.8305172746907151E-2</v>
      </c>
      <c r="AO4281">
        <f t="shared" si="1101"/>
        <v>8.5224464111208569</v>
      </c>
      <c r="AP4281">
        <f t="shared" si="1102"/>
        <v>0.47540914964587733</v>
      </c>
      <c r="AQ4281">
        <f t="shared" si="1104"/>
        <v>6</v>
      </c>
      <c r="AR4281">
        <v>1</v>
      </c>
      <c r="AS4281">
        <v>1</v>
      </c>
      <c r="AT4281">
        <v>1</v>
      </c>
      <c r="AU4281">
        <v>1</v>
      </c>
      <c r="AV4281">
        <v>1</v>
      </c>
      <c r="AW4281">
        <v>0</v>
      </c>
      <c r="AX4281">
        <v>1</v>
      </c>
    </row>
    <row r="4282" spans="1:50">
      <c r="A4282" s="13" t="s">
        <v>188</v>
      </c>
      <c r="B4282" s="13" t="s">
        <v>437</v>
      </c>
      <c r="D4282" s="14">
        <v>-45.51</v>
      </c>
      <c r="E4282" s="14">
        <v>50.16</v>
      </c>
      <c r="F4282" s="14">
        <v>3721</v>
      </c>
      <c r="G4282" s="16">
        <v>95</v>
      </c>
      <c r="H4282">
        <v>15.023200000000001</v>
      </c>
      <c r="J4282">
        <f>(F4282*100*Info!$B$11)/AI4282</f>
        <v>4.3520675368446833</v>
      </c>
      <c r="K4282">
        <f>2*((F4282*100*Info!$B$11)/AI4282^2)*(AJ4282/2)</f>
        <v>0.27542781595014015</v>
      </c>
      <c r="L4282">
        <f t="shared" si="1107"/>
        <v>0.90065624581295389</v>
      </c>
      <c r="M4282">
        <f t="shared" si="1108"/>
        <v>41.94096985907089</v>
      </c>
      <c r="N4282">
        <f t="shared" si="1103"/>
        <v>2.9588778442045198</v>
      </c>
      <c r="O4282">
        <v>1.159260292582341</v>
      </c>
      <c r="P4282">
        <v>2.4360857695045129E-2</v>
      </c>
      <c r="Q4282">
        <v>1.071356454823716</v>
      </c>
      <c r="R4282">
        <v>2.36393229993625E-2</v>
      </c>
      <c r="S4282">
        <v>2.8178115002142929</v>
      </c>
      <c r="T4282">
        <v>3.8495463879342613E-2</v>
      </c>
      <c r="U4282">
        <v>2.337267615007419</v>
      </c>
      <c r="V4282">
        <v>7.2865326483215628E-2</v>
      </c>
      <c r="W4282" s="37">
        <f>U4282*Info!$B$2</f>
        <v>1.1218884552035611</v>
      </c>
      <c r="X4282" s="37">
        <f>W4282*SQRT((0.5*V4282/U4282)^2+Info!$B$3^2)</f>
        <v>5.8757154109772072E-2</v>
      </c>
      <c r="Y4282" s="28">
        <f>W4282*Info!$D$2</f>
        <v>0.90872964871488449</v>
      </c>
      <c r="Z4282" s="28">
        <f>Y4282*SQRT(Info!$D$3^2+(X4282/W4282)^2)</f>
        <v>6.5799662983983098E-2</v>
      </c>
      <c r="AA4282" s="37">
        <f t="shared" si="1095"/>
        <v>3.7371837378779915E-2</v>
      </c>
      <c r="AB4282" s="37">
        <f t="shared" si="1096"/>
        <v>6.0006383043715146E-2</v>
      </c>
      <c r="AC4282" s="37">
        <f>(1-EXP(-Info!$B$6*H4282*1000))+(Info!$B$6/(Info!$B$6-Info!$B$7))*(EXP(-Info!$B$7*H4282*1000)-EXP(-Info!$B$6*H4282*1000))*(Info!$B$9-1)</f>
        <v>0.14719139875094667</v>
      </c>
      <c r="AD4282" s="37">
        <f>SQRT((Info!$B$6*EXP(-Info!$B$6*H4282*1000)+(Info!$B$6/(Info!$B$6+Info!$B$7))*(Info!$B$9-1)*(-Info!$B$7*EXP(-Info!$B$7*H4282*1000)+Info!$B$6*EXP(-Info!$B$6*H4282*1000)))^2*(0.01*H4282*1000)^2)</f>
        <v>1.2895319286033507E-3</v>
      </c>
      <c r="AE4282" s="37">
        <f t="shared" si="1109"/>
        <v>8.8325549282238982E-3</v>
      </c>
      <c r="AF4282" s="37">
        <f t="shared" si="1097"/>
        <v>1.9035810384817329</v>
      </c>
      <c r="AG4282" s="37">
        <f t="shared" si="1110"/>
        <v>6.9123692466384418E-2</v>
      </c>
      <c r="AH4282" s="37">
        <f t="shared" si="1098"/>
        <v>0.67555300925451067</v>
      </c>
      <c r="AI4282">
        <f>AF4282*EXP(Info!$B$6*H4282*1000)</f>
        <v>2.1847642796613513</v>
      </c>
      <c r="AJ4282">
        <f>2*SQRT((EXP(Info!$B$6*H4282)*AG4282)^2+(Info!$B$6*H4282*0.01*AI4282)^2)</f>
        <v>0.13826643286636162</v>
      </c>
      <c r="AK4282">
        <f t="shared" si="1099"/>
        <v>4.969333216256365E-2</v>
      </c>
      <c r="AL4282">
        <f t="shared" si="1100"/>
        <v>0.15958097506645605</v>
      </c>
      <c r="AM4282">
        <f t="shared" si="1105"/>
        <v>0.92417247591322871</v>
      </c>
      <c r="AN4282">
        <f t="shared" si="1106"/>
        <v>2.8160004196498077E-2</v>
      </c>
      <c r="AO4282">
        <f t="shared" si="1101"/>
        <v>9.6370218194359634</v>
      </c>
      <c r="AP4282">
        <f t="shared" si="1102"/>
        <v>0.49598954143668367</v>
      </c>
      <c r="AQ4282">
        <f t="shared" si="1104"/>
        <v>6</v>
      </c>
      <c r="AR4282">
        <v>1</v>
      </c>
      <c r="AS4282">
        <v>1</v>
      </c>
      <c r="AT4282">
        <v>1</v>
      </c>
      <c r="AU4282">
        <v>1</v>
      </c>
      <c r="AV4282">
        <v>1</v>
      </c>
      <c r="AW4282">
        <v>0</v>
      </c>
      <c r="AX4282">
        <v>1</v>
      </c>
    </row>
    <row r="4283" spans="1:50">
      <c r="A4283" s="13" t="s">
        <v>188</v>
      </c>
      <c r="B4283" s="13" t="s">
        <v>437</v>
      </c>
      <c r="D4283" s="14">
        <v>-45.51</v>
      </c>
      <c r="E4283" s="14">
        <v>50.16</v>
      </c>
      <c r="F4283" s="14">
        <v>3721</v>
      </c>
      <c r="G4283" s="16">
        <v>100</v>
      </c>
      <c r="H4283">
        <v>15.387</v>
      </c>
      <c r="J4283">
        <f>(F4283*100*Info!$B$11)/AI4283</f>
        <v>12.412090672999835</v>
      </c>
      <c r="K4283">
        <f>2*((F4283*100*Info!$B$11)/AI4283^2)*(AJ4283/2)</f>
        <v>1.4682550079115753</v>
      </c>
      <c r="L4283">
        <f t="shared" si="1107"/>
        <v>0.6015840464681621</v>
      </c>
      <c r="M4283">
        <f t="shared" si="1108"/>
        <v>79.895998334464821</v>
      </c>
      <c r="N4283">
        <f t="shared" si="1103"/>
        <v>9.7647814207457397</v>
      </c>
      <c r="O4283">
        <v>0.82206051028057836</v>
      </c>
      <c r="P4283">
        <v>1.695927756714034E-2</v>
      </c>
      <c r="Q4283">
        <v>0.77233011704875687</v>
      </c>
      <c r="R4283">
        <v>1.668840385129727E-2</v>
      </c>
      <c r="S4283">
        <v>1.2831509842990501</v>
      </c>
      <c r="T4283">
        <v>1.8631507633767981E-2</v>
      </c>
      <c r="U4283">
        <v>1.5611537876429289</v>
      </c>
      <c r="V4283">
        <v>4.7974091622916659E-2</v>
      </c>
      <c r="W4283" s="37">
        <f>U4283*Info!$B$2</f>
        <v>0.74935381806860579</v>
      </c>
      <c r="X4283" s="37">
        <f>W4283*SQRT((0.5*V4283/U4283)^2+Info!$B$3^2)</f>
        <v>3.9196875351700265E-2</v>
      </c>
      <c r="Y4283" s="28">
        <f>W4283*Info!$D$2</f>
        <v>0.60697659263557069</v>
      </c>
      <c r="Z4283" s="28">
        <f>Y4283*SQRT(Info!$D$3^2+(X4283/W4283)^2)</f>
        <v>4.3921296019304189E-2</v>
      </c>
      <c r="AA4283" s="37">
        <f t="shared" si="1095"/>
        <v>7.2706692211972568E-2</v>
      </c>
      <c r="AB4283" s="37">
        <f t="shared" si="1096"/>
        <v>4.0103607209782947E-2</v>
      </c>
      <c r="AC4283" s="37">
        <f>(1-EXP(-Info!$B$6*H4283*1000))+(Info!$B$6/(Info!$B$6-Info!$B$7))*(EXP(-Info!$B$7*H4283*1000)-EXP(-Info!$B$6*H4283*1000))*(Info!$B$9-1)</f>
        <v>0.15050024707835372</v>
      </c>
      <c r="AD4283" s="37">
        <f>SQRT((Info!$B$6*EXP(-Info!$B$6*H4283*1000)+(Info!$B$6/(Info!$B$6+Info!$B$7))*(Info!$B$9-1)*(-Info!$B$7*EXP(-Info!$B$7*H4283*1000)+Info!$B$6*EXP(-Info!$B$6*H4283*1000)))^2*(0.01*H4283*1000)^2)</f>
        <v>1.316252369737717E-3</v>
      </c>
      <c r="AE4283" s="37">
        <f t="shared" si="1109"/>
        <v>6.036361457261892E-3</v>
      </c>
      <c r="AF4283" s="37">
        <f t="shared" si="1097"/>
        <v>0.66523201652132768</v>
      </c>
      <c r="AG4283" s="37">
        <f t="shared" si="1110"/>
        <v>4.5302330766030699E-2</v>
      </c>
      <c r="AH4283" s="37">
        <f t="shared" si="1098"/>
        <v>0.51843627496784839</v>
      </c>
      <c r="AI4283">
        <f>AF4283*EXP(Info!$B$6*H4283*1000)</f>
        <v>0.76604674809985196</v>
      </c>
      <c r="AJ4283">
        <f>2*SQRT((EXP(Info!$B$6*H4283)*AG4283)^2+(Info!$B$6*H4283*0.01*AI4283)^2)</f>
        <v>9.0617447440878809E-2</v>
      </c>
      <c r="AK4283">
        <f t="shared" si="1099"/>
        <v>9.6678088634259918E-2</v>
      </c>
      <c r="AL4283">
        <f t="shared" si="1100"/>
        <v>0.10665153301369677</v>
      </c>
      <c r="AM4283">
        <f t="shared" si="1105"/>
        <v>0.93950519139418587</v>
      </c>
      <c r="AN4283">
        <f t="shared" si="1106"/>
        <v>2.8067553124466758E-2</v>
      </c>
      <c r="AO4283">
        <f t="shared" si="1101"/>
        <v>6.4369492900205394</v>
      </c>
      <c r="AP4283">
        <f t="shared" si="1102"/>
        <v>0.52657240868098398</v>
      </c>
      <c r="AQ4283">
        <f t="shared" si="1104"/>
        <v>6</v>
      </c>
      <c r="AR4283">
        <v>1</v>
      </c>
      <c r="AS4283">
        <v>1</v>
      </c>
      <c r="AT4283">
        <v>1</v>
      </c>
      <c r="AU4283">
        <v>1</v>
      </c>
      <c r="AV4283">
        <v>1</v>
      </c>
      <c r="AW4283">
        <v>0</v>
      </c>
      <c r="AX4283">
        <v>1</v>
      </c>
    </row>
    <row r="4284" spans="1:50">
      <c r="A4284" s="13" t="s">
        <v>188</v>
      </c>
      <c r="B4284" s="13" t="s">
        <v>437</v>
      </c>
      <c r="D4284" s="14">
        <v>-45.51</v>
      </c>
      <c r="E4284" s="14">
        <v>50.16</v>
      </c>
      <c r="F4284" s="14">
        <v>3721</v>
      </c>
      <c r="G4284" s="16">
        <v>105</v>
      </c>
      <c r="H4284">
        <v>15.7508</v>
      </c>
      <c r="J4284">
        <f>(F4284*100*Info!$B$11)/AI4284</f>
        <v>19.188204769018533</v>
      </c>
      <c r="K4284">
        <f>2*((F4284*100*Info!$B$11)/AI4284^2)*(AJ4284/2)</f>
        <v>3.0527028520864055</v>
      </c>
      <c r="L4284">
        <f t="shared" si="1107"/>
        <v>0.5237104017100539</v>
      </c>
      <c r="M4284">
        <f t="shared" si="1108"/>
        <v>107.5249679761489</v>
      </c>
      <c r="N4284">
        <f t="shared" si="1103"/>
        <v>17.430178843627676</v>
      </c>
      <c r="O4284">
        <v>0.77205385345804745</v>
      </c>
      <c r="P4284">
        <v>1.6149402888896911E-2</v>
      </c>
      <c r="Q4284">
        <v>0.72728983472478748</v>
      </c>
      <c r="R4284">
        <v>1.6128066491877691E-2</v>
      </c>
      <c r="S4284">
        <v>0.97569383707037927</v>
      </c>
      <c r="T4284">
        <v>1.5561247538973829E-2</v>
      </c>
      <c r="U4284">
        <v>1.3590660890321999</v>
      </c>
      <c r="V4284">
        <v>4.2264130028438811E-2</v>
      </c>
      <c r="W4284" s="37">
        <f>U4284*Info!$B$2</f>
        <v>0.65235172273545594</v>
      </c>
      <c r="X4284" s="37">
        <f>W4284*SQRT((0.5*V4284/U4284)^2+Info!$B$3^2)</f>
        <v>3.4158385655128583E-2</v>
      </c>
      <c r="Y4284" s="28">
        <f>W4284*Info!$D$2</f>
        <v>0.52840489541571933</v>
      </c>
      <c r="Z4284" s="28">
        <f>Y4284*SQRT(Info!$D$3^2+(X4284/W4284)^2)</f>
        <v>3.8256551556689056E-2</v>
      </c>
      <c r="AA4284" s="37">
        <f t="shared" si="1095"/>
        <v>0.1197021307225915</v>
      </c>
      <c r="AB4284" s="37">
        <f t="shared" si="1096"/>
        <v>3.5099802192910888E-2</v>
      </c>
      <c r="AC4284" s="37">
        <f>(1-EXP(-Info!$B$6*H4284*1000))+(Info!$B$6/(Info!$B$6-Info!$B$7))*(EXP(-Info!$B$7*H4284*1000)-EXP(-Info!$B$6*H4284*1000))*(Info!$B$9-1)</f>
        <v>0.15379759401540588</v>
      </c>
      <c r="AD4284" s="37">
        <f>SQRT((Info!$B$6*EXP(-Info!$B$6*H4284*1000)+(Info!$B$6/(Info!$B$6+Info!$B$7))*(Info!$B$9-1)*(-Info!$B$7*EXP(-Info!$B$7*H4284*1000)+Info!$B$6*EXP(-Info!$B$6*H4284*1000)))^2*(0.01*H4284*1000)^2)</f>
        <v>1.3427751820646241E-3</v>
      </c>
      <c r="AE4284" s="37">
        <f t="shared" si="1109"/>
        <v>5.4006575064780181E-3</v>
      </c>
      <c r="AF4284" s="37">
        <f t="shared" si="1097"/>
        <v>0.42887904195100779</v>
      </c>
      <c r="AG4284" s="37">
        <f t="shared" si="1110"/>
        <v>3.9411533143918542E-2</v>
      </c>
      <c r="AH4284" s="37">
        <f t="shared" si="1098"/>
        <v>0.43956313513136563</v>
      </c>
      <c r="AI4284">
        <f>AF4284*EXP(Info!$B$6*H4284*1000)</f>
        <v>0.49552534026133221</v>
      </c>
      <c r="AJ4284">
        <f>2*SQRT((EXP(Info!$B$6*H4284)*AG4284)^2+(Info!$B$6*H4284*0.01*AI4284)^2)</f>
        <v>7.8834452608055453E-2</v>
      </c>
      <c r="AK4284">
        <f t="shared" si="1099"/>
        <v>0.15916792322182993</v>
      </c>
      <c r="AL4284">
        <f t="shared" si="1100"/>
        <v>9.3344413951827215E-2</v>
      </c>
      <c r="AM4284">
        <f t="shared" si="1105"/>
        <v>0.94201956439597978</v>
      </c>
      <c r="AN4284">
        <f t="shared" si="1106"/>
        <v>2.8716858541284661E-2</v>
      </c>
      <c r="AO4284">
        <f t="shared" si="1101"/>
        <v>5.6037012920393527</v>
      </c>
      <c r="AP4284">
        <f t="shared" si="1102"/>
        <v>0.56807675483083542</v>
      </c>
      <c r="AQ4284">
        <f t="shared" si="1104"/>
        <v>6</v>
      </c>
      <c r="AR4284">
        <v>1</v>
      </c>
      <c r="AS4284">
        <v>1</v>
      </c>
      <c r="AT4284">
        <v>1</v>
      </c>
      <c r="AU4284">
        <v>1</v>
      </c>
      <c r="AV4284">
        <v>1</v>
      </c>
      <c r="AW4284">
        <v>0</v>
      </c>
      <c r="AX4284">
        <v>1</v>
      </c>
    </row>
    <row r="4285" spans="1:50">
      <c r="A4285" s="13" t="s">
        <v>188</v>
      </c>
      <c r="B4285" s="13" t="s">
        <v>437</v>
      </c>
      <c r="D4285" s="14">
        <v>-45.51</v>
      </c>
      <c r="E4285" s="14">
        <v>50.16</v>
      </c>
      <c r="F4285" s="14">
        <v>3721</v>
      </c>
      <c r="G4285" s="16">
        <v>110</v>
      </c>
      <c r="H4285">
        <v>16.1145</v>
      </c>
      <c r="I4285" s="14" t="s">
        <v>121</v>
      </c>
      <c r="J4285">
        <f>(F4285*100*Info!$B$11)/AI4285</f>
        <v>23.645668457200582</v>
      </c>
      <c r="K4285">
        <f>2*((F4285*100*Info!$B$11)/AI4285^2)*(AJ4285/2)</f>
        <v>4.3034196211064248</v>
      </c>
      <c r="L4285">
        <f t="shared" si="1107"/>
        <v>0.48446556993161288</v>
      </c>
      <c r="M4285">
        <f t="shared" si="1108"/>
        <v>122.57398102718857</v>
      </c>
      <c r="N4285">
        <f t="shared" si="1103"/>
        <v>22.623582494135409</v>
      </c>
      <c r="O4285">
        <v>0.94132845773573337</v>
      </c>
      <c r="P4285">
        <v>1.9433864972644949E-2</v>
      </c>
      <c r="Q4285">
        <v>0.94892767911279097</v>
      </c>
      <c r="R4285">
        <v>2.082160636708039E-2</v>
      </c>
      <c r="S4285">
        <v>0.88875227380095656</v>
      </c>
      <c r="T4285">
        <v>1.5539858571491601E-2</v>
      </c>
      <c r="U4285">
        <v>1.2572229332237701</v>
      </c>
      <c r="V4285">
        <v>3.862379050089524E-2</v>
      </c>
      <c r="W4285" s="37">
        <f>U4285*Info!$B$2</f>
        <v>0.60346700794740959</v>
      </c>
      <c r="X4285" s="37">
        <f>W4285*SQRT((0.5*V4285/U4285)^2+Info!$B$3^2)</f>
        <v>3.1565148383930389E-2</v>
      </c>
      <c r="Y4285" s="28">
        <f>W4285*Info!$D$2</f>
        <v>0.48880827643740182</v>
      </c>
      <c r="Z4285" s="28">
        <f>Y4285*SQRT(Info!$D$3^2+(X4285/W4285)^2)</f>
        <v>3.5370110267331785E-2</v>
      </c>
      <c r="AA4285" s="37">
        <f t="shared" si="1095"/>
        <v>0.33786144978832378</v>
      </c>
      <c r="AB4285" s="37">
        <f t="shared" si="1096"/>
        <v>3.3026918860882139E-2</v>
      </c>
      <c r="AC4285" s="37">
        <f>(1-EXP(-Info!$B$6*H4285*1000))+(Info!$B$6/(Info!$B$6-Info!$B$7))*(EXP(-Info!$B$7*H4285*1000)-EXP(-Info!$B$6*H4285*1000))*(Info!$B$9-1)</f>
        <v>0.15708257672252712</v>
      </c>
      <c r="AD4285" s="37">
        <f>SQRT((Info!$B$6*EXP(-Info!$B$6*H4285*1000)+(Info!$B$6/(Info!$B$6+Info!$B$7))*(Info!$B$9-1)*(-Info!$B$7*EXP(-Info!$B$7*H4285*1000)+Info!$B$6*EXP(-Info!$B$6*H4285*1000)))^2*(0.01*H4285*1000)^2)</f>
        <v>1.3690941757198334E-3</v>
      </c>
      <c r="AE4285" s="37">
        <f t="shared" si="1109"/>
        <v>5.2085340806553191E-3</v>
      </c>
      <c r="AF4285" s="37">
        <f t="shared" si="1097"/>
        <v>0.34687185025559614</v>
      </c>
      <c r="AG4285" s="37">
        <f t="shared" si="1110"/>
        <v>3.658613574426859E-2</v>
      </c>
      <c r="AH4285" s="37">
        <f t="shared" si="1098"/>
        <v>0.39029081610347693</v>
      </c>
      <c r="AI4285">
        <f>AF4285*EXP(Info!$B$6*H4285*1000)</f>
        <v>0.40211346591373592</v>
      </c>
      <c r="AJ4285">
        <f>2*SQRT((EXP(Info!$B$6*H4285)*AG4285)^2+(Info!$B$6*H4285*0.01*AI4285)^2)</f>
        <v>7.3183085614875895E-2</v>
      </c>
      <c r="AK4285">
        <f t="shared" si="1099"/>
        <v>0.44925436978353411</v>
      </c>
      <c r="AL4285">
        <f t="shared" si="1100"/>
        <v>8.7831788018629953E-2</v>
      </c>
      <c r="AM4285">
        <f t="shared" si="1105"/>
        <v>1.0080728690550127</v>
      </c>
      <c r="AN4285">
        <f t="shared" si="1106"/>
        <v>3.0371018288729779E-2</v>
      </c>
      <c r="AO4285">
        <f t="shared" si="1101"/>
        <v>5.1837815924790016</v>
      </c>
      <c r="AP4285">
        <f t="shared" si="1102"/>
        <v>0.74873630830291937</v>
      </c>
      <c r="AQ4285">
        <f t="shared" si="1104"/>
        <v>6</v>
      </c>
      <c r="AR4285">
        <v>1</v>
      </c>
      <c r="AS4285">
        <v>1</v>
      </c>
      <c r="AT4285">
        <v>1</v>
      </c>
      <c r="AU4285">
        <v>1</v>
      </c>
      <c r="AV4285">
        <v>1</v>
      </c>
      <c r="AW4285">
        <v>0</v>
      </c>
      <c r="AX4285">
        <v>1</v>
      </c>
    </row>
    <row r="4286" spans="1:50">
      <c r="A4286" s="13" t="s">
        <v>188</v>
      </c>
      <c r="B4286" s="13" t="s">
        <v>437</v>
      </c>
      <c r="D4286" s="14">
        <v>-45.51</v>
      </c>
      <c r="E4286" s="14">
        <v>50.16</v>
      </c>
      <c r="F4286" s="14">
        <v>3721</v>
      </c>
      <c r="G4286" s="16">
        <v>115</v>
      </c>
      <c r="H4286">
        <v>16.478200000000001</v>
      </c>
      <c r="J4286">
        <f>(F4286*100*Info!$B$11)/AI4286</f>
        <v>14.98307911507559</v>
      </c>
      <c r="K4286">
        <f>2*((F4286*100*Info!$B$11)/AI4286^2)*(AJ4286/2)</f>
        <v>1.6773788839394397</v>
      </c>
      <c r="L4286">
        <f t="shared" si="1107"/>
        <v>0.46878995353519987</v>
      </c>
      <c r="M4286">
        <f t="shared" si="1108"/>
        <v>75.155911495224444</v>
      </c>
      <c r="N4286">
        <f t="shared" si="1103"/>
        <v>8.7253844440795127</v>
      </c>
      <c r="O4286">
        <v>0.99650468661106339</v>
      </c>
      <c r="P4286">
        <v>2.0570510671484649E-2</v>
      </c>
      <c r="Q4286">
        <v>0.97944087972011096</v>
      </c>
      <c r="R4286">
        <v>2.0803696639726341E-2</v>
      </c>
      <c r="S4286">
        <v>1.084745136789657</v>
      </c>
      <c r="T4286">
        <v>1.5863617546123889E-2</v>
      </c>
      <c r="U4286">
        <v>1.216543583339792</v>
      </c>
      <c r="V4286">
        <v>3.7405324352137143E-2</v>
      </c>
      <c r="W4286" s="37">
        <f>U4286*Info!$B$2</f>
        <v>0.58394092000310016</v>
      </c>
      <c r="X4286" s="37">
        <f>W4286*SQRT((0.5*V4286/U4286)^2+Info!$B$3^2)</f>
        <v>3.0546014676758573E-2</v>
      </c>
      <c r="Y4286" s="28">
        <f>W4286*Info!$D$2</f>
        <v>0.47299214520251115</v>
      </c>
      <c r="Z4286" s="28">
        <f>Y4286*SQRT(Info!$D$3^2+(X4286/W4286)^2)</f>
        <v>3.4226947596105194E-2</v>
      </c>
      <c r="AA4286" s="37">
        <f t="shared" si="1095"/>
        <v>0.41256376660796323</v>
      </c>
      <c r="AB4286" s="37">
        <f t="shared" si="1096"/>
        <v>3.2231126104344636E-2</v>
      </c>
      <c r="AC4286" s="37">
        <f>(1-EXP(-Info!$B$6*H4286*1000))+(Info!$B$6/(Info!$B$6-Info!$B$7))*(EXP(-Info!$B$7*H4286*1000)-EXP(-Info!$B$6*H4286*1000))*(Info!$B$9-1)</f>
        <v>0.1603561417799298</v>
      </c>
      <c r="AD4286" s="37">
        <f>SQRT((Info!$B$6*EXP(-Info!$B$6*H4286*1000)+(Info!$B$6/(Info!$B$6+Info!$B$7))*(Info!$B$9-1)*(-Info!$B$7*EXP(-Info!$B$7*H4286*1000)+Info!$B$6*EXP(-Info!$B$6*H4286*1000)))^2*(0.01*H4286*1000)^2)</f>
        <v>1.3952176825378459E-3</v>
      </c>
      <c r="AE4286" s="37">
        <f t="shared" si="1109"/>
        <v>5.2004137141684979E-3</v>
      </c>
      <c r="AF4286" s="37">
        <f t="shared" si="1097"/>
        <v>0.54559585773569741</v>
      </c>
      <c r="AG4286" s="37">
        <f t="shared" si="1110"/>
        <v>3.5516782440945652E-2</v>
      </c>
      <c r="AH4286" s="37">
        <f t="shared" si="1098"/>
        <v>0.50297147157571809</v>
      </c>
      <c r="AI4286">
        <f>AF4286*EXP(Info!$B$6*H4286*1000)</f>
        <v>0.63459864452060977</v>
      </c>
      <c r="AJ4286">
        <f>2*SQRT((EXP(Info!$B$6*H4286)*AG4286)^2+(Info!$B$6*H4286*0.01*AI4286)^2)</f>
        <v>7.1044299901241725E-2</v>
      </c>
      <c r="AK4286">
        <f t="shared" si="1099"/>
        <v>0.5485860404586087</v>
      </c>
      <c r="AL4286">
        <f t="shared" si="1100"/>
        <v>8.5715456761894127E-2</v>
      </c>
      <c r="AM4286">
        <f t="shared" si="1105"/>
        <v>0.98287634055291462</v>
      </c>
      <c r="AN4286">
        <f t="shared" si="1106"/>
        <v>2.9111617462634583E-2</v>
      </c>
      <c r="AO4286">
        <f t="shared" si="1101"/>
        <v>5.0160524972247025</v>
      </c>
      <c r="AP4286">
        <f t="shared" si="1102"/>
        <v>0.81912781445556349</v>
      </c>
      <c r="AQ4286">
        <f t="shared" si="1104"/>
        <v>6</v>
      </c>
      <c r="AR4286">
        <v>1</v>
      </c>
      <c r="AS4286">
        <v>1</v>
      </c>
      <c r="AT4286">
        <v>1</v>
      </c>
      <c r="AU4286">
        <v>1</v>
      </c>
      <c r="AV4286">
        <v>1</v>
      </c>
      <c r="AW4286">
        <v>0</v>
      </c>
      <c r="AX4286">
        <v>1</v>
      </c>
    </row>
    <row r="4287" spans="1:50">
      <c r="A4287" s="13" t="s">
        <v>188</v>
      </c>
      <c r="B4287" s="13" t="s">
        <v>437</v>
      </c>
      <c r="D4287" s="14">
        <v>-45.51</v>
      </c>
      <c r="E4287" s="14">
        <v>50.16</v>
      </c>
      <c r="F4287" s="14">
        <v>3721</v>
      </c>
      <c r="G4287" s="16">
        <v>120</v>
      </c>
      <c r="H4287">
        <v>16.841999999999999</v>
      </c>
      <c r="J4287">
        <f>(F4287*100*Info!$B$11)/AI4287</f>
        <v>3.5814970447184611</v>
      </c>
      <c r="K4287">
        <f>2*((F4287*100*Info!$B$11)/AI4287^2)*(AJ4287/2)</f>
        <v>0.20594302394979483</v>
      </c>
      <c r="L4287">
        <f t="shared" si="1107"/>
        <v>0.98515594664656514</v>
      </c>
      <c r="M4287">
        <f t="shared" si="1108"/>
        <v>37.75316429306595</v>
      </c>
      <c r="N4287">
        <f t="shared" si="1103"/>
        <v>2.4688509830439735</v>
      </c>
      <c r="O4287">
        <v>1.2433116688050669</v>
      </c>
      <c r="P4287">
        <v>2.6052734121459638E-2</v>
      </c>
      <c r="Q4287">
        <v>1.1500283637868951</v>
      </c>
      <c r="R4287">
        <v>2.5434554670962731E-2</v>
      </c>
      <c r="S4287">
        <v>3.271512806321101</v>
      </c>
      <c r="T4287">
        <v>4.6023377746787587E-2</v>
      </c>
      <c r="U4287">
        <v>2.5565504048113672</v>
      </c>
      <c r="V4287">
        <v>7.9622221583021735E-2</v>
      </c>
      <c r="W4287" s="37">
        <f>U4287*Info!$B$2</f>
        <v>1.2271441943094563</v>
      </c>
      <c r="X4287" s="37">
        <f>W4287*SQRT((0.5*V4287/U4287)^2+Info!$B$3^2)</f>
        <v>6.4264094163458838E-2</v>
      </c>
      <c r="Y4287" s="28">
        <f>W4287*Info!$D$2</f>
        <v>0.99398679739065965</v>
      </c>
      <c r="Z4287" s="28">
        <f>Y4287*SQRT(Info!$D$3^2+(X4287/W4287)^2)</f>
        <v>7.1969678217715785E-2</v>
      </c>
      <c r="AA4287" s="37">
        <f t="shared" si="1095"/>
        <v>1.6167474495610623E-2</v>
      </c>
      <c r="AB4287" s="37">
        <f t="shared" si="1096"/>
        <v>6.5571030474217584E-2</v>
      </c>
      <c r="AC4287" s="37">
        <f>(1-EXP(-Info!$B$6*H4287*1000))+(Info!$B$6/(Info!$B$6-Info!$B$7))*(EXP(-Info!$B$7*H4287*1000)-EXP(-Info!$B$6*H4287*1000))*(Info!$B$9-1)</f>
        <v>0.16361922308049787</v>
      </c>
      <c r="AD4287" s="37">
        <f>SQRT((Info!$B$6*EXP(-Info!$B$6*H4287*1000)+(Info!$B$6/(Info!$B$6+Info!$B$7))*(Info!$B$9-1)*(-Info!$B$7*EXP(-Info!$B$7*H4287*1000)+Info!$B$6*EXP(-Info!$B$6*H4287*1000)))^2*(0.01*H4287*1000)^2)</f>
        <v>1.4211538147682976E-3</v>
      </c>
      <c r="AE4287" s="37">
        <f t="shared" si="1109"/>
        <v>1.0728705665872274E-2</v>
      </c>
      <c r="AF4287" s="37">
        <f t="shared" si="1097"/>
        <v>2.2748806993142958</v>
      </c>
      <c r="AG4287" s="37">
        <f t="shared" si="1110"/>
        <v>7.631695442581779E-2</v>
      </c>
      <c r="AH4287" s="37">
        <f t="shared" si="1098"/>
        <v>0.69536047510462196</v>
      </c>
      <c r="AI4287">
        <f>AF4287*EXP(Info!$B$6*H4287*1000)</f>
        <v>2.6548232703957075</v>
      </c>
      <c r="AJ4287">
        <f>2*SQRT((EXP(Info!$B$6*H4287)*AG4287)^2+(Info!$B$6*H4287*0.01*AI4287)^2)</f>
        <v>0.15265748527249023</v>
      </c>
      <c r="AK4287">
        <f t="shared" si="1099"/>
        <v>2.1497890836813444E-2</v>
      </c>
      <c r="AL4287">
        <f t="shared" si="1100"/>
        <v>0.17437959844313425</v>
      </c>
      <c r="AM4287">
        <f t="shared" si="1105"/>
        <v>0.92497190579106736</v>
      </c>
      <c r="AN4287">
        <f t="shared" si="1106"/>
        <v>2.8180855276292913E-2</v>
      </c>
      <c r="AO4287">
        <f t="shared" si="1101"/>
        <v>10.541168617345852</v>
      </c>
      <c r="AP4287">
        <f t="shared" si="1102"/>
        <v>0.48632394122376149</v>
      </c>
      <c r="AQ4287">
        <f t="shared" si="1104"/>
        <v>6</v>
      </c>
      <c r="AR4287">
        <v>1</v>
      </c>
      <c r="AS4287">
        <v>1</v>
      </c>
      <c r="AT4287">
        <v>1</v>
      </c>
      <c r="AU4287">
        <v>1</v>
      </c>
      <c r="AV4287">
        <v>1</v>
      </c>
      <c r="AW4287">
        <v>0</v>
      </c>
      <c r="AX4287">
        <v>1</v>
      </c>
    </row>
    <row r="4288" spans="1:50">
      <c r="A4288" s="13" t="s">
        <v>188</v>
      </c>
      <c r="B4288" s="13" t="s">
        <v>437</v>
      </c>
      <c r="D4288" s="14">
        <v>-45.51</v>
      </c>
      <c r="E4288" s="14">
        <v>50.16</v>
      </c>
      <c r="F4288" s="14">
        <v>3721</v>
      </c>
      <c r="G4288" s="16">
        <v>125</v>
      </c>
      <c r="H4288">
        <v>17.2058</v>
      </c>
      <c r="J4288">
        <f>(F4288*100*Info!$B$11)/AI4288</f>
        <v>3.4929694063866545</v>
      </c>
      <c r="K4288">
        <f>2*((F4288*100*Info!$B$11)/AI4288^2)*(AJ4288/2)</f>
        <v>0.19748067173044392</v>
      </c>
      <c r="L4288">
        <f t="shared" si="1107"/>
        <v>1.0066436022785956</v>
      </c>
      <c r="M4288">
        <f t="shared" si="1108"/>
        <v>37.623075773065686</v>
      </c>
      <c r="N4288">
        <f t="shared" si="1103"/>
        <v>2.4276553252676383</v>
      </c>
      <c r="O4288">
        <v>1.248503407529806</v>
      </c>
      <c r="P4288">
        <v>2.6228008106904559E-2</v>
      </c>
      <c r="Q4288">
        <v>1.127593547452131</v>
      </c>
      <c r="R4288">
        <v>2.5393082416151801E-2</v>
      </c>
      <c r="S4288">
        <v>3.3404345760797121</v>
      </c>
      <c r="T4288">
        <v>4.5255461531556032E-2</v>
      </c>
      <c r="U4288">
        <v>2.6123124137516869</v>
      </c>
      <c r="V4288">
        <v>8.1241531863445487E-2</v>
      </c>
      <c r="W4288" s="37">
        <f>U4288*Info!$B$2</f>
        <v>1.2539099586008096</v>
      </c>
      <c r="X4288" s="37">
        <f>W4288*SQRT((0.5*V4288/U4288)^2+Info!$B$3^2)</f>
        <v>6.5657415446147574E-2</v>
      </c>
      <c r="Y4288" s="28">
        <f>W4288*Info!$D$2</f>
        <v>1.0156670664666558</v>
      </c>
      <c r="Z4288" s="28">
        <f>Y4288*SQRT(Info!$D$3^2+(X4288/W4288)^2)</f>
        <v>7.353453592425388E-2</v>
      </c>
      <c r="AA4288" s="37">
        <f t="shared" si="1095"/>
        <v>0</v>
      </c>
      <c r="AB4288" s="37">
        <f t="shared" si="1096"/>
        <v>6.6954262787233945E-2</v>
      </c>
      <c r="AC4288" s="37">
        <f>(1-EXP(-Info!$B$6*H4288*1000))+(Info!$B$6/(Info!$B$6-Info!$B$7))*(EXP(-Info!$B$7*H4288*1000)-EXP(-Info!$B$6*H4288*1000))*(Info!$B$9-1)</f>
        <v>0.16687095739594165</v>
      </c>
      <c r="AD4288" s="37">
        <f>SQRT((Info!$B$6*EXP(-Info!$B$6*H4288*1000)+(Info!$B$6/(Info!$B$6+Info!$B$7))*(Info!$B$9-1)*(-Info!$B$7*EXP(-Info!$B$7*H4288*1000)+Info!$B$6*EXP(-Info!$B$6*H4288*1000)))^2*(0.01*H4288*1000)^2)</f>
        <v>1.4468963688117442E-3</v>
      </c>
      <c r="AE4288" s="37">
        <f t="shared" si="1109"/>
        <v>0</v>
      </c>
      <c r="AF4288" s="37">
        <f t="shared" si="1097"/>
        <v>2.3247675096130562</v>
      </c>
      <c r="AG4288" s="37">
        <f t="shared" si="1110"/>
        <v>7.6937261279590149E-2</v>
      </c>
      <c r="AH4288" s="37">
        <f t="shared" si="1098"/>
        <v>0.69594762497679907</v>
      </c>
      <c r="AI4288">
        <f>AF4288*EXP(Info!$B$6*H4288*1000)</f>
        <v>2.7221084959366837</v>
      </c>
      <c r="AJ4288">
        <f>2*SQRT((EXP(Info!$B$6*H4288)*AG4288)^2+(Info!$B$6*H4288*0.01*AI4288)^2)</f>
        <v>0.15389880407135151</v>
      </c>
      <c r="AK4288">
        <f t="shared" si="1099"/>
        <v>0</v>
      </c>
      <c r="AL4288">
        <f t="shared" si="1100"/>
        <v>0.17805816645636996</v>
      </c>
      <c r="AM4288">
        <f t="shared" si="1105"/>
        <v>0.90315616333246695</v>
      </c>
      <c r="AN4288">
        <f t="shared" si="1106"/>
        <v>2.7814496604797609E-2</v>
      </c>
      <c r="AO4288">
        <f t="shared" si="1101"/>
        <v>10.771086532351806</v>
      </c>
      <c r="AP4288">
        <f t="shared" si="1102"/>
        <v>0.47793035815986534</v>
      </c>
      <c r="AQ4288">
        <f t="shared" si="1104"/>
        <v>6</v>
      </c>
      <c r="AR4288">
        <v>1</v>
      </c>
      <c r="AS4288">
        <v>1</v>
      </c>
      <c r="AT4288">
        <v>1</v>
      </c>
      <c r="AU4288">
        <v>1</v>
      </c>
      <c r="AV4288">
        <v>1</v>
      </c>
      <c r="AW4288">
        <v>0</v>
      </c>
      <c r="AX4288">
        <v>1</v>
      </c>
    </row>
    <row r="4289" spans="1:50">
      <c r="A4289" s="13" t="s">
        <v>188</v>
      </c>
      <c r="B4289" s="13" t="s">
        <v>437</v>
      </c>
      <c r="D4289" s="14">
        <v>-45.51</v>
      </c>
      <c r="E4289" s="14">
        <v>50.16</v>
      </c>
      <c r="F4289" s="14">
        <v>3721</v>
      </c>
      <c r="G4289" s="16">
        <v>130</v>
      </c>
      <c r="H4289">
        <v>17.569500000000001</v>
      </c>
      <c r="J4289">
        <f>(F4289*100*Info!$B$11)/AI4289</f>
        <v>4.5711183827870361</v>
      </c>
      <c r="K4289">
        <f>2*((F4289*100*Info!$B$11)/AI4289^2)*(AJ4289/2)</f>
        <v>0.35014498400669841</v>
      </c>
      <c r="L4289">
        <f t="shared" si="1107"/>
        <v>1.0443094050103656</v>
      </c>
      <c r="M4289">
        <f t="shared" si="1108"/>
        <v>51.078182528594937</v>
      </c>
      <c r="N4289">
        <f t="shared" si="1103"/>
        <v>4.2160897978908647</v>
      </c>
      <c r="O4289">
        <v>1.3091292318513481</v>
      </c>
      <c r="P4289">
        <v>2.7013865522273559E-2</v>
      </c>
      <c r="Q4289">
        <v>1.1621650343588821</v>
      </c>
      <c r="R4289">
        <v>2.4979851926627949E-2</v>
      </c>
      <c r="S4289">
        <v>2.8256128083404781</v>
      </c>
      <c r="T4289">
        <v>3.9586283302320703E-2</v>
      </c>
      <c r="U4289">
        <v>2.710057875827244</v>
      </c>
      <c r="V4289">
        <v>8.3340065423199133E-2</v>
      </c>
      <c r="W4289" s="37">
        <f>U4289*Info!$B$2</f>
        <v>1.3008277803970771</v>
      </c>
      <c r="X4289" s="37">
        <f>W4289*SQRT((0.5*V4289/U4289)^2+Info!$B$3^2)</f>
        <v>6.8047387284929386E-2</v>
      </c>
      <c r="Y4289" s="28">
        <f>W4289*Info!$D$2</f>
        <v>1.0536705021216326</v>
      </c>
      <c r="Z4289" s="28">
        <f>Y4289*SQRT(Info!$D$3^2+(X4289/W4289)^2)</f>
        <v>7.6246901834703798E-2</v>
      </c>
      <c r="AA4289" s="37">
        <f t="shared" si="1095"/>
        <v>8.3014514542709694E-3</v>
      </c>
      <c r="AB4289" s="37">
        <f t="shared" si="1096"/>
        <v>6.9374953325526928E-2</v>
      </c>
      <c r="AC4289" s="37">
        <f>(1-EXP(-Info!$B$6*H4289*1000))+(Info!$B$6/(Info!$B$6-Info!$B$7))*(EXP(-Info!$B$7*H4289*1000)-EXP(-Info!$B$6*H4289*1000))*(Info!$B$9-1)</f>
        <v>0.17011049384481969</v>
      </c>
      <c r="AD4289" s="37">
        <f>SQRT((Info!$B$6*EXP(-Info!$B$6*H4289*1000)+(Info!$B$6/(Info!$B$6+Info!$B$7))*(Info!$B$9-1)*(-Info!$B$7*EXP(-Info!$B$7*H4289*1000)+Info!$B$6*EXP(-Info!$B$6*H4289*1000)))^2*(0.01*H4289*1000)^2)</f>
        <v>1.4724393493612755E-3</v>
      </c>
      <c r="AE4289" s="37">
        <f t="shared" si="1109"/>
        <v>1.1801413900889179E-2</v>
      </c>
      <c r="AF4289" s="37">
        <f t="shared" si="1097"/>
        <v>1.7705301422123307</v>
      </c>
      <c r="AG4289" s="37">
        <f t="shared" si="1110"/>
        <v>7.9653197461708694E-2</v>
      </c>
      <c r="AH4289" s="37">
        <f t="shared" si="1098"/>
        <v>0.62660040929393568</v>
      </c>
      <c r="AI4289">
        <f>AF4289*EXP(Info!$B$6*H4289*1000)</f>
        <v>2.0800690117709881</v>
      </c>
      <c r="AJ4289">
        <f>2*SQRT((EXP(Info!$B$6*H4289)*AG4289)^2+(Info!$B$6*H4289*0.01*AI4289)^2)</f>
        <v>0.15933206490603236</v>
      </c>
      <c r="AK4289">
        <f t="shared" si="1099"/>
        <v>1.1038439998744107E-2</v>
      </c>
      <c r="AL4289">
        <f t="shared" si="1100"/>
        <v>0.18449575087390632</v>
      </c>
      <c r="AM4289">
        <f t="shared" si="1105"/>
        <v>0.88773896883760528</v>
      </c>
      <c r="AN4289">
        <f t="shared" si="1106"/>
        <v>2.6451120507570286E-2</v>
      </c>
      <c r="AO4289">
        <f t="shared" si="1101"/>
        <v>11.174110621131645</v>
      </c>
      <c r="AP4289">
        <f t="shared" si="1102"/>
        <v>0.48306320080036558</v>
      </c>
      <c r="AQ4289">
        <f t="shared" si="1104"/>
        <v>6</v>
      </c>
      <c r="AR4289">
        <v>1</v>
      </c>
      <c r="AS4289">
        <v>1</v>
      </c>
      <c r="AT4289">
        <v>1</v>
      </c>
      <c r="AU4289">
        <v>1</v>
      </c>
      <c r="AV4289">
        <v>1</v>
      </c>
      <c r="AW4289">
        <v>0</v>
      </c>
      <c r="AX4289">
        <v>1</v>
      </c>
    </row>
    <row r="4290" spans="1:50">
      <c r="A4290" s="13" t="s">
        <v>188</v>
      </c>
      <c r="B4290" s="13" t="s">
        <v>437</v>
      </c>
      <c r="D4290" s="14">
        <v>-45.51</v>
      </c>
      <c r="E4290" s="14">
        <v>50.16</v>
      </c>
      <c r="F4290" s="14">
        <v>3721</v>
      </c>
      <c r="G4290" s="16">
        <v>135</v>
      </c>
      <c r="H4290">
        <v>17.933199999999999</v>
      </c>
      <c r="J4290">
        <f>(F4290*100*Info!$B$11)/AI4290</f>
        <v>5.2900003437732268</v>
      </c>
      <c r="K4290">
        <f>2*((F4290*100*Info!$B$11)/AI4290^2)*(AJ4290/2)</f>
        <v>0.42850767430804099</v>
      </c>
      <c r="L4290">
        <f t="shared" si="1107"/>
        <v>0.96652034470179327</v>
      </c>
      <c r="M4290">
        <f t="shared" si="1108"/>
        <v>54.707954626378452</v>
      </c>
      <c r="N4290">
        <f t="shared" si="1103"/>
        <v>4.7484345540838575</v>
      </c>
      <c r="O4290">
        <v>1.114887516119742</v>
      </c>
      <c r="P4290">
        <v>2.344787582662626E-2</v>
      </c>
      <c r="Q4290">
        <v>1.048626467016553</v>
      </c>
      <c r="R4290">
        <v>2.2961183650622441E-2</v>
      </c>
      <c r="S4290">
        <v>2.5000146734420641</v>
      </c>
      <c r="T4290">
        <v>3.5312509699765827E-2</v>
      </c>
      <c r="U4290">
        <v>2.5081896799352861</v>
      </c>
      <c r="V4290">
        <v>7.8198197827942212E-2</v>
      </c>
      <c r="W4290" s="37">
        <f>U4290*Info!$B$2</f>
        <v>1.2039310463689372</v>
      </c>
      <c r="X4290" s="37">
        <f>W4290*SQRT((0.5*V4290/U4290)^2+Info!$B$3^2)</f>
        <v>6.3054313889656266E-2</v>
      </c>
      <c r="Y4290" s="28">
        <f>W4290*Info!$D$2</f>
        <v>0.9751841475588392</v>
      </c>
      <c r="Z4290" s="28">
        <f>Y4290*SQRT(Info!$D$3^2+(X4290/W4290)^2)</f>
        <v>7.0611707193904291E-2</v>
      </c>
      <c r="AA4290" s="37">
        <f t="shared" si="1095"/>
        <v>0</v>
      </c>
      <c r="AB4290" s="37">
        <f t="shared" si="1096"/>
        <v>6.4134992167228969E-2</v>
      </c>
      <c r="AC4290" s="37">
        <f>(1-EXP(-Info!$B$6*H4290*1000))+(Info!$B$6/(Info!$B$6-Info!$B$7))*(EXP(-Info!$B$7*H4290*1000)-EXP(-Info!$B$6*H4290*1000))*(Info!$B$9-1)</f>
        <v>0.17333876593417233</v>
      </c>
      <c r="AD4290" s="37">
        <f>SQRT((Info!$B$6*EXP(-Info!$B$6*H4290*1000)+(Info!$B$6/(Info!$B$6+Info!$B$7))*(Info!$B$9-1)*(-Info!$B$7*EXP(-Info!$B$7*H4290*1000)+Info!$B$6*EXP(-Info!$B$6*H4290*1000)))^2*(0.01*H4290*1000)^2)</f>
        <v>1.4977908550563624E-3</v>
      </c>
      <c r="AE4290" s="37">
        <f t="shared" si="1109"/>
        <v>0</v>
      </c>
      <c r="AF4290" s="37">
        <f t="shared" si="1097"/>
        <v>1.5248305258832249</v>
      </c>
      <c r="AG4290" s="37">
        <f t="shared" si="1110"/>
        <v>7.2785689034051804E-2</v>
      </c>
      <c r="AH4290" s="37">
        <f t="shared" si="1098"/>
        <v>0.60992863045232104</v>
      </c>
      <c r="AI4290">
        <f>AF4290*EXP(Info!$B$6*H4290*1000)</f>
        <v>1.7973990698061151</v>
      </c>
      <c r="AJ4290">
        <f>2*SQRT((EXP(Info!$B$6*H4290)*AG4290)^2+(Info!$B$6*H4290*0.01*AI4290)^2)</f>
        <v>0.14559532044504375</v>
      </c>
      <c r="AK4290">
        <f t="shared" si="1099"/>
        <v>0</v>
      </c>
      <c r="AL4290">
        <f t="shared" si="1100"/>
        <v>0.1705605981695287</v>
      </c>
      <c r="AM4290">
        <f t="shared" si="1105"/>
        <v>0.94056705439325028</v>
      </c>
      <c r="AN4290">
        <f t="shared" si="1106"/>
        <v>2.8556434388832996E-2</v>
      </c>
      <c r="AO4290">
        <f t="shared" si="1101"/>
        <v>10.341767676759485</v>
      </c>
      <c r="AP4290">
        <f t="shared" si="1102"/>
        <v>0.44449888500797408</v>
      </c>
      <c r="AQ4290">
        <f t="shared" si="1104"/>
        <v>6</v>
      </c>
      <c r="AR4290">
        <v>1</v>
      </c>
      <c r="AS4290">
        <v>1</v>
      </c>
      <c r="AT4290">
        <v>1</v>
      </c>
      <c r="AU4290">
        <v>1</v>
      </c>
      <c r="AV4290">
        <v>1</v>
      </c>
      <c r="AW4290">
        <v>0</v>
      </c>
      <c r="AX4290">
        <v>1</v>
      </c>
    </row>
    <row r="4291" spans="1:50">
      <c r="A4291" s="13" t="s">
        <v>188</v>
      </c>
      <c r="B4291" s="13" t="s">
        <v>437</v>
      </c>
      <c r="D4291" s="14">
        <v>-45.51</v>
      </c>
      <c r="E4291" s="14">
        <v>50.16</v>
      </c>
      <c r="F4291" s="14">
        <v>3721</v>
      </c>
      <c r="G4291" s="16">
        <v>140</v>
      </c>
      <c r="H4291">
        <v>18.297000000000001</v>
      </c>
      <c r="J4291">
        <f>(F4291*100*Info!$B$11)/AI4291</f>
        <v>5.8719620517014182</v>
      </c>
      <c r="K4291">
        <f>2*((F4291*100*Info!$B$11)/AI4291^2)*(AJ4291/2)</f>
        <v>0.54480891312478852</v>
      </c>
      <c r="L4291">
        <f t="shared" si="1107"/>
        <v>0.99029958341255531</v>
      </c>
      <c r="M4291">
        <f t="shared" si="1108"/>
        <v>62.220516837672449</v>
      </c>
      <c r="N4291">
        <f t="shared" si="1103"/>
        <v>6.0878410186239087</v>
      </c>
      <c r="O4291">
        <v>1.287727301718558</v>
      </c>
      <c r="P4291">
        <v>2.696590364583595E-2</v>
      </c>
      <c r="Q4291">
        <v>1.1930644634525911</v>
      </c>
      <c r="R4291">
        <v>2.6174033586095592E-2</v>
      </c>
      <c r="S4291">
        <v>2.3778730571872111</v>
      </c>
      <c r="T4291">
        <v>3.3023484268800342E-2</v>
      </c>
      <c r="U4291">
        <v>2.569898511475146</v>
      </c>
      <c r="V4291">
        <v>7.9826674026832703E-2</v>
      </c>
      <c r="W4291" s="37">
        <f>U4291*Info!$B$2</f>
        <v>1.2335512855080701</v>
      </c>
      <c r="X4291" s="37">
        <f>W4291*SQRT((0.5*V4291/U4291)^2+Info!$B$3^2)</f>
        <v>6.4584566989264999E-2</v>
      </c>
      <c r="Y4291" s="28">
        <f>W4291*Info!$D$2</f>
        <v>0.99917654126153688</v>
      </c>
      <c r="Z4291" s="28">
        <f>Y4291*SQRT(Info!$D$3^2+(X4291/W4291)^2)</f>
        <v>7.2336620093013351E-2</v>
      </c>
      <c r="AA4291" s="37">
        <f t="shared" si="1095"/>
        <v>5.4176016210487843E-2</v>
      </c>
      <c r="AB4291" s="37">
        <f t="shared" si="1096"/>
        <v>6.5976937508874914E-2</v>
      </c>
      <c r="AC4291" s="37">
        <f>(1-EXP(-Info!$B$6*H4291*1000))+(Info!$B$6/(Info!$B$6-Info!$B$7))*(EXP(-Info!$B$7*H4291*1000)-EXP(-Info!$B$6*H4291*1000))*(Info!$B$9-1)</f>
        <v>0.17655669465402885</v>
      </c>
      <c r="AD4291" s="37">
        <f>SQRT((Info!$B$6*EXP(-Info!$B$6*H4291*1000)+(Info!$B$6/(Info!$B$6+Info!$B$7))*(Info!$B$9-1)*(-Info!$B$7*EXP(-Info!$B$7*H4291*1000)+Info!$B$6*EXP(-Info!$B$6*H4291*1000)))^2*(0.01*H4291*1000)^2)</f>
        <v>1.522958769440605E-3</v>
      </c>
      <c r="AE4291" s="37">
        <f t="shared" si="1109"/>
        <v>1.1648962208904707E-2</v>
      </c>
      <c r="AF4291" s="37">
        <f t="shared" si="1097"/>
        <v>1.3691313775740275</v>
      </c>
      <c r="AG4291" s="37">
        <f t="shared" si="1110"/>
        <v>7.5106075355715132E-2</v>
      </c>
      <c r="AH4291" s="37">
        <f t="shared" si="1098"/>
        <v>0.57577984385490055</v>
      </c>
      <c r="AI4291">
        <f>AF4291*EXP(Info!$B$6*H4291*1000)</f>
        <v>1.6192614348413552</v>
      </c>
      <c r="AJ4291">
        <f>2*SQRT((EXP(Info!$B$6*H4291)*AG4291)^2+(Info!$B$6*H4291*0.01*AI4291)^2)</f>
        <v>0.15023735756691201</v>
      </c>
      <c r="AK4291">
        <f t="shared" si="1099"/>
        <v>7.203784875508569E-2</v>
      </c>
      <c r="AL4291">
        <f t="shared" si="1100"/>
        <v>0.17545906761110194</v>
      </c>
      <c r="AM4291">
        <f t="shared" si="1105"/>
        <v>0.92648844352400306</v>
      </c>
      <c r="AN4291">
        <f t="shared" si="1106"/>
        <v>2.8098884611127625E-2</v>
      </c>
      <c r="AO4291">
        <f t="shared" si="1101"/>
        <v>10.596205530680479</v>
      </c>
      <c r="AP4291">
        <f t="shared" si="1102"/>
        <v>0.50108099443171794</v>
      </c>
      <c r="AQ4291">
        <f t="shared" si="1104"/>
        <v>6</v>
      </c>
      <c r="AR4291">
        <v>1</v>
      </c>
      <c r="AS4291">
        <v>1</v>
      </c>
      <c r="AT4291">
        <v>1</v>
      </c>
      <c r="AU4291">
        <v>1</v>
      </c>
      <c r="AV4291">
        <v>1</v>
      </c>
      <c r="AW4291">
        <v>0</v>
      </c>
      <c r="AX4291">
        <v>1</v>
      </c>
    </row>
    <row r="4292" spans="1:50">
      <c r="A4292" s="13" t="s">
        <v>188</v>
      </c>
      <c r="B4292" s="13" t="s">
        <v>437</v>
      </c>
      <c r="D4292" s="14">
        <v>-45.51</v>
      </c>
      <c r="E4292" s="14">
        <v>50.16</v>
      </c>
      <c r="F4292" s="14">
        <v>3721</v>
      </c>
      <c r="G4292" s="16">
        <v>144</v>
      </c>
      <c r="H4292">
        <v>18.588000000000001</v>
      </c>
      <c r="J4292">
        <f>(F4292*100*Info!$B$11)/AI4292</f>
        <v>5.8504113988326587</v>
      </c>
      <c r="K4292">
        <f>2*((F4292*100*Info!$B$11)/AI4292^2)*(AJ4292/2)</f>
        <v>0.53958569243934085</v>
      </c>
      <c r="L4292">
        <f t="shared" si="1107"/>
        <v>0.98765157972398221</v>
      </c>
      <c r="M4292">
        <f t="shared" si="1108"/>
        <v>61.82639824298726</v>
      </c>
      <c r="N4292">
        <f t="shared" si="1103"/>
        <v>6.0108170815129824</v>
      </c>
      <c r="O4292">
        <v>1.638350565995198</v>
      </c>
      <c r="P4292">
        <v>3.3826424933721823E-2</v>
      </c>
      <c r="Q4292">
        <v>1.5912284288269649</v>
      </c>
      <c r="R4292">
        <v>3.3745134436215997E-2</v>
      </c>
      <c r="S4292">
        <v>2.440116787387435</v>
      </c>
      <c r="T4292">
        <v>3.3042457835388193E-2</v>
      </c>
      <c r="U4292">
        <v>2.5630267518060221</v>
      </c>
      <c r="V4292">
        <v>7.8808652415604266E-2</v>
      </c>
      <c r="W4292" s="37">
        <f>U4292*Info!$B$2</f>
        <v>1.2302528408668907</v>
      </c>
      <c r="X4292" s="37">
        <f>W4292*SQRT((0.5*V4292/U4292)^2+Info!$B$3^2)</f>
        <v>6.4354855481285153E-2</v>
      </c>
      <c r="Y4292" s="28">
        <f>W4292*Info!$D$2</f>
        <v>0.99650480110218154</v>
      </c>
      <c r="Z4292" s="28">
        <f>Y4292*SQRT(Info!$D$3^2+(X4292/W4292)^2)</f>
        <v>7.2109803851119064E-2</v>
      </c>
      <c r="AA4292" s="37">
        <f t="shared" si="1095"/>
        <v>0.40809772512830733</v>
      </c>
      <c r="AB4292" s="37">
        <f t="shared" si="1096"/>
        <v>6.6540244814445024E-2</v>
      </c>
      <c r="AC4292" s="37">
        <f>(1-EXP(-Info!$B$6*H4292*1000))+(Info!$B$6/(Info!$B$6-Info!$B$7))*(EXP(-Info!$B$7*H4292*1000)-EXP(-Info!$B$6*H4292*1000))*(Info!$B$9-1)</f>
        <v>0.17912262346452115</v>
      </c>
      <c r="AD4292" s="37">
        <f>SQRT((Info!$B$6*EXP(-Info!$B$6*H4292*1000)+(Info!$B$6/(Info!$B$6+Info!$B$7))*(Info!$B$9-1)*(-Info!$B$7*EXP(-Info!$B$7*H4292*1000)+Info!$B$6*EXP(-Info!$B$6*H4292*1000)))^2*(0.01*H4292*1000)^2)</f>
        <v>1.5429538014464844E-3</v>
      </c>
      <c r="AE4292" s="37">
        <f t="shared" si="1109"/>
        <v>1.193548458059359E-2</v>
      </c>
      <c r="AF4292" s="37">
        <f t="shared" si="1097"/>
        <v>1.3705124511303679</v>
      </c>
      <c r="AG4292" s="37">
        <f t="shared" si="1110"/>
        <v>7.4934842420407516E-2</v>
      </c>
      <c r="AH4292" s="37">
        <f t="shared" si="1098"/>
        <v>0.56165854774424029</v>
      </c>
      <c r="AI4292">
        <f>AF4292*EXP(Info!$B$6*H4292*1000)</f>
        <v>1.6252261676963813</v>
      </c>
      <c r="AJ4292">
        <f>2*SQRT((EXP(Info!$B$6*H4292)*AG4292)^2+(Info!$B$6*H4292*0.01*AI4292)^2)</f>
        <v>0.14989523424659798</v>
      </c>
      <c r="AK4292">
        <f t="shared" si="1099"/>
        <v>0.5426475451031102</v>
      </c>
      <c r="AL4292">
        <f t="shared" si="1100"/>
        <v>0.17695712705953509</v>
      </c>
      <c r="AM4292">
        <f t="shared" si="1105"/>
        <v>0.97123806214232955</v>
      </c>
      <c r="AN4292">
        <f t="shared" si="1106"/>
        <v>2.8746335042252748E-2</v>
      </c>
      <c r="AO4292">
        <f t="shared" si="1101"/>
        <v>10.567871891244391</v>
      </c>
      <c r="AP4292">
        <f t="shared" si="1102"/>
        <v>0.63922491828879413</v>
      </c>
      <c r="AQ4292">
        <f t="shared" si="1104"/>
        <v>6</v>
      </c>
      <c r="AR4292">
        <v>1</v>
      </c>
      <c r="AS4292">
        <v>1</v>
      </c>
      <c r="AT4292">
        <v>1</v>
      </c>
      <c r="AU4292">
        <v>1</v>
      </c>
      <c r="AV4292">
        <v>1</v>
      </c>
      <c r="AW4292">
        <v>0</v>
      </c>
      <c r="AX4292">
        <v>1</v>
      </c>
    </row>
    <row r="4293" spans="1:50">
      <c r="A4293" s="13" t="s">
        <v>188</v>
      </c>
      <c r="B4293" s="13" t="s">
        <v>437</v>
      </c>
      <c r="D4293" s="14">
        <v>-45.51</v>
      </c>
      <c r="E4293" s="14">
        <v>50.16</v>
      </c>
      <c r="F4293" s="14">
        <v>3721</v>
      </c>
      <c r="G4293" s="16">
        <v>150</v>
      </c>
      <c r="H4293">
        <v>19.0245</v>
      </c>
      <c r="J4293">
        <f>(F4293*100*Info!$B$11)/AI4293</f>
        <v>6.7339086155711474</v>
      </c>
      <c r="K4293">
        <f>2*((F4293*100*Info!$B$11)/AI4293^2)*(AJ4293/2)</f>
        <v>0.68919479908666037</v>
      </c>
      <c r="L4293">
        <f t="shared" si="1107"/>
        <v>0.9543302169028014</v>
      </c>
      <c r="M4293">
        <f t="shared" si="1108"/>
        <v>68.762185425807715</v>
      </c>
      <c r="N4293">
        <f t="shared" si="1103"/>
        <v>7.3476660329272923</v>
      </c>
      <c r="O4293">
        <v>1.649235389338332</v>
      </c>
      <c r="P4293">
        <v>3.4026906757303833E-2</v>
      </c>
      <c r="Q4293">
        <v>1.6157420397142279</v>
      </c>
      <c r="R4293">
        <v>3.4258447530735592E-2</v>
      </c>
      <c r="S4293">
        <v>2.2330776419050231</v>
      </c>
      <c r="T4293">
        <v>3.0012196821886439E-2</v>
      </c>
      <c r="U4293">
        <v>2.4765554231810141</v>
      </c>
      <c r="V4293">
        <v>7.6065184320256371E-2</v>
      </c>
      <c r="W4293" s="37">
        <f>U4293*Info!$B$2</f>
        <v>1.1887466031268867</v>
      </c>
      <c r="X4293" s="37">
        <f>W4293*SQRT((0.5*V4293/U4293)^2+Info!$B$3^2)</f>
        <v>6.2177687015658081E-2</v>
      </c>
      <c r="Y4293" s="28">
        <f>W4293*Info!$D$2</f>
        <v>0.96288474853277828</v>
      </c>
      <c r="Z4293" s="28">
        <f>Y4293*SQRT(Info!$D$3^2+(X4293/W4293)^2)</f>
        <v>6.9673471911091689E-2</v>
      </c>
      <c r="AA4293" s="37">
        <f t="shared" si="1095"/>
        <v>0.46048878621144529</v>
      </c>
      <c r="AB4293" s="37">
        <f t="shared" si="1096"/>
        <v>6.4463341198581214E-2</v>
      </c>
      <c r="AC4293" s="37">
        <f>(1-EXP(-Info!$B$6*H4293*1000))+(Info!$B$6/(Info!$B$6-Info!$B$7))*(EXP(-Info!$B$7*H4293*1000)-EXP(-Info!$B$6*H4293*1000))*(Info!$B$9-1)</f>
        <v>0.18295812910631948</v>
      </c>
      <c r="AD4293" s="37">
        <f>SQRT((Info!$B$6*EXP(-Info!$B$6*H4293*1000)+(Info!$B$6/(Info!$B$6+Info!$B$7))*(Info!$B$9-1)*(-Info!$B$7*EXP(-Info!$B$7*H4293*1000)+Info!$B$6*EXP(-Info!$B$6*H4293*1000)))^2*(0.01*H4293*1000)^2)</f>
        <v>1.5727199930195617E-3</v>
      </c>
      <c r="AE4293" s="37">
        <f t="shared" si="1109"/>
        <v>1.1816306855905784E-2</v>
      </c>
      <c r="AF4293" s="37">
        <f t="shared" si="1097"/>
        <v>1.1859427265725588</v>
      </c>
      <c r="AG4293" s="37">
        <f t="shared" si="1110"/>
        <v>7.2244036330880085E-2</v>
      </c>
      <c r="AH4293" s="37">
        <f t="shared" si="1098"/>
        <v>0.53107993395197817</v>
      </c>
      <c r="AI4293">
        <f>AF4293*EXP(Info!$B$6*H4293*1000)</f>
        <v>1.4119944656192174</v>
      </c>
      <c r="AJ4293">
        <f>2*SQRT((EXP(Info!$B$6*H4293)*AG4293)^2+(Info!$B$6*H4293*0.01*AI4293)^2)</f>
        <v>0.14451328308698386</v>
      </c>
      <c r="AK4293">
        <f t="shared" si="1099"/>
        <v>0.61231193902535874</v>
      </c>
      <c r="AL4293">
        <f t="shared" si="1100"/>
        <v>0.17143380958350687</v>
      </c>
      <c r="AM4293">
        <f t="shared" si="1105"/>
        <v>0.97969158930215439</v>
      </c>
      <c r="AN4293">
        <f t="shared" si="1106"/>
        <v>2.8983646234488011E-2</v>
      </c>
      <c r="AO4293">
        <f t="shared" si="1101"/>
        <v>10.21133330945594</v>
      </c>
      <c r="AP4293">
        <f t="shared" si="1102"/>
        <v>0.66593922102497105</v>
      </c>
      <c r="AQ4293">
        <f t="shared" si="1104"/>
        <v>6</v>
      </c>
      <c r="AR4293">
        <v>1</v>
      </c>
      <c r="AS4293">
        <v>1</v>
      </c>
      <c r="AT4293">
        <v>1</v>
      </c>
      <c r="AU4293">
        <v>1</v>
      </c>
      <c r="AV4293">
        <v>1</v>
      </c>
      <c r="AW4293">
        <v>0</v>
      </c>
      <c r="AX4293">
        <v>1</v>
      </c>
    </row>
    <row r="4294" spans="1:50">
      <c r="A4294" s="13" t="s">
        <v>188</v>
      </c>
      <c r="B4294" s="13" t="s">
        <v>437</v>
      </c>
      <c r="D4294" s="14">
        <v>-45.51</v>
      </c>
      <c r="E4294" s="14">
        <v>50.16</v>
      </c>
      <c r="F4294" s="14">
        <v>3721</v>
      </c>
      <c r="G4294" s="16">
        <v>155</v>
      </c>
      <c r="H4294">
        <v>19.315900000000003</v>
      </c>
      <c r="J4294">
        <f>(F4294*100*Info!$B$11)/AI4294</f>
        <v>7.5356487145777464</v>
      </c>
      <c r="K4294">
        <f>2*((F4294*100*Info!$B$11)/AI4294^2)*(AJ4294/2)</f>
        <v>0.82283944047698931</v>
      </c>
      <c r="L4294">
        <f t="shared" si="1107"/>
        <v>0.90112505515774688</v>
      </c>
      <c r="M4294">
        <f t="shared" si="1108"/>
        <v>72.659011940234052</v>
      </c>
      <c r="N4294">
        <f t="shared" si="1103"/>
        <v>8.2488872654235497</v>
      </c>
      <c r="O4294">
        <v>1.544884595148073</v>
      </c>
      <c r="P4294">
        <v>3.2328258225663903E-2</v>
      </c>
      <c r="Q4294">
        <v>1.538334922448497</v>
      </c>
      <c r="R4294">
        <v>3.3567652143600482E-2</v>
      </c>
      <c r="S4294">
        <v>2.0445027464365042</v>
      </c>
      <c r="T4294">
        <v>3.3630711628246268E-2</v>
      </c>
      <c r="U4294">
        <v>2.3384842089124649</v>
      </c>
      <c r="V4294">
        <v>7.2669543539310544E-2</v>
      </c>
      <c r="W4294" s="37">
        <f>U4294*Info!$B$2</f>
        <v>1.122472420277983</v>
      </c>
      <c r="X4294" s="37">
        <f>W4294*SQRT((0.5*V4294/U4294)^2+Info!$B$3^2)</f>
        <v>5.8771068724881796E-2</v>
      </c>
      <c r="Y4294" s="28">
        <f>W4294*Info!$D$2</f>
        <v>0.90920266042516629</v>
      </c>
      <c r="Z4294" s="28">
        <f>Y4294*SQRT(Info!$D$3^2+(X4294/W4294)^2)</f>
        <v>6.5824147291620144E-2</v>
      </c>
      <c r="AA4294" s="37">
        <f t="shared" ref="AA4294:AA4357" si="1111">IF(O4294-W4294&gt;0,O4294-W4294,0)</f>
        <v>0.42241217487008997</v>
      </c>
      <c r="AB4294" s="37">
        <f t="shared" ref="AB4294:AB4357" si="1112">SQRT((0.5*P4294)^2+X4294^2)</f>
        <v>6.0953405065189592E-2</v>
      </c>
      <c r="AC4294" s="37">
        <f>(1-EXP(-Info!$B$6*H4294*1000))+(Info!$B$6/(Info!$B$6-Info!$B$7))*(EXP(-Info!$B$7*H4294*1000)-EXP(-Info!$B$6*H4294*1000))*(Info!$B$9-1)</f>
        <v>0.18550973359194303</v>
      </c>
      <c r="AD4294" s="37">
        <f>SQRT((Info!$B$6*EXP(-Info!$B$6*H4294*1000)+(Info!$B$6/(Info!$B$6+Info!$B$7))*(Info!$B$9-1)*(-Info!$B$7*EXP(-Info!$B$7*H4294*1000)+Info!$B$6*EXP(-Info!$B$6*H4294*1000)))^2*(0.01*H4294*1000)^2)</f>
        <v>1.5924409358034335E-3</v>
      </c>
      <c r="AE4294" s="37">
        <f t="shared" si="1109"/>
        <v>1.1327440318734099E-2</v>
      </c>
      <c r="AF4294" s="37">
        <f t="shared" ref="AF4294:AF4357" si="1113">IF((S4294-Y4294-AA4294*AC4294)&gt;0,S4294-Y4294-AA4294*AC4294,0)</f>
        <v>1.0569385159851943</v>
      </c>
      <c r="AG4294" s="37">
        <f t="shared" si="1110"/>
        <v>6.8875869954570818E-2</v>
      </c>
      <c r="AH4294" s="37">
        <f t="shared" ref="AH4294:AH4357" si="1114">AF4294/S4294</f>
        <v>0.5169660533972873</v>
      </c>
      <c r="AI4294">
        <f>AF4294*EXP(Info!$B$6*H4294*1000)</f>
        <v>1.2617681711699604</v>
      </c>
      <c r="AJ4294">
        <f>2*SQRT((EXP(Info!$B$6*H4294)*AG4294)^2+(Info!$B$6*H4294*0.01*AI4294)^2)</f>
        <v>0.13777614314328354</v>
      </c>
      <c r="AK4294">
        <f t="shared" ref="AK4294:AK4357" si="1115">AA4294/0.752049334436339</f>
        <v>0.56168146892475868</v>
      </c>
      <c r="AL4294">
        <f t="shared" ref="AL4294:AL4357" si="1116">AB4294/0.752049334436339*2</f>
        <v>0.1620994854303652</v>
      </c>
      <c r="AM4294">
        <f t="shared" si="1105"/>
        <v>0.99576041296537865</v>
      </c>
      <c r="AN4294">
        <f t="shared" si="1106"/>
        <v>3.010497715671644E-2</v>
      </c>
      <c r="AO4294">
        <f t="shared" ref="AO4294:AO4357" si="1117">U4294/0.242530074</f>
        <v>9.6420380794196472</v>
      </c>
      <c r="AP4294">
        <f t="shared" ref="AP4294:AP4357" si="1118">O4294/U4294</f>
        <v>0.66063503412175562</v>
      </c>
      <c r="AQ4294">
        <f t="shared" si="1104"/>
        <v>6</v>
      </c>
      <c r="AR4294">
        <v>1</v>
      </c>
      <c r="AS4294">
        <v>1</v>
      </c>
      <c r="AT4294">
        <v>1</v>
      </c>
      <c r="AU4294">
        <v>1</v>
      </c>
      <c r="AV4294">
        <v>1</v>
      </c>
      <c r="AW4294">
        <v>0</v>
      </c>
      <c r="AX4294">
        <v>1</v>
      </c>
    </row>
    <row r="4295" spans="1:50">
      <c r="A4295" s="13" t="s">
        <v>188</v>
      </c>
      <c r="B4295" s="13" t="s">
        <v>437</v>
      </c>
      <c r="D4295" s="14">
        <v>-45.51</v>
      </c>
      <c r="E4295" s="14">
        <v>50.16</v>
      </c>
      <c r="F4295" s="14">
        <v>3721</v>
      </c>
      <c r="G4295" s="16">
        <v>160</v>
      </c>
      <c r="H4295">
        <v>19.559000000000001</v>
      </c>
      <c r="J4295">
        <f>(F4295*100*Info!$B$11)/AI4295</f>
        <v>18.031835635159517</v>
      </c>
      <c r="K4295">
        <f>2*((F4295*100*Info!$B$11)/AI4295^2)*(AJ4295/2)</f>
        <v>4.5353877342900475</v>
      </c>
      <c r="L4295">
        <f t="shared" si="1107"/>
        <v>0.88301774507118258</v>
      </c>
      <c r="M4295">
        <f t="shared" si="1108"/>
        <v>170.37001000996443</v>
      </c>
      <c r="N4295">
        <f t="shared" si="1103"/>
        <v>43.170134657489029</v>
      </c>
      <c r="O4295">
        <v>1.3477151962629039</v>
      </c>
      <c r="P4295">
        <v>2.7788630843220551E-2</v>
      </c>
      <c r="Q4295">
        <v>1.2544980454530299</v>
      </c>
      <c r="R4295">
        <v>2.7050179853886719E-2</v>
      </c>
      <c r="S4295">
        <v>1.378147547927743</v>
      </c>
      <c r="T4295">
        <v>2.1574663028567549E-2</v>
      </c>
      <c r="U4295">
        <v>2.291494439333924</v>
      </c>
      <c r="V4295">
        <v>7.0399359632379616E-2</v>
      </c>
      <c r="W4295" s="37">
        <f>U4295*Info!$B$2</f>
        <v>1.0999173308802834</v>
      </c>
      <c r="X4295" s="37">
        <f>W4295*SQRT((0.5*V4295/U4295)^2+Info!$B$3^2)</f>
        <v>5.7532729463480238E-2</v>
      </c>
      <c r="Y4295" s="28">
        <f>W4295*Info!$D$2</f>
        <v>0.89093303801302959</v>
      </c>
      <c r="Z4295" s="28">
        <f>Y4295*SQRT(Info!$D$3^2+(X4295/W4295)^2)</f>
        <v>6.446786029098206E-2</v>
      </c>
      <c r="AA4295" s="37">
        <f t="shared" si="1111"/>
        <v>0.2477978653826205</v>
      </c>
      <c r="AB4295" s="37">
        <f t="shared" si="1112"/>
        <v>5.91867127027106E-2</v>
      </c>
      <c r="AC4295" s="37">
        <f>(1-EXP(-Info!$B$6*H4295*1000))+(Info!$B$6/(Info!$B$6-Info!$B$7))*(EXP(-Info!$B$7*H4295*1000)-EXP(-Info!$B$6*H4295*1000))*(Info!$B$9-1)</f>
        <v>0.18763296141254565</v>
      </c>
      <c r="AD4295" s="37">
        <f>SQRT((Info!$B$6*EXP(-Info!$B$6*H4295*1000)+(Info!$B$6/(Info!$B$6+Info!$B$7))*(Info!$B$9-1)*(-Info!$B$7*EXP(-Info!$B$7*H4295*1000)+Info!$B$6*EXP(-Info!$B$6*H4295*1000)))^2*(0.01*H4295*1000)^2)</f>
        <v>1.6088013560623989E-3</v>
      </c>
      <c r="AE4295" s="37">
        <f t="shared" si="1109"/>
        <v>1.1112531321515913E-2</v>
      </c>
      <c r="AF4295" s="37">
        <f t="shared" si="1113"/>
        <v>0.44071946260126499</v>
      </c>
      <c r="AG4295" s="37">
        <f t="shared" si="1110"/>
        <v>6.6302035293558784E-2</v>
      </c>
      <c r="AH4295" s="37">
        <f t="shared" si="1114"/>
        <v>0.31979120324522187</v>
      </c>
      <c r="AI4295">
        <f>AF4295*EXP(Info!$B$6*H4295*1000)</f>
        <v>0.52730303722557825</v>
      </c>
      <c r="AJ4295">
        <f>2*SQRT((EXP(Info!$B$6*H4295)*AG4295)^2+(Info!$B$6*H4295*0.01*AI4295)^2)</f>
        <v>0.13262785751128103</v>
      </c>
      <c r="AK4295">
        <f t="shared" si="1115"/>
        <v>0.32949682159927046</v>
      </c>
      <c r="AL4295">
        <f t="shared" si="1116"/>
        <v>0.15740114376158856</v>
      </c>
      <c r="AM4295">
        <f t="shared" si="1105"/>
        <v>0.93083319749724791</v>
      </c>
      <c r="AN4295">
        <f t="shared" si="1106"/>
        <v>2.7770821789836683E-2</v>
      </c>
      <c r="AO4295">
        <f t="shared" si="1117"/>
        <v>9.4482898617097852</v>
      </c>
      <c r="AP4295">
        <f t="shared" si="1118"/>
        <v>0.58813810460506666</v>
      </c>
      <c r="AQ4295">
        <f t="shared" si="1104"/>
        <v>6</v>
      </c>
      <c r="AR4295">
        <v>1</v>
      </c>
      <c r="AS4295">
        <v>1</v>
      </c>
      <c r="AT4295">
        <v>1</v>
      </c>
      <c r="AU4295">
        <v>1</v>
      </c>
      <c r="AV4295">
        <v>1</v>
      </c>
      <c r="AW4295">
        <v>0</v>
      </c>
      <c r="AX4295">
        <v>1</v>
      </c>
    </row>
    <row r="4296" spans="1:50">
      <c r="A4296" s="13" t="s">
        <v>188</v>
      </c>
      <c r="B4296" s="13" t="s">
        <v>437</v>
      </c>
      <c r="D4296" s="14">
        <v>-45.51</v>
      </c>
      <c r="E4296" s="14">
        <v>50.16</v>
      </c>
      <c r="F4296" s="14">
        <v>3721</v>
      </c>
      <c r="G4296" s="16">
        <v>165</v>
      </c>
      <c r="H4296">
        <v>19.802199999999999</v>
      </c>
      <c r="J4296">
        <f>(F4296*100*Info!$B$11)/AI4296</f>
        <v>23.961246931446006</v>
      </c>
      <c r="K4296">
        <f>2*((F4296*100*Info!$B$11)/AI4296^2)*(AJ4296/2)</f>
        <v>10.023100216066446</v>
      </c>
      <c r="L4296">
        <f t="shared" si="1107"/>
        <v>1.106349494767831</v>
      </c>
      <c r="M4296">
        <f t="shared" si="1108"/>
        <v>283.65179377175406</v>
      </c>
      <c r="N4296">
        <f t="shared" si="1103"/>
        <v>118.980386965352</v>
      </c>
      <c r="O4296">
        <v>1.9477923664731109</v>
      </c>
      <c r="P4296">
        <v>4.0937099571588281E-2</v>
      </c>
      <c r="Q4296">
        <v>1.874579475914725</v>
      </c>
      <c r="R4296">
        <v>4.0584345751850437E-2</v>
      </c>
      <c r="S4296">
        <v>1.555286578929894</v>
      </c>
      <c r="T4296">
        <v>2.4550395388703909E-2</v>
      </c>
      <c r="U4296">
        <v>2.8710563625377792</v>
      </c>
      <c r="V4296">
        <v>8.9296963389933384E-2</v>
      </c>
      <c r="W4296" s="37">
        <f>U4296*Info!$B$2</f>
        <v>1.3781070540181339</v>
      </c>
      <c r="X4296" s="37">
        <f>W4296*SQRT((0.5*V4296/U4296)^2+Info!$B$3^2)</f>
        <v>7.2161257033581019E-2</v>
      </c>
      <c r="Y4296" s="28">
        <f>W4296*Info!$D$2</f>
        <v>1.1162667137546887</v>
      </c>
      <c r="Z4296" s="28">
        <f>Y4296*SQRT(Info!$D$3^2+(X4296/W4296)^2)</f>
        <v>8.0818334604386977E-2</v>
      </c>
      <c r="AA4296" s="37">
        <f t="shared" si="1111"/>
        <v>0.569685312454977</v>
      </c>
      <c r="AB4296" s="37">
        <f t="shared" si="1112"/>
        <v>7.5008056547280835E-2</v>
      </c>
      <c r="AC4296" s="37">
        <f>(1-EXP(-Info!$B$6*H4296*1000))+(Info!$B$6/(Info!$B$6-Info!$B$7))*(EXP(-Info!$B$7*H4296*1000)-EXP(-Info!$B$6*H4296*1000))*(Info!$B$9-1)</f>
        <v>0.18975211918655199</v>
      </c>
      <c r="AD4296" s="37">
        <f>SQRT((Info!$B$6*EXP(-Info!$B$6*H4296*1000)+(Info!$B$6/(Info!$B$6+Info!$B$7))*(Info!$B$9-1)*(-Info!$B$7*EXP(-Info!$B$7*H4296*1000)+Info!$B$6*EXP(-Info!$B$6*H4296*1000)))^2*(0.01*H4296*1000)^2)</f>
        <v>1.6250853089652909E-3</v>
      </c>
      <c r="AE4296" s="37">
        <f t="shared" si="1109"/>
        <v>1.4263015009806814E-2</v>
      </c>
      <c r="AF4296" s="37">
        <f t="shared" si="1113"/>
        <v>0.33092086986742042</v>
      </c>
      <c r="AG4296" s="37">
        <f t="shared" si="1110"/>
        <v>8.2980222245014806E-2</v>
      </c>
      <c r="AH4296" s="37">
        <f t="shared" si="1114"/>
        <v>0.21277163601264318</v>
      </c>
      <c r="AI4296">
        <f>AF4296*EXP(Info!$B$6*H4296*1000)</f>
        <v>0.39681748301227604</v>
      </c>
      <c r="AJ4296">
        <f>2*SQRT((EXP(Info!$B$6*H4296)*AG4296)^2+(Info!$B$6*H4296*0.01*AI4296)^2)</f>
        <v>0.16599058517691523</v>
      </c>
      <c r="AK4296">
        <f t="shared" si="1115"/>
        <v>0.75751055997138295</v>
      </c>
      <c r="AL4296">
        <f t="shared" si="1116"/>
        <v>0.19947642558183865</v>
      </c>
      <c r="AM4296">
        <f t="shared" si="1105"/>
        <v>0.96241237422500359</v>
      </c>
      <c r="AN4296">
        <f t="shared" si="1106"/>
        <v>2.9039306022724441E-2</v>
      </c>
      <c r="AO4296">
        <f t="shared" si="1117"/>
        <v>11.83793958079516</v>
      </c>
      <c r="AP4296">
        <f t="shared" si="1118"/>
        <v>0.67842359066452518</v>
      </c>
      <c r="AQ4296">
        <f t="shared" si="1104"/>
        <v>6</v>
      </c>
      <c r="AR4296">
        <v>1</v>
      </c>
      <c r="AS4296">
        <v>1</v>
      </c>
      <c r="AT4296">
        <v>1</v>
      </c>
      <c r="AU4296">
        <v>1</v>
      </c>
      <c r="AV4296">
        <v>1</v>
      </c>
      <c r="AW4296">
        <v>0</v>
      </c>
      <c r="AX4296">
        <v>1</v>
      </c>
    </row>
    <row r="4297" spans="1:50">
      <c r="A4297" s="13" t="s">
        <v>188</v>
      </c>
      <c r="B4297" s="13" t="s">
        <v>437</v>
      </c>
      <c r="D4297" s="14">
        <v>-45.51</v>
      </c>
      <c r="E4297" s="14">
        <v>50.16</v>
      </c>
      <c r="F4297" s="14">
        <v>3721</v>
      </c>
      <c r="G4297" s="16">
        <v>170</v>
      </c>
      <c r="H4297">
        <v>20.045300000000001</v>
      </c>
      <c r="J4297">
        <f>(F4297*100*Info!$B$11)/AI4297</f>
        <v>6.9094276039416709</v>
      </c>
      <c r="K4297">
        <f>2*((F4297*100*Info!$B$11)/AI4297^2)*(AJ4297/2)</f>
        <v>0.69614375477512747</v>
      </c>
      <c r="L4297">
        <f t="shared" si="1107"/>
        <v>0.89975026358790999</v>
      </c>
      <c r="M4297">
        <f t="shared" si="1108"/>
        <v>66.519324594402661</v>
      </c>
      <c r="N4297">
        <f t="shared" si="1103"/>
        <v>7.0092908686148006</v>
      </c>
      <c r="O4297">
        <v>1.4289332997042901</v>
      </c>
      <c r="P4297">
        <v>2.9534744189077471E-2</v>
      </c>
      <c r="Q4297">
        <v>1.395057742625297</v>
      </c>
      <c r="R4297">
        <v>3.1211611970624269E-2</v>
      </c>
      <c r="S4297">
        <v>2.1119903447692199</v>
      </c>
      <c r="T4297">
        <v>3.7542579360170587E-2</v>
      </c>
      <c r="U4297">
        <v>2.3349165260939611</v>
      </c>
      <c r="V4297">
        <v>7.205011352602414E-2</v>
      </c>
      <c r="W4297" s="37">
        <f>U4297*Info!$B$2</f>
        <v>1.1207599325251012</v>
      </c>
      <c r="X4297" s="37">
        <f>W4297*SQRT((0.5*V4297/U4297)^2+Info!$B$3^2)</f>
        <v>5.8645300512224177E-2</v>
      </c>
      <c r="Y4297" s="28">
        <f>W4297*Info!$D$2</f>
        <v>0.90781554534533204</v>
      </c>
      <c r="Z4297" s="28">
        <f>Y4297*SQRT(Info!$D$3^2+(X4297/W4297)^2)</f>
        <v>6.5702576377161509E-2</v>
      </c>
      <c r="AA4297" s="37">
        <f t="shared" si="1111"/>
        <v>0.30817336717918886</v>
      </c>
      <c r="AB4297" s="37">
        <f t="shared" si="1112"/>
        <v>6.0475999791220009E-2</v>
      </c>
      <c r="AC4297" s="37">
        <f>(1-EXP(-Info!$B$6*H4297*1000))+(Info!$B$6/(Info!$B$6-Info!$B$7))*(EXP(-Info!$B$7*H4297*1000)-EXP(-Info!$B$6*H4297*1000))*(Info!$B$9-1)</f>
        <v>0.19186547533655277</v>
      </c>
      <c r="AD4297" s="37">
        <f>SQRT((Info!$B$6*EXP(-Info!$B$6*H4297*1000)+(Info!$B$6/(Info!$B$6+Info!$B$7))*(Info!$B$9-1)*(-Info!$B$7*EXP(-Info!$B$7*H4297*1000)+Info!$B$6*EXP(-Info!$B$6*H4297*1000)))^2*(0.01*H4297*1000)^2)</f>
        <v>1.6412796922873943E-3</v>
      </c>
      <c r="AE4297" s="37">
        <f t="shared" si="1109"/>
        <v>1.1614275374506811E-2</v>
      </c>
      <c r="AF4297" s="37">
        <f t="shared" si="1113"/>
        <v>1.1450469698439867</v>
      </c>
      <c r="AG4297" s="37">
        <f t="shared" si="1110"/>
        <v>6.9311479938934314E-2</v>
      </c>
      <c r="AH4297" s="37">
        <f t="shared" si="1114"/>
        <v>0.5421648695885054</v>
      </c>
      <c r="AI4297">
        <f>AF4297*EXP(Info!$B$6*H4297*1000)</f>
        <v>1.3761258156533533</v>
      </c>
      <c r="AJ4297">
        <f>2*SQRT((EXP(Info!$B$6*H4297)*AG4297)^2+(Info!$B$6*H4297*0.01*AI4297)^2)</f>
        <v>0.13864844488788097</v>
      </c>
      <c r="AK4297">
        <f t="shared" si="1115"/>
        <v>0.4097781263381674</v>
      </c>
      <c r="AL4297">
        <f t="shared" si="1116"/>
        <v>0.16082987384477049</v>
      </c>
      <c r="AM4297">
        <f t="shared" si="1105"/>
        <v>0.97629311523077855</v>
      </c>
      <c r="AN4297">
        <f t="shared" si="1106"/>
        <v>2.9737089167919534E-2</v>
      </c>
      <c r="AO4297">
        <f t="shared" si="1117"/>
        <v>9.6273278096388193</v>
      </c>
      <c r="AP4297">
        <f t="shared" si="1118"/>
        <v>0.61198474709274786</v>
      </c>
      <c r="AQ4297">
        <f t="shared" si="1104"/>
        <v>6</v>
      </c>
      <c r="AR4297">
        <v>1</v>
      </c>
      <c r="AS4297">
        <v>1</v>
      </c>
      <c r="AT4297">
        <v>1</v>
      </c>
      <c r="AU4297">
        <v>1</v>
      </c>
      <c r="AV4297">
        <v>1</v>
      </c>
      <c r="AW4297">
        <v>0</v>
      </c>
      <c r="AX4297">
        <v>1</v>
      </c>
    </row>
    <row r="4298" spans="1:50">
      <c r="A4298" s="13" t="s">
        <v>188</v>
      </c>
      <c r="B4298" s="13" t="s">
        <v>437</v>
      </c>
      <c r="D4298" s="14">
        <v>-45.51</v>
      </c>
      <c r="E4298" s="14">
        <v>50.16</v>
      </c>
      <c r="F4298" s="14">
        <v>3721</v>
      </c>
      <c r="G4298" s="16">
        <v>175</v>
      </c>
      <c r="H4298">
        <v>20.288400000000003</v>
      </c>
      <c r="J4298">
        <f>(F4298*100*Info!$B$11)/AI4298</f>
        <v>9.15409321279148</v>
      </c>
      <c r="K4298">
        <f>2*((F4298*100*Info!$B$11)/AI4298^2)*(AJ4298/2)</f>
        <v>1.1962460198261666</v>
      </c>
      <c r="L4298">
        <f t="shared" si="1107"/>
        <v>0.8759219919435044</v>
      </c>
      <c r="M4298">
        <f t="shared" si="1108"/>
        <v>85.79550570681765</v>
      </c>
      <c r="N4298">
        <f t="shared" si="1103"/>
        <v>11.532734298432153</v>
      </c>
      <c r="O4298">
        <v>1.330183072786878</v>
      </c>
      <c r="P4298">
        <v>2.7980761678745799E-2</v>
      </c>
      <c r="Q4298">
        <v>1.3226069228296879</v>
      </c>
      <c r="R4298">
        <v>2.9273400521329401E-2</v>
      </c>
      <c r="S4298">
        <v>1.792500280959231</v>
      </c>
      <c r="T4298">
        <v>3.8710888129730829E-2</v>
      </c>
      <c r="U4298">
        <v>2.2730804505712752</v>
      </c>
      <c r="V4298">
        <v>7.1596824264782574E-2</v>
      </c>
      <c r="W4298" s="37">
        <f>U4298*Info!$B$2</f>
        <v>1.0910786162742121</v>
      </c>
      <c r="X4298" s="37">
        <f>W4298*SQRT((0.5*V4298/U4298)^2+Info!$B$3^2)</f>
        <v>5.7196110263965753E-2</v>
      </c>
      <c r="Y4298" s="28">
        <f>W4298*Info!$D$2</f>
        <v>0.8837736791821118</v>
      </c>
      <c r="Z4298" s="28">
        <f>Y4298*SQRT(Info!$D$3^2+(X4298/W4298)^2)</f>
        <v>6.4023449366459775E-2</v>
      </c>
      <c r="AA4298" s="37">
        <f t="shared" si="1111"/>
        <v>0.23910445651266587</v>
      </c>
      <c r="AB4298" s="37">
        <f t="shared" si="1112"/>
        <v>5.8882304518067405E-2</v>
      </c>
      <c r="AC4298" s="37">
        <f>(1-EXP(-Info!$B$6*H4298*1000))+(Info!$B$6/(Info!$B$6-Info!$B$7))*(EXP(-Info!$B$7*H4298*1000)-EXP(-Info!$B$6*H4298*1000))*(Info!$B$9-1)</f>
        <v>0.19397391336439629</v>
      </c>
      <c r="AD4298" s="37">
        <f>SQRT((Info!$B$6*EXP(-Info!$B$6*H4298*1000)+(Info!$B$6/(Info!$B$6+Info!$B$7))*(Info!$B$9-1)*(-Info!$B$7*EXP(-Info!$B$7*H4298*1000)+Info!$B$6*EXP(-Info!$B$6*H4298*1000)))^2*(0.01*H4298*1000)^2)</f>
        <v>1.6573915070250502E-3</v>
      </c>
      <c r="AE4298" s="37">
        <f t="shared" si="1109"/>
        <v>1.142850388410162E-2</v>
      </c>
      <c r="AF4298" s="37">
        <f t="shared" si="1113"/>
        <v>0.86234657464449027</v>
      </c>
      <c r="AG4298" s="37">
        <f t="shared" si="1110"/>
        <v>6.7854594426292894E-2</v>
      </c>
      <c r="AH4298" s="37">
        <f t="shared" si="1114"/>
        <v>0.48108587976511658</v>
      </c>
      <c r="AI4298">
        <f>AF4298*EXP(Info!$B$6*H4298*1000)</f>
        <v>1.0386874457303621</v>
      </c>
      <c r="AJ4298">
        <f>2*SQRT((EXP(Info!$B$6*H4298)*AG4298)^2+(Info!$B$6*H4298*0.01*AI4298)^2)</f>
        <v>0.13573444074855046</v>
      </c>
      <c r="AK4298">
        <f t="shared" si="1115"/>
        <v>0.31793719582489183</v>
      </c>
      <c r="AL4298">
        <f t="shared" si="1116"/>
        <v>0.15659160063534847</v>
      </c>
      <c r="AM4298">
        <f t="shared" si="1105"/>
        <v>0.99430443063651597</v>
      </c>
      <c r="AN4298">
        <f t="shared" si="1106"/>
        <v>3.0360610925178687E-2</v>
      </c>
      <c r="AO4298">
        <f t="shared" si="1117"/>
        <v>9.372365303328424</v>
      </c>
      <c r="AP4298">
        <f t="shared" si="1118"/>
        <v>0.58518961458340535</v>
      </c>
      <c r="AQ4298">
        <f t="shared" si="1104"/>
        <v>6</v>
      </c>
      <c r="AR4298">
        <v>1</v>
      </c>
      <c r="AS4298">
        <v>1</v>
      </c>
      <c r="AT4298">
        <v>1</v>
      </c>
      <c r="AU4298">
        <v>1</v>
      </c>
      <c r="AV4298">
        <v>1</v>
      </c>
      <c r="AW4298">
        <v>0</v>
      </c>
      <c r="AX4298">
        <v>1</v>
      </c>
    </row>
    <row r="4299" spans="1:50">
      <c r="A4299" s="13" t="s">
        <v>188</v>
      </c>
      <c r="B4299" s="13" t="s">
        <v>437</v>
      </c>
      <c r="D4299" s="14">
        <v>-45.51</v>
      </c>
      <c r="E4299" s="14">
        <v>50.16</v>
      </c>
      <c r="F4299" s="14">
        <v>3721</v>
      </c>
      <c r="G4299" s="16">
        <v>180</v>
      </c>
      <c r="H4299">
        <v>20.531599999999997</v>
      </c>
      <c r="J4299">
        <f>(F4299*100*Info!$B$11)/AI4299</f>
        <v>40.182790232913668</v>
      </c>
      <c r="K4299">
        <f>2*((F4299*100*Info!$B$11)/AI4299^2)*(AJ4299/2)</f>
        <v>14.917328652299275</v>
      </c>
      <c r="L4299">
        <f t="shared" si="1107"/>
        <v>0.59437235694169988</v>
      </c>
      <c r="M4299">
        <f t="shared" si="1108"/>
        <v>255.5538752097697</v>
      </c>
      <c r="N4299">
        <f t="shared" si="1103"/>
        <v>95.194934925532081</v>
      </c>
      <c r="O4299">
        <v>0.62441888114173782</v>
      </c>
      <c r="P4299">
        <v>1.287919521648972E-2</v>
      </c>
      <c r="Q4299">
        <v>0.59037909084505469</v>
      </c>
      <c r="R4299">
        <v>1.3209346748554051E-2</v>
      </c>
      <c r="S4299">
        <v>0.79571488720278505</v>
      </c>
      <c r="T4299">
        <v>1.348178756784643E-2</v>
      </c>
      <c r="U4299">
        <v>1.5424389356024879</v>
      </c>
      <c r="V4299">
        <v>4.7360068631992151E-2</v>
      </c>
      <c r="W4299" s="37">
        <f>U4299*Info!$B$2</f>
        <v>0.74037068908919412</v>
      </c>
      <c r="X4299" s="37">
        <f>W4299*SQRT((0.5*V4299/U4299)^2+Info!$B$3^2)</f>
        <v>3.8724247140049815E-2</v>
      </c>
      <c r="Y4299" s="28">
        <f>W4299*Info!$D$2</f>
        <v>0.59970025816224726</v>
      </c>
      <c r="Z4299" s="28">
        <f>Y4299*SQRT(Info!$D$3^2+(X4299/W4299)^2)</f>
        <v>4.3393168995788732E-2</v>
      </c>
      <c r="AA4299" s="37">
        <f t="shared" si="1111"/>
        <v>0</v>
      </c>
      <c r="AB4299" s="37">
        <f t="shared" si="1112"/>
        <v>3.9256027994688525E-2</v>
      </c>
      <c r="AC4299" s="37">
        <f>(1-EXP(-Info!$B$6*H4299*1000))+(Info!$B$6/(Info!$B$6-Info!$B$7))*(EXP(-Info!$B$7*H4299*1000)-EXP(-Info!$B$6*H4299*1000))*(Info!$B$9-1)</f>
        <v>0.19607830865386283</v>
      </c>
      <c r="AD4299" s="37">
        <f>SQRT((Info!$B$6*EXP(-Info!$B$6*H4299*1000)+(Info!$B$6/(Info!$B$6+Info!$B$7))*(Info!$B$9-1)*(-Info!$B$7*EXP(-Info!$B$7*H4299*1000)+Info!$B$6*EXP(-Info!$B$6*H4299*1000)))^2*(0.01*H4299*1000)^2)</f>
        <v>1.6734276174288521E-3</v>
      </c>
      <c r="AE4299" s="37">
        <f t="shared" si="1109"/>
        <v>0</v>
      </c>
      <c r="AF4299" s="37">
        <f t="shared" si="1113"/>
        <v>0.19601462904053779</v>
      </c>
      <c r="AG4299" s="37">
        <f t="shared" si="1110"/>
        <v>4.3913628459775617E-2</v>
      </c>
      <c r="AH4299" s="37">
        <f t="shared" si="1114"/>
        <v>0.24633776770169211</v>
      </c>
      <c r="AI4299">
        <f>AF4299*EXP(Info!$B$6*H4299*1000)</f>
        <v>0.23662472521342828</v>
      </c>
      <c r="AJ4299">
        <f>2*SQRT((EXP(Info!$B$6*H4299)*AG4299)^2+(Info!$B$6*H4299*0.01*AI4299)^2)</f>
        <v>8.7843795137388325E-2</v>
      </c>
      <c r="AK4299">
        <f t="shared" si="1115"/>
        <v>0</v>
      </c>
      <c r="AL4299">
        <f t="shared" si="1116"/>
        <v>0.10439748084907466</v>
      </c>
      <c r="AM4299">
        <f t="shared" si="1105"/>
        <v>0.94548564861709172</v>
      </c>
      <c r="AN4299">
        <f t="shared" si="1106"/>
        <v>2.8771964922252244E-2</v>
      </c>
      <c r="AO4299">
        <f t="shared" si="1117"/>
        <v>6.3597842121735706</v>
      </c>
      <c r="AP4299">
        <f t="shared" si="1118"/>
        <v>0.40482567363215272</v>
      </c>
      <c r="AQ4299">
        <f t="shared" si="1104"/>
        <v>6</v>
      </c>
      <c r="AR4299">
        <v>1</v>
      </c>
      <c r="AS4299">
        <v>1</v>
      </c>
      <c r="AT4299">
        <v>1</v>
      </c>
      <c r="AU4299">
        <v>1</v>
      </c>
      <c r="AV4299">
        <v>1</v>
      </c>
      <c r="AW4299">
        <v>0</v>
      </c>
      <c r="AX4299">
        <v>1</v>
      </c>
    </row>
    <row r="4300" spans="1:50">
      <c r="A4300" s="13" t="s">
        <v>188</v>
      </c>
      <c r="B4300" s="13" t="s">
        <v>437</v>
      </c>
      <c r="D4300" s="14">
        <v>-45.51</v>
      </c>
      <c r="E4300" s="14">
        <v>50.16</v>
      </c>
      <c r="F4300" s="14">
        <v>3721</v>
      </c>
      <c r="G4300" s="16">
        <v>185</v>
      </c>
      <c r="H4300">
        <v>20.774699999999999</v>
      </c>
      <c r="J4300">
        <f>(F4300*100*Info!$B$11)/AI4300</f>
        <v>28.571669275346423</v>
      </c>
      <c r="K4300">
        <f>2*((F4300*100*Info!$B$11)/AI4300^2)*(AJ4300/2)</f>
        <v>9.3950302674615003</v>
      </c>
      <c r="L4300">
        <f t="shared" si="1107"/>
        <v>0.72592402732138517</v>
      </c>
      <c r="M4300">
        <f t="shared" si="1108"/>
        <v>221.92721513589947</v>
      </c>
      <c r="N4300">
        <f t="shared" si="1103"/>
        <v>73.302300163533673</v>
      </c>
      <c r="O4300">
        <v>1.242007793390929</v>
      </c>
      <c r="P4300">
        <v>2.611866903481249E-2</v>
      </c>
      <c r="Q4300">
        <v>1.1349910159904919</v>
      </c>
      <c r="R4300">
        <v>2.4891064922546849E-2</v>
      </c>
      <c r="S4300">
        <v>1.0744280347930879</v>
      </c>
      <c r="T4300">
        <v>1.840004955820267E-2</v>
      </c>
      <c r="U4300">
        <v>1.8838249641877201</v>
      </c>
      <c r="V4300">
        <v>5.8748874158739361E-2</v>
      </c>
      <c r="W4300" s="37">
        <f>U4300*Info!$B$2</f>
        <v>0.90423598281010564</v>
      </c>
      <c r="X4300" s="37">
        <f>W4300*SQRT((0.5*V4300/U4300)^2+Info!$B$3^2)</f>
        <v>4.7359361924552486E-2</v>
      </c>
      <c r="Y4300" s="28">
        <f>W4300*Info!$D$2</f>
        <v>0.73243114607618565</v>
      </c>
      <c r="Z4300" s="28">
        <f>Y4300*SQRT(Info!$D$3^2+(X4300/W4300)^2)</f>
        <v>5.3034999391715576E-2</v>
      </c>
      <c r="AA4300" s="37">
        <f t="shared" si="1111"/>
        <v>0.3377718105808234</v>
      </c>
      <c r="AB4300" s="37">
        <f t="shared" si="1112"/>
        <v>4.9126931310008261E-2</v>
      </c>
      <c r="AC4300" s="37">
        <f>(1-EXP(-Info!$B$6*H4300*1000))+(Info!$B$6/(Info!$B$6-Info!$B$7))*(EXP(-Info!$B$7*H4300*1000)-EXP(-Info!$B$6*H4300*1000))*(Info!$B$9-1)</f>
        <v>0.19817694169310521</v>
      </c>
      <c r="AD4300" s="37">
        <f>SQRT((Info!$B$6*EXP(-Info!$B$6*H4300*1000)+(Info!$B$6/(Info!$B$6+Info!$B$7))*(Info!$B$9-1)*(-Info!$B$7*EXP(-Info!$B$7*H4300*1000)+Info!$B$6*EXP(-Info!$B$6*H4300*1000)))^2*(0.01*H4300*1000)^2)</f>
        <v>1.6893751224762181E-3</v>
      </c>
      <c r="AE4300" s="37">
        <f t="shared" si="1109"/>
        <v>9.7525329739961298E-3</v>
      </c>
      <c r="AF4300" s="37">
        <f t="shared" si="1113"/>
        <v>0.27505830430585188</v>
      </c>
      <c r="AG4300" s="37">
        <f t="shared" si="1110"/>
        <v>5.4703414114881638E-2</v>
      </c>
      <c r="AH4300" s="37">
        <f t="shared" si="1114"/>
        <v>0.25600439992132401</v>
      </c>
      <c r="AI4300">
        <f>AF4300*EXP(Info!$B$6*H4300*1000)</f>
        <v>0.33278565580263048</v>
      </c>
      <c r="AJ4300">
        <f>2*SQRT((EXP(Info!$B$6*H4300)*AG4300)^2+(Info!$B$6*H4300*0.01*AI4300)^2)</f>
        <v>0.10942767392105165</v>
      </c>
      <c r="AK4300">
        <f t="shared" si="1115"/>
        <v>0.44913517652932089</v>
      </c>
      <c r="AL4300">
        <f t="shared" si="1116"/>
        <v>0.13064816112583597</v>
      </c>
      <c r="AM4300">
        <f t="shared" si="1105"/>
        <v>0.9138356635361683</v>
      </c>
      <c r="AN4300">
        <f t="shared" si="1106"/>
        <v>2.7765987217471751E-2</v>
      </c>
      <c r="AO4300">
        <f t="shared" si="1117"/>
        <v>7.7673870836641887</v>
      </c>
      <c r="AP4300">
        <f t="shared" si="1118"/>
        <v>0.65930105875121259</v>
      </c>
      <c r="AQ4300">
        <f t="shared" si="1104"/>
        <v>6</v>
      </c>
      <c r="AR4300">
        <v>1</v>
      </c>
      <c r="AS4300">
        <v>1</v>
      </c>
      <c r="AT4300">
        <v>1</v>
      </c>
      <c r="AU4300">
        <v>1</v>
      </c>
      <c r="AV4300">
        <v>1</v>
      </c>
      <c r="AW4300">
        <v>0</v>
      </c>
      <c r="AX4300">
        <v>1</v>
      </c>
    </row>
    <row r="4301" spans="1:50">
      <c r="A4301" s="13" t="s">
        <v>188</v>
      </c>
      <c r="B4301" s="13" t="s">
        <v>437</v>
      </c>
      <c r="D4301" s="14">
        <v>-45.51</v>
      </c>
      <c r="E4301" s="14">
        <v>50.16</v>
      </c>
      <c r="F4301" s="14">
        <v>3721</v>
      </c>
      <c r="G4301" s="16">
        <v>190</v>
      </c>
      <c r="H4301">
        <v>21.017900000000001</v>
      </c>
      <c r="J4301">
        <f>(F4301*100*Info!$B$11)/AI4301</f>
        <v>8.4916550642384117</v>
      </c>
      <c r="K4301">
        <f>2*((F4301*100*Info!$B$11)/AI4301^2)*(AJ4301/2)</f>
        <v>1.059478416604402</v>
      </c>
      <c r="L4301">
        <f t="shared" si="1107"/>
        <v>0.91880089269981746</v>
      </c>
      <c r="M4301">
        <f t="shared" si="1108"/>
        <v>83.48290071267661</v>
      </c>
      <c r="N4301">
        <f t="shared" si="1103"/>
        <v>10.736103575231951</v>
      </c>
      <c r="O4301">
        <v>1.555321174297069</v>
      </c>
      <c r="P4301">
        <v>3.2729175829357138E-2</v>
      </c>
      <c r="Q4301">
        <v>1.5059567751900951</v>
      </c>
      <c r="R4301">
        <v>3.2879581282031847E-2</v>
      </c>
      <c r="S4301">
        <v>1.9327350616223471</v>
      </c>
      <c r="T4301">
        <v>2.9413199353745489E-2</v>
      </c>
      <c r="U4301">
        <v>2.384354276263104</v>
      </c>
      <c r="V4301">
        <v>7.4328285743338871E-2</v>
      </c>
      <c r="W4301" s="37">
        <f>U4301*Info!$B$2</f>
        <v>1.14449005260629</v>
      </c>
      <c r="X4301" s="37">
        <f>W4301*SQRT((0.5*V4301/U4301)^2+Info!$B$3^2)</f>
        <v>5.9940521179180396E-2</v>
      </c>
      <c r="Y4301" s="28">
        <f>W4301*Info!$D$2</f>
        <v>0.92703694261109493</v>
      </c>
      <c r="Z4301" s="28">
        <f>Y4301*SQRT(Info!$D$3^2+(X4301/W4301)^2)</f>
        <v>6.7125056178734654E-2</v>
      </c>
      <c r="AA4301" s="37">
        <f t="shared" si="1111"/>
        <v>0.41083112169077896</v>
      </c>
      <c r="AB4301" s="37">
        <f t="shared" si="1112"/>
        <v>6.2134256387672469E-2</v>
      </c>
      <c r="AC4301" s="37">
        <f>(1-EXP(-Info!$B$6*H4301*1000))+(Info!$B$6/(Info!$B$6-Info!$B$7))*(EXP(-Info!$B$7*H4301*1000)-EXP(-Info!$B$6*H4301*1000))*(Info!$B$9-1)</f>
        <v>0.20027155009927222</v>
      </c>
      <c r="AD4301" s="37">
        <f>SQRT((Info!$B$6*EXP(-Info!$B$6*H4301*1000)+(Info!$B$6/(Info!$B$6+Info!$B$7))*(Info!$B$9-1)*(-Info!$B$7*EXP(-Info!$B$7*H4301*1000)+Info!$B$6*EXP(-Info!$B$6*H4301*1000)))^2*(0.01*H4301*1000)^2)</f>
        <v>1.7052474281443336E-3</v>
      </c>
      <c r="AE4301" s="37">
        <f t="shared" si="1109"/>
        <v>1.2463428884310063E-2</v>
      </c>
      <c r="AF4301" s="37">
        <f t="shared" si="1113"/>
        <v>0.9234203334412171</v>
      </c>
      <c r="AG4301" s="37">
        <f t="shared" si="1110"/>
        <v>6.9838344056888477E-2</v>
      </c>
      <c r="AH4301" s="37">
        <f t="shared" si="1114"/>
        <v>0.47777905610409616</v>
      </c>
      <c r="AI4301">
        <f>AF4301*EXP(Info!$B$6*H4301*1000)</f>
        <v>1.1197159594028787</v>
      </c>
      <c r="AJ4301">
        <f>2*SQRT((EXP(Info!$B$6*H4301)*AG4301)^2+(Info!$B$6*H4301*0.01*AI4301)^2)</f>
        <v>0.13970361286939975</v>
      </c>
      <c r="AK4301">
        <f t="shared" si="1115"/>
        <v>0.54628214251222873</v>
      </c>
      <c r="AL4301">
        <f t="shared" si="1116"/>
        <v>0.16523984143737616</v>
      </c>
      <c r="AM4301">
        <f t="shared" si="1105"/>
        <v>0.96826096119389349</v>
      </c>
      <c r="AN4301">
        <f t="shared" si="1106"/>
        <v>2.9360882689813027E-2</v>
      </c>
      <c r="AO4301">
        <f t="shared" si="1117"/>
        <v>9.8311695409085793</v>
      </c>
      <c r="AP4301">
        <f t="shared" si="1118"/>
        <v>0.65230288543137849</v>
      </c>
      <c r="AQ4301">
        <f t="shared" si="1104"/>
        <v>6</v>
      </c>
      <c r="AR4301">
        <v>1</v>
      </c>
      <c r="AS4301">
        <v>1</v>
      </c>
      <c r="AT4301">
        <v>1</v>
      </c>
      <c r="AU4301">
        <v>1</v>
      </c>
      <c r="AV4301">
        <v>1</v>
      </c>
      <c r="AW4301">
        <v>0</v>
      </c>
      <c r="AX4301">
        <v>1</v>
      </c>
    </row>
    <row r="4302" spans="1:50">
      <c r="A4302" s="13" t="s">
        <v>188</v>
      </c>
      <c r="B4302" s="13" t="s">
        <v>437</v>
      </c>
      <c r="D4302" s="14">
        <v>-45.51</v>
      </c>
      <c r="E4302" s="14">
        <v>50.16</v>
      </c>
      <c r="F4302" s="14">
        <v>3721</v>
      </c>
      <c r="G4302" s="16">
        <v>195</v>
      </c>
      <c r="H4302">
        <v>21.260999999999999</v>
      </c>
      <c r="J4302">
        <f>(F4302*100*Info!$B$11)/AI4302</f>
        <v>8.8065083184425657</v>
      </c>
      <c r="K4302">
        <f>2*((F4302*100*Info!$B$11)/AI4302^2)*(AJ4302/2)</f>
        <v>1.0816773731768845</v>
      </c>
      <c r="L4302">
        <f t="shared" si="1107"/>
        <v>0.87350183652714397</v>
      </c>
      <c r="M4302">
        <f t="shared" si="1108"/>
        <v>82.309762728197313</v>
      </c>
      <c r="N4302">
        <f t="shared" si="1103"/>
        <v>10.430831193210308</v>
      </c>
      <c r="O4302">
        <v>1.270649452769989</v>
      </c>
      <c r="P4302">
        <v>2.675440749803306E-2</v>
      </c>
      <c r="Q4302">
        <v>1.2159267534621541</v>
      </c>
      <c r="R4302">
        <v>2.6479823930009E-2</v>
      </c>
      <c r="S4302">
        <v>1.8067029741736711</v>
      </c>
      <c r="T4302">
        <v>2.6967211669563361E-2</v>
      </c>
      <c r="U4302">
        <v>2.26679997352552</v>
      </c>
      <c r="V4302">
        <v>7.0712997512371215E-2</v>
      </c>
      <c r="W4302" s="37">
        <f>U4302*Info!$B$2</f>
        <v>1.0880639872922495</v>
      </c>
      <c r="X4302" s="37">
        <f>W4302*SQRT((0.5*V4302/U4302)^2+Info!$B$3^2)</f>
        <v>5.6988832194523914E-2</v>
      </c>
      <c r="Y4302" s="28">
        <f>W4302*Info!$D$2</f>
        <v>0.88133182970672219</v>
      </c>
      <c r="Z4302" s="28">
        <f>Y4302*SQRT(Info!$D$3^2+(X4302/W4302)^2)</f>
        <v>6.381769477571643E-2</v>
      </c>
      <c r="AA4302" s="37">
        <f t="shared" si="1111"/>
        <v>0.18258546547773946</v>
      </c>
      <c r="AB4302" s="37">
        <f t="shared" si="1112"/>
        <v>5.8537821748321894E-2</v>
      </c>
      <c r="AC4302" s="37">
        <f>(1-EXP(-Info!$B$6*H4302*1000))+(Info!$B$6/(Info!$B$6-Info!$B$7))*(EXP(-Info!$B$7*H4302*1000)-EXP(-Info!$B$6*H4302*1000))*(Info!$B$9-1)</f>
        <v>0.20236042235945434</v>
      </c>
      <c r="AD4302" s="37">
        <f>SQRT((Info!$B$6*EXP(-Info!$B$6*H4302*1000)+(Info!$B$6/(Info!$B$6+Info!$B$7))*(Info!$B$9-1)*(-Info!$B$7*EXP(-Info!$B$7*H4302*1000)+Info!$B$6*EXP(-Info!$B$6*H4302*1000)))^2*(0.01*H4302*1000)^2)</f>
        <v>1.7210317663867698E-3</v>
      </c>
      <c r="AE4302" s="37">
        <f t="shared" si="1109"/>
        <v>1.1849905507288094E-2</v>
      </c>
      <c r="AF4302" s="37">
        <f t="shared" si="1113"/>
        <v>0.88842307255617592</v>
      </c>
      <c r="AG4302" s="37">
        <f t="shared" si="1110"/>
        <v>6.6294238462523414E-2</v>
      </c>
      <c r="AH4302" s="37">
        <f t="shared" si="1114"/>
        <v>0.49173720598014325</v>
      </c>
      <c r="AI4302">
        <f>AF4302*EXP(Info!$B$6*H4302*1000)</f>
        <v>1.0796834969496245</v>
      </c>
      <c r="AJ4302">
        <f>2*SQRT((EXP(Info!$B$6*H4302)*AG4302)^2+(Info!$B$6*H4302*0.01*AI4302)^2)</f>
        <v>0.13261433097123795</v>
      </c>
      <c r="AK4302">
        <f t="shared" si="1115"/>
        <v>0.24278389344575016</v>
      </c>
      <c r="AL4302">
        <f t="shared" si="1116"/>
        <v>0.15567548315748725</v>
      </c>
      <c r="AM4302">
        <f t="shared" si="1105"/>
        <v>0.9569332838506005</v>
      </c>
      <c r="AN4302">
        <f t="shared" si="1106"/>
        <v>2.8987356529885801E-2</v>
      </c>
      <c r="AO4302">
        <f t="shared" si="1117"/>
        <v>9.3464696404022867</v>
      </c>
      <c r="AP4302">
        <f t="shared" si="1118"/>
        <v>0.56054767408249395</v>
      </c>
      <c r="AQ4302">
        <f t="shared" si="1104"/>
        <v>6</v>
      </c>
      <c r="AR4302">
        <v>1</v>
      </c>
      <c r="AS4302">
        <v>1</v>
      </c>
      <c r="AT4302">
        <v>1</v>
      </c>
      <c r="AU4302">
        <v>1</v>
      </c>
      <c r="AV4302">
        <v>1</v>
      </c>
      <c r="AW4302">
        <v>0</v>
      </c>
      <c r="AX4302">
        <v>1</v>
      </c>
    </row>
    <row r="4303" spans="1:50">
      <c r="A4303" s="13" t="s">
        <v>188</v>
      </c>
      <c r="B4303" s="13" t="s">
        <v>437</v>
      </c>
      <c r="D4303" s="14">
        <v>-45.51</v>
      </c>
      <c r="E4303" s="14">
        <v>50.16</v>
      </c>
      <c r="F4303" s="14">
        <v>3721</v>
      </c>
      <c r="G4303" s="16">
        <v>200</v>
      </c>
      <c r="H4303">
        <v>21.504099999999998</v>
      </c>
      <c r="J4303">
        <f>(F4303*100*Info!$B$11)/AI4303</f>
        <v>7.5470357802003996</v>
      </c>
      <c r="K4303">
        <f>2*((F4303*100*Info!$B$11)/AI4303^2)*(AJ4303/2)</f>
        <v>0.83297418775632104</v>
      </c>
      <c r="L4303">
        <f t="shared" si="1107"/>
        <v>0.91509312978076951</v>
      </c>
      <c r="M4303">
        <f t="shared" si="1108"/>
        <v>73.89677434158007</v>
      </c>
      <c r="N4303">
        <f t="shared" si="1103"/>
        <v>8.4661597385701128</v>
      </c>
      <c r="O4303">
        <v>1.320336158090732</v>
      </c>
      <c r="P4303">
        <v>2.7218207756274881E-2</v>
      </c>
      <c r="Q4303">
        <v>1.2702100978550861</v>
      </c>
      <c r="R4303">
        <v>2.7136926619518949E-2</v>
      </c>
      <c r="S4303">
        <v>1.9945682041881461</v>
      </c>
      <c r="T4303">
        <v>2.9122369952385031E-2</v>
      </c>
      <c r="U4303">
        <v>2.3747323653119459</v>
      </c>
      <c r="V4303">
        <v>7.2959485778535837E-2</v>
      </c>
      <c r="W4303" s="37">
        <f>U4303*Info!$B$2</f>
        <v>1.139871535349734</v>
      </c>
      <c r="X4303" s="37">
        <f>W4303*SQRT((0.5*V4303/U4303)^2+Info!$B$3^2)</f>
        <v>5.9622794121873705E-2</v>
      </c>
      <c r="Y4303" s="28">
        <f>W4303*Info!$D$2</f>
        <v>0.9232959436332846</v>
      </c>
      <c r="Z4303" s="28">
        <f>Y4303*SQRT(Info!$D$3^2+(X4303/W4303)^2)</f>
        <v>6.6809757358787414E-2</v>
      </c>
      <c r="AA4303" s="37">
        <f t="shared" si="1111"/>
        <v>0.18046462274099806</v>
      </c>
      <c r="AB4303" s="37">
        <f t="shared" si="1112"/>
        <v>6.1156236699663538E-2</v>
      </c>
      <c r="AC4303" s="37">
        <f>(1-EXP(-Info!$B$6*H4303*1000))+(Info!$B$6/(Info!$B$6-Info!$B$7))*(EXP(-Info!$B$7*H4303*1000)-EXP(-Info!$B$6*H4303*1000))*(Info!$B$9-1)</f>
        <v>0.2044444317459766</v>
      </c>
      <c r="AD4303" s="37">
        <f>SQRT((Info!$B$6*EXP(-Info!$B$6*H4303*1000)+(Info!$B$6/(Info!$B$6+Info!$B$7))*(Info!$B$9-1)*(-Info!$B$7*EXP(-Info!$B$7*H4303*1000)+Info!$B$6*EXP(-Info!$B$6*H4303*1000)))^2*(0.01*H4303*1000)^2)</f>
        <v>1.7367349643080904E-3</v>
      </c>
      <c r="AE4303" s="37">
        <f t="shared" si="1109"/>
        <v>1.2506979748014615E-2</v>
      </c>
      <c r="AF4303" s="37">
        <f t="shared" si="1113"/>
        <v>1.0343772733083261</v>
      </c>
      <c r="AG4303" s="37">
        <f t="shared" si="1110"/>
        <v>6.9512562380250317E-2</v>
      </c>
      <c r="AH4303" s="37">
        <f t="shared" si="1114"/>
        <v>0.51859709341418647</v>
      </c>
      <c r="AI4303">
        <f>AF4303*EXP(Info!$B$6*H4303*1000)</f>
        <v>1.2598643989626812</v>
      </c>
      <c r="AJ4303">
        <f>2*SQRT((EXP(Info!$B$6*H4303)*AG4303)^2+(Info!$B$6*H4303*0.01*AI4303)^2)</f>
        <v>0.13905254393549182</v>
      </c>
      <c r="AK4303">
        <f t="shared" si="1115"/>
        <v>0.23996380885870511</v>
      </c>
      <c r="AL4303">
        <f t="shared" si="1116"/>
        <v>0.1626388958790852</v>
      </c>
      <c r="AM4303">
        <f t="shared" si="1105"/>
        <v>0.96203538021095281</v>
      </c>
      <c r="AN4303">
        <f t="shared" si="1106"/>
        <v>2.8561074712924739E-2</v>
      </c>
      <c r="AO4303">
        <f t="shared" si="1117"/>
        <v>9.7914964777190718</v>
      </c>
      <c r="AP4303">
        <f t="shared" si="1118"/>
        <v>0.55599366790846427</v>
      </c>
      <c r="AQ4303">
        <f t="shared" si="1104"/>
        <v>6</v>
      </c>
      <c r="AR4303">
        <v>1</v>
      </c>
      <c r="AS4303">
        <v>1</v>
      </c>
      <c r="AT4303">
        <v>1</v>
      </c>
      <c r="AU4303">
        <v>1</v>
      </c>
      <c r="AV4303">
        <v>1</v>
      </c>
      <c r="AW4303">
        <v>0</v>
      </c>
      <c r="AX4303">
        <v>1</v>
      </c>
    </row>
    <row r="4304" spans="1:50">
      <c r="A4304" s="13" t="s">
        <v>188</v>
      </c>
      <c r="B4304" s="13" t="s">
        <v>437</v>
      </c>
      <c r="D4304" s="14">
        <v>-45.51</v>
      </c>
      <c r="E4304" s="14">
        <v>50.16</v>
      </c>
      <c r="F4304" s="14">
        <v>3721</v>
      </c>
      <c r="G4304" s="16">
        <v>205</v>
      </c>
      <c r="H4304">
        <v>21.747299999999999</v>
      </c>
      <c r="J4304">
        <f>(F4304*100*Info!$B$11)/AI4304</f>
        <v>11.233484466205223</v>
      </c>
      <c r="K4304">
        <f>2*((F4304*100*Info!$B$11)/AI4304^2)*(AJ4304/2)</f>
        <v>2.0294890228571929</v>
      </c>
      <c r="L4304">
        <f t="shared" si="1107"/>
        <v>1.01343678312352</v>
      </c>
      <c r="M4304">
        <f t="shared" si="1108"/>
        <v>121.81336205947986</v>
      </c>
      <c r="N4304">
        <f t="shared" si="1103"/>
        <v>22.333997343952589</v>
      </c>
      <c r="O4304">
        <v>1.3011873536928651</v>
      </c>
      <c r="P4304">
        <v>2.7408917683411031E-2</v>
      </c>
      <c r="Q4304">
        <v>1.181804250996459</v>
      </c>
      <c r="R4304">
        <v>2.6029110421984001E-2</v>
      </c>
      <c r="S4304">
        <v>1.7239190726726319</v>
      </c>
      <c r="T4304">
        <v>2.5782738019608079E-2</v>
      </c>
      <c r="U4304">
        <v>2.6299412057192582</v>
      </c>
      <c r="V4304">
        <v>8.217037691429499E-2</v>
      </c>
      <c r="W4304" s="37">
        <f>U4304*Info!$B$2</f>
        <v>1.262371778745244</v>
      </c>
      <c r="X4304" s="37">
        <f>W4304*SQRT((0.5*V4304/U4304)^2+Info!$B$3^2)</f>
        <v>6.6127677941569568E-2</v>
      </c>
      <c r="Y4304" s="28">
        <f>W4304*Info!$D$2</f>
        <v>1.0225211407836476</v>
      </c>
      <c r="Z4304" s="28">
        <f>Y4304*SQRT(Info!$D$3^2+(X4304/W4304)^2)</f>
        <v>7.4046698626987775E-2</v>
      </c>
      <c r="AA4304" s="37">
        <f t="shared" si="1111"/>
        <v>3.8815574947621112E-2</v>
      </c>
      <c r="AB4304" s="37">
        <f t="shared" si="1112"/>
        <v>6.7532821517303332E-2</v>
      </c>
      <c r="AC4304" s="37">
        <f>(1-EXP(-Info!$B$6*H4304*1000))+(Info!$B$6/(Info!$B$6-Info!$B$7))*(EXP(-Info!$B$7*H4304*1000)-EXP(-Info!$B$6*H4304*1000))*(Info!$B$9-1)</f>
        <v>0.20652444350428742</v>
      </c>
      <c r="AD4304" s="37">
        <f>SQRT((Info!$B$6*EXP(-Info!$B$6*H4304*1000)+(Info!$B$6/(Info!$B$6+Info!$B$7))*(Info!$B$9-1)*(-Info!$B$7*EXP(-Info!$B$7*H4304*1000)+Info!$B$6*EXP(-Info!$B$6*H4304*1000)))^2*(0.01*H4304*1000)^2)</f>
        <v>1.7523637146296383E-3</v>
      </c>
      <c r="AE4304" s="37">
        <f t="shared" si="1109"/>
        <v>1.3947344242118674E-2</v>
      </c>
      <c r="AF4304" s="37">
        <f t="shared" si="1113"/>
        <v>0.69338156687362784</v>
      </c>
      <c r="AG4304" s="37">
        <f t="shared" si="1110"/>
        <v>7.6443635339451588E-2</v>
      </c>
      <c r="AH4304" s="37">
        <f t="shared" si="1114"/>
        <v>0.40221236475947925</v>
      </c>
      <c r="AI4304">
        <f>AF4304*EXP(Info!$B$6*H4304*1000)</f>
        <v>0.84641962391781367</v>
      </c>
      <c r="AJ4304">
        <f>2*SQRT((EXP(Info!$B$6*H4304)*AG4304)^2+(Info!$B$6*H4304*0.01*AI4304)^2)</f>
        <v>0.15291776479861952</v>
      </c>
      <c r="AK4304">
        <f t="shared" si="1115"/>
        <v>5.1613070007851793E-2</v>
      </c>
      <c r="AL4304">
        <f t="shared" si="1116"/>
        <v>0.17959678554311648</v>
      </c>
      <c r="AM4304">
        <f t="shared" si="1105"/>
        <v>0.90825064326241101</v>
      </c>
      <c r="AN4304">
        <f t="shared" si="1106"/>
        <v>2.768020818300063E-2</v>
      </c>
      <c r="AO4304">
        <f t="shared" si="1117"/>
        <v>10.843773567311318</v>
      </c>
      <c r="AP4304">
        <f t="shared" si="1118"/>
        <v>0.4947591036876452</v>
      </c>
      <c r="AQ4304">
        <f t="shared" si="1104"/>
        <v>6</v>
      </c>
      <c r="AR4304">
        <v>1</v>
      </c>
      <c r="AS4304">
        <v>1</v>
      </c>
      <c r="AT4304">
        <v>1</v>
      </c>
      <c r="AU4304">
        <v>1</v>
      </c>
      <c r="AV4304">
        <v>1</v>
      </c>
      <c r="AW4304">
        <v>0</v>
      </c>
      <c r="AX4304">
        <v>1</v>
      </c>
    </row>
    <row r="4305" spans="1:50">
      <c r="A4305" s="13" t="s">
        <v>188</v>
      </c>
      <c r="B4305" s="13" t="s">
        <v>437</v>
      </c>
      <c r="D4305" s="14">
        <v>-45.51</v>
      </c>
      <c r="E4305" s="14">
        <v>50.16</v>
      </c>
      <c r="F4305" s="14">
        <v>3721</v>
      </c>
      <c r="G4305" s="16">
        <v>210</v>
      </c>
      <c r="H4305">
        <v>21.990400000000001</v>
      </c>
      <c r="J4305">
        <f>(F4305*100*Info!$B$11)/AI4305</f>
        <v>22.835953427124174</v>
      </c>
      <c r="K4305">
        <f>2*((F4305*100*Info!$B$11)/AI4305^2)*(AJ4305/2)</f>
        <v>8.1980456103405572</v>
      </c>
      <c r="L4305">
        <f t="shared" si="1107"/>
        <v>0.99520284885687871</v>
      </c>
      <c r="M4305">
        <f t="shared" si="1108"/>
        <v>243.17254320529568</v>
      </c>
      <c r="N4305">
        <f t="shared" ref="N4305:N4368" si="1119">2*M4305*SQRT((0.5*K4305/J4305)^2+(0.5*V4305/U4305)^2)</f>
        <v>87.617568314463952</v>
      </c>
      <c r="O4305">
        <v>1.4108051879912671</v>
      </c>
      <c r="P4305">
        <v>2.9124449758391131E-2</v>
      </c>
      <c r="Q4305">
        <v>1.2934625586203801</v>
      </c>
      <c r="R4305">
        <v>2.762558189119136E-2</v>
      </c>
      <c r="S4305">
        <v>1.380154021862054</v>
      </c>
      <c r="T4305">
        <v>2.1153816386889041E-2</v>
      </c>
      <c r="U4305">
        <v>2.582622837303207</v>
      </c>
      <c r="V4305">
        <v>7.9368516139683584E-2</v>
      </c>
      <c r="W4305" s="37">
        <f>U4305*Info!$B$2</f>
        <v>1.2396589619055394</v>
      </c>
      <c r="X4305" s="37">
        <f>W4305*SQRT((0.5*V4305/U4305)^2+Info!$B$3^2)</f>
        <v>6.4843882275698109E-2</v>
      </c>
      <c r="Y4305" s="28">
        <f>W4305*Info!$D$2</f>
        <v>1.0041237591434871</v>
      </c>
      <c r="Z4305" s="28">
        <f>Y4305*SQRT(Info!$D$3^2+(X4305/W4305)^2)</f>
        <v>7.2659370015776173E-2</v>
      </c>
      <c r="AA4305" s="37">
        <f t="shared" si="1111"/>
        <v>0.17114622608572772</v>
      </c>
      <c r="AB4305" s="37">
        <f t="shared" si="1112"/>
        <v>6.6458915594650336E-2</v>
      </c>
      <c r="AC4305" s="37">
        <f>(1-EXP(-Info!$B$6*H4305*1000))+(Info!$B$6/(Info!$B$6-Info!$B$7))*(EXP(-Info!$B$7*H4305*1000)-EXP(-Info!$B$6*H4305*1000))*(Info!$B$9-1)</f>
        <v>0.20859875805148964</v>
      </c>
      <c r="AD4305" s="37">
        <f>SQRT((Info!$B$6*EXP(-Info!$B$6*H4305*1000)+(Info!$B$6/(Info!$B$6+Info!$B$7))*(Info!$B$9-1)*(-Info!$B$7*EXP(-Info!$B$7*H4305*1000)+Info!$B$6*EXP(-Info!$B$6*H4305*1000)))^2*(0.01*H4305*1000)^2)</f>
        <v>1.7679054470180803E-3</v>
      </c>
      <c r="AE4305" s="37">
        <f t="shared" si="1109"/>
        <v>1.3866548714553254E-2</v>
      </c>
      <c r="AF4305" s="37">
        <f t="shared" si="1113"/>
        <v>0.34032937251188472</v>
      </c>
      <c r="AG4305" s="37">
        <f t="shared" si="1110"/>
        <v>7.4723063449480612E-2</v>
      </c>
      <c r="AH4305" s="37">
        <f t="shared" si="1114"/>
        <v>0.24658796563352009</v>
      </c>
      <c r="AI4305">
        <f>AF4305*EXP(Info!$B$6*H4305*1000)</f>
        <v>0.41637156633356465</v>
      </c>
      <c r="AJ4305">
        <f>2*SQRT((EXP(Info!$B$6*H4305)*AG4305)^2+(Info!$B$6*H4305*0.01*AI4305)^2)</f>
        <v>0.14947626787489771</v>
      </c>
      <c r="AK4305">
        <f t="shared" si="1115"/>
        <v>0.22757313682619215</v>
      </c>
      <c r="AL4305">
        <f t="shared" si="1116"/>
        <v>0.17674084013241309</v>
      </c>
      <c r="AM4305">
        <f t="shared" si="1105"/>
        <v>0.9168257741255107</v>
      </c>
      <c r="AN4305">
        <f t="shared" si="1106"/>
        <v>2.7233373377053338E-2</v>
      </c>
      <c r="AO4305">
        <f t="shared" si="1117"/>
        <v>10.648670470876148</v>
      </c>
      <c r="AP4305">
        <f t="shared" si="1118"/>
        <v>0.54626837787295335</v>
      </c>
      <c r="AQ4305">
        <f t="shared" si="1104"/>
        <v>6</v>
      </c>
      <c r="AR4305">
        <v>1</v>
      </c>
      <c r="AS4305">
        <v>1</v>
      </c>
      <c r="AT4305">
        <v>1</v>
      </c>
      <c r="AU4305">
        <v>1</v>
      </c>
      <c r="AV4305">
        <v>1</v>
      </c>
      <c r="AW4305">
        <v>0</v>
      </c>
      <c r="AX4305">
        <v>1</v>
      </c>
    </row>
    <row r="4306" spans="1:50">
      <c r="A4306" s="13" t="s">
        <v>188</v>
      </c>
      <c r="B4306" s="13" t="s">
        <v>437</v>
      </c>
      <c r="D4306" s="14">
        <v>-45.51</v>
      </c>
      <c r="E4306" s="14">
        <v>50.16</v>
      </c>
      <c r="F4306" s="14">
        <v>3721</v>
      </c>
      <c r="G4306" s="16">
        <v>215</v>
      </c>
      <c r="H4306">
        <v>22.233599999999999</v>
      </c>
      <c r="J4306">
        <f>(F4306*100*Info!$B$11)/AI4306</f>
        <v>10.359920960640554</v>
      </c>
      <c r="K4306">
        <f>2*((F4306*100*Info!$B$11)/AI4306^2)*(AJ4306/2)</f>
        <v>1.7084027701676234</v>
      </c>
      <c r="L4306">
        <f t="shared" si="1107"/>
        <v>1.0000232691081945</v>
      </c>
      <c r="M4306">
        <f t="shared" si="1108"/>
        <v>110.85373368635634</v>
      </c>
      <c r="N4306">
        <f t="shared" si="1119"/>
        <v>18.604906597870844</v>
      </c>
      <c r="O4306">
        <v>1.5729005077399061</v>
      </c>
      <c r="P4306">
        <v>3.3226974982073089E-2</v>
      </c>
      <c r="Q4306">
        <v>1.4244806974472159</v>
      </c>
      <c r="R4306">
        <v>3.0869747704760281E-2</v>
      </c>
      <c r="S4306">
        <v>1.8264291185657671</v>
      </c>
      <c r="T4306">
        <v>2.7164888568684879E-2</v>
      </c>
      <c r="U4306">
        <v>2.595132173908048</v>
      </c>
      <c r="V4306">
        <v>8.1001065385683801E-2</v>
      </c>
      <c r="W4306" s="37">
        <f>U4306*Info!$B$2</f>
        <v>1.2456634434758629</v>
      </c>
      <c r="X4306" s="37">
        <f>W4306*SQRT((0.5*V4306/U4306)^2+Info!$B$3^2)</f>
        <v>6.5246586710897253E-2</v>
      </c>
      <c r="Y4306" s="28">
        <f>W4306*Info!$D$2</f>
        <v>1.0089873892154491</v>
      </c>
      <c r="Z4306" s="28">
        <f>Y4306*SQRT(Info!$D$3^2+(X4306/W4306)^2)</f>
        <v>7.3063215050300875E-2</v>
      </c>
      <c r="AA4306" s="37">
        <f t="shared" si="1111"/>
        <v>0.3272370642640432</v>
      </c>
      <c r="AB4306" s="37">
        <f t="shared" si="1112"/>
        <v>6.7328486126137288E-2</v>
      </c>
      <c r="AC4306" s="37">
        <f>(1-EXP(-Info!$B$6*H4306*1000))+(Info!$B$6/(Info!$B$6-Info!$B$7))*(EXP(-Info!$B$7*H4306*1000)-EXP(-Info!$B$6*H4306*1000))*(Info!$B$9-1)</f>
        <v>0.2106690928746566</v>
      </c>
      <c r="AD4306" s="37">
        <f>SQRT((Info!$B$6*EXP(-Info!$B$6*H4306*1000)+(Info!$B$6/(Info!$B$6+Info!$B$7))*(Info!$B$9-1)*(-Info!$B$7*EXP(-Info!$B$7*H4306*1000)+Info!$B$6*EXP(-Info!$B$6*H4306*1000)))^2*(0.01*H4306*1000)^2)</f>
        <v>1.7833732293176712E-3</v>
      </c>
      <c r="AE4306" s="37">
        <f t="shared" si="1109"/>
        <v>1.4196031507602428E-2</v>
      </c>
      <c r="AF4306" s="37">
        <f t="shared" si="1113"/>
        <v>0.74850299386684638</v>
      </c>
      <c r="AG4306" s="37">
        <f t="shared" si="1110"/>
        <v>7.5658730473016925E-2</v>
      </c>
      <c r="AH4306" s="37">
        <f t="shared" si="1114"/>
        <v>0.40981770727276862</v>
      </c>
      <c r="AI4306">
        <f>AF4306*EXP(Info!$B$6*H4306*1000)</f>
        <v>0.91779094968926589</v>
      </c>
      <c r="AJ4306">
        <f>2*SQRT((EXP(Info!$B$6*H4306)*AG4306)^2+(Info!$B$6*H4306*0.01*AI4306)^2)</f>
        <v>0.15134831692644196</v>
      </c>
      <c r="AK4306">
        <f t="shared" si="1115"/>
        <v>0.43512712435189821</v>
      </c>
      <c r="AL4306">
        <f t="shared" si="1116"/>
        <v>0.17905337600384949</v>
      </c>
      <c r="AM4306">
        <f t="shared" si="1105"/>
        <v>0.90563941612177756</v>
      </c>
      <c r="AN4306">
        <f t="shared" si="1106"/>
        <v>2.7407794959229265E-2</v>
      </c>
      <c r="AO4306">
        <f t="shared" si="1117"/>
        <v>10.700248967507624</v>
      </c>
      <c r="AP4306">
        <f t="shared" si="1118"/>
        <v>0.60609649233058216</v>
      </c>
      <c r="AQ4306">
        <f t="shared" si="1104"/>
        <v>6</v>
      </c>
      <c r="AR4306">
        <v>1</v>
      </c>
      <c r="AS4306">
        <v>1</v>
      </c>
      <c r="AT4306">
        <v>1</v>
      </c>
      <c r="AU4306">
        <v>1</v>
      </c>
      <c r="AV4306">
        <v>1</v>
      </c>
      <c r="AW4306">
        <v>0</v>
      </c>
      <c r="AX4306">
        <v>1</v>
      </c>
    </row>
    <row r="4307" spans="1:50">
      <c r="A4307" s="13" t="s">
        <v>188</v>
      </c>
      <c r="B4307" s="13" t="s">
        <v>437</v>
      </c>
      <c r="D4307" s="14">
        <v>-45.51</v>
      </c>
      <c r="E4307" s="14">
        <v>50.16</v>
      </c>
      <c r="F4307" s="14">
        <v>3721</v>
      </c>
      <c r="G4307" s="16">
        <v>220</v>
      </c>
      <c r="H4307">
        <v>22.476700000000001</v>
      </c>
      <c r="J4307">
        <f>(F4307*100*Info!$B$11)/AI4307</f>
        <v>7.9523188328832513</v>
      </c>
      <c r="K4307">
        <f>2*((F4307*100*Info!$B$11)/AI4307^2)*(AJ4307/2)</f>
        <v>0.84999509601149048</v>
      </c>
      <c r="L4307">
        <f t="shared" si="1107"/>
        <v>0.8415606983413001</v>
      </c>
      <c r="M4307">
        <f t="shared" si="1108"/>
        <v>71.608241197642741</v>
      </c>
      <c r="N4307">
        <f t="shared" si="1119"/>
        <v>7.963925624521857</v>
      </c>
      <c r="O4307">
        <v>1.2005827751837559</v>
      </c>
      <c r="P4307">
        <v>2.475723336659524E-2</v>
      </c>
      <c r="Q4307">
        <v>1.1219970770995451</v>
      </c>
      <c r="R4307">
        <v>2.4027459329113161E-2</v>
      </c>
      <c r="S4307">
        <v>1.8544493024968249</v>
      </c>
      <c r="T4307">
        <v>2.5562248414074919E-2</v>
      </c>
      <c r="U4307">
        <v>2.1839104269140219</v>
      </c>
      <c r="V4307">
        <v>6.7103673730048094E-2</v>
      </c>
      <c r="W4307" s="37">
        <f>U4307*Info!$B$2</f>
        <v>1.0482770049187304</v>
      </c>
      <c r="X4307" s="37">
        <f>W4307*SQRT((0.5*V4307/U4307)^2+Info!$B$3^2)</f>
        <v>5.4832279836062085E-2</v>
      </c>
      <c r="Y4307" s="28">
        <f>W4307*Info!$D$2</f>
        <v>0.84910437398417171</v>
      </c>
      <c r="Z4307" s="28">
        <f>Y4307*SQRT(Info!$D$3^2+(X4307/W4307)^2)</f>
        <v>6.144153333840309E-2</v>
      </c>
      <c r="AA4307" s="37">
        <f t="shared" si="1111"/>
        <v>0.15230577026502545</v>
      </c>
      <c r="AB4307" s="37">
        <f t="shared" si="1112"/>
        <v>5.6212178956274547E-2</v>
      </c>
      <c r="AC4307" s="37">
        <f>(1-EXP(-Info!$B$6*H4307*1000))+(Info!$B$6/(Info!$B$6-Info!$B$7))*(EXP(-Info!$B$7*H4307*1000)-EXP(-Info!$B$6*H4307*1000))*(Info!$B$9-1)</f>
        <v>0.21273375629996041</v>
      </c>
      <c r="AD4307" s="37">
        <f>SQRT((Info!$B$6*EXP(-Info!$B$6*H4307*1000)+(Info!$B$6/(Info!$B$6+Info!$B$7))*(Info!$B$9-1)*(-Info!$B$7*EXP(-Info!$B$7*H4307*1000)+Info!$B$6*EXP(-Info!$B$6*H4307*1000)))^2*(0.01*H4307*1000)^2)</f>
        <v>1.7987546218626352E-3</v>
      </c>
      <c r="AE4307" s="37">
        <f t="shared" si="1109"/>
        <v>1.1961365761130063E-2</v>
      </c>
      <c r="AF4307" s="37">
        <f t="shared" si="1113"/>
        <v>0.97294434989801559</v>
      </c>
      <c r="AG4307" s="37">
        <f t="shared" si="1110"/>
        <v>6.388656686535403E-2</v>
      </c>
      <c r="AH4307" s="37">
        <f t="shared" si="1114"/>
        <v>0.52465405691492684</v>
      </c>
      <c r="AI4307">
        <f>AF4307*EXP(Info!$B$6*H4307*1000)</f>
        <v>1.1956564993162691</v>
      </c>
      <c r="AJ4307">
        <f>2*SQRT((EXP(Info!$B$6*H4307)*AG4307)^2+(Info!$B$6*H4307*0.01*AI4307)^2)</f>
        <v>0.12779947362404945</v>
      </c>
      <c r="AK4307">
        <f t="shared" si="1115"/>
        <v>0.20252098272140434</v>
      </c>
      <c r="AL4307">
        <f t="shared" si="1116"/>
        <v>0.14949066871631653</v>
      </c>
      <c r="AM4307">
        <f t="shared" si="1105"/>
        <v>0.93454370684921517</v>
      </c>
      <c r="AN4307">
        <f t="shared" si="1106"/>
        <v>2.7783220360206393E-2</v>
      </c>
      <c r="AO4307">
        <f t="shared" si="1117"/>
        <v>9.0046994621954468</v>
      </c>
      <c r="AP4307">
        <f t="shared" si="1118"/>
        <v>0.54973993456326931</v>
      </c>
      <c r="AQ4307">
        <f t="shared" si="1104"/>
        <v>6</v>
      </c>
      <c r="AR4307">
        <v>1</v>
      </c>
      <c r="AS4307">
        <v>1</v>
      </c>
      <c r="AT4307">
        <v>1</v>
      </c>
      <c r="AU4307">
        <v>1</v>
      </c>
      <c r="AV4307">
        <v>1</v>
      </c>
      <c r="AW4307">
        <v>0</v>
      </c>
      <c r="AX4307">
        <v>1</v>
      </c>
    </row>
    <row r="4308" spans="1:50">
      <c r="A4308" s="13" t="s">
        <v>188</v>
      </c>
      <c r="B4308" s="13" t="s">
        <v>437</v>
      </c>
      <c r="D4308" s="14">
        <v>-45.51</v>
      </c>
      <c r="E4308" s="14">
        <v>50.16</v>
      </c>
      <c r="F4308" s="14">
        <v>3721</v>
      </c>
      <c r="G4308" s="16">
        <v>225</v>
      </c>
      <c r="H4308">
        <v>22.719799999999999</v>
      </c>
      <c r="J4308">
        <f>(F4308*100*Info!$B$11)/AI4308</f>
        <v>7.2581712891315719</v>
      </c>
      <c r="K4308">
        <f>2*((F4308*100*Info!$B$11)/AI4308^2)*(AJ4308/2)</f>
        <v>0.69952421853422009</v>
      </c>
      <c r="L4308">
        <f t="shared" si="1107"/>
        <v>0.82679422072953868</v>
      </c>
      <c r="M4308">
        <f t="shared" si="1108"/>
        <v>64.210850601633823</v>
      </c>
      <c r="N4308">
        <f t="shared" si="1119"/>
        <v>6.5037675152145935</v>
      </c>
      <c r="O4308">
        <v>1.1350859666784361</v>
      </c>
      <c r="P4308">
        <v>2.38775558620762E-2</v>
      </c>
      <c r="Q4308">
        <v>1.0911929500929229</v>
      </c>
      <c r="R4308">
        <v>2.3915693287230901E-2</v>
      </c>
      <c r="S4308">
        <v>1.9204220740904301</v>
      </c>
      <c r="T4308">
        <v>2.787449788962602E-2</v>
      </c>
      <c r="U4308">
        <v>2.1455903574422899</v>
      </c>
      <c r="V4308">
        <v>6.6843825287660877E-2</v>
      </c>
      <c r="W4308" s="37">
        <f>U4308*Info!$B$2</f>
        <v>1.029883371572299</v>
      </c>
      <c r="X4308" s="37">
        <f>W4308*SQRT((0.5*V4308/U4308)^2+Info!$B$3^2)</f>
        <v>5.3935255479122805E-2</v>
      </c>
      <c r="Y4308" s="28">
        <f>W4308*Info!$D$2</f>
        <v>0.83420553097356231</v>
      </c>
      <c r="Z4308" s="28">
        <f>Y4308*SQRT(Info!$D$3^2+(X4308/W4308)^2)</f>
        <v>6.0401571179779893E-2</v>
      </c>
      <c r="AA4308" s="37">
        <f t="shared" si="1111"/>
        <v>0.10520259510613705</v>
      </c>
      <c r="AB4308" s="37">
        <f t="shared" si="1112"/>
        <v>5.5240801968154743E-2</v>
      </c>
      <c r="AC4308" s="37">
        <f>(1-EXP(-Info!$B$6*H4308*1000))+(Info!$B$6/(Info!$B$6-Info!$B$7))*(EXP(-Info!$B$7*H4308*1000)-EXP(-Info!$B$6*H4308*1000))*(Info!$B$9-1)</f>
        <v>0.21479361148510126</v>
      </c>
      <c r="AD4308" s="37">
        <f>SQRT((Info!$B$6*EXP(-Info!$B$6*H4308*1000)+(Info!$B$6/(Info!$B$6+Info!$B$7))*(Info!$B$9-1)*(-Info!$B$7*EXP(-Info!$B$7*H4308*1000)+Info!$B$6*EXP(-Info!$B$6*H4308*1000)))^2*(0.01*H4308*1000)^2)</f>
        <v>1.8140562808600471E-3</v>
      </c>
      <c r="AE4308" s="37">
        <f t="shared" si="1109"/>
        <v>1.1866906026074896E-2</v>
      </c>
      <c r="AF4308" s="37">
        <f t="shared" si="1113"/>
        <v>1.0636196977764159</v>
      </c>
      <c r="AG4308" s="37">
        <f t="shared" si="1110"/>
        <v>6.3114342013265115E-2</v>
      </c>
      <c r="AH4308" s="37">
        <f t="shared" si="1114"/>
        <v>0.55384684029950981</v>
      </c>
      <c r="AI4308">
        <f>AF4308*EXP(Info!$B$6*H4308*1000)</f>
        <v>1.3100051401941593</v>
      </c>
      <c r="AJ4308">
        <f>2*SQRT((EXP(Info!$B$6*H4308)*AG4308)^2+(Info!$B$6*H4308*0.01*AI4308)^2)</f>
        <v>0.12625498702990434</v>
      </c>
      <c r="AK4308">
        <f t="shared" si="1115"/>
        <v>0.13988789071263044</v>
      </c>
      <c r="AL4308">
        <f t="shared" si="1116"/>
        <v>0.14690738875411072</v>
      </c>
      <c r="AM4308">
        <f t="shared" si="1105"/>
        <v>0.96133066756700747</v>
      </c>
      <c r="AN4308">
        <f t="shared" si="1106"/>
        <v>2.920396486329813E-2</v>
      </c>
      <c r="AO4308">
        <f t="shared" si="1117"/>
        <v>8.8466981519260575</v>
      </c>
      <c r="AP4308">
        <f t="shared" si="1118"/>
        <v>0.52903200405484041</v>
      </c>
      <c r="AQ4308">
        <f t="shared" si="1104"/>
        <v>6</v>
      </c>
      <c r="AR4308">
        <v>1</v>
      </c>
      <c r="AS4308">
        <v>1</v>
      </c>
      <c r="AT4308">
        <v>1</v>
      </c>
      <c r="AU4308">
        <v>1</v>
      </c>
      <c r="AV4308">
        <v>1</v>
      </c>
      <c r="AW4308">
        <v>0</v>
      </c>
      <c r="AX4308">
        <v>1</v>
      </c>
    </row>
    <row r="4309" spans="1:50">
      <c r="A4309" s="13" t="s">
        <v>188</v>
      </c>
      <c r="B4309" s="13" t="s">
        <v>437</v>
      </c>
      <c r="D4309" s="14">
        <v>-45.51</v>
      </c>
      <c r="E4309" s="14">
        <v>50.16</v>
      </c>
      <c r="F4309" s="14">
        <v>3721</v>
      </c>
      <c r="G4309" s="16">
        <v>232</v>
      </c>
      <c r="H4309">
        <v>23.060200000000002</v>
      </c>
      <c r="J4309">
        <f>(F4309*100*Info!$B$11)/AI4309</f>
        <v>8.240953420819034</v>
      </c>
      <c r="K4309">
        <f>2*((F4309*100*Info!$B$11)/AI4309^2)*(AJ4309/2)</f>
        <v>0.95854393315347297</v>
      </c>
      <c r="L4309">
        <f t="shared" si="1107"/>
        <v>0.88097042424658423</v>
      </c>
      <c r="M4309">
        <f t="shared" si="1108"/>
        <v>77.682387675287529</v>
      </c>
      <c r="N4309">
        <f t="shared" si="1119"/>
        <v>9.3455458118968497</v>
      </c>
      <c r="O4309">
        <v>1.48522191727317</v>
      </c>
      <c r="P4309">
        <v>3.0596520420246642E-2</v>
      </c>
      <c r="Q4309">
        <v>1.4311398574606</v>
      </c>
      <c r="R4309">
        <v>3.0544906495218949E-2</v>
      </c>
      <c r="S4309">
        <v>1.90714872565438</v>
      </c>
      <c r="T4309">
        <v>2.8000140239131568E-2</v>
      </c>
      <c r="U4309">
        <v>2.2861814948191781</v>
      </c>
      <c r="V4309">
        <v>7.0245000380338748E-2</v>
      </c>
      <c r="W4309" s="37">
        <f>U4309*Info!$B$2</f>
        <v>1.0973671175132054</v>
      </c>
      <c r="X4309" s="37">
        <f>W4309*SQRT((0.5*V4309/U4309)^2+Info!$B$3^2)</f>
        <v>5.7399961820683201E-2</v>
      </c>
      <c r="Y4309" s="28">
        <f>W4309*Info!$D$2</f>
        <v>0.88886736518569642</v>
      </c>
      <c r="Z4309" s="28">
        <f>Y4309*SQRT(Info!$D$3^2+(X4309/W4309)^2)</f>
        <v>6.4318754205554468E-2</v>
      </c>
      <c r="AA4309" s="37">
        <f t="shared" si="1111"/>
        <v>0.38785479975996462</v>
      </c>
      <c r="AB4309" s="37">
        <f t="shared" si="1112"/>
        <v>5.9403639471605874E-2</v>
      </c>
      <c r="AC4309" s="37">
        <f>(1-EXP(-Info!$B$6*H4309*1000))+(Info!$B$6/(Info!$B$6-Info!$B$7))*(EXP(-Info!$B$7*H4309*1000)-EXP(-Info!$B$6*H4309*1000))*(Info!$B$9-1)</f>
        <v>0.21766985770720393</v>
      </c>
      <c r="AD4309" s="37">
        <f>SQRT((Info!$B$6*EXP(-Info!$B$6*H4309*1000)+(Info!$B$6/(Info!$B$6+Info!$B$7))*(Info!$B$9-1)*(-Info!$B$7*EXP(-Info!$B$7*H4309*1000)+Info!$B$6*EXP(-Info!$B$6*H4309*1000)))^2*(0.01*H4309*1000)^2)</f>
        <v>1.8353489211152111E-3</v>
      </c>
      <c r="AE4309" s="37">
        <f t="shared" si="1109"/>
        <v>1.2949961431150221E-2</v>
      </c>
      <c r="AF4309" s="37">
        <f t="shared" si="1113"/>
        <v>0.93385706139387603</v>
      </c>
      <c r="AG4309" s="37">
        <f t="shared" si="1110"/>
        <v>6.7086553101016952E-2</v>
      </c>
      <c r="AH4309" s="37">
        <f t="shared" si="1114"/>
        <v>0.48966137188564118</v>
      </c>
      <c r="AI4309">
        <f>AF4309*EXP(Info!$B$6*H4309*1000)</f>
        <v>1.1537793276626773</v>
      </c>
      <c r="AJ4309">
        <f>2*SQRT((EXP(Info!$B$6*H4309)*AG4309)^2+(Info!$B$6*H4309*0.01*AI4309)^2)</f>
        <v>0.13420148352434647</v>
      </c>
      <c r="AK4309">
        <f t="shared" si="1115"/>
        <v>0.51573052724082491</v>
      </c>
      <c r="AL4309">
        <f t="shared" si="1116"/>
        <v>0.15797803881078865</v>
      </c>
      <c r="AM4309">
        <f t="shared" si="1105"/>
        <v>0.96358654610223959</v>
      </c>
      <c r="AN4309">
        <f t="shared" si="1106"/>
        <v>2.8583177027704264E-2</v>
      </c>
      <c r="AO4309">
        <f t="shared" si="1117"/>
        <v>9.4263835289110496</v>
      </c>
      <c r="AP4309">
        <f t="shared" si="1118"/>
        <v>0.64965179739180823</v>
      </c>
      <c r="AQ4309">
        <f t="shared" si="1104"/>
        <v>6</v>
      </c>
      <c r="AR4309">
        <v>1</v>
      </c>
      <c r="AS4309">
        <v>1</v>
      </c>
      <c r="AT4309">
        <v>1</v>
      </c>
      <c r="AU4309">
        <v>1</v>
      </c>
      <c r="AV4309">
        <v>1</v>
      </c>
      <c r="AW4309">
        <v>0</v>
      </c>
      <c r="AX4309">
        <v>1</v>
      </c>
    </row>
    <row r="4310" spans="1:50">
      <c r="A4310" s="13" t="s">
        <v>188</v>
      </c>
      <c r="B4310" s="13" t="s">
        <v>437</v>
      </c>
      <c r="D4310" s="14">
        <v>-45.51</v>
      </c>
      <c r="E4310" s="14">
        <v>50.16</v>
      </c>
      <c r="F4310" s="14">
        <v>3721</v>
      </c>
      <c r="G4310" s="16">
        <v>235</v>
      </c>
      <c r="H4310">
        <v>23.206099999999999</v>
      </c>
      <c r="J4310">
        <f>(F4310*100*Info!$B$11)/AI4310</f>
        <v>11.047253387276575</v>
      </c>
      <c r="K4310">
        <f>2*((F4310*100*Info!$B$11)/AI4310^2)*(AJ4310/2)</f>
        <v>1.747365306142344</v>
      </c>
      <c r="L4310">
        <f t="shared" si="1107"/>
        <v>0.89827128960910185</v>
      </c>
      <c r="M4310">
        <f t="shared" si="1108"/>
        <v>106.18070685105369</v>
      </c>
      <c r="N4310">
        <f t="shared" si="1119"/>
        <v>17.108900936862124</v>
      </c>
      <c r="O4310">
        <v>1.3928067479579449</v>
      </c>
      <c r="P4310">
        <v>2.8712519572485801E-2</v>
      </c>
      <c r="Q4310">
        <v>1.330617551263064</v>
      </c>
      <c r="R4310">
        <v>2.8423928657660021E-2</v>
      </c>
      <c r="S4310">
        <v>1.661978324224253</v>
      </c>
      <c r="T4310">
        <v>2.4978482471132591E-2</v>
      </c>
      <c r="U4310">
        <v>2.3310784824450361</v>
      </c>
      <c r="V4310">
        <v>7.1641551170305434E-2</v>
      </c>
      <c r="W4310" s="37">
        <f>U4310*Info!$B$2</f>
        <v>1.1189176715736173</v>
      </c>
      <c r="X4310" s="37">
        <f>W4310*SQRT((0.5*V4310/U4310)^2+Info!$B$3^2)</f>
        <v>5.8528408249283133E-2</v>
      </c>
      <c r="Y4310" s="28">
        <f>W4310*Info!$D$2</f>
        <v>0.90632331397463006</v>
      </c>
      <c r="Z4310" s="28">
        <f>Y4310*SQRT(Info!$D$3^2+(X4310/W4310)^2)</f>
        <v>6.558257657680025E-2</v>
      </c>
      <c r="AA4310" s="37">
        <f t="shared" si="1111"/>
        <v>0.27388907638432758</v>
      </c>
      <c r="AB4310" s="37">
        <f t="shared" si="1112"/>
        <v>6.0263394919676153E-2</v>
      </c>
      <c r="AC4310" s="37">
        <f>(1-EXP(-Info!$B$6*H4310*1000))+(Info!$B$6/(Info!$B$6-Info!$B$7))*(EXP(-Info!$B$7*H4310*1000)-EXP(-Info!$B$6*H4310*1000))*(Info!$B$9-1)</f>
        <v>0.21889978292004275</v>
      </c>
      <c r="AD4310" s="37">
        <f>SQRT((Info!$B$6*EXP(-Info!$B$6*H4310*1000)+(Info!$B$6/(Info!$B$6+Info!$B$7))*(Info!$B$9-1)*(-Info!$B$7*EXP(-Info!$B$7*H4310*1000)+Info!$B$6*EXP(-Info!$B$6*H4310*1000)))^2*(0.01*H4310*1000)^2)</f>
        <v>1.8444277252756154E-3</v>
      </c>
      <c r="AE4310" s="37">
        <f t="shared" si="1109"/>
        <v>1.3201313134803043E-2</v>
      </c>
      <c r="AF4310" s="37">
        <f t="shared" si="1113"/>
        <v>0.69570075088492256</v>
      </c>
      <c r="AG4310" s="37">
        <f t="shared" si="1110"/>
        <v>6.8053876932730017E-2</v>
      </c>
      <c r="AH4310" s="37">
        <f t="shared" si="1114"/>
        <v>0.4185979689053097</v>
      </c>
      <c r="AI4310">
        <f>AF4310*EXP(Info!$B$6*H4310*1000)</f>
        <v>0.86068829634368027</v>
      </c>
      <c r="AJ4310">
        <f>2*SQRT((EXP(Info!$B$6*H4310)*AG4310)^2+(Info!$B$6*H4310*0.01*AI4310)^2)</f>
        <v>0.13613672246948122</v>
      </c>
      <c r="AK4310">
        <f t="shared" si="1115"/>
        <v>0.36419030486824039</v>
      </c>
      <c r="AL4310">
        <f t="shared" si="1116"/>
        <v>0.16026447244938677</v>
      </c>
      <c r="AM4310">
        <f t="shared" si="1105"/>
        <v>0.95534973047333438</v>
      </c>
      <c r="AN4310">
        <f t="shared" si="1106"/>
        <v>2.8360926821175612E-2</v>
      </c>
      <c r="AO4310">
        <f t="shared" si="1117"/>
        <v>9.6115027880832464</v>
      </c>
      <c r="AP4310">
        <f t="shared" si="1118"/>
        <v>0.59749457534224637</v>
      </c>
      <c r="AQ4310">
        <f t="shared" si="1104"/>
        <v>6</v>
      </c>
      <c r="AR4310">
        <v>1</v>
      </c>
      <c r="AS4310">
        <v>1</v>
      </c>
      <c r="AT4310">
        <v>1</v>
      </c>
      <c r="AU4310">
        <v>1</v>
      </c>
      <c r="AV4310">
        <v>1</v>
      </c>
      <c r="AW4310">
        <v>0</v>
      </c>
      <c r="AX4310">
        <v>1</v>
      </c>
    </row>
    <row r="4311" spans="1:50">
      <c r="A4311" s="13" t="s">
        <v>188</v>
      </c>
      <c r="B4311" s="13" t="s">
        <v>437</v>
      </c>
      <c r="D4311" s="14">
        <v>-45.51</v>
      </c>
      <c r="E4311" s="14">
        <v>50.16</v>
      </c>
      <c r="F4311" s="14">
        <v>3721</v>
      </c>
      <c r="G4311" s="16">
        <v>240</v>
      </c>
      <c r="H4311">
        <v>23.424499999999998</v>
      </c>
      <c r="J4311">
        <f>(F4311*100*Info!$B$11)/AI4311</f>
        <v>10.894047384389342</v>
      </c>
      <c r="K4311">
        <f>2*((F4311*100*Info!$B$11)/AI4311^2)*(AJ4311/2)</f>
        <v>1.7046951043856646</v>
      </c>
      <c r="L4311">
        <f t="shared" si="1107"/>
        <v>0.90032838159117123</v>
      </c>
      <c r="M4311">
        <f t="shared" si="1108"/>
        <v>104.94795454104323</v>
      </c>
      <c r="N4311">
        <f t="shared" si="1119"/>
        <v>16.735984566410369</v>
      </c>
      <c r="O4311">
        <v>1.733478698991473</v>
      </c>
      <c r="P4311">
        <v>3.5785055792558501E-2</v>
      </c>
      <c r="Q4311">
        <v>1.71528642016358</v>
      </c>
      <c r="R4311">
        <v>3.6546867603289797E-2</v>
      </c>
      <c r="S4311">
        <v>1.7475630137908189</v>
      </c>
      <c r="T4311">
        <v>2.4958262931290252E-2</v>
      </c>
      <c r="U4311">
        <v>2.3364167838148808</v>
      </c>
      <c r="V4311">
        <v>7.1810016020770875E-2</v>
      </c>
      <c r="W4311" s="37">
        <f>U4311*Info!$B$2</f>
        <v>1.1214800562311427</v>
      </c>
      <c r="X4311" s="37">
        <f>W4311*SQRT((0.5*V4311/U4311)^2+Info!$B$3^2)</f>
        <v>5.866275195729017E-2</v>
      </c>
      <c r="Y4311" s="28">
        <f>W4311*Info!$D$2</f>
        <v>0.90839884554722561</v>
      </c>
      <c r="Z4311" s="28">
        <f>Y4311*SQRT(Info!$D$3^2+(X4311/W4311)^2)</f>
        <v>6.5732946098668255E-2</v>
      </c>
      <c r="AA4311" s="37">
        <f t="shared" si="1111"/>
        <v>0.61199864276033034</v>
      </c>
      <c r="AB4311" s="37">
        <f t="shared" si="1112"/>
        <v>6.1330751028514909E-2</v>
      </c>
      <c r="AC4311" s="37">
        <f>(1-EXP(-Info!$B$6*H4311*1000))+(Info!$B$6/(Info!$B$6-Info!$B$7))*(EXP(-Info!$B$7*H4311*1000)-EXP(-Info!$B$6*H4311*1000))*(Info!$B$9-1)</f>
        <v>0.22073766319963362</v>
      </c>
      <c r="AD4311" s="37">
        <f>SQRT((Info!$B$6*EXP(-Info!$B$6*H4311*1000)+(Info!$B$6/(Info!$B$6+Info!$B$7))*(Info!$B$9-1)*(-Info!$B$7*EXP(-Info!$B$7*H4311*1000)+Info!$B$6*EXP(-Info!$B$6*H4311*1000)))^2*(0.01*H4311*1000)^2)</f>
        <v>1.8579648369161995E-3</v>
      </c>
      <c r="AE4311" s="37">
        <f t="shared" si="1109"/>
        <v>1.3585674701013673E-2</v>
      </c>
      <c r="AF4311" s="37">
        <f t="shared" si="1113"/>
        <v>0.70407301795933064</v>
      </c>
      <c r="AG4311" s="37">
        <f t="shared" si="1110"/>
        <v>6.8272391799533746E-2</v>
      </c>
      <c r="AH4311" s="37">
        <f t="shared" si="1114"/>
        <v>0.40288848665436866</v>
      </c>
      <c r="AI4311">
        <f>AF4311*EXP(Info!$B$6*H4311*1000)</f>
        <v>0.87279239401848852</v>
      </c>
      <c r="AJ4311">
        <f>2*SQRT((EXP(Info!$B$6*H4311)*AG4311)^2+(Info!$B$6*H4311*0.01*AI4311)^2)</f>
        <v>0.13657411875776979</v>
      </c>
      <c r="AK4311">
        <f t="shared" si="1115"/>
        <v>0.81377459527841123</v>
      </c>
      <c r="AL4311">
        <f t="shared" si="1116"/>
        <v>0.16310299928523256</v>
      </c>
      <c r="AM4311">
        <f t="shared" si="1105"/>
        <v>0.98950533465540869</v>
      </c>
      <c r="AN4311">
        <f t="shared" si="1106"/>
        <v>2.9355534439196432E-2</v>
      </c>
      <c r="AO4311">
        <f t="shared" si="1117"/>
        <v>9.6335136722668082</v>
      </c>
      <c r="AP4311">
        <f t="shared" si="1118"/>
        <v>0.74193898580075435</v>
      </c>
      <c r="AQ4311">
        <f t="shared" si="1104"/>
        <v>6</v>
      </c>
      <c r="AR4311">
        <v>1</v>
      </c>
      <c r="AS4311">
        <v>1</v>
      </c>
      <c r="AT4311">
        <v>1</v>
      </c>
      <c r="AU4311">
        <v>1</v>
      </c>
      <c r="AV4311">
        <v>1</v>
      </c>
      <c r="AW4311">
        <v>0</v>
      </c>
      <c r="AX4311">
        <v>1</v>
      </c>
    </row>
    <row r="4312" spans="1:50">
      <c r="A4312" s="13" t="s">
        <v>188</v>
      </c>
      <c r="B4312" s="13" t="s">
        <v>437</v>
      </c>
      <c r="D4312" s="14">
        <v>-45.51</v>
      </c>
      <c r="E4312" s="14">
        <v>50.16</v>
      </c>
      <c r="F4312" s="14">
        <v>3721</v>
      </c>
      <c r="G4312" s="16">
        <v>245</v>
      </c>
      <c r="H4312">
        <v>23.605900000000002</v>
      </c>
      <c r="J4312">
        <f>(F4312*100*Info!$B$11)/AI4312</f>
        <v>7.9593443536064132</v>
      </c>
      <c r="K4312">
        <f>2*((F4312*100*Info!$B$11)/AI4312^2)*(AJ4312/2)</f>
        <v>0.90017385897271296</v>
      </c>
      <c r="L4312">
        <f t="shared" si="1107"/>
        <v>0.88514936101970609</v>
      </c>
      <c r="M4312">
        <f t="shared" si="1108"/>
        <v>75.383731685416578</v>
      </c>
      <c r="N4312">
        <f t="shared" si="1119"/>
        <v>8.8445890561033433</v>
      </c>
      <c r="O4312">
        <v>1.5847211716776961</v>
      </c>
      <c r="P4312">
        <v>3.3414871947695733E-2</v>
      </c>
      <c r="Q4312">
        <v>1.503072704122691</v>
      </c>
      <c r="R4312">
        <v>3.2557792288656261E-2</v>
      </c>
      <c r="S4312">
        <v>1.962317892343765</v>
      </c>
      <c r="T4312">
        <v>2.8256519283880021E-2</v>
      </c>
      <c r="U4312">
        <v>2.297026135746711</v>
      </c>
      <c r="V4312">
        <v>7.1722445845200544E-2</v>
      </c>
      <c r="W4312" s="37">
        <f>U4312*Info!$B$2</f>
        <v>1.1025725451584212</v>
      </c>
      <c r="X4312" s="37">
        <f>W4312*SQRT((0.5*V4312/U4312)^2+Info!$B$3^2)</f>
        <v>5.7753495439259936E-2</v>
      </c>
      <c r="Y4312" s="28">
        <f>W4312*Info!$D$2</f>
        <v>0.89308376157832126</v>
      </c>
      <c r="Z4312" s="28">
        <f>Y4312*SQRT(Info!$D$3^2+(X4312/W4312)^2)</f>
        <v>6.467144586343862E-2</v>
      </c>
      <c r="AA4312" s="37">
        <f t="shared" si="1111"/>
        <v>0.48214862651927493</v>
      </c>
      <c r="AB4312" s="37">
        <f t="shared" si="1112"/>
        <v>6.0121582250243916E-2</v>
      </c>
      <c r="AC4312" s="37">
        <f>(1-EXP(-Info!$B$6*H4312*1000))+(Info!$B$6/(Info!$B$6-Info!$B$7))*(EXP(-Info!$B$7*H4312*1000)-EXP(-Info!$B$6*H4312*1000))*(Info!$B$9-1)</f>
        <v>0.22226125621820444</v>
      </c>
      <c r="AD4312" s="37">
        <f>SQRT((Info!$B$6*EXP(-Info!$B$6*H4312*1000)+(Info!$B$6/(Info!$B$6+Info!$B$7))*(Info!$B$9-1)*(-Info!$B$7*EXP(-Info!$B$7*H4312*1000)+Info!$B$6*EXP(-Info!$B$6*H4312*1000)))^2*(0.01*H4312*1000)^2)</f>
        <v>1.8691603048604504E-3</v>
      </c>
      <c r="AE4312" s="37">
        <f t="shared" si="1109"/>
        <v>1.3393053925344334E-2</v>
      </c>
      <c r="AF4312" s="37">
        <f t="shared" si="1113"/>
        <v>0.96207117135138764</v>
      </c>
      <c r="AG4312" s="37">
        <f t="shared" si="1110"/>
        <v>6.7537970979478834E-2</v>
      </c>
      <c r="AH4312" s="37">
        <f t="shared" si="1114"/>
        <v>0.49027284269538168</v>
      </c>
      <c r="AI4312">
        <f>AF4312*EXP(Info!$B$6*H4312*1000)</f>
        <v>1.1946011222474375</v>
      </c>
      <c r="AJ4312">
        <f>2*SQRT((EXP(Info!$B$6*H4312)*AG4312)^2+(Info!$B$6*H4312*0.01*AI4312)^2)</f>
        <v>0.13510518635361771</v>
      </c>
      <c r="AK4312">
        <f t="shared" si="1115"/>
        <v>0.64111302868267983</v>
      </c>
      <c r="AL4312">
        <f t="shared" si="1116"/>
        <v>0.15988733583629866</v>
      </c>
      <c r="AM4312">
        <f t="shared" si="1105"/>
        <v>0.94847770761555084</v>
      </c>
      <c r="AN4312">
        <f t="shared" si="1106"/>
        <v>2.8671585255933118E-2</v>
      </c>
      <c r="AO4312">
        <f t="shared" si="1117"/>
        <v>9.471098152333516</v>
      </c>
      <c r="AP4312">
        <f t="shared" si="1118"/>
        <v>0.68990123665377423</v>
      </c>
      <c r="AQ4312">
        <f t="shared" si="1104"/>
        <v>6</v>
      </c>
      <c r="AR4312">
        <v>1</v>
      </c>
      <c r="AS4312">
        <v>1</v>
      </c>
      <c r="AT4312">
        <v>1</v>
      </c>
      <c r="AU4312">
        <v>1</v>
      </c>
      <c r="AV4312">
        <v>1</v>
      </c>
      <c r="AW4312">
        <v>0</v>
      </c>
      <c r="AX4312">
        <v>1</v>
      </c>
    </row>
    <row r="4313" spans="1:50">
      <c r="A4313" s="13" t="s">
        <v>188</v>
      </c>
      <c r="B4313" s="13" t="s">
        <v>437</v>
      </c>
      <c r="D4313" s="14">
        <v>-45.51</v>
      </c>
      <c r="E4313" s="14">
        <v>50.16</v>
      </c>
      <c r="F4313" s="14">
        <v>3721</v>
      </c>
      <c r="G4313" s="16">
        <v>252</v>
      </c>
      <c r="H4313">
        <v>23.8598</v>
      </c>
      <c r="J4313">
        <f>(F4313*100*Info!$B$11)/AI4313</f>
        <v>7.4410263763991855</v>
      </c>
      <c r="K4313">
        <f>2*((F4313*100*Info!$B$11)/AI4313^2)*(AJ4313/2)</f>
        <v>0.65735033926335484</v>
      </c>
      <c r="L4313">
        <f t="shared" si="1107"/>
        <v>0.73550884183465748</v>
      </c>
      <c r="M4313">
        <f t="shared" si="1108"/>
        <v>58.560465406181578</v>
      </c>
      <c r="N4313">
        <f t="shared" si="1119"/>
        <v>5.4774022797435871</v>
      </c>
      <c r="O4313">
        <v>1.1130704833869829</v>
      </c>
      <c r="P4313">
        <v>2.296229241460386E-2</v>
      </c>
      <c r="Q4313">
        <v>1.094351649324059</v>
      </c>
      <c r="R4313">
        <v>2.3650069746012581E-2</v>
      </c>
      <c r="S4313">
        <v>1.8129757052556601</v>
      </c>
      <c r="T4313">
        <v>2.67039154211344E-2</v>
      </c>
      <c r="U4313">
        <v>1.90869824593297</v>
      </c>
      <c r="V4313">
        <v>5.8657595008174607E-2</v>
      </c>
      <c r="W4313" s="37">
        <f>U4313*Info!$B$2</f>
        <v>0.91617515804782557</v>
      </c>
      <c r="X4313" s="37">
        <f>W4313*SQRT((0.5*V4313/U4313)^2+Info!$B$3^2)</f>
        <v>4.7923140500214866E-2</v>
      </c>
      <c r="Y4313" s="28">
        <f>W4313*Info!$D$2</f>
        <v>0.74210187801873873</v>
      </c>
      <c r="Z4313" s="28">
        <f>Y4313*SQRT(Info!$D$3^2+(X4313/W4313)^2)</f>
        <v>5.3699210678756493E-2</v>
      </c>
      <c r="AA4313" s="37">
        <f t="shared" si="1111"/>
        <v>0.19689532533915732</v>
      </c>
      <c r="AB4313" s="37">
        <f t="shared" si="1112"/>
        <v>4.9279246277076701E-2</v>
      </c>
      <c r="AC4313" s="37">
        <f>(1-EXP(-Info!$B$6*H4313*1000))+(Info!$B$6/(Info!$B$6-Info!$B$7))*(EXP(-Info!$B$7*H4313*1000)-EXP(-Info!$B$6*H4313*1000))*(Info!$B$9-1)</f>
        <v>0.22438933432455704</v>
      </c>
      <c r="AD4313" s="37">
        <f>SQRT((Info!$B$6*EXP(-Info!$B$6*H4313*1000)+(Info!$B$6/(Info!$B$6+Info!$B$7))*(Info!$B$9-1)*(-Info!$B$7*EXP(-Info!$B$7*H4313*1000)+Info!$B$6*EXP(-Info!$B$6*H4313*1000)))^2*(0.01*H4313*1000)^2)</f>
        <v>1.8847569289523725E-3</v>
      </c>
      <c r="AE4313" s="37">
        <f t="shared" si="1109"/>
        <v>1.1063962607214551E-2</v>
      </c>
      <c r="AF4313" s="37">
        <f t="shared" si="1113"/>
        <v>1.0266926162524508</v>
      </c>
      <c r="AG4313" s="37">
        <f t="shared" si="1110"/>
        <v>5.6429524814587018E-2</v>
      </c>
      <c r="AH4313" s="37">
        <f t="shared" si="1114"/>
        <v>0.56630246796808004</v>
      </c>
      <c r="AI4313">
        <f>AF4313*EXP(Info!$B$6*H4313*1000)</f>
        <v>1.2778131962183952</v>
      </c>
      <c r="AJ4313">
        <f>2*SQRT((EXP(Info!$B$6*H4313)*AG4313)^2+(Info!$B$6*H4313*0.01*AI4313)^2)</f>
        <v>0.11288374688651855</v>
      </c>
      <c r="AK4313">
        <f t="shared" si="1115"/>
        <v>0.26181171410347748</v>
      </c>
      <c r="AL4313">
        <f t="shared" si="1116"/>
        <v>0.13105322754925777</v>
      </c>
      <c r="AM4313">
        <f t="shared" si="1105"/>
        <v>0.98318270554981935</v>
      </c>
      <c r="AN4313">
        <f t="shared" si="1106"/>
        <v>2.9374310921913213E-2</v>
      </c>
      <c r="AO4313">
        <f t="shared" si="1117"/>
        <v>7.8699445988416672</v>
      </c>
      <c r="AP4313">
        <f t="shared" si="1118"/>
        <v>0.5831568639824023</v>
      </c>
      <c r="AQ4313">
        <f t="shared" si="1104"/>
        <v>6</v>
      </c>
      <c r="AR4313">
        <v>1</v>
      </c>
      <c r="AS4313">
        <v>1</v>
      </c>
      <c r="AT4313">
        <v>1</v>
      </c>
      <c r="AU4313">
        <v>1</v>
      </c>
      <c r="AV4313">
        <v>1</v>
      </c>
      <c r="AW4313">
        <v>0</v>
      </c>
      <c r="AX4313">
        <v>1</v>
      </c>
    </row>
    <row r="4314" spans="1:50">
      <c r="A4314" s="13" t="s">
        <v>188</v>
      </c>
      <c r="B4314" s="13" t="s">
        <v>437</v>
      </c>
      <c r="D4314" s="14">
        <v>-45.51</v>
      </c>
      <c r="E4314" s="14">
        <v>50.16</v>
      </c>
      <c r="F4314" s="14">
        <v>3721</v>
      </c>
      <c r="G4314" s="16">
        <v>255</v>
      </c>
      <c r="H4314">
        <v>23.968700000000002</v>
      </c>
      <c r="I4314" s="14" t="s">
        <v>122</v>
      </c>
      <c r="J4314" t="e">
        <f>(F4314*100*Info!$B$11)/AI4314</f>
        <v>#DIV/0!</v>
      </c>
      <c r="K4314" t="e">
        <f>2*((F4314*100*Info!$B$11)/AI4314^2)*(AJ4314/2)</f>
        <v>#DIV/0!</v>
      </c>
      <c r="L4314" t="e">
        <f t="shared" si="1107"/>
        <v>#DIV/0!</v>
      </c>
      <c r="M4314" t="e">
        <f t="shared" si="1108"/>
        <v>#DIV/0!</v>
      </c>
      <c r="N4314" t="e">
        <f t="shared" si="1119"/>
        <v>#DIV/0!</v>
      </c>
      <c r="O4314">
        <v>0.80596481124857211</v>
      </c>
      <c r="P4314">
        <v>1.6979668968515559E-2</v>
      </c>
      <c r="Q4314">
        <v>0.80098822962512095</v>
      </c>
      <c r="R4314">
        <v>1.7709129896582378E-2</v>
      </c>
      <c r="S4314">
        <v>0.86801026185132268</v>
      </c>
      <c r="T4314">
        <v>1.5415850689161971E-2</v>
      </c>
      <c r="U4314">
        <v>2.5052616323004639</v>
      </c>
      <c r="V4314">
        <v>7.8128205404955034E-2</v>
      </c>
      <c r="W4314" s="37">
        <f>U4314*Info!$B$2</f>
        <v>1.2025255835042226</v>
      </c>
      <c r="X4314" s="37">
        <f>W4314*SQRT((0.5*V4314/U4314)^2+Info!$B$3^2)</f>
        <v>6.2982226037921543E-2</v>
      </c>
      <c r="Y4314" s="28">
        <f>W4314*Info!$D$2</f>
        <v>0.97404572263842037</v>
      </c>
      <c r="Z4314" s="28">
        <f>Y4314*SQRT(Info!$D$3^2+(X4314/W4314)^2)</f>
        <v>7.0530166830832228E-2</v>
      </c>
      <c r="AA4314" s="37">
        <f t="shared" si="1111"/>
        <v>0</v>
      </c>
      <c r="AB4314" s="37">
        <f t="shared" si="1112"/>
        <v>6.3551853523417676E-2</v>
      </c>
      <c r="AC4314" s="37">
        <f>(1-EXP(-Info!$B$6*H4314*1000))+(Info!$B$6/(Info!$B$6-Info!$B$7))*(EXP(-Info!$B$7*H4314*1000)-EXP(-Info!$B$6*H4314*1000))*(Info!$B$9-1)</f>
        <v>0.22530049879278194</v>
      </c>
      <c r="AD4314" s="37">
        <f>SQRT((Info!$B$6*EXP(-Info!$B$6*H4314*1000)+(Info!$B$6/(Info!$B$6+Info!$B$7))*(Info!$B$9-1)*(-Info!$B$7*EXP(-Info!$B$7*H4314*1000)+Info!$B$6*EXP(-Info!$B$6*H4314*1000)))^2*(0.01*H4314*1000)^2)</f>
        <v>1.8914203174469793E-3</v>
      </c>
      <c r="AE4314" s="37">
        <f t="shared" si="1109"/>
        <v>0</v>
      </c>
      <c r="AF4314" s="37">
        <f t="shared" si="1113"/>
        <v>0</v>
      </c>
      <c r="AG4314" s="37">
        <f t="shared" si="1110"/>
        <v>7.0950098987264704E-2</v>
      </c>
      <c r="AH4314" s="37">
        <f t="shared" si="1114"/>
        <v>0</v>
      </c>
      <c r="AI4314">
        <f>AF4314*EXP(Info!$B$6*H4314*1000)</f>
        <v>0</v>
      </c>
      <c r="AJ4314">
        <f>2*SQRT((EXP(Info!$B$6*H4314)*AG4314)^2+(Info!$B$6*H4314*0.01*AI4314)^2)</f>
        <v>0.14193139195541404</v>
      </c>
      <c r="AK4314">
        <f t="shared" si="1115"/>
        <v>0</v>
      </c>
      <c r="AL4314">
        <f t="shared" si="1116"/>
        <v>0.16900979926017695</v>
      </c>
      <c r="AM4314">
        <f t="shared" si="1105"/>
        <v>0.99382531153470388</v>
      </c>
      <c r="AN4314">
        <f t="shared" si="1106"/>
        <v>3.0350783826433463E-2</v>
      </c>
      <c r="AO4314">
        <f t="shared" si="1117"/>
        <v>10.32969475076507</v>
      </c>
      <c r="AP4314">
        <f t="shared" si="1118"/>
        <v>0.32170883905186881</v>
      </c>
      <c r="AQ4314">
        <f t="shared" si="1104"/>
        <v>6</v>
      </c>
      <c r="AR4314">
        <v>1</v>
      </c>
      <c r="AS4314">
        <v>1</v>
      </c>
      <c r="AT4314">
        <v>1</v>
      </c>
      <c r="AU4314">
        <v>1</v>
      </c>
      <c r="AV4314">
        <v>1</v>
      </c>
      <c r="AW4314">
        <v>0</v>
      </c>
      <c r="AX4314">
        <v>1</v>
      </c>
    </row>
    <row r="4315" spans="1:50">
      <c r="A4315" s="13" t="s">
        <v>188</v>
      </c>
      <c r="B4315" s="13" t="s">
        <v>437</v>
      </c>
      <c r="D4315" s="14">
        <v>-45.51</v>
      </c>
      <c r="E4315" s="14">
        <v>50.16</v>
      </c>
      <c r="F4315" s="14">
        <v>3721</v>
      </c>
      <c r="G4315" s="16">
        <v>260</v>
      </c>
      <c r="H4315">
        <v>24.15</v>
      </c>
      <c r="J4315">
        <f>(F4315*100*Info!$B$11)/AI4315</f>
        <v>39.370017168145871</v>
      </c>
      <c r="K4315">
        <f>2*((F4315*100*Info!$B$11)/AI4315^2)*(AJ4315/2)</f>
        <v>14.358117777813447</v>
      </c>
      <c r="L4315">
        <f t="shared" si="1107"/>
        <v>0.5819015511485357</v>
      </c>
      <c r="M4315">
        <f t="shared" si="1108"/>
        <v>245.1313724301076</v>
      </c>
      <c r="N4315">
        <f t="shared" si="1119"/>
        <v>89.717203321190226</v>
      </c>
      <c r="O4315">
        <v>0.76363090955857316</v>
      </c>
      <c r="P4315">
        <v>1.5747288060030621E-2</v>
      </c>
      <c r="Q4315">
        <v>0.72558141211918659</v>
      </c>
      <c r="R4315">
        <v>1.5742374376038339E-2</v>
      </c>
      <c r="S4315">
        <v>0.78944840618173717</v>
      </c>
      <c r="T4315">
        <v>1.496792041581997E-2</v>
      </c>
      <c r="U4315">
        <v>1.510076299303774</v>
      </c>
      <c r="V4315">
        <v>4.6535030924981319E-2</v>
      </c>
      <c r="W4315" s="37">
        <f>U4315*Info!$B$2</f>
        <v>0.72483662366581147</v>
      </c>
      <c r="X4315" s="37">
        <f>W4315*SQRT((0.5*V4315/U4315)^2+Info!$B$3^2)</f>
        <v>3.792365557092061E-2</v>
      </c>
      <c r="Y4315" s="28">
        <f>W4315*Info!$D$2</f>
        <v>0.5871176651693073</v>
      </c>
      <c r="Z4315" s="28">
        <f>Y4315*SQRT(Info!$D$3^2+(X4315/W4315)^2)</f>
        <v>4.2489684605456726E-2</v>
      </c>
      <c r="AA4315" s="37">
        <f t="shared" si="1111"/>
        <v>3.8794285892761682E-2</v>
      </c>
      <c r="AB4315" s="37">
        <f t="shared" si="1112"/>
        <v>3.8732388542061458E-2</v>
      </c>
      <c r="AC4315" s="37">
        <f>(1-EXP(-Info!$B$6*H4315*1000))+(Info!$B$6/(Info!$B$6-Info!$B$7))*(EXP(-Info!$B$7*H4315*1000)-EXP(-Info!$B$6*H4315*1000))*(Info!$B$9-1)</f>
        <v>0.22681532246075342</v>
      </c>
      <c r="AD4315" s="37">
        <f>SQRT((Info!$B$6*EXP(-Info!$B$6*H4315*1000)+(Info!$B$6/(Info!$B$6+Info!$B$7))*(Info!$B$9-1)*(-Info!$B$7*EXP(-Info!$B$7*H4315*1000)+Info!$B$6*EXP(-Info!$B$6*H4315*1000)))^2*(0.01*H4315*1000)^2)</f>
        <v>1.9024790026081441E-3</v>
      </c>
      <c r="AE4315" s="37">
        <f t="shared" si="1109"/>
        <v>8.7854092177196141E-3</v>
      </c>
      <c r="AF4315" s="37">
        <f t="shared" si="1113"/>
        <v>0.19353160254802848</v>
      </c>
      <c r="AG4315" s="37">
        <f t="shared" si="1110"/>
        <v>4.4029153675576811E-2</v>
      </c>
      <c r="AH4315" s="37">
        <f t="shared" si="1114"/>
        <v>0.24514787924402498</v>
      </c>
      <c r="AI4315">
        <f>AF4315*EXP(Info!$B$6*H4315*1000)</f>
        <v>0.24150971681224229</v>
      </c>
      <c r="AJ4315">
        <f>2*SQRT((EXP(Info!$B$6*H4315)*AG4315)^2+(Info!$B$6*H4315*0.01*AI4315)^2)</f>
        <v>8.8077811692756622E-2</v>
      </c>
      <c r="AK4315">
        <f t="shared" si="1115"/>
        <v>5.1584761951605204E-2</v>
      </c>
      <c r="AL4315">
        <f t="shared" si="1116"/>
        <v>0.10300491408875824</v>
      </c>
      <c r="AM4315">
        <f t="shared" si="1105"/>
        <v>0.95017292128551789</v>
      </c>
      <c r="AN4315">
        <f t="shared" si="1106"/>
        <v>2.8441394602446844E-2</v>
      </c>
      <c r="AO4315">
        <f t="shared" si="1117"/>
        <v>6.2263465903357362</v>
      </c>
      <c r="AP4315">
        <f t="shared" si="1118"/>
        <v>0.50569028194843391</v>
      </c>
      <c r="AQ4315">
        <f t="shared" si="1104"/>
        <v>6</v>
      </c>
      <c r="AR4315">
        <v>1</v>
      </c>
      <c r="AS4315">
        <v>1</v>
      </c>
      <c r="AT4315">
        <v>1</v>
      </c>
      <c r="AU4315">
        <v>1</v>
      </c>
      <c r="AV4315">
        <v>1</v>
      </c>
      <c r="AW4315">
        <v>0</v>
      </c>
      <c r="AX4315">
        <v>1</v>
      </c>
    </row>
    <row r="4316" spans="1:50">
      <c r="A4316" s="13" t="s">
        <v>188</v>
      </c>
      <c r="B4316" s="13" t="s">
        <v>437</v>
      </c>
      <c r="D4316" s="14">
        <v>-45.51</v>
      </c>
      <c r="E4316" s="14">
        <v>50.16</v>
      </c>
      <c r="F4316" s="14">
        <v>3721</v>
      </c>
      <c r="G4316" s="16">
        <v>260</v>
      </c>
      <c r="H4316">
        <v>24.15</v>
      </c>
      <c r="J4316">
        <f>(F4316*100*Info!$B$11)/AI4316</f>
        <v>31.428821007567244</v>
      </c>
      <c r="K4316">
        <f>2*((F4316*100*Info!$B$11)/AI4316^2)*(AJ4316/2)</f>
        <v>8.2452099769664962</v>
      </c>
      <c r="L4316">
        <f t="shared" si="1107"/>
        <v>0.52534440868716281</v>
      </c>
      <c r="M4316">
        <f t="shared" si="1108"/>
        <v>176.66722265111949</v>
      </c>
      <c r="N4316">
        <f t="shared" si="1119"/>
        <v>46.671572887385189</v>
      </c>
      <c r="O4316">
        <v>0.72895585592055856</v>
      </c>
      <c r="P4316">
        <v>1.530335172096536E-2</v>
      </c>
      <c r="Q4316">
        <v>0.69701435720244531</v>
      </c>
      <c r="R4316">
        <v>1.518676863396411E-2</v>
      </c>
      <c r="S4316">
        <v>0.78939858661760176</v>
      </c>
      <c r="T4316">
        <v>1.2353826205180799E-2</v>
      </c>
      <c r="U4316">
        <v>1.363306454441364</v>
      </c>
      <c r="V4316">
        <v>4.2345732358393957E-2</v>
      </c>
      <c r="W4316" s="37">
        <f>U4316*Info!$B$2</f>
        <v>0.65438709813185469</v>
      </c>
      <c r="X4316" s="37">
        <f>W4316*SQRT((0.5*V4316/U4316)^2+Info!$B$3^2)</f>
        <v>3.4261381494682518E-2</v>
      </c>
      <c r="Y4316" s="28">
        <f>W4316*Info!$D$2</f>
        <v>0.53005354948680239</v>
      </c>
      <c r="Z4316" s="28">
        <f>Y4316*SQRT(Info!$D$3^2+(X4316/W4316)^2)</f>
        <v>3.8373816872411141E-2</v>
      </c>
      <c r="AA4316" s="37">
        <f t="shared" si="1111"/>
        <v>7.4568757788703866E-2</v>
      </c>
      <c r="AB4316" s="37">
        <f t="shared" si="1112"/>
        <v>3.5105418462084551E-2</v>
      </c>
      <c r="AC4316" s="37">
        <f>(1-EXP(-Info!$B$6*H4316*1000))+(Info!$B$6/(Info!$B$6-Info!$B$7))*(EXP(-Info!$B$7*H4316*1000)-EXP(-Info!$B$6*H4316*1000))*(Info!$B$9-1)</f>
        <v>0.22681532246075342</v>
      </c>
      <c r="AD4316" s="37">
        <f>SQRT((Info!$B$6*EXP(-Info!$B$6*H4316*1000)+(Info!$B$6/(Info!$B$6+Info!$B$7))*(Info!$B$9-1)*(-Info!$B$7*EXP(-Info!$B$7*H4316*1000)+Info!$B$6*EXP(-Info!$B$6*H4316*1000)))^2*(0.01*H4316*1000)^2)</f>
        <v>1.9024790026081441E-3</v>
      </c>
      <c r="AE4316" s="37">
        <f t="shared" si="1109"/>
        <v>7.9637105044496771E-3</v>
      </c>
      <c r="AF4316" s="37">
        <f t="shared" si="1113"/>
        <v>0.2424317002874567</v>
      </c>
      <c r="AG4316" s="37">
        <f t="shared" si="1110"/>
        <v>3.9675241169184861E-2</v>
      </c>
      <c r="AH4316" s="37">
        <f t="shared" si="1114"/>
        <v>0.30710936705147002</v>
      </c>
      <c r="AI4316">
        <f>AF4316*EXP(Info!$B$6*H4316*1000)</f>
        <v>0.3025325606354336</v>
      </c>
      <c r="AJ4316">
        <f>2*SQRT((EXP(Info!$B$6*H4316)*AG4316)^2+(Info!$B$6*H4316*0.01*AI4316)^2)</f>
        <v>7.9368057958900257E-2</v>
      </c>
      <c r="AK4316">
        <f t="shared" si="1115"/>
        <v>9.9154077231639534E-2</v>
      </c>
      <c r="AL4316">
        <f t="shared" si="1116"/>
        <v>9.3359349858067653E-2</v>
      </c>
      <c r="AM4316">
        <f t="shared" si="1105"/>
        <v>0.956181847695323</v>
      </c>
      <c r="AN4316">
        <f t="shared" si="1106"/>
        <v>2.8930762113878281E-2</v>
      </c>
      <c r="AO4316">
        <f t="shared" si="1117"/>
        <v>5.6211851666748922</v>
      </c>
      <c r="AP4316">
        <f t="shared" si="1118"/>
        <v>0.53469698874070071</v>
      </c>
      <c r="AQ4316">
        <f t="shared" si="1104"/>
        <v>6</v>
      </c>
      <c r="AR4316">
        <v>1</v>
      </c>
      <c r="AS4316">
        <v>1</v>
      </c>
      <c r="AT4316">
        <v>1</v>
      </c>
      <c r="AU4316">
        <v>1</v>
      </c>
      <c r="AV4316">
        <v>1</v>
      </c>
      <c r="AW4316">
        <v>0</v>
      </c>
      <c r="AX4316">
        <v>1</v>
      </c>
    </row>
    <row r="4317" spans="1:50">
      <c r="A4317" s="13" t="s">
        <v>188</v>
      </c>
      <c r="B4317" s="13" t="s">
        <v>437</v>
      </c>
      <c r="D4317" s="14">
        <v>-45.51</v>
      </c>
      <c r="E4317" s="14">
        <v>50.16</v>
      </c>
      <c r="F4317" s="14">
        <v>3721</v>
      </c>
      <c r="G4317" s="16">
        <v>265</v>
      </c>
      <c r="H4317">
        <v>24.331400000000002</v>
      </c>
      <c r="J4317">
        <f>(F4317*100*Info!$B$11)/AI4317</f>
        <v>7.275925230437446</v>
      </c>
      <c r="K4317">
        <f>2*((F4317*100*Info!$B$11)/AI4317^2)*(AJ4317/2)</f>
        <v>0.78797022442304299</v>
      </c>
      <c r="L4317">
        <f t="shared" si="1107"/>
        <v>0.92667531831216809</v>
      </c>
      <c r="M4317">
        <f t="shared" si="1108"/>
        <v>72.143897519563353</v>
      </c>
      <c r="N4317">
        <f t="shared" si="1119"/>
        <v>8.1293442621637979</v>
      </c>
      <c r="O4317">
        <v>1.211333229261</v>
      </c>
      <c r="P4317">
        <v>2.5415698312762261E-2</v>
      </c>
      <c r="Q4317">
        <v>1.162034009612984</v>
      </c>
      <c r="R4317">
        <v>2.545104215329708E-2</v>
      </c>
      <c r="S4317">
        <v>1.993463066014256</v>
      </c>
      <c r="T4317">
        <v>2.990042867313129E-2</v>
      </c>
      <c r="U4317">
        <v>2.404788976023521</v>
      </c>
      <c r="V4317">
        <v>7.4850174673999792E-2</v>
      </c>
      <c r="W4317" s="37">
        <f>U4317*Info!$B$2</f>
        <v>1.1542987084912901</v>
      </c>
      <c r="X4317" s="37">
        <f>W4317*SQRT((0.5*V4317/U4317)^2+Info!$B$3^2)</f>
        <v>6.0446013708336466E-2</v>
      </c>
      <c r="Y4317" s="28">
        <f>W4317*Info!$D$2</f>
        <v>0.93498195387794503</v>
      </c>
      <c r="Z4317" s="28">
        <f>Y4317*SQRT(Info!$D$3^2+(X4317/W4317)^2)</f>
        <v>6.7695525725772324E-2</v>
      </c>
      <c r="AA4317" s="37">
        <f t="shared" si="1111"/>
        <v>5.7034520769709829E-2</v>
      </c>
      <c r="AB4317" s="37">
        <f t="shared" si="1112"/>
        <v>6.1767386243953504E-2</v>
      </c>
      <c r="AC4317" s="37">
        <f>(1-EXP(-Info!$B$6*H4317*1000))+(Info!$B$6/(Info!$B$6-Info!$B$7))*(EXP(-Info!$B$7*H4317*1000)-EXP(-Info!$B$6*H4317*1000))*(Info!$B$9-1)</f>
        <v>0.2283283464470677</v>
      </c>
      <c r="AD4317" s="37">
        <f>SQRT((Info!$B$6*EXP(-Info!$B$6*H4317*1000)+(Info!$B$6/(Info!$B$6+Info!$B$7))*(Info!$B$9-1)*(-Info!$B$7*EXP(-Info!$B$7*H4317*1000)+Info!$B$6*EXP(-Info!$B$6*H4317*1000)))^2*(0.01*H4317*1000)^2)</f>
        <v>1.9135004621011623E-3</v>
      </c>
      <c r="AE4317" s="37">
        <f t="shared" si="1109"/>
        <v>1.4103667422756084E-2</v>
      </c>
      <c r="AF4317" s="37">
        <f t="shared" si="1113"/>
        <v>1.0454585143185622</v>
      </c>
      <c r="AG4317" s="37">
        <f t="shared" si="1110"/>
        <v>7.0746777642304429E-2</v>
      </c>
      <c r="AH4317" s="37">
        <f t="shared" si="1114"/>
        <v>0.52444338304639837</v>
      </c>
      <c r="AI4317">
        <f>AF4317*EXP(Info!$B$6*H4317*1000)</f>
        <v>1.3068086045464171</v>
      </c>
      <c r="AJ4317">
        <f>2*SQRT((EXP(Info!$B$6*H4317)*AG4317)^2+(Info!$B$6*H4317*0.01*AI4317)^2)</f>
        <v>0.1415251307276689</v>
      </c>
      <c r="AK4317">
        <f t="shared" si="1115"/>
        <v>7.5838802267483157E-2</v>
      </c>
      <c r="AL4317">
        <f t="shared" si="1116"/>
        <v>0.16426418697716993</v>
      </c>
      <c r="AM4317">
        <f t="shared" si="1105"/>
        <v>0.95930168639219782</v>
      </c>
      <c r="AN4317">
        <f t="shared" si="1106"/>
        <v>2.9095974298723043E-2</v>
      </c>
      <c r="AO4317">
        <f t="shared" si="1117"/>
        <v>9.9154258948666332</v>
      </c>
      <c r="AP4317">
        <f t="shared" si="1118"/>
        <v>0.50371705847721415</v>
      </c>
      <c r="AQ4317">
        <f t="shared" ref="AQ4317:AQ4380" si="1120">AR4317+AS4317+AT4317+AU4317+AV4317+AW4317+AX4317</f>
        <v>6</v>
      </c>
      <c r="AR4317">
        <v>1</v>
      </c>
      <c r="AS4317">
        <v>1</v>
      </c>
      <c r="AT4317">
        <v>1</v>
      </c>
      <c r="AU4317">
        <v>1</v>
      </c>
      <c r="AV4317">
        <v>1</v>
      </c>
      <c r="AW4317">
        <v>0</v>
      </c>
      <c r="AX4317">
        <v>1</v>
      </c>
    </row>
    <row r="4318" spans="1:50">
      <c r="A4318" s="13" t="s">
        <v>188</v>
      </c>
      <c r="B4318" s="13" t="s">
        <v>437</v>
      </c>
      <c r="D4318" s="14">
        <v>-45.51</v>
      </c>
      <c r="E4318" s="14">
        <v>50.16</v>
      </c>
      <c r="F4318" s="14">
        <v>3721</v>
      </c>
      <c r="G4318" s="16">
        <v>268</v>
      </c>
      <c r="H4318">
        <v>24.440200000000001</v>
      </c>
      <c r="J4318">
        <f>(F4318*100*Info!$B$11)/AI4318</f>
        <v>8.2256859810815222</v>
      </c>
      <c r="K4318">
        <f>2*((F4318*100*Info!$B$11)/AI4318^2)*(AJ4318/2)</f>
        <v>0.86618356142335473</v>
      </c>
      <c r="L4318">
        <f t="shared" si="1107"/>
        <v>0.79788198923203479</v>
      </c>
      <c r="M4318">
        <f t="shared" si="1108"/>
        <v>70.225455619202236</v>
      </c>
      <c r="N4318">
        <f t="shared" si="1119"/>
        <v>7.7029893369186109</v>
      </c>
      <c r="O4318">
        <v>1.22893330644344</v>
      </c>
      <c r="P4318">
        <v>2.5337129691535981E-2</v>
      </c>
      <c r="Q4318">
        <v>1.200914374447579</v>
      </c>
      <c r="R4318">
        <v>2.567335964690853E-2</v>
      </c>
      <c r="S4318">
        <v>1.782743661047975</v>
      </c>
      <c r="T4318">
        <v>2.5178442825045281E-2</v>
      </c>
      <c r="U4318">
        <v>2.070561041128919</v>
      </c>
      <c r="V4318">
        <v>6.35900383420753E-2</v>
      </c>
      <c r="W4318" s="37">
        <f>U4318*Info!$B$2</f>
        <v>0.9938692997418811</v>
      </c>
      <c r="X4318" s="37">
        <f>W4318*SQRT((0.5*V4318/U4318)^2+Info!$B$3^2)</f>
        <v>5.198420123326998E-2</v>
      </c>
      <c r="Y4318" s="28">
        <f>W4318*Info!$D$2</f>
        <v>0.80503413279092373</v>
      </c>
      <c r="Z4318" s="28">
        <f>Y4318*SQRT(Info!$D$3^2+(X4318/W4318)^2)</f>
        <v>5.8251321287939556E-2</v>
      </c>
      <c r="AA4318" s="37">
        <f t="shared" si="1111"/>
        <v>0.23506400670155891</v>
      </c>
      <c r="AB4318" s="37">
        <f t="shared" si="1112"/>
        <v>5.3505604501888744E-2</v>
      </c>
      <c r="AC4318" s="37">
        <f>(1-EXP(-Info!$B$6*H4318*1000))+(Info!$B$6/(Info!$B$6-Info!$B$7))*(EXP(-Info!$B$7*H4318*1000)-EXP(-Info!$B$6*H4318*1000))*(Info!$B$9-1)</f>
        <v>0.22923456443943641</v>
      </c>
      <c r="AD4318" s="37">
        <f>SQRT((Info!$B$6*EXP(-Info!$B$6*H4318*1000)+(Info!$B$6/(Info!$B$6+Info!$B$7))*(Info!$B$9-1)*(-Info!$B$7*EXP(-Info!$B$7*H4318*1000)+Info!$B$6*EXP(-Info!$B$6*H4318*1000)))^2*(0.01*H4318*1000)^2)</f>
        <v>1.9200901632803896E-3</v>
      </c>
      <c r="AE4318" s="37">
        <f t="shared" si="1109"/>
        <v>1.2273635493187763E-2</v>
      </c>
      <c r="AF4318" s="37">
        <f t="shared" si="1113"/>
        <v>0.92382473306543067</v>
      </c>
      <c r="AG4318" s="37">
        <f t="shared" si="1110"/>
        <v>6.0846914924126735E-2</v>
      </c>
      <c r="AH4318" s="37">
        <f t="shared" si="1114"/>
        <v>0.51820390853184461</v>
      </c>
      <c r="AI4318">
        <f>AF4318*EXP(Info!$B$6*H4318*1000)</f>
        <v>1.1559208215631243</v>
      </c>
      <c r="AJ4318">
        <f>2*SQRT((EXP(Info!$B$6*H4318)*AG4318)^2+(Info!$B$6*H4318*0.01*AI4318)^2)</f>
        <v>0.12172110827567881</v>
      </c>
      <c r="AK4318">
        <f t="shared" si="1115"/>
        <v>0.31256460971106287</v>
      </c>
      <c r="AL4318">
        <f t="shared" si="1116"/>
        <v>0.14229280461232294</v>
      </c>
      <c r="AM4318">
        <f t="shared" si="1105"/>
        <v>0.9772006081624165</v>
      </c>
      <c r="AN4318">
        <f t="shared" si="1106"/>
        <v>2.9022927646471481E-2</v>
      </c>
      <c r="AO4318">
        <f t="shared" si="1117"/>
        <v>8.5373372752482606</v>
      </c>
      <c r="AP4318">
        <f t="shared" si="1118"/>
        <v>0.59352672151765995</v>
      </c>
      <c r="AQ4318">
        <f t="shared" si="1120"/>
        <v>6</v>
      </c>
      <c r="AR4318">
        <v>1</v>
      </c>
      <c r="AS4318">
        <v>1</v>
      </c>
      <c r="AT4318">
        <v>1</v>
      </c>
      <c r="AU4318">
        <v>1</v>
      </c>
      <c r="AV4318">
        <v>1</v>
      </c>
      <c r="AW4318">
        <v>0</v>
      </c>
      <c r="AX4318">
        <v>1</v>
      </c>
    </row>
    <row r="4319" spans="1:50">
      <c r="A4319" s="13" t="s">
        <v>188</v>
      </c>
      <c r="B4319" s="13" t="s">
        <v>437</v>
      </c>
      <c r="D4319" s="14">
        <v>-45.51</v>
      </c>
      <c r="E4319" s="14">
        <v>50.16</v>
      </c>
      <c r="F4319" s="14">
        <v>3721</v>
      </c>
      <c r="G4319" s="16">
        <v>275</v>
      </c>
      <c r="H4319">
        <v>24.694200000000002</v>
      </c>
      <c r="J4319">
        <f>(F4319*100*Info!$B$11)/AI4319</f>
        <v>13.97847878113704</v>
      </c>
      <c r="K4319">
        <f>2*((F4319*100*Info!$B$11)/AI4319^2)*(AJ4319/2)</f>
        <v>2.8601780330518443</v>
      </c>
      <c r="L4319">
        <f t="shared" si="1107"/>
        <v>0.92038032141708115</v>
      </c>
      <c r="M4319">
        <f t="shared" si="1108"/>
        <v>137.6610296905009</v>
      </c>
      <c r="N4319">
        <f t="shared" si="1119"/>
        <v>28.483385430963757</v>
      </c>
      <c r="O4319">
        <v>1.6718670290249631</v>
      </c>
      <c r="P4319">
        <v>3.4499840058730163E-2</v>
      </c>
      <c r="Q4319">
        <v>1.5705218609751279</v>
      </c>
      <c r="R4319">
        <v>3.2928292561996912E-2</v>
      </c>
      <c r="S4319">
        <v>1.5925453678805199</v>
      </c>
      <c r="T4319">
        <v>2.1496556201712182E-2</v>
      </c>
      <c r="U4319">
        <v>2.388453007169856</v>
      </c>
      <c r="V4319">
        <v>7.3427212934017841E-2</v>
      </c>
      <c r="W4319" s="37">
        <f>U4319*Info!$B$2</f>
        <v>1.1464574434415309</v>
      </c>
      <c r="X4319" s="37">
        <f>W4319*SQRT((0.5*V4319/U4319)^2+Info!$B$3^2)</f>
        <v>5.9970536737413531E-2</v>
      </c>
      <c r="Y4319" s="28">
        <f>W4319*Info!$D$2</f>
        <v>0.92863052918764011</v>
      </c>
      <c r="Z4319" s="28">
        <f>Y4319*SQRT(Info!$D$3^2+(X4319/W4319)^2)</f>
        <v>6.7197674939748805E-2</v>
      </c>
      <c r="AA4319" s="37">
        <f t="shared" si="1111"/>
        <v>0.5254095855834322</v>
      </c>
      <c r="AB4319" s="37">
        <f t="shared" si="1112"/>
        <v>6.2402123502273199E-2</v>
      </c>
      <c r="AC4319" s="37">
        <f>(1-EXP(-Info!$B$6*H4319*1000))+(Info!$B$6/(Info!$B$6-Info!$B$7))*(EXP(-Info!$B$7*H4319*1000)-EXP(-Info!$B$6*H4319*1000))*(Info!$B$9-1)</f>
        <v>0.2313465043465795</v>
      </c>
      <c r="AD4319" s="37">
        <f>SQRT((Info!$B$6*EXP(-Info!$B$6*H4319*1000)+(Info!$B$6/(Info!$B$6+Info!$B$7))*(Info!$B$9-1)*(-Info!$B$7*EXP(-Info!$B$7*H4319*1000)+Info!$B$6*EXP(-Info!$B$6*H4319*1000)))^2*(0.01*H4319*1000)^2)</f>
        <v>1.9354138228128309E-3</v>
      </c>
      <c r="AE4319" s="37">
        <f t="shared" si="1109"/>
        <v>1.4472282701045881E-2</v>
      </c>
      <c r="AF4319" s="37">
        <f t="shared" si="1113"/>
        <v>0.54236316771796778</v>
      </c>
      <c r="AG4319" s="37">
        <f t="shared" si="1110"/>
        <v>6.9573701684044947E-2</v>
      </c>
      <c r="AH4319" s="37">
        <f t="shared" si="1114"/>
        <v>0.34056371558179582</v>
      </c>
      <c r="AI4319">
        <f>AF4319*EXP(Info!$B$6*H4319*1000)</f>
        <v>0.68020575386233872</v>
      </c>
      <c r="AJ4319">
        <f>2*SQRT((EXP(Info!$B$6*H4319)*AG4319)^2+(Info!$B$6*H4319*0.01*AI4319)^2)</f>
        <v>0.13917891822233597</v>
      </c>
      <c r="AK4319">
        <f t="shared" si="1115"/>
        <v>0.69863712595028982</v>
      </c>
      <c r="AL4319">
        <f t="shared" si="1116"/>
        <v>0.16595220724194534</v>
      </c>
      <c r="AM4319">
        <f t="shared" si="1105"/>
        <v>0.93938204038335515</v>
      </c>
      <c r="AN4319">
        <f t="shared" si="1106"/>
        <v>2.7634717018098196E-2</v>
      </c>
      <c r="AO4319">
        <f t="shared" si="1117"/>
        <v>9.8480694281644254</v>
      </c>
      <c r="AP4319">
        <f t="shared" si="1118"/>
        <v>0.69997903413054985</v>
      </c>
      <c r="AQ4319">
        <f t="shared" si="1120"/>
        <v>6</v>
      </c>
      <c r="AR4319">
        <v>1</v>
      </c>
      <c r="AS4319">
        <v>1</v>
      </c>
      <c r="AT4319">
        <v>1</v>
      </c>
      <c r="AU4319">
        <v>1</v>
      </c>
      <c r="AV4319">
        <v>1</v>
      </c>
      <c r="AW4319">
        <v>0</v>
      </c>
      <c r="AX4319">
        <v>1</v>
      </c>
    </row>
    <row r="4320" spans="1:50">
      <c r="A4320" s="13" t="s">
        <v>188</v>
      </c>
      <c r="B4320" s="13" t="s">
        <v>437</v>
      </c>
      <c r="D4320" s="14">
        <v>-45.51</v>
      </c>
      <c r="E4320" s="14">
        <v>50.16</v>
      </c>
      <c r="F4320" s="14">
        <v>3721</v>
      </c>
      <c r="G4320" s="16">
        <v>280</v>
      </c>
      <c r="H4320">
        <v>24.932500000000001</v>
      </c>
      <c r="J4320">
        <f>(F4320*100*Info!$B$11)/AI4320</f>
        <v>16.912273223971788</v>
      </c>
      <c r="K4320">
        <f>2*((F4320*100*Info!$B$11)/AI4320^2)*(AJ4320/2)</f>
        <v>4.9100960481323028</v>
      </c>
      <c r="L4320">
        <f t="shared" si="1107"/>
        <v>1.0802950614710431</v>
      </c>
      <c r="M4320">
        <f t="shared" si="1108"/>
        <v>195.49162409053076</v>
      </c>
      <c r="N4320">
        <f t="shared" si="1119"/>
        <v>57.073780467211634</v>
      </c>
      <c r="O4320">
        <v>1.6433262550835519</v>
      </c>
      <c r="P4320">
        <v>3.3922067721322953E-2</v>
      </c>
      <c r="Q4320">
        <v>1.553023719565811</v>
      </c>
      <c r="R4320">
        <v>3.337195560283384E-2</v>
      </c>
      <c r="S4320">
        <v>1.6067330102078989</v>
      </c>
      <c r="T4320">
        <v>2.457004885778169E-2</v>
      </c>
      <c r="U4320">
        <v>2.803443237713461</v>
      </c>
      <c r="V4320">
        <v>8.617179121482231E-2</v>
      </c>
      <c r="W4320" s="37">
        <f>U4320*Info!$B$2</f>
        <v>1.3456527541024612</v>
      </c>
      <c r="X4320" s="37">
        <f>W4320*SQRT((0.5*V4320/U4320)^2+Info!$B$3^2)</f>
        <v>7.0389392712157231E-2</v>
      </c>
      <c r="Y4320" s="28">
        <f>W4320*Info!$D$2</f>
        <v>1.0899787308229936</v>
      </c>
      <c r="Z4320" s="28">
        <f>Y4320*SQRT(Info!$D$3^2+(X4320/W4320)^2)</f>
        <v>7.8872624177000139E-2</v>
      </c>
      <c r="AA4320" s="37">
        <f t="shared" si="1111"/>
        <v>0.29767350098109069</v>
      </c>
      <c r="AB4320" s="37">
        <f t="shared" si="1112"/>
        <v>7.2404028037180351E-2</v>
      </c>
      <c r="AC4320" s="37">
        <f>(1-EXP(-Info!$B$6*H4320*1000))+(Info!$B$6/(Info!$B$6-Info!$B$7))*(EXP(-Info!$B$7*H4320*1000)-EXP(-Info!$B$6*H4320*1000))*(Info!$B$9-1)</f>
        <v>0.23332322778496487</v>
      </c>
      <c r="AD4320" s="37">
        <f>SQRT((Info!$B$6*EXP(-Info!$B$6*H4320*1000)+(Info!$B$6/(Info!$B$6+Info!$B$7))*(Info!$B$9-1)*(-Info!$B$7*EXP(-Info!$B$7*H4320*1000)+Info!$B$6*EXP(-Info!$B$6*H4320*1000)))^2*(0.01*H4320*1000)^2)</f>
        <v>1.9497136586014625E-3</v>
      </c>
      <c r="AE4320" s="37">
        <f t="shared" si="1109"/>
        <v>1.6903508039098496E-2</v>
      </c>
      <c r="AF4320" s="37">
        <f t="shared" si="1113"/>
        <v>0.44730013730994639</v>
      </c>
      <c r="AG4320" s="37">
        <f t="shared" si="1110"/>
        <v>8.1593757443891621E-2</v>
      </c>
      <c r="AH4320" s="37">
        <f t="shared" si="1114"/>
        <v>0.27839107958083786</v>
      </c>
      <c r="AI4320">
        <f>AF4320*EXP(Info!$B$6*H4320*1000)</f>
        <v>0.56220956055126037</v>
      </c>
      <c r="AJ4320">
        <f>2*SQRT((EXP(Info!$B$6*H4320)*AG4320)^2+(Info!$B$6*H4320*0.01*AI4320)^2)</f>
        <v>0.16322483115824729</v>
      </c>
      <c r="AK4320">
        <f t="shared" si="1115"/>
        <v>0.3958164542545563</v>
      </c>
      <c r="AL4320">
        <f t="shared" si="1116"/>
        <v>0.19255127216207743</v>
      </c>
      <c r="AM4320">
        <f t="shared" si="1105"/>
        <v>0.94504893033967274</v>
      </c>
      <c r="AN4320">
        <f t="shared" si="1106"/>
        <v>2.8159534898704975E-2</v>
      </c>
      <c r="AO4320">
        <f t="shared" si="1117"/>
        <v>11.559157144830875</v>
      </c>
      <c r="AP4320">
        <f t="shared" si="1118"/>
        <v>0.58618139043324402</v>
      </c>
      <c r="AQ4320">
        <f t="shared" si="1120"/>
        <v>6</v>
      </c>
      <c r="AR4320">
        <v>1</v>
      </c>
      <c r="AS4320">
        <v>1</v>
      </c>
      <c r="AT4320">
        <v>1</v>
      </c>
      <c r="AU4320">
        <v>1</v>
      </c>
      <c r="AV4320">
        <v>1</v>
      </c>
      <c r="AW4320">
        <v>0</v>
      </c>
      <c r="AX4320">
        <v>1</v>
      </c>
    </row>
    <row r="4321" spans="1:50">
      <c r="A4321" s="13" t="s">
        <v>188</v>
      </c>
      <c r="B4321" s="13" t="s">
        <v>437</v>
      </c>
      <c r="D4321" s="14">
        <v>-45.51</v>
      </c>
      <c r="E4321" s="14">
        <v>50.16</v>
      </c>
      <c r="F4321" s="14">
        <v>3721</v>
      </c>
      <c r="G4321" s="16">
        <v>285</v>
      </c>
      <c r="H4321">
        <v>25.256400000000003</v>
      </c>
      <c r="J4321">
        <f>(F4321*100*Info!$B$11)/AI4321</f>
        <v>14.737796281866645</v>
      </c>
      <c r="K4321">
        <f>2*((F4321*100*Info!$B$11)/AI4321^2)*(AJ4321/2)</f>
        <v>3.2657772537822001</v>
      </c>
      <c r="L4321">
        <f t="shared" si="1107"/>
        <v>0.94041177116423358</v>
      </c>
      <c r="M4321">
        <f t="shared" si="1108"/>
        <v>148.29768901802018</v>
      </c>
      <c r="N4321">
        <f t="shared" si="1119"/>
        <v>33.183014450498511</v>
      </c>
      <c r="O4321">
        <v>1.380349854672233</v>
      </c>
      <c r="P4321">
        <v>2.8972538313331419E-2</v>
      </c>
      <c r="Q4321">
        <v>1.295610681232747</v>
      </c>
      <c r="R4321">
        <v>2.815776865099617E-2</v>
      </c>
      <c r="S4321">
        <v>1.5099263786696391</v>
      </c>
      <c r="T4321">
        <v>2.5849783640764311E-2</v>
      </c>
      <c r="U4321">
        <v>2.4404360572994959</v>
      </c>
      <c r="V4321">
        <v>7.5822878781983724E-2</v>
      </c>
      <c r="W4321" s="37">
        <f>U4321*Info!$B$2</f>
        <v>1.1714093075037579</v>
      </c>
      <c r="X4321" s="37">
        <f>W4321*SQRT((0.5*V4321/U4321)^2+Info!$B$3^2)</f>
        <v>6.133227608364978E-2</v>
      </c>
      <c r="Y4321" s="28">
        <f>W4321*Info!$D$2</f>
        <v>0.94884153907804403</v>
      </c>
      <c r="Z4321" s="28">
        <f>Y4321*SQRT(Info!$D$3^2+(X4321/W4321)^2)</f>
        <v>6.8693289172139807E-2</v>
      </c>
      <c r="AA4321" s="37">
        <f t="shared" si="1111"/>
        <v>0.2089405471684751</v>
      </c>
      <c r="AB4321" s="37">
        <f t="shared" si="1112"/>
        <v>6.3019838810333392E-2</v>
      </c>
      <c r="AC4321" s="37">
        <f>(1-EXP(-Info!$B$6*H4321*1000))+(Info!$B$6/(Info!$B$6-Info!$B$7))*(EXP(-Info!$B$7*H4321*1000)-EXP(-Info!$B$6*H4321*1000))*(Info!$B$9-1)</f>
        <v>0.23600277350498436</v>
      </c>
      <c r="AD4321" s="37">
        <f>SQRT((Info!$B$6*EXP(-Info!$B$6*H4321*1000)+(Info!$B$6/(Info!$B$6+Info!$B$7))*(Info!$B$9-1)*(-Info!$B$7*EXP(-Info!$B$7*H4321*1000)+Info!$B$6*EXP(-Info!$B$6*H4321*1000)))^2*(0.01*H4321*1000)^2)</f>
        <v>1.9690316409114814E-3</v>
      </c>
      <c r="AE4321" s="37">
        <f t="shared" si="1109"/>
        <v>1.4878545842887865E-2</v>
      </c>
      <c r="AF4321" s="37">
        <f t="shared" si="1113"/>
        <v>0.51177429096218596</v>
      </c>
      <c r="AG4321" s="37">
        <f t="shared" si="1110"/>
        <v>7.1464620143499802E-2</v>
      </c>
      <c r="AH4321" s="37">
        <f t="shared" si="1114"/>
        <v>0.3389398968001992</v>
      </c>
      <c r="AI4321">
        <f>AF4321*EXP(Info!$B$6*H4321*1000)</f>
        <v>0.64516034251816523</v>
      </c>
      <c r="AJ4321">
        <f>2*SQRT((EXP(Info!$B$6*H4321)*AG4321)^2+(Info!$B$6*H4321*0.01*AI4321)^2)</f>
        <v>0.14296234873530883</v>
      </c>
      <c r="AK4321">
        <f t="shared" si="1115"/>
        <v>0.27782824556992136</v>
      </c>
      <c r="AL4321">
        <f t="shared" si="1116"/>
        <v>0.16759495933220062</v>
      </c>
      <c r="AM4321">
        <f t="shared" si="1105"/>
        <v>0.93861036522541053</v>
      </c>
      <c r="AN4321">
        <f t="shared" si="1106"/>
        <v>2.8359108415109541E-2</v>
      </c>
      <c r="AO4321">
        <f t="shared" si="1117"/>
        <v>10.062405940219586</v>
      </c>
      <c r="AP4321">
        <f t="shared" si="1118"/>
        <v>0.5656160711703635</v>
      </c>
      <c r="AQ4321">
        <f t="shared" si="1120"/>
        <v>6</v>
      </c>
      <c r="AR4321">
        <v>1</v>
      </c>
      <c r="AS4321">
        <v>1</v>
      </c>
      <c r="AT4321">
        <v>1</v>
      </c>
      <c r="AU4321">
        <v>1</v>
      </c>
      <c r="AV4321">
        <v>1</v>
      </c>
      <c r="AW4321">
        <v>0</v>
      </c>
      <c r="AX4321">
        <v>1</v>
      </c>
    </row>
    <row r="4322" spans="1:50">
      <c r="A4322" s="13" t="s">
        <v>188</v>
      </c>
      <c r="B4322" s="13" t="s">
        <v>437</v>
      </c>
      <c r="D4322" s="14">
        <v>-45.51</v>
      </c>
      <c r="E4322" s="14">
        <v>50.16</v>
      </c>
      <c r="F4322" s="14">
        <v>3721</v>
      </c>
      <c r="G4322" s="16">
        <v>290</v>
      </c>
      <c r="H4322">
        <v>25.580299999999998</v>
      </c>
      <c r="J4322">
        <f>(F4322*100*Info!$B$11)/AI4322</f>
        <v>6.2982157114959696</v>
      </c>
      <c r="K4322">
        <f>2*((F4322*100*Info!$B$11)/AI4322^2)*(AJ4322/2)</f>
        <v>0.59882813339595475</v>
      </c>
      <c r="L4322">
        <f t="shared" si="1107"/>
        <v>0.93913026792481069</v>
      </c>
      <c r="M4322">
        <f t="shared" si="1108"/>
        <v>63.288841591864433</v>
      </c>
      <c r="N4322">
        <f t="shared" si="1119"/>
        <v>6.3334023580884651</v>
      </c>
      <c r="O4322">
        <v>1.2900944470171449</v>
      </c>
      <c r="P4322">
        <v>2.719426896602958E-2</v>
      </c>
      <c r="Q4322">
        <v>1.1962384453300281</v>
      </c>
      <c r="R4322">
        <v>2.5811032737999309E-2</v>
      </c>
      <c r="S4322">
        <v>2.1702542691335172</v>
      </c>
      <c r="T4322">
        <v>2.9393477796841629E-2</v>
      </c>
      <c r="U4322">
        <v>2.4371104643954831</v>
      </c>
      <c r="V4322">
        <v>7.6070038192645822E-2</v>
      </c>
      <c r="W4322" s="37">
        <f>U4322*Info!$B$2</f>
        <v>1.1698130229098318</v>
      </c>
      <c r="X4322" s="37">
        <f>W4322*SQRT((0.5*V4322/U4322)^2+Info!$B$3^2)</f>
        <v>6.1273708491945543E-2</v>
      </c>
      <c r="Y4322" s="28">
        <f>W4322*Info!$D$2</f>
        <v>0.9475485485569638</v>
      </c>
      <c r="Z4322" s="28">
        <f>Y4322*SQRT(Info!$D$3^2+(X4322/W4322)^2)</f>
        <v>6.8614332756077576E-2</v>
      </c>
      <c r="AA4322" s="37">
        <f t="shared" si="1111"/>
        <v>0.12028142410731313</v>
      </c>
      <c r="AB4322" s="37">
        <f t="shared" si="1112"/>
        <v>6.2764236779436017E-2</v>
      </c>
      <c r="AC4322" s="37">
        <f>(1-EXP(-Info!$B$6*H4322*1000))+(Info!$B$6/(Info!$B$6-Info!$B$7))*(EXP(-Info!$B$7*H4322*1000)-EXP(-Info!$B$6*H4322*1000))*(Info!$B$9-1)</f>
        <v>0.23867400126458596</v>
      </c>
      <c r="AD4322" s="37">
        <f>SQRT((Info!$B$6*EXP(-Info!$B$6*H4322*1000)+(Info!$B$6/(Info!$B$6+Info!$B$7))*(Info!$B$9-1)*(-Info!$B$7*EXP(-Info!$B$7*H4322*1000)+Info!$B$6*EXP(-Info!$B$6*H4322*1000)))^2*(0.01*H4322*1000)^2)</f>
        <v>1.9882136482743677E-3</v>
      </c>
      <c r="AE4322" s="37">
        <f t="shared" si="1109"/>
        <v>1.4982100274707755E-2</v>
      </c>
      <c r="AF4322" s="37">
        <f t="shared" si="1113"/>
        <v>1.1939976718070584</v>
      </c>
      <c r="AG4322" s="37">
        <f t="shared" si="1110"/>
        <v>7.1752241236434519E-2</v>
      </c>
      <c r="AH4322" s="37">
        <f t="shared" si="1114"/>
        <v>0.55016487643347289</v>
      </c>
      <c r="AI4322">
        <f>AF4322*EXP(Info!$B$6*H4322*1000)</f>
        <v>1.5096722838210956</v>
      </c>
      <c r="AJ4322">
        <f>2*SQRT((EXP(Info!$B$6*H4322)*AG4322)^2+(Info!$B$6*H4322*0.01*AI4322)^2)</f>
        <v>0.14353815067179815</v>
      </c>
      <c r="AK4322">
        <f t="shared" si="1115"/>
        <v>0.15993820963549427</v>
      </c>
      <c r="AL4322">
        <f t="shared" si="1116"/>
        <v>0.16691521129123213</v>
      </c>
      <c r="AM4322">
        <f t="shared" si="1105"/>
        <v>0.92724873600989188</v>
      </c>
      <c r="AN4322">
        <f t="shared" si="1106"/>
        <v>2.79699756374935E-2</v>
      </c>
      <c r="AO4322">
        <f t="shared" si="1117"/>
        <v>10.048693855573074</v>
      </c>
      <c r="AP4322">
        <f t="shared" si="1118"/>
        <v>0.52935411252979392</v>
      </c>
      <c r="AQ4322">
        <f t="shared" si="1120"/>
        <v>6</v>
      </c>
      <c r="AR4322">
        <v>1</v>
      </c>
      <c r="AS4322">
        <v>1</v>
      </c>
      <c r="AT4322">
        <v>1</v>
      </c>
      <c r="AU4322">
        <v>1</v>
      </c>
      <c r="AV4322">
        <v>1</v>
      </c>
      <c r="AW4322">
        <v>0</v>
      </c>
      <c r="AX4322">
        <v>1</v>
      </c>
    </row>
    <row r="4323" spans="1:50">
      <c r="A4323" s="13" t="s">
        <v>188</v>
      </c>
      <c r="B4323" s="13" t="s">
        <v>437</v>
      </c>
      <c r="D4323" s="14">
        <v>-45.51</v>
      </c>
      <c r="E4323" s="14">
        <v>50.16</v>
      </c>
      <c r="F4323" s="14">
        <v>3721</v>
      </c>
      <c r="G4323" s="16">
        <v>295</v>
      </c>
      <c r="H4323">
        <v>25.9041</v>
      </c>
      <c r="J4323">
        <f>(F4323*100*Info!$B$11)/AI4323</f>
        <v>4.9822693894759391</v>
      </c>
      <c r="K4323">
        <f>2*((F4323*100*Info!$B$11)/AI4323^2)*(AJ4323/2)</f>
        <v>0.39858819116495542</v>
      </c>
      <c r="L4323">
        <f t="shared" si="1107"/>
        <v>0.99462729441641751</v>
      </c>
      <c r="M4323">
        <f t="shared" si="1108"/>
        <v>53.023862015117622</v>
      </c>
      <c r="N4323">
        <f t="shared" si="1119"/>
        <v>4.5442898811663746</v>
      </c>
      <c r="O4323">
        <v>1.3282838436461051</v>
      </c>
      <c r="P4323">
        <v>2.739948957749521E-2</v>
      </c>
      <c r="Q4323">
        <v>1.2577386393287</v>
      </c>
      <c r="R4323">
        <v>2.7389884175916021E-2</v>
      </c>
      <c r="S4323">
        <v>2.5299925231166771</v>
      </c>
      <c r="T4323">
        <v>3.4395806788580827E-2</v>
      </c>
      <c r="U4323">
        <v>2.5811292322117891</v>
      </c>
      <c r="V4323">
        <v>7.9335413916818684E-2</v>
      </c>
      <c r="W4323" s="37">
        <f>U4323*Info!$B$2</f>
        <v>1.2389420314616588</v>
      </c>
      <c r="X4323" s="37">
        <f>W4323*SQRT((0.5*V4323/U4323)^2+Info!$B$3^2)</f>
        <v>6.4807283606272109E-2</v>
      </c>
      <c r="Y4323" s="28">
        <f>W4323*Info!$D$2</f>
        <v>1.0035430454839438</v>
      </c>
      <c r="Z4323" s="28">
        <f>Y4323*SQRT(Info!$D$3^2+(X4323/W4323)^2)</f>
        <v>7.2617877401331549E-2</v>
      </c>
      <c r="AA4323" s="37">
        <f t="shared" si="1111"/>
        <v>8.9341812184446256E-2</v>
      </c>
      <c r="AB4323" s="37">
        <f t="shared" si="1112"/>
        <v>6.6239467205742253E-2</v>
      </c>
      <c r="AC4323" s="37">
        <f>(1-EXP(-Info!$B$6*H4323*1000))+(Info!$B$6/(Info!$B$6-Info!$B$7))*(EXP(-Info!$B$7*H4323*1000)-EXP(-Info!$B$6*H4323*1000))*(Info!$B$9-1)</f>
        <v>0.24133611520289969</v>
      </c>
      <c r="AD4323" s="37">
        <f>SQRT((Info!$B$6*EXP(-Info!$B$6*H4323*1000)+(Info!$B$6/(Info!$B$6+Info!$B$7))*(Info!$B$9-1)*(-Info!$B$7*EXP(-Info!$B$7*H4323*1000)+Info!$B$6*EXP(-Info!$B$6*H4323*1000)))^2*(0.01*H4323*1000)^2)</f>
        <v>2.007254457585911E-3</v>
      </c>
      <c r="AE4323" s="37">
        <f t="shared" si="1109"/>
        <v>1.5986981534721924E-2</v>
      </c>
      <c r="AF4323" s="37">
        <f t="shared" si="1113"/>
        <v>1.504888071754952</v>
      </c>
      <c r="AG4323" s="37">
        <f t="shared" si="1110"/>
        <v>7.6319771868276085E-2</v>
      </c>
      <c r="AH4323" s="37">
        <f t="shared" si="1114"/>
        <v>0.59481917752906743</v>
      </c>
      <c r="AI4323">
        <f>AF4323*EXP(Info!$B$6*H4323*1000)</f>
        <v>1.9084158149409407</v>
      </c>
      <c r="AJ4323">
        <f>2*SQRT((EXP(Info!$B$6*H4323)*AG4323)^2+(Info!$B$6*H4323*0.01*AI4323)^2)</f>
        <v>0.15267580859330357</v>
      </c>
      <c r="AK4323">
        <f t="shared" si="1115"/>
        <v>0.11879780766165819</v>
      </c>
      <c r="AL4323">
        <f t="shared" si="1116"/>
        <v>0.17615723908695094</v>
      </c>
      <c r="AM4323">
        <f t="shared" si="1105"/>
        <v>0.94688996282318671</v>
      </c>
      <c r="AN4323">
        <f t="shared" si="1106"/>
        <v>2.8402675254750178E-2</v>
      </c>
      <c r="AO4323">
        <f t="shared" si="1117"/>
        <v>10.642512038370091</v>
      </c>
      <c r="AP4323">
        <f t="shared" si="1118"/>
        <v>0.51461345951589132</v>
      </c>
      <c r="AQ4323">
        <f t="shared" si="1120"/>
        <v>6</v>
      </c>
      <c r="AR4323">
        <v>1</v>
      </c>
      <c r="AS4323">
        <v>1</v>
      </c>
      <c r="AT4323">
        <v>1</v>
      </c>
      <c r="AU4323">
        <v>1</v>
      </c>
      <c r="AV4323">
        <v>1</v>
      </c>
      <c r="AW4323">
        <v>0</v>
      </c>
      <c r="AX4323">
        <v>1</v>
      </c>
    </row>
    <row r="4324" spans="1:50">
      <c r="A4324" s="13" t="s">
        <v>188</v>
      </c>
      <c r="B4324" s="13" t="s">
        <v>437</v>
      </c>
      <c r="D4324" s="14">
        <v>-45.51</v>
      </c>
      <c r="E4324" s="14">
        <v>50.16</v>
      </c>
      <c r="F4324" s="14">
        <v>3721</v>
      </c>
      <c r="G4324" s="16">
        <v>300</v>
      </c>
      <c r="H4324">
        <v>26.228000000000002</v>
      </c>
      <c r="J4324">
        <f>(F4324*100*Info!$B$11)/AI4324</f>
        <v>5.6944541848444485</v>
      </c>
      <c r="K4324">
        <f>2*((F4324*100*Info!$B$11)/AI4324^2)*(AJ4324/2)</f>
        <v>0.50674562923307143</v>
      </c>
      <c r="L4324">
        <f t="shared" si="1107"/>
        <v>0.96897132771637418</v>
      </c>
      <c r="M4324">
        <f t="shared" si="1108"/>
        <v>59.040062303564028</v>
      </c>
      <c r="N4324">
        <f t="shared" si="1119"/>
        <v>5.5665739631171816</v>
      </c>
      <c r="O4324">
        <v>1.4317855850430941</v>
      </c>
      <c r="P4324">
        <v>3.0092976725496028E-2</v>
      </c>
      <c r="Q4324">
        <v>1.3704265543300029</v>
      </c>
      <c r="R4324">
        <v>2.9532358344502591E-2</v>
      </c>
      <c r="S4324">
        <v>2.3452785800978808</v>
      </c>
      <c r="T4324">
        <v>3.1905318470619198E-2</v>
      </c>
      <c r="U4324">
        <v>2.5145501568115018</v>
      </c>
      <c r="V4324">
        <v>7.8335519564447731E-2</v>
      </c>
      <c r="W4324" s="37">
        <f>U4324*Info!$B$2</f>
        <v>1.2069840752695209</v>
      </c>
      <c r="X4324" s="37">
        <f>W4324*SQRT((0.5*V4324/U4324)^2+Info!$B$3^2)</f>
        <v>6.3209857804858521E-2</v>
      </c>
      <c r="Y4324" s="28">
        <f>W4324*Info!$D$2</f>
        <v>0.97765710096831204</v>
      </c>
      <c r="Z4324" s="28">
        <f>Y4324*SQRT(Info!$D$3^2+(X4324/W4324)^2)</f>
        <v>7.0788219100714964E-2</v>
      </c>
      <c r="AA4324" s="37">
        <f t="shared" si="1111"/>
        <v>0.22480150977357316</v>
      </c>
      <c r="AB4324" s="37">
        <f t="shared" si="1112"/>
        <v>6.4976018158707946E-2</v>
      </c>
      <c r="AC4324" s="37">
        <f>(1-EXP(-Info!$B$6*H4324*1000))+(Info!$B$6/(Info!$B$6-Info!$B$7))*(EXP(-Info!$B$7*H4324*1000)-EXP(-Info!$B$6*H4324*1000))*(Info!$B$9-1)</f>
        <v>0.2439907845433717</v>
      </c>
      <c r="AD4324" s="37">
        <f>SQRT((Info!$B$6*EXP(-Info!$B$6*H4324*1000)+(Info!$B$6/(Info!$B$6+Info!$B$7))*(Info!$B$9-1)*(-Info!$B$7*EXP(-Info!$B$7*H4324*1000)+Info!$B$6*EXP(-Info!$B$6*H4324*1000)))^2*(0.01*H4324*1000)^2)</f>
        <v>2.0261664634455361E-3</v>
      </c>
      <c r="AE4324" s="37">
        <f t="shared" si="1109"/>
        <v>1.5860091527217908E-2</v>
      </c>
      <c r="AF4324" s="37">
        <f t="shared" si="1113"/>
        <v>1.3127719823933801</v>
      </c>
      <c r="AG4324" s="37">
        <f t="shared" si="1110"/>
        <v>7.4276522558480509E-2</v>
      </c>
      <c r="AH4324" s="37">
        <f t="shared" si="1114"/>
        <v>0.55975097949284613</v>
      </c>
      <c r="AI4324">
        <f>AF4324*EXP(Info!$B$6*H4324*1000)</f>
        <v>1.6697371492561683</v>
      </c>
      <c r="AJ4324">
        <f>2*SQRT((EXP(Info!$B$6*H4324)*AG4324)^2+(Info!$B$6*H4324*0.01*AI4324)^2)</f>
        <v>0.1485887803971796</v>
      </c>
      <c r="AK4324">
        <f t="shared" si="1115"/>
        <v>0.29891856754592022</v>
      </c>
      <c r="AL4324">
        <f t="shared" si="1116"/>
        <v>0.1727972226912679</v>
      </c>
      <c r="AM4324">
        <f t="shared" si="1105"/>
        <v>0.95714509815291626</v>
      </c>
      <c r="AN4324">
        <f t="shared" si="1106"/>
        <v>2.8812130003378112E-2</v>
      </c>
      <c r="AO4324">
        <f t="shared" si="1117"/>
        <v>10.367993194986209</v>
      </c>
      <c r="AP4324">
        <f t="shared" si="1118"/>
        <v>0.5694002886220515</v>
      </c>
      <c r="AQ4324">
        <f t="shared" si="1120"/>
        <v>6</v>
      </c>
      <c r="AR4324">
        <v>1</v>
      </c>
      <c r="AS4324">
        <v>1</v>
      </c>
      <c r="AT4324">
        <v>1</v>
      </c>
      <c r="AU4324">
        <v>1</v>
      </c>
      <c r="AV4324">
        <v>1</v>
      </c>
      <c r="AW4324">
        <v>0</v>
      </c>
      <c r="AX4324">
        <v>1</v>
      </c>
    </row>
    <row r="4325" spans="1:50">
      <c r="A4325" s="13" t="s">
        <v>188</v>
      </c>
      <c r="B4325" s="13" t="s">
        <v>437</v>
      </c>
      <c r="D4325" s="14">
        <v>-45.51</v>
      </c>
      <c r="E4325" s="14">
        <v>50.16</v>
      </c>
      <c r="F4325" s="14">
        <v>3721</v>
      </c>
      <c r="G4325" s="16">
        <v>305</v>
      </c>
      <c r="H4325">
        <v>26.5519</v>
      </c>
      <c r="J4325">
        <f>(F4325*100*Info!$B$11)/AI4325</f>
        <v>5.2054093759317341</v>
      </c>
      <c r="K4325">
        <f>2*((F4325*100*Info!$B$11)/AI4325^2)*(AJ4325/2)</f>
        <v>0.42124381795671828</v>
      </c>
      <c r="L4325">
        <f t="shared" si="1107"/>
        <v>0.98521781305314415</v>
      </c>
      <c r="M4325">
        <f t="shared" si="1108"/>
        <v>54.874543842999202</v>
      </c>
      <c r="N4325">
        <f t="shared" si="1119"/>
        <v>4.7505866376508017</v>
      </c>
      <c r="O4325">
        <v>1.140522871215347</v>
      </c>
      <c r="P4325">
        <v>2.3534966105025298E-2</v>
      </c>
      <c r="Q4325">
        <v>1.047503659167567</v>
      </c>
      <c r="R4325">
        <v>2.2729254751467112E-2</v>
      </c>
      <c r="S4325">
        <v>2.4258958726939679</v>
      </c>
      <c r="T4325">
        <v>3.3790454208035427E-2</v>
      </c>
      <c r="U4325">
        <v>2.5567109525777609</v>
      </c>
      <c r="V4325">
        <v>7.8634507966667919E-2</v>
      </c>
      <c r="W4325" s="37">
        <f>U4325*Info!$B$2</f>
        <v>1.2272212572373251</v>
      </c>
      <c r="X4325" s="37">
        <f>W4325*SQRT((0.5*V4325/U4325)^2+Info!$B$3^2)</f>
        <v>6.4197687342332804E-2</v>
      </c>
      <c r="Y4325" s="28">
        <f>W4325*Info!$D$2</f>
        <v>0.99404921836223337</v>
      </c>
      <c r="Z4325" s="28">
        <f>Y4325*SQRT(Info!$D$3^2+(X4325/W4325)^2)</f>
        <v>7.1932939624699058E-2</v>
      </c>
      <c r="AA4325" s="37">
        <f t="shared" si="1111"/>
        <v>0</v>
      </c>
      <c r="AB4325" s="37">
        <f t="shared" si="1112"/>
        <v>6.5267271411443964E-2</v>
      </c>
      <c r="AC4325" s="37">
        <f>(1-EXP(-Info!$B$6*H4325*1000))+(Info!$B$6/(Info!$B$6-Info!$B$7))*(EXP(-Info!$B$7*H4325*1000)-EXP(-Info!$B$6*H4325*1000))*(Info!$B$9-1)</f>
        <v>0.24663721071991501</v>
      </c>
      <c r="AD4325" s="37">
        <f>SQRT((Info!$B$6*EXP(-Info!$B$6*H4325*1000)+(Info!$B$6/(Info!$B$6+Info!$B$7))*(Info!$B$9-1)*(-Info!$B$7*EXP(-Info!$B$7*H4325*1000)+Info!$B$6*EXP(-Info!$B$6*H4325*1000)))^2*(0.01*H4325*1000)^2)</f>
        <v>2.0449443959221773E-3</v>
      </c>
      <c r="AE4325" s="37">
        <f t="shared" si="1109"/>
        <v>0</v>
      </c>
      <c r="AF4325" s="37">
        <f t="shared" si="1113"/>
        <v>1.4318466543317345</v>
      </c>
      <c r="AG4325" s="37">
        <f t="shared" si="1110"/>
        <v>7.3890435794809972E-2</v>
      </c>
      <c r="AH4325" s="37">
        <f t="shared" si="1114"/>
        <v>0.59023417717499249</v>
      </c>
      <c r="AI4325">
        <f>AF4325*EXP(Info!$B$6*H4325*1000)</f>
        <v>1.8266078631846538</v>
      </c>
      <c r="AJ4325">
        <f>2*SQRT((EXP(Info!$B$6*H4325)*AG4325)^2+(Info!$B$6*H4325*0.01*AI4325)^2)</f>
        <v>0.14781686023684554</v>
      </c>
      <c r="AK4325">
        <f t="shared" si="1115"/>
        <v>0</v>
      </c>
      <c r="AL4325">
        <f t="shared" si="1116"/>
        <v>0.17357178159159409</v>
      </c>
      <c r="AM4325">
        <f t="shared" si="1105"/>
        <v>0.91844160744566372</v>
      </c>
      <c r="AN4325">
        <f t="shared" si="1106"/>
        <v>2.7501736688818453E-2</v>
      </c>
      <c r="AO4325">
        <f t="shared" si="1117"/>
        <v>10.541830587895507</v>
      </c>
      <c r="AP4325">
        <f t="shared" si="1118"/>
        <v>0.44608987577005293</v>
      </c>
      <c r="AQ4325">
        <f t="shared" si="1120"/>
        <v>6</v>
      </c>
      <c r="AR4325">
        <v>1</v>
      </c>
      <c r="AS4325">
        <v>1</v>
      </c>
      <c r="AT4325">
        <v>1</v>
      </c>
      <c r="AU4325">
        <v>1</v>
      </c>
      <c r="AV4325">
        <v>1</v>
      </c>
      <c r="AW4325">
        <v>0</v>
      </c>
      <c r="AX4325">
        <v>1</v>
      </c>
    </row>
    <row r="4326" spans="1:50">
      <c r="A4326" s="13" t="s">
        <v>188</v>
      </c>
      <c r="B4326" s="13" t="s">
        <v>437</v>
      </c>
      <c r="D4326" s="14">
        <v>-45.51</v>
      </c>
      <c r="E4326" s="14">
        <v>50.16</v>
      </c>
      <c r="F4326" s="14">
        <v>3721</v>
      </c>
      <c r="G4326" s="16">
        <v>310</v>
      </c>
      <c r="H4326">
        <v>26.875700000000002</v>
      </c>
      <c r="J4326">
        <f>(F4326*100*Info!$B$11)/AI4326</f>
        <v>5.3357397347536875</v>
      </c>
      <c r="K4326">
        <f>2*((F4326*100*Info!$B$11)/AI4326^2)*(AJ4326/2)</f>
        <v>0.41856380511128377</v>
      </c>
      <c r="L4326">
        <f t="shared" si="1107"/>
        <v>0.93011533014988945</v>
      </c>
      <c r="M4326">
        <f t="shared" si="1108"/>
        <v>53.102530577332111</v>
      </c>
      <c r="N4326">
        <f t="shared" si="1119"/>
        <v>4.4739186215920652</v>
      </c>
      <c r="O4326">
        <v>1.0545419300610399</v>
      </c>
      <c r="P4326">
        <v>2.1771059301751841E-2</v>
      </c>
      <c r="Q4326">
        <v>1.029271488223229</v>
      </c>
      <c r="R4326">
        <v>2.2534237400350311E-2</v>
      </c>
      <c r="S4326">
        <v>2.3311835259174298</v>
      </c>
      <c r="T4326">
        <v>3.2948732781392633E-2</v>
      </c>
      <c r="U4326">
        <v>2.4137160536970801</v>
      </c>
      <c r="V4326">
        <v>7.4179701901574968E-2</v>
      </c>
      <c r="W4326" s="37">
        <f>U4326*Info!$B$2</f>
        <v>1.1585837057745985</v>
      </c>
      <c r="X4326" s="37">
        <f>W4326*SQRT((0.5*V4326/U4326)^2+Info!$B$3^2)</f>
        <v>6.0603150834344414E-2</v>
      </c>
      <c r="Y4326" s="28">
        <f>W4326*Info!$D$2</f>
        <v>0.93845280167742484</v>
      </c>
      <c r="Z4326" s="28">
        <f>Y4326*SQRT(Info!$D$3^2+(X4326/W4326)^2)</f>
        <v>6.7907437789675312E-2</v>
      </c>
      <c r="AA4326" s="37">
        <f t="shared" si="1111"/>
        <v>0</v>
      </c>
      <c r="AB4326" s="37">
        <f t="shared" si="1112"/>
        <v>6.1573018821805374E-2</v>
      </c>
      <c r="AC4326" s="37">
        <f>(1-EXP(-Info!$B$6*H4326*1000))+(Info!$B$6/(Info!$B$6-Info!$B$7))*(EXP(-Info!$B$7*H4326*1000)-EXP(-Info!$B$6*H4326*1000))*(Info!$B$9-1)</f>
        <v>0.24927460527155437</v>
      </c>
      <c r="AD4326" s="37">
        <f>SQRT((Info!$B$6*EXP(-Info!$B$6*H4326*1000)+(Info!$B$6/(Info!$B$6+Info!$B$7))*(Info!$B$9-1)*(-Info!$B$7*EXP(-Info!$B$7*H4326*1000)+Info!$B$6*EXP(-Info!$B$6*H4326*1000)))^2*(0.01*H4326*1000)^2)</f>
        <v>2.0635831480913126E-3</v>
      </c>
      <c r="AE4326" s="37">
        <f t="shared" si="1109"/>
        <v>0</v>
      </c>
      <c r="AF4326" s="37">
        <f t="shared" si="1113"/>
        <v>1.3927307242400051</v>
      </c>
      <c r="AG4326" s="37">
        <f t="shared" si="1110"/>
        <v>6.9877212702951511E-2</v>
      </c>
      <c r="AH4326" s="37">
        <f t="shared" si="1114"/>
        <v>0.59743504050883356</v>
      </c>
      <c r="AI4326">
        <f>AF4326*EXP(Info!$B$6*H4326*1000)</f>
        <v>1.7819912832781664</v>
      </c>
      <c r="AJ4326">
        <f>2*SQRT((EXP(Info!$B$6*H4326)*AG4326)^2+(Info!$B$6*H4326*0.01*AI4326)^2)</f>
        <v>0.13978887451085178</v>
      </c>
      <c r="AK4326">
        <f t="shared" si="1115"/>
        <v>0</v>
      </c>
      <c r="AL4326">
        <f t="shared" si="1116"/>
        <v>0.16374728625470922</v>
      </c>
      <c r="AM4326">
        <f t="shared" si="1105"/>
        <v>0.97603656989120557</v>
      </c>
      <c r="AN4326">
        <f t="shared" si="1106"/>
        <v>2.9371046492843347E-2</v>
      </c>
      <c r="AO4326">
        <f t="shared" si="1117"/>
        <v>9.9522340214891454</v>
      </c>
      <c r="AP4326">
        <f t="shared" si="1118"/>
        <v>0.43689560271424716</v>
      </c>
      <c r="AQ4326">
        <f t="shared" si="1120"/>
        <v>6</v>
      </c>
      <c r="AR4326">
        <v>1</v>
      </c>
      <c r="AS4326">
        <v>1</v>
      </c>
      <c r="AT4326">
        <v>1</v>
      </c>
      <c r="AU4326">
        <v>1</v>
      </c>
      <c r="AV4326">
        <v>1</v>
      </c>
      <c r="AW4326">
        <v>0</v>
      </c>
      <c r="AX4326">
        <v>1</v>
      </c>
    </row>
    <row r="4327" spans="1:50">
      <c r="A4327" s="13" t="s">
        <v>188</v>
      </c>
      <c r="B4327" s="13" t="s">
        <v>437</v>
      </c>
      <c r="D4327" s="14">
        <v>-45.51</v>
      </c>
      <c r="E4327" s="14">
        <v>50.16</v>
      </c>
      <c r="F4327" s="14">
        <v>3721</v>
      </c>
      <c r="G4327" s="16">
        <v>315</v>
      </c>
      <c r="H4327">
        <v>27.1996</v>
      </c>
      <c r="J4327">
        <f>(F4327*100*Info!$B$11)/AI4327</f>
        <v>5.2390487271991431</v>
      </c>
      <c r="K4327">
        <f>2*((F4327*100*Info!$B$11)/AI4327^2)*(AJ4327/2)</f>
        <v>0.39157361939847418</v>
      </c>
      <c r="L4327">
        <f t="shared" si="1107"/>
        <v>0.90075017394911661</v>
      </c>
      <c r="M4327">
        <f t="shared" si="1108"/>
        <v>50.494092360172026</v>
      </c>
      <c r="N4327">
        <f t="shared" si="1119"/>
        <v>4.0888559450816899</v>
      </c>
      <c r="O4327">
        <v>1.0851635396641719</v>
      </c>
      <c r="P4327">
        <v>2.28210982326017E-2</v>
      </c>
      <c r="Q4327">
        <v>1.0365604998835509</v>
      </c>
      <c r="R4327">
        <v>2.2516488135077409E-2</v>
      </c>
      <c r="S4327">
        <v>2.3230521626401921</v>
      </c>
      <c r="T4327">
        <v>3.2704324513302727E-2</v>
      </c>
      <c r="U4327">
        <v>2.3375113652637589</v>
      </c>
      <c r="V4327">
        <v>7.2838537096104564E-2</v>
      </c>
      <c r="W4327" s="37">
        <f>U4327*Info!$B$2</f>
        <v>1.1220054553266043</v>
      </c>
      <c r="X4327" s="37">
        <f>W4327*SQRT((0.5*V4327/U4327)^2+Info!$B$3^2)</f>
        <v>5.8760825961413847E-2</v>
      </c>
      <c r="Y4327" s="28">
        <f>W4327*Info!$D$2</f>
        <v>0.90882441881454956</v>
      </c>
      <c r="Z4327" s="28">
        <f>Y4327*SQRT(Info!$D$3^2+(X4327/W4327)^2)</f>
        <v>6.5805086323480366E-2</v>
      </c>
      <c r="AA4327" s="37">
        <f t="shared" si="1111"/>
        <v>0</v>
      </c>
      <c r="AB4327" s="37">
        <f t="shared" si="1112"/>
        <v>5.9858460544881052E-2</v>
      </c>
      <c r="AC4327" s="37">
        <f>(1-EXP(-Info!$B$6*H4327*1000))+(Info!$B$6/(Info!$B$6-Info!$B$7))*(EXP(-Info!$B$7*H4327*1000)-EXP(-Info!$B$6*H4327*1000))*(Info!$B$9-1)</f>
        <v>0.25190462193138069</v>
      </c>
      <c r="AD4327" s="37">
        <f>SQRT((Info!$B$6*EXP(-Info!$B$6*H4327*1000)+(Info!$B$6/(Info!$B$6+Info!$B$7))*(Info!$B$9-1)*(-Info!$B$7*EXP(-Info!$B$7*H4327*1000)+Info!$B$6*EXP(-Info!$B$6*H4327*1000)))^2*(0.01*H4327*1000)^2)</f>
        <v>2.0820948585494191E-3</v>
      </c>
      <c r="AE4327" s="37">
        <f t="shared" si="1109"/>
        <v>0</v>
      </c>
      <c r="AF4327" s="37">
        <f t="shared" si="1113"/>
        <v>1.4142277438256425</v>
      </c>
      <c r="AG4327" s="37">
        <f t="shared" si="1110"/>
        <v>6.7806361032786269E-2</v>
      </c>
      <c r="AH4327" s="37">
        <f t="shared" si="1114"/>
        <v>0.60878002077161553</v>
      </c>
      <c r="AI4327">
        <f>AF4327*EXP(Info!$B$6*H4327*1000)</f>
        <v>1.8148794165262985</v>
      </c>
      <c r="AJ4327">
        <f>2*SQRT((EXP(Info!$B$6*H4327)*AG4327)^2+(Info!$B$6*H4327*0.01*AI4327)^2)</f>
        <v>0.13564655320182914</v>
      </c>
      <c r="AK4327">
        <f t="shared" si="1115"/>
        <v>0</v>
      </c>
      <c r="AL4327">
        <f t="shared" si="1116"/>
        <v>0.15918758997305668</v>
      </c>
      <c r="AM4327">
        <f t="shared" ref="AM4327:AM4390" si="1121">Q4327/O4327</f>
        <v>0.95521132252963248</v>
      </c>
      <c r="AN4327">
        <f t="shared" ref="AN4327:AN4390" si="1122">SQRT((R4327/Q4327)^2+(P4327/O4327)^2)*AM4327</f>
        <v>2.8880318883599133E-2</v>
      </c>
      <c r="AO4327">
        <f t="shared" si="1117"/>
        <v>9.6380268504917819</v>
      </c>
      <c r="AP4327">
        <f t="shared" si="1118"/>
        <v>0.46423882929087912</v>
      </c>
      <c r="AQ4327">
        <f t="shared" si="1120"/>
        <v>6</v>
      </c>
      <c r="AR4327">
        <v>1</v>
      </c>
      <c r="AS4327">
        <v>1</v>
      </c>
      <c r="AT4327">
        <v>1</v>
      </c>
      <c r="AU4327">
        <v>1</v>
      </c>
      <c r="AV4327">
        <v>1</v>
      </c>
      <c r="AW4327">
        <v>0</v>
      </c>
      <c r="AX4327">
        <v>1</v>
      </c>
    </row>
    <row r="4328" spans="1:50">
      <c r="A4328" s="13" t="s">
        <v>188</v>
      </c>
      <c r="B4328" s="13" t="s">
        <v>437</v>
      </c>
      <c r="D4328" s="14">
        <v>-45.51</v>
      </c>
      <c r="E4328" s="14">
        <v>50.16</v>
      </c>
      <c r="F4328" s="14">
        <v>3721</v>
      </c>
      <c r="G4328" s="16">
        <v>318</v>
      </c>
      <c r="H4328">
        <v>27.393900000000002</v>
      </c>
      <c r="J4328">
        <f>(F4328*100*Info!$B$11)/AI4328</f>
        <v>5.6913182897398986</v>
      </c>
      <c r="K4328">
        <f>2*((F4328*100*Info!$B$11)/AI4328^2)*(AJ4328/2)</f>
        <v>0.45751569592884445</v>
      </c>
      <c r="L4328">
        <f t="shared" si="1107"/>
        <v>0.87371425145254411</v>
      </c>
      <c r="M4328">
        <f t="shared" si="1108"/>
        <v>53.206669122491476</v>
      </c>
      <c r="N4328">
        <f t="shared" si="1119"/>
        <v>4.5786039322124195</v>
      </c>
      <c r="O4328">
        <v>1.179780246287474</v>
      </c>
      <c r="P4328">
        <v>2.4330019746492949E-2</v>
      </c>
      <c r="Q4328">
        <v>1.1623247048297229</v>
      </c>
      <c r="R4328">
        <v>2.487788476238962E-2</v>
      </c>
      <c r="S4328">
        <v>2.2042534703444732</v>
      </c>
      <c r="T4328">
        <v>2.969240404201021E-2</v>
      </c>
      <c r="U4328">
        <v>2.2673512055059679</v>
      </c>
      <c r="V4328">
        <v>6.9621546258798322E-2</v>
      </c>
      <c r="W4328" s="37">
        <f>U4328*Info!$B$2</f>
        <v>1.0883285786428645</v>
      </c>
      <c r="X4328" s="37">
        <f>W4328*SQRT((0.5*V4328/U4328)^2+Info!$B$3^2)</f>
        <v>5.6924020735069622E-2</v>
      </c>
      <c r="Y4328" s="28">
        <f>W4328*Info!$D$2</f>
        <v>0.88154614870072023</v>
      </c>
      <c r="Z4328" s="28">
        <f>Y4328*SQRT(Info!$D$3^2+(X4328/W4328)^2)</f>
        <v>6.3787136781458836E-2</v>
      </c>
      <c r="AA4328" s="37">
        <f t="shared" si="1111"/>
        <v>9.1451667644609547E-2</v>
      </c>
      <c r="AB4328" s="37">
        <f t="shared" si="1112"/>
        <v>5.8209377267437079E-2</v>
      </c>
      <c r="AC4328" s="37">
        <f>(1-EXP(-Info!$B$6*H4328*1000))+(Info!$B$6/(Info!$B$6-Info!$B$7))*(EXP(-Info!$B$7*H4328*1000)-EXP(-Info!$B$6*H4328*1000))*(Info!$B$9-1)</f>
        <v>0.25347838553321989</v>
      </c>
      <c r="AD4328" s="37">
        <f>SQRT((Info!$B$6*EXP(-Info!$B$6*H4328*1000)+(Info!$B$6/(Info!$B$6+Info!$B$7))*(Info!$B$9-1)*(-Info!$B$7*EXP(-Info!$B$7*H4328*1000)+Info!$B$6*EXP(-Info!$B$6*H4328*1000)))^2*(0.01*H4328*1000)^2)</f>
        <v>2.0931361233517765E-3</v>
      </c>
      <c r="AE4328" s="37">
        <f t="shared" si="1109"/>
        <v>1.4756060613659465E-2</v>
      </c>
      <c r="AF4328" s="37">
        <f t="shared" si="1113"/>
        <v>1.2995263005748765</v>
      </c>
      <c r="AG4328" s="37">
        <f t="shared" si="1110"/>
        <v>6.7133820523332555E-2</v>
      </c>
      <c r="AH4328" s="37">
        <f t="shared" si="1114"/>
        <v>0.58955393200392281</v>
      </c>
      <c r="AI4328">
        <f>AF4328*EXP(Info!$B$6*H4328*1000)</f>
        <v>1.6706571681842393</v>
      </c>
      <c r="AJ4328">
        <f>2*SQRT((EXP(Info!$B$6*H4328)*AG4328)^2+(Info!$B$6*H4328*0.01*AI4328)^2)</f>
        <v>0.13430137589357294</v>
      </c>
      <c r="AK4328">
        <f t="shared" si="1115"/>
        <v>0.12160328246703732</v>
      </c>
      <c r="AL4328">
        <f t="shared" si="1116"/>
        <v>0.15480201790502215</v>
      </c>
      <c r="AM4328">
        <f t="shared" si="1121"/>
        <v>0.9852044128449513</v>
      </c>
      <c r="AN4328">
        <f t="shared" si="1122"/>
        <v>2.9282288538849077E-2</v>
      </c>
      <c r="AO4328">
        <f t="shared" si="1117"/>
        <v>9.3487424801015315</v>
      </c>
      <c r="AP4328">
        <f t="shared" si="1118"/>
        <v>0.52033414295170988</v>
      </c>
      <c r="AQ4328">
        <f t="shared" si="1120"/>
        <v>6</v>
      </c>
      <c r="AR4328">
        <v>1</v>
      </c>
      <c r="AS4328">
        <v>1</v>
      </c>
      <c r="AT4328">
        <v>1</v>
      </c>
      <c r="AU4328">
        <v>1</v>
      </c>
      <c r="AV4328">
        <v>1</v>
      </c>
      <c r="AW4328">
        <v>0</v>
      </c>
      <c r="AX4328">
        <v>1</v>
      </c>
    </row>
    <row r="4329" spans="1:50">
      <c r="A4329" s="13" t="s">
        <v>188</v>
      </c>
      <c r="B4329" s="13" t="s">
        <v>437</v>
      </c>
      <c r="D4329" s="14">
        <v>-45.51</v>
      </c>
      <c r="E4329" s="14">
        <v>50.16</v>
      </c>
      <c r="F4329" s="14">
        <v>3721</v>
      </c>
      <c r="G4329" s="16">
        <v>325</v>
      </c>
      <c r="H4329">
        <v>27.903400000000001</v>
      </c>
      <c r="J4329">
        <f>(F4329*100*Info!$B$11)/AI4329</f>
        <v>4.9577731582740396</v>
      </c>
      <c r="K4329">
        <f>2*((F4329*100*Info!$B$11)/AI4329^2)*(AJ4329/2)</f>
        <v>0.3984613768615845</v>
      </c>
      <c r="L4329">
        <f t="shared" si="1107"/>
        <v>0.99511306373787056</v>
      </c>
      <c r="M4329">
        <f t="shared" si="1108"/>
        <v>52.788929754267798</v>
      </c>
      <c r="N4329">
        <f t="shared" si="1119"/>
        <v>4.549649481923808</v>
      </c>
      <c r="O4329">
        <v>1.7709290579043411</v>
      </c>
      <c r="P4329">
        <v>3.7106864513153592E-2</v>
      </c>
      <c r="Q4329">
        <v>1.735687327058433</v>
      </c>
      <c r="R4329">
        <v>3.779653917051639E-2</v>
      </c>
      <c r="S4329">
        <v>2.6257608466466129</v>
      </c>
      <c r="T4329">
        <v>3.7337763069421763E-2</v>
      </c>
      <c r="U4329">
        <v>2.582389838473806</v>
      </c>
      <c r="V4329">
        <v>8.0364476368475393E-2</v>
      </c>
      <c r="W4329" s="37">
        <f>U4329*Info!$B$2</f>
        <v>1.2395471224674268</v>
      </c>
      <c r="X4329" s="37">
        <f>W4329*SQRT((0.5*V4329/U4329)^2+Info!$B$3^2)</f>
        <v>6.4909162203907703E-2</v>
      </c>
      <c r="Y4329" s="28">
        <f>W4329*Info!$D$2</f>
        <v>1.0040331691986157</v>
      </c>
      <c r="Z4329" s="28">
        <f>Y4329*SQRT(Info!$D$3^2+(X4329/W4329)^2)</f>
        <v>7.2694474327819447E-2</v>
      </c>
      <c r="AA4329" s="37">
        <f t="shared" si="1111"/>
        <v>0.53138193543691425</v>
      </c>
      <c r="AB4329" s="37">
        <f t="shared" si="1112"/>
        <v>6.750873414983119E-2</v>
      </c>
      <c r="AC4329" s="37">
        <f>(1-EXP(-Info!$B$6*H4329*1000))+(Info!$B$6/(Info!$B$6-Info!$B$7))*(EXP(-Info!$B$7*H4329*1000)-EXP(-Info!$B$6*H4329*1000))*(Info!$B$9-1)</f>
        <v>0.25759123936361905</v>
      </c>
      <c r="AD4329" s="37">
        <f>SQRT((Info!$B$6*EXP(-Info!$B$6*H4329*1000)+(Info!$B$6/(Info!$B$6+Info!$B$7))*(Info!$B$9-1)*(-Info!$B$7*EXP(-Info!$B$7*H4329*1000)+Info!$B$6*EXP(-Info!$B$6*H4329*1000)))^2*(0.01*H4329*1000)^2)</f>
        <v>2.1218639601210967E-3</v>
      </c>
      <c r="AE4329" s="37">
        <f t="shared" si="1109"/>
        <v>1.7426173544757322E-2</v>
      </c>
      <c r="AF4329" s="37">
        <f t="shared" si="1113"/>
        <v>1.4848483461233639</v>
      </c>
      <c r="AG4329" s="37">
        <f t="shared" si="1110"/>
        <v>7.7049888124299512E-2</v>
      </c>
      <c r="AH4329" s="37">
        <f t="shared" si="1114"/>
        <v>0.5654926068456233</v>
      </c>
      <c r="AI4329">
        <f>AF4329*EXP(Info!$B$6*H4329*1000)</f>
        <v>1.9178452489912128</v>
      </c>
      <c r="AJ4329">
        <f>2*SQRT((EXP(Info!$B$6*H4329)*AG4329)^2+(Info!$B$6*H4329*0.01*AI4329)^2)</f>
        <v>0.15413921414398177</v>
      </c>
      <c r="AK4329">
        <f t="shared" si="1115"/>
        <v>0.70657855955046489</v>
      </c>
      <c r="AL4329">
        <f t="shared" si="1116"/>
        <v>0.17953272759806108</v>
      </c>
      <c r="AM4329">
        <f t="shared" si="1121"/>
        <v>0.98009986301336538</v>
      </c>
      <c r="AN4329">
        <f t="shared" si="1122"/>
        <v>2.961850785318278E-2</v>
      </c>
      <c r="AO4329">
        <f t="shared" si="1117"/>
        <v>10.647709770103834</v>
      </c>
      <c r="AP4329">
        <f t="shared" si="1118"/>
        <v>0.68577138568317841</v>
      </c>
      <c r="AQ4329">
        <f t="shared" si="1120"/>
        <v>6</v>
      </c>
      <c r="AR4329">
        <v>1</v>
      </c>
      <c r="AS4329">
        <v>1</v>
      </c>
      <c r="AT4329">
        <v>1</v>
      </c>
      <c r="AU4329">
        <v>1</v>
      </c>
      <c r="AV4329">
        <v>1</v>
      </c>
      <c r="AW4329">
        <v>0</v>
      </c>
      <c r="AX4329">
        <v>1</v>
      </c>
    </row>
    <row r="4330" spans="1:50">
      <c r="A4330" s="13" t="s">
        <v>188</v>
      </c>
      <c r="B4330" s="13" t="s">
        <v>437</v>
      </c>
      <c r="D4330" s="14">
        <v>-45.51</v>
      </c>
      <c r="E4330" s="14">
        <v>50.16</v>
      </c>
      <c r="F4330" s="14">
        <v>3721</v>
      </c>
      <c r="G4330" s="16">
        <v>330</v>
      </c>
      <c r="H4330">
        <v>28.320599999999999</v>
      </c>
      <c r="J4330">
        <f>(F4330*100*Info!$B$11)/AI4330</f>
        <v>7.3152716968470459</v>
      </c>
      <c r="K4330">
        <f>2*((F4330*100*Info!$B$11)/AI4330^2)*(AJ4330/2)</f>
        <v>0.6607471297157409</v>
      </c>
      <c r="L4330">
        <f t="shared" si="1107"/>
        <v>0.75965415314780194</v>
      </c>
      <c r="M4330">
        <f t="shared" si="1108"/>
        <v>59.460718827284367</v>
      </c>
      <c r="N4330">
        <f t="shared" si="1119"/>
        <v>5.6730312727930503</v>
      </c>
      <c r="O4330">
        <v>1.3192815246847871</v>
      </c>
      <c r="P4330">
        <v>2.725783478321547E-2</v>
      </c>
      <c r="Q4330">
        <v>1.3277715499979721</v>
      </c>
      <c r="R4330">
        <v>2.8501821385012099E-2</v>
      </c>
      <c r="S4330">
        <v>1.866285890441153</v>
      </c>
      <c r="T4330">
        <v>2.741504081295533E-2</v>
      </c>
      <c r="U4330">
        <v>1.9713570621559631</v>
      </c>
      <c r="V4330">
        <v>6.0575818562508717E-2</v>
      </c>
      <c r="W4330" s="37">
        <f>U4330*Info!$B$2</f>
        <v>0.94625138983486223</v>
      </c>
      <c r="X4330" s="37">
        <f>W4330*SQRT((0.5*V4330/U4330)^2+Info!$B$3^2)</f>
        <v>4.9495842129165329E-2</v>
      </c>
      <c r="Y4330" s="28">
        <f>W4330*Info!$D$2</f>
        <v>0.7664636257662385</v>
      </c>
      <c r="Z4330" s="28">
        <f>Y4330*SQRT(Info!$D$3^2+(X4330/W4330)^2)</f>
        <v>5.5461745288739324E-2</v>
      </c>
      <c r="AA4330" s="37">
        <f t="shared" si="1111"/>
        <v>0.37303013484992487</v>
      </c>
      <c r="AB4330" s="37">
        <f t="shared" si="1112"/>
        <v>5.133795649753236E-2</v>
      </c>
      <c r="AC4330" s="37">
        <f>(1-EXP(-Info!$B$6*H4330*1000))+(Info!$B$6/(Info!$B$6-Info!$B$7))*(EXP(-Info!$B$7*H4330*1000)-EXP(-Info!$B$6*H4330*1000))*(Info!$B$9-1)</f>
        <v>0.26094405844161928</v>
      </c>
      <c r="AD4330" s="37">
        <f>SQRT((Info!$B$6*EXP(-Info!$B$6*H4330*1000)+(Info!$B$6/(Info!$B$6+Info!$B$7))*(Info!$B$9-1)*(-Info!$B$7*EXP(-Info!$B$7*H4330*1000)+Info!$B$6*EXP(-Info!$B$6*H4330*1000)))^2*(0.01*H4330*1000)^2)</f>
        <v>2.1451463097915849E-3</v>
      </c>
      <c r="AE4330" s="37">
        <f t="shared" si="1109"/>
        <v>1.3420212767861523E-2</v>
      </c>
      <c r="AF4330" s="37">
        <f t="shared" si="1113"/>
        <v>1.0024822673661506</v>
      </c>
      <c r="AG4330" s="37">
        <f t="shared" si="1110"/>
        <v>5.8685632116401994E-2</v>
      </c>
      <c r="AH4330" s="37">
        <f t="shared" si="1114"/>
        <v>0.53715364430536616</v>
      </c>
      <c r="AI4330">
        <f>AF4330*EXP(Info!$B$6*H4330*1000)</f>
        <v>1.2997797062370455</v>
      </c>
      <c r="AJ4330">
        <f>2*SQRT((EXP(Info!$B$6*H4330)*AG4330)^2+(Info!$B$6*H4330*0.01*AI4330)^2)</f>
        <v>0.11740175153426757</v>
      </c>
      <c r="AK4330">
        <f t="shared" si="1115"/>
        <v>0.49601817030994511</v>
      </c>
      <c r="AL4330">
        <f t="shared" si="1116"/>
        <v>0.13652816150953756</v>
      </c>
      <c r="AM4330">
        <f t="shared" si="1121"/>
        <v>1.0064353401107573</v>
      </c>
      <c r="AN4330">
        <f t="shared" si="1122"/>
        <v>2.9985475428941921E-2</v>
      </c>
      <c r="AO4330">
        <f t="shared" si="1117"/>
        <v>8.128299429603782</v>
      </c>
      <c r="AP4330">
        <f t="shared" si="1118"/>
        <v>0.66922504807016681</v>
      </c>
      <c r="AQ4330">
        <f t="shared" si="1120"/>
        <v>6</v>
      </c>
      <c r="AR4330">
        <v>1</v>
      </c>
      <c r="AS4330">
        <v>1</v>
      </c>
      <c r="AT4330">
        <v>1</v>
      </c>
      <c r="AU4330">
        <v>1</v>
      </c>
      <c r="AV4330">
        <v>1</v>
      </c>
      <c r="AW4330">
        <v>0</v>
      </c>
      <c r="AX4330">
        <v>1</v>
      </c>
    </row>
    <row r="4331" spans="1:50">
      <c r="A4331" s="13" t="s">
        <v>188</v>
      </c>
      <c r="B4331" s="13" t="s">
        <v>437</v>
      </c>
      <c r="D4331" s="14">
        <v>-45.51</v>
      </c>
      <c r="E4331" s="14">
        <v>50.16</v>
      </c>
      <c r="F4331" s="14">
        <v>3721</v>
      </c>
      <c r="G4331" s="16">
        <v>335</v>
      </c>
      <c r="H4331">
        <v>28.7379</v>
      </c>
      <c r="J4331">
        <f>(F4331*100*Info!$B$11)/AI4331</f>
        <v>5.4793301357842017</v>
      </c>
      <c r="K4331">
        <f>2*((F4331*100*Info!$B$11)/AI4331^2)*(AJ4331/2)</f>
        <v>0.41119709792582715</v>
      </c>
      <c r="L4331">
        <f t="shared" ref="L4331:L4394" si="1123">(M4331/10.7)/J4331</f>
        <v>0.83992027894187549</v>
      </c>
      <c r="M4331">
        <f t="shared" ref="M4331:M4394" si="1124">((U4331/0.242530073729142))*J4331</f>
        <v>49.243545307868658</v>
      </c>
      <c r="N4331">
        <f t="shared" si="1119"/>
        <v>4.0011886771873986</v>
      </c>
      <c r="O4331">
        <v>1.128365682668919</v>
      </c>
      <c r="P4331">
        <v>2.3644032994498649E-2</v>
      </c>
      <c r="Q4331">
        <v>1.1001151794065489</v>
      </c>
      <c r="R4331">
        <v>2.4145757856455081E-2</v>
      </c>
      <c r="S4331">
        <v>2.2024242142280901</v>
      </c>
      <c r="T4331">
        <v>3.1804993300558311E-2</v>
      </c>
      <c r="U4331">
        <v>2.179653420808608</v>
      </c>
      <c r="V4331">
        <v>6.7894944119680584E-2</v>
      </c>
      <c r="W4331" s="37">
        <f>U4331*Info!$B$2</f>
        <v>1.0462336419881317</v>
      </c>
      <c r="X4331" s="37">
        <f>W4331*SQRT((0.5*V4331/U4331)^2+Info!$B$3^2)</f>
        <v>5.4790803553529069E-2</v>
      </c>
      <c r="Y4331" s="28">
        <f>W4331*Info!$D$2</f>
        <v>0.84744925001038673</v>
      </c>
      <c r="Z4331" s="28">
        <f>Y4331*SQRT(Info!$D$3^2+(X4331/W4331)^2)</f>
        <v>6.1360075575446371E-2</v>
      </c>
      <c r="AA4331" s="37">
        <f t="shared" si="1111"/>
        <v>8.2132040680787277E-2</v>
      </c>
      <c r="AB4331" s="37">
        <f t="shared" si="1112"/>
        <v>5.6051692464212433E-2</v>
      </c>
      <c r="AC4331" s="37">
        <f>(1-EXP(-Info!$B$6*H4331*1000))+(Info!$B$6/(Info!$B$6-Info!$B$7))*(EXP(-Info!$B$7*H4331*1000)-EXP(-Info!$B$6*H4331*1000))*(Info!$B$9-1)</f>
        <v>0.26428426382011383</v>
      </c>
      <c r="AD4331" s="37">
        <f>SQRT((Info!$B$6*EXP(-Info!$B$6*H4331*1000)+(Info!$B$6/(Info!$B$6+Info!$B$7))*(Info!$B$9-1)*(-Info!$B$7*EXP(-Info!$B$7*H4331*1000)+Info!$B$6*EXP(-Info!$B$6*H4331*1000)))^2*(0.01*H4331*1000)^2)</f>
        <v>2.1682183899722411E-3</v>
      </c>
      <c r="AE4331" s="37">
        <f t="shared" si="1109"/>
        <v>1.4814650628135891E-2</v>
      </c>
      <c r="AF4331" s="37">
        <f t="shared" si="1113"/>
        <v>1.3332687583103378</v>
      </c>
      <c r="AG4331" s="37">
        <f t="shared" si="1110"/>
        <v>6.5095484847801519E-2</v>
      </c>
      <c r="AH4331" s="37">
        <f t="shared" si="1114"/>
        <v>0.60536419355415794</v>
      </c>
      <c r="AI4331">
        <f>AF4331*EXP(Info!$B$6*H4331*1000)</f>
        <v>1.7352927203776174</v>
      </c>
      <c r="AJ4331">
        <f>2*SQRT((EXP(Info!$B$6*H4331)*AG4331)^2+(Info!$B$6*H4331*0.01*AI4331)^2)</f>
        <v>0.13022528538864309</v>
      </c>
      <c r="AK4331">
        <f t="shared" si="1115"/>
        <v>0.10921097449324284</v>
      </c>
      <c r="AL4331">
        <f t="shared" si="1116"/>
        <v>0.14906387093932655</v>
      </c>
      <c r="AM4331">
        <f t="shared" si="1121"/>
        <v>0.97496334415670172</v>
      </c>
      <c r="AN4331">
        <f t="shared" si="1122"/>
        <v>2.9585142976882393E-2</v>
      </c>
      <c r="AO4331">
        <f t="shared" si="1117"/>
        <v>8.987146974641206</v>
      </c>
      <c r="AP4331">
        <f t="shared" si="1118"/>
        <v>0.51768123863027626</v>
      </c>
      <c r="AQ4331">
        <f t="shared" si="1120"/>
        <v>6</v>
      </c>
      <c r="AR4331">
        <v>1</v>
      </c>
      <c r="AS4331">
        <v>1</v>
      </c>
      <c r="AT4331">
        <v>1</v>
      </c>
      <c r="AU4331">
        <v>1</v>
      </c>
      <c r="AV4331">
        <v>1</v>
      </c>
      <c r="AW4331">
        <v>0</v>
      </c>
      <c r="AX4331">
        <v>1</v>
      </c>
    </row>
    <row r="4332" spans="1:50">
      <c r="A4332" s="13" t="s">
        <v>188</v>
      </c>
      <c r="B4332" s="13" t="s">
        <v>437</v>
      </c>
      <c r="D4332" s="14">
        <v>-45.51</v>
      </c>
      <c r="E4332" s="14">
        <v>50.16</v>
      </c>
      <c r="F4332" s="14">
        <v>3721</v>
      </c>
      <c r="G4332" s="16">
        <v>340</v>
      </c>
      <c r="H4332">
        <v>29.155099999999997</v>
      </c>
      <c r="J4332">
        <f>(F4332*100*Info!$B$11)/AI4332</f>
        <v>5.8462169072938019</v>
      </c>
      <c r="K4332">
        <f>2*((F4332*100*Info!$B$11)/AI4332^2)*(AJ4332/2)</f>
        <v>0.52981791629249619</v>
      </c>
      <c r="L4332">
        <f t="shared" si="1123"/>
        <v>0.98670387744619248</v>
      </c>
      <c r="M4332">
        <f t="shared" si="1124"/>
        <v>61.722788331755616</v>
      </c>
      <c r="N4332">
        <f t="shared" si="1119"/>
        <v>5.9061981023079984</v>
      </c>
      <c r="O4332">
        <v>1.218725528439649</v>
      </c>
      <c r="P4332">
        <v>2.5137734906052291E-2</v>
      </c>
      <c r="Q4332">
        <v>1.1299554921089481</v>
      </c>
      <c r="R4332">
        <v>2.432810344903389E-2</v>
      </c>
      <c r="S4332">
        <v>2.2403746156211519</v>
      </c>
      <c r="T4332">
        <v>3.0915416824935319E-2</v>
      </c>
      <c r="U4332">
        <v>2.5605673963606521</v>
      </c>
      <c r="V4332">
        <v>7.8646257358633967E-2</v>
      </c>
      <c r="W4332" s="37">
        <f>U4332*Info!$B$2</f>
        <v>1.2290723502531129</v>
      </c>
      <c r="X4332" s="37">
        <f>W4332*SQRT((0.5*V4332/U4332)^2+Info!$B$3^2)</f>
        <v>6.428698602416634E-2</v>
      </c>
      <c r="Y4332" s="28">
        <f>W4332*Info!$D$2</f>
        <v>0.99554860370502152</v>
      </c>
      <c r="Z4332" s="28">
        <f>Y4332*SQRT(Info!$D$3^2+(X4332/W4332)^2)</f>
        <v>7.2037028733725306E-2</v>
      </c>
      <c r="AA4332" s="37">
        <f t="shared" si="1111"/>
        <v>0</v>
      </c>
      <c r="AB4332" s="37">
        <f t="shared" si="1112"/>
        <v>6.5504144915593684E-2</v>
      </c>
      <c r="AC4332" s="37">
        <f>(1-EXP(-Info!$B$6*H4332*1000))+(Info!$B$6/(Info!$B$6-Info!$B$7))*(EXP(-Info!$B$7*H4332*1000)-EXP(-Info!$B$6*H4332*1000))*(Info!$B$9-1)</f>
        <v>0.26761030657882001</v>
      </c>
      <c r="AD4332" s="37">
        <f>SQRT((Info!$B$6*EXP(-Info!$B$6*H4332*1000)+(Info!$B$6/(Info!$B$6+Info!$B$7))*(Info!$B$9-1)*(-Info!$B$7*EXP(-Info!$B$7*H4332*1000)+Info!$B$6*EXP(-Info!$B$6*H4332*1000)))^2*(0.01*H4332*1000)^2)</f>
        <v>2.1910704512873259E-3</v>
      </c>
      <c r="AE4332" s="37">
        <f t="shared" ref="AE4332:AE4395" si="1125">IF(AA4332&gt;0,AA4332*AC4332*SQRT((AB4332/AA4332)^2+(AD4332/AC4332)^2),AA4332*AC4332*SQRT((AD4332/AC4332)^2))</f>
        <v>0</v>
      </c>
      <c r="AF4332" s="37">
        <f t="shared" si="1113"/>
        <v>1.2448260119161305</v>
      </c>
      <c r="AG4332" s="37">
        <f t="shared" ref="AG4332:AG4395" si="1126">SQRT((T4332*0.5)^2+Z4332^2+AE4332^2)</f>
        <v>7.3676823073124148E-2</v>
      </c>
      <c r="AH4332" s="37">
        <f t="shared" si="1114"/>
        <v>0.5556329746090245</v>
      </c>
      <c r="AI4332">
        <f>AF4332*EXP(Info!$B$6*H4332*1000)</f>
        <v>1.6263922204647323</v>
      </c>
      <c r="AJ4332">
        <f>2*SQRT((EXP(Info!$B$6*H4332)*AG4332)^2+(Info!$B$6*H4332*0.01*AI4332)^2)</f>
        <v>0.14739304938307965</v>
      </c>
      <c r="AK4332">
        <f t="shared" si="1115"/>
        <v>0</v>
      </c>
      <c r="AL4332">
        <f t="shared" si="1116"/>
        <v>0.17420172298852984</v>
      </c>
      <c r="AM4332">
        <f t="shared" si="1121"/>
        <v>0.92716158457404729</v>
      </c>
      <c r="AN4332">
        <f t="shared" si="1122"/>
        <v>2.7644176881785228E-2</v>
      </c>
      <c r="AO4332">
        <f t="shared" si="1117"/>
        <v>10.557731476883365</v>
      </c>
      <c r="AP4332">
        <f t="shared" si="1118"/>
        <v>0.47595916833582663</v>
      </c>
      <c r="AQ4332">
        <f t="shared" si="1120"/>
        <v>6</v>
      </c>
      <c r="AR4332">
        <v>1</v>
      </c>
      <c r="AS4332">
        <v>1</v>
      </c>
      <c r="AT4332">
        <v>1</v>
      </c>
      <c r="AU4332">
        <v>1</v>
      </c>
      <c r="AV4332">
        <v>1</v>
      </c>
      <c r="AW4332">
        <v>0</v>
      </c>
      <c r="AX4332">
        <v>1</v>
      </c>
    </row>
    <row r="4333" spans="1:50">
      <c r="A4333" s="13" t="s">
        <v>188</v>
      </c>
      <c r="B4333" s="13" t="s">
        <v>437</v>
      </c>
      <c r="D4333" s="14">
        <v>-45.51</v>
      </c>
      <c r="E4333" s="14">
        <v>50.16</v>
      </c>
      <c r="F4333" s="14">
        <v>3721</v>
      </c>
      <c r="G4333" s="16">
        <v>345</v>
      </c>
      <c r="H4333">
        <v>29.572400000000002</v>
      </c>
      <c r="J4333">
        <f>(F4333*100*Info!$B$11)/AI4333</f>
        <v>6.6231691713090362</v>
      </c>
      <c r="K4333">
        <f>2*((F4333*100*Info!$B$11)/AI4333^2)*(AJ4333/2)</f>
        <v>0.63403020575055624</v>
      </c>
      <c r="L4333">
        <f t="shared" si="1123"/>
        <v>0.88725681916791821</v>
      </c>
      <c r="M4333">
        <f t="shared" si="1124"/>
        <v>62.878036525689396</v>
      </c>
      <c r="N4333">
        <f t="shared" si="1119"/>
        <v>6.3312451988136553</v>
      </c>
      <c r="O4333">
        <v>1.122912864675222</v>
      </c>
      <c r="P4333">
        <v>2.3560485072261508E-2</v>
      </c>
      <c r="Q4333">
        <v>1.0671135558536531</v>
      </c>
      <c r="R4333">
        <v>2.3655001671741262E-2</v>
      </c>
      <c r="S4333">
        <v>1.994610330754979</v>
      </c>
      <c r="T4333">
        <v>3.2291792874099737E-2</v>
      </c>
      <c r="U4333">
        <v>2.302495140933428</v>
      </c>
      <c r="V4333">
        <v>7.1880219960084452E-2</v>
      </c>
      <c r="W4333" s="37">
        <f>U4333*Info!$B$2</f>
        <v>1.1051976676480455</v>
      </c>
      <c r="X4333" s="37">
        <f>W4333*SQRT((0.5*V4333/U4333)^2+Info!$B$3^2)</f>
        <v>5.7890071983680264E-2</v>
      </c>
      <c r="Y4333" s="28">
        <f>W4333*Info!$D$2</f>
        <v>0.89521011079491697</v>
      </c>
      <c r="Z4333" s="28">
        <f>Y4333*SQRT(Info!$D$3^2+(X4333/W4333)^2)</f>
        <v>6.4824878149533735E-2</v>
      </c>
      <c r="AA4333" s="37">
        <f t="shared" si="1111"/>
        <v>1.7715197027176499E-2</v>
      </c>
      <c r="AB4333" s="37">
        <f t="shared" si="1112"/>
        <v>5.9076514356262988E-2</v>
      </c>
      <c r="AC4333" s="37">
        <f>(1-EXP(-Info!$B$6*H4333*1000))+(Info!$B$6/(Info!$B$6-Info!$B$7))*(EXP(-Info!$B$7*H4333*1000)-EXP(-Info!$B$6*H4333*1000))*(Info!$B$9-1)</f>
        <v>0.27092383293964883</v>
      </c>
      <c r="AD4333" s="37">
        <f>SQRT((Info!$B$6*EXP(-Info!$B$6*H4333*1000)+(Info!$B$6/(Info!$B$6+Info!$B$7))*(Info!$B$9-1)*(-Info!$B$7*EXP(-Info!$B$7*H4333*1000)+Info!$B$6*EXP(-Info!$B$6*H4333*1000)))^2*(0.01*H4333*1000)^2)</f>
        <v>2.2137147506986064E-3</v>
      </c>
      <c r="AE4333" s="37">
        <f t="shared" si="1125"/>
        <v>1.6005283750490359E-2</v>
      </c>
      <c r="AF4333" s="37">
        <f t="shared" si="1113"/>
        <v>1.0946007508801781</v>
      </c>
      <c r="AG4333" s="37">
        <f t="shared" si="1126"/>
        <v>6.8695879838543056E-2</v>
      </c>
      <c r="AH4333" s="37">
        <f t="shared" si="1114"/>
        <v>0.54877924474895368</v>
      </c>
      <c r="AI4333">
        <f>AF4333*EXP(Info!$B$6*H4333*1000)</f>
        <v>1.4356030249628624</v>
      </c>
      <c r="AJ4333">
        <f>2*SQRT((EXP(Info!$B$6*H4333)*AG4333)^2+(Info!$B$6*H4333*0.01*AI4333)^2)</f>
        <v>0.13742902495021503</v>
      </c>
      <c r="AK4333">
        <f t="shared" si="1115"/>
        <v>2.3555897487036591E-2</v>
      </c>
      <c r="AL4333">
        <f t="shared" si="1116"/>
        <v>0.1571080822790458</v>
      </c>
      <c r="AM4333">
        <f t="shared" si="1121"/>
        <v>0.95030842501060164</v>
      </c>
      <c r="AN4333">
        <f t="shared" si="1122"/>
        <v>2.9005661553298836E-2</v>
      </c>
      <c r="AO4333">
        <f t="shared" si="1117"/>
        <v>9.4936479544942038</v>
      </c>
      <c r="AP4333">
        <f t="shared" si="1118"/>
        <v>0.4876939128826977</v>
      </c>
      <c r="AQ4333">
        <f t="shared" si="1120"/>
        <v>6</v>
      </c>
      <c r="AR4333">
        <v>1</v>
      </c>
      <c r="AS4333">
        <v>1</v>
      </c>
      <c r="AT4333">
        <v>1</v>
      </c>
      <c r="AU4333">
        <v>1</v>
      </c>
      <c r="AV4333">
        <v>1</v>
      </c>
      <c r="AW4333">
        <v>0</v>
      </c>
      <c r="AX4333">
        <v>1</v>
      </c>
    </row>
    <row r="4334" spans="1:50">
      <c r="A4334" s="13" t="s">
        <v>188</v>
      </c>
      <c r="B4334" s="13" t="s">
        <v>437</v>
      </c>
      <c r="D4334" s="14">
        <v>-45.51</v>
      </c>
      <c r="E4334" s="14">
        <v>50.16</v>
      </c>
      <c r="F4334" s="14">
        <v>3721</v>
      </c>
      <c r="G4334" s="16">
        <v>350</v>
      </c>
      <c r="H4334">
        <v>29.989699999999999</v>
      </c>
      <c r="J4334">
        <f>(F4334*100*Info!$B$11)/AI4334</f>
        <v>19.226553443734822</v>
      </c>
      <c r="K4334">
        <f>2*((F4334*100*Info!$B$11)/AI4334^2)*(AJ4334/2)</f>
        <v>3.723434667740837</v>
      </c>
      <c r="L4334">
        <f t="shared" si="1123"/>
        <v>0.64468934395791933</v>
      </c>
      <c r="M4334">
        <f t="shared" si="1124"/>
        <v>132.62814915048205</v>
      </c>
      <c r="N4334">
        <f t="shared" si="1119"/>
        <v>26.005978944059361</v>
      </c>
      <c r="O4334">
        <v>0.79753899870734857</v>
      </c>
      <c r="P4334">
        <v>1.6480536414992669E-2</v>
      </c>
      <c r="Q4334">
        <v>0.76696122348473095</v>
      </c>
      <c r="R4334">
        <v>1.678421974989806E-2</v>
      </c>
      <c r="S4334">
        <v>1.0260964576740039</v>
      </c>
      <c r="T4334">
        <v>1.7491520563217459E-2</v>
      </c>
      <c r="U4334">
        <v>1.673015129110818</v>
      </c>
      <c r="V4334">
        <v>5.1389208634401627E-2</v>
      </c>
      <c r="W4334" s="37">
        <f>U4334*Info!$B$2</f>
        <v>0.80304726197319254</v>
      </c>
      <c r="X4334" s="37">
        <f>W4334*SQRT((0.5*V4334/U4334)^2+Info!$B$3^2)</f>
        <v>4.2003872040765944E-2</v>
      </c>
      <c r="Y4334" s="28">
        <f>W4334*Info!$D$2</f>
        <v>0.65046828219828601</v>
      </c>
      <c r="Z4334" s="28">
        <f>Y4334*SQRT(Info!$D$3^2+(X4334/W4334)^2)</f>
        <v>4.7067465118287299E-2</v>
      </c>
      <c r="AA4334" s="37">
        <f t="shared" si="1111"/>
        <v>0</v>
      </c>
      <c r="AB4334" s="37">
        <f t="shared" si="1112"/>
        <v>4.2804524136456815E-2</v>
      </c>
      <c r="AC4334" s="37">
        <f>(1-EXP(-Info!$B$6*H4334*1000))+(Info!$B$6/(Info!$B$6-Info!$B$7))*(EXP(-Info!$B$7*H4334*1000)-EXP(-Info!$B$6*H4334*1000))*(Info!$B$9-1)</f>
        <v>0.27422409564732431</v>
      </c>
      <c r="AD4334" s="37">
        <f>SQRT((Info!$B$6*EXP(-Info!$B$6*H4334*1000)+(Info!$B$6/(Info!$B$6+Info!$B$7))*(Info!$B$9-1)*(-Info!$B$7*EXP(-Info!$B$7*H4334*1000)+Info!$B$6*EXP(-Info!$B$6*H4334*1000)))^2*(0.01*H4334*1000)^2)</f>
        <v>2.2361470805138208E-3</v>
      </c>
      <c r="AE4334" s="37">
        <f t="shared" si="1125"/>
        <v>0</v>
      </c>
      <c r="AF4334" s="37">
        <f t="shared" si="1113"/>
        <v>0.37562817547571792</v>
      </c>
      <c r="AG4334" s="37">
        <f t="shared" si="1126"/>
        <v>4.7873109315821095E-2</v>
      </c>
      <c r="AH4334" s="37">
        <f t="shared" si="1114"/>
        <v>0.3660749169012889</v>
      </c>
      <c r="AI4334">
        <f>AF4334*EXP(Info!$B$6*H4334*1000)</f>
        <v>0.49453698110778083</v>
      </c>
      <c r="AJ4334">
        <f>2*SQRT((EXP(Info!$B$6*H4334)*AG4334)^2+(Info!$B$6*H4334*0.01*AI4334)^2)</f>
        <v>9.5772554624793574E-2</v>
      </c>
      <c r="AK4334">
        <f t="shared" si="1115"/>
        <v>0</v>
      </c>
      <c r="AL4334">
        <f t="shared" si="1116"/>
        <v>0.11383435148849325</v>
      </c>
      <c r="AM4334">
        <f t="shared" si="1121"/>
        <v>0.96165983698329727</v>
      </c>
      <c r="AN4334">
        <f t="shared" si="1122"/>
        <v>2.8944563742533166E-2</v>
      </c>
      <c r="AO4334">
        <f t="shared" si="1117"/>
        <v>6.8981759726458414</v>
      </c>
      <c r="AP4334">
        <f t="shared" si="1118"/>
        <v>0.47670758311147393</v>
      </c>
      <c r="AQ4334">
        <f t="shared" si="1120"/>
        <v>6</v>
      </c>
      <c r="AR4334">
        <v>1</v>
      </c>
      <c r="AS4334">
        <v>1</v>
      </c>
      <c r="AT4334">
        <v>1</v>
      </c>
      <c r="AU4334">
        <v>1</v>
      </c>
      <c r="AV4334">
        <v>1</v>
      </c>
      <c r="AW4334">
        <v>0</v>
      </c>
      <c r="AX4334">
        <v>1</v>
      </c>
    </row>
    <row r="4335" spans="1:50">
      <c r="A4335" s="13" t="s">
        <v>188</v>
      </c>
      <c r="B4335" s="13" t="s">
        <v>437</v>
      </c>
      <c r="D4335" s="14">
        <v>-45.51</v>
      </c>
      <c r="E4335" s="14">
        <v>50.16</v>
      </c>
      <c r="F4335" s="14">
        <v>3721</v>
      </c>
      <c r="G4335" s="16">
        <v>355</v>
      </c>
      <c r="H4335">
        <v>30.4069</v>
      </c>
      <c r="I4335" s="14" t="s">
        <v>123</v>
      </c>
      <c r="J4335">
        <f>(F4335*100*Info!$B$11)/AI4335</f>
        <v>22.126746751856796</v>
      </c>
      <c r="K4335">
        <f>2*((F4335*100*Info!$B$11)/AI4335^2)*(AJ4335/2)</f>
        <v>6.188175728914235</v>
      </c>
      <c r="L4335">
        <f t="shared" si="1123"/>
        <v>0.78788256020393999</v>
      </c>
      <c r="M4335">
        <f t="shared" si="1124"/>
        <v>186.53607331425746</v>
      </c>
      <c r="N4335">
        <f t="shared" si="1119"/>
        <v>52.489702549083823</v>
      </c>
      <c r="O4335">
        <v>0.98253885131980712</v>
      </c>
      <c r="P4335">
        <v>2.0593964412022759E-2</v>
      </c>
      <c r="Q4335">
        <v>0.94509086412520105</v>
      </c>
      <c r="R4335">
        <v>2.07394529798622E-2</v>
      </c>
      <c r="S4335">
        <v>1.120404838687471</v>
      </c>
      <c r="T4335">
        <v>1.8423122764386169E-2</v>
      </c>
      <c r="U4335">
        <v>2.044611804952984</v>
      </c>
      <c r="V4335">
        <v>6.3556547475132702E-2</v>
      </c>
      <c r="W4335" s="37">
        <f>U4335*Info!$B$2</f>
        <v>0.98141366637743233</v>
      </c>
      <c r="X4335" s="37">
        <f>W4335*SQRT((0.5*V4335/U4335)^2+Info!$B$3^2)</f>
        <v>5.1386801823559834E-2</v>
      </c>
      <c r="Y4335" s="28">
        <f>W4335*Info!$D$2</f>
        <v>0.79494506976572021</v>
      </c>
      <c r="Z4335" s="28">
        <f>Y4335*SQRT(Info!$D$3^2+(X4335/W4335)^2)</f>
        <v>5.7552967357792514E-2</v>
      </c>
      <c r="AA4335" s="37">
        <f t="shared" si="1111"/>
        <v>1.1251849423747906E-3</v>
      </c>
      <c r="AB4335" s="37">
        <f t="shared" si="1112"/>
        <v>5.2408312739533294E-2</v>
      </c>
      <c r="AC4335" s="37">
        <f>(1-EXP(-Info!$B$6*H4335*1000))+(Info!$B$6/(Info!$B$6-Info!$B$7))*(EXP(-Info!$B$7*H4335*1000)-EXP(-Info!$B$6*H4335*1000))*(Info!$B$9-1)</f>
        <v>0.27751035996186862</v>
      </c>
      <c r="AD4335" s="37">
        <f>SQRT((Info!$B$6*EXP(-Info!$B$6*H4335*1000)+(Info!$B$6/(Info!$B$6+Info!$B$7))*(Info!$B$9-1)*(-Info!$B$7*EXP(-Info!$B$7*H4335*1000)+Info!$B$6*EXP(-Info!$B$6*H4335*1000)))^2*(0.01*H4335*1000)^2)</f>
        <v>2.2583634294398346E-3</v>
      </c>
      <c r="AE4335" s="37">
        <f t="shared" si="1125"/>
        <v>1.4543849955328338E-2</v>
      </c>
      <c r="AF4335" s="37">
        <f t="shared" si="1113"/>
        <v>0.32514751844336864</v>
      </c>
      <c r="AG4335" s="37">
        <f t="shared" si="1126"/>
        <v>6.0072626763844325E-2</v>
      </c>
      <c r="AH4335" s="37">
        <f t="shared" si="1114"/>
        <v>0.29020538578204608</v>
      </c>
      <c r="AI4335">
        <f>AF4335*EXP(Info!$B$6*H4335*1000)</f>
        <v>0.42971711132248258</v>
      </c>
      <c r="AJ4335">
        <f>2*SQRT((EXP(Info!$B$6*H4335)*AG4335)^2+(Info!$B$6*H4335*0.01*AI4335)^2)</f>
        <v>0.12017876050223134</v>
      </c>
      <c r="AK4335">
        <f t="shared" si="1115"/>
        <v>1.496158417875759E-3</v>
      </c>
      <c r="AL4335">
        <f t="shared" si="1116"/>
        <v>0.13937466689951483</v>
      </c>
      <c r="AM4335">
        <f t="shared" si="1121"/>
        <v>0.96188650744517268</v>
      </c>
      <c r="AN4335">
        <f t="shared" si="1122"/>
        <v>2.918935237847468E-2</v>
      </c>
      <c r="AO4335">
        <f t="shared" si="1117"/>
        <v>8.4303433847671361</v>
      </c>
      <c r="AP4335">
        <f t="shared" si="1118"/>
        <v>0.48055031715049729</v>
      </c>
      <c r="AQ4335">
        <f t="shared" si="1120"/>
        <v>6</v>
      </c>
      <c r="AR4335">
        <v>1</v>
      </c>
      <c r="AS4335">
        <v>1</v>
      </c>
      <c r="AT4335">
        <v>1</v>
      </c>
      <c r="AU4335">
        <v>1</v>
      </c>
      <c r="AV4335">
        <v>1</v>
      </c>
      <c r="AW4335">
        <v>0</v>
      </c>
      <c r="AX4335">
        <v>1</v>
      </c>
    </row>
    <row r="4336" spans="1:50">
      <c r="A4336" s="13" t="s">
        <v>188</v>
      </c>
      <c r="B4336" s="13" t="s">
        <v>437</v>
      </c>
      <c r="D4336" s="14">
        <v>-45.51</v>
      </c>
      <c r="E4336" s="14">
        <v>50.16</v>
      </c>
      <c r="F4336" s="14">
        <v>3721</v>
      </c>
      <c r="G4336" s="16">
        <v>360</v>
      </c>
      <c r="H4336">
        <v>30.824200000000001</v>
      </c>
      <c r="J4336">
        <f>(F4336*100*Info!$B$11)/AI4336</f>
        <v>5.5567258329172748</v>
      </c>
      <c r="K4336">
        <f>2*((F4336*100*Info!$B$11)/AI4336^2)*(AJ4336/2)</f>
        <v>0.42320376843775082</v>
      </c>
      <c r="L4336">
        <f t="shared" si="1123"/>
        <v>0.83125050543501966</v>
      </c>
      <c r="M4336">
        <f t="shared" si="1124"/>
        <v>49.423633381786573</v>
      </c>
      <c r="N4336">
        <f t="shared" si="1119"/>
        <v>4.0661839131496178</v>
      </c>
      <c r="O4336">
        <v>1.3692877410505691</v>
      </c>
      <c r="P4336">
        <v>2.8712382936164429E-2</v>
      </c>
      <c r="Q4336">
        <v>1.3655731458259399</v>
      </c>
      <c r="R4336">
        <v>2.9838626114413971E-2</v>
      </c>
      <c r="S4336">
        <v>2.2222267507515898</v>
      </c>
      <c r="T4336">
        <v>3.5069141771215687E-2</v>
      </c>
      <c r="U4336">
        <v>2.1571547361647978</v>
      </c>
      <c r="V4336">
        <v>6.7123529002200213E-2</v>
      </c>
      <c r="W4336" s="37">
        <f>U4336*Info!$B$2</f>
        <v>1.0354342733591029</v>
      </c>
      <c r="X4336" s="37">
        <f>W4336*SQRT((0.5*V4336/U4336)^2+Info!$B$3^2)</f>
        <v>5.4220208975155976E-2</v>
      </c>
      <c r="Y4336" s="28">
        <f>W4336*Info!$D$2</f>
        <v>0.83870176142087338</v>
      </c>
      <c r="Z4336" s="28">
        <f>Y4336*SQRT(Info!$D$3^2+(X4336/W4336)^2)</f>
        <v>6.0723757878209488E-2</v>
      </c>
      <c r="AA4336" s="37">
        <f t="shared" si="1111"/>
        <v>0.33385346769146618</v>
      </c>
      <c r="AB4336" s="37">
        <f t="shared" si="1112"/>
        <v>5.6088602182420462E-2</v>
      </c>
      <c r="AC4336" s="37">
        <f>(1-EXP(-Info!$B$6*H4336*1000))+(Info!$B$6/(Info!$B$6-Info!$B$7))*(EXP(-Info!$B$7*H4336*1000)-EXP(-Info!$B$6*H4336*1000))*(Info!$B$9-1)</f>
        <v>0.28078425244261329</v>
      </c>
      <c r="AD4336" s="37">
        <f>SQRT((Info!$B$6*EXP(-Info!$B$6*H4336*1000)+(Info!$B$6/(Info!$B$6+Info!$B$7))*(Info!$B$9-1)*(-Info!$B$7*EXP(-Info!$B$7*H4336*1000)+Info!$B$6*EXP(-Info!$B$6*H4336*1000)))^2*(0.01*H4336*1000)^2)</f>
        <v>2.2803757293686942E-3</v>
      </c>
      <c r="AE4336" s="37">
        <f t="shared" si="1125"/>
        <v>1.5767186743191809E-2</v>
      </c>
      <c r="AF4336" s="37">
        <f t="shared" si="1113"/>
        <v>1.2897841929795939</v>
      </c>
      <c r="AG4336" s="37">
        <f t="shared" si="1126"/>
        <v>6.5141692676722013E-2</v>
      </c>
      <c r="AH4336" s="37">
        <f t="shared" si="1114"/>
        <v>0.58040170407604441</v>
      </c>
      <c r="AI4336">
        <f>AF4336*EXP(Info!$B$6*H4336*1000)</f>
        <v>1.7111230575470393</v>
      </c>
      <c r="AJ4336">
        <f>2*SQRT((EXP(Info!$B$6*H4336)*AG4336)^2+(Info!$B$6*H4336*0.01*AI4336)^2)</f>
        <v>0.13032021877430894</v>
      </c>
      <c r="AK4336">
        <f t="shared" si="1115"/>
        <v>0.44392495598934256</v>
      </c>
      <c r="AL4336">
        <f t="shared" si="1116"/>
        <v>0.14916202864392897</v>
      </c>
      <c r="AM4336">
        <f t="shared" si="1121"/>
        <v>0.99728720625090883</v>
      </c>
      <c r="AN4336">
        <f t="shared" si="1122"/>
        <v>3.0202201647355677E-2</v>
      </c>
      <c r="AO4336">
        <f t="shared" si="1117"/>
        <v>8.8943803982214504</v>
      </c>
      <c r="AP4336">
        <f t="shared" si="1118"/>
        <v>0.63476565593297385</v>
      </c>
      <c r="AQ4336">
        <f t="shared" si="1120"/>
        <v>6</v>
      </c>
      <c r="AR4336">
        <v>1</v>
      </c>
      <c r="AS4336">
        <v>1</v>
      </c>
      <c r="AT4336">
        <v>1</v>
      </c>
      <c r="AU4336">
        <v>1</v>
      </c>
      <c r="AV4336">
        <v>1</v>
      </c>
      <c r="AW4336">
        <v>0</v>
      </c>
      <c r="AX4336">
        <v>1</v>
      </c>
    </row>
    <row r="4337" spans="1:50">
      <c r="A4337" s="13" t="s">
        <v>188</v>
      </c>
      <c r="B4337" s="13" t="s">
        <v>437</v>
      </c>
      <c r="D4337" s="14">
        <v>-45.51</v>
      </c>
      <c r="E4337" s="14">
        <v>50.16</v>
      </c>
      <c r="F4337" s="14">
        <v>3721</v>
      </c>
      <c r="G4337" s="16">
        <v>364</v>
      </c>
      <c r="H4337">
        <v>31.158000000000001</v>
      </c>
      <c r="J4337">
        <f>(F4337*100*Info!$B$11)/AI4337</f>
        <v>4.2688829384201865</v>
      </c>
      <c r="K4337">
        <f>2*((F4337*100*Info!$B$11)/AI4337^2)*(AJ4337/2)</f>
        <v>0.27560815960618268</v>
      </c>
      <c r="L4337">
        <f t="shared" si="1123"/>
        <v>0.9216841739419076</v>
      </c>
      <c r="M4337">
        <f t="shared" si="1124"/>
        <v>42.099811738851884</v>
      </c>
      <c r="N4337">
        <f t="shared" si="1119"/>
        <v>3.0101982380762409</v>
      </c>
      <c r="O4337">
        <v>1.50250094703292</v>
      </c>
      <c r="P4337">
        <v>3.1006227137794232E-2</v>
      </c>
      <c r="Q4337">
        <v>1.5058449465950421</v>
      </c>
      <c r="R4337">
        <v>3.1985931825497242E-2</v>
      </c>
      <c r="S4337">
        <v>2.7041430076610662</v>
      </c>
      <c r="T4337">
        <v>3.6278969927373769E-2</v>
      </c>
      <c r="U4337">
        <v>2.391836598073922</v>
      </c>
      <c r="V4337">
        <v>7.3495632323094848E-2</v>
      </c>
      <c r="W4337" s="37">
        <f>U4337*Info!$B$2</f>
        <v>1.1480815670754825</v>
      </c>
      <c r="X4337" s="37">
        <f>W4337*SQRT((0.5*V4337/U4337)^2+Info!$B$3^2)</f>
        <v>6.005298352914E-2</v>
      </c>
      <c r="Y4337" s="28">
        <f>W4337*Info!$D$2</f>
        <v>0.92994606933114088</v>
      </c>
      <c r="Z4337" s="28">
        <f>Y4337*SQRT(Info!$D$3^2+(X4337/W4337)^2)</f>
        <v>6.7291400421725017E-2</v>
      </c>
      <c r="AA4337" s="37">
        <f t="shared" si="1111"/>
        <v>0.35441937995743755</v>
      </c>
      <c r="AB4337" s="37">
        <f t="shared" si="1112"/>
        <v>6.2021829714071497E-2</v>
      </c>
      <c r="AC4337" s="37">
        <f>(1-EXP(-Info!$B$6*H4337*1000))+(Info!$B$6/(Info!$B$6-Info!$B$7))*(EXP(-Info!$B$7*H4337*1000)-EXP(-Info!$B$6*H4337*1000))*(Info!$B$9-1)</f>
        <v>0.28339361251125511</v>
      </c>
      <c r="AD4337" s="37">
        <f>SQRT((Info!$B$6*EXP(-Info!$B$6*H4337*1000)+(Info!$B$6/(Info!$B$6+Info!$B$7))*(Info!$B$9-1)*(-Info!$B$7*EXP(-Info!$B$7*H4337*1000)+Info!$B$6*EXP(-Info!$B$6*H4337*1000)))^2*(0.01*H4337*1000)^2)</f>
        <v>2.2978335749348519E-3</v>
      </c>
      <c r="AE4337" s="37">
        <f t="shared" si="1125"/>
        <v>1.7595447461111063E-2</v>
      </c>
      <c r="AF4337" s="37">
        <f t="shared" si="1113"/>
        <v>1.6737567498997878</v>
      </c>
      <c r="AG4337" s="37">
        <f t="shared" si="1126"/>
        <v>7.188027028901238E-2</v>
      </c>
      <c r="AH4337" s="37">
        <f t="shared" si="1114"/>
        <v>0.61896014565719826</v>
      </c>
      <c r="AI4337">
        <f>AF4337*EXP(Info!$B$6*H4337*1000)</f>
        <v>2.2273371826613744</v>
      </c>
      <c r="AJ4337">
        <f>2*SQRT((EXP(Info!$B$6*H4337)*AG4337)^2+(Info!$B$6*H4337*0.01*AI4337)^2)</f>
        <v>0.14380162459149118</v>
      </c>
      <c r="AK4337">
        <f t="shared" si="1115"/>
        <v>0.4712714495294047</v>
      </c>
      <c r="AL4337">
        <f t="shared" si="1116"/>
        <v>0.16494085394160174</v>
      </c>
      <c r="AM4337">
        <f t="shared" si="1121"/>
        <v>1.0022256222658132</v>
      </c>
      <c r="AN4337">
        <f t="shared" si="1122"/>
        <v>2.9680932052627337E-2</v>
      </c>
      <c r="AO4337">
        <f t="shared" si="1117"/>
        <v>9.8620206501644905</v>
      </c>
      <c r="AP4337">
        <f t="shared" si="1118"/>
        <v>0.6281787594699576</v>
      </c>
      <c r="AQ4337">
        <f t="shared" si="1120"/>
        <v>6</v>
      </c>
      <c r="AR4337">
        <v>1</v>
      </c>
      <c r="AS4337">
        <v>1</v>
      </c>
      <c r="AT4337">
        <v>1</v>
      </c>
      <c r="AU4337">
        <v>1</v>
      </c>
      <c r="AV4337">
        <v>1</v>
      </c>
      <c r="AW4337">
        <v>0</v>
      </c>
      <c r="AX4337">
        <v>1</v>
      </c>
    </row>
    <row r="4338" spans="1:50">
      <c r="A4338" s="13" t="s">
        <v>188</v>
      </c>
      <c r="B4338" s="13" t="s">
        <v>437</v>
      </c>
      <c r="D4338" s="14">
        <v>-45.51</v>
      </c>
      <c r="E4338" s="14">
        <v>50.16</v>
      </c>
      <c r="F4338" s="14">
        <v>3721</v>
      </c>
      <c r="G4338" s="16">
        <v>370</v>
      </c>
      <c r="H4338">
        <v>31.6587</v>
      </c>
      <c r="J4338">
        <f>(F4338*100*Info!$B$11)/AI4338</f>
        <v>4.4737157376530554</v>
      </c>
      <c r="K4338">
        <f>2*((F4338*100*Info!$B$11)/AI4338^2)*(AJ4338/2)</f>
        <v>0.34251867438822853</v>
      </c>
      <c r="L4338">
        <f t="shared" si="1123"/>
        <v>1.0361420745871139</v>
      </c>
      <c r="M4338">
        <f t="shared" si="1124"/>
        <v>49.59883462911597</v>
      </c>
      <c r="N4338">
        <f t="shared" si="1119"/>
        <v>4.0997635857408437</v>
      </c>
      <c r="O4338">
        <v>1.37841639418731</v>
      </c>
      <c r="P4338">
        <v>2.8875581264130999E-2</v>
      </c>
      <c r="Q4338">
        <v>1.3646964822741341</v>
      </c>
      <c r="R4338">
        <v>3.0112926173489759E-2</v>
      </c>
      <c r="S4338">
        <v>2.6604490275467212</v>
      </c>
      <c r="T4338">
        <v>4.4346940743067387E-2</v>
      </c>
      <c r="U4338">
        <v>2.688863067055224</v>
      </c>
      <c r="V4338">
        <v>8.37705778788429E-2</v>
      </c>
      <c r="W4338" s="37">
        <f>U4338*Info!$B$2</f>
        <v>1.2906542721865075</v>
      </c>
      <c r="X4338" s="37">
        <f>W4338*SQRT((0.5*V4338/U4338)^2+Info!$B$3^2)</f>
        <v>6.7592009036194167E-2</v>
      </c>
      <c r="Y4338" s="28">
        <f>W4338*Info!$D$2</f>
        <v>1.0454299604710711</v>
      </c>
      <c r="Z4338" s="28">
        <f>Y4338*SQRT(Info!$D$3^2+(X4338/W4338)^2)</f>
        <v>7.5695576140980866E-2</v>
      </c>
      <c r="AA4338" s="37">
        <f t="shared" si="1111"/>
        <v>8.7762122000802467E-2</v>
      </c>
      <c r="AB4338" s="37">
        <f t="shared" si="1112"/>
        <v>6.9116781492516793E-2</v>
      </c>
      <c r="AC4338" s="37">
        <f>(1-EXP(-Info!$B$6*H4338*1000))+(Info!$B$6/(Info!$B$6-Info!$B$7))*(EXP(-Info!$B$7*H4338*1000)-EXP(-Info!$B$6*H4338*1000))*(Info!$B$9-1)</f>
        <v>0.28729198109981224</v>
      </c>
      <c r="AD4338" s="37">
        <f>SQRT((Info!$B$6*EXP(-Info!$B$6*H4338*1000)+(Info!$B$6/(Info!$B$6+Info!$B$7))*(Info!$B$9-1)*(-Info!$B$7*EXP(-Info!$B$7*H4338*1000)+Info!$B$6*EXP(-Info!$B$6*H4338*1000)))^2*(0.01*H4338*1000)^2)</f>
        <v>2.3237720747462626E-3</v>
      </c>
      <c r="AE4338" s="37">
        <f t="shared" si="1125"/>
        <v>1.9857744338160337E-2</v>
      </c>
      <c r="AF4338" s="37">
        <f t="shared" si="1113"/>
        <v>1.5898057131805161</v>
      </c>
      <c r="AG4338" s="37">
        <f t="shared" si="1126"/>
        <v>8.1337648391332618E-2</v>
      </c>
      <c r="AH4338" s="37">
        <f t="shared" si="1114"/>
        <v>0.59757044646201063</v>
      </c>
      <c r="AI4338">
        <f>AF4338*EXP(Info!$B$6*H4338*1000)</f>
        <v>2.125356695586591</v>
      </c>
      <c r="AJ4338">
        <f>2*SQRT((EXP(Info!$B$6*H4338)*AG4338)^2+(Info!$B$6*H4338*0.01*AI4338)^2)</f>
        <v>0.16272253327306074</v>
      </c>
      <c r="AK4338">
        <f t="shared" si="1115"/>
        <v>0.11669729362446704</v>
      </c>
      <c r="AL4338">
        <f t="shared" si="1116"/>
        <v>0.18380916870119915</v>
      </c>
      <c r="AM4338">
        <f t="shared" si="1121"/>
        <v>0.9900466129313088</v>
      </c>
      <c r="AN4338">
        <f t="shared" si="1122"/>
        <v>3.0122932804119637E-2</v>
      </c>
      <c r="AO4338">
        <f t="shared" si="1117"/>
        <v>11.08672018570045</v>
      </c>
      <c r="AP4338">
        <f t="shared" si="1118"/>
        <v>0.51263911914150295</v>
      </c>
      <c r="AQ4338">
        <f t="shared" si="1120"/>
        <v>6</v>
      </c>
      <c r="AR4338">
        <v>1</v>
      </c>
      <c r="AS4338">
        <v>1</v>
      </c>
      <c r="AT4338">
        <v>1</v>
      </c>
      <c r="AU4338">
        <v>1</v>
      </c>
      <c r="AV4338">
        <v>1</v>
      </c>
      <c r="AW4338">
        <v>0</v>
      </c>
      <c r="AX4338">
        <v>1</v>
      </c>
    </row>
    <row r="4339" spans="1:50">
      <c r="A4339" s="13" t="s">
        <v>188</v>
      </c>
      <c r="B4339" s="13" t="s">
        <v>437</v>
      </c>
      <c r="D4339" s="14">
        <v>-45.51</v>
      </c>
      <c r="E4339" s="14">
        <v>50.16</v>
      </c>
      <c r="F4339" s="14">
        <v>3721</v>
      </c>
      <c r="G4339" s="16">
        <v>375</v>
      </c>
      <c r="H4339">
        <v>32.076000000000001</v>
      </c>
      <c r="J4339">
        <f>(F4339*100*Info!$B$11)/AI4339</f>
        <v>6.3001880480542214</v>
      </c>
      <c r="K4339">
        <f>2*((F4339*100*Info!$B$11)/AI4339^2)*(AJ4339/2)</f>
        <v>0.53858270059275415</v>
      </c>
      <c r="L4339">
        <f t="shared" si="1123"/>
        <v>0.86127864200117943</v>
      </c>
      <c r="M4339">
        <f t="shared" si="1124"/>
        <v>58.060526248268147</v>
      </c>
      <c r="N4339">
        <f t="shared" si="1119"/>
        <v>5.2817856476788716</v>
      </c>
      <c r="O4339">
        <v>1.016800066668418</v>
      </c>
      <c r="P4339">
        <v>2.1328502501390151E-2</v>
      </c>
      <c r="Q4339">
        <v>0.98848602068097868</v>
      </c>
      <c r="R4339">
        <v>2.1900891603192311E-2</v>
      </c>
      <c r="S4339">
        <v>1.9935961090404091</v>
      </c>
      <c r="T4339">
        <v>2.8312571454490371E-2</v>
      </c>
      <c r="U4339">
        <v>2.2350799062409301</v>
      </c>
      <c r="V4339">
        <v>6.9525540390084642E-2</v>
      </c>
      <c r="W4339" s="37">
        <f>U4339*Info!$B$2</f>
        <v>1.0728383549956464</v>
      </c>
      <c r="X4339" s="37">
        <f>W4339*SQRT((0.5*V4339/U4339)^2+Info!$B$3^2)</f>
        <v>5.6177239733069206E-2</v>
      </c>
      <c r="Y4339" s="28">
        <f>W4339*Info!$D$2</f>
        <v>0.8689990675464736</v>
      </c>
      <c r="Z4339" s="28">
        <f>Y4339*SQRT(Info!$D$3^2+(X4339/W4339)^2)</f>
        <v>6.2916395334757846E-2</v>
      </c>
      <c r="AA4339" s="37">
        <f t="shared" si="1111"/>
        <v>0</v>
      </c>
      <c r="AB4339" s="37">
        <f t="shared" si="1112"/>
        <v>5.7180490718117143E-2</v>
      </c>
      <c r="AC4339" s="37">
        <f>(1-EXP(-Info!$B$6*H4339*1000))+(Info!$B$6/(Info!$B$6-Info!$B$7))*(EXP(-Info!$B$7*H4339*1000)-EXP(-Info!$B$6*H4339*1000))*(Info!$B$9-1)</f>
        <v>0.2905266984776067</v>
      </c>
      <c r="AD4339" s="37">
        <f>SQRT((Info!$B$6*EXP(-Info!$B$6*H4339*1000)+(Info!$B$6/(Info!$B$6+Info!$B$7))*(Info!$B$9-1)*(-Info!$B$7*EXP(-Info!$B$7*H4339*1000)+Info!$B$6*EXP(-Info!$B$6*H4339*1000)))^2*(0.01*H4339*1000)^2)</f>
        <v>2.3451638505762695E-3</v>
      </c>
      <c r="AE4339" s="37">
        <f t="shared" si="1125"/>
        <v>0</v>
      </c>
      <c r="AF4339" s="37">
        <f t="shared" si="1113"/>
        <v>1.1245970414939355</v>
      </c>
      <c r="AG4339" s="37">
        <f t="shared" si="1126"/>
        <v>6.4489326461911078E-2</v>
      </c>
      <c r="AH4339" s="37">
        <f t="shared" si="1114"/>
        <v>0.56410475341228739</v>
      </c>
      <c r="AI4339">
        <f>AF4339*EXP(Info!$B$6*H4339*1000)</f>
        <v>1.5091996658907023</v>
      </c>
      <c r="AJ4339">
        <f>2*SQRT((EXP(Info!$B$6*H4339)*AG4339)^2+(Info!$B$6*H4339*0.01*AI4339)^2)</f>
        <v>0.12901659848710934</v>
      </c>
      <c r="AK4339">
        <f t="shared" si="1115"/>
        <v>0</v>
      </c>
      <c r="AL4339">
        <f t="shared" si="1116"/>
        <v>0.15206579701576073</v>
      </c>
      <c r="AM4339">
        <f t="shared" si="1121"/>
        <v>0.97215377249117285</v>
      </c>
      <c r="AN4339">
        <f t="shared" si="1122"/>
        <v>2.9660808392153532E-2</v>
      </c>
      <c r="AO4339">
        <f t="shared" si="1117"/>
        <v>9.2156814591205301</v>
      </c>
      <c r="AP4339">
        <f t="shared" si="1118"/>
        <v>0.45492783673158405</v>
      </c>
      <c r="AQ4339">
        <f t="shared" si="1120"/>
        <v>6</v>
      </c>
      <c r="AR4339">
        <v>1</v>
      </c>
      <c r="AS4339">
        <v>1</v>
      </c>
      <c r="AT4339">
        <v>1</v>
      </c>
      <c r="AU4339">
        <v>1</v>
      </c>
      <c r="AV4339">
        <v>1</v>
      </c>
      <c r="AW4339">
        <v>0</v>
      </c>
      <c r="AX4339">
        <v>1</v>
      </c>
    </row>
    <row r="4340" spans="1:50">
      <c r="A4340" s="13" t="s">
        <v>97</v>
      </c>
      <c r="B4340" s="13" t="s">
        <v>437</v>
      </c>
      <c r="D4340" s="14">
        <v>-46.28</v>
      </c>
      <c r="E4340" s="14">
        <v>43.68</v>
      </c>
      <c r="F4340" s="14">
        <v>3981</v>
      </c>
      <c r="G4340" s="44">
        <v>10.5</v>
      </c>
      <c r="H4340">
        <v>3.6876700000000002</v>
      </c>
      <c r="J4340">
        <f>(F4340*100*Info!$B$11)/AI4340</f>
        <v>3.4354522785688455</v>
      </c>
      <c r="K4340">
        <f>2*((F4340*100*Info!$B$11)/AI4340^2)*(AJ4340/2)</f>
        <v>0.11230075727112826</v>
      </c>
      <c r="L4340">
        <f t="shared" si="1123"/>
        <v>0.59253748781038973</v>
      </c>
      <c r="M4340">
        <f t="shared" si="1124"/>
        <v>21.78128661020159</v>
      </c>
      <c r="N4340">
        <f t="shared" si="1119"/>
        <v>0.97798136772692001</v>
      </c>
      <c r="O4340">
        <v>0.90889060889743145</v>
      </c>
      <c r="P4340">
        <v>1.8768052400728031E-2</v>
      </c>
      <c r="Q4340">
        <v>0.89152573293013848</v>
      </c>
      <c r="R4340">
        <v>1.8884880116820019E-2</v>
      </c>
      <c r="S4340">
        <v>3.4669658179793661</v>
      </c>
      <c r="T4340">
        <v>4.3267870056617308E-2</v>
      </c>
      <c r="U4340">
        <v>1.537677318483498</v>
      </c>
      <c r="V4340">
        <v>4.7330996651420397E-2</v>
      </c>
      <c r="W4340" s="37">
        <f>U4340*Info!$B$2</f>
        <v>0.73808511287207901</v>
      </c>
      <c r="X4340" s="37">
        <f>W4340*SQRT((0.5*V4340/U4340)^2+Info!$B$3^2)</f>
        <v>3.8612963412095684E-2</v>
      </c>
      <c r="Y4340" s="28">
        <f>W4340*Info!$D$2</f>
        <v>0.59784894142638401</v>
      </c>
      <c r="Z4340" s="28">
        <f>Y4340*SQRT(Info!$D$3^2+(X4340/W4340)^2)</f>
        <v>4.3264048203077873E-2</v>
      </c>
      <c r="AA4340" s="37">
        <f t="shared" si="1111"/>
        <v>0.17080549602535244</v>
      </c>
      <c r="AB4340" s="37">
        <f t="shared" si="1112"/>
        <v>3.9736895842440417E-2</v>
      </c>
      <c r="AC4340" s="37">
        <f>(1-EXP(-Info!$B$6*H4340*1000))+(Info!$B$6/(Info!$B$6-Info!$B$7))*(EXP(-Info!$B$7*H4340*1000)-EXP(-Info!$B$6*H4340*1000))*(Info!$B$9-1)</f>
        <v>3.8108560862233597E-2</v>
      </c>
      <c r="AD4340" s="37">
        <f>SQRT((Info!$B$6*EXP(-Info!$B$6*H4340*1000)+(Info!$B$6/(Info!$B$6+Info!$B$7))*(Info!$B$9-1)*(-Info!$B$7*EXP(-Info!$B$7*H4340*1000)+Info!$B$6*EXP(-Info!$B$6*H4340*1000)))^2*(0.01*H4340*1000)^2)</f>
        <v>3.520735326880155E-4</v>
      </c>
      <c r="AE4340" s="37">
        <f t="shared" si="1125"/>
        <v>1.5155094972637471E-3</v>
      </c>
      <c r="AF4340" s="37">
        <f t="shared" si="1113"/>
        <v>2.8626077249120963</v>
      </c>
      <c r="AG4340" s="37">
        <f t="shared" si="1126"/>
        <v>4.8395266098696293E-2</v>
      </c>
      <c r="AH4340" s="37">
        <f t="shared" si="1114"/>
        <v>0.82568097731649837</v>
      </c>
      <c r="AI4340">
        <f>AF4340*EXP(Info!$B$6*H4340*1000)</f>
        <v>2.9610708587548644</v>
      </c>
      <c r="AJ4340">
        <f>2*SQRT((EXP(Info!$B$6*H4340)*AG4340)^2+(Info!$B$6*H4340*0.01*AI4340)^2)</f>
        <v>9.6793805533566674E-2</v>
      </c>
      <c r="AK4340">
        <f t="shared" si="1115"/>
        <v>0.22712006806491114</v>
      </c>
      <c r="AL4340">
        <f t="shared" si="1116"/>
        <v>0.10567630080338604</v>
      </c>
      <c r="AM4340">
        <f t="shared" si="1121"/>
        <v>0.98089442690099071</v>
      </c>
      <c r="AN4340">
        <f t="shared" si="1122"/>
        <v>2.9016952917297053E-2</v>
      </c>
      <c r="AO4340">
        <f t="shared" si="1117"/>
        <v>6.3401511124904779</v>
      </c>
      <c r="AP4340">
        <f t="shared" si="1118"/>
        <v>0.59108019476661444</v>
      </c>
      <c r="AQ4340">
        <f t="shared" si="1120"/>
        <v>6</v>
      </c>
      <c r="AR4340">
        <v>1</v>
      </c>
      <c r="AS4340">
        <v>1</v>
      </c>
      <c r="AT4340">
        <v>1</v>
      </c>
      <c r="AU4340">
        <v>1</v>
      </c>
      <c r="AV4340">
        <v>1</v>
      </c>
      <c r="AW4340">
        <v>0</v>
      </c>
      <c r="AX4340">
        <v>1</v>
      </c>
    </row>
    <row r="4341" spans="1:50">
      <c r="A4341" s="13" t="s">
        <v>97</v>
      </c>
      <c r="B4341" s="13" t="s">
        <v>437</v>
      </c>
      <c r="D4341" s="14">
        <v>-46.28</v>
      </c>
      <c r="E4341" s="14">
        <v>43.68</v>
      </c>
      <c r="F4341" s="14">
        <v>3981</v>
      </c>
      <c r="G4341" s="51">
        <v>12</v>
      </c>
      <c r="H4341">
        <v>3.93519</v>
      </c>
      <c r="J4341">
        <f>(F4341*100*Info!$B$11)/AI4341</f>
        <v>5.1629928455412202</v>
      </c>
      <c r="K4341">
        <f>2*((F4341*100*Info!$B$11)/AI4341^2)*(AJ4341/2)</f>
        <v>0.27875225455269625</v>
      </c>
      <c r="L4341">
        <f t="shared" si="1123"/>
        <v>0.68002676570826814</v>
      </c>
      <c r="M4341">
        <f t="shared" si="1124"/>
        <v>37.567414589573069</v>
      </c>
      <c r="N4341">
        <f t="shared" si="1119"/>
        <v>2.3762292461626426</v>
      </c>
      <c r="O4341" s="25">
        <v>1.0410595998585872</v>
      </c>
      <c r="P4341" s="25">
        <v>2.3179303284438797E-2</v>
      </c>
      <c r="Q4341" s="25">
        <v>1.0078645538824036</v>
      </c>
      <c r="R4341" s="25">
        <v>2.3515351198727878E-2</v>
      </c>
      <c r="S4341" s="16">
        <v>2.5944609798664842</v>
      </c>
      <c r="T4341" s="16">
        <v>3.707764923394441E-2</v>
      </c>
      <c r="U4341" s="25">
        <v>1.764718275387674</v>
      </c>
      <c r="V4341" s="25">
        <v>5.8152725979018383E-2</v>
      </c>
      <c r="W4341" s="37">
        <f>U4341*Info!$B$2</f>
        <v>0.84706477218608345</v>
      </c>
      <c r="X4341" s="37">
        <f>W4341*SQRT((0.5*V4341/U4341)^2+Info!$B$3^2)</f>
        <v>4.4593553549038947E-2</v>
      </c>
      <c r="Y4341" s="28">
        <f>W4341*Info!$D$2</f>
        <v>0.68612246547072764</v>
      </c>
      <c r="Z4341" s="28">
        <f>Y4341*SQRT(Info!$D$3^2+(X4341/W4341)^2)</f>
        <v>4.9815868199348155E-2</v>
      </c>
      <c r="AA4341" s="37">
        <f t="shared" si="1111"/>
        <v>0.19399482767250376</v>
      </c>
      <c r="AB4341" s="37">
        <f t="shared" si="1112"/>
        <v>4.6074993687671872E-2</v>
      </c>
      <c r="AC4341" s="37">
        <f>(1-EXP(-Info!$B$6*H4341*1000))+(Info!$B$6/(Info!$B$6-Info!$B$7))*(EXP(-Info!$B$7*H4341*1000)-EXP(-Info!$B$6*H4341*1000))*(Info!$B$9-1)</f>
        <v>4.0618759732456045E-2</v>
      </c>
      <c r="AD4341" s="37">
        <f>SQRT((Info!$B$6*EXP(-Info!$B$6*H4341*1000)+(Info!$B$6/(Info!$B$6+Info!$B$7))*(Info!$B$9-1)*(-Info!$B$7*EXP(-Info!$B$7*H4341*1000)+Info!$B$6*EXP(-Info!$B$6*H4341*1000)))^2*(0.01*H4341*1000)^2)</f>
        <v>3.7483384906500145E-4</v>
      </c>
      <c r="AE4341" s="37">
        <f t="shared" si="1125"/>
        <v>1.8729212200617159E-3</v>
      </c>
      <c r="AF4341" s="37">
        <f t="shared" si="1113"/>
        <v>1.900458685101188</v>
      </c>
      <c r="AG4341" s="37">
        <f t="shared" si="1126"/>
        <v>5.3186620277380275E-2</v>
      </c>
      <c r="AH4341" s="37">
        <f t="shared" si="1114"/>
        <v>0.73250617367118354</v>
      </c>
      <c r="AI4341">
        <f>AF4341*EXP(Info!$B$6*H4341*1000)</f>
        <v>1.9702947366077248</v>
      </c>
      <c r="AJ4341">
        <f>2*SQRT((EXP(Info!$B$6*H4341)*AG4341)^2+(Info!$B$6*H4341*0.01*AI4341)^2)</f>
        <v>0.10637707941761455</v>
      </c>
      <c r="AK4341">
        <f t="shared" si="1115"/>
        <v>0.25795492235612821</v>
      </c>
      <c r="AL4341">
        <f t="shared" si="1116"/>
        <v>0.12253183821299457</v>
      </c>
      <c r="AM4341">
        <f t="shared" si="1121"/>
        <v>0.9681141733089127</v>
      </c>
      <c r="AN4341">
        <f t="shared" si="1122"/>
        <v>3.1222402774914837E-2</v>
      </c>
      <c r="AO4341">
        <f t="shared" si="1117"/>
        <v>7.2762863849523001</v>
      </c>
      <c r="AP4341">
        <f t="shared" si="1118"/>
        <v>0.58992963034277346</v>
      </c>
      <c r="AQ4341">
        <f t="shared" si="1120"/>
        <v>6</v>
      </c>
      <c r="AR4341">
        <v>1</v>
      </c>
      <c r="AS4341">
        <v>1</v>
      </c>
      <c r="AT4341">
        <v>1</v>
      </c>
      <c r="AU4341">
        <v>1</v>
      </c>
      <c r="AV4341">
        <v>1</v>
      </c>
      <c r="AW4341">
        <v>0</v>
      </c>
      <c r="AX4341">
        <v>1</v>
      </c>
    </row>
    <row r="4342" spans="1:50">
      <c r="A4342" s="13" t="s">
        <v>97</v>
      </c>
      <c r="B4342" s="13" t="s">
        <v>437</v>
      </c>
      <c r="D4342" s="14">
        <v>-46.28</v>
      </c>
      <c r="E4342" s="14">
        <v>43.68</v>
      </c>
      <c r="F4342" s="14">
        <v>3981</v>
      </c>
      <c r="G4342" s="44">
        <v>20.5</v>
      </c>
      <c r="H4342">
        <v>5.3378300000000003</v>
      </c>
      <c r="J4342">
        <f>(F4342*100*Info!$B$11)/AI4342</f>
        <v>6.4732507154014343</v>
      </c>
      <c r="K4342">
        <f>2*((F4342*100*Info!$B$11)/AI4342^2)*(AJ4342/2)</f>
        <v>0.3815882902402376</v>
      </c>
      <c r="L4342">
        <f t="shared" si="1123"/>
        <v>0.60454811845502632</v>
      </c>
      <c r="M4342">
        <f t="shared" si="1124"/>
        <v>41.873289481034412</v>
      </c>
      <c r="N4342">
        <f t="shared" si="1119"/>
        <v>2.7847205425390178</v>
      </c>
      <c r="O4342">
        <v>1.269396853812035</v>
      </c>
      <c r="P4342">
        <v>2.6226602912360699E-2</v>
      </c>
      <c r="Q4342">
        <v>1.427845880308543</v>
      </c>
      <c r="R4342">
        <v>2.9796820135628121E-2</v>
      </c>
      <c r="S4342">
        <v>2.1346402450287898</v>
      </c>
      <c r="T4342">
        <v>2.7675773210005972E-2</v>
      </c>
      <c r="U4342">
        <v>1.5688457672363141</v>
      </c>
      <c r="V4342">
        <v>4.8298872363160397E-2</v>
      </c>
      <c r="W4342" s="37">
        <f>U4342*Info!$B$2</f>
        <v>0.75304596827343073</v>
      </c>
      <c r="X4342" s="37">
        <f>W4342*SQRT((0.5*V4342/U4342)^2+Info!$B$3^2)</f>
        <v>3.9396240500250999E-2</v>
      </c>
      <c r="Y4342" s="28">
        <f>W4342*Info!$D$2</f>
        <v>0.60996723430147892</v>
      </c>
      <c r="Z4342" s="28">
        <f>Y4342*SQRT(Info!$D$3^2+(X4342/W4342)^2)</f>
        <v>4.4141353670715817E-2</v>
      </c>
      <c r="AA4342" s="37">
        <f t="shared" si="1111"/>
        <v>0.51635088553860431</v>
      </c>
      <c r="AB4342" s="37">
        <f t="shared" si="1112"/>
        <v>4.1521349215003583E-2</v>
      </c>
      <c r="AC4342" s="37">
        <f>(1-EXP(-Info!$B$6*H4342*1000))+(Info!$B$6/(Info!$B$6-Info!$B$7))*(EXP(-Info!$B$7*H4342*1000)-EXP(-Info!$B$6*H4342*1000))*(Info!$B$9-1)</f>
        <v>5.4732037100967523E-2</v>
      </c>
      <c r="AD4342" s="37">
        <f>SQRT((Info!$B$6*EXP(-Info!$B$6*H4342*1000)+(Info!$B$6/(Info!$B$6+Info!$B$7))*(Info!$B$9-1)*(-Info!$B$7*EXP(-Info!$B$7*H4342*1000)+Info!$B$6*EXP(-Info!$B$6*H4342*1000)))^2*(0.01*H4342*1000)^2)</f>
        <v>5.0179199264824487E-4</v>
      </c>
      <c r="AE4342" s="37">
        <f t="shared" si="1125"/>
        <v>2.2872708021872104E-3</v>
      </c>
      <c r="AF4342" s="37">
        <f t="shared" si="1113"/>
        <v>1.4964120749028946</v>
      </c>
      <c r="AG4342" s="37">
        <f t="shared" si="1126"/>
        <v>4.6316064354591659E-2</v>
      </c>
      <c r="AH4342" s="37">
        <f t="shared" si="1114"/>
        <v>0.70101370869765112</v>
      </c>
      <c r="AI4342">
        <f>AF4342*EXP(Info!$B$6*H4342*1000)</f>
        <v>1.5714851897378361</v>
      </c>
      <c r="AJ4342">
        <f>2*SQRT((EXP(Info!$B$6*H4342)*AG4342)^2+(Info!$B$6*H4342*0.01*AI4342)^2)</f>
        <v>9.2636663255322216E-2</v>
      </c>
      <c r="AK4342">
        <f t="shared" si="1115"/>
        <v>0.68659177250068215</v>
      </c>
      <c r="AL4342">
        <f t="shared" si="1116"/>
        <v>0.11042187610238052</v>
      </c>
      <c r="AM4342">
        <f t="shared" si="1121"/>
        <v>1.1248222933755359</v>
      </c>
      <c r="AN4342">
        <f t="shared" si="1122"/>
        <v>3.3031354294403258E-2</v>
      </c>
      <c r="AO4342">
        <f t="shared" si="1117"/>
        <v>6.4686648602445649</v>
      </c>
      <c r="AP4342">
        <f t="shared" si="1118"/>
        <v>0.80912788262686297</v>
      </c>
      <c r="AQ4342">
        <f t="shared" si="1120"/>
        <v>6</v>
      </c>
      <c r="AR4342">
        <v>1</v>
      </c>
      <c r="AS4342">
        <v>1</v>
      </c>
      <c r="AT4342">
        <v>1</v>
      </c>
      <c r="AU4342">
        <v>1</v>
      </c>
      <c r="AV4342">
        <v>1</v>
      </c>
      <c r="AW4342">
        <v>0</v>
      </c>
      <c r="AX4342">
        <v>1</v>
      </c>
    </row>
    <row r="4343" spans="1:50">
      <c r="A4343" s="13" t="s">
        <v>97</v>
      </c>
      <c r="B4343" s="13" t="s">
        <v>437</v>
      </c>
      <c r="D4343" s="14">
        <v>-46.28</v>
      </c>
      <c r="E4343" s="14">
        <v>43.68</v>
      </c>
      <c r="F4343" s="14">
        <v>3981</v>
      </c>
      <c r="G4343" s="20">
        <v>24</v>
      </c>
      <c r="H4343">
        <v>5.9153900000000004</v>
      </c>
      <c r="J4343">
        <f>(F4343*100*Info!$B$11)/AI4343</f>
        <v>8.6360180411630942</v>
      </c>
      <c r="K4343">
        <f>2*((F4343*100*Info!$B$11)/AI4343^2)*(AJ4343/2)</f>
        <v>0.73612734199148311</v>
      </c>
      <c r="L4343">
        <f t="shared" si="1123"/>
        <v>0.66113589181539978</v>
      </c>
      <c r="M4343">
        <f t="shared" si="1124"/>
        <v>61.092521936347204</v>
      </c>
      <c r="N4343">
        <f t="shared" si="1119"/>
        <v>5.5367726610993291</v>
      </c>
      <c r="O4343">
        <v>1.2625222253746251</v>
      </c>
      <c r="P4343">
        <v>2.613915484305632E-2</v>
      </c>
      <c r="Q4343">
        <v>1.3253160314496151</v>
      </c>
      <c r="R4343">
        <v>2.8796466039841841E-2</v>
      </c>
      <c r="S4343">
        <v>1.809347960820215</v>
      </c>
      <c r="T4343">
        <v>2.7001237059280151E-2</v>
      </c>
      <c r="U4343">
        <v>1.715695101480589</v>
      </c>
      <c r="V4343">
        <v>5.2824127550595741E-2</v>
      </c>
      <c r="W4343" s="37">
        <f>U4343*Info!$B$2</f>
        <v>0.82353364871068269</v>
      </c>
      <c r="X4343" s="37">
        <f>W4343*SQRT((0.5*V4343/U4343)^2+Info!$B$3^2)</f>
        <v>4.3084168219917701E-2</v>
      </c>
      <c r="Y4343" s="28">
        <f>W4343*Info!$D$2</f>
        <v>0.66706225545565301</v>
      </c>
      <c r="Z4343" s="28">
        <f>Y4343*SQRT(Info!$D$3^2+(X4343/W4343)^2)</f>
        <v>4.8273313929931297E-2</v>
      </c>
      <c r="AA4343" s="37">
        <f t="shared" si="1111"/>
        <v>0.43898857666394242</v>
      </c>
      <c r="AB4343" s="37">
        <f t="shared" si="1112"/>
        <v>4.5022876464964841E-2</v>
      </c>
      <c r="AC4343" s="37">
        <f>(1-EXP(-Info!$B$6*H4343*1000))+(Info!$B$6/(Info!$B$6-Info!$B$7))*(EXP(-Info!$B$7*H4343*1000)-EXP(-Info!$B$6*H4343*1000))*(Info!$B$9-1)</f>
        <v>6.0488716909202059E-2</v>
      </c>
      <c r="AD4343" s="37">
        <f>SQRT((Info!$B$6*EXP(-Info!$B$6*H4343*1000)+(Info!$B$6/(Info!$B$6+Info!$B$7))*(Info!$B$9-1)*(-Info!$B$7*EXP(-Info!$B$7*H4343*1000)+Info!$B$6*EXP(-Info!$B$6*H4343*1000)))^2*(0.01*H4343*1000)^2)</f>
        <v>5.5308152434301711E-4</v>
      </c>
      <c r="AE4343" s="37">
        <f t="shared" si="1125"/>
        <v>2.7341775950619211E-3</v>
      </c>
      <c r="AF4343" s="37">
        <f t="shared" si="1113"/>
        <v>1.1157318496243633</v>
      </c>
      <c r="AG4343" s="37">
        <f t="shared" si="1126"/>
        <v>5.0200152047398208E-2</v>
      </c>
      <c r="AH4343" s="37">
        <f t="shared" si="1114"/>
        <v>0.61664857936921036</v>
      </c>
      <c r="AI4343">
        <f>AF4343*EXP(Info!$B$6*H4343*1000)</f>
        <v>1.1779291775707272</v>
      </c>
      <c r="AJ4343">
        <f>2*SQRT((EXP(Info!$B$6*H4343)*AG4343)^2+(Info!$B$6*H4343*0.01*AI4343)^2)</f>
        <v>0.10040575070667312</v>
      </c>
      <c r="AK4343">
        <f t="shared" si="1115"/>
        <v>0.58372311039004421</v>
      </c>
      <c r="AL4343">
        <f t="shared" si="1116"/>
        <v>0.11973383767092749</v>
      </c>
      <c r="AM4343">
        <f t="shared" si="1121"/>
        <v>1.0497367925989243</v>
      </c>
      <c r="AN4343">
        <f t="shared" si="1122"/>
        <v>3.1505364818934178E-2</v>
      </c>
      <c r="AO4343">
        <f t="shared" si="1117"/>
        <v>7.0741540345243488</v>
      </c>
      <c r="AP4343">
        <f t="shared" si="1118"/>
        <v>0.73586631114415935</v>
      </c>
      <c r="AQ4343">
        <f t="shared" si="1120"/>
        <v>6</v>
      </c>
      <c r="AR4343">
        <v>1</v>
      </c>
      <c r="AS4343">
        <v>1</v>
      </c>
      <c r="AT4343">
        <v>1</v>
      </c>
      <c r="AU4343">
        <v>1</v>
      </c>
      <c r="AV4343">
        <v>1</v>
      </c>
      <c r="AW4343">
        <v>0</v>
      </c>
      <c r="AX4343">
        <v>1</v>
      </c>
    </row>
    <row r="4344" spans="1:50">
      <c r="A4344" s="13" t="s">
        <v>97</v>
      </c>
      <c r="B4344" s="13" t="s">
        <v>437</v>
      </c>
      <c r="D4344" s="14">
        <v>-46.28</v>
      </c>
      <c r="E4344" s="14">
        <v>43.68</v>
      </c>
      <c r="F4344" s="14">
        <v>3981</v>
      </c>
      <c r="G4344" s="44">
        <v>28.5</v>
      </c>
      <c r="H4344">
        <v>6.6579600000000001</v>
      </c>
      <c r="J4344">
        <f>(F4344*100*Info!$B$11)/AI4344</f>
        <v>9.7892384073891936</v>
      </c>
      <c r="K4344">
        <f>2*((F4344*100*Info!$B$11)/AI4344^2)*(AJ4344/2)</f>
        <v>0.97577703701227403</v>
      </c>
      <c r="L4344">
        <f t="shared" si="1123"/>
        <v>0.69005621131364803</v>
      </c>
      <c r="M4344">
        <f t="shared" si="1124"/>
        <v>72.27983500742468</v>
      </c>
      <c r="N4344">
        <f t="shared" si="1119"/>
        <v>7.5403491734952475</v>
      </c>
      <c r="O4344">
        <v>1.21083114376961</v>
      </c>
      <c r="P4344">
        <v>2.5004432153271569E-2</v>
      </c>
      <c r="Q4344">
        <v>1.2781838802923839</v>
      </c>
      <c r="R4344">
        <v>2.6849509145937069E-2</v>
      </c>
      <c r="S4344">
        <v>1.69768657430086</v>
      </c>
      <c r="T4344">
        <v>2.309721132556836E-2</v>
      </c>
      <c r="U4344">
        <v>1.7907454067365201</v>
      </c>
      <c r="V4344">
        <v>5.5112710434907182E-2</v>
      </c>
      <c r="W4344" s="37">
        <f>U4344*Info!$B$2</f>
        <v>0.8595577952335296</v>
      </c>
      <c r="X4344" s="37">
        <f>W4344*SQRT((0.5*V4344/U4344)^2+Info!$B$3^2)</f>
        <v>4.4967253345208617E-2</v>
      </c>
      <c r="Y4344" s="28">
        <f>W4344*Info!$D$2</f>
        <v>0.69624181413915898</v>
      </c>
      <c r="Z4344" s="28">
        <f>Y4344*SQRT(Info!$D$3^2+(X4344/W4344)^2)</f>
        <v>5.0384037211553385E-2</v>
      </c>
      <c r="AA4344" s="37">
        <f t="shared" si="1111"/>
        <v>0.35127334853608039</v>
      </c>
      <c r="AB4344" s="37">
        <f t="shared" si="1112"/>
        <v>4.6672896634332287E-2</v>
      </c>
      <c r="AC4344" s="37">
        <f>(1-EXP(-Info!$B$6*H4344*1000))+(Info!$B$6/(Info!$B$6-Info!$B$7))*(EXP(-Info!$B$7*H4344*1000)-EXP(-Info!$B$6*H4344*1000))*(Info!$B$9-1)</f>
        <v>6.7843605156840223E-2</v>
      </c>
      <c r="AD4344" s="37">
        <f>SQRT((Info!$B$6*EXP(-Info!$B$6*H4344*1000)+(Info!$B$6/(Info!$B$6+Info!$B$7))*(Info!$B$9-1)*(-Info!$B$7*EXP(-Info!$B$7*H4344*1000)+Info!$B$6*EXP(-Info!$B$6*H4344*1000)))^2*(0.01*H4344*1000)^2)</f>
        <v>6.1818877458776024E-4</v>
      </c>
      <c r="AE4344" s="37">
        <f t="shared" si="1125"/>
        <v>3.1738949380231739E-3</v>
      </c>
      <c r="AF4344" s="37">
        <f t="shared" si="1113"/>
        <v>0.97761310980149796</v>
      </c>
      <c r="AG4344" s="37">
        <f t="shared" si="1126"/>
        <v>5.1787982269705164E-2</v>
      </c>
      <c r="AH4344" s="37">
        <f t="shared" si="1114"/>
        <v>0.57585017434923047</v>
      </c>
      <c r="AI4344">
        <f>AF4344*EXP(Info!$B$6*H4344*1000)</f>
        <v>1.0391633348141391</v>
      </c>
      <c r="AJ4344">
        <f>2*SQRT((EXP(Info!$B$6*H4344)*AG4344)^2+(Info!$B$6*H4344*0.01*AI4344)^2)</f>
        <v>0.10358228879698596</v>
      </c>
      <c r="AK4344">
        <f t="shared" si="1115"/>
        <v>0.46708817154842608</v>
      </c>
      <c r="AL4344">
        <f t="shared" si="1116"/>
        <v>0.12412190130934328</v>
      </c>
      <c r="AM4344">
        <f t="shared" si="1121"/>
        <v>1.0556252098976318</v>
      </c>
      <c r="AN4344">
        <f t="shared" si="1122"/>
        <v>3.1095286860048067E-2</v>
      </c>
      <c r="AO4344">
        <f t="shared" si="1117"/>
        <v>7.3836014528100131</v>
      </c>
      <c r="AP4344">
        <f t="shared" si="1118"/>
        <v>0.6761604074005394</v>
      </c>
      <c r="AQ4344">
        <f t="shared" si="1120"/>
        <v>6</v>
      </c>
      <c r="AR4344">
        <v>1</v>
      </c>
      <c r="AS4344">
        <v>1</v>
      </c>
      <c r="AT4344">
        <v>1</v>
      </c>
      <c r="AU4344">
        <v>1</v>
      </c>
      <c r="AV4344">
        <v>1</v>
      </c>
      <c r="AW4344">
        <v>0</v>
      </c>
      <c r="AX4344">
        <v>1</v>
      </c>
    </row>
    <row r="4345" spans="1:50">
      <c r="A4345" s="13" t="s">
        <v>97</v>
      </c>
      <c r="B4345" s="13" t="s">
        <v>437</v>
      </c>
      <c r="D4345" s="14">
        <v>-46.28</v>
      </c>
      <c r="E4345" s="14">
        <v>43.68</v>
      </c>
      <c r="F4345" s="14">
        <v>3981</v>
      </c>
      <c r="G4345" s="20">
        <v>34</v>
      </c>
      <c r="H4345">
        <v>7.56555</v>
      </c>
      <c r="J4345">
        <f>(F4345*100*Info!$B$11)/AI4345</f>
        <v>13.758263176792742</v>
      </c>
      <c r="K4345">
        <f>2*((F4345*100*Info!$B$11)/AI4345^2)*(AJ4345/2)</f>
        <v>2.1980985919702269</v>
      </c>
      <c r="L4345">
        <f t="shared" si="1123"/>
        <v>0.79168829101709404</v>
      </c>
      <c r="M4345">
        <f t="shared" si="1124"/>
        <v>116.54713772124352</v>
      </c>
      <c r="N4345">
        <f t="shared" si="1119"/>
        <v>18.962825371508377</v>
      </c>
      <c r="O4345">
        <v>1.158578353350785</v>
      </c>
      <c r="P4345">
        <v>2.3997587684098799E-2</v>
      </c>
      <c r="Q4345">
        <v>1.1482508071355531</v>
      </c>
      <c r="R4345">
        <v>2.4860827533051799E-2</v>
      </c>
      <c r="S4345">
        <v>1.5018435480835319</v>
      </c>
      <c r="T4345">
        <v>2.2806274158053259E-2</v>
      </c>
      <c r="U4345">
        <v>2.054487949622354</v>
      </c>
      <c r="V4345">
        <v>6.3253617727010353E-2</v>
      </c>
      <c r="W4345" s="37">
        <f>U4345*Info!$B$2</f>
        <v>0.98615421581872986</v>
      </c>
      <c r="X4345" s="37">
        <f>W4345*SQRT((0.5*V4345/U4345)^2+Info!$B$3^2)</f>
        <v>5.1591754228777577E-2</v>
      </c>
      <c r="Y4345" s="28">
        <f>W4345*Info!$D$2</f>
        <v>0.79878491481317127</v>
      </c>
      <c r="Z4345" s="28">
        <f>Y4345*SQRT(Info!$D$3^2+(X4345/W4345)^2)</f>
        <v>5.7805628564450824E-2</v>
      </c>
      <c r="AA4345" s="37">
        <f t="shared" si="1111"/>
        <v>0.1724241375320551</v>
      </c>
      <c r="AB4345" s="37">
        <f t="shared" si="1112"/>
        <v>5.2968671477266555E-2</v>
      </c>
      <c r="AC4345" s="37">
        <f>(1-EXP(-Info!$B$6*H4345*1000))+(Info!$B$6/(Info!$B$6-Info!$B$7))*(EXP(-Info!$B$7*H4345*1000)-EXP(-Info!$B$6*H4345*1000))*(Info!$B$9-1)</f>
        <v>7.6762424185173275E-2</v>
      </c>
      <c r="AD4345" s="37">
        <f>SQRT((Info!$B$6*EXP(-Info!$B$6*H4345*1000)+(Info!$B$6/(Info!$B$6+Info!$B$7))*(Info!$B$9-1)*(-Info!$B$7*EXP(-Info!$B$7*H4345*1000)+Info!$B$6*EXP(-Info!$B$6*H4345*1000)))^2*(0.01*H4345*1000)^2)</f>
        <v>6.9650096710451785E-4</v>
      </c>
      <c r="AE4345" s="37">
        <f t="shared" si="1125"/>
        <v>4.0677767852085739E-3</v>
      </c>
      <c r="AF4345" s="37">
        <f t="shared" si="1113"/>
        <v>0.68982293848536236</v>
      </c>
      <c r="AG4345" s="37">
        <f t="shared" si="1126"/>
        <v>5.9059876709561518E-2</v>
      </c>
      <c r="AH4345" s="37">
        <f t="shared" si="1114"/>
        <v>0.45931744312889955</v>
      </c>
      <c r="AI4345">
        <f>AF4345*EXP(Info!$B$6*H4345*1000)</f>
        <v>0.73938239863533395</v>
      </c>
      <c r="AJ4345">
        <f>2*SQRT((EXP(Info!$B$6*H4345)*AG4345)^2+(Info!$B$6*H4345*0.01*AI4345)^2)</f>
        <v>0.11812794889033104</v>
      </c>
      <c r="AK4345">
        <f t="shared" si="1115"/>
        <v>0.22927237567637365</v>
      </c>
      <c r="AL4345">
        <f t="shared" si="1116"/>
        <v>0.14086488492664268</v>
      </c>
      <c r="AM4345">
        <f t="shared" si="1121"/>
        <v>0.99108601832119247</v>
      </c>
      <c r="AN4345">
        <f t="shared" si="1122"/>
        <v>2.969612577466511E-2</v>
      </c>
      <c r="AO4345">
        <f t="shared" si="1117"/>
        <v>8.471064704422405</v>
      </c>
      <c r="AP4345">
        <f t="shared" si="1118"/>
        <v>0.56392560178498452</v>
      </c>
      <c r="AQ4345">
        <f t="shared" si="1120"/>
        <v>6</v>
      </c>
      <c r="AR4345">
        <v>1</v>
      </c>
      <c r="AS4345">
        <v>1</v>
      </c>
      <c r="AT4345">
        <v>1</v>
      </c>
      <c r="AU4345">
        <v>1</v>
      </c>
      <c r="AV4345">
        <v>1</v>
      </c>
      <c r="AW4345">
        <v>0</v>
      </c>
      <c r="AX4345">
        <v>1</v>
      </c>
    </row>
    <row r="4346" spans="1:50">
      <c r="A4346" s="13" t="s">
        <v>97</v>
      </c>
      <c r="B4346" s="13" t="s">
        <v>437</v>
      </c>
      <c r="D4346" s="14">
        <v>-46.28</v>
      </c>
      <c r="E4346" s="14">
        <v>43.68</v>
      </c>
      <c r="F4346" s="14">
        <v>3981</v>
      </c>
      <c r="G4346" s="20">
        <v>42</v>
      </c>
      <c r="H4346">
        <v>8.8856800000000007</v>
      </c>
      <c r="J4346">
        <f>(F4346*100*Info!$B$11)/AI4346</f>
        <v>7.4558896571181865</v>
      </c>
      <c r="K4346">
        <f>2*((F4346*100*Info!$B$11)/AI4346^2)*(AJ4346/2)</f>
        <v>0.51953713798956747</v>
      </c>
      <c r="L4346">
        <f t="shared" si="1123"/>
        <v>0.62137172717148126</v>
      </c>
      <c r="M4346">
        <f t="shared" si="1124"/>
        <v>49.571805662125563</v>
      </c>
      <c r="N4346">
        <f t="shared" si="1119"/>
        <v>3.7771760315281644</v>
      </c>
      <c r="O4346">
        <v>0.96647642141894674</v>
      </c>
      <c r="P4346">
        <v>2.000298169669492E-2</v>
      </c>
      <c r="Q4346">
        <v>0.97946294526164879</v>
      </c>
      <c r="R4346">
        <v>2.1369795915982401E-2</v>
      </c>
      <c r="S4346">
        <v>1.901791411937751</v>
      </c>
      <c r="T4346">
        <v>2.732205440960352E-2</v>
      </c>
      <c r="U4346">
        <v>1.6125042396039091</v>
      </c>
      <c r="V4346">
        <v>4.970949465745006E-2</v>
      </c>
      <c r="W4346" s="37">
        <f>U4346*Info!$B$2</f>
        <v>0.7740020350098763</v>
      </c>
      <c r="X4346" s="37">
        <f>W4346*SQRT((0.5*V4346/U4346)^2+Info!$B$3^2)</f>
        <v>4.0497276769959241E-2</v>
      </c>
      <c r="Y4346" s="28">
        <f>W4346*Info!$D$2</f>
        <v>0.62694164835799981</v>
      </c>
      <c r="Z4346" s="28">
        <f>Y4346*SQRT(Info!$D$3^2+(X4346/W4346)^2)</f>
        <v>4.5372490369943674E-2</v>
      </c>
      <c r="AA4346" s="37">
        <f t="shared" si="1111"/>
        <v>0.19247438640907044</v>
      </c>
      <c r="AB4346" s="37">
        <f t="shared" si="1112"/>
        <v>4.1714017367933509E-2</v>
      </c>
      <c r="AC4346" s="37">
        <f>(1-EXP(-Info!$B$6*H4346*1000))+(Info!$B$6/(Info!$B$6-Info!$B$7))*(EXP(-Info!$B$7*H4346*1000)-EXP(-Info!$B$6*H4346*1000))*(Info!$B$9-1)</f>
        <v>8.9598008433243254E-2</v>
      </c>
      <c r="AD4346" s="37">
        <f>SQRT((Info!$B$6*EXP(-Info!$B$6*H4346*1000)+(Info!$B$6/(Info!$B$6+Info!$B$7))*(Info!$B$9-1)*(-Info!$B$7*EXP(-Info!$B$7*H4346*1000)+Info!$B$6*EXP(-Info!$B$6*H4346*1000)))^2*(0.01*H4346*1000)^2)</f>
        <v>8.0796220264843488E-4</v>
      </c>
      <c r="AE4346" s="37">
        <f t="shared" si="1125"/>
        <v>3.7407268035305392E-3</v>
      </c>
      <c r="AF4346" s="37">
        <f t="shared" si="1113"/>
        <v>1.2576044418830878</v>
      </c>
      <c r="AG4346" s="37">
        <f t="shared" si="1126"/>
        <v>4.7531879656495989E-2</v>
      </c>
      <c r="AH4346" s="37">
        <f t="shared" si="1114"/>
        <v>0.66127359393305085</v>
      </c>
      <c r="AI4346">
        <f>AF4346*EXP(Info!$B$6*H4346*1000)</f>
        <v>1.3643734143787043</v>
      </c>
      <c r="AJ4346">
        <f>2*SQRT((EXP(Info!$B$6*H4346)*AG4346)^2+(Info!$B$6*H4346*0.01*AI4346)^2)</f>
        <v>9.5071506078235682E-2</v>
      </c>
      <c r="AK4346">
        <f t="shared" si="1115"/>
        <v>0.25593319160814099</v>
      </c>
      <c r="AL4346">
        <f t="shared" si="1116"/>
        <v>0.11093425778828238</v>
      </c>
      <c r="AM4346">
        <f t="shared" si="1121"/>
        <v>1.0134369794801985</v>
      </c>
      <c r="AN4346">
        <f t="shared" si="1122"/>
        <v>3.047695918226016E-2</v>
      </c>
      <c r="AO4346">
        <f t="shared" si="1117"/>
        <v>6.6486774733095944</v>
      </c>
      <c r="AP4346">
        <f t="shared" si="1118"/>
        <v>0.59936364673146492</v>
      </c>
      <c r="AQ4346">
        <f t="shared" si="1120"/>
        <v>6</v>
      </c>
      <c r="AR4346">
        <v>1</v>
      </c>
      <c r="AS4346">
        <v>1</v>
      </c>
      <c r="AT4346">
        <v>1</v>
      </c>
      <c r="AU4346">
        <v>1</v>
      </c>
      <c r="AV4346">
        <v>1</v>
      </c>
      <c r="AW4346">
        <v>0</v>
      </c>
      <c r="AX4346">
        <v>1</v>
      </c>
    </row>
    <row r="4347" spans="1:50">
      <c r="A4347" s="13" t="s">
        <v>97</v>
      </c>
      <c r="B4347" s="13" t="s">
        <v>437</v>
      </c>
      <c r="D4347" s="14">
        <v>-46.28</v>
      </c>
      <c r="E4347" s="14">
        <v>43.68</v>
      </c>
      <c r="F4347" s="14">
        <v>3981</v>
      </c>
      <c r="G4347" s="44">
        <v>50.5</v>
      </c>
      <c r="H4347">
        <v>10.2883</v>
      </c>
      <c r="J4347">
        <f>(F4347*100*Info!$B$11)/AI4347</f>
        <v>8.7034238618092541</v>
      </c>
      <c r="K4347">
        <f>2*((F4347*100*Info!$B$11)/AI4347^2)*(AJ4347/2)</f>
        <v>0.69221788907916348</v>
      </c>
      <c r="L4347">
        <f t="shared" si="1123"/>
        <v>0.61350777814647983</v>
      </c>
      <c r="M4347">
        <f t="shared" si="1124"/>
        <v>57.133915122264455</v>
      </c>
      <c r="N4347">
        <f t="shared" si="1119"/>
        <v>4.8724807614391832</v>
      </c>
      <c r="O4347">
        <v>0.94833807458007968</v>
      </c>
      <c r="P4347">
        <v>1.9586582113884331E-2</v>
      </c>
      <c r="Q4347">
        <v>0.99155943805223568</v>
      </c>
      <c r="R4347">
        <v>2.1053109912353291E-2</v>
      </c>
      <c r="S4347">
        <v>1.701556346182455</v>
      </c>
      <c r="T4347">
        <v>2.3268362773846599E-2</v>
      </c>
      <c r="U4347">
        <v>1.5920967273397659</v>
      </c>
      <c r="V4347">
        <v>4.9002588211327802E-2</v>
      </c>
      <c r="W4347" s="37">
        <f>U4347*Info!$B$2</f>
        <v>0.76420642912308767</v>
      </c>
      <c r="X4347" s="37">
        <f>W4347*SQRT((0.5*V4347/U4347)^2+Info!$B$3^2)</f>
        <v>3.9979255572156529E-2</v>
      </c>
      <c r="Y4347" s="28">
        <f>W4347*Info!$D$2</f>
        <v>0.61900720758970107</v>
      </c>
      <c r="Z4347" s="28">
        <f>Y4347*SQRT(Info!$D$3^2+(X4347/W4347)^2)</f>
        <v>4.4795047231046728E-2</v>
      </c>
      <c r="AA4347" s="37">
        <f t="shared" si="1111"/>
        <v>0.18413164545699201</v>
      </c>
      <c r="AB4347" s="37">
        <f t="shared" si="1112"/>
        <v>4.1161261227394288E-2</v>
      </c>
      <c r="AC4347" s="37">
        <f>(1-EXP(-Info!$B$6*H4347*1000))+(Info!$B$6/(Info!$B$6-Info!$B$7))*(EXP(-Info!$B$7*H4347*1000)-EXP(-Info!$B$6*H4347*1000))*(Info!$B$9-1)</f>
        <v>0.10305941982378312</v>
      </c>
      <c r="AD4347" s="37">
        <f>SQRT((Info!$B$6*EXP(-Info!$B$6*H4347*1000)+(Info!$B$6/(Info!$B$6+Info!$B$7))*(Info!$B$9-1)*(-Info!$B$7*EXP(-Info!$B$7*H4347*1000)+Info!$B$6*EXP(-Info!$B$6*H4347*1000)))^2*(0.01*H4347*1000)^2)</f>
        <v>9.232636760119154E-4</v>
      </c>
      <c r="AE4347" s="37">
        <f t="shared" si="1125"/>
        <v>4.245460784576301E-3</v>
      </c>
      <c r="AF4347" s="37">
        <f t="shared" si="1113"/>
        <v>1.0635726380407577</v>
      </c>
      <c r="AG4347" s="37">
        <f t="shared" si="1126"/>
        <v>4.6475524421451281E-2</v>
      </c>
      <c r="AH4347" s="37">
        <f t="shared" si="1114"/>
        <v>0.62505872369548476</v>
      </c>
      <c r="AI4347">
        <f>AF4347*EXP(Info!$B$6*H4347*1000)</f>
        <v>1.1688064134565244</v>
      </c>
      <c r="AJ4347">
        <f>2*SQRT((EXP(Info!$B$6*H4347)*AG4347)^2+(Info!$B$6*H4347*0.01*AI4347)^2)</f>
        <v>9.2959819159821475E-2</v>
      </c>
      <c r="AK4347">
        <f t="shared" si="1115"/>
        <v>0.24483984896416228</v>
      </c>
      <c r="AL4347">
        <f t="shared" si="1116"/>
        <v>0.10946425810813237</v>
      </c>
      <c r="AM4347">
        <f t="shared" si="1121"/>
        <v>1.0455759023397793</v>
      </c>
      <c r="AN4347">
        <f t="shared" si="1122"/>
        <v>3.0970624421024655E-2</v>
      </c>
      <c r="AO4347">
        <f t="shared" si="1117"/>
        <v>6.5645332188360515</v>
      </c>
      <c r="AP4347">
        <f t="shared" si="1118"/>
        <v>0.59565355439468659</v>
      </c>
      <c r="AQ4347">
        <f t="shared" si="1120"/>
        <v>6</v>
      </c>
      <c r="AR4347">
        <v>1</v>
      </c>
      <c r="AS4347">
        <v>1</v>
      </c>
      <c r="AT4347">
        <v>1</v>
      </c>
      <c r="AU4347">
        <v>1</v>
      </c>
      <c r="AV4347">
        <v>1</v>
      </c>
      <c r="AW4347">
        <v>0</v>
      </c>
      <c r="AX4347">
        <v>1</v>
      </c>
    </row>
    <row r="4348" spans="1:50">
      <c r="A4348" s="13" t="s">
        <v>97</v>
      </c>
      <c r="B4348" s="13" t="s">
        <v>437</v>
      </c>
      <c r="D4348" s="14">
        <v>-46.28</v>
      </c>
      <c r="E4348" s="14">
        <v>43.68</v>
      </c>
      <c r="F4348" s="14">
        <v>3981</v>
      </c>
      <c r="G4348" s="44">
        <v>52</v>
      </c>
      <c r="H4348">
        <v>10.5358</v>
      </c>
      <c r="J4348">
        <f>(F4348*100*Info!$B$11)/AI4348</f>
        <v>7.4439951021856459</v>
      </c>
      <c r="K4348">
        <f>2*((F4348*100*Info!$B$11)/AI4348^2)*(AJ4348/2)</f>
        <v>0.50670883010746137</v>
      </c>
      <c r="L4348">
        <f t="shared" si="1123"/>
        <v>0.60690109910877577</v>
      </c>
      <c r="M4348">
        <f t="shared" si="1124"/>
        <v>48.340126259261886</v>
      </c>
      <c r="N4348">
        <f t="shared" si="1119"/>
        <v>3.6130782549661151</v>
      </c>
      <c r="O4348">
        <v>0.88158990162276518</v>
      </c>
      <c r="P4348">
        <v>1.8307176572096569E-2</v>
      </c>
      <c r="Q4348">
        <v>0.91764207202169945</v>
      </c>
      <c r="R4348">
        <v>2.080314385130734E-2</v>
      </c>
      <c r="S4348">
        <v>1.8662792388103271</v>
      </c>
      <c r="T4348">
        <v>2.685561230820014E-2</v>
      </c>
      <c r="U4348">
        <v>1.574951920950691</v>
      </c>
      <c r="V4348">
        <v>4.8620851126432232E-2</v>
      </c>
      <c r="W4348" s="37">
        <f>U4348*Info!$B$2</f>
        <v>0.75597692205633171</v>
      </c>
      <c r="X4348" s="37">
        <f>W4348*SQRT((0.5*V4348/U4348)^2+Info!$B$3^2)</f>
        <v>3.9559049879461371E-2</v>
      </c>
      <c r="Y4348" s="28">
        <f>W4348*Info!$D$2</f>
        <v>0.61234130686562871</v>
      </c>
      <c r="Z4348" s="28">
        <f>Y4348*SQRT(Info!$D$3^2+(X4348/W4348)^2)</f>
        <v>4.4318705649301286E-2</v>
      </c>
      <c r="AA4348" s="37">
        <f t="shared" si="1111"/>
        <v>0.12561297956643347</v>
      </c>
      <c r="AB4348" s="37">
        <f t="shared" si="1112"/>
        <v>4.0604268320906765E-2</v>
      </c>
      <c r="AC4348" s="37">
        <f>(1-EXP(-Info!$B$6*H4348*1000))+(Info!$B$6/(Info!$B$6-Info!$B$7))*(EXP(-Info!$B$7*H4348*1000)-EXP(-Info!$B$6*H4348*1000))*(Info!$B$9-1)</f>
        <v>0.10541608719203084</v>
      </c>
      <c r="AD4348" s="37">
        <f>SQRT((Info!$B$6*EXP(-Info!$B$6*H4348*1000)+(Info!$B$6/(Info!$B$6+Info!$B$7))*(Info!$B$9-1)*(-Info!$B$7*EXP(-Info!$B$7*H4348*1000)+Info!$B$6*EXP(-Info!$B$6*H4348*1000)))^2*(0.01*H4348*1000)^2)</f>
        <v>9.4327973755384611E-4</v>
      </c>
      <c r="AE4348" s="37">
        <f t="shared" si="1125"/>
        <v>4.2819827666441121E-3</v>
      </c>
      <c r="AF4348" s="37">
        <f t="shared" si="1113"/>
        <v>1.2406963031382725</v>
      </c>
      <c r="AG4348" s="37">
        <f t="shared" si="1126"/>
        <v>4.6505795606089084E-2</v>
      </c>
      <c r="AH4348" s="37">
        <f t="shared" si="1114"/>
        <v>0.66479671280550878</v>
      </c>
      <c r="AI4348">
        <f>AF4348*EXP(Info!$B$6*H4348*1000)</f>
        <v>1.3665535091131917</v>
      </c>
      <c r="AJ4348">
        <f>2*SQRT((EXP(Info!$B$6*H4348)*AG4348)^2+(Info!$B$6*H4348*0.01*AI4348)^2)</f>
        <v>9.3020578382524921E-2</v>
      </c>
      <c r="AK4348">
        <f t="shared" si="1115"/>
        <v>0.16702757892948658</v>
      </c>
      <c r="AL4348">
        <f t="shared" si="1116"/>
        <v>0.10798299117261945</v>
      </c>
      <c r="AM4348">
        <f t="shared" si="1121"/>
        <v>1.0408944911149414</v>
      </c>
      <c r="AN4348">
        <f t="shared" si="1122"/>
        <v>3.2000849000222084E-2</v>
      </c>
      <c r="AO4348">
        <f t="shared" si="1117"/>
        <v>6.4938417532115666</v>
      </c>
      <c r="AP4348">
        <f t="shared" si="1118"/>
        <v>0.55975670742419203</v>
      </c>
      <c r="AQ4348">
        <f t="shared" si="1120"/>
        <v>6</v>
      </c>
      <c r="AR4348">
        <v>1</v>
      </c>
      <c r="AS4348">
        <v>1</v>
      </c>
      <c r="AT4348">
        <v>1</v>
      </c>
      <c r="AU4348">
        <v>1</v>
      </c>
      <c r="AV4348">
        <v>1</v>
      </c>
      <c r="AW4348">
        <v>0</v>
      </c>
      <c r="AX4348">
        <v>1</v>
      </c>
    </row>
    <row r="4349" spans="1:50">
      <c r="A4349" s="13" t="s">
        <v>97</v>
      </c>
      <c r="B4349" s="13" t="s">
        <v>437</v>
      </c>
      <c r="D4349" s="14">
        <v>-46.28</v>
      </c>
      <c r="E4349" s="14">
        <v>43.68</v>
      </c>
      <c r="F4349" s="14">
        <v>3981</v>
      </c>
      <c r="G4349" s="51">
        <v>52</v>
      </c>
      <c r="H4349">
        <v>10.5358</v>
      </c>
      <c r="J4349">
        <f>(F4349*100*Info!$B$11)/AI4349</f>
        <v>6.9858447532337165</v>
      </c>
      <c r="K4349">
        <f>2*((F4349*100*Info!$B$11)/AI4349^2)*(AJ4349/2)</f>
        <v>0.46438183426833146</v>
      </c>
      <c r="L4349">
        <f t="shared" si="1123"/>
        <v>0.62239452946991392</v>
      </c>
      <c r="M4349">
        <f t="shared" si="1124"/>
        <v>46.523081672084793</v>
      </c>
      <c r="N4349">
        <f t="shared" si="1119"/>
        <v>3.4521941184079519</v>
      </c>
      <c r="O4349" s="25">
        <v>1.0158386831334612</v>
      </c>
      <c r="P4349" s="25">
        <v>2.2636333457896115E-2</v>
      </c>
      <c r="Q4349" s="25">
        <v>1.0020169427581189</v>
      </c>
      <c r="R4349" s="25">
        <v>2.3142775162384412E-2</v>
      </c>
      <c r="S4349" s="16">
        <v>1.9753972670437945</v>
      </c>
      <c r="T4349" s="16">
        <v>3.1183940477210494E-2</v>
      </c>
      <c r="U4349" s="25">
        <v>1.6151584849941958</v>
      </c>
      <c r="V4349" s="25">
        <v>5.3259468270207645E-2</v>
      </c>
      <c r="W4349" s="37">
        <f>U4349*Info!$B$2</f>
        <v>0.775276072797214</v>
      </c>
      <c r="X4349" s="37">
        <f>W4349*SQRT((0.5*V4349/U4349)^2+Info!$B$3^2)</f>
        <v>4.0816895520729805E-2</v>
      </c>
      <c r="Y4349" s="28">
        <f>W4349*Info!$D$2</f>
        <v>0.62797361896574333</v>
      </c>
      <c r="Z4349" s="28">
        <f>Y4349*SQRT(Info!$D$3^2+(X4349/W4349)^2)</f>
        <v>4.5595528343420254E-2</v>
      </c>
      <c r="AA4349" s="37">
        <f t="shared" si="1111"/>
        <v>0.24056261033624715</v>
      </c>
      <c r="AB4349" s="37">
        <f t="shared" si="1112"/>
        <v>4.235705204631738E-2</v>
      </c>
      <c r="AC4349" s="37">
        <f>(1-EXP(-Info!$B$6*H4349*1000))+(Info!$B$6/(Info!$B$6-Info!$B$7))*(EXP(-Info!$B$7*H4349*1000)-EXP(-Info!$B$6*H4349*1000))*(Info!$B$9-1)</f>
        <v>0.10541608719203084</v>
      </c>
      <c r="AD4349" s="37">
        <f>SQRT((Info!$B$6*EXP(-Info!$B$6*H4349*1000)+(Info!$B$6/(Info!$B$6+Info!$B$7))*(Info!$B$9-1)*(-Info!$B$7*EXP(-Info!$B$7*H4349*1000)+Info!$B$6*EXP(-Info!$B$6*H4349*1000)))^2*(0.01*H4349*1000)^2)</f>
        <v>9.4327973755384611E-4</v>
      </c>
      <c r="AE4349" s="37">
        <f t="shared" si="1125"/>
        <v>4.4708769737503793E-3</v>
      </c>
      <c r="AF4349" s="37">
        <f t="shared" si="1113"/>
        <v>1.3220644789717029</v>
      </c>
      <c r="AG4349" s="37">
        <f t="shared" si="1126"/>
        <v>4.8394736095484628E-2</v>
      </c>
      <c r="AH4349" s="37">
        <f t="shared" si="1114"/>
        <v>0.66926511493568486</v>
      </c>
      <c r="AI4349">
        <f>AF4349*EXP(Info!$B$6*H4349*1000)</f>
        <v>1.4561757365140913</v>
      </c>
      <c r="AJ4349">
        <f>2*SQRT((EXP(Info!$B$6*H4349)*AG4349)^2+(Info!$B$6*H4349*0.01*AI4349)^2)</f>
        <v>9.6798824397927308E-2</v>
      </c>
      <c r="AK4349">
        <f t="shared" si="1115"/>
        <v>0.31987610296410784</v>
      </c>
      <c r="AL4349">
        <f t="shared" si="1116"/>
        <v>0.11264434421197644</v>
      </c>
      <c r="AM4349">
        <f t="shared" si="1121"/>
        <v>0.98639376447773419</v>
      </c>
      <c r="AN4349">
        <f t="shared" si="1122"/>
        <v>3.1656689345284088E-2</v>
      </c>
      <c r="AO4349">
        <f t="shared" si="1117"/>
        <v>6.6596214578906023</v>
      </c>
      <c r="AP4349">
        <f t="shared" si="1118"/>
        <v>0.62894056067637949</v>
      </c>
      <c r="AQ4349">
        <f t="shared" si="1120"/>
        <v>6</v>
      </c>
      <c r="AR4349">
        <v>1</v>
      </c>
      <c r="AS4349">
        <v>1</v>
      </c>
      <c r="AT4349">
        <v>1</v>
      </c>
      <c r="AU4349">
        <v>1</v>
      </c>
      <c r="AV4349">
        <v>1</v>
      </c>
      <c r="AW4349">
        <v>0</v>
      </c>
      <c r="AX4349">
        <v>1</v>
      </c>
    </row>
    <row r="4350" spans="1:50">
      <c r="A4350" s="13" t="s">
        <v>97</v>
      </c>
      <c r="B4350" s="13" t="s">
        <v>437</v>
      </c>
      <c r="D4350" s="14">
        <v>-46.28</v>
      </c>
      <c r="E4350" s="14">
        <v>43.68</v>
      </c>
      <c r="F4350" s="14">
        <v>3981</v>
      </c>
      <c r="G4350" s="20">
        <v>56</v>
      </c>
      <c r="H4350">
        <v>11.1959</v>
      </c>
      <c r="J4350">
        <f>(F4350*100*Info!$B$11)/AI4350</f>
        <v>6.9198204325705444</v>
      </c>
      <c r="K4350">
        <f>2*((F4350*100*Info!$B$11)/AI4350^2)*(AJ4350/2)</f>
        <v>0.43726200971244911</v>
      </c>
      <c r="L4350">
        <f t="shared" si="1123"/>
        <v>0.60319045788079251</v>
      </c>
      <c r="M4350">
        <f t="shared" si="1124"/>
        <v>44.661475310373469</v>
      </c>
      <c r="N4350">
        <f t="shared" si="1119"/>
        <v>3.1397726195475699</v>
      </c>
      <c r="O4350">
        <v>0.87619757407918475</v>
      </c>
      <c r="P4350">
        <v>1.8131095559932069E-2</v>
      </c>
      <c r="Q4350">
        <v>0.88501871230560936</v>
      </c>
      <c r="R4350">
        <v>1.9954957147844319E-2</v>
      </c>
      <c r="S4350">
        <v>1.949162818116605</v>
      </c>
      <c r="T4350">
        <v>2.804834184989307E-2</v>
      </c>
      <c r="U4350">
        <v>1.5653225405812159</v>
      </c>
      <c r="V4350">
        <v>4.8230315231782353E-2</v>
      </c>
      <c r="W4350" s="37">
        <f>U4350*Info!$B$2</f>
        <v>0.75135481947898364</v>
      </c>
      <c r="X4350" s="37">
        <f>W4350*SQRT((0.5*V4350/U4350)^2+Info!$B$3^2)</f>
        <v>3.9310585958358714E-2</v>
      </c>
      <c r="Y4350" s="28">
        <f>W4350*Info!$D$2</f>
        <v>0.60859740377797678</v>
      </c>
      <c r="Z4350" s="28">
        <f>Y4350*SQRT(Info!$D$3^2+(X4350/W4350)^2)</f>
        <v>4.4043874425322663E-2</v>
      </c>
      <c r="AA4350" s="37">
        <f t="shared" si="1111"/>
        <v>0.12484275460020111</v>
      </c>
      <c r="AB4350" s="37">
        <f t="shared" si="1112"/>
        <v>4.0342363898764735E-2</v>
      </c>
      <c r="AC4350" s="37">
        <f>(1-EXP(-Info!$B$6*H4350*1000))+(Info!$B$6/(Info!$B$6-Info!$B$7))*(EXP(-Info!$B$7*H4350*1000)-EXP(-Info!$B$6*H4350*1000))*(Info!$B$9-1)</f>
        <v>0.11167428933194889</v>
      </c>
      <c r="AD4350" s="37">
        <f>SQRT((Info!$B$6*EXP(-Info!$B$6*H4350*1000)+(Info!$B$6/(Info!$B$6+Info!$B$7))*(Info!$B$9-1)*(-Info!$B$7*EXP(-Info!$B$7*H4350*1000)+Info!$B$6*EXP(-Info!$B$6*H4350*1000)))^2*(0.01*H4350*1000)^2)</f>
        <v>9.9618582600036567E-4</v>
      </c>
      <c r="AE4350" s="37">
        <f t="shared" si="1125"/>
        <v>4.5069210667919961E-3</v>
      </c>
      <c r="AF4350" s="37">
        <f t="shared" si="1113"/>
        <v>1.3266236884404077</v>
      </c>
      <c r="AG4350" s="37">
        <f t="shared" si="1126"/>
        <v>4.6441926984439406E-2</v>
      </c>
      <c r="AH4350" s="37">
        <f t="shared" si="1114"/>
        <v>0.68061204333985248</v>
      </c>
      <c r="AI4350">
        <f>AF4350*EXP(Info!$B$6*H4350*1000)</f>
        <v>1.4700695961462005</v>
      </c>
      <c r="AJ4350">
        <f>2*SQRT((EXP(Info!$B$6*H4350)*AG4350)^2+(Info!$B$6*H4350*0.01*AI4350)^2)</f>
        <v>9.2893391135190115E-2</v>
      </c>
      <c r="AK4350">
        <f t="shared" si="1115"/>
        <v>0.16600341079188741</v>
      </c>
      <c r="AL4350">
        <f t="shared" si="1116"/>
        <v>0.10728648255237494</v>
      </c>
      <c r="AM4350">
        <f t="shared" si="1121"/>
        <v>1.0100675218550963</v>
      </c>
      <c r="AN4350">
        <f t="shared" si="1122"/>
        <v>3.0911812697731376E-2</v>
      </c>
      <c r="AO4350">
        <f t="shared" si="1117"/>
        <v>6.4541378921164876</v>
      </c>
      <c r="AP4350">
        <f t="shared" si="1118"/>
        <v>0.55975529091521681</v>
      </c>
      <c r="AQ4350">
        <f t="shared" si="1120"/>
        <v>6</v>
      </c>
      <c r="AR4350">
        <v>1</v>
      </c>
      <c r="AS4350">
        <v>1</v>
      </c>
      <c r="AT4350">
        <v>1</v>
      </c>
      <c r="AU4350">
        <v>1</v>
      </c>
      <c r="AV4350">
        <v>1</v>
      </c>
      <c r="AW4350">
        <v>0</v>
      </c>
      <c r="AX4350">
        <v>1</v>
      </c>
    </row>
    <row r="4351" spans="1:50">
      <c r="A4351" s="13" t="s">
        <v>97</v>
      </c>
      <c r="B4351" s="13" t="s">
        <v>437</v>
      </c>
      <c r="D4351" s="14">
        <v>-46.28</v>
      </c>
      <c r="E4351" s="14">
        <v>43.68</v>
      </c>
      <c r="F4351" s="14">
        <v>3981</v>
      </c>
      <c r="G4351" s="44">
        <v>60.5</v>
      </c>
      <c r="H4351">
        <v>11.938499999999999</v>
      </c>
      <c r="J4351">
        <f>(F4351*100*Info!$B$11)/AI4351</f>
        <v>7.1670757002768477</v>
      </c>
      <c r="K4351">
        <f>2*((F4351*100*Info!$B$11)/AI4351^2)*(AJ4351/2)</f>
        <v>0.62829042503326638</v>
      </c>
      <c r="L4351">
        <f t="shared" si="1123"/>
        <v>0.82501662965941158</v>
      </c>
      <c r="M4351">
        <f t="shared" si="1124"/>
        <v>63.268636034692108</v>
      </c>
      <c r="N4351">
        <f t="shared" si="1119"/>
        <v>5.878366969080032</v>
      </c>
      <c r="O4351">
        <v>1.5529288107362149</v>
      </c>
      <c r="P4351">
        <v>3.204591050175578E-2</v>
      </c>
      <c r="Q4351">
        <v>1.522281752127145</v>
      </c>
      <c r="R4351">
        <v>3.1929768830524709E-2</v>
      </c>
      <c r="S4351">
        <v>2.1669070501780552</v>
      </c>
      <c r="T4351">
        <v>2.8017611431159779E-2</v>
      </c>
      <c r="U4351">
        <v>2.1409773810039989</v>
      </c>
      <c r="V4351">
        <v>6.590666182925918E-2</v>
      </c>
      <c r="W4351" s="37">
        <f>U4351*Info!$B$2</f>
        <v>1.0276691428819194</v>
      </c>
      <c r="X4351" s="37">
        <f>W4351*SQRT((0.5*V4351/U4351)^2+Info!$B$3^2)</f>
        <v>5.3762962168312341E-2</v>
      </c>
      <c r="Y4351" s="28">
        <f>W4351*Info!$D$2</f>
        <v>0.8324120057343547</v>
      </c>
      <c r="Z4351" s="28">
        <f>Y4351*SQRT(Info!$D$3^2+(X4351/W4351)^2)</f>
        <v>6.0238713599859585E-2</v>
      </c>
      <c r="AA4351" s="37">
        <f t="shared" si="1111"/>
        <v>0.52525966785429556</v>
      </c>
      <c r="AB4351" s="37">
        <f t="shared" si="1112"/>
        <v>5.6099832406906698E-2</v>
      </c>
      <c r="AC4351" s="37">
        <f>(1-EXP(-Info!$B$6*H4351*1000))+(Info!$B$6/(Info!$B$6-Info!$B$7))*(EXP(-Info!$B$7*H4351*1000)-EXP(-Info!$B$6*H4351*1000))*(Info!$B$9-1)</f>
        <v>0.11866760371208944</v>
      </c>
      <c r="AD4351" s="37">
        <f>SQRT((Info!$B$6*EXP(-Info!$B$6*H4351*1000)+(Info!$B$6/(Info!$B$6+Info!$B$7))*(Info!$B$9-1)*(-Info!$B$7*EXP(-Info!$B$7*H4351*1000)+Info!$B$6*EXP(-Info!$B$6*H4351*1000)))^2*(0.01*H4351*1000)^2)</f>
        <v>1.0548792302427633E-3</v>
      </c>
      <c r="AE4351" s="37">
        <f t="shared" si="1125"/>
        <v>6.6802513214418002E-3</v>
      </c>
      <c r="AF4351" s="37">
        <f t="shared" si="1113"/>
        <v>1.2721637383328233</v>
      </c>
      <c r="AG4351" s="37">
        <f t="shared" si="1126"/>
        <v>6.220590817165518E-2</v>
      </c>
      <c r="AH4351" s="37">
        <f t="shared" si="1114"/>
        <v>0.58708735948239654</v>
      </c>
      <c r="AI4351">
        <f>AF4351*EXP(Info!$B$6*H4351*1000)</f>
        <v>1.4193540091002892</v>
      </c>
      <c r="AJ4351">
        <f>2*SQRT((EXP(Info!$B$6*H4351)*AG4351)^2+(Info!$B$6*H4351*0.01*AI4351)^2)</f>
        <v>0.12442543806476669</v>
      </c>
      <c r="AK4351">
        <f t="shared" si="1115"/>
        <v>0.6984377803458568</v>
      </c>
      <c r="AL4351">
        <f t="shared" si="1116"/>
        <v>0.14919189430292767</v>
      </c>
      <c r="AM4351">
        <f t="shared" si="1121"/>
        <v>0.98026499450767435</v>
      </c>
      <c r="AN4351">
        <f t="shared" si="1122"/>
        <v>2.8843518932722714E-2</v>
      </c>
      <c r="AO4351">
        <f t="shared" si="1117"/>
        <v>8.8276779274969375</v>
      </c>
      <c r="AP4351">
        <f t="shared" si="1118"/>
        <v>0.72533639286183305</v>
      </c>
      <c r="AQ4351">
        <f t="shared" si="1120"/>
        <v>6</v>
      </c>
      <c r="AR4351">
        <v>1</v>
      </c>
      <c r="AS4351">
        <v>1</v>
      </c>
      <c r="AT4351">
        <v>1</v>
      </c>
      <c r="AU4351">
        <v>1</v>
      </c>
      <c r="AV4351">
        <v>1</v>
      </c>
      <c r="AW4351">
        <v>0</v>
      </c>
      <c r="AX4351">
        <v>1</v>
      </c>
    </row>
    <row r="4352" spans="1:50">
      <c r="A4352" s="13" t="s">
        <v>97</v>
      </c>
      <c r="B4352" s="13" t="s">
        <v>437</v>
      </c>
      <c r="D4352" s="14">
        <v>-46.28</v>
      </c>
      <c r="E4352" s="14">
        <v>43.68</v>
      </c>
      <c r="F4352" s="14">
        <v>3981</v>
      </c>
      <c r="G4352" s="20">
        <v>62</v>
      </c>
      <c r="H4352">
        <v>12.186</v>
      </c>
      <c r="J4352">
        <f>(F4352*100*Info!$B$11)/AI4352</f>
        <v>6.0116724747881003</v>
      </c>
      <c r="K4352">
        <f>2*((F4352*100*Info!$B$11)/AI4352^2)*(AJ4352/2)</f>
        <v>0.3804325031657364</v>
      </c>
      <c r="L4352">
        <f t="shared" si="1123"/>
        <v>0.69752988469499477</v>
      </c>
      <c r="M4352">
        <f t="shared" si="1124"/>
        <v>44.868536927344287</v>
      </c>
      <c r="N4352">
        <f t="shared" si="1119"/>
        <v>3.1579825165630711</v>
      </c>
      <c r="O4352">
        <v>1.1214335588949991</v>
      </c>
      <c r="P4352">
        <v>2.31805053692937E-2</v>
      </c>
      <c r="Q4352">
        <v>1.157530553811418</v>
      </c>
      <c r="R4352">
        <v>2.5125476641242119E-2</v>
      </c>
      <c r="S4352">
        <v>2.2475664236963109</v>
      </c>
      <c r="T4352">
        <v>3.0962976202813321E-2</v>
      </c>
      <c r="U4352">
        <v>1.8101401256879199</v>
      </c>
      <c r="V4352">
        <v>5.5766336635042588E-2</v>
      </c>
      <c r="W4352" s="37">
        <f>U4352*Info!$B$2</f>
        <v>0.86886726033020156</v>
      </c>
      <c r="X4352" s="37">
        <f>W4352*SQRT((0.5*V4352/U4352)^2+Info!$B$3^2)</f>
        <v>4.545827895952273E-2</v>
      </c>
      <c r="Y4352" s="28">
        <f>W4352*Info!$D$2</f>
        <v>0.70378248086746331</v>
      </c>
      <c r="Z4352" s="28">
        <f>Y4352*SQRT(Info!$D$3^2+(X4352/W4352)^2)</f>
        <v>5.0932069063444031E-2</v>
      </c>
      <c r="AA4352" s="37">
        <f t="shared" si="1111"/>
        <v>0.25256629856479751</v>
      </c>
      <c r="AB4352" s="37">
        <f t="shared" si="1112"/>
        <v>4.6912568499878057E-2</v>
      </c>
      <c r="AC4352" s="37">
        <f>(1-EXP(-Info!$B$6*H4352*1000))+(Info!$B$6/(Info!$B$6-Info!$B$7))*(EXP(-Info!$B$7*H4352*1000)-EXP(-Info!$B$6*H4352*1000))*(Info!$B$9-1)</f>
        <v>0.1209873836498891</v>
      </c>
      <c r="AD4352" s="37">
        <f>SQRT((Info!$B$6*EXP(-Info!$B$6*H4352*1000)+(Info!$B$6/(Info!$B$6+Info!$B$7))*(Info!$B$9-1)*(-Info!$B$7*EXP(-Info!$B$7*H4352*1000)+Info!$B$6*EXP(-Info!$B$6*H4352*1000)))^2*(0.01*H4352*1000)^2)</f>
        <v>1.0742484953494681E-3</v>
      </c>
      <c r="AE4352" s="37">
        <f t="shared" si="1125"/>
        <v>5.6823100888356171E-3</v>
      </c>
      <c r="AF4352" s="37">
        <f t="shared" si="1113"/>
        <v>1.5132266071673559</v>
      </c>
      <c r="AG4352" s="37">
        <f t="shared" si="1126"/>
        <v>5.3535416136078665E-2</v>
      </c>
      <c r="AH4352" s="37">
        <f t="shared" si="1114"/>
        <v>0.6732733641209715</v>
      </c>
      <c r="AI4352">
        <f>AF4352*EXP(Info!$B$6*H4352*1000)</f>
        <v>1.6921443527363442</v>
      </c>
      <c r="AJ4352">
        <f>2*SQRT((EXP(Info!$B$6*H4352)*AG4352)^2+(Info!$B$6*H4352*0.01*AI4352)^2)</f>
        <v>0.10708279842739488</v>
      </c>
      <c r="AK4352">
        <f t="shared" si="1115"/>
        <v>0.33583740720161126</v>
      </c>
      <c r="AL4352">
        <f t="shared" si="1116"/>
        <v>0.12475928466857571</v>
      </c>
      <c r="AM4352">
        <f t="shared" si="1121"/>
        <v>1.0321882599553975</v>
      </c>
      <c r="AN4352">
        <f t="shared" si="1122"/>
        <v>3.0938476263551073E-2</v>
      </c>
      <c r="AO4352">
        <f t="shared" si="1117"/>
        <v>7.4635697579011167</v>
      </c>
      <c r="AP4352">
        <f t="shared" si="1118"/>
        <v>0.61952858951668899</v>
      </c>
      <c r="AQ4352">
        <f t="shared" si="1120"/>
        <v>6</v>
      </c>
      <c r="AR4352">
        <v>1</v>
      </c>
      <c r="AS4352">
        <v>1</v>
      </c>
      <c r="AT4352">
        <v>1</v>
      </c>
      <c r="AU4352">
        <v>1</v>
      </c>
      <c r="AV4352">
        <v>1</v>
      </c>
      <c r="AW4352">
        <v>0</v>
      </c>
      <c r="AX4352">
        <v>1</v>
      </c>
    </row>
    <row r="4353" spans="1:50">
      <c r="A4353" s="13" t="s">
        <v>97</v>
      </c>
      <c r="B4353" s="13" t="s">
        <v>437</v>
      </c>
      <c r="D4353" s="14">
        <v>-46.28</v>
      </c>
      <c r="E4353" s="14">
        <v>43.68</v>
      </c>
      <c r="F4353" s="14">
        <v>3981</v>
      </c>
      <c r="G4353" s="20">
        <v>66</v>
      </c>
      <c r="H4353">
        <v>12.511799999999999</v>
      </c>
      <c r="J4353">
        <f>(F4353*100*Info!$B$11)/AI4353</f>
        <v>5.7755812807094262</v>
      </c>
      <c r="K4353">
        <f>2*((F4353*100*Info!$B$11)/AI4353^2)*(AJ4353/2)</f>
        <v>0.49675758386219843</v>
      </c>
      <c r="L4353">
        <f t="shared" si="1123"/>
        <v>0.66108065816508488</v>
      </c>
      <c r="M4353">
        <f t="shared" si="1124"/>
        <v>40.853938295409442</v>
      </c>
      <c r="N4353">
        <f t="shared" si="1119"/>
        <v>4.5131174114138304</v>
      </c>
      <c r="O4353">
        <v>1.144007794014456</v>
      </c>
      <c r="P4353">
        <v>2.3684174042941219E-2</v>
      </c>
      <c r="Q4353">
        <v>1.1720301174843599</v>
      </c>
      <c r="R4353">
        <v>2.595833026151291E-2</v>
      </c>
      <c r="S4353">
        <v>2.277148868598351</v>
      </c>
      <c r="T4353">
        <v>0.10837214907224341</v>
      </c>
      <c r="U4353">
        <v>1.715551766192859</v>
      </c>
      <c r="V4353">
        <v>0.1189288598177372</v>
      </c>
      <c r="W4353" s="37">
        <f>U4353*Info!$B$2</f>
        <v>0.82346484777257223</v>
      </c>
      <c r="X4353" s="37">
        <f>W4353*SQRT((0.5*V4353/U4353)^2+Info!$B$3^2)</f>
        <v>5.0099246838365454E-2</v>
      </c>
      <c r="Y4353" s="28">
        <f>W4353*Info!$D$2</f>
        <v>0.66700652669578353</v>
      </c>
      <c r="Z4353" s="28">
        <f>Y4353*SQRT(Info!$D$3^2+(X4353/W4353)^2)</f>
        <v>5.2526301166600287E-2</v>
      </c>
      <c r="AA4353" s="37">
        <f t="shared" si="1111"/>
        <v>0.32054294624188373</v>
      </c>
      <c r="AB4353" s="37">
        <f t="shared" si="1112"/>
        <v>5.1479797579201431E-2</v>
      </c>
      <c r="AC4353" s="37">
        <f>(1-EXP(-Info!$B$6*H4353*1000))+(Info!$B$6/(Info!$B$6-Info!$B$7))*(EXP(-Info!$B$7*H4353*1000)-EXP(-Info!$B$6*H4353*1000))*(Info!$B$9-1)</f>
        <v>0.12403269899960069</v>
      </c>
      <c r="AD4353" s="37">
        <f>SQRT((Info!$B$6*EXP(-Info!$B$6*H4353*1000)+(Info!$B$6/(Info!$B$6+Info!$B$7))*(Info!$B$9-1)*(-Info!$B$7*EXP(-Info!$B$7*H4353*1000)+Info!$B$6*EXP(-Info!$B$6*H4353*1000)))^2*(0.01*H4353*1000)^2)</f>
        <v>1.0995996198625128E-3</v>
      </c>
      <c r="AE4353" s="37">
        <f t="shared" si="1125"/>
        <v>6.3948991746530836E-3</v>
      </c>
      <c r="AF4353" s="37">
        <f t="shared" si="1113"/>
        <v>1.5703845351349026</v>
      </c>
      <c r="AG4353" s="37">
        <f t="shared" si="1126"/>
        <v>7.5736633958293331E-2</v>
      </c>
      <c r="AH4353" s="37">
        <f t="shared" si="1114"/>
        <v>0.68962752360653445</v>
      </c>
      <c r="AI4353">
        <f>AF4353*EXP(Info!$B$6*H4353*1000)</f>
        <v>1.7613149455085988</v>
      </c>
      <c r="AJ4353">
        <f>2*SQRT((EXP(Info!$B$6*H4353)*AG4353)^2+(Info!$B$6*H4353*0.01*AI4353)^2)</f>
        <v>0.15149064903191178</v>
      </c>
      <c r="AK4353">
        <f t="shared" si="1115"/>
        <v>0.42622595561783277</v>
      </c>
      <c r="AL4353">
        <f t="shared" si="1116"/>
        <v>0.1369053736821283</v>
      </c>
      <c r="AM4353">
        <f t="shared" si="1121"/>
        <v>1.024494871115843</v>
      </c>
      <c r="AN4353">
        <f t="shared" si="1122"/>
        <v>3.1060075956447015E-2</v>
      </c>
      <c r="AO4353">
        <f t="shared" si="1117"/>
        <v>7.0735630344666403</v>
      </c>
      <c r="AP4353">
        <f t="shared" si="1118"/>
        <v>0.66684539432653223</v>
      </c>
      <c r="AQ4353">
        <f t="shared" si="1120"/>
        <v>6</v>
      </c>
      <c r="AR4353">
        <v>1</v>
      </c>
      <c r="AS4353">
        <v>1</v>
      </c>
      <c r="AT4353">
        <v>1</v>
      </c>
      <c r="AU4353">
        <v>1</v>
      </c>
      <c r="AV4353">
        <v>1</v>
      </c>
      <c r="AW4353">
        <v>0</v>
      </c>
      <c r="AX4353">
        <v>1</v>
      </c>
    </row>
    <row r="4354" spans="1:50">
      <c r="A4354" s="13" t="s">
        <v>97</v>
      </c>
      <c r="B4354" s="13" t="s">
        <v>437</v>
      </c>
      <c r="D4354" s="14">
        <v>-46.28</v>
      </c>
      <c r="E4354" s="14">
        <v>43.68</v>
      </c>
      <c r="F4354" s="14">
        <v>3981</v>
      </c>
      <c r="G4354" s="44">
        <v>70.5</v>
      </c>
      <c r="H4354">
        <v>12.878299999999999</v>
      </c>
      <c r="J4354">
        <f>(F4354*100*Info!$B$11)/AI4354</f>
        <v>4.1196100075643294</v>
      </c>
      <c r="K4354">
        <f>2*((F4354*100*Info!$B$11)/AI4354^2)*(AJ4354/2)</f>
        <v>0.19545655366682049</v>
      </c>
      <c r="L4354">
        <f t="shared" si="1123"/>
        <v>0.7533095555003344</v>
      </c>
      <c r="M4354">
        <f t="shared" si="1124"/>
        <v>33.205754944873249</v>
      </c>
      <c r="N4354">
        <f t="shared" si="1119"/>
        <v>1.877711592909282</v>
      </c>
      <c r="O4354">
        <v>1.5219312341520559</v>
      </c>
      <c r="P4354">
        <v>3.1427823588760812E-2</v>
      </c>
      <c r="Q4354">
        <v>1.5609599240319061</v>
      </c>
      <c r="R4354">
        <v>3.2644942806861338E-2</v>
      </c>
      <c r="S4354">
        <v>3.0286872633771882</v>
      </c>
      <c r="T4354">
        <v>3.8047624135067987E-2</v>
      </c>
      <c r="U4354">
        <v>1.954892375789087</v>
      </c>
      <c r="V4354">
        <v>6.014542695325599E-2</v>
      </c>
      <c r="W4354" s="37">
        <f>U4354*Info!$B$2</f>
        <v>0.93834834037876169</v>
      </c>
      <c r="X4354" s="37">
        <f>W4354*SQRT((0.5*V4354/U4354)^2+Info!$B$3^2)</f>
        <v>4.9087782889555863E-2</v>
      </c>
      <c r="Y4354" s="28">
        <f>W4354*Info!$D$2</f>
        <v>0.76006215570679703</v>
      </c>
      <c r="Z4354" s="28">
        <f>Y4354*SQRT(Info!$D$3^2+(X4354/W4354)^2)</f>
        <v>5.5001650919031933E-2</v>
      </c>
      <c r="AA4354" s="37">
        <f t="shared" si="1111"/>
        <v>0.5835828937732942</v>
      </c>
      <c r="AB4354" s="37">
        <f t="shared" si="1112"/>
        <v>5.1541608947468273E-2</v>
      </c>
      <c r="AC4354" s="37">
        <f>(1-EXP(-Info!$B$6*H4354*1000))+(Info!$B$6/(Info!$B$6-Info!$B$7))*(EXP(-Info!$B$7*H4354*1000)-EXP(-Info!$B$6*H4354*1000))*(Info!$B$9-1)</f>
        <v>0.12744712354105084</v>
      </c>
      <c r="AD4354" s="37">
        <f>SQRT((Info!$B$6*EXP(-Info!$B$6*H4354*1000)+(Info!$B$6/(Info!$B$6+Info!$B$7))*(Info!$B$9-1)*(-Info!$B$7*EXP(-Info!$B$7*H4354*1000)+Info!$B$6*EXP(-Info!$B$6*H4354*1000)))^2*(0.01*H4354*1000)^2)</f>
        <v>1.127920409570209E-3</v>
      </c>
      <c r="AE4354" s="37">
        <f t="shared" si="1125"/>
        <v>6.6017269233812357E-3</v>
      </c>
      <c r="AF4354" s="37">
        <f t="shared" si="1113"/>
        <v>2.1942491465112219</v>
      </c>
      <c r="AG4354" s="37">
        <f t="shared" si="1126"/>
        <v>5.8571920130475449E-2</v>
      </c>
      <c r="AH4354" s="37">
        <f t="shared" si="1114"/>
        <v>0.72448851786185675</v>
      </c>
      <c r="AI4354">
        <f>AF4354*EXP(Info!$B$6*H4354*1000)</f>
        <v>2.4693156900858306</v>
      </c>
      <c r="AJ4354">
        <f>2*SQRT((EXP(Info!$B$6*H4354)*AG4354)^2+(Info!$B$6*H4354*0.01*AI4354)^2)</f>
        <v>0.11715767604539355</v>
      </c>
      <c r="AK4354">
        <f t="shared" si="1115"/>
        <v>0.7759901738503493</v>
      </c>
      <c r="AL4354">
        <f t="shared" si="1116"/>
        <v>0.13706975483489711</v>
      </c>
      <c r="AM4354">
        <f t="shared" si="1121"/>
        <v>1.0256441874665876</v>
      </c>
      <c r="AN4354">
        <f t="shared" si="1122"/>
        <v>3.0144000097060222E-2</v>
      </c>
      <c r="AO4354">
        <f t="shared" si="1117"/>
        <v>8.0604122348516949</v>
      </c>
      <c r="AP4354">
        <f t="shared" si="1118"/>
        <v>0.77852430803907169</v>
      </c>
      <c r="AQ4354">
        <f t="shared" si="1120"/>
        <v>6</v>
      </c>
      <c r="AR4354">
        <v>1</v>
      </c>
      <c r="AS4354">
        <v>1</v>
      </c>
      <c r="AT4354">
        <v>1</v>
      </c>
      <c r="AU4354">
        <v>1</v>
      </c>
      <c r="AV4354">
        <v>1</v>
      </c>
      <c r="AW4354">
        <v>0</v>
      </c>
      <c r="AX4354">
        <v>1</v>
      </c>
    </row>
    <row r="4355" spans="1:50">
      <c r="A4355" s="13" t="s">
        <v>97</v>
      </c>
      <c r="B4355" s="13" t="s">
        <v>437</v>
      </c>
      <c r="D4355" s="14">
        <v>-46.28</v>
      </c>
      <c r="E4355" s="14">
        <v>43.68</v>
      </c>
      <c r="F4355" s="14">
        <v>3981</v>
      </c>
      <c r="G4355" s="44">
        <v>85.5</v>
      </c>
      <c r="H4355">
        <v>14.100100000000001</v>
      </c>
      <c r="J4355">
        <f>(F4355*100*Info!$B$11)/AI4355</f>
        <v>9.3038837724700656</v>
      </c>
      <c r="K4355">
        <f>2*((F4355*100*Info!$B$11)/AI4355^2)*(AJ4355/2)</f>
        <v>1.105277995481784</v>
      </c>
      <c r="L4355">
        <f t="shared" si="1123"/>
        <v>0.86397409036007755</v>
      </c>
      <c r="M4355">
        <f t="shared" si="1124"/>
        <v>86.009965354752111</v>
      </c>
      <c r="N4355">
        <f t="shared" si="1119"/>
        <v>10.555048227506566</v>
      </c>
      <c r="O4355">
        <v>1.593173208379203</v>
      </c>
      <c r="P4355">
        <v>3.2912006577615539E-2</v>
      </c>
      <c r="Q4355">
        <v>1.5307803776342159</v>
      </c>
      <c r="R4355">
        <v>3.2266998424280907E-2</v>
      </c>
      <c r="S4355">
        <v>1.9041988645632799</v>
      </c>
      <c r="T4355">
        <v>2.6133949524987141E-2</v>
      </c>
      <c r="U4355">
        <v>2.242074788235549</v>
      </c>
      <c r="V4355">
        <v>6.8999304127276812E-2</v>
      </c>
      <c r="W4355" s="37">
        <f>U4355*Info!$B$2</f>
        <v>1.0761958983530635</v>
      </c>
      <c r="X4355" s="37">
        <f>W4355*SQRT((0.5*V4355/U4355)^2+Info!$B$3^2)</f>
        <v>5.6300285059266653E-2</v>
      </c>
      <c r="Y4355" s="28">
        <f>W4355*Info!$D$2</f>
        <v>0.87171867766598155</v>
      </c>
      <c r="Z4355" s="28">
        <f>Y4355*SQRT(Info!$D$3^2+(X4355/W4355)^2)</f>
        <v>6.3082392954105407E-2</v>
      </c>
      <c r="AA4355" s="37">
        <f t="shared" si="1111"/>
        <v>0.51697731002613945</v>
      </c>
      <c r="AB4355" s="37">
        <f t="shared" si="1112"/>
        <v>5.8655964249136133E-2</v>
      </c>
      <c r="AC4355" s="37">
        <f>(1-EXP(-Info!$B$6*H4355*1000))+(Info!$B$6/(Info!$B$6-Info!$B$7))*(EXP(-Info!$B$7*H4355*1000)-EXP(-Info!$B$6*H4355*1000))*(Info!$B$9-1)</f>
        <v>0.13874370158073374</v>
      </c>
      <c r="AD4355" s="37">
        <f>SQRT((Info!$B$6*EXP(-Info!$B$6*H4355*1000)+(Info!$B$6/(Info!$B$6+Info!$B$7))*(Info!$B$9-1)*(-Info!$B$7*EXP(-Info!$B$7*H4355*1000)+Info!$B$6*EXP(-Info!$B$6*H4355*1000)))^2*(0.01*H4355*1000)^2)</f>
        <v>1.2208380380959905E-3</v>
      </c>
      <c r="AE4355" s="37">
        <f t="shared" si="1125"/>
        <v>8.1625828342642755E-3</v>
      </c>
      <c r="AF4355" s="37">
        <f t="shared" si="1113"/>
        <v>0.96075284127102123</v>
      </c>
      <c r="AG4355" s="37">
        <f t="shared" si="1126"/>
        <v>6.4936598993064282E-2</v>
      </c>
      <c r="AH4355" s="37">
        <f t="shared" si="1114"/>
        <v>0.50454438302134264</v>
      </c>
      <c r="AI4355">
        <f>AF4355*EXP(Info!$B$6*H4355*1000)</f>
        <v>1.0933732490095911</v>
      </c>
      <c r="AJ4355">
        <f>2*SQRT((EXP(Info!$B$6*H4355)*AG4355)^2+(Info!$B$6*H4355*0.01*AI4355)^2)</f>
        <v>0.12988999245181773</v>
      </c>
      <c r="AK4355">
        <f t="shared" si="1115"/>
        <v>0.68742472914175756</v>
      </c>
      <c r="AL4355">
        <f t="shared" si="1116"/>
        <v>0.15598967132415262</v>
      </c>
      <c r="AM4355">
        <f t="shared" si="1121"/>
        <v>0.96083738389722129</v>
      </c>
      <c r="AN4355">
        <f t="shared" si="1122"/>
        <v>2.8358125966524133E-2</v>
      </c>
      <c r="AO4355">
        <f t="shared" si="1117"/>
        <v>9.2445227565285322</v>
      </c>
      <c r="AP4355">
        <f t="shared" si="1118"/>
        <v>0.71057986858368194</v>
      </c>
      <c r="AQ4355">
        <f t="shared" si="1120"/>
        <v>6</v>
      </c>
      <c r="AR4355">
        <v>1</v>
      </c>
      <c r="AS4355">
        <v>1</v>
      </c>
      <c r="AT4355">
        <v>1</v>
      </c>
      <c r="AU4355">
        <v>1</v>
      </c>
      <c r="AV4355">
        <v>1</v>
      </c>
      <c r="AW4355">
        <v>0</v>
      </c>
      <c r="AX4355">
        <v>1</v>
      </c>
    </row>
    <row r="4356" spans="1:50">
      <c r="A4356" s="13" t="s">
        <v>97</v>
      </c>
      <c r="B4356" s="13" t="s">
        <v>437</v>
      </c>
      <c r="D4356" s="14">
        <v>-46.28</v>
      </c>
      <c r="E4356" s="14">
        <v>43.68</v>
      </c>
      <c r="F4356" s="14">
        <v>3981</v>
      </c>
      <c r="G4356" s="51">
        <v>85.5</v>
      </c>
      <c r="H4356">
        <v>14.100100000000001</v>
      </c>
      <c r="J4356">
        <f>(F4356*100*Info!$B$11)/AI4356</f>
        <v>5.8498776824118659</v>
      </c>
      <c r="K4356">
        <f>2*((F4356*100*Info!$B$11)/AI4356^2)*(AJ4356/2)</f>
        <v>0.41028310285850217</v>
      </c>
      <c r="L4356">
        <f t="shared" si="1123"/>
        <v>0.78862410190757237</v>
      </c>
      <c r="M4356">
        <f t="shared" si="1124"/>
        <v>49.362893509104929</v>
      </c>
      <c r="N4356">
        <f t="shared" si="1119"/>
        <v>3.8252801845166102</v>
      </c>
      <c r="O4356" s="25">
        <v>1.6647488268225987</v>
      </c>
      <c r="P4356" s="25">
        <v>3.7062139537000667E-2</v>
      </c>
      <c r="Q4356" s="25">
        <v>1.6479904230265585</v>
      </c>
      <c r="R4356" s="25">
        <v>3.7458468506625715E-2</v>
      </c>
      <c r="S4356" s="16">
        <v>2.4183940089370566</v>
      </c>
      <c r="T4356" s="16">
        <v>3.5851747396711736E-2</v>
      </c>
      <c r="U4356" s="25">
        <v>2.0465361589083746</v>
      </c>
      <c r="V4356" s="25">
        <v>6.7448974431304209E-2</v>
      </c>
      <c r="W4356" s="37">
        <f>U4356*Info!$B$2</f>
        <v>0.98233735627601981</v>
      </c>
      <c r="X4356" s="37">
        <f>W4356*SQRT((0.5*V4356/U4356)^2+Info!$B$3^2)</f>
        <v>5.1715665701836236E-2</v>
      </c>
      <c r="Y4356" s="28">
        <f>W4356*Info!$D$2</f>
        <v>0.79569325858357609</v>
      </c>
      <c r="Z4356" s="28">
        <f>Y4356*SQRT(Info!$D$3^2+(X4356/W4356)^2)</f>
        <v>5.7771666647326608E-2</v>
      </c>
      <c r="AA4356" s="37">
        <f t="shared" si="1111"/>
        <v>0.68241147054657891</v>
      </c>
      <c r="AB4356" s="37">
        <f t="shared" si="1112"/>
        <v>5.4935513338359804E-2</v>
      </c>
      <c r="AC4356" s="37">
        <f>(1-EXP(-Info!$B$6*H4356*1000))+(Info!$B$6/(Info!$B$6-Info!$B$7))*(EXP(-Info!$B$7*H4356*1000)-EXP(-Info!$B$6*H4356*1000))*(Info!$B$9-1)</f>
        <v>0.13874370158073374</v>
      </c>
      <c r="AD4356" s="37">
        <f>SQRT((Info!$B$6*EXP(-Info!$B$6*H4356*1000)+(Info!$B$6/(Info!$B$6+Info!$B$7))*(Info!$B$9-1)*(-Info!$B$7*EXP(-Info!$B$7*H4356*1000)+Info!$B$6*EXP(-Info!$B$6*H4356*1000)))^2*(0.01*H4356*1000)^2)</f>
        <v>1.2208380380959905E-3</v>
      </c>
      <c r="AE4356" s="37">
        <f t="shared" si="1125"/>
        <v>7.6673528124652328E-3</v>
      </c>
      <c r="AF4356" s="37">
        <f t="shared" si="1113"/>
        <v>1.5280204569286964</v>
      </c>
      <c r="AG4356" s="37">
        <f t="shared" si="1126"/>
        <v>6.0972868672960229E-2</v>
      </c>
      <c r="AH4356" s="37">
        <f t="shared" si="1114"/>
        <v>0.63183271678724462</v>
      </c>
      <c r="AI4356">
        <f>AF4356*EXP(Info!$B$6*H4356*1000)</f>
        <v>1.7389453559512895</v>
      </c>
      <c r="AJ4356">
        <f>2*SQRT((EXP(Info!$B$6*H4356)*AG4356)^2+(Info!$B$6*H4356*0.01*AI4356)^2)</f>
        <v>0.12196150673135489</v>
      </c>
      <c r="AK4356">
        <f t="shared" si="1115"/>
        <v>0.90740253238578594</v>
      </c>
      <c r="AL4356">
        <f t="shared" si="1116"/>
        <v>0.14609550417203407</v>
      </c>
      <c r="AM4356">
        <f t="shared" si="1121"/>
        <v>0.98993337401653203</v>
      </c>
      <c r="AN4356">
        <f t="shared" si="1122"/>
        <v>3.1496063691270386E-2</v>
      </c>
      <c r="AO4356">
        <f t="shared" si="1117"/>
        <v>8.4382778809871404</v>
      </c>
      <c r="AP4356">
        <f t="shared" si="1118"/>
        <v>0.81344706252860843</v>
      </c>
      <c r="AQ4356">
        <f t="shared" si="1120"/>
        <v>6</v>
      </c>
      <c r="AR4356">
        <v>1</v>
      </c>
      <c r="AS4356">
        <v>1</v>
      </c>
      <c r="AT4356">
        <v>1</v>
      </c>
      <c r="AU4356">
        <v>1</v>
      </c>
      <c r="AV4356">
        <v>1</v>
      </c>
      <c r="AW4356">
        <v>0</v>
      </c>
      <c r="AX4356">
        <v>1</v>
      </c>
    </row>
    <row r="4357" spans="1:50">
      <c r="A4357" s="13" t="s">
        <v>97</v>
      </c>
      <c r="B4357" s="13" t="s">
        <v>437</v>
      </c>
      <c r="D4357" s="14">
        <v>-46.28</v>
      </c>
      <c r="E4357" s="14">
        <v>43.68</v>
      </c>
      <c r="F4357" s="14">
        <v>3981</v>
      </c>
      <c r="G4357" s="44">
        <v>95.5</v>
      </c>
      <c r="H4357">
        <v>14.9145</v>
      </c>
      <c r="J4357">
        <f>(F4357*100*Info!$B$11)/AI4357</f>
        <v>7.6559094273721788</v>
      </c>
      <c r="K4357">
        <f>2*((F4357*100*Info!$B$11)/AI4357^2)*(AJ4357/2)</f>
        <v>0.68126122088163732</v>
      </c>
      <c r="L4357">
        <f t="shared" si="1123"/>
        <v>0.78249008901529904</v>
      </c>
      <c r="M4357">
        <f t="shared" si="1124"/>
        <v>64.100203767697494</v>
      </c>
      <c r="N4357">
        <f t="shared" si="1119"/>
        <v>6.0355481385403316</v>
      </c>
      <c r="O4357">
        <v>1.3034751345214679</v>
      </c>
      <c r="P4357">
        <v>2.6929452124007259E-2</v>
      </c>
      <c r="Q4357">
        <v>1.223055123479136</v>
      </c>
      <c r="R4357">
        <v>2.5867780997546781E-2</v>
      </c>
      <c r="S4357">
        <v>1.9964442983285331</v>
      </c>
      <c r="T4357">
        <v>2.6091033555643881E-2</v>
      </c>
      <c r="U4357">
        <v>2.0306179550988759</v>
      </c>
      <c r="V4357">
        <v>6.250212124570316E-2</v>
      </c>
      <c r="W4357" s="37">
        <f>U4357*Info!$B$2</f>
        <v>0.97469661844746036</v>
      </c>
      <c r="X4357" s="37">
        <f>W4357*SQRT((0.5*V4357/U4357)^2+Info!$B$3^2)</f>
        <v>5.0991166080611751E-2</v>
      </c>
      <c r="Y4357" s="28">
        <f>W4357*Info!$D$2</f>
        <v>0.78950426094244297</v>
      </c>
      <c r="Z4357" s="28">
        <f>Y4357*SQRT(Info!$D$3^2+(X4357/W4357)^2)</f>
        <v>5.7133330123461362E-2</v>
      </c>
      <c r="AA4357" s="37">
        <f t="shared" si="1111"/>
        <v>0.32877851607400754</v>
      </c>
      <c r="AB4357" s="37">
        <f t="shared" si="1112"/>
        <v>5.27389596615759E-2</v>
      </c>
      <c r="AC4357" s="37">
        <f>(1-EXP(-Info!$B$6*H4357*1000))+(Info!$B$6/(Info!$B$6-Info!$B$7))*(EXP(-Info!$B$7*H4357*1000)-EXP(-Info!$B$6*H4357*1000))*(Info!$B$9-1)</f>
        <v>0.14620050872227913</v>
      </c>
      <c r="AD4357" s="37">
        <f>SQRT((Info!$B$6*EXP(-Info!$B$6*H4357*1000)+(Info!$B$6/(Info!$B$6+Info!$B$7))*(Info!$B$9-1)*(-Info!$B$7*EXP(-Info!$B$7*H4357*1000)+Info!$B$6*EXP(-Info!$B$6*H4357*1000)))^2*(0.01*H4357*1000)^2)</f>
        <v>1.2815096147412205E-3</v>
      </c>
      <c r="AE4357" s="37">
        <f t="shared" si="1125"/>
        <v>7.7219658698316146E-3</v>
      </c>
      <c r="AF4357" s="37">
        <f t="shared" si="1113"/>
        <v>1.1588724510791142</v>
      </c>
      <c r="AG4357" s="37">
        <f t="shared" si="1126"/>
        <v>5.9110334763827009E-2</v>
      </c>
      <c r="AH4357" s="37">
        <f t="shared" si="1114"/>
        <v>0.58046821143437244</v>
      </c>
      <c r="AI4357">
        <f>AF4357*EXP(Info!$B$6*H4357*1000)</f>
        <v>1.3287275307023669</v>
      </c>
      <c r="AJ4357">
        <f>2*SQRT((EXP(Info!$B$6*H4357)*AG4357)^2+(Info!$B$6*H4357*0.01*AI4357)^2)</f>
        <v>0.11823684023075533</v>
      </c>
      <c r="AK4357">
        <f t="shared" si="1115"/>
        <v>0.43717679282360783</v>
      </c>
      <c r="AL4357">
        <f t="shared" si="1116"/>
        <v>0.14025398932399494</v>
      </c>
      <c r="AM4357">
        <f t="shared" si="1121"/>
        <v>0.93830337924178686</v>
      </c>
      <c r="AN4357">
        <f t="shared" si="1122"/>
        <v>2.7741949841873368E-2</v>
      </c>
      <c r="AO4357">
        <f t="shared" si="1117"/>
        <v>8.3726439431131165</v>
      </c>
      <c r="AP4357">
        <f t="shared" si="1118"/>
        <v>0.64191057271430385</v>
      </c>
      <c r="AQ4357">
        <f t="shared" si="1120"/>
        <v>6</v>
      </c>
      <c r="AR4357">
        <v>1</v>
      </c>
      <c r="AS4357">
        <v>1</v>
      </c>
      <c r="AT4357">
        <v>1</v>
      </c>
      <c r="AU4357">
        <v>1</v>
      </c>
      <c r="AV4357">
        <v>1</v>
      </c>
      <c r="AW4357">
        <v>0</v>
      </c>
      <c r="AX4357">
        <v>1</v>
      </c>
    </row>
    <row r="4358" spans="1:50">
      <c r="A4358" s="13" t="s">
        <v>97</v>
      </c>
      <c r="B4358" s="13" t="s">
        <v>437</v>
      </c>
      <c r="D4358" s="14">
        <v>-46.28</v>
      </c>
      <c r="E4358" s="14">
        <v>43.68</v>
      </c>
      <c r="F4358" s="14">
        <v>3981</v>
      </c>
      <c r="G4358" s="44">
        <v>105.5</v>
      </c>
      <c r="H4358">
        <v>15.728999999999999</v>
      </c>
      <c r="J4358">
        <f>(F4358*100*Info!$B$11)/AI4358</f>
        <v>5.1858895929757542</v>
      </c>
      <c r="K4358">
        <f>2*((F4358*100*Info!$B$11)/AI4358^2)*(AJ4358/2)</f>
        <v>0.29904065789808953</v>
      </c>
      <c r="L4358">
        <f t="shared" si="1123"/>
        <v>0.73305950358007232</v>
      </c>
      <c r="M4358">
        <f t="shared" si="1124"/>
        <v>40.676752461932203</v>
      </c>
      <c r="N4358">
        <f t="shared" si="1119"/>
        <v>2.6586550630647792</v>
      </c>
      <c r="O4358">
        <v>1.3175534154304991</v>
      </c>
      <c r="P4358">
        <v>2.7191926177720861E-2</v>
      </c>
      <c r="Q4358">
        <v>1.239332995807118</v>
      </c>
      <c r="R4358">
        <v>2.6446995589057221E-2</v>
      </c>
      <c r="S4358">
        <v>2.499858755081267</v>
      </c>
      <c r="T4358">
        <v>3.3137434890355359E-2</v>
      </c>
      <c r="U4358">
        <v>1.9023420373270179</v>
      </c>
      <c r="V4358">
        <v>5.8536250580674992E-2</v>
      </c>
      <c r="W4358" s="37">
        <f>U4358*Info!$B$2</f>
        <v>0.91312417791696854</v>
      </c>
      <c r="X4358" s="37">
        <f>W4358*SQRT((0.5*V4358/U4358)^2+Info!$B$3^2)</f>
        <v>4.7768769989890457E-2</v>
      </c>
      <c r="Y4358" s="28">
        <f>W4358*Info!$D$2</f>
        <v>0.73963058411274452</v>
      </c>
      <c r="Z4358" s="28">
        <f>Y4358*SQRT(Info!$D$3^2+(X4358/W4358)^2)</f>
        <v>5.3523441793009767E-2</v>
      </c>
      <c r="AA4358" s="37">
        <f t="shared" ref="AA4358:AA4421" si="1127">IF(O4358-W4358&gt;0,O4358-W4358,0)</f>
        <v>0.40442923751353055</v>
      </c>
      <c r="AB4358" s="37">
        <f t="shared" ref="AB4358:AB4421" si="1128">SQRT((0.5*P4358)^2+X4358^2)</f>
        <v>4.9665940025944481E-2</v>
      </c>
      <c r="AC4358" s="37">
        <f>(1-EXP(-Info!$B$6*H4358*1000))+(Info!$B$6/(Info!$B$6-Info!$B$7))*(EXP(-Info!$B$7*H4358*1000)-EXP(-Info!$B$6*H4358*1000))*(Info!$B$9-1)</f>
        <v>0.15360033022300146</v>
      </c>
      <c r="AD4358" s="37">
        <f>SQRT((Info!$B$6*EXP(-Info!$B$6*H4358*1000)+(Info!$B$6/(Info!$B$6+Info!$B$7))*(Info!$B$9-1)*(-Info!$B$7*EXP(-Info!$B$7*H4358*1000)+Info!$B$6*EXP(-Info!$B$6*H4358*1000)))^2*(0.01*H4358*1000)^2)</f>
        <v>1.3411914025068794E-3</v>
      </c>
      <c r="AE4358" s="37">
        <f t="shared" si="1125"/>
        <v>7.6479639757600568E-3</v>
      </c>
      <c r="AF4358" s="37">
        <f t="shared" ref="AF4358:AF4421" si="1129">IF((S4358-Y4358-AA4358*AC4358)&gt;0,S4358-Y4358-AA4358*AC4358,0)</f>
        <v>1.6981077065346075</v>
      </c>
      <c r="AG4358" s="37">
        <f t="shared" si="1126"/>
        <v>5.6548851200730541E-2</v>
      </c>
      <c r="AH4358" s="37">
        <f t="shared" ref="AH4358:AH4421" si="1130">AF4358/S4358</f>
        <v>0.6792814606357247</v>
      </c>
      <c r="AI4358">
        <f>AF4358*EXP(Info!$B$6*H4358*1000)</f>
        <v>1.9615954883597859</v>
      </c>
      <c r="AJ4358">
        <f>2*SQRT((EXP(Info!$B$6*H4358)*AG4358)^2+(Info!$B$6*H4358*0.01*AI4358)^2)</f>
        <v>0.11311401734498459</v>
      </c>
      <c r="AK4358">
        <f t="shared" ref="AK4358:AK4421" si="1131">AA4358/0.752049334436339</f>
        <v>0.53776955712174157</v>
      </c>
      <c r="AL4358">
        <f t="shared" ref="AL4358:AL4421" si="1132">AB4358/0.752049334436339*2</f>
        <v>0.13208160090499677</v>
      </c>
      <c r="AM4358">
        <f t="shared" si="1121"/>
        <v>0.9406320694802166</v>
      </c>
      <c r="AN4358">
        <f t="shared" si="1122"/>
        <v>2.79245445916982E-2</v>
      </c>
      <c r="AO4358">
        <f t="shared" ref="AO4358:AO4421" si="1133">U4358/0.242530074</f>
        <v>7.8437366795468746</v>
      </c>
      <c r="AP4358">
        <f t="shared" ref="AP4358:AP4421" si="1134">O4358/U4358</f>
        <v>0.69259543740188501</v>
      </c>
      <c r="AQ4358">
        <f t="shared" si="1120"/>
        <v>6</v>
      </c>
      <c r="AR4358">
        <v>1</v>
      </c>
      <c r="AS4358">
        <v>1</v>
      </c>
      <c r="AT4358">
        <v>1</v>
      </c>
      <c r="AU4358">
        <v>1</v>
      </c>
      <c r="AV4358">
        <v>1</v>
      </c>
      <c r="AW4358">
        <v>0</v>
      </c>
      <c r="AX4358">
        <v>1</v>
      </c>
    </row>
    <row r="4359" spans="1:50">
      <c r="A4359" s="13" t="s">
        <v>97</v>
      </c>
      <c r="B4359" s="13" t="s">
        <v>437</v>
      </c>
      <c r="D4359" s="14">
        <v>-46.28</v>
      </c>
      <c r="E4359" s="14">
        <v>43.68</v>
      </c>
      <c r="F4359" s="14">
        <v>3981</v>
      </c>
      <c r="G4359" s="20">
        <v>113</v>
      </c>
      <c r="H4359">
        <v>16.215</v>
      </c>
      <c r="J4359">
        <f>(F4359*100*Info!$B$11)/AI4359</f>
        <v>14.296497044033199</v>
      </c>
      <c r="K4359">
        <f>2*((F4359*100*Info!$B$11)/AI4359^2)*(AJ4359/2)</f>
        <v>7.742851252582641</v>
      </c>
      <c r="L4359">
        <f t="shared" si="1123"/>
        <v>0.49461020242841425</v>
      </c>
      <c r="M4359">
        <f t="shared" si="1124"/>
        <v>75.661768277541398</v>
      </c>
      <c r="N4359">
        <f t="shared" si="1119"/>
        <v>51.019327041071456</v>
      </c>
      <c r="O4359">
        <v>0.97176465040375992</v>
      </c>
      <c r="P4359">
        <v>2.0086220304442529E-2</v>
      </c>
      <c r="Q4359">
        <v>0.98805640897225133</v>
      </c>
      <c r="R4359">
        <v>2.1032667943051791E-2</v>
      </c>
      <c r="S4359">
        <v>1.1684639492138109</v>
      </c>
      <c r="T4359">
        <v>0.31884069794357661</v>
      </c>
      <c r="U4359">
        <v>1.283548982824996</v>
      </c>
      <c r="V4359">
        <v>0.51561383594834209</v>
      </c>
      <c r="W4359" s="37">
        <f>U4359*Info!$B$2</f>
        <v>0.61610351175599809</v>
      </c>
      <c r="X4359" s="37">
        <f>W4359*SQRT((0.5*V4359/U4359)^2+Info!$B$3^2)</f>
        <v>0.1275239514973785</v>
      </c>
      <c r="Y4359" s="28">
        <f>W4359*Info!$D$2</f>
        <v>0.4990438445223585</v>
      </c>
      <c r="Z4359" s="28">
        <f>Y4359*SQRT(Info!$D$3^2+(X4359/W4359)^2)</f>
        <v>0.10626544647965989</v>
      </c>
      <c r="AA4359" s="37">
        <f t="shared" si="1127"/>
        <v>0.35566113864776183</v>
      </c>
      <c r="AB4359" s="37">
        <f t="shared" si="1128"/>
        <v>0.12791881123210688</v>
      </c>
      <c r="AC4359" s="37">
        <f>(1-EXP(-Info!$B$6*H4359*1000))+(Info!$B$6/(Info!$B$6-Info!$B$7))*(EXP(-Info!$B$7*H4359*1000)-EXP(-Info!$B$6*H4359*1000))*(Info!$B$9-1)</f>
        <v>0.15798828991946792</v>
      </c>
      <c r="AD4359" s="37">
        <f>SQRT((Info!$B$6*EXP(-Info!$B$6*H4359*1000)+(Info!$B$6/(Info!$B$6+Info!$B$7))*(Info!$B$9-1)*(-Info!$B$7*EXP(-Info!$B$7*H4359*1000)+Info!$B$6*EXP(-Info!$B$6*H4359*1000)))^2*(0.01*H4359*1000)^2)</f>
        <v>1.3763322993992078E-3</v>
      </c>
      <c r="AE4359" s="37">
        <f t="shared" si="1125"/>
        <v>2.021560166517904E-2</v>
      </c>
      <c r="AF4359" s="37">
        <f t="shared" si="1129"/>
        <v>0.61322980960568174</v>
      </c>
      <c r="AG4359" s="37">
        <f t="shared" si="1126"/>
        <v>0.19265477760100688</v>
      </c>
      <c r="AH4359" s="37">
        <f t="shared" si="1130"/>
        <v>0.52481705577505167</v>
      </c>
      <c r="AI4359">
        <f>AF4359*EXP(Info!$B$6*H4359*1000)</f>
        <v>0.71154616388766789</v>
      </c>
      <c r="AJ4359">
        <f>2*SQRT((EXP(Info!$B$6*H4359)*AG4359)^2+(Info!$B$6*H4359*0.01*AI4359)^2)</f>
        <v>0.38536685520649339</v>
      </c>
      <c r="AK4359">
        <f t="shared" si="1131"/>
        <v>0.47292261605992891</v>
      </c>
      <c r="AL4359">
        <f t="shared" si="1132"/>
        <v>0.34018728659066505</v>
      </c>
      <c r="AM4359">
        <f t="shared" si="1121"/>
        <v>1.0167651278133263</v>
      </c>
      <c r="AN4359">
        <f t="shared" si="1122"/>
        <v>3.0168551286724729E-2</v>
      </c>
      <c r="AO4359">
        <f t="shared" si="1133"/>
        <v>5.2923291600735496</v>
      </c>
      <c r="AP4359">
        <f t="shared" si="1134"/>
        <v>0.75709198745573236</v>
      </c>
      <c r="AQ4359">
        <f t="shared" si="1120"/>
        <v>6</v>
      </c>
      <c r="AR4359">
        <v>1</v>
      </c>
      <c r="AS4359">
        <v>1</v>
      </c>
      <c r="AT4359">
        <v>1</v>
      </c>
      <c r="AU4359">
        <v>1</v>
      </c>
      <c r="AV4359">
        <v>1</v>
      </c>
      <c r="AW4359">
        <v>0</v>
      </c>
      <c r="AX4359">
        <v>1</v>
      </c>
    </row>
    <row r="4360" spans="1:50">
      <c r="A4360" s="13" t="s">
        <v>97</v>
      </c>
      <c r="B4360" s="13" t="s">
        <v>437</v>
      </c>
      <c r="D4360" s="14">
        <v>-46.28</v>
      </c>
      <c r="E4360" s="14">
        <v>43.68</v>
      </c>
      <c r="F4360" s="14">
        <v>3981</v>
      </c>
      <c r="G4360" s="44">
        <v>115.5</v>
      </c>
      <c r="H4360">
        <v>16.262499999999999</v>
      </c>
      <c r="J4360">
        <f>(F4360*100*Info!$B$11)/AI4360</f>
        <v>31.624677266869913</v>
      </c>
      <c r="K4360">
        <f>2*((F4360*100*Info!$B$11)/AI4360^2)*(AJ4360/2)</f>
        <v>6.6414525666845119</v>
      </c>
      <c r="L4360">
        <f t="shared" si="1123"/>
        <v>0.45092300574021266</v>
      </c>
      <c r="M4360">
        <f t="shared" si="1124"/>
        <v>152.58515145753034</v>
      </c>
      <c r="N4360">
        <f t="shared" si="1119"/>
        <v>32.386513051356189</v>
      </c>
      <c r="O4360">
        <v>0.89209381150594314</v>
      </c>
      <c r="P4360">
        <v>1.8419676036002398E-2</v>
      </c>
      <c r="Q4360">
        <v>0.89383709290082847</v>
      </c>
      <c r="R4360">
        <v>1.8825048105302829E-2</v>
      </c>
      <c r="S4360">
        <v>0.78440776000765178</v>
      </c>
      <c r="T4360">
        <v>1.1403764162304011E-2</v>
      </c>
      <c r="U4360">
        <v>1.1701775711632389</v>
      </c>
      <c r="V4360">
        <v>3.6016907711988573E-2</v>
      </c>
      <c r="W4360" s="37">
        <f>U4360*Info!$B$2</f>
        <v>0.5616852341583547</v>
      </c>
      <c r="X4360" s="37">
        <f>W4360*SQRT((0.5*V4360/U4360)^2+Info!$B$3^2)</f>
        <v>2.9384443023615869E-2</v>
      </c>
      <c r="Y4360" s="28">
        <f>W4360*Info!$D$2</f>
        <v>0.45496503966826735</v>
      </c>
      <c r="Z4360" s="28">
        <f>Y4360*SQRT(Info!$D$3^2+(X4360/W4360)^2)</f>
        <v>3.2923996651017064E-2</v>
      </c>
      <c r="AA4360" s="37">
        <f t="shared" si="1127"/>
        <v>0.33040857734758844</v>
      </c>
      <c r="AB4360" s="37">
        <f t="shared" si="1128"/>
        <v>3.0793937847017026E-2</v>
      </c>
      <c r="AC4360" s="37">
        <f>(1-EXP(-Info!$B$6*H4360*1000))+(Info!$B$6/(Info!$B$6-Info!$B$7))*(EXP(-Info!$B$7*H4360*1000)-EXP(-Info!$B$6*H4360*1000))*(Info!$B$9-1)</f>
        <v>0.15841606015473889</v>
      </c>
      <c r="AD4360" s="37">
        <f>SQRT((Info!$B$6*EXP(-Info!$B$6*H4360*1000)+(Info!$B$6/(Info!$B$6+Info!$B$7))*(Info!$B$9-1)*(-Info!$B$7*EXP(-Info!$B$7*H4360*1000)+Info!$B$6*EXP(-Info!$B$6*H4360*1000)))^2*(0.01*H4360*1000)^2)</f>
        <v>1.37974811460964E-3</v>
      </c>
      <c r="AE4360" s="37">
        <f t="shared" si="1125"/>
        <v>4.8995093885776698E-3</v>
      </c>
      <c r="AF4360" s="37">
        <f t="shared" si="1129"/>
        <v>0.27710069527464715</v>
      </c>
      <c r="AG4360" s="37">
        <f t="shared" si="1126"/>
        <v>3.3771381478883949E-2</v>
      </c>
      <c r="AH4360" s="37">
        <f t="shared" si="1130"/>
        <v>0.3532610325934869</v>
      </c>
      <c r="AI4360">
        <f>AF4360*EXP(Info!$B$6*H4360*1000)</f>
        <v>0.32166708114900083</v>
      </c>
      <c r="AJ4360">
        <f>2*SQRT((EXP(Info!$B$6*H4360)*AG4360)^2+(Info!$B$6*H4360*0.01*AI4360)^2)</f>
        <v>6.7552836782716452E-2</v>
      </c>
      <c r="AK4360">
        <f t="shared" si="1131"/>
        <v>0.43934428529908837</v>
      </c>
      <c r="AL4360">
        <f t="shared" si="1132"/>
        <v>8.189339831035708E-2</v>
      </c>
      <c r="AM4360">
        <f t="shared" si="1121"/>
        <v>1.0019541458223351</v>
      </c>
      <c r="AN4360">
        <f t="shared" si="1122"/>
        <v>2.9551536714009768E-2</v>
      </c>
      <c r="AO4360">
        <f t="shared" si="1133"/>
        <v>4.8248761560318449</v>
      </c>
      <c r="AP4360">
        <f t="shared" si="1134"/>
        <v>0.76235763997693018</v>
      </c>
      <c r="AQ4360">
        <f t="shared" si="1120"/>
        <v>6</v>
      </c>
      <c r="AR4360">
        <v>1</v>
      </c>
      <c r="AS4360">
        <v>1</v>
      </c>
      <c r="AT4360">
        <v>1</v>
      </c>
      <c r="AU4360">
        <v>1</v>
      </c>
      <c r="AV4360">
        <v>1</v>
      </c>
      <c r="AW4360">
        <v>0</v>
      </c>
      <c r="AX4360">
        <v>1</v>
      </c>
    </row>
    <row r="4361" spans="1:50">
      <c r="A4361" s="13" t="s">
        <v>97</v>
      </c>
      <c r="B4361" s="13" t="s">
        <v>437</v>
      </c>
      <c r="D4361" s="14">
        <v>-46.28</v>
      </c>
      <c r="E4361" s="14">
        <v>43.68</v>
      </c>
      <c r="F4361" s="14">
        <v>3981</v>
      </c>
      <c r="G4361" s="20">
        <v>117.5</v>
      </c>
      <c r="H4361">
        <v>16.3005</v>
      </c>
      <c r="J4361">
        <f>(F4361*100*Info!$B$11)/AI4361</f>
        <v>41.432716008392518</v>
      </c>
      <c r="K4361">
        <f>2*((F4361*100*Info!$B$11)/AI4361^2)*(AJ4361/2)</f>
        <v>11.296961831521843</v>
      </c>
      <c r="L4361">
        <f t="shared" si="1123"/>
        <v>0.44640756351823208</v>
      </c>
      <c r="M4361">
        <f t="shared" si="1124"/>
        <v>197.90589249476807</v>
      </c>
      <c r="N4361">
        <f t="shared" si="1119"/>
        <v>54.303489721147265</v>
      </c>
      <c r="O4361">
        <v>0.84268245777360284</v>
      </c>
      <c r="P4361">
        <v>1.7420031393409662E-2</v>
      </c>
      <c r="Q4361">
        <v>0.81319968841325996</v>
      </c>
      <c r="R4361">
        <v>1.7898320068537581E-2</v>
      </c>
      <c r="S4361">
        <v>0.70734381598642526</v>
      </c>
      <c r="T4361">
        <v>1.1698177793461779E-2</v>
      </c>
      <c r="U4361">
        <v>1.1584596744385609</v>
      </c>
      <c r="V4361">
        <v>3.5663577686077037E-2</v>
      </c>
      <c r="W4361" s="37">
        <f>U4361*Info!$B$2</f>
        <v>0.55606064373050923</v>
      </c>
      <c r="X4361" s="37">
        <f>W4361*SQRT((0.5*V4361/U4361)^2+Info!$B$3^2)</f>
        <v>2.9090711701694961E-2</v>
      </c>
      <c r="Y4361" s="28">
        <f>W4361*Info!$D$2</f>
        <v>0.45040912142171252</v>
      </c>
      <c r="Z4361" s="28">
        <f>Y4361*SQRT(Info!$D$3^2+(X4361/W4361)^2)</f>
        <v>3.2594606385052904E-2</v>
      </c>
      <c r="AA4361" s="37">
        <f t="shared" si="1127"/>
        <v>0.28662181404309361</v>
      </c>
      <c r="AB4361" s="37">
        <f t="shared" si="1128"/>
        <v>3.036665738516468E-2</v>
      </c>
      <c r="AC4361" s="37">
        <f>(1-EXP(-Info!$B$6*H4361*1000))+(Info!$B$6/(Info!$B$6-Info!$B$7))*(EXP(-Info!$B$7*H4361*1000)-EXP(-Info!$B$6*H4361*1000))*(Info!$B$9-1)</f>
        <v>0.15875813631165414</v>
      </c>
      <c r="AD4361" s="37">
        <f>SQRT((Info!$B$6*EXP(-Info!$B$6*H4361*1000)+(Info!$B$6/(Info!$B$6+Info!$B$7))*(Info!$B$9-1)*(-Info!$B$7*EXP(-Info!$B$7*H4361*1000)+Info!$B$6*EXP(-Info!$B$6*H4361*1000)))^2*(0.01*H4361*1000)^2)</f>
        <v>1.3824783709566924E-3</v>
      </c>
      <c r="AE4361" s="37">
        <f t="shared" si="1125"/>
        <v>4.8372109381374182E-3</v>
      </c>
      <c r="AF4361" s="37">
        <f t="shared" si="1129"/>
        <v>0.2114311495409657</v>
      </c>
      <c r="AG4361" s="37">
        <f t="shared" si="1126"/>
        <v>3.3466682177628965E-2</v>
      </c>
      <c r="AH4361" s="37">
        <f t="shared" si="1130"/>
        <v>0.29890859969718503</v>
      </c>
      <c r="AI4361">
        <f>AF4361*EXP(Info!$B$6*H4361*1000)</f>
        <v>0.24552138041475882</v>
      </c>
      <c r="AJ4361">
        <f>2*SQRT((EXP(Info!$B$6*H4361)*AG4361)^2+(Info!$B$6*H4361*0.01*AI4361)^2)</f>
        <v>6.6943370615777681E-2</v>
      </c>
      <c r="AK4361">
        <f t="shared" si="1131"/>
        <v>0.38112102613310156</v>
      </c>
      <c r="AL4361">
        <f t="shared" si="1132"/>
        <v>8.0757088650106945E-2</v>
      </c>
      <c r="AM4361">
        <f t="shared" si="1121"/>
        <v>0.96501319199377023</v>
      </c>
      <c r="AN4361">
        <f t="shared" si="1122"/>
        <v>2.9139011907026783E-2</v>
      </c>
      <c r="AO4361">
        <f t="shared" si="1133"/>
        <v>4.7765609243106111</v>
      </c>
      <c r="AP4361">
        <f t="shared" si="1134"/>
        <v>0.72741630664183698</v>
      </c>
      <c r="AQ4361">
        <f t="shared" si="1120"/>
        <v>6</v>
      </c>
      <c r="AR4361">
        <v>1</v>
      </c>
      <c r="AS4361">
        <v>1</v>
      </c>
      <c r="AT4361">
        <v>1</v>
      </c>
      <c r="AU4361">
        <v>1</v>
      </c>
      <c r="AV4361">
        <v>1</v>
      </c>
      <c r="AW4361">
        <v>0</v>
      </c>
      <c r="AX4361">
        <v>1</v>
      </c>
    </row>
    <row r="4362" spans="1:50">
      <c r="A4362" s="13" t="s">
        <v>97</v>
      </c>
      <c r="B4362" s="13" t="s">
        <v>437</v>
      </c>
      <c r="D4362" s="14">
        <v>-46.28</v>
      </c>
      <c r="E4362" s="14">
        <v>43.68</v>
      </c>
      <c r="F4362" s="14">
        <v>3981</v>
      </c>
      <c r="G4362" s="20">
        <v>119.5</v>
      </c>
      <c r="H4362">
        <v>16.3385</v>
      </c>
      <c r="I4362" s="14" t="s">
        <v>121</v>
      </c>
      <c r="J4362">
        <f>(F4362*100*Info!$B$11)/AI4362</f>
        <v>43.083533592824296</v>
      </c>
      <c r="K4362">
        <f>2*((F4362*100*Info!$B$11)/AI4362^2)*(AJ4362/2)</f>
        <v>12.562399811594604</v>
      </c>
      <c r="L4362">
        <f t="shared" si="1123"/>
        <v>0.45963179826200451</v>
      </c>
      <c r="M4362">
        <f t="shared" si="1124"/>
        <v>211.88741362203899</v>
      </c>
      <c r="N4362">
        <f t="shared" si="1119"/>
        <v>62.1259443271435</v>
      </c>
      <c r="O4362">
        <v>0.82360648684016668</v>
      </c>
      <c r="P4362">
        <v>1.701752083472461E-2</v>
      </c>
      <c r="Q4362">
        <v>0.79130637880883126</v>
      </c>
      <c r="R4362">
        <v>1.7199696118320819E-2</v>
      </c>
      <c r="S4362">
        <v>0.70695664557740678</v>
      </c>
      <c r="T4362">
        <v>1.160607066675361E-2</v>
      </c>
      <c r="U4362">
        <v>1.19277751295194</v>
      </c>
      <c r="V4362">
        <v>3.6715142537821911E-2</v>
      </c>
      <c r="W4362" s="37">
        <f>U4362*Info!$B$2</f>
        <v>0.57253320621693116</v>
      </c>
      <c r="X4362" s="37">
        <f>W4362*SQRT((0.5*V4362/U4362)^2+Info!$B$3^2)</f>
        <v>2.9952138120461089E-2</v>
      </c>
      <c r="Y4362" s="28">
        <f>W4362*Info!$D$2</f>
        <v>0.46375189703571429</v>
      </c>
      <c r="Z4362" s="28">
        <f>Y4362*SQRT(Info!$D$3^2+(X4362/W4362)^2)</f>
        <v>3.3559975077880305E-2</v>
      </c>
      <c r="AA4362" s="37">
        <f t="shared" si="1127"/>
        <v>0.25107328062323553</v>
      </c>
      <c r="AB4362" s="37">
        <f t="shared" si="1128"/>
        <v>3.1137269980318599E-2</v>
      </c>
      <c r="AC4362" s="37">
        <f>(1-EXP(-Info!$B$6*H4362*1000))+(Info!$B$6/(Info!$B$6-Info!$B$7))*(EXP(-Info!$B$7*H4362*1000)-EXP(-Info!$B$6*H4362*1000))*(Info!$B$9-1)</f>
        <v>0.1591000880438925</v>
      </c>
      <c r="AD4362" s="37">
        <f>SQRT((Info!$B$6*EXP(-Info!$B$6*H4362*1000)+(Info!$B$6/(Info!$B$6+Info!$B$7))*(Info!$B$9-1)*(-Info!$B$7*EXP(-Info!$B$7*H4362*1000)+Info!$B$6*EXP(-Info!$B$6*H4362*1000)))^2*(0.01*H4362*1000)^2)</f>
        <v>1.385206498932638E-3</v>
      </c>
      <c r="AE4362" s="37">
        <f t="shared" si="1125"/>
        <v>4.9661355182435262E-3</v>
      </c>
      <c r="AF4362" s="37">
        <f t="shared" si="1129"/>
        <v>0.2032589674890668</v>
      </c>
      <c r="AG4362" s="37">
        <f t="shared" si="1126"/>
        <v>3.4418158699935225E-2</v>
      </c>
      <c r="AH4362" s="37">
        <f t="shared" si="1130"/>
        <v>0.28751263427625756</v>
      </c>
      <c r="AI4362">
        <f>AF4362*EXP(Info!$B$6*H4362*1000)</f>
        <v>0.23611381844518645</v>
      </c>
      <c r="AJ4362">
        <f>2*SQRT((EXP(Info!$B$6*H4362)*AG4362)^2+(Info!$B$6*H4362*0.01*AI4362)^2)</f>
        <v>6.8846632135222907E-2</v>
      </c>
      <c r="AK4362">
        <f t="shared" si="1131"/>
        <v>0.33385214124471629</v>
      </c>
      <c r="AL4362">
        <f t="shared" si="1132"/>
        <v>8.2806455785659289E-2</v>
      </c>
      <c r="AM4362">
        <f t="shared" si="1121"/>
        <v>0.96078211069553687</v>
      </c>
      <c r="AN4362">
        <f t="shared" si="1122"/>
        <v>2.8813413298548578E-2</v>
      </c>
      <c r="AO4362">
        <f t="shared" si="1133"/>
        <v>4.9180602359109491</v>
      </c>
      <c r="AP4362">
        <f t="shared" si="1134"/>
        <v>0.69049464623278145</v>
      </c>
      <c r="AQ4362">
        <f t="shared" si="1120"/>
        <v>6</v>
      </c>
      <c r="AR4362">
        <v>1</v>
      </c>
      <c r="AS4362">
        <v>1</v>
      </c>
      <c r="AT4362">
        <v>1</v>
      </c>
      <c r="AU4362">
        <v>1</v>
      </c>
      <c r="AV4362">
        <v>1</v>
      </c>
      <c r="AW4362">
        <v>0</v>
      </c>
      <c r="AX4362">
        <v>1</v>
      </c>
    </row>
    <row r="4363" spans="1:50">
      <c r="A4363" s="13" t="s">
        <v>97</v>
      </c>
      <c r="B4363" s="13" t="s">
        <v>437</v>
      </c>
      <c r="D4363" s="14">
        <v>-46.28</v>
      </c>
      <c r="E4363" s="14">
        <v>43.68</v>
      </c>
      <c r="F4363" s="14">
        <v>3981</v>
      </c>
      <c r="G4363" s="50">
        <v>119.5</v>
      </c>
      <c r="H4363">
        <v>16.3385</v>
      </c>
      <c r="J4363">
        <f>(F4363*100*Info!$B$11)/AI4363</f>
        <v>25.208555863976816</v>
      </c>
      <c r="K4363">
        <f>2*((F4363*100*Info!$B$11)/AI4363^2)*(AJ4363/2)</f>
        <v>4.1814411256487984</v>
      </c>
      <c r="L4363">
        <f t="shared" si="1123"/>
        <v>0.44043063971934282</v>
      </c>
      <c r="M4363">
        <f t="shared" si="1124"/>
        <v>118.79803812562146</v>
      </c>
      <c r="N4363">
        <f t="shared" si="1119"/>
        <v>20.090399492797534</v>
      </c>
      <c r="O4363" s="16">
        <v>0.83824154706068166</v>
      </c>
      <c r="P4363" s="16">
        <v>1.8678872085449924E-2</v>
      </c>
      <c r="Q4363" s="16">
        <v>0.79658096945668255</v>
      </c>
      <c r="R4363" s="16">
        <v>1.8569289517449676E-2</v>
      </c>
      <c r="S4363" s="16">
        <v>0.83784473926958403</v>
      </c>
      <c r="T4363" s="16">
        <v>1.4880871544050309E-2</v>
      </c>
      <c r="U4363" s="16">
        <v>1.1429491281036477</v>
      </c>
      <c r="V4363" s="16">
        <v>3.7654318598357661E-2</v>
      </c>
      <c r="W4363" s="37">
        <f>U4363*Info!$B$2</f>
        <v>0.54861558148975087</v>
      </c>
      <c r="X4363" s="37">
        <f>W4363*SQRT((0.5*V4363/U4363)^2+Info!$B$3^2)</f>
        <v>2.8881060726328688E-2</v>
      </c>
      <c r="Y4363" s="28">
        <f>W4363*Info!$D$2</f>
        <v>0.44437862100669823</v>
      </c>
      <c r="Z4363" s="28">
        <f>Y4363*SQRT(Info!$D$3^2+(X4363/W4363)^2)</f>
        <v>3.2263666673815881E-2</v>
      </c>
      <c r="AA4363" s="37">
        <f t="shared" si="1127"/>
        <v>0.28962596557093079</v>
      </c>
      <c r="AB4363" s="37">
        <f t="shared" si="1128"/>
        <v>3.0353595079891861E-2</v>
      </c>
      <c r="AC4363" s="37">
        <f>(1-EXP(-Info!$B$6*H4363*1000))+(Info!$B$6/(Info!$B$6-Info!$B$7))*(EXP(-Info!$B$7*H4363*1000)-EXP(-Info!$B$6*H4363*1000))*(Info!$B$9-1)</f>
        <v>0.1591000880438925</v>
      </c>
      <c r="AD4363" s="37">
        <f>SQRT((Info!$B$6*EXP(-Info!$B$6*H4363*1000)+(Info!$B$6/(Info!$B$6+Info!$B$7))*(Info!$B$9-1)*(-Info!$B$7*EXP(-Info!$B$7*H4363*1000)+Info!$B$6*EXP(-Info!$B$6*H4363*1000)))^2*(0.01*H4363*1000)^2)</f>
        <v>1.385206498932638E-3</v>
      </c>
      <c r="AE4363" s="37">
        <f t="shared" si="1125"/>
        <v>4.8458955415855761E-3</v>
      </c>
      <c r="AF4363" s="37">
        <f t="shared" si="1129"/>
        <v>0.34738660164075336</v>
      </c>
      <c r="AG4363" s="37">
        <f t="shared" si="1126"/>
        <v>3.3463218245062563E-2</v>
      </c>
      <c r="AH4363" s="37">
        <f t="shared" si="1130"/>
        <v>0.41461930278824444</v>
      </c>
      <c r="AI4363">
        <f>AF4363*EXP(Info!$B$6*H4363*1000)</f>
        <v>0.40353829404602826</v>
      </c>
      <c r="AJ4363">
        <f>2*SQRT((EXP(Info!$B$6*H4363)*AG4363)^2+(Info!$B$6*H4363*0.01*AI4363)^2)</f>
        <v>6.6936465047943691E-2</v>
      </c>
      <c r="AK4363">
        <f t="shared" si="1131"/>
        <v>0.38511564641966667</v>
      </c>
      <c r="AL4363">
        <f t="shared" si="1132"/>
        <v>8.0722350755464412E-2</v>
      </c>
      <c r="AM4363">
        <f t="shared" si="1121"/>
        <v>0.95030003255018425</v>
      </c>
      <c r="AN4363">
        <f t="shared" si="1122"/>
        <v>3.0645721973968181E-2</v>
      </c>
      <c r="AO4363">
        <f t="shared" si="1133"/>
        <v>4.7126078397339191</v>
      </c>
      <c r="AP4363">
        <f t="shared" si="1134"/>
        <v>0.73340232425871033</v>
      </c>
      <c r="AQ4363">
        <f t="shared" si="1120"/>
        <v>6</v>
      </c>
      <c r="AR4363">
        <v>1</v>
      </c>
      <c r="AS4363">
        <v>1</v>
      </c>
      <c r="AT4363">
        <v>1</v>
      </c>
      <c r="AU4363">
        <v>1</v>
      </c>
      <c r="AV4363">
        <v>1</v>
      </c>
      <c r="AW4363">
        <v>0</v>
      </c>
      <c r="AX4363">
        <v>1</v>
      </c>
    </row>
    <row r="4364" spans="1:50">
      <c r="A4364" s="13" t="s">
        <v>97</v>
      </c>
      <c r="B4364" s="13" t="s">
        <v>437</v>
      </c>
      <c r="D4364" s="14">
        <v>-46.28</v>
      </c>
      <c r="E4364" s="14">
        <v>43.68</v>
      </c>
      <c r="F4364" s="14">
        <v>3981</v>
      </c>
      <c r="G4364" s="44">
        <v>125.5</v>
      </c>
      <c r="H4364">
        <v>16.491</v>
      </c>
      <c r="J4364">
        <f>(F4364*100*Info!$B$11)/AI4364</f>
        <v>22.417443371822692</v>
      </c>
      <c r="K4364">
        <f>2*((F4364*100*Info!$B$11)/AI4364^2)*(AJ4364/2)</f>
        <v>3.8390598337999977</v>
      </c>
      <c r="L4364">
        <f t="shared" si="1123"/>
        <v>0.51917381080792935</v>
      </c>
      <c r="M4364">
        <f t="shared" si="1124"/>
        <v>124.53247969194554</v>
      </c>
      <c r="N4364">
        <f t="shared" si="1119"/>
        <v>21.668178207012843</v>
      </c>
      <c r="O4364">
        <v>0.93397057650423954</v>
      </c>
      <c r="P4364">
        <v>1.9285924691884612E-2</v>
      </c>
      <c r="Q4364">
        <v>0.8592981042649066</v>
      </c>
      <c r="R4364">
        <v>1.7920713709308599E-2</v>
      </c>
      <c r="S4364">
        <v>0.96001863585412306</v>
      </c>
      <c r="T4364">
        <v>1.2703413053408521E-2</v>
      </c>
      <c r="U4364">
        <v>1.3472933099643081</v>
      </c>
      <c r="V4364">
        <v>4.146085704919994E-2</v>
      </c>
      <c r="W4364" s="37">
        <f>U4364*Info!$B$2</f>
        <v>0.64670078878286785</v>
      </c>
      <c r="X4364" s="37">
        <f>W4364*SQRT((0.5*V4364/U4364)^2+Info!$B$3^2)</f>
        <v>3.3831484288526274E-2</v>
      </c>
      <c r="Y4364" s="28">
        <f>W4364*Info!$D$2</f>
        <v>0.52382763891412298</v>
      </c>
      <c r="Z4364" s="28">
        <f>Y4364*SQRT(Info!$D$3^2+(X4364/W4364)^2)</f>
        <v>3.7906997046599299E-2</v>
      </c>
      <c r="AA4364" s="37">
        <f t="shared" si="1127"/>
        <v>0.28726978772137168</v>
      </c>
      <c r="AB4364" s="37">
        <f t="shared" si="1128"/>
        <v>3.5178914877665876E-2</v>
      </c>
      <c r="AC4364" s="37">
        <f>(1-EXP(-Info!$B$6*H4364*1000))+(Info!$B$6/(Info!$B$6-Info!$B$7))*(EXP(-Info!$B$7*H4364*1000)-EXP(-Info!$B$6*H4364*1000))*(Info!$B$9-1)</f>
        <v>0.16047114359814046</v>
      </c>
      <c r="AD4364" s="37">
        <f>SQRT((Info!$B$6*EXP(-Info!$B$6*H4364*1000)+(Info!$B$6/(Info!$B$6+Info!$B$7))*(Info!$B$9-1)*(-Info!$B$7*EXP(-Info!$B$7*H4364*1000)+Info!$B$6*EXP(-Info!$B$6*H4364*1000)))^2*(0.01*H4364*1000)^2)</f>
        <v>1.3961335205440986E-3</v>
      </c>
      <c r="AE4364" s="37">
        <f t="shared" si="1125"/>
        <v>5.6594298013700429E-3</v>
      </c>
      <c r="AF4364" s="37">
        <f t="shared" si="1129"/>
        <v>0.39009248558315651</v>
      </c>
      <c r="AG4364" s="37">
        <f t="shared" si="1126"/>
        <v>3.8849887343065756E-2</v>
      </c>
      <c r="AH4364" s="37">
        <f t="shared" si="1130"/>
        <v>0.40633845116568335</v>
      </c>
      <c r="AI4364">
        <f>AF4364*EXP(Info!$B$6*H4364*1000)</f>
        <v>0.45378134606997794</v>
      </c>
      <c r="AJ4364">
        <f>2*SQRT((EXP(Info!$B$6*H4364)*AG4364)^2+(Info!$B$6*H4364*0.01*AI4364)^2)</f>
        <v>7.7711526249003501E-2</v>
      </c>
      <c r="AK4364">
        <f t="shared" si="1131"/>
        <v>0.38198263673310795</v>
      </c>
      <c r="AL4364">
        <f t="shared" si="1132"/>
        <v>9.355480622566463E-2</v>
      </c>
      <c r="AM4364">
        <f t="shared" si="1121"/>
        <v>0.92004836756332875</v>
      </c>
      <c r="AN4364">
        <f t="shared" si="1122"/>
        <v>2.7001984351064656E-2</v>
      </c>
      <c r="AO4364">
        <f t="shared" si="1133"/>
        <v>5.5551597694408326</v>
      </c>
      <c r="AP4364">
        <f t="shared" si="1134"/>
        <v>0.69321993184170261</v>
      </c>
      <c r="AQ4364">
        <f t="shared" si="1120"/>
        <v>6</v>
      </c>
      <c r="AR4364">
        <v>1</v>
      </c>
      <c r="AS4364">
        <v>1</v>
      </c>
      <c r="AT4364">
        <v>1</v>
      </c>
      <c r="AU4364">
        <v>1</v>
      </c>
      <c r="AV4364">
        <v>1</v>
      </c>
      <c r="AW4364">
        <v>0</v>
      </c>
      <c r="AX4364">
        <v>1</v>
      </c>
    </row>
    <row r="4365" spans="1:50">
      <c r="A4365" s="13" t="s">
        <v>97</v>
      </c>
      <c r="B4365" s="13" t="s">
        <v>437</v>
      </c>
      <c r="D4365" s="14">
        <v>-46.28</v>
      </c>
      <c r="E4365" s="14">
        <v>43.68</v>
      </c>
      <c r="F4365" s="14">
        <v>3981</v>
      </c>
      <c r="G4365" s="44">
        <v>135.5</v>
      </c>
      <c r="H4365">
        <v>17.451400000000003</v>
      </c>
      <c r="J4365">
        <f>(F4365*100*Info!$B$11)/AI4365</f>
        <v>3.8046418058308737</v>
      </c>
      <c r="K4365">
        <f>2*((F4365*100*Info!$B$11)/AI4365^2)*(AJ4365/2)</f>
        <v>0.16478553381699149</v>
      </c>
      <c r="L4365">
        <f t="shared" si="1123"/>
        <v>0.73805064628801031</v>
      </c>
      <c r="M4365">
        <f t="shared" si="1124"/>
        <v>30.045796277460092</v>
      </c>
      <c r="N4365">
        <f t="shared" si="1119"/>
        <v>1.5970046890842631</v>
      </c>
      <c r="O4365">
        <v>1.328570176793598</v>
      </c>
      <c r="P4365">
        <v>2.7535228100657991E-2</v>
      </c>
      <c r="Q4365">
        <v>1.426328322960106</v>
      </c>
      <c r="R4365">
        <v>2.990518703964239E-2</v>
      </c>
      <c r="S4365">
        <v>3.0921714648306922</v>
      </c>
      <c r="T4365">
        <v>3.8752499354987348E-2</v>
      </c>
      <c r="U4365">
        <v>1.915294410962771</v>
      </c>
      <c r="V4365">
        <v>5.9010600600309833E-2</v>
      </c>
      <c r="W4365" s="37">
        <f>U4365*Info!$B$2</f>
        <v>0.91934131726213009</v>
      </c>
      <c r="X4365" s="37">
        <f>W4365*SQRT((0.5*V4365/U4365)^2+Info!$B$3^2)</f>
        <v>4.8099363828392021E-2</v>
      </c>
      <c r="Y4365" s="28">
        <f>W4365*Info!$D$2</f>
        <v>0.74466646698232541</v>
      </c>
      <c r="Z4365" s="28">
        <f>Y4365*SQRT(Info!$D$3^2+(X4365/W4365)^2)</f>
        <v>5.389099865243277E-2</v>
      </c>
      <c r="AA4365" s="37">
        <f t="shared" si="1127"/>
        <v>0.40922885953146793</v>
      </c>
      <c r="AB4365" s="37">
        <f t="shared" si="1128"/>
        <v>5.0030950394079496E-2</v>
      </c>
      <c r="AC4365" s="37">
        <f>(1-EXP(-Info!$B$6*H4365*1000))+(Info!$B$6/(Info!$B$6-Info!$B$7))*(EXP(-Info!$B$7*H4365*1000)-EXP(-Info!$B$6*H4365*1000))*(Info!$B$9-1)</f>
        <v>0.16905979433009963</v>
      </c>
      <c r="AD4365" s="37">
        <f>SQRT((Info!$B$6*EXP(-Info!$B$6*H4365*1000)+(Info!$B$6/(Info!$B$6+Info!$B$7))*(Info!$B$9-1)*(-Info!$B$7*EXP(-Info!$B$7*H4365*1000)+Info!$B$6*EXP(-Info!$B$6*H4365*1000)))^2*(0.01*H4365*1000)^2)</f>
        <v>1.4641661204292512E-3</v>
      </c>
      <c r="AE4365" s="37">
        <f t="shared" si="1125"/>
        <v>8.4794184955004157E-3</v>
      </c>
      <c r="AF4365" s="37">
        <f t="shared" si="1129"/>
        <v>2.2783208510220359</v>
      </c>
      <c r="AG4365" s="37">
        <f t="shared" si="1126"/>
        <v>5.7892826199304859E-2</v>
      </c>
      <c r="AH4365" s="37">
        <f t="shared" si="1130"/>
        <v>0.73680288332483601</v>
      </c>
      <c r="AI4365">
        <f>AF4365*EXP(Info!$B$6*H4365*1000)</f>
        <v>2.6737385929794955</v>
      </c>
      <c r="AJ4365">
        <f>2*SQRT((EXP(Info!$B$6*H4365)*AG4365)^2+(Info!$B$6*H4365*0.01*AI4365)^2)</f>
        <v>0.11580418441914252</v>
      </c>
      <c r="AK4365">
        <f t="shared" si="1131"/>
        <v>0.54415161451899285</v>
      </c>
      <c r="AL4365">
        <f t="shared" si="1132"/>
        <v>0.133052309478015</v>
      </c>
      <c r="AM4365">
        <f t="shared" si="1121"/>
        <v>1.0735814696687229</v>
      </c>
      <c r="AN4365">
        <f t="shared" si="1122"/>
        <v>3.1650467210254156E-2</v>
      </c>
      <c r="AO4365">
        <f t="shared" si="1133"/>
        <v>7.8971419064621688</v>
      </c>
      <c r="AP4365">
        <f t="shared" si="1134"/>
        <v>0.69366368386453903</v>
      </c>
      <c r="AQ4365">
        <f t="shared" si="1120"/>
        <v>6</v>
      </c>
      <c r="AR4365">
        <v>1</v>
      </c>
      <c r="AS4365">
        <v>1</v>
      </c>
      <c r="AT4365">
        <v>1</v>
      </c>
      <c r="AU4365">
        <v>1</v>
      </c>
      <c r="AV4365">
        <v>1</v>
      </c>
      <c r="AW4365">
        <v>0</v>
      </c>
      <c r="AX4365">
        <v>1</v>
      </c>
    </row>
    <row r="4366" spans="1:50">
      <c r="A4366" s="13" t="s">
        <v>97</v>
      </c>
      <c r="B4366" s="13" t="s">
        <v>437</v>
      </c>
      <c r="D4366" s="14">
        <v>-46.28</v>
      </c>
      <c r="E4366" s="14">
        <v>43.68</v>
      </c>
      <c r="F4366" s="14">
        <v>3981</v>
      </c>
      <c r="G4366" s="44">
        <v>145.5</v>
      </c>
      <c r="H4366">
        <v>18.411799999999999</v>
      </c>
      <c r="J4366">
        <f>(F4366*100*Info!$B$11)/AI4366</f>
        <v>5.5462715388295871</v>
      </c>
      <c r="K4366">
        <f>2*((F4366*100*Info!$B$11)/AI4366^2)*(AJ4366/2)</f>
        <v>0.36400132406358227</v>
      </c>
      <c r="L4366">
        <f t="shared" si="1123"/>
        <v>0.78235446691714783</v>
      </c>
      <c r="M4366">
        <f t="shared" si="1124"/>
        <v>46.428908350584848</v>
      </c>
      <c r="N4366">
        <f t="shared" si="1119"/>
        <v>3.3654996469354659</v>
      </c>
      <c r="O4366">
        <v>1.729406278537418</v>
      </c>
      <c r="P4366">
        <v>3.569637017441963E-2</v>
      </c>
      <c r="Q4366">
        <v>1.634358351706831</v>
      </c>
      <c r="R4366">
        <v>3.4254869379351252E-2</v>
      </c>
      <c r="S4366">
        <v>2.472593375233481</v>
      </c>
      <c r="T4366">
        <v>3.2550962496341068E-2</v>
      </c>
      <c r="U4366">
        <v>2.030266006018012</v>
      </c>
      <c r="V4366">
        <v>6.2481500261565098E-2</v>
      </c>
      <c r="W4366" s="37">
        <f>U4366*Info!$B$2</f>
        <v>0.97452768288864577</v>
      </c>
      <c r="X4366" s="37">
        <f>W4366*SQRT((0.5*V4366/U4366)^2+Info!$B$3^2)</f>
        <v>5.0981637217601142E-2</v>
      </c>
      <c r="Y4366" s="28">
        <f>W4366*Info!$D$2</f>
        <v>0.78936742313980313</v>
      </c>
      <c r="Z4366" s="28">
        <f>Y4366*SQRT(Info!$D$3^2+(X4366/W4366)^2)</f>
        <v>5.7123023074949437E-2</v>
      </c>
      <c r="AA4366" s="37">
        <f t="shared" si="1127"/>
        <v>0.75487859564877224</v>
      </c>
      <c r="AB4366" s="37">
        <f t="shared" si="1128"/>
        <v>5.4015600008649287E-2</v>
      </c>
      <c r="AC4366" s="37">
        <f>(1-EXP(-Info!$B$6*H4366*1000))+(Info!$B$6/(Info!$B$6-Info!$B$7))*(EXP(-Info!$B$7*H4366*1000)-EXP(-Info!$B$6*H4366*1000))*(Info!$B$9-1)</f>
        <v>0.17756981236862274</v>
      </c>
      <c r="AD4366" s="37">
        <f>SQRT((Info!$B$6*EXP(-Info!$B$6*H4366*1000)+(Info!$B$6/(Info!$B$6+Info!$B$7))*(Info!$B$9-1)*(-Info!$B$7*EXP(-Info!$B$7*H4366*1000)+Info!$B$6*EXP(-Info!$B$6*H4366*1000)))^2*(0.01*H4366*1000)^2)</f>
        <v>1.5308613046695022E-3</v>
      </c>
      <c r="AE4366" s="37">
        <f t="shared" si="1125"/>
        <v>9.6609049002030854E-3</v>
      </c>
      <c r="AF4366" s="37">
        <f t="shared" si="1129"/>
        <v>1.549182301503236</v>
      </c>
      <c r="AG4366" s="37">
        <f t="shared" si="1126"/>
        <v>6.0176940255977827E-2</v>
      </c>
      <c r="AH4366" s="37">
        <f t="shared" si="1130"/>
        <v>0.62654147544860683</v>
      </c>
      <c r="AI4366">
        <f>AF4366*EXP(Info!$B$6*H4366*1000)</f>
        <v>1.8341362404444956</v>
      </c>
      <c r="AJ4366">
        <f>2*SQRT((EXP(Info!$B$6*H4366)*AG4366)^2+(Info!$B$6*H4366*0.01*AI4366)^2)</f>
        <v>0.1203742037079715</v>
      </c>
      <c r="AK4366">
        <f t="shared" si="1131"/>
        <v>1.0037620686341724</v>
      </c>
      <c r="AL4366">
        <f t="shared" si="1132"/>
        <v>0.14364908666300191</v>
      </c>
      <c r="AM4366">
        <f t="shared" si="1121"/>
        <v>0.94504014006993753</v>
      </c>
      <c r="AN4366">
        <f t="shared" si="1122"/>
        <v>2.7799803145633666E-2</v>
      </c>
      <c r="AO4366">
        <f t="shared" si="1133"/>
        <v>8.371192786664519</v>
      </c>
      <c r="AP4366">
        <f t="shared" si="1134"/>
        <v>0.85181265578559617</v>
      </c>
      <c r="AQ4366">
        <f t="shared" si="1120"/>
        <v>6</v>
      </c>
      <c r="AR4366">
        <v>1</v>
      </c>
      <c r="AS4366">
        <v>1</v>
      </c>
      <c r="AT4366">
        <v>1</v>
      </c>
      <c r="AU4366">
        <v>1</v>
      </c>
      <c r="AV4366">
        <v>1</v>
      </c>
      <c r="AW4366">
        <v>0</v>
      </c>
      <c r="AX4366">
        <v>1</v>
      </c>
    </row>
    <row r="4367" spans="1:50">
      <c r="A4367" s="13" t="s">
        <v>97</v>
      </c>
      <c r="B4367" s="13" t="s">
        <v>437</v>
      </c>
      <c r="D4367" s="14">
        <v>-46.28</v>
      </c>
      <c r="E4367" s="14">
        <v>43.68</v>
      </c>
      <c r="F4367" s="14">
        <v>3981</v>
      </c>
      <c r="G4367" s="44">
        <v>155.5</v>
      </c>
      <c r="H4367">
        <v>19.372199999999999</v>
      </c>
      <c r="J4367">
        <f>(F4367*100*Info!$B$11)/AI4367</f>
        <v>6.4769998601151695</v>
      </c>
      <c r="K4367">
        <f>2*((F4367*100*Info!$B$11)/AI4367^2)*(AJ4367/2)</f>
        <v>0.51947836599160047</v>
      </c>
      <c r="L4367">
        <f t="shared" si="1123"/>
        <v>0.8225692129659401</v>
      </c>
      <c r="M4367">
        <f t="shared" si="1124"/>
        <v>57.007253247275194</v>
      </c>
      <c r="N4367">
        <f t="shared" si="1119"/>
        <v>4.8975031376700269</v>
      </c>
      <c r="O4367">
        <v>2.4433796650156379</v>
      </c>
      <c r="P4367">
        <v>5.0445989197323363E-2</v>
      </c>
      <c r="Q4367">
        <v>2.5065029243173682</v>
      </c>
      <c r="R4367">
        <v>5.2026169351307827E-2</v>
      </c>
      <c r="S4367">
        <v>2.4087709785715181</v>
      </c>
      <c r="T4367">
        <v>3.043814283219945E-2</v>
      </c>
      <c r="U4367">
        <v>2.1346261589870839</v>
      </c>
      <c r="V4367">
        <v>6.5722544447273906E-2</v>
      </c>
      <c r="W4367" s="37">
        <f>U4367*Info!$B$2</f>
        <v>1.0246205563138002</v>
      </c>
      <c r="X4367" s="37">
        <f>W4367*SQRT((0.5*V4367/U4367)^2+Info!$B$3^2)</f>
        <v>5.3604278701729964E-2</v>
      </c>
      <c r="Y4367" s="28">
        <f>W4367*Info!$D$2</f>
        <v>0.82994265061417827</v>
      </c>
      <c r="Z4367" s="28">
        <f>Y4367*SQRT(Info!$D$3^2+(X4367/W4367)^2)</f>
        <v>6.00604862962981E-2</v>
      </c>
      <c r="AA4367" s="37">
        <f t="shared" si="1127"/>
        <v>1.4187591087018376</v>
      </c>
      <c r="AB4367" s="37">
        <f t="shared" si="1128"/>
        <v>5.9242030279665951E-2</v>
      </c>
      <c r="AC4367" s="37">
        <f>(1-EXP(-Info!$B$6*H4367*1000))+(Info!$B$6/(Info!$B$6-Info!$B$7))*(EXP(-Info!$B$7*H4367*1000)-EXP(-Info!$B$6*H4367*1000))*(Info!$B$9-1)</f>
        <v>0.18600189621151592</v>
      </c>
      <c r="AD4367" s="37">
        <f>SQRT((Info!$B$6*EXP(-Info!$B$6*H4367*1000)+(Info!$B$6/(Info!$B$6+Info!$B$7))*(Info!$B$9-1)*(-Info!$B$7*EXP(-Info!$B$7*H4367*1000)+Info!$B$6*EXP(-Info!$B$6*H4367*1000)))^2*(0.01*H4367*1000)^2)</f>
        <v>1.5962372906343555E-3</v>
      </c>
      <c r="AE4367" s="37">
        <f t="shared" si="1125"/>
        <v>1.1249443697837955E-2</v>
      </c>
      <c r="AF4367" s="37">
        <f t="shared" si="1129"/>
        <v>1.3149364434714379</v>
      </c>
      <c r="AG4367" s="37">
        <f t="shared" si="1126"/>
        <v>6.2971677224185327E-2</v>
      </c>
      <c r="AH4367" s="37">
        <f t="shared" si="1130"/>
        <v>0.54589517026281975</v>
      </c>
      <c r="AI4367">
        <f>AF4367*EXP(Info!$B$6*H4367*1000)</f>
        <v>1.5705755517080286</v>
      </c>
      <c r="AJ4367">
        <f>2*SQRT((EXP(Info!$B$6*H4367)*AG4367)^2+(Info!$B$6*H4367*0.01*AI4367)^2)</f>
        <v>0.12596573087669261</v>
      </c>
      <c r="AK4367">
        <f t="shared" si="1131"/>
        <v>1.8865239868408334</v>
      </c>
      <c r="AL4367">
        <f t="shared" si="1132"/>
        <v>0.15754825532574362</v>
      </c>
      <c r="AM4367">
        <f t="shared" si="1121"/>
        <v>1.02583440478184</v>
      </c>
      <c r="AN4367">
        <f t="shared" si="1122"/>
        <v>3.0032398101796986E-2</v>
      </c>
      <c r="AO4367">
        <f t="shared" si="1133"/>
        <v>8.8014905689060399</v>
      </c>
      <c r="AP4367">
        <f t="shared" si="1134"/>
        <v>1.1446405520370193</v>
      </c>
      <c r="AQ4367">
        <f t="shared" si="1120"/>
        <v>6</v>
      </c>
      <c r="AR4367">
        <v>1</v>
      </c>
      <c r="AS4367">
        <v>1</v>
      </c>
      <c r="AT4367">
        <v>1</v>
      </c>
      <c r="AU4367">
        <v>1</v>
      </c>
      <c r="AV4367">
        <v>1</v>
      </c>
      <c r="AW4367">
        <v>0</v>
      </c>
      <c r="AX4367">
        <v>1</v>
      </c>
    </row>
    <row r="4368" spans="1:50">
      <c r="A4368" s="13" t="s">
        <v>97</v>
      </c>
      <c r="B4368" s="13" t="s">
        <v>437</v>
      </c>
      <c r="D4368" s="14">
        <v>-46.28</v>
      </c>
      <c r="E4368" s="14">
        <v>43.68</v>
      </c>
      <c r="F4368" s="14">
        <v>3981</v>
      </c>
      <c r="G4368" s="51">
        <v>159</v>
      </c>
      <c r="H4368">
        <v>19.708299999999998</v>
      </c>
      <c r="J4368">
        <f>(F4368*100*Info!$B$11)/AI4368</f>
        <v>5.0416106968834065</v>
      </c>
      <c r="K4368">
        <f>2*((F4368*100*Info!$B$11)/AI4368^2)*(AJ4368/2)</f>
        <v>0.30230868932596777</v>
      </c>
      <c r="L4368">
        <f t="shared" si="1123"/>
        <v>0.76554734197930596</v>
      </c>
      <c r="M4368">
        <f t="shared" si="1124"/>
        <v>41.297630850740745</v>
      </c>
      <c r="N4368">
        <f t="shared" si="1119"/>
        <v>2.8257246284534179</v>
      </c>
      <c r="O4368" s="25">
        <v>2.3900952127557287</v>
      </c>
      <c r="P4368" s="25">
        <v>5.3231956698736933E-2</v>
      </c>
      <c r="Q4368" s="25">
        <v>2.4114319133943121</v>
      </c>
      <c r="R4368" s="25">
        <v>5.4224084418523229E-2</v>
      </c>
      <c r="S4368" s="25">
        <v>2.7279257640172698</v>
      </c>
      <c r="T4368" s="25">
        <v>3.9622365713694083E-2</v>
      </c>
      <c r="U4368" s="25">
        <v>1.9866503102392703</v>
      </c>
      <c r="V4368" s="25">
        <v>6.5476177128676386E-2</v>
      </c>
      <c r="W4368" s="37">
        <f>U4368*Info!$B$2</f>
        <v>0.95359214891484967</v>
      </c>
      <c r="X4368" s="37">
        <f>W4368*SQRT((0.5*V4368/U4368)^2+Info!$B$3^2)</f>
        <v>5.0202426644654588E-2</v>
      </c>
      <c r="Y4368" s="28">
        <f>W4368*Info!$D$2</f>
        <v>0.77240964062102824</v>
      </c>
      <c r="Z4368" s="28">
        <f>Y4368*SQRT(Info!$D$3^2+(X4368/W4368)^2)</f>
        <v>5.6081188728295421E-2</v>
      </c>
      <c r="AA4368" s="37">
        <f t="shared" si="1127"/>
        <v>1.4365030638408789</v>
      </c>
      <c r="AB4368" s="37">
        <f t="shared" si="1128"/>
        <v>5.6821597518073849E-2</v>
      </c>
      <c r="AC4368" s="37">
        <f>(1-EXP(-Info!$B$6*H4368*1000))+(Info!$B$6/(Info!$B$6-Info!$B$7))*(EXP(-Info!$B$7*H4368*1000)-EXP(-Info!$B$6*H4368*1000))*(Info!$B$9-1)</f>
        <v>0.1889344934613626</v>
      </c>
      <c r="AD4368" s="37">
        <f>SQRT((Info!$B$6*EXP(-Info!$B$6*H4368*1000)+(Info!$B$6/(Info!$B$6+Info!$B$7))*(Info!$B$9-1)*(-Info!$B$7*EXP(-Info!$B$7*H4368*1000)+Info!$B$6*EXP(-Info!$B$6*H4368*1000)))^2*(0.01*H4368*1000)^2)</f>
        <v>1.6188078861788752E-3</v>
      </c>
      <c r="AE4368" s="37">
        <f t="shared" si="1125"/>
        <v>1.0984526971238768E-2</v>
      </c>
      <c r="AF4368" s="37">
        <f t="shared" si="1129"/>
        <v>1.6841111446737695</v>
      </c>
      <c r="AG4368" s="37">
        <f t="shared" si="1126"/>
        <v>6.0483407048115202E-2</v>
      </c>
      <c r="AH4368" s="37">
        <f t="shared" si="1130"/>
        <v>0.61735959493035086</v>
      </c>
      <c r="AI4368">
        <f>AF4368*EXP(Info!$B$6*H4368*1000)</f>
        <v>2.0177316814647464</v>
      </c>
      <c r="AJ4368">
        <f>2*SQRT((EXP(Info!$B$6*H4368)*AG4368)^2+(Info!$B$6*H4368*0.01*AI4368)^2)</f>
        <v>0.12098867935442956</v>
      </c>
      <c r="AK4368">
        <f t="shared" si="1131"/>
        <v>1.9101181239892167</v>
      </c>
      <c r="AL4368">
        <f t="shared" si="1132"/>
        <v>0.15111135643956558</v>
      </c>
      <c r="AM4368">
        <f t="shared" si="1121"/>
        <v>1.0089271341680077</v>
      </c>
      <c r="AN4368">
        <f t="shared" si="1122"/>
        <v>3.1931696114530408E-2</v>
      </c>
      <c r="AO4368">
        <f t="shared" si="1133"/>
        <v>8.1913565500304522</v>
      </c>
      <c r="AP4368">
        <f t="shared" si="1134"/>
        <v>1.2030779651743884</v>
      </c>
      <c r="AQ4368">
        <f t="shared" si="1120"/>
        <v>6</v>
      </c>
      <c r="AR4368">
        <v>1</v>
      </c>
      <c r="AS4368">
        <v>1</v>
      </c>
      <c r="AT4368">
        <v>1</v>
      </c>
      <c r="AU4368">
        <v>1</v>
      </c>
      <c r="AV4368">
        <v>1</v>
      </c>
      <c r="AW4368">
        <v>0</v>
      </c>
      <c r="AX4368">
        <v>1</v>
      </c>
    </row>
    <row r="4369" spans="1:50">
      <c r="A4369" s="13" t="s">
        <v>97</v>
      </c>
      <c r="B4369" s="13" t="s">
        <v>437</v>
      </c>
      <c r="D4369" s="14">
        <v>-46.28</v>
      </c>
      <c r="E4369" s="14">
        <v>43.68</v>
      </c>
      <c r="F4369" s="14">
        <v>3981</v>
      </c>
      <c r="G4369" s="51">
        <v>176</v>
      </c>
      <c r="H4369">
        <v>21.341000000000001</v>
      </c>
      <c r="J4369">
        <f>(F4369*100*Info!$B$11)/AI4369</f>
        <v>5.1257783556737992</v>
      </c>
      <c r="K4369">
        <f>2*((F4369*100*Info!$B$11)/AI4369^2)*(AJ4369/2)</f>
        <v>0.31805500429115918</v>
      </c>
      <c r="L4369">
        <f t="shared" si="1123"/>
        <v>0.77760296813826235</v>
      </c>
      <c r="M4369">
        <f t="shared" si="1124"/>
        <v>42.648278958281644</v>
      </c>
      <c r="N4369">
        <f t="shared" ref="N4369:N4432" si="1135">2*M4369*SQRT((0.5*K4369/J4369)^2+(0.5*V4369/U4369)^2)</f>
        <v>2.9965105590459635</v>
      </c>
      <c r="O4369" s="25">
        <v>2.5501096023522236</v>
      </c>
      <c r="P4369" s="25">
        <v>5.6798537445740371E-2</v>
      </c>
      <c r="Q4369" s="25">
        <v>2.5541326489572622</v>
      </c>
      <c r="R4369" s="25">
        <v>5.7036536142462818E-2</v>
      </c>
      <c r="S4369" s="25">
        <v>2.7375321775061781</v>
      </c>
      <c r="T4369" s="25">
        <v>3.9839314430615842E-2</v>
      </c>
      <c r="U4369" s="25">
        <v>2.0179355255819247</v>
      </c>
      <c r="V4369" s="25">
        <v>6.6512146510712827E-2</v>
      </c>
      <c r="W4369" s="37">
        <f>U4369*Info!$B$2</f>
        <v>0.96860905227932381</v>
      </c>
      <c r="X4369" s="37">
        <f>W4369*SQRT((0.5*V4369/U4369)^2+Info!$B$3^2)</f>
        <v>5.0993366243866134E-2</v>
      </c>
      <c r="Y4369" s="28">
        <f>W4369*Info!$D$2</f>
        <v>0.78457333234625237</v>
      </c>
      <c r="Z4369" s="28">
        <f>Y4369*SQRT(Info!$D$3^2+(X4369/W4369)^2)</f>
        <v>5.6964554486894088E-2</v>
      </c>
      <c r="AA4369" s="37">
        <f t="shared" si="1127"/>
        <v>1.5815005500728998</v>
      </c>
      <c r="AB4369" s="37">
        <f t="shared" si="1128"/>
        <v>5.8368157970548111E-2</v>
      </c>
      <c r="AC4369" s="37">
        <f>(1-EXP(-Info!$B$6*H4369*1000))+(Info!$B$6/(Info!$B$6-Info!$B$7))*(EXP(-Info!$B$7*H4369*1000)-EXP(-Info!$B$6*H4369*1000))*(Info!$B$9-1)</f>
        <v>0.20304677005082897</v>
      </c>
      <c r="AD4369" s="37">
        <f>SQRT((Info!$B$6*EXP(-Info!$B$6*H4369*1000)+(Info!$B$6/(Info!$B$6+Info!$B$7))*(Info!$B$9-1)*(-Info!$B$7*EXP(-Info!$B$7*H4369*1000)+Info!$B$6*EXP(-Info!$B$6*H4369*1000)))^2*(0.01*H4369*1000)^2)</f>
        <v>1.72620836039088E-3</v>
      </c>
      <c r="AE4369" s="37">
        <f t="shared" si="1125"/>
        <v>1.2161831369992871E-2</v>
      </c>
      <c r="AF4369" s="37">
        <f t="shared" si="1129"/>
        <v>1.6318402666340142</v>
      </c>
      <c r="AG4369" s="37">
        <f t="shared" si="1126"/>
        <v>6.1560241664062987E-2</v>
      </c>
      <c r="AH4369" s="37">
        <f t="shared" si="1130"/>
        <v>0.59609902672288551</v>
      </c>
      <c r="AI4369">
        <f>AF4369*EXP(Info!$B$6*H4369*1000)</f>
        <v>1.9845995910948797</v>
      </c>
      <c r="AJ4369">
        <f>2*SQRT((EXP(Info!$B$6*H4369)*AG4369)^2+(Info!$B$6*H4369*0.01*AI4369)^2)</f>
        <v>0.12314458169327923</v>
      </c>
      <c r="AK4369">
        <f t="shared" si="1131"/>
        <v>2.1029212814319349</v>
      </c>
      <c r="AL4369">
        <f t="shared" si="1132"/>
        <v>0.15522427930687566</v>
      </c>
      <c r="AM4369">
        <f t="shared" si="1121"/>
        <v>1.0015775975280936</v>
      </c>
      <c r="AN4369">
        <f t="shared" si="1122"/>
        <v>3.1589615286663909E-2</v>
      </c>
      <c r="AO4369">
        <f t="shared" si="1133"/>
        <v>8.320351749787223</v>
      </c>
      <c r="AP4369">
        <f t="shared" si="1134"/>
        <v>1.2637220416726807</v>
      </c>
      <c r="AQ4369">
        <f t="shared" si="1120"/>
        <v>6</v>
      </c>
      <c r="AR4369">
        <v>1</v>
      </c>
      <c r="AS4369">
        <v>1</v>
      </c>
      <c r="AT4369">
        <v>1</v>
      </c>
      <c r="AU4369">
        <v>1</v>
      </c>
      <c r="AV4369">
        <v>1</v>
      </c>
      <c r="AW4369">
        <v>0</v>
      </c>
      <c r="AX4369">
        <v>1</v>
      </c>
    </row>
    <row r="4370" spans="1:50">
      <c r="A4370" s="13" t="s">
        <v>97</v>
      </c>
      <c r="B4370" s="13" t="s">
        <v>437</v>
      </c>
      <c r="D4370" s="14">
        <v>-46.28</v>
      </c>
      <c r="E4370" s="14">
        <v>43.68</v>
      </c>
      <c r="F4370" s="14">
        <v>3981</v>
      </c>
      <c r="G4370" s="51">
        <v>186</v>
      </c>
      <c r="H4370">
        <v>21.859500000000001</v>
      </c>
      <c r="J4370">
        <f>(F4370*100*Info!$B$11)/AI4370</f>
        <v>4.8697116932572015</v>
      </c>
      <c r="K4370">
        <f>2*((F4370*100*Info!$B$11)/AI4370^2)*(AJ4370/2)</f>
        <v>0.27745867959142256</v>
      </c>
      <c r="L4370">
        <f t="shared" si="1123"/>
        <v>0.7478312429438424</v>
      </c>
      <c r="M4370">
        <f t="shared" si="1124"/>
        <v>38.966431267309645</v>
      </c>
      <c r="N4370">
        <f t="shared" si="1135"/>
        <v>2.564978752470747</v>
      </c>
      <c r="O4370" s="25">
        <v>1.9463778659385167</v>
      </c>
      <c r="P4370" s="25">
        <v>4.3369958700620631E-2</v>
      </c>
      <c r="Q4370" s="25">
        <v>1.9390259773559844</v>
      </c>
      <c r="R4370" s="25">
        <v>4.3752642602081886E-2</v>
      </c>
      <c r="S4370" s="25">
        <v>2.6745992810087493</v>
      </c>
      <c r="T4370" s="25">
        <v>4.0588085944510119E-2</v>
      </c>
      <c r="U4370" s="25">
        <v>1.940675761422948</v>
      </c>
      <c r="V4370" s="25">
        <v>6.3973601391235202E-2</v>
      </c>
      <c r="W4370" s="37">
        <f>U4370*Info!$B$2</f>
        <v>0.93152436548301498</v>
      </c>
      <c r="X4370" s="37">
        <f>W4370*SQRT((0.5*V4370/U4370)^2+Info!$B$3^2)</f>
        <v>4.9041605981037142E-2</v>
      </c>
      <c r="Y4370" s="28">
        <f>W4370*Info!$D$2</f>
        <v>0.75453473604124222</v>
      </c>
      <c r="Z4370" s="28">
        <f>Y4370*SQRT(Info!$D$3^2+(X4370/W4370)^2)</f>
        <v>5.4783930842232632E-2</v>
      </c>
      <c r="AA4370" s="37">
        <f t="shared" si="1127"/>
        <v>1.0148535004555017</v>
      </c>
      <c r="AB4370" s="37">
        <f t="shared" si="1128"/>
        <v>5.3621986597129009E-2</v>
      </c>
      <c r="AC4370" s="37">
        <f>(1-EXP(-Info!$B$6*H4370*1000))+(Info!$B$6/(Info!$B$6-Info!$B$7))*(EXP(-Info!$B$7*H4370*1000)-EXP(-Info!$B$6*H4370*1000))*(Info!$B$9-1)</f>
        <v>0.20748242032488401</v>
      </c>
      <c r="AD4370" s="37">
        <f>SQRT((Info!$B$6*EXP(-Info!$B$6*H4370*1000)+(Info!$B$6/(Info!$B$6+Info!$B$7))*(Info!$B$9-1)*(-Info!$B$7*EXP(-Info!$B$7*H4370*1000)+Info!$B$6*EXP(-Info!$B$6*H4370*1000)))^2*(0.01*H4370*1000)^2)</f>
        <v>1.7595468171179459E-3</v>
      </c>
      <c r="AE4370" s="37">
        <f t="shared" si="1125"/>
        <v>1.1268010992168552E-2</v>
      </c>
      <c r="AF4370" s="37">
        <f t="shared" si="1129"/>
        <v>1.7095002844178189</v>
      </c>
      <c r="AG4370" s="37">
        <f t="shared" si="1126"/>
        <v>5.949870024131531E-2</v>
      </c>
      <c r="AH4370" s="37">
        <f t="shared" si="1130"/>
        <v>0.63916127419770541</v>
      </c>
      <c r="AI4370">
        <f>AF4370*EXP(Info!$B$6*H4370*1000)</f>
        <v>2.0889568560698617</v>
      </c>
      <c r="AJ4370">
        <f>2*SQRT((EXP(Info!$B$6*H4370)*AG4370)^2+(Info!$B$6*H4370*0.01*AI4370)^2)</f>
        <v>0.11902125783157338</v>
      </c>
      <c r="AK4370">
        <f t="shared" si="1131"/>
        <v>1.3494506995556805</v>
      </c>
      <c r="AL4370">
        <f t="shared" si="1132"/>
        <v>0.1426023111564049</v>
      </c>
      <c r="AM4370">
        <f t="shared" si="1121"/>
        <v>0.99622278453162161</v>
      </c>
      <c r="AN4370">
        <f t="shared" si="1122"/>
        <v>3.1592200540172782E-2</v>
      </c>
      <c r="AO4370">
        <f t="shared" si="1133"/>
        <v>8.0017942905626942</v>
      </c>
      <c r="AP4370">
        <f t="shared" si="1134"/>
        <v>1.0029382056647052</v>
      </c>
      <c r="AQ4370">
        <f t="shared" si="1120"/>
        <v>6</v>
      </c>
      <c r="AR4370">
        <v>1</v>
      </c>
      <c r="AS4370">
        <v>1</v>
      </c>
      <c r="AT4370">
        <v>1</v>
      </c>
      <c r="AU4370">
        <v>1</v>
      </c>
      <c r="AV4370">
        <v>1</v>
      </c>
      <c r="AW4370">
        <v>0</v>
      </c>
      <c r="AX4370">
        <v>1</v>
      </c>
    </row>
    <row r="4371" spans="1:50">
      <c r="A4371" s="13" t="s">
        <v>97</v>
      </c>
      <c r="B4371" s="13" t="s">
        <v>437</v>
      </c>
      <c r="D4371" s="14">
        <v>-46.28</v>
      </c>
      <c r="E4371" s="14">
        <v>43.68</v>
      </c>
      <c r="F4371" s="14">
        <v>3981</v>
      </c>
      <c r="G4371" s="44">
        <v>194</v>
      </c>
      <c r="H4371">
        <v>22.2744</v>
      </c>
      <c r="J4371">
        <f>(F4371*100*Info!$B$11)/AI4371</f>
        <v>5.2051779501799862</v>
      </c>
      <c r="K4371">
        <f>2*((F4371*100*Info!$B$11)/AI4371^2)*(AJ4371/2)</f>
        <v>0.28615854509158128</v>
      </c>
      <c r="L4371">
        <f t="shared" si="1123"/>
        <v>0.68520699240894334</v>
      </c>
      <c r="M4371">
        <f t="shared" si="1124"/>
        <v>38.162880311699091</v>
      </c>
      <c r="N4371">
        <f t="shared" si="1135"/>
        <v>2.4059814425318633</v>
      </c>
      <c r="O4371">
        <v>1.682297409843212</v>
      </c>
      <c r="P4371">
        <v>3.4869656224041763E-2</v>
      </c>
      <c r="Q4371">
        <v>1.775301327567496</v>
      </c>
      <c r="R4371">
        <v>3.7401835376307029E-2</v>
      </c>
      <c r="S4371">
        <v>2.45948670604125</v>
      </c>
      <c r="T4371">
        <v>3.3258408206926389E-2</v>
      </c>
      <c r="U4371">
        <v>1.778161335558712</v>
      </c>
      <c r="V4371">
        <v>5.4874302378103451E-2</v>
      </c>
      <c r="W4371" s="37">
        <f>U4371*Info!$B$2</f>
        <v>0.85351744106818173</v>
      </c>
      <c r="X4371" s="37">
        <f>W4371*SQRT((0.5*V4371/U4371)^2+Info!$B$3^2)</f>
        <v>4.4661779470374828E-2</v>
      </c>
      <c r="Y4371" s="28">
        <f>W4371*Info!$D$2</f>
        <v>0.69134912726522724</v>
      </c>
      <c r="Z4371" s="28">
        <f>Y4371*SQRT(Info!$D$3^2+(X4371/W4371)^2)</f>
        <v>5.0036137028177385E-2</v>
      </c>
      <c r="AA4371" s="37">
        <f t="shared" si="1127"/>
        <v>0.82877996877503024</v>
      </c>
      <c r="AB4371" s="37">
        <f t="shared" si="1128"/>
        <v>4.7944215258528405E-2</v>
      </c>
      <c r="AC4371" s="37">
        <f>(1-EXP(-Info!$B$6*H4371*1000))+(Info!$B$6/(Info!$B$6-Info!$B$7))*(EXP(-Info!$B$7*H4371*1000)-EXP(-Info!$B$6*H4371*1000))*(Info!$B$9-1)</f>
        <v>0.21101594604701301</v>
      </c>
      <c r="AD4371" s="37">
        <f>SQRT((Info!$B$6*EXP(-Info!$B$6*H4371*1000)+(Info!$B$6/(Info!$B$6+Info!$B$7))*(Info!$B$9-1)*(-Info!$B$7*EXP(-Info!$B$7*H4371*1000)+Info!$B$6*EXP(-Info!$B$6*H4371*1000)))^2*(0.01*H4371*1000)^2)</f>
        <v>1.7859603016610655E-3</v>
      </c>
      <c r="AE4371" s="37">
        <f t="shared" si="1125"/>
        <v>1.0224698727088912E-2</v>
      </c>
      <c r="AF4371" s="37">
        <f t="shared" si="1129"/>
        <v>1.5932517896001459</v>
      </c>
      <c r="AG4371" s="37">
        <f t="shared" si="1126"/>
        <v>5.3709309266428987E-2</v>
      </c>
      <c r="AH4371" s="37">
        <f t="shared" si="1130"/>
        <v>0.64779849620111107</v>
      </c>
      <c r="AI4371">
        <f>AF4371*EXP(Info!$B$6*H4371*1000)</f>
        <v>1.9543265813537567</v>
      </c>
      <c r="AJ4371">
        <f>2*SQRT((EXP(Info!$B$6*H4371)*AG4371)^2+(Info!$B$6*H4371*0.01*AI4371)^2)</f>
        <v>0.10744056332111702</v>
      </c>
      <c r="AK4371">
        <f t="shared" si="1131"/>
        <v>1.1020287244801577</v>
      </c>
      <c r="AL4371">
        <f t="shared" si="1132"/>
        <v>0.12750284605853043</v>
      </c>
      <c r="AM4371">
        <f t="shared" si="1121"/>
        <v>1.0552838738145307</v>
      </c>
      <c r="AN4371">
        <f t="shared" si="1122"/>
        <v>3.1188607373367039E-2</v>
      </c>
      <c r="AO4371">
        <f t="shared" si="1133"/>
        <v>7.3317148105876218</v>
      </c>
      <c r="AP4371">
        <f t="shared" si="1134"/>
        <v>0.94608817332912098</v>
      </c>
      <c r="AQ4371">
        <f t="shared" si="1120"/>
        <v>6</v>
      </c>
      <c r="AR4371">
        <v>1</v>
      </c>
      <c r="AS4371">
        <v>1</v>
      </c>
      <c r="AT4371">
        <v>1</v>
      </c>
      <c r="AU4371">
        <v>1</v>
      </c>
      <c r="AV4371">
        <v>1</v>
      </c>
      <c r="AW4371">
        <v>0</v>
      </c>
      <c r="AX4371">
        <v>1</v>
      </c>
    </row>
    <row r="4372" spans="1:50">
      <c r="A4372" s="13" t="s">
        <v>97</v>
      </c>
      <c r="B4372" s="13" t="s">
        <v>437</v>
      </c>
      <c r="D4372" s="14">
        <v>-46.28</v>
      </c>
      <c r="E4372" s="14">
        <v>43.68</v>
      </c>
      <c r="F4372" s="14">
        <v>3981</v>
      </c>
      <c r="G4372" s="44">
        <v>204</v>
      </c>
      <c r="H4372">
        <v>22.792900000000003</v>
      </c>
      <c r="J4372">
        <f>(F4372*100*Info!$B$11)/AI4372</f>
        <v>7.7121127737271475</v>
      </c>
      <c r="K4372">
        <f>2*((F4372*100*Info!$B$11)/AI4372^2)*(AJ4372/2)</f>
        <v>0.67037329913627797</v>
      </c>
      <c r="L4372">
        <f t="shared" si="1123"/>
        <v>0.74796377839690209</v>
      </c>
      <c r="M4372">
        <f t="shared" si="1124"/>
        <v>61.721676803361682</v>
      </c>
      <c r="N4372">
        <f t="shared" si="1135"/>
        <v>5.6937679134829002</v>
      </c>
      <c r="O4372">
        <v>1.7225811435404459</v>
      </c>
      <c r="P4372">
        <v>3.5848093673723609E-2</v>
      </c>
      <c r="Q4372">
        <v>1.784070256761382</v>
      </c>
      <c r="R4372">
        <v>3.7885873656064883E-2</v>
      </c>
      <c r="S4372">
        <v>1.995277073523422</v>
      </c>
      <c r="T4372">
        <v>2.6418322375325261E-2</v>
      </c>
      <c r="U4372">
        <v>1.941019700438213</v>
      </c>
      <c r="V4372">
        <v>5.9951578766531573E-2</v>
      </c>
      <c r="W4372" s="37">
        <f>U4372*Info!$B$2</f>
        <v>0.93168945621034227</v>
      </c>
      <c r="X4372" s="37">
        <f>W4372*SQRT((0.5*V4372/U4372)^2+Info!$B$3^2)</f>
        <v>4.8755907893484537E-2</v>
      </c>
      <c r="Y4372" s="28">
        <f>W4372*Info!$D$2</f>
        <v>0.75466845953037731</v>
      </c>
      <c r="Z4372" s="28">
        <f>Y4372*SQRT(Info!$D$3^2+(X4372/W4372)^2)</f>
        <v>5.4620983286133795E-2</v>
      </c>
      <c r="AA4372" s="37">
        <f t="shared" si="1127"/>
        <v>0.79089168733010362</v>
      </c>
      <c r="AB4372" s="37">
        <f t="shared" si="1128"/>
        <v>5.194622228351127E-2</v>
      </c>
      <c r="AC4372" s="37">
        <f>(1-EXP(-Info!$B$6*H4372*1000))+(Info!$B$6/(Info!$B$6-Info!$B$7))*(EXP(-Info!$B$7*H4372*1000)-EXP(-Info!$B$6*H4372*1000))*(Info!$B$9-1)</f>
        <v>0.21541206982900263</v>
      </c>
      <c r="AD4372" s="37">
        <f>SQRT((Info!$B$6*EXP(-Info!$B$6*H4372*1000)+(Info!$B$6/(Info!$B$6+Info!$B$7))*(Info!$B$9-1)*(-Info!$B$7*EXP(-Info!$B$7*H4372*1000)+Info!$B$6*EXP(-Info!$B$6*H4372*1000)))^2*(0.01*H4372*1000)^2)</f>
        <v>1.8186419281812762E-3</v>
      </c>
      <c r="AE4372" s="37">
        <f t="shared" si="1125"/>
        <v>1.1281907615640598E-2</v>
      </c>
      <c r="AF4372" s="37">
        <f t="shared" si="1129"/>
        <v>1.0702409986147148</v>
      </c>
      <c r="AG4372" s="37">
        <f t="shared" si="1126"/>
        <v>5.7316796786575655E-2</v>
      </c>
      <c r="AH4372" s="37">
        <f t="shared" si="1130"/>
        <v>0.5363871578621392</v>
      </c>
      <c r="AI4372">
        <f>AF4372*EXP(Info!$B$6*H4372*1000)</f>
        <v>1.3190442006201284</v>
      </c>
      <c r="AJ4372">
        <f>2*SQRT((EXP(Info!$B$6*H4372)*AG4372)^2+(Info!$B$6*H4372*0.01*AI4372)^2)</f>
        <v>0.11465755732834601</v>
      </c>
      <c r="AK4372">
        <f t="shared" si="1131"/>
        <v>1.0516486766428388</v>
      </c>
      <c r="AL4372">
        <f t="shared" si="1132"/>
        <v>0.13814578354076987</v>
      </c>
      <c r="AM4372">
        <f t="shared" si="1121"/>
        <v>1.0356959168231441</v>
      </c>
      <c r="AN4372">
        <f t="shared" si="1122"/>
        <v>3.0794098137720372E-2</v>
      </c>
      <c r="AO4372">
        <f t="shared" si="1133"/>
        <v>8.0032124199088521</v>
      </c>
      <c r="AP4372">
        <f t="shared" si="1134"/>
        <v>0.88746195783151938</v>
      </c>
      <c r="AQ4372">
        <f t="shared" si="1120"/>
        <v>6</v>
      </c>
      <c r="AR4372">
        <v>1</v>
      </c>
      <c r="AS4372">
        <v>1</v>
      </c>
      <c r="AT4372">
        <v>1</v>
      </c>
      <c r="AU4372">
        <v>1</v>
      </c>
      <c r="AV4372">
        <v>1</v>
      </c>
      <c r="AW4372">
        <v>0</v>
      </c>
      <c r="AX4372">
        <v>1</v>
      </c>
    </row>
    <row r="4373" spans="1:50">
      <c r="A4373" s="13" t="s">
        <v>97</v>
      </c>
      <c r="B4373" s="13" t="s">
        <v>437</v>
      </c>
      <c r="D4373" s="14">
        <v>-46.28</v>
      </c>
      <c r="E4373" s="14">
        <v>43.68</v>
      </c>
      <c r="F4373" s="14">
        <v>3981</v>
      </c>
      <c r="G4373" s="20">
        <v>210</v>
      </c>
      <c r="H4373">
        <v>23.103999999999999</v>
      </c>
      <c r="J4373">
        <f>(F4373*100*Info!$B$11)/AI4373</f>
        <v>8.8607580382814977</v>
      </c>
      <c r="K4373">
        <f>2*((F4373*100*Info!$B$11)/AI4373^2)*(AJ4373/2)</f>
        <v>1.1078330232884128</v>
      </c>
      <c r="L4373">
        <f t="shared" si="1123"/>
        <v>0.93939097266053317</v>
      </c>
      <c r="M4373">
        <f t="shared" si="1124"/>
        <v>89.063762399372564</v>
      </c>
      <c r="N4373">
        <f t="shared" si="1135"/>
        <v>11.469520614558345</v>
      </c>
      <c r="O4373">
        <v>2.331066359531512</v>
      </c>
      <c r="P4373">
        <v>4.8138133832286448E-2</v>
      </c>
      <c r="Q4373">
        <v>2.350317818562051</v>
      </c>
      <c r="R4373">
        <v>4.9833049716553363E-2</v>
      </c>
      <c r="S4373">
        <v>2.129788474504807</v>
      </c>
      <c r="T4373">
        <v>3.050546564687211E-2</v>
      </c>
      <c r="U4373">
        <v>2.4377870119003902</v>
      </c>
      <c r="V4373">
        <v>7.52263687259562E-2</v>
      </c>
      <c r="W4373" s="37">
        <f>U4373*Info!$B$2</f>
        <v>1.1701377657121872</v>
      </c>
      <c r="X4373" s="37">
        <f>W4373*SQRT((0.5*V4373/U4373)^2+Info!$B$3^2)</f>
        <v>6.1229198543197687E-2</v>
      </c>
      <c r="Y4373" s="28">
        <f>W4373*Info!$D$2</f>
        <v>0.94781159022687167</v>
      </c>
      <c r="Z4373" s="28">
        <f>Y4373*SQRT(Info!$D$3^2+(X4373/W4373)^2)</f>
        <v>6.8597344020591394E-2</v>
      </c>
      <c r="AA4373" s="37">
        <f t="shared" si="1127"/>
        <v>1.1609285938193248</v>
      </c>
      <c r="AB4373" s="37">
        <f t="shared" si="1128"/>
        <v>6.5790080836370016E-2</v>
      </c>
      <c r="AC4373" s="37">
        <f>(1-EXP(-Info!$B$6*H4373*1000))+(Info!$B$6/(Info!$B$6-Info!$B$7))*(EXP(-Info!$B$7*H4373*1000)-EXP(-Info!$B$6*H4373*1000))*(Info!$B$9-1)</f>
        <v>0.21803926900066153</v>
      </c>
      <c r="AD4373" s="37">
        <f>SQRT((Info!$B$6*EXP(-Info!$B$6*H4373*1000)+(Info!$B$6/(Info!$B$6+Info!$B$7))*(Info!$B$9-1)*(-Info!$B$7*EXP(-Info!$B$7*H4373*1000)+Info!$B$6*EXP(-Info!$B$6*H4373*1000)))^2*(0.01*H4373*1000)^2)</f>
        <v>1.8380774179210912E-3</v>
      </c>
      <c r="AE4373" s="37">
        <f t="shared" si="1125"/>
        <v>1.4502666059055688E-2</v>
      </c>
      <c r="AF4373" s="37">
        <f t="shared" si="1129"/>
        <v>0.92884886231960395</v>
      </c>
      <c r="AG4373" s="37">
        <f t="shared" si="1126"/>
        <v>7.1753528053211266E-2</v>
      </c>
      <c r="AH4373" s="37">
        <f t="shared" si="1130"/>
        <v>0.43612258843478285</v>
      </c>
      <c r="AI4373">
        <f>AF4373*EXP(Info!$B$6*H4373*1000)</f>
        <v>1.1480527495236894</v>
      </c>
      <c r="AJ4373">
        <f>2*SQRT((EXP(Info!$B$6*H4373)*AG4373)^2+(Info!$B$6*H4373*0.01*AI4373)^2)</f>
        <v>0.1435374651812604</v>
      </c>
      <c r="AK4373">
        <f t="shared" si="1131"/>
        <v>1.5436867512015562</v>
      </c>
      <c r="AL4373">
        <f t="shared" si="1132"/>
        <v>0.17496214097624241</v>
      </c>
      <c r="AM4373">
        <f t="shared" si="1121"/>
        <v>1.0082586490735546</v>
      </c>
      <c r="AN4373">
        <f t="shared" si="1122"/>
        <v>2.9841815400652685E-2</v>
      </c>
      <c r="AO4373">
        <f t="shared" si="1133"/>
        <v>10.051483396242192</v>
      </c>
      <c r="AP4373">
        <f t="shared" si="1134"/>
        <v>0.95622232301349264</v>
      </c>
      <c r="AQ4373">
        <f t="shared" si="1120"/>
        <v>6</v>
      </c>
      <c r="AR4373">
        <v>1</v>
      </c>
      <c r="AS4373">
        <v>1</v>
      </c>
      <c r="AT4373">
        <v>1</v>
      </c>
      <c r="AU4373">
        <v>1</v>
      </c>
      <c r="AV4373">
        <v>1</v>
      </c>
      <c r="AW4373">
        <v>0</v>
      </c>
      <c r="AX4373">
        <v>1</v>
      </c>
    </row>
    <row r="4374" spans="1:50">
      <c r="A4374" s="13" t="s">
        <v>97</v>
      </c>
      <c r="B4374" s="13" t="s">
        <v>437</v>
      </c>
      <c r="D4374" s="14">
        <v>-46.28</v>
      </c>
      <c r="E4374" s="14">
        <v>43.68</v>
      </c>
      <c r="F4374" s="14">
        <v>3981</v>
      </c>
      <c r="G4374" s="50">
        <v>212</v>
      </c>
      <c r="H4374">
        <v>23.207799999999999</v>
      </c>
      <c r="J4374">
        <f>(F4374*100*Info!$B$11)/AI4374</f>
        <v>9.3628057671524356</v>
      </c>
      <c r="K4374">
        <f>2*((F4374*100*Info!$B$11)/AI4374^2)*(AJ4374/2)</f>
        <v>1.1399094351733956</v>
      </c>
      <c r="L4374">
        <f t="shared" si="1123"/>
        <v>0.86146070484006021</v>
      </c>
      <c r="M4374">
        <f t="shared" si="1124"/>
        <v>86.302875033333365</v>
      </c>
      <c r="N4374">
        <f t="shared" si="1135"/>
        <v>10.887280327316205</v>
      </c>
      <c r="O4374" s="16">
        <v>1.9041514023880792</v>
      </c>
      <c r="P4374" s="16">
        <v>4.2511642363280804E-2</v>
      </c>
      <c r="Q4374" s="16">
        <v>1.8064257593093436</v>
      </c>
      <c r="R4374" s="16">
        <v>4.0878462256410592E-2</v>
      </c>
      <c r="S4374" s="16">
        <v>1.9293254903496055</v>
      </c>
      <c r="T4374" s="16">
        <v>2.9120284477445565E-2</v>
      </c>
      <c r="U4374" s="16">
        <v>2.2355523723779172</v>
      </c>
      <c r="V4374" s="16">
        <v>7.3860604811952293E-2</v>
      </c>
      <c r="W4374" s="37">
        <f>U4374*Info!$B$2</f>
        <v>1.0730651387414003</v>
      </c>
      <c r="X4374" s="37">
        <f>W4374*SQRT((0.5*V4374/U4374)^2+Info!$B$3^2)</f>
        <v>5.6505773006683538E-2</v>
      </c>
      <c r="Y4374" s="28">
        <f>W4374*Info!$D$2</f>
        <v>0.86918276238053427</v>
      </c>
      <c r="Z4374" s="28">
        <f>Y4374*SQRT(Info!$D$3^2+(X4374/W4374)^2)</f>
        <v>6.3115449294046042E-2</v>
      </c>
      <c r="AA4374" s="37">
        <f t="shared" si="1127"/>
        <v>0.83108626364667892</v>
      </c>
      <c r="AB4374" s="37">
        <f t="shared" si="1128"/>
        <v>6.0371452833178685E-2</v>
      </c>
      <c r="AC4374" s="37">
        <f>(1-EXP(-Info!$B$6*H4374*1000))+(Info!$B$6/(Info!$B$6-Info!$B$7))*(EXP(-Info!$B$7*H4374*1000)-EXP(-Info!$B$6*H4374*1000))*(Info!$B$9-1)</f>
        <v>0.21891410363959113</v>
      </c>
      <c r="AD4374" s="37">
        <f>SQRT((Info!$B$6*EXP(-Info!$B$6*H4374*1000)+(Info!$B$6/(Info!$B$6+Info!$B$7))*(Info!$B$9-1)*(-Info!$B$7*EXP(-Info!$B$7*H4374*1000)+Info!$B$6*EXP(-Info!$B$6*H4374*1000)))^2*(0.01*H4374*1000)^2)</f>
        <v>1.8445333422195892E-3</v>
      </c>
      <c r="AE4374" s="37">
        <f t="shared" si="1125"/>
        <v>1.3304771193456483E-2</v>
      </c>
      <c r="AF4374" s="37">
        <f t="shared" si="1129"/>
        <v>0.87820622351568156</v>
      </c>
      <c r="AG4374" s="37">
        <f t="shared" si="1126"/>
        <v>6.6125446071171157E-2</v>
      </c>
      <c r="AH4374" s="37">
        <f t="shared" si="1130"/>
        <v>0.45518821365727419</v>
      </c>
      <c r="AI4374">
        <f>AF4374*EXP(Info!$B$6*H4374*1000)</f>
        <v>1.0864924341805569</v>
      </c>
      <c r="AJ4374">
        <f>2*SQRT((EXP(Info!$B$6*H4374)*AG4374)^2+(Info!$B$6*H4374*0.01*AI4374)^2)</f>
        <v>0.13227904196325108</v>
      </c>
      <c r="AK4374">
        <f t="shared" si="1131"/>
        <v>1.1050954047709889</v>
      </c>
      <c r="AL4374">
        <f t="shared" si="1132"/>
        <v>0.16055184166455538</v>
      </c>
      <c r="AM4374">
        <f t="shared" si="1121"/>
        <v>0.94867758784507694</v>
      </c>
      <c r="AN4374">
        <f t="shared" si="1122"/>
        <v>3.0157398806583864E-2</v>
      </c>
      <c r="AO4374">
        <f t="shared" si="1133"/>
        <v>9.2176295314943797</v>
      </c>
      <c r="AP4374">
        <f t="shared" si="1134"/>
        <v>0.85175879836922241</v>
      </c>
      <c r="AQ4374">
        <f t="shared" si="1120"/>
        <v>6</v>
      </c>
      <c r="AR4374">
        <v>1</v>
      </c>
      <c r="AS4374">
        <v>1</v>
      </c>
      <c r="AT4374">
        <v>1</v>
      </c>
      <c r="AU4374">
        <v>1</v>
      </c>
      <c r="AV4374">
        <v>1</v>
      </c>
      <c r="AW4374">
        <v>0</v>
      </c>
      <c r="AX4374">
        <v>1</v>
      </c>
    </row>
    <row r="4375" spans="1:50">
      <c r="A4375" s="13" t="s">
        <v>97</v>
      </c>
      <c r="B4375" s="13" t="s">
        <v>437</v>
      </c>
      <c r="D4375" s="14">
        <v>-46.28</v>
      </c>
      <c r="E4375" s="14">
        <v>43.68</v>
      </c>
      <c r="F4375" s="14">
        <v>3981</v>
      </c>
      <c r="G4375" s="44">
        <v>214</v>
      </c>
      <c r="H4375">
        <v>23.311499999999999</v>
      </c>
      <c r="J4375">
        <f>(F4375*100*Info!$B$11)/AI4375</f>
        <v>17.169148450511805</v>
      </c>
      <c r="K4375">
        <f>2*((F4375*100*Info!$B$11)/AI4375^2)*(AJ4375/2)</f>
        <v>3.7884615960202304</v>
      </c>
      <c r="L4375">
        <f t="shared" si="1123"/>
        <v>0.86349180924716196</v>
      </c>
      <c r="M4375">
        <f t="shared" si="1124"/>
        <v>158.63198392879133</v>
      </c>
      <c r="N4375">
        <f t="shared" si="1135"/>
        <v>35.343999998293484</v>
      </c>
      <c r="O4375">
        <v>1.916810071956512</v>
      </c>
      <c r="P4375">
        <v>3.9899339502130468E-2</v>
      </c>
      <c r="Q4375">
        <v>1.9243036780845471</v>
      </c>
      <c r="R4375">
        <v>4.1070927555237523E-2</v>
      </c>
      <c r="S4375">
        <v>1.534574995942644</v>
      </c>
      <c r="T4375">
        <v>2.1943912496475811E-2</v>
      </c>
      <c r="U4375">
        <v>2.2408232341251009</v>
      </c>
      <c r="V4375">
        <v>6.9188859103938946E-2</v>
      </c>
      <c r="W4375" s="37">
        <f>U4375*Info!$B$2</f>
        <v>1.0755951523800484</v>
      </c>
      <c r="X4375" s="37">
        <f>W4375*SQRT((0.5*V4375/U4375)^2+Info!$B$3^2)</f>
        <v>5.6284981898079005E-2</v>
      </c>
      <c r="Y4375" s="28">
        <f>W4375*Info!$D$2</f>
        <v>0.87123207342783926</v>
      </c>
      <c r="Z4375" s="28">
        <f>Y4375*SQRT(Info!$D$3^2+(X4375/W4375)^2)</f>
        <v>6.3056622024886197E-2</v>
      </c>
      <c r="AA4375" s="37">
        <f t="shared" si="1127"/>
        <v>0.84121491957646355</v>
      </c>
      <c r="AB4375" s="37">
        <f t="shared" si="1128"/>
        <v>5.9715898305590681E-2</v>
      </c>
      <c r="AC4375" s="37">
        <f>(1-EXP(-Info!$B$6*H4375*1000))+(Info!$B$6/(Info!$B$6-Info!$B$7))*(EXP(-Info!$B$7*H4375*1000)-EXP(-Info!$B$6*H4375*1000))*(Info!$B$9-1)</f>
        <v>0.21978722604592821</v>
      </c>
      <c r="AD4375" s="37">
        <f>SQRT((Info!$B$6*EXP(-Info!$B$6*H4375*1000)+(Info!$B$6/(Info!$B$6+Info!$B$7))*(Info!$B$9-1)*(-Info!$B$7*EXP(-Info!$B$7*H4375*1000)+Info!$B$6*EXP(-Info!$B$6*H4375*1000)))^2*(0.01*H4375*1000)^2)</f>
        <v>1.8509686833968291E-3</v>
      </c>
      <c r="AE4375" s="37">
        <f t="shared" si="1125"/>
        <v>1.3216830146465297E-2</v>
      </c>
      <c r="AF4375" s="37">
        <f t="shared" si="1129"/>
        <v>0.47845462883264522</v>
      </c>
      <c r="AG4375" s="37">
        <f t="shared" si="1126"/>
        <v>6.5354464302166265E-2</v>
      </c>
      <c r="AH4375" s="37">
        <f t="shared" si="1130"/>
        <v>0.31178315175058924</v>
      </c>
      <c r="AI4375">
        <f>AF4375*EXP(Info!$B$6*H4375*1000)</f>
        <v>0.59249401087273867</v>
      </c>
      <c r="AJ4375">
        <f>2*SQRT((EXP(Info!$B$6*H4375)*AG4375)^2+(Info!$B$6*H4375*0.01*AI4375)^2)</f>
        <v>0.13073687448933738</v>
      </c>
      <c r="AK4375">
        <f t="shared" si="1131"/>
        <v>1.1185634785608236</v>
      </c>
      <c r="AL4375">
        <f t="shared" si="1132"/>
        <v>0.15880845995388784</v>
      </c>
      <c r="AM4375">
        <f t="shared" si="1121"/>
        <v>1.0039094150420371</v>
      </c>
      <c r="AN4375">
        <f t="shared" si="1122"/>
        <v>2.9929630173803845E-2</v>
      </c>
      <c r="AO4375">
        <f t="shared" si="1133"/>
        <v>9.239362348626095</v>
      </c>
      <c r="AP4375">
        <f t="shared" si="1134"/>
        <v>0.85540440797192308</v>
      </c>
      <c r="AQ4375">
        <f t="shared" si="1120"/>
        <v>6</v>
      </c>
      <c r="AR4375">
        <v>1</v>
      </c>
      <c r="AS4375">
        <v>1</v>
      </c>
      <c r="AT4375">
        <v>1</v>
      </c>
      <c r="AU4375">
        <v>1</v>
      </c>
      <c r="AV4375">
        <v>1</v>
      </c>
      <c r="AW4375">
        <v>0</v>
      </c>
      <c r="AX4375">
        <v>1</v>
      </c>
    </row>
    <row r="4376" spans="1:50">
      <c r="A4376" s="13" t="s">
        <v>97</v>
      </c>
      <c r="B4376" s="13" t="s">
        <v>437</v>
      </c>
      <c r="D4376" s="14">
        <v>-46.28</v>
      </c>
      <c r="E4376" s="14">
        <v>43.68</v>
      </c>
      <c r="F4376" s="14">
        <v>3981</v>
      </c>
      <c r="G4376" s="20">
        <v>218</v>
      </c>
      <c r="H4376">
        <v>23.518900000000002</v>
      </c>
      <c r="J4376">
        <f>(F4376*100*Info!$B$11)/AI4376</f>
        <v>10.524768982115102</v>
      </c>
      <c r="K4376">
        <f>2*((F4376*100*Info!$B$11)/AI4376^2)*(AJ4376/2)</f>
        <v>1.3945374088504057</v>
      </c>
      <c r="L4376">
        <f t="shared" si="1123"/>
        <v>0.83570348850360832</v>
      </c>
      <c r="M4376">
        <f t="shared" si="1124"/>
        <v>94.112771848315319</v>
      </c>
      <c r="N4376">
        <f t="shared" si="1135"/>
        <v>12.802259229545758</v>
      </c>
      <c r="O4376">
        <v>1.863457803556436</v>
      </c>
      <c r="P4376">
        <v>3.853053658967822E-2</v>
      </c>
      <c r="Q4376">
        <v>1.869787554047015</v>
      </c>
      <c r="R4376">
        <v>4.0612722688402943E-2</v>
      </c>
      <c r="S4376">
        <v>1.8044228086109231</v>
      </c>
      <c r="T4376">
        <v>2.8914462818813741E-2</v>
      </c>
      <c r="U4376">
        <v>2.1687105469025498</v>
      </c>
      <c r="V4376">
        <v>6.6775783626386559E-2</v>
      </c>
      <c r="W4376" s="37">
        <f>U4376*Info!$B$2</f>
        <v>1.0409810625132239</v>
      </c>
      <c r="X4376" s="37">
        <f>W4376*SQRT((0.5*V4376/U4376)^2+Info!$B$3^2)</f>
        <v>5.446046855604144E-2</v>
      </c>
      <c r="Y4376" s="28">
        <f>W4376*Info!$D$2</f>
        <v>0.84319466063571136</v>
      </c>
      <c r="Z4376" s="28">
        <f>Y4376*SQRT(Info!$D$3^2+(X4376/W4376)^2)</f>
        <v>6.1019653000982839E-2</v>
      </c>
      <c r="AA4376" s="37">
        <f t="shared" si="1127"/>
        <v>0.82247674104321211</v>
      </c>
      <c r="AB4376" s="37">
        <f t="shared" si="1128"/>
        <v>5.7767579123723989E-2</v>
      </c>
      <c r="AC4376" s="37">
        <f>(1-EXP(-Info!$B$6*H4376*1000))+(Info!$B$6/(Info!$B$6-Info!$B$7))*(EXP(-Info!$B$7*H4376*1000)-EXP(-Info!$B$6*H4376*1000))*(Info!$B$9-1)</f>
        <v>0.22153086719048673</v>
      </c>
      <c r="AD4376" s="37">
        <f>SQRT((Info!$B$6*EXP(-Info!$B$6*H4376*1000)+(Info!$B$6/(Info!$B$6+Info!$B$7))*(Info!$B$9-1)*(-Info!$B$7*EXP(-Info!$B$7*H4376*1000)+Info!$B$6*EXP(-Info!$B$6*H4376*1000)))^2*(0.01*H4376*1000)^2)</f>
        <v>1.8637963817256453E-3</v>
      </c>
      <c r="AE4376" s="37">
        <f t="shared" si="1125"/>
        <v>1.2888786123638087E-2</v>
      </c>
      <c r="AF4376" s="37">
        <f t="shared" si="1129"/>
        <v>0.7790241622879035</v>
      </c>
      <c r="AG4376" s="37">
        <f t="shared" si="1126"/>
        <v>6.4019765698777598E-2</v>
      </c>
      <c r="AH4376" s="37">
        <f t="shared" si="1130"/>
        <v>0.43173038966826749</v>
      </c>
      <c r="AI4376">
        <f>AF4376*EXP(Info!$B$6*H4376*1000)</f>
        <v>0.96654070469382158</v>
      </c>
      <c r="AJ4376">
        <f>2*SQRT((EXP(Info!$B$6*H4376)*AG4376)^2+(Info!$B$6*H4376*0.01*AI4376)^2)</f>
        <v>0.12806715018283393</v>
      </c>
      <c r="AK4376">
        <f t="shared" si="1131"/>
        <v>1.0936473225651591</v>
      </c>
      <c r="AL4376">
        <f t="shared" si="1132"/>
        <v>0.15362709992163157</v>
      </c>
      <c r="AM4376">
        <f t="shared" si="1121"/>
        <v>1.003396776937207</v>
      </c>
      <c r="AN4376">
        <f t="shared" si="1122"/>
        <v>3.0090437228524225E-2</v>
      </c>
      <c r="AO4376">
        <f t="shared" si="1133"/>
        <v>8.942027317002136</v>
      </c>
      <c r="AP4376">
        <f t="shared" si="1134"/>
        <v>0.85924689498924156</v>
      </c>
      <c r="AQ4376">
        <f t="shared" si="1120"/>
        <v>6</v>
      </c>
      <c r="AR4376">
        <v>1</v>
      </c>
      <c r="AS4376">
        <v>1</v>
      </c>
      <c r="AT4376">
        <v>1</v>
      </c>
      <c r="AU4376">
        <v>1</v>
      </c>
      <c r="AV4376">
        <v>1</v>
      </c>
      <c r="AW4376">
        <v>0</v>
      </c>
      <c r="AX4376">
        <v>1</v>
      </c>
    </row>
    <row r="4377" spans="1:50">
      <c r="A4377" s="13" t="s">
        <v>97</v>
      </c>
      <c r="B4377" s="13" t="s">
        <v>437</v>
      </c>
      <c r="D4377" s="14">
        <v>-46.28</v>
      </c>
      <c r="E4377" s="14">
        <v>43.68</v>
      </c>
      <c r="F4377" s="14">
        <v>3981</v>
      </c>
      <c r="G4377" s="44">
        <v>224</v>
      </c>
      <c r="H4377">
        <v>23.83</v>
      </c>
      <c r="J4377">
        <f>(F4377*100*Info!$B$11)/AI4377</f>
        <v>9.0630586543343377</v>
      </c>
      <c r="K4377">
        <f>2*((F4377*100*Info!$B$11)/AI4377^2)*(AJ4377/2)</f>
        <v>0.87028402869846921</v>
      </c>
      <c r="L4377">
        <f t="shared" si="1123"/>
        <v>0.70507201840889355</v>
      </c>
      <c r="M4377">
        <f t="shared" si="1124"/>
        <v>68.374166924555809</v>
      </c>
      <c r="N4377">
        <f t="shared" si="1135"/>
        <v>6.8964330332993544</v>
      </c>
      <c r="O4377">
        <v>1.155743202491496</v>
      </c>
      <c r="P4377">
        <v>2.4008818758776671E-2</v>
      </c>
      <c r="Q4377">
        <v>1.1533866452388299</v>
      </c>
      <c r="R4377">
        <v>2.4766922425903351E-2</v>
      </c>
      <c r="S4377">
        <v>1.675676429414831</v>
      </c>
      <c r="T4377">
        <v>2.3530497117994108E-2</v>
      </c>
      <c r="U4377">
        <v>1.8297125041169839</v>
      </c>
      <c r="V4377">
        <v>5.6469416071426047E-2</v>
      </c>
      <c r="W4377" s="37">
        <f>U4377*Info!$B$2</f>
        <v>0.87826200197615223</v>
      </c>
      <c r="X4377" s="37">
        <f>W4377*SQRT((0.5*V4377/U4377)^2+Info!$B$3^2)</f>
        <v>4.5956881416076227E-2</v>
      </c>
      <c r="Y4377" s="28">
        <f>W4377*Info!$D$2</f>
        <v>0.71139222160068338</v>
      </c>
      <c r="Z4377" s="28">
        <f>Y4377*SQRT(Info!$D$3^2+(X4377/W4377)^2)</f>
        <v>5.1486924191935637E-2</v>
      </c>
      <c r="AA4377" s="37">
        <f t="shared" si="1127"/>
        <v>0.27748120051534375</v>
      </c>
      <c r="AB4377" s="37">
        <f t="shared" si="1128"/>
        <v>4.7498850449660769E-2</v>
      </c>
      <c r="AC4377" s="37">
        <f>(1-EXP(-Info!$B$6*H4377*1000))+(Info!$B$6/(Info!$B$6-Info!$B$7))*(EXP(-Info!$B$7*H4377*1000)-EXP(-Info!$B$6*H4377*1000))*(Info!$B$9-1)</f>
        <v>0.22413983227123746</v>
      </c>
      <c r="AD4377" s="37">
        <f>SQRT((Info!$B$6*EXP(-Info!$B$6*H4377*1000)+(Info!$B$6/(Info!$B$6+Info!$B$7))*(Info!$B$9-1)*(-Info!$B$7*EXP(-Info!$B$7*H4377*1000)+Info!$B$6*EXP(-Info!$B$6*H4377*1000)))^2*(0.01*H4377*1000)^2)</f>
        <v>1.882930790213904E-3</v>
      </c>
      <c r="AE4377" s="37">
        <f t="shared" si="1125"/>
        <v>1.06591971258029E-2</v>
      </c>
      <c r="AF4377" s="37">
        <f t="shared" si="1129"/>
        <v>0.90208961807221688</v>
      </c>
      <c r="AG4377" s="37">
        <f t="shared" si="1126"/>
        <v>5.3878965466755524E-2</v>
      </c>
      <c r="AH4377" s="37">
        <f t="shared" si="1130"/>
        <v>0.53834356217998414</v>
      </c>
      <c r="AI4377">
        <f>AF4377*EXP(Info!$B$6*H4377*1000)</f>
        <v>1.1224265467870751</v>
      </c>
      <c r="AJ4377">
        <f>2*SQRT((EXP(Info!$B$6*H4377)*AG4377)^2+(Info!$B$6*H4377*0.01*AI4377)^2)</f>
        <v>0.10778148242357509</v>
      </c>
      <c r="AK4377">
        <f t="shared" si="1131"/>
        <v>0.36896675232525256</v>
      </c>
      <c r="AL4377">
        <f t="shared" si="1132"/>
        <v>0.12631844288582786</v>
      </c>
      <c r="AM4377">
        <f t="shared" si="1121"/>
        <v>0.99796100271445609</v>
      </c>
      <c r="AN4377">
        <f t="shared" si="1122"/>
        <v>2.9816110821486181E-2</v>
      </c>
      <c r="AO4377">
        <f t="shared" si="1133"/>
        <v>7.5442705885497068</v>
      </c>
      <c r="AP4377">
        <f t="shared" si="1134"/>
        <v>0.6316528962287743</v>
      </c>
      <c r="AQ4377">
        <f t="shared" si="1120"/>
        <v>6</v>
      </c>
      <c r="AR4377">
        <v>1</v>
      </c>
      <c r="AS4377">
        <v>1</v>
      </c>
      <c r="AT4377">
        <v>1</v>
      </c>
      <c r="AU4377">
        <v>1</v>
      </c>
      <c r="AV4377">
        <v>1</v>
      </c>
      <c r="AW4377">
        <v>0</v>
      </c>
      <c r="AX4377">
        <v>1</v>
      </c>
    </row>
    <row r="4378" spans="1:50">
      <c r="A4378" s="13" t="s">
        <v>97</v>
      </c>
      <c r="B4378" s="13" t="s">
        <v>437</v>
      </c>
      <c r="D4378" s="14">
        <v>-46.28</v>
      </c>
      <c r="E4378" s="14">
        <v>43.68</v>
      </c>
      <c r="F4378" s="14">
        <v>3981</v>
      </c>
      <c r="G4378" s="44">
        <v>234</v>
      </c>
      <c r="H4378">
        <v>23.9588</v>
      </c>
      <c r="J4378">
        <f>(F4378*100*Info!$B$11)/AI4378</f>
        <v>59.263347827446104</v>
      </c>
      <c r="K4378">
        <f>2*((F4378*100*Info!$B$11)/AI4378^2)*(AJ4378/2)</f>
        <v>12.132387483548806</v>
      </c>
      <c r="L4378">
        <f t="shared" si="1123"/>
        <v>0.23227384557086295</v>
      </c>
      <c r="M4378">
        <f t="shared" si="1124"/>
        <v>147.2889850037447</v>
      </c>
      <c r="N4378">
        <f t="shared" si="1135"/>
        <v>30.493995138591035</v>
      </c>
      <c r="O4378">
        <v>0.43235429888961141</v>
      </c>
      <c r="P4378">
        <v>8.9719843198958205E-3</v>
      </c>
      <c r="Q4378">
        <v>0.43182342867286649</v>
      </c>
      <c r="R4378">
        <v>9.1519949693853065E-3</v>
      </c>
      <c r="S4378">
        <v>0.40436033108337099</v>
      </c>
      <c r="T4378">
        <v>5.7104011790255161E-3</v>
      </c>
      <c r="U4378">
        <v>0.60276730394068423</v>
      </c>
      <c r="V4378">
        <v>1.8610820308457052E-2</v>
      </c>
      <c r="W4378" s="37">
        <f>U4378*Info!$B$2</f>
        <v>0.28932830589152841</v>
      </c>
      <c r="X4378" s="37">
        <f>W4378*SQRT((0.5*V4378/U4378)^2+Info!$B$3^2)</f>
        <v>1.5140266150574977E-2</v>
      </c>
      <c r="Y4378" s="28">
        <f>W4378*Info!$D$2</f>
        <v>0.23435592777213804</v>
      </c>
      <c r="Z4378" s="28">
        <f>Y4378*SQRT(Info!$D$3^2+(X4378/W4378)^2)</f>
        <v>1.6961810615234496E-2</v>
      </c>
      <c r="AA4378" s="37">
        <f t="shared" si="1127"/>
        <v>0.143025992998083</v>
      </c>
      <c r="AB4378" s="37">
        <f t="shared" si="1128"/>
        <v>1.5790876630806808E-2</v>
      </c>
      <c r="AC4378" s="37">
        <f>(1-EXP(-Info!$B$6*H4378*1000))+(Info!$B$6/(Info!$B$6-Info!$B$7))*(EXP(-Info!$B$7*H4378*1000)-EXP(-Info!$B$6*H4378*1000))*(Info!$B$9-1)</f>
        <v>0.22521770499561289</v>
      </c>
      <c r="AD4378" s="37">
        <f>SQRT((Info!$B$6*EXP(-Info!$B$6*H4378*1000)+(Info!$B$6/(Info!$B$6+Info!$B$7))*(Info!$B$9-1)*(-Info!$B$7*EXP(-Info!$B$7*H4378*1000)+Info!$B$6*EXP(-Info!$B$6*H4378*1000)))^2*(0.01*H4378*1000)^2)</f>
        <v>1.8908152023172347E-3</v>
      </c>
      <c r="AE4378" s="37">
        <f t="shared" si="1125"/>
        <v>3.5666524515166279E-3</v>
      </c>
      <c r="AF4378" s="37">
        <f t="shared" si="1129"/>
        <v>0.13779241741348611</v>
      </c>
      <c r="AG4378" s="37">
        <f t="shared" si="1126"/>
        <v>1.7566337110033647E-2</v>
      </c>
      <c r="AH4378" s="37">
        <f t="shared" si="1130"/>
        <v>0.3407664076352635</v>
      </c>
      <c r="AI4378">
        <f>AF4378*EXP(Info!$B$6*H4378*1000)</f>
        <v>0.17165107948899999</v>
      </c>
      <c r="AJ4378">
        <f>2*SQRT((EXP(Info!$B$6*H4378)*AG4378)^2+(Info!$B$6*H4378*0.01*AI4378)^2)</f>
        <v>3.5140394268538398E-2</v>
      </c>
      <c r="AK4378">
        <f t="shared" si="1131"/>
        <v>0.19018166288955096</v>
      </c>
      <c r="AL4378">
        <f t="shared" si="1132"/>
        <v>4.1994257311967625E-2</v>
      </c>
      <c r="AM4378">
        <f t="shared" si="1121"/>
        <v>0.99877214076948395</v>
      </c>
      <c r="AN4378">
        <f t="shared" si="1122"/>
        <v>2.9625034915098162E-2</v>
      </c>
      <c r="AO4378">
        <f t="shared" si="1133"/>
        <v>2.4853301448326124</v>
      </c>
      <c r="AP4378">
        <f t="shared" si="1134"/>
        <v>0.71728226807099271</v>
      </c>
      <c r="AQ4378">
        <f t="shared" si="1120"/>
        <v>6</v>
      </c>
      <c r="AR4378">
        <v>1</v>
      </c>
      <c r="AS4378">
        <v>1</v>
      </c>
      <c r="AT4378">
        <v>1</v>
      </c>
      <c r="AU4378">
        <v>1</v>
      </c>
      <c r="AV4378">
        <v>1</v>
      </c>
      <c r="AW4378">
        <v>0</v>
      </c>
      <c r="AX4378">
        <v>1</v>
      </c>
    </row>
    <row r="4379" spans="1:50">
      <c r="A4379" s="13" t="s">
        <v>97</v>
      </c>
      <c r="B4379" s="13" t="s">
        <v>437</v>
      </c>
      <c r="D4379" s="14">
        <v>-46.28</v>
      </c>
      <c r="E4379" s="14">
        <v>43.68</v>
      </c>
      <c r="F4379" s="14">
        <v>3981</v>
      </c>
      <c r="G4379" s="44">
        <v>244</v>
      </c>
      <c r="H4379">
        <v>24.087599999999998</v>
      </c>
      <c r="J4379">
        <f>(F4379*100*Info!$B$11)/AI4379</f>
        <v>41.964678672661883</v>
      </c>
      <c r="K4379">
        <f>2*((F4379*100*Info!$B$11)/AI4379^2)*(AJ4379/2)</f>
        <v>12.210951216189473</v>
      </c>
      <c r="L4379">
        <f t="shared" si="1123"/>
        <v>0.46744758055828622</v>
      </c>
      <c r="M4379">
        <f t="shared" si="1124"/>
        <v>209.89427640452629</v>
      </c>
      <c r="N4379">
        <f t="shared" si="1135"/>
        <v>61.41885070607605</v>
      </c>
      <c r="O4379">
        <v>0.76793770631532665</v>
      </c>
      <c r="P4379">
        <v>1.595454889585534E-2</v>
      </c>
      <c r="Q4379">
        <v>0.76862126104013062</v>
      </c>
      <c r="R4379">
        <v>1.6450423760520132E-2</v>
      </c>
      <c r="S4379">
        <v>0.70801700260176836</v>
      </c>
      <c r="T4379">
        <v>1.04022443135121E-2</v>
      </c>
      <c r="U4379">
        <v>1.2130600290972191</v>
      </c>
      <c r="V4379">
        <v>3.7487222633355431E-2</v>
      </c>
      <c r="W4379" s="37">
        <f>U4379*Info!$B$2</f>
        <v>0.58226881396666519</v>
      </c>
      <c r="X4379" s="37">
        <f>W4379*SQRT((0.5*V4379/U4379)^2+Info!$B$3^2)</f>
        <v>3.0471909038905034E-2</v>
      </c>
      <c r="Y4379" s="28">
        <f>W4379*Info!$D$2</f>
        <v>0.47163773931299885</v>
      </c>
      <c r="Z4379" s="28">
        <f>Y4379*SQRT(Info!$D$3^2+(X4379/W4379)^2)</f>
        <v>3.4136764292131389E-2</v>
      </c>
      <c r="AA4379" s="37">
        <f t="shared" si="1127"/>
        <v>0.18566889234866146</v>
      </c>
      <c r="AB4379" s="37">
        <f t="shared" si="1128"/>
        <v>3.1498795978463397E-2</v>
      </c>
      <c r="AC4379" s="37">
        <f>(1-EXP(-Info!$B$6*H4379*1000))+(Info!$B$6/(Info!$B$6-Info!$B$7))*(EXP(-Info!$B$7*H4379*1000)-EXP(-Info!$B$6*H4379*1000))*(Info!$B$9-1)</f>
        <v>0.22629424645334967</v>
      </c>
      <c r="AD4379" s="37">
        <f>SQRT((Info!$B$6*EXP(-Info!$B$6*H4379*1000)+(Info!$B$6/(Info!$B$6+Info!$B$7))*(Info!$B$9-1)*(-Info!$B$7*EXP(-Info!$B$7*H4379*1000)+Info!$B$6*EXP(-Info!$B$6*H4379*1000)))^2*(0.01*H4379*1000)^2)</f>
        <v>1.8986777056248859E-3</v>
      </c>
      <c r="AE4379" s="37">
        <f t="shared" si="1125"/>
        <v>7.1367083030536528E-3</v>
      </c>
      <c r="AF4379" s="37">
        <f t="shared" si="1129"/>
        <v>0.19436346120490106</v>
      </c>
      <c r="AG4379" s="37">
        <f t="shared" si="1126"/>
        <v>3.5260501321293068E-2</v>
      </c>
      <c r="AH4379" s="37">
        <f t="shared" si="1130"/>
        <v>0.27451807017440066</v>
      </c>
      <c r="AI4379">
        <f>AF4379*EXP(Info!$B$6*H4379*1000)</f>
        <v>0.24240904375946559</v>
      </c>
      <c r="AJ4379">
        <f>2*SQRT((EXP(Info!$B$6*H4379)*AG4379)^2+(Info!$B$6*H4379*0.01*AI4379)^2)</f>
        <v>7.0536582224286423E-2</v>
      </c>
      <c r="AK4379">
        <f t="shared" si="1131"/>
        <v>0.24688392615601515</v>
      </c>
      <c r="AL4379">
        <f t="shared" si="1132"/>
        <v>8.3767898025125562E-2</v>
      </c>
      <c r="AM4379">
        <f t="shared" si="1121"/>
        <v>1.0008901174134082</v>
      </c>
      <c r="AN4379">
        <f t="shared" si="1122"/>
        <v>2.985443705137587E-2</v>
      </c>
      <c r="AO4379">
        <f t="shared" si="1133"/>
        <v>5.0016891063877669</v>
      </c>
      <c r="AP4379">
        <f t="shared" si="1134"/>
        <v>0.63305828886872118</v>
      </c>
      <c r="AQ4379">
        <f t="shared" si="1120"/>
        <v>6</v>
      </c>
      <c r="AR4379">
        <v>1</v>
      </c>
      <c r="AS4379">
        <v>1</v>
      </c>
      <c r="AT4379">
        <v>1</v>
      </c>
      <c r="AU4379">
        <v>1</v>
      </c>
      <c r="AV4379">
        <v>1</v>
      </c>
      <c r="AW4379">
        <v>0</v>
      </c>
      <c r="AX4379">
        <v>1</v>
      </c>
    </row>
    <row r="4380" spans="1:50">
      <c r="A4380" s="13" t="s">
        <v>97</v>
      </c>
      <c r="B4380" s="13" t="s">
        <v>437</v>
      </c>
      <c r="D4380" s="14">
        <v>-46.28</v>
      </c>
      <c r="E4380" s="14">
        <v>43.68</v>
      </c>
      <c r="F4380" s="14">
        <v>3981</v>
      </c>
      <c r="G4380" s="20">
        <v>254</v>
      </c>
      <c r="H4380">
        <v>24.2164</v>
      </c>
      <c r="I4380" s="14" t="s">
        <v>122</v>
      </c>
      <c r="J4380">
        <f>(F4380*100*Info!$B$11)/AI4380</f>
        <v>25.742299912325048</v>
      </c>
      <c r="K4380">
        <f>2*((F4380*100*Info!$B$11)/AI4380^2)*(AJ4380/2)</f>
        <v>6.1530628408582198</v>
      </c>
      <c r="L4380">
        <f t="shared" si="1123"/>
        <v>0.62764436495171794</v>
      </c>
      <c r="M4380">
        <f t="shared" si="1124"/>
        <v>172.88000144528672</v>
      </c>
      <c r="N4380">
        <f t="shared" si="1135"/>
        <v>41.696940718679222</v>
      </c>
      <c r="O4380">
        <v>0.72725348802455747</v>
      </c>
      <c r="P4380">
        <v>1.6020684425331468E-2</v>
      </c>
      <c r="Q4380">
        <v>0.97330342375678303</v>
      </c>
      <c r="R4380">
        <v>2.4176443504859129E-2</v>
      </c>
      <c r="S4380">
        <v>0.94974463728057745</v>
      </c>
      <c r="T4380">
        <v>2.191926876962948E-2</v>
      </c>
      <c r="U4380">
        <v>1.6287821849494011</v>
      </c>
      <c r="V4380">
        <v>5.2514621854892668E-2</v>
      </c>
      <c r="W4380" s="37">
        <f>U4380*Info!$B$2</f>
        <v>0.78181544877571252</v>
      </c>
      <c r="X4380" s="37">
        <f>W4380*SQRT((0.5*V4380/U4380)^2+Info!$B$3^2)</f>
        <v>4.1072337834047318E-2</v>
      </c>
      <c r="Y4380" s="28">
        <f>W4380*Info!$D$2</f>
        <v>0.63327051350832719</v>
      </c>
      <c r="Z4380" s="28">
        <f>Y4380*SQRT(Info!$D$3^2+(X4380/W4380)^2)</f>
        <v>4.5927967311349259E-2</v>
      </c>
      <c r="AA4380" s="37">
        <f t="shared" si="1127"/>
        <v>0</v>
      </c>
      <c r="AB4380" s="37">
        <f t="shared" si="1128"/>
        <v>4.1846176856651186E-2</v>
      </c>
      <c r="AC4380" s="37">
        <f>(1-EXP(-Info!$B$6*H4380*1000))+(Info!$B$6/(Info!$B$6-Info!$B$7))*(EXP(-Info!$B$7*H4380*1000)-EXP(-Info!$B$6*H4380*1000))*(Info!$B$9-1)</f>
        <v>0.22736945823736232</v>
      </c>
      <c r="AD4380" s="37">
        <f>SQRT((Info!$B$6*EXP(-Info!$B$6*H4380*1000)+(Info!$B$6/(Info!$B$6+Info!$B$7))*(Info!$B$9-1)*(-Info!$B$7*EXP(-Info!$B$7*H4380*1000)+Info!$B$6*EXP(-Info!$B$6*H4380*1000)))^2*(0.01*H4380*1000)^2)</f>
        <v>1.9065183408642171E-3</v>
      </c>
      <c r="AE4380" s="37">
        <f t="shared" si="1125"/>
        <v>0</v>
      </c>
      <c r="AF4380" s="37">
        <f t="shared" si="1129"/>
        <v>0.31647412377225026</v>
      </c>
      <c r="AG4380" s="37">
        <f t="shared" si="1126"/>
        <v>4.7217494291853096E-2</v>
      </c>
      <c r="AH4380" s="37">
        <f t="shared" si="1130"/>
        <v>0.33322022715328709</v>
      </c>
      <c r="AI4380">
        <f>AF4380*EXP(Info!$B$6*H4380*1000)</f>
        <v>0.39517128086300873</v>
      </c>
      <c r="AJ4380">
        <f>2*SQRT((EXP(Info!$B$6*H4380)*AG4380)^2+(Info!$B$6*H4380*0.01*AI4380)^2)</f>
        <v>9.4455962844576732E-2</v>
      </c>
      <c r="AK4380">
        <f t="shared" si="1131"/>
        <v>0</v>
      </c>
      <c r="AL4380">
        <f t="shared" si="1132"/>
        <v>0.11128572273257817</v>
      </c>
      <c r="AM4380">
        <f t="shared" si="1121"/>
        <v>1.338327611739027</v>
      </c>
      <c r="AN4380">
        <f t="shared" si="1122"/>
        <v>4.4433330959081474E-2</v>
      </c>
      <c r="AO4380">
        <f t="shared" si="1133"/>
        <v>6.7157946974831706</v>
      </c>
      <c r="AP4380">
        <f t="shared" si="1134"/>
        <v>0.44650137676152812</v>
      </c>
      <c r="AQ4380">
        <f t="shared" si="1120"/>
        <v>6</v>
      </c>
      <c r="AR4380">
        <v>1</v>
      </c>
      <c r="AS4380">
        <v>1</v>
      </c>
      <c r="AT4380">
        <v>1</v>
      </c>
      <c r="AU4380">
        <v>1</v>
      </c>
      <c r="AV4380">
        <v>1</v>
      </c>
      <c r="AW4380">
        <v>0</v>
      </c>
      <c r="AX4380">
        <v>1</v>
      </c>
    </row>
    <row r="4381" spans="1:50">
      <c r="A4381" s="13" t="s">
        <v>97</v>
      </c>
      <c r="B4381" s="13" t="s">
        <v>437</v>
      </c>
      <c r="D4381" s="14">
        <v>-46.28</v>
      </c>
      <c r="E4381" s="14">
        <v>43.68</v>
      </c>
      <c r="F4381" s="14">
        <v>3981</v>
      </c>
      <c r="G4381" s="44">
        <v>254</v>
      </c>
      <c r="H4381">
        <v>24.2164</v>
      </c>
      <c r="J4381">
        <f>(F4381*100*Info!$B$11)/AI4381</f>
        <v>65.808875009570414</v>
      </c>
      <c r="K4381">
        <f>2*((F4381*100*Info!$B$11)/AI4381^2)*(AJ4381/2)</f>
        <v>30.825921572304992</v>
      </c>
      <c r="L4381">
        <f t="shared" si="1123"/>
        <v>0.4799195603124557</v>
      </c>
      <c r="M4381">
        <f t="shared" si="1124"/>
        <v>337.93774004397915</v>
      </c>
      <c r="N4381">
        <f t="shared" si="1135"/>
        <v>158.63928480104155</v>
      </c>
      <c r="O4381">
        <v>0.69370859379411298</v>
      </c>
      <c r="P4381">
        <v>1.4403875518970001E-2</v>
      </c>
      <c r="Q4381">
        <v>0.69931385315854389</v>
      </c>
      <c r="R4381">
        <v>1.507401151538648E-2</v>
      </c>
      <c r="S4381">
        <v>0.62982163912527933</v>
      </c>
      <c r="T4381">
        <v>1.0677647202101761E-2</v>
      </c>
      <c r="U4381">
        <v>1.2454257119090191</v>
      </c>
      <c r="V4381">
        <v>3.8474391769036997E-2</v>
      </c>
      <c r="W4381" s="37">
        <f>U4381*Info!$B$2</f>
        <v>0.59780434171632912</v>
      </c>
      <c r="X4381" s="37">
        <f>W4381*SQRT((0.5*V4381/U4381)^2+Info!$B$3^2)</f>
        <v>3.1284007696973239E-2</v>
      </c>
      <c r="Y4381" s="28">
        <f>W4381*Info!$D$2</f>
        <v>0.48422151679022662</v>
      </c>
      <c r="Z4381" s="28">
        <f>Y4381*SQRT(Info!$D$3^2+(X4381/W4381)^2)</f>
        <v>3.5047027498428675E-2</v>
      </c>
      <c r="AA4381" s="37">
        <f t="shared" si="1127"/>
        <v>9.5904252077783858E-2</v>
      </c>
      <c r="AB4381" s="37">
        <f t="shared" si="1128"/>
        <v>3.2102290340033007E-2</v>
      </c>
      <c r="AC4381" s="37">
        <f>(1-EXP(-Info!$B$6*H4381*1000))+(Info!$B$6/(Info!$B$6-Info!$B$7))*(EXP(-Info!$B$7*H4381*1000)-EXP(-Info!$B$6*H4381*1000))*(Info!$B$9-1)</f>
        <v>0.22736945823736232</v>
      </c>
      <c r="AD4381" s="37">
        <f>SQRT((Info!$B$6*EXP(-Info!$B$6*H4381*1000)+(Info!$B$6/(Info!$B$6+Info!$B$7))*(Info!$B$9-1)*(-Info!$B$7*EXP(-Info!$B$7*H4381*1000)+Info!$B$6*EXP(-Info!$B$6*H4381*1000)))^2*(0.01*H4381*1000)^2)</f>
        <v>1.9065183408642171E-3</v>
      </c>
      <c r="AE4381" s="37">
        <f t="shared" si="1125"/>
        <v>7.3013701305965116E-3</v>
      </c>
      <c r="AF4381" s="37">
        <f t="shared" si="1129"/>
        <v>0.12379442449746755</v>
      </c>
      <c r="AG4381" s="37">
        <f t="shared" si="1126"/>
        <v>3.6195402742651178E-2</v>
      </c>
      <c r="AH4381" s="37">
        <f t="shared" si="1130"/>
        <v>0.19655473360584758</v>
      </c>
      <c r="AI4381">
        <f>AF4381*EXP(Info!$B$6*H4381*1000)</f>
        <v>0.15457820282194201</v>
      </c>
      <c r="AJ4381">
        <f>2*SQRT((EXP(Info!$B$6*H4381)*AG4381)^2+(Info!$B$6*H4381*0.01*AI4381)^2)</f>
        <v>7.2406883665524974E-2</v>
      </c>
      <c r="AK4381">
        <f t="shared" si="1131"/>
        <v>0.12752388398782918</v>
      </c>
      <c r="AL4381">
        <f t="shared" si="1132"/>
        <v>8.5372830930283777E-2</v>
      </c>
      <c r="AM4381">
        <f t="shared" si="1121"/>
        <v>1.008080135397738</v>
      </c>
      <c r="AN4381">
        <f t="shared" si="1122"/>
        <v>3.0171132119132683E-2</v>
      </c>
      <c r="AO4381">
        <f t="shared" si="1133"/>
        <v>5.1351392896083432</v>
      </c>
      <c r="AP4381">
        <f t="shared" si="1134"/>
        <v>0.55700519682605509</v>
      </c>
      <c r="AQ4381">
        <f t="shared" ref="AQ4381:AQ4444" si="1136">AR4381+AS4381+AT4381+AU4381+AV4381+AW4381+AX4381</f>
        <v>6</v>
      </c>
      <c r="AR4381">
        <v>1</v>
      </c>
      <c r="AS4381">
        <v>1</v>
      </c>
      <c r="AT4381">
        <v>1</v>
      </c>
      <c r="AU4381">
        <v>1</v>
      </c>
      <c r="AV4381">
        <v>1</v>
      </c>
      <c r="AW4381">
        <v>0</v>
      </c>
      <c r="AX4381">
        <v>1</v>
      </c>
    </row>
    <row r="4382" spans="1:50">
      <c r="A4382" s="13" t="s">
        <v>97</v>
      </c>
      <c r="B4382" s="13" t="s">
        <v>437</v>
      </c>
      <c r="D4382" s="14">
        <v>-46.28</v>
      </c>
      <c r="E4382" s="14">
        <v>43.68</v>
      </c>
      <c r="F4382" s="14">
        <v>3981</v>
      </c>
      <c r="G4382" s="50">
        <v>256</v>
      </c>
      <c r="H4382">
        <v>24.2422</v>
      </c>
      <c r="J4382">
        <f>(F4382*100*Info!$B$11)/AI4382</f>
        <v>30.647755483944582</v>
      </c>
      <c r="K4382">
        <f>2*((F4382*100*Info!$B$11)/AI4382^2)*(AJ4382/2)</f>
        <v>7.7236498282165122</v>
      </c>
      <c r="L4382">
        <f t="shared" si="1123"/>
        <v>0.55097717759513332</v>
      </c>
      <c r="M4382">
        <f t="shared" si="1124"/>
        <v>180.68248783301422</v>
      </c>
      <c r="N4382">
        <f t="shared" si="1135"/>
        <v>45.922092760701027</v>
      </c>
      <c r="O4382" s="16">
        <v>0.75531139987779017</v>
      </c>
      <c r="P4382" s="16">
        <v>1.6827719846954862E-2</v>
      </c>
      <c r="Q4382" s="16">
        <v>0.7209817917685859</v>
      </c>
      <c r="R4382" s="16">
        <v>1.6797277544473622E-2</v>
      </c>
      <c r="S4382" s="16">
        <v>0.83737498744859218</v>
      </c>
      <c r="T4382" s="16">
        <v>1.386650806356121E-2</v>
      </c>
      <c r="U4382" s="16">
        <v>1.4298253299058779</v>
      </c>
      <c r="V4382" s="16">
        <v>4.7119195078675832E-2</v>
      </c>
      <c r="W4382" s="37">
        <f>U4382*Info!$B$2</f>
        <v>0.68631615835482129</v>
      </c>
      <c r="X4382" s="37">
        <f>W4382*SQRT((0.5*V4382/U4382)^2+Info!$B$3^2)</f>
        <v>3.6131139772104748E-2</v>
      </c>
      <c r="Y4382" s="28">
        <f>W4382*Info!$D$2</f>
        <v>0.55591608826740524</v>
      </c>
      <c r="Z4382" s="28">
        <f>Y4382*SQRT(Info!$D$3^2+(X4382/W4382)^2)</f>
        <v>4.0362340916753517E-2</v>
      </c>
      <c r="AA4382" s="37">
        <f t="shared" si="1127"/>
        <v>6.8995241522968875E-2</v>
      </c>
      <c r="AB4382" s="37">
        <f t="shared" si="1128"/>
        <v>3.7097874602775686E-2</v>
      </c>
      <c r="AC4382" s="37">
        <f>(1-EXP(-Info!$B$6*H4382*1000))+(Info!$B$6/(Info!$B$6-Info!$B$7))*(EXP(-Info!$B$7*H4382*1000)-EXP(-Info!$B$6*H4382*1000))*(Info!$B$9-1)</f>
        <v>0.22758467480121458</v>
      </c>
      <c r="AD4382" s="37">
        <f>SQRT((Info!$B$6*EXP(-Info!$B$6*H4382*1000)+(Info!$B$6/(Info!$B$6+Info!$B$7))*(Info!$B$9-1)*(-Info!$B$7*EXP(-Info!$B$7*H4382*1000)+Info!$B$6*EXP(-Info!$B$6*H4382*1000)))^2*(0.01*H4382*1000)^2)</f>
        <v>1.9080862775551748E-3</v>
      </c>
      <c r="AE4382" s="37">
        <f t="shared" si="1125"/>
        <v>8.4439340545403776E-3</v>
      </c>
      <c r="AF4382" s="37">
        <f t="shared" si="1129"/>
        <v>0.26575663957635082</v>
      </c>
      <c r="AG4382" s="37">
        <f t="shared" si="1126"/>
        <v>4.1814932716278091E-2</v>
      </c>
      <c r="AH4382" s="37">
        <f t="shared" si="1130"/>
        <v>0.31736873391225584</v>
      </c>
      <c r="AI4382">
        <f>AF4382*EXP(Info!$B$6*H4382*1000)</f>
        <v>0.33192047731007018</v>
      </c>
      <c r="AJ4382">
        <f>2*SQRT((EXP(Info!$B$6*H4382)*AG4382)^2+(Info!$B$6*H4382*0.01*AI4382)^2)</f>
        <v>8.3648459636806921E-2</v>
      </c>
      <c r="AK4382">
        <f t="shared" si="1131"/>
        <v>9.1742972653091712E-2</v>
      </c>
      <c r="AL4382">
        <f t="shared" si="1132"/>
        <v>9.8658087718621654E-2</v>
      </c>
      <c r="AM4382">
        <f t="shared" si="1121"/>
        <v>0.95454906663032124</v>
      </c>
      <c r="AN4382">
        <f t="shared" si="1122"/>
        <v>3.0770680013032802E-2</v>
      </c>
      <c r="AO4382">
        <f t="shared" si="1133"/>
        <v>5.8954557936838698</v>
      </c>
      <c r="AP4382">
        <f t="shared" si="1134"/>
        <v>0.52825431476130769</v>
      </c>
      <c r="AQ4382">
        <f t="shared" si="1136"/>
        <v>6</v>
      </c>
      <c r="AR4382">
        <v>1</v>
      </c>
      <c r="AS4382">
        <v>1</v>
      </c>
      <c r="AT4382">
        <v>1</v>
      </c>
      <c r="AU4382">
        <v>1</v>
      </c>
      <c r="AV4382">
        <v>1</v>
      </c>
      <c r="AW4382">
        <v>0</v>
      </c>
      <c r="AX4382">
        <v>1</v>
      </c>
    </row>
    <row r="4383" spans="1:50">
      <c r="A4383" s="13" t="s">
        <v>97</v>
      </c>
      <c r="B4383" s="13" t="s">
        <v>437</v>
      </c>
      <c r="D4383" s="14">
        <v>-46.28</v>
      </c>
      <c r="E4383" s="14">
        <v>43.68</v>
      </c>
      <c r="F4383" s="14">
        <v>3981</v>
      </c>
      <c r="G4383" s="44">
        <v>264</v>
      </c>
      <c r="H4383">
        <v>24.345200000000002</v>
      </c>
      <c r="J4383">
        <f>(F4383*100*Info!$B$11)/AI4383</f>
        <v>11.000463467865027</v>
      </c>
      <c r="K4383">
        <f>2*((F4383*100*Info!$B$11)/AI4383^2)*(AJ4383/2)</f>
        <v>1.3294461510970035</v>
      </c>
      <c r="L4383">
        <f t="shared" si="1123"/>
        <v>0.7340748266867072</v>
      </c>
      <c r="M4383">
        <f t="shared" si="1124"/>
        <v>86.404247456017259</v>
      </c>
      <c r="N4383">
        <f t="shared" si="1135"/>
        <v>10.777587149992707</v>
      </c>
      <c r="O4383">
        <v>1.0559209739374991</v>
      </c>
      <c r="P4383">
        <v>2.1912481142548849E-2</v>
      </c>
      <c r="Q4383">
        <v>1.031723744331444</v>
      </c>
      <c r="R4383">
        <v>2.2173517376563919E-2</v>
      </c>
      <c r="S4383">
        <v>1.512697246431447</v>
      </c>
      <c r="T4383">
        <v>2.2066740938650051E-2</v>
      </c>
      <c r="U4383">
        <v>1.904976873677666</v>
      </c>
      <c r="V4383">
        <v>5.8810466078156633E-2</v>
      </c>
      <c r="W4383" s="37">
        <f>U4383*Info!$B$2</f>
        <v>0.91438889936527967</v>
      </c>
      <c r="X4383" s="37">
        <f>W4383*SQRT((0.5*V4383/U4383)^2+Info!$B$3^2)</f>
        <v>4.7848585070168252E-2</v>
      </c>
      <c r="Y4383" s="28">
        <f>W4383*Info!$D$2</f>
        <v>0.74065500848587662</v>
      </c>
      <c r="Z4383" s="28">
        <f>Y4383*SQRT(Info!$D$3^2+(X4383/W4383)^2)</f>
        <v>5.3605569541305999E-2</v>
      </c>
      <c r="AA4383" s="37">
        <f t="shared" si="1127"/>
        <v>0.14153207457221939</v>
      </c>
      <c r="AB4383" s="37">
        <f t="shared" si="1128"/>
        <v>4.9086925964789932E-2</v>
      </c>
      <c r="AC4383" s="37">
        <f>(1-EXP(-Info!$B$6*H4383*1000))+(Info!$B$6/(Info!$B$6-Info!$B$7))*(EXP(-Info!$B$7*H4383*1000)-EXP(-Info!$B$6*H4383*1000))*(Info!$B$9-1)</f>
        <v>0.22844334193867721</v>
      </c>
      <c r="AD4383" s="37">
        <f>SQRT((Info!$B$6*EXP(-Info!$B$6*H4383*1000)+(Info!$B$6/(Info!$B$6+Info!$B$7))*(Info!$B$9-1)*(-Info!$B$7*EXP(-Info!$B$7*H4383*1000)+Info!$B$6*EXP(-Info!$B$6*H4383*1000)))^2*(0.01*H4383*1000)^2)</f>
        <v>1.9143371486970591E-3</v>
      </c>
      <c r="AE4383" s="37">
        <f t="shared" si="1125"/>
        <v>1.1216854133211761E-2</v>
      </c>
      <c r="AF4383" s="37">
        <f t="shared" si="1129"/>
        <v>0.73971017783877846</v>
      </c>
      <c r="AG4383" s="37">
        <f t="shared" si="1126"/>
        <v>5.5866896874687037E-2</v>
      </c>
      <c r="AH4383" s="37">
        <f t="shared" si="1130"/>
        <v>0.48900080937134233</v>
      </c>
      <c r="AI4383">
        <f>AF4383*EXP(Info!$B$6*H4383*1000)</f>
        <v>0.92474445812486405</v>
      </c>
      <c r="AJ4383">
        <f>2*SQRT((EXP(Info!$B$6*H4383)*AG4383)^2+(Info!$B$6*H4383*0.01*AI4383)^2)</f>
        <v>0.11175874218334061</v>
      </c>
      <c r="AK4383">
        <f t="shared" si="1131"/>
        <v>0.18819519955868011</v>
      </c>
      <c r="AL4383">
        <f t="shared" si="1132"/>
        <v>0.13054177091076236</v>
      </c>
      <c r="AM4383">
        <f t="shared" si="1121"/>
        <v>0.97708424190512633</v>
      </c>
      <c r="AN4383">
        <f t="shared" si="1122"/>
        <v>2.9190788215882783E-2</v>
      </c>
      <c r="AO4383">
        <f t="shared" si="1133"/>
        <v>7.8546006367757339</v>
      </c>
      <c r="AP4383">
        <f t="shared" si="1134"/>
        <v>0.55429595420703648</v>
      </c>
      <c r="AQ4383">
        <f t="shared" si="1136"/>
        <v>6</v>
      </c>
      <c r="AR4383">
        <v>1</v>
      </c>
      <c r="AS4383">
        <v>1</v>
      </c>
      <c r="AT4383">
        <v>1</v>
      </c>
      <c r="AU4383">
        <v>1</v>
      </c>
      <c r="AV4383">
        <v>1</v>
      </c>
      <c r="AW4383">
        <v>0</v>
      </c>
      <c r="AX4383">
        <v>1</v>
      </c>
    </row>
    <row r="4384" spans="1:50">
      <c r="A4384" s="13" t="s">
        <v>97</v>
      </c>
      <c r="B4384" s="13" t="s">
        <v>437</v>
      </c>
      <c r="D4384" s="14">
        <v>-46.28</v>
      </c>
      <c r="E4384" s="14">
        <v>43.68</v>
      </c>
      <c r="F4384" s="14">
        <v>3981</v>
      </c>
      <c r="G4384" s="20">
        <v>266</v>
      </c>
      <c r="H4384">
        <v>24.370999999999999</v>
      </c>
      <c r="J4384">
        <f>(F4384*100*Info!$B$11)/AI4384</f>
        <v>8.3997789633853053</v>
      </c>
      <c r="K4384">
        <f>2*((F4384*100*Info!$B$11)/AI4384^2)*(AJ4384/2)</f>
        <v>0.73608019468410291</v>
      </c>
      <c r="L4384">
        <f t="shared" si="1123"/>
        <v>0.6907169759441476</v>
      </c>
      <c r="M4384">
        <f t="shared" si="1124"/>
        <v>62.080008188819782</v>
      </c>
      <c r="N4384">
        <f t="shared" si="1135"/>
        <v>5.7652672754196761</v>
      </c>
      <c r="O4384">
        <v>1.1100305171553539</v>
      </c>
      <c r="P4384">
        <v>2.2910704099108E-2</v>
      </c>
      <c r="Q4384">
        <v>1.124231850850949</v>
      </c>
      <c r="R4384">
        <v>2.4822799794518131E-2</v>
      </c>
      <c r="S4384">
        <v>1.7224981834785</v>
      </c>
      <c r="T4384">
        <v>2.5158587163079969E-2</v>
      </c>
      <c r="U4384">
        <v>1.7924601383882339</v>
      </c>
      <c r="V4384">
        <v>5.5112064839197561E-2</v>
      </c>
      <c r="W4384" s="37">
        <f>U4384*Info!$B$2</f>
        <v>0.86038086642635225</v>
      </c>
      <c r="X4384" s="37">
        <f>W4384*SQRT((0.5*V4384/U4384)^2+Info!$B$3^2)</f>
        <v>4.5006542351904585E-2</v>
      </c>
      <c r="Y4384" s="28">
        <f>W4384*Info!$D$2</f>
        <v>0.69690850180534536</v>
      </c>
      <c r="Z4384" s="28">
        <f>Y4384*SQRT(Info!$D$3^2+(X4384/W4384)^2)</f>
        <v>5.0430075323577253E-2</v>
      </c>
      <c r="AA4384" s="37">
        <f t="shared" si="1127"/>
        <v>0.24964965072900169</v>
      </c>
      <c r="AB4384" s="37">
        <f t="shared" si="1128"/>
        <v>4.6441511011733917E-2</v>
      </c>
      <c r="AC4384" s="37">
        <f>(1-EXP(-Info!$B$6*H4384*1000))+(Info!$B$6/(Info!$B$6-Info!$B$7))*(EXP(-Info!$B$7*H4384*1000)-EXP(-Info!$B$6*H4384*1000))*(Info!$B$9-1)</f>
        <v>0.22865829266464466</v>
      </c>
      <c r="AD4384" s="37">
        <f>SQRT((Info!$B$6*EXP(-Info!$B$6*H4384*1000)+(Info!$B$6/(Info!$B$6+Info!$B$7))*(Info!$B$9-1)*(-Info!$B$7*EXP(-Info!$B$7*H4384*1000)+Info!$B$6*EXP(-Info!$B$6*H4384*1000)))^2*(0.01*H4384*1000)^2)</f>
        <v>1.9159007180105123E-3</v>
      </c>
      <c r="AE4384" s="37">
        <f t="shared" si="1125"/>
        <v>1.06300028685576E-2</v>
      </c>
      <c r="AF4384" s="37">
        <f t="shared" si="1129"/>
        <v>0.96850521877313633</v>
      </c>
      <c r="AG4384" s="37">
        <f t="shared" si="1126"/>
        <v>5.3051183635596591E-2</v>
      </c>
      <c r="AH4384" s="37">
        <f t="shared" si="1130"/>
        <v>0.56226777366887426</v>
      </c>
      <c r="AI4384">
        <f>AF4384*EXP(Info!$B$6*H4384*1000)</f>
        <v>1.2110577758124015</v>
      </c>
      <c r="AJ4384">
        <f>2*SQRT((EXP(Info!$B$6*H4384)*AG4384)^2+(Info!$B$6*H4384*0.01*AI4384)^2)</f>
        <v>0.10612608346951311</v>
      </c>
      <c r="AK4384">
        <f t="shared" si="1131"/>
        <v>0.33195914057435355</v>
      </c>
      <c r="AL4384">
        <f t="shared" si="1132"/>
        <v>0.12350655438460517</v>
      </c>
      <c r="AM4384">
        <f t="shared" si="1121"/>
        <v>1.0127936425856006</v>
      </c>
      <c r="AN4384">
        <f t="shared" si="1122"/>
        <v>3.0611082236629138E-2</v>
      </c>
      <c r="AO4384">
        <f t="shared" si="1133"/>
        <v>7.3906716343484637</v>
      </c>
      <c r="AP4384">
        <f t="shared" si="1134"/>
        <v>0.61927765833246629</v>
      </c>
      <c r="AQ4384">
        <f t="shared" si="1136"/>
        <v>6</v>
      </c>
      <c r="AR4384">
        <v>1</v>
      </c>
      <c r="AS4384">
        <v>1</v>
      </c>
      <c r="AT4384">
        <v>1</v>
      </c>
      <c r="AU4384">
        <v>1</v>
      </c>
      <c r="AV4384">
        <v>1</v>
      </c>
      <c r="AW4384">
        <v>0</v>
      </c>
      <c r="AX4384">
        <v>1</v>
      </c>
    </row>
    <row r="4385" spans="1:50">
      <c r="A4385" s="13" t="s">
        <v>97</v>
      </c>
      <c r="B4385" s="13" t="s">
        <v>437</v>
      </c>
      <c r="D4385" s="14">
        <v>-46.28</v>
      </c>
      <c r="E4385" s="14">
        <v>43.68</v>
      </c>
      <c r="F4385" s="14">
        <v>3981</v>
      </c>
      <c r="G4385" s="20">
        <v>270</v>
      </c>
      <c r="H4385">
        <v>25.790800000000001</v>
      </c>
      <c r="J4385">
        <f>(F4385*100*Info!$B$11)/AI4385</f>
        <v>9.6694274756397398</v>
      </c>
      <c r="K4385">
        <f>2*((F4385*100*Info!$B$11)/AI4385^2)*(AJ4385/2)</f>
        <v>1.1465425184203673</v>
      </c>
      <c r="L4385">
        <f t="shared" si="1123"/>
        <v>0.81844480133414388</v>
      </c>
      <c r="M4385">
        <f t="shared" si="1124"/>
        <v>84.678651347669202</v>
      </c>
      <c r="N4385">
        <f t="shared" si="1135"/>
        <v>10.372679122492992</v>
      </c>
      <c r="O4385">
        <v>1.247359661511209</v>
      </c>
      <c r="P4385">
        <v>2.5746831530621919E-2</v>
      </c>
      <c r="Q4385">
        <v>1.2694523789373371</v>
      </c>
      <c r="R4385">
        <v>2.738309762720775E-2</v>
      </c>
      <c r="S4385">
        <v>1.711015806134184</v>
      </c>
      <c r="T4385">
        <v>2.3967107095242132E-2</v>
      </c>
      <c r="U4385">
        <v>2.123923014715591</v>
      </c>
      <c r="V4385">
        <v>6.5296125136654518E-2</v>
      </c>
      <c r="W4385" s="37">
        <f>U4385*Info!$B$2</f>
        <v>1.0194830470634837</v>
      </c>
      <c r="X4385" s="37">
        <f>W4385*SQRT((0.5*V4385/U4385)^2+Info!$B$3^2)</f>
        <v>5.3328666250877163E-2</v>
      </c>
      <c r="Y4385" s="28">
        <f>W4385*Info!$D$2</f>
        <v>0.82578126812142183</v>
      </c>
      <c r="Z4385" s="28">
        <f>Y4385*SQRT(Info!$D$3^2+(X4385/W4385)^2)</f>
        <v>5.9755335746215103E-2</v>
      </c>
      <c r="AA4385" s="37">
        <f t="shared" si="1127"/>
        <v>0.22787661444772533</v>
      </c>
      <c r="AB4385" s="37">
        <f t="shared" si="1128"/>
        <v>5.48604728157168E-2</v>
      </c>
      <c r="AC4385" s="37">
        <f>(1-EXP(-Info!$B$6*H4385*1000))+(Info!$B$6/(Info!$B$6-Info!$B$7))*(EXP(-Info!$B$7*H4385*1000)-EXP(-Info!$B$6*H4385*1000))*(Info!$B$9-1)</f>
        <v>0.24040556303438088</v>
      </c>
      <c r="AD4385" s="37">
        <f>SQRT((Info!$B$6*EXP(-Info!$B$6*H4385*1000)+(Info!$B$6/(Info!$B$6+Info!$B$7))*(Info!$B$9-1)*(-Info!$B$7*EXP(-Info!$B$7*H4385*1000)+Info!$B$6*EXP(-Info!$B$6*H4385*1000)))^2*(0.01*H4385*1000)^2)</f>
        <v>2.0006072821440418E-3</v>
      </c>
      <c r="AE4385" s="37">
        <f t="shared" si="1125"/>
        <v>1.3196639830847078E-2</v>
      </c>
      <c r="AF4385" s="37">
        <f t="shared" si="1129"/>
        <v>0.8304517322140883</v>
      </c>
      <c r="AG4385" s="37">
        <f t="shared" si="1126"/>
        <v>6.2357493604190774E-2</v>
      </c>
      <c r="AH4385" s="37">
        <f t="shared" si="1130"/>
        <v>0.48535596762860139</v>
      </c>
      <c r="AI4385">
        <f>AF4385*EXP(Info!$B$6*H4385*1000)</f>
        <v>1.052039291296321</v>
      </c>
      <c r="AJ4385">
        <f>2*SQRT((EXP(Info!$B$6*H4385)*AG4385)^2+(Info!$B$6*H4385*0.01*AI4385)^2)</f>
        <v>0.12474448787778494</v>
      </c>
      <c r="AK4385">
        <f t="shared" si="1131"/>
        <v>0.30300753423114035</v>
      </c>
      <c r="AL4385">
        <f t="shared" si="1132"/>
        <v>0.14589594140611725</v>
      </c>
      <c r="AM4385">
        <f t="shared" si="1121"/>
        <v>1.0177115856058405</v>
      </c>
      <c r="AN4385">
        <f t="shared" si="1122"/>
        <v>3.0384320469812515E-2</v>
      </c>
      <c r="AO4385">
        <f t="shared" si="1133"/>
        <v>8.7573593644951053</v>
      </c>
      <c r="AP4385">
        <f t="shared" si="1134"/>
        <v>0.58729043042939089</v>
      </c>
      <c r="AQ4385">
        <f t="shared" si="1136"/>
        <v>6</v>
      </c>
      <c r="AR4385">
        <v>1</v>
      </c>
      <c r="AS4385">
        <v>1</v>
      </c>
      <c r="AT4385">
        <v>1</v>
      </c>
      <c r="AU4385">
        <v>1</v>
      </c>
      <c r="AV4385">
        <v>1</v>
      </c>
      <c r="AW4385">
        <v>0</v>
      </c>
      <c r="AX4385">
        <v>1</v>
      </c>
    </row>
    <row r="4386" spans="1:50">
      <c r="A4386" s="13" t="s">
        <v>97</v>
      </c>
      <c r="B4386" s="13" t="s">
        <v>437</v>
      </c>
      <c r="D4386" s="14">
        <v>-46.28</v>
      </c>
      <c r="E4386" s="14">
        <v>43.68</v>
      </c>
      <c r="F4386" s="14">
        <v>3981</v>
      </c>
      <c r="G4386" s="20">
        <v>272</v>
      </c>
      <c r="H4386">
        <v>26.500700000000002</v>
      </c>
      <c r="J4386">
        <f>(F4386*100*Info!$B$11)/AI4386</f>
        <v>10.123458556870588</v>
      </c>
      <c r="K4386">
        <f>2*((F4386*100*Info!$B$11)/AI4386^2)*(AJ4386/2)</f>
        <v>1.3120804849880496</v>
      </c>
      <c r="L4386">
        <f t="shared" si="1123"/>
        <v>0.85228450442718973</v>
      </c>
      <c r="M4386">
        <f t="shared" si="1124"/>
        <v>92.320315393778571</v>
      </c>
      <c r="N4386">
        <f t="shared" si="1135"/>
        <v>12.297839036015628</v>
      </c>
      <c r="O4386">
        <v>1.378788790876091</v>
      </c>
      <c r="P4386">
        <v>2.845256964630425E-2</v>
      </c>
      <c r="Q4386">
        <v>1.347791955972419</v>
      </c>
      <c r="R4386">
        <v>2.8895252508269319E-2</v>
      </c>
      <c r="S4386">
        <v>1.7260730709500161</v>
      </c>
      <c r="T4386">
        <v>2.5801209620263561E-2</v>
      </c>
      <c r="U4386">
        <v>2.2117394735571678</v>
      </c>
      <c r="V4386">
        <v>6.8035917096639323E-2</v>
      </c>
      <c r="W4386" s="37">
        <f>U4386*Info!$B$2</f>
        <v>1.0616349473074405</v>
      </c>
      <c r="X4386" s="37">
        <f>W4386*SQRT((0.5*V4386/U4386)^2+Info!$B$3^2)</f>
        <v>5.5536436128325643E-2</v>
      </c>
      <c r="Y4386" s="28">
        <f>W4386*Info!$D$2</f>
        <v>0.8599243073190268</v>
      </c>
      <c r="Z4386" s="28">
        <f>Y4386*SQRT(Info!$D$3^2+(X4386/W4386)^2)</f>
        <v>6.2227654378011095E-2</v>
      </c>
      <c r="AA4386" s="37">
        <f t="shared" si="1127"/>
        <v>0.31715384356865051</v>
      </c>
      <c r="AB4386" s="37">
        <f t="shared" si="1128"/>
        <v>5.7329598966895295E-2</v>
      </c>
      <c r="AC4386" s="37">
        <f>(1-EXP(-Info!$B$6*H4386*1000))+(Info!$B$6/(Info!$B$6-Info!$B$7))*(EXP(-Info!$B$7*H4386*1000)-EXP(-Info!$B$6*H4386*1000))*(Info!$B$9-1)</f>
        <v>0.24621942843839553</v>
      </c>
      <c r="AD4386" s="37">
        <f>SQRT((Info!$B$6*EXP(-Info!$B$6*H4386*1000)+(Info!$B$6/(Info!$B$6+Info!$B$7))*(Info!$B$9-1)*(-Info!$B$7*EXP(-Info!$B$7*H4386*1000)+Info!$B$6*EXP(-Info!$B$6*H4386*1000)))^2*(0.01*H4386*1000)^2)</f>
        <v>2.0419849987404282E-3</v>
      </c>
      <c r="AE4386" s="37">
        <f t="shared" si="1125"/>
        <v>1.4130509688990751E-2</v>
      </c>
      <c r="AF4386" s="37">
        <f t="shared" si="1129"/>
        <v>0.78805932554047575</v>
      </c>
      <c r="AG4386" s="37">
        <f t="shared" si="1126"/>
        <v>6.5102825421997315E-2</v>
      </c>
      <c r="AH4386" s="37">
        <f t="shared" si="1130"/>
        <v>0.45656197226154194</v>
      </c>
      <c r="AI4386">
        <f>AF4386*EXP(Info!$B$6*H4386*1000)</f>
        <v>1.0048559562491868</v>
      </c>
      <c r="AJ4386">
        <f>2*SQRT((EXP(Info!$B$6*H4386)*AG4386)^2+(Info!$B$6*H4386*0.01*AI4386)^2)</f>
        <v>0.13023729815377735</v>
      </c>
      <c r="AK4386">
        <f t="shared" si="1131"/>
        <v>0.42171946579323455</v>
      </c>
      <c r="AL4386">
        <f t="shared" si="1132"/>
        <v>0.15246233549256136</v>
      </c>
      <c r="AM4386">
        <f t="shared" si="1121"/>
        <v>0.97751879395249763</v>
      </c>
      <c r="AN4386">
        <f t="shared" si="1122"/>
        <v>2.9087875902928113E-2</v>
      </c>
      <c r="AO4386">
        <f t="shared" si="1133"/>
        <v>9.1194441871863194</v>
      </c>
      <c r="AP4386">
        <f t="shared" si="1134"/>
        <v>0.62339566090872722</v>
      </c>
      <c r="AQ4386">
        <f t="shared" si="1136"/>
        <v>6</v>
      </c>
      <c r="AR4386">
        <v>1</v>
      </c>
      <c r="AS4386">
        <v>1</v>
      </c>
      <c r="AT4386">
        <v>1</v>
      </c>
      <c r="AU4386">
        <v>1</v>
      </c>
      <c r="AV4386">
        <v>1</v>
      </c>
      <c r="AW4386">
        <v>0</v>
      </c>
      <c r="AX4386">
        <v>1</v>
      </c>
    </row>
    <row r="4387" spans="1:50">
      <c r="A4387" s="13" t="s">
        <v>97</v>
      </c>
      <c r="B4387" s="13" t="s">
        <v>437</v>
      </c>
      <c r="D4387" s="14">
        <v>-46.28</v>
      </c>
      <c r="E4387" s="14">
        <v>43.68</v>
      </c>
      <c r="F4387" s="14">
        <v>3981</v>
      </c>
      <c r="G4387" s="44">
        <v>274</v>
      </c>
      <c r="H4387">
        <v>27.210599999999999</v>
      </c>
      <c r="J4387">
        <f>(F4387*100*Info!$B$11)/AI4387</f>
        <v>10.629633219768527</v>
      </c>
      <c r="K4387">
        <f>2*((F4387*100*Info!$B$11)/AI4387^2)*(AJ4387/2)</f>
        <v>1.3186204677164342</v>
      </c>
      <c r="L4387">
        <f t="shared" si="1123"/>
        <v>0.77661922870557398</v>
      </c>
      <c r="M4387">
        <f t="shared" si="1124"/>
        <v>88.330399812389658</v>
      </c>
      <c r="N4387">
        <f t="shared" si="1135"/>
        <v>11.291925380725944</v>
      </c>
      <c r="O4387">
        <v>1.2104628984506209</v>
      </c>
      <c r="P4387">
        <v>2.5119803974788441E-2</v>
      </c>
      <c r="Q4387">
        <v>1.2316051360003291</v>
      </c>
      <c r="R4387">
        <v>2.670909859878225E-2</v>
      </c>
      <c r="S4387">
        <v>1.59049757096835</v>
      </c>
      <c r="T4387">
        <v>2.300756347329469E-2</v>
      </c>
      <c r="U4387">
        <v>2.015382651132525</v>
      </c>
      <c r="V4387">
        <v>6.22375225271041E-2</v>
      </c>
      <c r="W4387" s="37">
        <f>U4387*Info!$B$2</f>
        <v>0.96738367254361202</v>
      </c>
      <c r="X4387" s="37">
        <f>W4387*SQRT((0.5*V4387/U4387)^2+Info!$B$3^2)</f>
        <v>5.0623038779530762E-2</v>
      </c>
      <c r="Y4387" s="28">
        <f>W4387*Info!$D$2</f>
        <v>0.78358077476032584</v>
      </c>
      <c r="Z4387" s="28">
        <f>Y4387*SQRT(Info!$D$3^2+(X4387/W4387)^2)</f>
        <v>5.6713131935206787E-2</v>
      </c>
      <c r="AA4387" s="37">
        <f t="shared" si="1127"/>
        <v>0.24307922590700892</v>
      </c>
      <c r="AB4387" s="37">
        <f t="shared" si="1128"/>
        <v>5.2157867989468518E-2</v>
      </c>
      <c r="AC4387" s="37">
        <f>(1-EXP(-Info!$B$6*H4387*1000))+(Info!$B$6/(Info!$B$6-Info!$B$7))*(EXP(-Info!$B$7*H4387*1000)-EXP(-Info!$B$6*H4387*1000))*(Info!$B$9-1)</f>
        <v>0.25199379662313853</v>
      </c>
      <c r="AD4387" s="37">
        <f>SQRT((Info!$B$6*EXP(-Info!$B$6*H4387*1000)+(Info!$B$6/(Info!$B$6+Info!$B$7))*(Info!$B$9-1)*(-Info!$B$7*EXP(-Info!$B$7*H4387*1000)+Info!$B$6*EXP(-Info!$B$6*H4387*1000)))^2*(0.01*H4387*1000)^2)</f>
        <v>2.0827212120893362E-3</v>
      </c>
      <c r="AE4387" s="37">
        <f t="shared" si="1125"/>
        <v>1.3153205871619554E-2</v>
      </c>
      <c r="AF4387" s="37">
        <f t="shared" si="1129"/>
        <v>0.74566233919150338</v>
      </c>
      <c r="AG4387" s="37">
        <f t="shared" si="1126"/>
        <v>5.9344107987615753E-2</v>
      </c>
      <c r="AH4387" s="37">
        <f t="shared" si="1130"/>
        <v>0.46882331215225831</v>
      </c>
      <c r="AI4387">
        <f>AF4387*EXP(Info!$B$6*H4387*1000)</f>
        <v>0.95700551640809373</v>
      </c>
      <c r="AJ4387">
        <f>2*SQRT((EXP(Info!$B$6*H4387)*AG4387)^2+(Info!$B$6*H4387*0.01*AI4387)^2)</f>
        <v>0.1187178367835281</v>
      </c>
      <c r="AK4387">
        <f t="shared" si="1131"/>
        <v>0.32322244668854977</v>
      </c>
      <c r="AL4387">
        <f t="shared" si="1132"/>
        <v>0.13870863413119258</v>
      </c>
      <c r="AM4387">
        <f t="shared" si="1121"/>
        <v>1.0174662416970979</v>
      </c>
      <c r="AN4387">
        <f t="shared" si="1122"/>
        <v>3.054018738490347E-2</v>
      </c>
      <c r="AO4387">
        <f t="shared" si="1133"/>
        <v>8.3098257378692129</v>
      </c>
      <c r="AP4387">
        <f t="shared" si="1134"/>
        <v>0.60061194720040534</v>
      </c>
      <c r="AQ4387">
        <f t="shared" si="1136"/>
        <v>6</v>
      </c>
      <c r="AR4387">
        <v>1</v>
      </c>
      <c r="AS4387">
        <v>1</v>
      </c>
      <c r="AT4387">
        <v>1</v>
      </c>
      <c r="AU4387">
        <v>1</v>
      </c>
      <c r="AV4387">
        <v>1</v>
      </c>
      <c r="AW4387">
        <v>0</v>
      </c>
      <c r="AX4387">
        <v>1</v>
      </c>
    </row>
    <row r="4388" spans="1:50">
      <c r="A4388" s="13" t="s">
        <v>97</v>
      </c>
      <c r="B4388" s="13" t="s">
        <v>437</v>
      </c>
      <c r="D4388" s="14">
        <v>-46.28</v>
      </c>
      <c r="E4388" s="14">
        <v>43.68</v>
      </c>
      <c r="F4388" s="14">
        <v>3981</v>
      </c>
      <c r="G4388" s="20">
        <v>276</v>
      </c>
      <c r="H4388">
        <v>27.920500000000001</v>
      </c>
      <c r="J4388">
        <f>(F4388*100*Info!$B$11)/AI4388</f>
        <v>10.315575631926089</v>
      </c>
      <c r="K4388">
        <f>2*((F4388*100*Info!$B$11)/AI4388^2)*(AJ4388/2)</f>
        <v>1.4056288336061975</v>
      </c>
      <c r="L4388">
        <f t="shared" si="1123"/>
        <v>0.87856460822532911</v>
      </c>
      <c r="M4388">
        <f t="shared" si="1124"/>
        <v>96.973026401396282</v>
      </c>
      <c r="N4388">
        <f t="shared" si="1135"/>
        <v>13.546515299737028</v>
      </c>
      <c r="O4388">
        <v>1.4454024987779841</v>
      </c>
      <c r="P4388">
        <v>2.9820326699879149E-2</v>
      </c>
      <c r="Q4388">
        <v>1.410017195288531</v>
      </c>
      <c r="R4388">
        <v>3.0241422333496019E-2</v>
      </c>
      <c r="S4388">
        <v>1.740289205644266</v>
      </c>
      <c r="T4388">
        <v>2.5605159592238629E-2</v>
      </c>
      <c r="U4388">
        <v>2.2799382295331312</v>
      </c>
      <c r="V4388">
        <v>7.0152974245620059E-2</v>
      </c>
      <c r="W4388" s="37">
        <f>U4388*Info!$B$2</f>
        <v>1.094370350175903</v>
      </c>
      <c r="X4388" s="37">
        <f>W4388*SQRT((0.5*V4388/U4388)^2+Info!$B$3^2)</f>
        <v>5.7250249698857246E-2</v>
      </c>
      <c r="Y4388" s="28">
        <f>W4388*Info!$D$2</f>
        <v>0.88643998364248144</v>
      </c>
      <c r="Z4388" s="28">
        <f>Y4388*SQRT(Info!$D$3^2+(X4388/W4388)^2)</f>
        <v>6.4147230072940264E-2</v>
      </c>
      <c r="AA4388" s="37">
        <f t="shared" si="1127"/>
        <v>0.3510321486020811</v>
      </c>
      <c r="AB4388" s="37">
        <f t="shared" si="1128"/>
        <v>5.9159986998843957E-2</v>
      </c>
      <c r="AC4388" s="37">
        <f>(1-EXP(-Info!$B$6*H4388*1000))+(Info!$B$6/(Info!$B$6-Info!$B$7))*(EXP(-Info!$B$7*H4388*1000)-EXP(-Info!$B$6*H4388*1000))*(Info!$B$9-1)</f>
        <v>0.25772892743142822</v>
      </c>
      <c r="AD4388" s="37">
        <f>SQRT((Info!$B$6*EXP(-Info!$B$6*H4388*1000)+(Info!$B$6/(Info!$B$6+Info!$B$7))*(Info!$B$9-1)*(-Info!$B$7*EXP(-Info!$B$7*H4388*1000)+Info!$B$6*EXP(-Info!$B$6*H4388*1000)))^2*(0.01*H4388*1000)^2)</f>
        <v>2.1228225038668661E-3</v>
      </c>
      <c r="AE4388" s="37">
        <f t="shared" si="1125"/>
        <v>1.5265438714863709E-2</v>
      </c>
      <c r="AF4388" s="37">
        <f t="shared" si="1129"/>
        <v>0.76337808284862052</v>
      </c>
      <c r="AG4388" s="37">
        <f t="shared" si="1126"/>
        <v>6.7169984328001697E-2</v>
      </c>
      <c r="AH4388" s="37">
        <f t="shared" si="1130"/>
        <v>0.43865012802053965</v>
      </c>
      <c r="AI4388">
        <f>AF4388*EXP(Info!$B$6*H4388*1000)</f>
        <v>0.9861415389393845</v>
      </c>
      <c r="AJ4388">
        <f>2*SQRT((EXP(Info!$B$6*H4388)*AG4388)^2+(Info!$B$6*H4388*0.01*AI4388)^2)</f>
        <v>0.13437437042872719</v>
      </c>
      <c r="AK4388">
        <f t="shared" si="1131"/>
        <v>0.46676744799618725</v>
      </c>
      <c r="AL4388">
        <f t="shared" si="1132"/>
        <v>0.1573300694247256</v>
      </c>
      <c r="AM4388">
        <f t="shared" si="1121"/>
        <v>0.9755187198587455</v>
      </c>
      <c r="AN4388">
        <f t="shared" si="1122"/>
        <v>2.9031186470345107E-2</v>
      </c>
      <c r="AO4388">
        <f t="shared" si="1133"/>
        <v>9.4006412975123705</v>
      </c>
      <c r="AP4388">
        <f t="shared" si="1134"/>
        <v>0.63396563996997535</v>
      </c>
      <c r="AQ4388">
        <f t="shared" si="1136"/>
        <v>6</v>
      </c>
      <c r="AR4388">
        <v>1</v>
      </c>
      <c r="AS4388">
        <v>1</v>
      </c>
      <c r="AT4388">
        <v>1</v>
      </c>
      <c r="AU4388">
        <v>1</v>
      </c>
      <c r="AV4388">
        <v>1</v>
      </c>
      <c r="AW4388">
        <v>0</v>
      </c>
      <c r="AX4388">
        <v>1</v>
      </c>
    </row>
    <row r="4389" spans="1:50">
      <c r="A4389" s="13" t="s">
        <v>97</v>
      </c>
      <c r="B4389" s="13" t="s">
        <v>437</v>
      </c>
      <c r="D4389" s="14">
        <v>-46.28</v>
      </c>
      <c r="E4389" s="14">
        <v>43.68</v>
      </c>
      <c r="F4389" s="14">
        <v>3981</v>
      </c>
      <c r="G4389" s="20">
        <v>280</v>
      </c>
      <c r="H4389">
        <v>29.340400000000002</v>
      </c>
      <c r="J4389">
        <f>(F4389*100*Info!$B$11)/AI4389</f>
        <v>13.80460739446954</v>
      </c>
      <c r="K4389">
        <f>2*((F4389*100*Info!$B$11)/AI4389^2)*(AJ4389/2)</f>
        <v>2.0575973443379709</v>
      </c>
      <c r="L4389">
        <f t="shared" si="1123"/>
        <v>0.69474149676113717</v>
      </c>
      <c r="M4389">
        <f t="shared" si="1124"/>
        <v>102.61977955673984</v>
      </c>
      <c r="N4389">
        <f t="shared" si="1135"/>
        <v>15.692343451661905</v>
      </c>
      <c r="O4389">
        <v>1.131767425574312</v>
      </c>
      <c r="P4389">
        <v>2.3374110097624339E-2</v>
      </c>
      <c r="Q4389">
        <v>1.1651223912611659</v>
      </c>
      <c r="R4389">
        <v>2.5215510368416419E-2</v>
      </c>
      <c r="S4389">
        <v>1.3357049140505111</v>
      </c>
      <c r="T4389">
        <v>3.1784252278831041E-2</v>
      </c>
      <c r="U4389">
        <v>1.802904058824252</v>
      </c>
      <c r="V4389">
        <v>6.1599310433243903E-2</v>
      </c>
      <c r="W4389" s="37">
        <f>U4389*Info!$B$2</f>
        <v>0.86539394823564086</v>
      </c>
      <c r="X4389" s="37">
        <f>W4389*SQRT((0.5*V4389/U4389)^2+Info!$B$3^2)</f>
        <v>4.5725577926891248E-2</v>
      </c>
      <c r="Y4389" s="28">
        <f>W4389*Info!$D$2</f>
        <v>0.70096909807086916</v>
      </c>
      <c r="Z4389" s="28">
        <f>Y4389*SQRT(Info!$D$3^2+(X4389/W4389)^2)</f>
        <v>5.099202638374177E-2</v>
      </c>
      <c r="AA4389" s="37">
        <f t="shared" si="1127"/>
        <v>0.26637347733867112</v>
      </c>
      <c r="AB4389" s="37">
        <f t="shared" si="1128"/>
        <v>4.7195505426493423E-2</v>
      </c>
      <c r="AC4389" s="37">
        <f>(1-EXP(-Info!$B$6*H4389*1000))+(Info!$B$6/(Info!$B$6-Info!$B$7))*(EXP(-Info!$B$7*H4389*1000)-EXP(-Info!$B$6*H4389*1000))*(Info!$B$9-1)</f>
        <v>0.26908330205228359</v>
      </c>
      <c r="AD4389" s="37">
        <f>SQRT((Info!$B$6*EXP(-Info!$B$6*H4389*1000)+(Info!$B$6/(Info!$B$6+Info!$B$7))*(Info!$B$9-1)*(-Info!$B$7*EXP(-Info!$B$7*H4389*1000)+Info!$B$6*EXP(-Info!$B$6*H4389*1000)))^2*(0.01*H4389*1000)^2)</f>
        <v>2.2011517875288279E-3</v>
      </c>
      <c r="AE4389" s="37">
        <f t="shared" si="1125"/>
        <v>1.2713050433223863E-2</v>
      </c>
      <c r="AF4389" s="37">
        <f t="shared" si="1129"/>
        <v>0.5630591611182032</v>
      </c>
      <c r="AG4389" s="37">
        <f t="shared" si="1126"/>
        <v>5.4903261098672496E-2</v>
      </c>
      <c r="AH4389" s="37">
        <f t="shared" si="1130"/>
        <v>0.42154457559846226</v>
      </c>
      <c r="AI4389">
        <f>AF4389*EXP(Info!$B$6*H4389*1000)</f>
        <v>0.73690017673292207</v>
      </c>
      <c r="AJ4389">
        <f>2*SQRT((EXP(Info!$B$6*H4389)*AG4389)^2+(Info!$B$6*H4389*0.01*AI4389)^2)</f>
        <v>0.10983607163614706</v>
      </c>
      <c r="AK4389">
        <f t="shared" si="1131"/>
        <v>0.35419681281723098</v>
      </c>
      <c r="AL4389">
        <f t="shared" si="1132"/>
        <v>0.12551172713121661</v>
      </c>
      <c r="AM4389">
        <f t="shared" si="1121"/>
        <v>1.0294715724566186</v>
      </c>
      <c r="AN4389">
        <f t="shared" si="1122"/>
        <v>3.079668500716878E-2</v>
      </c>
      <c r="AO4389">
        <f t="shared" si="1133"/>
        <v>7.4337340070421609</v>
      </c>
      <c r="AP4389">
        <f t="shared" si="1134"/>
        <v>0.62774689536856676</v>
      </c>
      <c r="AQ4389">
        <f t="shared" si="1136"/>
        <v>6</v>
      </c>
      <c r="AR4389">
        <v>1</v>
      </c>
      <c r="AS4389">
        <v>1</v>
      </c>
      <c r="AT4389">
        <v>1</v>
      </c>
      <c r="AU4389">
        <v>1</v>
      </c>
      <c r="AV4389">
        <v>1</v>
      </c>
      <c r="AW4389">
        <v>0</v>
      </c>
      <c r="AX4389">
        <v>1</v>
      </c>
    </row>
    <row r="4390" spans="1:50">
      <c r="A4390" s="13" t="s">
        <v>97</v>
      </c>
      <c r="B4390" s="13" t="s">
        <v>437</v>
      </c>
      <c r="D4390" s="14">
        <v>-46.28</v>
      </c>
      <c r="E4390" s="14">
        <v>43.68</v>
      </c>
      <c r="F4390" s="14">
        <v>3981</v>
      </c>
      <c r="G4390" s="20">
        <v>282</v>
      </c>
      <c r="H4390">
        <v>30.0503</v>
      </c>
      <c r="J4390">
        <f>(F4390*100*Info!$B$11)/AI4390</f>
        <v>13.332358419354984</v>
      </c>
      <c r="K4390">
        <f>2*((F4390*100*Info!$B$11)/AI4390^2)*(AJ4390/2)</f>
        <v>1.3723751950541718</v>
      </c>
      <c r="L4390">
        <f t="shared" si="1123"/>
        <v>0.50908702779924742</v>
      </c>
      <c r="M4390">
        <f t="shared" si="1124"/>
        <v>72.624438717521599</v>
      </c>
      <c r="N4390">
        <f t="shared" si="1135"/>
        <v>7.8027120166915189</v>
      </c>
      <c r="O4390">
        <v>0.84764305265766138</v>
      </c>
      <c r="P4390">
        <v>1.7493840080237879E-2</v>
      </c>
      <c r="Q4390">
        <v>0.8730650233326599</v>
      </c>
      <c r="R4390">
        <v>1.883689241339848E-2</v>
      </c>
      <c r="S4390">
        <v>1.151521513991473</v>
      </c>
      <c r="T4390">
        <v>1.680001393476455E-2</v>
      </c>
      <c r="U4390">
        <v>1.3211173839377031</v>
      </c>
      <c r="V4390">
        <v>4.0664490485754753E-2</v>
      </c>
      <c r="W4390" s="37">
        <f>U4390*Info!$B$2</f>
        <v>0.63413634429009746</v>
      </c>
      <c r="X4390" s="37">
        <f>W4390*SQRT((0.5*V4390/U4390)^2+Info!$B$3^2)</f>
        <v>3.3174834787447954E-2</v>
      </c>
      <c r="Y4390" s="28">
        <f>W4390*Info!$D$2</f>
        <v>0.51365043887497897</v>
      </c>
      <c r="Z4390" s="28">
        <f>Y4390*SQRT(Info!$D$3^2+(X4390/W4390)^2)</f>
        <v>3.7170898420671977E-2</v>
      </c>
      <c r="AA4390" s="37">
        <f t="shared" si="1127"/>
        <v>0.21350670836756391</v>
      </c>
      <c r="AB4390" s="37">
        <f t="shared" si="1128"/>
        <v>3.4308574341740013E-2</v>
      </c>
      <c r="AC4390" s="37">
        <f>(1-EXP(-Info!$B$6*H4390*1000))+(Info!$B$6/(Info!$B$6-Info!$B$7))*(EXP(-Info!$B$7*H4390*1000)-EXP(-Info!$B$6*H4390*1000))*(Info!$B$9-1)</f>
        <v>0.27470225750993077</v>
      </c>
      <c r="AD4390" s="37">
        <f>SQRT((Info!$B$6*EXP(-Info!$B$6*H4390*1000)+(Info!$B$6/(Info!$B$6+Info!$B$7))*(Info!$B$9-1)*(-Info!$B$7*EXP(-Info!$B$7*H4390*1000)+Info!$B$6*EXP(-Info!$B$6*H4390*1000)))^2*(0.01*H4390*1000)^2)</f>
        <v>2.2393871376027051E-3</v>
      </c>
      <c r="AE4390" s="37">
        <f t="shared" si="1125"/>
        <v>9.4367629556451789E-3</v>
      </c>
      <c r="AF4390" s="37">
        <f t="shared" si="1129"/>
        <v>0.57922030033440974</v>
      </c>
      <c r="AG4390" s="37">
        <f t="shared" si="1126"/>
        <v>3.9259244790660744E-2</v>
      </c>
      <c r="AH4390" s="37">
        <f t="shared" si="1130"/>
        <v>0.50300432366798042</v>
      </c>
      <c r="AI4390">
        <f>AF4390*EXP(Info!$B$6*H4390*1000)</f>
        <v>0.76300211176031041</v>
      </c>
      <c r="AJ4390">
        <f>2*SQRT((EXP(Info!$B$6*H4390)*AG4390)^2+(Info!$B$6*H4390*0.01*AI4390)^2)</f>
        <v>7.8540130636876523E-2</v>
      </c>
      <c r="AK4390">
        <f t="shared" si="1131"/>
        <v>0.28389987011634971</v>
      </c>
      <c r="AL4390">
        <f t="shared" si="1132"/>
        <v>9.1240222604423382E-2</v>
      </c>
      <c r="AM4390">
        <f t="shared" si="1121"/>
        <v>1.0299913632221624</v>
      </c>
      <c r="AN4390">
        <f t="shared" si="1122"/>
        <v>3.075247886784702E-2</v>
      </c>
      <c r="AO4390">
        <f t="shared" si="1133"/>
        <v>5.447231191368469</v>
      </c>
      <c r="AP4390">
        <f t="shared" si="1134"/>
        <v>0.64161070239738194</v>
      </c>
      <c r="AQ4390">
        <f t="shared" si="1136"/>
        <v>6</v>
      </c>
      <c r="AR4390">
        <v>1</v>
      </c>
      <c r="AS4390">
        <v>1</v>
      </c>
      <c r="AT4390">
        <v>1</v>
      </c>
      <c r="AU4390">
        <v>1</v>
      </c>
      <c r="AV4390">
        <v>1</v>
      </c>
      <c r="AW4390">
        <v>0</v>
      </c>
      <c r="AX4390">
        <v>1</v>
      </c>
    </row>
    <row r="4391" spans="1:50">
      <c r="A4391" s="13" t="s">
        <v>97</v>
      </c>
      <c r="B4391" s="13" t="s">
        <v>437</v>
      </c>
      <c r="D4391" s="14">
        <v>-46.28</v>
      </c>
      <c r="E4391" s="14">
        <v>43.68</v>
      </c>
      <c r="F4391" s="14">
        <v>3981</v>
      </c>
      <c r="G4391" s="20">
        <v>284</v>
      </c>
      <c r="H4391">
        <v>30.760200000000001</v>
      </c>
      <c r="J4391">
        <f>(F4391*100*Info!$B$11)/AI4391</f>
        <v>21.801444262486246</v>
      </c>
      <c r="K4391">
        <f>2*((F4391*100*Info!$B$11)/AI4391^2)*(AJ4391/2)</f>
        <v>3.0242786008752294</v>
      </c>
      <c r="L4391">
        <f t="shared" si="1123"/>
        <v>0.40755916534521242</v>
      </c>
      <c r="M4391">
        <f t="shared" si="1124"/>
        <v>95.073549168247993</v>
      </c>
      <c r="N4391">
        <f t="shared" si="1135"/>
        <v>13.567429542025636</v>
      </c>
      <c r="O4391">
        <v>0.64572136997092044</v>
      </c>
      <c r="P4391">
        <v>1.3330403866725699E-2</v>
      </c>
      <c r="Q4391">
        <v>0.65402206906419125</v>
      </c>
      <c r="R4391">
        <v>1.4352074669382689E-2</v>
      </c>
      <c r="S4391">
        <v>0.80182132038045806</v>
      </c>
      <c r="T4391">
        <v>1.9393110862779079E-2</v>
      </c>
      <c r="U4391">
        <v>1.0576452922957329</v>
      </c>
      <c r="V4391">
        <v>3.5420547361467998E-2</v>
      </c>
      <c r="W4391" s="37">
        <f>U4391*Info!$B$2</f>
        <v>0.50766974030195178</v>
      </c>
      <c r="X4391" s="37">
        <f>W4391*SQRT((0.5*V4391/U4391)^2+Info!$B$3^2)</f>
        <v>2.6769147299603353E-2</v>
      </c>
      <c r="Y4391" s="28">
        <f>W4391*Info!$D$2</f>
        <v>0.41121248964458096</v>
      </c>
      <c r="Z4391" s="28">
        <f>Y4391*SQRT(Info!$D$3^2+(X4391/W4391)^2)</f>
        <v>2.9881301376495445E-2</v>
      </c>
      <c r="AA4391" s="37">
        <f t="shared" si="1127"/>
        <v>0.13805162966896867</v>
      </c>
      <c r="AB4391" s="37">
        <f t="shared" si="1128"/>
        <v>2.7586448918995816E-2</v>
      </c>
      <c r="AC4391" s="37">
        <f>(1-EXP(-Info!$B$6*H4391*1000))+(Info!$B$6/(Info!$B$6-Info!$B$7))*(EXP(-Info!$B$7*H4391*1000)-EXP(-Info!$B$6*H4391*1000))*(Info!$B$9-1)</f>
        <v>0.28028299817538593</v>
      </c>
      <c r="AD4391" s="37">
        <f>SQRT((Info!$B$6*EXP(-Info!$B$6*H4391*1000)+(Info!$B$6/(Info!$B$6+Info!$B$7))*(Info!$B$9-1)*(-Info!$B$7*EXP(-Info!$B$7*H4391*1000)+Info!$B$6*EXP(-Info!$B$6*H4391*1000)))^2*(0.01*H4391*1000)^2)</f>
        <v>2.277013315293105E-3</v>
      </c>
      <c r="AE4391" s="37">
        <f t="shared" si="1125"/>
        <v>7.7383998386234909E-3</v>
      </c>
      <c r="AF4391" s="37">
        <f t="shared" si="1129"/>
        <v>0.35191530606926047</v>
      </c>
      <c r="AG4391" s="37">
        <f t="shared" si="1126"/>
        <v>3.2354260789722374E-2</v>
      </c>
      <c r="AH4391" s="37">
        <f t="shared" si="1130"/>
        <v>0.43889492225310167</v>
      </c>
      <c r="AI4391">
        <f>AF4391*EXP(Info!$B$6*H4391*1000)</f>
        <v>0.46660292346857191</v>
      </c>
      <c r="AJ4391">
        <f>2*SQRT((EXP(Info!$B$6*H4391)*AG4391)^2+(Info!$B$6*H4391*0.01*AI4391)^2)</f>
        <v>6.4726777710776187E-2</v>
      </c>
      <c r="AK4391">
        <f t="shared" si="1131"/>
        <v>0.18356725197082763</v>
      </c>
      <c r="AL4391">
        <f t="shared" si="1132"/>
        <v>7.3363402255177471E-2</v>
      </c>
      <c r="AM4391">
        <f t="shared" ref="AM4391:AM4454" si="1137">Q4391/O4391</f>
        <v>1.0128549239335918</v>
      </c>
      <c r="AN4391">
        <f t="shared" ref="AN4391:AN4454" si="1138">SQRT((R4391/Q4391)^2+(P4391/O4391)^2)*AM4391</f>
        <v>3.0515970695705056E-2</v>
      </c>
      <c r="AO4391">
        <f t="shared" si="1133"/>
        <v>4.3608830643235317</v>
      </c>
      <c r="AP4391">
        <f t="shared" si="1134"/>
        <v>0.61052734283846022</v>
      </c>
      <c r="AQ4391">
        <f t="shared" si="1136"/>
        <v>6</v>
      </c>
      <c r="AR4391">
        <v>1</v>
      </c>
      <c r="AS4391">
        <v>1</v>
      </c>
      <c r="AT4391">
        <v>1</v>
      </c>
      <c r="AU4391">
        <v>1</v>
      </c>
      <c r="AV4391">
        <v>1</v>
      </c>
      <c r="AW4391">
        <v>0</v>
      </c>
      <c r="AX4391">
        <v>1</v>
      </c>
    </row>
    <row r="4392" spans="1:50">
      <c r="A4392" s="13" t="s">
        <v>97</v>
      </c>
      <c r="B4392" s="13" t="s">
        <v>437</v>
      </c>
      <c r="D4392" s="14">
        <v>-46.28</v>
      </c>
      <c r="E4392" s="14">
        <v>43.68</v>
      </c>
      <c r="F4392" s="14">
        <v>3981</v>
      </c>
      <c r="G4392" s="44">
        <v>284</v>
      </c>
      <c r="H4392">
        <v>30.760200000000001</v>
      </c>
      <c r="J4392">
        <f>(F4392*100*Info!$B$11)/AI4392</f>
        <v>11.552036225269005</v>
      </c>
      <c r="K4392">
        <f>2*((F4392*100*Info!$B$11)/AI4392^2)*(AJ4392/2)</f>
        <v>0.94183686745533435</v>
      </c>
      <c r="L4392">
        <f t="shared" si="1123"/>
        <v>0.46143670727828717</v>
      </c>
      <c r="M4392">
        <f t="shared" si="1124"/>
        <v>57.036709072179562</v>
      </c>
      <c r="N4392">
        <f t="shared" si="1135"/>
        <v>4.9734782353232934</v>
      </c>
      <c r="O4392">
        <v>0.82915032583126314</v>
      </c>
      <c r="P4392">
        <v>1.722063728800996E-2</v>
      </c>
      <c r="Q4392">
        <v>0.8748518396646221</v>
      </c>
      <c r="R4392">
        <v>1.8867454314033229E-2</v>
      </c>
      <c r="S4392">
        <v>1.2010162677777989</v>
      </c>
      <c r="T4392">
        <v>1.7323215122296849E-2</v>
      </c>
      <c r="U4392">
        <v>1.1974613814216299</v>
      </c>
      <c r="V4392">
        <v>3.703105039521435E-2</v>
      </c>
      <c r="W4392" s="37">
        <f>U4392*Info!$B$2</f>
        <v>0.57478146308238232</v>
      </c>
      <c r="X4392" s="37">
        <f>W4392*SQRT((0.5*V4392/U4392)^2+Info!$B$3^2)</f>
        <v>3.0081907028911743E-2</v>
      </c>
      <c r="Y4392" s="28">
        <f>W4392*Info!$D$2</f>
        <v>0.46557298509672973</v>
      </c>
      <c r="Z4392" s="28">
        <f>Y4392*SQRT(Info!$D$3^2+(X4392/W4392)^2)</f>
        <v>3.3698876314325145E-2</v>
      </c>
      <c r="AA4392" s="37">
        <f t="shared" si="1127"/>
        <v>0.25436886274888082</v>
      </c>
      <c r="AB4392" s="37">
        <f t="shared" si="1128"/>
        <v>3.1289913992329693E-2</v>
      </c>
      <c r="AC4392" s="37">
        <f>(1-EXP(-Info!$B$6*H4392*1000))+(Info!$B$6/(Info!$B$6-Info!$B$7))*(EXP(-Info!$B$7*H4392*1000)-EXP(-Info!$B$6*H4392*1000))*(Info!$B$9-1)</f>
        <v>0.28028299817538593</v>
      </c>
      <c r="AD4392" s="37">
        <f>SQRT((Info!$B$6*EXP(-Info!$B$6*H4392*1000)+(Info!$B$6/(Info!$B$6+Info!$B$7))*(Info!$B$9-1)*(-Info!$B$7*EXP(-Info!$B$7*H4392*1000)+Info!$B$6*EXP(-Info!$B$6*H4392*1000)))^2*(0.01*H4392*1000)^2)</f>
        <v>2.277013315293105E-3</v>
      </c>
      <c r="AE4392" s="37">
        <f t="shared" si="1125"/>
        <v>8.7891362619416206E-3</v>
      </c>
      <c r="AF4392" s="37">
        <f t="shared" si="1129"/>
        <v>0.66414801518734956</v>
      </c>
      <c r="AG4392" s="37">
        <f t="shared" si="1126"/>
        <v>3.58871373422638E-2</v>
      </c>
      <c r="AH4392" s="37">
        <f t="shared" si="1130"/>
        <v>0.552988359113737</v>
      </c>
      <c r="AI4392">
        <f>AF4392*EXP(Info!$B$6*H4392*1000)</f>
        <v>0.88059086989889734</v>
      </c>
      <c r="AJ4392">
        <f>2*SQRT((EXP(Info!$B$6*H4392)*AG4392)^2+(Info!$B$6*H4392*0.01*AI4392)^2)</f>
        <v>7.179452438014082E-2</v>
      </c>
      <c r="AK4392">
        <f t="shared" si="1131"/>
        <v>0.33823427679718682</v>
      </c>
      <c r="AL4392">
        <f t="shared" si="1132"/>
        <v>8.3212397271201582E-2</v>
      </c>
      <c r="AM4392">
        <f t="shared" si="1137"/>
        <v>1.0551184898679753</v>
      </c>
      <c r="AN4392">
        <f t="shared" si="1138"/>
        <v>3.1591314057021147E-2</v>
      </c>
      <c r="AO4392">
        <f t="shared" si="1133"/>
        <v>4.9373727623636068</v>
      </c>
      <c r="AP4392">
        <f t="shared" si="1134"/>
        <v>0.69242343736120593</v>
      </c>
      <c r="AQ4392">
        <f t="shared" si="1136"/>
        <v>6</v>
      </c>
      <c r="AR4392">
        <v>1</v>
      </c>
      <c r="AS4392">
        <v>1</v>
      </c>
      <c r="AT4392">
        <v>1</v>
      </c>
      <c r="AU4392">
        <v>1</v>
      </c>
      <c r="AV4392">
        <v>1</v>
      </c>
      <c r="AW4392">
        <v>0</v>
      </c>
      <c r="AX4392">
        <v>1</v>
      </c>
    </row>
    <row r="4393" spans="1:50">
      <c r="A4393" s="13" t="s">
        <v>97</v>
      </c>
      <c r="B4393" s="13" t="s">
        <v>437</v>
      </c>
      <c r="D4393" s="14">
        <v>-46.28</v>
      </c>
      <c r="E4393" s="14">
        <v>43.68</v>
      </c>
      <c r="F4393" s="14">
        <v>3981</v>
      </c>
      <c r="G4393" s="50">
        <v>286</v>
      </c>
      <c r="H4393">
        <v>31.470099999999999</v>
      </c>
      <c r="J4393">
        <f>(F4393*100*Info!$B$11)/AI4393</f>
        <v>8.871207370913881</v>
      </c>
      <c r="K4393">
        <f>2*((F4393*100*Info!$B$11)/AI4393^2)*(AJ4393/2)</f>
        <v>0.64269658924599993</v>
      </c>
      <c r="L4393">
        <f t="shared" si="1123"/>
        <v>0.51401829189895598</v>
      </c>
      <c r="M4393">
        <f t="shared" si="1124"/>
        <v>48.791602600700813</v>
      </c>
      <c r="N4393">
        <f t="shared" si="1135"/>
        <v>3.9315131722474574</v>
      </c>
      <c r="O4393" s="16">
        <v>0.86784590020840224</v>
      </c>
      <c r="P4393" s="16">
        <v>1.9965613448244504E-2</v>
      </c>
      <c r="Q4393" s="16">
        <v>0.86707410540900842</v>
      </c>
      <c r="R4393" s="16">
        <v>2.1007842234120208E-2</v>
      </c>
      <c r="S4393" s="16">
        <v>1.4429081853600081</v>
      </c>
      <c r="T4393" s="16">
        <v>2.7806653595404615E-2</v>
      </c>
      <c r="U4393" s="16">
        <v>1.3339143682864811</v>
      </c>
      <c r="V4393" s="16">
        <v>4.7049987399041204E-2</v>
      </c>
      <c r="W4393" s="37">
        <f>U4393*Info!$B$2</f>
        <v>0.64027889677751093</v>
      </c>
      <c r="X4393" s="37">
        <f>W4393*SQRT((0.5*V4393/U4393)^2+Info!$B$3^2)</f>
        <v>3.3947044935419092E-2</v>
      </c>
      <c r="Y4393" s="28">
        <f>W4393*Info!$D$2</f>
        <v>0.5186259063897839</v>
      </c>
      <c r="Z4393" s="28">
        <f>Y4393*SQRT(Info!$D$3^2+(X4393/W4393)^2)</f>
        <v>3.7795805814831059E-2</v>
      </c>
      <c r="AA4393" s="37">
        <f t="shared" si="1127"/>
        <v>0.22756700343089131</v>
      </c>
      <c r="AB4393" s="37">
        <f t="shared" si="1128"/>
        <v>3.5384435701852637E-2</v>
      </c>
      <c r="AC4393" s="37">
        <f>(1-EXP(-Info!$B$6*H4393*1000))+(Info!$B$6/(Info!$B$6-Info!$B$7))*(EXP(-Info!$B$7*H4393*1000)-EXP(-Info!$B$6*H4393*1000))*(Info!$B$9-1)</f>
        <v>0.28582577553443311</v>
      </c>
      <c r="AD4393" s="37">
        <f>SQRT((Info!$B$6*EXP(-Info!$B$6*H4393*1000)+(Info!$B$6/(Info!$B$6+Info!$B$7))*(Info!$B$9-1)*(-Info!$B$7*EXP(-Info!$B$7*H4393*1000)+Info!$B$6*EXP(-Info!$B$6*H4393*1000)))^2*(0.01*H4393*1000)^2)</f>
        <v>2.3140366154333985E-3</v>
      </c>
      <c r="AE4393" s="37">
        <f t="shared" si="1125"/>
        <v>1.0127483800357296E-2</v>
      </c>
      <c r="AF4393" s="37">
        <f t="shared" si="1129"/>
        <v>0.85923776372854266</v>
      </c>
      <c r="AG4393" s="37">
        <f t="shared" si="1126"/>
        <v>4.1525791520001444E-2</v>
      </c>
      <c r="AH4393" s="37">
        <f t="shared" si="1130"/>
        <v>0.59549025533746025</v>
      </c>
      <c r="AI4393">
        <f>AF4393*EXP(Info!$B$6*H4393*1000)</f>
        <v>1.1467004662822191</v>
      </c>
      <c r="AJ4393">
        <f>2*SQRT((EXP(Info!$B$6*H4393)*AG4393)^2+(Info!$B$6*H4393*0.01*AI4393)^2)</f>
        <v>8.3075555305214197E-2</v>
      </c>
      <c r="AK4393">
        <f t="shared" si="1131"/>
        <v>0.30259584446205617</v>
      </c>
      <c r="AL4393">
        <f t="shared" si="1132"/>
        <v>9.4101368305506902E-2</v>
      </c>
      <c r="AM4393">
        <f t="shared" si="1137"/>
        <v>0.99911067759931982</v>
      </c>
      <c r="AN4393">
        <f t="shared" si="1138"/>
        <v>3.3381215171762249E-2</v>
      </c>
      <c r="AO4393">
        <f t="shared" si="1133"/>
        <v>5.4999957171764233</v>
      </c>
      <c r="AP4393">
        <f t="shared" si="1134"/>
        <v>0.6506009087548994</v>
      </c>
      <c r="AQ4393">
        <f t="shared" si="1136"/>
        <v>6</v>
      </c>
      <c r="AR4393">
        <v>1</v>
      </c>
      <c r="AS4393">
        <v>1</v>
      </c>
      <c r="AT4393">
        <v>1</v>
      </c>
      <c r="AU4393">
        <v>1</v>
      </c>
      <c r="AV4393">
        <v>1</v>
      </c>
      <c r="AW4393">
        <v>0</v>
      </c>
      <c r="AX4393">
        <v>1</v>
      </c>
    </row>
    <row r="4394" spans="1:50">
      <c r="A4394" s="13" t="s">
        <v>97</v>
      </c>
      <c r="B4394" s="13" t="s">
        <v>437</v>
      </c>
      <c r="D4394" s="14">
        <v>-46.28</v>
      </c>
      <c r="E4394" s="14">
        <v>43.68</v>
      </c>
      <c r="F4394" s="14">
        <v>3981</v>
      </c>
      <c r="G4394" s="20">
        <v>288</v>
      </c>
      <c r="H4394">
        <v>32.18</v>
      </c>
      <c r="I4394" s="14" t="s">
        <v>123</v>
      </c>
      <c r="J4394">
        <f>(F4394*100*Info!$B$11)/AI4394</f>
        <v>28.953407177925893</v>
      </c>
      <c r="K4394">
        <f>2*((F4394*100*Info!$B$11)/AI4394^2)*(AJ4394/2)</f>
        <v>7.7810057808585045</v>
      </c>
      <c r="L4394">
        <f t="shared" si="1123"/>
        <v>0.63930788346299916</v>
      </c>
      <c r="M4394">
        <f t="shared" si="1124"/>
        <v>198.05851364299562</v>
      </c>
      <c r="N4394">
        <f t="shared" si="1135"/>
        <v>53.573840713259862</v>
      </c>
      <c r="O4394">
        <v>0.7854047394807625</v>
      </c>
      <c r="P4394">
        <v>1.6209380463447429E-2</v>
      </c>
      <c r="Q4394">
        <v>0.80257034057407128</v>
      </c>
      <c r="R4394">
        <v>1.7188964330469951E-2</v>
      </c>
      <c r="S4394">
        <v>0.90659722589941105</v>
      </c>
      <c r="T4394">
        <v>1.397675780370462E-2</v>
      </c>
      <c r="U4394">
        <v>1.6590498527973609</v>
      </c>
      <c r="V4394">
        <v>5.1003831238370337E-2</v>
      </c>
      <c r="W4394" s="37">
        <f>U4394*Info!$B$2</f>
        <v>0.79634392934273324</v>
      </c>
      <c r="X4394" s="37">
        <f>W4394*SQRT((0.5*V4394/U4394)^2+Info!$B$3^2)</f>
        <v>4.1656322985108858E-2</v>
      </c>
      <c r="Y4394" s="28">
        <f>W4394*Info!$D$2</f>
        <v>0.64503858276761394</v>
      </c>
      <c r="Z4394" s="28">
        <f>Y4394*SQRT(Info!$D$3^2+(X4394/W4394)^2)</f>
        <v>4.667637477948821E-2</v>
      </c>
      <c r="AA4394" s="37">
        <f t="shared" si="1127"/>
        <v>0</v>
      </c>
      <c r="AB4394" s="37">
        <f t="shared" si="1128"/>
        <v>4.2437427447854406E-2</v>
      </c>
      <c r="AC4394" s="37">
        <f>(1-EXP(-Info!$B$6*H4394*1000))+(Info!$B$6/(Info!$B$6-Info!$B$7))*(EXP(-Info!$B$7*H4394*1000)-EXP(-Info!$B$6*H4394*1000))*(Info!$B$9-1)</f>
        <v>0.29133083943393517</v>
      </c>
      <c r="AD4394" s="37">
        <f>SQRT((Info!$B$6*EXP(-Info!$B$6*H4394*1000)+(Info!$B$6/(Info!$B$6+Info!$B$7))*(Info!$B$9-1)*(-Info!$B$7*EXP(-Info!$B$7*H4394*1000)+Info!$B$6*EXP(-Info!$B$6*H4394*1000)))^2*(0.01*H4394*1000)^2)</f>
        <v>2.3504632768983286E-3</v>
      </c>
      <c r="AE4394" s="37">
        <f t="shared" si="1125"/>
        <v>0</v>
      </c>
      <c r="AF4394" s="37">
        <f t="shared" si="1129"/>
        <v>0.26155864313179711</v>
      </c>
      <c r="AG4394" s="37">
        <f t="shared" si="1126"/>
        <v>4.7196624902964168E-2</v>
      </c>
      <c r="AH4394" s="37">
        <f t="shared" si="1130"/>
        <v>0.28850589397327103</v>
      </c>
      <c r="AI4394">
        <f>AF4394*EXP(Info!$B$6*H4394*1000)</f>
        <v>0.35134440538206574</v>
      </c>
      <c r="AJ4394">
        <f>2*SQRT((EXP(Info!$B$6*H4394)*AG4394)^2+(Info!$B$6*H4394*0.01*AI4394)^2)</f>
        <v>9.4421110184034207E-2</v>
      </c>
      <c r="AK4394">
        <f t="shared" si="1131"/>
        <v>0</v>
      </c>
      <c r="AL4394">
        <f t="shared" si="1132"/>
        <v>0.11285809455482401</v>
      </c>
      <c r="AM4394">
        <f t="shared" si="1137"/>
        <v>1.0218557391245908</v>
      </c>
      <c r="AN4394">
        <f t="shared" si="1138"/>
        <v>3.0392988105170396E-2</v>
      </c>
      <c r="AO4394">
        <f t="shared" si="1133"/>
        <v>6.8405943454145026</v>
      </c>
      <c r="AP4394">
        <f t="shared" si="1134"/>
        <v>0.47340635253152524</v>
      </c>
      <c r="AQ4394">
        <f t="shared" si="1136"/>
        <v>6</v>
      </c>
      <c r="AR4394">
        <v>1</v>
      </c>
      <c r="AS4394">
        <v>1</v>
      </c>
      <c r="AT4394">
        <v>1</v>
      </c>
      <c r="AU4394">
        <v>1</v>
      </c>
      <c r="AV4394">
        <v>1</v>
      </c>
      <c r="AW4394">
        <v>0</v>
      </c>
      <c r="AX4394">
        <v>1</v>
      </c>
    </row>
    <row r="4395" spans="1:50">
      <c r="A4395" s="13" t="s">
        <v>97</v>
      </c>
      <c r="B4395" s="13" t="s">
        <v>437</v>
      </c>
      <c r="D4395" s="14">
        <v>-46.28</v>
      </c>
      <c r="E4395" s="14">
        <v>43.68</v>
      </c>
      <c r="F4395" s="14">
        <v>3981</v>
      </c>
      <c r="G4395" s="20">
        <v>292</v>
      </c>
      <c r="H4395">
        <v>32.693400000000004</v>
      </c>
      <c r="J4395">
        <f>(F4395*100*Info!$B$11)/AI4395</f>
        <v>8.8806768075997873</v>
      </c>
      <c r="K4395">
        <f>2*((F4395*100*Info!$B$11)/AI4395^2)*(AJ4395/2)</f>
        <v>0.67617198934949507</v>
      </c>
      <c r="L4395">
        <f t="shared" ref="L4395:L4458" si="1139">(M4395/10.7)/J4395</f>
        <v>0.55499917125366205</v>
      </c>
      <c r="M4395">
        <f t="shared" ref="M4395:M4458" si="1140">((U4395/0.242530073729142))*J4395</f>
        <v>52.737820471767634</v>
      </c>
      <c r="N4395">
        <f t="shared" si="1135"/>
        <v>4.3317647044367904</v>
      </c>
      <c r="O4395">
        <v>0.99157417730515629</v>
      </c>
      <c r="P4395">
        <v>2.0493878608483951E-2</v>
      </c>
      <c r="Q4395">
        <v>1.015520080377956</v>
      </c>
      <c r="R4395">
        <v>2.2157919277998459E-2</v>
      </c>
      <c r="S4395">
        <v>1.4973804428387121</v>
      </c>
      <c r="T4395">
        <v>2.319612862761726E-2</v>
      </c>
      <c r="U4395">
        <v>1.4402626921842681</v>
      </c>
      <c r="V4395">
        <v>4.4376773327324787E-2</v>
      </c>
      <c r="W4395" s="37">
        <f>U4395*Info!$B$2</f>
        <v>0.69132609224844865</v>
      </c>
      <c r="X4395" s="37">
        <f>W4395*SQRT((0.5*V4395/U4395)^2+Info!$B$3^2)</f>
        <v>3.616989051668798E-2</v>
      </c>
      <c r="Y4395" s="28">
        <f>W4395*Info!$D$2</f>
        <v>0.55997413472124347</v>
      </c>
      <c r="Z4395" s="28">
        <f>Y4395*SQRT(Info!$D$3^2+(X4395/W4395)^2)</f>
        <v>4.0525024464680141E-2</v>
      </c>
      <c r="AA4395" s="37">
        <f t="shared" si="1127"/>
        <v>0.30024808505670764</v>
      </c>
      <c r="AB4395" s="37">
        <f t="shared" si="1128"/>
        <v>3.7593360385765121E-2</v>
      </c>
      <c r="AC4395" s="37">
        <f>(1-EXP(-Info!$B$6*H4395*1000))+(Info!$B$6/(Info!$B$6-Info!$B$7))*(EXP(-Info!$B$7*H4395*1000)-EXP(-Info!$B$6*H4395*1000))*(Info!$B$9-1)</f>
        <v>0.29528874496638097</v>
      </c>
      <c r="AD4395" s="37">
        <f>SQRT((Info!$B$6*EXP(-Info!$B$6*H4395*1000)+(Info!$B$6/(Info!$B$6+Info!$B$7))*(Info!$B$9-1)*(-Info!$B$7*EXP(-Info!$B$7*H4395*1000)+Info!$B$6*EXP(-Info!$B$6*H4395*1000)))^2*(0.01*H4395*1000)^2)</f>
        <v>2.376438783145955E-3</v>
      </c>
      <c r="AE4395" s="37">
        <f t="shared" si="1125"/>
        <v>1.1123803715509896E-2</v>
      </c>
      <c r="AF4395" s="37">
        <f t="shared" si="1129"/>
        <v>0.8487464279025142</v>
      </c>
      <c r="AG4395" s="37">
        <f t="shared" si="1126"/>
        <v>4.3595088172767318E-2</v>
      </c>
      <c r="AH4395" s="37">
        <f t="shared" si="1130"/>
        <v>0.56682083164748231</v>
      </c>
      <c r="AI4395">
        <f>AF4395*EXP(Info!$B$6*H4395*1000)</f>
        <v>1.1454777433188221</v>
      </c>
      <c r="AJ4395">
        <f>2*SQRT((EXP(Info!$B$6*H4395)*AG4395)^2+(Info!$B$6*H4395*0.01*AI4395)^2)</f>
        <v>8.7216321597542279E-2</v>
      </c>
      <c r="AK4395">
        <f t="shared" si="1131"/>
        <v>0.39923987869990413</v>
      </c>
      <c r="AL4395">
        <f t="shared" si="1132"/>
        <v>9.9975782609903766E-2</v>
      </c>
      <c r="AM4395">
        <f t="shared" si="1137"/>
        <v>1.0241493814793348</v>
      </c>
      <c r="AN4395">
        <f t="shared" si="1138"/>
        <v>3.0779876950306526E-2</v>
      </c>
      <c r="AO4395">
        <f t="shared" si="1133"/>
        <v>5.9384911257820665</v>
      </c>
      <c r="AP4395">
        <f t="shared" si="1134"/>
        <v>0.68846758489686244</v>
      </c>
      <c r="AQ4395">
        <f t="shared" si="1136"/>
        <v>6</v>
      </c>
      <c r="AR4395">
        <v>1</v>
      </c>
      <c r="AS4395">
        <v>1</v>
      </c>
      <c r="AT4395">
        <v>1</v>
      </c>
      <c r="AU4395">
        <v>1</v>
      </c>
      <c r="AV4395">
        <v>1</v>
      </c>
      <c r="AW4395">
        <v>0</v>
      </c>
      <c r="AX4395">
        <v>1</v>
      </c>
    </row>
    <row r="4396" spans="1:50">
      <c r="A4396" s="13" t="s">
        <v>97</v>
      </c>
      <c r="B4396" s="13" t="s">
        <v>437</v>
      </c>
      <c r="D4396" s="14">
        <v>-46.28</v>
      </c>
      <c r="E4396" s="14">
        <v>43.68</v>
      </c>
      <c r="F4396" s="14">
        <v>3981</v>
      </c>
      <c r="G4396" s="44">
        <v>294</v>
      </c>
      <c r="H4396">
        <v>32.950000000000003</v>
      </c>
      <c r="J4396">
        <f>(F4396*100*Info!$B$11)/AI4396</f>
        <v>13.684472595617484</v>
      </c>
      <c r="K4396">
        <f>2*((F4396*100*Info!$B$11)/AI4396^2)*(AJ4396/2)</f>
        <v>1.2233262754575531</v>
      </c>
      <c r="L4396">
        <f t="shared" si="1139"/>
        <v>0.42712821099963522</v>
      </c>
      <c r="M4396">
        <f t="shared" si="1140"/>
        <v>62.541759991164042</v>
      </c>
      <c r="N4396">
        <f t="shared" si="1135"/>
        <v>5.9156160181678938</v>
      </c>
      <c r="O4396">
        <v>0.75268858944769146</v>
      </c>
      <c r="P4396">
        <v>1.5634991118421961E-2</v>
      </c>
      <c r="Q4396">
        <v>0.812458050015334</v>
      </c>
      <c r="R4396">
        <v>1.7647813161248201E-2</v>
      </c>
      <c r="S4396">
        <v>1.046053162566718</v>
      </c>
      <c r="T4396">
        <v>1.49938806288933E-2</v>
      </c>
      <c r="U4396">
        <v>1.108428370609257</v>
      </c>
      <c r="V4396">
        <v>3.4256220515121311E-2</v>
      </c>
      <c r="W4396" s="37">
        <f>U4396*Info!$B$2</f>
        <v>0.53204561789244331</v>
      </c>
      <c r="X4396" s="37">
        <f>W4396*SQRT((0.5*V4396/U4396)^2+Info!$B$3^2)</f>
        <v>2.7843747856379952E-2</v>
      </c>
      <c r="Y4396" s="28">
        <f>W4396*Info!$D$2</f>
        <v>0.43095695049287913</v>
      </c>
      <c r="Z4396" s="28">
        <f>Y4396*SQRT(Info!$D$3^2+(X4396/W4396)^2)</f>
        <v>3.1192422119662222E-2</v>
      </c>
      <c r="AA4396" s="37">
        <f t="shared" si="1127"/>
        <v>0.22064297155524815</v>
      </c>
      <c r="AB4396" s="37">
        <f t="shared" si="1128"/>
        <v>2.8920365341882293E-2</v>
      </c>
      <c r="AC4396" s="37">
        <f>(1-EXP(-Info!$B$6*H4396*1000))+(Info!$B$6/(Info!$B$6-Info!$B$7))*(EXP(-Info!$B$7*H4396*1000)-EXP(-Info!$B$6*H4396*1000))*(Info!$B$9-1)</f>
        <v>0.29725961168023174</v>
      </c>
      <c r="AD4396" s="37">
        <f>SQRT((Info!$B$6*EXP(-Info!$B$6*H4396*1000)+(Info!$B$6/(Info!$B$6+Info!$B$7))*(Info!$B$9-1)*(-Info!$B$7*EXP(-Info!$B$7*H4396*1000)+Info!$B$6*EXP(-Info!$B$6*H4396*1000)))^2*(0.01*H4396*1000)^2)</f>
        <v>2.3893064555397308E-3</v>
      </c>
      <c r="AE4396" s="37">
        <f t="shared" ref="AE4396:AE4459" si="1141">IF(AA4396&gt;0,AA4396*AC4396*SQRT((AB4396/AA4396)^2+(AD4396/AC4396)^2),AA4396*AC4396*SQRT((AD4396/AC4396)^2))</f>
        <v>8.6130056039675548E-3</v>
      </c>
      <c r="AF4396" s="37">
        <f t="shared" si="1129"/>
        <v>0.54950796802935331</v>
      </c>
      <c r="AG4396" s="37">
        <f t="shared" ref="AG4396:AG4459" si="1142">SQRT((T4396*0.5)^2+Z4396^2+AE4396^2)</f>
        <v>3.3216790593065204E-2</v>
      </c>
      <c r="AH4396" s="37">
        <f t="shared" si="1130"/>
        <v>0.52531552668032333</v>
      </c>
      <c r="AI4396">
        <f>AF4396*EXP(Info!$B$6*H4396*1000)</f>
        <v>0.74336935951561878</v>
      </c>
      <c r="AJ4396">
        <f>2*SQRT((EXP(Info!$B$6*H4396)*AG4396)^2+(Info!$B$6*H4396*0.01*AI4396)^2)</f>
        <v>6.6453658590886644E-2</v>
      </c>
      <c r="AK4396">
        <f t="shared" si="1131"/>
        <v>0.29338895927701347</v>
      </c>
      <c r="AL4396">
        <f t="shared" si="1132"/>
        <v>7.6910819590201768E-2</v>
      </c>
      <c r="AM4396">
        <f t="shared" si="1137"/>
        <v>1.0794079535754624</v>
      </c>
      <c r="AN4396">
        <f t="shared" si="1138"/>
        <v>3.2441691444270941E-2</v>
      </c>
      <c r="AO4396">
        <f t="shared" si="1133"/>
        <v>4.5702718525920085</v>
      </c>
      <c r="AP4396">
        <f t="shared" si="1134"/>
        <v>0.67905929639275631</v>
      </c>
      <c r="AQ4396">
        <f t="shared" si="1136"/>
        <v>6</v>
      </c>
      <c r="AR4396">
        <v>1</v>
      </c>
      <c r="AS4396">
        <v>1</v>
      </c>
      <c r="AT4396">
        <v>1</v>
      </c>
      <c r="AU4396">
        <v>1</v>
      </c>
      <c r="AV4396">
        <v>1</v>
      </c>
      <c r="AW4396">
        <v>0</v>
      </c>
      <c r="AX4396">
        <v>1</v>
      </c>
    </row>
    <row r="4397" spans="1:50">
      <c r="A4397" s="13" t="s">
        <v>97</v>
      </c>
      <c r="B4397" s="13" t="s">
        <v>437</v>
      </c>
      <c r="D4397" s="14">
        <v>-46.28</v>
      </c>
      <c r="E4397" s="14">
        <v>43.68</v>
      </c>
      <c r="F4397" s="14">
        <v>3981</v>
      </c>
      <c r="G4397" s="44">
        <v>304</v>
      </c>
      <c r="H4397">
        <v>34.233400000000003</v>
      </c>
      <c r="J4397">
        <f>(F4397*100*Info!$B$11)/AI4397</f>
        <v>6.7861064139753493</v>
      </c>
      <c r="K4397">
        <f>2*((F4397*100*Info!$B$11)/AI4397^2)*(AJ4397/2)</f>
        <v>0.58952935638845749</v>
      </c>
      <c r="L4397">
        <f t="shared" si="1139"/>
        <v>0.83633375631916007</v>
      </c>
      <c r="M4397">
        <f t="shared" si="1140"/>
        <v>60.72731358740257</v>
      </c>
      <c r="N4397">
        <f t="shared" si="1135"/>
        <v>5.5985998309885661</v>
      </c>
      <c r="O4397">
        <v>1.6770021224260649</v>
      </c>
      <c r="P4397">
        <v>3.4871449755539997E-2</v>
      </c>
      <c r="Q4397">
        <v>1.7570837839958069</v>
      </c>
      <c r="R4397">
        <v>3.7269385564063458E-2</v>
      </c>
      <c r="S4397">
        <v>2.134016992330007</v>
      </c>
      <c r="T4397">
        <v>2.7997858869437411E-2</v>
      </c>
      <c r="U4397">
        <v>2.1703461371301409</v>
      </c>
      <c r="V4397">
        <v>6.6983627015533426E-2</v>
      </c>
      <c r="W4397" s="37">
        <f>U4397*Info!$B$2</f>
        <v>1.0417661458224676</v>
      </c>
      <c r="X4397" s="37">
        <f>W4397*SQRT((0.5*V4397/U4397)^2+Info!$B$3^2)</f>
        <v>5.4512675577816666E-2</v>
      </c>
      <c r="Y4397" s="28">
        <f>W4397*Info!$D$2</f>
        <v>0.84383057811619888</v>
      </c>
      <c r="Z4397" s="28">
        <f>Y4397*SQRT(Info!$D$3^2+(X4397/W4397)^2)</f>
        <v>6.1072192809048242E-2</v>
      </c>
      <c r="AA4397" s="37">
        <f t="shared" si="1127"/>
        <v>0.63523597660359732</v>
      </c>
      <c r="AB4397" s="37">
        <f t="shared" si="1128"/>
        <v>5.7233174826018321E-2</v>
      </c>
      <c r="AC4397" s="37">
        <f>(1-EXP(-Info!$B$6*H4397*1000))+(Info!$B$6/(Info!$B$6-Info!$B$7))*(EXP(-Info!$B$7*H4397*1000)-EXP(-Info!$B$6*H4397*1000))*(Info!$B$9-1)</f>
        <v>0.30704430758720025</v>
      </c>
      <c r="AD4397" s="37">
        <f>SQRT((Info!$B$6*EXP(-Info!$B$6*H4397*1000)+(Info!$B$6/(Info!$B$6+Info!$B$7))*(Info!$B$9-1)*(-Info!$B$7*EXP(-Info!$B$7*H4397*1000)+Info!$B$6*EXP(-Info!$B$6*H4397*1000)))^2*(0.01*H4397*1000)^2)</f>
        <v>2.4525258222237818E-3</v>
      </c>
      <c r="AE4397" s="37">
        <f t="shared" si="1141"/>
        <v>1.7642044083722223E-2</v>
      </c>
      <c r="AF4397" s="37">
        <f t="shared" si="1129"/>
        <v>1.0951408236230775</v>
      </c>
      <c r="AG4397" s="37">
        <f t="shared" si="1142"/>
        <v>6.509243027630629E-2</v>
      </c>
      <c r="AH4397" s="37">
        <f t="shared" si="1130"/>
        <v>0.51318280386669179</v>
      </c>
      <c r="AI4397">
        <f>AF4397*EXP(Info!$B$6*H4397*1000)</f>
        <v>1.4990359726401661</v>
      </c>
      <c r="AJ4397">
        <f>2*SQRT((EXP(Info!$B$6*H4397)*AG4397)^2+(Info!$B$6*H4397*0.01*AI4397)^2)</f>
        <v>0.13022573744699206</v>
      </c>
      <c r="AK4397">
        <f t="shared" si="1131"/>
        <v>0.8446732780898033</v>
      </c>
      <c r="AL4397">
        <f t="shared" si="1132"/>
        <v>0.15220590513231311</v>
      </c>
      <c r="AM4397">
        <f t="shared" si="1137"/>
        <v>1.0477528683469346</v>
      </c>
      <c r="AN4397">
        <f t="shared" si="1138"/>
        <v>3.1121802085850397E-2</v>
      </c>
      <c r="AO4397">
        <f t="shared" si="1133"/>
        <v>8.9487711826210088</v>
      </c>
      <c r="AP4397">
        <f t="shared" si="1134"/>
        <v>0.77268878624290449</v>
      </c>
      <c r="AQ4397">
        <f t="shared" si="1136"/>
        <v>6</v>
      </c>
      <c r="AR4397">
        <v>1</v>
      </c>
      <c r="AS4397">
        <v>1</v>
      </c>
      <c r="AT4397">
        <v>1</v>
      </c>
      <c r="AU4397">
        <v>1</v>
      </c>
      <c r="AV4397">
        <v>1</v>
      </c>
      <c r="AW4397">
        <v>0</v>
      </c>
      <c r="AX4397">
        <v>1</v>
      </c>
    </row>
    <row r="4398" spans="1:50">
      <c r="A4398" s="13" t="s">
        <v>97</v>
      </c>
      <c r="B4398" s="13" t="s">
        <v>437</v>
      </c>
      <c r="D4398" s="14">
        <v>-46.28</v>
      </c>
      <c r="E4398" s="14">
        <v>43.68</v>
      </c>
      <c r="F4398" s="14">
        <v>3981</v>
      </c>
      <c r="G4398" s="44">
        <v>314</v>
      </c>
      <c r="H4398">
        <v>35.516800000000003</v>
      </c>
      <c r="J4398">
        <f>(F4398*100*Info!$B$11)/AI4398</f>
        <v>6.7682851064479976</v>
      </c>
      <c r="K4398">
        <f>2*((F4398*100*Info!$B$11)/AI4398^2)*(AJ4398/2)</f>
        <v>0.55383585983985417</v>
      </c>
      <c r="L4398">
        <f t="shared" si="1139"/>
        <v>0.78540234839973611</v>
      </c>
      <c r="M4398">
        <f t="shared" si="1140"/>
        <v>56.879349084502401</v>
      </c>
      <c r="N4398">
        <f t="shared" si="1135"/>
        <v>4.9743592334328302</v>
      </c>
      <c r="O4398">
        <v>1.5247374066451049</v>
      </c>
      <c r="P4398">
        <v>3.1658808230756542E-2</v>
      </c>
      <c r="Q4398">
        <v>1.572410964986906</v>
      </c>
      <c r="R4398">
        <v>3.3483098683938159E-2</v>
      </c>
      <c r="S4398">
        <v>2.050673487202598</v>
      </c>
      <c r="T4398">
        <v>2.826285431948266E-2</v>
      </c>
      <c r="U4398">
        <v>2.0381754772693932</v>
      </c>
      <c r="V4398">
        <v>6.2902261201612006E-2</v>
      </c>
      <c r="W4398" s="37">
        <f>U4398*Info!$B$2</f>
        <v>0.97832422908930872</v>
      </c>
      <c r="X4398" s="37">
        <f>W4398*SQRT((0.5*V4398/U4398)^2+Info!$B$3^2)</f>
        <v>5.1192786056242959E-2</v>
      </c>
      <c r="Y4398" s="28">
        <f>W4398*Info!$D$2</f>
        <v>0.79244262556234013</v>
      </c>
      <c r="Z4398" s="28">
        <f>Y4398*SQRT(Info!$D$3^2+(X4398/W4398)^2)</f>
        <v>5.7352902620095271E-2</v>
      </c>
      <c r="AA4398" s="37">
        <f t="shared" si="1127"/>
        <v>0.54641317755579621</v>
      </c>
      <c r="AB4398" s="37">
        <f t="shared" si="1128"/>
        <v>5.3584245621714391E-2</v>
      </c>
      <c r="AC4398" s="37">
        <f>(1-EXP(-Info!$B$6*H4398*1000))+(Info!$B$6/(Info!$B$6-Info!$B$7))*(EXP(-Info!$B$7*H4398*1000)-EXP(-Info!$B$6*H4398*1000))*(Info!$B$9-1)</f>
        <v>0.31670886963042783</v>
      </c>
      <c r="AD4398" s="37">
        <f>SQRT((Info!$B$6*EXP(-Info!$B$6*H4398*1000)+(Info!$B$6/(Info!$B$6+Info!$B$7))*(Info!$B$9-1)*(-Info!$B$7*EXP(-Info!$B$7*H4398*1000)+Info!$B$6*EXP(-Info!$B$6*H4398*1000)))^2*(0.01*H4398*1000)^2)</f>
        <v>2.5138727848818313E-3</v>
      </c>
      <c r="AE4398" s="37">
        <f t="shared" si="1141"/>
        <v>1.7026105736560868E-2</v>
      </c>
      <c r="AF4398" s="37">
        <f t="shared" si="1129"/>
        <v>1.0851769618253915</v>
      </c>
      <c r="AG4398" s="37">
        <f t="shared" si="1142"/>
        <v>6.1473091260109546E-2</v>
      </c>
      <c r="AH4398" s="37">
        <f t="shared" si="1130"/>
        <v>0.52918076358695343</v>
      </c>
      <c r="AI4398">
        <f>AF4398*EXP(Info!$B$6*H4398*1000)</f>
        <v>1.5029830257921575</v>
      </c>
      <c r="AJ4398">
        <f>2*SQRT((EXP(Info!$B$6*H4398)*AG4398)^2+(Info!$B$6*H4398*0.01*AI4398)^2)</f>
        <v>0.12298623407889396</v>
      </c>
      <c r="AK4398">
        <f t="shared" si="1131"/>
        <v>0.72656560219594224</v>
      </c>
      <c r="AL4398">
        <f t="shared" si="1132"/>
        <v>0.14250194280638726</v>
      </c>
      <c r="AM4398">
        <f t="shared" si="1137"/>
        <v>1.0312667336251018</v>
      </c>
      <c r="AN4398">
        <f t="shared" si="1138"/>
        <v>3.0671477040014574E-2</v>
      </c>
      <c r="AO4398">
        <f t="shared" si="1133"/>
        <v>8.4038051184917926</v>
      </c>
      <c r="AP4398">
        <f t="shared" si="1134"/>
        <v>0.74808936897221567</v>
      </c>
      <c r="AQ4398">
        <f t="shared" si="1136"/>
        <v>6</v>
      </c>
      <c r="AR4398">
        <v>1</v>
      </c>
      <c r="AS4398">
        <v>1</v>
      </c>
      <c r="AT4398">
        <v>1</v>
      </c>
      <c r="AU4398">
        <v>1</v>
      </c>
      <c r="AV4398">
        <v>1</v>
      </c>
      <c r="AW4398">
        <v>0</v>
      </c>
      <c r="AX4398">
        <v>1</v>
      </c>
    </row>
    <row r="4399" spans="1:50">
      <c r="A4399" s="13" t="s">
        <v>97</v>
      </c>
      <c r="B4399" s="13" t="s">
        <v>437</v>
      </c>
      <c r="D4399" s="14">
        <v>-46.28</v>
      </c>
      <c r="E4399" s="14">
        <v>43.68</v>
      </c>
      <c r="F4399" s="14">
        <v>3981</v>
      </c>
      <c r="G4399" s="44">
        <v>323.5</v>
      </c>
      <c r="H4399">
        <v>36.735999999999997</v>
      </c>
      <c r="J4399">
        <f>(F4399*100*Info!$B$11)/AI4399</f>
        <v>11.417019099820047</v>
      </c>
      <c r="K4399">
        <f>2*((F4399*100*Info!$B$11)/AI4399^2)*(AJ4399/2)</f>
        <v>1.5534232333270528</v>
      </c>
      <c r="L4399">
        <f t="shared" si="1139"/>
        <v>0.78168784762507859</v>
      </c>
      <c r="M4399">
        <f t="shared" si="1140"/>
        <v>95.492632424830376</v>
      </c>
      <c r="N4399">
        <f t="shared" si="1135"/>
        <v>13.323187417400746</v>
      </c>
      <c r="O4399">
        <v>1.0087990608164601</v>
      </c>
      <c r="P4399">
        <v>2.0968942176495479E-2</v>
      </c>
      <c r="Q4399">
        <v>1.005358996288729</v>
      </c>
      <c r="R4399">
        <v>2.1819328115824332E-2</v>
      </c>
      <c r="S4399">
        <v>1.436296704813258</v>
      </c>
      <c r="T4399">
        <v>2.2467585973765108E-2</v>
      </c>
      <c r="U4399">
        <v>2.0285360810992259</v>
      </c>
      <c r="V4399">
        <v>6.2625796487522395E-2</v>
      </c>
      <c r="W4399" s="37">
        <f>U4399*Info!$B$2</f>
        <v>0.97369731892762834</v>
      </c>
      <c r="X4399" s="37">
        <f>W4399*SQRT((0.5*V4399/U4399)^2+Info!$B$3^2)</f>
        <v>5.0952162058476497E-2</v>
      </c>
      <c r="Y4399" s="28">
        <f>W4399*Info!$D$2</f>
        <v>0.78869482833137905</v>
      </c>
      <c r="Z4399" s="28">
        <f>Y4399*SQRT(Info!$D$3^2+(X4399/W4399)^2)</f>
        <v>5.7082528077912906E-2</v>
      </c>
      <c r="AA4399" s="37">
        <f t="shared" si="1127"/>
        <v>3.510174188883175E-2</v>
      </c>
      <c r="AB4399" s="37">
        <f t="shared" si="1128"/>
        <v>5.2019678511439828E-2</v>
      </c>
      <c r="AC4399" s="37">
        <f>(1-EXP(-Info!$B$6*H4399*1000))+(Info!$B$6/(Info!$B$6-Info!$B$7))*(EXP(-Info!$B$7*H4399*1000)-EXP(-Info!$B$6*H4399*1000))*(Info!$B$9-1)</f>
        <v>0.3257800067323332</v>
      </c>
      <c r="AD4399" s="37">
        <f>SQRT((Info!$B$6*EXP(-Info!$B$6*H4399*1000)+(Info!$B$6/(Info!$B$6+Info!$B$7))*(Info!$B$9-1)*(-Info!$B$7*EXP(-Info!$B$7*H4399*1000)+Info!$B$6*EXP(-Info!$B$6*H4399*1000)))^2*(0.01*H4399*1000)^2)</f>
        <v>2.5704487422456616E-3</v>
      </c>
      <c r="AE4399" s="37">
        <f t="shared" si="1141"/>
        <v>1.6947211402985895E-2</v>
      </c>
      <c r="AF4399" s="37">
        <f t="shared" si="1129"/>
        <v>0.63616643077301871</v>
      </c>
      <c r="AG4399" s="37">
        <f t="shared" si="1142"/>
        <v>6.0595553392764241E-2</v>
      </c>
      <c r="AH4399" s="37">
        <f t="shared" si="1130"/>
        <v>0.4429213188619901</v>
      </c>
      <c r="AI4399">
        <f>AF4399*EXP(Info!$B$6*H4399*1000)</f>
        <v>0.89100469568922291</v>
      </c>
      <c r="AJ4399">
        <f>2*SQRT((EXP(Info!$B$6*H4399)*AG4399)^2+(Info!$B$6*H4399*0.01*AI4399)^2)</f>
        <v>0.12123194182174535</v>
      </c>
      <c r="AK4399">
        <f t="shared" si="1131"/>
        <v>4.6674786189579577E-2</v>
      </c>
      <c r="AL4399">
        <f t="shared" si="1132"/>
        <v>0.13834113303332307</v>
      </c>
      <c r="AM4399">
        <f t="shared" si="1137"/>
        <v>0.99658994079063989</v>
      </c>
      <c r="AN4399">
        <f t="shared" si="1138"/>
        <v>2.9948826033410352E-2</v>
      </c>
      <c r="AO4399">
        <f t="shared" si="1133"/>
        <v>8.3640599602473458</v>
      </c>
      <c r="AP4399">
        <f t="shared" si="1134"/>
        <v>0.49730397709751883</v>
      </c>
      <c r="AQ4399">
        <f t="shared" si="1136"/>
        <v>6</v>
      </c>
      <c r="AR4399">
        <v>1</v>
      </c>
      <c r="AS4399">
        <v>1</v>
      </c>
      <c r="AT4399">
        <v>1</v>
      </c>
      <c r="AU4399">
        <v>1</v>
      </c>
      <c r="AV4399">
        <v>1</v>
      </c>
      <c r="AW4399">
        <v>0</v>
      </c>
      <c r="AX4399">
        <v>1</v>
      </c>
    </row>
    <row r="4400" spans="1:50">
      <c r="A4400" s="13" t="s">
        <v>97</v>
      </c>
      <c r="B4400" s="13" t="s">
        <v>437</v>
      </c>
      <c r="D4400" s="14">
        <v>-46.28</v>
      </c>
      <c r="E4400" s="14">
        <v>43.68</v>
      </c>
      <c r="F4400" s="14">
        <v>3981</v>
      </c>
      <c r="G4400" s="44">
        <v>333.5</v>
      </c>
      <c r="H4400">
        <v>37.360999999999997</v>
      </c>
      <c r="J4400">
        <f>(F4400*100*Info!$B$11)/AI4400</f>
        <v>29.538591809232585</v>
      </c>
      <c r="K4400">
        <f>2*((F4400*100*Info!$B$11)/AI4400^2)*(AJ4400/2)</f>
        <v>8.1582681451293499</v>
      </c>
      <c r="L4400">
        <f t="shared" si="1139"/>
        <v>0.61722932901899963</v>
      </c>
      <c r="M4400">
        <f t="shared" si="1140"/>
        <v>195.0833116675926</v>
      </c>
      <c r="N4400">
        <f t="shared" si="1135"/>
        <v>54.215540654526848</v>
      </c>
      <c r="O4400">
        <v>0.92933360449264601</v>
      </c>
      <c r="P4400">
        <v>1.9376644709571299E-2</v>
      </c>
      <c r="Q4400">
        <v>0.95468839345303069</v>
      </c>
      <c r="R4400">
        <v>2.0363556073519969E-2</v>
      </c>
      <c r="S4400">
        <v>0.92026738891579452</v>
      </c>
      <c r="T4400">
        <v>1.289083047870755E-2</v>
      </c>
      <c r="U4400">
        <v>1.601754419020005</v>
      </c>
      <c r="V4400">
        <v>4.9441836574685261E-2</v>
      </c>
      <c r="W4400" s="37">
        <f>U4400*Info!$B$2</f>
        <v>0.76884212112960237</v>
      </c>
      <c r="X4400" s="37">
        <f>W4400*SQRT((0.5*V4400/U4400)^2+Info!$B$3^2)</f>
        <v>4.0231808830837219E-2</v>
      </c>
      <c r="Y4400" s="28">
        <f>W4400*Info!$D$2</f>
        <v>0.62276211811497795</v>
      </c>
      <c r="Z4400" s="28">
        <f>Y4400*SQRT(Info!$D$3^2+(X4400/W4400)^2)</f>
        <v>4.5072653317319709E-2</v>
      </c>
      <c r="AA4400" s="37">
        <f t="shared" si="1127"/>
        <v>0.16049148336304364</v>
      </c>
      <c r="AB4400" s="37">
        <f t="shared" si="1128"/>
        <v>4.1381904642624548E-2</v>
      </c>
      <c r="AC4400" s="37">
        <f>(1-EXP(-Info!$B$6*H4400*1000))+(Info!$B$6/(Info!$B$6-Info!$B$7))*(EXP(-Info!$B$7*H4400*1000)-EXP(-Info!$B$6*H4400*1000))*(Info!$B$9-1)</f>
        <v>0.33038901305375951</v>
      </c>
      <c r="AD4400" s="37">
        <f>SQRT((Info!$B$6*EXP(-Info!$B$6*H4400*1000)+(Info!$B$6/(Info!$B$6+Info!$B$7))*(Info!$B$9-1)*(-Info!$B$7*EXP(-Info!$B$7*H4400*1000)+Info!$B$6*EXP(-Info!$B$6*H4400*1000)))^2*(0.01*H4400*1000)^2)</f>
        <v>2.5988181613464654E-3</v>
      </c>
      <c r="AE4400" s="37">
        <f t="shared" si="1141"/>
        <v>1.3678487095600983E-2</v>
      </c>
      <c r="AF4400" s="37">
        <f t="shared" si="1129"/>
        <v>0.24448064800896671</v>
      </c>
      <c r="AG4400" s="37">
        <f t="shared" si="1142"/>
        <v>4.7541439438615107E-2</v>
      </c>
      <c r="AH4400" s="37">
        <f t="shared" si="1130"/>
        <v>0.26566262257429285</v>
      </c>
      <c r="AI4400">
        <f>AF4400*EXP(Info!$B$6*H4400*1000)</f>
        <v>0.34438397383363589</v>
      </c>
      <c r="AJ4400">
        <f>2*SQRT((EXP(Info!$B$6*H4400)*AG4400)^2+(Info!$B$6*H4400*0.01*AI4400)^2)</f>
        <v>9.5115461886773139E-2</v>
      </c>
      <c r="AK4400">
        <f t="shared" si="1131"/>
        <v>0.21340552542783914</v>
      </c>
      <c r="AL4400">
        <f t="shared" si="1132"/>
        <v>0.11005103720659572</v>
      </c>
      <c r="AM4400">
        <f t="shared" si="1137"/>
        <v>1.0272827635176571</v>
      </c>
      <c r="AN4400">
        <f t="shared" si="1138"/>
        <v>3.064154782275394E-2</v>
      </c>
      <c r="AO4400">
        <f t="shared" si="1133"/>
        <v>6.6043538131275419</v>
      </c>
      <c r="AP4400">
        <f t="shared" si="1134"/>
        <v>0.5801973095608729</v>
      </c>
      <c r="AQ4400">
        <f t="shared" si="1136"/>
        <v>6</v>
      </c>
      <c r="AR4400">
        <v>1</v>
      </c>
      <c r="AS4400">
        <v>1</v>
      </c>
      <c r="AT4400">
        <v>1</v>
      </c>
      <c r="AU4400">
        <v>1</v>
      </c>
      <c r="AV4400">
        <v>1</v>
      </c>
      <c r="AW4400">
        <v>0</v>
      </c>
      <c r="AX4400">
        <v>1</v>
      </c>
    </row>
    <row r="4401" spans="1:50">
      <c r="A4401" s="13" t="s">
        <v>97</v>
      </c>
      <c r="B4401" s="13" t="s">
        <v>437</v>
      </c>
      <c r="D4401" s="14">
        <v>-46.28</v>
      </c>
      <c r="E4401" s="14">
        <v>43.68</v>
      </c>
      <c r="F4401" s="14">
        <v>3981</v>
      </c>
      <c r="G4401" s="44">
        <v>345.5</v>
      </c>
      <c r="H4401">
        <v>38.110999999999997</v>
      </c>
      <c r="I4401" s="14" t="s">
        <v>124</v>
      </c>
      <c r="J4401">
        <f>(F4401*100*Info!$B$11)/AI4401</f>
        <v>76.670213465342371</v>
      </c>
      <c r="K4401">
        <f>2*((F4401*100*Info!$B$11)/AI4401^2)*(AJ4401/2)</f>
        <v>54.065231024731418</v>
      </c>
      <c r="L4401">
        <f t="shared" si="1139"/>
        <v>0.59860026946637812</v>
      </c>
      <c r="M4401">
        <f t="shared" si="1140"/>
        <v>491.07447171226585</v>
      </c>
      <c r="N4401">
        <f t="shared" si="1135"/>
        <v>346.65033024291324</v>
      </c>
      <c r="O4401">
        <v>0.80883465160304713</v>
      </c>
      <c r="P4401">
        <v>1.7797682424840061E-2</v>
      </c>
      <c r="Q4401">
        <v>0.8687351273636712</v>
      </c>
      <c r="R4401">
        <v>2.1024620872817531E-2</v>
      </c>
      <c r="S4401">
        <v>0.7187380605978142</v>
      </c>
      <c r="T4401">
        <v>1.858122737790982E-2</v>
      </c>
      <c r="U4401">
        <v>1.5534106721212251</v>
      </c>
      <c r="V4401">
        <v>5.0051087454314851E-2</v>
      </c>
      <c r="W4401" s="37">
        <f>U4401*Info!$B$2</f>
        <v>0.74563712261818804</v>
      </c>
      <c r="X4401" s="37">
        <f>W4401*SQRT((0.5*V4401/U4401)^2+Info!$B$3^2)</f>
        <v>3.9169263595765148E-2</v>
      </c>
      <c r="Y4401" s="28">
        <f>W4401*Info!$D$2</f>
        <v>0.60396606932073238</v>
      </c>
      <c r="Z4401" s="28">
        <f>Y4401*SQRT(Info!$D$3^2+(X4401/W4401)^2)</f>
        <v>4.3801217215097533E-2</v>
      </c>
      <c r="AA4401" s="37">
        <f t="shared" si="1127"/>
        <v>6.3197528984859086E-2</v>
      </c>
      <c r="AB4401" s="37">
        <f t="shared" si="1128"/>
        <v>4.0167407005660676E-2</v>
      </c>
      <c r="AC4401" s="37">
        <f>(1-EXP(-Info!$B$6*H4401*1000))+(Info!$B$6/(Info!$B$6-Info!$B$7))*(EXP(-Info!$B$7*H4401*1000)-EXP(-Info!$B$6*H4401*1000))*(Info!$B$9-1)</f>
        <v>0.33588330627021779</v>
      </c>
      <c r="AD4401" s="37">
        <f>SQRT((Info!$B$6*EXP(-Info!$B$6*H4401*1000)+(Info!$B$6/(Info!$B$6+Info!$B$7))*(Info!$B$9-1)*(-Info!$B$7*EXP(-Info!$B$7*H4401*1000)+Info!$B$6*EXP(-Info!$B$6*H4401*1000)))^2*(0.01*H4401*1000)^2)</f>
        <v>2.632302182192642E-3</v>
      </c>
      <c r="AE4401" s="37">
        <f t="shared" si="1141"/>
        <v>1.3492587033828728E-2</v>
      </c>
      <c r="AF4401" s="37">
        <f t="shared" si="1129"/>
        <v>9.3544996293539434E-2</v>
      </c>
      <c r="AG4401" s="37">
        <f t="shared" si="1142"/>
        <v>4.6764431324533347E-2</v>
      </c>
      <c r="AH4401" s="37">
        <f t="shared" si="1130"/>
        <v>0.13015172205536588</v>
      </c>
      <c r="AI4401">
        <f>AF4401*EXP(Info!$B$6*H4401*1000)</f>
        <v>0.13268017876735907</v>
      </c>
      <c r="AJ4401">
        <f>2*SQRT((EXP(Info!$B$6*H4401)*AG4401)^2+(Info!$B$6*H4401*0.01*AI4401)^2)</f>
        <v>9.3561556610280663E-2</v>
      </c>
      <c r="AK4401">
        <f t="shared" si="1131"/>
        <v>8.403375429116712E-2</v>
      </c>
      <c r="AL4401">
        <f t="shared" si="1132"/>
        <v>0.106821202190854</v>
      </c>
      <c r="AM4401">
        <f t="shared" si="1137"/>
        <v>1.0740577516577783</v>
      </c>
      <c r="AN4401">
        <f t="shared" si="1138"/>
        <v>3.5131527711884984E-2</v>
      </c>
      <c r="AO4401">
        <f t="shared" si="1133"/>
        <v>6.4050228761371057</v>
      </c>
      <c r="AP4401">
        <f t="shared" si="1134"/>
        <v>0.52068307893015897</v>
      </c>
      <c r="AQ4401">
        <f t="shared" si="1136"/>
        <v>6</v>
      </c>
      <c r="AR4401">
        <v>1</v>
      </c>
      <c r="AS4401">
        <v>1</v>
      </c>
      <c r="AT4401">
        <v>1</v>
      </c>
      <c r="AU4401">
        <v>1</v>
      </c>
      <c r="AV4401">
        <v>1</v>
      </c>
      <c r="AW4401">
        <v>0</v>
      </c>
      <c r="AX4401">
        <v>1</v>
      </c>
    </row>
    <row r="4402" spans="1:50">
      <c r="A4402" s="13" t="s">
        <v>97</v>
      </c>
      <c r="B4402" s="13" t="s">
        <v>437</v>
      </c>
      <c r="D4402" s="14">
        <v>-46.28</v>
      </c>
      <c r="E4402" s="14">
        <v>43.68</v>
      </c>
      <c r="F4402" s="14">
        <v>3981</v>
      </c>
      <c r="G4402" s="20">
        <v>353.5</v>
      </c>
      <c r="H4402">
        <v>38.610999999999997</v>
      </c>
      <c r="J4402">
        <f>(F4402*100*Info!$B$11)/AI4402</f>
        <v>37.15406105479962</v>
      </c>
      <c r="K4402">
        <f>2*((F4402*100*Info!$B$11)/AI4402^2)*(AJ4402/2)</f>
        <v>12.282379799042868</v>
      </c>
      <c r="L4402">
        <f t="shared" si="1139"/>
        <v>0.57546166833165491</v>
      </c>
      <c r="M4402">
        <f t="shared" si="1140"/>
        <v>228.77389617083531</v>
      </c>
      <c r="N4402">
        <f t="shared" si="1135"/>
        <v>75.989912780208499</v>
      </c>
      <c r="O4402">
        <v>0.8005677565649254</v>
      </c>
      <c r="P4402">
        <v>1.7871000792407811E-2</v>
      </c>
      <c r="Q4402">
        <v>0.85920182087021113</v>
      </c>
      <c r="R4402">
        <v>1.9690880609176519E-2</v>
      </c>
      <c r="S4402">
        <v>0.80121024836215082</v>
      </c>
      <c r="T4402">
        <v>1.9980824210128329E-2</v>
      </c>
      <c r="U4402">
        <v>1.4933643410818529</v>
      </c>
      <c r="V4402">
        <v>4.8353469472505142E-2</v>
      </c>
      <c r="W4402" s="37">
        <f>U4402*Info!$B$2</f>
        <v>0.71681488371928936</v>
      </c>
      <c r="X4402" s="37">
        <f>W4402*SQRT((0.5*V4402/U4402)^2+Info!$B$3^2)</f>
        <v>3.7672683541013996E-2</v>
      </c>
      <c r="Y4402" s="28">
        <f>W4402*Info!$D$2</f>
        <v>0.58062005581262444</v>
      </c>
      <c r="Z4402" s="28">
        <f>Y4402*SQRT(Info!$D$3^2+(X4402/W4402)^2)</f>
        <v>4.2118364617078213E-2</v>
      </c>
      <c r="AA4402" s="37">
        <f t="shared" si="1127"/>
        <v>8.3752872845636039E-2</v>
      </c>
      <c r="AB4402" s="37">
        <f t="shared" si="1128"/>
        <v>3.8717880268836352E-2</v>
      </c>
      <c r="AC4402" s="37">
        <f>(1-EXP(-Info!$B$6*H4402*1000))+(Info!$B$6/(Info!$B$6-Info!$B$7))*(EXP(-Info!$B$7*H4402*1000)-EXP(-Info!$B$6*H4402*1000))*(Info!$B$9-1)</f>
        <v>0.33952416686018916</v>
      </c>
      <c r="AD4402" s="37">
        <f>SQRT((Info!$B$6*EXP(-Info!$B$6*H4402*1000)+(Info!$B$6/(Info!$B$6+Info!$B$7))*(Info!$B$9-1)*(-Info!$B$7*EXP(-Info!$B$7*H4402*1000)+Info!$B$6*EXP(-Info!$B$6*H4402*1000)))^2*(0.01*H4402*1000)^2)</f>
        <v>2.654289038093774E-3</v>
      </c>
      <c r="AE4402" s="37">
        <f t="shared" si="1141"/>
        <v>1.3147535585082176E-2</v>
      </c>
      <c r="AF4402" s="37">
        <f t="shared" si="1129"/>
        <v>0.19215406817446445</v>
      </c>
      <c r="AG4402" s="37">
        <f t="shared" si="1142"/>
        <v>4.5239613879952165E-2</v>
      </c>
      <c r="AH4402" s="37">
        <f t="shared" si="1130"/>
        <v>0.23982976823782451</v>
      </c>
      <c r="AI4402">
        <f>AF4402*EXP(Info!$B$6*H4402*1000)</f>
        <v>0.27379557819290101</v>
      </c>
      <c r="AJ4402">
        <f>2*SQRT((EXP(Info!$B$6*H4402)*AG4402)^2+(Info!$B$6*H4402*0.01*AI4402)^2)</f>
        <v>9.0511270724989309E-2</v>
      </c>
      <c r="AK4402">
        <f t="shared" si="1131"/>
        <v>0.11136619502284224</v>
      </c>
      <c r="AL4402">
        <f t="shared" si="1132"/>
        <v>0.10296633078694339</v>
      </c>
      <c r="AM4402">
        <f t="shared" si="1137"/>
        <v>1.0732406018409644</v>
      </c>
      <c r="AN4402">
        <f t="shared" si="1138"/>
        <v>3.4335826910041591E-2</v>
      </c>
      <c r="AO4402">
        <f t="shared" si="1133"/>
        <v>6.1574398442720666</v>
      </c>
      <c r="AP4402">
        <f t="shared" si="1134"/>
        <v>0.53608334854504569</v>
      </c>
      <c r="AQ4402">
        <f t="shared" si="1136"/>
        <v>6</v>
      </c>
      <c r="AR4402">
        <v>1</v>
      </c>
      <c r="AS4402">
        <v>1</v>
      </c>
      <c r="AT4402">
        <v>1</v>
      </c>
      <c r="AU4402">
        <v>1</v>
      </c>
      <c r="AV4402">
        <v>1</v>
      </c>
      <c r="AW4402">
        <v>0</v>
      </c>
      <c r="AX4402">
        <v>1</v>
      </c>
    </row>
    <row r="4403" spans="1:50">
      <c r="A4403" s="13" t="s">
        <v>97</v>
      </c>
      <c r="B4403" s="13" t="s">
        <v>437</v>
      </c>
      <c r="D4403" s="14">
        <v>-46.28</v>
      </c>
      <c r="E4403" s="14">
        <v>43.68</v>
      </c>
      <c r="F4403" s="14">
        <v>3981</v>
      </c>
      <c r="G4403" s="50">
        <v>357.5</v>
      </c>
      <c r="H4403">
        <v>38.860999999999997</v>
      </c>
      <c r="J4403">
        <f>(F4403*100*Info!$B$11)/AI4403</f>
        <v>18.431562733949068</v>
      </c>
      <c r="K4403">
        <f>2*((F4403*100*Info!$B$11)/AI4403^2)*(AJ4403/2)</f>
        <v>2.9227359825978643</v>
      </c>
      <c r="L4403">
        <f t="shared" si="1139"/>
        <v>0.55758998172246954</v>
      </c>
      <c r="M4403">
        <f t="shared" si="1140"/>
        <v>109.96662558894957</v>
      </c>
      <c r="N4403">
        <f t="shared" si="1135"/>
        <v>17.810434302971306</v>
      </c>
      <c r="O4403" s="16">
        <v>0.99323139853094156</v>
      </c>
      <c r="P4403" s="16">
        <v>2.210602872440303E-2</v>
      </c>
      <c r="Q4403" s="16">
        <v>0.89512380274916603</v>
      </c>
      <c r="R4403" s="16">
        <v>2.0496876821593735E-2</v>
      </c>
      <c r="S4403" s="16">
        <v>1.050992566594148</v>
      </c>
      <c r="T4403" s="16">
        <v>1.724394009874149E-2</v>
      </c>
      <c r="U4403" s="16">
        <v>1.4469860313422618</v>
      </c>
      <c r="V4403" s="16">
        <v>4.7697042692399612E-2</v>
      </c>
      <c r="W4403" s="37">
        <f>U4403*Info!$B$2</f>
        <v>0.69455329504428565</v>
      </c>
      <c r="X4403" s="37">
        <f>W4403*SQRT((0.5*V4403/U4403)^2+Info!$B$3^2)</f>
        <v>3.6565710072722239E-2</v>
      </c>
      <c r="Y4403" s="28">
        <f>W4403*Info!$D$2</f>
        <v>0.56258816898587138</v>
      </c>
      <c r="Z4403" s="28">
        <f>Y4403*SQRT(Info!$D$3^2+(X4403/W4403)^2)</f>
        <v>4.0847311799808592E-2</v>
      </c>
      <c r="AA4403" s="37">
        <f t="shared" si="1127"/>
        <v>0.29867810348665591</v>
      </c>
      <c r="AB4403" s="37">
        <f t="shared" si="1128"/>
        <v>3.8199741878884648E-2</v>
      </c>
      <c r="AC4403" s="37">
        <f>(1-EXP(-Info!$B$6*H4403*1000))+(Info!$B$6/(Info!$B$6-Info!$B$7))*(EXP(-Info!$B$7*H4403*1000)-EXP(-Info!$B$6*H4403*1000))*(Info!$B$9-1)</f>
        <v>0.34133802734636737</v>
      </c>
      <c r="AD4403" s="37">
        <f>SQRT((Info!$B$6*EXP(-Info!$B$6*H4403*1000)+(Info!$B$6/(Info!$B$6+Info!$B$7))*(Info!$B$9-1)*(-Info!$B$7*EXP(-Info!$B$7*H4403*1000)+Info!$B$6*EXP(-Info!$B$6*H4403*1000)))^2*(0.01*H4403*1000)^2)</f>
        <v>2.6651824658002455E-3</v>
      </c>
      <c r="AE4403" s="37">
        <f t="shared" si="1141"/>
        <v>1.3063300780560795E-2</v>
      </c>
      <c r="AF4403" s="37">
        <f t="shared" si="1129"/>
        <v>0.38645420295258726</v>
      </c>
      <c r="AG4403" s="37">
        <f t="shared" si="1142"/>
        <v>4.3743468953506975E-2</v>
      </c>
      <c r="AH4403" s="37">
        <f t="shared" si="1130"/>
        <v>0.36770403068114249</v>
      </c>
      <c r="AI4403">
        <f>AF4403*EXP(Info!$B$6*H4403*1000)</f>
        <v>0.55191292108814394</v>
      </c>
      <c r="AJ4403">
        <f>2*SQRT((EXP(Info!$B$6*H4403)*AG4403)^2+(Info!$B$6*H4403*0.01*AI4403)^2)</f>
        <v>8.7518121876549032E-2</v>
      </c>
      <c r="AK4403">
        <f t="shared" si="1131"/>
        <v>0.39715227420620636</v>
      </c>
      <c r="AL4403">
        <f t="shared" si="1132"/>
        <v>0.10158839355270582</v>
      </c>
      <c r="AM4403">
        <f t="shared" si="1137"/>
        <v>0.90122382767310472</v>
      </c>
      <c r="AN4403">
        <f t="shared" si="1138"/>
        <v>2.8778477027365777E-2</v>
      </c>
      <c r="AO4403">
        <f t="shared" si="1133"/>
        <v>5.9662127977673469</v>
      </c>
      <c r="AP4403">
        <f t="shared" si="1134"/>
        <v>0.68641395080337742</v>
      </c>
      <c r="AQ4403">
        <f t="shared" si="1136"/>
        <v>6</v>
      </c>
      <c r="AR4403">
        <v>1</v>
      </c>
      <c r="AS4403">
        <v>1</v>
      </c>
      <c r="AT4403">
        <v>1</v>
      </c>
      <c r="AU4403">
        <v>1</v>
      </c>
      <c r="AV4403">
        <v>1</v>
      </c>
      <c r="AW4403">
        <v>0</v>
      </c>
      <c r="AX4403">
        <v>1</v>
      </c>
    </row>
    <row r="4404" spans="1:50">
      <c r="A4404" s="13" t="s">
        <v>97</v>
      </c>
      <c r="B4404" s="13" t="s">
        <v>437</v>
      </c>
      <c r="D4404" s="14">
        <v>-46.28</v>
      </c>
      <c r="E4404" s="14">
        <v>43.68</v>
      </c>
      <c r="F4404" s="14">
        <v>3981</v>
      </c>
      <c r="G4404" s="44">
        <v>363.5</v>
      </c>
      <c r="H4404">
        <v>39.235999999999997</v>
      </c>
      <c r="J4404">
        <f>(F4404*100*Info!$B$11)/AI4404</f>
        <v>61.164319988055269</v>
      </c>
      <c r="K4404">
        <f>2*((F4404*100*Info!$B$11)/AI4404^2)*(AJ4404/2)</f>
        <v>39.285916851745782</v>
      </c>
      <c r="L4404">
        <f t="shared" si="1139"/>
        <v>0.6784887685723705</v>
      </c>
      <c r="M4404">
        <f t="shared" si="1140"/>
        <v>444.04255439710386</v>
      </c>
      <c r="N4404">
        <f t="shared" si="1135"/>
        <v>285.56906055089775</v>
      </c>
      <c r="O4404">
        <v>0.93377337564507978</v>
      </c>
      <c r="P4404">
        <v>2.05321514137288E-2</v>
      </c>
      <c r="Q4404">
        <v>1.002643058650446</v>
      </c>
      <c r="R4404">
        <v>2.3889656909669672E-2</v>
      </c>
      <c r="S4404">
        <v>0.83111820477220744</v>
      </c>
      <c r="T4404">
        <v>2.3633778147291149E-2</v>
      </c>
      <c r="U4404">
        <v>1.760727062408894</v>
      </c>
      <c r="V4404">
        <v>5.6838966200877653E-2</v>
      </c>
      <c r="W4404" s="37">
        <f>U4404*Info!$B$2</f>
        <v>0.84514898995626908</v>
      </c>
      <c r="X4404" s="37">
        <f>W4404*SQRT((0.5*V4404/U4404)^2+Info!$B$3^2)</f>
        <v>4.4404712806167798E-2</v>
      </c>
      <c r="Y4404" s="28">
        <f>W4404*Info!$D$2</f>
        <v>0.68457068186457803</v>
      </c>
      <c r="Z4404" s="28">
        <f>Y4404*SQRT(Info!$D$3^2+(X4404/W4404)^2)</f>
        <v>4.965155015453717E-2</v>
      </c>
      <c r="AA4404" s="37">
        <f t="shared" si="1127"/>
        <v>8.8624385688810703E-2</v>
      </c>
      <c r="AB4404" s="37">
        <f t="shared" si="1128"/>
        <v>4.5575989619725359E-2</v>
      </c>
      <c r="AC4404" s="37">
        <f>(1-EXP(-Info!$B$6*H4404*1000))+(Info!$B$6/(Info!$B$6-Info!$B$7))*(EXP(-Info!$B$7*H4404*1000)-EXP(-Info!$B$6*H4404*1000))*(Info!$B$9-1)</f>
        <v>0.3440506344321419</v>
      </c>
      <c r="AD4404" s="37">
        <f>SQRT((Info!$B$6*EXP(-Info!$B$6*H4404*1000)+(Info!$B$6/(Info!$B$6+Info!$B$7))*(Info!$B$9-1)*(-Info!$B$7*EXP(-Info!$B$7*H4404*1000)+Info!$B$6*EXP(-Info!$B$6*H4404*1000)))^2*(0.01*H4404*1000)^2)</f>
        <v>2.6813983033626807E-3</v>
      </c>
      <c r="AE4404" s="37">
        <f t="shared" si="1141"/>
        <v>1.5682248737277554E-2</v>
      </c>
      <c r="AF4404" s="37">
        <f t="shared" si="1129"/>
        <v>0.11605624678523524</v>
      </c>
      <c r="AG4404" s="37">
        <f t="shared" si="1142"/>
        <v>5.339333502961964E-2</v>
      </c>
      <c r="AH4404" s="37">
        <f t="shared" si="1130"/>
        <v>0.13963867728904325</v>
      </c>
      <c r="AI4404">
        <f>AF4404*EXP(Info!$B$6*H4404*1000)</f>
        <v>0.16631620576669223</v>
      </c>
      <c r="AJ4404">
        <f>2*SQRT((EXP(Info!$B$6*H4404)*AG4404)^2+(Info!$B$6*H4404*0.01*AI4404)^2)</f>
        <v>0.10682510051814703</v>
      </c>
      <c r="AK4404">
        <f t="shared" si="1131"/>
        <v>0.11784384565041159</v>
      </c>
      <c r="AL4404">
        <f t="shared" si="1132"/>
        <v>0.12120478679469762</v>
      </c>
      <c r="AM4404">
        <f t="shared" si="1137"/>
        <v>1.0737541729092339</v>
      </c>
      <c r="AN4404">
        <f t="shared" si="1138"/>
        <v>3.4813472110059286E-2</v>
      </c>
      <c r="AO4404">
        <f t="shared" si="1133"/>
        <v>7.2598298156165733</v>
      </c>
      <c r="AP4404">
        <f t="shared" si="1134"/>
        <v>0.53033397144902261</v>
      </c>
      <c r="AQ4404">
        <f t="shared" si="1136"/>
        <v>6</v>
      </c>
      <c r="AR4404">
        <v>1</v>
      </c>
      <c r="AS4404">
        <v>1</v>
      </c>
      <c r="AT4404">
        <v>1</v>
      </c>
      <c r="AU4404">
        <v>1</v>
      </c>
      <c r="AV4404">
        <v>1</v>
      </c>
      <c r="AW4404">
        <v>0</v>
      </c>
      <c r="AX4404">
        <v>1</v>
      </c>
    </row>
    <row r="4405" spans="1:50">
      <c r="A4405" s="13" t="s">
        <v>97</v>
      </c>
      <c r="B4405" s="13" t="s">
        <v>437</v>
      </c>
      <c r="D4405" s="14">
        <v>-46.28</v>
      </c>
      <c r="E4405" s="14">
        <v>43.68</v>
      </c>
      <c r="F4405" s="14">
        <v>3981</v>
      </c>
      <c r="G4405" s="20">
        <v>373.5</v>
      </c>
      <c r="H4405">
        <v>39.860999999999997</v>
      </c>
      <c r="J4405">
        <f>(F4405*100*Info!$B$11)/AI4405</f>
        <v>3.3814230642216829</v>
      </c>
      <c r="K4405">
        <f>2*((F4405*100*Info!$B$11)/AI4405^2)*(AJ4405/2)</f>
        <v>0.13196268549617823</v>
      </c>
      <c r="L4405">
        <f t="shared" si="1139"/>
        <v>0.70165035504213391</v>
      </c>
      <c r="M4405">
        <f t="shared" si="1140"/>
        <v>25.386570621079201</v>
      </c>
      <c r="N4405">
        <f t="shared" si="1135"/>
        <v>1.2839283673084858</v>
      </c>
      <c r="O4405">
        <v>1.2137818451637219</v>
      </c>
      <c r="P4405">
        <v>2.696065128129755E-2</v>
      </c>
      <c r="Q4405">
        <v>1.41756085908961</v>
      </c>
      <c r="R4405">
        <v>3.3686884321594897E-2</v>
      </c>
      <c r="S4405">
        <v>2.9136376500540768</v>
      </c>
      <c r="T4405">
        <v>4.5997834044030482E-2</v>
      </c>
      <c r="U4405">
        <v>1.820833042042787</v>
      </c>
      <c r="V4405">
        <v>5.8573938164805529E-2</v>
      </c>
      <c r="W4405" s="37">
        <f>U4405*Info!$B$2</f>
        <v>0.87399986018053766</v>
      </c>
      <c r="X4405" s="37">
        <f>W4405*SQRT((0.5*V4405/U4405)^2+Info!$B$3^2)</f>
        <v>4.5905441812054741E-2</v>
      </c>
      <c r="Y4405" s="28">
        <f>W4405*Info!$D$2</f>
        <v>0.70793988674623554</v>
      </c>
      <c r="Z4405" s="28">
        <f>Y4405*SQRT(Info!$D$3^2+(X4405/W4405)^2)</f>
        <v>5.1337637545724686E-2</v>
      </c>
      <c r="AA4405" s="37">
        <f t="shared" si="1127"/>
        <v>0.33978198498318424</v>
      </c>
      <c r="AB4405" s="37">
        <f t="shared" si="1128"/>
        <v>4.7843795494691643E-2</v>
      </c>
      <c r="AC4405" s="37">
        <f>(1-EXP(-Info!$B$6*H4405*1000))+(Info!$B$6/(Info!$B$6-Info!$B$7))*(EXP(-Info!$B$7*H4405*1000)-EXP(-Info!$B$6*H4405*1000))*(Info!$B$9-1)</f>
        <v>0.34854990764407734</v>
      </c>
      <c r="AD4405" s="37">
        <f>SQRT((Info!$B$6*EXP(-Info!$B$6*H4405*1000)+(Info!$B$6/(Info!$B$6+Info!$B$7))*(Info!$B$9-1)*(-Info!$B$7*EXP(-Info!$B$7*H4405*1000)+Info!$B$6*EXP(-Info!$B$6*H4405*1000)))^2*(0.01*H4405*1000)^2)</f>
        <v>2.7080952736993555E-3</v>
      </c>
      <c r="AE4405" s="37">
        <f t="shared" si="1141"/>
        <v>1.670131800774503E-2</v>
      </c>
      <c r="AF4405" s="37">
        <f t="shared" si="1129"/>
        <v>2.0872667838228312</v>
      </c>
      <c r="AG4405" s="37">
        <f t="shared" si="1142"/>
        <v>5.8680808073488321E-2</v>
      </c>
      <c r="AH4405" s="37">
        <f t="shared" si="1130"/>
        <v>0.71637829905997119</v>
      </c>
      <c r="AI4405">
        <f>AF4405*EXP(Info!$B$6*H4405*1000)</f>
        <v>3.0083835815601154</v>
      </c>
      <c r="AJ4405">
        <f>2*SQRT((EXP(Info!$B$6*H4405)*AG4405)^2+(Info!$B$6*H4405*0.01*AI4405)^2)</f>
        <v>0.11740452729083804</v>
      </c>
      <c r="AK4405">
        <f t="shared" si="1131"/>
        <v>0.45180810543214006</v>
      </c>
      <c r="AL4405">
        <f t="shared" si="1132"/>
        <v>0.12723578973858296</v>
      </c>
      <c r="AM4405">
        <f t="shared" si="1137"/>
        <v>1.1678876766346766</v>
      </c>
      <c r="AN4405">
        <f t="shared" si="1138"/>
        <v>3.7989651812426924E-2</v>
      </c>
      <c r="AO4405">
        <f t="shared" si="1133"/>
        <v>7.5076587905662651</v>
      </c>
      <c r="AP4405">
        <f t="shared" si="1134"/>
        <v>0.66660798499239871</v>
      </c>
      <c r="AQ4405">
        <f t="shared" si="1136"/>
        <v>6</v>
      </c>
      <c r="AR4405">
        <v>1</v>
      </c>
      <c r="AS4405">
        <v>1</v>
      </c>
      <c r="AT4405">
        <v>1</v>
      </c>
      <c r="AU4405">
        <v>1</v>
      </c>
      <c r="AV4405">
        <v>1</v>
      </c>
      <c r="AW4405">
        <v>0</v>
      </c>
      <c r="AX4405">
        <v>1</v>
      </c>
    </row>
    <row r="4406" spans="1:50">
      <c r="A4406" s="13" t="s">
        <v>97</v>
      </c>
      <c r="B4406" s="13" t="s">
        <v>437</v>
      </c>
      <c r="D4406" s="14">
        <v>-46.28</v>
      </c>
      <c r="E4406" s="14">
        <v>43.68</v>
      </c>
      <c r="F4406" s="14">
        <v>3981</v>
      </c>
      <c r="G4406" s="20">
        <v>383.5</v>
      </c>
      <c r="H4406">
        <v>40.421599999999998</v>
      </c>
      <c r="J4406">
        <f>(F4406*100*Info!$B$11)/AI4406</f>
        <v>3.5734004036919358</v>
      </c>
      <c r="K4406">
        <f>2*((F4406*100*Info!$B$11)/AI4406^2)*(AJ4406/2)</f>
        <v>0.15177632665229202</v>
      </c>
      <c r="L4406">
        <f t="shared" si="1139"/>
        <v>0.72717772852860363</v>
      </c>
      <c r="M4406">
        <f t="shared" si="1140"/>
        <v>27.803919918874897</v>
      </c>
      <c r="N4406">
        <f t="shared" si="1135"/>
        <v>1.4833908076971691</v>
      </c>
      <c r="O4406">
        <v>1.587302893046719</v>
      </c>
      <c r="P4406">
        <v>3.5161314868102728E-2</v>
      </c>
      <c r="Q4406">
        <v>1.915740423358347</v>
      </c>
      <c r="R4406">
        <v>4.4466751349010403E-2</v>
      </c>
      <c r="S4406">
        <v>2.9389716927440528</v>
      </c>
      <c r="T4406">
        <v>4.4588417997416127E-2</v>
      </c>
      <c r="U4406">
        <v>1.8870784088222849</v>
      </c>
      <c r="V4406">
        <v>6.0926244606178681E-2</v>
      </c>
      <c r="W4406" s="37">
        <f>U4406*Info!$B$2</f>
        <v>0.90579763623469678</v>
      </c>
      <c r="X4406" s="37">
        <f>W4406*SQRT((0.5*V4406/U4406)^2+Info!$B$3^2)</f>
        <v>4.759185869403796E-2</v>
      </c>
      <c r="Y4406" s="28">
        <f>W4406*Info!$D$2</f>
        <v>0.73369608535010444</v>
      </c>
      <c r="Z4406" s="28">
        <f>Y4406*SQRT(Info!$D$3^2+(X4406/W4406)^2)</f>
        <v>5.321495590339162E-2</v>
      </c>
      <c r="AA4406" s="37">
        <f t="shared" si="1127"/>
        <v>0.68150525681202223</v>
      </c>
      <c r="AB4406" s="37">
        <f t="shared" si="1128"/>
        <v>5.0735239526060606E-2</v>
      </c>
      <c r="AC4406" s="37">
        <f>(1-EXP(-Info!$B$6*H4406*1000))+(Info!$B$6/(Info!$B$6-Info!$B$7))*(EXP(-Info!$B$7*H4406*1000)-EXP(-Info!$B$6*H4406*1000))*(Info!$B$9-1)</f>
        <v>0.35256256979988276</v>
      </c>
      <c r="AD4406" s="37">
        <f>SQRT((Info!$B$6*EXP(-Info!$B$6*H4406*1000)+(Info!$B$6/(Info!$B$6+Info!$B$7))*(Info!$B$9-1)*(-Info!$B$7*EXP(-Info!$B$7*H4406*1000)+Info!$B$6*EXP(-Info!$B$6*H4406*1000)))^2*(0.01*H4406*1000)^2)</f>
        <v>2.731693773686877E-3</v>
      </c>
      <c r="AE4406" s="37">
        <f t="shared" si="1141"/>
        <v>1.7983963795495037E-2</v>
      </c>
      <c r="AF4406" s="37">
        <f t="shared" si="1129"/>
        <v>1.9650023627201727</v>
      </c>
      <c r="AG4406" s="37">
        <f t="shared" si="1142"/>
        <v>6.0434147966821429E-2</v>
      </c>
      <c r="AH4406" s="37">
        <f t="shared" si="1130"/>
        <v>0.66860200374556633</v>
      </c>
      <c r="AI4406">
        <f>AF4406*EXP(Info!$B$6*H4406*1000)</f>
        <v>2.8467612020760806</v>
      </c>
      <c r="AJ4406">
        <f>2*SQRT((EXP(Info!$B$6*H4406)*AG4406)^2+(Info!$B$6*H4406*0.01*AI4406)^2)</f>
        <v>0.12091311056577017</v>
      </c>
      <c r="AK4406">
        <f t="shared" si="1131"/>
        <v>0.90619753998294594</v>
      </c>
      <c r="AL4406">
        <f t="shared" si="1132"/>
        <v>0.13492529599560557</v>
      </c>
      <c r="AM4406">
        <f t="shared" si="1137"/>
        <v>1.2069154738836358</v>
      </c>
      <c r="AN4406">
        <f t="shared" si="1138"/>
        <v>3.8724057015626215E-2</v>
      </c>
      <c r="AO4406">
        <f t="shared" si="1133"/>
        <v>7.7808016865664458</v>
      </c>
      <c r="AP4406">
        <f t="shared" si="1134"/>
        <v>0.84114305246984722</v>
      </c>
      <c r="AQ4406">
        <f t="shared" si="1136"/>
        <v>6</v>
      </c>
      <c r="AR4406">
        <v>1</v>
      </c>
      <c r="AS4406">
        <v>1</v>
      </c>
      <c r="AT4406">
        <v>1</v>
      </c>
      <c r="AU4406">
        <v>1</v>
      </c>
      <c r="AV4406">
        <v>1</v>
      </c>
      <c r="AW4406">
        <v>0</v>
      </c>
      <c r="AX4406">
        <v>1</v>
      </c>
    </row>
    <row r="4407" spans="1:50">
      <c r="A4407" s="13" t="s">
        <v>97</v>
      </c>
      <c r="B4407" s="13" t="s">
        <v>437</v>
      </c>
      <c r="D4407" s="14">
        <v>-46.28</v>
      </c>
      <c r="E4407" s="14">
        <v>43.68</v>
      </c>
      <c r="F4407" s="14">
        <v>3981</v>
      </c>
      <c r="G4407" s="20">
        <v>393.5</v>
      </c>
      <c r="H4407">
        <v>40.982199999999999</v>
      </c>
      <c r="J4407">
        <f>(F4407*100*Info!$B$11)/AI4407</f>
        <v>3.1410919533135564</v>
      </c>
      <c r="K4407">
        <f>2*((F4407*100*Info!$B$11)/AI4407^2)*(AJ4407/2)</f>
        <v>0.11497335837547026</v>
      </c>
      <c r="L4407">
        <f t="shared" si="1139"/>
        <v>0.69780646647581246</v>
      </c>
      <c r="M4407">
        <f t="shared" si="1140"/>
        <v>23.453054761945541</v>
      </c>
      <c r="N4407">
        <f t="shared" si="1135"/>
        <v>1.1415622692477039</v>
      </c>
      <c r="O4407">
        <v>1.991292456239232</v>
      </c>
      <c r="P4407">
        <v>4.3838343961043039E-2</v>
      </c>
      <c r="Q4407">
        <v>2.5248620967857298</v>
      </c>
      <c r="R4407">
        <v>5.7437676501489711E-2</v>
      </c>
      <c r="S4407">
        <v>3.3281260911823161</v>
      </c>
      <c r="T4407">
        <v>4.7698525856618892E-2</v>
      </c>
      <c r="U4407">
        <v>1.810857875264644</v>
      </c>
      <c r="V4407">
        <v>5.8100430295427698E-2</v>
      </c>
      <c r="W4407" s="37">
        <f>U4407*Info!$B$2</f>
        <v>0.86921178012702915</v>
      </c>
      <c r="X4407" s="37">
        <f>W4407*SQRT((0.5*V4407/U4407)^2+Info!$B$3^2)</f>
        <v>4.5642752029304672E-2</v>
      </c>
      <c r="Y4407" s="28">
        <f>W4407*Info!$D$2</f>
        <v>0.70406154190289361</v>
      </c>
      <c r="Z4407" s="28">
        <f>Y4407*SQRT(Info!$D$3^2+(X4407/W4407)^2)</f>
        <v>5.1049819355708001E-2</v>
      </c>
      <c r="AA4407" s="37">
        <f t="shared" si="1127"/>
        <v>1.1220806761122029</v>
      </c>
      <c r="AB4407" s="37">
        <f t="shared" si="1128"/>
        <v>5.063310096291037E-2</v>
      </c>
      <c r="AC4407" s="37">
        <f>(1-EXP(-Info!$B$6*H4407*1000))+(Info!$B$6/(Info!$B$6-Info!$B$7))*(EXP(-Info!$B$7*H4407*1000)-EXP(-Info!$B$6*H4407*1000))*(Info!$B$9-1)</f>
        <v>0.3565535932347621</v>
      </c>
      <c r="AD4407" s="37">
        <f>SQRT((Info!$B$6*EXP(-Info!$B$6*H4407*1000)+(Info!$B$6/(Info!$B$6+Info!$B$7))*(Info!$B$9-1)*(-Info!$B$7*EXP(-Info!$B$7*H4407*1000)+Info!$B$6*EXP(-Info!$B$6*H4407*1000)))^2*(0.01*H4407*1000)^2)</f>
        <v>2.7549663877678042E-3</v>
      </c>
      <c r="AE4407" s="37">
        <f t="shared" si="1141"/>
        <v>1.8316163956983461E-2</v>
      </c>
      <c r="AF4407" s="37">
        <f t="shared" si="1129"/>
        <v>2.2239826523123254</v>
      </c>
      <c r="AG4407" s="37">
        <f t="shared" si="1142"/>
        <v>5.9248234240128657E-2</v>
      </c>
      <c r="AH4407" s="37">
        <f t="shared" si="1130"/>
        <v>0.66823869991123319</v>
      </c>
      <c r="AI4407">
        <f>AF4407*EXP(Info!$B$6*H4407*1000)</f>
        <v>3.2385609144558956</v>
      </c>
      <c r="AJ4407">
        <f>2*SQRT((EXP(Info!$B$6*H4407)*AG4407)^2+(Info!$B$6*H4407*0.01*AI4407)^2)</f>
        <v>0.11854101381710141</v>
      </c>
      <c r="AK4407">
        <f t="shared" si="1131"/>
        <v>1.4920306750263961</v>
      </c>
      <c r="AL4407">
        <f t="shared" si="1132"/>
        <v>0.13465366870076384</v>
      </c>
      <c r="AM4407">
        <f t="shared" si="1137"/>
        <v>1.26795141962934</v>
      </c>
      <c r="AN4407">
        <f t="shared" si="1138"/>
        <v>4.0139639445413246E-2</v>
      </c>
      <c r="AO4407">
        <f t="shared" si="1133"/>
        <v>7.4665291829525602</v>
      </c>
      <c r="AP4407">
        <f t="shared" si="1134"/>
        <v>1.0996403878179666</v>
      </c>
      <c r="AQ4407">
        <f t="shared" si="1136"/>
        <v>6</v>
      </c>
      <c r="AR4407">
        <v>1</v>
      </c>
      <c r="AS4407">
        <v>1</v>
      </c>
      <c r="AT4407">
        <v>1</v>
      </c>
      <c r="AU4407">
        <v>1</v>
      </c>
      <c r="AV4407">
        <v>1</v>
      </c>
      <c r="AW4407">
        <v>0</v>
      </c>
      <c r="AX4407">
        <v>1</v>
      </c>
    </row>
    <row r="4408" spans="1:50">
      <c r="A4408" s="13" t="s">
        <v>97</v>
      </c>
      <c r="B4408" s="13" t="s">
        <v>437</v>
      </c>
      <c r="D4408" s="14">
        <v>-46.28</v>
      </c>
      <c r="E4408" s="14">
        <v>43.68</v>
      </c>
      <c r="F4408" s="14">
        <v>3981</v>
      </c>
      <c r="G4408" s="20">
        <v>403.5</v>
      </c>
      <c r="H4408">
        <v>41.542900000000003</v>
      </c>
      <c r="J4408">
        <f>(F4408*100*Info!$B$11)/AI4408</f>
        <v>4.2133167556561411</v>
      </c>
      <c r="K4408">
        <f>2*((F4408*100*Info!$B$11)/AI4408^2)*(AJ4408/2)</f>
        <v>0.20396425493439879</v>
      </c>
      <c r="L4408">
        <f t="shared" si="1139"/>
        <v>0.70750326278456388</v>
      </c>
      <c r="M4408">
        <f t="shared" si="1140"/>
        <v>31.896008263956041</v>
      </c>
      <c r="N4408">
        <f t="shared" si="1135"/>
        <v>1.8539302825879354</v>
      </c>
      <c r="O4408">
        <v>1.662127832057843</v>
      </c>
      <c r="P4408">
        <v>3.6811561438013868E-2</v>
      </c>
      <c r="Q4408">
        <v>2.0395971948715408</v>
      </c>
      <c r="R4408">
        <v>4.7387649725794498E-2</v>
      </c>
      <c r="S4408">
        <v>2.6448652278142371</v>
      </c>
      <c r="T4408">
        <v>4.0281646122603001E-2</v>
      </c>
      <c r="U4408">
        <v>1.8360217578082121</v>
      </c>
      <c r="V4408">
        <v>5.9066022754787013E-2</v>
      </c>
      <c r="W4408" s="37">
        <f>U4408*Info!$B$2</f>
        <v>0.88129044374794174</v>
      </c>
      <c r="X4408" s="37">
        <f>W4408*SQRT((0.5*V4408/U4408)^2+Info!$B$3^2)</f>
        <v>4.6288623981945991E-2</v>
      </c>
      <c r="Y4408" s="28">
        <f>W4408*Info!$D$2</f>
        <v>0.71384525943583288</v>
      </c>
      <c r="Z4408" s="28">
        <f>Y4408*SQRT(Info!$D$3^2+(X4408/W4408)^2)</f>
        <v>5.1766027291764292E-2</v>
      </c>
      <c r="AA4408" s="37">
        <f t="shared" si="1127"/>
        <v>0.78083738830990124</v>
      </c>
      <c r="AB4408" s="37">
        <f t="shared" si="1128"/>
        <v>4.9813747841516126E-2</v>
      </c>
      <c r="AC4408" s="37">
        <f>(1-EXP(-Info!$B$6*H4408*1000))+(Info!$B$6/(Info!$B$6-Info!$B$7))*(EXP(-Info!$B$7*H4408*1000)-EXP(-Info!$B$6*H4408*1000))*(Info!$B$9-1)</f>
        <v>0.36052379675435609</v>
      </c>
      <c r="AD4408" s="37">
        <f>SQRT((Info!$B$6*EXP(-Info!$B$6*H4408*1000)+(Info!$B$6/(Info!$B$6+Info!$B$7))*(Info!$B$9-1)*(-Info!$B$7*EXP(-Info!$B$7*H4408*1000)+Info!$B$6*EXP(-Info!$B$6*H4408*1000)))^2*(0.01*H4408*1000)^2)</f>
        <v>2.7779199027396766E-3</v>
      </c>
      <c r="AE4408" s="37">
        <f t="shared" si="1141"/>
        <v>1.8089560045516786E-2</v>
      </c>
      <c r="AF4408" s="37">
        <f t="shared" si="1129"/>
        <v>1.6495095084971632</v>
      </c>
      <c r="AG4408" s="37">
        <f t="shared" si="1142"/>
        <v>5.8417518928817046E-2</v>
      </c>
      <c r="AH4408" s="37">
        <f t="shared" si="1130"/>
        <v>0.62366486244758368</v>
      </c>
      <c r="AI4408">
        <f>AF4408*EXP(Info!$B$6*H4408*1000)</f>
        <v>2.4143965950476045</v>
      </c>
      <c r="AJ4408">
        <f>2*SQRT((EXP(Info!$B$6*H4408)*AG4408)^2+(Info!$B$6*H4408*0.01*AI4408)^2)</f>
        <v>0.11687955859571837</v>
      </c>
      <c r="AK4408">
        <f t="shared" si="1131"/>
        <v>1.0382794752356757</v>
      </c>
      <c r="AL4408">
        <f t="shared" si="1132"/>
        <v>0.13247468100972798</v>
      </c>
      <c r="AM4408">
        <f t="shared" si="1137"/>
        <v>1.2271000795085427</v>
      </c>
      <c r="AN4408">
        <f t="shared" si="1138"/>
        <v>3.93880288888286E-2</v>
      </c>
      <c r="AO4408">
        <f t="shared" si="1133"/>
        <v>7.5702849033403252</v>
      </c>
      <c r="AP4408">
        <f t="shared" si="1134"/>
        <v>0.90528765521931587</v>
      </c>
      <c r="AQ4408">
        <f t="shared" si="1136"/>
        <v>6</v>
      </c>
      <c r="AR4408">
        <v>1</v>
      </c>
      <c r="AS4408">
        <v>1</v>
      </c>
      <c r="AT4408">
        <v>1</v>
      </c>
      <c r="AU4408">
        <v>1</v>
      </c>
      <c r="AV4408">
        <v>1</v>
      </c>
      <c r="AW4408">
        <v>0</v>
      </c>
      <c r="AX4408">
        <v>1</v>
      </c>
    </row>
    <row r="4409" spans="1:50">
      <c r="A4409" s="13" t="s">
        <v>97</v>
      </c>
      <c r="B4409" s="13" t="s">
        <v>437</v>
      </c>
      <c r="D4409" s="14">
        <v>-46.28</v>
      </c>
      <c r="E4409" s="14">
        <v>43.68</v>
      </c>
      <c r="F4409" s="14">
        <v>3981</v>
      </c>
      <c r="G4409" s="20">
        <v>403.5</v>
      </c>
      <c r="H4409">
        <v>41.542900000000003</v>
      </c>
      <c r="J4409">
        <f>(F4409*100*Info!$B$11)/AI4409</f>
        <v>4.6987528158884215</v>
      </c>
      <c r="K4409">
        <f>2*((F4409*100*Info!$B$11)/AI4409^2)*(AJ4409/2)</f>
        <v>0.26115033275765048</v>
      </c>
      <c r="L4409">
        <f t="shared" si="1139"/>
        <v>0.7476571181456636</v>
      </c>
      <c r="M4409">
        <f t="shared" si="1140"/>
        <v>37.589699084503756</v>
      </c>
      <c r="N4409">
        <f t="shared" si="1135"/>
        <v>2.3987059826149997</v>
      </c>
      <c r="O4409">
        <v>1.757705221929206</v>
      </c>
      <c r="P4409">
        <v>3.7065749885517148E-2</v>
      </c>
      <c r="Q4409">
        <v>1.8302801506752699</v>
      </c>
      <c r="R4409">
        <v>3.8942235447576308E-2</v>
      </c>
      <c r="S4409">
        <v>2.531391011153814</v>
      </c>
      <c r="T4409">
        <v>3.299727680414636E-2</v>
      </c>
      <c r="U4409">
        <v>1.9402238950714461</v>
      </c>
      <c r="V4409">
        <v>6.0834424267452808E-2</v>
      </c>
      <c r="W4409" s="37">
        <f>U4409*Info!$B$2</f>
        <v>0.93130746963429412</v>
      </c>
      <c r="X4409" s="37">
        <f>W4409*SQRT((0.5*V4409/U4409)^2+Info!$B$3^2)</f>
        <v>4.8800631684707121E-2</v>
      </c>
      <c r="Y4409" s="28">
        <f>W4409*Info!$D$2</f>
        <v>0.75435905040377826</v>
      </c>
      <c r="Z4409" s="28">
        <f>Y4409*SQRT(Info!$D$3^2+(X4409/W4409)^2)</f>
        <v>5.4636500407096479E-2</v>
      </c>
      <c r="AA4409" s="37">
        <f t="shared" si="1127"/>
        <v>0.82639775229491186</v>
      </c>
      <c r="AB4409" s="37">
        <f t="shared" si="1128"/>
        <v>5.2201236637366831E-2</v>
      </c>
      <c r="AC4409" s="37">
        <f>(1-EXP(-Info!$B$6*H4409*1000))+(Info!$B$6/(Info!$B$6-Info!$B$7))*(EXP(-Info!$B$7*H4409*1000)-EXP(-Info!$B$6*H4409*1000))*(Info!$B$9-1)</f>
        <v>0.36052379675435609</v>
      </c>
      <c r="AD4409" s="37">
        <f>SQRT((Info!$B$6*EXP(-Info!$B$6*H4409*1000)+(Info!$B$6/(Info!$B$6+Info!$B$7))*(Info!$B$9-1)*(-Info!$B$7*EXP(-Info!$B$7*H4409*1000)+Info!$B$6*EXP(-Info!$B$6*H4409*1000)))^2*(0.01*H4409*1000)^2)</f>
        <v>2.7779199027396766E-3</v>
      </c>
      <c r="AE4409" s="37">
        <f t="shared" si="1141"/>
        <v>1.8959285516608644E-2</v>
      </c>
      <c r="AF4409" s="37">
        <f t="shared" si="1129"/>
        <v>1.4790959054634083</v>
      </c>
      <c r="AG4409" s="37">
        <f t="shared" si="1142"/>
        <v>6.0139893192100898E-2</v>
      </c>
      <c r="AH4409" s="37">
        <f t="shared" si="1130"/>
        <v>0.58430163453461614</v>
      </c>
      <c r="AI4409">
        <f>AF4409*EXP(Info!$B$6*H4409*1000)</f>
        <v>2.1649612199891406</v>
      </c>
      <c r="AJ4409">
        <f>2*SQRT((EXP(Info!$B$6*H4409)*AG4409)^2+(Info!$B$6*H4409*0.01*AI4409)^2)</f>
        <v>0.12032561940602386</v>
      </c>
      <c r="AK4409">
        <f t="shared" si="1131"/>
        <v>1.0988610912265442</v>
      </c>
      <c r="AL4409">
        <f t="shared" si="1132"/>
        <v>0.13882396871341335</v>
      </c>
      <c r="AM4409">
        <f t="shared" si="1137"/>
        <v>1.0412895904504442</v>
      </c>
      <c r="AN4409">
        <f t="shared" si="1138"/>
        <v>3.1193219651221626E-2</v>
      </c>
      <c r="AO4409">
        <f t="shared" si="1133"/>
        <v>7.9999311552242629</v>
      </c>
      <c r="AP4409">
        <f t="shared" si="1134"/>
        <v>0.90592906643100635</v>
      </c>
      <c r="AQ4409">
        <f t="shared" si="1136"/>
        <v>6</v>
      </c>
      <c r="AR4409">
        <v>1</v>
      </c>
      <c r="AS4409">
        <v>1</v>
      </c>
      <c r="AT4409">
        <v>1</v>
      </c>
      <c r="AU4409">
        <v>1</v>
      </c>
      <c r="AV4409">
        <v>1</v>
      </c>
      <c r="AW4409">
        <v>0</v>
      </c>
      <c r="AX4409">
        <v>1</v>
      </c>
    </row>
    <row r="4410" spans="1:50">
      <c r="A4410" s="13" t="s">
        <v>97</v>
      </c>
      <c r="B4410" s="13" t="s">
        <v>437</v>
      </c>
      <c r="D4410" s="14">
        <v>-46.28</v>
      </c>
      <c r="E4410" s="14">
        <v>43.68</v>
      </c>
      <c r="F4410" s="14">
        <v>3981</v>
      </c>
      <c r="G4410" s="51">
        <v>421.5</v>
      </c>
      <c r="H4410">
        <v>42.552</v>
      </c>
      <c r="J4410">
        <f>(F4410*100*Info!$B$11)/AI4410</f>
        <v>5.2646623823624763</v>
      </c>
      <c r="K4410">
        <f>2*((F4410*100*Info!$B$11)/AI4410^2)*(AJ4410/2)</f>
        <v>0.39569196693014996</v>
      </c>
      <c r="L4410">
        <f t="shared" si="1139"/>
        <v>0.90398089352817423</v>
      </c>
      <c r="M4410">
        <f t="shared" si="1140"/>
        <v>50.922949988494516</v>
      </c>
      <c r="N4410">
        <f t="shared" si="1135"/>
        <v>4.1791416041612601</v>
      </c>
      <c r="O4410" s="25">
        <v>2.0281241488106216</v>
      </c>
      <c r="P4410" s="25">
        <v>4.5169320036311279E-2</v>
      </c>
      <c r="Q4410" s="25">
        <v>2.0529336277464654</v>
      </c>
      <c r="R4410" s="25">
        <v>4.612937753527814E-2</v>
      </c>
      <c r="S4410" s="25">
        <v>2.5516525402615633</v>
      </c>
      <c r="T4410" s="25">
        <v>3.6495035330515541E-2</v>
      </c>
      <c r="U4410" s="25">
        <v>2.3458953145012242</v>
      </c>
      <c r="V4410" s="25">
        <v>7.7312211767857186E-2</v>
      </c>
      <c r="W4410" s="37">
        <f>U4410*Info!$B$2</f>
        <v>1.1260297509605877</v>
      </c>
      <c r="X4410" s="37">
        <f>W4410*SQRT((0.5*V4410/U4410)^2+Info!$B$3^2)</f>
        <v>5.9280207135391637E-2</v>
      </c>
      <c r="Y4410" s="28">
        <f>W4410*Info!$D$2</f>
        <v>0.91208409827807602</v>
      </c>
      <c r="Z4410" s="28">
        <f>Y4410*SQRT(Info!$D$3^2+(X4410/W4410)^2)</f>
        <v>6.6222146602046408E-2</v>
      </c>
      <c r="AA4410" s="37">
        <f t="shared" si="1127"/>
        <v>0.90209439785003398</v>
      </c>
      <c r="AB4410" s="37">
        <f t="shared" si="1128"/>
        <v>6.3436659954245828E-2</v>
      </c>
      <c r="AC4410" s="37">
        <f>(1-EXP(-Info!$B$6*H4410*1000))+(Info!$B$6/(Info!$B$6-Info!$B$7))*(EXP(-Info!$B$7*H4410*1000)-EXP(-Info!$B$6*H4410*1000))*(Info!$B$9-1)</f>
        <v>0.36761513660770639</v>
      </c>
      <c r="AD4410" s="37">
        <f>SQRT((Info!$B$6*EXP(-Info!$B$6*H4410*1000)+(Info!$B$6/(Info!$B$6+Info!$B$7))*(Info!$B$9-1)*(-Info!$B$7*EXP(-Info!$B$7*H4410*1000)+Info!$B$6*EXP(-Info!$B$6*H4410*1000)))^2*(0.01*H4410*1000)^2)</f>
        <v>2.8184238432102516E-3</v>
      </c>
      <c r="AE4410" s="37">
        <f t="shared" si="1141"/>
        <v>2.3458463692071569E-2</v>
      </c>
      <c r="AF4410" s="37">
        <f t="shared" si="1129"/>
        <v>1.3079448866848005</v>
      </c>
      <c r="AG4410" s="37">
        <f t="shared" si="1142"/>
        <v>7.2585426363141664E-2</v>
      </c>
      <c r="AH4410" s="37">
        <f t="shared" si="1130"/>
        <v>0.51258737858984771</v>
      </c>
      <c r="AI4410">
        <f>AF4410*EXP(Info!$B$6*H4410*1000)</f>
        <v>1.9322450121005335</v>
      </c>
      <c r="AJ4410">
        <f>2*SQRT((EXP(Info!$B$6*H4410)*AG4410)^2+(Info!$B$6*H4410*0.01*AI4410)^2)</f>
        <v>0.1452275139219725</v>
      </c>
      <c r="AK4410">
        <f t="shared" si="1131"/>
        <v>1.1995149208211902</v>
      </c>
      <c r="AL4410">
        <f t="shared" si="1132"/>
        <v>0.16870345348232135</v>
      </c>
      <c r="AM4410">
        <f t="shared" si="1137"/>
        <v>1.0122327220206875</v>
      </c>
      <c r="AN4410">
        <f t="shared" si="1138"/>
        <v>3.2024309187386774E-2</v>
      </c>
      <c r="AO4410">
        <f t="shared" si="1133"/>
        <v>9.6725955499490919</v>
      </c>
      <c r="AP4410">
        <f t="shared" si="1134"/>
        <v>0.86454162565299042</v>
      </c>
      <c r="AQ4410">
        <f t="shared" si="1136"/>
        <v>6</v>
      </c>
      <c r="AR4410">
        <v>1</v>
      </c>
      <c r="AS4410">
        <v>1</v>
      </c>
      <c r="AT4410">
        <v>1</v>
      </c>
      <c r="AU4410">
        <v>1</v>
      </c>
      <c r="AV4410">
        <v>1</v>
      </c>
      <c r="AW4410">
        <v>0</v>
      </c>
      <c r="AX4410">
        <v>1</v>
      </c>
    </row>
    <row r="4411" spans="1:50">
      <c r="A4411" s="13" t="s">
        <v>97</v>
      </c>
      <c r="B4411" s="13" t="s">
        <v>437</v>
      </c>
      <c r="D4411" s="14">
        <v>-46.28</v>
      </c>
      <c r="E4411" s="14">
        <v>43.68</v>
      </c>
      <c r="F4411" s="14">
        <v>3981</v>
      </c>
      <c r="G4411" s="20">
        <v>433.5</v>
      </c>
      <c r="H4411">
        <v>43.007400000000004</v>
      </c>
      <c r="J4411">
        <f>(F4411*100*Info!$B$11)/AI4411</f>
        <v>6.4285525353874924</v>
      </c>
      <c r="K4411">
        <f>2*((F4411*100*Info!$B$11)/AI4411^2)*(AJ4411/2)</f>
        <v>0.57395370009504754</v>
      </c>
      <c r="L4411">
        <f t="shared" si="1139"/>
        <v>0.88213868433855314</v>
      </c>
      <c r="M4411">
        <f t="shared" si="1140"/>
        <v>60.678361170717523</v>
      </c>
      <c r="N4411">
        <f t="shared" si="1135"/>
        <v>5.7637387951654686</v>
      </c>
      <c r="O4411">
        <v>1.5806504760120981</v>
      </c>
      <c r="P4411">
        <v>3.5089630860861143E-2</v>
      </c>
      <c r="Q4411">
        <v>1.885387347858569</v>
      </c>
      <c r="R4411">
        <v>4.2890484670199042E-2</v>
      </c>
      <c r="S4411">
        <v>2.1353818014842121</v>
      </c>
      <c r="T4411">
        <v>3.5447697682921261E-2</v>
      </c>
      <c r="U4411">
        <v>2.2892132136259469</v>
      </c>
      <c r="V4411">
        <v>7.4232818744243492E-2</v>
      </c>
      <c r="W4411" s="37">
        <f>U4411*Info!$B$2</f>
        <v>1.0988223425404544</v>
      </c>
      <c r="X4411" s="37">
        <f>W4411*SQRT((0.5*V4411/U4411)^2+Info!$B$3^2)</f>
        <v>5.7757525973497648E-2</v>
      </c>
      <c r="Y4411" s="28">
        <f>W4411*Info!$D$2</f>
        <v>0.89004609745776808</v>
      </c>
      <c r="Z4411" s="28">
        <f>Y4411*SQRT(Info!$D$3^2+(X4411/W4411)^2)</f>
        <v>6.4569032804403667E-2</v>
      </c>
      <c r="AA4411" s="37">
        <f t="shared" si="1127"/>
        <v>0.48182813347164366</v>
      </c>
      <c r="AB4411" s="37">
        <f t="shared" si="1128"/>
        <v>6.0363501845627963E-2</v>
      </c>
      <c r="AC4411" s="37">
        <f>(1-EXP(-Info!$B$6*H4411*1000))+(Info!$B$6/(Info!$B$6-Info!$B$7))*(EXP(-Info!$B$7*H4411*1000)-EXP(-Info!$B$6*H4411*1000))*(Info!$B$9-1)</f>
        <v>0.37079286214666696</v>
      </c>
      <c r="AD4411" s="37">
        <f>SQRT((Info!$B$6*EXP(-Info!$B$6*H4411*1000)+(Info!$B$6/(Info!$B$6+Info!$B$7))*(Info!$B$9-1)*(-Info!$B$7*EXP(-Info!$B$7*H4411*1000)+Info!$B$6*EXP(-Info!$B$6*H4411*1000)))^2*(0.01*H4411*1000)^2)</f>
        <v>2.8363671430598827E-3</v>
      </c>
      <c r="AE4411" s="37">
        <f t="shared" si="1141"/>
        <v>2.2424039600101218E-2</v>
      </c>
      <c r="AF4411" s="37">
        <f t="shared" si="1129"/>
        <v>1.0666772713537072</v>
      </c>
      <c r="AG4411" s="37">
        <f t="shared" si="1142"/>
        <v>7.0612551058845119E-2</v>
      </c>
      <c r="AH4411" s="37">
        <f t="shared" si="1130"/>
        <v>0.49952531702401209</v>
      </c>
      <c r="AI4411">
        <f>AF4411*EXP(Info!$B$6*H4411*1000)</f>
        <v>1.5824118373017284</v>
      </c>
      <c r="AJ4411">
        <f>2*SQRT((EXP(Info!$B$6*H4411)*AG4411)^2+(Info!$B$6*H4411*0.01*AI4411)^2)</f>
        <v>0.14128081307478713</v>
      </c>
      <c r="AK4411">
        <f t="shared" si="1131"/>
        <v>0.64068686907724459</v>
      </c>
      <c r="AL4411">
        <f t="shared" si="1132"/>
        <v>0.16053069680826301</v>
      </c>
      <c r="AM4411">
        <f t="shared" si="1137"/>
        <v>1.1927920666024197</v>
      </c>
      <c r="AN4411">
        <f t="shared" si="1138"/>
        <v>3.7913710085932174E-2</v>
      </c>
      <c r="AO4411">
        <f t="shared" si="1133"/>
        <v>9.4388839118811578</v>
      </c>
      <c r="AP4411">
        <f t="shared" si="1134"/>
        <v>0.6904776132706586</v>
      </c>
      <c r="AQ4411">
        <f t="shared" si="1136"/>
        <v>6</v>
      </c>
      <c r="AR4411">
        <v>1</v>
      </c>
      <c r="AS4411">
        <v>1</v>
      </c>
      <c r="AT4411">
        <v>1</v>
      </c>
      <c r="AU4411">
        <v>1</v>
      </c>
      <c r="AV4411">
        <v>1</v>
      </c>
      <c r="AW4411">
        <v>0</v>
      </c>
      <c r="AX4411">
        <v>1</v>
      </c>
    </row>
    <row r="4412" spans="1:50">
      <c r="A4412" s="13" t="s">
        <v>97</v>
      </c>
      <c r="B4412" s="13" t="s">
        <v>437</v>
      </c>
      <c r="D4412" s="14">
        <v>-46.28</v>
      </c>
      <c r="E4412" s="14">
        <v>43.68</v>
      </c>
      <c r="F4412" s="14">
        <v>3981</v>
      </c>
      <c r="G4412" s="20">
        <v>443.5</v>
      </c>
      <c r="H4412">
        <v>43.387</v>
      </c>
      <c r="J4412">
        <f>(F4412*100*Info!$B$11)/AI4412</f>
        <v>5.7517442097984768</v>
      </c>
      <c r="K4412">
        <f>2*((F4412*100*Info!$B$11)/AI4412^2)*(AJ4412/2)</f>
        <v>0.47259528042364557</v>
      </c>
      <c r="L4412">
        <f t="shared" si="1139"/>
        <v>0.90774657942005321</v>
      </c>
      <c r="M4412">
        <f t="shared" si="1140"/>
        <v>55.8660496139372</v>
      </c>
      <c r="N4412">
        <f t="shared" si="1135"/>
        <v>4.9293917307862349</v>
      </c>
      <c r="O4412">
        <v>1.4229734451519691</v>
      </c>
      <c r="P4412">
        <v>3.1402156193457091E-2</v>
      </c>
      <c r="Q4412">
        <v>1.8097336797491199</v>
      </c>
      <c r="R4412">
        <v>4.2649513441820719E-2</v>
      </c>
      <c r="S4412">
        <v>2.2130701969407012</v>
      </c>
      <c r="T4412">
        <v>3.6724503176181353E-2</v>
      </c>
      <c r="U4412">
        <v>2.355667539725105</v>
      </c>
      <c r="V4412">
        <v>7.5763068647509327E-2</v>
      </c>
      <c r="W4412" s="37">
        <f>U4412*Info!$B$2</f>
        <v>1.1307204190680504</v>
      </c>
      <c r="X4412" s="37">
        <f>W4412*SQRT((0.5*V4412/U4412)^2+Info!$B$3^2)</f>
        <v>5.9388114276567767E-2</v>
      </c>
      <c r="Y4412" s="28">
        <f>W4412*Info!$D$2</f>
        <v>0.91588353944512091</v>
      </c>
      <c r="Z4412" s="28">
        <f>Y4412*SQRT(Info!$D$3^2+(X4412/W4412)^2)</f>
        <v>6.6416393340381991E-2</v>
      </c>
      <c r="AA4412" s="37">
        <f t="shared" si="1127"/>
        <v>0.29225302608391868</v>
      </c>
      <c r="AB4412" s="37">
        <f t="shared" si="1128"/>
        <v>6.1428592452751521E-2</v>
      </c>
      <c r="AC4412" s="37">
        <f>(1-EXP(-Info!$B$6*H4412*1000))+(Info!$B$6/(Info!$B$6-Info!$B$7))*(EXP(-Info!$B$7*H4412*1000)-EXP(-Info!$B$6*H4412*1000))*(Info!$B$9-1)</f>
        <v>0.37343100953731567</v>
      </c>
      <c r="AD4412" s="37">
        <f>SQRT((Info!$B$6*EXP(-Info!$B$6*H4412*1000)+(Info!$B$6/(Info!$B$6+Info!$B$7))*(Info!$B$9-1)*(-Info!$B$7*EXP(-Info!$B$7*H4412*1000)+Info!$B$6*EXP(-Info!$B$6*H4412*1000)))^2*(0.01*H4412*1000)^2)</f>
        <v>2.8511656839779395E-3</v>
      </c>
      <c r="AE4412" s="37">
        <f t="shared" si="1141"/>
        <v>2.2954470245080981E-2</v>
      </c>
      <c r="AF4412" s="37">
        <f t="shared" si="1129"/>
        <v>1.188050314924727</v>
      </c>
      <c r="AG4412" s="37">
        <f t="shared" si="1142"/>
        <v>7.2630691115815382E-2</v>
      </c>
      <c r="AH4412" s="37">
        <f t="shared" si="1130"/>
        <v>0.53683354308736397</v>
      </c>
      <c r="AI4412">
        <f>AF4412*EXP(Info!$B$6*H4412*1000)</f>
        <v>1.7686143989823955</v>
      </c>
      <c r="AJ4412">
        <f>2*SQRT((EXP(Info!$B$6*H4412)*AG4412)^2+(Info!$B$6*H4412*0.01*AI4412)^2)</f>
        <v>0.14531919142448577</v>
      </c>
      <c r="AK4412">
        <f t="shared" si="1131"/>
        <v>0.38860884878378665</v>
      </c>
      <c r="AL4412">
        <f t="shared" si="1132"/>
        <v>0.16336319876884739</v>
      </c>
      <c r="AM4412">
        <f t="shared" si="1137"/>
        <v>1.2717972256719421</v>
      </c>
      <c r="AN4412">
        <f t="shared" si="1138"/>
        <v>4.1061267576965751E-2</v>
      </c>
      <c r="AO4412">
        <f t="shared" si="1133"/>
        <v>9.7128883889471993</v>
      </c>
      <c r="AP4412">
        <f t="shared" si="1134"/>
        <v>0.60406378283669993</v>
      </c>
      <c r="AQ4412">
        <f t="shared" si="1136"/>
        <v>6</v>
      </c>
      <c r="AR4412">
        <v>1</v>
      </c>
      <c r="AS4412">
        <v>1</v>
      </c>
      <c r="AT4412">
        <v>1</v>
      </c>
      <c r="AU4412">
        <v>1</v>
      </c>
      <c r="AV4412">
        <v>1</v>
      </c>
      <c r="AW4412">
        <v>0</v>
      </c>
      <c r="AX4412">
        <v>1</v>
      </c>
    </row>
    <row r="4413" spans="1:50">
      <c r="A4413" s="13" t="s">
        <v>97</v>
      </c>
      <c r="B4413" s="13" t="s">
        <v>437</v>
      </c>
      <c r="D4413" s="14">
        <v>-46.28</v>
      </c>
      <c r="E4413" s="14">
        <v>43.68</v>
      </c>
      <c r="F4413" s="14">
        <v>3981</v>
      </c>
      <c r="G4413" s="20">
        <v>453.5</v>
      </c>
      <c r="H4413">
        <v>43.766500000000001</v>
      </c>
      <c r="J4413">
        <f>(F4413*100*Info!$B$11)/AI4413</f>
        <v>6.3908042963485405</v>
      </c>
      <c r="K4413">
        <f>2*((F4413*100*Info!$B$11)/AI4413^2)*(AJ4413/2)</f>
        <v>0.60436982064442746</v>
      </c>
      <c r="L4413">
        <f t="shared" si="1139"/>
        <v>0.93576800399156301</v>
      </c>
      <c r="M4413">
        <f t="shared" si="1140"/>
        <v>63.989318929154138</v>
      </c>
      <c r="N4413">
        <f t="shared" si="1135"/>
        <v>6.3976286234832385</v>
      </c>
      <c r="O4413">
        <v>1.426476819937311</v>
      </c>
      <c r="P4413">
        <v>3.1652982114959052E-2</v>
      </c>
      <c r="Q4413">
        <v>1.6120965217666809</v>
      </c>
      <c r="R4413">
        <v>3.6764587333507029E-2</v>
      </c>
      <c r="S4413">
        <v>2.1077861255434889</v>
      </c>
      <c r="T4413">
        <v>4.0082120756044601E-2</v>
      </c>
      <c r="U4413">
        <v>2.4283851481154701</v>
      </c>
      <c r="V4413">
        <v>7.8789588101110863E-2</v>
      </c>
      <c r="W4413" s="37">
        <f>U4413*Info!$B$2</f>
        <v>1.1656248710954256</v>
      </c>
      <c r="X4413" s="37">
        <f>W4413*SQRT((0.5*V4413/U4413)^2+Info!$B$3^2)</f>
        <v>6.1272119139259326E-2</v>
      </c>
      <c r="Y4413" s="28">
        <f>W4413*Info!$D$2</f>
        <v>0.94415614558729477</v>
      </c>
      <c r="Z4413" s="28">
        <f>Y4413*SQRT(Info!$D$3^2+(X4413/W4413)^2)</f>
        <v>6.8496389031590929E-2</v>
      </c>
      <c r="AA4413" s="37">
        <f t="shared" si="1127"/>
        <v>0.26085194884188545</v>
      </c>
      <c r="AB4413" s="37">
        <f t="shared" si="1128"/>
        <v>6.3283097293100846E-2</v>
      </c>
      <c r="AC4413" s="37">
        <f>(1-EXP(-Info!$B$6*H4413*1000))+(Info!$B$6/(Info!$B$6-Info!$B$7))*(EXP(-Info!$B$7*H4413*1000)-EXP(-Info!$B$6*H4413*1000))*(Info!$B$9-1)</f>
        <v>0.37605881444741823</v>
      </c>
      <c r="AD4413" s="37">
        <f>SQRT((Info!$B$6*EXP(-Info!$B$6*H4413*1000)+(Info!$B$6/(Info!$B$6+Info!$B$7))*(Info!$B$9-1)*(-Info!$B$7*EXP(-Info!$B$7*H4413*1000)+Info!$B$6*EXP(-Info!$B$6*H4413*1000)))^2*(0.01*H4413*1000)^2)</f>
        <v>2.8658174636138423E-3</v>
      </c>
      <c r="AE4413" s="37">
        <f t="shared" si="1141"/>
        <v>2.3809904827145092E-2</v>
      </c>
      <c r="AF4413" s="37">
        <f t="shared" si="1129"/>
        <v>1.0655343053284161</v>
      </c>
      <c r="AG4413" s="37">
        <f t="shared" si="1142"/>
        <v>7.5235038242299671E-2</v>
      </c>
      <c r="AH4413" s="37">
        <f t="shared" si="1130"/>
        <v>0.505522971432251</v>
      </c>
      <c r="AI4413">
        <f>AF4413*EXP(Info!$B$6*H4413*1000)</f>
        <v>1.5917585889033481</v>
      </c>
      <c r="AJ4413">
        <f>2*SQRT((EXP(Info!$B$6*H4413)*AG4413)^2+(Info!$B$6*H4413*0.01*AI4413)^2)</f>
        <v>0.15053048227973426</v>
      </c>
      <c r="AK4413">
        <f t="shared" si="1131"/>
        <v>0.3468548363750551</v>
      </c>
      <c r="AL4413">
        <f t="shared" si="1132"/>
        <v>0.16829506894127239</v>
      </c>
      <c r="AM4413">
        <f t="shared" si="1137"/>
        <v>1.130124583333592</v>
      </c>
      <c r="AN4413">
        <f t="shared" si="1138"/>
        <v>3.5959774277970195E-2</v>
      </c>
      <c r="AO4413">
        <f t="shared" si="1133"/>
        <v>10.012717631527503</v>
      </c>
      <c r="AP4413">
        <f t="shared" si="1134"/>
        <v>0.58741786534327867</v>
      </c>
      <c r="AQ4413">
        <f t="shared" si="1136"/>
        <v>6</v>
      </c>
      <c r="AR4413">
        <v>1</v>
      </c>
      <c r="AS4413">
        <v>1</v>
      </c>
      <c r="AT4413">
        <v>1</v>
      </c>
      <c r="AU4413">
        <v>1</v>
      </c>
      <c r="AV4413">
        <v>1</v>
      </c>
      <c r="AW4413">
        <v>0</v>
      </c>
      <c r="AX4413">
        <v>1</v>
      </c>
    </row>
    <row r="4414" spans="1:50">
      <c r="A4414" s="13" t="s">
        <v>97</v>
      </c>
      <c r="B4414" s="13" t="s">
        <v>437</v>
      </c>
      <c r="D4414" s="14">
        <v>-46.28</v>
      </c>
      <c r="E4414" s="14">
        <v>43.68</v>
      </c>
      <c r="F4414" s="14">
        <v>3981</v>
      </c>
      <c r="G4414" s="20">
        <v>463.5</v>
      </c>
      <c r="H4414">
        <v>44.146000000000001</v>
      </c>
      <c r="J4414">
        <f>(F4414*100*Info!$B$11)/AI4414</f>
        <v>7.0377879906175318</v>
      </c>
      <c r="K4414">
        <f>2*((F4414*100*Info!$B$11)/AI4414^2)*(AJ4414/2)</f>
        <v>0.66954003013579599</v>
      </c>
      <c r="L4414">
        <f t="shared" si="1139"/>
        <v>0.86666837934732011</v>
      </c>
      <c r="M4414">
        <f t="shared" si="1140"/>
        <v>65.263882938598258</v>
      </c>
      <c r="N4414">
        <f t="shared" si="1135"/>
        <v>6.5569799026853319</v>
      </c>
      <c r="O4414">
        <v>1.3041942909538371</v>
      </c>
      <c r="P4414">
        <v>2.9005365385771399E-2</v>
      </c>
      <c r="Q4414">
        <v>1.5000068437680201</v>
      </c>
      <c r="R4414">
        <v>3.397975849517542E-2</v>
      </c>
      <c r="S4414">
        <v>1.923722206799602</v>
      </c>
      <c r="T4414">
        <v>2.890527789578622E-2</v>
      </c>
      <c r="U4414">
        <v>2.249066661577491</v>
      </c>
      <c r="V4414">
        <v>7.264509839823223E-2</v>
      </c>
      <c r="W4414" s="37">
        <f>U4414*Info!$B$2</f>
        <v>1.0795519975571957</v>
      </c>
      <c r="X4414" s="37">
        <f>W4414*SQRT((0.5*V4414/U4414)^2+Info!$B$3^2)</f>
        <v>5.6723490399309587E-2</v>
      </c>
      <c r="Y4414" s="28">
        <f>W4414*Info!$D$2</f>
        <v>0.87443711802132851</v>
      </c>
      <c r="Z4414" s="28">
        <f>Y4414*SQRT(Info!$D$3^2+(X4414/W4414)^2)</f>
        <v>6.3424270599280658E-2</v>
      </c>
      <c r="AA4414" s="37">
        <f t="shared" si="1127"/>
        <v>0.22464229339664143</v>
      </c>
      <c r="AB4414" s="37">
        <f t="shared" si="1128"/>
        <v>5.8548118401628359E-2</v>
      </c>
      <c r="AC4414" s="37">
        <f>(1-EXP(-Info!$B$6*H4414*1000))+(Info!$B$6/(Info!$B$6-Info!$B$7))*(EXP(-Info!$B$7*H4414*1000)-EXP(-Info!$B$6*H4414*1000))*(Info!$B$9-1)</f>
        <v>0.37867700716171676</v>
      </c>
      <c r="AD4414" s="37">
        <f>SQRT((Info!$B$6*EXP(-Info!$B$6*H4414*1000)+(Info!$B$6/(Info!$B$6+Info!$B$7))*(Info!$B$9-1)*(-Info!$B$7*EXP(-Info!$B$7*H4414*1000)+Info!$B$6*EXP(-Info!$B$6*H4414*1000)))^2*(0.01*H4414*1000)^2)</f>
        <v>2.8803272133501468E-3</v>
      </c>
      <c r="AE4414" s="37">
        <f t="shared" si="1141"/>
        <v>2.2180266042376724E-2</v>
      </c>
      <c r="AF4414" s="37">
        <f t="shared" si="1129"/>
        <v>0.96421821743288894</v>
      </c>
      <c r="AG4414" s="37">
        <f t="shared" si="1142"/>
        <v>6.8727585984956166E-2</v>
      </c>
      <c r="AH4414" s="37">
        <f t="shared" si="1130"/>
        <v>0.50122528815478473</v>
      </c>
      <c r="AI4414">
        <f>AF4414*EXP(Info!$B$6*H4414*1000)</f>
        <v>1.4454282570425383</v>
      </c>
      <c r="AJ4414">
        <f>2*SQRT((EXP(Info!$B$6*H4414)*AG4414)^2+(Info!$B$6*H4414*0.01*AI4414)^2)</f>
        <v>0.13751083153820251</v>
      </c>
      <c r="AK4414">
        <f t="shared" si="1131"/>
        <v>0.29870685752951409</v>
      </c>
      <c r="AL4414">
        <f t="shared" si="1132"/>
        <v>0.15570286607729045</v>
      </c>
      <c r="AM4414">
        <f t="shared" si="1137"/>
        <v>1.1501406302514736</v>
      </c>
      <c r="AN4414">
        <f t="shared" si="1138"/>
        <v>3.651188431299815E-2</v>
      </c>
      <c r="AO4414">
        <f t="shared" si="1133"/>
        <v>9.2733516486598315</v>
      </c>
      <c r="AP4414">
        <f t="shared" si="1134"/>
        <v>0.57988245223424273</v>
      </c>
      <c r="AQ4414">
        <f t="shared" si="1136"/>
        <v>6</v>
      </c>
      <c r="AR4414">
        <v>1</v>
      </c>
      <c r="AS4414">
        <v>1</v>
      </c>
      <c r="AT4414">
        <v>1</v>
      </c>
      <c r="AU4414">
        <v>1</v>
      </c>
      <c r="AV4414">
        <v>1</v>
      </c>
      <c r="AW4414">
        <v>0</v>
      </c>
      <c r="AX4414">
        <v>1</v>
      </c>
    </row>
    <row r="4415" spans="1:50">
      <c r="A4415" s="13" t="s">
        <v>97</v>
      </c>
      <c r="B4415" s="13" t="s">
        <v>437</v>
      </c>
      <c r="D4415" s="14">
        <v>-46.28</v>
      </c>
      <c r="E4415" s="14">
        <v>43.68</v>
      </c>
      <c r="F4415" s="14">
        <v>3981</v>
      </c>
      <c r="G4415" s="20">
        <v>474</v>
      </c>
      <c r="H4415">
        <v>44.544499999999999</v>
      </c>
      <c r="J4415">
        <f>(F4415*100*Info!$B$11)/AI4415</f>
        <v>7.0617398345196198</v>
      </c>
      <c r="K4415">
        <f>2*((F4415*100*Info!$B$11)/AI4415^2)*(AJ4415/2)</f>
        <v>0.64190806468608097</v>
      </c>
      <c r="L4415">
        <f t="shared" si="1139"/>
        <v>0.83059343189764956</v>
      </c>
      <c r="M4415">
        <f t="shared" si="1140"/>
        <v>62.760151550245304</v>
      </c>
      <c r="N4415">
        <f t="shared" si="1135"/>
        <v>6.0221914432189507</v>
      </c>
      <c r="O4415">
        <v>1.14097158768968</v>
      </c>
      <c r="P4415">
        <v>2.354521836708974E-2</v>
      </c>
      <c r="Q4415">
        <v>1.2077083608660051</v>
      </c>
      <c r="R4415">
        <v>2.611328894890478E-2</v>
      </c>
      <c r="S4415">
        <v>1.836047056841787</v>
      </c>
      <c r="T4415">
        <v>2.5237821942640709E-2</v>
      </c>
      <c r="U4415">
        <v>2.1554495831647351</v>
      </c>
      <c r="V4415">
        <v>6.6252745804198668E-2</v>
      </c>
      <c r="W4415" s="37">
        <f>U4415*Info!$B$2</f>
        <v>1.0346157999190728</v>
      </c>
      <c r="X4415" s="37">
        <f>W4415*SQRT((0.5*V4415/U4415)^2+Info!$B$3^2)</f>
        <v>5.4119364279501411E-2</v>
      </c>
      <c r="Y4415" s="28">
        <f>W4415*Info!$D$2</f>
        <v>0.83803879793444902</v>
      </c>
      <c r="Z4415" s="28">
        <f>Y4415*SQRT(Info!$D$3^2+(X4415/W4415)^2)</f>
        <v>6.0641796846061045E-2</v>
      </c>
      <c r="AA4415" s="37">
        <f t="shared" si="1127"/>
        <v>0.10635578777060717</v>
      </c>
      <c r="AB4415" s="37">
        <f t="shared" si="1128"/>
        <v>5.5385015274944709E-2</v>
      </c>
      <c r="AC4415" s="37">
        <f>(1-EXP(-Info!$B$6*H4415*1000))+(Info!$B$6/(Info!$B$6-Info!$B$7))*(EXP(-Info!$B$7*H4415*1000)-EXP(-Info!$B$6*H4415*1000))*(Info!$B$9-1)</f>
        <v>0.38141597298884578</v>
      </c>
      <c r="AD4415" s="37">
        <f>SQRT((Info!$B$6*EXP(-Info!$B$6*H4415*1000)+(Info!$B$6/(Info!$B$6+Info!$B$7))*(Info!$B$9-1)*(-Info!$B$7*EXP(-Info!$B$7*H4415*1000)+Info!$B$6*EXP(-Info!$B$6*H4415*1000)))^2*(0.01*H4415*1000)^2)</f>
        <v>2.8954114186980641E-3</v>
      </c>
      <c r="AE4415" s="37">
        <f t="shared" si="1141"/>
        <v>2.1126973881520947E-2</v>
      </c>
      <c r="AF4415" s="37">
        <f t="shared" si="1129"/>
        <v>0.95744246263181676</v>
      </c>
      <c r="AG4415" s="37">
        <f t="shared" si="1142"/>
        <v>6.5444735954937716E-2</v>
      </c>
      <c r="AH4415" s="37">
        <f t="shared" si="1130"/>
        <v>0.52146945747606732</v>
      </c>
      <c r="AI4415">
        <f>AF4415*EXP(Info!$B$6*H4415*1000)</f>
        <v>1.4405256873082193</v>
      </c>
      <c r="AJ4415">
        <f>2*SQRT((EXP(Info!$B$6*H4415)*AG4415)^2+(Info!$B$6*H4415*0.01*AI4415)^2)</f>
        <v>0.13094295141694468</v>
      </c>
      <c r="AK4415">
        <f t="shared" si="1131"/>
        <v>0.14142129099857634</v>
      </c>
      <c r="AL4415">
        <f t="shared" si="1132"/>
        <v>0.14729090962218797</v>
      </c>
      <c r="AM4415">
        <f t="shared" si="1137"/>
        <v>1.0584911788307179</v>
      </c>
      <c r="AN4415">
        <f t="shared" si="1138"/>
        <v>3.1637518139564037E-2</v>
      </c>
      <c r="AO4415">
        <f t="shared" si="1133"/>
        <v>8.8873497113794429</v>
      </c>
      <c r="AP4415">
        <f t="shared" si="1134"/>
        <v>0.5293427397241417</v>
      </c>
      <c r="AQ4415">
        <f t="shared" si="1136"/>
        <v>6</v>
      </c>
      <c r="AR4415">
        <v>1</v>
      </c>
      <c r="AS4415">
        <v>1</v>
      </c>
      <c r="AT4415">
        <v>1</v>
      </c>
      <c r="AU4415">
        <v>1</v>
      </c>
      <c r="AV4415">
        <v>1</v>
      </c>
      <c r="AW4415">
        <v>0</v>
      </c>
      <c r="AX4415">
        <v>1</v>
      </c>
    </row>
    <row r="4416" spans="1:50">
      <c r="A4416" s="13" t="s">
        <v>97</v>
      </c>
      <c r="B4416" s="13" t="s">
        <v>437</v>
      </c>
      <c r="D4416" s="14">
        <v>-46.28</v>
      </c>
      <c r="E4416" s="14">
        <v>43.68</v>
      </c>
      <c r="F4416" s="14">
        <v>3981</v>
      </c>
      <c r="G4416" s="20">
        <v>494.5</v>
      </c>
      <c r="H4416">
        <v>45.8108</v>
      </c>
      <c r="I4416" s="14" t="s">
        <v>125</v>
      </c>
      <c r="J4416" t="e">
        <f>(F4416*100*Info!$B$11)/AI4416</f>
        <v>#DIV/0!</v>
      </c>
      <c r="K4416" t="e">
        <f>2*((F4416*100*Info!$B$11)/AI4416^2)*(AJ4416/2)</f>
        <v>#DIV/0!</v>
      </c>
      <c r="L4416" t="e">
        <f t="shared" si="1139"/>
        <v>#DIV/0!</v>
      </c>
      <c r="M4416" t="e">
        <f t="shared" si="1140"/>
        <v>#DIV/0!</v>
      </c>
      <c r="N4416" t="e">
        <f t="shared" si="1135"/>
        <v>#DIV/0!</v>
      </c>
      <c r="O4416">
        <v>0.94035780758626564</v>
      </c>
      <c r="P4416">
        <v>2.0820842416156969E-2</v>
      </c>
      <c r="Q4416">
        <v>1.0689905795959029</v>
      </c>
      <c r="R4416">
        <v>2.5057014151122881E-2</v>
      </c>
      <c r="S4416">
        <v>0.85532876349252784</v>
      </c>
      <c r="T4416">
        <v>2.0608983814497859E-2</v>
      </c>
      <c r="U4416">
        <v>2.4782970022308728</v>
      </c>
      <c r="V4416">
        <v>8.0117228718770528E-2</v>
      </c>
      <c r="W4416" s="37">
        <f>U4416*Info!$B$2</f>
        <v>1.1895825610708188</v>
      </c>
      <c r="X4416" s="37">
        <f>W4416*SQRT((0.5*V4416/U4416)^2+Info!$B$3^2)</f>
        <v>6.2509901979237559E-2</v>
      </c>
      <c r="Y4416" s="28">
        <f>W4416*Info!$D$2</f>
        <v>0.9635618744673633</v>
      </c>
      <c r="Z4416" s="28">
        <f>Y4416*SQRT(Info!$D$3^2+(X4416/W4416)^2)</f>
        <v>6.9891569521795288E-2</v>
      </c>
      <c r="AA4416" s="37">
        <f t="shared" si="1127"/>
        <v>0</v>
      </c>
      <c r="AB4416" s="37">
        <f t="shared" si="1128"/>
        <v>6.3370850674292656E-2</v>
      </c>
      <c r="AC4416" s="37">
        <f>(1-EXP(-Info!$B$6*H4416*1000))+(Info!$B$6/(Info!$B$6-Info!$B$7))*(EXP(-Info!$B$7*H4416*1000)-EXP(-Info!$B$6*H4416*1000))*(Info!$B$9-1)</f>
        <v>0.39004983714600994</v>
      </c>
      <c r="AD4416" s="37">
        <f>SQRT((Info!$B$6*EXP(-Info!$B$6*H4416*1000)+(Info!$B$6/(Info!$B$6+Info!$B$7))*(Info!$B$9-1)*(-Info!$B$7*EXP(-Info!$B$7*H4416*1000)+Info!$B$6*EXP(-Info!$B$6*H4416*1000)))^2*(0.01*H4416*1000)^2)</f>
        <v>2.9423210794861324E-3</v>
      </c>
      <c r="AE4416" s="37">
        <f t="shared" si="1141"/>
        <v>0</v>
      </c>
      <c r="AF4416" s="37">
        <f t="shared" si="1129"/>
        <v>0</v>
      </c>
      <c r="AG4416" s="37">
        <f t="shared" si="1142"/>
        <v>7.0647109238004227E-2</v>
      </c>
      <c r="AH4416" s="37">
        <f t="shared" si="1130"/>
        <v>0</v>
      </c>
      <c r="AI4416">
        <f>AF4416*EXP(Info!$B$6*H4416*1000)</f>
        <v>0</v>
      </c>
      <c r="AJ4416">
        <f>2*SQRT((EXP(Info!$B$6*H4416)*AG4416)^2+(Info!$B$6*H4416*0.01*AI4416)^2)</f>
        <v>0.14135359012156024</v>
      </c>
      <c r="AK4416">
        <f t="shared" si="1131"/>
        <v>0</v>
      </c>
      <c r="AL4416">
        <f t="shared" si="1132"/>
        <v>0.1685284402832139</v>
      </c>
      <c r="AM4416">
        <f t="shared" si="1137"/>
        <v>1.1367913053647263</v>
      </c>
      <c r="AN4416">
        <f t="shared" si="1138"/>
        <v>3.6654599527426467E-2</v>
      </c>
      <c r="AO4416">
        <f t="shared" si="1133"/>
        <v>10.218514188186298</v>
      </c>
      <c r="AP4416">
        <f t="shared" si="1134"/>
        <v>0.37943709197880227</v>
      </c>
      <c r="AQ4416">
        <f t="shared" si="1136"/>
        <v>6</v>
      </c>
      <c r="AR4416">
        <v>1</v>
      </c>
      <c r="AS4416">
        <v>1</v>
      </c>
      <c r="AT4416">
        <v>1</v>
      </c>
      <c r="AU4416">
        <v>1</v>
      </c>
      <c r="AV4416">
        <v>1</v>
      </c>
      <c r="AW4416">
        <v>0</v>
      </c>
      <c r="AX4416">
        <v>1</v>
      </c>
    </row>
    <row r="4417" spans="1:50">
      <c r="A4417" s="13" t="s">
        <v>97</v>
      </c>
      <c r="B4417" s="13" t="s">
        <v>437</v>
      </c>
      <c r="D4417" s="14">
        <v>-46.28</v>
      </c>
      <c r="E4417" s="14">
        <v>43.68</v>
      </c>
      <c r="F4417" s="14">
        <v>3981</v>
      </c>
      <c r="G4417" s="20">
        <v>504.5</v>
      </c>
      <c r="H4417">
        <v>46.6785</v>
      </c>
      <c r="J4417">
        <f>(F4417*100*Info!$B$11)/AI4417</f>
        <v>21.863302991608929</v>
      </c>
      <c r="K4417">
        <f>2*((F4417*100*Info!$B$11)/AI4417^2)*(AJ4417/2)</f>
        <v>4.5919025622605014</v>
      </c>
      <c r="L4417">
        <f t="shared" si="1139"/>
        <v>0.61496119660454551</v>
      </c>
      <c r="M4417">
        <f t="shared" si="1140"/>
        <v>143.86238777308895</v>
      </c>
      <c r="N4417">
        <f t="shared" si="1135"/>
        <v>30.566666528054235</v>
      </c>
      <c r="O4417">
        <v>0.82225113077992051</v>
      </c>
      <c r="P4417">
        <v>1.8003074202685199E-2</v>
      </c>
      <c r="Q4417">
        <v>0.98294125387063025</v>
      </c>
      <c r="R4417">
        <v>2.3561018180018291E-2</v>
      </c>
      <c r="S4417">
        <v>0.94599316626813135</v>
      </c>
      <c r="T4417">
        <v>1.9458796823662711E-2</v>
      </c>
      <c r="U4417">
        <v>1.5958684525777611</v>
      </c>
      <c r="V4417">
        <v>5.1278482668850538E-2</v>
      </c>
      <c r="W4417" s="37">
        <f>U4417*Info!$B$2</f>
        <v>0.76601685723732527</v>
      </c>
      <c r="X4417" s="37">
        <f>W4417*SQRT((0.5*V4417/U4417)^2+Info!$B$3^2)</f>
        <v>4.0229501268782608E-2</v>
      </c>
      <c r="Y4417" s="28">
        <f>W4417*Info!$D$2</f>
        <v>0.62047365436223345</v>
      </c>
      <c r="Z4417" s="28">
        <f>Y4417*SQRT(Info!$D$3^2+(X4417/W4417)^2)</f>
        <v>4.4992327227240003E-2</v>
      </c>
      <c r="AA4417" s="37">
        <f t="shared" si="1127"/>
        <v>5.6234273542595248E-2</v>
      </c>
      <c r="AB4417" s="37">
        <f t="shared" si="1128"/>
        <v>4.1224270066573997E-2</v>
      </c>
      <c r="AC4417" s="37">
        <f>(1-EXP(-Info!$B$6*H4417*1000))+(Info!$B$6/(Info!$B$6-Info!$B$7))*(EXP(-Info!$B$7*H4417*1000)-EXP(-Info!$B$6*H4417*1000))*(Info!$B$9-1)</f>
        <v>0.39590527160091116</v>
      </c>
      <c r="AD4417" s="37">
        <f>SQRT((Info!$B$6*EXP(-Info!$B$6*H4417*1000)+(Info!$B$6/(Info!$B$6+Info!$B$7))*(Info!$B$9-1)*(-Info!$B$7*EXP(-Info!$B$7*H4417*1000)+Info!$B$6*EXP(-Info!$B$6*H4417*1000)))^2*(0.01*H4417*1000)^2)</f>
        <v>2.9735776569446612E-3</v>
      </c>
      <c r="AE4417" s="37">
        <f t="shared" si="1141"/>
        <v>1.6321762431391194E-2</v>
      </c>
      <c r="AF4417" s="37">
        <f t="shared" si="1129"/>
        <v>0.30325606656573678</v>
      </c>
      <c r="AG4417" s="37">
        <f t="shared" si="1142"/>
        <v>4.8840256261059499E-2</v>
      </c>
      <c r="AH4417" s="37">
        <f t="shared" si="1130"/>
        <v>0.32056898229197378</v>
      </c>
      <c r="AI4417">
        <f>AF4417*EXP(Info!$B$6*H4417*1000)</f>
        <v>0.46528274490901156</v>
      </c>
      <c r="AJ4417">
        <f>2*SQRT((EXP(Info!$B$6*H4417)*AG4417)^2+(Info!$B$6*H4417*0.01*AI4417)^2)</f>
        <v>9.7722335428607657E-2</v>
      </c>
      <c r="AK4417">
        <f t="shared" si="1131"/>
        <v>7.4774713529588893E-2</v>
      </c>
      <c r="AL4417">
        <f t="shared" si="1132"/>
        <v>0.10963182381504688</v>
      </c>
      <c r="AM4417">
        <f t="shared" si="1137"/>
        <v>1.1954270624575392</v>
      </c>
      <c r="AN4417">
        <f t="shared" si="1138"/>
        <v>3.8808904977945487E-2</v>
      </c>
      <c r="AO4417">
        <f t="shared" si="1133"/>
        <v>6.5800847963199853</v>
      </c>
      <c r="AP4417">
        <f t="shared" si="1134"/>
        <v>0.51523741161231773</v>
      </c>
      <c r="AQ4417">
        <f t="shared" si="1136"/>
        <v>6</v>
      </c>
      <c r="AR4417">
        <v>1</v>
      </c>
      <c r="AS4417">
        <v>1</v>
      </c>
      <c r="AT4417">
        <v>1</v>
      </c>
      <c r="AU4417">
        <v>1</v>
      </c>
      <c r="AV4417">
        <v>1</v>
      </c>
      <c r="AW4417">
        <v>0</v>
      </c>
      <c r="AX4417">
        <v>1</v>
      </c>
    </row>
    <row r="4418" spans="1:50">
      <c r="A4418" s="13" t="s">
        <v>97</v>
      </c>
      <c r="B4418" s="13" t="s">
        <v>437</v>
      </c>
      <c r="D4418" s="14">
        <v>-46.28</v>
      </c>
      <c r="E4418" s="14">
        <v>43.68</v>
      </c>
      <c r="F4418" s="14">
        <v>3981</v>
      </c>
      <c r="G4418" s="20">
        <v>514.5</v>
      </c>
      <c r="H4418">
        <v>47.546300000000002</v>
      </c>
      <c r="J4418">
        <f>(F4418*100*Info!$B$11)/AI4418</f>
        <v>54.593095272953164</v>
      </c>
      <c r="K4418">
        <f>2*((F4418*100*Info!$B$11)/AI4418^2)*(AJ4418/2)</f>
        <v>34.249637640356177</v>
      </c>
      <c r="L4418">
        <f t="shared" si="1139"/>
        <v>0.78826066397713634</v>
      </c>
      <c r="M4418">
        <f t="shared" si="1140"/>
        <v>460.45940795414879</v>
      </c>
      <c r="N4418">
        <f t="shared" si="1135"/>
        <v>289.25627408144715</v>
      </c>
      <c r="O4418">
        <v>0.89223139971962684</v>
      </c>
      <c r="P4418">
        <v>1.9838372960256302E-2</v>
      </c>
      <c r="Q4418">
        <v>1.040726995704677</v>
      </c>
      <c r="R4418">
        <v>2.4310638502703041E-2</v>
      </c>
      <c r="S4418">
        <v>0.91581110934175969</v>
      </c>
      <c r="T4418">
        <v>1.856668843311093E-2</v>
      </c>
      <c r="U4418">
        <v>2.0455930113880831</v>
      </c>
      <c r="V4418">
        <v>6.5976657235430558E-2</v>
      </c>
      <c r="W4418" s="37">
        <f>U4418*Info!$B$2</f>
        <v>0.98188464546627985</v>
      </c>
      <c r="X4418" s="37">
        <f>W4418*SQRT((0.5*V4418/U4418)^2+Info!$B$3^2)</f>
        <v>5.1584608113117304E-2</v>
      </c>
      <c r="Y4418" s="28">
        <f>W4418*Info!$D$2</f>
        <v>0.79532656282768677</v>
      </c>
      <c r="Z4418" s="28">
        <f>Y4418*SQRT(Info!$D$3^2+(X4418/W4418)^2)</f>
        <v>5.7682098158894191E-2</v>
      </c>
      <c r="AA4418" s="37">
        <f t="shared" si="1127"/>
        <v>0</v>
      </c>
      <c r="AB4418" s="37">
        <f t="shared" si="1128"/>
        <v>5.2529630253899985E-2</v>
      </c>
      <c r="AC4418" s="37">
        <f>(1-EXP(-Info!$B$6*H4418*1000))+(Info!$B$6/(Info!$B$6-Info!$B$7))*(EXP(-Info!$B$7*H4418*1000)-EXP(-Info!$B$6*H4418*1000))*(Info!$B$9-1)</f>
        <v>0.40171246654556253</v>
      </c>
      <c r="AD4418" s="37">
        <f>SQRT((Info!$B$6*EXP(-Info!$B$6*H4418*1000)+(Info!$B$6/(Info!$B$6+Info!$B$7))*(Info!$B$9-1)*(-Info!$B$7*EXP(-Info!$B$7*H4418*1000)+Info!$B$6*EXP(-Info!$B$6*H4418*1000)))^2*(0.01*H4418*1000)^2)</f>
        <v>3.0041271868871001E-3</v>
      </c>
      <c r="AE4418" s="37">
        <f t="shared" si="1141"/>
        <v>0</v>
      </c>
      <c r="AF4418" s="37">
        <f t="shared" si="1129"/>
        <v>0.12048454651407292</v>
      </c>
      <c r="AG4418" s="37">
        <f t="shared" si="1142"/>
        <v>5.8424352181734612E-2</v>
      </c>
      <c r="AH4418" s="37">
        <f t="shared" si="1130"/>
        <v>0.13156047713886254</v>
      </c>
      <c r="AI4418">
        <f>AF4418*EXP(Info!$B$6*H4418*1000)</f>
        <v>0.18633524217398578</v>
      </c>
      <c r="AJ4418">
        <f>2*SQRT((EXP(Info!$B$6*H4418)*AG4418)^2+(Info!$B$6*H4418*0.01*AI4418)^2)</f>
        <v>0.11689966454876562</v>
      </c>
      <c r="AK4418">
        <f t="shared" si="1131"/>
        <v>0</v>
      </c>
      <c r="AL4418">
        <f t="shared" si="1132"/>
        <v>0.13969729869722161</v>
      </c>
      <c r="AM4418">
        <f t="shared" si="1137"/>
        <v>1.1664317082224556</v>
      </c>
      <c r="AN4418">
        <f t="shared" si="1138"/>
        <v>3.761686871438797E-2</v>
      </c>
      <c r="AO4418">
        <f t="shared" si="1133"/>
        <v>8.4343890951358187</v>
      </c>
      <c r="AP4418">
        <f t="shared" si="1134"/>
        <v>0.43617249118102097</v>
      </c>
      <c r="AQ4418">
        <f t="shared" si="1136"/>
        <v>6</v>
      </c>
      <c r="AR4418">
        <v>1</v>
      </c>
      <c r="AS4418">
        <v>1</v>
      </c>
      <c r="AT4418">
        <v>1</v>
      </c>
      <c r="AU4418">
        <v>1</v>
      </c>
      <c r="AV4418">
        <v>1</v>
      </c>
      <c r="AW4418">
        <v>0</v>
      </c>
      <c r="AX4418">
        <v>1</v>
      </c>
    </row>
    <row r="4419" spans="1:50">
      <c r="A4419" s="13" t="s">
        <v>97</v>
      </c>
      <c r="B4419" s="13" t="s">
        <v>437</v>
      </c>
      <c r="D4419" s="14">
        <v>-46.28</v>
      </c>
      <c r="E4419" s="14">
        <v>43.68</v>
      </c>
      <c r="F4419" s="14">
        <v>3981</v>
      </c>
      <c r="G4419" s="50">
        <v>516.5</v>
      </c>
      <c r="H4419">
        <v>47.719800000000006</v>
      </c>
      <c r="J4419">
        <f>(F4419*100*Info!$B$11)/AI4419</f>
        <v>31.151708541585108</v>
      </c>
      <c r="K4419">
        <f>2*((F4419*100*Info!$B$11)/AI4419^2)*(AJ4419/2)</f>
        <v>11.328756694451771</v>
      </c>
      <c r="L4419">
        <f t="shared" si="1139"/>
        <v>0.79714591790567779</v>
      </c>
      <c r="M4419">
        <f t="shared" si="1140"/>
        <v>265.70729310691843</v>
      </c>
      <c r="N4419">
        <f t="shared" si="1135"/>
        <v>97.024843388687927</v>
      </c>
      <c r="O4419" s="16">
        <v>0.9263709829067106</v>
      </c>
      <c r="P4419" s="16">
        <v>2.0642187346281829E-2</v>
      </c>
      <c r="Q4419" s="16">
        <v>0.87792199419233907</v>
      </c>
      <c r="R4419" s="16">
        <v>2.0408144774250441E-2</v>
      </c>
      <c r="S4419" s="16">
        <v>1.0151038828523105</v>
      </c>
      <c r="T4419" s="16">
        <v>2.1186477122375008E-2</v>
      </c>
      <c r="U4419" s="16">
        <v>2.0686508831952701</v>
      </c>
      <c r="V4419" s="16">
        <v>6.8233923789144474E-2</v>
      </c>
      <c r="W4419" s="37">
        <f>U4419*Info!$B$2</f>
        <v>0.99295242393372962</v>
      </c>
      <c r="X4419" s="37">
        <f>W4419*SQRT((0.5*V4419/U4419)^2+Info!$B$3^2)</f>
        <v>5.2278717541422617E-2</v>
      </c>
      <c r="Y4419" s="28">
        <f>W4419*Info!$D$2</f>
        <v>0.80429146338632107</v>
      </c>
      <c r="Z4419" s="28">
        <f>Y4419*SQRT(Info!$D$3^2+(X4419/W4419)^2)</f>
        <v>5.8398419392326095E-2</v>
      </c>
      <c r="AA4419" s="37">
        <f t="shared" si="1127"/>
        <v>0</v>
      </c>
      <c r="AB4419" s="37">
        <f t="shared" si="1128"/>
        <v>5.3287796749214529E-2</v>
      </c>
      <c r="AC4419" s="37">
        <f>(1-EXP(-Info!$B$6*H4419*1000))+(Info!$B$6/(Info!$B$6-Info!$B$7))*(EXP(-Info!$B$7*H4419*1000)-EXP(-Info!$B$6*H4419*1000))*(Info!$B$9-1)</f>
        <v>0.40286767103017518</v>
      </c>
      <c r="AD4419" s="37">
        <f>SQRT((Info!$B$6*EXP(-Info!$B$6*H4419*1000)+(Info!$B$6/(Info!$B$6+Info!$B$7))*(Info!$B$9-1)*(-Info!$B$7*EXP(-Info!$B$7*H4419*1000)+Info!$B$6*EXP(-Info!$B$6*H4419*1000)))^2*(0.01*H4419*1000)^2)</f>
        <v>3.010150552367525E-3</v>
      </c>
      <c r="AE4419" s="37">
        <f t="shared" si="1141"/>
        <v>0</v>
      </c>
      <c r="AF4419" s="37">
        <f t="shared" si="1129"/>
        <v>0.21081241946598939</v>
      </c>
      <c r="AG4419" s="37">
        <f t="shared" si="1142"/>
        <v>5.9351428716891377E-2</v>
      </c>
      <c r="AH4419" s="37">
        <f t="shared" si="1130"/>
        <v>0.20767570987280021</v>
      </c>
      <c r="AI4419">
        <f>AF4419*EXP(Info!$B$6*H4419*1000)</f>
        <v>0.32655087328945548</v>
      </c>
      <c r="AJ4419">
        <f>2*SQRT((EXP(Info!$B$6*H4419)*AG4419)^2+(Info!$B$6*H4419*0.01*AI4419)^2)</f>
        <v>0.11875481522686178</v>
      </c>
      <c r="AK4419">
        <f t="shared" si="1131"/>
        <v>0</v>
      </c>
      <c r="AL4419">
        <f t="shared" si="1132"/>
        <v>0.14171356667486112</v>
      </c>
      <c r="AM4419">
        <f t="shared" si="1137"/>
        <v>0.9477002306761042</v>
      </c>
      <c r="AN4419">
        <f t="shared" si="1138"/>
        <v>3.0516836514527499E-2</v>
      </c>
      <c r="AO4419">
        <f t="shared" si="1133"/>
        <v>8.5294613120650347</v>
      </c>
      <c r="AP4419">
        <f t="shared" si="1134"/>
        <v>0.4478140755562503</v>
      </c>
      <c r="AQ4419">
        <f t="shared" si="1136"/>
        <v>6</v>
      </c>
      <c r="AR4419">
        <v>1</v>
      </c>
      <c r="AS4419">
        <v>1</v>
      </c>
      <c r="AT4419">
        <v>1</v>
      </c>
      <c r="AU4419">
        <v>1</v>
      </c>
      <c r="AV4419">
        <v>1</v>
      </c>
      <c r="AW4419">
        <v>0</v>
      </c>
      <c r="AX4419">
        <v>1</v>
      </c>
    </row>
    <row r="4420" spans="1:50">
      <c r="A4420" s="13" t="s">
        <v>97</v>
      </c>
      <c r="B4420" s="13" t="s">
        <v>437</v>
      </c>
      <c r="D4420" s="14">
        <v>-46.28</v>
      </c>
      <c r="E4420" s="14">
        <v>43.68</v>
      </c>
      <c r="F4420" s="14">
        <v>3981</v>
      </c>
      <c r="G4420" s="20">
        <v>524.5</v>
      </c>
      <c r="H4420">
        <v>48.414099999999998</v>
      </c>
      <c r="J4420">
        <f>(F4420*100*Info!$B$11)/AI4420</f>
        <v>13.621284205973891</v>
      </c>
      <c r="K4420">
        <f>2*((F4420*100*Info!$B$11)/AI4420^2)*(AJ4420/2)</f>
        <v>2.2199020668977707</v>
      </c>
      <c r="L4420">
        <f t="shared" si="1139"/>
        <v>0.76701827738799033</v>
      </c>
      <c r="M4420">
        <f t="shared" si="1140"/>
        <v>111.79118123801817</v>
      </c>
      <c r="N4420">
        <f t="shared" si="1135"/>
        <v>18.560597718370261</v>
      </c>
      <c r="O4420">
        <v>1.012866783110324</v>
      </c>
      <c r="P4420">
        <v>2.1903033183370051E-2</v>
      </c>
      <c r="Q4420">
        <v>1.164317003456387</v>
      </c>
      <c r="R4420">
        <v>2.5885870921953769E-2</v>
      </c>
      <c r="S4420">
        <v>1.276365276120057</v>
      </c>
      <c r="T4420">
        <v>2.173168893950354E-2</v>
      </c>
      <c r="U4420">
        <v>1.990467493221644</v>
      </c>
      <c r="V4420">
        <v>6.3116222287320126E-2</v>
      </c>
      <c r="W4420" s="37">
        <f>U4420*Info!$B$2</f>
        <v>0.95542439674638902</v>
      </c>
      <c r="X4420" s="37">
        <f>W4420*SQRT((0.5*V4420/U4420)^2+Info!$B$3^2)</f>
        <v>5.0115348124670098E-2</v>
      </c>
      <c r="Y4420" s="28">
        <f>W4420*Info!$D$2</f>
        <v>0.77389376136457511</v>
      </c>
      <c r="Z4420" s="28">
        <f>Y4420*SQRT(Info!$D$3^2+(X4420/W4420)^2)</f>
        <v>5.6081241112266776E-2</v>
      </c>
      <c r="AA4420" s="37">
        <f t="shared" si="1127"/>
        <v>5.744238636393495E-2</v>
      </c>
      <c r="AB4420" s="37">
        <f t="shared" si="1128"/>
        <v>5.1297990538761142E-2</v>
      </c>
      <c r="AC4420" s="37">
        <f>(1-EXP(-Info!$B$6*H4420*1000))+(Info!$B$6/(Info!$B$6-Info!$B$7))*(EXP(-Info!$B$7*H4420*1000)-EXP(-Info!$B$6*H4420*1000))*(Info!$B$9-1)</f>
        <v>0.40747113818176195</v>
      </c>
      <c r="AD4420" s="37">
        <f>SQRT((Info!$B$6*EXP(-Info!$B$6*H4420*1000)+(Info!$B$6/(Info!$B$6+Info!$B$7))*(Info!$B$9-1)*(-Info!$B$7*EXP(-Info!$B$7*H4420*1000)+Info!$B$6*EXP(-Info!$B$6*H4420*1000)))^2*(0.01*H4420*1000)^2)</f>
        <v>3.0339753300051946E-3</v>
      </c>
      <c r="AE4420" s="37">
        <f t="shared" si="1141"/>
        <v>2.0903177122499214E-2</v>
      </c>
      <c r="AF4420" s="37">
        <f t="shared" si="1129"/>
        <v>0.47906540020389282</v>
      </c>
      <c r="AG4420" s="37">
        <f t="shared" si="1142"/>
        <v>6.0828570544996463E-2</v>
      </c>
      <c r="AH4420" s="37">
        <f t="shared" si="1130"/>
        <v>0.37533565756361986</v>
      </c>
      <c r="AI4420">
        <f>AF4420*EXP(Info!$B$6*H4420*1000)</f>
        <v>0.7468178091645572</v>
      </c>
      <c r="AJ4420">
        <f>2*SQRT((EXP(Info!$B$6*H4420)*AG4420)^2+(Info!$B$6*H4420*0.01*AI4420)^2)</f>
        <v>0.12171116710371375</v>
      </c>
      <c r="AK4420">
        <f t="shared" si="1131"/>
        <v>7.6381141148124304E-2</v>
      </c>
      <c r="AL4420">
        <f t="shared" si="1132"/>
        <v>0.13642187603878136</v>
      </c>
      <c r="AM4420">
        <f t="shared" si="1137"/>
        <v>1.1495262979016725</v>
      </c>
      <c r="AN4420">
        <f t="shared" si="1138"/>
        <v>3.5652425117527711E-2</v>
      </c>
      <c r="AO4420">
        <f t="shared" si="1133"/>
        <v>8.207095558885797</v>
      </c>
      <c r="AP4420">
        <f t="shared" si="1134"/>
        <v>0.50885874125528285</v>
      </c>
      <c r="AQ4420">
        <f t="shared" si="1136"/>
        <v>6</v>
      </c>
      <c r="AR4420">
        <v>1</v>
      </c>
      <c r="AS4420">
        <v>1</v>
      </c>
      <c r="AT4420">
        <v>1</v>
      </c>
      <c r="AU4420">
        <v>1</v>
      </c>
      <c r="AV4420">
        <v>1</v>
      </c>
      <c r="AW4420">
        <v>0</v>
      </c>
      <c r="AX4420">
        <v>1</v>
      </c>
    </row>
    <row r="4421" spans="1:50">
      <c r="A4421" s="13" t="s">
        <v>97</v>
      </c>
      <c r="B4421" s="13" t="s">
        <v>437</v>
      </c>
      <c r="D4421" s="14">
        <v>-46.28</v>
      </c>
      <c r="E4421" s="14">
        <v>43.68</v>
      </c>
      <c r="F4421" s="14">
        <v>3981</v>
      </c>
      <c r="G4421" s="20">
        <v>536.5</v>
      </c>
      <c r="H4421">
        <v>49.455400000000004</v>
      </c>
      <c r="J4421">
        <f>(F4421*100*Info!$B$11)/AI4421</f>
        <v>3.8535503616379736</v>
      </c>
      <c r="K4421">
        <f>2*((F4421*100*Info!$B$11)/AI4421^2)*(AJ4421/2)</f>
        <v>0.17019086562550989</v>
      </c>
      <c r="L4421">
        <f t="shared" si="1139"/>
        <v>0.70418449692160112</v>
      </c>
      <c r="M4421">
        <f t="shared" si="1140"/>
        <v>29.035631523661365</v>
      </c>
      <c r="N4421">
        <f t="shared" si="1135"/>
        <v>1.5727581599433149</v>
      </c>
      <c r="O4421">
        <v>1.7801991812765201</v>
      </c>
      <c r="P4421">
        <v>3.7597258507617817E-2</v>
      </c>
      <c r="Q4421">
        <v>1.916801452926759</v>
      </c>
      <c r="R4421">
        <v>4.1046573099925987E-2</v>
      </c>
      <c r="S4421">
        <v>2.7619195894221642</v>
      </c>
      <c r="T4421">
        <v>3.5544379034502069E-2</v>
      </c>
      <c r="U4421">
        <v>1.827409322143267</v>
      </c>
      <c r="V4421">
        <v>5.730868347008021E-2</v>
      </c>
      <c r="W4421" s="37">
        <f>U4421*Info!$B$2</f>
        <v>0.87715647462876811</v>
      </c>
      <c r="X4421" s="37">
        <f>W4421*SQRT((0.5*V4421/U4421)^2+Info!$B$3^2)</f>
        <v>4.5963937277389275E-2</v>
      </c>
      <c r="Y4421" s="28">
        <f>W4421*Info!$D$2</f>
        <v>0.71049674444930222</v>
      </c>
      <c r="Z4421" s="28">
        <f>Y4421*SQRT(Info!$D$3^2+(X4421/W4421)^2)</f>
        <v>5.1460137230109865E-2</v>
      </c>
      <c r="AA4421" s="37">
        <f t="shared" si="1127"/>
        <v>0.90304270664775199</v>
      </c>
      <c r="AB4421" s="37">
        <f t="shared" si="1128"/>
        <v>4.9659560931022487E-2</v>
      </c>
      <c r="AC4421" s="37">
        <f>(1-EXP(-Info!$B$6*H4421*1000))+(Info!$B$6/(Info!$B$6-Info!$B$7))*(EXP(-Info!$B$7*H4421*1000)-EXP(-Info!$B$6*H4421*1000))*(Info!$B$9-1)</f>
        <v>0.41431765077975596</v>
      </c>
      <c r="AD4421" s="37">
        <f>SQRT((Info!$B$6*EXP(-Info!$B$6*H4421*1000)+(Info!$B$6/(Info!$B$6+Info!$B$7))*(Info!$B$9-1)*(-Info!$B$7*EXP(-Info!$B$7*H4421*1000)+Info!$B$6*EXP(-Info!$B$6*H4421*1000)))^2*(0.01*H4421*1000)^2)</f>
        <v>3.0688782370622393E-3</v>
      </c>
      <c r="AE4421" s="37">
        <f t="shared" si="1141"/>
        <v>2.0760635755775105E-2</v>
      </c>
      <c r="AF4421" s="37">
        <f t="shared" si="1129"/>
        <v>1.677276312200773</v>
      </c>
      <c r="AG4421" s="37">
        <f t="shared" si="1142"/>
        <v>5.8266632311836888E-2</v>
      </c>
      <c r="AH4421" s="37">
        <f t="shared" si="1130"/>
        <v>0.60728643897691637</v>
      </c>
      <c r="AI4421">
        <f>AF4421*EXP(Info!$B$6*H4421*1000)</f>
        <v>2.639803992178599</v>
      </c>
      <c r="AJ4421">
        <f>2*SQRT((EXP(Info!$B$6*H4421)*AG4421)^2+(Info!$B$6*H4421*0.01*AI4421)^2)</f>
        <v>0.11658613080110038</v>
      </c>
      <c r="AK4421">
        <f t="shared" si="1131"/>
        <v>1.2007758870295158</v>
      </c>
      <c r="AL4421">
        <f t="shared" si="1132"/>
        <v>0.13206463633996121</v>
      </c>
      <c r="AM4421">
        <f t="shared" si="1137"/>
        <v>1.0767342627088987</v>
      </c>
      <c r="AN4421">
        <f t="shared" si="1138"/>
        <v>3.2384561116447406E-2</v>
      </c>
      <c r="AO4421">
        <f t="shared" si="1133"/>
        <v>7.5347741086462827</v>
      </c>
      <c r="AP4421">
        <f t="shared" si="1134"/>
        <v>0.97416553571513098</v>
      </c>
      <c r="AQ4421">
        <f t="shared" si="1136"/>
        <v>6</v>
      </c>
      <c r="AR4421">
        <v>1</v>
      </c>
      <c r="AS4421">
        <v>1</v>
      </c>
      <c r="AT4421">
        <v>1</v>
      </c>
      <c r="AU4421">
        <v>1</v>
      </c>
      <c r="AV4421">
        <v>1</v>
      </c>
      <c r="AW4421">
        <v>0</v>
      </c>
      <c r="AX4421">
        <v>1</v>
      </c>
    </row>
    <row r="4422" spans="1:50">
      <c r="A4422" s="13" t="s">
        <v>97</v>
      </c>
      <c r="B4422" s="13" t="s">
        <v>437</v>
      </c>
      <c r="D4422" s="14">
        <v>-46.28</v>
      </c>
      <c r="E4422" s="14">
        <v>43.68</v>
      </c>
      <c r="F4422" s="14">
        <v>3981</v>
      </c>
      <c r="G4422" s="20">
        <v>544.5</v>
      </c>
      <c r="H4422">
        <v>50.1496</v>
      </c>
      <c r="J4422">
        <f>(F4422*100*Info!$B$11)/AI4422</f>
        <v>4.2297055704044526</v>
      </c>
      <c r="K4422">
        <f>2*((F4422*100*Info!$B$11)/AI4422^2)*(AJ4422/2)</f>
        <v>0.19592163557891165</v>
      </c>
      <c r="L4422">
        <f t="shared" si="1139"/>
        <v>0.66371011907302402</v>
      </c>
      <c r="M4422">
        <f t="shared" si="1140"/>
        <v>30.0380927492136</v>
      </c>
      <c r="N4422">
        <f t="shared" si="1135"/>
        <v>1.6830291239976229</v>
      </c>
      <c r="O4422">
        <v>2.0106944656295691</v>
      </c>
      <c r="P4422">
        <v>4.246317681707984E-2</v>
      </c>
      <c r="Q4422">
        <v>2.1682811021810311</v>
      </c>
      <c r="R4422">
        <v>4.6201851459564028E-2</v>
      </c>
      <c r="S4422">
        <v>2.6839672759992981</v>
      </c>
      <c r="T4422">
        <v>3.6006114081485949E-2</v>
      </c>
      <c r="U4422">
        <v>1.722375406015072</v>
      </c>
      <c r="V4422">
        <v>5.4296157452592107E-2</v>
      </c>
      <c r="W4422" s="37">
        <f>U4422*Info!$B$2</f>
        <v>0.82674019488723449</v>
      </c>
      <c r="X4422" s="37">
        <f>W4422*SQRT((0.5*V4422/U4422)^2+Info!$B$3^2)</f>
        <v>4.3342327613299411E-2</v>
      </c>
      <c r="Y4422" s="28">
        <f>W4422*Info!$D$2</f>
        <v>0.66965955785865994</v>
      </c>
      <c r="Z4422" s="28">
        <f>Y4422*SQRT(Info!$D$3^2+(X4422/W4422)^2)</f>
        <v>4.8514238058560089E-2</v>
      </c>
      <c r="AA4422" s="37">
        <f t="shared" ref="AA4422:AA4485" si="1143">IF(O4422-W4422&gt;0,O4422-W4422,0)</f>
        <v>1.1839542707423347</v>
      </c>
      <c r="AB4422" s="37">
        <f t="shared" ref="AB4422:AB4485" si="1144">SQRT((0.5*P4422)^2+X4422^2)</f>
        <v>4.8263212794925119E-2</v>
      </c>
      <c r="AC4422" s="37">
        <f>(1-EXP(-Info!$B$6*H4422*1000))+(Info!$B$6/(Info!$B$6-Info!$B$7))*(EXP(-Info!$B$7*H4422*1000)-EXP(-Info!$B$6*H4422*1000))*(Info!$B$9-1)</f>
        <v>0.41884382149071209</v>
      </c>
      <c r="AD4422" s="37">
        <f>SQRT((Info!$B$6*EXP(-Info!$B$6*H4422*1000)+(Info!$B$6/(Info!$B$6+Info!$B$7))*(Info!$B$9-1)*(-Info!$B$7*EXP(-Info!$B$7*H4422*1000)+Info!$B$6*EXP(-Info!$B$6*H4422*1000)))^2*(0.01*H4422*1000)^2)</f>
        <v>3.0916009183312148E-3</v>
      </c>
      <c r="AE4422" s="37">
        <f t="shared" si="1141"/>
        <v>2.0543465035828708E-2</v>
      </c>
      <c r="AF4422" s="37">
        <f t="shared" ref="AF4422:AF4485" si="1145">IF((S4422-Y4422-AA4422*AC4422)&gt;0,S4422-Y4422-AA4422*AC4422,0)</f>
        <v>1.5184157869126695</v>
      </c>
      <c r="AG4422" s="37">
        <f t="shared" si="1142"/>
        <v>5.5675625841953513E-2</v>
      </c>
      <c r="AH4422" s="37">
        <f t="shared" ref="AH4422:AH4485" si="1146">AF4422/S4422</f>
        <v>0.56573558123853473</v>
      </c>
      <c r="AI4422">
        <f>AF4422*EXP(Info!$B$6*H4422*1000)</f>
        <v>2.4050415470740392</v>
      </c>
      <c r="AJ4422">
        <f>2*SQRT((EXP(Info!$B$6*H4422)*AG4422)^2+(Info!$B$6*H4422*0.01*AI4422)^2)</f>
        <v>0.11140247605767148</v>
      </c>
      <c r="AK4422">
        <f t="shared" ref="AK4422:AK4485" si="1147">AA4422/0.752049334436339</f>
        <v>1.5743039938060825</v>
      </c>
      <c r="AL4422">
        <f t="shared" ref="AL4422:AL4485" si="1148">AB4422/0.752049334436339*2</f>
        <v>0.12835118810682386</v>
      </c>
      <c r="AM4422">
        <f t="shared" si="1137"/>
        <v>1.0783742330051722</v>
      </c>
      <c r="AN4422">
        <f t="shared" si="1138"/>
        <v>3.2351785276061015E-2</v>
      </c>
      <c r="AO4422">
        <f t="shared" ref="AO4422:AO4485" si="1149">U4422/0.242530074</f>
        <v>7.1016982661501675</v>
      </c>
      <c r="AP4422">
        <f t="shared" ref="AP4422:AP4485" si="1150">O4422/U4422</f>
        <v>1.1673961777482407</v>
      </c>
      <c r="AQ4422">
        <f t="shared" si="1136"/>
        <v>6</v>
      </c>
      <c r="AR4422">
        <v>1</v>
      </c>
      <c r="AS4422">
        <v>1</v>
      </c>
      <c r="AT4422">
        <v>1</v>
      </c>
      <c r="AU4422">
        <v>1</v>
      </c>
      <c r="AV4422">
        <v>1</v>
      </c>
      <c r="AW4422">
        <v>0</v>
      </c>
      <c r="AX4422">
        <v>1</v>
      </c>
    </row>
    <row r="4423" spans="1:50">
      <c r="A4423" s="13" t="s">
        <v>97</v>
      </c>
      <c r="B4423" s="13" t="s">
        <v>437</v>
      </c>
      <c r="D4423" s="14">
        <v>-46.28</v>
      </c>
      <c r="E4423" s="14">
        <v>43.68</v>
      </c>
      <c r="F4423" s="14">
        <v>3981</v>
      </c>
      <c r="G4423" s="20">
        <v>554.5</v>
      </c>
      <c r="H4423">
        <v>51.017300000000006</v>
      </c>
      <c r="J4423">
        <f>(F4423*100*Info!$B$11)/AI4423</f>
        <v>4.4849245429248894</v>
      </c>
      <c r="K4423">
        <f>2*((F4423*100*Info!$B$11)/AI4423^2)*(AJ4423/2)</f>
        <v>0.21415202563584781</v>
      </c>
      <c r="L4423">
        <f t="shared" si="1139"/>
        <v>0.64660991697919212</v>
      </c>
      <c r="M4423">
        <f t="shared" si="1140"/>
        <v>31.02996454403706</v>
      </c>
      <c r="N4423">
        <f t="shared" si="1135"/>
        <v>1.7725848822260788</v>
      </c>
      <c r="O4423">
        <v>1.9964850356766111</v>
      </c>
      <c r="P4423">
        <v>4.2133048962232481E-2</v>
      </c>
      <c r="Q4423">
        <v>2.1856146479474319</v>
      </c>
      <c r="R4423">
        <v>4.6541240089438912E-2</v>
      </c>
      <c r="S4423">
        <v>2.5786147442310972</v>
      </c>
      <c r="T4423">
        <v>3.3598401723639947E-2</v>
      </c>
      <c r="U4423">
        <v>1.6779991539768491</v>
      </c>
      <c r="V4423">
        <v>5.2617055738461788E-2</v>
      </c>
      <c r="W4423" s="37">
        <f>U4423*Info!$B$2</f>
        <v>0.80543959390888753</v>
      </c>
      <c r="X4423" s="37">
        <f>W4423*SQRT((0.5*V4423/U4423)^2+Info!$B$3^2)</f>
        <v>4.2205462809147651E-2</v>
      </c>
      <c r="Y4423" s="28">
        <f>W4423*Info!$D$2</f>
        <v>0.65240607106619897</v>
      </c>
      <c r="Z4423" s="28">
        <f>Y4423*SQRT(Info!$D$3^2+(X4423/W4423)^2)</f>
        <v>4.7252469244179293E-2</v>
      </c>
      <c r="AA4423" s="37">
        <f t="shared" si="1143"/>
        <v>1.1910454417677236</v>
      </c>
      <c r="AB4423" s="37">
        <f t="shared" si="1144"/>
        <v>4.7170960819637918E-2</v>
      </c>
      <c r="AC4423" s="37">
        <f>(1-EXP(-Info!$B$6*H4423*1000))+(Info!$B$6/(Info!$B$6-Info!$B$7))*(EXP(-Info!$B$7*H4423*1000)-EXP(-Info!$B$6*H4423*1000))*(Info!$B$9-1)</f>
        <v>0.4244586161645626</v>
      </c>
      <c r="AD4423" s="37">
        <f>SQRT((Info!$B$6*EXP(-Info!$B$6*H4423*1000)+(Info!$B$6/(Info!$B$6+Info!$B$7))*(Info!$B$9-1)*(-Info!$B$7*EXP(-Info!$B$7*H4423*1000)+Info!$B$6*EXP(-Info!$B$6*H4423*1000)))^2*(0.01*H4423*1000)^2)</f>
        <v>3.1193966171042284E-3</v>
      </c>
      <c r="AE4423" s="37">
        <f t="shared" si="1141"/>
        <v>2.0363916468772891E-2</v>
      </c>
      <c r="AF4423" s="37">
        <f t="shared" si="1145"/>
        <v>1.42065917316306</v>
      </c>
      <c r="AG4423" s="37">
        <f t="shared" si="1142"/>
        <v>5.4126685592367864E-2</v>
      </c>
      <c r="AH4423" s="37">
        <f t="shared" si="1146"/>
        <v>0.55093890095113007</v>
      </c>
      <c r="AI4423">
        <f>AF4423*EXP(Info!$B$6*H4423*1000)</f>
        <v>2.2681803297584646</v>
      </c>
      <c r="AJ4423">
        <f>2*SQRT((EXP(Info!$B$6*H4423)*AG4423)^2+(Info!$B$6*H4423*0.01*AI4423)^2)</f>
        <v>0.10830403220304417</v>
      </c>
      <c r="AK4423">
        <f t="shared" si="1147"/>
        <v>1.5837331239185422</v>
      </c>
      <c r="AL4423">
        <f t="shared" si="1148"/>
        <v>0.12544645320374509</v>
      </c>
      <c r="AM4423">
        <f t="shared" si="1137"/>
        <v>1.0947312946959928</v>
      </c>
      <c r="AN4423">
        <f t="shared" si="1138"/>
        <v>3.2820252191764064E-2</v>
      </c>
      <c r="AO4423">
        <f t="shared" si="1149"/>
        <v>6.9187261039505108</v>
      </c>
      <c r="AP4423">
        <f t="shared" si="1150"/>
        <v>1.1898009787102408</v>
      </c>
      <c r="AQ4423">
        <f t="shared" si="1136"/>
        <v>6</v>
      </c>
      <c r="AR4423">
        <v>1</v>
      </c>
      <c r="AS4423">
        <v>1</v>
      </c>
      <c r="AT4423">
        <v>1</v>
      </c>
      <c r="AU4423">
        <v>1</v>
      </c>
      <c r="AV4423">
        <v>1</v>
      </c>
      <c r="AW4423">
        <v>0</v>
      </c>
      <c r="AX4423">
        <v>1</v>
      </c>
    </row>
    <row r="4424" spans="1:50">
      <c r="A4424" s="13" t="s">
        <v>97</v>
      </c>
      <c r="B4424" s="13" t="s">
        <v>437</v>
      </c>
      <c r="D4424" s="14">
        <v>-46.28</v>
      </c>
      <c r="E4424" s="14">
        <v>43.68</v>
      </c>
      <c r="F4424" s="14">
        <v>3981</v>
      </c>
      <c r="G4424" s="20">
        <v>564.5</v>
      </c>
      <c r="H4424">
        <v>51.885100000000001</v>
      </c>
      <c r="J4424">
        <f>(F4424*100*Info!$B$11)/AI4424</f>
        <v>4.9177929442911221</v>
      </c>
      <c r="K4424">
        <f>2*((F4424*100*Info!$B$11)/AI4424^2)*(AJ4424/2)</f>
        <v>0.31662751846906623</v>
      </c>
      <c r="L4424">
        <f t="shared" si="1139"/>
        <v>0.70611870701180679</v>
      </c>
      <c r="M4424">
        <f t="shared" si="1140"/>
        <v>37.156237868368578</v>
      </c>
      <c r="N4424">
        <f t="shared" si="1135"/>
        <v>2.8116917471740317</v>
      </c>
      <c r="O4424">
        <v>1.9466744327846981</v>
      </c>
      <c r="P4424">
        <v>4.1156800385563609E-2</v>
      </c>
      <c r="Q4424">
        <v>2.1148985719289999</v>
      </c>
      <c r="R4424">
        <v>4.5308331508455209E-2</v>
      </c>
      <c r="S4424">
        <v>2.4566756009420301</v>
      </c>
      <c r="T4424">
        <v>6.8926981299138185E-2</v>
      </c>
      <c r="U4424">
        <v>1.8324287361821689</v>
      </c>
      <c r="V4424">
        <v>7.285980245598038E-2</v>
      </c>
      <c r="W4424" s="37">
        <f>U4424*Info!$B$2</f>
        <v>0.87956579336744112</v>
      </c>
      <c r="X4424" s="37">
        <f>W4424*SQRT((0.5*V4424/U4424)^2+Info!$B$3^2)</f>
        <v>4.7327185517810913E-2</v>
      </c>
      <c r="Y4424" s="28">
        <f>W4424*Info!$D$2</f>
        <v>0.71244829262762732</v>
      </c>
      <c r="Z4424" s="28">
        <f>Y4424*SQRT(Info!$D$3^2+(X4424/W4424)^2)</f>
        <v>5.2330967917930016E-2</v>
      </c>
      <c r="AA4424" s="37">
        <f t="shared" si="1143"/>
        <v>1.0671086394172571</v>
      </c>
      <c r="AB4424" s="37">
        <f t="shared" si="1144"/>
        <v>5.1607490188262141E-2</v>
      </c>
      <c r="AC4424" s="37">
        <f>(1-EXP(-Info!$B$6*H4424*1000))+(Info!$B$6/(Info!$B$6-Info!$B$7))*(EXP(-Info!$B$7*H4424*1000)-EXP(-Info!$B$6*H4424*1000))*(Info!$B$9-1)</f>
        <v>0.4300270815638797</v>
      </c>
      <c r="AD4424" s="37">
        <f>SQRT((Info!$B$6*EXP(-Info!$B$6*H4424*1000)+(Info!$B$6/(Info!$B$6+Info!$B$7))*(Info!$B$9-1)*(-Info!$B$7*EXP(-Info!$B$7*H4424*1000)+Info!$B$6*EXP(-Info!$B$6*H4424*1000)))^2*(0.01*H4424*1000)^2)</f>
        <v>3.1465303696072656E-3</v>
      </c>
      <c r="AE4424" s="37">
        <f t="shared" si="1141"/>
        <v>2.2445186377388977E-2</v>
      </c>
      <c r="AF4424" s="37">
        <f t="shared" si="1145"/>
        <v>1.2853416943941973</v>
      </c>
      <c r="AG4424" s="37">
        <f t="shared" si="1142"/>
        <v>6.6558611632876505E-2</v>
      </c>
      <c r="AH4424" s="37">
        <f t="shared" si="1146"/>
        <v>0.52320367162083736</v>
      </c>
      <c r="AI4424">
        <f>AF4424*EXP(Info!$B$6*H4424*1000)</f>
        <v>2.0685331293832143</v>
      </c>
      <c r="AJ4424">
        <f>2*SQRT((EXP(Info!$B$6*H4424)*AG4424)^2+(Info!$B$6*H4424*0.01*AI4424)^2)</f>
        <v>0.13318057898065244</v>
      </c>
      <c r="AK4424">
        <f t="shared" si="1147"/>
        <v>1.4189343578331268</v>
      </c>
      <c r="AL4424">
        <f t="shared" si="1148"/>
        <v>0.13724495940666434</v>
      </c>
      <c r="AM4424">
        <f t="shared" si="1137"/>
        <v>1.0864161650819335</v>
      </c>
      <c r="AN4424">
        <f t="shared" si="1138"/>
        <v>3.2700062785870787E-2</v>
      </c>
      <c r="AO4424">
        <f t="shared" si="1149"/>
        <v>7.5554701565883695</v>
      </c>
      <c r="AP4424">
        <f t="shared" si="1150"/>
        <v>1.0623465973583004</v>
      </c>
      <c r="AQ4424">
        <f t="shared" si="1136"/>
        <v>6</v>
      </c>
      <c r="AR4424">
        <v>1</v>
      </c>
      <c r="AS4424">
        <v>1</v>
      </c>
      <c r="AT4424">
        <v>1</v>
      </c>
      <c r="AU4424">
        <v>1</v>
      </c>
      <c r="AV4424">
        <v>1</v>
      </c>
      <c r="AW4424">
        <v>0</v>
      </c>
      <c r="AX4424">
        <v>1</v>
      </c>
    </row>
    <row r="4425" spans="1:50">
      <c r="A4425" s="13" t="s">
        <v>97</v>
      </c>
      <c r="B4425" s="13" t="s">
        <v>437</v>
      </c>
      <c r="D4425" s="14">
        <v>-46.28</v>
      </c>
      <c r="E4425" s="14">
        <v>43.68</v>
      </c>
      <c r="F4425" s="14">
        <v>3981</v>
      </c>
      <c r="G4425" s="20">
        <v>574.5</v>
      </c>
      <c r="H4425">
        <v>52.752900000000004</v>
      </c>
      <c r="J4425">
        <f>(F4425*100*Info!$B$11)/AI4425</f>
        <v>6.2447352392727415</v>
      </c>
      <c r="K4425">
        <f>2*((F4425*100*Info!$B$11)/AI4425^2)*(AJ4425/2)</f>
        <v>0.71693425442665415</v>
      </c>
      <c r="L4425">
        <f t="shared" si="1139"/>
        <v>0.75303647803341089</v>
      </c>
      <c r="M4425">
        <f t="shared" si="1140"/>
        <v>50.316893709913899</v>
      </c>
      <c r="N4425">
        <f t="shared" si="1135"/>
        <v>6.6237557408663505</v>
      </c>
      <c r="O4425">
        <v>1.761402961742438</v>
      </c>
      <c r="P4425">
        <v>3.7165198316444707E-2</v>
      </c>
      <c r="Q4425">
        <v>1.8789568692956229</v>
      </c>
      <c r="R4425">
        <v>3.9855649549660761E-2</v>
      </c>
      <c r="S4425">
        <v>2.1226116174633272</v>
      </c>
      <c r="T4425">
        <v>0.1354641078225072</v>
      </c>
      <c r="U4425">
        <v>1.9541837201584891</v>
      </c>
      <c r="V4425">
        <v>0.12587184026172821</v>
      </c>
      <c r="W4425" s="37">
        <f>U4425*Info!$B$2</f>
        <v>0.93800818567607469</v>
      </c>
      <c r="X4425" s="37">
        <f>W4425*SQRT((0.5*V4425/U4425)^2+Info!$B$3^2)</f>
        <v>5.5787513592475579E-2</v>
      </c>
      <c r="Y4425" s="28">
        <f>W4425*Info!$D$2</f>
        <v>0.75978663039762051</v>
      </c>
      <c r="Z4425" s="28">
        <f>Y4425*SQRT(Info!$D$3^2+(X4425/W4425)^2)</f>
        <v>5.9035026478960896E-2</v>
      </c>
      <c r="AA4425" s="37">
        <f t="shared" si="1143"/>
        <v>0.82339477606636335</v>
      </c>
      <c r="AB4425" s="37">
        <f t="shared" si="1144"/>
        <v>5.8801017544816467E-2</v>
      </c>
      <c r="AC4425" s="37">
        <f>(1-EXP(-Info!$B$6*H4425*1000))+(Info!$B$6/(Info!$B$6-Info!$B$7))*(EXP(-Info!$B$7*H4425*1000)-EXP(-Info!$B$6*H4425*1000))*(Info!$B$9-1)</f>
        <v>0.4355489462989911</v>
      </c>
      <c r="AD4425" s="37">
        <f>SQRT((Info!$B$6*EXP(-Info!$B$6*H4425*1000)+(Info!$B$6/(Info!$B$6+Info!$B$7))*(Info!$B$9-1)*(-Info!$B$7*EXP(-Info!$B$7*H4425*1000)+Info!$B$6*EXP(-Info!$B$6*H4425*1000)))^2*(0.01*H4425*1000)^2)</f>
        <v>3.1730077349977283E-3</v>
      </c>
      <c r="AE4425" s="37">
        <f t="shared" si="1141"/>
        <v>2.5743638424991173E-2</v>
      </c>
      <c r="AF4425" s="37">
        <f t="shared" si="1145"/>
        <v>1.0041962599619085</v>
      </c>
      <c r="AG4425" s="37">
        <f t="shared" si="1142"/>
        <v>9.3463898900940687E-2</v>
      </c>
      <c r="AH4425" s="37">
        <f t="shared" si="1146"/>
        <v>0.47309467813145911</v>
      </c>
      <c r="AI4425">
        <f>AF4425*EXP(Info!$B$6*H4425*1000)</f>
        <v>1.6289910202658815</v>
      </c>
      <c r="AJ4425">
        <f>2*SQRT((EXP(Info!$B$6*H4425)*AG4425)^2+(Info!$B$6*H4425*0.01*AI4425)^2)</f>
        <v>0.18701825102805242</v>
      </c>
      <c r="AK4425">
        <f t="shared" si="1147"/>
        <v>1.0948680337354433</v>
      </c>
      <c r="AL4425">
        <f t="shared" si="1148"/>
        <v>0.1563754260586849</v>
      </c>
      <c r="AM4425">
        <f t="shared" si="1137"/>
        <v>1.0667387929431529</v>
      </c>
      <c r="AN4425">
        <f t="shared" si="1138"/>
        <v>3.1915490685506545E-2</v>
      </c>
      <c r="AO4425">
        <f t="shared" si="1149"/>
        <v>8.0574903059588774</v>
      </c>
      <c r="AP4425">
        <f t="shared" si="1150"/>
        <v>0.90134972652396472</v>
      </c>
      <c r="AQ4425">
        <f t="shared" si="1136"/>
        <v>6</v>
      </c>
      <c r="AR4425">
        <v>1</v>
      </c>
      <c r="AS4425">
        <v>1</v>
      </c>
      <c r="AT4425">
        <v>1</v>
      </c>
      <c r="AU4425">
        <v>1</v>
      </c>
      <c r="AV4425">
        <v>1</v>
      </c>
      <c r="AW4425">
        <v>0</v>
      </c>
      <c r="AX4425">
        <v>1</v>
      </c>
    </row>
    <row r="4426" spans="1:50">
      <c r="A4426" s="13" t="s">
        <v>97</v>
      </c>
      <c r="B4426" s="13" t="s">
        <v>437</v>
      </c>
      <c r="D4426" s="14">
        <v>-46.28</v>
      </c>
      <c r="E4426" s="14">
        <v>43.68</v>
      </c>
      <c r="F4426" s="14">
        <v>3981</v>
      </c>
      <c r="G4426" s="20">
        <v>582.5</v>
      </c>
      <c r="H4426">
        <v>53.447099999999999</v>
      </c>
      <c r="J4426">
        <f>(F4426*100*Info!$B$11)/AI4426</f>
        <v>6.3925007980764867</v>
      </c>
      <c r="K4426">
        <f>2*((F4426*100*Info!$B$11)/AI4426^2)*(AJ4426/2)</f>
        <v>0.52276009291979908</v>
      </c>
      <c r="L4426">
        <f t="shared" si="1139"/>
        <v>0.8060765153622802</v>
      </c>
      <c r="M4426">
        <f t="shared" si="1140"/>
        <v>55.135439015075754</v>
      </c>
      <c r="N4426">
        <f t="shared" si="1135"/>
        <v>4.8171642954974878</v>
      </c>
      <c r="O4426">
        <v>1.5549471552804379</v>
      </c>
      <c r="P4426">
        <v>3.2086720848234628E-2</v>
      </c>
      <c r="Q4426">
        <v>1.606521433403812</v>
      </c>
      <c r="R4426">
        <v>3.3822218444182657E-2</v>
      </c>
      <c r="S4426">
        <v>2.0304066565668659</v>
      </c>
      <c r="T4426">
        <v>2.6760314386035149E-2</v>
      </c>
      <c r="U4426">
        <v>2.091826424712937</v>
      </c>
      <c r="V4426">
        <v>6.4337341827062647E-2</v>
      </c>
      <c r="W4426" s="37">
        <f>U4426*Info!$B$2</f>
        <v>1.0040766838622097</v>
      </c>
      <c r="X4426" s="37">
        <f>W4426*SQRT((0.5*V4426/U4426)^2+Info!$B$3^2)</f>
        <v>5.2524739660121826E-2</v>
      </c>
      <c r="Y4426" s="28">
        <f>W4426*Info!$D$2</f>
        <v>0.81330211392838991</v>
      </c>
      <c r="Z4426" s="28">
        <f>Y4426*SQRT(Info!$D$3^2+(X4426/W4426)^2)</f>
        <v>5.8853472076192001E-2</v>
      </c>
      <c r="AA4426" s="37">
        <f t="shared" si="1143"/>
        <v>0.5508704714182282</v>
      </c>
      <c r="AB4426" s="37">
        <f t="shared" si="1144"/>
        <v>5.4920284868723218E-2</v>
      </c>
      <c r="AC4426" s="37">
        <f>(1-EXP(-Info!$B$6*H4426*1000))+(Info!$B$6/(Info!$B$6-Info!$B$7))*(EXP(-Info!$B$7*H4426*1000)-EXP(-Info!$B$6*H4426*1000))*(Info!$B$9-1)</f>
        <v>0.43993288622761872</v>
      </c>
      <c r="AD4426" s="37">
        <f>SQRT((Info!$B$6*EXP(-Info!$B$6*H4426*1000)+(Info!$B$6/(Info!$B$6+Info!$B$7))*(Info!$B$9-1)*(-Info!$B$7*EXP(-Info!$B$7*H4426*1000)+Info!$B$6*EXP(-Info!$B$6*H4426*1000)))^2*(0.01*H4426*1000)^2)</f>
        <v>3.1937216989980396E-3</v>
      </c>
      <c r="AE4426" s="37">
        <f t="shared" si="1141"/>
        <v>2.4225208408557439E-2</v>
      </c>
      <c r="AF4426" s="37">
        <f t="shared" si="1145"/>
        <v>0.9747585062098858</v>
      </c>
      <c r="AG4426" s="37">
        <f t="shared" si="1142"/>
        <v>6.5035532629255932E-2</v>
      </c>
      <c r="AH4426" s="37">
        <f t="shared" si="1146"/>
        <v>0.4800804326843896</v>
      </c>
      <c r="AI4426">
        <f>AF4426*EXP(Info!$B$6*H4426*1000)</f>
        <v>1.5913361531021104</v>
      </c>
      <c r="AJ4426">
        <f>2*SQRT((EXP(Info!$B$6*H4426)*AG4426)^2+(Info!$B$6*H4426*0.01*AI4426)^2)</f>
        <v>0.13013483479151242</v>
      </c>
      <c r="AK4426">
        <f t="shared" si="1147"/>
        <v>0.73249246584481809</v>
      </c>
      <c r="AL4426">
        <f t="shared" si="1148"/>
        <v>0.14605500557988252</v>
      </c>
      <c r="AM4426">
        <f t="shared" si="1137"/>
        <v>1.0331678655112062</v>
      </c>
      <c r="AN4426">
        <f t="shared" si="1138"/>
        <v>3.0457352395973292E-2</v>
      </c>
      <c r="AO4426">
        <f t="shared" si="1149"/>
        <v>8.6250187047439599</v>
      </c>
      <c r="AP4426">
        <f t="shared" si="1150"/>
        <v>0.7433442550061603</v>
      </c>
      <c r="AQ4426">
        <f t="shared" si="1136"/>
        <v>6</v>
      </c>
      <c r="AR4426">
        <v>1</v>
      </c>
      <c r="AS4426">
        <v>1</v>
      </c>
      <c r="AT4426">
        <v>1</v>
      </c>
      <c r="AU4426">
        <v>1</v>
      </c>
      <c r="AV4426">
        <v>1</v>
      </c>
      <c r="AW4426">
        <v>0</v>
      </c>
      <c r="AX4426">
        <v>1</v>
      </c>
    </row>
    <row r="4427" spans="1:50">
      <c r="A4427" s="13" t="s">
        <v>97</v>
      </c>
      <c r="B4427" s="13" t="s">
        <v>437</v>
      </c>
      <c r="D4427" s="14">
        <v>-46.28</v>
      </c>
      <c r="E4427" s="14">
        <v>43.68</v>
      </c>
      <c r="F4427" s="14">
        <v>3981</v>
      </c>
      <c r="G4427" s="20">
        <v>586.5</v>
      </c>
      <c r="H4427">
        <v>53.794199999999996</v>
      </c>
      <c r="J4427">
        <f>(F4427*100*Info!$B$11)/AI4427</f>
        <v>6.5185678242883434</v>
      </c>
      <c r="K4427">
        <f>2*((F4427*100*Info!$B$11)/AI4427^2)*(AJ4427/2)</f>
        <v>0.53894604003263546</v>
      </c>
      <c r="L4427">
        <f t="shared" si="1139"/>
        <v>0.79622881582910365</v>
      </c>
      <c r="M4427">
        <f t="shared" si="1140"/>
        <v>55.535905474092402</v>
      </c>
      <c r="N4427">
        <f t="shared" si="1135"/>
        <v>4.8999555220130766</v>
      </c>
      <c r="O4427">
        <v>1.513136320797196</v>
      </c>
      <c r="P4427">
        <v>3.1275041921559707E-2</v>
      </c>
      <c r="Q4427">
        <v>1.5671009077974301</v>
      </c>
      <c r="R4427">
        <v>3.3942385380319573E-2</v>
      </c>
      <c r="S4427">
        <v>1.9867207687976629</v>
      </c>
      <c r="T4427">
        <v>2.8339594385735339E-2</v>
      </c>
      <c r="U4427">
        <v>2.0662709374688091</v>
      </c>
      <c r="V4427">
        <v>6.3648332961687551E-2</v>
      </c>
      <c r="W4427" s="37">
        <f>U4427*Info!$B$2</f>
        <v>0.99181004998502831</v>
      </c>
      <c r="X4427" s="37">
        <f>W4427*SQRT((0.5*V4427/U4427)^2+Info!$B$3^2)</f>
        <v>5.1889901626070246E-2</v>
      </c>
      <c r="Y4427" s="28">
        <f>W4427*Info!$D$2</f>
        <v>0.80336614048787303</v>
      </c>
      <c r="Z4427" s="28">
        <f>Y4427*SQRT(Info!$D$3^2+(X4427/W4427)^2)</f>
        <v>5.8138479045600419E-2</v>
      </c>
      <c r="AA4427" s="37">
        <f t="shared" si="1143"/>
        <v>0.52132627081216765</v>
      </c>
      <c r="AB4427" s="37">
        <f t="shared" si="1144"/>
        <v>5.4194962427905391E-2</v>
      </c>
      <c r="AC4427" s="37">
        <f>(1-EXP(-Info!$B$6*H4427*1000))+(Info!$B$6/(Info!$B$6-Info!$B$7))*(EXP(-Info!$B$7*H4427*1000)-EXP(-Info!$B$6*H4427*1000))*(Info!$B$9-1)</f>
        <v>0.44211382310150138</v>
      </c>
      <c r="AD4427" s="37">
        <f>SQRT((Info!$B$6*EXP(-Info!$B$6*H4427*1000)+(Info!$B$6/(Info!$B$6+Info!$B$7))*(Info!$B$9-1)*(-Info!$B$7*EXP(-Info!$B$7*H4427*1000)+Info!$B$6*EXP(-Info!$B$6*H4427*1000)))^2*(0.01*H4427*1000)^2)</f>
        <v>3.2039246355308128E-3</v>
      </c>
      <c r="AE4427" s="37">
        <f t="shared" si="1141"/>
        <v>2.4018489945074318E-2</v>
      </c>
      <c r="AF4427" s="37">
        <f t="shared" si="1145"/>
        <v>0.95286907763777395</v>
      </c>
      <c r="AG4427" s="37">
        <f t="shared" si="1142"/>
        <v>6.4480646379083045E-2</v>
      </c>
      <c r="AH4427" s="37">
        <f t="shared" si="1146"/>
        <v>0.47961902477842305</v>
      </c>
      <c r="AI4427">
        <f>AF4427*EXP(Info!$B$6*H4427*1000)</f>
        <v>1.5605602185820302</v>
      </c>
      <c r="AJ4427">
        <f>2*SQRT((EXP(Info!$B$6*H4427)*AG4427)^2+(Info!$B$6*H4427*0.01*AI4427)^2)</f>
        <v>0.12902492889671982</v>
      </c>
      <c r="AK4427">
        <f t="shared" si="1147"/>
        <v>0.69320754229893933</v>
      </c>
      <c r="AL4427">
        <f t="shared" si="1148"/>
        <v>0.1441260830807716</v>
      </c>
      <c r="AM4427">
        <f t="shared" si="1137"/>
        <v>1.0356640616304833</v>
      </c>
      <c r="AN4427">
        <f t="shared" si="1138"/>
        <v>3.1006607665750283E-2</v>
      </c>
      <c r="AO4427">
        <f t="shared" si="1149"/>
        <v>8.5196483198566497</v>
      </c>
      <c r="AP4427">
        <f t="shared" si="1150"/>
        <v>0.73230295860948158</v>
      </c>
      <c r="AQ4427">
        <f t="shared" si="1136"/>
        <v>6</v>
      </c>
      <c r="AR4427">
        <v>1</v>
      </c>
      <c r="AS4427">
        <v>1</v>
      </c>
      <c r="AT4427">
        <v>1</v>
      </c>
      <c r="AU4427">
        <v>1</v>
      </c>
      <c r="AV4427">
        <v>1</v>
      </c>
      <c r="AW4427">
        <v>0</v>
      </c>
      <c r="AX4427">
        <v>1</v>
      </c>
    </row>
    <row r="4428" spans="1:50">
      <c r="A4428" s="13" t="s">
        <v>97</v>
      </c>
      <c r="B4428" s="13" t="s">
        <v>437</v>
      </c>
      <c r="D4428" s="14">
        <v>-46.28</v>
      </c>
      <c r="E4428" s="14">
        <v>43.68</v>
      </c>
      <c r="F4428" s="14">
        <v>3981</v>
      </c>
      <c r="G4428" s="20">
        <v>588.5</v>
      </c>
      <c r="H4428">
        <v>53.967699999999994</v>
      </c>
      <c r="J4428">
        <f>(F4428*100*Info!$B$11)/AI4428</f>
        <v>5.052848217924204</v>
      </c>
      <c r="K4428">
        <f>2*((F4428*100*Info!$B$11)/AI4428^2)*(AJ4428/2)</f>
        <v>0.41458749296149511</v>
      </c>
      <c r="L4428">
        <f t="shared" si="1139"/>
        <v>0.77609985838209095</v>
      </c>
      <c r="M4428">
        <f t="shared" si="1140"/>
        <v>41.960208214021769</v>
      </c>
      <c r="N4428">
        <f t="shared" si="1135"/>
        <v>3.9782415276647773</v>
      </c>
      <c r="O4428">
        <v>1.4620204963425809</v>
      </c>
      <c r="P4428">
        <v>3.0200442164275101E-2</v>
      </c>
      <c r="Q4428">
        <v>1.524621287927499</v>
      </c>
      <c r="R4428">
        <v>3.2653081855957007E-2</v>
      </c>
      <c r="S4428">
        <v>2.2298881307665992</v>
      </c>
      <c r="T4428">
        <v>0.10570345924658731</v>
      </c>
      <c r="U4428">
        <v>2.0140348478580612</v>
      </c>
      <c r="V4428">
        <v>9.5675457648921117E-2</v>
      </c>
      <c r="W4428" s="37">
        <f>U4428*Info!$B$2</f>
        <v>0.9667367269718693</v>
      </c>
      <c r="X4428" s="37">
        <f>W4428*SQRT((0.5*V4428/U4428)^2+Info!$B$3^2)</f>
        <v>5.3513626641252254E-2</v>
      </c>
      <c r="Y4428" s="28">
        <f>W4428*Info!$D$2</f>
        <v>0.78305674884721421</v>
      </c>
      <c r="Z4428" s="28">
        <f>Y4428*SQRT(Info!$D$3^2+(X4428/W4428)^2)</f>
        <v>5.8410817950307142E-2</v>
      </c>
      <c r="AA4428" s="37">
        <f t="shared" si="1143"/>
        <v>0.49528376937071161</v>
      </c>
      <c r="AB4428" s="37">
        <f t="shared" si="1144"/>
        <v>5.5603281495148954E-2</v>
      </c>
      <c r="AC4428" s="37">
        <f>(1-EXP(-Info!$B$6*H4428*1000))+(Info!$B$6/(Info!$B$6-Info!$B$7))*(EXP(-Info!$B$7*H4428*1000)-EXP(-Info!$B$6*H4428*1000))*(Info!$B$9-1)</f>
        <v>0.44320123055204352</v>
      </c>
      <c r="AD4428" s="37">
        <f>SQRT((Info!$B$6*EXP(-Info!$B$6*H4428*1000)+(Info!$B$6/(Info!$B$6+Info!$B$7))*(Info!$B$9-1)*(-Info!$B$7*EXP(-Info!$B$7*H4428*1000)+Info!$B$6*EXP(-Info!$B$6*H4428*1000)))^2*(0.01*H4428*1000)^2)</f>
        <v>3.2089863773945865E-3</v>
      </c>
      <c r="AE4428" s="37">
        <f t="shared" si="1141"/>
        <v>2.4694641802084152E-2</v>
      </c>
      <c r="AF4428" s="37">
        <f t="shared" si="1145"/>
        <v>1.2273210058618311</v>
      </c>
      <c r="AG4428" s="37">
        <f t="shared" si="1142"/>
        <v>8.2552736547802597E-2</v>
      </c>
      <c r="AH4428" s="37">
        <f t="shared" si="1146"/>
        <v>0.55039577498441505</v>
      </c>
      <c r="AI4428">
        <f>AF4428*EXP(Info!$B$6*H4428*1000)</f>
        <v>2.0132442515544811</v>
      </c>
      <c r="AJ4428">
        <f>2*SQRT((EXP(Info!$B$6*H4428)*AG4428)^2+(Info!$B$6*H4428*0.01*AI4428)^2)</f>
        <v>0.16518720748631727</v>
      </c>
      <c r="AK4428">
        <f t="shared" si="1147"/>
        <v>0.65857882813223523</v>
      </c>
      <c r="AL4428">
        <f t="shared" si="1148"/>
        <v>0.14787136680819912</v>
      </c>
      <c r="AM4428">
        <f t="shared" si="1137"/>
        <v>1.0428179986132351</v>
      </c>
      <c r="AN4428">
        <f t="shared" si="1138"/>
        <v>3.1029618627486412E-2</v>
      </c>
      <c r="AO4428">
        <f t="shared" si="1149"/>
        <v>8.3042684754141511</v>
      </c>
      <c r="AP4428">
        <f t="shared" si="1150"/>
        <v>0.7259161865533007</v>
      </c>
      <c r="AQ4428">
        <f t="shared" si="1136"/>
        <v>6</v>
      </c>
      <c r="AR4428">
        <v>1</v>
      </c>
      <c r="AS4428">
        <v>1</v>
      </c>
      <c r="AT4428">
        <v>1</v>
      </c>
      <c r="AU4428">
        <v>1</v>
      </c>
      <c r="AV4428">
        <v>1</v>
      </c>
      <c r="AW4428">
        <v>0</v>
      </c>
      <c r="AX4428">
        <v>1</v>
      </c>
    </row>
    <row r="4429" spans="1:50">
      <c r="A4429" s="13" t="s">
        <v>97</v>
      </c>
      <c r="B4429" s="13" t="s">
        <v>437</v>
      </c>
      <c r="D4429" s="14">
        <v>-46.28</v>
      </c>
      <c r="E4429" s="14">
        <v>43.68</v>
      </c>
      <c r="F4429" s="14">
        <v>3981</v>
      </c>
      <c r="G4429" s="20">
        <v>594.5</v>
      </c>
      <c r="H4429">
        <v>54.488399999999999</v>
      </c>
      <c r="J4429">
        <f>(F4429*100*Info!$B$11)/AI4429</f>
        <v>5.9259863341399956</v>
      </c>
      <c r="K4429">
        <f>2*((F4429*100*Info!$B$11)/AI4429^2)*(AJ4429/2)</f>
        <v>0.45538520030622986</v>
      </c>
      <c r="L4429">
        <f t="shared" si="1139"/>
        <v>0.81238183318601365</v>
      </c>
      <c r="M4429">
        <f t="shared" si="1140"/>
        <v>51.511550964733885</v>
      </c>
      <c r="N4429">
        <f t="shared" si="1135"/>
        <v>4.2834947206114142</v>
      </c>
      <c r="O4429">
        <v>1.3386657207475421</v>
      </c>
      <c r="P4429">
        <v>2.8904931518071119E-2</v>
      </c>
      <c r="Q4429">
        <v>1.5451229012953589</v>
      </c>
      <c r="R4429">
        <v>3.4650933114317883E-2</v>
      </c>
      <c r="S4429">
        <v>2.0070376522502529</v>
      </c>
      <c r="T4429">
        <v>2.916206779653692E-2</v>
      </c>
      <c r="U4429">
        <v>2.1081891771173682</v>
      </c>
      <c r="V4429">
        <v>6.6989176822894486E-2</v>
      </c>
      <c r="W4429" s="37">
        <f>U4429*Info!$B$2</f>
        <v>1.0119308050163367</v>
      </c>
      <c r="X4429" s="37">
        <f>W4429*SQRT((0.5*V4429/U4429)^2+Info!$B$3^2)</f>
        <v>5.3089478755113877E-2</v>
      </c>
      <c r="Y4429" s="28">
        <f>W4429*Info!$D$2</f>
        <v>0.81966395206323273</v>
      </c>
      <c r="Z4429" s="28">
        <f>Y4429*SQRT(Info!$D$3^2+(X4429/W4429)^2)</f>
        <v>5.9404003080604569E-2</v>
      </c>
      <c r="AA4429" s="37">
        <f t="shared" si="1143"/>
        <v>0.32673491573120539</v>
      </c>
      <c r="AB4429" s="37">
        <f t="shared" si="1144"/>
        <v>5.5021509621290682E-2</v>
      </c>
      <c r="AC4429" s="37">
        <f>(1-EXP(-Info!$B$6*H4429*1000))+(Info!$B$6/(Info!$B$6-Info!$B$7))*(EXP(-Info!$B$7*H4429*1000)-EXP(-Info!$B$6*H4429*1000))*(Info!$B$9-1)</f>
        <v>0.44645374934500093</v>
      </c>
      <c r="AD4429" s="37">
        <f>SQRT((Info!$B$6*EXP(-Info!$B$6*H4429*1000)+(Info!$B$6/(Info!$B$6+Info!$B$7))*(Info!$B$9-1)*(-Info!$B$7*EXP(-Info!$B$7*H4429*1000)+Info!$B$6*EXP(-Info!$B$6*H4429*1000)))^2*(0.01*H4429*1000)^2)</f>
        <v>3.2240251560949648E-3</v>
      </c>
      <c r="AE4429" s="37">
        <f t="shared" si="1141"/>
        <v>2.458713539213081E-2</v>
      </c>
      <c r="AF4429" s="37">
        <f t="shared" si="1145"/>
        <v>1.0415016720169006</v>
      </c>
      <c r="AG4429" s="37">
        <f t="shared" si="1142"/>
        <v>6.5923966494241704E-2</v>
      </c>
      <c r="AH4429" s="37">
        <f t="shared" si="1146"/>
        <v>0.51892482976051224</v>
      </c>
      <c r="AI4429">
        <f>AF4429*EXP(Info!$B$6*H4429*1000)</f>
        <v>1.7166117259009002</v>
      </c>
      <c r="AJ4429">
        <f>2*SQRT((EXP(Info!$B$6*H4429)*AG4429)^2+(Info!$B$6*H4429*0.01*AI4429)^2)</f>
        <v>0.13191383350715249</v>
      </c>
      <c r="AK4429">
        <f t="shared" si="1147"/>
        <v>0.43445941744778382</v>
      </c>
      <c r="AL4429">
        <f t="shared" si="1148"/>
        <v>0.14632420268686044</v>
      </c>
      <c r="AM4429">
        <f t="shared" si="1137"/>
        <v>1.1542260904630668</v>
      </c>
      <c r="AN4429">
        <f t="shared" si="1138"/>
        <v>3.5932506447524944E-2</v>
      </c>
      <c r="AO4429">
        <f t="shared" si="1149"/>
        <v>8.692485605382565</v>
      </c>
      <c r="AP4429">
        <f t="shared" si="1150"/>
        <v>0.6349836794902658</v>
      </c>
      <c r="AQ4429">
        <f t="shared" si="1136"/>
        <v>6</v>
      </c>
      <c r="AR4429">
        <v>1</v>
      </c>
      <c r="AS4429">
        <v>1</v>
      </c>
      <c r="AT4429">
        <v>1</v>
      </c>
      <c r="AU4429">
        <v>1</v>
      </c>
      <c r="AV4429">
        <v>1</v>
      </c>
      <c r="AW4429">
        <v>0</v>
      </c>
      <c r="AX4429">
        <v>1</v>
      </c>
    </row>
    <row r="4430" spans="1:50">
      <c r="A4430" s="13" t="s">
        <v>97</v>
      </c>
      <c r="B4430" s="13" t="s">
        <v>437</v>
      </c>
      <c r="D4430" s="14">
        <v>-46.28</v>
      </c>
      <c r="E4430" s="14">
        <v>43.68</v>
      </c>
      <c r="F4430" s="14">
        <v>3981</v>
      </c>
      <c r="G4430" s="51">
        <v>606.5</v>
      </c>
      <c r="H4430">
        <v>55.529699999999998</v>
      </c>
      <c r="J4430">
        <f>(F4430*100*Info!$B$11)/AI4430</f>
        <v>5.1137378080932283</v>
      </c>
      <c r="K4430">
        <f>2*((F4430*100*Info!$B$11)/AI4430^2)*(AJ4430/2)</f>
        <v>0.35836545118205287</v>
      </c>
      <c r="L4430">
        <f t="shared" si="1139"/>
        <v>0.84352450033037263</v>
      </c>
      <c r="M4430">
        <f t="shared" si="1140"/>
        <v>46.155125484498413</v>
      </c>
      <c r="N4430">
        <f t="shared" si="1135"/>
        <v>3.5987544553147712</v>
      </c>
      <c r="O4430" s="25">
        <v>1.3558637743838813</v>
      </c>
      <c r="P4430" s="25">
        <v>3.0495745502641215E-2</v>
      </c>
      <c r="Q4430" s="25">
        <v>1.3248048806266437</v>
      </c>
      <c r="R4430" s="25">
        <v>3.0303552619407308E-2</v>
      </c>
      <c r="S4430" s="25">
        <v>2.1847464702771746</v>
      </c>
      <c r="T4430" s="25">
        <v>3.683864278867318E-2</v>
      </c>
      <c r="U4430" s="25">
        <v>2.1890066340548531</v>
      </c>
      <c r="V4430" s="25">
        <v>7.4824091272001139E-2</v>
      </c>
      <c r="W4430" s="37">
        <f>U4430*Info!$B$2</f>
        <v>1.0507231843463294</v>
      </c>
      <c r="X4430" s="37">
        <f>W4430*SQRT((0.5*V4430/U4430)^2+Info!$B$3^2)</f>
        <v>5.5520536347056643E-2</v>
      </c>
      <c r="Y4430" s="28">
        <f>W4430*Info!$D$2</f>
        <v>0.85108577932052687</v>
      </c>
      <c r="Z4430" s="28">
        <f>Y4430*SQRT(Info!$D$3^2+(X4430/W4430)^2)</f>
        <v>6.1913774022501908E-2</v>
      </c>
      <c r="AA4430" s="37">
        <f t="shared" si="1143"/>
        <v>0.3051405900375519</v>
      </c>
      <c r="AB4430" s="37">
        <f t="shared" si="1144"/>
        <v>5.7576276188247039E-2</v>
      </c>
      <c r="AC4430" s="37">
        <f>(1-EXP(-Info!$B$6*H4430*1000))+(Info!$B$6/(Info!$B$6-Info!$B$7))*(EXP(-Info!$B$7*H4430*1000)-EXP(-Info!$B$6*H4430*1000))*(Info!$B$9-1)</f>
        <v>0.45290912370946346</v>
      </c>
      <c r="AD4430" s="37">
        <f>SQRT((Info!$B$6*EXP(-Info!$B$6*H4430*1000)+(Info!$B$6/(Info!$B$6+Info!$B$7))*(Info!$B$9-1)*(-Info!$B$7*EXP(-Info!$B$7*H4430*1000)+Info!$B$6*EXP(-Info!$B$6*H4430*1000)))^2*(0.01*H4430*1000)^2)</f>
        <v>3.2534206979235292E-3</v>
      </c>
      <c r="AE4430" s="37">
        <f t="shared" si="1141"/>
        <v>2.6095711079465077E-2</v>
      </c>
      <c r="AF4430" s="37">
        <f t="shared" si="1145"/>
        <v>1.1954597337145514</v>
      </c>
      <c r="AG4430" s="37">
        <f t="shared" si="1142"/>
        <v>6.9667588956990711E-2</v>
      </c>
      <c r="AH4430" s="37">
        <f t="shared" si="1146"/>
        <v>0.54718465047474629</v>
      </c>
      <c r="AI4430">
        <f>AF4430*EXP(Info!$B$6*H4430*1000)</f>
        <v>1.9892724285968615</v>
      </c>
      <c r="AJ4430">
        <f>2*SQRT((EXP(Info!$B$6*H4430)*AG4430)^2+(Info!$B$6*H4430*0.01*AI4430)^2)</f>
        <v>0.1394061522414948</v>
      </c>
      <c r="AK4430">
        <f t="shared" si="1147"/>
        <v>0.40574544257293277</v>
      </c>
      <c r="AL4430">
        <f t="shared" si="1148"/>
        <v>0.15311834889502418</v>
      </c>
      <c r="AM4430">
        <f t="shared" si="1137"/>
        <v>0.97709290981584707</v>
      </c>
      <c r="AN4430">
        <f t="shared" si="1138"/>
        <v>3.1344698823055357E-2</v>
      </c>
      <c r="AO4430">
        <f t="shared" si="1149"/>
        <v>9.0257121434550545</v>
      </c>
      <c r="AP4430">
        <f t="shared" si="1150"/>
        <v>0.6193968320106541</v>
      </c>
      <c r="AQ4430">
        <f t="shared" si="1136"/>
        <v>6</v>
      </c>
      <c r="AR4430">
        <v>1</v>
      </c>
      <c r="AS4430">
        <v>1</v>
      </c>
      <c r="AT4430">
        <v>1</v>
      </c>
      <c r="AU4430">
        <v>1</v>
      </c>
      <c r="AV4430">
        <v>1</v>
      </c>
      <c r="AW4430">
        <v>0</v>
      </c>
      <c r="AX4430">
        <v>1</v>
      </c>
    </row>
    <row r="4431" spans="1:50">
      <c r="A4431" s="13" t="s">
        <v>97</v>
      </c>
      <c r="B4431" s="13" t="s">
        <v>437</v>
      </c>
      <c r="D4431" s="14">
        <v>-46.28</v>
      </c>
      <c r="E4431" s="14">
        <v>43.68</v>
      </c>
      <c r="F4431" s="14">
        <v>3981</v>
      </c>
      <c r="G4431" s="20">
        <v>634.5</v>
      </c>
      <c r="H4431">
        <v>57.959400000000002</v>
      </c>
      <c r="J4431">
        <f>(F4431*100*Info!$B$11)/AI4431</f>
        <v>5.6478035319381688</v>
      </c>
      <c r="K4431">
        <f>2*((F4431*100*Info!$B$11)/AI4431^2)*(AJ4431/2)</f>
        <v>0.41664892054853847</v>
      </c>
      <c r="L4431">
        <f t="shared" si="1139"/>
        <v>0.80880210966979937</v>
      </c>
      <c r="M4431">
        <f t="shared" si="1140"/>
        <v>48.877122904463846</v>
      </c>
      <c r="N4431">
        <f t="shared" si="1135"/>
        <v>3.9336323974745611</v>
      </c>
      <c r="O4431">
        <v>1.186056430684977</v>
      </c>
      <c r="P4431">
        <v>2.579115177345603E-2</v>
      </c>
      <c r="Q4431">
        <v>1.4092981758539691</v>
      </c>
      <c r="R4431">
        <v>3.2228118584019902E-2</v>
      </c>
      <c r="S4431">
        <v>1.958143582743026</v>
      </c>
      <c r="T4431">
        <v>3.2125171299799617E-2</v>
      </c>
      <c r="U4431">
        <v>2.0988995376083719</v>
      </c>
      <c r="V4431">
        <v>6.7516397779642967E-2</v>
      </c>
      <c r="W4431" s="37">
        <f>U4431*Info!$B$2</f>
        <v>1.0074717780520184</v>
      </c>
      <c r="X4431" s="37">
        <f>W4431*SQRT((0.5*V4431/U4431)^2+Info!$B$3^2)</f>
        <v>5.2915649703567318E-2</v>
      </c>
      <c r="Y4431" s="28">
        <f>W4431*Info!$D$2</f>
        <v>0.8160521402221349</v>
      </c>
      <c r="Z4431" s="28">
        <f>Y4431*SQRT(Info!$D$3^2+(X4431/W4431)^2)</f>
        <v>5.9177495982090995E-2</v>
      </c>
      <c r="AA4431" s="37">
        <f t="shared" si="1143"/>
        <v>0.17858465263295864</v>
      </c>
      <c r="AB4431" s="37">
        <f t="shared" si="1144"/>
        <v>5.4464317318782256E-2</v>
      </c>
      <c r="AC4431" s="37">
        <f>(1-EXP(-Info!$B$6*H4431*1000))+(Info!$B$6/(Info!$B$6-Info!$B$7))*(EXP(-Info!$B$7*H4431*1000)-EXP(-Info!$B$6*H4431*1000))*(Info!$B$9-1)</f>
        <v>0.46772052821530641</v>
      </c>
      <c r="AD4431" s="37">
        <f>SQRT((Info!$B$6*EXP(-Info!$B$6*H4431*1000)+(Info!$B$6/(Info!$B$6+Info!$B$7))*(Info!$B$9-1)*(-Info!$B$7*EXP(-Info!$B$7*H4431*1000)+Info!$B$6*EXP(-Info!$B$6*H4431*1000)))^2*(0.01*H4431*1000)^2)</f>
        <v>3.318560746348342E-3</v>
      </c>
      <c r="AE4431" s="37">
        <f t="shared" si="1141"/>
        <v>2.5480972142822297E-2</v>
      </c>
      <c r="AF4431" s="37">
        <f t="shared" si="1145"/>
        <v>1.0585637344602568</v>
      </c>
      <c r="AG4431" s="37">
        <f t="shared" si="1142"/>
        <v>6.6402278799857828E-2</v>
      </c>
      <c r="AH4431" s="37">
        <f t="shared" si="1146"/>
        <v>0.54059556397666664</v>
      </c>
      <c r="AI4431">
        <f>AF4431*EXP(Info!$B$6*H4431*1000)</f>
        <v>1.8011635091743796</v>
      </c>
      <c r="AJ4431">
        <f>2*SQRT((EXP(Info!$B$6*H4431)*AG4431)^2+(Info!$B$6*H4431*0.01*AI4431)^2)</f>
        <v>0.13287516599774291</v>
      </c>
      <c r="AK4431">
        <f t="shared" si="1147"/>
        <v>0.23746401260604511</v>
      </c>
      <c r="AL4431">
        <f t="shared" si="1148"/>
        <v>0.14484240547756952</v>
      </c>
      <c r="AM4431">
        <f t="shared" si="1137"/>
        <v>1.1882218580780886</v>
      </c>
      <c r="AN4431">
        <f t="shared" si="1138"/>
        <v>3.7496125053993586E-2</v>
      </c>
      <c r="AO4431">
        <f t="shared" si="1149"/>
        <v>8.6541825638018466</v>
      </c>
      <c r="AP4431">
        <f t="shared" si="1150"/>
        <v>0.56508489779194004</v>
      </c>
      <c r="AQ4431">
        <f t="shared" si="1136"/>
        <v>6</v>
      </c>
      <c r="AR4431">
        <v>1</v>
      </c>
      <c r="AS4431">
        <v>1</v>
      </c>
      <c r="AT4431">
        <v>1</v>
      </c>
      <c r="AU4431">
        <v>1</v>
      </c>
      <c r="AV4431">
        <v>1</v>
      </c>
      <c r="AW4431">
        <v>0</v>
      </c>
      <c r="AX4431">
        <v>1</v>
      </c>
    </row>
    <row r="4432" spans="1:50">
      <c r="A4432" s="13" t="s">
        <v>97</v>
      </c>
      <c r="B4432" s="13" t="s">
        <v>437</v>
      </c>
      <c r="D4432" s="14">
        <v>-46.28</v>
      </c>
      <c r="E4432" s="14">
        <v>43.68</v>
      </c>
      <c r="F4432" s="14">
        <v>3981</v>
      </c>
      <c r="G4432" s="20">
        <v>644.5</v>
      </c>
      <c r="H4432">
        <v>58.827199999999998</v>
      </c>
      <c r="J4432">
        <f>(F4432*100*Info!$B$11)/AI4432</f>
        <v>6.3995896600003581</v>
      </c>
      <c r="K4432">
        <f>2*((F4432*100*Info!$B$11)/AI4432^2)*(AJ4432/2)</f>
        <v>0.49608180542418179</v>
      </c>
      <c r="L4432">
        <f t="shared" si="1139"/>
        <v>0.75363297734542689</v>
      </c>
      <c r="M4432">
        <f t="shared" si="1140"/>
        <v>51.605477359029329</v>
      </c>
      <c r="N4432">
        <f t="shared" si="1135"/>
        <v>4.3213597589138049</v>
      </c>
      <c r="O4432">
        <v>1.12266242208013</v>
      </c>
      <c r="P4432">
        <v>2.4098903883778021E-2</v>
      </c>
      <c r="Q4432">
        <v>1.237301831566842</v>
      </c>
      <c r="R4432">
        <v>2.7620060642949511E-2</v>
      </c>
      <c r="S4432">
        <v>1.7741697397697129</v>
      </c>
      <c r="T4432">
        <v>2.6886868894578229E-2</v>
      </c>
      <c r="U4432">
        <v>1.955731678695201</v>
      </c>
      <c r="V4432">
        <v>6.1941965246483308E-2</v>
      </c>
      <c r="W4432" s="37">
        <f>U4432*Info!$B$2</f>
        <v>0.93875120577369642</v>
      </c>
      <c r="X4432" s="37">
        <f>W4432*SQRT((0.5*V4432/U4432)^2+Info!$B$3^2)</f>
        <v>4.923550195163124E-2</v>
      </c>
      <c r="Y4432" s="28">
        <f>W4432*Info!$D$2</f>
        <v>0.76038847667669418</v>
      </c>
      <c r="Z4432" s="28">
        <f>Y4432*SQRT(Info!$D$3^2+(X4432/W4432)^2)</f>
        <v>5.5099467639129519E-2</v>
      </c>
      <c r="AA4432" s="37">
        <f t="shared" si="1143"/>
        <v>0.18391121630643359</v>
      </c>
      <c r="AB4432" s="37">
        <f t="shared" si="1144"/>
        <v>5.068849913470487E-2</v>
      </c>
      <c r="AC4432" s="37">
        <f>(1-EXP(-Info!$B$6*H4432*1000))+(Info!$B$6/(Info!$B$6-Info!$B$7))*(EXP(-Info!$B$7*H4432*1000)-EXP(-Info!$B$6*H4432*1000))*(Info!$B$9-1)</f>
        <v>0.47292654903891573</v>
      </c>
      <c r="AD4432" s="37">
        <f>SQRT((Info!$B$6*EXP(-Info!$B$6*H4432*1000)+(Info!$B$6/(Info!$B$6+Info!$B$7))*(Info!$B$9-1)*(-Info!$B$7*EXP(-Info!$B$7*H4432*1000)+Info!$B$6*EXP(-Info!$B$6*H4432*1000)))^2*(0.01*H4432*1000)^2)</f>
        <v>3.3406819692452898E-3</v>
      </c>
      <c r="AE4432" s="37">
        <f t="shared" si="1141"/>
        <v>2.3979808920800007E-2</v>
      </c>
      <c r="AF4432" s="37">
        <f t="shared" si="1145"/>
        <v>0.92680476623566754</v>
      </c>
      <c r="AG4432" s="37">
        <f t="shared" si="1142"/>
        <v>6.1576850355731259E-2</v>
      </c>
      <c r="AH4432" s="37">
        <f t="shared" si="1146"/>
        <v>0.52238787837513601</v>
      </c>
      <c r="AI4432">
        <f>AF4432*EXP(Info!$B$6*H4432*1000)</f>
        <v>1.589573420979719</v>
      </c>
      <c r="AJ4432">
        <f>2*SQRT((EXP(Info!$B$6*H4432)*AG4432)^2+(Info!$B$6*H4432*0.01*AI4432)^2)</f>
        <v>0.1232201585458946</v>
      </c>
      <c r="AK4432">
        <f t="shared" si="1147"/>
        <v>0.24454674432266474</v>
      </c>
      <c r="AL4432">
        <f t="shared" si="1148"/>
        <v>0.13480099459883413</v>
      </c>
      <c r="AM4432">
        <f t="shared" si="1137"/>
        <v>1.1021138743330359</v>
      </c>
      <c r="AN4432">
        <f t="shared" si="1138"/>
        <v>3.4131575964781544E-2</v>
      </c>
      <c r="AO4432">
        <f t="shared" si="1149"/>
        <v>8.0638728485903197</v>
      </c>
      <c r="AP4432">
        <f t="shared" si="1150"/>
        <v>0.5740370390835684</v>
      </c>
      <c r="AQ4432">
        <f t="shared" si="1136"/>
        <v>6</v>
      </c>
      <c r="AR4432">
        <v>1</v>
      </c>
      <c r="AS4432">
        <v>1</v>
      </c>
      <c r="AT4432">
        <v>1</v>
      </c>
      <c r="AU4432">
        <v>1</v>
      </c>
      <c r="AV4432">
        <v>1</v>
      </c>
      <c r="AW4432">
        <v>0</v>
      </c>
      <c r="AX4432">
        <v>1</v>
      </c>
    </row>
    <row r="4433" spans="1:50">
      <c r="A4433" s="13" t="s">
        <v>97</v>
      </c>
      <c r="B4433" s="13" t="s">
        <v>437</v>
      </c>
      <c r="D4433" s="14">
        <v>-46.28</v>
      </c>
      <c r="E4433" s="14">
        <v>43.68</v>
      </c>
      <c r="F4433" s="14">
        <v>3981</v>
      </c>
      <c r="G4433" s="20">
        <v>654.5</v>
      </c>
      <c r="H4433">
        <v>59.695</v>
      </c>
      <c r="J4433">
        <f>(F4433*100*Info!$B$11)/AI4433</f>
        <v>6.3234445734991818</v>
      </c>
      <c r="K4433">
        <f>2*((F4433*100*Info!$B$11)/AI4433^2)*(AJ4433/2)</f>
        <v>0.5610956639185376</v>
      </c>
      <c r="L4433">
        <f t="shared" si="1139"/>
        <v>0.87854171620248711</v>
      </c>
      <c r="M4433">
        <f t="shared" si="1140"/>
        <v>59.442885372672045</v>
      </c>
      <c r="N4433">
        <f t="shared" ref="N4433:N4496" si="1151">2*M4433*SQRT((0.5*K4433/J4433)^2+(0.5*V4433/U4433)^2)</f>
        <v>5.5946143835674373</v>
      </c>
      <c r="O4433">
        <v>1.2519213103958331</v>
      </c>
      <c r="P4433">
        <v>2.647811058073778E-2</v>
      </c>
      <c r="Q4433">
        <v>1.346931255939825</v>
      </c>
      <c r="R4433">
        <v>2.9605195922302471E-2</v>
      </c>
      <c r="S4433">
        <v>1.8922840665366201</v>
      </c>
      <c r="T4433">
        <v>2.6408490254872401E-2</v>
      </c>
      <c r="U4433">
        <v>2.279878823090463</v>
      </c>
      <c r="V4433">
        <v>7.1539732162941697E-2</v>
      </c>
      <c r="W4433" s="37">
        <f>U4433*Info!$B$2</f>
        <v>1.0943418350834222</v>
      </c>
      <c r="X4433" s="37">
        <f>W4433*SQRT((0.5*V4433/U4433)^2+Info!$B$3^2)</f>
        <v>5.7347651101366283E-2</v>
      </c>
      <c r="Y4433" s="28">
        <f>W4433*Info!$D$2</f>
        <v>0.88641688641757199</v>
      </c>
      <c r="Z4433" s="28">
        <f>Y4433*SQRT(Info!$D$3^2+(X4433/W4433)^2)</f>
        <v>6.4203490104463412E-2</v>
      </c>
      <c r="AA4433" s="37">
        <f t="shared" si="1143"/>
        <v>0.1575794753124109</v>
      </c>
      <c r="AB4433" s="37">
        <f t="shared" si="1144"/>
        <v>5.8855973968880017E-2</v>
      </c>
      <c r="AC4433" s="37">
        <f>(1-EXP(-Info!$B$6*H4433*1000))+(Info!$B$6/(Info!$B$6-Info!$B$7))*(EXP(-Info!$B$7*H4433*1000)-EXP(-Info!$B$6*H4433*1000))*(Info!$B$9-1)</f>
        <v>0.4780888899144321</v>
      </c>
      <c r="AD4433" s="37">
        <f>SQRT((Info!$B$6*EXP(-Info!$B$6*H4433*1000)+(Info!$B$6/(Info!$B$6+Info!$B$7))*(Info!$B$9-1)*(-Info!$B$7*EXP(-Info!$B$7*H4433*1000)+Info!$B$6*EXP(-Info!$B$6*H4433*1000)))^2*(0.01*H4433*1000)^2)</f>
        <v>3.3622137817682176E-3</v>
      </c>
      <c r="AE4433" s="37">
        <f t="shared" si="1141"/>
        <v>2.8143374752196547E-2</v>
      </c>
      <c r="AF4433" s="37">
        <f t="shared" si="1145"/>
        <v>0.93053018369363882</v>
      </c>
      <c r="AG4433" s="37">
        <f t="shared" si="1142"/>
        <v>7.1333651059103428E-2</v>
      </c>
      <c r="AH4433" s="37">
        <f t="shared" si="1146"/>
        <v>0.49174973258468269</v>
      </c>
      <c r="AI4433">
        <f>AF4433*EXP(Info!$B$6*H4433*1000)</f>
        <v>1.608714603326399</v>
      </c>
      <c r="AJ4433">
        <f>2*SQRT((EXP(Info!$B$6*H4433)*AG4433)^2+(Info!$B$6*H4433*0.01*AI4433)^2)</f>
        <v>0.14274542583827543</v>
      </c>
      <c r="AK4433">
        <f t="shared" si="1147"/>
        <v>0.20953342832291277</v>
      </c>
      <c r="AL4433">
        <f t="shared" si="1148"/>
        <v>0.15652157717283952</v>
      </c>
      <c r="AM4433">
        <f t="shared" si="1137"/>
        <v>1.0758913078282464</v>
      </c>
      <c r="AN4433">
        <f t="shared" si="1138"/>
        <v>3.2817868794120443E-2</v>
      </c>
      <c r="AO4433">
        <f t="shared" si="1149"/>
        <v>9.4003963528682331</v>
      </c>
      <c r="AP4433">
        <f t="shared" si="1150"/>
        <v>0.54911747840124492</v>
      </c>
      <c r="AQ4433">
        <f t="shared" si="1136"/>
        <v>6</v>
      </c>
      <c r="AR4433">
        <v>1</v>
      </c>
      <c r="AS4433">
        <v>1</v>
      </c>
      <c r="AT4433">
        <v>1</v>
      </c>
      <c r="AU4433">
        <v>1</v>
      </c>
      <c r="AV4433">
        <v>1</v>
      </c>
      <c r="AW4433">
        <v>0</v>
      </c>
      <c r="AX4433">
        <v>1</v>
      </c>
    </row>
    <row r="4434" spans="1:50">
      <c r="A4434" s="13" t="s">
        <v>97</v>
      </c>
      <c r="B4434" s="13" t="s">
        <v>437</v>
      </c>
      <c r="D4434" s="14">
        <v>-46.28</v>
      </c>
      <c r="E4434" s="14">
        <v>43.68</v>
      </c>
      <c r="F4434" s="14">
        <v>3981</v>
      </c>
      <c r="G4434" s="20">
        <v>662.5</v>
      </c>
      <c r="H4434">
        <v>60.389199999999995</v>
      </c>
      <c r="J4434">
        <f>(F4434*100*Info!$B$11)/AI4434</f>
        <v>10.766023789000618</v>
      </c>
      <c r="K4434">
        <f>2*((F4434*100*Info!$B$11)/AI4434^2)*(AJ4434/2)</f>
        <v>1.725480660820766</v>
      </c>
      <c r="L4434">
        <f t="shared" si="1139"/>
        <v>0.93433350211571486</v>
      </c>
      <c r="M4434">
        <f t="shared" si="1140"/>
        <v>107.63190680382709</v>
      </c>
      <c r="N4434">
        <f t="shared" si="1151"/>
        <v>17.573491983882338</v>
      </c>
      <c r="O4434">
        <v>1.165801569562382</v>
      </c>
      <c r="P4434">
        <v>2.4064164686967149E-2</v>
      </c>
      <c r="Q4434">
        <v>1.1254225620666489</v>
      </c>
      <c r="R4434">
        <v>2.4441455817979421E-2</v>
      </c>
      <c r="S4434">
        <v>1.486735880072551</v>
      </c>
      <c r="T4434">
        <v>2.608363462831579E-2</v>
      </c>
      <c r="U4434">
        <v>2.4246625127663299</v>
      </c>
      <c r="V4434">
        <v>7.5579017547966768E-2</v>
      </c>
      <c r="W4434" s="37">
        <f>U4434*Info!$B$2</f>
        <v>1.1638380061278384</v>
      </c>
      <c r="X4434" s="37">
        <f>W4434*SQRT((0.5*V4434/U4434)^2+Info!$B$3^2)</f>
        <v>6.0953418968385777E-2</v>
      </c>
      <c r="Y4434" s="28">
        <f>W4434*Info!$D$2</f>
        <v>0.94270878496354915</v>
      </c>
      <c r="Z4434" s="28">
        <f>Y4434*SQRT(Info!$D$3^2+(X4434/W4434)^2)</f>
        <v>6.825958258961709E-2</v>
      </c>
      <c r="AA4434" s="37">
        <f t="shared" si="1143"/>
        <v>1.9635634345436248E-3</v>
      </c>
      <c r="AB4434" s="37">
        <f t="shared" si="1144"/>
        <v>6.2129624893893738E-2</v>
      </c>
      <c r="AC4434" s="37">
        <f>(1-EXP(-Info!$B$6*H4434*1000))+(Info!$B$6/(Info!$B$6-Info!$B$7))*(EXP(-Info!$B$7*H4434*1000)-EXP(-Info!$B$6*H4434*1000))*(Info!$B$9-1)</f>
        <v>0.48218731442680485</v>
      </c>
      <c r="AD4434" s="37">
        <f>SQRT((Info!$B$6*EXP(-Info!$B$6*H4434*1000)+(Info!$B$6/(Info!$B$6+Info!$B$7))*(Info!$B$9-1)*(-Info!$B$7*EXP(-Info!$B$7*H4434*1000)+Info!$B$6*EXP(-Info!$B$6*H4434*1000)))^2*(0.01*H4434*1000)^2)</f>
        <v>3.3790192494663695E-3</v>
      </c>
      <c r="AE4434" s="37">
        <f t="shared" si="1141"/>
        <v>2.9958117708659551E-2</v>
      </c>
      <c r="AF4434" s="37">
        <f t="shared" si="1145"/>
        <v>0.54308028972979261</v>
      </c>
      <c r="AG4434" s="37">
        <f t="shared" si="1142"/>
        <v>7.5676604249996088E-2</v>
      </c>
      <c r="AH4434" s="37">
        <f t="shared" si="1146"/>
        <v>0.36528363713351086</v>
      </c>
      <c r="AI4434">
        <f>AF4434*EXP(Info!$B$6*H4434*1000)</f>
        <v>0.94488158563297253</v>
      </c>
      <c r="AJ4434">
        <f>2*SQRT((EXP(Info!$B$6*H4434)*AG4434)^2+(Info!$B$6*H4434*0.01*AI4434)^2)</f>
        <v>0.15143705185205594</v>
      </c>
      <c r="AK4434">
        <f t="shared" si="1147"/>
        <v>2.610950298912658E-3</v>
      </c>
      <c r="AL4434">
        <f t="shared" si="1148"/>
        <v>0.16522752444282102</v>
      </c>
      <c r="AM4434">
        <f t="shared" si="1137"/>
        <v>0.96536373895011096</v>
      </c>
      <c r="AN4434">
        <f t="shared" si="1138"/>
        <v>2.8924438202614356E-2</v>
      </c>
      <c r="AO4434">
        <f t="shared" si="1149"/>
        <v>9.9973684614730693</v>
      </c>
      <c r="AP4434">
        <f t="shared" si="1150"/>
        <v>0.48080982958420199</v>
      </c>
      <c r="AQ4434">
        <f t="shared" si="1136"/>
        <v>6</v>
      </c>
      <c r="AR4434">
        <v>1</v>
      </c>
      <c r="AS4434">
        <v>1</v>
      </c>
      <c r="AT4434">
        <v>1</v>
      </c>
      <c r="AU4434">
        <v>1</v>
      </c>
      <c r="AV4434">
        <v>1</v>
      </c>
      <c r="AW4434">
        <v>0</v>
      </c>
      <c r="AX4434">
        <v>1</v>
      </c>
    </row>
    <row r="4435" spans="1:50">
      <c r="A4435" s="13" t="s">
        <v>97</v>
      </c>
      <c r="B4435" s="13" t="s">
        <v>437</v>
      </c>
      <c r="D4435" s="14">
        <v>-46.28</v>
      </c>
      <c r="E4435" s="14">
        <v>43.68</v>
      </c>
      <c r="F4435" s="14">
        <v>3981</v>
      </c>
      <c r="G4435" s="20">
        <v>664.5</v>
      </c>
      <c r="H4435">
        <v>60.5627</v>
      </c>
      <c r="I4435" s="14" t="s">
        <v>126</v>
      </c>
      <c r="J4435">
        <f>(F4435*100*Info!$B$11)/AI4435</f>
        <v>33.503926553949405</v>
      </c>
      <c r="K4435">
        <f>2*((F4435*100*Info!$B$11)/AI4435^2)*(AJ4435/2)</f>
        <v>15.384798484357308</v>
      </c>
      <c r="L4435">
        <f t="shared" si="1139"/>
        <v>0.94690992660169759</v>
      </c>
      <c r="M4435">
        <f t="shared" si="1140"/>
        <v>339.4596467845372</v>
      </c>
      <c r="N4435">
        <f t="shared" si="1151"/>
        <v>156.2410279214258</v>
      </c>
      <c r="O4435">
        <v>1.1152200347851831</v>
      </c>
      <c r="P4435">
        <v>2.358103163772609E-2</v>
      </c>
      <c r="Q4435">
        <v>1.155953567457134</v>
      </c>
      <c r="R4435">
        <v>2.4966899456504221E-2</v>
      </c>
      <c r="S4435">
        <v>1.129631846699884</v>
      </c>
      <c r="T4435">
        <v>1.6227512990310989E-2</v>
      </c>
      <c r="U4435">
        <v>2.4572992371551581</v>
      </c>
      <c r="V4435">
        <v>7.7076383203073473E-2</v>
      </c>
      <c r="W4435" s="37">
        <f>U4435*Info!$B$2</f>
        <v>1.1795036338344758</v>
      </c>
      <c r="X4435" s="37">
        <f>W4435*SQRT((0.5*V4435/U4435)^2+Info!$B$3^2)</f>
        <v>6.1808254636395082E-2</v>
      </c>
      <c r="Y4435" s="28">
        <f>W4435*Info!$D$2</f>
        <v>0.95539794340592543</v>
      </c>
      <c r="Z4435" s="28">
        <f>Y4435*SQRT(Info!$D$3^2+(X4435/W4435)^2)</f>
        <v>6.919852516867922E-2</v>
      </c>
      <c r="AA4435" s="37">
        <f t="shared" si="1143"/>
        <v>0</v>
      </c>
      <c r="AB4435" s="37">
        <f t="shared" si="1144"/>
        <v>6.2922782872917457E-2</v>
      </c>
      <c r="AC4435" s="37">
        <f>(1-EXP(-Info!$B$6*H4435*1000))+(Info!$B$6/(Info!$B$6-Info!$B$7))*(EXP(-Info!$B$7*H4435*1000)-EXP(-Info!$B$6*H4435*1000))*(Info!$B$9-1)</f>
        <v>0.48320731557912167</v>
      </c>
      <c r="AD4435" s="37">
        <f>SQRT((Info!$B$6*EXP(-Info!$B$6*H4435*1000)+(Info!$B$6/(Info!$B$6+Info!$B$7))*(Info!$B$9-1)*(-Info!$B$7*EXP(-Info!$B$7*H4435*1000)+Info!$B$6*EXP(-Info!$B$6*H4435*1000)))^2*(0.01*H4435*1000)^2)</f>
        <v>3.3831617610228298E-3</v>
      </c>
      <c r="AE4435" s="37">
        <f t="shared" si="1141"/>
        <v>0</v>
      </c>
      <c r="AF4435" s="37">
        <f t="shared" si="1145"/>
        <v>0.1742339032939586</v>
      </c>
      <c r="AG4435" s="37">
        <f t="shared" si="1142"/>
        <v>6.9672583775707703E-2</v>
      </c>
      <c r="AH4435" s="37">
        <f t="shared" si="1146"/>
        <v>0.1542395460989941</v>
      </c>
      <c r="AI4435">
        <f>AF4435*EXP(Info!$B$6*H4435*1000)</f>
        <v>0.30362463970701575</v>
      </c>
      <c r="AJ4435">
        <f>2*SQRT((EXP(Info!$B$6*H4435)*AG4435)^2+(Info!$B$6*H4435*0.01*AI4435)^2)</f>
        <v>0.13942258049235703</v>
      </c>
      <c r="AK4435">
        <f t="shared" si="1147"/>
        <v>0</v>
      </c>
      <c r="AL4435">
        <f t="shared" si="1148"/>
        <v>0.16733684877223667</v>
      </c>
      <c r="AM4435">
        <f t="shared" si="1137"/>
        <v>1.0365251084103748</v>
      </c>
      <c r="AN4435">
        <f t="shared" si="1138"/>
        <v>3.1329755609644232E-2</v>
      </c>
      <c r="AO4435">
        <f t="shared" si="1149"/>
        <v>10.131936203322802</v>
      </c>
      <c r="AP4435">
        <f t="shared" si="1150"/>
        <v>0.45383973507283765</v>
      </c>
      <c r="AQ4435">
        <f t="shared" si="1136"/>
        <v>6</v>
      </c>
      <c r="AR4435">
        <v>1</v>
      </c>
      <c r="AS4435">
        <v>1</v>
      </c>
      <c r="AT4435">
        <v>1</v>
      </c>
      <c r="AU4435">
        <v>1</v>
      </c>
      <c r="AV4435">
        <v>1</v>
      </c>
      <c r="AW4435">
        <v>0</v>
      </c>
      <c r="AX4435">
        <v>1</v>
      </c>
    </row>
    <row r="4436" spans="1:50">
      <c r="A4436" s="13" t="s">
        <v>97</v>
      </c>
      <c r="B4436" s="13" t="s">
        <v>437</v>
      </c>
      <c r="D4436" s="14">
        <v>-46.28</v>
      </c>
      <c r="E4436" s="14">
        <v>43.68</v>
      </c>
      <c r="F4436" s="14">
        <v>3981</v>
      </c>
      <c r="G4436" s="20">
        <v>668.5</v>
      </c>
      <c r="H4436">
        <v>60.909800000000004</v>
      </c>
      <c r="J4436">
        <f>(F4436*100*Info!$B$11)/AI4436</f>
        <v>16.307265723596082</v>
      </c>
      <c r="K4436">
        <f>2*((F4436*100*Info!$B$11)/AI4436^2)*(AJ4436/2)</f>
        <v>3.8807446745531</v>
      </c>
      <c r="L4436">
        <f t="shared" si="1139"/>
        <v>0.91874285623136953</v>
      </c>
      <c r="M4436">
        <f t="shared" si="1140"/>
        <v>160.30936760396014</v>
      </c>
      <c r="N4436">
        <f t="shared" si="1151"/>
        <v>38.467942831364368</v>
      </c>
      <c r="O4436">
        <v>1.294031574982085</v>
      </c>
      <c r="P4436">
        <v>2.6755189917532451E-2</v>
      </c>
      <c r="Q4436">
        <v>1.2830407795424881</v>
      </c>
      <c r="R4436">
        <v>2.8027585323341372E-2</v>
      </c>
      <c r="S4436">
        <v>1.356410250849952</v>
      </c>
      <c r="T4436">
        <v>2.1605780419621311E-2</v>
      </c>
      <c r="U4436">
        <v>2.3842036674611071</v>
      </c>
      <c r="V4436">
        <v>7.3422117337130555E-2</v>
      </c>
      <c r="W4436" s="37">
        <f>U4436*Info!$B$2</f>
        <v>1.1444177603813315</v>
      </c>
      <c r="X4436" s="37">
        <f>W4436*SQRT((0.5*V4436/U4436)^2+Info!$B$3^2)</f>
        <v>5.9872702686552891E-2</v>
      </c>
      <c r="Y4436" s="28">
        <f>W4436*Info!$D$2</f>
        <v>0.9269783859088786</v>
      </c>
      <c r="Z4436" s="28">
        <f>Y4436*SQRT(Info!$D$3^2+(X4436/W4436)^2)</f>
        <v>6.7083310738329405E-2</v>
      </c>
      <c r="AA4436" s="37">
        <f t="shared" si="1143"/>
        <v>0.14961381460075351</v>
      </c>
      <c r="AB4436" s="37">
        <f t="shared" si="1144"/>
        <v>6.1349006298987152E-2</v>
      </c>
      <c r="AC4436" s="37">
        <f>(1-EXP(-Info!$B$6*H4436*1000))+(Info!$B$6/(Info!$B$6-Info!$B$7))*(EXP(-Info!$B$7*H4436*1000)-EXP(-Info!$B$6*H4436*1000))*(Info!$B$9-1)</f>
        <v>0.48524275225621072</v>
      </c>
      <c r="AD4436" s="37">
        <f>SQRT((Info!$B$6*EXP(-Info!$B$6*H4436*1000)+(Info!$B$6/(Info!$B$6+Info!$B$7))*(Info!$B$9-1)*(-Info!$B$7*EXP(-Info!$B$7*H4436*1000)+Info!$B$6*EXP(-Info!$B$6*H4436*1000)))^2*(0.01*H4436*1000)^2)</f>
        <v>3.3913804195819038E-3</v>
      </c>
      <c r="AE4436" s="37">
        <f t="shared" si="1141"/>
        <v>2.977348449146083E-2</v>
      </c>
      <c r="AF4436" s="37">
        <f t="shared" si="1145"/>
        <v>0.35683284576865337</v>
      </c>
      <c r="AG4436" s="37">
        <f t="shared" si="1142"/>
        <v>7.4184455213095302E-2</v>
      </c>
      <c r="AH4436" s="37">
        <f t="shared" si="1146"/>
        <v>0.26307147527457508</v>
      </c>
      <c r="AI4436">
        <f>AF4436*EXP(Info!$B$6*H4436*1000)</f>
        <v>0.62380890831954505</v>
      </c>
      <c r="AJ4436">
        <f>2*SQRT((EXP(Info!$B$6*H4436)*AG4436)^2+(Info!$B$6*H4436*0.01*AI4436)^2)</f>
        <v>0.14845180914645775</v>
      </c>
      <c r="AK4436">
        <f t="shared" si="1147"/>
        <v>0.19894148927462194</v>
      </c>
      <c r="AL4436">
        <f t="shared" si="1148"/>
        <v>0.16315154735152643</v>
      </c>
      <c r="AM4436">
        <f t="shared" si="1137"/>
        <v>0.99150654771329738</v>
      </c>
      <c r="AN4436">
        <f t="shared" si="1138"/>
        <v>2.9822423585570058E-2</v>
      </c>
      <c r="AO4436">
        <f t="shared" si="1149"/>
        <v>9.8305485506968804</v>
      </c>
      <c r="AP4436">
        <f t="shared" si="1150"/>
        <v>0.5427521115929137</v>
      </c>
      <c r="AQ4436">
        <f t="shared" si="1136"/>
        <v>6</v>
      </c>
      <c r="AR4436">
        <v>1</v>
      </c>
      <c r="AS4436">
        <v>1</v>
      </c>
      <c r="AT4436">
        <v>1</v>
      </c>
      <c r="AU4436">
        <v>1</v>
      </c>
      <c r="AV4436">
        <v>1</v>
      </c>
      <c r="AW4436">
        <v>0</v>
      </c>
      <c r="AX4436">
        <v>1</v>
      </c>
    </row>
    <row r="4437" spans="1:50">
      <c r="A4437" s="13" t="s">
        <v>97</v>
      </c>
      <c r="B4437" s="13" t="s">
        <v>437</v>
      </c>
      <c r="D4437" s="14">
        <v>-46.28</v>
      </c>
      <c r="E4437" s="14">
        <v>43.68</v>
      </c>
      <c r="F4437" s="14">
        <v>3981</v>
      </c>
      <c r="G4437" s="50">
        <v>670.5</v>
      </c>
      <c r="H4437">
        <v>61.099400000000003</v>
      </c>
      <c r="J4437">
        <f>(F4437*100*Info!$B$11)/AI4437</f>
        <v>11.290518788421213</v>
      </c>
      <c r="K4437">
        <f>2*((F4437*100*Info!$B$11)/AI4437^2)*(AJ4437/2)</f>
        <v>1.8416328265115112</v>
      </c>
      <c r="L4437">
        <f t="shared" si="1139"/>
        <v>0.90153444680448147</v>
      </c>
      <c r="M4437">
        <f t="shared" si="1140"/>
        <v>108.91307022758767</v>
      </c>
      <c r="N4437">
        <f t="shared" si="1151"/>
        <v>18.124257707111877</v>
      </c>
      <c r="O4437" s="16">
        <v>1.228630232896192</v>
      </c>
      <c r="P4437" s="16">
        <v>2.7407968295231393E-2</v>
      </c>
      <c r="Q4437" s="16">
        <v>1.1351863951981507</v>
      </c>
      <c r="R4437" s="16">
        <v>2.6132460115964717E-2</v>
      </c>
      <c r="S4437" s="16">
        <v>1.4754877516886908</v>
      </c>
      <c r="T4437" s="16">
        <v>2.533224463874378E-2</v>
      </c>
      <c r="U4437" s="16">
        <v>2.339546609625518</v>
      </c>
      <c r="V4437" s="16">
        <v>7.711530038176205E-2</v>
      </c>
      <c r="W4437" s="37">
        <f>U4437*Info!$B$2</f>
        <v>1.1229823726202486</v>
      </c>
      <c r="X4437" s="37">
        <f>W4437*SQRT((0.5*V4437/U4437)^2+Info!$B$3^2)</f>
        <v>5.9120702374807287E-2</v>
      </c>
      <c r="Y4437" s="28">
        <f>W4437*Info!$D$2</f>
        <v>0.90961572182240136</v>
      </c>
      <c r="Z4437" s="28">
        <f>Y4437*SQRT(Info!$D$3^2+(X4437/W4437)^2)</f>
        <v>6.6043472924625535E-2</v>
      </c>
      <c r="AA4437" s="37">
        <f t="shared" si="1143"/>
        <v>0.10564786027594342</v>
      </c>
      <c r="AB4437" s="37">
        <f t="shared" si="1144"/>
        <v>6.0688191856477704E-2</v>
      </c>
      <c r="AC4437" s="37">
        <f>(1-EXP(-Info!$B$6*H4437*1000))+(Info!$B$6/(Info!$B$6-Info!$B$7))*(EXP(-Info!$B$7*H4437*1000)-EXP(-Info!$B$6*H4437*1000))*(Info!$B$9-1)</f>
        <v>0.48635169403101036</v>
      </c>
      <c r="AD4437" s="37">
        <f>SQRT((Info!$B$6*EXP(-Info!$B$6*H4437*1000)+(Info!$B$6/(Info!$B$6+Info!$B$7))*(Info!$B$9-1)*(-Info!$B$7*EXP(-Info!$B$7*H4437*1000)+Info!$B$6*EXP(-Info!$B$6*H4437*1000)))^2*(0.01*H4437*1000)^2)</f>
        <v>3.3958312091621435E-3</v>
      </c>
      <c r="AE4437" s="37">
        <f t="shared" si="1141"/>
        <v>2.9517985200410209E-2</v>
      </c>
      <c r="AF4437" s="37">
        <f t="shared" si="1145"/>
        <v>0.5144900140503329</v>
      </c>
      <c r="AG4437" s="37">
        <f t="shared" si="1142"/>
        <v>7.3440332385186505E-2</v>
      </c>
      <c r="AH4437" s="37">
        <f t="shared" si="1146"/>
        <v>0.34869148419666701</v>
      </c>
      <c r="AI4437">
        <f>AF4437*EXP(Info!$B$6*H4437*1000)</f>
        <v>0.90098761796008442</v>
      </c>
      <c r="AJ4437">
        <f>2*SQRT((EXP(Info!$B$6*H4437)*AG4437)^2+(Info!$B$6*H4437*0.01*AI4437)^2)</f>
        <v>0.14696298767221902</v>
      </c>
      <c r="AK4437">
        <f t="shared" si="1147"/>
        <v>0.14047995980892197</v>
      </c>
      <c r="AL4437">
        <f t="shared" si="1148"/>
        <v>0.16139417742311679</v>
      </c>
      <c r="AM4437">
        <f t="shared" si="1137"/>
        <v>0.92394470264843587</v>
      </c>
      <c r="AN4437">
        <f t="shared" si="1138"/>
        <v>2.9617794488317896E-2</v>
      </c>
      <c r="AO4437">
        <f t="shared" si="1149"/>
        <v>9.6464185700348146</v>
      </c>
      <c r="AP4437">
        <f t="shared" si="1150"/>
        <v>0.52515740778203779</v>
      </c>
      <c r="AQ4437">
        <f t="shared" si="1136"/>
        <v>6</v>
      </c>
      <c r="AR4437">
        <v>1</v>
      </c>
      <c r="AS4437">
        <v>1</v>
      </c>
      <c r="AT4437">
        <v>1</v>
      </c>
      <c r="AU4437">
        <v>1</v>
      </c>
      <c r="AV4437">
        <v>1</v>
      </c>
      <c r="AW4437">
        <v>0</v>
      </c>
      <c r="AX4437">
        <v>1</v>
      </c>
    </row>
    <row r="4438" spans="1:50">
      <c r="A4438" s="13" t="s">
        <v>97</v>
      </c>
      <c r="B4438" s="13" t="s">
        <v>437</v>
      </c>
      <c r="D4438" s="14">
        <v>-46.28</v>
      </c>
      <c r="E4438" s="14">
        <v>43.68</v>
      </c>
      <c r="F4438" s="14">
        <v>3981</v>
      </c>
      <c r="G4438" s="20">
        <v>674.5</v>
      </c>
      <c r="H4438">
        <v>61.5745</v>
      </c>
      <c r="J4438">
        <f>(F4438*100*Info!$B$11)/AI4438</f>
        <v>4.2314966659224718</v>
      </c>
      <c r="K4438">
        <f>2*((F4438*100*Info!$B$11)/AI4438^2)*(AJ4438/2)</f>
        <v>0.20921118344571457</v>
      </c>
      <c r="L4438">
        <f t="shared" si="1139"/>
        <v>0.71689234646678901</v>
      </c>
      <c r="M4438">
        <f t="shared" si="1140"/>
        <v>32.45874504072524</v>
      </c>
      <c r="N4438">
        <f t="shared" si="1151"/>
        <v>1.9039952948190759</v>
      </c>
      <c r="O4438">
        <v>1.1025021616485871</v>
      </c>
      <c r="P4438">
        <v>2.3651430529788998E-2</v>
      </c>
      <c r="Q4438">
        <v>1.2556143787067759</v>
      </c>
      <c r="R4438">
        <v>2.7675795831646949E-2</v>
      </c>
      <c r="S4438">
        <v>2.192596467502097</v>
      </c>
      <c r="T4438">
        <v>2.9875301628610091E-2</v>
      </c>
      <c r="U4438">
        <v>1.860387103995593</v>
      </c>
      <c r="V4438">
        <v>5.8725106896971697E-2</v>
      </c>
      <c r="W4438" s="37">
        <f>U4438*Info!$B$2</f>
        <v>0.89298580991788468</v>
      </c>
      <c r="X4438" s="37">
        <f>W4438*SQRT((0.5*V4438/U4438)^2+Info!$B$3^2)</f>
        <v>4.682094297382583E-2</v>
      </c>
      <c r="Y4438" s="28">
        <f>W4438*Info!$D$2</f>
        <v>0.72331850603348669</v>
      </c>
      <c r="Z4438" s="28">
        <f>Y4438*SQRT(Info!$D$3^2+(X4438/W4438)^2)</f>
        <v>5.2404933287096132E-2</v>
      </c>
      <c r="AA4438" s="37">
        <f t="shared" si="1143"/>
        <v>0.20951635173070238</v>
      </c>
      <c r="AB4438" s="37">
        <f t="shared" si="1144"/>
        <v>4.8291285367906799E-2</v>
      </c>
      <c r="AC4438" s="37">
        <f>(1-EXP(-Info!$B$6*H4438*1000))+(Info!$B$6/(Info!$B$6-Info!$B$7))*(EXP(-Info!$B$7*H4438*1000)-EXP(-Info!$B$6*H4438*1000))*(Info!$B$9-1)</f>
        <v>0.48912152379522128</v>
      </c>
      <c r="AD4438" s="37">
        <f>SQRT((Info!$B$6*EXP(-Info!$B$6*H4438*1000)+(Info!$B$6/(Info!$B$6+Info!$B$7))*(Info!$B$9-1)*(-Info!$B$7*EXP(-Info!$B$7*H4438*1000)+Info!$B$6*EXP(-Info!$B$6*H4438*1000)))^2*(0.01*H4438*1000)^2)</f>
        <v>3.4068649314469264E-3</v>
      </c>
      <c r="AE4438" s="37">
        <f t="shared" si="1141"/>
        <v>2.363108987215783E-2</v>
      </c>
      <c r="AF4438" s="37">
        <f t="shared" si="1145"/>
        <v>1.3667990042500737</v>
      </c>
      <c r="AG4438" s="37">
        <f t="shared" si="1142"/>
        <v>5.9395613080606424E-2</v>
      </c>
      <c r="AH4438" s="37">
        <f t="shared" si="1146"/>
        <v>0.62337006581388488</v>
      </c>
      <c r="AI4438">
        <f>AF4438*EXP(Info!$B$6*H4438*1000)</f>
        <v>2.404023548130473</v>
      </c>
      <c r="AJ4438">
        <f>2*SQRT((EXP(Info!$B$6*H4438)*AG4438)^2+(Info!$B$6*H4438*0.01*AI4438)^2)</f>
        <v>0.11885832631894525</v>
      </c>
      <c r="AK4438">
        <f t="shared" si="1147"/>
        <v>0.27859389289631492</v>
      </c>
      <c r="AL4438">
        <f t="shared" si="1148"/>
        <v>0.12842584430741133</v>
      </c>
      <c r="AM4438">
        <f t="shared" si="1137"/>
        <v>1.1388770220905853</v>
      </c>
      <c r="AN4438">
        <f t="shared" si="1138"/>
        <v>3.5029376701785936E-2</v>
      </c>
      <c r="AO4438">
        <f t="shared" si="1149"/>
        <v>7.6707480986279375</v>
      </c>
      <c r="AP4438">
        <f t="shared" si="1150"/>
        <v>0.59261976138230565</v>
      </c>
      <c r="AQ4438">
        <f t="shared" si="1136"/>
        <v>6</v>
      </c>
      <c r="AR4438">
        <v>1</v>
      </c>
      <c r="AS4438">
        <v>1</v>
      </c>
      <c r="AT4438">
        <v>1</v>
      </c>
      <c r="AU4438">
        <v>1</v>
      </c>
      <c r="AV4438">
        <v>1</v>
      </c>
      <c r="AW4438">
        <v>0</v>
      </c>
      <c r="AX4438">
        <v>1</v>
      </c>
    </row>
    <row r="4439" spans="1:50">
      <c r="A4439" s="13" t="s">
        <v>97</v>
      </c>
      <c r="B4439" s="13" t="s">
        <v>437</v>
      </c>
      <c r="D4439" s="14">
        <v>-46.28</v>
      </c>
      <c r="E4439" s="14">
        <v>43.68</v>
      </c>
      <c r="F4439" s="14">
        <v>3981</v>
      </c>
      <c r="G4439" s="44">
        <v>680.5</v>
      </c>
      <c r="H4439">
        <v>62.287199999999999</v>
      </c>
      <c r="J4439">
        <f>(F4439*100*Info!$B$11)/AI4439</f>
        <v>3.7258396903764459</v>
      </c>
      <c r="K4439">
        <f>2*((F4439*100*Info!$B$11)/AI4439^2)*(AJ4439/2)</f>
        <v>0.19012514181410142</v>
      </c>
      <c r="L4439">
        <f t="shared" si="1139"/>
        <v>0.83628962299939258</v>
      </c>
      <c r="M4439">
        <f t="shared" si="1140"/>
        <v>33.339927449225677</v>
      </c>
      <c r="N4439">
        <f t="shared" si="1151"/>
        <v>1.9864310811824952</v>
      </c>
      <c r="O4439">
        <v>1.2182086784121291</v>
      </c>
      <c r="P4439">
        <v>2.5242559652512389E-2</v>
      </c>
      <c r="Q4439">
        <v>1.1420632641509181</v>
      </c>
      <c r="R4439">
        <v>2.5635655838148641E-2</v>
      </c>
      <c r="S4439">
        <v>2.47302724952119</v>
      </c>
      <c r="T4439">
        <v>3.7807498088268041E-2</v>
      </c>
      <c r="U4439">
        <v>2.1702316079970618</v>
      </c>
      <c r="V4439">
        <v>6.6749146731328896E-2</v>
      </c>
      <c r="W4439" s="37">
        <f>U4439*Info!$B$2</f>
        <v>1.0417111718385896</v>
      </c>
      <c r="X4439" s="37">
        <f>W4439*SQRT((0.5*V4439/U4439)^2+Info!$B$3^2)</f>
        <v>5.4493478991347974E-2</v>
      </c>
      <c r="Y4439" s="28">
        <f>W4439*Info!$D$2</f>
        <v>0.8437860491892577</v>
      </c>
      <c r="Z4439" s="28">
        <f>Y4439*SQRT(Info!$D$3^2+(X4439/W4439)^2)</f>
        <v>6.105941324344754E-2</v>
      </c>
      <c r="AA4439" s="37">
        <f t="shared" si="1143"/>
        <v>0.17649750657353946</v>
      </c>
      <c r="AB4439" s="37">
        <f t="shared" si="1144"/>
        <v>5.593599875780484E-2</v>
      </c>
      <c r="AC4439" s="37">
        <f>(1-EXP(-Info!$B$6*H4439*1000))+(Info!$B$6/(Info!$B$6-Info!$B$7))*(EXP(-Info!$B$7*H4439*1000)-EXP(-Info!$B$6*H4439*1000))*(Info!$B$9-1)</f>
        <v>0.49325264823632098</v>
      </c>
      <c r="AD4439" s="37">
        <f>SQRT((Info!$B$6*EXP(-Info!$B$6*H4439*1000)+(Info!$B$6/(Info!$B$6+Info!$B$7))*(Info!$B$9-1)*(-Info!$B$7*EXP(-Info!$B$7*H4439*1000)+Info!$B$6*EXP(-Info!$B$6*H4439*1000)))^2*(0.01*H4439*1000)^2)</f>
        <v>3.4230997813034024E-3</v>
      </c>
      <c r="AE4439" s="37">
        <f t="shared" si="1141"/>
        <v>2.7597193659217811E-2</v>
      </c>
      <c r="AF4439" s="37">
        <f t="shared" si="1145"/>
        <v>1.5421833378074266</v>
      </c>
      <c r="AG4439" s="37">
        <f t="shared" si="1142"/>
        <v>6.9621898648500435E-2</v>
      </c>
      <c r="AH4439" s="37">
        <f t="shared" si="1146"/>
        <v>0.62360143346823738</v>
      </c>
      <c r="AI4439">
        <f>AF4439*EXP(Info!$B$6*H4439*1000)</f>
        <v>2.7302885991011063</v>
      </c>
      <c r="AJ4439">
        <f>2*SQRT((EXP(Info!$B$6*H4439)*AG4439)^2+(Info!$B$6*H4439*0.01*AI4439)^2)</f>
        <v>0.13932336070129589</v>
      </c>
      <c r="AK4439">
        <f t="shared" si="1147"/>
        <v>0.23468873449083541</v>
      </c>
      <c r="AL4439">
        <f t="shared" si="1148"/>
        <v>0.1487561950965062</v>
      </c>
      <c r="AM4439">
        <f t="shared" si="1137"/>
        <v>0.9374939486061924</v>
      </c>
      <c r="AN4439">
        <f t="shared" si="1138"/>
        <v>2.8639178012186278E-2</v>
      </c>
      <c r="AO4439">
        <f t="shared" si="1149"/>
        <v>8.9482989561000252</v>
      </c>
      <c r="AP4439">
        <f t="shared" si="1150"/>
        <v>0.56132657635395489</v>
      </c>
      <c r="AQ4439">
        <f t="shared" si="1136"/>
        <v>6</v>
      </c>
      <c r="AR4439">
        <v>1</v>
      </c>
      <c r="AS4439">
        <v>1</v>
      </c>
      <c r="AT4439">
        <v>1</v>
      </c>
      <c r="AU4439">
        <v>1</v>
      </c>
      <c r="AV4439">
        <v>1</v>
      </c>
      <c r="AW4439">
        <v>0</v>
      </c>
      <c r="AX4439">
        <v>1</v>
      </c>
    </row>
    <row r="4440" spans="1:50">
      <c r="A4440" s="13" t="s">
        <v>97</v>
      </c>
      <c r="B4440" s="13" t="s">
        <v>437</v>
      </c>
      <c r="D4440" s="14">
        <v>-46.28</v>
      </c>
      <c r="E4440" s="14">
        <v>43.68</v>
      </c>
      <c r="F4440" s="14">
        <v>3981</v>
      </c>
      <c r="G4440" s="20">
        <v>684.5</v>
      </c>
      <c r="H4440">
        <v>62.7624</v>
      </c>
      <c r="J4440">
        <f>(F4440*100*Info!$B$11)/AI4440</f>
        <v>3.7839395710659298</v>
      </c>
      <c r="K4440">
        <f>2*((F4440*100*Info!$B$11)/AI4440^2)*(AJ4440/2)</f>
        <v>0.1674271225175393</v>
      </c>
      <c r="L4440">
        <f t="shared" si="1139"/>
        <v>0.71418662224180307</v>
      </c>
      <c r="M4440">
        <f t="shared" si="1140"/>
        <v>28.916097524985407</v>
      </c>
      <c r="N4440">
        <f t="shared" si="1151"/>
        <v>1.5682318508272262</v>
      </c>
      <c r="O4440">
        <v>1.115954542642728</v>
      </c>
      <c r="P4440">
        <v>2.355519845169407E-2</v>
      </c>
      <c r="Q4440">
        <v>1.1282390992328359</v>
      </c>
      <c r="R4440">
        <v>2.4183677235930401E-2</v>
      </c>
      <c r="S4440">
        <v>2.3447518551331128</v>
      </c>
      <c r="T4440">
        <v>3.0987058436751692E-2</v>
      </c>
      <c r="U4440">
        <v>1.853365555390784</v>
      </c>
      <c r="V4440">
        <v>5.8124081412952257E-2</v>
      </c>
      <c r="W4440" s="37">
        <f>U4440*Info!$B$2</f>
        <v>0.88961546658757629</v>
      </c>
      <c r="X4440" s="37">
        <f>W4440*SQRT((0.5*V4440/U4440)^2+Info!$B$3^2)</f>
        <v>4.6616901925903537E-2</v>
      </c>
      <c r="Y4440" s="28">
        <f>W4440*Info!$D$2</f>
        <v>0.72058852793593686</v>
      </c>
      <c r="Z4440" s="28">
        <f>Y4440*SQRT(Info!$D$3^2+(X4440/W4440)^2)</f>
        <v>5.2191127576129127E-2</v>
      </c>
      <c r="AA4440" s="37">
        <f t="shared" si="1143"/>
        <v>0.22633907605515169</v>
      </c>
      <c r="AB4440" s="37">
        <f t="shared" si="1144"/>
        <v>4.8081674146123292E-2</v>
      </c>
      <c r="AC4440" s="37">
        <f>(1-EXP(-Info!$B$6*H4440*1000))+(Info!$B$6/(Info!$B$6-Info!$B$7))*(EXP(-Info!$B$7*H4440*1000)-EXP(-Info!$B$6*H4440*1000))*(Info!$B$9-1)</f>
        <v>0.49599125516581322</v>
      </c>
      <c r="AD4440" s="37">
        <f>SQRT((Info!$B$6*EXP(-Info!$B$6*H4440*1000)+(Info!$B$6/(Info!$B$6+Info!$B$7))*(Info!$B$9-1)*(-Info!$B$7*EXP(-Info!$B$7*H4440*1000)+Info!$B$6*EXP(-Info!$B$6*H4440*1000)))^2*(0.01*H4440*1000)^2)</f>
        <v>3.4337150629365561E-3</v>
      </c>
      <c r="AE4440" s="37">
        <f t="shared" si="1141"/>
        <v>2.3860750348045131E-2</v>
      </c>
      <c r="AF4440" s="37">
        <f t="shared" si="1145"/>
        <v>1.5119011247715106</v>
      </c>
      <c r="AG4440" s="37">
        <f t="shared" si="1142"/>
        <v>5.9441556612189993E-2</v>
      </c>
      <c r="AH4440" s="37">
        <f t="shared" si="1146"/>
        <v>0.6448021872598878</v>
      </c>
      <c r="AI4440">
        <f>AF4440*EXP(Info!$B$6*H4440*1000)</f>
        <v>2.6883668297714376</v>
      </c>
      <c r="AJ4440">
        <f>2*SQRT((EXP(Info!$B$6*H4440)*AG4440)^2+(Info!$B$6*H4440*0.01*AI4440)^2)</f>
        <v>0.1189515620233431</v>
      </c>
      <c r="AK4440">
        <f t="shared" si="1147"/>
        <v>0.30096306943053519</v>
      </c>
      <c r="AL4440">
        <f t="shared" si="1148"/>
        <v>0.12786840422420029</v>
      </c>
      <c r="AM4440">
        <f t="shared" si="1137"/>
        <v>1.0110081155823933</v>
      </c>
      <c r="AN4440">
        <f t="shared" si="1138"/>
        <v>3.0414176359788655E-2</v>
      </c>
      <c r="AO4440">
        <f t="shared" si="1149"/>
        <v>7.6417968494529216</v>
      </c>
      <c r="AP4440">
        <f t="shared" si="1150"/>
        <v>0.60212327751360839</v>
      </c>
      <c r="AQ4440">
        <f t="shared" si="1136"/>
        <v>6</v>
      </c>
      <c r="AR4440">
        <v>1</v>
      </c>
      <c r="AS4440">
        <v>1</v>
      </c>
      <c r="AT4440">
        <v>1</v>
      </c>
      <c r="AU4440">
        <v>1</v>
      </c>
      <c r="AV4440">
        <v>1</v>
      </c>
      <c r="AW4440">
        <v>0</v>
      </c>
      <c r="AX4440">
        <v>1</v>
      </c>
    </row>
    <row r="4441" spans="1:50">
      <c r="A4441" s="13" t="s">
        <v>97</v>
      </c>
      <c r="B4441" s="13" t="s">
        <v>437</v>
      </c>
      <c r="D4441" s="14">
        <v>-46.28</v>
      </c>
      <c r="E4441" s="14">
        <v>43.68</v>
      </c>
      <c r="F4441" s="14">
        <v>3981</v>
      </c>
      <c r="G4441" s="44">
        <v>690.5</v>
      </c>
      <c r="H4441">
        <v>63.475099999999998</v>
      </c>
      <c r="J4441">
        <f>(F4441*100*Info!$B$11)/AI4441</f>
        <v>4.1267481581368051</v>
      </c>
      <c r="K4441">
        <f>2*((F4441*100*Info!$B$11)/AI4441^2)*(AJ4441/2)</f>
        <v>0.2243601533157597</v>
      </c>
      <c r="L4441">
        <f t="shared" si="1139"/>
        <v>0.80168469336312653</v>
      </c>
      <c r="M4441">
        <f t="shared" si="1140"/>
        <v>35.399353899647444</v>
      </c>
      <c r="N4441">
        <f t="shared" si="1151"/>
        <v>2.2111655766251479</v>
      </c>
      <c r="O4441">
        <v>1.3155927592532151</v>
      </c>
      <c r="P4441">
        <v>2.7261176901741329E-2</v>
      </c>
      <c r="Q4441">
        <v>1.274229679352556</v>
      </c>
      <c r="R4441">
        <v>2.858972165204357E-2</v>
      </c>
      <c r="S4441">
        <v>2.3446644981466411</v>
      </c>
      <c r="T4441">
        <v>3.626671160541034E-2</v>
      </c>
      <c r="U4441">
        <v>2.0804293313410551</v>
      </c>
      <c r="V4441">
        <v>6.398389526097599E-2</v>
      </c>
      <c r="W4441" s="37">
        <f>U4441*Info!$B$2</f>
        <v>0.99860607904370646</v>
      </c>
      <c r="X4441" s="37">
        <f>W4441*SQRT((0.5*V4441/U4441)^2+Info!$B$3^2)</f>
        <v>5.2238358805355135E-2</v>
      </c>
      <c r="Y4441" s="28">
        <f>W4441*Info!$D$2</f>
        <v>0.80887092402540228</v>
      </c>
      <c r="Z4441" s="28">
        <f>Y4441*SQRT(Info!$D$3^2+(X4441/W4441)^2)</f>
        <v>5.8532694929171569E-2</v>
      </c>
      <c r="AA4441" s="37">
        <f t="shared" si="1143"/>
        <v>0.3169866802095086</v>
      </c>
      <c r="AB4441" s="37">
        <f t="shared" si="1144"/>
        <v>5.3987397345992082E-2</v>
      </c>
      <c r="AC4441" s="37">
        <f>(1-EXP(-Info!$B$6*H4441*1000))+(Info!$B$6/(Info!$B$6-Info!$B$7))*(EXP(-Info!$B$7*H4441*1000)-EXP(-Info!$B$6*H4441*1000))*(Info!$B$9-1)</f>
        <v>0.50007493912169854</v>
      </c>
      <c r="AD4441" s="37">
        <f>SQRT((Info!$B$6*EXP(-Info!$B$6*H4441*1000)+(Info!$B$6/(Info!$B$6+Info!$B$7))*(Info!$B$9-1)*(-Info!$B$7*EXP(-Info!$B$7*H4441*1000)+Info!$B$6*EXP(-Info!$B$6*H4441*1000)))^2*(0.01*H4441*1000)^2)</f>
        <v>3.4493247205715461E-3</v>
      </c>
      <c r="AE4441" s="37">
        <f t="shared" si="1141"/>
        <v>2.7019876139312615E-2</v>
      </c>
      <c r="AF4441" s="37">
        <f t="shared" si="1145"/>
        <v>1.3772764793130796</v>
      </c>
      <c r="AG4441" s="37">
        <f t="shared" si="1142"/>
        <v>6.696990872714971E-2</v>
      </c>
      <c r="AH4441" s="37">
        <f t="shared" si="1146"/>
        <v>0.58740876590307867</v>
      </c>
      <c r="AI4441">
        <f>AF4441*EXP(Info!$B$6*H4441*1000)</f>
        <v>2.4650444463531462</v>
      </c>
      <c r="AJ4441">
        <f>2*SQRT((EXP(Info!$B$6*H4441)*AG4441)^2+(Info!$B$6*H4441*0.01*AI4441)^2)</f>
        <v>0.13401780983980741</v>
      </c>
      <c r="AK4441">
        <f t="shared" si="1147"/>
        <v>0.42149718867458358</v>
      </c>
      <c r="AL4441">
        <f t="shared" si="1148"/>
        <v>0.14357408450193135</v>
      </c>
      <c r="AM4441">
        <f t="shared" si="1137"/>
        <v>0.96855935880633881</v>
      </c>
      <c r="AN4441">
        <f t="shared" si="1138"/>
        <v>2.9581480227231942E-2</v>
      </c>
      <c r="AO4441">
        <f t="shared" si="1149"/>
        <v>8.5780262094054986</v>
      </c>
      <c r="AP4441">
        <f t="shared" si="1150"/>
        <v>0.63236599265074644</v>
      </c>
      <c r="AQ4441">
        <f t="shared" si="1136"/>
        <v>6</v>
      </c>
      <c r="AR4441">
        <v>1</v>
      </c>
      <c r="AS4441">
        <v>1</v>
      </c>
      <c r="AT4441">
        <v>1</v>
      </c>
      <c r="AU4441">
        <v>1</v>
      </c>
      <c r="AV4441">
        <v>1</v>
      </c>
      <c r="AW4441">
        <v>0</v>
      </c>
      <c r="AX4441">
        <v>1</v>
      </c>
    </row>
    <row r="4442" spans="1:50">
      <c r="A4442" s="13" t="s">
        <v>97</v>
      </c>
      <c r="B4442" s="13" t="s">
        <v>437</v>
      </c>
      <c r="D4442" s="14">
        <v>-46.28</v>
      </c>
      <c r="E4442" s="14">
        <v>43.68</v>
      </c>
      <c r="F4442" s="14">
        <v>3981</v>
      </c>
      <c r="G4442" s="20">
        <v>694.5</v>
      </c>
      <c r="H4442">
        <v>63.950199999999995</v>
      </c>
      <c r="J4442">
        <f>(F4442*100*Info!$B$11)/AI4442</f>
        <v>7.0258083086065577</v>
      </c>
      <c r="K4442">
        <f>2*((F4442*100*Info!$B$11)/AI4442^2)*(AJ4442/2)</f>
        <v>0.64998284548621066</v>
      </c>
      <c r="L4442">
        <f t="shared" si="1139"/>
        <v>0.81940895386313539</v>
      </c>
      <c r="M4442">
        <f t="shared" si="1140"/>
        <v>61.600009527320992</v>
      </c>
      <c r="N4442">
        <f t="shared" si="1151"/>
        <v>6.0174167638880354</v>
      </c>
      <c r="O4442">
        <v>1.1775880682864761</v>
      </c>
      <c r="P4442">
        <v>2.4870590126321129E-2</v>
      </c>
      <c r="Q4442">
        <v>1.183538152796541</v>
      </c>
      <c r="R4442">
        <v>2.5553368133484879E-2</v>
      </c>
      <c r="S4442">
        <v>1.7110962684728339</v>
      </c>
      <c r="T4442">
        <v>2.2990806408508192E-2</v>
      </c>
      <c r="U4442">
        <v>2.126425059743775</v>
      </c>
      <c r="V4442">
        <v>6.6691662082659184E-2</v>
      </c>
      <c r="W4442" s="37">
        <f>U4442*Info!$B$2</f>
        <v>1.020684028677012</v>
      </c>
      <c r="X4442" s="37">
        <f>W4442*SQRT((0.5*V4442/U4442)^2+Info!$B$3^2)</f>
        <v>5.3485341139161306E-2</v>
      </c>
      <c r="Y4442" s="28">
        <f>W4442*Info!$D$2</f>
        <v>0.82675406322837974</v>
      </c>
      <c r="Z4442" s="28">
        <f>Y4442*SQRT(Info!$D$3^2+(X4442/W4442)^2)</f>
        <v>5.9880706216910981E-2</v>
      </c>
      <c r="AA4442" s="37">
        <f t="shared" si="1143"/>
        <v>0.15690403960946409</v>
      </c>
      <c r="AB4442" s="37">
        <f t="shared" si="1144"/>
        <v>5.4911913826421369E-2</v>
      </c>
      <c r="AC4442" s="37">
        <f>(1-EXP(-Info!$B$6*H4442*1000))+(Info!$B$6/(Info!$B$6-Info!$B$7))*(EXP(-Info!$B$7*H4442*1000)-EXP(-Info!$B$6*H4442*1000))*(Info!$B$9-1)</f>
        <v>0.50278152110991248</v>
      </c>
      <c r="AD4442" s="37">
        <f>SQRT((Info!$B$6*EXP(-Info!$B$6*H4442*1000)+(Info!$B$6/(Info!$B$6+Info!$B$7))*(Info!$B$9-1)*(-Info!$B$7*EXP(-Info!$B$7*H4442*1000)+Info!$B$6*EXP(-Info!$B$6*H4442*1000)))^2*(0.01*H4442*1000)^2)</f>
        <v>3.4595249186080692E-3</v>
      </c>
      <c r="AE4442" s="37">
        <f t="shared" si="1141"/>
        <v>2.761403116150795E-2</v>
      </c>
      <c r="AF4442" s="37">
        <f t="shared" si="1145"/>
        <v>0.80545375354131787</v>
      </c>
      <c r="AG4442" s="37">
        <f t="shared" si="1142"/>
        <v>6.6935625707489357E-2</v>
      </c>
      <c r="AH4442" s="37">
        <f t="shared" si="1146"/>
        <v>0.47072380928057972</v>
      </c>
      <c r="AI4442">
        <f>AF4442*EXP(Info!$B$6*H4442*1000)</f>
        <v>1.4478928518803784</v>
      </c>
      <c r="AJ4442">
        <f>2*SQRT((EXP(Info!$B$6*H4442)*AG4442)^2+(Info!$B$6*H4442*0.01*AI4442)^2)</f>
        <v>0.13394978548895312</v>
      </c>
      <c r="AK4442">
        <f t="shared" si="1147"/>
        <v>0.2086353014687044</v>
      </c>
      <c r="AL4442">
        <f t="shared" si="1148"/>
        <v>0.14603274362998497</v>
      </c>
      <c r="AM4442">
        <f t="shared" si="1137"/>
        <v>1.0050527724170328</v>
      </c>
      <c r="AN4442">
        <f t="shared" si="1138"/>
        <v>3.0355396264159642E-2</v>
      </c>
      <c r="AO4442">
        <f t="shared" si="1149"/>
        <v>8.7676757965437933</v>
      </c>
      <c r="AP4442">
        <f t="shared" si="1150"/>
        <v>0.55378771186432985</v>
      </c>
      <c r="AQ4442">
        <f t="shared" si="1136"/>
        <v>6</v>
      </c>
      <c r="AR4442">
        <v>1</v>
      </c>
      <c r="AS4442">
        <v>1</v>
      </c>
      <c r="AT4442">
        <v>1</v>
      </c>
      <c r="AU4442">
        <v>1</v>
      </c>
      <c r="AV4442">
        <v>1</v>
      </c>
      <c r="AW4442">
        <v>0</v>
      </c>
      <c r="AX4442">
        <v>1</v>
      </c>
    </row>
    <row r="4443" spans="1:50">
      <c r="A4443" s="13" t="s">
        <v>97</v>
      </c>
      <c r="B4443" s="13" t="s">
        <v>437</v>
      </c>
      <c r="D4443" s="14">
        <v>-46.28</v>
      </c>
      <c r="E4443" s="14">
        <v>43.68</v>
      </c>
      <c r="F4443" s="14">
        <v>3981</v>
      </c>
      <c r="G4443" s="20">
        <v>704.5</v>
      </c>
      <c r="H4443">
        <v>65.138099999999994</v>
      </c>
      <c r="J4443">
        <f>(F4443*100*Info!$B$11)/AI4443</f>
        <v>3.326140958725702</v>
      </c>
      <c r="K4443">
        <f>2*((F4443*100*Info!$B$11)/AI4443^2)*(AJ4443/2)</f>
        <v>0.15028244137001373</v>
      </c>
      <c r="L4443">
        <f t="shared" si="1139"/>
        <v>0.82575947505445191</v>
      </c>
      <c r="M4443">
        <f t="shared" si="1140"/>
        <v>29.388538808768583</v>
      </c>
      <c r="N4443">
        <f t="shared" si="1151"/>
        <v>1.6064043782431408</v>
      </c>
      <c r="O4443">
        <v>1.305626504177346</v>
      </c>
      <c r="P4443">
        <v>2.6943727861957849E-2</v>
      </c>
      <c r="Q4443">
        <v>1.3193789532686511</v>
      </c>
      <c r="R4443">
        <v>2.8354395186792138E-2</v>
      </c>
      <c r="S4443">
        <v>2.6572343939558469</v>
      </c>
      <c r="T4443">
        <v>3.6518082091949358E-2</v>
      </c>
      <c r="U4443">
        <v>2.1429051181321839</v>
      </c>
      <c r="V4443">
        <v>6.5922888604770746E-2</v>
      </c>
      <c r="W4443" s="37">
        <f>U4443*Info!$B$2</f>
        <v>1.0285944567034482</v>
      </c>
      <c r="X4443" s="37">
        <f>W4443*SQRT((0.5*V4443/U4443)^2+Info!$B$3^2)</f>
        <v>5.3808326865288074E-2</v>
      </c>
      <c r="Y4443" s="28">
        <f>W4443*Info!$D$2</f>
        <v>0.8331615099297931</v>
      </c>
      <c r="Z4443" s="28">
        <f>Y4443*SQRT(Info!$D$3^2+(X4443/W4443)^2)</f>
        <v>6.0291170414436143E-2</v>
      </c>
      <c r="AA4443" s="37">
        <f t="shared" si="1143"/>
        <v>0.27703204747389787</v>
      </c>
      <c r="AB4443" s="37">
        <f t="shared" si="1144"/>
        <v>5.5469155012641873E-2</v>
      </c>
      <c r="AC4443" s="37">
        <f>(1-EXP(-Info!$B$6*H4443*1000))+(Info!$B$6/(Info!$B$6-Info!$B$7))*(EXP(-Info!$B$7*H4443*1000)-EXP(-Info!$B$6*H4443*1000))*(Info!$B$9-1)</f>
        <v>0.50949433466586602</v>
      </c>
      <c r="AD4443" s="37">
        <f>SQRT((Info!$B$6*EXP(-Info!$B$6*H4443*1000)+(Info!$B$6/(Info!$B$6+Info!$B$7))*(Info!$B$9-1)*(-Info!$B$7*EXP(-Info!$B$7*H4443*1000)+Info!$B$6*EXP(-Info!$B$6*H4443*1000)))^2*(0.01*H4443*1000)^2)</f>
        <v>3.4843181988170376E-3</v>
      </c>
      <c r="AE4443" s="37">
        <f t="shared" si="1141"/>
        <v>2.8277699883302226E-2</v>
      </c>
      <c r="AF4443" s="37">
        <f t="shared" si="1145"/>
        <v>1.6829266253172177</v>
      </c>
      <c r="AG4443" s="37">
        <f t="shared" si="1142"/>
        <v>6.905103996719586E-2</v>
      </c>
      <c r="AH4443" s="37">
        <f t="shared" si="1146"/>
        <v>0.63333766458284879</v>
      </c>
      <c r="AI4443">
        <f>AF4443*EXP(Info!$B$6*H4443*1000)</f>
        <v>3.0583844025090565</v>
      </c>
      <c r="AJ4443">
        <f>2*SQRT((EXP(Info!$B$6*H4443)*AG4443)^2+(Info!$B$6*H4443*0.01*AI4443)^2)</f>
        <v>0.13818460503042546</v>
      </c>
      <c r="AK4443">
        <f t="shared" si="1147"/>
        <v>0.36836951352604197</v>
      </c>
      <c r="AL4443">
        <f t="shared" si="1148"/>
        <v>0.14751467084061978</v>
      </c>
      <c r="AM4443">
        <f t="shared" si="1137"/>
        <v>1.0105332183800682</v>
      </c>
      <c r="AN4443">
        <f t="shared" si="1138"/>
        <v>3.0108483510639886E-2</v>
      </c>
      <c r="AO4443">
        <f t="shared" si="1149"/>
        <v>8.8356263732149927</v>
      </c>
      <c r="AP4443">
        <f t="shared" si="1150"/>
        <v>0.60927872780264147</v>
      </c>
      <c r="AQ4443">
        <f t="shared" si="1136"/>
        <v>6</v>
      </c>
      <c r="AR4443">
        <v>1</v>
      </c>
      <c r="AS4443">
        <v>1</v>
      </c>
      <c r="AT4443">
        <v>1</v>
      </c>
      <c r="AU4443">
        <v>1</v>
      </c>
      <c r="AV4443">
        <v>1</v>
      </c>
      <c r="AW4443">
        <v>0</v>
      </c>
      <c r="AX4443">
        <v>1</v>
      </c>
    </row>
    <row r="4444" spans="1:50">
      <c r="A4444" s="13" t="s">
        <v>97</v>
      </c>
      <c r="B4444" s="13" t="s">
        <v>437</v>
      </c>
      <c r="D4444" s="14">
        <v>-46.28</v>
      </c>
      <c r="E4444" s="14">
        <v>43.68</v>
      </c>
      <c r="F4444" s="14">
        <v>3981</v>
      </c>
      <c r="G4444" s="44">
        <v>710.5</v>
      </c>
      <c r="H4444">
        <v>65.850800000000007</v>
      </c>
      <c r="J4444">
        <f>(F4444*100*Info!$B$11)/AI4444</f>
        <v>3.0878613799634262</v>
      </c>
      <c r="K4444">
        <f>2*((F4444*100*Info!$B$11)/AI4444^2)*(AJ4444/2)</f>
        <v>0.13528832789446751</v>
      </c>
      <c r="L4444">
        <f t="shared" si="1139"/>
        <v>0.85668190516784104</v>
      </c>
      <c r="M4444">
        <f t="shared" si="1140"/>
        <v>28.304870177729551</v>
      </c>
      <c r="N4444">
        <f t="shared" si="1151"/>
        <v>1.5152216871469553</v>
      </c>
      <c r="O4444">
        <v>1.3450126277725969</v>
      </c>
      <c r="P4444">
        <v>2.7774864915940851E-2</v>
      </c>
      <c r="Q4444">
        <v>1.244381030168916</v>
      </c>
      <c r="R4444">
        <v>2.7539058416768881E-2</v>
      </c>
      <c r="S4444">
        <v>2.808041329537843</v>
      </c>
      <c r="T4444">
        <v>4.0804795960456823E-2</v>
      </c>
      <c r="U4444">
        <v>2.2231510441637279</v>
      </c>
      <c r="V4444">
        <v>6.838206062712758E-2</v>
      </c>
      <c r="W4444" s="37">
        <f>U4444*Info!$B$2</f>
        <v>1.0671125011985894</v>
      </c>
      <c r="X4444" s="37">
        <f>W4444*SQRT((0.5*V4444/U4444)^2+Info!$B$3^2)</f>
        <v>5.5822633792710227E-2</v>
      </c>
      <c r="Y4444" s="28">
        <f>W4444*Info!$D$2</f>
        <v>0.86436112597085746</v>
      </c>
      <c r="Z4444" s="28">
        <f>Y4444*SQRT(Info!$D$3^2+(X4444/W4444)^2)</f>
        <v>6.2548518718195723E-2</v>
      </c>
      <c r="AA4444" s="37">
        <f t="shared" si="1143"/>
        <v>0.27790012657400753</v>
      </c>
      <c r="AB4444" s="37">
        <f t="shared" si="1144"/>
        <v>5.7524144703156817E-2</v>
      </c>
      <c r="AC4444" s="37">
        <f>(1-EXP(-Info!$B$6*H4444*1000))+(Info!$B$6/(Info!$B$6-Info!$B$7))*(EXP(-Info!$B$7*H4444*1000)-EXP(-Info!$B$6*H4444*1000))*(Info!$B$9-1)</f>
        <v>0.51348470475498742</v>
      </c>
      <c r="AD4444" s="37">
        <f>SQRT((Info!$B$6*EXP(-Info!$B$6*H4444*1000)+(Info!$B$6/(Info!$B$6+Info!$B$7))*(Info!$B$9-1)*(-Info!$B$7*EXP(-Info!$B$7*H4444*1000)+Info!$B$6*EXP(-Info!$B$6*H4444*1000)))^2*(0.01*H4444*1000)^2)</f>
        <v>3.4987122897692604E-3</v>
      </c>
      <c r="AE4444" s="37">
        <f t="shared" si="1141"/>
        <v>2.9553766569176264E-2</v>
      </c>
      <c r="AF4444" s="37">
        <f t="shared" si="1145"/>
        <v>1.8009827391217577</v>
      </c>
      <c r="AG4444" s="37">
        <f t="shared" si="1142"/>
        <v>7.2124892759777945E-2</v>
      </c>
      <c r="AH4444" s="37">
        <f t="shared" si="1146"/>
        <v>0.64136617939956375</v>
      </c>
      <c r="AI4444">
        <f>AF4444*EXP(Info!$B$6*H4444*1000)</f>
        <v>3.2943893449108441</v>
      </c>
      <c r="AJ4444">
        <f>2*SQRT((EXP(Info!$B$6*H4444)*AG4444)^2+(Info!$B$6*H4444*0.01*AI4444)^2)</f>
        <v>0.14433692807531964</v>
      </c>
      <c r="AK4444">
        <f t="shared" si="1147"/>
        <v>0.36952379830545778</v>
      </c>
      <c r="AL4444">
        <f t="shared" si="1148"/>
        <v>0.15297971042357525</v>
      </c>
      <c r="AM4444">
        <f t="shared" si="1137"/>
        <v>0.92518167076964064</v>
      </c>
      <c r="AN4444">
        <f t="shared" si="1138"/>
        <v>2.8004173404619852E-2</v>
      </c>
      <c r="AO4444">
        <f t="shared" si="1149"/>
        <v>9.16649637505874</v>
      </c>
      <c r="AP4444">
        <f t="shared" si="1150"/>
        <v>0.60500280954978647</v>
      </c>
      <c r="AQ4444">
        <f t="shared" si="1136"/>
        <v>6</v>
      </c>
      <c r="AR4444">
        <v>1</v>
      </c>
      <c r="AS4444">
        <v>1</v>
      </c>
      <c r="AT4444">
        <v>1</v>
      </c>
      <c r="AU4444">
        <v>1</v>
      </c>
      <c r="AV4444">
        <v>1</v>
      </c>
      <c r="AW4444">
        <v>0</v>
      </c>
      <c r="AX4444">
        <v>1</v>
      </c>
    </row>
    <row r="4445" spans="1:50">
      <c r="A4445" s="13" t="s">
        <v>97</v>
      </c>
      <c r="B4445" s="13" t="s">
        <v>437</v>
      </c>
      <c r="D4445" s="14">
        <v>-46.28</v>
      </c>
      <c r="E4445" s="14">
        <v>43.68</v>
      </c>
      <c r="F4445" s="14">
        <v>3981</v>
      </c>
      <c r="G4445" s="44">
        <v>720.5</v>
      </c>
      <c r="H4445">
        <v>67.038699999999992</v>
      </c>
      <c r="J4445">
        <f>(F4445*100*Info!$B$11)/AI4445</f>
        <v>2.7616270273311252</v>
      </c>
      <c r="K4445">
        <f>2*((F4445*100*Info!$B$11)/AI4445^2)*(AJ4445/2)</f>
        <v>0.11721841712870038</v>
      </c>
      <c r="L4445">
        <f t="shared" si="1139"/>
        <v>0.91768954921478441</v>
      </c>
      <c r="M4445">
        <f t="shared" si="1140"/>
        <v>27.117184001376259</v>
      </c>
      <c r="N4445">
        <f t="shared" si="1151"/>
        <v>1.4222059955753901</v>
      </c>
      <c r="O4445">
        <v>1.7834209522082609</v>
      </c>
      <c r="P4445">
        <v>3.6940294636246672E-2</v>
      </c>
      <c r="Q4445">
        <v>1.7283832806685691</v>
      </c>
      <c r="R4445">
        <v>3.7596213300231662E-2</v>
      </c>
      <c r="S4445">
        <v>3.250844277714386</v>
      </c>
      <c r="T4445">
        <v>4.6863341488756427E-2</v>
      </c>
      <c r="U4445">
        <v>2.381470260137315</v>
      </c>
      <c r="V4445">
        <v>7.3364729267273623E-2</v>
      </c>
      <c r="W4445" s="37">
        <f>U4445*Info!$B$2</f>
        <v>1.1431057248659111</v>
      </c>
      <c r="X4445" s="37">
        <f>W4445*SQRT((0.5*V4445/U4445)^2+Info!$B$3^2)</f>
        <v>5.9805953175077538E-2</v>
      </c>
      <c r="Y4445" s="28">
        <f>W4445*Info!$D$2</f>
        <v>0.92591563714138803</v>
      </c>
      <c r="Z4445" s="28">
        <f>Y4445*SQRT(Info!$D$3^2+(X4445/W4445)^2)</f>
        <v>6.7007510236082285E-2</v>
      </c>
      <c r="AA4445" s="37">
        <f t="shared" si="1143"/>
        <v>0.6403152273423498</v>
      </c>
      <c r="AB4445" s="37">
        <f t="shared" si="1144"/>
        <v>6.2593117649888202E-2</v>
      </c>
      <c r="AC4445" s="37">
        <f>(1-EXP(-Info!$B$6*H4445*1000))+(Info!$B$6/(Info!$B$6-Info!$B$7))*(EXP(-Info!$B$7*H4445*1000)-EXP(-Info!$B$6*H4445*1000))*(Info!$B$9-1)</f>
        <v>0.52007446259860346</v>
      </c>
      <c r="AD4445" s="37">
        <f>SQRT((Info!$B$6*EXP(-Info!$B$6*H4445*1000)+(Info!$B$6/(Info!$B$6+Info!$B$7))*(Info!$B$9-1)*(-Info!$B$7*EXP(-Info!$B$7*H4445*1000)+Info!$B$6*EXP(-Info!$B$6*H4445*1000)))^2*(0.01*H4445*1000)^2)</f>
        <v>3.5219150565695446E-3</v>
      </c>
      <c r="AE4445" s="37">
        <f t="shared" si="1141"/>
        <v>3.2631101527953441E-2</v>
      </c>
      <c r="AF4445" s="37">
        <f t="shared" si="1145"/>
        <v>1.991917042819223</v>
      </c>
      <c r="AG4445" s="37">
        <f t="shared" si="1142"/>
        <v>7.8127065789259154E-2</v>
      </c>
      <c r="AH4445" s="37">
        <f t="shared" si="1146"/>
        <v>0.61273837583500201</v>
      </c>
      <c r="AI4445">
        <f>AF4445*EXP(Info!$B$6*H4445*1000)</f>
        <v>3.683559556753095</v>
      </c>
      <c r="AJ4445">
        <f>2*SQRT((EXP(Info!$B$6*H4445)*AG4445)^2+(Info!$B$6*H4445*0.01*AI4445)^2)</f>
        <v>0.15635022990746658</v>
      </c>
      <c r="AK4445">
        <f t="shared" si="1147"/>
        <v>0.85142715779712252</v>
      </c>
      <c r="AL4445">
        <f t="shared" si="1148"/>
        <v>0.16646013707811269</v>
      </c>
      <c r="AM4445">
        <f t="shared" si="1137"/>
        <v>0.96913927052861903</v>
      </c>
      <c r="AN4445">
        <f t="shared" si="1138"/>
        <v>2.9109616278646215E-2</v>
      </c>
      <c r="AO4445">
        <f t="shared" si="1149"/>
        <v>9.8192781656320065</v>
      </c>
      <c r="AP4445">
        <f t="shared" si="1150"/>
        <v>0.74887391291858052</v>
      </c>
      <c r="AQ4445">
        <f t="shared" ref="AQ4445:AQ4508" si="1152">AR4445+AS4445+AT4445+AU4445+AV4445+AW4445+AX4445</f>
        <v>6</v>
      </c>
      <c r="AR4445">
        <v>1</v>
      </c>
      <c r="AS4445">
        <v>1</v>
      </c>
      <c r="AT4445">
        <v>1</v>
      </c>
      <c r="AU4445">
        <v>1</v>
      </c>
      <c r="AV4445">
        <v>1</v>
      </c>
      <c r="AW4445">
        <v>0</v>
      </c>
      <c r="AX4445">
        <v>1</v>
      </c>
    </row>
    <row r="4446" spans="1:50">
      <c r="A4446" s="13" t="s">
        <v>97</v>
      </c>
      <c r="B4446" s="13" t="s">
        <v>437</v>
      </c>
      <c r="D4446" s="14">
        <v>-46.28</v>
      </c>
      <c r="E4446" s="14">
        <v>43.68</v>
      </c>
      <c r="F4446" s="14">
        <v>3981</v>
      </c>
      <c r="G4446" s="44">
        <v>726.5</v>
      </c>
      <c r="H4446">
        <v>67.75139999999999</v>
      </c>
      <c r="I4446" s="14" t="s">
        <v>137</v>
      </c>
      <c r="J4446">
        <f>(F4446*100*Info!$B$11)/AI4446</f>
        <v>40.023542425670676</v>
      </c>
      <c r="K4446">
        <f>2*((F4446*100*Info!$B$11)/AI4446^2)*(AJ4446/2)</f>
        <v>20.818593857230105</v>
      </c>
      <c r="L4446">
        <f t="shared" si="1139"/>
        <v>0.89412895096057932</v>
      </c>
      <c r="M4446">
        <f t="shared" si="1140"/>
        <v>382.91242562986542</v>
      </c>
      <c r="N4446">
        <f t="shared" si="1151"/>
        <v>199.52335257410954</v>
      </c>
      <c r="O4446">
        <v>0.98646924255447399</v>
      </c>
      <c r="P4446">
        <v>2.042425992881234E-2</v>
      </c>
      <c r="Q4446">
        <v>0.91292049010732679</v>
      </c>
      <c r="R4446">
        <v>2.1473724892147661E-2</v>
      </c>
      <c r="S4446">
        <v>1.038690874817928</v>
      </c>
      <c r="T4446">
        <v>2.0228187922875718E-2</v>
      </c>
      <c r="U4446">
        <v>2.3203288162781779</v>
      </c>
      <c r="V4446">
        <v>7.1390175603870509E-2</v>
      </c>
      <c r="W4446" s="37">
        <f>U4446*Info!$B$2</f>
        <v>1.1137578318135253</v>
      </c>
      <c r="X4446" s="37">
        <f>W4446*SQRT((0.5*V4446/U4446)^2+Info!$B$3^2)</f>
        <v>5.8264079525599623E-2</v>
      </c>
      <c r="Y4446" s="28">
        <f>W4446*Info!$D$2</f>
        <v>0.90214384376895551</v>
      </c>
      <c r="Z4446" s="28">
        <f>Y4446*SQRT(Info!$D$3^2+(X4446/W4446)^2)</f>
        <v>6.5283408314265892E-2</v>
      </c>
      <c r="AA4446" s="37">
        <f t="shared" si="1143"/>
        <v>0</v>
      </c>
      <c r="AB4446" s="37">
        <f t="shared" si="1144"/>
        <v>5.9152265902290842E-2</v>
      </c>
      <c r="AC4446" s="37">
        <f>(1-EXP(-Info!$B$6*H4446*1000))+(Info!$B$6/(Info!$B$6-Info!$B$7))*(EXP(-Info!$B$7*H4446*1000)-EXP(-Info!$B$6*H4446*1000))*(Info!$B$9-1)</f>
        <v>0.52399165565805828</v>
      </c>
      <c r="AD4446" s="37">
        <f>SQRT((Info!$B$6*EXP(-Info!$B$6*H4446*1000)+(Info!$B$6/(Info!$B$6+Info!$B$7))*(Info!$B$9-1)*(-Info!$B$7*EXP(-Info!$B$7*H4446*1000)+Info!$B$6*EXP(-Info!$B$6*H4446*1000)))^2*(0.01*H4446*1000)^2)</f>
        <v>3.5353692668863017E-3</v>
      </c>
      <c r="AE4446" s="37">
        <f t="shared" si="1141"/>
        <v>0</v>
      </c>
      <c r="AF4446" s="37">
        <f t="shared" si="1145"/>
        <v>0.13654703104897248</v>
      </c>
      <c r="AG4446" s="37">
        <f t="shared" si="1142"/>
        <v>6.6062230493588045E-2</v>
      </c>
      <c r="AH4446" s="37">
        <f t="shared" si="1146"/>
        <v>0.13146070150361897</v>
      </c>
      <c r="AI4446">
        <f>AF4446*EXP(Info!$B$6*H4446*1000)</f>
        <v>0.2541658487028024</v>
      </c>
      <c r="AJ4446">
        <f>2*SQRT((EXP(Info!$B$6*H4446)*AG4446)^2+(Info!$B$6*H4446*0.01*AI4446)^2)</f>
        <v>0.13220657782475559</v>
      </c>
      <c r="AK4446">
        <f t="shared" si="1147"/>
        <v>0</v>
      </c>
      <c r="AL4446">
        <f t="shared" si="1148"/>
        <v>0.15730953594055228</v>
      </c>
      <c r="AM4446">
        <f t="shared" si="1137"/>
        <v>0.92544242711846558</v>
      </c>
      <c r="AN4446">
        <f t="shared" si="1138"/>
        <v>2.8999848408168008E-2</v>
      </c>
      <c r="AO4446">
        <f t="shared" si="1149"/>
        <v>9.5671797645935559</v>
      </c>
      <c r="AP4446">
        <f t="shared" si="1150"/>
        <v>0.4251420038547713</v>
      </c>
      <c r="AQ4446">
        <f t="shared" si="1152"/>
        <v>6</v>
      </c>
      <c r="AR4446">
        <v>1</v>
      </c>
      <c r="AS4446">
        <v>1</v>
      </c>
      <c r="AT4446">
        <v>1</v>
      </c>
      <c r="AU4446">
        <v>1</v>
      </c>
      <c r="AV4446">
        <v>1</v>
      </c>
      <c r="AW4446">
        <v>0</v>
      </c>
      <c r="AX4446">
        <v>1</v>
      </c>
    </row>
    <row r="4447" spans="1:50">
      <c r="A4447" s="13" t="s">
        <v>97</v>
      </c>
      <c r="B4447" s="13" t="s">
        <v>437</v>
      </c>
      <c r="D4447" s="14">
        <v>-46.28</v>
      </c>
      <c r="E4447" s="14">
        <v>43.68</v>
      </c>
      <c r="F4447" s="14">
        <v>3981</v>
      </c>
      <c r="G4447" s="50">
        <v>732.5</v>
      </c>
      <c r="H4447">
        <v>68.464100000000002</v>
      </c>
      <c r="J4447">
        <f>(F4447*100*Info!$B$11)/AI4447</f>
        <v>8.6163191516883124</v>
      </c>
      <c r="K4447">
        <f>2*((F4447*100*Info!$B$11)/AI4447^2)*(AJ4447/2)</f>
        <v>0.96705593328541628</v>
      </c>
      <c r="L4447">
        <f t="shared" si="1139"/>
        <v>0.88619877651308743</v>
      </c>
      <c r="M4447">
        <f t="shared" si="1140"/>
        <v>81.702754945915387</v>
      </c>
      <c r="N4447">
        <f t="shared" si="1151"/>
        <v>9.5571980646697572</v>
      </c>
      <c r="O4447" s="16">
        <v>1.0222641831250083</v>
      </c>
      <c r="P4447" s="16">
        <v>2.2760559769373058E-2</v>
      </c>
      <c r="Q4447" s="16">
        <v>0.96801578587030812</v>
      </c>
      <c r="R4447" s="16">
        <v>2.2394502938855126E-2</v>
      </c>
      <c r="S4447" s="16">
        <v>1.5242832738089043</v>
      </c>
      <c r="T4447" s="16">
        <v>2.6035069515288192E-2</v>
      </c>
      <c r="U4447" s="16">
        <v>2.2997494442884214</v>
      </c>
      <c r="V4447" s="16">
        <v>7.5801794944379719E-2</v>
      </c>
      <c r="W4447" s="37">
        <f>U4447*Info!$B$2</f>
        <v>1.1038797332584422</v>
      </c>
      <c r="X4447" s="37">
        <f>W4447*SQRT((0.5*V4447/U4447)^2+Info!$B$3^2)</f>
        <v>5.8114892253826961E-2</v>
      </c>
      <c r="Y4447" s="28">
        <f>W4447*Info!$D$2</f>
        <v>0.89414258393933832</v>
      </c>
      <c r="Z4447" s="28">
        <f>Y4447*SQRT(Info!$D$3^2+(X4447/W4447)^2)</f>
        <v>6.4919955602284182E-2</v>
      </c>
      <c r="AA4447" s="37">
        <f t="shared" si="1143"/>
        <v>0</v>
      </c>
      <c r="AB4447" s="37">
        <f t="shared" si="1144"/>
        <v>5.9218675026782873E-2</v>
      </c>
      <c r="AC4447" s="37">
        <f>(1-EXP(-Info!$B$6*H4447*1000))+(Info!$B$6/(Info!$B$6-Info!$B$7))*(EXP(-Info!$B$7*H4447*1000)-EXP(-Info!$B$6*H4447*1000))*(Info!$B$9-1)</f>
        <v>0.52788174129717325</v>
      </c>
      <c r="AD4447" s="37">
        <f>SQRT((Info!$B$6*EXP(-Info!$B$6*H4447*1000)+(Info!$B$6/(Info!$B$6+Info!$B$7))*(Info!$B$9-1)*(-Info!$B$7*EXP(-Info!$B$7*H4447*1000)+Info!$B$6*EXP(-Info!$B$6*H4447*1000)))^2*(0.01*H4447*1000)^2)</f>
        <v>3.548478342730968E-3</v>
      </c>
      <c r="AE4447" s="37">
        <f t="shared" si="1141"/>
        <v>0</v>
      </c>
      <c r="AF4447" s="37">
        <f t="shared" si="1145"/>
        <v>0.63014068986956595</v>
      </c>
      <c r="AG4447" s="37">
        <f t="shared" si="1142"/>
        <v>6.6212210705949265E-2</v>
      </c>
      <c r="AH4447" s="37">
        <f t="shared" si="1146"/>
        <v>0.41340130190824698</v>
      </c>
      <c r="AI4447">
        <f>AF4447*EXP(Info!$B$6*H4447*1000)</f>
        <v>1.1806221948870066</v>
      </c>
      <c r="AJ4447">
        <f>2*SQRT((EXP(Info!$B$6*H4447)*AG4447)^2+(Info!$B$6*H4447*0.01*AI4447)^2)</f>
        <v>0.13250759151722188</v>
      </c>
      <c r="AK4447">
        <f t="shared" si="1147"/>
        <v>0</v>
      </c>
      <c r="AL4447">
        <f t="shared" si="1148"/>
        <v>0.15748614436622638</v>
      </c>
      <c r="AM4447">
        <f t="shared" si="1137"/>
        <v>0.94693309405709036</v>
      </c>
      <c r="AN4447">
        <f t="shared" si="1138"/>
        <v>3.0404160723607618E-2</v>
      </c>
      <c r="AO4447">
        <f t="shared" si="1149"/>
        <v>9.4823268981001565</v>
      </c>
      <c r="AP4447">
        <f t="shared" si="1150"/>
        <v>0.44451111214044142</v>
      </c>
      <c r="AQ4447">
        <f t="shared" si="1152"/>
        <v>6</v>
      </c>
      <c r="AR4447">
        <v>1</v>
      </c>
      <c r="AS4447">
        <v>1</v>
      </c>
      <c r="AT4447">
        <v>1</v>
      </c>
      <c r="AU4447">
        <v>1</v>
      </c>
      <c r="AV4447">
        <v>1</v>
      </c>
      <c r="AW4447">
        <v>0</v>
      </c>
      <c r="AX4447">
        <v>1</v>
      </c>
    </row>
    <row r="4448" spans="1:50">
      <c r="A4448" s="13" t="s">
        <v>97</v>
      </c>
      <c r="B4448" s="13" t="s">
        <v>437</v>
      </c>
      <c r="D4448" s="14">
        <v>-46.28</v>
      </c>
      <c r="E4448" s="14">
        <v>43.68</v>
      </c>
      <c r="F4448" s="14">
        <v>3981</v>
      </c>
      <c r="G4448" s="44">
        <v>738.5</v>
      </c>
      <c r="H4448">
        <v>69.1768</v>
      </c>
      <c r="J4448">
        <f>(F4448*100*Info!$B$11)/AI4448</f>
        <v>4.2430382919492882</v>
      </c>
      <c r="K4448">
        <f>2*((F4448*100*Info!$B$11)/AI4448^2)*(AJ4448/2)</f>
        <v>0.30053356838953721</v>
      </c>
      <c r="L4448">
        <f t="shared" si="1139"/>
        <v>1.0164569168743214</v>
      </c>
      <c r="M4448">
        <f t="shared" si="1140"/>
        <v>46.147662138434718</v>
      </c>
      <c r="N4448">
        <f t="shared" si="1151"/>
        <v>3.563485287108147</v>
      </c>
      <c r="O4448">
        <v>1.4195212307031859</v>
      </c>
      <c r="P4448">
        <v>2.940620266898655E-2</v>
      </c>
      <c r="Q4448">
        <v>1.282858765112779</v>
      </c>
      <c r="R4448">
        <v>2.8959028955289162E-2</v>
      </c>
      <c r="S4448">
        <v>2.3784191081657902</v>
      </c>
      <c r="T4448">
        <v>3.9522117438958469E-2</v>
      </c>
      <c r="U4448">
        <v>2.637778669614673</v>
      </c>
      <c r="V4448">
        <v>8.11280080779226E-2</v>
      </c>
      <c r="W4448" s="37">
        <f>U4448*Info!$B$2</f>
        <v>1.266133761415043</v>
      </c>
      <c r="X4448" s="37">
        <f>W4448*SQRT((0.5*V4448/U4448)^2+Info!$B$3^2)</f>
        <v>6.6233267828952405E-2</v>
      </c>
      <c r="Y4448" s="28">
        <f>W4448*Info!$D$2</f>
        <v>1.0255683467461849</v>
      </c>
      <c r="Z4448" s="28">
        <f>Y4448*SQRT(Info!$D$3^2+(X4448/W4448)^2)</f>
        <v>7.4213783036211886E-2</v>
      </c>
      <c r="AA4448" s="37">
        <f t="shared" si="1143"/>
        <v>0.15338746928814295</v>
      </c>
      <c r="AB4448" s="37">
        <f t="shared" si="1144"/>
        <v>6.7845611178278281E-2</v>
      </c>
      <c r="AC4448" s="37">
        <f>(1-EXP(-Info!$B$6*H4448*1000))+(Info!$B$6/(Info!$B$6-Info!$B$7))*(EXP(-Info!$B$7*H4448*1000)-EXP(-Info!$B$6*H4448*1000))*(Info!$B$9-1)</f>
        <v>0.53174489930045676</v>
      </c>
      <c r="AD4448" s="37">
        <f>SQRT((Info!$B$6*EXP(-Info!$B$6*H4448*1000)+(Info!$B$6/(Info!$B$6+Info!$B$7))*(Info!$B$9-1)*(-Info!$B$7*EXP(-Info!$B$7*H4448*1000)+Info!$B$6*EXP(-Info!$B$6*H4448*1000)))^2*(0.01*H4448*1000)^2)</f>
        <v>3.5612462129809429E-3</v>
      </c>
      <c r="AE4448" s="37">
        <f t="shared" si="1141"/>
        <v>3.608069295318312E-2</v>
      </c>
      <c r="AF4448" s="37">
        <f t="shared" si="1145"/>
        <v>1.2712877570090297</v>
      </c>
      <c r="AG4448" s="37">
        <f t="shared" si="1142"/>
        <v>8.4852822217310581E-2</v>
      </c>
      <c r="AH4448" s="37">
        <f t="shared" si="1146"/>
        <v>0.53450956252593873</v>
      </c>
      <c r="AI4448">
        <f>AF4448*EXP(Info!$B$6*H4448*1000)</f>
        <v>2.3974842857333298</v>
      </c>
      <c r="AJ4448">
        <f>2*SQRT((EXP(Info!$B$6*H4448)*AG4448)^2+(Info!$B$6*H4448*0.01*AI4448)^2)</f>
        <v>0.16981334081203009</v>
      </c>
      <c r="AK4448">
        <f t="shared" si="1147"/>
        <v>0.20395931791244368</v>
      </c>
      <c r="AL4448">
        <f t="shared" si="1148"/>
        <v>0.18042861836751325</v>
      </c>
      <c r="AM4448">
        <f t="shared" si="1137"/>
        <v>0.90372636728884381</v>
      </c>
      <c r="AN4448">
        <f t="shared" si="1138"/>
        <v>2.7688747311500728E-2</v>
      </c>
      <c r="AO4448">
        <f t="shared" si="1149"/>
        <v>10.876088998408804</v>
      </c>
      <c r="AP4448">
        <f t="shared" si="1150"/>
        <v>0.53815024249572452</v>
      </c>
      <c r="AQ4448">
        <f t="shared" si="1152"/>
        <v>6</v>
      </c>
      <c r="AR4448">
        <v>1</v>
      </c>
      <c r="AS4448">
        <v>1</v>
      </c>
      <c r="AT4448">
        <v>1</v>
      </c>
      <c r="AU4448">
        <v>1</v>
      </c>
      <c r="AV4448">
        <v>1</v>
      </c>
      <c r="AW4448">
        <v>0</v>
      </c>
      <c r="AX4448">
        <v>1</v>
      </c>
    </row>
    <row r="4449" spans="1:50">
      <c r="A4449" s="13" t="s">
        <v>97</v>
      </c>
      <c r="B4449" s="13" t="s">
        <v>437</v>
      </c>
      <c r="D4449" s="14">
        <v>-46.28</v>
      </c>
      <c r="E4449" s="14">
        <v>43.68</v>
      </c>
      <c r="F4449" s="14">
        <v>3981</v>
      </c>
      <c r="G4449" s="20">
        <v>744</v>
      </c>
      <c r="H4449">
        <v>69.830100000000002</v>
      </c>
      <c r="J4449">
        <f>(F4449*100*Info!$B$11)/AI4449</f>
        <v>4.3454699761691025</v>
      </c>
      <c r="K4449">
        <f>2*((F4449*100*Info!$B$11)/AI4449^2)*(AJ4449/2)</f>
        <v>0.26129519921782857</v>
      </c>
      <c r="L4449">
        <f t="shared" si="1139"/>
        <v>0.84155213187734368</v>
      </c>
      <c r="M4449">
        <f t="shared" si="1140"/>
        <v>39.129252890258847</v>
      </c>
      <c r="N4449">
        <f t="shared" si="1151"/>
        <v>2.6426384223552226</v>
      </c>
      <c r="O4449">
        <v>1.484846757885828</v>
      </c>
      <c r="P4449">
        <v>3.0641461403365211E-2</v>
      </c>
      <c r="Q4449">
        <v>1.5177488517218849</v>
      </c>
      <c r="R4449">
        <v>3.2324282512195011E-2</v>
      </c>
      <c r="S4449">
        <v>2.3166871059120799</v>
      </c>
      <c r="T4449">
        <v>3.103946564097659E-2</v>
      </c>
      <c r="U4449">
        <v>2.183888196325078</v>
      </c>
      <c r="V4449">
        <v>6.7150727342930983E-2</v>
      </c>
      <c r="W4449" s="37">
        <f>U4449*Info!$B$2</f>
        <v>1.0482663342360374</v>
      </c>
      <c r="X4449" s="37">
        <f>W4449*SQRT((0.5*V4449/U4449)^2+Info!$B$3^2)</f>
        <v>5.4835087774656531E-2</v>
      </c>
      <c r="Y4449" s="28">
        <f>W4449*Info!$D$2</f>
        <v>0.84909573073119038</v>
      </c>
      <c r="Z4449" s="28">
        <f>Y4449*SQRT(Info!$D$3^2+(X4449/W4449)^2)</f>
        <v>6.1442878862995778E-2</v>
      </c>
      <c r="AA4449" s="37">
        <f t="shared" si="1143"/>
        <v>0.43658042364979055</v>
      </c>
      <c r="AB4449" s="37">
        <f t="shared" si="1144"/>
        <v>5.6935152941638492E-2</v>
      </c>
      <c r="AC4449" s="37">
        <f>(1-EXP(-Info!$B$6*H4449*1000))+(Info!$B$6/(Info!$B$6-Info!$B$7))*(EXP(-Info!$B$7*H4449*1000)-EXP(-Info!$B$6*H4449*1000))*(Info!$B$9-1)</f>
        <v>0.53526258012581096</v>
      </c>
      <c r="AD4449" s="37">
        <f>SQRT((Info!$B$6*EXP(-Info!$B$6*H4449*1000)+(Info!$B$6/(Info!$B$6+Info!$B$7))*(Info!$B$9-1)*(-Info!$B$7*EXP(-Info!$B$7*H4449*1000)+Info!$B$6*EXP(-Info!$B$6*H4449*1000)))^2*(0.01*H4449*1000)^2)</f>
        <v>3.5726535357241719E-3</v>
      </c>
      <c r="AE4449" s="37">
        <f t="shared" si="1141"/>
        <v>3.0515145465919026E-2</v>
      </c>
      <c r="AF4449" s="37">
        <f t="shared" si="1145"/>
        <v>1.2339062111856831</v>
      </c>
      <c r="AG4449" s="37">
        <f t="shared" si="1142"/>
        <v>7.0336786766231466E-2</v>
      </c>
      <c r="AH4449" s="37">
        <f t="shared" si="1146"/>
        <v>0.53261668700827602</v>
      </c>
      <c r="AI4449">
        <f>AF4449*EXP(Info!$B$6*H4449*1000)</f>
        <v>2.340970639424651</v>
      </c>
      <c r="AJ4449">
        <f>2*SQRT((EXP(Info!$B$6*H4449)*AG4449)^2+(Info!$B$6*H4449*0.01*AI4449)^2)</f>
        <v>0.14076369022132859</v>
      </c>
      <c r="AK4449">
        <f t="shared" si="1147"/>
        <v>0.58052098932712648</v>
      </c>
      <c r="AL4449">
        <f t="shared" si="1148"/>
        <v>0.15141334573299339</v>
      </c>
      <c r="AM4449">
        <f t="shared" si="1137"/>
        <v>1.022158578763309</v>
      </c>
      <c r="AN4449">
        <f t="shared" si="1138"/>
        <v>3.0312358530177684E-2</v>
      </c>
      <c r="AO4449">
        <f t="shared" si="1149"/>
        <v>9.0046078010312147</v>
      </c>
      <c r="AP4449">
        <f t="shared" si="1150"/>
        <v>0.6799096951869803</v>
      </c>
      <c r="AQ4449">
        <f t="shared" si="1152"/>
        <v>6</v>
      </c>
      <c r="AR4449">
        <v>1</v>
      </c>
      <c r="AS4449">
        <v>1</v>
      </c>
      <c r="AT4449">
        <v>1</v>
      </c>
      <c r="AU4449">
        <v>1</v>
      </c>
      <c r="AV4449">
        <v>1</v>
      </c>
      <c r="AW4449">
        <v>0</v>
      </c>
      <c r="AX4449">
        <v>1</v>
      </c>
    </row>
    <row r="4450" spans="1:50">
      <c r="A4450" s="13" t="s">
        <v>97</v>
      </c>
      <c r="B4450" s="13" t="s">
        <v>437</v>
      </c>
      <c r="D4450" s="14">
        <v>-46.28</v>
      </c>
      <c r="E4450" s="14">
        <v>43.68</v>
      </c>
      <c r="F4450" s="14">
        <v>3981</v>
      </c>
      <c r="G4450" s="44">
        <v>748.5</v>
      </c>
      <c r="H4450">
        <v>70.364699999999999</v>
      </c>
      <c r="J4450">
        <f>(F4450*100*Info!$B$11)/AI4450</f>
        <v>5.2944955628065218</v>
      </c>
      <c r="K4450">
        <f>2*((F4450*100*Info!$B$11)/AI4450^2)*(AJ4450/2)</f>
        <v>0.45684146066331083</v>
      </c>
      <c r="L4450">
        <f t="shared" si="1139"/>
        <v>0.98719404701561408</v>
      </c>
      <c r="M4450">
        <f t="shared" si="1140"/>
        <v>55.925631166619041</v>
      </c>
      <c r="N4450">
        <f t="shared" si="1151"/>
        <v>5.1239276674444909</v>
      </c>
      <c r="O4450">
        <v>1.8263774267329289</v>
      </c>
      <c r="P4450">
        <v>3.7839267762568039E-2</v>
      </c>
      <c r="Q4450">
        <v>1.7146973168722199</v>
      </c>
      <c r="R4450">
        <v>3.8077899695863893E-2</v>
      </c>
      <c r="S4450">
        <v>2.3249177452491852</v>
      </c>
      <c r="T4450">
        <v>3.793352232886376E-2</v>
      </c>
      <c r="U4450">
        <v>2.5618394215820368</v>
      </c>
      <c r="V4450">
        <v>7.8919642382928257E-2</v>
      </c>
      <c r="W4450" s="37">
        <f>U4450*Info!$B$2</f>
        <v>1.2296829223593777</v>
      </c>
      <c r="X4450" s="37">
        <f>W4450*SQRT((0.5*V4450/U4450)^2+Info!$B$3^2)</f>
        <v>6.433545583267028E-2</v>
      </c>
      <c r="Y4450" s="28">
        <f>W4450*Info!$D$2</f>
        <v>0.99604316711109597</v>
      </c>
      <c r="Z4450" s="28">
        <f>Y4450*SQRT(Info!$D$3^2+(X4450/W4450)^2)</f>
        <v>7.2082496192910905E-2</v>
      </c>
      <c r="AA4450" s="37">
        <f t="shared" si="1143"/>
        <v>0.5966945043735512</v>
      </c>
      <c r="AB4450" s="37">
        <f t="shared" si="1144"/>
        <v>6.7059700442212669E-2</v>
      </c>
      <c r="AC4450" s="37">
        <f>(1-EXP(-Info!$B$6*H4450*1000))+(Info!$B$6/(Info!$B$6-Info!$B$7))*(EXP(-Info!$B$7*H4450*1000)-EXP(-Info!$B$6*H4450*1000))*(Info!$B$9-1)</f>
        <v>0.53812449731965928</v>
      </c>
      <c r="AD4450" s="37">
        <f>SQRT((Info!$B$6*EXP(-Info!$B$6*H4450*1000)+(Info!$B$6/(Info!$B$6+Info!$B$7))*(Info!$B$9-1)*(-Info!$B$7*EXP(-Info!$B$7*H4450*1000)+Info!$B$6*EXP(-Info!$B$6*H4450*1000)))^2*(0.01*H4450*1000)^2)</f>
        <v>3.5817794440545039E-3</v>
      </c>
      <c r="AE4450" s="37">
        <f t="shared" si="1141"/>
        <v>3.6149701066286788E-2</v>
      </c>
      <c r="AF4450" s="37">
        <f t="shared" si="1145"/>
        <v>1.0077786479186688</v>
      </c>
      <c r="AG4450" s="37">
        <f t="shared" si="1142"/>
        <v>8.2839755997054412E-2</v>
      </c>
      <c r="AH4450" s="37">
        <f t="shared" si="1146"/>
        <v>0.43346851731765457</v>
      </c>
      <c r="AI4450">
        <f>AF4450*EXP(Info!$B$6*H4450*1000)</f>
        <v>1.9213572866459965</v>
      </c>
      <c r="AJ4450">
        <f>2*SQRT((EXP(Info!$B$6*H4450)*AG4450)^2+(Info!$B$6*H4450*0.01*AI4450)^2)</f>
        <v>0.1657864585728672</v>
      </c>
      <c r="AK4450">
        <f t="shared" si="1147"/>
        <v>0.79342468246551101</v>
      </c>
      <c r="AL4450">
        <f t="shared" si="1148"/>
        <v>0.17833856735602038</v>
      </c>
      <c r="AM4450">
        <f t="shared" si="1137"/>
        <v>0.93885157129844443</v>
      </c>
      <c r="AN4450">
        <f t="shared" si="1138"/>
        <v>2.8513666663904855E-2</v>
      </c>
      <c r="AO4450">
        <f t="shared" si="1149"/>
        <v>10.562976291270322</v>
      </c>
      <c r="AP4450">
        <f t="shared" si="1150"/>
        <v>0.71291643470966215</v>
      </c>
      <c r="AQ4450">
        <f t="shared" si="1152"/>
        <v>6</v>
      </c>
      <c r="AR4450">
        <v>1</v>
      </c>
      <c r="AS4450">
        <v>1</v>
      </c>
      <c r="AT4450">
        <v>1</v>
      </c>
      <c r="AU4450">
        <v>1</v>
      </c>
      <c r="AV4450">
        <v>1</v>
      </c>
      <c r="AW4450">
        <v>0</v>
      </c>
      <c r="AX4450">
        <v>1</v>
      </c>
    </row>
    <row r="4451" spans="1:50">
      <c r="A4451" s="13" t="s">
        <v>97</v>
      </c>
      <c r="B4451" s="13" t="s">
        <v>437</v>
      </c>
      <c r="D4451" s="14">
        <v>-46.28</v>
      </c>
      <c r="E4451" s="14">
        <v>43.68</v>
      </c>
      <c r="F4451" s="14">
        <v>3981</v>
      </c>
      <c r="G4451" s="20">
        <v>754.5</v>
      </c>
      <c r="H4451">
        <v>71.077399999999997</v>
      </c>
      <c r="J4451">
        <f>(F4451*100*Info!$B$11)/AI4451</f>
        <v>4.0394287899947727</v>
      </c>
      <c r="K4451">
        <f>2*((F4451*100*Info!$B$11)/AI4451^2)*(AJ4451/2)</f>
        <v>0.22165662006464446</v>
      </c>
      <c r="L4451">
        <f t="shared" si="1139"/>
        <v>0.81413719636568738</v>
      </c>
      <c r="M4451">
        <f t="shared" si="1140"/>
        <v>35.188546761055477</v>
      </c>
      <c r="N4451">
        <f t="shared" si="1151"/>
        <v>2.2136005224383135</v>
      </c>
      <c r="O4451">
        <v>1.859134469622419</v>
      </c>
      <c r="P4451">
        <v>3.837813733761878E-2</v>
      </c>
      <c r="Q4451">
        <v>1.9607786112495429</v>
      </c>
      <c r="R4451">
        <v>4.1525112922869332E-2</v>
      </c>
      <c r="S4451">
        <v>2.5916584268442882</v>
      </c>
      <c r="T4451">
        <v>3.4092726199903979E-2</v>
      </c>
      <c r="U4451">
        <v>2.1127444705842162</v>
      </c>
      <c r="V4451">
        <v>6.498868227913851E-2</v>
      </c>
      <c r="W4451" s="37">
        <f>U4451*Info!$B$2</f>
        <v>1.0141173458804238</v>
      </c>
      <c r="X4451" s="37">
        <f>W4451*SQRT((0.5*V4451/U4451)^2+Info!$B$3^2)</f>
        <v>5.305054418498558E-2</v>
      </c>
      <c r="Y4451" s="28">
        <f>W4451*Info!$D$2</f>
        <v>0.82143505016314333</v>
      </c>
      <c r="Z4451" s="28">
        <f>Y4451*SQRT(Info!$D$3^2+(X4451/W4451)^2)</f>
        <v>5.9442330089382475E-2</v>
      </c>
      <c r="AA4451" s="37">
        <f t="shared" si="1143"/>
        <v>0.84501712374199522</v>
      </c>
      <c r="AB4451" s="37">
        <f t="shared" si="1144"/>
        <v>5.6414365144875904E-2</v>
      </c>
      <c r="AC4451" s="37">
        <f>(1-EXP(-Info!$B$6*H4451*1000))+(Info!$B$6/(Info!$B$6-Info!$B$7))*(EXP(-Info!$B$7*H4451*1000)-EXP(-Info!$B$6*H4451*1000))*(Info!$B$9-1)</f>
        <v>0.54191671584278889</v>
      </c>
      <c r="AD4451" s="37">
        <f>SQRT((Info!$B$6*EXP(-Info!$B$6*H4451*1000)+(Info!$B$6/(Info!$B$6+Info!$B$7))*(Info!$B$9-1)*(-Info!$B$7*EXP(-Info!$B$7*H4451*1000)+Info!$B$6*EXP(-Info!$B$6*H4451*1000)))^2*(0.01*H4451*1000)^2)</f>
        <v>3.5936563333925108E-3</v>
      </c>
      <c r="AE4451" s="37">
        <f t="shared" si="1141"/>
        <v>3.072233484358278E-2</v>
      </c>
      <c r="AF4451" s="37">
        <f t="shared" si="1145"/>
        <v>1.3122944721519632</v>
      </c>
      <c r="AG4451" s="37">
        <f t="shared" si="1142"/>
        <v>6.9049481964977344E-2</v>
      </c>
      <c r="AH4451" s="37">
        <f t="shared" si="1146"/>
        <v>0.50635317469280394</v>
      </c>
      <c r="AI4451">
        <f>AF4451*EXP(Info!$B$6*H4451*1000)</f>
        <v>2.5183307238661263</v>
      </c>
      <c r="AJ4451">
        <f>2*SQRT((EXP(Info!$B$6*H4451)*AG4451)^2+(Info!$B$6*H4451*0.01*AI4451)^2)</f>
        <v>0.1381890127237117</v>
      </c>
      <c r="AK4451">
        <f t="shared" si="1147"/>
        <v>1.1236192694397311</v>
      </c>
      <c r="AL4451">
        <f t="shared" si="1148"/>
        <v>0.15002836266628297</v>
      </c>
      <c r="AM4451">
        <f t="shared" si="1137"/>
        <v>1.0546728293665424</v>
      </c>
      <c r="AN4451">
        <f t="shared" si="1138"/>
        <v>3.1191155653336477E-2</v>
      </c>
      <c r="AO4451">
        <f t="shared" si="1149"/>
        <v>8.711267991384096</v>
      </c>
      <c r="AP4451">
        <f t="shared" si="1150"/>
        <v>0.87996182004363788</v>
      </c>
      <c r="AQ4451">
        <f t="shared" si="1152"/>
        <v>6</v>
      </c>
      <c r="AR4451">
        <v>1</v>
      </c>
      <c r="AS4451">
        <v>1</v>
      </c>
      <c r="AT4451">
        <v>1</v>
      </c>
      <c r="AU4451">
        <v>1</v>
      </c>
      <c r="AV4451">
        <v>1</v>
      </c>
      <c r="AW4451">
        <v>0</v>
      </c>
      <c r="AX4451">
        <v>1</v>
      </c>
    </row>
    <row r="4452" spans="1:50">
      <c r="A4452" s="13" t="s">
        <v>97</v>
      </c>
      <c r="B4452" s="13" t="s">
        <v>437</v>
      </c>
      <c r="D4452" s="14">
        <v>-46.28</v>
      </c>
      <c r="E4452" s="14">
        <v>43.68</v>
      </c>
      <c r="F4452" s="14">
        <v>3981</v>
      </c>
      <c r="G4452" s="44">
        <v>758.5</v>
      </c>
      <c r="H4452">
        <v>71.552499999999995</v>
      </c>
      <c r="J4452">
        <f>(F4452*100*Info!$B$11)/AI4452</f>
        <v>5.6862704447372092</v>
      </c>
      <c r="K4452">
        <f>2*((F4452*100*Info!$B$11)/AI4452^2)*(AJ4452/2)</f>
        <v>0.52120766215845904</v>
      </c>
      <c r="L4452">
        <f t="shared" si="1139"/>
        <v>0.97128995569458454</v>
      </c>
      <c r="M4452">
        <f t="shared" si="1140"/>
        <v>59.096285841197648</v>
      </c>
      <c r="N4452">
        <f t="shared" si="1151"/>
        <v>5.7140191725876317</v>
      </c>
      <c r="O4452">
        <v>2.2572660741158508</v>
      </c>
      <c r="P4452">
        <v>4.6789879163045507E-2</v>
      </c>
      <c r="Q4452">
        <v>2.149529859432739</v>
      </c>
      <c r="R4452">
        <v>4.6366455598798782E-2</v>
      </c>
      <c r="S4452">
        <v>2.4784078238744152</v>
      </c>
      <c r="T4452">
        <v>3.5786990459854777E-2</v>
      </c>
      <c r="U4452">
        <v>2.5205671628667141</v>
      </c>
      <c r="V4452">
        <v>7.7577209538285119E-2</v>
      </c>
      <c r="W4452" s="37">
        <f>U4452*Info!$B$2</f>
        <v>1.2098722381760227</v>
      </c>
      <c r="X4452" s="37">
        <f>W4452*SQRT((0.5*V4452/U4452)^2+Info!$B$3^2)</f>
        <v>6.3293970896935156E-2</v>
      </c>
      <c r="Y4452" s="28">
        <f>W4452*Info!$D$2</f>
        <v>0.9799965129225785</v>
      </c>
      <c r="Z4452" s="28">
        <f>Y4452*SQRT(Info!$D$3^2+(X4452/W4452)^2)</f>
        <v>7.0918281671752209E-2</v>
      </c>
      <c r="AA4452" s="37">
        <f t="shared" si="1143"/>
        <v>1.047393835939828</v>
      </c>
      <c r="AB4452" s="37">
        <f t="shared" si="1144"/>
        <v>6.7479255700734986E-2</v>
      </c>
      <c r="AC4452" s="37">
        <f>(1-EXP(-Info!$B$6*H4452*1000))+(Info!$B$6/(Info!$B$6-Info!$B$7))*(EXP(-Info!$B$7*H4452*1000)-EXP(-Info!$B$6*H4452*1000))*(Info!$B$9-1)</f>
        <v>0.54443007568228963</v>
      </c>
      <c r="AD4452" s="37">
        <f>SQRT((Info!$B$6*EXP(-Info!$B$6*H4452*1000)+(Info!$B$6/(Info!$B$6+Info!$B$7))*(Info!$B$9-1)*(-Info!$B$7*EXP(-Info!$B$7*H4452*1000)+Info!$B$6*EXP(-Info!$B$6*H4452*1000)))^2*(0.01*H4452*1000)^2)</f>
        <v>3.6013917618081021E-3</v>
      </c>
      <c r="AE4452" s="37">
        <f t="shared" si="1141"/>
        <v>3.6930878968644117E-2</v>
      </c>
      <c r="AF4452" s="37">
        <f t="shared" si="1145"/>
        <v>0.92817860558195242</v>
      </c>
      <c r="AG4452" s="37">
        <f t="shared" si="1142"/>
        <v>8.1935765500873059E-2</v>
      </c>
      <c r="AH4452" s="37">
        <f t="shared" si="1146"/>
        <v>0.37450600205536821</v>
      </c>
      <c r="AI4452">
        <f>AF4452*EXP(Info!$B$6*H4452*1000)</f>
        <v>1.788978861905562</v>
      </c>
      <c r="AJ4452">
        <f>2*SQRT((EXP(Info!$B$6*H4452)*AG4452)^2+(Info!$B$6*H4452*0.01*AI4452)^2)</f>
        <v>0.1639790965495998</v>
      </c>
      <c r="AK4452">
        <f t="shared" si="1147"/>
        <v>1.3927195836491892</v>
      </c>
      <c r="AL4452">
        <f t="shared" si="1148"/>
        <v>0.17945433261053462</v>
      </c>
      <c r="AM4452">
        <f t="shared" si="1137"/>
        <v>0.95227137114293847</v>
      </c>
      <c r="AN4452">
        <f t="shared" si="1138"/>
        <v>2.8488040879450779E-2</v>
      </c>
      <c r="AO4452">
        <f t="shared" si="1149"/>
        <v>10.392802514325354</v>
      </c>
      <c r="AP4452">
        <f t="shared" si="1150"/>
        <v>0.89553895145908213</v>
      </c>
      <c r="AQ4452">
        <f t="shared" si="1152"/>
        <v>6</v>
      </c>
      <c r="AR4452">
        <v>1</v>
      </c>
      <c r="AS4452">
        <v>1</v>
      </c>
      <c r="AT4452">
        <v>1</v>
      </c>
      <c r="AU4452">
        <v>1</v>
      </c>
      <c r="AV4452">
        <v>1</v>
      </c>
      <c r="AW4452">
        <v>0</v>
      </c>
      <c r="AX4452">
        <v>1</v>
      </c>
    </row>
    <row r="4453" spans="1:50">
      <c r="A4453" s="13" t="s">
        <v>97</v>
      </c>
      <c r="B4453" s="13" t="s">
        <v>437</v>
      </c>
      <c r="D4453" s="14">
        <v>-46.28</v>
      </c>
      <c r="E4453" s="14">
        <v>43.68</v>
      </c>
      <c r="F4453" s="14">
        <v>3981</v>
      </c>
      <c r="G4453" s="20">
        <v>764.5</v>
      </c>
      <c r="H4453">
        <v>72.265199999999993</v>
      </c>
      <c r="J4453">
        <f>(F4453*100*Info!$B$11)/AI4453</f>
        <v>6.8716134119119827</v>
      </c>
      <c r="K4453">
        <f>2*((F4453*100*Info!$B$11)/AI4453^2)*(AJ4453/2)</f>
        <v>0.65063738986717723</v>
      </c>
      <c r="L4453">
        <f t="shared" si="1139"/>
        <v>0.94218348058707646</v>
      </c>
      <c r="M4453">
        <f t="shared" si="1140"/>
        <v>69.275230866019527</v>
      </c>
      <c r="N4453">
        <f t="shared" si="1151"/>
        <v>6.8966928333072612</v>
      </c>
      <c r="O4453">
        <v>1.078003427725915</v>
      </c>
      <c r="P4453">
        <v>2.2255357307935961E-2</v>
      </c>
      <c r="Q4453">
        <v>1.0295543709388879</v>
      </c>
      <c r="R4453">
        <v>2.3240475390908941E-2</v>
      </c>
      <c r="S4453">
        <v>1.713694704689007</v>
      </c>
      <c r="T4453">
        <v>2.6320028312164279E-2</v>
      </c>
      <c r="U4453">
        <v>2.4450337704408471</v>
      </c>
      <c r="V4453">
        <v>7.5201280308899263E-2</v>
      </c>
      <c r="W4453" s="37">
        <f>U4453*Info!$B$2</f>
        <v>1.1736162098116065</v>
      </c>
      <c r="X4453" s="37">
        <f>W4453*SQRT((0.5*V4453/U4453)^2+Info!$B$3^2)</f>
        <v>6.1393639045857401E-2</v>
      </c>
      <c r="Y4453" s="28">
        <f>W4453*Info!$D$2</f>
        <v>0.95062912994740134</v>
      </c>
      <c r="Z4453" s="28">
        <f>Y4453*SQRT(Info!$D$3^2+(X4453/W4453)^2)</f>
        <v>6.8790970650842956E-2</v>
      </c>
      <c r="AA4453" s="37">
        <f t="shared" si="1143"/>
        <v>0</v>
      </c>
      <c r="AB4453" s="37">
        <f t="shared" si="1144"/>
        <v>6.2393943195786249E-2</v>
      </c>
      <c r="AC4453" s="37">
        <f>(1-EXP(-Info!$B$6*H4453*1000))+(Info!$B$6/(Info!$B$6-Info!$B$7))*(EXP(-Info!$B$7*H4453*1000)-EXP(-Info!$B$6*H4453*1000))*(Info!$B$9-1)</f>
        <v>0.54817859498142185</v>
      </c>
      <c r="AD4453" s="37">
        <f>SQRT((Info!$B$6*EXP(-Info!$B$6*H4453*1000)+(Info!$B$6/(Info!$B$6+Info!$B$7))*(Info!$B$9-1)*(-Info!$B$7*EXP(-Info!$B$7*H4453*1000)+Info!$B$6*EXP(-Info!$B$6*H4453*1000)))^2*(0.01*H4453*1000)^2)</f>
        <v>3.612725576239571E-3</v>
      </c>
      <c r="AE4453" s="37">
        <f t="shared" si="1141"/>
        <v>0</v>
      </c>
      <c r="AF4453" s="37">
        <f t="shared" si="1145"/>
        <v>0.76306557474160563</v>
      </c>
      <c r="AG4453" s="37">
        <f t="shared" si="1142"/>
        <v>7.003844384103218E-2</v>
      </c>
      <c r="AH4453" s="37">
        <f t="shared" si="1146"/>
        <v>0.44527509634808793</v>
      </c>
      <c r="AI4453">
        <f>AF4453*EXP(Info!$B$6*H4453*1000)</f>
        <v>1.4803827018381031</v>
      </c>
      <c r="AJ4453">
        <f>2*SQRT((EXP(Info!$B$6*H4453)*AG4453)^2+(Info!$B$6*H4453*0.01*AI4453)^2)</f>
        <v>0.14016975044881938</v>
      </c>
      <c r="AK4453">
        <f t="shared" si="1147"/>
        <v>0</v>
      </c>
      <c r="AL4453">
        <f t="shared" si="1148"/>
        <v>0.16593045253487396</v>
      </c>
      <c r="AM4453">
        <f t="shared" si="1137"/>
        <v>0.95505667649941339</v>
      </c>
      <c r="AN4453">
        <f t="shared" si="1138"/>
        <v>2.9215534428826732E-2</v>
      </c>
      <c r="AO4453">
        <f t="shared" si="1149"/>
        <v>10.081363231022834</v>
      </c>
      <c r="AP4453">
        <f t="shared" si="1150"/>
        <v>0.44089510777249824</v>
      </c>
      <c r="AQ4453">
        <f t="shared" si="1152"/>
        <v>6</v>
      </c>
      <c r="AR4453">
        <v>1</v>
      </c>
      <c r="AS4453">
        <v>1</v>
      </c>
      <c r="AT4453">
        <v>1</v>
      </c>
      <c r="AU4453">
        <v>1</v>
      </c>
      <c r="AV4453">
        <v>1</v>
      </c>
      <c r="AW4453">
        <v>0</v>
      </c>
      <c r="AX4453">
        <v>1</v>
      </c>
    </row>
    <row r="4454" spans="1:50">
      <c r="A4454" s="13" t="s">
        <v>97</v>
      </c>
      <c r="B4454" s="13" t="s">
        <v>437</v>
      </c>
      <c r="D4454" s="14">
        <v>-46.28</v>
      </c>
      <c r="E4454" s="14">
        <v>43.68</v>
      </c>
      <c r="F4454" s="14">
        <v>3981</v>
      </c>
      <c r="G4454" s="44">
        <v>768.5</v>
      </c>
      <c r="H4454">
        <v>72.740399999999994</v>
      </c>
      <c r="J4454">
        <f>(F4454*100*Info!$B$11)/AI4454</f>
        <v>4.8851722046988257</v>
      </c>
      <c r="K4454">
        <f>2*((F4454*100*Info!$B$11)/AI4454^2)*(AJ4454/2)</f>
        <v>0.37162559470317202</v>
      </c>
      <c r="L4454">
        <f t="shared" si="1139"/>
        <v>0.91671914915858466</v>
      </c>
      <c r="M4454">
        <f t="shared" si="1140"/>
        <v>47.918140704736018</v>
      </c>
      <c r="N4454">
        <f t="shared" si="1151"/>
        <v>3.9319269960181789</v>
      </c>
      <c r="O4454">
        <v>2.7557936069425208</v>
      </c>
      <c r="P4454">
        <v>5.7126343648081078E-2</v>
      </c>
      <c r="Q4454">
        <v>2.8117753297417059</v>
      </c>
      <c r="R4454">
        <v>6.0157657923474883E-2</v>
      </c>
      <c r="S4454">
        <v>2.8823315869495612</v>
      </c>
      <c r="T4454">
        <v>4.1063547471108339E-2</v>
      </c>
      <c r="U4454">
        <v>2.3789520023275221</v>
      </c>
      <c r="V4454">
        <v>7.3172142602107221E-2</v>
      </c>
      <c r="W4454" s="37">
        <f>U4454*Info!$B$2</f>
        <v>1.1418969611172105</v>
      </c>
      <c r="X4454" s="37">
        <f>W4454*SQRT((0.5*V4454/U4454)^2+Info!$B$3^2)</f>
        <v>5.973459158489014E-2</v>
      </c>
      <c r="Y4454" s="28">
        <f>W4454*Info!$D$2</f>
        <v>0.92493653850494062</v>
      </c>
      <c r="Z4454" s="28">
        <f>Y4454*SQRT(Info!$D$3^2+(X4454/W4454)^2)</f>
        <v>6.6931898838047885E-2</v>
      </c>
      <c r="AA4454" s="37">
        <f t="shared" si="1143"/>
        <v>1.6138966458253103</v>
      </c>
      <c r="AB4454" s="37">
        <f t="shared" si="1144"/>
        <v>6.6212356977102774E-2</v>
      </c>
      <c r="AC4454" s="37">
        <f>(1-EXP(-Info!$B$6*H4454*1000))+(Info!$B$6/(Info!$B$6-Info!$B$7))*(EXP(-Info!$B$7*H4454*1000)-EXP(-Info!$B$6*H4454*1000))*(Info!$B$9-1)</f>
        <v>0.55066350693958721</v>
      </c>
      <c r="AD4454" s="37">
        <f>SQRT((Info!$B$6*EXP(-Info!$B$6*H4454*1000)+(Info!$B$6/(Info!$B$6+Info!$B$7))*(Info!$B$9-1)*(-Info!$B$7*EXP(-Info!$B$7*H4454*1000)+Info!$B$6*EXP(-Info!$B$6*H4454*1000)))^2*(0.01*H4454*1000)^2)</f>
        <v>3.6201039928980983E-3</v>
      </c>
      <c r="AE4454" s="37">
        <f t="shared" si="1141"/>
        <v>3.6925861342192501E-2</v>
      </c>
      <c r="AF4454" s="37">
        <f t="shared" si="1145"/>
        <v>1.0686810616164182</v>
      </c>
      <c r="AG4454" s="37">
        <f t="shared" si="1142"/>
        <v>7.9151450085626948E-2</v>
      </c>
      <c r="AH4454" s="37">
        <f t="shared" si="1146"/>
        <v>0.37076964581560456</v>
      </c>
      <c r="AI4454">
        <f>AF4454*EXP(Info!$B$6*H4454*1000)</f>
        <v>2.0823457602842796</v>
      </c>
      <c r="AJ4454">
        <f>2*SQRT((EXP(Info!$B$6*H4454)*AG4454)^2+(Info!$B$6*H4454*0.01*AI4454)^2)</f>
        <v>0.15840853691891152</v>
      </c>
      <c r="AK4454">
        <f t="shared" si="1147"/>
        <v>2.1459983699539151</v>
      </c>
      <c r="AL4454">
        <f t="shared" si="1148"/>
        <v>0.17608514214490711</v>
      </c>
      <c r="AM4454">
        <f t="shared" si="1137"/>
        <v>1.0203141928547019</v>
      </c>
      <c r="AN4454">
        <f t="shared" si="1138"/>
        <v>3.0395360387242946E-2</v>
      </c>
      <c r="AO4454">
        <f t="shared" si="1149"/>
        <v>9.8088948850422657</v>
      </c>
      <c r="AP4454">
        <f t="shared" si="1150"/>
        <v>1.1584065606394345</v>
      </c>
      <c r="AQ4454">
        <f t="shared" si="1152"/>
        <v>6</v>
      </c>
      <c r="AR4454">
        <v>1</v>
      </c>
      <c r="AS4454">
        <v>1</v>
      </c>
      <c r="AT4454">
        <v>1</v>
      </c>
      <c r="AU4454">
        <v>1</v>
      </c>
      <c r="AV4454">
        <v>1</v>
      </c>
      <c r="AW4454">
        <v>0</v>
      </c>
      <c r="AX4454">
        <v>1</v>
      </c>
    </row>
    <row r="4455" spans="1:50">
      <c r="A4455" s="13" t="s">
        <v>97</v>
      </c>
      <c r="B4455" s="13" t="s">
        <v>437</v>
      </c>
      <c r="D4455" s="14">
        <v>-46.28</v>
      </c>
      <c r="E4455" s="14">
        <v>43.68</v>
      </c>
      <c r="F4455" s="14">
        <v>3981</v>
      </c>
      <c r="G4455" s="44">
        <v>774.5</v>
      </c>
      <c r="H4455">
        <v>73.453100000000006</v>
      </c>
      <c r="J4455">
        <f>(F4455*100*Info!$B$11)/AI4455</f>
        <v>5.9465013379772547</v>
      </c>
      <c r="K4455">
        <f>2*((F4455*100*Info!$B$11)/AI4455^2)*(AJ4455/2)</f>
        <v>0.55823619675761116</v>
      </c>
      <c r="L4455">
        <f t="shared" si="1139"/>
        <v>0.92884274811700174</v>
      </c>
      <c r="M4455">
        <f t="shared" si="1140"/>
        <v>59.100001695595964</v>
      </c>
      <c r="N4455">
        <f t="shared" si="1151"/>
        <v>5.8381715222420372</v>
      </c>
      <c r="O4455">
        <v>2.9153473173248061</v>
      </c>
      <c r="P4455">
        <v>6.0338222087191022E-2</v>
      </c>
      <c r="Q4455">
        <v>2.8687524107474109</v>
      </c>
      <c r="R4455">
        <v>6.1008078489061347E-2</v>
      </c>
      <c r="S4455">
        <v>2.7841664305270242</v>
      </c>
      <c r="T4455">
        <v>3.9678015374653472E-2</v>
      </c>
      <c r="U4455">
        <v>2.4104136119644699</v>
      </c>
      <c r="V4455">
        <v>7.4122545397228831E-2</v>
      </c>
      <c r="W4455" s="37">
        <f>U4455*Info!$B$2</f>
        <v>1.1569985337429456</v>
      </c>
      <c r="X4455" s="37">
        <f>W4455*SQRT((0.5*V4455/U4455)^2+Info!$B$3^2)</f>
        <v>6.0523360429766096E-2</v>
      </c>
      <c r="Y4455" s="28">
        <f>W4455*Info!$D$2</f>
        <v>0.93716881233178595</v>
      </c>
      <c r="Z4455" s="28">
        <f>Y4455*SQRT(Info!$D$3^2+(X4455/W4455)^2)</f>
        <v>6.7816357762658278E-2</v>
      </c>
      <c r="AA4455" s="37">
        <f t="shared" si="1143"/>
        <v>1.7583487835818605</v>
      </c>
      <c r="AB4455" s="37">
        <f t="shared" si="1144"/>
        <v>6.7625826567016337E-2</v>
      </c>
      <c r="AC4455" s="37">
        <f>(1-EXP(-Info!$B$6*H4455*1000))+(Info!$B$6/(Info!$B$6-Info!$B$7))*(EXP(-Info!$B$7*H4455*1000)-EXP(-Info!$B$6*H4455*1000))*(Info!$B$9-1)</f>
        <v>0.55436880557229129</v>
      </c>
      <c r="AD4455" s="37">
        <f>SQRT((Info!$B$6*EXP(-Info!$B$6*H4455*1000)+(Info!$B$6/(Info!$B$6+Info!$B$7))*(Info!$B$9-1)*(-Info!$B$7*EXP(-Info!$B$7*H4455*1000)+Info!$B$6*EXP(-Info!$B$6*H4455*1000)))^2*(0.01*H4455*1000)^2)</f>
        <v>3.6309050705623704E-3</v>
      </c>
      <c r="AE4455" s="37">
        <f t="shared" si="1141"/>
        <v>3.8029387205849877E-2</v>
      </c>
      <c r="AF4455" s="37">
        <f t="shared" si="1145"/>
        <v>0.87222390326147081</v>
      </c>
      <c r="AG4455" s="37">
        <f t="shared" si="1142"/>
        <v>8.0242625190500391E-2</v>
      </c>
      <c r="AH4455" s="37">
        <f t="shared" si="1146"/>
        <v>0.31328008760466403</v>
      </c>
      <c r="AI4455">
        <f>AF4455*EXP(Info!$B$6*H4455*1000)</f>
        <v>1.7106895383586167</v>
      </c>
      <c r="AJ4455">
        <f>2*SQRT((EXP(Info!$B$6*H4455)*AG4455)^2+(Info!$B$6*H4455*0.01*AI4455)^2)</f>
        <v>0.16059339222333166</v>
      </c>
      <c r="AK4455">
        <f t="shared" si="1147"/>
        <v>2.3380763775287998</v>
      </c>
      <c r="AL4455">
        <f t="shared" si="1148"/>
        <v>0.17984412317232323</v>
      </c>
      <c r="AM4455">
        <f t="shared" ref="AM4455:AM4518" si="1153">Q4455/O4455</f>
        <v>0.98401737374463094</v>
      </c>
      <c r="AN4455">
        <f t="shared" ref="AN4455:AN4518" si="1154">SQRT((R4455/Q4455)^2+(P4455/O4455)^2)*AM4455</f>
        <v>2.9200886951091343E-2</v>
      </c>
      <c r="AO4455">
        <f t="shared" si="1149"/>
        <v>9.9386173937524536</v>
      </c>
      <c r="AP4455">
        <f t="shared" si="1150"/>
        <v>1.2094801086643461</v>
      </c>
      <c r="AQ4455">
        <f t="shared" si="1152"/>
        <v>6</v>
      </c>
      <c r="AR4455">
        <v>1</v>
      </c>
      <c r="AS4455">
        <v>1</v>
      </c>
      <c r="AT4455">
        <v>1</v>
      </c>
      <c r="AU4455">
        <v>1</v>
      </c>
      <c r="AV4455">
        <v>1</v>
      </c>
      <c r="AW4455">
        <v>0</v>
      </c>
      <c r="AX4455">
        <v>1</v>
      </c>
    </row>
    <row r="4456" spans="1:50">
      <c r="A4456" s="13" t="s">
        <v>97</v>
      </c>
      <c r="B4456" s="13" t="s">
        <v>437</v>
      </c>
      <c r="D4456" s="14">
        <v>-46.28</v>
      </c>
      <c r="E4456" s="14">
        <v>43.68</v>
      </c>
      <c r="F4456" s="14">
        <v>3981</v>
      </c>
      <c r="G4456" s="44">
        <v>780</v>
      </c>
      <c r="H4456">
        <v>74.106399999999994</v>
      </c>
      <c r="J4456">
        <f>(F4456*100*Info!$B$11)/AI4456</f>
        <v>6.2684498522339798</v>
      </c>
      <c r="K4456">
        <f>2*((F4456*100*Info!$B$11)/AI4456^2)*(AJ4456/2)</f>
        <v>0.61801761540880662</v>
      </c>
      <c r="L4456">
        <f t="shared" si="1139"/>
        <v>0.94518374992976117</v>
      </c>
      <c r="M4456">
        <f t="shared" si="1140"/>
        <v>63.395755232118518</v>
      </c>
      <c r="N4456">
        <f t="shared" si="1151"/>
        <v>6.5476757627397086</v>
      </c>
      <c r="O4456">
        <v>1.989513288525252</v>
      </c>
      <c r="P4456">
        <v>4.1187562231231357E-2</v>
      </c>
      <c r="Q4456">
        <v>1.9166187167483351</v>
      </c>
      <c r="R4456">
        <v>4.1746130092740807E-2</v>
      </c>
      <c r="S4456">
        <v>2.2291164796663661</v>
      </c>
      <c r="T4456">
        <v>3.5085332775621043E-2</v>
      </c>
      <c r="U4456">
        <v>2.4528196847711552</v>
      </c>
      <c r="V4456">
        <v>7.5479447737001826E-2</v>
      </c>
      <c r="W4456" s="37">
        <f>U4456*Info!$B$2</f>
        <v>1.1773534486901545</v>
      </c>
      <c r="X4456" s="37">
        <f>W4456*SQRT((0.5*V4456/U4456)^2+Info!$B$3^2)</f>
        <v>6.1591870622865724E-2</v>
      </c>
      <c r="Y4456" s="28">
        <f>W4456*Info!$D$2</f>
        <v>0.95365629343902514</v>
      </c>
      <c r="Z4456" s="28">
        <f>Y4456*SQRT(Info!$D$3^2+(X4456/W4456)^2)</f>
        <v>6.9011626299405271E-2</v>
      </c>
      <c r="AA4456" s="37">
        <f t="shared" si="1143"/>
        <v>0.81215983983509754</v>
      </c>
      <c r="AB4456" s="37">
        <f t="shared" si="1144"/>
        <v>6.4943531990966724E-2</v>
      </c>
      <c r="AC4456" s="37">
        <f>(1-EXP(-Info!$B$6*H4456*1000))+(Info!$B$6/(Info!$B$6-Info!$B$7))*(EXP(-Info!$B$7*H4456*1000)-EXP(-Info!$B$6*H4456*1000))*(Info!$B$9-1)</f>
        <v>0.55774270404920023</v>
      </c>
      <c r="AD4456" s="37">
        <f>SQRT((Info!$B$6*EXP(-Info!$B$6*H4456*1000)+(Info!$B$6/(Info!$B$6+Info!$B$7))*(Info!$B$9-1)*(-Info!$B$7*EXP(-Info!$B$7*H4456*1000)+Info!$B$6*EXP(-Info!$B$6*H4456*1000)))^2*(0.01*H4456*1000)^2)</f>
        <v>3.6405293867131103E-3</v>
      </c>
      <c r="AE4456" s="37">
        <f t="shared" si="1141"/>
        <v>3.634225440678085E-2</v>
      </c>
      <c r="AF4456" s="37">
        <f t="shared" si="1145"/>
        <v>0.82248396103754828</v>
      </c>
      <c r="AG4456" s="37">
        <f t="shared" si="1142"/>
        <v>7.9944412962069861E-2</v>
      </c>
      <c r="AH4456" s="37">
        <f t="shared" si="1146"/>
        <v>0.36897307455223255</v>
      </c>
      <c r="AI4456">
        <f>AF4456*EXP(Info!$B$6*H4456*1000)</f>
        <v>1.6228282699091612</v>
      </c>
      <c r="AJ4456">
        <f>2*SQRT((EXP(Info!$B$6*H4456)*AG4456)^2+(Info!$B$6*H4456*0.01*AI4456)^2)</f>
        <v>0.15999752430496478</v>
      </c>
      <c r="AK4456">
        <f t="shared" si="1147"/>
        <v>1.0799289390287292</v>
      </c>
      <c r="AL4456">
        <f t="shared" si="1148"/>
        <v>0.17271082897677689</v>
      </c>
      <c r="AM4456">
        <f t="shared" si="1153"/>
        <v>0.96336060070704488</v>
      </c>
      <c r="AN4456">
        <f t="shared" si="1154"/>
        <v>2.8949015249372913E-2</v>
      </c>
      <c r="AO4456">
        <f t="shared" si="1149"/>
        <v>10.113466112953708</v>
      </c>
      <c r="AP4456">
        <f t="shared" si="1150"/>
        <v>0.81111273726216482</v>
      </c>
      <c r="AQ4456">
        <f t="shared" si="1152"/>
        <v>6</v>
      </c>
      <c r="AR4456">
        <v>1</v>
      </c>
      <c r="AS4456">
        <v>1</v>
      </c>
      <c r="AT4456">
        <v>1</v>
      </c>
      <c r="AU4456">
        <v>1</v>
      </c>
      <c r="AV4456">
        <v>1</v>
      </c>
      <c r="AW4456">
        <v>0</v>
      </c>
      <c r="AX4456">
        <v>1</v>
      </c>
    </row>
    <row r="4457" spans="1:50">
      <c r="A4457" s="13" t="s">
        <v>97</v>
      </c>
      <c r="B4457" s="13" t="s">
        <v>437</v>
      </c>
      <c r="D4457" s="14">
        <v>-46.28</v>
      </c>
      <c r="E4457" s="14">
        <v>43.68</v>
      </c>
      <c r="F4457" s="14">
        <v>3981</v>
      </c>
      <c r="G4457" s="44">
        <v>786</v>
      </c>
      <c r="H4457">
        <v>74.819100000000006</v>
      </c>
      <c r="J4457">
        <f>(F4457*100*Info!$B$11)/AI4457</f>
        <v>5.6951935862075205</v>
      </c>
      <c r="K4457">
        <f>2*((F4457*100*Info!$B$11)/AI4457^2)*(AJ4457/2)</f>
        <v>0.500720574964442</v>
      </c>
      <c r="L4457">
        <f t="shared" si="1139"/>
        <v>0.92863452930027723</v>
      </c>
      <c r="M4457">
        <f t="shared" si="1140"/>
        <v>56.589661542659023</v>
      </c>
      <c r="N4457">
        <f t="shared" si="1151"/>
        <v>5.271430296140216</v>
      </c>
      <c r="O4457">
        <v>1.732289160267932</v>
      </c>
      <c r="P4457">
        <v>3.5819154457169412E-2</v>
      </c>
      <c r="Q4457">
        <v>1.6956542411658391</v>
      </c>
      <c r="R4457">
        <v>3.7056519562555387E-2</v>
      </c>
      <c r="S4457">
        <v>2.159446452286776</v>
      </c>
      <c r="T4457">
        <v>3.4636544026058549E-2</v>
      </c>
      <c r="U4457">
        <v>2.4098732691872691</v>
      </c>
      <c r="V4457">
        <v>7.4174096505468329E-2</v>
      </c>
      <c r="W4457" s="37">
        <f>U4457*Info!$B$2</f>
        <v>1.1567391692098892</v>
      </c>
      <c r="X4457" s="37">
        <f>W4457*SQRT((0.5*V4457/U4457)^2+Info!$B$3^2)</f>
        <v>6.0514603590235534E-2</v>
      </c>
      <c r="Y4457" s="28">
        <f>W4457*Info!$D$2</f>
        <v>0.93695872706001027</v>
      </c>
      <c r="Z4457" s="28">
        <f>Y4457*SQRT(Info!$D$3^2+(X4457/W4457)^2)</f>
        <v>6.7803972278472235E-2</v>
      </c>
      <c r="AA4457" s="37">
        <f t="shared" si="1143"/>
        <v>0.57554999105804283</v>
      </c>
      <c r="AB4457" s="37">
        <f t="shared" si="1144"/>
        <v>6.310919270748111E-2</v>
      </c>
      <c r="AC4457" s="37">
        <f>(1-EXP(-Info!$B$6*H4457*1000))+(Info!$B$6/(Info!$B$6-Info!$B$7))*(EXP(-Info!$B$7*H4457*1000)-EXP(-Info!$B$6*H4457*1000))*(Info!$B$9-1)</f>
        <v>0.56139889132457799</v>
      </c>
      <c r="AD4457" s="37">
        <f>SQRT((Info!$B$6*EXP(-Info!$B$6*H4457*1000)+(Info!$B$6/(Info!$B$6+Info!$B$7))*(Info!$B$9-1)*(-Info!$B$7*EXP(-Info!$B$7*H4457*1000)+Info!$B$6*EXP(-Info!$B$6*H4457*1000)))^2*(0.01*H4457*1000)^2)</f>
        <v>3.6507304827962566E-3</v>
      </c>
      <c r="AE4457" s="37">
        <f t="shared" si="1141"/>
        <v>3.5491682358931631E-2</v>
      </c>
      <c r="AF4457" s="37">
        <f t="shared" si="1145"/>
        <v>0.89937459834490985</v>
      </c>
      <c r="AG4457" s="37">
        <f t="shared" si="1142"/>
        <v>7.8466303079247998E-2</v>
      </c>
      <c r="AH4457" s="37">
        <f t="shared" si="1146"/>
        <v>0.41648386205293703</v>
      </c>
      <c r="AI4457">
        <f>AF4457*EXP(Info!$B$6*H4457*1000)</f>
        <v>1.7861759174172764</v>
      </c>
      <c r="AJ4457">
        <f>2*SQRT((EXP(Info!$B$6*H4457)*AG4457)^2+(Info!$B$6*H4457*0.01*AI4457)^2)</f>
        <v>0.15704032160079576</v>
      </c>
      <c r="AK4457">
        <f t="shared" si="1147"/>
        <v>0.76530882310987958</v>
      </c>
      <c r="AL4457">
        <f t="shared" si="1148"/>
        <v>0.16783258708627527</v>
      </c>
      <c r="AM4457">
        <f t="shared" si="1153"/>
        <v>0.97885172987145708</v>
      </c>
      <c r="AN4457">
        <f t="shared" si="1154"/>
        <v>2.9449324858931623E-2</v>
      </c>
      <c r="AO4457">
        <f t="shared" si="1149"/>
        <v>9.9363894524159875</v>
      </c>
      <c r="AP4457">
        <f t="shared" si="1150"/>
        <v>0.71882998264558007</v>
      </c>
      <c r="AQ4457">
        <f t="shared" si="1152"/>
        <v>6</v>
      </c>
      <c r="AR4457">
        <v>1</v>
      </c>
      <c r="AS4457">
        <v>1</v>
      </c>
      <c r="AT4457">
        <v>1</v>
      </c>
      <c r="AU4457">
        <v>1</v>
      </c>
      <c r="AV4457">
        <v>1</v>
      </c>
      <c r="AW4457">
        <v>0</v>
      </c>
      <c r="AX4457">
        <v>1</v>
      </c>
    </row>
    <row r="4458" spans="1:50">
      <c r="A4458" s="13" t="s">
        <v>97</v>
      </c>
      <c r="B4458" s="13" t="s">
        <v>437</v>
      </c>
      <c r="D4458" s="14">
        <v>-46.28</v>
      </c>
      <c r="E4458" s="14">
        <v>43.68</v>
      </c>
      <c r="F4458" s="14">
        <v>3981</v>
      </c>
      <c r="G4458" s="44">
        <v>790</v>
      </c>
      <c r="H4458">
        <v>75.294300000000007</v>
      </c>
      <c r="J4458">
        <f>(F4458*100*Info!$B$11)/AI4458</f>
        <v>6.3511768929591748</v>
      </c>
      <c r="K4458">
        <f>2*((F4458*100*Info!$B$11)/AI4458^2)*(AJ4458/2)</f>
        <v>0.61125318383289307</v>
      </c>
      <c r="L4458">
        <f t="shared" si="1139"/>
        <v>0.91680062844368537</v>
      </c>
      <c r="M4458">
        <f t="shared" si="1140"/>
        <v>62.30356374499523</v>
      </c>
      <c r="N4458">
        <f t="shared" si="1151"/>
        <v>6.2951181525275901</v>
      </c>
      <c r="O4458">
        <v>1.5735028467005201</v>
      </c>
      <c r="P4458">
        <v>3.2501426161326202E-2</v>
      </c>
      <c r="Q4458">
        <v>1.490423274593963</v>
      </c>
      <c r="R4458">
        <v>3.2597527901293097E-2</v>
      </c>
      <c r="S4458">
        <v>1.9712861971715381</v>
      </c>
      <c r="T4458">
        <v>3.0376010744923351E-2</v>
      </c>
      <c r="U4458">
        <v>2.3791634469216669</v>
      </c>
      <c r="V4458">
        <v>7.3189791951802224E-2</v>
      </c>
      <c r="W4458" s="37">
        <f>U4458*Info!$B$2</f>
        <v>1.1419984545224</v>
      </c>
      <c r="X4458" s="37">
        <f>W4458*SQRT((0.5*V4458/U4458)^2+Info!$B$3^2)</f>
        <v>5.9740687345690005E-2</v>
      </c>
      <c r="Y4458" s="28">
        <f>W4458*Info!$D$2</f>
        <v>0.92501874816314411</v>
      </c>
      <c r="Z4458" s="28">
        <f>Y4458*SQRT(Info!$D$3^2+(X4458/W4458)^2)</f>
        <v>6.6938308354790435E-2</v>
      </c>
      <c r="AA4458" s="37">
        <f t="shared" si="1143"/>
        <v>0.43150439217812009</v>
      </c>
      <c r="AB4458" s="37">
        <f t="shared" si="1144"/>
        <v>6.1911512662553486E-2</v>
      </c>
      <c r="AC4458" s="37">
        <f>(1-EXP(-Info!$B$6*H4458*1000))+(Info!$B$6/(Info!$B$6-Info!$B$7))*(EXP(-Info!$B$7*H4458*1000)-EXP(-Info!$B$6*H4458*1000))*(Info!$B$9-1)</f>
        <v>0.56382258070380087</v>
      </c>
      <c r="AD4458" s="37">
        <f>SQRT((Info!$B$6*EXP(-Info!$B$6*H4458*1000)+(Info!$B$6/(Info!$B$6+Info!$B$7))*(Info!$B$9-1)*(-Info!$B$7*EXP(-Info!$B$7*H4458*1000)+Info!$B$6*EXP(-Info!$B$6*H4458*1000)))^2*(0.01*H4458*1000)^2)</f>
        <v>3.6573609404041752E-3</v>
      </c>
      <c r="AE4458" s="37">
        <f t="shared" si="1141"/>
        <v>3.4942765488024906E-2</v>
      </c>
      <c r="AF4458" s="37">
        <f t="shared" si="1145"/>
        <v>0.80297552902550118</v>
      </c>
      <c r="AG4458" s="37">
        <f t="shared" si="1142"/>
        <v>7.7022136380043599E-2</v>
      </c>
      <c r="AH4458" s="37">
        <f t="shared" si="1146"/>
        <v>0.40733584508309101</v>
      </c>
      <c r="AI4458">
        <f>AF4458*EXP(Info!$B$6*H4458*1000)</f>
        <v>1.6016901749328423</v>
      </c>
      <c r="AJ4458">
        <f>2*SQRT((EXP(Info!$B$6*H4458)*AG4458)^2+(Info!$B$6*H4458*0.01*AI4458)^2)</f>
        <v>0.15415067718030515</v>
      </c>
      <c r="AK4458">
        <f t="shared" si="1147"/>
        <v>0.57377139027924629</v>
      </c>
      <c r="AL4458">
        <f t="shared" si="1148"/>
        <v>0.16464747677479474</v>
      </c>
      <c r="AM4458">
        <f t="shared" si="1153"/>
        <v>0.94720087587971846</v>
      </c>
      <c r="AN4458">
        <f t="shared" si="1154"/>
        <v>2.8494894397156554E-2</v>
      </c>
      <c r="AO4458">
        <f t="shared" si="1149"/>
        <v>9.8097667133918698</v>
      </c>
      <c r="AP4458">
        <f t="shared" si="1150"/>
        <v>0.66136811606467449</v>
      </c>
      <c r="AQ4458">
        <f t="shared" si="1152"/>
        <v>6</v>
      </c>
      <c r="AR4458">
        <v>1</v>
      </c>
      <c r="AS4458">
        <v>1</v>
      </c>
      <c r="AT4458">
        <v>1</v>
      </c>
      <c r="AU4458">
        <v>1</v>
      </c>
      <c r="AV4458">
        <v>1</v>
      </c>
      <c r="AW4458">
        <v>0</v>
      </c>
      <c r="AX4458">
        <v>1</v>
      </c>
    </row>
    <row r="4459" spans="1:50">
      <c r="A4459" s="13" t="s">
        <v>97</v>
      </c>
      <c r="B4459" s="13" t="s">
        <v>437</v>
      </c>
      <c r="D4459" s="14">
        <v>-46.28</v>
      </c>
      <c r="E4459" s="14">
        <v>43.68</v>
      </c>
      <c r="F4459" s="14">
        <v>3981</v>
      </c>
      <c r="G4459" s="44">
        <v>796</v>
      </c>
      <c r="H4459">
        <v>76.007000000000005</v>
      </c>
      <c r="J4459">
        <f>(F4459*100*Info!$B$11)/AI4459</f>
        <v>5.3141290929429834</v>
      </c>
      <c r="K4459">
        <f>2*((F4459*100*Info!$B$11)/AI4459^2)*(AJ4459/2)</f>
        <v>0.43475439814029032</v>
      </c>
      <c r="L4459">
        <f t="shared" ref="L4459:L4522" si="1155">(M4459/10.7)/J4459</f>
        <v>0.92788487571835043</v>
      </c>
      <c r="M4459">
        <f t="shared" ref="M4459:M4522" si="1156">((U4459/0.242530073729142))*J4459</f>
        <v>52.760630138636373</v>
      </c>
      <c r="N4459">
        <f t="shared" si="1151"/>
        <v>4.611970412316273</v>
      </c>
      <c r="O4459">
        <v>1.381496334190647</v>
      </c>
      <c r="P4459">
        <v>2.8604879195205369E-2</v>
      </c>
      <c r="Q4459">
        <v>1.3347682406901751</v>
      </c>
      <c r="R4459">
        <v>2.983754326740639E-2</v>
      </c>
      <c r="S4459">
        <v>2.0176913349963121</v>
      </c>
      <c r="T4459">
        <v>3.4000349660695969E-2</v>
      </c>
      <c r="U4459">
        <v>2.4079278643253619</v>
      </c>
      <c r="V4459">
        <v>7.4139362833947217E-2</v>
      </c>
      <c r="W4459" s="37">
        <f>U4459*Info!$B$2</f>
        <v>1.1558053748761736</v>
      </c>
      <c r="X4459" s="37">
        <f>W4459*SQRT((0.5*V4459/U4459)^2+Info!$B$3^2)</f>
        <v>6.0467527818455047E-2</v>
      </c>
      <c r="Y4459" s="28">
        <f>W4459*Info!$D$2</f>
        <v>0.93620235364970072</v>
      </c>
      <c r="Z4459" s="28">
        <f>Y4459*SQRT(Info!$D$3^2+(X4459/W4459)^2)</f>
        <v>6.7750276231703765E-2</v>
      </c>
      <c r="AA4459" s="37">
        <f t="shared" si="1143"/>
        <v>0.22569095931447336</v>
      </c>
      <c r="AB4459" s="37">
        <f t="shared" si="1144"/>
        <v>6.213599358599417E-2</v>
      </c>
      <c r="AC4459" s="37">
        <f>(1-EXP(-Info!$B$6*H4459*1000))+(Info!$B$6/(Info!$B$6-Info!$B$7))*(EXP(-Info!$B$7*H4459*1000)-EXP(-Info!$B$6*H4459*1000))*(Info!$B$9-1)</f>
        <v>0.56743656641327933</v>
      </c>
      <c r="AD4459" s="37">
        <f>SQRT((Info!$B$6*EXP(-Info!$B$6*H4459*1000)+(Info!$B$6/(Info!$B$6+Info!$B$7))*(Info!$B$9-1)*(-Info!$B$7*EXP(-Info!$B$7*H4459*1000)+Info!$B$6*EXP(-Info!$B$6*H4459*1000)))^2*(0.01*H4459*1000)^2)</f>
        <v>3.6670510831848719E-3</v>
      </c>
      <c r="AE4459" s="37">
        <f t="shared" si="1141"/>
        <v>3.5267946922650853E-2</v>
      </c>
      <c r="AF4459" s="37">
        <f t="shared" si="1145"/>
        <v>0.95342367832268748</v>
      </c>
      <c r="AG4459" s="37">
        <f t="shared" si="1142"/>
        <v>7.8249178614688858E-2</v>
      </c>
      <c r="AH4459" s="37">
        <f t="shared" si="1146"/>
        <v>0.4725319783981875</v>
      </c>
      <c r="AI4459">
        <f>AF4459*EXP(Info!$B$6*H4459*1000)</f>
        <v>1.9142586585301742</v>
      </c>
      <c r="AJ4459">
        <f>2*SQRT((EXP(Info!$B$6*H4459)*AG4459)^2+(Info!$B$6*H4459*0.01*AI4459)^2)</f>
        <v>0.15660748100367133</v>
      </c>
      <c r="AK4459">
        <f t="shared" si="1147"/>
        <v>0.30010126860045522</v>
      </c>
      <c r="AL4459">
        <f t="shared" si="1148"/>
        <v>0.16524446134259291</v>
      </c>
      <c r="AM4459">
        <f t="shared" si="1153"/>
        <v>0.96617573833241643</v>
      </c>
      <c r="AN4459">
        <f t="shared" si="1154"/>
        <v>2.9439562353769967E-2</v>
      </c>
      <c r="AO4459">
        <f t="shared" si="1149"/>
        <v>9.9283681590983299</v>
      </c>
      <c r="AP4459">
        <f t="shared" si="1150"/>
        <v>0.57372828923083452</v>
      </c>
      <c r="AQ4459">
        <f t="shared" si="1152"/>
        <v>6</v>
      </c>
      <c r="AR4459">
        <v>1</v>
      </c>
      <c r="AS4459">
        <v>1</v>
      </c>
      <c r="AT4459">
        <v>1</v>
      </c>
      <c r="AU4459">
        <v>1</v>
      </c>
      <c r="AV4459">
        <v>1</v>
      </c>
      <c r="AW4459">
        <v>0</v>
      </c>
      <c r="AX4459">
        <v>1</v>
      </c>
    </row>
    <row r="4460" spans="1:50">
      <c r="A4460" s="13" t="s">
        <v>97</v>
      </c>
      <c r="B4460" s="13" t="s">
        <v>437</v>
      </c>
      <c r="D4460" s="14">
        <v>-46.28</v>
      </c>
      <c r="E4460" s="14">
        <v>43.68</v>
      </c>
      <c r="F4460" s="14">
        <v>3981</v>
      </c>
      <c r="G4460" s="44">
        <v>802</v>
      </c>
      <c r="H4460">
        <v>76.719700000000003</v>
      </c>
      <c r="J4460">
        <f>(F4460*100*Info!$B$11)/AI4460</f>
        <v>5.422998723203758</v>
      </c>
      <c r="K4460">
        <f>2*((F4460*100*Info!$B$11)/AI4460^2)*(AJ4460/2)</f>
        <v>0.46734079200969358</v>
      </c>
      <c r="L4460">
        <f t="shared" si="1155"/>
        <v>0.96197170002623966</v>
      </c>
      <c r="M4460">
        <f t="shared" si="1156"/>
        <v>55.819452920704769</v>
      </c>
      <c r="N4460">
        <f t="shared" si="1151"/>
        <v>5.1083089865096563</v>
      </c>
      <c r="O4460">
        <v>1.348187711296835</v>
      </c>
      <c r="P4460">
        <v>2.7903487724079471E-2</v>
      </c>
      <c r="Q4460">
        <v>1.2453925918679309</v>
      </c>
      <c r="R4460">
        <v>2.7793429531406719E-2</v>
      </c>
      <c r="S4460">
        <v>1.9844011138420861</v>
      </c>
      <c r="T4460">
        <v>3.1303346985912243E-2</v>
      </c>
      <c r="U4460">
        <v>2.4963856204600181</v>
      </c>
      <c r="V4460">
        <v>7.6878809257300423E-2</v>
      </c>
      <c r="W4460" s="37">
        <f>U4460*Info!$B$2</f>
        <v>1.1982650978208087</v>
      </c>
      <c r="X4460" s="37">
        <f>W4460*SQRT((0.5*V4460/U4460)^2+Info!$B$3^2)</f>
        <v>6.268998602055384E-2</v>
      </c>
      <c r="Y4460" s="28">
        <f>W4460*Info!$D$2</f>
        <v>0.97059472923485512</v>
      </c>
      <c r="Z4460" s="28">
        <f>Y4460*SQRT(Info!$D$3^2+(X4460/W4460)^2)</f>
        <v>7.0239809625892907E-2</v>
      </c>
      <c r="AA4460" s="37">
        <f t="shared" si="1143"/>
        <v>0.14992261347602631</v>
      </c>
      <c r="AB4460" s="37">
        <f t="shared" si="1144"/>
        <v>6.4223714499001064E-2</v>
      </c>
      <c r="AC4460" s="37">
        <f>(1-EXP(-Info!$B$6*H4460*1000))+(Info!$B$6/(Info!$B$6-Info!$B$7))*(EXP(-Info!$B$7*H4460*1000)-EXP(-Info!$B$6*H4460*1000))*(Info!$B$9-1)</f>
        <v>0.57102545654444314</v>
      </c>
      <c r="AD4460" s="37">
        <f>SQRT((Info!$B$6*EXP(-Info!$B$6*H4460*1000)+(Info!$B$6/(Info!$B$6+Info!$B$7))*(Info!$B$9-1)*(-Info!$B$7*EXP(-Info!$B$7*H4460*1000)+Info!$B$6*EXP(-Info!$B$6*H4460*1000)))^2*(0.01*H4460*1000)^2)</f>
        <v>3.6764394255036138E-3</v>
      </c>
      <c r="AE4460" s="37">
        <f t="shared" ref="AE4460:AE4523" si="1157">IF(AA4460&gt;0,AA4460*AC4460*SQRT((AB4460/AA4460)^2+(AD4460/AC4460)^2),AA4460*AC4460*SQRT((AD4460/AC4460)^2))</f>
        <v>3.6677517641137199E-2</v>
      </c>
      <c r="AF4460" s="37">
        <f t="shared" si="1145"/>
        <v>0.9281967558007469</v>
      </c>
      <c r="AG4460" s="37">
        <f t="shared" ref="AG4460:AG4523" si="1158">SQRT((T4460*0.5)^2+Z4460^2+AE4460^2)</f>
        <v>8.0770328956416379E-2</v>
      </c>
      <c r="AH4460" s="37">
        <f t="shared" si="1146"/>
        <v>0.46774654041774066</v>
      </c>
      <c r="AI4460">
        <f>AF4460*EXP(Info!$B$6*H4460*1000)</f>
        <v>1.8758288813875112</v>
      </c>
      <c r="AJ4460">
        <f>2*SQRT((EXP(Info!$B$6*H4460)*AG4460)^2+(Info!$B$6*H4460*0.01*AI4460)^2)</f>
        <v>0.16165435395573829</v>
      </c>
      <c r="AK4460">
        <f t="shared" si="1147"/>
        <v>0.19935209913907218</v>
      </c>
      <c r="AL4460">
        <f t="shared" si="1148"/>
        <v>0.17079654633864344</v>
      </c>
      <c r="AM4460">
        <f t="shared" si="1153"/>
        <v>0.92375311051454068</v>
      </c>
      <c r="AN4460">
        <f t="shared" si="1154"/>
        <v>2.8116347346559215E-2</v>
      </c>
      <c r="AO4460">
        <f t="shared" si="1149"/>
        <v>10.293097178785414</v>
      </c>
      <c r="AP4460">
        <f t="shared" si="1150"/>
        <v>0.54005587127536792</v>
      </c>
      <c r="AQ4460">
        <f t="shared" si="1152"/>
        <v>6</v>
      </c>
      <c r="AR4460">
        <v>1</v>
      </c>
      <c r="AS4460">
        <v>1</v>
      </c>
      <c r="AT4460">
        <v>1</v>
      </c>
      <c r="AU4460">
        <v>1</v>
      </c>
      <c r="AV4460">
        <v>1</v>
      </c>
      <c r="AW4460">
        <v>0</v>
      </c>
      <c r="AX4460">
        <v>1</v>
      </c>
    </row>
    <row r="4461" spans="1:50">
      <c r="A4461" s="13" t="s">
        <v>97</v>
      </c>
      <c r="B4461" s="13" t="s">
        <v>437</v>
      </c>
      <c r="D4461" s="14">
        <v>-46.28</v>
      </c>
      <c r="E4461" s="14">
        <v>43.68</v>
      </c>
      <c r="F4461" s="14">
        <v>3981</v>
      </c>
      <c r="G4461" s="44">
        <v>808</v>
      </c>
      <c r="H4461">
        <v>77.432400000000001</v>
      </c>
      <c r="J4461">
        <f>(F4461*100*Info!$B$11)/AI4461</f>
        <v>4.1757009627703221</v>
      </c>
      <c r="K4461">
        <f>2*((F4461*100*Info!$B$11)/AI4461^2)*(AJ4461/2)</f>
        <v>0.27689243044686185</v>
      </c>
      <c r="L4461">
        <f t="shared" si="1155"/>
        <v>0.95495170004165542</v>
      </c>
      <c r="M4461">
        <f t="shared" si="1156"/>
        <v>42.667242245915126</v>
      </c>
      <c r="N4461">
        <f t="shared" si="1151"/>
        <v>3.1193497893353928</v>
      </c>
      <c r="O4461">
        <v>1.3065157511366441</v>
      </c>
      <c r="P4461">
        <v>2.699670543546142E-2</v>
      </c>
      <c r="Q4461">
        <v>1.180259256165811</v>
      </c>
      <c r="R4461">
        <v>2.624046587668875E-2</v>
      </c>
      <c r="S4461">
        <v>2.2283355811458732</v>
      </c>
      <c r="T4461">
        <v>3.5440620386032753E-2</v>
      </c>
      <c r="U4461">
        <v>2.4781682165419321</v>
      </c>
      <c r="V4461">
        <v>7.6294698856225085E-2</v>
      </c>
      <c r="W4461" s="37">
        <f>U4461*Info!$B$2</f>
        <v>1.1895207439401274</v>
      </c>
      <c r="X4461" s="37">
        <f>W4461*SQRT((0.5*V4461/U4461)^2+Info!$B$3^2)</f>
        <v>6.2230874576024248E-2</v>
      </c>
      <c r="Y4461" s="28">
        <f>W4461*Info!$D$2</f>
        <v>0.96351180259150326</v>
      </c>
      <c r="Z4461" s="28">
        <f>Y4461*SQRT(Info!$D$3^2+(X4461/W4461)^2)</f>
        <v>6.9726278983133841E-2</v>
      </c>
      <c r="AA4461" s="37">
        <f t="shared" si="1143"/>
        <v>0.11699500719651668</v>
      </c>
      <c r="AB4461" s="37">
        <f t="shared" si="1144"/>
        <v>6.3677996801007566E-2</v>
      </c>
      <c r="AC4461" s="37">
        <f>(1-EXP(-Info!$B$6*H4461*1000))+(Info!$B$6/(Info!$B$6-Info!$B$7))*(EXP(-Info!$B$7*H4461*1000)-EXP(-Info!$B$6*H4461*1000))*(Info!$B$9-1)</f>
        <v>0.5745894177020634</v>
      </c>
      <c r="AD4461" s="37">
        <f>SQRT((Info!$B$6*EXP(-Info!$B$6*H4461*1000)+(Info!$B$6/(Info!$B$6+Info!$B$7))*(Info!$B$9-1)*(-Info!$B$7*EXP(-Info!$B$7*H4461*1000)+Info!$B$6*EXP(-Info!$B$6*H4461*1000)))^2*(0.01*H4461*1000)^2)</f>
        <v>3.6855294921711149E-3</v>
      </c>
      <c r="AE4461" s="37">
        <f t="shared" si="1157"/>
        <v>3.659124373774765E-2</v>
      </c>
      <c r="AF4461" s="37">
        <f t="shared" si="1145"/>
        <v>1.1975996854952746</v>
      </c>
      <c r="AG4461" s="37">
        <f t="shared" si="1158"/>
        <v>8.0713583072775236E-2</v>
      </c>
      <c r="AH4461" s="37">
        <f t="shared" si="1146"/>
        <v>0.53744135112694069</v>
      </c>
      <c r="AI4461">
        <f>AF4461*EXP(Info!$B$6*H4461*1000)</f>
        <v>2.4361461032315632</v>
      </c>
      <c r="AJ4461">
        <f>2*SQRT((EXP(Info!$B$6*H4461)*AG4461)^2+(Info!$B$6*H4461*0.01*AI4461)^2)</f>
        <v>0.16154183967233043</v>
      </c>
      <c r="AK4461">
        <f t="shared" si="1147"/>
        <v>0.15556826106920824</v>
      </c>
      <c r="AL4461">
        <f t="shared" si="1148"/>
        <v>0.16934526469259953</v>
      </c>
      <c r="AM4461">
        <f t="shared" si="1153"/>
        <v>0.90336397026902093</v>
      </c>
      <c r="AN4461">
        <f t="shared" si="1154"/>
        <v>2.7419176645668675E-2</v>
      </c>
      <c r="AO4461">
        <f t="shared" si="1149"/>
        <v>10.217983179034251</v>
      </c>
      <c r="AP4461">
        <f t="shared" si="1150"/>
        <v>0.52721027669371578</v>
      </c>
      <c r="AQ4461">
        <f t="shared" si="1152"/>
        <v>6</v>
      </c>
      <c r="AR4461">
        <v>1</v>
      </c>
      <c r="AS4461">
        <v>1</v>
      </c>
      <c r="AT4461">
        <v>1</v>
      </c>
      <c r="AU4461">
        <v>1</v>
      </c>
      <c r="AV4461">
        <v>1</v>
      </c>
      <c r="AW4461">
        <v>0</v>
      </c>
      <c r="AX4461">
        <v>1</v>
      </c>
    </row>
    <row r="4462" spans="1:50">
      <c r="A4462" s="13" t="s">
        <v>97</v>
      </c>
      <c r="B4462" s="13" t="s">
        <v>437</v>
      </c>
      <c r="D4462" s="14">
        <v>-46.28</v>
      </c>
      <c r="E4462" s="14">
        <v>43.68</v>
      </c>
      <c r="F4462" s="14">
        <v>3981</v>
      </c>
      <c r="G4462" s="51">
        <v>810</v>
      </c>
      <c r="H4462">
        <v>77.67</v>
      </c>
      <c r="J4462">
        <f>(F4462*100*Info!$B$11)/AI4462</f>
        <v>3.720192348417267</v>
      </c>
      <c r="K4462">
        <f>2*((F4462*100*Info!$B$11)/AI4462^2)*(AJ4462/2)</f>
        <v>0.20326721722350891</v>
      </c>
      <c r="L4462">
        <f t="shared" si="1155"/>
        <v>0.87181665024135679</v>
      </c>
      <c r="M4462">
        <f t="shared" si="1156"/>
        <v>34.703584256522149</v>
      </c>
      <c r="N4462">
        <f t="shared" si="1151"/>
        <v>2.2320793676943791</v>
      </c>
      <c r="O4462" s="25">
        <v>1.2279492792174791</v>
      </c>
      <c r="P4462" s="25">
        <v>2.7610561284171095E-2</v>
      </c>
      <c r="Q4462" s="25">
        <v>1.1977734219557212</v>
      </c>
      <c r="R4462" s="25">
        <v>2.767864738703403E-2</v>
      </c>
      <c r="S4462" s="25">
        <v>2.3026928494184498</v>
      </c>
      <c r="T4462" s="25">
        <v>3.6206837472055768E-2</v>
      </c>
      <c r="U4462" s="25">
        <v>2.2624267941362297</v>
      </c>
      <c r="V4462" s="25">
        <v>7.6770929168416241E-2</v>
      </c>
      <c r="W4462" s="37">
        <f>U4462*Info!$B$2</f>
        <v>1.0859648611853903</v>
      </c>
      <c r="X4462" s="37">
        <f>W4462*SQRT((0.5*V4462/U4462)^2+Info!$B$3^2)</f>
        <v>5.7339172228848163E-2</v>
      </c>
      <c r="Y4462" s="28">
        <f>W4462*Info!$D$2</f>
        <v>0.87963153756016621</v>
      </c>
      <c r="Z4462" s="28">
        <f>Y4462*SQRT(Info!$D$3^2+(X4462/W4462)^2)</f>
        <v>6.3964771581729779E-2</v>
      </c>
      <c r="AA4462" s="37">
        <f t="shared" si="1143"/>
        <v>0.14198441803208883</v>
      </c>
      <c r="AB4462" s="37">
        <f t="shared" si="1144"/>
        <v>5.8977677518670182E-2</v>
      </c>
      <c r="AC4462" s="37">
        <f>(1-EXP(-Info!$B$6*H4462*1000))+(Info!$B$6/(Info!$B$6-Info!$B$7))*(EXP(-Info!$B$7*H4462*1000)-EXP(-Info!$B$6*H4462*1000))*(Info!$B$9-1)</f>
        <v>0.57577205934341102</v>
      </c>
      <c r="AD4462" s="37">
        <f>SQRT((Info!$B$6*EXP(-Info!$B$6*H4462*1000)+(Info!$B$6/(Info!$B$6+Info!$B$7))*(Info!$B$9-1)*(-Info!$B$7*EXP(-Info!$B$7*H4462*1000)+Info!$B$6*EXP(-Info!$B$6*H4462*1000)))^2*(0.01*H4462*1000)^2)</f>
        <v>3.6884942490156281E-3</v>
      </c>
      <c r="AE4462" s="37">
        <f t="shared" si="1157"/>
        <v>3.396173701881413E-2</v>
      </c>
      <c r="AF4462" s="37">
        <f t="shared" si="1145"/>
        <v>1.341310651093272</v>
      </c>
      <c r="AG4462" s="37">
        <f t="shared" si="1158"/>
        <v>7.4650019121028505E-2</v>
      </c>
      <c r="AH4462" s="37">
        <f t="shared" si="1146"/>
        <v>0.58249655460215766</v>
      </c>
      <c r="AI4462">
        <f>AF4462*EXP(Info!$B$6*H4462*1000)</f>
        <v>2.7344332432276208</v>
      </c>
      <c r="AJ4462">
        <f>2*SQRT((EXP(Info!$B$6*H4462)*AG4462)^2+(Info!$B$6*H4462*0.01*AI4462)^2)</f>
        <v>0.14940642417879366</v>
      </c>
      <c r="AK4462">
        <f t="shared" si="1147"/>
        <v>0.18879668065726851</v>
      </c>
      <c r="AL4462">
        <f t="shared" si="1148"/>
        <v>0.15684523559315147</v>
      </c>
      <c r="AM4462">
        <f t="shared" si="1153"/>
        <v>0.97542581133238038</v>
      </c>
      <c r="AN4462">
        <f t="shared" si="1154"/>
        <v>3.1450163713202604E-2</v>
      </c>
      <c r="AO4462">
        <f t="shared" si="1149"/>
        <v>9.328438147164503</v>
      </c>
      <c r="AP4462">
        <f t="shared" si="1150"/>
        <v>0.54275757447714323</v>
      </c>
      <c r="AQ4462">
        <f t="shared" si="1152"/>
        <v>6</v>
      </c>
      <c r="AR4462">
        <v>1</v>
      </c>
      <c r="AS4462">
        <v>1</v>
      </c>
      <c r="AT4462">
        <v>1</v>
      </c>
      <c r="AU4462">
        <v>1</v>
      </c>
      <c r="AV4462">
        <v>1</v>
      </c>
      <c r="AW4462">
        <v>0</v>
      </c>
      <c r="AX4462">
        <v>1</v>
      </c>
    </row>
    <row r="4463" spans="1:50">
      <c r="A4463" s="13" t="s">
        <v>97</v>
      </c>
      <c r="B4463" s="13" t="s">
        <v>437</v>
      </c>
      <c r="D4463" s="14">
        <v>-46.28</v>
      </c>
      <c r="E4463" s="14">
        <v>43.68</v>
      </c>
      <c r="F4463" s="14">
        <v>3981</v>
      </c>
      <c r="G4463" s="44">
        <v>812</v>
      </c>
      <c r="H4463">
        <v>77.805899999999994</v>
      </c>
      <c r="J4463">
        <f>(F4463*100*Info!$B$11)/AI4463</f>
        <v>4.1443291859576616</v>
      </c>
      <c r="K4463">
        <f>2*((F4463*100*Info!$B$11)/AI4463^2)*(AJ4463/2)</f>
        <v>0.25987314507830267</v>
      </c>
      <c r="L4463">
        <f t="shared" si="1155"/>
        <v>0.91033212982321965</v>
      </c>
      <c r="M4463">
        <f t="shared" si="1156"/>
        <v>40.368061355592637</v>
      </c>
      <c r="N4463">
        <f t="shared" si="1151"/>
        <v>2.8199283456374697</v>
      </c>
      <c r="O4463">
        <v>1.2487186519301861</v>
      </c>
      <c r="P4463">
        <v>2.589085969810432E-2</v>
      </c>
      <c r="Q4463">
        <v>1.1435803900146191</v>
      </c>
      <c r="R4463">
        <v>2.51215061048378E-2</v>
      </c>
      <c r="S4463">
        <v>2.1871947723666971</v>
      </c>
      <c r="T4463">
        <v>3.2913964721830967E-2</v>
      </c>
      <c r="U4463">
        <v>2.3623772286351459</v>
      </c>
      <c r="V4463">
        <v>7.2727999932623202E-2</v>
      </c>
      <c r="W4463" s="37">
        <f>U4463*Info!$B$2</f>
        <v>1.13394106974487</v>
      </c>
      <c r="X4463" s="37">
        <f>W4463*SQRT((0.5*V4463/U4463)^2+Info!$B$3^2)</f>
        <v>5.9323040413057471E-2</v>
      </c>
      <c r="Y4463" s="28">
        <f>W4463*Info!$D$2</f>
        <v>0.9184922664933447</v>
      </c>
      <c r="Z4463" s="28">
        <f>Y4463*SQRT(Info!$D$3^2+(X4463/W4463)^2)</f>
        <v>6.6468281161601403E-2</v>
      </c>
      <c r="AA4463" s="37">
        <f t="shared" si="1143"/>
        <v>0.11477758218531608</v>
      </c>
      <c r="AB4463" s="37">
        <f t="shared" si="1144"/>
        <v>6.0719084955440338E-2</v>
      </c>
      <c r="AC4463" s="37">
        <f>(1-EXP(-Info!$B$6*H4463*1000))+(Info!$B$6/(Info!$B$6-Info!$B$7))*(EXP(-Info!$B$7*H4463*1000)-EXP(-Info!$B$6*H4463*1000))*(Info!$B$9-1)</f>
        <v>0.57644725957433185</v>
      </c>
      <c r="AD4463" s="37">
        <f>SQRT((Info!$B$6*EXP(-Info!$B$6*H4463*1000)+(Info!$B$6/(Info!$B$6+Info!$B$7))*(Info!$B$9-1)*(-Info!$B$7*EXP(-Info!$B$7*H4463*1000)+Info!$B$6*EXP(-Info!$B$6*H4463*1000)))^2*(0.01*H4463*1000)^2)</f>
        <v>3.6901753208801497E-3</v>
      </c>
      <c r="AE4463" s="37">
        <f t="shared" si="1157"/>
        <v>3.5003912706550351E-2</v>
      </c>
      <c r="AF4463" s="37">
        <f t="shared" si="1145"/>
        <v>1.2025392831620592</v>
      </c>
      <c r="AG4463" s="37">
        <f t="shared" si="1158"/>
        <v>7.6903436683759305E-2</v>
      </c>
      <c r="AH4463" s="37">
        <f t="shared" si="1146"/>
        <v>0.54980896002271795</v>
      </c>
      <c r="AI4463">
        <f>AF4463*EXP(Info!$B$6*H4463*1000)</f>
        <v>2.4545872618375375</v>
      </c>
      <c r="AJ4463">
        <f>2*SQRT((EXP(Info!$B$6*H4463)*AG4463)^2+(Info!$B$6*H4463*0.01*AI4463)^2)</f>
        <v>0.15391666129327033</v>
      </c>
      <c r="AK4463">
        <f t="shared" si="1147"/>
        <v>0.1526197510318148</v>
      </c>
      <c r="AL4463">
        <f t="shared" si="1148"/>
        <v>0.16147633453049803</v>
      </c>
      <c r="AM4463">
        <f t="shared" si="1153"/>
        <v>0.91580308202087701</v>
      </c>
      <c r="AN4463">
        <f t="shared" si="1154"/>
        <v>2.7663676615648766E-2</v>
      </c>
      <c r="AO4463">
        <f t="shared" si="1149"/>
        <v>9.7405537782301828</v>
      </c>
      <c r="AP4463">
        <f t="shared" si="1150"/>
        <v>0.5285856284060223</v>
      </c>
      <c r="AQ4463">
        <f t="shared" si="1152"/>
        <v>6</v>
      </c>
      <c r="AR4463">
        <v>1</v>
      </c>
      <c r="AS4463">
        <v>1</v>
      </c>
      <c r="AT4463">
        <v>1</v>
      </c>
      <c r="AU4463">
        <v>1</v>
      </c>
      <c r="AV4463">
        <v>1</v>
      </c>
      <c r="AW4463">
        <v>0</v>
      </c>
      <c r="AX4463">
        <v>1</v>
      </c>
    </row>
    <row r="4464" spans="1:50">
      <c r="A4464" s="13" t="s">
        <v>97</v>
      </c>
      <c r="B4464" s="13" t="s">
        <v>437</v>
      </c>
      <c r="D4464" s="14">
        <v>-46.28</v>
      </c>
      <c r="E4464" s="14">
        <v>43.68</v>
      </c>
      <c r="F4464" s="14">
        <v>3981</v>
      </c>
      <c r="G4464" s="44">
        <v>818</v>
      </c>
      <c r="H4464">
        <v>78.213499999999996</v>
      </c>
      <c r="J4464">
        <f>(F4464*100*Info!$B$11)/AI4464</f>
        <v>5.4792195222476119</v>
      </c>
      <c r="K4464">
        <f>2*((F4464*100*Info!$B$11)/AI4464^2)*(AJ4464/2)</f>
        <v>0.44454236079271903</v>
      </c>
      <c r="L4464">
        <f t="shared" si="1155"/>
        <v>0.88898900748920318</v>
      </c>
      <c r="M4464">
        <f t="shared" si="1156"/>
        <v>52.119335396412559</v>
      </c>
      <c r="N4464">
        <f t="shared" si="1151"/>
        <v>4.5225837806646716</v>
      </c>
      <c r="O4464">
        <v>1.368108028115234</v>
      </c>
      <c r="P4464">
        <v>2.8322560750071231E-2</v>
      </c>
      <c r="Q4464">
        <v>1.3229610984277249</v>
      </c>
      <c r="R4464">
        <v>2.9702473158301629E-2</v>
      </c>
      <c r="S4464">
        <v>1.953968358829544</v>
      </c>
      <c r="T4464">
        <v>3.2245392795469903E-2</v>
      </c>
      <c r="U4464">
        <v>2.3069902939790592</v>
      </c>
      <c r="V4464">
        <v>7.1001057721751165E-2</v>
      </c>
      <c r="W4464" s="37">
        <f>U4464*Info!$B$2</f>
        <v>1.1073553411099484</v>
      </c>
      <c r="X4464" s="37">
        <f>W4464*SQRT((0.5*V4464/U4464)^2+Info!$B$3^2)</f>
        <v>5.793064715756259E-2</v>
      </c>
      <c r="Y4464" s="28">
        <f>W4464*Info!$D$2</f>
        <v>0.89695782629905829</v>
      </c>
      <c r="Z4464" s="28">
        <f>Y4464*SQRT(Info!$D$3^2+(X4464/W4464)^2)</f>
        <v>6.4909002709389346E-2</v>
      </c>
      <c r="AA4464" s="37">
        <f t="shared" si="1143"/>
        <v>0.26075268700528564</v>
      </c>
      <c r="AB4464" s="37">
        <f t="shared" si="1144"/>
        <v>5.963641288637659E-2</v>
      </c>
      <c r="AC4464" s="37">
        <f>(1-EXP(-Info!$B$6*H4464*1000))+(Info!$B$6/(Info!$B$6-Info!$B$7))*(EXP(-Info!$B$7*H4464*1000)-EXP(-Info!$B$6*H4464*1000))*(Info!$B$9-1)</f>
        <v>0.57846698672509445</v>
      </c>
      <c r="AD4464" s="37">
        <f>SQRT((Info!$B$6*EXP(-Info!$B$6*H4464*1000)+(Info!$B$6/(Info!$B$6+Info!$B$7))*(Info!$B$9-1)*(-Info!$B$7*EXP(-Info!$B$7*H4464*1000)+Info!$B$6*EXP(-Info!$B$6*H4464*1000)))^2*(0.01*H4464*1000)^2)</f>
        <v>3.6951535092601814E-3</v>
      </c>
      <c r="AE4464" s="37">
        <f t="shared" si="1157"/>
        <v>3.4511149019776491E-2</v>
      </c>
      <c r="AF4464" s="37">
        <f t="shared" si="1145"/>
        <v>0.90617371139806646</v>
      </c>
      <c r="AG4464" s="37">
        <f t="shared" si="1158"/>
        <v>7.5260476868847098E-2</v>
      </c>
      <c r="AH4464" s="37">
        <f t="shared" si="1146"/>
        <v>0.46376068850003177</v>
      </c>
      <c r="AI4464">
        <f>AF4464*EXP(Info!$B$6*H4464*1000)</f>
        <v>1.8565815053419017</v>
      </c>
      <c r="AJ4464">
        <f>2*SQRT((EXP(Info!$B$6*H4464)*AG4464)^2+(Info!$B$6*H4464*0.01*AI4464)^2)</f>
        <v>0.15062895765312095</v>
      </c>
      <c r="AK4464">
        <f t="shared" si="1147"/>
        <v>0.34672284791092833</v>
      </c>
      <c r="AL4464">
        <f t="shared" si="1148"/>
        <v>0.1585970764300299</v>
      </c>
      <c r="AM4464">
        <f t="shared" si="1153"/>
        <v>0.96700046432027342</v>
      </c>
      <c r="AN4464">
        <f t="shared" si="1154"/>
        <v>2.9531420205191793E-2</v>
      </c>
      <c r="AO4464">
        <f t="shared" si="1149"/>
        <v>9.5121823695112511</v>
      </c>
      <c r="AP4464">
        <f t="shared" si="1150"/>
        <v>0.59302721458595464</v>
      </c>
      <c r="AQ4464">
        <f t="shared" si="1152"/>
        <v>6</v>
      </c>
      <c r="AR4464">
        <v>1</v>
      </c>
      <c r="AS4464">
        <v>1</v>
      </c>
      <c r="AT4464">
        <v>1</v>
      </c>
      <c r="AU4464">
        <v>1</v>
      </c>
      <c r="AV4464">
        <v>1</v>
      </c>
      <c r="AW4464">
        <v>0</v>
      </c>
      <c r="AX4464">
        <v>1</v>
      </c>
    </row>
    <row r="4465" spans="1:50">
      <c r="A4465" s="13" t="s">
        <v>97</v>
      </c>
      <c r="B4465" s="13" t="s">
        <v>437</v>
      </c>
      <c r="D4465" s="14">
        <v>-46.28</v>
      </c>
      <c r="E4465" s="14">
        <v>43.68</v>
      </c>
      <c r="F4465" s="14">
        <v>3981</v>
      </c>
      <c r="G4465" s="44">
        <v>828</v>
      </c>
      <c r="H4465">
        <v>78.892800000000008</v>
      </c>
      <c r="J4465">
        <f>(F4465*100*Info!$B$11)/AI4465</f>
        <v>4.7100181138668402</v>
      </c>
      <c r="K4465">
        <f>2*((F4465*100*Info!$B$11)/AI4465^2)*(AJ4465/2)</f>
        <v>0.29975566001240195</v>
      </c>
      <c r="L4465">
        <f t="shared" si="1155"/>
        <v>0.78613174650640116</v>
      </c>
      <c r="M4465">
        <f t="shared" si="1156"/>
        <v>39.618833995460889</v>
      </c>
      <c r="N4465">
        <f t="shared" si="1151"/>
        <v>2.8273691117069655</v>
      </c>
      <c r="O4465">
        <v>1.688872884345997</v>
      </c>
      <c r="P4465">
        <v>3.7132059583371659E-2</v>
      </c>
      <c r="Q4465">
        <v>1.9473239794700239</v>
      </c>
      <c r="R4465">
        <v>4.3847247858778998E-2</v>
      </c>
      <c r="S4465">
        <v>2.2536739336392269</v>
      </c>
      <c r="T4465">
        <v>3.9355088378953941E-2</v>
      </c>
      <c r="U4465">
        <v>2.0400683177188781</v>
      </c>
      <c r="V4465">
        <v>6.5870394212341837E-2</v>
      </c>
      <c r="W4465" s="37">
        <f>U4465*Info!$B$2</f>
        <v>0.97923279250506146</v>
      </c>
      <c r="X4465" s="37">
        <f>W4465*SQRT((0.5*V4465/U4465)^2+Info!$B$3^2)</f>
        <v>5.1450590896642355E-2</v>
      </c>
      <c r="Y4465" s="28">
        <f>W4465*Info!$D$2</f>
        <v>0.79317856192909986</v>
      </c>
      <c r="Z4465" s="28">
        <f>Y4465*SQRT(Info!$D$3^2+(X4465/W4465)^2)</f>
        <v>5.7529422222552425E-2</v>
      </c>
      <c r="AA4465" s="37">
        <f t="shared" si="1143"/>
        <v>0.70964009184093557</v>
      </c>
      <c r="AB4465" s="37">
        <f t="shared" si="1144"/>
        <v>5.4697904583625716E-2</v>
      </c>
      <c r="AC4465" s="37">
        <f>(1-EXP(-Info!$B$6*H4465*1000))+(Info!$B$6/(Info!$B$6-Info!$B$7))*(EXP(-Info!$B$7*H4465*1000)-EXP(-Info!$B$6*H4465*1000))*(Info!$B$9-1)</f>
        <v>0.58181518176687708</v>
      </c>
      <c r="AD4465" s="37">
        <f>SQRT((Info!$B$6*EXP(-Info!$B$6*H4465*1000)+(Info!$B$6/(Info!$B$6+Info!$B$7))*(Info!$B$9-1)*(-Info!$B$7*EXP(-Info!$B$7*H4465*1000)+Info!$B$6*EXP(-Info!$B$6*H4465*1000)))^2*(0.01*H4465*1000)^2)</f>
        <v>3.7032389096703154E-3</v>
      </c>
      <c r="AE4465" s="37">
        <f t="shared" si="1157"/>
        <v>3.1932393011733243E-2</v>
      </c>
      <c r="AF4465" s="37">
        <f t="shared" si="1145"/>
        <v>1.0476159926866297</v>
      </c>
      <c r="AG4465" s="37">
        <f t="shared" si="1158"/>
        <v>6.8676909438655703E-2</v>
      </c>
      <c r="AH4465" s="37">
        <f t="shared" si="1146"/>
        <v>0.46484807631197211</v>
      </c>
      <c r="AI4465">
        <f>AF4465*EXP(Info!$B$6*H4465*1000)</f>
        <v>2.1597831224393467</v>
      </c>
      <c r="AJ4465">
        <f>2*SQRT((EXP(Info!$B$6*H4465)*AG4465)^2+(Info!$B$6*H4465*0.01*AI4465)^2)</f>
        <v>0.13745323259891734</v>
      </c>
      <c r="AK4465">
        <f t="shared" si="1147"/>
        <v>0.94360843012089202</v>
      </c>
      <c r="AL4465">
        <f t="shared" si="1148"/>
        <v>0.14546360744969422</v>
      </c>
      <c r="AM4465">
        <f t="shared" si="1153"/>
        <v>1.1530317038775302</v>
      </c>
      <c r="AN4465">
        <f t="shared" si="1154"/>
        <v>3.628657946717484E-2</v>
      </c>
      <c r="AO4465">
        <f t="shared" si="1149"/>
        <v>8.4116096782243925</v>
      </c>
      <c r="AP4465">
        <f t="shared" si="1150"/>
        <v>0.82785114090415679</v>
      </c>
      <c r="AQ4465">
        <f t="shared" si="1152"/>
        <v>6</v>
      </c>
      <c r="AR4465">
        <v>1</v>
      </c>
      <c r="AS4465">
        <v>1</v>
      </c>
      <c r="AT4465">
        <v>1</v>
      </c>
      <c r="AU4465">
        <v>1</v>
      </c>
      <c r="AV4465">
        <v>1</v>
      </c>
      <c r="AW4465">
        <v>0</v>
      </c>
      <c r="AX4465">
        <v>1</v>
      </c>
    </row>
    <row r="4466" spans="1:50">
      <c r="A4466" s="13" t="s">
        <v>97</v>
      </c>
      <c r="B4466" s="13" t="s">
        <v>437</v>
      </c>
      <c r="D4466" s="14">
        <v>-46.28</v>
      </c>
      <c r="E4466" s="14">
        <v>43.68</v>
      </c>
      <c r="F4466" s="14">
        <v>3981</v>
      </c>
      <c r="G4466" s="44">
        <v>838</v>
      </c>
      <c r="H4466">
        <v>79.572100000000006</v>
      </c>
      <c r="J4466">
        <f>(F4466*100*Info!$B$11)/AI4466</f>
        <v>6.8424969333177659</v>
      </c>
      <c r="K4466">
        <f>2*((F4466*100*Info!$B$11)/AI4466^2)*(AJ4466/2)</f>
        <v>0.6773126967669586</v>
      </c>
      <c r="L4466">
        <f t="shared" si="1155"/>
        <v>0.86437575504228381</v>
      </c>
      <c r="M4466">
        <f t="shared" si="1156"/>
        <v>63.285026448288292</v>
      </c>
      <c r="N4466">
        <f t="shared" si="1151"/>
        <v>6.5605667771181508</v>
      </c>
      <c r="O4466">
        <v>1.605995556297303</v>
      </c>
      <c r="P4466">
        <v>3.3263773729106258E-2</v>
      </c>
      <c r="Q4466">
        <v>1.561154099739783</v>
      </c>
      <c r="R4466">
        <v>3.4398564050782218E-2</v>
      </c>
      <c r="S4466">
        <v>1.898484684509665</v>
      </c>
      <c r="T4466">
        <v>3.0842326625954548E-2</v>
      </c>
      <c r="U4466">
        <v>2.2431171369209402</v>
      </c>
      <c r="V4466">
        <v>6.9085621467745162E-2</v>
      </c>
      <c r="W4466" s="37">
        <f>U4466*Info!$B$2</f>
        <v>1.0766962257220511</v>
      </c>
      <c r="X4466" s="37">
        <f>W4466*SQRT((0.5*V4466/U4466)^2+Info!$B$3^2)</f>
        <v>5.6330289511068089E-2</v>
      </c>
      <c r="Y4466" s="28">
        <f>W4466*Info!$D$2</f>
        <v>0.8721239428348615</v>
      </c>
      <c r="Z4466" s="28">
        <f>Y4466*SQRT(Info!$D$3^2+(X4466/W4466)^2)</f>
        <v>6.3113963067415541E-2</v>
      </c>
      <c r="AA4466" s="37">
        <f t="shared" si="1143"/>
        <v>0.5292993305752518</v>
      </c>
      <c r="AB4466" s="37">
        <f t="shared" si="1144"/>
        <v>5.8734327076046783E-2</v>
      </c>
      <c r="AC4466" s="37">
        <f>(1-EXP(-Info!$B$6*H4466*1000))+(Info!$B$6/(Info!$B$6-Info!$B$7))*(EXP(-Info!$B$7*H4466*1000)-EXP(-Info!$B$6*H4466*1000))*(Info!$B$9-1)</f>
        <v>0.58514118504097834</v>
      </c>
      <c r="AD4466" s="37">
        <f>SQRT((Info!$B$6*EXP(-Info!$B$6*H4466*1000)+(Info!$B$6/(Info!$B$6+Info!$B$7))*(Info!$B$9-1)*(-Info!$B$7*EXP(-Info!$B$7*H4466*1000)+Info!$B$6*EXP(-Info!$B$6*H4466*1000)))^2*(0.01*H4466*1000)^2)</f>
        <v>3.7110629158868353E-3</v>
      </c>
      <c r="AE4466" s="37">
        <f t="shared" si="1157"/>
        <v>3.4423960776503004E-2</v>
      </c>
      <c r="AF4466" s="37">
        <f t="shared" si="1145"/>
        <v>0.71664590414060414</v>
      </c>
      <c r="AG4466" s="37">
        <f t="shared" si="1158"/>
        <v>7.3526822912069481E-2</v>
      </c>
      <c r="AH4466" s="37">
        <f t="shared" si="1146"/>
        <v>0.37748311060286344</v>
      </c>
      <c r="AI4466">
        <f>AF4466*EXP(Info!$B$6*H4466*1000)</f>
        <v>1.4866820881103038</v>
      </c>
      <c r="AJ4466">
        <f>2*SQRT((EXP(Info!$B$6*H4466)*AG4466)^2+(Info!$B$6*H4466*0.01*AI4466)^2)</f>
        <v>0.14716099461149151</v>
      </c>
      <c r="AK4466">
        <f t="shared" si="1147"/>
        <v>0.70380931986591233</v>
      </c>
      <c r="AL4466">
        <f t="shared" si="1148"/>
        <v>0.15619806942603881</v>
      </c>
      <c r="AM4466">
        <f t="shared" si="1153"/>
        <v>0.97207871691693593</v>
      </c>
      <c r="AN4466">
        <f t="shared" si="1154"/>
        <v>2.9396292492595913E-2</v>
      </c>
      <c r="AO4466">
        <f t="shared" si="1149"/>
        <v>9.2488205686233371</v>
      </c>
      <c r="AP4466">
        <f t="shared" si="1150"/>
        <v>0.71596597871023582</v>
      </c>
      <c r="AQ4466">
        <f t="shared" si="1152"/>
        <v>6</v>
      </c>
      <c r="AR4466">
        <v>1</v>
      </c>
      <c r="AS4466">
        <v>1</v>
      </c>
      <c r="AT4466">
        <v>1</v>
      </c>
      <c r="AU4466">
        <v>1</v>
      </c>
      <c r="AV4466">
        <v>1</v>
      </c>
      <c r="AW4466">
        <v>0</v>
      </c>
      <c r="AX4466">
        <v>1</v>
      </c>
    </row>
    <row r="4467" spans="1:50">
      <c r="A4467" s="13" t="s">
        <v>97</v>
      </c>
      <c r="B4467" s="13" t="s">
        <v>437</v>
      </c>
      <c r="D4467" s="14">
        <v>-46.28</v>
      </c>
      <c r="E4467" s="14">
        <v>43.68</v>
      </c>
      <c r="F4467" s="14">
        <v>3981</v>
      </c>
      <c r="G4467" s="44">
        <v>848</v>
      </c>
      <c r="H4467">
        <v>80.251499999999993</v>
      </c>
      <c r="J4467">
        <f>(F4467*100*Info!$B$11)/AI4467</f>
        <v>6.92118562439392</v>
      </c>
      <c r="K4467">
        <f>2*((F4467*100*Info!$B$11)/AI4467^2)*(AJ4467/2)</f>
        <v>0.67168895459360456</v>
      </c>
      <c r="L4467">
        <f t="shared" si="1155"/>
        <v>0.83647721437348799</v>
      </c>
      <c r="M4467">
        <f t="shared" si="1156"/>
        <v>61.946730562426957</v>
      </c>
      <c r="N4467">
        <f t="shared" si="1151"/>
        <v>6.3385303239730337</v>
      </c>
      <c r="O4467">
        <v>1.304917796669621</v>
      </c>
      <c r="P4467">
        <v>2.87955599626206E-2</v>
      </c>
      <c r="Q4467">
        <v>1.418811509690632</v>
      </c>
      <c r="R4467">
        <v>3.2505969952065027E-2</v>
      </c>
      <c r="S4467">
        <v>1.7028182265154439</v>
      </c>
      <c r="T4467">
        <v>2.9593508021578511E-2</v>
      </c>
      <c r="U4467">
        <v>2.1707184210798181</v>
      </c>
      <c r="V4467">
        <v>7.0389032796118842E-2</v>
      </c>
      <c r="W4467" s="37">
        <f>U4467*Info!$B$2</f>
        <v>1.0419448421183126</v>
      </c>
      <c r="X4467" s="37">
        <f>W4467*SQRT((0.5*V4467/U4467)^2+Info!$B$3^2)</f>
        <v>5.4767768925433134E-2</v>
      </c>
      <c r="Y4467" s="28">
        <f>W4467*Info!$D$2</f>
        <v>0.84397532211583326</v>
      </c>
      <c r="Z4467" s="28">
        <f>Y4467*SQRT(Info!$D$3^2+(X4467/W4467)^2)</f>
        <v>6.1226737592952815E-2</v>
      </c>
      <c r="AA4467" s="37">
        <f t="shared" si="1143"/>
        <v>0.26297295455130842</v>
      </c>
      <c r="AB4467" s="37">
        <f t="shared" si="1144"/>
        <v>5.6628655126710004E-2</v>
      </c>
      <c r="AC4467" s="37">
        <f>(1-EXP(-Info!$B$6*H4467*1000))+(Info!$B$6/(Info!$B$6-Info!$B$7))*(EXP(-Info!$B$7*H4467*1000)-EXP(-Info!$B$6*H4467*1000))*(Info!$B$9-1)</f>
        <v>0.58844562180108473</v>
      </c>
      <c r="AD4467" s="37">
        <f>SQRT((Info!$B$6*EXP(-Info!$B$6*H4467*1000)+(Info!$B$6/(Info!$B$6+Info!$B$7))*(Info!$B$9-1)*(-Info!$B$7*EXP(-Info!$B$7*H4467*1000)+Info!$B$6*EXP(-Info!$B$6*H4467*1000)))^2*(0.01*H4467*1000)^2)</f>
        <v>3.7186295611278401E-3</v>
      </c>
      <c r="AE4467" s="37">
        <f t="shared" si="1157"/>
        <v>3.3337229884710592E-2</v>
      </c>
      <c r="AF4467" s="37">
        <f t="shared" si="1145"/>
        <v>0.70409762064179759</v>
      </c>
      <c r="AG4467" s="37">
        <f t="shared" si="1158"/>
        <v>7.1267301211131534E-2</v>
      </c>
      <c r="AH4467" s="37">
        <f t="shared" si="1146"/>
        <v>0.41348959605783953</v>
      </c>
      <c r="AI4467">
        <f>AF4467*EXP(Info!$B$6*H4467*1000)</f>
        <v>1.4697796274758936</v>
      </c>
      <c r="AJ4467">
        <f>2*SQRT((EXP(Info!$B$6*H4467)*AG4467)^2+(Info!$B$6*H4467*0.01*AI4467)^2)</f>
        <v>0.14263954111889773</v>
      </c>
      <c r="AK4467">
        <f t="shared" si="1147"/>
        <v>0.3496751376668748</v>
      </c>
      <c r="AL4467">
        <f t="shared" si="1148"/>
        <v>0.15059824544397257</v>
      </c>
      <c r="AM4467">
        <f t="shared" si="1153"/>
        <v>1.0872803737612344</v>
      </c>
      <c r="AN4467">
        <f t="shared" si="1154"/>
        <v>3.4585955673103547E-2</v>
      </c>
      <c r="AO4467">
        <f t="shared" si="1149"/>
        <v>8.9503061838006026</v>
      </c>
      <c r="AP4467">
        <f t="shared" si="1150"/>
        <v>0.60114558571834165</v>
      </c>
      <c r="AQ4467">
        <f t="shared" si="1152"/>
        <v>6</v>
      </c>
      <c r="AR4467">
        <v>1</v>
      </c>
      <c r="AS4467">
        <v>1</v>
      </c>
      <c r="AT4467">
        <v>1</v>
      </c>
      <c r="AU4467">
        <v>1</v>
      </c>
      <c r="AV4467">
        <v>1</v>
      </c>
      <c r="AW4467">
        <v>0</v>
      </c>
      <c r="AX4467">
        <v>1</v>
      </c>
    </row>
    <row r="4468" spans="1:50">
      <c r="A4468" s="13" t="s">
        <v>97</v>
      </c>
      <c r="B4468" s="13" t="s">
        <v>437</v>
      </c>
      <c r="D4468" s="14">
        <v>-46.28</v>
      </c>
      <c r="E4468" s="14">
        <v>43.68</v>
      </c>
      <c r="F4468" s="14">
        <v>3981</v>
      </c>
      <c r="G4468" s="44">
        <v>854</v>
      </c>
      <c r="H4468">
        <v>80.659100000000009</v>
      </c>
      <c r="J4468">
        <f>(F4468*100*Info!$B$11)/AI4468</f>
        <v>7.8566564119489053</v>
      </c>
      <c r="K4468">
        <f>2*((F4468*100*Info!$B$11)/AI4468^2)*(AJ4468/2)</f>
        <v>0.9203066248084748</v>
      </c>
      <c r="L4468">
        <f t="shared" si="1155"/>
        <v>0.90124455055254604</v>
      </c>
      <c r="M4468">
        <f t="shared" si="1156"/>
        <v>75.764225912109566</v>
      </c>
      <c r="N4468">
        <f t="shared" si="1151"/>
        <v>9.1866989349647241</v>
      </c>
      <c r="O4468">
        <v>1.243414456453491</v>
      </c>
      <c r="P4468">
        <v>2.640107632176578E-2</v>
      </c>
      <c r="Q4468">
        <v>1.276520329959477</v>
      </c>
      <c r="R4468">
        <v>2.8031630321653601E-2</v>
      </c>
      <c r="S4468">
        <v>1.5985901087903229</v>
      </c>
      <c r="T4468">
        <v>2.3489163107110671E-2</v>
      </c>
      <c r="U4468">
        <v>2.3387943080404119</v>
      </c>
      <c r="V4468">
        <v>7.3266600939346102E-2</v>
      </c>
      <c r="W4468" s="37">
        <f>U4468*Info!$B$2</f>
        <v>1.1226212678593976</v>
      </c>
      <c r="X4468" s="37">
        <f>W4468*SQRT((0.5*V4468/U4468)^2+Info!$B$3^2)</f>
        <v>5.8820853265370392E-2</v>
      </c>
      <c r="Y4468" s="28">
        <f>W4468*Info!$D$2</f>
        <v>0.90932322696611212</v>
      </c>
      <c r="Z4468" s="28">
        <f>Y4468*SQRT(Info!$D$3^2+(X4468/W4468)^2)</f>
        <v>6.5857478542412293E-2</v>
      </c>
      <c r="AA4468" s="37">
        <f t="shared" si="1143"/>
        <v>0.12079318859409338</v>
      </c>
      <c r="AB4468" s="37">
        <f t="shared" si="1144"/>
        <v>6.0283886624894714E-2</v>
      </c>
      <c r="AC4468" s="37">
        <f>(1-EXP(-Info!$B$6*H4468*1000))+(Info!$B$6/(Info!$B$6-Info!$B$7))*(EXP(-Info!$B$7*H4468*1000)-EXP(-Info!$B$6*H4468*1000))*(Info!$B$9-1)</f>
        <v>0.59041756114081345</v>
      </c>
      <c r="AD4468" s="37">
        <f>SQRT((Info!$B$6*EXP(-Info!$B$6*H4468*1000)+(Info!$B$6/(Info!$B$6+Info!$B$7))*(Info!$B$9-1)*(-Info!$B$7*EXP(-Info!$B$7*H4468*1000)+Info!$B$6*EXP(-Info!$B$6*H4468*1000)))^2*(0.01*H4468*1000)^2)</f>
        <v>3.7230462370351474E-3</v>
      </c>
      <c r="AE4468" s="37">
        <f t="shared" si="1157"/>
        <v>3.5595506334678527E-2</v>
      </c>
      <c r="AF4468" s="37">
        <f t="shared" si="1145"/>
        <v>0.61794846201206388</v>
      </c>
      <c r="AG4468" s="37">
        <f t="shared" si="1158"/>
        <v>7.5777191469825186E-2</v>
      </c>
      <c r="AH4468" s="37">
        <f t="shared" si="1146"/>
        <v>0.38655841707895638</v>
      </c>
      <c r="AI4468">
        <f>AF4468*EXP(Info!$B$6*H4468*1000)</f>
        <v>1.2947769503120996</v>
      </c>
      <c r="AJ4468">
        <f>2*SQRT((EXP(Info!$B$6*H4468)*AG4468)^2+(Info!$B$6*H4468*0.01*AI4468)^2)</f>
        <v>0.1516665286786997</v>
      </c>
      <c r="AK4468">
        <f t="shared" si="1147"/>
        <v>0.16061870287356597</v>
      </c>
      <c r="AL4468">
        <f t="shared" si="1148"/>
        <v>0.16031896809024501</v>
      </c>
      <c r="AM4468">
        <f t="shared" si="1153"/>
        <v>1.0266249707281123</v>
      </c>
      <c r="AN4468">
        <f t="shared" si="1154"/>
        <v>3.1359051923429741E-2</v>
      </c>
      <c r="AO4468">
        <f t="shared" si="1149"/>
        <v>9.6433166801425703</v>
      </c>
      <c r="AP4468">
        <f t="shared" si="1150"/>
        <v>0.53164763236289103</v>
      </c>
      <c r="AQ4468">
        <f t="shared" si="1152"/>
        <v>6</v>
      </c>
      <c r="AR4468">
        <v>1</v>
      </c>
      <c r="AS4468">
        <v>1</v>
      </c>
      <c r="AT4468">
        <v>1</v>
      </c>
      <c r="AU4468">
        <v>1</v>
      </c>
      <c r="AV4468">
        <v>1</v>
      </c>
      <c r="AW4468">
        <v>0</v>
      </c>
      <c r="AX4468">
        <v>1</v>
      </c>
    </row>
    <row r="4469" spans="1:50">
      <c r="A4469" s="13" t="s">
        <v>97</v>
      </c>
      <c r="B4469" s="13" t="s">
        <v>437</v>
      </c>
      <c r="D4469" s="14">
        <v>-46.28</v>
      </c>
      <c r="E4469" s="14">
        <v>43.68</v>
      </c>
      <c r="F4469" s="14">
        <v>3981</v>
      </c>
      <c r="G4469" s="44">
        <v>862</v>
      </c>
      <c r="H4469">
        <v>81.202500000000001</v>
      </c>
      <c r="J4469">
        <f>(F4469*100*Info!$B$11)/AI4469</f>
        <v>6.6210445894439358</v>
      </c>
      <c r="K4469">
        <f>2*((F4469*100*Info!$B$11)/AI4469^2)*(AJ4469/2)</f>
        <v>0.60621913578267494</v>
      </c>
      <c r="L4469">
        <f t="shared" si="1155"/>
        <v>0.83176873630700876</v>
      </c>
      <c r="M4469">
        <f t="shared" si="1156"/>
        <v>58.926803435777295</v>
      </c>
      <c r="N4469">
        <f t="shared" si="1151"/>
        <v>5.7040363221088848</v>
      </c>
      <c r="O4469">
        <v>1.1334651851112709</v>
      </c>
      <c r="P4469">
        <v>2.4139877726583669E-2</v>
      </c>
      <c r="Q4469">
        <v>1.1806081597667131</v>
      </c>
      <c r="R4469">
        <v>2.6425971594133509E-2</v>
      </c>
      <c r="S4469">
        <v>1.626601815155897</v>
      </c>
      <c r="T4469">
        <v>2.5000657226352668E-2</v>
      </c>
      <c r="U4469">
        <v>2.1584995824808351</v>
      </c>
      <c r="V4469">
        <v>6.7807533251914465E-2</v>
      </c>
      <c r="W4469" s="37">
        <f>U4469*Info!$B$2</f>
        <v>1.0360797995908009</v>
      </c>
      <c r="X4469" s="37">
        <f>W4469*SQRT((0.5*V4469/U4469)^2+Info!$B$3^2)</f>
        <v>5.4300001878316281E-2</v>
      </c>
      <c r="Y4469" s="28">
        <f>W4469*Info!$D$2</f>
        <v>0.83922463766854871</v>
      </c>
      <c r="Z4469" s="28">
        <f>Y4469*SQRT(Info!$D$3^2+(X4469/W4469)^2)</f>
        <v>6.0788563102029521E-2</v>
      </c>
      <c r="AA4469" s="37">
        <f t="shared" si="1143"/>
        <v>9.7385385520470047E-2</v>
      </c>
      <c r="AB4469" s="37">
        <f t="shared" si="1144"/>
        <v>5.5625296656725831E-2</v>
      </c>
      <c r="AC4469" s="37">
        <f>(1-EXP(-Info!$B$6*H4469*1000))+(Info!$B$6/(Info!$B$6-Info!$B$7))*(EXP(-Info!$B$7*H4469*1000)-EXP(-Info!$B$6*H4469*1000))*(Info!$B$9-1)</f>
        <v>0.59303427357761529</v>
      </c>
      <c r="AD4469" s="37">
        <f>SQRT((Info!$B$6*EXP(-Info!$B$6*H4469*1000)+(Info!$B$6/(Info!$B$6+Info!$B$7))*(Info!$B$9-1)*(-Info!$B$7*EXP(-Info!$B$7*H4469*1000)+Info!$B$6*EXP(-Info!$B$6*H4469*1000)))^2*(0.01*H4469*1000)^2)</f>
        <v>3.7287924046284864E-3</v>
      </c>
      <c r="AE4469" s="37">
        <f t="shared" si="1157"/>
        <v>3.2989706008328359E-2</v>
      </c>
      <c r="AF4469" s="37">
        <f t="shared" si="1145"/>
        <v>0.72962430612814033</v>
      </c>
      <c r="AG4469" s="37">
        <f t="shared" si="1158"/>
        <v>7.0283912255670267E-2</v>
      </c>
      <c r="AH4469" s="37">
        <f t="shared" si="1146"/>
        <v>0.44855741542266236</v>
      </c>
      <c r="AI4469">
        <f>AF4469*EXP(Info!$B$6*H4469*1000)</f>
        <v>1.5364067544465136</v>
      </c>
      <c r="AJ4469">
        <f>2*SQRT((EXP(Info!$B$6*H4469)*AG4469)^2+(Info!$B$6*H4469*0.01*AI4469)^2)</f>
        <v>0.14067254227167994</v>
      </c>
      <c r="AK4469">
        <f t="shared" si="1147"/>
        <v>0.12949334712656901</v>
      </c>
      <c r="AL4469">
        <f t="shared" si="1148"/>
        <v>0.14792991392889668</v>
      </c>
      <c r="AM4469">
        <f t="shared" si="1153"/>
        <v>1.0415919035491277</v>
      </c>
      <c r="AN4469">
        <f t="shared" si="1154"/>
        <v>3.2181556541197295E-2</v>
      </c>
      <c r="AO4469">
        <f t="shared" si="1149"/>
        <v>8.8999254685455416</v>
      </c>
      <c r="AP4469">
        <f t="shared" si="1150"/>
        <v>0.52511716671658648</v>
      </c>
      <c r="AQ4469">
        <f t="shared" si="1152"/>
        <v>6</v>
      </c>
      <c r="AR4469">
        <v>1</v>
      </c>
      <c r="AS4469">
        <v>1</v>
      </c>
      <c r="AT4469">
        <v>1</v>
      </c>
      <c r="AU4469">
        <v>1</v>
      </c>
      <c r="AV4469">
        <v>1</v>
      </c>
      <c r="AW4469">
        <v>0</v>
      </c>
      <c r="AX4469">
        <v>1</v>
      </c>
    </row>
    <row r="4470" spans="1:50">
      <c r="A4470" s="13" t="s">
        <v>97</v>
      </c>
      <c r="B4470" s="13" t="s">
        <v>437</v>
      </c>
      <c r="D4470" s="14">
        <v>-46.28</v>
      </c>
      <c r="E4470" s="14">
        <v>43.68</v>
      </c>
      <c r="F4470" s="14">
        <v>3981</v>
      </c>
      <c r="G4470" s="44">
        <v>868</v>
      </c>
      <c r="H4470">
        <v>81.610100000000003</v>
      </c>
      <c r="J4470">
        <f>(F4470*100*Info!$B$11)/AI4470</f>
        <v>5.2208238918053329</v>
      </c>
      <c r="K4470">
        <f>2*((F4470*100*Info!$B$11)/AI4470^2)*(AJ4470/2)</f>
        <v>0.35584637211662601</v>
      </c>
      <c r="L4470">
        <f t="shared" si="1155"/>
        <v>0.76882620495792942</v>
      </c>
      <c r="M4470">
        <f t="shared" si="1156"/>
        <v>42.948796548547087</v>
      </c>
      <c r="N4470">
        <f t="shared" si="1151"/>
        <v>3.2399859133620774</v>
      </c>
      <c r="O4470">
        <v>1.096920488412618</v>
      </c>
      <c r="P4470">
        <v>2.415730133893677E-2</v>
      </c>
      <c r="Q4470">
        <v>1.2139886290965349</v>
      </c>
      <c r="R4470">
        <v>2.7925853757153739E-2</v>
      </c>
      <c r="S4470">
        <v>1.7804231134181181</v>
      </c>
      <c r="T4470">
        <v>3.3961929260631379E-2</v>
      </c>
      <c r="U4470">
        <v>1.9951591950547709</v>
      </c>
      <c r="V4470">
        <v>6.4505310322582665E-2</v>
      </c>
      <c r="W4470" s="37">
        <f>U4470*Info!$B$2</f>
        <v>0.95767641362628997</v>
      </c>
      <c r="X4470" s="37">
        <f>W4470*SQRT((0.5*V4470/U4470)^2+Info!$B$3^2)</f>
        <v>5.0324250043944953E-2</v>
      </c>
      <c r="Y4470" s="28">
        <f>W4470*Info!$D$2</f>
        <v>0.77571789503729494</v>
      </c>
      <c r="Z4470" s="28">
        <f>Y4470*SQRT(Info!$D$3^2+(X4470/W4470)^2)</f>
        <v>5.6266674490211895E-2</v>
      </c>
      <c r="AA4470" s="37">
        <f t="shared" si="1143"/>
        <v>0.13924407478632805</v>
      </c>
      <c r="AB4470" s="37">
        <f t="shared" si="1144"/>
        <v>5.1753492099379565E-2</v>
      </c>
      <c r="AC4470" s="37">
        <f>(1-EXP(-Info!$B$6*H4470*1000))+(Info!$B$6/(Info!$B$6-Info!$B$7))*(EXP(-Info!$B$7*H4470*1000)-EXP(-Info!$B$6*H4470*1000))*(Info!$B$9-1)</f>
        <v>0.59498792316536264</v>
      </c>
      <c r="AD4470" s="37">
        <f>SQRT((Info!$B$6*EXP(-Info!$B$6*H4470*1000)+(Info!$B$6/(Info!$B$6+Info!$B$7))*(Info!$B$9-1)*(-Info!$B$7*EXP(-Info!$B$7*H4470*1000)+Info!$B$6*EXP(-Info!$B$6*H4470*1000)))^2*(0.01*H4470*1000)^2)</f>
        <v>3.7329968419801646E-3</v>
      </c>
      <c r="AE4470" s="37">
        <f t="shared" si="1157"/>
        <v>3.0797089703161105E-2</v>
      </c>
      <c r="AF4470" s="37">
        <f t="shared" si="1145"/>
        <v>0.92185667551062345</v>
      </c>
      <c r="AG4470" s="37">
        <f t="shared" si="1158"/>
        <v>6.6353240705696107E-2</v>
      </c>
      <c r="AH4470" s="37">
        <f t="shared" si="1146"/>
        <v>0.51777393169245656</v>
      </c>
      <c r="AI4470">
        <f>AF4470*EXP(Info!$B$6*H4470*1000)</f>
        <v>1.9484697893526477</v>
      </c>
      <c r="AJ4470">
        <f>2*SQRT((EXP(Info!$B$6*H4470)*AG4470)^2+(Info!$B$6*H4470*0.01*AI4470)^2)</f>
        <v>0.13280584062762313</v>
      </c>
      <c r="AK4470">
        <f t="shared" si="1147"/>
        <v>0.18515284624338041</v>
      </c>
      <c r="AL4470">
        <f t="shared" si="1148"/>
        <v>0.13763323688909002</v>
      </c>
      <c r="AM4470">
        <f t="shared" si="1153"/>
        <v>1.1067243632702397</v>
      </c>
      <c r="AN4470">
        <f t="shared" si="1154"/>
        <v>3.5244632670660782E-2</v>
      </c>
      <c r="AO4470">
        <f t="shared" si="1149"/>
        <v>8.2264403838625419</v>
      </c>
      <c r="AP4470">
        <f t="shared" si="1150"/>
        <v>0.54979095960435653</v>
      </c>
      <c r="AQ4470">
        <f t="shared" si="1152"/>
        <v>6</v>
      </c>
      <c r="AR4470">
        <v>1</v>
      </c>
      <c r="AS4470">
        <v>1</v>
      </c>
      <c r="AT4470">
        <v>1</v>
      </c>
      <c r="AU4470">
        <v>1</v>
      </c>
      <c r="AV4470">
        <v>1</v>
      </c>
      <c r="AW4470">
        <v>0</v>
      </c>
      <c r="AX4470">
        <v>1</v>
      </c>
    </row>
    <row r="4471" spans="1:50">
      <c r="A4471" s="13" t="s">
        <v>97</v>
      </c>
      <c r="B4471" s="13" t="s">
        <v>437</v>
      </c>
      <c r="D4471" s="14">
        <v>-46.28</v>
      </c>
      <c r="E4471" s="14">
        <v>43.68</v>
      </c>
      <c r="F4471" s="14">
        <v>3981</v>
      </c>
      <c r="G4471" s="44">
        <v>878</v>
      </c>
      <c r="H4471">
        <v>82.289500000000004</v>
      </c>
      <c r="J4471">
        <f>(F4471*100*Info!$B$11)/AI4471</f>
        <v>5.8476081073413289</v>
      </c>
      <c r="K4471">
        <f>2*((F4471*100*Info!$B$11)/AI4471^2)*(AJ4471/2)</f>
        <v>0.51109062725681731</v>
      </c>
      <c r="L4471">
        <f t="shared" si="1155"/>
        <v>0.89565952661113346</v>
      </c>
      <c r="M4471">
        <f t="shared" si="1156"/>
        <v>56.04088522874774</v>
      </c>
      <c r="N4471">
        <f t="shared" si="1151"/>
        <v>5.1928204201203458</v>
      </c>
      <c r="O4471">
        <v>1.237721555937352</v>
      </c>
      <c r="P4471">
        <v>2.5625162789855219E-2</v>
      </c>
      <c r="Q4471">
        <v>1.1743302567603009</v>
      </c>
      <c r="R4471">
        <v>2.6453846125960741E-2</v>
      </c>
      <c r="S4471">
        <v>1.794640173570057</v>
      </c>
      <c r="T4471">
        <v>2.939991154745893E-2</v>
      </c>
      <c r="U4471">
        <v>2.3243007699697111</v>
      </c>
      <c r="V4471">
        <v>7.1528986567929928E-2</v>
      </c>
      <c r="W4471" s="37">
        <f>U4471*Info!$B$2</f>
        <v>1.1156643695854613</v>
      </c>
      <c r="X4471" s="37">
        <f>W4471*SQRT((0.5*V4471/U4471)^2+Info!$B$3^2)</f>
        <v>5.836498838229795E-2</v>
      </c>
      <c r="Y4471" s="28">
        <f>W4471*Info!$D$2</f>
        <v>0.90368813936422376</v>
      </c>
      <c r="Z4471" s="28">
        <f>Y4471*SQRT(Info!$D$3^2+(X4471/W4471)^2)</f>
        <v>6.539584716349936E-2</v>
      </c>
      <c r="AA4471" s="37">
        <f t="shared" si="1143"/>
        <v>0.12205718635189067</v>
      </c>
      <c r="AB4471" s="37">
        <f t="shared" si="1144"/>
        <v>5.9754783163085946E-2</v>
      </c>
      <c r="AC4471" s="37">
        <f>(1-EXP(-Info!$B$6*H4471*1000))+(Info!$B$6/(Info!$B$6-Info!$B$7))*(EXP(-Info!$B$7*H4471*1000)-EXP(-Info!$B$6*H4471*1000))*(Info!$B$9-1)</f>
        <v>0.59822702756052548</v>
      </c>
      <c r="AD4471" s="37">
        <f>SQRT((Info!$B$6*EXP(-Info!$B$6*H4471*1000)+(Info!$B$6/(Info!$B$6+Info!$B$7))*(Info!$B$9-1)*(-Info!$B$7*EXP(-Info!$B$7*H4471*1000)+Info!$B$6*EXP(-Info!$B$6*H4471*1000)))^2*(0.01*H4471*1000)^2)</f>
        <v>3.7398053399455367E-3</v>
      </c>
      <c r="AE4471" s="37">
        <f t="shared" si="1157"/>
        <v>3.5749840641311391E-2</v>
      </c>
      <c r="AF4471" s="37">
        <f t="shared" si="1145"/>
        <v>0.81793412642214058</v>
      </c>
      <c r="AG4471" s="37">
        <f t="shared" si="1158"/>
        <v>7.596549632471658E-2</v>
      </c>
      <c r="AH4471" s="37">
        <f t="shared" si="1146"/>
        <v>0.45576497086601692</v>
      </c>
      <c r="AI4471">
        <f>AF4471*EXP(Info!$B$6*H4471*1000)</f>
        <v>1.7396202758427128</v>
      </c>
      <c r="AJ4471">
        <f>2*SQRT((EXP(Info!$B$6*H4471)*AG4471)^2+(Info!$B$6*H4471*0.01*AI4471)^2)</f>
        <v>0.15204569144312394</v>
      </c>
      <c r="AK4471">
        <f t="shared" si="1147"/>
        <v>0.16229944069210903</v>
      </c>
      <c r="AL4471">
        <f t="shared" si="1148"/>
        <v>0.15891187034391077</v>
      </c>
      <c r="AM4471">
        <f t="shared" si="1153"/>
        <v>0.94878387721942548</v>
      </c>
      <c r="AN4471">
        <f t="shared" si="1154"/>
        <v>2.902858925745145E-2</v>
      </c>
      <c r="AO4471">
        <f t="shared" si="1149"/>
        <v>9.5835569240361966</v>
      </c>
      <c r="AP4471">
        <f t="shared" si="1150"/>
        <v>0.53251350768751038</v>
      </c>
      <c r="AQ4471">
        <f t="shared" si="1152"/>
        <v>6</v>
      </c>
      <c r="AR4471">
        <v>1</v>
      </c>
      <c r="AS4471">
        <v>1</v>
      </c>
      <c r="AT4471">
        <v>1</v>
      </c>
      <c r="AU4471">
        <v>1</v>
      </c>
      <c r="AV4471">
        <v>1</v>
      </c>
      <c r="AW4471">
        <v>0</v>
      </c>
      <c r="AX4471">
        <v>1</v>
      </c>
    </row>
    <row r="4472" spans="1:50">
      <c r="A4472" s="13" t="s">
        <v>97</v>
      </c>
      <c r="B4472" s="13" t="s">
        <v>437</v>
      </c>
      <c r="D4472" s="14">
        <v>-46.28</v>
      </c>
      <c r="E4472" s="14">
        <v>43.68</v>
      </c>
      <c r="F4472" s="14">
        <v>3981</v>
      </c>
      <c r="G4472" s="20">
        <v>890</v>
      </c>
      <c r="H4472">
        <v>83.104699999999994</v>
      </c>
      <c r="J4472">
        <f>(F4472*100*Info!$B$11)/AI4472</f>
        <v>5.4506494163729391</v>
      </c>
      <c r="K4472">
        <f>2*((F4472*100*Info!$B$11)/AI4472^2)*(AJ4472/2)</f>
        <v>0.42104179262045083</v>
      </c>
      <c r="L4472">
        <f t="shared" si="1155"/>
        <v>0.84799559006181635</v>
      </c>
      <c r="M4472">
        <f t="shared" si="1156"/>
        <v>49.456755348212731</v>
      </c>
      <c r="N4472">
        <f t="shared" si="1151"/>
        <v>4.1130101630801379</v>
      </c>
      <c r="O4472">
        <v>1.108305376886118</v>
      </c>
      <c r="P4472">
        <v>2.2948431314786352E-2</v>
      </c>
      <c r="Q4472">
        <v>1.118378135126912</v>
      </c>
      <c r="R4472">
        <v>2.5575949991663391E-2</v>
      </c>
      <c r="S4472">
        <v>1.7578799621090511</v>
      </c>
      <c r="T4472">
        <v>2.8223285947581261E-2</v>
      </c>
      <c r="U4472">
        <v>2.2006094328825712</v>
      </c>
      <c r="V4472">
        <v>6.7800259260107756E-2</v>
      </c>
      <c r="W4472" s="37">
        <f>U4472*Info!$B$2</f>
        <v>1.0562925277836341</v>
      </c>
      <c r="X4472" s="37">
        <f>W4472*SQRT((0.5*V4472/U4472)^2+Info!$B$3^2)</f>
        <v>5.5264498275107397E-2</v>
      </c>
      <c r="Y4472" s="28">
        <f>W4472*Info!$D$2</f>
        <v>0.85559694750474369</v>
      </c>
      <c r="Z4472" s="28">
        <f>Y4472*SQRT(Info!$D$3^2+(X4472/W4472)^2)</f>
        <v>6.1918921557006477E-2</v>
      </c>
      <c r="AA4472" s="37">
        <f t="shared" si="1143"/>
        <v>5.2012849102483827E-2</v>
      </c>
      <c r="AB4472" s="37">
        <f t="shared" si="1144"/>
        <v>5.6443089874241605E-2</v>
      </c>
      <c r="AC4472" s="37">
        <f>(1-EXP(-Info!$B$6*H4472*1000))+(Info!$B$6/(Info!$B$6-Info!$B$7))*(EXP(-Info!$B$7*H4472*1000)-EXP(-Info!$B$6*H4472*1000))*(Info!$B$9-1)</f>
        <v>0.60208520203804539</v>
      </c>
      <c r="AD4472" s="37">
        <f>SQRT((Info!$B$6*EXP(-Info!$B$6*H4472*1000)+(Info!$B$6/(Info!$B$6+Info!$B$7))*(Info!$B$9-1)*(-Info!$B$7*EXP(-Info!$B$7*H4472*1000)+Info!$B$6*EXP(-Info!$B$6*H4472*1000)))^2*(0.01*H4472*1000)^2)</f>
        <v>3.7476489456763425E-3</v>
      </c>
      <c r="AE4472" s="37">
        <f t="shared" si="1157"/>
        <v>3.3984108202741788E-2</v>
      </c>
      <c r="AF4472" s="37">
        <f t="shared" si="1145"/>
        <v>0.87096684784386402</v>
      </c>
      <c r="AG4472" s="37">
        <f t="shared" si="1158"/>
        <v>7.2027848257032623E-2</v>
      </c>
      <c r="AH4472" s="37">
        <f t="shared" si="1146"/>
        <v>0.49546434717812265</v>
      </c>
      <c r="AI4472">
        <f>AF4472*EXP(Info!$B$6*H4472*1000)</f>
        <v>1.8663129567930343</v>
      </c>
      <c r="AJ4472">
        <f>2*SQRT((EXP(Info!$B$6*H4472)*AG4472)^2+(Info!$B$6*H4472*0.01*AI4472)^2)</f>
        <v>0.14416552834209073</v>
      </c>
      <c r="AK4472">
        <f t="shared" si="1147"/>
        <v>6.9161485451572746E-2</v>
      </c>
      <c r="AL4472">
        <f t="shared" si="1148"/>
        <v>0.15010475321155811</v>
      </c>
      <c r="AM4472">
        <f t="shared" si="1153"/>
        <v>1.0090884321693849</v>
      </c>
      <c r="AN4472">
        <f t="shared" si="1154"/>
        <v>3.1130248514884575E-2</v>
      </c>
      <c r="AO4472">
        <f t="shared" si="1149"/>
        <v>9.0735528035280737</v>
      </c>
      <c r="AP4472">
        <f t="shared" si="1150"/>
        <v>0.50363565670731147</v>
      </c>
      <c r="AQ4472">
        <f t="shared" si="1152"/>
        <v>6</v>
      </c>
      <c r="AR4472">
        <v>1</v>
      </c>
      <c r="AS4472">
        <v>1</v>
      </c>
      <c r="AT4472">
        <v>1</v>
      </c>
      <c r="AU4472">
        <v>1</v>
      </c>
      <c r="AV4472">
        <v>1</v>
      </c>
      <c r="AW4472">
        <v>0</v>
      </c>
      <c r="AX4472">
        <v>1</v>
      </c>
    </row>
    <row r="4473" spans="1:50">
      <c r="A4473" s="13" t="s">
        <v>97</v>
      </c>
      <c r="B4473" s="13" t="s">
        <v>437</v>
      </c>
      <c r="D4473" s="14">
        <v>-46.28</v>
      </c>
      <c r="E4473" s="14">
        <v>43.68</v>
      </c>
      <c r="F4473" s="14">
        <v>3981</v>
      </c>
      <c r="G4473" s="44">
        <v>924</v>
      </c>
      <c r="H4473">
        <v>85.414400000000001</v>
      </c>
      <c r="J4473">
        <f>(F4473*100*Info!$B$11)/AI4473</f>
        <v>3.3082820671171347</v>
      </c>
      <c r="K4473">
        <f>2*((F4473*100*Info!$B$11)/AI4473^2)*(AJ4473/2)</f>
        <v>0.11645891816952134</v>
      </c>
      <c r="L4473">
        <f t="shared" si="1155"/>
        <v>0.71093834010918</v>
      </c>
      <c r="M4473">
        <f t="shared" si="1156"/>
        <v>25.166234807078681</v>
      </c>
      <c r="N4473">
        <f t="shared" si="1151"/>
        <v>1.1764904131302889</v>
      </c>
      <c r="O4473">
        <v>0.8282760082134395</v>
      </c>
      <c r="P4473">
        <v>1.7151500289161809E-2</v>
      </c>
      <c r="Q4473">
        <v>0.78240656379210982</v>
      </c>
      <c r="R4473">
        <v>1.7959644998414851E-2</v>
      </c>
      <c r="S4473">
        <v>2.1222209607703508</v>
      </c>
      <c r="T4473">
        <v>3.0342244406956861E-2</v>
      </c>
      <c r="U4473">
        <v>1.84493603006602</v>
      </c>
      <c r="V4473">
        <v>5.6752398609248807E-2</v>
      </c>
      <c r="W4473" s="37">
        <f>U4473*Info!$B$2</f>
        <v>0.88556929443168964</v>
      </c>
      <c r="X4473" s="37">
        <f>W4473*SQRT((0.5*V4473/U4473)^2+Info!$B$3^2)</f>
        <v>4.6326045801253303E-2</v>
      </c>
      <c r="Y4473" s="28">
        <f>W4473*Info!$D$2</f>
        <v>0.7173111284896686</v>
      </c>
      <c r="Z4473" s="28">
        <f>Y4473*SQRT(Info!$D$3^2+(X4473/W4473)^2)</f>
        <v>5.1907571709088114E-2</v>
      </c>
      <c r="AA4473" s="37">
        <f t="shared" si="1143"/>
        <v>0</v>
      </c>
      <c r="AB4473" s="37">
        <f t="shared" si="1144"/>
        <v>4.711311929942761E-2</v>
      </c>
      <c r="AC4473" s="37">
        <f>(1-EXP(-Info!$B$6*H4473*1000))+(Info!$B$6/(Info!$B$6-Info!$B$7))*(EXP(-Info!$B$7*H4473*1000)-EXP(-Info!$B$6*H4473*1000))*(Info!$B$9-1)</f>
        <v>0.61285046236467122</v>
      </c>
      <c r="AD4473" s="37">
        <f>SQRT((Info!$B$6*EXP(-Info!$B$6*H4473*1000)+(Info!$B$6/(Info!$B$6+Info!$B$7))*(Info!$B$9-1)*(-Info!$B$7*EXP(-Info!$B$7*H4473*1000)+Info!$B$6*EXP(-Info!$B$6*H4473*1000)))^2*(0.01*H4473*1000)^2)</f>
        <v>3.7679829960925483E-3</v>
      </c>
      <c r="AE4473" s="37">
        <f t="shared" si="1157"/>
        <v>0</v>
      </c>
      <c r="AF4473" s="37">
        <f t="shared" si="1145"/>
        <v>1.4049098322806821</v>
      </c>
      <c r="AG4473" s="37">
        <f t="shared" si="1158"/>
        <v>5.4079191466283968E-2</v>
      </c>
      <c r="AH4473" s="37">
        <f t="shared" si="1146"/>
        <v>0.66199979090335159</v>
      </c>
      <c r="AI4473">
        <f>AF4473*EXP(Info!$B$6*H4473*1000)</f>
        <v>3.0748942872267579</v>
      </c>
      <c r="AJ4473">
        <f>2*SQRT((EXP(Info!$B$6*H4473)*AG4473)^2+(Info!$B$6*H4473*0.01*AI4473)^2)</f>
        <v>0.10824314702044739</v>
      </c>
      <c r="AK4473">
        <f t="shared" si="1147"/>
        <v>0</v>
      </c>
      <c r="AL4473">
        <f t="shared" si="1148"/>
        <v>0.12529262946489778</v>
      </c>
      <c r="AM4473">
        <f t="shared" si="1153"/>
        <v>0.94462058061989707</v>
      </c>
      <c r="AN4473">
        <f t="shared" si="1154"/>
        <v>2.9202408945882937E-2</v>
      </c>
      <c r="AO4473">
        <f t="shared" si="1149"/>
        <v>7.6070402306726708</v>
      </c>
      <c r="AP4473">
        <f t="shared" si="1150"/>
        <v>0.44894565161904293</v>
      </c>
      <c r="AQ4473">
        <f t="shared" si="1152"/>
        <v>6</v>
      </c>
      <c r="AR4473">
        <v>1</v>
      </c>
      <c r="AS4473">
        <v>1</v>
      </c>
      <c r="AT4473">
        <v>1</v>
      </c>
      <c r="AU4473">
        <v>1</v>
      </c>
      <c r="AV4473">
        <v>1</v>
      </c>
      <c r="AW4473">
        <v>0</v>
      </c>
      <c r="AX4473">
        <v>1</v>
      </c>
    </row>
    <row r="4474" spans="1:50">
      <c r="A4474" s="13" t="s">
        <v>97</v>
      </c>
      <c r="B4474" s="13" t="s">
        <v>437</v>
      </c>
      <c r="D4474" s="14">
        <v>-46.28</v>
      </c>
      <c r="E4474" s="14">
        <v>43.68</v>
      </c>
      <c r="F4474" s="14">
        <v>3981</v>
      </c>
      <c r="G4474" s="44">
        <v>939.5</v>
      </c>
      <c r="H4474">
        <v>86.467399999999998</v>
      </c>
      <c r="J4474">
        <f>(F4474*100*Info!$B$11)/AI4474</f>
        <v>4.2454462760764224</v>
      </c>
      <c r="K4474">
        <f>2*((F4474*100*Info!$B$11)/AI4474^2)*(AJ4474/2)</f>
        <v>0.23480815339817238</v>
      </c>
      <c r="L4474">
        <f t="shared" si="1155"/>
        <v>0.75804190668905191</v>
      </c>
      <c r="M4474">
        <f t="shared" si="1156"/>
        <v>34.435020231533095</v>
      </c>
      <c r="N4474">
        <f t="shared" si="1151"/>
        <v>2.1795936832113112</v>
      </c>
      <c r="O4474">
        <v>1.537613323191243</v>
      </c>
      <c r="P4474">
        <v>3.1793167905105432E-2</v>
      </c>
      <c r="Q4474">
        <v>1.529150152468457</v>
      </c>
      <c r="R4474">
        <v>3.3672305023326687E-2</v>
      </c>
      <c r="S4474">
        <v>2.2156096007223209</v>
      </c>
      <c r="T4474">
        <v>3.3938156563730948E-2</v>
      </c>
      <c r="U4474">
        <v>1.9671731668541039</v>
      </c>
      <c r="V4474">
        <v>6.0548130378904302E-2</v>
      </c>
      <c r="W4474" s="37">
        <f>U4474*Info!$B$2</f>
        <v>0.9442431200899698</v>
      </c>
      <c r="X4474" s="37">
        <f>W4474*SQRT((0.5*V4474/U4474)^2+Info!$B$3^2)</f>
        <v>4.9397911469152588E-2</v>
      </c>
      <c r="Y4474" s="28">
        <f>W4474*Info!$D$2</f>
        <v>0.76483692727287556</v>
      </c>
      <c r="Z4474" s="28">
        <f>Y4474*SQRT(Info!$D$3^2+(X4474/W4474)^2)</f>
        <v>5.5348203475773496E-2</v>
      </c>
      <c r="AA4474" s="37">
        <f t="shared" si="1143"/>
        <v>0.5933702031012732</v>
      </c>
      <c r="AB4474" s="37">
        <f t="shared" si="1144"/>
        <v>5.1892726261729527E-2</v>
      </c>
      <c r="AC4474" s="37">
        <f>(1-EXP(-Info!$B$6*H4474*1000))+(Info!$B$6/(Info!$B$6-Info!$B$7))*(EXP(-Info!$B$7*H4474*1000)-EXP(-Info!$B$6*H4474*1000))*(Info!$B$9-1)</f>
        <v>0.61767795871083564</v>
      </c>
      <c r="AD4474" s="37">
        <f>SQRT((Info!$B$6*EXP(-Info!$B$6*H4474*1000)+(Info!$B$6/(Info!$B$6+Info!$B$7))*(Info!$B$9-1)*(-Info!$B$7*EXP(-Info!$B$7*H4474*1000)+Info!$B$6*EXP(-Info!$B$6*H4474*1000)))^2*(0.01*H4474*1000)^2)</f>
        <v>3.7763481339236345E-3</v>
      </c>
      <c r="AE4474" s="37">
        <f t="shared" si="1157"/>
        <v>3.2131222139385691E-2</v>
      </c>
      <c r="AF4474" s="37">
        <f t="shared" si="1145"/>
        <v>1.0842609776380168</v>
      </c>
      <c r="AG4474" s="37">
        <f t="shared" si="1158"/>
        <v>6.6210185635612387E-2</v>
      </c>
      <c r="AH4474" s="37">
        <f t="shared" si="1146"/>
        <v>0.48937365918821257</v>
      </c>
      <c r="AI4474">
        <f>AF4474*EXP(Info!$B$6*H4474*1000)</f>
        <v>2.3961244512825601</v>
      </c>
      <c r="AJ4474">
        <f>2*SQRT((EXP(Info!$B$6*H4474)*AG4474)^2+(Info!$B$6*H4474*0.01*AI4474)^2)</f>
        <v>0.13252542162371697</v>
      </c>
      <c r="AK4474">
        <f t="shared" si="1147"/>
        <v>0.78900435906376298</v>
      </c>
      <c r="AL4474">
        <f t="shared" si="1148"/>
        <v>0.13800351622044349</v>
      </c>
      <c r="AM4474">
        <f t="shared" si="1153"/>
        <v>0.99449590440253133</v>
      </c>
      <c r="AN4474">
        <f t="shared" si="1154"/>
        <v>3.004018219815453E-2</v>
      </c>
      <c r="AO4474">
        <f t="shared" si="1149"/>
        <v>8.1110483925144212</v>
      </c>
      <c r="AP4474">
        <f t="shared" si="1150"/>
        <v>0.78163597851946531</v>
      </c>
      <c r="AQ4474">
        <f t="shared" si="1152"/>
        <v>6</v>
      </c>
      <c r="AR4474">
        <v>1</v>
      </c>
      <c r="AS4474">
        <v>1</v>
      </c>
      <c r="AT4474">
        <v>1</v>
      </c>
      <c r="AU4474">
        <v>1</v>
      </c>
      <c r="AV4474">
        <v>1</v>
      </c>
      <c r="AW4474">
        <v>0</v>
      </c>
      <c r="AX4474">
        <v>1</v>
      </c>
    </row>
    <row r="4475" spans="1:50">
      <c r="A4475" s="13" t="s">
        <v>97</v>
      </c>
      <c r="B4475" s="13" t="s">
        <v>437</v>
      </c>
      <c r="D4475" s="14">
        <v>-46.28</v>
      </c>
      <c r="E4475" s="14">
        <v>43.68</v>
      </c>
      <c r="F4475" s="14">
        <v>3981</v>
      </c>
      <c r="G4475" s="44">
        <v>951.5</v>
      </c>
      <c r="H4475">
        <v>87.282600000000002</v>
      </c>
      <c r="J4475">
        <f>(F4475*100*Info!$B$11)/AI4475</f>
        <v>3.7315883245978236</v>
      </c>
      <c r="K4475">
        <f>2*((F4475*100*Info!$B$11)/AI4475^2)*(AJ4475/2)</f>
        <v>0.17295397382485864</v>
      </c>
      <c r="L4475">
        <f t="shared" si="1155"/>
        <v>0.70906049462046694</v>
      </c>
      <c r="M4475">
        <f t="shared" si="1156"/>
        <v>28.311363935804426</v>
      </c>
      <c r="N4475">
        <f t="shared" si="1151"/>
        <v>1.6000555345294796</v>
      </c>
      <c r="O4475">
        <v>1.392716339440119</v>
      </c>
      <c r="P4475">
        <v>3.0704345316953891E-2</v>
      </c>
      <c r="Q4475">
        <v>1.5650524837155351</v>
      </c>
      <c r="R4475">
        <v>3.5994672424504631E-2</v>
      </c>
      <c r="S4475">
        <v>2.2563829644930609</v>
      </c>
      <c r="T4475">
        <v>3.8224781370544678E-2</v>
      </c>
      <c r="U4475">
        <v>1.840062886214344</v>
      </c>
      <c r="V4475">
        <v>5.9508482897228092E-2</v>
      </c>
      <c r="W4475" s="37">
        <f>U4475*Info!$B$2</f>
        <v>0.88323018538288511</v>
      </c>
      <c r="X4475" s="37">
        <f>W4475*SQRT((0.5*V4475/U4475)^2+Info!$B$3^2)</f>
        <v>4.6413526587023572E-2</v>
      </c>
      <c r="Y4475" s="28">
        <f>W4475*Info!$D$2</f>
        <v>0.715416450160137</v>
      </c>
      <c r="Z4475" s="28">
        <f>Y4475*SQRT(Info!$D$3^2+(X4475/W4475)^2)</f>
        <v>5.189347261269614E-2</v>
      </c>
      <c r="AA4475" s="37">
        <f t="shared" si="1143"/>
        <v>0.50948615405723385</v>
      </c>
      <c r="AB4475" s="37">
        <f t="shared" si="1144"/>
        <v>4.8886651098025022E-2</v>
      </c>
      <c r="AC4475" s="37">
        <f>(1-EXP(-Info!$B$6*H4475*1000))+(Info!$B$6/(Info!$B$6-Info!$B$7))*(EXP(-Info!$B$7*H4475*1000)-EXP(-Info!$B$6*H4475*1000))*(Info!$B$9-1)</f>
        <v>0.62138111560015152</v>
      </c>
      <c r="AD4475" s="37">
        <f>SQRT((Info!$B$6*EXP(-Info!$B$6*H4475*1000)+(Info!$B$6/(Info!$B$6+Info!$B$7))*(Info!$B$9-1)*(-Info!$B$7*EXP(-Info!$B$7*H4475*1000)+Info!$B$6*EXP(-Info!$B$6*H4475*1000)))^2*(0.01*H4475*1000)^2)</f>
        <v>3.7824439631965506E-3</v>
      </c>
      <c r="AE4475" s="37">
        <f t="shared" si="1157"/>
        <v>3.0438307188755849E-2</v>
      </c>
      <c r="AF4475" s="37">
        <f t="shared" si="1145"/>
        <v>1.2243814395420092</v>
      </c>
      <c r="AG4475" s="37">
        <f t="shared" si="1158"/>
        <v>6.3124531855913157E-2</v>
      </c>
      <c r="AH4475" s="37">
        <f t="shared" si="1146"/>
        <v>0.54263015578877571</v>
      </c>
      <c r="AI4475">
        <f>AF4475*EXP(Info!$B$6*H4475*1000)</f>
        <v>2.7260824999525028</v>
      </c>
      <c r="AJ4475">
        <f>2*SQRT((EXP(Info!$B$6*H4475)*AG4475)^2+(Info!$B$6*H4475*0.01*AI4475)^2)</f>
        <v>0.12635016521872236</v>
      </c>
      <c r="AK4475">
        <f t="shared" si="1147"/>
        <v>0.67746373904990387</v>
      </c>
      <c r="AL4475">
        <f t="shared" si="1148"/>
        <v>0.13000915993008774</v>
      </c>
      <c r="AM4475">
        <f t="shared" si="1153"/>
        <v>1.1237410227733067</v>
      </c>
      <c r="AN4475">
        <f t="shared" si="1154"/>
        <v>3.5801293802580167E-2</v>
      </c>
      <c r="AO4475">
        <f t="shared" si="1149"/>
        <v>7.5869472839658805</v>
      </c>
      <c r="AP4475">
        <f t="shared" si="1150"/>
        <v>0.75688518575874653</v>
      </c>
      <c r="AQ4475">
        <f t="shared" si="1152"/>
        <v>6</v>
      </c>
      <c r="AR4475">
        <v>1</v>
      </c>
      <c r="AS4475">
        <v>1</v>
      </c>
      <c r="AT4475">
        <v>1</v>
      </c>
      <c r="AU4475">
        <v>1</v>
      </c>
      <c r="AV4475">
        <v>1</v>
      </c>
      <c r="AW4475">
        <v>0</v>
      </c>
      <c r="AX4475">
        <v>1</v>
      </c>
    </row>
    <row r="4476" spans="1:50">
      <c r="A4476" s="13" t="s">
        <v>97</v>
      </c>
      <c r="B4476" s="13" t="s">
        <v>437</v>
      </c>
      <c r="D4476" s="14">
        <v>-46.28</v>
      </c>
      <c r="E4476" s="14">
        <v>43.68</v>
      </c>
      <c r="F4476" s="14">
        <v>3981</v>
      </c>
      <c r="G4476" s="44">
        <v>961.5</v>
      </c>
      <c r="H4476">
        <v>88.0809</v>
      </c>
      <c r="J4476">
        <f>(F4476*100*Info!$B$11)/AI4476</f>
        <v>3.2918625373027712</v>
      </c>
      <c r="K4476">
        <f>2*((F4476*100*Info!$B$11)/AI4476^2)*(AJ4476/2)</f>
        <v>0.16236671756206575</v>
      </c>
      <c r="L4476">
        <f t="shared" si="1155"/>
        <v>0.88000419119577289</v>
      </c>
      <c r="M4476">
        <f t="shared" si="1156"/>
        <v>30.99632527743465</v>
      </c>
      <c r="N4476">
        <f t="shared" si="1151"/>
        <v>1.8016266073735534</v>
      </c>
      <c r="O4476">
        <v>1.2555300204302891</v>
      </c>
      <c r="P4476">
        <v>2.597670147351195E-2</v>
      </c>
      <c r="Q4476">
        <v>1.2489403472794769</v>
      </c>
      <c r="R4476">
        <v>2.7825648782823849E-2</v>
      </c>
      <c r="S4476">
        <v>2.3653032543660149</v>
      </c>
      <c r="T4476">
        <v>3.5779592339136919E-2</v>
      </c>
      <c r="U4476">
        <v>2.2836740506875128</v>
      </c>
      <c r="V4476">
        <v>7.0222936489573715E-2</v>
      </c>
      <c r="W4476" s="37">
        <f>U4476*Info!$B$2</f>
        <v>1.0961635443300062</v>
      </c>
      <c r="X4476" s="37">
        <f>W4476*SQRT((0.5*V4476/U4476)^2+Info!$B$3^2)</f>
        <v>5.7340883428896539E-2</v>
      </c>
      <c r="Y4476" s="28">
        <f>W4476*Info!$D$2</f>
        <v>0.88789247090730505</v>
      </c>
      <c r="Z4476" s="28">
        <f>Y4476*SQRT(Info!$D$3^2+(X4476/W4476)^2)</f>
        <v>6.4250480558237649E-2</v>
      </c>
      <c r="AA4476" s="37">
        <f t="shared" si="1143"/>
        <v>0.15936647610028287</v>
      </c>
      <c r="AB4476" s="37">
        <f t="shared" si="1144"/>
        <v>5.879348745624205E-2</v>
      </c>
      <c r="AC4476" s="37">
        <f>(1-EXP(-Info!$B$6*H4476*1000))+(Info!$B$6/(Info!$B$6-Info!$B$7))*(EXP(-Info!$B$7*H4476*1000)-EXP(-Info!$B$6*H4476*1000))*(Info!$B$9-1)</f>
        <v>0.62497886578434303</v>
      </c>
      <c r="AD4476" s="37">
        <f>SQRT((Info!$B$6*EXP(-Info!$B$6*H4476*1000)+(Info!$B$6/(Info!$B$6+Info!$B$7))*(Info!$B$9-1)*(-Info!$B$7*EXP(-Info!$B$7*H4476*1000)+Info!$B$6*EXP(-Info!$B$6*H4476*1000)))^2*(0.01*H4476*1000)^2)</f>
        <v>3.7880967102044026E-3</v>
      </c>
      <c r="AE4476" s="37">
        <f t="shared" si="1157"/>
        <v>3.6749645969959048E-2</v>
      </c>
      <c r="AF4476" s="37">
        <f t="shared" si="1145"/>
        <v>1.3778101039815074</v>
      </c>
      <c r="AG4476" s="37">
        <f t="shared" si="1158"/>
        <v>7.6149232024167568E-2</v>
      </c>
      <c r="AH4476" s="37">
        <f t="shared" si="1146"/>
        <v>0.58250886072991492</v>
      </c>
      <c r="AI4476">
        <f>AF4476*EXP(Info!$B$6*H4476*1000)</f>
        <v>3.0902315978990629</v>
      </c>
      <c r="AJ4476">
        <f>2*SQRT((EXP(Info!$B$6*H4476)*AG4476)^2+(Info!$B$6*H4476*0.01*AI4476)^2)</f>
        <v>0.15242154110984354</v>
      </c>
      <c r="AK4476">
        <f t="shared" si="1147"/>
        <v>0.21190960327054614</v>
      </c>
      <c r="AL4476">
        <f t="shared" si="1148"/>
        <v>0.15635540054113009</v>
      </c>
      <c r="AM4476">
        <f t="shared" si="1153"/>
        <v>0.99475148101313116</v>
      </c>
      <c r="AN4476">
        <f t="shared" si="1154"/>
        <v>3.0245041262389919E-2</v>
      </c>
      <c r="AO4476">
        <f t="shared" si="1149"/>
        <v>9.4160448352789139</v>
      </c>
      <c r="AP4476">
        <f t="shared" si="1150"/>
        <v>0.54978512369236965</v>
      </c>
      <c r="AQ4476">
        <f t="shared" si="1152"/>
        <v>6</v>
      </c>
      <c r="AR4476">
        <v>1</v>
      </c>
      <c r="AS4476">
        <v>1</v>
      </c>
      <c r="AT4476">
        <v>1</v>
      </c>
      <c r="AU4476">
        <v>1</v>
      </c>
      <c r="AV4476">
        <v>1</v>
      </c>
      <c r="AW4476">
        <v>0</v>
      </c>
      <c r="AX4476">
        <v>1</v>
      </c>
    </row>
    <row r="4477" spans="1:50">
      <c r="A4477" s="13" t="s">
        <v>97</v>
      </c>
      <c r="B4477" s="13" t="s">
        <v>437</v>
      </c>
      <c r="D4477" s="14">
        <v>-46.28</v>
      </c>
      <c r="E4477" s="14">
        <v>43.68</v>
      </c>
      <c r="F4477" s="14">
        <v>3981</v>
      </c>
      <c r="G4477" s="44">
        <v>971.5</v>
      </c>
      <c r="H4477">
        <v>89.553399999999996</v>
      </c>
      <c r="J4477">
        <f>(F4477*100*Info!$B$11)/AI4477</f>
        <v>7.0212153281286191</v>
      </c>
      <c r="K4477">
        <f>2*((F4477*100*Info!$B$11)/AI4477^2)*(AJ4477/2)</f>
        <v>0.68521788244699999</v>
      </c>
      <c r="L4477">
        <f t="shared" si="1155"/>
        <v>0.81002490430644858</v>
      </c>
      <c r="M4477">
        <f t="shared" si="1156"/>
        <v>60.854744234821197</v>
      </c>
      <c r="N4477">
        <f t="shared" si="1151"/>
        <v>6.2544718118876492</v>
      </c>
      <c r="O4477">
        <v>1.2636644454157391</v>
      </c>
      <c r="P4477">
        <v>2.765581791604273E-2</v>
      </c>
      <c r="Q4477">
        <v>1.3984106491558079</v>
      </c>
      <c r="R4477">
        <v>3.2381218571590667E-2</v>
      </c>
      <c r="S4477">
        <v>1.6154353477473331</v>
      </c>
      <c r="T4477">
        <v>3.3404133138693649E-2</v>
      </c>
      <c r="U4477">
        <v>2.1020727774735608</v>
      </c>
      <c r="V4477">
        <v>6.7751682509568853E-2</v>
      </c>
      <c r="W4477" s="37">
        <f>U4477*Info!$B$2</f>
        <v>1.0089949331873092</v>
      </c>
      <c r="X4477" s="37">
        <f>W4477*SQRT((0.5*V4477/U4477)^2+Info!$B$3^2)</f>
        <v>5.3005449435014659E-2</v>
      </c>
      <c r="Y4477" s="28">
        <f>W4477*Info!$D$2</f>
        <v>0.81728589588172051</v>
      </c>
      <c r="Z4477" s="28">
        <f>Y4477*SQRT(Info!$D$3^2+(X4477/W4477)^2)</f>
        <v>5.9272712930816047E-2</v>
      </c>
      <c r="AA4477" s="37">
        <f t="shared" si="1143"/>
        <v>0.25466951222842993</v>
      </c>
      <c r="AB4477" s="37">
        <f t="shared" si="1144"/>
        <v>5.4779455418607653E-2</v>
      </c>
      <c r="AC4477" s="37">
        <f>(1-EXP(-Info!$B$6*H4477*1000))+(Info!$B$6/(Info!$B$6-Info!$B$7))*(EXP(-Info!$B$7*H4477*1000)-EXP(-Info!$B$6*H4477*1000))*(Info!$B$9-1)</f>
        <v>0.63154145009906659</v>
      </c>
      <c r="AD4477" s="37">
        <f>SQRT((Info!$B$6*EXP(-Info!$B$6*H4477*1000)+(Info!$B$6/(Info!$B$6+Info!$B$7))*(Info!$B$9-1)*(-Info!$B$7*EXP(-Info!$B$7*H4477*1000)+Info!$B$6*EXP(-Info!$B$6*H4477*1000)))^2*(0.01*H4477*1000)^2)</f>
        <v>3.7977156607942111E-3</v>
      </c>
      <c r="AE4477" s="37">
        <f t="shared" si="1157"/>
        <v>3.4609013215613604E-2</v>
      </c>
      <c r="AF4477" s="37">
        <f t="shared" si="1145"/>
        <v>0.637315098816848</v>
      </c>
      <c r="AG4477" s="37">
        <f t="shared" si="1158"/>
        <v>7.0639913091851539E-2</v>
      </c>
      <c r="AH4477" s="37">
        <f t="shared" si="1146"/>
        <v>0.39451600443531282</v>
      </c>
      <c r="AI4477">
        <f>AF4477*EXP(Info!$B$6*H4477*1000)</f>
        <v>1.4488400018098488</v>
      </c>
      <c r="AJ4477">
        <f>2*SQRT((EXP(Info!$B$6*H4477)*AG4477)^2+(Info!$B$6*H4477*0.01*AI4477)^2)</f>
        <v>0.14139590251097708</v>
      </c>
      <c r="AK4477">
        <f t="shared" si="1147"/>
        <v>0.33863405041014327</v>
      </c>
      <c r="AL4477">
        <f t="shared" si="1148"/>
        <v>0.1456804837402452</v>
      </c>
      <c r="AM4477">
        <f t="shared" si="1153"/>
        <v>1.1066313167462254</v>
      </c>
      <c r="AN4477">
        <f t="shared" si="1154"/>
        <v>3.5259001617627177E-2</v>
      </c>
      <c r="AO4477">
        <f t="shared" si="1149"/>
        <v>8.6672664663993828</v>
      </c>
      <c r="AP4477">
        <f t="shared" si="1150"/>
        <v>0.60115161518551807</v>
      </c>
      <c r="AQ4477">
        <f t="shared" si="1152"/>
        <v>6</v>
      </c>
      <c r="AR4477">
        <v>1</v>
      </c>
      <c r="AS4477">
        <v>1</v>
      </c>
      <c r="AT4477">
        <v>1</v>
      </c>
      <c r="AU4477">
        <v>1</v>
      </c>
      <c r="AV4477">
        <v>1</v>
      </c>
      <c r="AW4477">
        <v>0</v>
      </c>
      <c r="AX4477">
        <v>1</v>
      </c>
    </row>
    <row r="4478" spans="1:50">
      <c r="A4478" s="13" t="s">
        <v>97</v>
      </c>
      <c r="B4478" s="13" t="s">
        <v>437</v>
      </c>
      <c r="D4478" s="14">
        <v>-46.28</v>
      </c>
      <c r="E4478" s="14">
        <v>43.68</v>
      </c>
      <c r="F4478" s="14">
        <v>3981</v>
      </c>
      <c r="G4478" s="44">
        <v>981.5</v>
      </c>
      <c r="H4478">
        <v>91.025899999999993</v>
      </c>
      <c r="J4478">
        <f>(F4478*100*Info!$B$11)/AI4478</f>
        <v>7.5813591053437248</v>
      </c>
      <c r="K4478">
        <f>2*((F4478*100*Info!$B$11)/AI4478^2)*(AJ4478/2)</f>
        <v>0.99451728844691212</v>
      </c>
      <c r="L4478">
        <f t="shared" si="1155"/>
        <v>1.0149492989128153</v>
      </c>
      <c r="M4478">
        <f t="shared" si="1156"/>
        <v>82.333237663891452</v>
      </c>
      <c r="N4478">
        <f t="shared" si="1151"/>
        <v>11.093726130569776</v>
      </c>
      <c r="O4478">
        <v>2.0167938828338872</v>
      </c>
      <c r="P4478">
        <v>4.1839469203874748E-2</v>
      </c>
      <c r="Q4478">
        <v>1.9919918452410461</v>
      </c>
      <c r="R4478">
        <v>4.2963462782399722E-2</v>
      </c>
      <c r="S4478">
        <v>2.0864846050337258</v>
      </c>
      <c r="T4478">
        <v>3.3090436325002963E-2</v>
      </c>
      <c r="U4478">
        <v>2.6338662927743268</v>
      </c>
      <c r="V4478">
        <v>8.1067430067967058E-2</v>
      </c>
      <c r="W4478" s="37">
        <f>U4478*Info!$B$2</f>
        <v>1.2642558205316767</v>
      </c>
      <c r="X4478" s="37">
        <f>W4478*SQRT((0.5*V4478/U4478)^2+Info!$B$3^2)</f>
        <v>6.6139247158682288E-2</v>
      </c>
      <c r="Y4478" s="28">
        <f>W4478*Info!$D$2</f>
        <v>1.0240472146306583</v>
      </c>
      <c r="Z4478" s="28">
        <f>Y4478*SQRT(Info!$D$3^2+(X4478/W4478)^2)</f>
        <v>7.4106177840568874E-2</v>
      </c>
      <c r="AA4478" s="37">
        <f t="shared" si="1143"/>
        <v>0.75253806230221043</v>
      </c>
      <c r="AB4478" s="37">
        <f t="shared" si="1144"/>
        <v>6.9368835297507772E-2</v>
      </c>
      <c r="AC4478" s="37">
        <f>(1-EXP(-Info!$B$6*H4478*1000))+(Info!$B$6/(Info!$B$6-Info!$B$7))*(EXP(-Info!$B$7*H4478*1000)-EXP(-Info!$B$6*H4478*1000))*(Info!$B$9-1)</f>
        <v>0.63800965639905838</v>
      </c>
      <c r="AD4478" s="37">
        <f>SQRT((Info!$B$6*EXP(-Info!$B$6*H4478*1000)+(Info!$B$6/(Info!$B$6+Info!$B$7))*(Info!$B$9-1)*(-Info!$B$7*EXP(-Info!$B$7*H4478*1000)+Info!$B$6*EXP(-Info!$B$6*H4478*1000)))^2*(0.01*H4478*1000)^2)</f>
        <v>3.8063092503157528E-3</v>
      </c>
      <c r="AE4478" s="37">
        <f t="shared" si="1157"/>
        <v>4.4350582161825171E-2</v>
      </c>
      <c r="AF4478" s="37">
        <f t="shared" si="1145"/>
        <v>0.58231083984642107</v>
      </c>
      <c r="AG4478" s="37">
        <f t="shared" si="1158"/>
        <v>8.7934316260920548E-2</v>
      </c>
      <c r="AH4478" s="37">
        <f t="shared" si="1146"/>
        <v>0.27908705314267518</v>
      </c>
      <c r="AI4478">
        <f>AF4478*EXP(Info!$B$6*H4478*1000)</f>
        <v>1.3417934023917997</v>
      </c>
      <c r="AJ4478">
        <f>2*SQRT((EXP(Info!$B$6*H4478)*AG4478)^2+(Info!$B$6*H4478*0.01*AI4478)^2)</f>
        <v>0.17601550298047097</v>
      </c>
      <c r="AK4478">
        <f t="shared" si="1147"/>
        <v>1.0006498614432493</v>
      </c>
      <c r="AL4478">
        <f t="shared" si="1148"/>
        <v>0.18447948059019217</v>
      </c>
      <c r="AM4478">
        <f t="shared" si="1153"/>
        <v>0.98770224473410706</v>
      </c>
      <c r="AN4478">
        <f t="shared" si="1154"/>
        <v>2.9557884121006864E-2</v>
      </c>
      <c r="AO4478">
        <f t="shared" si="1149"/>
        <v>10.859957486238704</v>
      </c>
      <c r="AP4478">
        <f t="shared" si="1150"/>
        <v>0.76571612172064374</v>
      </c>
      <c r="AQ4478">
        <f t="shared" si="1152"/>
        <v>6</v>
      </c>
      <c r="AR4478">
        <v>1</v>
      </c>
      <c r="AS4478">
        <v>1</v>
      </c>
      <c r="AT4478">
        <v>1</v>
      </c>
      <c r="AU4478">
        <v>1</v>
      </c>
      <c r="AV4478">
        <v>1</v>
      </c>
      <c r="AW4478">
        <v>0</v>
      </c>
      <c r="AX4478">
        <v>1</v>
      </c>
    </row>
    <row r="4479" spans="1:50">
      <c r="A4479" s="13" t="s">
        <v>97</v>
      </c>
      <c r="B4479" s="13" t="s">
        <v>437</v>
      </c>
      <c r="D4479" s="14">
        <v>-46.28</v>
      </c>
      <c r="E4479" s="14">
        <v>43.68</v>
      </c>
      <c r="F4479" s="14">
        <v>3981</v>
      </c>
      <c r="G4479" s="44">
        <v>991.5</v>
      </c>
      <c r="H4479">
        <v>92.49839999999999</v>
      </c>
      <c r="J4479">
        <f>(F4479*100*Info!$B$11)/AI4479</f>
        <v>10.4031688354672</v>
      </c>
      <c r="K4479">
        <f>2*((F4479*100*Info!$B$11)/AI4479^2)*(AJ4479/2)</f>
        <v>1.6944720187282625</v>
      </c>
      <c r="L4479">
        <f t="shared" si="1155"/>
        <v>0.92238389221873252</v>
      </c>
      <c r="M4479">
        <f t="shared" si="1156"/>
        <v>102.67415437197533</v>
      </c>
      <c r="N4479">
        <f t="shared" si="1151"/>
        <v>17.049469049103834</v>
      </c>
      <c r="O4479">
        <v>1.3893205308468219</v>
      </c>
      <c r="P4479">
        <v>3.0621206847300759E-2</v>
      </c>
      <c r="Q4479">
        <v>1.504643052465779</v>
      </c>
      <c r="R4479">
        <v>3.4074239206269667E-2</v>
      </c>
      <c r="S4479">
        <v>1.5042110348355451</v>
      </c>
      <c r="T4479">
        <v>2.5520507861881481E-2</v>
      </c>
      <c r="U4479">
        <v>2.3936524172342888</v>
      </c>
      <c r="V4479">
        <v>7.7339929617657177E-2</v>
      </c>
      <c r="W4479" s="37">
        <f>U4479*Info!$B$2</f>
        <v>1.1489531602724585</v>
      </c>
      <c r="X4479" s="37">
        <f>W4479*SQRT((0.5*V4479/U4479)^2+Info!$B$3^2)</f>
        <v>6.0371895603287061E-2</v>
      </c>
      <c r="Y4479" s="28">
        <f>W4479*Info!$D$2</f>
        <v>0.93065205982069144</v>
      </c>
      <c r="Z4479" s="28">
        <f>Y4479*SQRT(Info!$D$3^2+(X4479/W4479)^2)</f>
        <v>6.7502696009483526E-2</v>
      </c>
      <c r="AA4479" s="37">
        <f t="shared" si="1143"/>
        <v>0.24036737057436341</v>
      </c>
      <c r="AB4479" s="37">
        <f t="shared" si="1144"/>
        <v>6.2283066365830822E-2</v>
      </c>
      <c r="AC4479" s="37">
        <f>(1-EXP(-Info!$B$6*H4479*1000))+(Info!$B$6/(Info!$B$6-Info!$B$7))*(EXP(-Info!$B$7*H4479*1000)-EXP(-Info!$B$6*H4479*1000))*(Info!$B$9-1)</f>
        <v>0.64438477691748985</v>
      </c>
      <c r="AD4479" s="37">
        <f>SQRT((Info!$B$6*EXP(-Info!$B$6*H4479*1000)+(Info!$B$6/(Info!$B$6+Info!$B$7))*(Info!$B$9-1)*(-Info!$B$7*EXP(-Info!$B$7*H4479*1000)+Info!$B$6*EXP(-Info!$B$6*H4479*1000)))^2*(0.01*H4479*1000)^2)</f>
        <v>3.813903299189104E-3</v>
      </c>
      <c r="AE4479" s="37">
        <f t="shared" si="1157"/>
        <v>4.0144728423079645E-2</v>
      </c>
      <c r="AF4479" s="37">
        <f t="shared" si="1145"/>
        <v>0.41866990054904885</v>
      </c>
      <c r="AG4479" s="37">
        <f t="shared" si="1158"/>
        <v>7.9567815535514425E-2</v>
      </c>
      <c r="AH4479" s="37">
        <f t="shared" si="1146"/>
        <v>0.27833189017578369</v>
      </c>
      <c r="AI4479">
        <f>AF4479*EXP(Info!$B$6*H4479*1000)</f>
        <v>0.97783836728978368</v>
      </c>
      <c r="AJ4479">
        <f>2*SQRT((EXP(Info!$B$6*H4479)*AG4479)^2+(Info!$B$6*H4479*0.01*AI4479)^2)</f>
        <v>0.15927067784986657</v>
      </c>
      <c r="AK4479">
        <f t="shared" si="1147"/>
        <v>0.31961649265273101</v>
      </c>
      <c r="AL4479">
        <f t="shared" si="1148"/>
        <v>0.16563558669329048</v>
      </c>
      <c r="AM4479">
        <f t="shared" si="1153"/>
        <v>1.0830064186474415</v>
      </c>
      <c r="AN4479">
        <f t="shared" si="1154"/>
        <v>3.4224102634651588E-2</v>
      </c>
      <c r="AO4479">
        <f t="shared" si="1149"/>
        <v>9.8695076357181524</v>
      </c>
      <c r="AP4479">
        <f t="shared" si="1150"/>
        <v>0.58041866097338068</v>
      </c>
      <c r="AQ4479">
        <f t="shared" si="1152"/>
        <v>6</v>
      </c>
      <c r="AR4479">
        <v>1</v>
      </c>
      <c r="AS4479">
        <v>1</v>
      </c>
      <c r="AT4479">
        <v>1</v>
      </c>
      <c r="AU4479">
        <v>1</v>
      </c>
      <c r="AV4479">
        <v>1</v>
      </c>
      <c r="AW4479">
        <v>0</v>
      </c>
      <c r="AX4479">
        <v>1</v>
      </c>
    </row>
    <row r="4480" spans="1:50">
      <c r="A4480" s="13" t="s">
        <v>97</v>
      </c>
      <c r="B4480" s="13" t="s">
        <v>437</v>
      </c>
      <c r="D4480" s="14">
        <v>-46.28</v>
      </c>
      <c r="E4480" s="14">
        <v>43.68</v>
      </c>
      <c r="F4480" s="14">
        <v>3981</v>
      </c>
      <c r="G4480" s="44">
        <v>1001.5</v>
      </c>
      <c r="H4480">
        <v>93.9709</v>
      </c>
      <c r="J4480">
        <f>(F4480*100*Info!$B$11)/AI4480</f>
        <v>14.153287492967117</v>
      </c>
      <c r="K4480">
        <f>2*((F4480*100*Info!$B$11)/AI4480^2)*(AJ4480/2)</f>
        <v>3.4779334930870429</v>
      </c>
      <c r="L4480">
        <f t="shared" si="1155"/>
        <v>1.0268309120920296</v>
      </c>
      <c r="M4480">
        <f t="shared" si="1156"/>
        <v>155.5034542288943</v>
      </c>
      <c r="N4480">
        <f t="shared" si="1151"/>
        <v>38.510915934145075</v>
      </c>
      <c r="O4480">
        <v>1.5307341804401959</v>
      </c>
      <c r="P4480">
        <v>3.1743145623210893E-2</v>
      </c>
      <c r="Q4480">
        <v>1.459069752663422</v>
      </c>
      <c r="R4480">
        <v>3.1934051809036509E-2</v>
      </c>
      <c r="S4480">
        <v>1.503403915589999</v>
      </c>
      <c r="T4480">
        <v>2.53789210803771E-2</v>
      </c>
      <c r="U4480">
        <v>2.6646999319423501</v>
      </c>
      <c r="V4480">
        <v>8.2011879407736549E-2</v>
      </c>
      <c r="W4480" s="37">
        <f>U4480*Info!$B$2</f>
        <v>1.2790559673323281</v>
      </c>
      <c r="X4480" s="37">
        <f>W4480*SQRT((0.5*V4480/U4480)^2+Info!$B$3^2)</f>
        <v>6.6913190363984798E-2</v>
      </c>
      <c r="Y4480" s="28">
        <f>W4480*Info!$D$2</f>
        <v>1.0360353335391859</v>
      </c>
      <c r="Z4480" s="28">
        <f>Y4480*SQRT(Info!$D$3^2+(X4480/W4480)^2)</f>
        <v>7.4973520643445757E-2</v>
      </c>
      <c r="AA4480" s="37">
        <f t="shared" si="1143"/>
        <v>0.25167821310786787</v>
      </c>
      <c r="AB4480" s="37">
        <f t="shared" si="1144"/>
        <v>6.8769774379453669E-2</v>
      </c>
      <c r="AC4480" s="37">
        <f>(1-EXP(-Info!$B$6*H4480*1000))+(Info!$B$6/(Info!$B$6-Info!$B$7))*(EXP(-Info!$B$7*H4480*1000)-EXP(-Info!$B$6*H4480*1000))*(Info!$B$9-1)</f>
        <v>0.65066808644569052</v>
      </c>
      <c r="AD4480" s="37">
        <f>SQRT((Info!$B$6*EXP(-Info!$B$6*H4480*1000)+(Info!$B$6/(Info!$B$6+Info!$B$7))*(Info!$B$9-1)*(-Info!$B$7*EXP(-Info!$B$7*H4480*1000)+Info!$B$6*EXP(-Info!$B$6*H4480*1000)))^2*(0.01*H4480*1000)^2)</f>
        <v>3.8205231207540011E-3</v>
      </c>
      <c r="AE4480" s="37">
        <f t="shared" si="1157"/>
        <v>4.4756627485516162E-2</v>
      </c>
      <c r="AF4480" s="37">
        <f t="shared" si="1145"/>
        <v>0.30360960072784604</v>
      </c>
      <c r="AG4480" s="37">
        <f t="shared" si="1158"/>
        <v>8.8233819538493574E-2</v>
      </c>
      <c r="AH4480" s="37">
        <f t="shared" si="1146"/>
        <v>0.20194812423958391</v>
      </c>
      <c r="AI4480">
        <f>AF4480*EXP(Info!$B$6*H4480*1000)</f>
        <v>0.71874591919142905</v>
      </c>
      <c r="AJ4480">
        <f>2*SQRT((EXP(Info!$B$6*H4480)*AG4480)^2+(Info!$B$6*H4480*0.01*AI4480)^2)</f>
        <v>0.17661977873463325</v>
      </c>
      <c r="AK4480">
        <f t="shared" si="1147"/>
        <v>0.33465651996953188</v>
      </c>
      <c r="AL4480">
        <f t="shared" si="1148"/>
        <v>0.18288633798471909</v>
      </c>
      <c r="AM4480">
        <f t="shared" si="1153"/>
        <v>0.95318297017698705</v>
      </c>
      <c r="AN4480">
        <f t="shared" si="1154"/>
        <v>2.8738966463493339E-2</v>
      </c>
      <c r="AO4480">
        <f t="shared" si="1149"/>
        <v>10.987090747114314</v>
      </c>
      <c r="AP4480">
        <f t="shared" si="1150"/>
        <v>0.57444898845492709</v>
      </c>
      <c r="AQ4480">
        <f t="shared" si="1152"/>
        <v>6</v>
      </c>
      <c r="AR4480">
        <v>1</v>
      </c>
      <c r="AS4480">
        <v>1</v>
      </c>
      <c r="AT4480">
        <v>1</v>
      </c>
      <c r="AU4480">
        <v>1</v>
      </c>
      <c r="AV4480">
        <v>1</v>
      </c>
      <c r="AW4480">
        <v>0</v>
      </c>
      <c r="AX4480">
        <v>1</v>
      </c>
    </row>
    <row r="4481" spans="1:50">
      <c r="A4481" s="13" t="s">
        <v>97</v>
      </c>
      <c r="B4481" s="13" t="s">
        <v>437</v>
      </c>
      <c r="D4481" s="14">
        <v>-46.28</v>
      </c>
      <c r="E4481" s="14">
        <v>43.68</v>
      </c>
      <c r="F4481" s="14">
        <v>3981</v>
      </c>
      <c r="G4481" s="20">
        <v>1011.5</v>
      </c>
      <c r="H4481">
        <v>95.443399999999997</v>
      </c>
      <c r="J4481">
        <f>(F4481*100*Info!$B$11)/AI4481</f>
        <v>3.7902340553740586</v>
      </c>
      <c r="K4481">
        <f>2*((F4481*100*Info!$B$11)/AI4481^2)*(AJ4481/2)</f>
        <v>0.18753025373747068</v>
      </c>
      <c r="L4481">
        <f t="shared" si="1155"/>
        <v>0.75173055857176196</v>
      </c>
      <c r="M4481">
        <f t="shared" si="1156"/>
        <v>30.486811970135392</v>
      </c>
      <c r="N4481">
        <f t="shared" si="1151"/>
        <v>1.7771801915458274</v>
      </c>
      <c r="O4481">
        <v>1.390764239068037</v>
      </c>
      <c r="P4481">
        <v>2.880801846946408E-2</v>
      </c>
      <c r="Q4481">
        <v>1.47258848718738</v>
      </c>
      <c r="R4481">
        <v>3.2427276795929542E-2</v>
      </c>
      <c r="S4481">
        <v>2.1754513498614561</v>
      </c>
      <c r="T4481">
        <v>3.2218625065899079E-2</v>
      </c>
      <c r="U4481">
        <v>1.950794765404986</v>
      </c>
      <c r="V4481">
        <v>6.0131518710593003E-2</v>
      </c>
      <c r="W4481" s="37">
        <f>U4481*Info!$B$2</f>
        <v>0.9363814873943932</v>
      </c>
      <c r="X4481" s="37">
        <f>W4481*SQRT((0.5*V4481/U4481)^2+Info!$B$3^2)</f>
        <v>4.8992813539151053E-2</v>
      </c>
      <c r="Y4481" s="28">
        <f>W4481*Info!$D$2</f>
        <v>0.75846900478945856</v>
      </c>
      <c r="Z4481" s="28">
        <f>Y4481*SQRT(Info!$D$3^2+(X4481/W4481)^2)</f>
        <v>5.4891002343989269E-2</v>
      </c>
      <c r="AA4481" s="37">
        <f t="shared" si="1143"/>
        <v>0.45438275167364384</v>
      </c>
      <c r="AB4481" s="37">
        <f t="shared" si="1144"/>
        <v>5.106634175772011E-2</v>
      </c>
      <c r="AC4481" s="37">
        <f>(1-EXP(-Info!$B$6*H4481*1000))+(Info!$B$6/(Info!$B$6-Info!$B$7))*(EXP(-Info!$B$7*H4481*1000)-EXP(-Info!$B$6*H4481*1000))*(Info!$B$9-1)</f>
        <v>0.65686084256754529</v>
      </c>
      <c r="AD4481" s="37">
        <f>SQRT((Info!$B$6*EXP(-Info!$B$6*H4481*1000)+(Info!$B$6/(Info!$B$6+Info!$B$7))*(Info!$B$9-1)*(-Info!$B$7*EXP(-Info!$B$7*H4481*1000)+Info!$B$6*EXP(-Info!$B$6*H4481*1000)))^2*(0.01*H4481*1000)^2)</f>
        <v>3.8261935302175043E-3</v>
      </c>
      <c r="AE4481" s="37">
        <f t="shared" si="1157"/>
        <v>3.3588504686033846E-2</v>
      </c>
      <c r="AF4481" s="37">
        <f t="shared" si="1145"/>
        <v>1.1185161079594881</v>
      </c>
      <c r="AG4481" s="37">
        <f t="shared" si="1158"/>
        <v>6.6337920796900152E-2</v>
      </c>
      <c r="AH4481" s="37">
        <f t="shared" si="1146"/>
        <v>0.51415358382099463</v>
      </c>
      <c r="AI4481">
        <f>AF4481*EXP(Info!$B$6*H4481*1000)</f>
        <v>2.6839022287528018</v>
      </c>
      <c r="AJ4481">
        <f>2*SQRT((EXP(Info!$B$6*H4481)*AG4481)^2+(Info!$B$6*H4481*0.01*AI4481)^2)</f>
        <v>0.13279202777753099</v>
      </c>
      <c r="AK4481">
        <f t="shared" si="1147"/>
        <v>0.60419274490044417</v>
      </c>
      <c r="AL4481">
        <f t="shared" si="1148"/>
        <v>0.13580582927048085</v>
      </c>
      <c r="AM4481">
        <f t="shared" si="1153"/>
        <v>1.0588340178880169</v>
      </c>
      <c r="AN4481">
        <f t="shared" si="1154"/>
        <v>3.2010574376551526E-2</v>
      </c>
      <c r="AO4481">
        <f t="shared" si="1149"/>
        <v>8.0435169677348384</v>
      </c>
      <c r="AP4481">
        <f t="shared" si="1150"/>
        <v>0.71292186329980933</v>
      </c>
      <c r="AQ4481">
        <f t="shared" si="1152"/>
        <v>6</v>
      </c>
      <c r="AR4481">
        <v>1</v>
      </c>
      <c r="AS4481">
        <v>1</v>
      </c>
      <c r="AT4481">
        <v>1</v>
      </c>
      <c r="AU4481">
        <v>1</v>
      </c>
      <c r="AV4481">
        <v>1</v>
      </c>
      <c r="AW4481">
        <v>0</v>
      </c>
      <c r="AX4481">
        <v>1</v>
      </c>
    </row>
    <row r="4482" spans="1:50">
      <c r="A4482" s="13" t="s">
        <v>97</v>
      </c>
      <c r="B4482" s="13" t="s">
        <v>437</v>
      </c>
      <c r="D4482" s="14">
        <v>-46.28</v>
      </c>
      <c r="E4482" s="14">
        <v>43.68</v>
      </c>
      <c r="F4482" s="14">
        <v>3981</v>
      </c>
      <c r="G4482" s="44">
        <v>1021.5</v>
      </c>
      <c r="H4482">
        <v>96.915899999999993</v>
      </c>
      <c r="J4482">
        <f>(F4482*100*Info!$B$11)/AI4482</f>
        <v>4.2282907679777404</v>
      </c>
      <c r="K4482">
        <f>2*((F4482*100*Info!$B$11)/AI4482^2)*(AJ4482/2)</f>
        <v>0.22781980261047954</v>
      </c>
      <c r="L4482">
        <f t="shared" si="1155"/>
        <v>0.73368894456818368</v>
      </c>
      <c r="M4482">
        <f t="shared" si="1156"/>
        <v>33.194077042469317</v>
      </c>
      <c r="N4482">
        <f t="shared" si="1151"/>
        <v>2.0620576027414264</v>
      </c>
      <c r="O4482">
        <v>1.241415403052047</v>
      </c>
      <c r="P4482">
        <v>2.5766647692858559E-2</v>
      </c>
      <c r="Q4482">
        <v>1.2196150328699411</v>
      </c>
      <c r="R4482">
        <v>2.7807011431184529E-2</v>
      </c>
      <c r="S4482">
        <v>1.9465792967790769</v>
      </c>
      <c r="T4482">
        <v>3.113559006432301E-2</v>
      </c>
      <c r="U4482">
        <v>1.9039754818780441</v>
      </c>
      <c r="V4482">
        <v>5.8869749178984632E-2</v>
      </c>
      <c r="W4482" s="37">
        <f>U4482*Info!$B$2</f>
        <v>0.91390823130146115</v>
      </c>
      <c r="X4482" s="37">
        <f>W4482*SQRT((0.5*V4482/U4482)^2+Info!$B$3^2)</f>
        <v>4.7829822564181182E-2</v>
      </c>
      <c r="Y4482" s="28">
        <f>W4482*Info!$D$2</f>
        <v>0.74026566735418353</v>
      </c>
      <c r="Z4482" s="28">
        <f>Y4482*SQRT(Info!$D$3^2+(X4482/W4482)^2)</f>
        <v>5.3581133047452448E-2</v>
      </c>
      <c r="AA4482" s="37">
        <f t="shared" si="1143"/>
        <v>0.32750717175058586</v>
      </c>
      <c r="AB4482" s="37">
        <f t="shared" si="1144"/>
        <v>4.953455319121218E-2</v>
      </c>
      <c r="AC4482" s="37">
        <f>(1-EXP(-Info!$B$6*H4482*1000))+(Info!$B$6/(Info!$B$6-Info!$B$7))*(EXP(-Info!$B$7*H4482*1000)-EXP(-Info!$B$6*H4482*1000))*(Info!$B$9-1)</f>
        <v>0.66296428589074752</v>
      </c>
      <c r="AD4482" s="37">
        <f>SQRT((Info!$B$6*EXP(-Info!$B$6*H4482*1000)+(Info!$B$6/(Info!$B$6+Info!$B$7))*(Info!$B$9-1)*(-Info!$B$7*EXP(-Info!$B$7*H4482*1000)+Info!$B$6*EXP(-Info!$B$6*H4482*1000)))^2*(0.01*H4482*1000)^2)</f>
        <v>3.8309388534529054E-3</v>
      </c>
      <c r="AE4482" s="37">
        <f t="shared" si="1157"/>
        <v>3.2863598496187647E-2</v>
      </c>
      <c r="AF4482" s="37">
        <f t="shared" si="1145"/>
        <v>0.98918807118116769</v>
      </c>
      <c r="AG4482" s="37">
        <f t="shared" si="1158"/>
        <v>6.4755773232437128E-2</v>
      </c>
      <c r="AH4482" s="37">
        <f t="shared" si="1146"/>
        <v>0.50816736457535316</v>
      </c>
      <c r="AI4482">
        <f>AF4482*EXP(Info!$B$6*H4482*1000)</f>
        <v>2.4058462832674237</v>
      </c>
      <c r="AJ4482">
        <f>2*SQRT((EXP(Info!$B$6*H4482)*AG4482)^2+(Info!$B$6*H4482*0.01*AI4482)^2)</f>
        <v>0.12962671099066331</v>
      </c>
      <c r="AK4482">
        <f t="shared" si="1147"/>
        <v>0.43548628627675401</v>
      </c>
      <c r="AL4482">
        <f t="shared" si="1148"/>
        <v>0.13173219075670967</v>
      </c>
      <c r="AM4482">
        <f t="shared" si="1153"/>
        <v>0.98243910126416245</v>
      </c>
      <c r="AN4482">
        <f t="shared" si="1154"/>
        <v>3.0290972024371934E-2</v>
      </c>
      <c r="AO4482">
        <f t="shared" si="1149"/>
        <v>7.8504716981121438</v>
      </c>
      <c r="AP4482">
        <f t="shared" si="1150"/>
        <v>0.65201228422728386</v>
      </c>
      <c r="AQ4482">
        <f t="shared" si="1152"/>
        <v>6</v>
      </c>
      <c r="AR4482">
        <v>1</v>
      </c>
      <c r="AS4482">
        <v>1</v>
      </c>
      <c r="AT4482">
        <v>1</v>
      </c>
      <c r="AU4482">
        <v>1</v>
      </c>
      <c r="AV4482">
        <v>1</v>
      </c>
      <c r="AW4482">
        <v>0</v>
      </c>
      <c r="AX4482">
        <v>1</v>
      </c>
    </row>
    <row r="4483" spans="1:50">
      <c r="A4483" s="13" t="s">
        <v>97</v>
      </c>
      <c r="B4483" s="13" t="s">
        <v>437</v>
      </c>
      <c r="D4483" s="14">
        <v>-46.28</v>
      </c>
      <c r="E4483" s="14">
        <v>43.68</v>
      </c>
      <c r="F4483" s="14">
        <v>3981</v>
      </c>
      <c r="G4483" s="44">
        <v>1031.5</v>
      </c>
      <c r="H4483">
        <v>98.38839999999999</v>
      </c>
      <c r="J4483">
        <f>(F4483*100*Info!$B$11)/AI4483</f>
        <v>3.1999116996173336</v>
      </c>
      <c r="K4483">
        <f>2*((F4483*100*Info!$B$11)/AI4483^2)*(AJ4483/2)</f>
        <v>0.13158987744959078</v>
      </c>
      <c r="L4483">
        <f t="shared" si="1155"/>
        <v>0.72073624091320254</v>
      </c>
      <c r="M4483">
        <f t="shared" si="1156"/>
        <v>24.677327927109197</v>
      </c>
      <c r="N4483">
        <f t="shared" si="1151"/>
        <v>1.291846002912989</v>
      </c>
      <c r="O4483">
        <v>1.17397983027382</v>
      </c>
      <c r="P4483">
        <v>2.5868506591159759E-2</v>
      </c>
      <c r="Q4483">
        <v>1.3277412525261141</v>
      </c>
      <c r="R4483">
        <v>3.0926049875024109E-2</v>
      </c>
      <c r="S4483">
        <v>2.2015318462808708</v>
      </c>
      <c r="T4483">
        <v>4.0484523377738897E-2</v>
      </c>
      <c r="U4483">
        <v>1.8703622860329969</v>
      </c>
      <c r="V4483">
        <v>6.0588547264944767E-2</v>
      </c>
      <c r="W4483" s="37">
        <f>U4483*Info!$B$2</f>
        <v>0.89777389729583845</v>
      </c>
      <c r="X4483" s="37">
        <f>W4483*SQRT((0.5*V4483/U4483)^2+Info!$B$3^2)</f>
        <v>4.7185198074202891E-2</v>
      </c>
      <c r="Y4483" s="28">
        <f>W4483*Info!$D$2</f>
        <v>0.7271968568096292</v>
      </c>
      <c r="Z4483" s="28">
        <f>Y4483*SQRT(Info!$D$3^2+(X4483/W4483)^2)</f>
        <v>5.2752320986153747E-2</v>
      </c>
      <c r="AA4483" s="37">
        <f t="shared" si="1143"/>
        <v>0.27620593297798157</v>
      </c>
      <c r="AB4483" s="37">
        <f t="shared" si="1144"/>
        <v>4.8925840060401404E-2</v>
      </c>
      <c r="AC4483" s="37">
        <f>(1-EXP(-Info!$B$6*H4483*1000))+(Info!$B$6/(Info!$B$6-Info!$B$7))*(EXP(-Info!$B$7*H4483*1000)-EXP(-Info!$B$6*H4483*1000))*(Info!$B$9-1)</f>
        <v>0.66897964027494761</v>
      </c>
      <c r="AD4483" s="37">
        <f>SQRT((Info!$B$6*EXP(-Info!$B$6*H4483*1000)+(Info!$B$6/(Info!$B$6+Info!$B$7))*(Info!$B$9-1)*(-Info!$B$7*EXP(-Info!$B$7*H4483*1000)+Info!$B$6*EXP(-Info!$B$6*H4483*1000)))^2*(0.01*H4483*1000)^2)</f>
        <v>3.8347829356522992E-3</v>
      </c>
      <c r="AE4483" s="37">
        <f t="shared" si="1157"/>
        <v>3.2747524645884117E-2</v>
      </c>
      <c r="AF4483" s="37">
        <f t="shared" si="1145"/>
        <v>1.2895588437858252</v>
      </c>
      <c r="AG4483" s="37">
        <f t="shared" si="1158"/>
        <v>6.5306637473840717E-2</v>
      </c>
      <c r="AH4483" s="37">
        <f t="shared" si="1146"/>
        <v>0.58575525308176879</v>
      </c>
      <c r="AI4483">
        <f>AF4483*EXP(Info!$B$6*H4483*1000)</f>
        <v>3.1790307307322623</v>
      </c>
      <c r="AJ4483">
        <f>2*SQRT((EXP(Info!$B$6*H4483)*AG4483)^2+(Info!$B$6*H4483*0.01*AI4483)^2)</f>
        <v>0.130731189962388</v>
      </c>
      <c r="AK4483">
        <f t="shared" si="1147"/>
        <v>0.3672710290808221</v>
      </c>
      <c r="AL4483">
        <f t="shared" si="1148"/>
        <v>0.13011337905663151</v>
      </c>
      <c r="AM4483">
        <f t="shared" si="1153"/>
        <v>1.1309745008280343</v>
      </c>
      <c r="AN4483">
        <f t="shared" si="1154"/>
        <v>3.6262926611851834E-2</v>
      </c>
      <c r="AO4483">
        <f t="shared" si="1149"/>
        <v>7.7118777691586278</v>
      </c>
      <c r="AP4483">
        <f t="shared" si="1150"/>
        <v>0.62767509751482908</v>
      </c>
      <c r="AQ4483">
        <f t="shared" si="1152"/>
        <v>6</v>
      </c>
      <c r="AR4483">
        <v>1</v>
      </c>
      <c r="AS4483">
        <v>1</v>
      </c>
      <c r="AT4483">
        <v>1</v>
      </c>
      <c r="AU4483">
        <v>1</v>
      </c>
      <c r="AV4483">
        <v>1</v>
      </c>
      <c r="AW4483">
        <v>0</v>
      </c>
      <c r="AX4483">
        <v>1</v>
      </c>
    </row>
    <row r="4484" spans="1:50">
      <c r="A4484" s="13" t="s">
        <v>97</v>
      </c>
      <c r="B4484" s="13" t="s">
        <v>437</v>
      </c>
      <c r="D4484" s="14">
        <v>-46.28</v>
      </c>
      <c r="E4484" s="14">
        <v>43.68</v>
      </c>
      <c r="F4484" s="14">
        <v>3981</v>
      </c>
      <c r="G4484" s="44">
        <v>1041.5</v>
      </c>
      <c r="H4484">
        <v>99.860900000000001</v>
      </c>
      <c r="J4484">
        <f>(F4484*100*Info!$B$11)/AI4484</f>
        <v>3.8162617909826198</v>
      </c>
      <c r="K4484">
        <f>2*((F4484*100*Info!$B$11)/AI4484^2)*(AJ4484/2)</f>
        <v>0.20146447606584444</v>
      </c>
      <c r="L4484">
        <f t="shared" si="1155"/>
        <v>0.79632622867999736</v>
      </c>
      <c r="M4484">
        <f t="shared" si="1156"/>
        <v>32.51718614845575</v>
      </c>
      <c r="N4484">
        <f t="shared" si="1151"/>
        <v>1.986940676916171</v>
      </c>
      <c r="O4484">
        <v>1.195846524021327</v>
      </c>
      <c r="P4484">
        <v>2.4743638214465461E-2</v>
      </c>
      <c r="Q4484">
        <v>1.208851135799573</v>
      </c>
      <c r="R4484">
        <v>2.7500252129063311E-2</v>
      </c>
      <c r="S4484">
        <v>2.0078722792619921</v>
      </c>
      <c r="T4484">
        <v>3.249564469773867E-2</v>
      </c>
      <c r="U4484">
        <v>2.0665237308100401</v>
      </c>
      <c r="V4484">
        <v>6.3588624161192597E-2</v>
      </c>
      <c r="W4484" s="37">
        <f>U4484*Info!$B$2</f>
        <v>0.9919313907888192</v>
      </c>
      <c r="X4484" s="37">
        <f>W4484*SQRT((0.5*V4484/U4484)^2+Info!$B$3^2)</f>
        <v>5.1891483558951131E-2</v>
      </c>
      <c r="Y4484" s="28">
        <f>W4484*Info!$D$2</f>
        <v>0.80346442653894357</v>
      </c>
      <c r="Z4484" s="28">
        <f>Y4484*SQRT(Info!$D$3^2+(X4484/W4484)^2)</f>
        <v>5.8142800789547061E-2</v>
      </c>
      <c r="AA4484" s="37">
        <f t="shared" si="1143"/>
        <v>0.20391513323250776</v>
      </c>
      <c r="AB4484" s="37">
        <f t="shared" si="1144"/>
        <v>5.3345927435662646E-2</v>
      </c>
      <c r="AC4484" s="37">
        <f>(1-EXP(-Info!$B$6*H4484*1000))+(Info!$B$6/(Info!$B$6-Info!$B$7))*(EXP(-Info!$B$7*H4484*1000)-EXP(-Info!$B$6*H4484*1000))*(Info!$B$9-1)</f>
        <v>0.67490811305684051</v>
      </c>
      <c r="AD4484" s="37">
        <f>SQRT((Info!$B$6*EXP(-Info!$B$6*H4484*1000)+(Info!$B$6/(Info!$B$6+Info!$B$7))*(Info!$B$9-1)*(-Info!$B$7*EXP(-Info!$B$7*H4484*1000)+Info!$B$6*EXP(-Info!$B$6*H4484*1000)))^2*(0.01*H4484*1000)^2)</f>
        <v>3.8377491498351188E-3</v>
      </c>
      <c r="AE4484" s="37">
        <f t="shared" si="1157"/>
        <v>3.6012103256792986E-2</v>
      </c>
      <c r="AF4484" s="37">
        <f t="shared" si="1145"/>
        <v>1.0667838749293623</v>
      </c>
      <c r="AG4484" s="37">
        <f t="shared" si="1158"/>
        <v>7.0295437943804662E-2</v>
      </c>
      <c r="AH4484" s="37">
        <f t="shared" si="1146"/>
        <v>0.53130066386566499</v>
      </c>
      <c r="AI4484">
        <f>AF4484*EXP(Info!$B$6*H4484*1000)</f>
        <v>2.6655974316934734</v>
      </c>
      <c r="AJ4484">
        <f>2*SQRT((EXP(Info!$B$6*H4484)*AG4484)^2+(Info!$B$6*H4484*0.01*AI4484)^2)</f>
        <v>0.14071969361418266</v>
      </c>
      <c r="AK4484">
        <f t="shared" si="1147"/>
        <v>0.27114595265926555</v>
      </c>
      <c r="AL4484">
        <f t="shared" si="1148"/>
        <v>0.14186815942240125</v>
      </c>
      <c r="AM4484">
        <f t="shared" si="1153"/>
        <v>1.0108748167235666</v>
      </c>
      <c r="AN4484">
        <f t="shared" si="1154"/>
        <v>3.1085859038120549E-2</v>
      </c>
      <c r="AO4484">
        <f t="shared" si="1149"/>
        <v>8.5206906373600493</v>
      </c>
      <c r="AP4484">
        <f t="shared" si="1150"/>
        <v>0.5786754374954971</v>
      </c>
      <c r="AQ4484">
        <f t="shared" si="1152"/>
        <v>6</v>
      </c>
      <c r="AR4484">
        <v>1</v>
      </c>
      <c r="AS4484">
        <v>1</v>
      </c>
      <c r="AT4484">
        <v>1</v>
      </c>
      <c r="AU4484">
        <v>1</v>
      </c>
      <c r="AV4484">
        <v>1</v>
      </c>
      <c r="AW4484">
        <v>0</v>
      </c>
      <c r="AX4484">
        <v>1</v>
      </c>
    </row>
    <row r="4485" spans="1:50">
      <c r="A4485" s="13" t="s">
        <v>97</v>
      </c>
      <c r="B4485" s="13" t="s">
        <v>437</v>
      </c>
      <c r="D4485" s="14">
        <v>-46.28</v>
      </c>
      <c r="E4485" s="14">
        <v>43.68</v>
      </c>
      <c r="F4485" s="14">
        <v>3981</v>
      </c>
      <c r="G4485" s="44">
        <v>1051.5</v>
      </c>
      <c r="H4485">
        <v>101.333</v>
      </c>
      <c r="J4485">
        <f>(F4485*100*Info!$B$11)/AI4485</f>
        <v>4.2479526577345315</v>
      </c>
      <c r="K4485">
        <f>2*((F4485*100*Info!$B$11)/AI4485^2)*(AJ4485/2)</f>
        <v>0.2281133292537319</v>
      </c>
      <c r="L4485">
        <f t="shared" si="1155"/>
        <v>0.71326293169167054</v>
      </c>
      <c r="M4485">
        <f t="shared" si="1156"/>
        <v>32.420006679871761</v>
      </c>
      <c r="N4485">
        <f t="shared" si="1151"/>
        <v>2.0328159979781049</v>
      </c>
      <c r="O4485">
        <v>1.060885351983599</v>
      </c>
      <c r="P4485">
        <v>2.3312578901657919E-2</v>
      </c>
      <c r="Q4485">
        <v>1.1672690233334699</v>
      </c>
      <c r="R4485">
        <v>2.7706095442735751E-2</v>
      </c>
      <c r="S4485">
        <v>1.7825543942448341</v>
      </c>
      <c r="T4485">
        <v>3.6194599994504369E-2</v>
      </c>
      <c r="U4485">
        <v>1.8509685121024599</v>
      </c>
      <c r="V4485">
        <v>5.9919920592514928E-2</v>
      </c>
      <c r="W4485" s="37">
        <f>U4485*Info!$B$2</f>
        <v>0.8884648858091807</v>
      </c>
      <c r="X4485" s="37">
        <f>W4485*SQRT((0.5*V4485/U4485)^2+Info!$B$3^2)</f>
        <v>4.6692949080106808E-2</v>
      </c>
      <c r="Y4485" s="28">
        <f>W4485*Info!$D$2</f>
        <v>0.71965655750543644</v>
      </c>
      <c r="Z4485" s="28">
        <f>Y4485*SQRT(Info!$D$3^2+(X4485/W4485)^2)</f>
        <v>5.2203580193143306E-2</v>
      </c>
      <c r="AA4485" s="37">
        <f t="shared" si="1143"/>
        <v>0.17242046617441831</v>
      </c>
      <c r="AB4485" s="37">
        <f t="shared" si="1144"/>
        <v>4.812588261589551E-2</v>
      </c>
      <c r="AC4485" s="37">
        <f>(1-EXP(-Info!$B$6*H4485*1000))+(Info!$B$6/(Info!$B$6-Info!$B$7))*(EXP(-Info!$B$7*H4485*1000)-EXP(-Info!$B$6*H4485*1000))*(Info!$B$9-1)</f>
        <v>0.68074931962771046</v>
      </c>
      <c r="AD4485" s="37">
        <f>SQRT((Info!$B$6*EXP(-Info!$B$6*H4485*1000)+(Info!$B$6/(Info!$B$6+Info!$B$7))*(Info!$B$9-1)*(-Info!$B$7*EXP(-Info!$B$7*H4485*1000)+Info!$B$6*EXP(-Info!$B$6*H4485*1000)))^2*(0.01*H4485*1000)^2)</f>
        <v>3.8398599457484463E-3</v>
      </c>
      <c r="AE4485" s="37">
        <f t="shared" si="1157"/>
        <v>3.2768350954294881E-2</v>
      </c>
      <c r="AF4485" s="37">
        <f t="shared" si="1145"/>
        <v>0.94552272170126983</v>
      </c>
      <c r="AG4485" s="37">
        <f t="shared" si="1158"/>
        <v>6.4237768302115902E-2</v>
      </c>
      <c r="AH4485" s="37">
        <f t="shared" si="1146"/>
        <v>0.53043134321958996</v>
      </c>
      <c r="AI4485">
        <f>AF4485*EXP(Info!$B$6*H4485*1000)</f>
        <v>2.3947106873216306</v>
      </c>
      <c r="AJ4485">
        <f>2*SQRT((EXP(Info!$B$6*H4485)*AG4485)^2+(Info!$B$6*H4485*0.01*AI4485)^2)</f>
        <v>0.12859498951566886</v>
      </c>
      <c r="AK4485">
        <f t="shared" si="1147"/>
        <v>0.22926749387212403</v>
      </c>
      <c r="AL4485">
        <f t="shared" si="1148"/>
        <v>0.12798597222871252</v>
      </c>
      <c r="AM4485">
        <f t="shared" si="1153"/>
        <v>1.1002781979701757</v>
      </c>
      <c r="AN4485">
        <f t="shared" si="1154"/>
        <v>3.5589781935949451E-2</v>
      </c>
      <c r="AO4485">
        <f t="shared" si="1149"/>
        <v>7.631913360577542</v>
      </c>
      <c r="AP4485">
        <f t="shared" si="1150"/>
        <v>0.57315148531542059</v>
      </c>
      <c r="AQ4485">
        <f t="shared" si="1152"/>
        <v>6</v>
      </c>
      <c r="AR4485">
        <v>1</v>
      </c>
      <c r="AS4485">
        <v>1</v>
      </c>
      <c r="AT4485">
        <v>1</v>
      </c>
      <c r="AU4485">
        <v>1</v>
      </c>
      <c r="AV4485">
        <v>1</v>
      </c>
      <c r="AW4485">
        <v>0</v>
      </c>
      <c r="AX4485">
        <v>1</v>
      </c>
    </row>
    <row r="4486" spans="1:50">
      <c r="A4486" s="13" t="s">
        <v>97</v>
      </c>
      <c r="B4486" s="13" t="s">
        <v>437</v>
      </c>
      <c r="D4486" s="14">
        <v>-46.28</v>
      </c>
      <c r="E4486" s="14">
        <v>43.68</v>
      </c>
      <c r="F4486" s="14">
        <v>3981</v>
      </c>
      <c r="G4486" s="44">
        <v>1061.5</v>
      </c>
      <c r="H4486">
        <v>102.806</v>
      </c>
      <c r="J4486">
        <f>(F4486*100*Info!$B$11)/AI4486</f>
        <v>3.0698326366439495</v>
      </c>
      <c r="K4486">
        <f>2*((F4486*100*Info!$B$11)/AI4486^2)*(AJ4486/2)</f>
        <v>0.12664879694779735</v>
      </c>
      <c r="L4486">
        <f t="shared" si="1155"/>
        <v>0.76814834663869458</v>
      </c>
      <c r="M4486">
        <f t="shared" si="1156"/>
        <v>25.23152944796243</v>
      </c>
      <c r="N4486">
        <f t="shared" si="1151"/>
        <v>1.2985794399562922</v>
      </c>
      <c r="O4486">
        <v>1.175207565314494</v>
      </c>
      <c r="P4486">
        <v>2.430962007255414E-2</v>
      </c>
      <c r="Q4486">
        <v>1.1613681325155389</v>
      </c>
      <c r="R4486">
        <v>2.626176693977832E-2</v>
      </c>
      <c r="S4486">
        <v>2.2157848211052982</v>
      </c>
      <c r="T4486">
        <v>3.2677852528276971E-2</v>
      </c>
      <c r="U4486">
        <v>1.993400104053652</v>
      </c>
      <c r="V4486">
        <v>6.1335620537358887E-2</v>
      </c>
      <c r="W4486" s="37">
        <f>U4486*Info!$B$2</f>
        <v>0.95683204994575288</v>
      </c>
      <c r="X4486" s="37">
        <f>W4486*SQRT((0.5*V4486/U4486)^2+Info!$B$3^2)</f>
        <v>5.005510453768492E-2</v>
      </c>
      <c r="Y4486" s="28">
        <f>W4486*Info!$D$2</f>
        <v>0.77503396045605988</v>
      </c>
      <c r="Z4486" s="28">
        <f>Y4486*SQRT(Info!$D$3^2+(X4486/W4486)^2)</f>
        <v>5.60853055677E-2</v>
      </c>
      <c r="AA4486" s="37">
        <f t="shared" ref="AA4486:AA4539" si="1159">IF(O4486-W4486&gt;0,O4486-W4486,0)</f>
        <v>0.21837551536874111</v>
      </c>
      <c r="AB4486" s="37">
        <f t="shared" ref="AB4486:AB4539" si="1160">SQRT((0.5*P4486)^2+X4486^2)</f>
        <v>5.1509735946678542E-2</v>
      </c>
      <c r="AC4486" s="37">
        <f>(1-EXP(-Info!$B$6*H4486*1000))+(Info!$B$6/(Info!$B$6-Info!$B$7))*(EXP(-Info!$B$7*H4486*1000)-EXP(-Info!$B$6*H4486*1000))*(Info!$B$9-1)</f>
        <v>0.6865095500852153</v>
      </c>
      <c r="AD4486" s="37">
        <f>SQRT((Info!$B$6*EXP(-Info!$B$6*H4486*1000)+(Info!$B$6/(Info!$B$6+Info!$B$7))*(Info!$B$9-1)*(-Info!$B$7*EXP(-Info!$B$7*H4486*1000)+Info!$B$6*EXP(-Info!$B$6*H4486*1000)))^2*(0.01*H4486*1000)^2)</f>
        <v>3.8411392144995326E-3</v>
      </c>
      <c r="AE4486" s="37">
        <f t="shared" si="1157"/>
        <v>3.5371872853200634E-2</v>
      </c>
      <c r="AF4486" s="37">
        <f t="shared" ref="AF4486:AF4539" si="1161">IF((S4486-Y4486-AA4486*AC4486)&gt;0,S4486-Y4486-AA4486*AC4486,0)</f>
        <v>1.2908339838438168</v>
      </c>
      <c r="AG4486" s="37">
        <f t="shared" si="1158"/>
        <v>6.8291224921143617E-2</v>
      </c>
      <c r="AH4486" s="37">
        <f t="shared" ref="AH4486:AH4539" si="1162">AF4486/S4486</f>
        <v>0.58256287864627176</v>
      </c>
      <c r="AI4486">
        <f>AF4486*EXP(Info!$B$6*H4486*1000)</f>
        <v>3.3137368817064488</v>
      </c>
      <c r="AJ4486">
        <f>2*SQRT((EXP(Info!$B$6*H4486)*AG4486)^2+(Info!$B$6*H4486*0.01*AI4486)^2)</f>
        <v>0.13671129313696959</v>
      </c>
      <c r="AK4486">
        <f t="shared" ref="AK4486:AK4539" si="1163">AA4486/0.752049334436339</f>
        <v>0.29037392278581503</v>
      </c>
      <c r="AL4486">
        <f t="shared" ref="AL4486:AL4539" si="1164">AB4486/0.752049334436339*2</f>
        <v>0.13698499177659693</v>
      </c>
      <c r="AM4486">
        <f t="shared" si="1153"/>
        <v>0.9882238395944537</v>
      </c>
      <c r="AN4486">
        <f t="shared" si="1154"/>
        <v>3.0285846456572892E-2</v>
      </c>
      <c r="AO4486">
        <f t="shared" ref="AO4486:AO4539" si="1165">U4486/0.242530074</f>
        <v>8.2191872998548288</v>
      </c>
      <c r="AP4486">
        <f t="shared" ref="AP4486:AP4539" si="1166">O4486/U4486</f>
        <v>0.58954926455791112</v>
      </c>
      <c r="AQ4486">
        <f t="shared" si="1152"/>
        <v>6</v>
      </c>
      <c r="AR4486">
        <v>1</v>
      </c>
      <c r="AS4486">
        <v>1</v>
      </c>
      <c r="AT4486">
        <v>1</v>
      </c>
      <c r="AU4486">
        <v>1</v>
      </c>
      <c r="AV4486">
        <v>1</v>
      </c>
      <c r="AW4486">
        <v>0</v>
      </c>
      <c r="AX4486">
        <v>1</v>
      </c>
    </row>
    <row r="4487" spans="1:50">
      <c r="A4487" s="13" t="s">
        <v>97</v>
      </c>
      <c r="B4487" s="13" t="s">
        <v>437</v>
      </c>
      <c r="D4487" s="14">
        <v>-46.28</v>
      </c>
      <c r="E4487" s="14">
        <v>43.68</v>
      </c>
      <c r="F4487" s="14">
        <v>3981</v>
      </c>
      <c r="G4487" s="44">
        <v>1071.5</v>
      </c>
      <c r="H4487">
        <v>104.27800000000001</v>
      </c>
      <c r="J4487">
        <f>(F4487*100*Info!$B$11)/AI4487</f>
        <v>3.8378716686029919</v>
      </c>
      <c r="K4487">
        <f>2*((F4487*100*Info!$B$11)/AI4487^2)*(AJ4487/2)</f>
        <v>0.17480545519345927</v>
      </c>
      <c r="L4487">
        <f t="shared" si="1155"/>
        <v>0.67676582998249279</v>
      </c>
      <c r="M4487">
        <f t="shared" si="1156"/>
        <v>27.791542335301859</v>
      </c>
      <c r="N4487">
        <f t="shared" si="1151"/>
        <v>1.5527078003684567</v>
      </c>
      <c r="O4487">
        <v>0.86130326384403966</v>
      </c>
      <c r="P4487">
        <v>1.89767730411569E-2</v>
      </c>
      <c r="Q4487">
        <v>0.95844349474290558</v>
      </c>
      <c r="R4487">
        <v>2.280811675513612E-2</v>
      </c>
      <c r="S4487">
        <v>1.7141661542214</v>
      </c>
      <c r="T4487">
        <v>2.8286916296833779E-2</v>
      </c>
      <c r="U4487">
        <v>1.7562559130802919</v>
      </c>
      <c r="V4487">
        <v>5.6824024617930589E-2</v>
      </c>
      <c r="W4487" s="37">
        <f>U4487*Info!$B$2</f>
        <v>0.84300283827854006</v>
      </c>
      <c r="X4487" s="37">
        <f>W4487*SQRT((0.5*V4487/U4487)^2+Info!$B$3^2)</f>
        <v>4.4301502483932387E-2</v>
      </c>
      <c r="Y4487" s="28">
        <f>W4487*Info!$D$2</f>
        <v>0.68283229900561748</v>
      </c>
      <c r="Z4487" s="28">
        <f>Y4487*SQRT(Info!$D$3^2+(X4487/W4487)^2)</f>
        <v>4.9531070066943773E-2</v>
      </c>
      <c r="AA4487" s="37">
        <f t="shared" si="1159"/>
        <v>1.8300425565499601E-2</v>
      </c>
      <c r="AB4487" s="37">
        <f t="shared" si="1160"/>
        <v>4.5306209299584559E-2</v>
      </c>
      <c r="AC4487" s="37">
        <f>(1-EXP(-Info!$B$6*H4487*1000))+(Info!$B$6/(Info!$B$6-Info!$B$7))*(EXP(-Info!$B$7*H4487*1000)-EXP(-Info!$B$6*H4487*1000))*(Info!$B$9-1)</f>
        <v>0.6921825415972005</v>
      </c>
      <c r="AD4487" s="37">
        <f>SQRT((Info!$B$6*EXP(-Info!$B$6*H4487*1000)+(Info!$B$6/(Info!$B$6+Info!$B$7))*(Info!$B$9-1)*(-Info!$B$7*EXP(-Info!$B$7*H4487*1000)+Info!$B$6*EXP(-Info!$B$6*H4487*1000)))^2*(0.01*H4487*1000)^2)</f>
        <v>3.8416073875122917E-3</v>
      </c>
      <c r="AE4487" s="37">
        <f t="shared" si="1157"/>
        <v>3.1360245905517517E-2</v>
      </c>
      <c r="AF4487" s="37">
        <f t="shared" si="1161"/>
        <v>1.0186666201355445</v>
      </c>
      <c r="AG4487" s="37">
        <f t="shared" si="1158"/>
        <v>6.0306130149654288E-2</v>
      </c>
      <c r="AH4487" s="37">
        <f t="shared" si="1162"/>
        <v>0.59426364102856655</v>
      </c>
      <c r="AI4487">
        <f>AF4487*EXP(Info!$B$6*H4487*1000)</f>
        <v>2.6505882705598909</v>
      </c>
      <c r="AJ4487">
        <f>2*SQRT((EXP(Info!$B$6*H4487)*AG4487)^2+(Info!$B$6*H4487*0.01*AI4487)^2)</f>
        <v>0.12072766605411882</v>
      </c>
      <c r="AK4487">
        <f t="shared" si="1163"/>
        <v>2.4334075874444819E-2</v>
      </c>
      <c r="AL4487">
        <f t="shared" si="1164"/>
        <v>0.12048733301131517</v>
      </c>
      <c r="AM4487">
        <f t="shared" si="1153"/>
        <v>1.1127828431362541</v>
      </c>
      <c r="AN4487">
        <f t="shared" si="1154"/>
        <v>3.6088075486084732E-2</v>
      </c>
      <c r="AO4487">
        <f t="shared" si="1165"/>
        <v>7.2413943727254697</v>
      </c>
      <c r="AP4487">
        <f t="shared" si="1166"/>
        <v>0.49042013605716633</v>
      </c>
      <c r="AQ4487">
        <f t="shared" si="1152"/>
        <v>6</v>
      </c>
      <c r="AR4487">
        <v>1</v>
      </c>
      <c r="AS4487">
        <v>1</v>
      </c>
      <c r="AT4487">
        <v>1</v>
      </c>
      <c r="AU4487">
        <v>1</v>
      </c>
      <c r="AV4487">
        <v>1</v>
      </c>
      <c r="AW4487">
        <v>0</v>
      </c>
      <c r="AX4487">
        <v>1</v>
      </c>
    </row>
    <row r="4488" spans="1:50">
      <c r="A4488" s="13" t="s">
        <v>97</v>
      </c>
      <c r="B4488" s="13" t="s">
        <v>437</v>
      </c>
      <c r="D4488" s="14">
        <v>-46.28</v>
      </c>
      <c r="E4488" s="14">
        <v>43.68</v>
      </c>
      <c r="F4488" s="14">
        <v>3981</v>
      </c>
      <c r="G4488" s="44">
        <v>1080.5</v>
      </c>
      <c r="H4488">
        <v>105.6</v>
      </c>
      <c r="J4488">
        <f>(F4488*100*Info!$B$11)/AI4488</f>
        <v>3.2453636776118633</v>
      </c>
      <c r="K4488">
        <f>2*((F4488*100*Info!$B$11)/AI4488^2)*(AJ4488/2)</f>
        <v>0.15149550890703364</v>
      </c>
      <c r="L4488">
        <f t="shared" si="1155"/>
        <v>0.82058241992779779</v>
      </c>
      <c r="M4488">
        <f t="shared" si="1156"/>
        <v>28.495045667289563</v>
      </c>
      <c r="N4488">
        <f t="shared" si="1151"/>
        <v>1.5930977659255088</v>
      </c>
      <c r="O4488">
        <v>1.2601491074640869</v>
      </c>
      <c r="P4488">
        <v>2.606496913366442E-2</v>
      </c>
      <c r="Q4488">
        <v>1.2051023717297999</v>
      </c>
      <c r="R4488">
        <v>2.775872813406231E-2</v>
      </c>
      <c r="S4488">
        <v>2.1840046382640761</v>
      </c>
      <c r="T4488">
        <v>3.3418412108970487E-2</v>
      </c>
      <c r="U4488">
        <v>2.129470288423414</v>
      </c>
      <c r="V4488">
        <v>6.551760067641485E-2</v>
      </c>
      <c r="W4488" s="37">
        <f>U4488*Info!$B$2</f>
        <v>1.0221457384432386</v>
      </c>
      <c r="X4488" s="37">
        <f>W4488*SQRT((0.5*V4488/U4488)^2+Info!$B$3^2)</f>
        <v>5.3471543853265427E-2</v>
      </c>
      <c r="Y4488" s="28">
        <f>W4488*Info!$D$2</f>
        <v>0.82793804813902339</v>
      </c>
      <c r="Z4488" s="28">
        <f>Y4488*SQRT(Info!$D$3^2+(X4488/W4488)^2)</f>
        <v>5.991350921817843E-2</v>
      </c>
      <c r="AA4488" s="37">
        <f t="shared" si="1159"/>
        <v>0.23800336902084829</v>
      </c>
      <c r="AB4488" s="37">
        <f t="shared" si="1160"/>
        <v>5.5036820911426268E-2</v>
      </c>
      <c r="AC4488" s="37">
        <f>(1-EXP(-Info!$B$6*H4488*1000))+(Info!$B$6/(Info!$B$6-Info!$B$7))*(EXP(-Info!$B$7*H4488*1000)-EXP(-Info!$B$6*H4488*1000))*(Info!$B$9-1)</f>
        <v>0.69720738411098659</v>
      </c>
      <c r="AD4488" s="37">
        <f>SQRT((Info!$B$6*EXP(-Info!$B$6*H4488*1000)+(Info!$B$6/(Info!$B$6+Info!$B$7))*(Info!$B$9-1)*(-Info!$B$7*EXP(-Info!$B$7*H4488*1000)+Info!$B$6*EXP(-Info!$B$6*H4488*1000)))^2*(0.01*H4488*1000)^2)</f>
        <v>3.841355251993831E-3</v>
      </c>
      <c r="AE4488" s="37">
        <f t="shared" si="1157"/>
        <v>3.8382967945963763E-2</v>
      </c>
      <c r="AF4488" s="37">
        <f t="shared" si="1161"/>
        <v>1.1901288838004251</v>
      </c>
      <c r="AG4488" s="37">
        <f t="shared" si="1158"/>
        <v>7.3089523066913492E-2</v>
      </c>
      <c r="AH4488" s="37">
        <f t="shared" si="1162"/>
        <v>0.54492965030806051</v>
      </c>
      <c r="AI4488">
        <f>AF4488*EXP(Info!$B$6*H4488*1000)</f>
        <v>3.1345077591423713</v>
      </c>
      <c r="AJ4488">
        <f>2*SQRT((EXP(Info!$B$6*H4488)*AG4488)^2+(Info!$B$6*H4488*0.01*AI4488)^2)</f>
        <v>0.14632068862425707</v>
      </c>
      <c r="AK4488">
        <f t="shared" si="1163"/>
        <v>0.31647307978702194</v>
      </c>
      <c r="AL4488">
        <f t="shared" si="1164"/>
        <v>0.14636492153184702</v>
      </c>
      <c r="AM4488">
        <f t="shared" si="1153"/>
        <v>0.95631728387677661</v>
      </c>
      <c r="AN4488">
        <f t="shared" si="1154"/>
        <v>2.960585612955664E-2</v>
      </c>
      <c r="AO4488">
        <f t="shared" si="1165"/>
        <v>8.7802318834216564</v>
      </c>
      <c r="AP4488">
        <f t="shared" si="1166"/>
        <v>0.59176646620275586</v>
      </c>
      <c r="AQ4488">
        <f t="shared" si="1152"/>
        <v>6</v>
      </c>
      <c r="AR4488">
        <v>1</v>
      </c>
      <c r="AS4488">
        <v>1</v>
      </c>
      <c r="AT4488">
        <v>1</v>
      </c>
      <c r="AU4488">
        <v>1</v>
      </c>
      <c r="AV4488">
        <v>1</v>
      </c>
      <c r="AW4488">
        <v>0</v>
      </c>
      <c r="AX4488">
        <v>1</v>
      </c>
    </row>
    <row r="4489" spans="1:50">
      <c r="A4489" s="13" t="s">
        <v>97</v>
      </c>
      <c r="B4489" s="13" t="s">
        <v>437</v>
      </c>
      <c r="D4489" s="14">
        <v>-46.28</v>
      </c>
      <c r="E4489" s="14">
        <v>43.68</v>
      </c>
      <c r="F4489" s="14">
        <v>3981</v>
      </c>
      <c r="G4489" s="44">
        <v>1100.5</v>
      </c>
      <c r="H4489">
        <v>108.393</v>
      </c>
      <c r="J4489">
        <f>(F4489*100*Info!$B$11)/AI4489</f>
        <v>2.931634381217012</v>
      </c>
      <c r="K4489">
        <f>2*((F4489*100*Info!$B$11)/AI4489^2)*(AJ4489/2)</f>
        <v>0.11239401896461199</v>
      </c>
      <c r="L4489">
        <f t="shared" si="1155"/>
        <v>0.69711269932367448</v>
      </c>
      <c r="M4489">
        <f t="shared" si="1156"/>
        <v>21.867371259047008</v>
      </c>
      <c r="N4489">
        <f t="shared" si="1151"/>
        <v>1.0957846993999516</v>
      </c>
      <c r="O4489">
        <v>1.938619926466588</v>
      </c>
      <c r="P4489">
        <v>4.2591165401094019E-2</v>
      </c>
      <c r="Q4489">
        <v>2.3162771590688891</v>
      </c>
      <c r="R4489">
        <v>5.201821093593989E-2</v>
      </c>
      <c r="S4489">
        <v>2.7448699309223699</v>
      </c>
      <c r="T4489">
        <v>4.5918203871781242E-2</v>
      </c>
      <c r="U4489">
        <v>1.8090574997000639</v>
      </c>
      <c r="V4489">
        <v>5.8374905927531112E-2</v>
      </c>
      <c r="W4489" s="37">
        <f>U4489*Info!$B$2</f>
        <v>0.86834759985603061</v>
      </c>
      <c r="X4489" s="37">
        <f>W4489*SQRT((0.5*V4489/U4489)^2+Info!$B$3^2)</f>
        <v>4.5621796904783289E-2</v>
      </c>
      <c r="Y4489" s="28">
        <f>W4489*Info!$D$2</f>
        <v>0.70336155588338478</v>
      </c>
      <c r="Z4489" s="28">
        <f>Y4489*SQRT(Info!$D$3^2+(X4489/W4489)^2)</f>
        <v>5.1013393829687413E-2</v>
      </c>
      <c r="AA4489" s="37">
        <f t="shared" si="1159"/>
        <v>1.0702723266105574</v>
      </c>
      <c r="AB4489" s="37">
        <f t="shared" si="1160"/>
        <v>5.0347295809975046E-2</v>
      </c>
      <c r="AC4489" s="37">
        <f>(1-EXP(-Info!$B$6*H4489*1000))+(Info!$B$6/(Info!$B$6-Info!$B$7))*(EXP(-Info!$B$7*H4489*1000)-EXP(-Info!$B$6*H4489*1000))*(Info!$B$9-1)</f>
        <v>0.70760918673673656</v>
      </c>
      <c r="AD4489" s="37">
        <f>SQRT((Info!$B$6*EXP(-Info!$B$6*H4489*1000)+(Info!$B$6/(Info!$B$6+Info!$B$7))*(Info!$B$9-1)*(-Info!$B$7*EXP(-Info!$B$7*H4489*1000)+Info!$B$6*EXP(-Info!$B$6*H4489*1000)))^2*(0.01*H4489*1000)^2)</f>
        <v>3.8388003011752877E-3</v>
      </c>
      <c r="AE4489" s="37">
        <f t="shared" si="1157"/>
        <v>3.5862334701274555E-2</v>
      </c>
      <c r="AF4489" s="37">
        <f t="shared" si="1161"/>
        <v>1.2841738444192536</v>
      </c>
      <c r="AG4489" s="37">
        <f t="shared" si="1158"/>
        <v>6.6449934250920425E-2</v>
      </c>
      <c r="AH4489" s="37">
        <f t="shared" si="1162"/>
        <v>0.46784506251184277</v>
      </c>
      <c r="AI4489">
        <f>AF4489*EXP(Info!$B$6*H4489*1000)</f>
        <v>3.4699475807383044</v>
      </c>
      <c r="AJ4489">
        <f>2*SQRT((EXP(Info!$B$6*H4489)*AG4489)^2+(Info!$B$6*H4489*0.01*AI4489)^2)</f>
        <v>0.13303205771307977</v>
      </c>
      <c r="AK4489">
        <f t="shared" si="1163"/>
        <v>1.4231411126940581</v>
      </c>
      <c r="AL4489">
        <f t="shared" si="1164"/>
        <v>0.13389359847704763</v>
      </c>
      <c r="AM4489">
        <f t="shared" si="1153"/>
        <v>1.1948072582182911</v>
      </c>
      <c r="AN4489">
        <f t="shared" si="1154"/>
        <v>3.7537131670100525E-2</v>
      </c>
      <c r="AO4489">
        <f t="shared" si="1165"/>
        <v>7.4591058744329741</v>
      </c>
      <c r="AP4489">
        <f t="shared" si="1166"/>
        <v>1.0716187444500824</v>
      </c>
      <c r="AQ4489">
        <f t="shared" si="1152"/>
        <v>6</v>
      </c>
      <c r="AR4489">
        <v>1</v>
      </c>
      <c r="AS4489">
        <v>1</v>
      </c>
      <c r="AT4489">
        <v>1</v>
      </c>
      <c r="AU4489">
        <v>1</v>
      </c>
      <c r="AV4489">
        <v>1</v>
      </c>
      <c r="AW4489">
        <v>0</v>
      </c>
      <c r="AX4489">
        <v>1</v>
      </c>
    </row>
    <row r="4490" spans="1:50">
      <c r="A4490" s="13" t="s">
        <v>97</v>
      </c>
      <c r="B4490" s="13" t="s">
        <v>437</v>
      </c>
      <c r="D4490" s="14">
        <v>-46.28</v>
      </c>
      <c r="E4490" s="14">
        <v>43.68</v>
      </c>
      <c r="F4490" s="14">
        <v>3981</v>
      </c>
      <c r="G4490" s="20">
        <v>1100.5</v>
      </c>
      <c r="H4490">
        <v>108.393</v>
      </c>
      <c r="J4490">
        <f>(F4490*100*Info!$B$11)/AI4490</f>
        <v>3.310023399341274</v>
      </c>
      <c r="K4490">
        <f>2*((F4490*100*Info!$B$11)/AI4490^2)*(AJ4490/2)</f>
        <v>0.14391563665679019</v>
      </c>
      <c r="L4490">
        <f t="shared" si="1155"/>
        <v>0.71748562237788183</v>
      </c>
      <c r="M4490">
        <f t="shared" si="1156"/>
        <v>25.411367926750469</v>
      </c>
      <c r="N4490">
        <f t="shared" si="1151"/>
        <v>1.3540821747484089</v>
      </c>
      <c r="O4490">
        <v>2.03555201477044</v>
      </c>
      <c r="P4490">
        <v>4.2161317856235572E-2</v>
      </c>
      <c r="Q4490">
        <v>2.1766381842008209</v>
      </c>
      <c r="R4490">
        <v>4.6685599919676933E-2</v>
      </c>
      <c r="S4490">
        <v>2.6692565949070381</v>
      </c>
      <c r="T4490">
        <v>3.8666369730311137E-2</v>
      </c>
      <c r="U4490">
        <v>1.8619266975755051</v>
      </c>
      <c r="V4490">
        <v>5.7359662764317518E-2</v>
      </c>
      <c r="W4490" s="37">
        <f>U4490*Info!$B$2</f>
        <v>0.89372481483624244</v>
      </c>
      <c r="X4490" s="37">
        <f>W4490*SQRT((0.5*V4490/U4490)^2+Info!$B$3^2)</f>
        <v>4.6758653233294874E-2</v>
      </c>
      <c r="Y4490" s="28">
        <f>W4490*Info!$D$2</f>
        <v>0.72391710001735643</v>
      </c>
      <c r="Z4490" s="28">
        <f>Y4490*SQRT(Info!$D$3^2+(X4490/W4490)^2)</f>
        <v>5.2389105358334791E-2</v>
      </c>
      <c r="AA4490" s="37">
        <f t="shared" si="1159"/>
        <v>1.1418271999341976</v>
      </c>
      <c r="AB4490" s="37">
        <f t="shared" si="1160"/>
        <v>5.1290991733784493E-2</v>
      </c>
      <c r="AC4490" s="37">
        <f>(1-EXP(-Info!$B$6*H4490*1000))+(Info!$B$6/(Info!$B$6-Info!$B$7))*(EXP(-Info!$B$7*H4490*1000)-EXP(-Info!$B$6*H4490*1000))*(Info!$B$9-1)</f>
        <v>0.70760918673673656</v>
      </c>
      <c r="AD4490" s="37">
        <f>SQRT((Info!$B$6*EXP(-Info!$B$6*H4490*1000)+(Info!$B$6/(Info!$B$6+Info!$B$7))*(Info!$B$9-1)*(-Info!$B$7*EXP(-Info!$B$7*H4490*1000)+Info!$B$6*EXP(-Info!$B$6*H4490*1000)))^2*(0.01*H4490*1000)^2)</f>
        <v>3.8388003011752877E-3</v>
      </c>
      <c r="AE4490" s="37">
        <f t="shared" si="1157"/>
        <v>3.6557702518418521E-2</v>
      </c>
      <c r="AF4490" s="37">
        <f t="shared" si="1161"/>
        <v>1.1373720785503592</v>
      </c>
      <c r="AG4490" s="37">
        <f t="shared" si="1158"/>
        <v>6.6744707735536368E-2</v>
      </c>
      <c r="AH4490" s="37">
        <f t="shared" si="1162"/>
        <v>0.42610069062692352</v>
      </c>
      <c r="AI4490">
        <f>AF4490*EXP(Info!$B$6*H4490*1000)</f>
        <v>3.0732766513788556</v>
      </c>
      <c r="AJ4490">
        <f>2*SQRT((EXP(Info!$B$6*H4490)*AG4490)^2+(Info!$B$6*H4490*0.01*AI4490)^2)</f>
        <v>0.133622187079903</v>
      </c>
      <c r="AK4490">
        <f t="shared" si="1163"/>
        <v>1.5182876277525026</v>
      </c>
      <c r="AL4490">
        <f t="shared" si="1164"/>
        <v>0.13640326341682649</v>
      </c>
      <c r="AM4490">
        <f t="shared" si="1153"/>
        <v>1.0693110116600444</v>
      </c>
      <c r="AN4490">
        <f t="shared" si="1154"/>
        <v>3.1883480739043263E-2</v>
      </c>
      <c r="AO4490">
        <f t="shared" si="1165"/>
        <v>7.6770961508695414</v>
      </c>
      <c r="AP4490">
        <f t="shared" si="1166"/>
        <v>1.0932503505218654</v>
      </c>
      <c r="AQ4490">
        <f t="shared" si="1152"/>
        <v>6</v>
      </c>
      <c r="AR4490">
        <v>1</v>
      </c>
      <c r="AS4490">
        <v>1</v>
      </c>
      <c r="AT4490">
        <v>1</v>
      </c>
      <c r="AU4490">
        <v>1</v>
      </c>
      <c r="AV4490">
        <v>1</v>
      </c>
      <c r="AW4490">
        <v>0</v>
      </c>
      <c r="AX4490">
        <v>1</v>
      </c>
    </row>
    <row r="4491" spans="1:50">
      <c r="A4491" s="13" t="s">
        <v>97</v>
      </c>
      <c r="B4491" s="13" t="s">
        <v>437</v>
      </c>
      <c r="D4491" s="14">
        <v>-46.28</v>
      </c>
      <c r="E4491" s="14">
        <v>43.68</v>
      </c>
      <c r="F4491" s="14">
        <v>3981</v>
      </c>
      <c r="G4491" s="44">
        <v>1105.5</v>
      </c>
      <c r="H4491">
        <v>109.092</v>
      </c>
      <c r="J4491">
        <f>(F4491*100*Info!$B$11)/AI4491</f>
        <v>4.5027859477659993</v>
      </c>
      <c r="K4491">
        <f>2*((F4491*100*Info!$B$11)/AI4491^2)*(AJ4491/2)</f>
        <v>0.26565025106789958</v>
      </c>
      <c r="L4491">
        <f t="shared" si="1155"/>
        <v>0.72074424745842358</v>
      </c>
      <c r="M4491">
        <f t="shared" si="1156"/>
        <v>34.725320642461973</v>
      </c>
      <c r="N4491">
        <f t="shared" si="1151"/>
        <v>2.3335418932863514</v>
      </c>
      <c r="O4491">
        <v>1.641464876750059</v>
      </c>
      <c r="P4491">
        <v>3.5895803086549688E-2</v>
      </c>
      <c r="Q4491">
        <v>1.8695972119704289</v>
      </c>
      <c r="R4491">
        <v>4.2169921683782932E-2</v>
      </c>
      <c r="S4491">
        <v>2.086089375722155</v>
      </c>
      <c r="T4491">
        <v>3.7908129774712272E-2</v>
      </c>
      <c r="U4491">
        <v>1.8703830635926271</v>
      </c>
      <c r="V4491">
        <v>6.0179014957018551E-2</v>
      </c>
      <c r="W4491" s="37">
        <f>U4491*Info!$B$2</f>
        <v>0.89778387052446096</v>
      </c>
      <c r="X4491" s="37">
        <f>W4491*SQRT((0.5*V4491/U4491)^2+Info!$B$3^2)</f>
        <v>4.7155475744473797E-2</v>
      </c>
      <c r="Y4491" s="28">
        <f>W4491*Info!$D$2</f>
        <v>0.72720493512481343</v>
      </c>
      <c r="Z4491" s="28">
        <f>Y4491*SQRT(Info!$D$3^2+(X4491/W4491)^2)</f>
        <v>5.2735159255159952E-2</v>
      </c>
      <c r="AA4491" s="37">
        <f t="shared" si="1159"/>
        <v>0.74368100622559807</v>
      </c>
      <c r="AB4491" s="37">
        <f t="shared" si="1160"/>
        <v>5.0455585047591546E-2</v>
      </c>
      <c r="AC4491" s="37">
        <f>(1-EXP(-Info!$B$6*H4491*1000))+(Info!$B$6/(Info!$B$6-Info!$B$7))*(EXP(-Info!$B$7*H4491*1000)-EXP(-Info!$B$6*H4491*1000))*(Info!$B$9-1)</f>
        <v>0.71016761466591327</v>
      </c>
      <c r="AD4491" s="37">
        <f>SQRT((Info!$B$6*EXP(-Info!$B$6*H4491*1000)+(Info!$B$6/(Info!$B$6+Info!$B$7))*(Info!$B$9-1)*(-Info!$B$7*EXP(-Info!$B$7*H4491*1000)+Info!$B$6*EXP(-Info!$B$6*H4491*1000)))^2*(0.01*H4491*1000)^2)</f>
        <v>3.8377440347648084E-3</v>
      </c>
      <c r="AE4491" s="37">
        <f t="shared" si="1157"/>
        <v>3.5945407383013571E-2</v>
      </c>
      <c r="AF4491" s="37">
        <f t="shared" si="1161"/>
        <v>0.83074627433376225</v>
      </c>
      <c r="AG4491" s="37">
        <f t="shared" si="1158"/>
        <v>6.6575715612766762E-2</v>
      </c>
      <c r="AH4491" s="37">
        <f t="shared" si="1162"/>
        <v>0.3982313912347008</v>
      </c>
      <c r="AI4491">
        <f>AF4491*EXP(Info!$B$6*H4491*1000)</f>
        <v>2.2591830361734657</v>
      </c>
      <c r="AJ4491">
        <f>2*SQRT((EXP(Info!$B$6*H4491)*AG4491)^2+(Info!$B$6*H4491*0.01*AI4491)^2)</f>
        <v>0.13328471478098555</v>
      </c>
      <c r="AK4491">
        <f t="shared" si="1163"/>
        <v>0.98887263397817771</v>
      </c>
      <c r="AL4491">
        <f t="shared" si="1164"/>
        <v>0.13418158287556495</v>
      </c>
      <c r="AM4491">
        <f t="shared" si="1153"/>
        <v>1.13898094223743</v>
      </c>
      <c r="AN4491">
        <f t="shared" si="1154"/>
        <v>3.5782351050559026E-2</v>
      </c>
      <c r="AO4491">
        <f t="shared" si="1165"/>
        <v>7.7119634391923988</v>
      </c>
      <c r="AP4491">
        <f t="shared" si="1166"/>
        <v>0.87760892872775342</v>
      </c>
      <c r="AQ4491">
        <f t="shared" si="1152"/>
        <v>6</v>
      </c>
      <c r="AR4491">
        <v>1</v>
      </c>
      <c r="AS4491">
        <v>1</v>
      </c>
      <c r="AT4491">
        <v>1</v>
      </c>
      <c r="AU4491">
        <v>1</v>
      </c>
      <c r="AV4491">
        <v>1</v>
      </c>
      <c r="AW4491">
        <v>0</v>
      </c>
      <c r="AX4491">
        <v>1</v>
      </c>
    </row>
    <row r="4492" spans="1:50">
      <c r="A4492" s="13" t="s">
        <v>97</v>
      </c>
      <c r="B4492" s="13" t="s">
        <v>437</v>
      </c>
      <c r="D4492" s="14">
        <v>-46.28</v>
      </c>
      <c r="E4492" s="14">
        <v>43.68</v>
      </c>
      <c r="F4492" s="14">
        <v>3981</v>
      </c>
      <c r="G4492" s="44">
        <v>1110.5</v>
      </c>
      <c r="H4492">
        <v>109.774</v>
      </c>
      <c r="J4492">
        <f>(F4492*100*Info!$B$11)/AI4492</f>
        <v>3.9433062247858373</v>
      </c>
      <c r="K4492">
        <f>2*((F4492*100*Info!$B$11)/AI4492^2)*(AJ4492/2)</f>
        <v>0.19891296505573736</v>
      </c>
      <c r="L4492">
        <f t="shared" si="1155"/>
        <v>0.71479344661258037</v>
      </c>
      <c r="M4492">
        <f t="shared" si="1156"/>
        <v>30.159549087859567</v>
      </c>
      <c r="N4492">
        <f t="shared" si="1151"/>
        <v>1.8056439835883382</v>
      </c>
      <c r="O4492">
        <v>1.379886711569166</v>
      </c>
      <c r="P4492">
        <v>3.0539105943575749E-2</v>
      </c>
      <c r="Q4492">
        <v>1.4923609576914061</v>
      </c>
      <c r="R4492">
        <v>3.3665034927376367E-2</v>
      </c>
      <c r="S4492">
        <v>2.0127511910800631</v>
      </c>
      <c r="T4492">
        <v>3.199189750854705E-2</v>
      </c>
      <c r="U4492">
        <v>1.8549403081962059</v>
      </c>
      <c r="V4492">
        <v>5.9816240773252843E-2</v>
      </c>
      <c r="W4492" s="37">
        <f>U4492*Info!$B$2</f>
        <v>0.89037134793417883</v>
      </c>
      <c r="X4492" s="37">
        <f>W4492*SQRT((0.5*V4492/U4492)^2+Info!$B$3^2)</f>
        <v>4.6776005005615406E-2</v>
      </c>
      <c r="Y4492" s="28">
        <f>W4492*Info!$D$2</f>
        <v>0.72120079182668495</v>
      </c>
      <c r="Z4492" s="28">
        <f>Y4492*SQRT(Info!$D$3^2+(X4492/W4492)^2)</f>
        <v>5.23055421675774E-2</v>
      </c>
      <c r="AA4492" s="37">
        <f t="shared" si="1159"/>
        <v>0.48951536363498716</v>
      </c>
      <c r="AB4492" s="37">
        <f t="shared" si="1160"/>
        <v>4.9205222205001717E-2</v>
      </c>
      <c r="AC4492" s="37">
        <f>(1-EXP(-Info!$B$6*H4492*1000))+(Info!$B$6/(Info!$B$6-Info!$B$7))*(EXP(-Info!$B$7*H4492*1000)-EXP(-Info!$B$6*H4492*1000))*(Info!$B$9-1)</f>
        <v>0.71264675265706434</v>
      </c>
      <c r="AD4492" s="37">
        <f>SQRT((Info!$B$6*EXP(-Info!$B$6*H4492*1000)+(Info!$B$6/(Info!$B$6+Info!$B$7))*(Info!$B$9-1)*(-Info!$B$7*EXP(-Info!$B$7*H4492*1000)+Info!$B$6*EXP(-Info!$B$6*H4492*1000)))^2*(0.01*H4492*1000)^2)</f>
        <v>3.8365567655930816E-3</v>
      </c>
      <c r="AE4492" s="37">
        <f t="shared" si="1157"/>
        <v>3.5116197978559624E-2</v>
      </c>
      <c r="AF4492" s="37">
        <f t="shared" si="1161"/>
        <v>0.94269886498316247</v>
      </c>
      <c r="AG4492" s="37">
        <f t="shared" si="1158"/>
        <v>6.499913444395207E-2</v>
      </c>
      <c r="AH4492" s="37">
        <f t="shared" si="1162"/>
        <v>0.46836333728725832</v>
      </c>
      <c r="AI4492">
        <f>AF4492*EXP(Info!$B$6*H4492*1000)</f>
        <v>2.5797178937747058</v>
      </c>
      <c r="AJ4492">
        <f>2*SQRT((EXP(Info!$B$6*H4492)*AG4492)^2+(Info!$B$6*H4492*0.01*AI4492)^2)</f>
        <v>0.1301292129007651</v>
      </c>
      <c r="AK4492">
        <f t="shared" si="1163"/>
        <v>0.65090857902544241</v>
      </c>
      <c r="AL4492">
        <f t="shared" si="1164"/>
        <v>0.13085636793198158</v>
      </c>
      <c r="AM4492">
        <f t="shared" si="1153"/>
        <v>1.081509768286947</v>
      </c>
      <c r="AN4492">
        <f t="shared" si="1154"/>
        <v>3.4177796768244069E-2</v>
      </c>
      <c r="AO4492">
        <f t="shared" si="1165"/>
        <v>7.6482898702129853</v>
      </c>
      <c r="AP4492">
        <f t="shared" si="1166"/>
        <v>0.74389817584534845</v>
      </c>
      <c r="AQ4492">
        <f t="shared" si="1152"/>
        <v>6</v>
      </c>
      <c r="AR4492">
        <v>1</v>
      </c>
      <c r="AS4492">
        <v>1</v>
      </c>
      <c r="AT4492">
        <v>1</v>
      </c>
      <c r="AU4492">
        <v>1</v>
      </c>
      <c r="AV4492">
        <v>1</v>
      </c>
      <c r="AW4492">
        <v>0</v>
      </c>
      <c r="AX4492">
        <v>1</v>
      </c>
    </row>
    <row r="4493" spans="1:50">
      <c r="A4493" s="13" t="s">
        <v>97</v>
      </c>
      <c r="B4493" s="13" t="s">
        <v>437</v>
      </c>
      <c r="D4493" s="14">
        <v>-46.28</v>
      </c>
      <c r="E4493" s="14">
        <v>43.68</v>
      </c>
      <c r="F4493" s="14">
        <v>3981</v>
      </c>
      <c r="G4493" s="44">
        <v>1115.5</v>
      </c>
      <c r="H4493">
        <v>110.31</v>
      </c>
      <c r="J4493">
        <f>(F4493*100*Info!$B$11)/AI4493</f>
        <v>3.8242202772019525</v>
      </c>
      <c r="K4493">
        <f>2*((F4493*100*Info!$B$11)/AI4493^2)*(AJ4493/2)</f>
        <v>0.17269800062659735</v>
      </c>
      <c r="L4493">
        <f t="shared" si="1155"/>
        <v>0.65330774878328624</v>
      </c>
      <c r="M4493">
        <f t="shared" si="1156"/>
        <v>26.732802319607163</v>
      </c>
      <c r="N4493">
        <f t="shared" si="1151"/>
        <v>1.4850117105674918</v>
      </c>
      <c r="O4493">
        <v>1.3105666652806309</v>
      </c>
      <c r="P4493">
        <v>2.8777628058010551E-2</v>
      </c>
      <c r="Q4493">
        <v>1.4638432520435609</v>
      </c>
      <c r="R4493">
        <v>3.2541860372102868E-2</v>
      </c>
      <c r="S4493">
        <v>1.9814456710966479</v>
      </c>
      <c r="T4493">
        <v>3.2914750227066129E-2</v>
      </c>
      <c r="U4493">
        <v>1.695380508338463</v>
      </c>
      <c r="V4493">
        <v>5.4844582489518713E-2</v>
      </c>
      <c r="W4493" s="37">
        <f>U4493*Info!$B$2</f>
        <v>0.81378264400246225</v>
      </c>
      <c r="X4493" s="37">
        <f>W4493*SQRT((0.5*V4493/U4493)^2+Info!$B$3^2)</f>
        <v>4.276519782671178E-2</v>
      </c>
      <c r="Y4493" s="28">
        <f>W4493*Info!$D$2</f>
        <v>0.65916394164199443</v>
      </c>
      <c r="Z4493" s="28">
        <f>Y4493*SQRT(Info!$D$3^2+(X4493/W4493)^2)</f>
        <v>4.7813797259165215E-2</v>
      </c>
      <c r="AA4493" s="37">
        <f t="shared" si="1159"/>
        <v>0.49678402127816867</v>
      </c>
      <c r="AB4493" s="37">
        <f t="shared" si="1160"/>
        <v>4.5120949838396499E-2</v>
      </c>
      <c r="AC4493" s="37">
        <f>(1-EXP(-Info!$B$6*H4493*1000))+(Info!$B$6/(Info!$B$6-Info!$B$7))*(EXP(-Info!$B$7*H4493*1000)-EXP(-Info!$B$6*H4493*1000))*(Info!$B$9-1)</f>
        <v>0.7145834061339692</v>
      </c>
      <c r="AD4493" s="37">
        <f>SQRT((Info!$B$6*EXP(-Info!$B$6*H4493*1000)+(Info!$B$6/(Info!$B$6+Info!$B$7))*(Info!$B$9-1)*(-Info!$B$7*EXP(-Info!$B$7*H4493*1000)+Info!$B$6*EXP(-Info!$B$6*H4493*1000)))^2*(0.01*H4493*1000)^2)</f>
        <v>3.8355163498324284E-3</v>
      </c>
      <c r="AE4493" s="37">
        <f t="shared" si="1157"/>
        <v>3.2298934684877705E-2</v>
      </c>
      <c r="AF4493" s="37">
        <f t="shared" si="1161"/>
        <v>0.9672881114167694</v>
      </c>
      <c r="AG4493" s="37">
        <f t="shared" si="1158"/>
        <v>6.0001879851768719E-2</v>
      </c>
      <c r="AH4493" s="37">
        <f t="shared" si="1162"/>
        <v>0.48817291613219738</v>
      </c>
      <c r="AI4493">
        <f>AF4493*EXP(Info!$B$6*H4493*1000)</f>
        <v>2.6600501256052524</v>
      </c>
      <c r="AJ4493">
        <f>2*SQRT((EXP(Info!$B$6*H4493)*AG4493)^2+(Info!$B$6*H4493*0.01*AI4493)^2)</f>
        <v>0.12012522944799414</v>
      </c>
      <c r="AK4493">
        <f t="shared" si="1163"/>
        <v>0.66057371309358093</v>
      </c>
      <c r="AL4493">
        <f t="shared" si="1164"/>
        <v>0.11999465400023164</v>
      </c>
      <c r="AM4493">
        <f t="shared" si="1153"/>
        <v>1.1169544372091205</v>
      </c>
      <c r="AN4493">
        <f t="shared" si="1154"/>
        <v>3.4901073350012857E-2</v>
      </c>
      <c r="AO4493">
        <f t="shared" si="1165"/>
        <v>6.9903929041742794</v>
      </c>
      <c r="AP4493">
        <f t="shared" si="1166"/>
        <v>0.77302213800077002</v>
      </c>
      <c r="AQ4493">
        <f t="shared" si="1152"/>
        <v>6</v>
      </c>
      <c r="AR4493">
        <v>1</v>
      </c>
      <c r="AS4493">
        <v>1</v>
      </c>
      <c r="AT4493">
        <v>1</v>
      </c>
      <c r="AU4493">
        <v>1</v>
      </c>
      <c r="AV4493">
        <v>1</v>
      </c>
      <c r="AW4493">
        <v>0</v>
      </c>
      <c r="AX4493">
        <v>1</v>
      </c>
    </row>
    <row r="4494" spans="1:50">
      <c r="A4494" s="13" t="s">
        <v>97</v>
      </c>
      <c r="B4494" s="13" t="s">
        <v>437</v>
      </c>
      <c r="D4494" s="14">
        <v>-46.28</v>
      </c>
      <c r="E4494" s="14">
        <v>43.68</v>
      </c>
      <c r="F4494" s="14">
        <v>3981</v>
      </c>
      <c r="G4494" s="44">
        <v>1120.5</v>
      </c>
      <c r="H4494">
        <v>110.846</v>
      </c>
      <c r="J4494">
        <f>(F4494*100*Info!$B$11)/AI4494</f>
        <v>4.9601849230375983</v>
      </c>
      <c r="K4494">
        <f>2*((F4494*100*Info!$B$11)/AI4494^2)*(AJ4494/2)</f>
        <v>0.30422720438753376</v>
      </c>
      <c r="L4494">
        <f t="shared" si="1155"/>
        <v>0.67782436814643676</v>
      </c>
      <c r="M4494">
        <f t="shared" si="1156"/>
        <v>35.974836061417626</v>
      </c>
      <c r="N4494">
        <f t="shared" si="1151"/>
        <v>2.4918279112634845</v>
      </c>
      <c r="O4494">
        <v>1.7297747055831969</v>
      </c>
      <c r="P4494">
        <v>3.802966807700027E-2</v>
      </c>
      <c r="Q4494">
        <v>1.9801852643855851</v>
      </c>
      <c r="R4494">
        <v>4.452631446140029E-2</v>
      </c>
      <c r="S4494">
        <v>2.0604426165792331</v>
      </c>
      <c r="T4494">
        <v>3.3521967522915162E-2</v>
      </c>
      <c r="U4494">
        <v>1.7590028956070189</v>
      </c>
      <c r="V4494">
        <v>5.6614727827683578E-2</v>
      </c>
      <c r="W4494" s="37">
        <f>U4494*Info!$B$2</f>
        <v>0.84432138989136907</v>
      </c>
      <c r="X4494" s="37">
        <f>W4494*SQRT((0.5*V4494/U4494)^2+Info!$B$3^2)</f>
        <v>4.4348817596567204E-2</v>
      </c>
      <c r="Y4494" s="28">
        <f>W4494*Info!$D$2</f>
        <v>0.68390032581200899</v>
      </c>
      <c r="Z4494" s="28">
        <f>Y4494*SQRT(Info!$D$3^2+(X4494/W4494)^2)</f>
        <v>4.9595646795346525E-2</v>
      </c>
      <c r="AA4494" s="37">
        <f t="shared" si="1159"/>
        <v>0.88545331569182784</v>
      </c>
      <c r="AB4494" s="37">
        <f t="shared" si="1160"/>
        <v>4.8253305956434657E-2</v>
      </c>
      <c r="AC4494" s="37">
        <f>(1-EXP(-Info!$B$6*H4494*1000))+(Info!$B$6/(Info!$B$6-Info!$B$7))*(EXP(-Info!$B$7*H4494*1000)-EXP(-Info!$B$6*H4494*1000))*(Info!$B$9-1)</f>
        <v>0.71650976597213045</v>
      </c>
      <c r="AD4494" s="37">
        <f>SQRT((Info!$B$6*EXP(-Info!$B$6*H4494*1000)+(Info!$B$6/(Info!$B$6+Info!$B$7))*(Info!$B$9-1)*(-Info!$B$7*EXP(-Info!$B$7*H4494*1000)+Info!$B$6*EXP(-Info!$B$6*H4494*1000)))^2*(0.01*H4494*1000)^2)</f>
        <v>3.8343825226498313E-3</v>
      </c>
      <c r="AE4494" s="37">
        <f t="shared" si="1157"/>
        <v>3.4740267845510472E-2</v>
      </c>
      <c r="AF4494" s="37">
        <f t="shared" si="1161"/>
        <v>0.74210634276162568</v>
      </c>
      <c r="AG4494" s="37">
        <f t="shared" si="1158"/>
        <v>6.282949122568493E-2</v>
      </c>
      <c r="AH4494" s="37">
        <f t="shared" si="1162"/>
        <v>0.36016841080179068</v>
      </c>
      <c r="AI4494">
        <f>AF4494*EXP(Info!$B$6*H4494*1000)</f>
        <v>2.0508545117877448</v>
      </c>
      <c r="AJ4494">
        <f>2*SQRT((EXP(Info!$B$6*H4494)*AG4494)^2+(Info!$B$6*H4494*0.01*AI4494)^2)</f>
        <v>0.12578678908298768</v>
      </c>
      <c r="AK4494">
        <f t="shared" si="1163"/>
        <v>1.1773872738754234</v>
      </c>
      <c r="AL4494">
        <f t="shared" si="1164"/>
        <v>0.12832484186054233</v>
      </c>
      <c r="AM4494">
        <f t="shared" si="1153"/>
        <v>1.1447648401807111</v>
      </c>
      <c r="AN4494">
        <f t="shared" si="1154"/>
        <v>3.6000478276077601E-2</v>
      </c>
      <c r="AO4494">
        <f t="shared" si="1165"/>
        <v>7.2527207310670212</v>
      </c>
      <c r="AP4494">
        <f t="shared" si="1166"/>
        <v>0.98338366008559885</v>
      </c>
      <c r="AQ4494">
        <f t="shared" si="1152"/>
        <v>6</v>
      </c>
      <c r="AR4494">
        <v>1</v>
      </c>
      <c r="AS4494">
        <v>1</v>
      </c>
      <c r="AT4494">
        <v>1</v>
      </c>
      <c r="AU4494">
        <v>1</v>
      </c>
      <c r="AV4494">
        <v>1</v>
      </c>
      <c r="AW4494">
        <v>0</v>
      </c>
      <c r="AX4494">
        <v>1</v>
      </c>
    </row>
    <row r="4495" spans="1:50">
      <c r="A4495" s="13" t="s">
        <v>97</v>
      </c>
      <c r="B4495" s="13" t="s">
        <v>437</v>
      </c>
      <c r="D4495" s="14">
        <v>-46.28</v>
      </c>
      <c r="E4495" s="14">
        <v>43.68</v>
      </c>
      <c r="F4495" s="14">
        <v>3981</v>
      </c>
      <c r="G4495" s="44">
        <v>1125.5</v>
      </c>
      <c r="H4495">
        <v>111.383</v>
      </c>
      <c r="J4495">
        <f>(F4495*100*Info!$B$11)/AI4495</f>
        <v>2.2185142361649817</v>
      </c>
      <c r="K4495">
        <f>2*((F4495*100*Info!$B$11)/AI4495^2)*(AJ4495/2)</f>
        <v>6.1897505737239643E-2</v>
      </c>
      <c r="L4495">
        <f t="shared" si="1155"/>
        <v>0.63663688167632393</v>
      </c>
      <c r="M4495">
        <f t="shared" si="1156"/>
        <v>15.112551442352681</v>
      </c>
      <c r="N4495">
        <f t="shared" si="1151"/>
        <v>0.6438701402767939</v>
      </c>
      <c r="O4495">
        <v>2.3205390012977092</v>
      </c>
      <c r="P4495">
        <v>5.0859786344135967E-2</v>
      </c>
      <c r="Q4495">
        <v>2.8737860579585321</v>
      </c>
      <c r="R4495">
        <v>6.3979744284257387E-2</v>
      </c>
      <c r="S4495">
        <v>3.3908213598781369</v>
      </c>
      <c r="T4495">
        <v>5.0978736944168067E-2</v>
      </c>
      <c r="U4495">
        <v>1.6521184114126539</v>
      </c>
      <c r="V4495">
        <v>5.3195936597529823E-2</v>
      </c>
      <c r="W4495" s="37">
        <f>U4495*Info!$B$2</f>
        <v>0.79301683747807383</v>
      </c>
      <c r="X4495" s="37">
        <f>W4495*SQRT((0.5*V4495/U4495)^2+Info!$B$3^2)</f>
        <v>4.1655566052203004E-2</v>
      </c>
      <c r="Y4495" s="28">
        <f>W4495*Info!$D$2</f>
        <v>0.64234363835723984</v>
      </c>
      <c r="Z4495" s="28">
        <f>Y4495*SQRT(Info!$D$3^2+(X4495/W4495)^2)</f>
        <v>4.6582926368963468E-2</v>
      </c>
      <c r="AA4495" s="37">
        <f t="shared" si="1159"/>
        <v>1.5275221638196355</v>
      </c>
      <c r="AB4495" s="37">
        <f t="shared" si="1160"/>
        <v>4.8804360971866412E-2</v>
      </c>
      <c r="AC4495" s="37">
        <f>(1-EXP(-Info!$B$6*H4495*1000))+(Info!$B$6/(Info!$B$6-Info!$B$7))*(EXP(-Info!$B$7*H4495*1000)-EXP(-Info!$B$6*H4495*1000))*(Info!$B$9-1)</f>
        <v>0.71842944915738016</v>
      </c>
      <c r="AD4495" s="37">
        <f>SQRT((Info!$B$6*EXP(-Info!$B$6*H4495*1000)+(Info!$B$6/(Info!$B$6+Info!$B$7))*(Info!$B$9-1)*(-Info!$B$7*EXP(-Info!$B$7*H4495*1000)+Info!$B$6*EXP(-Info!$B$6*H4495*1000)))^2*(0.01*H4495*1000)^2)</f>
        <v>3.8331538543028925E-3</v>
      </c>
      <c r="AE4495" s="37">
        <f t="shared" si="1157"/>
        <v>3.554802252740432E-2</v>
      </c>
      <c r="AF4495" s="37">
        <f t="shared" si="1161"/>
        <v>1.651060814792267</v>
      </c>
      <c r="AG4495" s="37">
        <f t="shared" si="1158"/>
        <v>6.3901008128282213E-2</v>
      </c>
      <c r="AH4495" s="37">
        <f t="shared" si="1162"/>
        <v>0.48692061290176741</v>
      </c>
      <c r="AI4495">
        <f>AF4495*EXP(Info!$B$6*H4495*1000)</f>
        <v>4.5853289840943399</v>
      </c>
      <c r="AJ4495">
        <f>2*SQRT((EXP(Info!$B$6*H4495)*AG4495)^2+(Info!$B$6*H4495*0.01*AI4495)^2)</f>
        <v>0.12793265982855928</v>
      </c>
      <c r="AK4495">
        <f t="shared" si="1163"/>
        <v>2.0311462212309692</v>
      </c>
      <c r="AL4495">
        <f t="shared" si="1164"/>
        <v>0.12979031756858153</v>
      </c>
      <c r="AM4495">
        <f t="shared" si="1153"/>
        <v>1.2384131688161379</v>
      </c>
      <c r="AN4495">
        <f t="shared" si="1154"/>
        <v>3.8689583803850652E-2</v>
      </c>
      <c r="AO4495">
        <f t="shared" si="1165"/>
        <v>6.8120146263289962</v>
      </c>
      <c r="AP4495">
        <f t="shared" si="1166"/>
        <v>1.4045839482616249</v>
      </c>
      <c r="AQ4495">
        <f t="shared" si="1152"/>
        <v>6</v>
      </c>
      <c r="AR4495">
        <v>1</v>
      </c>
      <c r="AS4495">
        <v>1</v>
      </c>
      <c r="AT4495">
        <v>1</v>
      </c>
      <c r="AU4495">
        <v>1</v>
      </c>
      <c r="AV4495">
        <v>1</v>
      </c>
      <c r="AW4495">
        <v>0</v>
      </c>
      <c r="AX4495">
        <v>1</v>
      </c>
    </row>
    <row r="4496" spans="1:50">
      <c r="A4496" s="13" t="s">
        <v>97</v>
      </c>
      <c r="B4496" s="13" t="s">
        <v>437</v>
      </c>
      <c r="D4496" s="14">
        <v>-46.28</v>
      </c>
      <c r="E4496" s="14">
        <v>43.68</v>
      </c>
      <c r="F4496" s="14">
        <v>3981</v>
      </c>
      <c r="G4496" s="44">
        <v>1130.5</v>
      </c>
      <c r="H4496">
        <v>111.919</v>
      </c>
      <c r="J4496">
        <f>(F4496*100*Info!$B$11)/AI4496</f>
        <v>3.2958955958894167</v>
      </c>
      <c r="K4496">
        <f>2*((F4496*100*Info!$B$11)/AI4496^2)*(AJ4496/2)</f>
        <v>0.13736039213374884</v>
      </c>
      <c r="L4496">
        <f t="shared" si="1155"/>
        <v>0.6603181258333225</v>
      </c>
      <c r="M4496">
        <f t="shared" si="1156"/>
        <v>23.286833750174015</v>
      </c>
      <c r="N4496">
        <f t="shared" si="1151"/>
        <v>1.2251923211661178</v>
      </c>
      <c r="O4496">
        <v>2.2976768902558371</v>
      </c>
      <c r="P4496">
        <v>5.0436396024900562E-2</v>
      </c>
      <c r="Q4496">
        <v>2.609575056788934</v>
      </c>
      <c r="R4496">
        <v>5.762944728703142E-2</v>
      </c>
      <c r="S4496">
        <v>2.8347515952909279</v>
      </c>
      <c r="T4496">
        <v>4.3090500303028849E-2</v>
      </c>
      <c r="U4496">
        <v>1.713572940050577</v>
      </c>
      <c r="V4496">
        <v>5.5027629282576311E-2</v>
      </c>
      <c r="W4496" s="37">
        <f>U4496*Info!$B$2</f>
        <v>0.82251501122427695</v>
      </c>
      <c r="X4496" s="37">
        <f>W4496*SQRT((0.5*V4496/U4496)^2+Info!$B$3^2)</f>
        <v>4.3194241078274714E-2</v>
      </c>
      <c r="Y4496" s="28">
        <f>W4496*Info!$D$2</f>
        <v>0.66623715909166437</v>
      </c>
      <c r="Z4496" s="28">
        <f>Y4496*SQRT(Info!$D$3^2+(X4496/W4496)^2)</f>
        <v>4.8309352199339267E-2</v>
      </c>
      <c r="AA4496" s="37">
        <f t="shared" si="1159"/>
        <v>1.4751618790315602</v>
      </c>
      <c r="AB4496" s="37">
        <f t="shared" si="1160"/>
        <v>5.0016996844305502E-2</v>
      </c>
      <c r="AC4496" s="37">
        <f>(1-EXP(-Info!$B$6*H4496*1000))+(Info!$B$6/(Info!$B$6-Info!$B$7))*(EXP(-Info!$B$7*H4496*1000)-EXP(-Info!$B$6*H4496*1000))*(Info!$B$9-1)</f>
        <v>0.72033535753501954</v>
      </c>
      <c r="AD4496" s="37">
        <f>SQRT((Info!$B$6*EXP(-Info!$B$6*H4496*1000)+(Info!$B$6/(Info!$B$6+Info!$B$7))*(Info!$B$9-1)*(-Info!$B$7*EXP(-Info!$B$7*H4496*1000)+Info!$B$6*EXP(-Info!$B$6*H4496*1000)))^2*(0.01*H4496*1000)^2)</f>
        <v>3.8318358592476826E-3</v>
      </c>
      <c r="AE4496" s="37">
        <f t="shared" si="1157"/>
        <v>3.646973122664833E-2</v>
      </c>
      <c r="AF4496" s="37">
        <f t="shared" si="1161"/>
        <v>1.1059031766450333</v>
      </c>
      <c r="AG4496" s="37">
        <f t="shared" si="1158"/>
        <v>6.4249767390669246E-2</v>
      </c>
      <c r="AH4496" s="37">
        <f t="shared" si="1162"/>
        <v>0.39012348682761233</v>
      </c>
      <c r="AI4496">
        <f>AF4496*EXP(Info!$B$6*H4496*1000)</f>
        <v>3.0864502023062617</v>
      </c>
      <c r="AJ4496">
        <f>2*SQRT((EXP(Info!$B$6*H4496)*AG4496)^2+(Info!$B$6*H4496*0.01*AI4496)^2)</f>
        <v>0.12863150477789015</v>
      </c>
      <c r="AK4496">
        <f t="shared" si="1163"/>
        <v>1.9615227505482655</v>
      </c>
      <c r="AL4496">
        <f t="shared" si="1164"/>
        <v>0.13301520140774606</v>
      </c>
      <c r="AM4496">
        <f t="shared" si="1153"/>
        <v>1.1357450074272055</v>
      </c>
      <c r="AN4496">
        <f t="shared" si="1154"/>
        <v>3.5364266952144792E-2</v>
      </c>
      <c r="AO4496">
        <f t="shared" si="1165"/>
        <v>7.065403938525896</v>
      </c>
      <c r="AP4496">
        <f t="shared" si="1166"/>
        <v>1.3408690325070258</v>
      </c>
      <c r="AQ4496">
        <f t="shared" si="1152"/>
        <v>6</v>
      </c>
      <c r="AR4496">
        <v>1</v>
      </c>
      <c r="AS4496">
        <v>1</v>
      </c>
      <c r="AT4496">
        <v>1</v>
      </c>
      <c r="AU4496">
        <v>1</v>
      </c>
      <c r="AV4496">
        <v>1</v>
      </c>
      <c r="AW4496">
        <v>0</v>
      </c>
      <c r="AX4496">
        <v>1</v>
      </c>
    </row>
    <row r="4497" spans="1:50">
      <c r="A4497" s="13" t="s">
        <v>97</v>
      </c>
      <c r="B4497" s="13" t="s">
        <v>437</v>
      </c>
      <c r="D4497" s="14">
        <v>-46.28</v>
      </c>
      <c r="E4497" s="14">
        <v>43.68</v>
      </c>
      <c r="F4497" s="14">
        <v>3981</v>
      </c>
      <c r="G4497" s="44">
        <v>1135.5</v>
      </c>
      <c r="H4497">
        <v>112.456</v>
      </c>
      <c r="J4497">
        <f>(F4497*100*Info!$B$11)/AI4497</f>
        <v>3.8945667348901121</v>
      </c>
      <c r="K4497">
        <f>2*((F4497*100*Info!$B$11)/AI4497^2)*(AJ4497/2)</f>
        <v>0.19341535257395642</v>
      </c>
      <c r="L4497">
        <f t="shared" si="1155"/>
        <v>0.67680414472007</v>
      </c>
      <c r="M4497">
        <f t="shared" si="1156"/>
        <v>28.203690316269153</v>
      </c>
      <c r="N4497">
        <f t="shared" ref="N4497:N4560" si="1167">2*M4497*SQRT((0.5*K4497/J4497)^2+(0.5*V4497/U4497)^2)</f>
        <v>1.668111823338567</v>
      </c>
      <c r="O4497">
        <v>2.280143376134578</v>
      </c>
      <c r="P4497">
        <v>4.9972769773026303E-2</v>
      </c>
      <c r="Q4497">
        <v>2.516766583721159</v>
      </c>
      <c r="R4497">
        <v>5.5054888658749523E-2</v>
      </c>
      <c r="S4497">
        <v>2.6520957860956411</v>
      </c>
      <c r="T4497">
        <v>3.8358928965753172E-2</v>
      </c>
      <c r="U4497">
        <v>1.7563553425748779</v>
      </c>
      <c r="V4497">
        <v>5.6415646021119058E-2</v>
      </c>
      <c r="W4497" s="37">
        <f>U4497*Info!$B$2</f>
        <v>0.8430505644359414</v>
      </c>
      <c r="X4497" s="37">
        <f>W4497*SQRT((0.5*V4497/U4497)^2+Info!$B$3^2)</f>
        <v>4.4273701021823993E-2</v>
      </c>
      <c r="Y4497" s="28">
        <f>W4497*Info!$D$2</f>
        <v>0.68287095719311253</v>
      </c>
      <c r="Z4497" s="28">
        <f>Y4497*SQRT(Info!$D$3^2+(X4497/W4497)^2)</f>
        <v>4.9516090632523074E-2</v>
      </c>
      <c r="AA4497" s="37">
        <f t="shared" si="1159"/>
        <v>1.4370928116986366</v>
      </c>
      <c r="AB4497" s="37">
        <f t="shared" si="1160"/>
        <v>5.0837781539587582E-2</v>
      </c>
      <c r="AC4497" s="37">
        <f>(1-EXP(-Info!$B$6*H4497*1000))+(Info!$B$6/(Info!$B$6-Info!$B$7))*(EXP(-Info!$B$7*H4497*1000)-EXP(-Info!$B$6*H4497*1000))*(Info!$B$9-1)</f>
        <v>0.72223465407974563</v>
      </c>
      <c r="AD4497" s="37">
        <f>SQRT((Info!$B$6*EXP(-Info!$B$6*H4497*1000)+(Info!$B$6/(Info!$B$6+Info!$B$7))*(Info!$B$9-1)*(-Info!$B$7*EXP(-Info!$B$7*H4497*1000)+Info!$B$6*EXP(-Info!$B$6*H4497*1000)))^2*(0.01*H4497*1000)^2)</f>
        <v>3.8304245533547186E-3</v>
      </c>
      <c r="AE4497" s="37">
        <f t="shared" si="1157"/>
        <v>3.7127151938835874E-2</v>
      </c>
      <c r="AF4497" s="37">
        <f t="shared" si="1161"/>
        <v>0.93130659916487457</v>
      </c>
      <c r="AG4497" s="37">
        <f t="shared" si="1158"/>
        <v>6.4792904707749968E-2</v>
      </c>
      <c r="AH4497" s="37">
        <f t="shared" si="1162"/>
        <v>0.35115873417827198</v>
      </c>
      <c r="AI4497">
        <f>AF4497*EXP(Info!$B$6*H4497*1000)</f>
        <v>2.6120023923534679</v>
      </c>
      <c r="AJ4497">
        <f>2*SQRT((EXP(Info!$B$6*H4497)*AG4497)^2+(Info!$B$6*H4497*0.01*AI4497)^2)</f>
        <v>0.12971952929067429</v>
      </c>
      <c r="AK4497">
        <f t="shared" si="1163"/>
        <v>1.9109023117156769</v>
      </c>
      <c r="AL4497">
        <f t="shared" si="1164"/>
        <v>0.13519799622637921</v>
      </c>
      <c r="AM4497">
        <f t="shared" si="1153"/>
        <v>1.103775582738888</v>
      </c>
      <c r="AN4497">
        <f t="shared" si="1154"/>
        <v>3.4178915080286164E-2</v>
      </c>
      <c r="AO4497">
        <f t="shared" si="1165"/>
        <v>7.2418043404170893</v>
      </c>
      <c r="AP4497">
        <f t="shared" si="1166"/>
        <v>1.2982244087303021</v>
      </c>
      <c r="AQ4497">
        <f t="shared" si="1152"/>
        <v>6</v>
      </c>
      <c r="AR4497">
        <v>1</v>
      </c>
      <c r="AS4497">
        <v>1</v>
      </c>
      <c r="AT4497">
        <v>1</v>
      </c>
      <c r="AU4497">
        <v>1</v>
      </c>
      <c r="AV4497">
        <v>1</v>
      </c>
      <c r="AW4497">
        <v>0</v>
      </c>
      <c r="AX4497">
        <v>1</v>
      </c>
    </row>
    <row r="4498" spans="1:50">
      <c r="A4498" s="13" t="s">
        <v>97</v>
      </c>
      <c r="B4498" s="13" t="s">
        <v>437</v>
      </c>
      <c r="D4498" s="14">
        <v>-46.28</v>
      </c>
      <c r="E4498" s="14">
        <v>43.68</v>
      </c>
      <c r="F4498" s="14">
        <v>3981</v>
      </c>
      <c r="G4498" s="44">
        <v>1140.5</v>
      </c>
      <c r="H4498">
        <v>112.992</v>
      </c>
      <c r="J4498">
        <f>(F4498*100*Info!$B$11)/AI4498</f>
        <v>3.2188428343693873</v>
      </c>
      <c r="K4498">
        <f>2*((F4498*100*Info!$B$11)/AI4498^2)*(AJ4498/2)</f>
        <v>0.12670873334953842</v>
      </c>
      <c r="L4498">
        <f t="shared" si="1155"/>
        <v>0.63142379591291942</v>
      </c>
      <c r="M4498">
        <f t="shared" si="1156"/>
        <v>21.747257381893423</v>
      </c>
      <c r="N4498">
        <f t="shared" si="1167"/>
        <v>1.1066520392744295</v>
      </c>
      <c r="O4498">
        <v>2.1139305580521408</v>
      </c>
      <c r="P4498">
        <v>4.6355600806665773E-2</v>
      </c>
      <c r="Q4498">
        <v>2.4747037749114429</v>
      </c>
      <c r="R4498">
        <v>5.5817091808238913E-2</v>
      </c>
      <c r="S4498">
        <v>2.719574806494474</v>
      </c>
      <c r="T4498">
        <v>4.5760074307007938E-2</v>
      </c>
      <c r="U4498">
        <v>1.6385900796149171</v>
      </c>
      <c r="V4498">
        <v>5.2840537274804623E-2</v>
      </c>
      <c r="W4498" s="37">
        <f>U4498*Info!$B$2</f>
        <v>0.78652323821516013</v>
      </c>
      <c r="X4498" s="37">
        <f>W4498*SQRT((0.5*V4498/U4498)^2+Info!$B$3^2)</f>
        <v>4.1320373421470664E-2</v>
      </c>
      <c r="Y4498" s="28">
        <f>W4498*Info!$D$2</f>
        <v>0.63708382295427979</v>
      </c>
      <c r="Z4498" s="28">
        <f>Y4498*SQRT(Info!$D$3^2+(X4498/W4498)^2)</f>
        <v>4.6204946589705788E-2</v>
      </c>
      <c r="AA4498" s="37">
        <f t="shared" si="1159"/>
        <v>1.3274073198369807</v>
      </c>
      <c r="AB4498" s="37">
        <f t="shared" si="1160"/>
        <v>4.7377037594456217E-2</v>
      </c>
      <c r="AC4498" s="37">
        <f>(1-EXP(-Info!$B$6*H4498*1000))+(Info!$B$6/(Info!$B$6-Info!$B$7))*(EXP(-Info!$B$7*H4498*1000)-EXP(-Info!$B$6*H4498*1000))*(Info!$B$9-1)</f>
        <v>0.72412031605681393</v>
      </c>
      <c r="AD4498" s="37">
        <f>SQRT((Info!$B$6*EXP(-Info!$B$6*H4498*1000)+(Info!$B$6/(Info!$B$6+Info!$B$7))*(Info!$B$9-1)*(-Info!$B$7*EXP(-Info!$B$7*H4498*1000)+Info!$B$6*EXP(-Info!$B$6*H4498*1000)))^2*(0.01*H4498*1000)^2)</f>
        <v>3.8289261174094614E-3</v>
      </c>
      <c r="AE4498" s="37">
        <f t="shared" si="1157"/>
        <v>3.4681122223460641E-2</v>
      </c>
      <c r="AF4498" s="37">
        <f t="shared" si="1161"/>
        <v>1.1212883755637115</v>
      </c>
      <c r="AG4498" s="37">
        <f t="shared" si="1158"/>
        <v>6.2138341047873996E-2</v>
      </c>
      <c r="AH4498" s="37">
        <f t="shared" si="1162"/>
        <v>0.41230282501735988</v>
      </c>
      <c r="AI4498">
        <f>AF4498*EXP(Info!$B$6*H4498*1000)</f>
        <v>3.1603337448148983</v>
      </c>
      <c r="AJ4498">
        <f>2*SQRT((EXP(Info!$B$6*H4498)*AG4498)^2+(Info!$B$6*H4498*0.01*AI4498)^2)</f>
        <v>0.12440554148576531</v>
      </c>
      <c r="AK4498">
        <f t="shared" si="1163"/>
        <v>1.7650535131872331</v>
      </c>
      <c r="AL4498">
        <f t="shared" si="1164"/>
        <v>0.12599449377869687</v>
      </c>
      <c r="AM4498">
        <f t="shared" si="1153"/>
        <v>1.1706646490751962</v>
      </c>
      <c r="AN4498">
        <f t="shared" si="1154"/>
        <v>3.6826578189837998E-2</v>
      </c>
      <c r="AO4498">
        <f t="shared" si="1165"/>
        <v>6.7562346087228633</v>
      </c>
      <c r="AP4498">
        <f t="shared" si="1166"/>
        <v>1.2900911486959159</v>
      </c>
      <c r="AQ4498">
        <f t="shared" si="1152"/>
        <v>6</v>
      </c>
      <c r="AR4498">
        <v>1</v>
      </c>
      <c r="AS4498">
        <v>1</v>
      </c>
      <c r="AT4498">
        <v>1</v>
      </c>
      <c r="AU4498">
        <v>1</v>
      </c>
      <c r="AV4498">
        <v>1</v>
      </c>
      <c r="AW4498">
        <v>0</v>
      </c>
      <c r="AX4498">
        <v>1</v>
      </c>
    </row>
    <row r="4499" spans="1:50">
      <c r="A4499" s="13" t="s">
        <v>97</v>
      </c>
      <c r="B4499" s="13" t="s">
        <v>437</v>
      </c>
      <c r="D4499" s="14">
        <v>-46.28</v>
      </c>
      <c r="E4499" s="14">
        <v>43.68</v>
      </c>
      <c r="F4499" s="14">
        <v>3981</v>
      </c>
      <c r="G4499" s="44">
        <v>1145.5</v>
      </c>
      <c r="H4499">
        <v>113.52800000000001</v>
      </c>
      <c r="J4499">
        <f>(F4499*100*Info!$B$11)/AI4499</f>
        <v>2.9902142525875042</v>
      </c>
      <c r="K4499">
        <f>2*((F4499*100*Info!$B$11)/AI4499^2)*(AJ4499/2)</f>
        <v>0.11333022668483511</v>
      </c>
      <c r="L4499">
        <f t="shared" si="1155"/>
        <v>0.6610284731448669</v>
      </c>
      <c r="M4499">
        <f t="shared" si="1156"/>
        <v>21.149799350874126</v>
      </c>
      <c r="N4499">
        <f t="shared" si="1167"/>
        <v>1.0520065362230808</v>
      </c>
      <c r="O4499">
        <v>2.2677391896059058</v>
      </c>
      <c r="P4499">
        <v>4.9881151268827501E-2</v>
      </c>
      <c r="Q4499">
        <v>2.5927920181509059</v>
      </c>
      <c r="R4499">
        <v>5.7550881670693277E-2</v>
      </c>
      <c r="S4499">
        <v>2.916640806616182</v>
      </c>
      <c r="T4499">
        <v>4.3055698712338338E-2</v>
      </c>
      <c r="U4499">
        <v>1.715416342319088</v>
      </c>
      <c r="V4499">
        <v>5.5259376687658679E-2</v>
      </c>
      <c r="W4499" s="37">
        <f>U4499*Info!$B$2</f>
        <v>0.82339984431316227</v>
      </c>
      <c r="X4499" s="37">
        <f>W4499*SQRT((0.5*V4499/U4499)^2+Info!$B$3^2)</f>
        <v>4.3253387668982443E-2</v>
      </c>
      <c r="Y4499" s="28">
        <f>W4499*Info!$D$2</f>
        <v>0.66695387389366145</v>
      </c>
      <c r="Z4499" s="28">
        <f>Y4499*SQRT(Info!$D$3^2+(X4499/W4499)^2)</f>
        <v>4.8368760556025028E-2</v>
      </c>
      <c r="AA4499" s="37">
        <f t="shared" si="1159"/>
        <v>1.4443393452927435</v>
      </c>
      <c r="AB4499" s="37">
        <f t="shared" si="1160"/>
        <v>4.9928827923547289E-2</v>
      </c>
      <c r="AC4499" s="37">
        <f>(1-EXP(-Info!$B$6*H4499*1000))+(Info!$B$6/(Info!$B$6-Info!$B$7))*(EXP(-Info!$B$7*H4499*1000)-EXP(-Info!$B$6*H4499*1000))*(Info!$B$9-1)</f>
        <v>0.72599594043814808</v>
      </c>
      <c r="AD4499" s="37">
        <f>SQRT((Info!$B$6*EXP(-Info!$B$6*H4499*1000)+(Info!$B$6/(Info!$B$6+Info!$B$7))*(Info!$B$9-1)*(-Info!$B$7*EXP(-Info!$B$7*H4499*1000)+Info!$B$6*EXP(-Info!$B$6*H4499*1000)))^2*(0.01*H4499*1000)^2)</f>
        <v>3.8273389237322973E-3</v>
      </c>
      <c r="AE4499" s="37">
        <f t="shared" si="1157"/>
        <v>3.6667222244367907E-2</v>
      </c>
      <c r="AF4499" s="37">
        <f t="shared" si="1161"/>
        <v>1.2011024314248961</v>
      </c>
      <c r="AG4499" s="37">
        <f t="shared" si="1158"/>
        <v>6.440085777958135E-2</v>
      </c>
      <c r="AH4499" s="37">
        <f t="shared" si="1162"/>
        <v>0.41181019915112099</v>
      </c>
      <c r="AI4499">
        <f>AF4499*EXP(Info!$B$6*H4499*1000)</f>
        <v>3.4019694809195014</v>
      </c>
      <c r="AJ4499">
        <f>2*SQRT((EXP(Info!$B$6*H4499)*AG4499)^2+(Info!$B$6*H4499*0.01*AI4499)^2)</f>
        <v>0.128935902206297</v>
      </c>
      <c r="AK4499">
        <f t="shared" si="1163"/>
        <v>1.9205380274357611</v>
      </c>
      <c r="AL4499">
        <f t="shared" si="1164"/>
        <v>0.13278072497988166</v>
      </c>
      <c r="AM4499">
        <f t="shared" si="1153"/>
        <v>1.1433378362180568</v>
      </c>
      <c r="AN4499">
        <f t="shared" si="1154"/>
        <v>3.5728299437719858E-2</v>
      </c>
      <c r="AO4499">
        <f t="shared" si="1165"/>
        <v>7.0730046547509318</v>
      </c>
      <c r="AP4499">
        <f t="shared" si="1166"/>
        <v>1.3219759737977821</v>
      </c>
      <c r="AQ4499">
        <f t="shared" si="1152"/>
        <v>6</v>
      </c>
      <c r="AR4499">
        <v>1</v>
      </c>
      <c r="AS4499">
        <v>1</v>
      </c>
      <c r="AT4499">
        <v>1</v>
      </c>
      <c r="AU4499">
        <v>1</v>
      </c>
      <c r="AV4499">
        <v>1</v>
      </c>
      <c r="AW4499">
        <v>0</v>
      </c>
      <c r="AX4499">
        <v>1</v>
      </c>
    </row>
    <row r="4500" spans="1:50">
      <c r="A4500" s="13" t="s">
        <v>97</v>
      </c>
      <c r="B4500" s="13" t="s">
        <v>437</v>
      </c>
      <c r="D4500" s="14">
        <v>-46.28</v>
      </c>
      <c r="E4500" s="14">
        <v>43.68</v>
      </c>
      <c r="F4500" s="14">
        <v>3981</v>
      </c>
      <c r="G4500" s="44">
        <v>1150.5</v>
      </c>
      <c r="H4500">
        <v>114.065</v>
      </c>
      <c r="J4500">
        <f>(F4500*100*Info!$B$11)/AI4500</f>
        <v>2.9717165278802353</v>
      </c>
      <c r="K4500">
        <f>2*((F4500*100*Info!$B$11)/AI4500^2)*(AJ4500/2)</f>
        <v>0.1149857463966423</v>
      </c>
      <c r="L4500">
        <f t="shared" si="1155"/>
        <v>0.68205887355855688</v>
      </c>
      <c r="M4500">
        <f t="shared" si="1156"/>
        <v>21.687676214692324</v>
      </c>
      <c r="N4500">
        <f t="shared" si="1167"/>
        <v>1.0915129173560771</v>
      </c>
      <c r="O4500">
        <v>2.3334600996435082</v>
      </c>
      <c r="P4500">
        <v>5.1316375346552083E-2</v>
      </c>
      <c r="Q4500">
        <v>2.630786920975503</v>
      </c>
      <c r="R4500">
        <v>5.826122719092848E-2</v>
      </c>
      <c r="S4500">
        <v>2.9708672618981908</v>
      </c>
      <c r="T4500">
        <v>4.2435394697178351E-2</v>
      </c>
      <c r="U4500">
        <v>1.7699917411419639</v>
      </c>
      <c r="V4500">
        <v>5.6965208233844107E-2</v>
      </c>
      <c r="W4500" s="37">
        <f>U4500*Info!$B$2</f>
        <v>0.84959603574814269</v>
      </c>
      <c r="X4500" s="37">
        <f>W4500*SQRT((0.5*V4500/U4500)^2+Info!$B$3^2)</f>
        <v>4.4625638067897828E-2</v>
      </c>
      <c r="Y4500" s="28">
        <f>W4500*Info!$D$2</f>
        <v>0.68817278895599565</v>
      </c>
      <c r="Z4500" s="28">
        <f>Y4500*SQRT(Info!$D$3^2+(X4500/W4500)^2)</f>
        <v>4.9905342612513344E-2</v>
      </c>
      <c r="AA4500" s="37">
        <f t="shared" si="1159"/>
        <v>1.4838640638953655</v>
      </c>
      <c r="AB4500" s="37">
        <f t="shared" si="1160"/>
        <v>5.1476112592580905E-2</v>
      </c>
      <c r="AC4500" s="37">
        <f>(1-EXP(-Info!$B$6*H4500*1000))+(Info!$B$6/(Info!$B$6-Info!$B$7))*(EXP(-Info!$B$7*H4500*1000)-EXP(-Info!$B$6*H4500*1000))*(Info!$B$9-1)</f>
        <v>0.72786504900197435</v>
      </c>
      <c r="AD4500" s="37">
        <f>SQRT((Info!$B$6*EXP(-Info!$B$6*H4500*1000)+(Info!$B$6/(Info!$B$6+Info!$B$7))*(Info!$B$9-1)*(-Info!$B$7*EXP(-Info!$B$7*H4500*1000)+Info!$B$6*EXP(-Info!$B$6*H4500*1000)))^2*(0.01*H4500*1000)^2)</f>
        <v>3.8256606751217435E-3</v>
      </c>
      <c r="AE4500" s="37">
        <f t="shared" si="1157"/>
        <v>3.7895268772814905E-2</v>
      </c>
      <c r="AF4500" s="37">
        <f t="shared" si="1161"/>
        <v>1.202641683362726</v>
      </c>
      <c r="AG4500" s="37">
        <f t="shared" si="1158"/>
        <v>6.6157276980031071E-2</v>
      </c>
      <c r="AH4500" s="37">
        <f t="shared" si="1162"/>
        <v>0.40481165173105588</v>
      </c>
      <c r="AI4500">
        <f>AF4500*EXP(Info!$B$6*H4500*1000)</f>
        <v>3.4231453549741735</v>
      </c>
      <c r="AJ4500">
        <f>2*SQRT((EXP(Info!$B$6*H4500)*AG4500)^2+(Info!$B$6*H4500*0.01*AI4500)^2)</f>
        <v>0.1324530519560268</v>
      </c>
      <c r="AK4500">
        <f t="shared" si="1163"/>
        <v>1.9730940457616675</v>
      </c>
      <c r="AL4500">
        <f t="shared" si="1164"/>
        <v>0.13689557382870965</v>
      </c>
      <c r="AM4500">
        <f t="shared" si="1153"/>
        <v>1.1274188581057882</v>
      </c>
      <c r="AN4500">
        <f t="shared" si="1154"/>
        <v>3.5186849287364368E-2</v>
      </c>
      <c r="AO4500">
        <f t="shared" si="1165"/>
        <v>7.2980299389261054</v>
      </c>
      <c r="AP4500">
        <f t="shared" si="1166"/>
        <v>1.3183451907736052</v>
      </c>
      <c r="AQ4500">
        <f t="shared" si="1152"/>
        <v>6</v>
      </c>
      <c r="AR4500">
        <v>1</v>
      </c>
      <c r="AS4500">
        <v>1</v>
      </c>
      <c r="AT4500">
        <v>1</v>
      </c>
      <c r="AU4500">
        <v>1</v>
      </c>
      <c r="AV4500">
        <v>1</v>
      </c>
      <c r="AW4500">
        <v>0</v>
      </c>
      <c r="AX4500">
        <v>1</v>
      </c>
    </row>
    <row r="4501" spans="1:50">
      <c r="A4501" s="13" t="s">
        <v>97</v>
      </c>
      <c r="B4501" s="13" t="s">
        <v>437</v>
      </c>
      <c r="D4501" s="14">
        <v>-46.28</v>
      </c>
      <c r="E4501" s="14">
        <v>43.68</v>
      </c>
      <c r="F4501" s="14">
        <v>3981</v>
      </c>
      <c r="G4501" s="44">
        <v>1155.5</v>
      </c>
      <c r="H4501">
        <v>114.601</v>
      </c>
      <c r="J4501">
        <f>(F4501*100*Info!$B$11)/AI4501</f>
        <v>3.7623180402338465</v>
      </c>
      <c r="K4501">
        <f>2*((F4501*100*Info!$B$11)/AI4501^2)*(AJ4501/2)</f>
        <v>0.18565690969185084</v>
      </c>
      <c r="L4501">
        <f t="shared" si="1155"/>
        <v>0.68959156036484226</v>
      </c>
      <c r="M4501">
        <f t="shared" si="1156"/>
        <v>27.760751617104091</v>
      </c>
      <c r="N4501">
        <f t="shared" si="1167"/>
        <v>1.6367256240552173</v>
      </c>
      <c r="O4501">
        <v>2.100374198037771</v>
      </c>
      <c r="P4501">
        <v>4.6047465543068607E-2</v>
      </c>
      <c r="Q4501">
        <v>2.4118976857321921</v>
      </c>
      <c r="R4501">
        <v>5.4120849676231431E-2</v>
      </c>
      <c r="S4501">
        <v>2.5469093899561441</v>
      </c>
      <c r="T4501">
        <v>4.4959365974087603E-2</v>
      </c>
      <c r="U4501">
        <v>1.7895396041675879</v>
      </c>
      <c r="V4501">
        <v>5.7738871797106843E-2</v>
      </c>
      <c r="W4501" s="37">
        <f>U4501*Info!$B$2</f>
        <v>0.85897901000044219</v>
      </c>
      <c r="X4501" s="37">
        <f>W4501*SQRT((0.5*V4501/U4501)^2+Info!$B$3^2)</f>
        <v>4.5129124991275291E-2</v>
      </c>
      <c r="Y4501" s="28">
        <f>W4501*Info!$D$2</f>
        <v>0.6957729981003582</v>
      </c>
      <c r="Z4501" s="28">
        <f>Y4501*SQRT(Info!$D$3^2+(X4501/W4501)^2)</f>
        <v>5.0462741732409028E-2</v>
      </c>
      <c r="AA4501" s="37">
        <f t="shared" si="1159"/>
        <v>1.2413951880373288</v>
      </c>
      <c r="AB4501" s="37">
        <f t="shared" si="1160"/>
        <v>5.0662907469007055E-2</v>
      </c>
      <c r="AC4501" s="37">
        <f>(1-EXP(-Info!$B$6*H4501*1000))+(Info!$B$6/(Info!$B$6-Info!$B$7))*(EXP(-Info!$B$7*H4501*1000)-EXP(-Info!$B$6*H4501*1000))*(Info!$B$9-1)</f>
        <v>0.72972073069315435</v>
      </c>
      <c r="AD4501" s="37">
        <f>SQRT((Info!$B$6*EXP(-Info!$B$6*H4501*1000)+(Info!$B$6/(Info!$B$6+Info!$B$7))*(Info!$B$9-1)*(-Info!$B$7*EXP(-Info!$B$7*H4501*1000)+Info!$B$6*EXP(-Info!$B$6*H4501*1000)))^2*(0.01*H4501*1000)^2)</f>
        <v>3.8238985260822295E-3</v>
      </c>
      <c r="AE4501" s="37">
        <f t="shared" si="1157"/>
        <v>3.7273286626356303E-2</v>
      </c>
      <c r="AF4501" s="37">
        <f t="shared" si="1161"/>
        <v>0.94526458816222059</v>
      </c>
      <c r="AG4501" s="37">
        <f t="shared" si="1158"/>
        <v>6.6641746272740443E-2</v>
      </c>
      <c r="AH4501" s="37">
        <f t="shared" si="1162"/>
        <v>0.37114182070627072</v>
      </c>
      <c r="AI4501">
        <f>AF4501*EXP(Info!$B$6*H4501*1000)</f>
        <v>2.7038165088459478</v>
      </c>
      <c r="AJ4501">
        <f>2*SQRT((EXP(Info!$B$6*H4501)*AG4501)^2+(Info!$B$6*H4501*0.01*AI4501)^2)</f>
        <v>0.1334236531941215</v>
      </c>
      <c r="AK4501">
        <f t="shared" si="1163"/>
        <v>1.6506831815332361</v>
      </c>
      <c r="AL4501">
        <f t="shared" si="1164"/>
        <v>0.13473293612307735</v>
      </c>
      <c r="AM4501">
        <f t="shared" si="1153"/>
        <v>1.1483180892173666</v>
      </c>
      <c r="AN4501">
        <f t="shared" si="1154"/>
        <v>3.6024111066457504E-2</v>
      </c>
      <c r="AO4501">
        <f t="shared" si="1165"/>
        <v>7.378629687663345</v>
      </c>
      <c r="AP4501">
        <f t="shared" si="1166"/>
        <v>1.1736952862883239</v>
      </c>
      <c r="AQ4501">
        <f t="shared" si="1152"/>
        <v>6</v>
      </c>
      <c r="AR4501">
        <v>1</v>
      </c>
      <c r="AS4501">
        <v>1</v>
      </c>
      <c r="AT4501">
        <v>1</v>
      </c>
      <c r="AU4501">
        <v>1</v>
      </c>
      <c r="AV4501">
        <v>1</v>
      </c>
      <c r="AW4501">
        <v>0</v>
      </c>
      <c r="AX4501">
        <v>1</v>
      </c>
    </row>
    <row r="4502" spans="1:50">
      <c r="A4502" s="13" t="s">
        <v>97</v>
      </c>
      <c r="B4502" s="13" t="s">
        <v>437</v>
      </c>
      <c r="D4502" s="14">
        <v>-46.28</v>
      </c>
      <c r="E4502" s="14">
        <v>43.68</v>
      </c>
      <c r="F4502" s="14">
        <v>3981</v>
      </c>
      <c r="G4502" s="44">
        <v>1160.5</v>
      </c>
      <c r="H4502">
        <v>115.13800000000001</v>
      </c>
      <c r="J4502">
        <f>(F4502*100*Info!$B$11)/AI4502</f>
        <v>3.562015424293095</v>
      </c>
      <c r="K4502">
        <f>2*((F4502*100*Info!$B$11)/AI4502^2)*(AJ4502/2)</f>
        <v>0.14497186645311722</v>
      </c>
      <c r="L4502">
        <f t="shared" si="1155"/>
        <v>0.60605501418979235</v>
      </c>
      <c r="M4502">
        <f t="shared" si="1156"/>
        <v>23.098917201102054</v>
      </c>
      <c r="N4502">
        <f t="shared" si="1167"/>
        <v>1.1978063845182878</v>
      </c>
      <c r="O4502">
        <v>1.789543446517774</v>
      </c>
      <c r="P4502">
        <v>3.9234737428557383E-2</v>
      </c>
      <c r="Q4502">
        <v>2.0276033329316658</v>
      </c>
      <c r="R4502">
        <v>4.5309439048617957E-2</v>
      </c>
      <c r="S4502">
        <v>2.3618997504921349</v>
      </c>
      <c r="T4502">
        <v>3.6951579129659858E-2</v>
      </c>
      <c r="U4502">
        <v>1.5727562698464219</v>
      </c>
      <c r="V4502">
        <v>5.0537982986874473E-2</v>
      </c>
      <c r="W4502" s="37">
        <f>U4502*Info!$B$2</f>
        <v>0.75492300952628244</v>
      </c>
      <c r="X4502" s="37">
        <f>W4502*SQRT((0.5*V4502/U4502)^2+Info!$B$3^2)</f>
        <v>3.9647034298985466E-2</v>
      </c>
      <c r="Y4502" s="28">
        <f>W4502*Info!$D$2</f>
        <v>0.61148763771628878</v>
      </c>
      <c r="Z4502" s="28">
        <f>Y4502*SQRT(Info!$D$3^2+(X4502/W4502)^2)</f>
        <v>4.4340817584511485E-2</v>
      </c>
      <c r="AA4502" s="37">
        <f t="shared" si="1159"/>
        <v>1.0346204369914915</v>
      </c>
      <c r="AB4502" s="37">
        <f t="shared" si="1160"/>
        <v>4.4234923804352712E-2</v>
      </c>
      <c r="AC4502" s="37">
        <f>(1-EXP(-Info!$B$6*H4502*1000))+(Info!$B$6/(Info!$B$6-Info!$B$7))*(EXP(-Info!$B$7*H4502*1000)-EXP(-Info!$B$6*H4502*1000))*(Info!$B$9-1)</f>
        <v>0.73156995981615802</v>
      </c>
      <c r="AD4502" s="37">
        <f>SQRT((Info!$B$6*EXP(-Info!$B$6*H4502*1000)+(Info!$B$6/(Info!$B$6+Info!$B$7))*(Info!$B$9-1)*(-Info!$B$7*EXP(-Info!$B$7*H4502*1000)+Info!$B$6*EXP(-Info!$B$6*H4502*1000)))^2*(0.01*H4502*1000)^2)</f>
        <v>3.8220468009680106E-3</v>
      </c>
      <c r="AE4502" s="37">
        <f t="shared" si="1157"/>
        <v>3.2601649565513542E-2</v>
      </c>
      <c r="AF4502" s="37">
        <f t="shared" si="1161"/>
        <v>0.99351488126100473</v>
      </c>
      <c r="AG4502" s="37">
        <f t="shared" si="1158"/>
        <v>5.8054547268059468E-2</v>
      </c>
      <c r="AH4502" s="37">
        <f t="shared" si="1162"/>
        <v>0.42064227368413581</v>
      </c>
      <c r="AI4502">
        <f>AF4502*EXP(Info!$B$6*H4502*1000)</f>
        <v>2.8558600727373404</v>
      </c>
      <c r="AJ4502">
        <f>2*SQRT((EXP(Info!$B$6*H4502)*AG4502)^2+(Info!$B$6*H4502*0.01*AI4502)^2)</f>
        <v>0.1162317721169981</v>
      </c>
      <c r="AK4502">
        <f t="shared" si="1163"/>
        <v>1.3757347950675862</v>
      </c>
      <c r="AL4502">
        <f t="shared" si="1164"/>
        <v>0.1176383563652956</v>
      </c>
      <c r="AM4502">
        <f t="shared" si="1153"/>
        <v>1.1330282798537954</v>
      </c>
      <c r="AN4502">
        <f t="shared" si="1154"/>
        <v>3.5470089166805538E-2</v>
      </c>
      <c r="AO4502">
        <f t="shared" si="1165"/>
        <v>6.484788644588555</v>
      </c>
      <c r="AP4502">
        <f t="shared" si="1166"/>
        <v>1.1378390160177336</v>
      </c>
      <c r="AQ4502">
        <f t="shared" si="1152"/>
        <v>6</v>
      </c>
      <c r="AR4502">
        <v>1</v>
      </c>
      <c r="AS4502">
        <v>1</v>
      </c>
      <c r="AT4502">
        <v>1</v>
      </c>
      <c r="AU4502">
        <v>1</v>
      </c>
      <c r="AV4502">
        <v>1</v>
      </c>
      <c r="AW4502">
        <v>0</v>
      </c>
      <c r="AX4502">
        <v>1</v>
      </c>
    </row>
    <row r="4503" spans="1:50">
      <c r="A4503" s="13" t="s">
        <v>97</v>
      </c>
      <c r="B4503" s="13" t="s">
        <v>437</v>
      </c>
      <c r="D4503" s="14">
        <v>-46.28</v>
      </c>
      <c r="E4503" s="14">
        <v>43.68</v>
      </c>
      <c r="F4503" s="14">
        <v>3981</v>
      </c>
      <c r="G4503" s="44">
        <v>1165.5</v>
      </c>
      <c r="H4503">
        <v>115.67400000000001</v>
      </c>
      <c r="J4503">
        <f>(F4503*100*Info!$B$11)/AI4503</f>
        <v>4.9091794599953049</v>
      </c>
      <c r="K4503">
        <f>2*((F4503*100*Info!$B$11)/AI4503^2)*(AJ4503/2)</f>
        <v>0.24797994915041036</v>
      </c>
      <c r="L4503">
        <f t="shared" si="1155"/>
        <v>0.55803598679406996</v>
      </c>
      <c r="M4503">
        <f t="shared" si="1156"/>
        <v>29.312637206091953</v>
      </c>
      <c r="N4503">
        <f t="shared" si="1167"/>
        <v>1.7537797536036093</v>
      </c>
      <c r="O4503">
        <v>1.4680614575899611</v>
      </c>
      <c r="P4503">
        <v>3.2122001765159093E-2</v>
      </c>
      <c r="Q4503">
        <v>1.695487974596932</v>
      </c>
      <c r="R4503">
        <v>3.8330163782177233E-2</v>
      </c>
      <c r="S4503">
        <v>1.8472686100646809</v>
      </c>
      <c r="T4503">
        <v>2.8476855408317521E-2</v>
      </c>
      <c r="U4503">
        <v>1.448143446521279</v>
      </c>
      <c r="V4503">
        <v>4.6431732898394848E-2</v>
      </c>
      <c r="W4503" s="37">
        <f>U4503*Info!$B$2</f>
        <v>0.69510885433021385</v>
      </c>
      <c r="X4503" s="37">
        <f>W4503*SQRT((0.5*V4503/U4503)^2+Info!$B$3^2)</f>
        <v>3.6498232472952086E-2</v>
      </c>
      <c r="Y4503" s="28">
        <f>W4503*Info!$D$2</f>
        <v>0.5630381720074733</v>
      </c>
      <c r="Z4503" s="28">
        <f>Y4503*SQRT(Info!$D$3^2+(X4503/W4503)^2)</f>
        <v>4.0823210660791136E-2</v>
      </c>
      <c r="AA4503" s="37">
        <f t="shared" si="1159"/>
        <v>0.77295260325974724</v>
      </c>
      <c r="AB4503" s="37">
        <f t="shared" si="1160"/>
        <v>3.98757661117611E-2</v>
      </c>
      <c r="AC4503" s="37">
        <f>(1-EXP(-Info!$B$6*H4503*1000))+(Info!$B$6/(Info!$B$6-Info!$B$7))*(EXP(-Info!$B$7*H4503*1000)-EXP(-Info!$B$6*H4503*1000))*(Info!$B$9-1)</f>
        <v>0.73340589885915697</v>
      </c>
      <c r="AD4503" s="37">
        <f>SQRT((Info!$B$6*EXP(-Info!$B$6*H4503*1000)+(Info!$B$6/(Info!$B$6+Info!$B$7))*(Info!$B$9-1)*(-Info!$B$7*EXP(-Info!$B$7*H4503*1000)+Info!$B$6*EXP(-Info!$B$6*H4503*1000)))^2*(0.01*H4503*1000)^2)</f>
        <v>3.8201132869435891E-3</v>
      </c>
      <c r="AE4503" s="37">
        <f t="shared" si="1157"/>
        <v>2.9393808803857568E-2</v>
      </c>
      <c r="AF4503" s="37">
        <f t="shared" si="1161"/>
        <v>0.71734243928796737</v>
      </c>
      <c r="AG4503" s="37">
        <f t="shared" si="1158"/>
        <v>5.2280621152962801E-2</v>
      </c>
      <c r="AH4503" s="37">
        <f t="shared" si="1162"/>
        <v>0.38832600488071417</v>
      </c>
      <c r="AI4503">
        <f>AF4503*EXP(Info!$B$6*H4503*1000)</f>
        <v>2.0721625093581189</v>
      </c>
      <c r="AJ4503">
        <f>2*SQRT((EXP(Info!$B$6*H4503)*AG4503)^2+(Info!$B$6*H4503*0.01*AI4503)^2)</f>
        <v>0.1046722284017917</v>
      </c>
      <c r="AK4503">
        <f t="shared" si="1163"/>
        <v>1.0277950765544859</v>
      </c>
      <c r="AL4503">
        <f t="shared" si="1164"/>
        <v>0.10604561239761746</v>
      </c>
      <c r="AM4503">
        <f t="shared" si="1153"/>
        <v>1.1549162099659813</v>
      </c>
      <c r="AN4503">
        <f t="shared" si="1154"/>
        <v>3.6335696365988171E-2</v>
      </c>
      <c r="AO4503">
        <f t="shared" si="1165"/>
        <v>5.9709850520281416</v>
      </c>
      <c r="AP4503">
        <f t="shared" si="1166"/>
        <v>1.0137541699453387</v>
      </c>
      <c r="AQ4503">
        <f t="shared" si="1152"/>
        <v>6</v>
      </c>
      <c r="AR4503">
        <v>1</v>
      </c>
      <c r="AS4503">
        <v>1</v>
      </c>
      <c r="AT4503">
        <v>1</v>
      </c>
      <c r="AU4503">
        <v>1</v>
      </c>
      <c r="AV4503">
        <v>1</v>
      </c>
      <c r="AW4503">
        <v>0</v>
      </c>
      <c r="AX4503">
        <v>1</v>
      </c>
    </row>
    <row r="4504" spans="1:50">
      <c r="A4504" s="13" t="s">
        <v>97</v>
      </c>
      <c r="B4504" s="13" t="s">
        <v>437</v>
      </c>
      <c r="D4504" s="14">
        <v>-46.28</v>
      </c>
      <c r="E4504" s="14">
        <v>43.68</v>
      </c>
      <c r="F4504" s="14">
        <v>3981</v>
      </c>
      <c r="G4504" s="51">
        <v>1166.5</v>
      </c>
      <c r="H4504">
        <v>115.78100000000001</v>
      </c>
      <c r="J4504">
        <f>(F4504*100*Info!$B$11)/AI4504</f>
        <v>3.6472030380083322</v>
      </c>
      <c r="K4504">
        <f>2*((F4504*100*Info!$B$11)/AI4504^2)*(AJ4504/2)</f>
        <v>0.1552750210011748</v>
      </c>
      <c r="L4504">
        <f t="shared" si="1155"/>
        <v>0.60063564529937952</v>
      </c>
      <c r="M4504">
        <f t="shared" si="1156"/>
        <v>23.439849607910311</v>
      </c>
      <c r="N4504">
        <f t="shared" si="1167"/>
        <v>1.2678349935440143</v>
      </c>
      <c r="O4504" s="25">
        <v>2.2682495776634153</v>
      </c>
      <c r="P4504" s="25">
        <v>5.2067517302532437E-2</v>
      </c>
      <c r="Q4504" s="25">
        <v>2.3453218088892549</v>
      </c>
      <c r="R4504" s="25">
        <v>5.2749748910271163E-2</v>
      </c>
      <c r="S4504" s="25">
        <v>2.6860131744953719</v>
      </c>
      <c r="T4504" s="25">
        <v>3.7047950885026708E-2</v>
      </c>
      <c r="U4504" s="25">
        <v>1.5586926185252594</v>
      </c>
      <c r="V4504" s="25">
        <v>5.2002522982936492E-2</v>
      </c>
      <c r="W4504" s="37">
        <f>U4504*Info!$B$2</f>
        <v>0.74817245689212453</v>
      </c>
      <c r="X4504" s="37">
        <f>W4504*SQRT((0.5*V4504/U4504)^2+Info!$B$3^2)</f>
        <v>3.9435651093567954E-2</v>
      </c>
      <c r="Y4504" s="28">
        <f>W4504*Info!$D$2</f>
        <v>0.60601969008262091</v>
      </c>
      <c r="Z4504" s="28">
        <f>Y4504*SQRT(Info!$D$3^2+(X4504/W4504)^2)</f>
        <v>4.4028366737856706E-2</v>
      </c>
      <c r="AA4504" s="37">
        <f t="shared" si="1159"/>
        <v>1.5200771207712909</v>
      </c>
      <c r="AB4504" s="37">
        <f t="shared" si="1160"/>
        <v>4.7253858749164664E-2</v>
      </c>
      <c r="AC4504" s="37">
        <f>(1-EXP(-Info!$B$6*H4504*1000))+(Info!$B$6/(Info!$B$6-Info!$B$7))*(EXP(-Info!$B$7*H4504*1000)-EXP(-Info!$B$6*H4504*1000))*(Info!$B$9-1)</f>
        <v>0.73377122805893102</v>
      </c>
      <c r="AD4504" s="37">
        <f>SQRT((Info!$B$6*EXP(-Info!$B$6*H4504*1000)+(Info!$B$6/(Info!$B$6+Info!$B$7))*(Info!$B$9-1)*(-Info!$B$7*EXP(-Info!$B$7*H4504*1000)+Info!$B$6*EXP(-Info!$B$6*H4504*1000)))^2*(0.01*H4504*1000)^2)</f>
        <v>3.8197171865734644E-3</v>
      </c>
      <c r="AE4504" s="37">
        <f t="shared" si="1157"/>
        <v>3.5156305767998886E-2</v>
      </c>
      <c r="AF4504" s="37">
        <f t="shared" si="1161"/>
        <v>0.96460462876011666</v>
      </c>
      <c r="AG4504" s="37">
        <f t="shared" si="1158"/>
        <v>5.9309363333718869E-2</v>
      </c>
      <c r="AH4504" s="37">
        <f t="shared" si="1162"/>
        <v>0.35912133191280393</v>
      </c>
      <c r="AI4504">
        <f>AF4504*EXP(Info!$B$6*H4504*1000)</f>
        <v>2.7891558333062472</v>
      </c>
      <c r="AJ4504">
        <f>2*SQRT((EXP(Info!$B$6*H4504)*AG4504)^2+(Info!$B$6*H4504*0.01*AI4504)^2)</f>
        <v>0.11874475483785425</v>
      </c>
      <c r="AK4504">
        <f t="shared" si="1163"/>
        <v>2.0212465474895853</v>
      </c>
      <c r="AL4504">
        <f t="shared" si="1164"/>
        <v>0.12566691195752849</v>
      </c>
      <c r="AM4504">
        <f t="shared" si="1153"/>
        <v>1.0339787261440754</v>
      </c>
      <c r="AN4504">
        <f t="shared" si="1154"/>
        <v>3.3229113829161924E-2</v>
      </c>
      <c r="AO4504">
        <f t="shared" si="1165"/>
        <v>6.4268013975258977</v>
      </c>
      <c r="AP4504">
        <f t="shared" si="1166"/>
        <v>1.4552257133349973</v>
      </c>
      <c r="AQ4504">
        <f t="shared" si="1152"/>
        <v>6</v>
      </c>
      <c r="AR4504">
        <v>1</v>
      </c>
      <c r="AS4504">
        <v>1</v>
      </c>
      <c r="AT4504">
        <v>1</v>
      </c>
      <c r="AU4504">
        <v>1</v>
      </c>
      <c r="AV4504">
        <v>1</v>
      </c>
      <c r="AW4504">
        <v>0</v>
      </c>
      <c r="AX4504">
        <v>1</v>
      </c>
    </row>
    <row r="4505" spans="1:50">
      <c r="A4505" s="13" t="s">
        <v>97</v>
      </c>
      <c r="B4505" s="13" t="s">
        <v>437</v>
      </c>
      <c r="D4505" s="14">
        <v>-46.28</v>
      </c>
      <c r="E4505" s="14">
        <v>43.68</v>
      </c>
      <c r="F4505" s="14">
        <v>3981</v>
      </c>
      <c r="G4505" s="44">
        <v>1170.5</v>
      </c>
      <c r="H4505">
        <v>116.21</v>
      </c>
      <c r="J4505">
        <f>(F4505*100*Info!$B$11)/AI4505</f>
        <v>5.2080792160119236</v>
      </c>
      <c r="K4505">
        <f>2*((F4505*100*Info!$B$11)/AI4505^2)*(AJ4505/2)</f>
        <v>0.233258717372965</v>
      </c>
      <c r="L4505">
        <f t="shared" si="1155"/>
        <v>0.461189445408974</v>
      </c>
      <c r="M4505">
        <f t="shared" si="1156"/>
        <v>25.700449468480407</v>
      </c>
      <c r="N4505">
        <f t="shared" si="1167"/>
        <v>1.4178292205502161</v>
      </c>
      <c r="O4505">
        <v>1.181079424130018</v>
      </c>
      <c r="P4505">
        <v>2.602871801351743E-2</v>
      </c>
      <c r="Q4505">
        <v>1.32776653633383</v>
      </c>
      <c r="R4505">
        <v>3.022134701424933E-2</v>
      </c>
      <c r="S4505">
        <v>1.5841771747144</v>
      </c>
      <c r="T4505">
        <v>2.6921637915577029E-2</v>
      </c>
      <c r="U4505">
        <v>1.196819719120104</v>
      </c>
      <c r="V4505">
        <v>3.8549846448425899E-2</v>
      </c>
      <c r="W4505" s="37">
        <f>U4505*Info!$B$2</f>
        <v>0.57447346517764986</v>
      </c>
      <c r="X4505" s="37">
        <f>W4505*SQRT((0.5*V4505/U4505)^2+Info!$B$3^2)</f>
        <v>3.0176948612608282E-2</v>
      </c>
      <c r="Y4505" s="28">
        <f>W4505*Info!$D$2</f>
        <v>0.46532350679389639</v>
      </c>
      <c r="Z4505" s="28">
        <f>Y4505*SQRT(Info!$D$3^2+(X4505/W4505)^2)</f>
        <v>3.3745980753932592E-2</v>
      </c>
      <c r="AA4505" s="37">
        <f t="shared" si="1159"/>
        <v>0.60660595895236813</v>
      </c>
      <c r="AB4505" s="37">
        <f t="shared" si="1160"/>
        <v>3.2863684637070179E-2</v>
      </c>
      <c r="AC4505" s="37">
        <f>(1-EXP(-Info!$B$6*H4505*1000))+(Info!$B$6/(Info!$B$6-Info!$B$7))*(EXP(-Info!$B$7*H4505*1000)-EXP(-Info!$B$6*H4505*1000))*(Info!$B$9-1)</f>
        <v>0.7352320500838585</v>
      </c>
      <c r="AD4505" s="37">
        <f>SQRT((Info!$B$6*EXP(-Info!$B$6*H4505*1000)+(Info!$B$6/(Info!$B$6+Info!$B$7))*(Info!$B$9-1)*(-Info!$B$7*EXP(-Info!$B$7*H4505*1000)+Info!$B$6*EXP(-Info!$B$6*H4505*1000)))^2*(0.01*H4505*1000)^2)</f>
        <v>3.8180954983066456E-3</v>
      </c>
      <c r="AE4505" s="37">
        <f t="shared" si="1157"/>
        <v>2.4273183805070011E-2</v>
      </c>
      <c r="AF4505" s="37">
        <f t="shared" si="1161"/>
        <v>0.67285752512686914</v>
      </c>
      <c r="AG4505" s="37">
        <f t="shared" si="1158"/>
        <v>4.3694076441708439E-2</v>
      </c>
      <c r="AH4505" s="37">
        <f t="shared" si="1162"/>
        <v>0.4247362832053011</v>
      </c>
      <c r="AI4505">
        <f>AF4505*EXP(Info!$B$6*H4505*1000)</f>
        <v>1.9532378842161446</v>
      </c>
      <c r="AJ4505">
        <f>2*SQRT((EXP(Info!$B$6*H4505)*AG4505)^2+(Info!$B$6*H4505*0.01*AI4505)^2)</f>
        <v>8.7481342871244594E-2</v>
      </c>
      <c r="AK4505">
        <f t="shared" si="1163"/>
        <v>0.80660394361896393</v>
      </c>
      <c r="AL4505">
        <f t="shared" si="1164"/>
        <v>8.7397682923824438E-2</v>
      </c>
      <c r="AM4505">
        <f t="shared" si="1153"/>
        <v>1.1241975003601994</v>
      </c>
      <c r="AN4505">
        <f t="shared" si="1154"/>
        <v>3.561669391867079E-2</v>
      </c>
      <c r="AO4505">
        <f t="shared" si="1165"/>
        <v>4.9347270603649092</v>
      </c>
      <c r="AP4505">
        <f t="shared" si="1166"/>
        <v>0.98684823224532248</v>
      </c>
      <c r="AQ4505">
        <f t="shared" si="1152"/>
        <v>6</v>
      </c>
      <c r="AR4505">
        <v>1</v>
      </c>
      <c r="AS4505">
        <v>1</v>
      </c>
      <c r="AT4505">
        <v>1</v>
      </c>
      <c r="AU4505">
        <v>1</v>
      </c>
      <c r="AV4505">
        <v>1</v>
      </c>
      <c r="AW4505">
        <v>0</v>
      </c>
      <c r="AX4505">
        <v>1</v>
      </c>
    </row>
    <row r="4506" spans="1:50">
      <c r="A4506" s="13" t="s">
        <v>97</v>
      </c>
      <c r="B4506" s="13" t="s">
        <v>437</v>
      </c>
      <c r="D4506" s="14">
        <v>-46.28</v>
      </c>
      <c r="E4506" s="14">
        <v>43.68</v>
      </c>
      <c r="F4506" s="14">
        <v>3981</v>
      </c>
      <c r="G4506" s="44">
        <v>1175.5</v>
      </c>
      <c r="H4506">
        <v>116.747</v>
      </c>
      <c r="J4506">
        <f>(F4506*100*Info!$B$11)/AI4506</f>
        <v>4.0008005949541579</v>
      </c>
      <c r="K4506">
        <f>2*((F4506*100*Info!$B$11)/AI4506^2)*(AJ4506/2)</f>
        <v>0.13133326708288412</v>
      </c>
      <c r="L4506">
        <f t="shared" si="1155"/>
        <v>0.42622349329556719</v>
      </c>
      <c r="M4506">
        <f t="shared" si="1156"/>
        <v>18.246016699495687</v>
      </c>
      <c r="N4506">
        <f t="shared" si="1167"/>
        <v>0.83865886255872113</v>
      </c>
      <c r="O4506">
        <v>1.2911843352897701</v>
      </c>
      <c r="P4506">
        <v>2.8490600013613299E-2</v>
      </c>
      <c r="Q4506">
        <v>1.5169847159145049</v>
      </c>
      <c r="R4506">
        <v>3.3970680262766402E-2</v>
      </c>
      <c r="S4506">
        <v>1.8619950095742419</v>
      </c>
      <c r="T4506">
        <v>2.9953534374346481E-2</v>
      </c>
      <c r="U4506">
        <v>1.10608056321851</v>
      </c>
      <c r="V4506">
        <v>3.5585702945035838E-2</v>
      </c>
      <c r="W4506" s="37">
        <f>U4506*Info!$B$2</f>
        <v>0.53091867034488482</v>
      </c>
      <c r="X4506" s="37">
        <f>W4506*SQRT((0.5*V4506/U4506)^2+Info!$B$3^2)</f>
        <v>2.788598035102352E-2</v>
      </c>
      <c r="Y4506" s="28">
        <f>W4506*Info!$D$2</f>
        <v>0.43004412297935674</v>
      </c>
      <c r="Z4506" s="28">
        <f>Y4506*SQRT(Info!$D$3^2+(X4506/W4506)^2)</f>
        <v>3.1185678356467343E-2</v>
      </c>
      <c r="AA4506" s="37">
        <f t="shared" si="1159"/>
        <v>0.76026566494488523</v>
      </c>
      <c r="AB4506" s="37">
        <f t="shared" si="1160"/>
        <v>3.1313838353379732E-2</v>
      </c>
      <c r="AC4506" s="37">
        <f>(1-EXP(-Info!$B$6*H4506*1000))+(Info!$B$6/(Info!$B$6-Info!$B$7))*(EXP(-Info!$B$7*H4506*1000)-EXP(-Info!$B$6*H4506*1000))*(Info!$B$9-1)</f>
        <v>0.73705184242927224</v>
      </c>
      <c r="AD4506" s="37">
        <f>SQRT((Info!$B$6*EXP(-Info!$B$6*H4506*1000)+(Info!$B$6/(Info!$B$6+Info!$B$7))*(Info!$B$9-1)*(-Info!$B$7*EXP(-Info!$B$7*H4506*1000)+Info!$B$6*EXP(-Info!$B$6*H4506*1000)))^2*(0.01*H4506*1000)^2)</f>
        <v>3.8159903135266877E-3</v>
      </c>
      <c r="AE4506" s="37">
        <f t="shared" si="1157"/>
        <v>2.3261547190804883E-2</v>
      </c>
      <c r="AF4506" s="37">
        <f t="shared" si="1161"/>
        <v>0.87159567751154166</v>
      </c>
      <c r="AG4506" s="37">
        <f t="shared" si="1158"/>
        <v>4.1688723506985284E-2</v>
      </c>
      <c r="AH4506" s="37">
        <f t="shared" si="1162"/>
        <v>0.46809775162117007</v>
      </c>
      <c r="AI4506">
        <f>AF4506*EXP(Info!$B$6*H4506*1000)</f>
        <v>2.5426454998889461</v>
      </c>
      <c r="AJ4506">
        <f>2*SQRT((EXP(Info!$B$6*H4506)*AG4506)^2+(Info!$B$6*H4506*0.01*AI4506)^2)</f>
        <v>8.3466779362902671E-2</v>
      </c>
      <c r="AK4506">
        <f t="shared" si="1163"/>
        <v>1.0109252546772138</v>
      </c>
      <c r="AL4506">
        <f t="shared" si="1164"/>
        <v>8.3276021716978052E-2</v>
      </c>
      <c r="AM4506">
        <f t="shared" si="1153"/>
        <v>1.1748785006550286</v>
      </c>
      <c r="AN4506">
        <f t="shared" si="1154"/>
        <v>3.6935994455199288E-2</v>
      </c>
      <c r="AO4506">
        <f t="shared" si="1165"/>
        <v>4.5605913731692915</v>
      </c>
      <c r="AP4506">
        <f t="shared" si="1166"/>
        <v>1.1673510757052261</v>
      </c>
      <c r="AQ4506">
        <f t="shared" si="1152"/>
        <v>6</v>
      </c>
      <c r="AR4506">
        <v>1</v>
      </c>
      <c r="AS4506">
        <v>1</v>
      </c>
      <c r="AT4506">
        <v>1</v>
      </c>
      <c r="AU4506">
        <v>1</v>
      </c>
      <c r="AV4506">
        <v>1</v>
      </c>
      <c r="AW4506">
        <v>0</v>
      </c>
      <c r="AX4506">
        <v>1</v>
      </c>
    </row>
    <row r="4507" spans="1:50">
      <c r="A4507" s="13" t="s">
        <v>97</v>
      </c>
      <c r="B4507" s="13" t="s">
        <v>437</v>
      </c>
      <c r="D4507" s="14">
        <v>-46.28</v>
      </c>
      <c r="E4507" s="14">
        <v>43.68</v>
      </c>
      <c r="F4507" s="14">
        <v>3981</v>
      </c>
      <c r="G4507" s="44">
        <v>1180.5</v>
      </c>
      <c r="H4507">
        <v>117.283</v>
      </c>
      <c r="J4507">
        <f>(F4507*100*Info!$B$11)/AI4507</f>
        <v>3.1851354964564798</v>
      </c>
      <c r="K4507">
        <f>2*((F4507*100*Info!$B$11)/AI4507^2)*(AJ4507/2)</f>
        <v>8.5284257107775957E-2</v>
      </c>
      <c r="L4507">
        <f t="shared" si="1155"/>
        <v>0.42440512258687979</v>
      </c>
      <c r="M4507">
        <f t="shared" si="1156"/>
        <v>14.464129682874949</v>
      </c>
      <c r="N4507">
        <f t="shared" si="1167"/>
        <v>0.60526047778842007</v>
      </c>
      <c r="O4507">
        <v>1.39347213107253</v>
      </c>
      <c r="P4507">
        <v>3.0632056088173699E-2</v>
      </c>
      <c r="Q4507">
        <v>1.6864444709243991</v>
      </c>
      <c r="R4507">
        <v>3.9175403984461961E-2</v>
      </c>
      <c r="S4507">
        <v>2.1566179649354549</v>
      </c>
      <c r="T4507">
        <v>3.4657069236507132E-2</v>
      </c>
      <c r="U4507">
        <v>1.1013617606906301</v>
      </c>
      <c r="V4507">
        <v>3.5417256636626648E-2</v>
      </c>
      <c r="W4507" s="37">
        <f>U4507*Info!$B$2</f>
        <v>0.52865364513150237</v>
      </c>
      <c r="X4507" s="37">
        <f>W4507*SQRT((0.5*V4507/U4507)^2+Info!$B$3^2)</f>
        <v>2.7765790072939518E-2</v>
      </c>
      <c r="Y4507" s="28">
        <f>W4507*Info!$D$2</f>
        <v>0.42820945255651693</v>
      </c>
      <c r="Z4507" s="28">
        <f>Y4507*SQRT(Info!$D$3^2+(X4507/W4507)^2)</f>
        <v>3.1051915892427957E-2</v>
      </c>
      <c r="AA4507" s="37">
        <f t="shared" si="1159"/>
        <v>0.86481848594102761</v>
      </c>
      <c r="AB4507" s="37">
        <f t="shared" si="1160"/>
        <v>3.1709932409606324E-2</v>
      </c>
      <c r="AC4507" s="37">
        <f>(1-EXP(-Info!$B$6*H4507*1000))+(Info!$B$6/(Info!$B$6-Info!$B$7))*(EXP(-Info!$B$7*H4507*1000)-EXP(-Info!$B$6*H4507*1000))*(Info!$B$9-1)</f>
        <v>0.73885854728371758</v>
      </c>
      <c r="AD4507" s="37">
        <f>SQRT((Info!$B$6*EXP(-Info!$B$6*H4507*1000)+(Info!$B$6/(Info!$B$6+Info!$B$7))*(Info!$B$9-1)*(-Info!$B$7*EXP(-Info!$B$7*H4507*1000)+Info!$B$6*EXP(-Info!$B$6*H4507*1000)))^2*(0.01*H4507*1000)^2)</f>
        <v>3.8138064439354885E-3</v>
      </c>
      <c r="AE4507" s="37">
        <f t="shared" si="1157"/>
        <v>2.3660172022961293E-2</v>
      </c>
      <c r="AF4507" s="37">
        <f t="shared" si="1161"/>
        <v>1.089429982192446</v>
      </c>
      <c r="AG4507" s="37">
        <f t="shared" si="1158"/>
        <v>4.2711864075014948E-2</v>
      </c>
      <c r="AH4507" s="37">
        <f t="shared" si="1162"/>
        <v>0.50515668509932465</v>
      </c>
      <c r="AI4507">
        <f>AF4507*EXP(Info!$B$6*H4507*1000)</f>
        <v>3.1937786131957107</v>
      </c>
      <c r="AJ4507">
        <f>2*SQRT((EXP(Info!$B$6*H4507)*AG4507)^2+(Info!$B$6*H4507*0.01*AI4507)^2)</f>
        <v>8.5515682675391891E-2</v>
      </c>
      <c r="AK4507">
        <f t="shared" si="1163"/>
        <v>1.1499491407557845</v>
      </c>
      <c r="AL4507">
        <f t="shared" si="1164"/>
        <v>8.4329394250107062E-2</v>
      </c>
      <c r="AM4507">
        <f t="shared" si="1153"/>
        <v>1.2102462857483727</v>
      </c>
      <c r="AN4507">
        <f t="shared" si="1154"/>
        <v>3.870604567566345E-2</v>
      </c>
      <c r="AO4507">
        <f t="shared" si="1165"/>
        <v>4.5411348066080661</v>
      </c>
      <c r="AP4507">
        <f t="shared" si="1166"/>
        <v>1.2652265411854562</v>
      </c>
      <c r="AQ4507">
        <f t="shared" si="1152"/>
        <v>6</v>
      </c>
      <c r="AR4507">
        <v>1</v>
      </c>
      <c r="AS4507">
        <v>1</v>
      </c>
      <c r="AT4507">
        <v>1</v>
      </c>
      <c r="AU4507">
        <v>1</v>
      </c>
      <c r="AV4507">
        <v>1</v>
      </c>
      <c r="AW4507">
        <v>0</v>
      </c>
      <c r="AX4507">
        <v>1</v>
      </c>
    </row>
    <row r="4508" spans="1:50">
      <c r="A4508" s="13" t="s">
        <v>97</v>
      </c>
      <c r="B4508" s="13" t="s">
        <v>437</v>
      </c>
      <c r="D4508" s="14">
        <v>-46.28</v>
      </c>
      <c r="E4508" s="14">
        <v>43.68</v>
      </c>
      <c r="F4508" s="14">
        <v>3981</v>
      </c>
      <c r="G4508" s="20">
        <v>1180.5</v>
      </c>
      <c r="H4508">
        <v>117.283</v>
      </c>
      <c r="J4508">
        <f>(F4508*100*Info!$B$11)/AI4508</f>
        <v>4.2861103938221339</v>
      </c>
      <c r="K4508">
        <f>2*((F4508*100*Info!$B$11)/AI4508^2)*(AJ4508/2)</f>
        <v>0.1583306249069697</v>
      </c>
      <c r="L4508">
        <f t="shared" si="1155"/>
        <v>0.4522345672684227</v>
      </c>
      <c r="M4508">
        <f t="shared" si="1156"/>
        <v>20.740101887598804</v>
      </c>
      <c r="N4508">
        <f t="shared" si="1167"/>
        <v>0.99928321301802303</v>
      </c>
      <c r="O4508">
        <v>1.5275982644978101</v>
      </c>
      <c r="P4508">
        <v>3.1598262139351588E-2</v>
      </c>
      <c r="Q4508">
        <v>1.642425775176632</v>
      </c>
      <c r="R4508">
        <v>3.4960652074395589E-2</v>
      </c>
      <c r="S4508">
        <v>1.978342029079198</v>
      </c>
      <c r="T4508">
        <v>2.845642774671318E-2</v>
      </c>
      <c r="U4508">
        <v>1.173581167484506</v>
      </c>
      <c r="V4508">
        <v>3.6302111659324211E-2</v>
      </c>
      <c r="W4508" s="37">
        <f>U4508*Info!$B$2</f>
        <v>0.56331896039256291</v>
      </c>
      <c r="X4508" s="37">
        <f>W4508*SQRT((0.5*V4508/U4508)^2+Info!$B$3^2)</f>
        <v>2.9482679704425356E-2</v>
      </c>
      <c r="Y4508" s="28">
        <f>W4508*Info!$D$2</f>
        <v>0.45628835791797601</v>
      </c>
      <c r="Z4508" s="28">
        <f>Y4508*SQRT(Info!$D$3^2+(X4508/W4508)^2)</f>
        <v>3.3027237529714967E-2</v>
      </c>
      <c r="AA4508" s="37">
        <f t="shared" si="1159"/>
        <v>0.9642793041052472</v>
      </c>
      <c r="AB4508" s="37">
        <f t="shared" si="1160"/>
        <v>3.3449079884363485E-2</v>
      </c>
      <c r="AC4508" s="37">
        <f>(1-EXP(-Info!$B$6*H4508*1000))+(Info!$B$6/(Info!$B$6-Info!$B$7))*(EXP(-Info!$B$7*H4508*1000)-EXP(-Info!$B$6*H4508*1000))*(Info!$B$9-1)</f>
        <v>0.73885854728371758</v>
      </c>
      <c r="AD4508" s="37">
        <f>SQRT((Info!$B$6*EXP(-Info!$B$6*H4508*1000)+(Info!$B$6/(Info!$B$6+Info!$B$7))*(Info!$B$9-1)*(-Info!$B$7*EXP(-Info!$B$7*H4508*1000)+Info!$B$6*EXP(-Info!$B$6*H4508*1000)))^2*(0.01*H4508*1000)^2)</f>
        <v>3.8138064439354885E-3</v>
      </c>
      <c r="AE4508" s="37">
        <f t="shared" si="1157"/>
        <v>2.4986260233106908E-2</v>
      </c>
      <c r="AF4508" s="37">
        <f t="shared" si="1161"/>
        <v>0.80958766535426496</v>
      </c>
      <c r="AG4508" s="37">
        <f t="shared" si="1158"/>
        <v>4.3789881129168755E-2</v>
      </c>
      <c r="AH4508" s="37">
        <f t="shared" si="1162"/>
        <v>0.40922532780192739</v>
      </c>
      <c r="AI4508">
        <f>AF4508*EXP(Info!$B$6*H4508*1000)</f>
        <v>2.3733914187967957</v>
      </c>
      <c r="AJ4508">
        <f>2*SQRT((EXP(Info!$B$6*H4508)*AG4508)^2+(Info!$B$6*H4508*0.01*AI4508)^2)</f>
        <v>8.7674024222188618E-2</v>
      </c>
      <c r="AK4508">
        <f t="shared" si="1163"/>
        <v>1.2822021906687473</v>
      </c>
      <c r="AL4508">
        <f t="shared" si="1164"/>
        <v>8.8954483044476257E-2</v>
      </c>
      <c r="AM4508">
        <f t="shared" si="1153"/>
        <v>1.0751686574588841</v>
      </c>
      <c r="AN4508">
        <f t="shared" si="1154"/>
        <v>3.1912040000882207E-2</v>
      </c>
      <c r="AO4508">
        <f t="shared" si="1165"/>
        <v>4.8389098643680208</v>
      </c>
      <c r="AP4508">
        <f t="shared" si="1166"/>
        <v>1.301655400428857</v>
      </c>
      <c r="AQ4508">
        <f t="shared" si="1152"/>
        <v>6</v>
      </c>
      <c r="AR4508">
        <v>1</v>
      </c>
      <c r="AS4508">
        <v>1</v>
      </c>
      <c r="AT4508">
        <v>1</v>
      </c>
      <c r="AU4508">
        <v>1</v>
      </c>
      <c r="AV4508">
        <v>1</v>
      </c>
      <c r="AW4508">
        <v>0</v>
      </c>
      <c r="AX4508">
        <v>1</v>
      </c>
    </row>
    <row r="4509" spans="1:50">
      <c r="A4509" s="13" t="s">
        <v>97</v>
      </c>
      <c r="B4509" s="13" t="s">
        <v>437</v>
      </c>
      <c r="D4509" s="14">
        <v>-46.28</v>
      </c>
      <c r="E4509" s="14">
        <v>43.68</v>
      </c>
      <c r="F4509" s="14">
        <v>3981</v>
      </c>
      <c r="G4509" s="44">
        <v>1185.5</v>
      </c>
      <c r="H4509">
        <v>117.819</v>
      </c>
      <c r="J4509">
        <f>(F4509*100*Info!$B$11)/AI4509</f>
        <v>4.0056084333441841</v>
      </c>
      <c r="K4509">
        <f>2*((F4509*100*Info!$B$11)/AI4509^2)*(AJ4509/2)</f>
        <v>0.14425327118180539</v>
      </c>
      <c r="L4509">
        <f t="shared" si="1155"/>
        <v>0.47319738067545264</v>
      </c>
      <c r="M4509">
        <f t="shared" si="1156"/>
        <v>20.281244579768693</v>
      </c>
      <c r="N4509">
        <f t="shared" si="1167"/>
        <v>0.98057477000889004</v>
      </c>
      <c r="O4509">
        <v>1.3756260856846001</v>
      </c>
      <c r="P4509">
        <v>3.0276702740977018E-2</v>
      </c>
      <c r="Q4509">
        <v>1.6099361809691091</v>
      </c>
      <c r="R4509">
        <v>3.6451100558824313E-2</v>
      </c>
      <c r="S4509">
        <v>1.9217721323936121</v>
      </c>
      <c r="T4509">
        <v>3.0121298529692211E-2</v>
      </c>
      <c r="U4509">
        <v>1.2279811731731021</v>
      </c>
      <c r="V4509">
        <v>3.9614288549978158E-2</v>
      </c>
      <c r="W4509" s="37">
        <f>U4509*Info!$B$2</f>
        <v>0.58943096312308896</v>
      </c>
      <c r="X4509" s="37">
        <f>W4509*SQRT((0.5*V4509/U4509)^2+Info!$B$3^2)</f>
        <v>3.0967133572583311E-2</v>
      </c>
      <c r="Y4509" s="28">
        <f>W4509*Info!$D$2</f>
        <v>0.4774390801297021</v>
      </c>
      <c r="Z4509" s="28">
        <f>Y4509*SQRT(Info!$D$3^2+(X4509/W4509)^2)</f>
        <v>3.4627244327271621E-2</v>
      </c>
      <c r="AA4509" s="37">
        <f t="shared" si="1159"/>
        <v>0.78619512256151114</v>
      </c>
      <c r="AB4509" s="37">
        <f t="shared" si="1160"/>
        <v>3.446930582298674E-2</v>
      </c>
      <c r="AC4509" s="37">
        <f>(1-EXP(-Info!$B$6*H4509*1000))+(Info!$B$6/(Info!$B$6-Info!$B$7))*(EXP(-Info!$B$7*H4509*1000)-EXP(-Info!$B$6*H4509*1000))*(Info!$B$9-1)</f>
        <v>0.7406556112243492</v>
      </c>
      <c r="AD4509" s="37">
        <f>SQRT((Info!$B$6*EXP(-Info!$B$6*H4509*1000)+(Info!$B$6/(Info!$B$6+Info!$B$7))*(Info!$B$9-1)*(-Info!$B$7*EXP(-Info!$B$7*H4509*1000)+Info!$B$6*EXP(-Info!$B$6*H4509*1000)))^2*(0.01*H4509*1000)^2)</f>
        <v>3.8115409097179533E-3</v>
      </c>
      <c r="AE4509" s="37">
        <f t="shared" si="1157"/>
        <v>2.5705149624300622E-2</v>
      </c>
      <c r="AF4509" s="37">
        <f t="shared" si="1161"/>
        <v>0.86203322322151177</v>
      </c>
      <c r="AG4509" s="37">
        <f t="shared" si="1158"/>
        <v>4.5679578842048846E-2</v>
      </c>
      <c r="AH4509" s="37">
        <f t="shared" si="1162"/>
        <v>0.44856162116776521</v>
      </c>
      <c r="AI4509">
        <f>AF4509*EXP(Info!$B$6*H4509*1000)</f>
        <v>2.5395936217910191</v>
      </c>
      <c r="AJ4509">
        <f>2*SQRT((EXP(Info!$B$6*H4509)*AG4509)^2+(Info!$B$6*H4509*0.01*AI4509)^2)</f>
        <v>9.1457937916800083E-2</v>
      </c>
      <c r="AK4509">
        <f t="shared" si="1163"/>
        <v>1.0454036544700414</v>
      </c>
      <c r="AL4509">
        <f t="shared" si="1164"/>
        <v>9.1667671905650935E-2</v>
      </c>
      <c r="AM4509">
        <f t="shared" si="1153"/>
        <v>1.1703297849051046</v>
      </c>
      <c r="AN4509">
        <f t="shared" si="1154"/>
        <v>3.695432939481208E-2</v>
      </c>
      <c r="AO4509">
        <f t="shared" si="1165"/>
        <v>5.0632119675727392</v>
      </c>
      <c r="AP4509">
        <f t="shared" si="1166"/>
        <v>1.1202338567862435</v>
      </c>
      <c r="AQ4509">
        <f t="shared" ref="AQ4509:AQ4539" si="1168">AR4509+AS4509+AT4509+AU4509+AV4509+AW4509+AX4509</f>
        <v>6</v>
      </c>
      <c r="AR4509">
        <v>1</v>
      </c>
      <c r="AS4509">
        <v>1</v>
      </c>
      <c r="AT4509">
        <v>1</v>
      </c>
      <c r="AU4509">
        <v>1</v>
      </c>
      <c r="AV4509">
        <v>1</v>
      </c>
      <c r="AW4509">
        <v>0</v>
      </c>
      <c r="AX4509">
        <v>1</v>
      </c>
    </row>
    <row r="4510" spans="1:50">
      <c r="A4510" s="13" t="s">
        <v>97</v>
      </c>
      <c r="B4510" s="13" t="s">
        <v>437</v>
      </c>
      <c r="D4510" s="14">
        <v>-46.28</v>
      </c>
      <c r="E4510" s="14">
        <v>43.68</v>
      </c>
      <c r="F4510" s="14">
        <v>3981</v>
      </c>
      <c r="G4510" s="44">
        <v>1190.5</v>
      </c>
      <c r="H4510">
        <v>118.35599999999999</v>
      </c>
      <c r="J4510">
        <f>(F4510*100*Info!$B$11)/AI4510</f>
        <v>4.0455771301070662</v>
      </c>
      <c r="K4510">
        <f>2*((F4510*100*Info!$B$11)/AI4510^2)*(AJ4510/2)</f>
        <v>0.16310486087797646</v>
      </c>
      <c r="L4510">
        <f t="shared" si="1155"/>
        <v>0.52962021330930797</v>
      </c>
      <c r="M4510">
        <f t="shared" si="1156"/>
        <v>22.926027821890216</v>
      </c>
      <c r="N4510">
        <f t="shared" si="1167"/>
        <v>1.1835038028111873</v>
      </c>
      <c r="O4510">
        <v>1.4790131696794171</v>
      </c>
      <c r="P4510">
        <v>3.2483513027045413E-2</v>
      </c>
      <c r="Q4510">
        <v>1.7205047901535011</v>
      </c>
      <c r="R4510">
        <v>3.8893452345436917E-2</v>
      </c>
      <c r="S4510">
        <v>1.99197780312749</v>
      </c>
      <c r="T4510">
        <v>3.1275354007930682E-2</v>
      </c>
      <c r="U4510">
        <v>1.3744024743911489</v>
      </c>
      <c r="V4510">
        <v>4.431158891713198E-2</v>
      </c>
      <c r="W4510" s="37">
        <f>U4510*Info!$B$2</f>
        <v>0.65971318770775145</v>
      </c>
      <c r="X4510" s="37">
        <f>W4510*SQRT((0.5*V4510/U4510)^2+Info!$B$3^2)</f>
        <v>3.4657644167496365E-2</v>
      </c>
      <c r="Y4510" s="28">
        <f>W4510*Info!$D$2</f>
        <v>0.53436768204327867</v>
      </c>
      <c r="Z4510" s="28">
        <f>Y4510*SQRT(Info!$D$3^2+(X4510/W4510)^2)</f>
        <v>3.8754974810502101E-2</v>
      </c>
      <c r="AA4510" s="37">
        <f t="shared" si="1159"/>
        <v>0.81929998197166565</v>
      </c>
      <c r="AB4510" s="37">
        <f t="shared" si="1160"/>
        <v>3.82746254571531E-2</v>
      </c>
      <c r="AC4510" s="37">
        <f>(1-EXP(-Info!$B$6*H4510*1000))+(Info!$B$6/(Info!$B$6-Info!$B$7))*(EXP(-Info!$B$7*H4510*1000)-EXP(-Info!$B$6*H4510*1000))*(Info!$B$9-1)</f>
        <v>0.74244640860603806</v>
      </c>
      <c r="AD4510" s="37">
        <f>SQRT((Info!$B$6*EXP(-Info!$B$6*H4510*1000)+(Info!$B$6/(Info!$B$6+Info!$B$7))*(Info!$B$9-1)*(-Info!$B$7*EXP(-Info!$B$7*H4510*1000)+Info!$B$6*EXP(-Info!$B$6*H4510*1000)))^2*(0.01*H4510*1000)^2)</f>
        <v>3.8091901148473257E-3</v>
      </c>
      <c r="AE4510" s="37">
        <f t="shared" si="1157"/>
        <v>2.8587718628313476E-2</v>
      </c>
      <c r="AF4510" s="37">
        <f t="shared" si="1161"/>
        <v>0.84932379189835649</v>
      </c>
      <c r="AG4510" s="37">
        <f t="shared" si="1158"/>
        <v>5.0633414569971676E-2</v>
      </c>
      <c r="AH4510" s="37">
        <f t="shared" si="1162"/>
        <v>0.42637211647884932</v>
      </c>
      <c r="AI4510">
        <f>AF4510*EXP(Info!$B$6*H4510*1000)</f>
        <v>2.5145034445169476</v>
      </c>
      <c r="AJ4510">
        <f>2*SQRT((EXP(Info!$B$6*H4510)*AG4510)^2+(Info!$B$6*H4510*0.01*AI4510)^2)</f>
        <v>0.10137681752325788</v>
      </c>
      <c r="AK4510">
        <f t="shared" si="1163"/>
        <v>1.0894231860277237</v>
      </c>
      <c r="AL4510">
        <f t="shared" si="1164"/>
        <v>0.10178753894075296</v>
      </c>
      <c r="AM4510">
        <f t="shared" si="1153"/>
        <v>1.1632788844783772</v>
      </c>
      <c r="AN4510">
        <f t="shared" si="1154"/>
        <v>3.66644337112828E-2</v>
      </c>
      <c r="AO4510">
        <f t="shared" si="1165"/>
        <v>5.6669362760807509</v>
      </c>
      <c r="AP4510">
        <f t="shared" si="1166"/>
        <v>1.0761135818928222</v>
      </c>
      <c r="AQ4510">
        <f t="shared" si="1168"/>
        <v>6</v>
      </c>
      <c r="AR4510">
        <v>1</v>
      </c>
      <c r="AS4510">
        <v>1</v>
      </c>
      <c r="AT4510">
        <v>1</v>
      </c>
      <c r="AU4510">
        <v>1</v>
      </c>
      <c r="AV4510">
        <v>1</v>
      </c>
      <c r="AW4510">
        <v>0</v>
      </c>
      <c r="AX4510">
        <v>1</v>
      </c>
    </row>
    <row r="4511" spans="1:50">
      <c r="A4511" s="13" t="s">
        <v>97</v>
      </c>
      <c r="B4511" s="13" t="s">
        <v>437</v>
      </c>
      <c r="D4511" s="14">
        <v>-46.28</v>
      </c>
      <c r="E4511" s="14">
        <v>43.68</v>
      </c>
      <c r="F4511" s="14">
        <v>3981</v>
      </c>
      <c r="G4511" s="44">
        <v>1195.5</v>
      </c>
      <c r="H4511">
        <v>118.892</v>
      </c>
      <c r="J4511">
        <f>(F4511*100*Info!$B$11)/AI4511</f>
        <v>3.5173793505009869</v>
      </c>
      <c r="K4511">
        <f>2*((F4511*100*Info!$B$11)/AI4511^2)*(AJ4511/2)</f>
        <v>0.13566593428703125</v>
      </c>
      <c r="L4511">
        <f t="shared" si="1155"/>
        <v>0.57198046099695954</v>
      </c>
      <c r="M4511">
        <f t="shared" si="1156"/>
        <v>21.527033207687921</v>
      </c>
      <c r="N4511">
        <f t="shared" si="1167"/>
        <v>1.0813172305854213</v>
      </c>
      <c r="O4511">
        <v>1.656332291181833</v>
      </c>
      <c r="P4511">
        <v>3.6488905739491713E-2</v>
      </c>
      <c r="Q4511">
        <v>1.946032362197011</v>
      </c>
      <c r="R4511">
        <v>4.447746110421702E-2</v>
      </c>
      <c r="S4511">
        <v>2.2516216533351621</v>
      </c>
      <c r="T4511">
        <v>3.8965518263983707E-2</v>
      </c>
      <c r="U4511">
        <v>1.484330358136267</v>
      </c>
      <c r="V4511">
        <v>4.7763655412161272E-2</v>
      </c>
      <c r="W4511" s="37">
        <f>U4511*Info!$B$2</f>
        <v>0.71247857190540809</v>
      </c>
      <c r="X4511" s="37">
        <f>W4511*SQRT((0.5*V4511/U4511)^2+Info!$B$3^2)</f>
        <v>3.7422867541021351E-2</v>
      </c>
      <c r="Y4511" s="28">
        <f>W4511*Info!$D$2</f>
        <v>0.5771076432433806</v>
      </c>
      <c r="Z4511" s="28">
        <f>Y4511*SQRT(Info!$D$3^2+(X4511/W4511)^2)</f>
        <v>4.185071221211914E-2</v>
      </c>
      <c r="AA4511" s="37">
        <f t="shared" si="1159"/>
        <v>0.94385371927642492</v>
      </c>
      <c r="AB4511" s="37">
        <f t="shared" si="1160"/>
        <v>4.1633292873723152E-2</v>
      </c>
      <c r="AC4511" s="37">
        <f>(1-EXP(-Info!$B$6*H4511*1000))+(Info!$B$6/(Info!$B$6-Info!$B$7))*(EXP(-Info!$B$7*H4511*1000)-EXP(-Info!$B$6*H4511*1000))*(Info!$B$9-1)</f>
        <v>0.74422431808253753</v>
      </c>
      <c r="AD4511" s="37">
        <f>SQRT((Info!$B$6*EXP(-Info!$B$6*H4511*1000)+(Info!$B$6/(Info!$B$6+Info!$B$7))*(Info!$B$9-1)*(-Info!$B$7*EXP(-Info!$B$7*H4511*1000)+Info!$B$6*EXP(-Info!$B$6*H4511*1000)))^2*(0.01*H4511*1000)^2)</f>
        <v>3.8067636659766656E-3</v>
      </c>
      <c r="AE4511" s="37">
        <f t="shared" si="1157"/>
        <v>3.119214081151778E-2</v>
      </c>
      <c r="AF4511" s="37">
        <f t="shared" si="1161"/>
        <v>0.97207511949361736</v>
      </c>
      <c r="AG4511" s="37">
        <f t="shared" si="1158"/>
        <v>5.5713639842164174E-2</v>
      </c>
      <c r="AH4511" s="37">
        <f t="shared" si="1162"/>
        <v>0.4317222292003427</v>
      </c>
      <c r="AI4511">
        <f>AF4511*EXP(Info!$B$6*H4511*1000)</f>
        <v>2.8921013672478351</v>
      </c>
      <c r="AJ4511">
        <f>2*SQRT((EXP(Info!$B$6*H4511)*AG4511)^2+(Info!$B$6*H4511*0.01*AI4511)^2)</f>
        <v>0.11154885354762589</v>
      </c>
      <c r="AK4511">
        <f t="shared" si="1163"/>
        <v>1.2550422905218621</v>
      </c>
      <c r="AL4511">
        <f t="shared" si="1164"/>
        <v>0.11071957906837934</v>
      </c>
      <c r="AM4511">
        <f t="shared" si="1153"/>
        <v>1.1749045602488799</v>
      </c>
      <c r="AN4511">
        <f t="shared" si="1154"/>
        <v>3.7296333421752238E-2</v>
      </c>
      <c r="AO4511">
        <f t="shared" si="1165"/>
        <v>6.1201909258324267</v>
      </c>
      <c r="AP4511">
        <f t="shared" si="1166"/>
        <v>1.1158784714620622</v>
      </c>
      <c r="AQ4511">
        <f t="shared" si="1168"/>
        <v>6</v>
      </c>
      <c r="AR4511">
        <v>1</v>
      </c>
      <c r="AS4511">
        <v>1</v>
      </c>
      <c r="AT4511">
        <v>1</v>
      </c>
      <c r="AU4511">
        <v>1</v>
      </c>
      <c r="AV4511">
        <v>1</v>
      </c>
      <c r="AW4511">
        <v>0</v>
      </c>
      <c r="AX4511">
        <v>1</v>
      </c>
    </row>
    <row r="4512" spans="1:50">
      <c r="A4512" s="13" t="s">
        <v>97</v>
      </c>
      <c r="B4512" s="13" t="s">
        <v>437</v>
      </c>
      <c r="D4512" s="14">
        <v>-46.28</v>
      </c>
      <c r="E4512" s="14">
        <v>43.68</v>
      </c>
      <c r="F4512" s="14">
        <v>3981</v>
      </c>
      <c r="G4512" s="44">
        <v>1200.5</v>
      </c>
      <c r="H4512">
        <v>119.429</v>
      </c>
      <c r="J4512">
        <f>(F4512*100*Info!$B$11)/AI4512</f>
        <v>2.8079848134846617</v>
      </c>
      <c r="K4512">
        <f>2*((F4512*100*Info!$B$11)/AI4512^2)*(AJ4512/2)</f>
        <v>9.8418181975528693E-2</v>
      </c>
      <c r="L4512">
        <f t="shared" si="1155"/>
        <v>0.64700425187062338</v>
      </c>
      <c r="M4512">
        <f t="shared" si="1156"/>
        <v>19.439525814586055</v>
      </c>
      <c r="N4512">
        <f t="shared" si="1167"/>
        <v>0.92581368162709987</v>
      </c>
      <c r="O4512">
        <v>2.0290804004954892</v>
      </c>
      <c r="P4512">
        <v>4.4781539066776878E-2</v>
      </c>
      <c r="Q4512">
        <v>2.411474055597131</v>
      </c>
      <c r="R4512">
        <v>5.3401201922861567E-2</v>
      </c>
      <c r="S4512">
        <v>2.7769420478964491</v>
      </c>
      <c r="T4512">
        <v>4.3910591883671891E-2</v>
      </c>
      <c r="U4512">
        <v>1.679022481328982</v>
      </c>
      <c r="V4512">
        <v>5.4139321734902462E-2</v>
      </c>
      <c r="W4512" s="37">
        <f>U4512*Info!$B$2</f>
        <v>0.80593079103791132</v>
      </c>
      <c r="X4512" s="37">
        <f>W4512*SQRT((0.5*V4512/U4512)^2+Info!$B$3^2)</f>
        <v>4.2339585620945842E-2</v>
      </c>
      <c r="Y4512" s="28">
        <f>W4512*Info!$D$2</f>
        <v>0.65280394074070824</v>
      </c>
      <c r="Z4512" s="28">
        <f>Y4512*SQRT(Info!$D$3^2+(X4512/W4512)^2)</f>
        <v>4.7344840284772156E-2</v>
      </c>
      <c r="AA4512" s="37">
        <f t="shared" si="1159"/>
        <v>1.223149609457578</v>
      </c>
      <c r="AB4512" s="37">
        <f t="shared" si="1160"/>
        <v>4.7895585087257463E-2</v>
      </c>
      <c r="AC4512" s="37">
        <f>(1-EXP(-Info!$B$6*H4512*1000))+(Info!$B$6/(Info!$B$6-Info!$B$7))*(EXP(-Info!$B$7*H4512*1000)-EXP(-Info!$B$6*H4512*1000))*(Info!$B$9-1)</f>
        <v>0.74599602181539126</v>
      </c>
      <c r="AD4512" s="37">
        <f>SQRT((Info!$B$6*EXP(-Info!$B$6*H4512*1000)+(Info!$B$6/(Info!$B$6+Info!$B$7))*(Info!$B$9-1)*(-Info!$B$7*EXP(-Info!$B$7*H4512*1000)+Info!$B$6*EXP(-Info!$B$6*H4512*1000)))^2*(0.01*H4512*1000)^2)</f>
        <v>3.804253356267084E-3</v>
      </c>
      <c r="AE4512" s="37">
        <f t="shared" si="1157"/>
        <v>3.603163739450866E-2</v>
      </c>
      <c r="AF4512" s="37">
        <f t="shared" si="1161"/>
        <v>1.2116733644153379</v>
      </c>
      <c r="AG4512" s="37">
        <f t="shared" si="1158"/>
        <v>6.3418040136963685E-2</v>
      </c>
      <c r="AH4512" s="37">
        <f t="shared" si="1162"/>
        <v>0.4363336877459103</v>
      </c>
      <c r="AI4512">
        <f>AF4512*EXP(Info!$B$6*H4512*1000)</f>
        <v>3.6227466686649064</v>
      </c>
      <c r="AJ4512">
        <f>2*SQRT((EXP(Info!$B$6*H4512)*AG4512)^2+(Info!$B$6*H4512*0.01*AI4512)^2)</f>
        <v>0.12697509586792879</v>
      </c>
      <c r="AK4512">
        <f t="shared" si="1163"/>
        <v>1.6264220356957415</v>
      </c>
      <c r="AL4512">
        <f t="shared" si="1164"/>
        <v>0.12737351898105251</v>
      </c>
      <c r="AM4512">
        <f t="shared" si="1153"/>
        <v>1.1884566304066924</v>
      </c>
      <c r="AN4512">
        <f t="shared" si="1154"/>
        <v>3.7156403999664446E-2</v>
      </c>
      <c r="AO4512">
        <f t="shared" si="1165"/>
        <v>6.922945487284113</v>
      </c>
      <c r="AP4512">
        <f t="shared" si="1166"/>
        <v>1.2084891197462877</v>
      </c>
      <c r="AQ4512">
        <f t="shared" si="1168"/>
        <v>6</v>
      </c>
      <c r="AR4512">
        <v>1</v>
      </c>
      <c r="AS4512">
        <v>1</v>
      </c>
      <c r="AT4512">
        <v>1</v>
      </c>
      <c r="AU4512">
        <v>1</v>
      </c>
      <c r="AV4512">
        <v>1</v>
      </c>
      <c r="AW4512">
        <v>0</v>
      </c>
      <c r="AX4512">
        <v>1</v>
      </c>
    </row>
    <row r="4513" spans="1:50">
      <c r="A4513" s="13" t="s">
        <v>97</v>
      </c>
      <c r="B4513" s="13" t="s">
        <v>437</v>
      </c>
      <c r="D4513" s="14">
        <v>-46.28</v>
      </c>
      <c r="E4513" s="14">
        <v>43.68</v>
      </c>
      <c r="F4513" s="14">
        <v>3981</v>
      </c>
      <c r="G4513" s="44">
        <v>1205.5</v>
      </c>
      <c r="H4513">
        <v>119.965</v>
      </c>
      <c r="J4513">
        <f>(F4513*100*Info!$B$11)/AI4513</f>
        <v>4.4932070443507124</v>
      </c>
      <c r="K4513">
        <f>2*((F4513*100*Info!$B$11)/AI4513^2)*(AJ4513/2)</f>
        <v>0.27682117182989069</v>
      </c>
      <c r="L4513">
        <f t="shared" si="1155"/>
        <v>0.7349002802322413</v>
      </c>
      <c r="M4513">
        <f t="shared" si="1156"/>
        <v>35.332032541572566</v>
      </c>
      <c r="N4513">
        <f t="shared" si="1167"/>
        <v>2.4575089715388456</v>
      </c>
      <c r="O4513">
        <v>1.968843378877569</v>
      </c>
      <c r="P4513">
        <v>4.3071571011670813E-2</v>
      </c>
      <c r="Q4513">
        <v>2.2469137782836301</v>
      </c>
      <c r="R4513">
        <v>4.9880462244784887E-2</v>
      </c>
      <c r="S4513">
        <v>2.2827028047407629</v>
      </c>
      <c r="T4513">
        <v>3.9600244010684842E-2</v>
      </c>
      <c r="U4513">
        <v>1.9071189848867309</v>
      </c>
      <c r="V4513">
        <v>6.156805455373153E-2</v>
      </c>
      <c r="W4513" s="37">
        <f>U4513*Info!$B$2</f>
        <v>0.91541711274563076</v>
      </c>
      <c r="X4513" s="37">
        <f>W4513*SQRT((0.5*V4513/U4513)^2+Info!$B$3^2)</f>
        <v>4.8096894342993371E-2</v>
      </c>
      <c r="Y4513" s="28">
        <f>W4513*Info!$D$2</f>
        <v>0.74148786132396094</v>
      </c>
      <c r="Z4513" s="28">
        <f>Y4513*SQRT(Info!$D$3^2+(X4513/W4513)^2)</f>
        <v>5.3779867323756378E-2</v>
      </c>
      <c r="AA4513" s="37">
        <f t="shared" si="1159"/>
        <v>1.0534262661319382</v>
      </c>
      <c r="AB4513" s="37">
        <f t="shared" si="1160"/>
        <v>5.2698209673521339E-2</v>
      </c>
      <c r="AC4513" s="37">
        <f>(1-EXP(-Info!$B$6*H4513*1000))+(Info!$B$6/(Info!$B$6-Info!$B$7))*(EXP(-Info!$B$7*H4513*1000)-EXP(-Info!$B$6*H4513*1000))*(Info!$B$9-1)</f>
        <v>0.74775496909422856</v>
      </c>
      <c r="AD4513" s="37">
        <f>SQRT((Info!$B$6*EXP(-Info!$B$6*H4513*1000)+(Info!$B$6/(Info!$B$6+Info!$B$7))*(Info!$B$9-1)*(-Info!$B$7*EXP(-Info!$B$7*H4513*1000)+Info!$B$6*EXP(-Info!$B$6*H4513*1000)))^2*(0.01*H4513*1000)^2)</f>
        <v>3.8016693737247171E-3</v>
      </c>
      <c r="AE4513" s="37">
        <f t="shared" si="1157"/>
        <v>3.9608328824979215E-2</v>
      </c>
      <c r="AF4513" s="37">
        <f t="shared" si="1161"/>
        <v>0.75351021834226606</v>
      </c>
      <c r="AG4513" s="37">
        <f t="shared" si="1158"/>
        <v>6.9664472100884847E-2</v>
      </c>
      <c r="AH4513" s="37">
        <f t="shared" si="1162"/>
        <v>0.33009562908380408</v>
      </c>
      <c r="AI4513">
        <f>AF4513*EXP(Info!$B$6*H4513*1000)</f>
        <v>2.2639993056859442</v>
      </c>
      <c r="AJ4513">
        <f>2*SQRT((EXP(Info!$B$6*H4513)*AG4513)^2+(Info!$B$6*H4513*0.01*AI4513)^2)</f>
        <v>0.13948231956282042</v>
      </c>
      <c r="AK4513">
        <f t="shared" si="1163"/>
        <v>1.4007409060756382</v>
      </c>
      <c r="AL4513">
        <f t="shared" si="1164"/>
        <v>0.14014561880576265</v>
      </c>
      <c r="AM4513">
        <f t="shared" si="1153"/>
        <v>1.1412354087629806</v>
      </c>
      <c r="AN4513">
        <f t="shared" si="1154"/>
        <v>3.5569303024316046E-2</v>
      </c>
      <c r="AO4513">
        <f t="shared" si="1165"/>
        <v>7.863432989703087</v>
      </c>
      <c r="AP4513">
        <f t="shared" si="1166"/>
        <v>1.0323652559069376</v>
      </c>
      <c r="AQ4513">
        <f t="shared" si="1168"/>
        <v>6</v>
      </c>
      <c r="AR4513">
        <v>1</v>
      </c>
      <c r="AS4513">
        <v>1</v>
      </c>
      <c r="AT4513">
        <v>1</v>
      </c>
      <c r="AU4513">
        <v>1</v>
      </c>
      <c r="AV4513">
        <v>1</v>
      </c>
      <c r="AW4513">
        <v>0</v>
      </c>
      <c r="AX4513">
        <v>1</v>
      </c>
    </row>
    <row r="4514" spans="1:50">
      <c r="A4514" s="13" t="s">
        <v>97</v>
      </c>
      <c r="B4514" s="13" t="s">
        <v>437</v>
      </c>
      <c r="D4514" s="14">
        <v>-46.28</v>
      </c>
      <c r="E4514" s="14">
        <v>43.68</v>
      </c>
      <c r="F4514" s="14">
        <v>3981</v>
      </c>
      <c r="G4514" s="44">
        <v>1210.5</v>
      </c>
      <c r="H4514">
        <v>120.501</v>
      </c>
      <c r="J4514">
        <f>(F4514*100*Info!$B$11)/AI4514</f>
        <v>5.986465197021352</v>
      </c>
      <c r="K4514">
        <f>2*((F4514*100*Info!$B$11)/AI4514^2)*(AJ4514/2)</f>
        <v>0.47490468101132838</v>
      </c>
      <c r="L4514">
        <f t="shared" si="1155"/>
        <v>0.72979867721337044</v>
      </c>
      <c r="M4514">
        <f t="shared" si="1156"/>
        <v>46.747383887079664</v>
      </c>
      <c r="N4514">
        <f t="shared" si="1167"/>
        <v>4.002312733726578</v>
      </c>
      <c r="O4514">
        <v>1.617371635691051</v>
      </c>
      <c r="P4514">
        <v>3.5312914433371929E-2</v>
      </c>
      <c r="Q4514">
        <v>1.902601922878312</v>
      </c>
      <c r="R4514">
        <v>4.2905569735286593E-2</v>
      </c>
      <c r="S4514">
        <v>1.8300037442018759</v>
      </c>
      <c r="T4514">
        <v>2.9535572902663981E-2</v>
      </c>
      <c r="U4514">
        <v>1.8938799588142829</v>
      </c>
      <c r="V4514">
        <v>6.0983278914374127E-2</v>
      </c>
      <c r="W4514" s="37">
        <f>U4514*Info!$B$2</f>
        <v>0.90906238023085573</v>
      </c>
      <c r="X4514" s="37">
        <f>W4514*SQRT((0.5*V4514/U4514)^2+Info!$B$3^2)</f>
        <v>4.7751420309444383E-2</v>
      </c>
      <c r="Y4514" s="28">
        <f>W4514*Info!$D$2</f>
        <v>0.73634052798699323</v>
      </c>
      <c r="Z4514" s="28">
        <f>Y4514*SQRT(Info!$D$3^2+(X4514/W4514)^2)</f>
        <v>5.3399732523430991E-2</v>
      </c>
      <c r="AA4514" s="37">
        <f t="shared" si="1159"/>
        <v>0.7083092554601953</v>
      </c>
      <c r="AB4514" s="37">
        <f t="shared" si="1160"/>
        <v>5.0911183673274372E-2</v>
      </c>
      <c r="AC4514" s="37">
        <f>(1-EXP(-Info!$B$6*H4514*1000))+(Info!$B$6/(Info!$B$6-Info!$B$7))*(EXP(-Info!$B$7*H4514*1000)-EXP(-Info!$B$6*H4514*1000))*(Info!$B$9-1)</f>
        <v>0.74950451552800124</v>
      </c>
      <c r="AD4514" s="37">
        <f>SQRT((Info!$B$6*EXP(-Info!$B$6*H4514*1000)+(Info!$B$6/(Info!$B$6+Info!$B$7))*(Info!$B$9-1)*(-Info!$B$7*EXP(-Info!$B$7*H4514*1000)+Info!$B$6*EXP(-Info!$B$6*H4514*1000)))^2*(0.01*H4514*1000)^2)</f>
        <v>3.7990079482150469E-3</v>
      </c>
      <c r="AE4514" s="37">
        <f t="shared" si="1157"/>
        <v>3.8252923105342958E-2</v>
      </c>
      <c r="AF4514" s="37">
        <f t="shared" si="1161"/>
        <v>0.56278223085718981</v>
      </c>
      <c r="AG4514" s="37">
        <f t="shared" si="1158"/>
        <v>6.732685256529819E-2</v>
      </c>
      <c r="AH4514" s="37">
        <f t="shared" si="1162"/>
        <v>0.30753064448107859</v>
      </c>
      <c r="AI4514">
        <f>AF4514*EXP(Info!$B$6*H4514*1000)</f>
        <v>1.6992694843986953</v>
      </c>
      <c r="AJ4514">
        <f>2*SQRT((EXP(Info!$B$6*H4514)*AG4514)^2+(Info!$B$6*H4514*0.01*AI4514)^2)</f>
        <v>0.13480259316335394</v>
      </c>
      <c r="AK4514">
        <f t="shared" si="1163"/>
        <v>0.94183881698542171</v>
      </c>
      <c r="AL4514">
        <f t="shared" si="1164"/>
        <v>0.13539320186070586</v>
      </c>
      <c r="AM4514">
        <f t="shared" si="1153"/>
        <v>1.1763542038780661</v>
      </c>
      <c r="AN4514">
        <f t="shared" si="1154"/>
        <v>3.692422020823196E-2</v>
      </c>
      <c r="AO4514">
        <f t="shared" si="1165"/>
        <v>7.8088458374621323</v>
      </c>
      <c r="AP4514">
        <f t="shared" si="1166"/>
        <v>0.85399902362536861</v>
      </c>
      <c r="AQ4514">
        <f t="shared" si="1168"/>
        <v>6</v>
      </c>
      <c r="AR4514">
        <v>1</v>
      </c>
      <c r="AS4514">
        <v>1</v>
      </c>
      <c r="AT4514">
        <v>1</v>
      </c>
      <c r="AU4514">
        <v>1</v>
      </c>
      <c r="AV4514">
        <v>1</v>
      </c>
      <c r="AW4514">
        <v>0</v>
      </c>
      <c r="AX4514">
        <v>1</v>
      </c>
    </row>
    <row r="4515" spans="1:50">
      <c r="A4515" s="13" t="s">
        <v>97</v>
      </c>
      <c r="B4515" s="13" t="s">
        <v>437</v>
      </c>
      <c r="D4515" s="14">
        <v>-46.28</v>
      </c>
      <c r="E4515" s="14">
        <v>43.68</v>
      </c>
      <c r="F4515" s="14">
        <v>3981</v>
      </c>
      <c r="G4515" s="44">
        <v>1215.5</v>
      </c>
      <c r="H4515">
        <v>121.038</v>
      </c>
      <c r="J4515">
        <f>(F4515*100*Info!$B$11)/AI4515</f>
        <v>9.6951545647081865</v>
      </c>
      <c r="K4515">
        <f>2*((F4515*100*Info!$B$11)/AI4515^2)*(AJ4515/2)</f>
        <v>1.2929437639638495</v>
      </c>
      <c r="L4515">
        <f t="shared" si="1155"/>
        <v>0.76430394126578194</v>
      </c>
      <c r="M4515">
        <f t="shared" si="1156"/>
        <v>79.287479841365212</v>
      </c>
      <c r="N4515">
        <f t="shared" si="1167"/>
        <v>10.877338030070987</v>
      </c>
      <c r="O4515">
        <v>1.5055024675077091</v>
      </c>
      <c r="P4515">
        <v>3.2990101942683002E-2</v>
      </c>
      <c r="Q4515">
        <v>1.6580225836773259</v>
      </c>
      <c r="R4515">
        <v>3.7402394594503237E-2</v>
      </c>
      <c r="S4515">
        <v>1.5327340792436781</v>
      </c>
      <c r="T4515">
        <v>2.7376252619377761E-2</v>
      </c>
      <c r="U4515">
        <v>1.9834235961253039</v>
      </c>
      <c r="V4515">
        <v>6.3836592499616915E-2</v>
      </c>
      <c r="W4515" s="37">
        <f>U4515*Info!$B$2</f>
        <v>0.95204332614014586</v>
      </c>
      <c r="X4515" s="37">
        <f>W4515*SQRT((0.5*V4515/U4515)^2+Info!$B$3^2)</f>
        <v>5.000692556373567E-2</v>
      </c>
      <c r="Y4515" s="28">
        <f>W4515*Info!$D$2</f>
        <v>0.77115509417351824</v>
      </c>
      <c r="Z4515" s="28">
        <f>Y4515*SQRT(Info!$D$3^2+(X4515/W4515)^2)</f>
        <v>5.5923205075173635E-2</v>
      </c>
      <c r="AA4515" s="37">
        <f t="shared" si="1159"/>
        <v>0.55345914136756325</v>
      </c>
      <c r="AB4515" s="37">
        <f t="shared" si="1160"/>
        <v>5.2657186697393492E-2</v>
      </c>
      <c r="AC4515" s="37">
        <f>(1-EXP(-Info!$B$6*H4515*1000))+(Info!$B$6/(Info!$B$6-Info!$B$7))*(EXP(-Info!$B$7*H4515*1000)-EXP(-Info!$B$6*H4515*1000))*(Info!$B$9-1)</f>
        <v>0.75124794630165426</v>
      </c>
      <c r="AD4515" s="37">
        <f>SQRT((Info!$B$6*EXP(-Info!$B$6*H4515*1000)+(Info!$B$6/(Info!$B$6+Info!$B$7))*(Info!$B$9-1)*(-Info!$B$7*EXP(-Info!$B$7*H4515*1000)+Info!$B$6*EXP(-Info!$B$6*H4515*1000)))^2*(0.01*H4515*1000)^2)</f>
        <v>3.7962647251227953E-3</v>
      </c>
      <c r="AE4515" s="37">
        <f t="shared" si="1157"/>
        <v>3.961436136617117E-2</v>
      </c>
      <c r="AF4515" s="37">
        <f t="shared" si="1161"/>
        <v>0.34579394175590106</v>
      </c>
      <c r="AG4515" s="37">
        <f t="shared" si="1158"/>
        <v>6.9886102296518995E-2</v>
      </c>
      <c r="AH4515" s="37">
        <f t="shared" si="1162"/>
        <v>0.22560595894529323</v>
      </c>
      <c r="AI4515">
        <f>AF4515*EXP(Info!$B$6*H4515*1000)</f>
        <v>1.0492475969122821</v>
      </c>
      <c r="AJ4515">
        <f>2*SQRT((EXP(Info!$B$6*H4515)*AG4515)^2+(Info!$B$6*H4515*0.01*AI4515)^2)</f>
        <v>0.13992743779661679</v>
      </c>
      <c r="AK4515">
        <f t="shared" si="1163"/>
        <v>0.73593462027644885</v>
      </c>
      <c r="AL4515">
        <f t="shared" si="1164"/>
        <v>0.14003652230304825</v>
      </c>
      <c r="AM4515">
        <f t="shared" si="1153"/>
        <v>1.1013084464897005</v>
      </c>
      <c r="AN4515">
        <f t="shared" si="1154"/>
        <v>3.4635464706897497E-2</v>
      </c>
      <c r="AO4515">
        <f t="shared" si="1165"/>
        <v>8.1780521624106033</v>
      </c>
      <c r="AP4515">
        <f t="shared" si="1166"/>
        <v>0.75904232986275222</v>
      </c>
      <c r="AQ4515">
        <f t="shared" si="1168"/>
        <v>6</v>
      </c>
      <c r="AR4515">
        <v>1</v>
      </c>
      <c r="AS4515">
        <v>1</v>
      </c>
      <c r="AT4515">
        <v>1</v>
      </c>
      <c r="AU4515">
        <v>1</v>
      </c>
      <c r="AV4515">
        <v>1</v>
      </c>
      <c r="AW4515">
        <v>0</v>
      </c>
      <c r="AX4515">
        <v>1</v>
      </c>
    </row>
    <row r="4516" spans="1:50">
      <c r="A4516" s="13" t="s">
        <v>97</v>
      </c>
      <c r="B4516" s="13" t="s">
        <v>437</v>
      </c>
      <c r="D4516" s="14">
        <v>-46.28</v>
      </c>
      <c r="E4516" s="14">
        <v>43.68</v>
      </c>
      <c r="F4516" s="14">
        <v>3981</v>
      </c>
      <c r="G4516" s="44">
        <v>1220.5</v>
      </c>
      <c r="H4516">
        <v>121.574</v>
      </c>
      <c r="J4516" t="e">
        <f>(F4516*100*Info!$B$11)/AI4516</f>
        <v>#DIV/0!</v>
      </c>
      <c r="K4516" t="e">
        <f>2*((F4516*100*Info!$B$11)/AI4516^2)*(AJ4516/2)</f>
        <v>#DIV/0!</v>
      </c>
      <c r="L4516" t="e">
        <f t="shared" si="1155"/>
        <v>#DIV/0!</v>
      </c>
      <c r="M4516" t="e">
        <f t="shared" si="1156"/>
        <v>#DIV/0!</v>
      </c>
      <c r="N4516" t="e">
        <f t="shared" si="1167"/>
        <v>#DIV/0!</v>
      </c>
      <c r="O4516">
        <v>1.3795615711378579</v>
      </c>
      <c r="P4516">
        <v>3.037296486427846E-2</v>
      </c>
      <c r="Q4516">
        <v>1.3975678748236859</v>
      </c>
      <c r="R4516">
        <v>3.2233077055842892E-2</v>
      </c>
      <c r="S4516">
        <v>0.98324042256422184</v>
      </c>
      <c r="T4516">
        <v>2.118535021649863E-2</v>
      </c>
      <c r="U4516">
        <v>2.131232064483561</v>
      </c>
      <c r="V4516">
        <v>6.8813067263869973E-2</v>
      </c>
      <c r="W4516" s="37">
        <f>U4516*Info!$B$2</f>
        <v>1.0229913909521091</v>
      </c>
      <c r="X4516" s="37">
        <f>W4516*SQRT((0.5*V4516/U4516)^2+Info!$B$3^2)</f>
        <v>5.3749680805917466E-2</v>
      </c>
      <c r="Y4516" s="28">
        <f>W4516*Info!$D$2</f>
        <v>0.82862302667120846</v>
      </c>
      <c r="Z4516" s="28">
        <f>Y4516*SQRT(Info!$D$3^2+(X4516/W4516)^2)</f>
        <v>6.0100180483449429E-2</v>
      </c>
      <c r="AA4516" s="37">
        <f t="shared" si="1159"/>
        <v>0.35657018018574882</v>
      </c>
      <c r="AB4516" s="37">
        <f t="shared" si="1160"/>
        <v>5.5853893645829968E-2</v>
      </c>
      <c r="AC4516" s="37">
        <f>(1-EXP(-Info!$B$6*H4516*1000))+(Info!$B$6/(Info!$B$6-Info!$B$7))*(EXP(-Info!$B$7*H4516*1000)-EXP(-Info!$B$6*H4516*1000))*(Info!$B$9-1)</f>
        <v>0.75297881529883337</v>
      </c>
      <c r="AD4516" s="37">
        <f>SQRT((Info!$B$6*EXP(-Info!$B$6*H4516*1000)+(Info!$B$6/(Info!$B$6+Info!$B$7))*(Info!$B$9-1)*(-Info!$B$7*EXP(-Info!$B$7*H4516*1000)+Info!$B$6*EXP(-Info!$B$6*H4516*1000)))^2*(0.01*H4516*1000)^2)</f>
        <v>3.7934507411203199E-3</v>
      </c>
      <c r="AE4516" s="37">
        <f t="shared" si="1157"/>
        <v>4.2078544721528839E-2</v>
      </c>
      <c r="AF4516" s="37">
        <f t="shared" si="1161"/>
        <v>0</v>
      </c>
      <c r="AG4516" s="37">
        <f t="shared" si="1158"/>
        <v>7.4127190598145723E-2</v>
      </c>
      <c r="AH4516" s="37">
        <f t="shared" si="1162"/>
        <v>0</v>
      </c>
      <c r="AI4516">
        <f>AF4516*EXP(Info!$B$6*H4516*1000)</f>
        <v>0</v>
      </c>
      <c r="AJ4516">
        <f>2*SQRT((EXP(Info!$B$6*H4516)*AG4516)^2+(Info!$B$6*H4516*0.01*AI4516)^2)</f>
        <v>0.14841976232516402</v>
      </c>
      <c r="AK4516">
        <f t="shared" si="1163"/>
        <v>0.47413136859299021</v>
      </c>
      <c r="AL4516">
        <f t="shared" si="1164"/>
        <v>0.14853784476172022</v>
      </c>
      <c r="AM4516">
        <f t="shared" si="1153"/>
        <v>1.0130521928578922</v>
      </c>
      <c r="AN4516">
        <f t="shared" si="1154"/>
        <v>3.2301203115729676E-2</v>
      </c>
      <c r="AO4516">
        <f t="shared" si="1165"/>
        <v>8.7874960384647434</v>
      </c>
      <c r="AP4516">
        <f t="shared" si="1166"/>
        <v>0.6473070643633323</v>
      </c>
      <c r="AQ4516">
        <f t="shared" si="1168"/>
        <v>6</v>
      </c>
      <c r="AR4516">
        <v>1</v>
      </c>
      <c r="AS4516">
        <v>1</v>
      </c>
      <c r="AT4516">
        <v>1</v>
      </c>
      <c r="AU4516">
        <v>1</v>
      </c>
      <c r="AV4516">
        <v>1</v>
      </c>
      <c r="AW4516">
        <v>0</v>
      </c>
      <c r="AX4516">
        <v>1</v>
      </c>
    </row>
    <row r="4517" spans="1:50">
      <c r="A4517" s="13" t="s">
        <v>97</v>
      </c>
      <c r="B4517" s="13" t="s">
        <v>437</v>
      </c>
      <c r="D4517" s="14">
        <v>-46.28</v>
      </c>
      <c r="E4517" s="14">
        <v>43.68</v>
      </c>
      <c r="F4517" s="14">
        <v>3981</v>
      </c>
      <c r="G4517" s="44">
        <v>1225.5</v>
      </c>
      <c r="H4517">
        <v>122.111</v>
      </c>
      <c r="J4517">
        <f>(F4517*100*Info!$B$11)/AI4517</f>
        <v>8.8445834638889522</v>
      </c>
      <c r="K4517">
        <f>2*((F4517*100*Info!$B$11)/AI4517^2)*(AJ4517/2)</f>
        <v>1.0190661946568449</v>
      </c>
      <c r="L4517">
        <f t="shared" si="1155"/>
        <v>0.72898320698013153</v>
      </c>
      <c r="M4517">
        <f t="shared" si="1156"/>
        <v>68.988815151628529</v>
      </c>
      <c r="N4517">
        <f t="shared" si="1167"/>
        <v>8.2551305754969135</v>
      </c>
      <c r="O4517">
        <v>1.230480725364028</v>
      </c>
      <c r="P4517">
        <v>2.7234513481428281E-2</v>
      </c>
      <c r="Q4517">
        <v>1.360072432930288</v>
      </c>
      <c r="R4517">
        <v>3.0907034030705501E-2</v>
      </c>
      <c r="S4517">
        <v>1.3541968592391529</v>
      </c>
      <c r="T4517">
        <v>2.288407259267496E-2</v>
      </c>
      <c r="U4517">
        <v>1.891763755017315</v>
      </c>
      <c r="V4517">
        <v>6.108949013218759E-2</v>
      </c>
      <c r="W4517" s="37">
        <f>U4517*Info!$B$2</f>
        <v>0.90804660240831114</v>
      </c>
      <c r="X4517" s="37">
        <f>W4517*SQRT((0.5*V4517/U4517)^2+Info!$B$3^2)</f>
        <v>4.7710905532265549E-2</v>
      </c>
      <c r="Y4517" s="28">
        <f>W4517*Info!$D$2</f>
        <v>0.7355177479507321</v>
      </c>
      <c r="Z4517" s="28">
        <f>Y4517*SQRT(Info!$D$3^2+(X4517/W4517)^2)</f>
        <v>5.3347599189915891E-2</v>
      </c>
      <c r="AA4517" s="37">
        <f t="shared" si="1159"/>
        <v>0.32243412295571683</v>
      </c>
      <c r="AB4517" s="37">
        <f t="shared" si="1160"/>
        <v>4.9616128303720877E-2</v>
      </c>
      <c r="AC4517" s="37">
        <f>(1-EXP(-Info!$B$6*H4517*1000))+(Info!$B$6/(Info!$B$6-Info!$B$7))*(EXP(-Info!$B$7*H4517*1000)-EXP(-Info!$B$6*H4517*1000))*(Info!$B$9-1)</f>
        <v>0.75470362797773816</v>
      </c>
      <c r="AD4517" s="37">
        <f>SQRT((Info!$B$6*EXP(-Info!$B$6*H4517*1000)+(Info!$B$6/(Info!$B$6+Info!$B$7))*(Info!$B$9-1)*(-Info!$B$7*EXP(-Info!$B$7*H4517*1000)+Info!$B$6*EXP(-Info!$B$6*H4517*1000)))^2*(0.01*H4517*1000)^2)</f>
        <v>3.7905563119341353E-3</v>
      </c>
      <c r="AE4517" s="37">
        <f t="shared" si="1157"/>
        <v>3.7465412855116974E-2</v>
      </c>
      <c r="AF4517" s="37">
        <f t="shared" si="1161"/>
        <v>0.37533690890992122</v>
      </c>
      <c r="AG4517" s="37">
        <f t="shared" si="1158"/>
        <v>6.6185675899993524E-2</v>
      </c>
      <c r="AH4517" s="37">
        <f t="shared" si="1162"/>
        <v>0.277165691493925</v>
      </c>
      <c r="AI4517">
        <f>AF4517*EXP(Info!$B$6*H4517*1000)</f>
        <v>1.1501522564908127</v>
      </c>
      <c r="AJ4517">
        <f>2*SQRT((EXP(Info!$B$6*H4517)*AG4517)^2+(Info!$B$6*H4517*0.01*AI4517)^2)</f>
        <v>0.13251967015558166</v>
      </c>
      <c r="AK4517">
        <f t="shared" si="1163"/>
        <v>0.42874065329421668</v>
      </c>
      <c r="AL4517">
        <f t="shared" si="1164"/>
        <v>0.13194913161091529</v>
      </c>
      <c r="AM4517">
        <f t="shared" si="1153"/>
        <v>1.1053179500458419</v>
      </c>
      <c r="AN4517">
        <f t="shared" si="1154"/>
        <v>3.5062892187318256E-2</v>
      </c>
      <c r="AO4517">
        <f t="shared" si="1165"/>
        <v>7.8001203059762183</v>
      </c>
      <c r="AP4517">
        <f t="shared" si="1166"/>
        <v>0.65044100887362943</v>
      </c>
      <c r="AQ4517">
        <f t="shared" si="1168"/>
        <v>6</v>
      </c>
      <c r="AR4517">
        <v>1</v>
      </c>
      <c r="AS4517">
        <v>1</v>
      </c>
      <c r="AT4517">
        <v>1</v>
      </c>
      <c r="AU4517">
        <v>1</v>
      </c>
      <c r="AV4517">
        <v>1</v>
      </c>
      <c r="AW4517">
        <v>0</v>
      </c>
      <c r="AX4517">
        <v>1</v>
      </c>
    </row>
    <row r="4518" spans="1:50">
      <c r="A4518" s="13" t="s">
        <v>97</v>
      </c>
      <c r="B4518" s="13" t="s">
        <v>437</v>
      </c>
      <c r="D4518" s="14">
        <v>-46.28</v>
      </c>
      <c r="E4518" s="14">
        <v>43.68</v>
      </c>
      <c r="F4518" s="14">
        <v>3981</v>
      </c>
      <c r="G4518" s="44">
        <v>1230.5</v>
      </c>
      <c r="H4518">
        <v>122.64700000000001</v>
      </c>
      <c r="J4518">
        <f>(F4518*100*Info!$B$11)/AI4518</f>
        <v>8.263709020736572</v>
      </c>
      <c r="K4518">
        <f>2*((F4518*100*Info!$B$11)/AI4518^2)*(AJ4518/2)</f>
        <v>0.86906679467242731</v>
      </c>
      <c r="L4518">
        <f t="shared" si="1155"/>
        <v>0.71342829953542708</v>
      </c>
      <c r="M4518">
        <f t="shared" si="1156"/>
        <v>63.082533457360384</v>
      </c>
      <c r="N4518">
        <f t="shared" si="1167"/>
        <v>6.9373599807928725</v>
      </c>
      <c r="O4518">
        <v>1.0712055478525071</v>
      </c>
      <c r="P4518">
        <v>2.359418226250715E-2</v>
      </c>
      <c r="Q4518">
        <v>1.181459241008509</v>
      </c>
      <c r="R4518">
        <v>2.6639629219154269E-2</v>
      </c>
      <c r="S4518">
        <v>1.257645953018337</v>
      </c>
      <c r="T4518">
        <v>2.274534369542202E-2</v>
      </c>
      <c r="U4518">
        <v>1.8513976535285841</v>
      </c>
      <c r="V4518">
        <v>5.953265277352774E-2</v>
      </c>
      <c r="W4518" s="37">
        <f>U4518*Info!$B$2</f>
        <v>0.88867087369372033</v>
      </c>
      <c r="X4518" s="37">
        <f>W4518*SQRT((0.5*V4518/U4518)^2+Info!$B$3^2)</f>
        <v>4.667421216221114E-2</v>
      </c>
      <c r="Y4518" s="28">
        <f>W4518*Info!$D$2</f>
        <v>0.71982340769191355</v>
      </c>
      <c r="Z4518" s="28">
        <f>Y4518*SQRT(Info!$D$3^2+(X4518/W4518)^2)</f>
        <v>5.2198337511580636E-2</v>
      </c>
      <c r="AA4518" s="37">
        <f t="shared" si="1159"/>
        <v>0.18253467415878677</v>
      </c>
      <c r="AB4518" s="37">
        <f t="shared" si="1160"/>
        <v>4.8142013253728806E-2</v>
      </c>
      <c r="AC4518" s="37">
        <f>(1-EXP(-Info!$B$6*H4518*1000))+(Info!$B$6/(Info!$B$6-Info!$B$7))*(EXP(-Info!$B$7*H4518*1000)-EXP(-Info!$B$6*H4518*1000))*(Info!$B$9-1)</f>
        <v>0.75641600709833945</v>
      </c>
      <c r="AD4518" s="37">
        <f>SQRT((Info!$B$6*EXP(-Info!$B$6*H4518*1000)+(Info!$B$6/(Info!$B$6+Info!$B$7))*(Info!$B$9-1)*(-Info!$B$7*EXP(-Info!$B$7*H4518*1000)+Info!$B$6*EXP(-Info!$B$6*H4518*1000)))^2*(0.01*H4518*1000)^2)</f>
        <v>3.7875930250599464E-3</v>
      </c>
      <c r="AE4518" s="37">
        <f t="shared" si="1157"/>
        <v>3.6421951847866257E-2</v>
      </c>
      <c r="AF4518" s="37">
        <f t="shared" si="1161"/>
        <v>0.39975039594223755</v>
      </c>
      <c r="AG4518" s="37">
        <f t="shared" si="1158"/>
        <v>6.4657270900780314E-2</v>
      </c>
      <c r="AH4518" s="37">
        <f t="shared" si="1162"/>
        <v>0.31785606671165345</v>
      </c>
      <c r="AI4518">
        <f>AF4518*EXP(Info!$B$6*H4518*1000)</f>
        <v>1.2309990106363264</v>
      </c>
      <c r="AJ4518">
        <f>2*SQRT((EXP(Info!$B$6*H4518)*AG4518)^2+(Info!$B$6*H4518*0.01*AI4518)^2)</f>
        <v>0.12946007195244694</v>
      </c>
      <c r="AK4518">
        <f t="shared" si="1163"/>
        <v>0.24271635622893875</v>
      </c>
      <c r="AL4518">
        <f t="shared" si="1164"/>
        <v>0.12802887004696639</v>
      </c>
      <c r="AM4518">
        <f t="shared" si="1153"/>
        <v>1.1029248713069422</v>
      </c>
      <c r="AN4518">
        <f t="shared" si="1154"/>
        <v>3.4764926964556506E-2</v>
      </c>
      <c r="AO4518">
        <f t="shared" si="1165"/>
        <v>7.633682796503761</v>
      </c>
      <c r="AP4518">
        <f t="shared" si="1166"/>
        <v>0.57859290564125609</v>
      </c>
      <c r="AQ4518">
        <f t="shared" si="1168"/>
        <v>6</v>
      </c>
      <c r="AR4518">
        <v>1</v>
      </c>
      <c r="AS4518">
        <v>1</v>
      </c>
      <c r="AT4518">
        <v>1</v>
      </c>
      <c r="AU4518">
        <v>1</v>
      </c>
      <c r="AV4518">
        <v>1</v>
      </c>
      <c r="AW4518">
        <v>0</v>
      </c>
      <c r="AX4518">
        <v>1</v>
      </c>
    </row>
    <row r="4519" spans="1:50">
      <c r="A4519" s="13" t="s">
        <v>97</v>
      </c>
      <c r="B4519" s="13" t="s">
        <v>437</v>
      </c>
      <c r="D4519" s="14">
        <v>-46.28</v>
      </c>
      <c r="E4519" s="14">
        <v>43.68</v>
      </c>
      <c r="F4519" s="14">
        <v>3981</v>
      </c>
      <c r="G4519" s="20">
        <v>1239.5</v>
      </c>
      <c r="H4519">
        <v>123.61199999999999</v>
      </c>
      <c r="J4519">
        <f>(F4519*100*Info!$B$11)/AI4519</f>
        <v>9.8950442236290748</v>
      </c>
      <c r="K4519">
        <f>2*((F4519*100*Info!$B$11)/AI4519^2)*(AJ4519/2)</f>
        <v>1.3704907941789266</v>
      </c>
      <c r="L4519">
        <f t="shared" si="1155"/>
        <v>0.79181150233362452</v>
      </c>
      <c r="M4519">
        <f t="shared" si="1156"/>
        <v>83.834605206352478</v>
      </c>
      <c r="N4519">
        <f t="shared" si="1167"/>
        <v>11.895154274883451</v>
      </c>
      <c r="O4519">
        <v>1.0993448545919799</v>
      </c>
      <c r="P4519">
        <v>2.2755055651663379E-2</v>
      </c>
      <c r="Q4519">
        <v>1.111583675051335</v>
      </c>
      <c r="R4519">
        <v>2.4938155834451709E-2</v>
      </c>
      <c r="S4519">
        <v>1.2156628633501709</v>
      </c>
      <c r="T4519">
        <v>2.0351701531672511E-2</v>
      </c>
      <c r="U4519">
        <v>2.0548076918339562</v>
      </c>
      <c r="V4519">
        <v>6.3309918045553748E-2</v>
      </c>
      <c r="W4519" s="37">
        <f>U4519*Info!$B$2</f>
        <v>0.98630769208029889</v>
      </c>
      <c r="X4519" s="37">
        <f>W4519*SQRT((0.5*V4519/U4519)^2+Info!$B$3^2)</f>
        <v>5.1603065338049009E-2</v>
      </c>
      <c r="Y4519" s="28">
        <f>W4519*Info!$D$2</f>
        <v>0.79890923058504215</v>
      </c>
      <c r="Z4519" s="28">
        <f>Y4519*SQRT(Info!$D$3^2+(X4519/W4519)^2)</f>
        <v>5.7816546693120717E-2</v>
      </c>
      <c r="AA4519" s="37">
        <f t="shared" si="1159"/>
        <v>0.11303716251168106</v>
      </c>
      <c r="AB4519" s="37">
        <f t="shared" si="1160"/>
        <v>5.2842449713374658E-2</v>
      </c>
      <c r="AC4519" s="37">
        <f>(1-EXP(-Info!$B$6*H4519*1000))+(Info!$B$6/(Info!$B$6-Info!$B$7))*(EXP(-Info!$B$7*H4519*1000)-EXP(-Info!$B$6*H4519*1000))*(Info!$B$9-1)</f>
        <v>0.75947585164961862</v>
      </c>
      <c r="AD4519" s="37">
        <f>SQRT((Info!$B$6*EXP(-Info!$B$6*H4519*1000)+(Info!$B$6/(Info!$B$6+Info!$B$7))*(Info!$B$9-1)*(-Info!$B$7*EXP(-Info!$B$7*H4519*1000)+Info!$B$6*EXP(-Info!$B$6*H4519*1000)))^2*(0.01*H4519*1000)^2)</f>
        <v>3.7820735621218729E-3</v>
      </c>
      <c r="AE4519" s="37">
        <f t="shared" si="1157"/>
        <v>4.0134841500256362E-2</v>
      </c>
      <c r="AF4519" s="37">
        <f t="shared" si="1161"/>
        <v>0.33090463749851345</v>
      </c>
      <c r="AG4519" s="37">
        <f t="shared" si="1158"/>
        <v>7.1113335687317314E-2</v>
      </c>
      <c r="AH4519" s="37">
        <f t="shared" si="1162"/>
        <v>0.27220099212917764</v>
      </c>
      <c r="AI4519">
        <f>AF4519*EXP(Info!$B$6*H4519*1000)</f>
        <v>1.0280517599326433</v>
      </c>
      <c r="AJ4519">
        <f>2*SQRT((EXP(Info!$B$6*H4519)*AG4519)^2+(Info!$B$6*H4519*0.01*AI4519)^2)</f>
        <v>0.14238799151221929</v>
      </c>
      <c r="AK4519">
        <f t="shared" si="1163"/>
        <v>0.1503055149917823</v>
      </c>
      <c r="AL4519">
        <f t="shared" si="1164"/>
        <v>0.14052921076774857</v>
      </c>
      <c r="AM4519">
        <f t="shared" ref="AM4519:AM4539" si="1169">Q4519/O4519</f>
        <v>1.0111328309840477</v>
      </c>
      <c r="AN4519">
        <f t="shared" ref="AN4519:AN4539" si="1170">SQRT((R4519/Q4519)^2+(P4519/O4519)^2)*AM4519</f>
        <v>3.0864539608759529E-2</v>
      </c>
      <c r="AO4519">
        <f t="shared" si="1165"/>
        <v>8.4723830655078096</v>
      </c>
      <c r="AP4519">
        <f t="shared" si="1166"/>
        <v>0.53501106646665952</v>
      </c>
      <c r="AQ4519">
        <f t="shared" si="1168"/>
        <v>6</v>
      </c>
      <c r="AR4519">
        <v>1</v>
      </c>
      <c r="AS4519">
        <v>1</v>
      </c>
      <c r="AT4519">
        <v>1</v>
      </c>
      <c r="AU4519">
        <v>1</v>
      </c>
      <c r="AV4519">
        <v>1</v>
      </c>
      <c r="AW4519">
        <v>0</v>
      </c>
      <c r="AX4519">
        <v>1</v>
      </c>
    </row>
    <row r="4520" spans="1:50">
      <c r="A4520" s="13" t="s">
        <v>97</v>
      </c>
      <c r="B4520" s="13" t="s">
        <v>437</v>
      </c>
      <c r="D4520" s="14">
        <v>-46.28</v>
      </c>
      <c r="E4520" s="14">
        <v>43.68</v>
      </c>
      <c r="F4520" s="14">
        <v>3981</v>
      </c>
      <c r="G4520" s="44">
        <v>1243</v>
      </c>
      <c r="H4520">
        <v>123.988</v>
      </c>
      <c r="J4520">
        <f>(F4520*100*Info!$B$11)/AI4520</f>
        <v>7.1800149594296618</v>
      </c>
      <c r="K4520">
        <f>2*((F4520*100*Info!$B$11)/AI4520^2)*(AJ4520/2)</f>
        <v>0.71562588006428685</v>
      </c>
      <c r="L4520">
        <f t="shared" si="1155"/>
        <v>0.77824290819736019</v>
      </c>
      <c r="M4520">
        <f t="shared" si="1156"/>
        <v>59.789414235319875</v>
      </c>
      <c r="N4520">
        <f t="shared" si="1167"/>
        <v>6.2364615926512776</v>
      </c>
      <c r="O4520">
        <v>1.1387303912726561</v>
      </c>
      <c r="P4520">
        <v>2.3573643144964272E-2</v>
      </c>
      <c r="Q4520">
        <v>1.1630799687315381</v>
      </c>
      <c r="R4520">
        <v>2.7198079492144311E-2</v>
      </c>
      <c r="S4520">
        <v>1.368479349911081</v>
      </c>
      <c r="T4520">
        <v>2.6561873933135E-2</v>
      </c>
      <c r="U4520">
        <v>2.019596215975878</v>
      </c>
      <c r="V4520">
        <v>6.2118221984247921E-2</v>
      </c>
      <c r="W4520" s="37">
        <f>U4520*Info!$B$2</f>
        <v>0.96940618366842146</v>
      </c>
      <c r="X4520" s="37">
        <f>W4520*SQRT((0.5*V4520/U4520)^2+Info!$B$3^2)</f>
        <v>5.0711245952742366E-2</v>
      </c>
      <c r="Y4520" s="28">
        <f>W4520*Info!$D$2</f>
        <v>0.78521900877142148</v>
      </c>
      <c r="Z4520" s="28">
        <f>Y4520*SQRT(Info!$D$3^2+(X4520/W4520)^2)</f>
        <v>5.6821377826789039E-2</v>
      </c>
      <c r="AA4520" s="37">
        <f t="shared" si="1159"/>
        <v>0.16932420760423461</v>
      </c>
      <c r="AB4520" s="37">
        <f t="shared" si="1160"/>
        <v>5.2063035148376235E-2</v>
      </c>
      <c r="AC4520" s="37">
        <f>(1-EXP(-Info!$B$6*H4520*1000))+(Info!$B$6/(Info!$B$6-Info!$B$7))*(EXP(-Info!$B$7*H4520*1000)-EXP(-Info!$B$6*H4520*1000))*(Info!$B$9-1)</f>
        <v>0.76066009526970513</v>
      </c>
      <c r="AD4520" s="37">
        <f>SQRT((Info!$B$6*EXP(-Info!$B$6*H4520*1000)+(Info!$B$6/(Info!$B$6+Info!$B$7))*(Info!$B$9-1)*(-Info!$B$7*EXP(-Info!$B$7*H4520*1000)+Info!$B$6*EXP(-Info!$B$6*H4520*1000)))^2*(0.01*H4520*1000)^2)</f>
        <v>3.7798595803220712E-3</v>
      </c>
      <c r="AE4520" s="37">
        <f t="shared" si="1157"/>
        <v>3.9607444709791439E-2</v>
      </c>
      <c r="AF4520" s="37">
        <f t="shared" si="1161"/>
        <v>0.45446217325195509</v>
      </c>
      <c r="AG4520" s="37">
        <f t="shared" si="1158"/>
        <v>7.0525186573903068E-2</v>
      </c>
      <c r="AH4520" s="37">
        <f t="shared" si="1162"/>
        <v>0.33209282498963866</v>
      </c>
      <c r="AI4520">
        <f>AF4520*EXP(Info!$B$6*H4520*1000)</f>
        <v>1.4167961607591497</v>
      </c>
      <c r="AJ4520">
        <f>2*SQRT((EXP(Info!$B$6*H4520)*AG4520)^2+(Info!$B$6*H4520*0.01*AI4520)^2)</f>
        <v>0.14121084776897277</v>
      </c>
      <c r="AK4520">
        <f t="shared" si="1163"/>
        <v>0.22515039885135077</v>
      </c>
      <c r="AL4520">
        <f t="shared" si="1164"/>
        <v>0.13845643567359175</v>
      </c>
      <c r="AM4520">
        <f t="shared" si="1169"/>
        <v>1.0213830926490586</v>
      </c>
      <c r="AN4520">
        <f t="shared" si="1170"/>
        <v>3.1899156785804184E-2</v>
      </c>
      <c r="AO4520">
        <f t="shared" si="1165"/>
        <v>8.3271991084119232</v>
      </c>
      <c r="AP4520">
        <f t="shared" si="1166"/>
        <v>0.56384062431133863</v>
      </c>
      <c r="AQ4520">
        <f t="shared" si="1168"/>
        <v>6</v>
      </c>
      <c r="AR4520">
        <v>1</v>
      </c>
      <c r="AS4520">
        <v>1</v>
      </c>
      <c r="AT4520">
        <v>1</v>
      </c>
      <c r="AU4520">
        <v>1</v>
      </c>
      <c r="AV4520">
        <v>1</v>
      </c>
      <c r="AW4520">
        <v>0</v>
      </c>
      <c r="AX4520">
        <v>1</v>
      </c>
    </row>
    <row r="4521" spans="1:50">
      <c r="A4521" s="13" t="s">
        <v>97</v>
      </c>
      <c r="B4521" s="13" t="s">
        <v>437</v>
      </c>
      <c r="D4521" s="14">
        <v>-46.28</v>
      </c>
      <c r="E4521" s="14">
        <v>43.68</v>
      </c>
      <c r="F4521" s="14">
        <v>3981</v>
      </c>
      <c r="G4521" s="20">
        <v>1249</v>
      </c>
      <c r="H4521">
        <v>124.63200000000001</v>
      </c>
      <c r="J4521">
        <f>(F4521*100*Info!$B$11)/AI4521</f>
        <v>8.4997492128435148</v>
      </c>
      <c r="K4521">
        <f>2*((F4521*100*Info!$B$11)/AI4521^2)*(AJ4521/2)</f>
        <v>0.90889339918249834</v>
      </c>
      <c r="L4521">
        <f t="shared" si="1155"/>
        <v>0.70713801941609922</v>
      </c>
      <c r="M4521">
        <f t="shared" si="1156"/>
        <v>64.312305315769706</v>
      </c>
      <c r="N4521">
        <f t="shared" si="1167"/>
        <v>7.1565939543263868</v>
      </c>
      <c r="O4521">
        <v>1.0813772912367801</v>
      </c>
      <c r="P4521">
        <v>2.2385912182297081E-2</v>
      </c>
      <c r="Q4521">
        <v>1.118737999341155</v>
      </c>
      <c r="R4521">
        <v>2.5053521225017111E-2</v>
      </c>
      <c r="S4521">
        <v>1.248064018665781</v>
      </c>
      <c r="T4521">
        <v>2.1024689336420131E-2</v>
      </c>
      <c r="U4521">
        <v>1.8350739250466259</v>
      </c>
      <c r="V4521">
        <v>5.6517772928311692E-2</v>
      </c>
      <c r="W4521" s="37">
        <f>U4521*Info!$B$2</f>
        <v>0.88083548402238043</v>
      </c>
      <c r="X4521" s="37">
        <f>W4521*SQRT((0.5*V4521/U4521)^2+Info!$B$3^2)</f>
        <v>4.6083263484834304E-2</v>
      </c>
      <c r="Y4521" s="28">
        <f>W4521*Info!$D$2</f>
        <v>0.71347674205812817</v>
      </c>
      <c r="Z4521" s="28">
        <f>Y4521*SQRT(Info!$D$3^2+(X4521/W4521)^2)</f>
        <v>5.1632941869709008E-2</v>
      </c>
      <c r="AA4521" s="37">
        <f t="shared" si="1159"/>
        <v>0.20054180721439963</v>
      </c>
      <c r="AB4521" s="37">
        <f t="shared" si="1160"/>
        <v>4.7423089729276835E-2</v>
      </c>
      <c r="AC4521" s="37">
        <f>(1-EXP(-Info!$B$6*H4521*1000))+(Info!$B$6/(Info!$B$6-Info!$B$7))*(EXP(-Info!$B$7*H4521*1000)-EXP(-Info!$B$6*H4521*1000))*(Info!$B$9-1)</f>
        <v>0.76267808810207116</v>
      </c>
      <c r="AD4521" s="37">
        <f>SQRT((Info!$B$6*EXP(-Info!$B$6*H4521*1000)+(Info!$B$6/(Info!$B$6+Info!$B$7))*(Info!$B$9-1)*(-Info!$B$7*EXP(-Info!$B$7*H4521*1000)+Info!$B$6*EXP(-Info!$B$6*H4521*1000)))^2*(0.01*H4521*1000)^2)</f>
        <v>3.7759860686448193E-3</v>
      </c>
      <c r="AE4521" s="37">
        <f t="shared" si="1157"/>
        <v>3.6176477549929538E-2</v>
      </c>
      <c r="AF4521" s="37">
        <f t="shared" si="1161"/>
        <v>0.38163843449684037</v>
      </c>
      <c r="AG4521" s="37">
        <f t="shared" si="1158"/>
        <v>6.3915628796598331E-2</v>
      </c>
      <c r="AH4521" s="37">
        <f t="shared" si="1162"/>
        <v>0.30578434181992015</v>
      </c>
      <c r="AI4521">
        <f>AF4521*EXP(Info!$B$6*H4521*1000)</f>
        <v>1.1968138557949346</v>
      </c>
      <c r="AJ4521">
        <f>2*SQRT((EXP(Info!$B$6*H4521)*AG4521)^2+(Info!$B$6*H4521*0.01*AI4521)^2)</f>
        <v>0.12797744808029046</v>
      </c>
      <c r="AK4521">
        <f t="shared" si="1163"/>
        <v>0.2666604410529872</v>
      </c>
      <c r="AL4521">
        <f t="shared" si="1164"/>
        <v>0.12611696482603882</v>
      </c>
      <c r="AM4521">
        <f t="shared" si="1169"/>
        <v>1.0345491887125216</v>
      </c>
      <c r="AN4521">
        <f t="shared" si="1170"/>
        <v>3.1550443569523925E-2</v>
      </c>
      <c r="AO4521">
        <f t="shared" si="1165"/>
        <v>7.5663767993021178</v>
      </c>
      <c r="AP4521">
        <f t="shared" si="1166"/>
        <v>0.58928268582384447</v>
      </c>
      <c r="AQ4521">
        <f t="shared" si="1168"/>
        <v>6</v>
      </c>
      <c r="AR4521">
        <v>1</v>
      </c>
      <c r="AS4521">
        <v>1</v>
      </c>
      <c r="AT4521">
        <v>1</v>
      </c>
      <c r="AU4521">
        <v>1</v>
      </c>
      <c r="AV4521">
        <v>1</v>
      </c>
      <c r="AW4521">
        <v>0</v>
      </c>
      <c r="AX4521">
        <v>1</v>
      </c>
    </row>
    <row r="4522" spans="1:50">
      <c r="A4522" s="13" t="s">
        <v>97</v>
      </c>
      <c r="B4522" s="13" t="s">
        <v>437</v>
      </c>
      <c r="D4522" s="14">
        <v>-46.28</v>
      </c>
      <c r="E4522" s="14">
        <v>43.68</v>
      </c>
      <c r="F4522" s="14">
        <v>3981</v>
      </c>
      <c r="G4522" s="44">
        <v>1253</v>
      </c>
      <c r="H4522">
        <v>125.06100000000001</v>
      </c>
      <c r="J4522">
        <f>(F4522*100*Info!$B$11)/AI4522</f>
        <v>7.7424096094910047</v>
      </c>
      <c r="K4522">
        <f>2*((F4522*100*Info!$B$11)/AI4522^2)*(AJ4522/2)</f>
        <v>0.79801448303693912</v>
      </c>
      <c r="L4522">
        <f t="shared" si="1155"/>
        <v>0.74278628882866415</v>
      </c>
      <c r="M4522">
        <f t="shared" si="1156"/>
        <v>61.535225994549748</v>
      </c>
      <c r="N4522">
        <f t="shared" si="1167"/>
        <v>6.6191120980087064</v>
      </c>
      <c r="O4522">
        <v>1.183144106041141</v>
      </c>
      <c r="P4522">
        <v>2.4540457681090911E-2</v>
      </c>
      <c r="Q4522">
        <v>1.2117577476203329</v>
      </c>
      <c r="R4522">
        <v>2.7813833972510589E-2</v>
      </c>
      <c r="S4522">
        <v>1.363811175963378</v>
      </c>
      <c r="T4522">
        <v>2.657988140268296E-2</v>
      </c>
      <c r="U4522">
        <v>1.9275837433223451</v>
      </c>
      <c r="V4522">
        <v>5.931677209225527E-2</v>
      </c>
      <c r="W4522" s="37">
        <f>U4522*Info!$B$2</f>
        <v>0.92524019679472558</v>
      </c>
      <c r="X4522" s="37">
        <f>W4522*SQRT((0.5*V4522/U4522)^2+Info!$B$3^2)</f>
        <v>4.8402871514147412E-2</v>
      </c>
      <c r="Y4522" s="28">
        <f>W4522*Info!$D$2</f>
        <v>0.74944455940372778</v>
      </c>
      <c r="Z4522" s="28">
        <f>Y4522*SQRT(Info!$D$3^2+(X4522/W4522)^2)</f>
        <v>5.4233788929977801E-2</v>
      </c>
      <c r="AA4522" s="37">
        <f t="shared" si="1159"/>
        <v>0.25790390924641537</v>
      </c>
      <c r="AB4522" s="37">
        <f t="shared" si="1160"/>
        <v>4.9933921202068805E-2</v>
      </c>
      <c r="AC4522" s="37">
        <f>(1-EXP(-Info!$B$6*H4522*1000))+(Info!$B$6/(Info!$B$6-Info!$B$7))*(EXP(-Info!$B$7*H4522*1000)-EXP(-Info!$B$6*H4522*1000))*(Info!$B$9-1)</f>
        <v>0.76401515959134358</v>
      </c>
      <c r="AD4522" s="37">
        <f>SQRT((Info!$B$6*EXP(-Info!$B$6*H4522*1000)+(Info!$B$6/(Info!$B$6+Info!$B$7))*(Info!$B$9-1)*(-Info!$B$7*EXP(-Info!$B$7*H4522*1000)+Info!$B$6*EXP(-Info!$B$6*H4522*1000)))^2*(0.01*H4522*1000)^2)</f>
        <v>3.7733491969260996E-3</v>
      </c>
      <c r="AE4522" s="37">
        <f t="shared" si="1157"/>
        <v>3.8162682770244177E-2</v>
      </c>
      <c r="AF4522" s="37">
        <f t="shared" si="1161"/>
        <v>0.41732412017751874</v>
      </c>
      <c r="AG4522" s="37">
        <f t="shared" si="1158"/>
        <v>6.7633695313570205E-2</v>
      </c>
      <c r="AH4522" s="37">
        <f t="shared" si="1162"/>
        <v>0.3059984604413632</v>
      </c>
      <c r="AI4522">
        <f>AF4522*EXP(Info!$B$6*H4522*1000)</f>
        <v>1.3138826465914617</v>
      </c>
      <c r="AJ4522">
        <f>2*SQRT((EXP(Info!$B$6*H4522)*AG4522)^2+(Info!$B$6*H4522*0.01*AI4522)^2)</f>
        <v>0.13542261826416338</v>
      </c>
      <c r="AK4522">
        <f t="shared" si="1163"/>
        <v>0.34293482812495851</v>
      </c>
      <c r="AL4522">
        <f t="shared" si="1164"/>
        <v>0.13279427004478178</v>
      </c>
      <c r="AM4522">
        <f t="shared" si="1169"/>
        <v>1.0241844095179029</v>
      </c>
      <c r="AN4522">
        <f t="shared" si="1170"/>
        <v>3.1684783455928046E-2</v>
      </c>
      <c r="AO4522">
        <f t="shared" si="1165"/>
        <v>7.9478132815905749</v>
      </c>
      <c r="AP4522">
        <f t="shared" si="1166"/>
        <v>0.61379647454480879</v>
      </c>
      <c r="AQ4522">
        <f t="shared" si="1168"/>
        <v>6</v>
      </c>
      <c r="AR4522">
        <v>1</v>
      </c>
      <c r="AS4522">
        <v>1</v>
      </c>
      <c r="AT4522">
        <v>1</v>
      </c>
      <c r="AU4522">
        <v>1</v>
      </c>
      <c r="AV4522">
        <v>1</v>
      </c>
      <c r="AW4522">
        <v>0</v>
      </c>
      <c r="AX4522">
        <v>1</v>
      </c>
    </row>
    <row r="4523" spans="1:50">
      <c r="A4523" s="13" t="s">
        <v>97</v>
      </c>
      <c r="B4523" s="13" t="s">
        <v>437</v>
      </c>
      <c r="D4523" s="14">
        <v>-46.28</v>
      </c>
      <c r="E4523" s="14">
        <v>43.68</v>
      </c>
      <c r="F4523" s="14">
        <v>3981</v>
      </c>
      <c r="G4523" s="20">
        <v>1259</v>
      </c>
      <c r="H4523">
        <v>125.70399999999999</v>
      </c>
      <c r="J4523">
        <f>(F4523*100*Info!$B$11)/AI4523</f>
        <v>9.5755887460517819</v>
      </c>
      <c r="K4523">
        <f>2*((F4523*100*Info!$B$11)/AI4523^2)*(AJ4523/2)</f>
        <v>1.0617063859302991</v>
      </c>
      <c r="L4523">
        <f t="shared" ref="L4523:L4586" si="1171">(M4523/10.7)/J4523</f>
        <v>0.64737730938694438</v>
      </c>
      <c r="M4523">
        <f t="shared" ref="M4523:M4539" si="1172">((U4523/0.242530073729142))*J4523</f>
        <v>66.329501996899495</v>
      </c>
      <c r="N4523">
        <f t="shared" si="1167"/>
        <v>7.6329471600933765</v>
      </c>
      <c r="O4523">
        <v>1.0751826095973831</v>
      </c>
      <c r="P4523">
        <v>2.2243736917676921E-2</v>
      </c>
      <c r="Q4523">
        <v>1.1283454408397831</v>
      </c>
      <c r="R4523">
        <v>2.5053525045440402E-2</v>
      </c>
      <c r="S4523">
        <v>1.19452004813584</v>
      </c>
      <c r="T4523">
        <v>2.0796756013872129E-2</v>
      </c>
      <c r="U4523">
        <v>1.6799905923652241</v>
      </c>
      <c r="V4523">
        <v>5.1752598418495381E-2</v>
      </c>
      <c r="W4523" s="37">
        <f>U4523*Info!$B$2</f>
        <v>0.8063954843353075</v>
      </c>
      <c r="X4523" s="37">
        <f>W4523*SQRT((0.5*V4523/U4523)^2+Info!$B$3^2)</f>
        <v>4.21895257618706E-2</v>
      </c>
      <c r="Y4523" s="28">
        <f>W4523*Info!$D$2</f>
        <v>0.65318034231159916</v>
      </c>
      <c r="Z4523" s="28">
        <f>Y4523*SQRT(Info!$D$3^2+(X4523/W4523)^2)</f>
        <v>4.726986974464515E-2</v>
      </c>
      <c r="AA4523" s="37">
        <f t="shared" si="1159"/>
        <v>0.2687871252620756</v>
      </c>
      <c r="AB4523" s="37">
        <f t="shared" si="1160"/>
        <v>4.3630861119478823E-2</v>
      </c>
      <c r="AC4523" s="37">
        <f>(1-EXP(-Info!$B$6*H4523*1000))+(Info!$B$6/(Info!$B$6-Info!$B$7))*(EXP(-Info!$B$7*H4523*1000)-EXP(-Info!$B$6*H4523*1000))*(Info!$B$9-1)</f>
        <v>0.76600846610188655</v>
      </c>
      <c r="AD4523" s="37">
        <f>SQRT((Info!$B$6*EXP(-Info!$B$6*H4523*1000)+(Info!$B$6/(Info!$B$6+Info!$B$7))*(Info!$B$9-1)*(-Info!$B$7*EXP(-Info!$B$7*H4523*1000)+Info!$B$6*EXP(-Info!$B$6*H4523*1000)))^2*(0.01*H4523*1000)^2)</f>
        <v>3.7693132933436175E-3</v>
      </c>
      <c r="AE4523" s="37">
        <f t="shared" si="1157"/>
        <v>3.3436961684771213E-2</v>
      </c>
      <c r="AF4523" s="37">
        <f t="shared" si="1161"/>
        <v>0.33544649229430268</v>
      </c>
      <c r="AG4523" s="37">
        <f t="shared" si="1158"/>
        <v>5.8826841301906643E-2</v>
      </c>
      <c r="AH4523" s="37">
        <f t="shared" si="1162"/>
        <v>0.28082114889389947</v>
      </c>
      <c r="AI4523">
        <f>AF4523*EXP(Info!$B$6*H4523*1000)</f>
        <v>1.0623490522092014</v>
      </c>
      <c r="AJ4523">
        <f>2*SQRT((EXP(Info!$B$6*H4523)*AG4523)^2+(Info!$B$6*H4523*0.01*AI4523)^2)</f>
        <v>0.1177893916217494</v>
      </c>
      <c r="AK4523">
        <f t="shared" si="1163"/>
        <v>0.35740624046098191</v>
      </c>
      <c r="AL4523">
        <f t="shared" si="1164"/>
        <v>0.11603191206114198</v>
      </c>
      <c r="AM4523">
        <f t="shared" si="1169"/>
        <v>1.0494453972449458</v>
      </c>
      <c r="AN4523">
        <f t="shared" si="1170"/>
        <v>3.184880329069411E-2</v>
      </c>
      <c r="AO4523">
        <f t="shared" si="1165"/>
        <v>6.9269372027042877</v>
      </c>
      <c r="AP4523">
        <f t="shared" si="1166"/>
        <v>0.63999323239284078</v>
      </c>
      <c r="AQ4523">
        <f t="shared" si="1168"/>
        <v>6</v>
      </c>
      <c r="AR4523">
        <v>1</v>
      </c>
      <c r="AS4523">
        <v>1</v>
      </c>
      <c r="AT4523">
        <v>1</v>
      </c>
      <c r="AU4523">
        <v>1</v>
      </c>
      <c r="AV4523">
        <v>1</v>
      </c>
      <c r="AW4523">
        <v>0</v>
      </c>
      <c r="AX4523">
        <v>1</v>
      </c>
    </row>
    <row r="4524" spans="1:50">
      <c r="A4524" s="13" t="s">
        <v>97</v>
      </c>
      <c r="B4524" s="13" t="s">
        <v>437</v>
      </c>
      <c r="D4524" s="14">
        <v>-46.28</v>
      </c>
      <c r="E4524" s="14">
        <v>43.68</v>
      </c>
      <c r="F4524" s="14">
        <v>3981</v>
      </c>
      <c r="G4524" s="44">
        <v>1263</v>
      </c>
      <c r="H4524">
        <v>126.134</v>
      </c>
      <c r="J4524">
        <f>(F4524*100*Info!$B$11)/AI4524</f>
        <v>13.72126609739647</v>
      </c>
      <c r="K4524">
        <f>2*((F4524*100*Info!$B$11)/AI4524^2)*(AJ4524/2)</f>
        <v>2.3015158896456978</v>
      </c>
      <c r="L4524">
        <f t="shared" si="1171"/>
        <v>0.68471780156373696</v>
      </c>
      <c r="M4524">
        <f t="shared" si="1172"/>
        <v>100.52858817861971</v>
      </c>
      <c r="N4524">
        <f t="shared" si="1167"/>
        <v>17.143296598694469</v>
      </c>
      <c r="O4524">
        <v>1.0767587392530491</v>
      </c>
      <c r="P4524">
        <v>2.2311779835463039E-2</v>
      </c>
      <c r="Q4524">
        <v>1.0983999969948901</v>
      </c>
      <c r="R4524">
        <v>2.497850740676797E-2</v>
      </c>
      <c r="S4524">
        <v>1.0957988362210129</v>
      </c>
      <c r="T4524">
        <v>2.1121024172236779E-2</v>
      </c>
      <c r="U4524">
        <v>1.776891850196928</v>
      </c>
      <c r="V4524">
        <v>5.4666130883560003E-2</v>
      </c>
      <c r="W4524" s="37">
        <f>U4524*Info!$B$2</f>
        <v>0.85290808809452534</v>
      </c>
      <c r="X4524" s="37">
        <f>W4524*SQRT((0.5*V4524/U4524)^2+Info!$B$3^2)</f>
        <v>4.4617950902204023E-2</v>
      </c>
      <c r="Y4524" s="28">
        <f>W4524*Info!$D$2</f>
        <v>0.69085555135656562</v>
      </c>
      <c r="Z4524" s="28">
        <f>Y4524*SQRT(Info!$D$3^2+(X4524/W4524)^2)</f>
        <v>4.9993420869885168E-2</v>
      </c>
      <c r="AA4524" s="37">
        <f t="shared" si="1159"/>
        <v>0.22385065115852376</v>
      </c>
      <c r="AB4524" s="37">
        <f t="shared" si="1160"/>
        <v>4.5991471193777139E-2</v>
      </c>
      <c r="AC4524" s="37">
        <f>(1-EXP(-Info!$B$6*H4524*1000))+(Info!$B$6/(Info!$B$6-Info!$B$7))*(EXP(-Info!$B$7*H4524*1000)-EXP(-Info!$B$6*H4524*1000))*(Info!$B$9-1)</f>
        <v>0.76733431370845817</v>
      </c>
      <c r="AD4524" s="37">
        <f>SQRT((Info!$B$6*EXP(-Info!$B$6*H4524*1000)+(Info!$B$6/(Info!$B$6+Info!$B$7))*(Info!$B$9-1)*(-Info!$B$7*EXP(-Info!$B$7*H4524*1000)+Info!$B$6*EXP(-Info!$B$6*H4524*1000)))^2*(0.01*H4524*1000)^2)</f>
        <v>3.7665588919600802E-3</v>
      </c>
      <c r="AE4524" s="37">
        <f t="shared" ref="AE4524:AE4539" si="1173">IF(AA4524&gt;0,AA4524*AC4524*SQRT((AB4524/AA4524)^2+(AD4524/AC4524)^2),AA4524*AC4524*SQRT((AD4524/AC4524)^2))</f>
        <v>3.5300904515924277E-2</v>
      </c>
      <c r="AF4524" s="37">
        <f t="shared" si="1161"/>
        <v>0.23317499908452999</v>
      </c>
      <c r="AG4524" s="37">
        <f t="shared" ref="AG4524:AG4539" si="1174">SQRT((T4524*0.5)^2+Z4524^2+AE4524^2)</f>
        <v>6.2104914503096492E-2</v>
      </c>
      <c r="AH4524" s="37">
        <f t="shared" si="1162"/>
        <v>0.21278996780892789</v>
      </c>
      <c r="AI4524">
        <f>AF4524*EXP(Info!$B$6*H4524*1000)</f>
        <v>0.74137601854710777</v>
      </c>
      <c r="AJ4524">
        <f>2*SQRT((EXP(Info!$B$6*H4524)*AG4524)^2+(Info!$B$6*H4524*0.01*AI4524)^2)</f>
        <v>0.12435358914963324</v>
      </c>
      <c r="AK4524">
        <f t="shared" si="1163"/>
        <v>0.29765421084548904</v>
      </c>
      <c r="AL4524">
        <f t="shared" si="1164"/>
        <v>0.12230971849273092</v>
      </c>
      <c r="AM4524">
        <f t="shared" si="1169"/>
        <v>1.0200985206369011</v>
      </c>
      <c r="AN4524">
        <f t="shared" si="1170"/>
        <v>3.1383815296096837E-2</v>
      </c>
      <c r="AO4524">
        <f t="shared" si="1165"/>
        <v>7.32648046854976</v>
      </c>
      <c r="AP4524">
        <f t="shared" si="1166"/>
        <v>0.60597877081473184</v>
      </c>
      <c r="AQ4524">
        <f t="shared" si="1168"/>
        <v>6</v>
      </c>
      <c r="AR4524">
        <v>1</v>
      </c>
      <c r="AS4524">
        <v>1</v>
      </c>
      <c r="AT4524">
        <v>1</v>
      </c>
      <c r="AU4524">
        <v>1</v>
      </c>
      <c r="AV4524">
        <v>1</v>
      </c>
      <c r="AW4524">
        <v>0</v>
      </c>
      <c r="AX4524">
        <v>1</v>
      </c>
    </row>
    <row r="4525" spans="1:50">
      <c r="A4525" s="13" t="s">
        <v>97</v>
      </c>
      <c r="B4525" s="13" t="s">
        <v>437</v>
      </c>
      <c r="D4525" s="14">
        <v>-46.28</v>
      </c>
      <c r="E4525" s="14">
        <v>43.68</v>
      </c>
      <c r="F4525" s="14">
        <v>3981</v>
      </c>
      <c r="G4525" s="20">
        <v>1269</v>
      </c>
      <c r="H4525">
        <v>126.777</v>
      </c>
      <c r="J4525">
        <f>(F4525*100*Info!$B$11)/AI4525</f>
        <v>80.325126757587583</v>
      </c>
      <c r="K4525">
        <f>2*((F4525*100*Info!$B$11)/AI4525^2)*(AJ4525/2)</f>
        <v>85.301569966394894</v>
      </c>
      <c r="L4525">
        <f t="shared" si="1171"/>
        <v>0.74443102819424034</v>
      </c>
      <c r="M4525">
        <f t="shared" si="1172"/>
        <v>639.82272871122461</v>
      </c>
      <c r="N4525">
        <f t="shared" si="1167"/>
        <v>679.74779865655228</v>
      </c>
      <c r="O4525">
        <v>1.148609252122911</v>
      </c>
      <c r="P4525">
        <v>2.3774754095399791E-2</v>
      </c>
      <c r="Q4525">
        <v>1.1821902942651319</v>
      </c>
      <c r="R4525">
        <v>2.6470540766385008E-2</v>
      </c>
      <c r="S4525">
        <v>0.96096428995629835</v>
      </c>
      <c r="T4525">
        <v>1.7837825751650271E-2</v>
      </c>
      <c r="U4525">
        <v>1.9318519600500479</v>
      </c>
      <c r="V4525">
        <v>5.9494137595757883E-2</v>
      </c>
      <c r="W4525" s="37">
        <f>U4525*Info!$B$2</f>
        <v>0.92728894082402291</v>
      </c>
      <c r="X4525" s="37">
        <f>W4525*SQRT((0.5*V4525/U4525)^2+Info!$B$3^2)</f>
        <v>4.8513298879300032E-2</v>
      </c>
      <c r="Y4525" s="28">
        <f>W4525*Info!$D$2</f>
        <v>0.75110404206745862</v>
      </c>
      <c r="Z4525" s="28">
        <f>Y4525*SQRT(Info!$D$3^2+(X4525/W4525)^2)</f>
        <v>5.4355780827340772E-2</v>
      </c>
      <c r="AA4525" s="37">
        <f t="shared" si="1159"/>
        <v>0.22132031129888807</v>
      </c>
      <c r="AB4525" s="37">
        <f t="shared" si="1160"/>
        <v>4.9948472461392411E-2</v>
      </c>
      <c r="AC4525" s="37">
        <f>(1-EXP(-Info!$B$6*H4525*1000))+(Info!$B$6/(Info!$B$6-Info!$B$7))*(EXP(-Info!$B$7*H4525*1000)-EXP(-Info!$B$6*H4525*1000))*(Info!$B$9-1)</f>
        <v>0.76930627402059404</v>
      </c>
      <c r="AD4525" s="37">
        <f>SQRT((Info!$B$6*EXP(-Info!$B$6*H4525*1000)+(Info!$B$6/(Info!$B$6+Info!$B$7))*(Info!$B$9-1)*(-Info!$B$7*EXP(-Info!$B$7*H4525*1000)+Info!$B$6*EXP(-Info!$B$6*H4525*1000)))^2*(0.01*H4525*1000)^2)</f>
        <v>3.7623581888007163E-3</v>
      </c>
      <c r="AE4525" s="37">
        <f t="shared" si="1173"/>
        <v>3.8434694360352566E-2</v>
      </c>
      <c r="AF4525" s="37">
        <f t="shared" si="1161"/>
        <v>3.9597143838414173E-2</v>
      </c>
      <c r="AG4525" s="37">
        <f t="shared" si="1174"/>
        <v>6.7166387775510039E-2</v>
      </c>
      <c r="AH4525" s="37">
        <f t="shared" si="1162"/>
        <v>4.1205635060814726E-2</v>
      </c>
      <c r="AI4525">
        <f>AF4525*EXP(Info!$B$6*H4525*1000)</f>
        <v>0.12664303237781435</v>
      </c>
      <c r="AJ4525">
        <f>2*SQRT((EXP(Info!$B$6*H4525)*AG4525)^2+(Info!$B$6*H4525*0.01*AI4525)^2)</f>
        <v>0.13448904375506754</v>
      </c>
      <c r="AK4525">
        <f t="shared" si="1163"/>
        <v>0.29428961793413144</v>
      </c>
      <c r="AL4525">
        <f t="shared" si="1164"/>
        <v>0.13283296766382699</v>
      </c>
      <c r="AM4525">
        <f t="shared" si="1169"/>
        <v>1.0292362629677194</v>
      </c>
      <c r="AN4525">
        <f t="shared" si="1170"/>
        <v>3.1384092418462475E-2</v>
      </c>
      <c r="AO4525">
        <f t="shared" si="1165"/>
        <v>7.9654119927825846</v>
      </c>
      <c r="AP4525">
        <f t="shared" si="1166"/>
        <v>0.59456380503046125</v>
      </c>
      <c r="AQ4525">
        <f t="shared" si="1168"/>
        <v>6</v>
      </c>
      <c r="AR4525">
        <v>1</v>
      </c>
      <c r="AS4525">
        <v>1</v>
      </c>
      <c r="AT4525">
        <v>1</v>
      </c>
      <c r="AU4525">
        <v>1</v>
      </c>
      <c r="AV4525">
        <v>1</v>
      </c>
      <c r="AW4525">
        <v>0</v>
      </c>
      <c r="AX4525">
        <v>1</v>
      </c>
    </row>
    <row r="4526" spans="1:50">
      <c r="A4526" s="13" t="s">
        <v>97</v>
      </c>
      <c r="B4526" s="13" t="s">
        <v>437</v>
      </c>
      <c r="D4526" s="14">
        <v>-46.28</v>
      </c>
      <c r="E4526" s="14">
        <v>43.68</v>
      </c>
      <c r="F4526" s="14">
        <v>3981</v>
      </c>
      <c r="G4526" s="44">
        <v>1273</v>
      </c>
      <c r="H4526">
        <v>127.206</v>
      </c>
      <c r="I4526" s="14" t="s">
        <v>127</v>
      </c>
      <c r="J4526">
        <f>(F4526*100*Info!$B$11)/AI4526</f>
        <v>133.55497104777945</v>
      </c>
      <c r="K4526">
        <f>2*((F4526*100*Info!$B$11)/AI4526^2)*(AJ4526/2)</f>
        <v>275.37718187591463</v>
      </c>
      <c r="L4526">
        <f t="shared" si="1171"/>
        <v>0.86859184495365183</v>
      </c>
      <c r="M4526">
        <f t="shared" si="1172"/>
        <v>1241.2509181448086</v>
      </c>
      <c r="N4526">
        <f t="shared" si="1167"/>
        <v>2559.6287296702612</v>
      </c>
      <c r="O4526">
        <v>1.3259085878897521</v>
      </c>
      <c r="P4526">
        <v>2.7456332130715091E-2</v>
      </c>
      <c r="Q4526">
        <v>1.2755521295338099</v>
      </c>
      <c r="R4526">
        <v>2.8136610573405739E-2</v>
      </c>
      <c r="S4526">
        <v>1.0880992803690841</v>
      </c>
      <c r="T4526">
        <v>2.063678593426542E-2</v>
      </c>
      <c r="U4526">
        <v>2.254058192909405</v>
      </c>
      <c r="V4526">
        <v>7.017491897052909E-2</v>
      </c>
      <c r="W4526" s="37">
        <f>U4526*Info!$B$2</f>
        <v>1.0819479325965145</v>
      </c>
      <c r="X4526" s="37">
        <f>W4526*SQRT((0.5*V4526/U4526)^2+Info!$B$3^2)</f>
        <v>5.6658455953810201E-2</v>
      </c>
      <c r="Y4526" s="28">
        <f>W4526*Info!$D$2</f>
        <v>0.87637782540317677</v>
      </c>
      <c r="Z4526" s="28">
        <f>Y4526*SQRT(Info!$D$3^2+(X4526/W4526)^2)</f>
        <v>6.345309089548698E-2</v>
      </c>
      <c r="AA4526" s="37">
        <f t="shared" si="1159"/>
        <v>0.24396065529323763</v>
      </c>
      <c r="AB4526" s="37">
        <f t="shared" si="1160"/>
        <v>5.8297883105545817E-2</v>
      </c>
      <c r="AC4526" s="37">
        <f>(1-EXP(-Info!$B$6*H4526*1000))+(Info!$B$6/(Info!$B$6-Info!$B$7))*(EXP(-Info!$B$7*H4526*1000)-EXP(-Info!$B$6*H4526*1000))*(Info!$B$9-1)</f>
        <v>0.77061487472065315</v>
      </c>
      <c r="AD4526" s="37">
        <f>SQRT((Info!$B$6*EXP(-Info!$B$6*H4526*1000)+(Info!$B$6/(Info!$B$6+Info!$B$7))*(Info!$B$9-1)*(-Info!$B$7*EXP(-Info!$B$7*H4526*1000)+Info!$B$6*EXP(-Info!$B$6*H4526*1000)))^2*(0.01*H4526*1000)^2)</f>
        <v>3.7595015072321375E-3</v>
      </c>
      <c r="AE4526" s="37">
        <f t="shared" si="1173"/>
        <v>4.4934577154211452E-2</v>
      </c>
      <c r="AF4526" s="37">
        <f t="shared" si="1161"/>
        <v>2.3721745150340562E-2</v>
      </c>
      <c r="AG4526" s="37">
        <f t="shared" si="1174"/>
        <v>7.8433922518530777E-2</v>
      </c>
      <c r="AH4526" s="37">
        <f t="shared" si="1162"/>
        <v>2.1801085230287193E-2</v>
      </c>
      <c r="AI4526">
        <f>AF4526*EXP(Info!$B$6*H4526*1000)</f>
        <v>7.6168019422309191E-2</v>
      </c>
      <c r="AJ4526">
        <f>2*SQRT((EXP(Info!$B$6*H4526)*AG4526)^2+(Info!$B$6*H4526*0.01*AI4526)^2)</f>
        <v>0.1570509459365734</v>
      </c>
      <c r="AK4526">
        <f t="shared" si="1163"/>
        <v>0.32439448334341808</v>
      </c>
      <c r="AL4526">
        <f t="shared" si="1164"/>
        <v>0.15503739033088854</v>
      </c>
      <c r="AM4526">
        <f t="shared" si="1169"/>
        <v>0.96202116886799349</v>
      </c>
      <c r="AN4526">
        <f t="shared" si="1170"/>
        <v>2.9106110334174713E-2</v>
      </c>
      <c r="AO4526">
        <f t="shared" si="1165"/>
        <v>9.2939327306245936</v>
      </c>
      <c r="AP4526">
        <f t="shared" si="1166"/>
        <v>0.58823174666060762</v>
      </c>
      <c r="AQ4526">
        <f t="shared" si="1168"/>
        <v>6</v>
      </c>
      <c r="AR4526">
        <v>1</v>
      </c>
      <c r="AS4526">
        <v>1</v>
      </c>
      <c r="AT4526">
        <v>1</v>
      </c>
      <c r="AU4526">
        <v>1</v>
      </c>
      <c r="AV4526">
        <v>1</v>
      </c>
      <c r="AW4526">
        <v>0</v>
      </c>
      <c r="AX4526">
        <v>1</v>
      </c>
    </row>
    <row r="4527" spans="1:50">
      <c r="A4527" s="13" t="s">
        <v>97</v>
      </c>
      <c r="B4527" s="13" t="s">
        <v>437</v>
      </c>
      <c r="D4527" s="14">
        <v>-46.28</v>
      </c>
      <c r="E4527" s="14">
        <v>43.68</v>
      </c>
      <c r="F4527" s="14">
        <v>3981</v>
      </c>
      <c r="G4527" s="20">
        <v>1279</v>
      </c>
      <c r="H4527">
        <v>127.85</v>
      </c>
      <c r="J4527">
        <f>(F4527*100*Info!$B$11)/AI4527</f>
        <v>5.5240133852189777</v>
      </c>
      <c r="K4527">
        <f>2*((F4527*100*Info!$B$11)/AI4527^2)*(AJ4527/2)</f>
        <v>0.39200156816687587</v>
      </c>
      <c r="L4527">
        <f t="shared" si="1171"/>
        <v>0.7080794555642923</v>
      </c>
      <c r="M4527">
        <f t="shared" si="1172"/>
        <v>41.852412176592168</v>
      </c>
      <c r="N4527">
        <f t="shared" si="1167"/>
        <v>3.2380236704140288</v>
      </c>
      <c r="O4527">
        <v>1.4046494210500029</v>
      </c>
      <c r="P4527">
        <v>2.905043821137469E-2</v>
      </c>
      <c r="Q4527">
        <v>1.4178047689915749</v>
      </c>
      <c r="R4527">
        <v>3.1168343820492921E-2</v>
      </c>
      <c r="S4527">
        <v>1.688350249247085</v>
      </c>
      <c r="T4527">
        <v>2.7221222876474379E-2</v>
      </c>
      <c r="U4527">
        <v>1.8375170194358541</v>
      </c>
      <c r="V4527">
        <v>5.6635581797786792E-2</v>
      </c>
      <c r="W4527" s="37">
        <f>U4527*Info!$B$2</f>
        <v>0.88200816932920989</v>
      </c>
      <c r="X4527" s="37">
        <f>W4527*SQRT((0.5*V4527/U4527)^2+Info!$B$3^2)</f>
        <v>4.6147623563318092E-2</v>
      </c>
      <c r="Y4527" s="28">
        <f>W4527*Info!$D$2</f>
        <v>0.71442661715666</v>
      </c>
      <c r="Z4527" s="28">
        <f>Y4527*SQRT(Info!$D$3^2+(X4527/W4527)^2)</f>
        <v>5.1703443907405139E-2</v>
      </c>
      <c r="AA4527" s="37">
        <f t="shared" si="1159"/>
        <v>0.52264125172079301</v>
      </c>
      <c r="AB4527" s="37">
        <f t="shared" si="1160"/>
        <v>4.8379594361775462E-2</v>
      </c>
      <c r="AC4527" s="37">
        <f>(1-EXP(-Info!$B$6*H4527*1000))+(Info!$B$6/(Info!$B$6-Info!$B$7))*(EXP(-Info!$B$7*H4527*1000)-EXP(-Info!$B$6*H4527*1000))*(Info!$B$9-1)</f>
        <v>0.7725687471492878</v>
      </c>
      <c r="AD4527" s="37">
        <f>SQRT((Info!$B$6*EXP(-Info!$B$6*H4527*1000)+(Info!$B$6/(Info!$B$6+Info!$B$7))*(Info!$B$9-1)*(-Info!$B$7*EXP(-Info!$B$7*H4527*1000)+Info!$B$6*EXP(-Info!$B$6*H4527*1000)))^2*(0.01*H4527*1000)^2)</f>
        <v>3.7551329258322589E-3</v>
      </c>
      <c r="AE4527" s="37">
        <f t="shared" si="1173"/>
        <v>3.7428053399308693E-2</v>
      </c>
      <c r="AF4527" s="37">
        <f t="shared" si="1161"/>
        <v>0.5701473350399564</v>
      </c>
      <c r="AG4527" s="37">
        <f t="shared" si="1174"/>
        <v>6.5263726808008488E-2</v>
      </c>
      <c r="AH4527" s="37">
        <f t="shared" si="1162"/>
        <v>0.3376949393611971</v>
      </c>
      <c r="AI4527">
        <f>AF4527*EXP(Info!$B$6*H4527*1000)</f>
        <v>1.8415266074359726</v>
      </c>
      <c r="AJ4527">
        <f>2*SQRT((EXP(Info!$B$6*H4527)*AG4527)^2+(Info!$B$6*H4527*0.01*AI4527)^2)</f>
        <v>0.1306805881150688</v>
      </c>
      <c r="AK4527">
        <f t="shared" si="1163"/>
        <v>0.6949560724131385</v>
      </c>
      <c r="AL4527">
        <f t="shared" si="1164"/>
        <v>0.12866069324570567</v>
      </c>
      <c r="AM4527">
        <f t="shared" si="1169"/>
        <v>1.0093655738894181</v>
      </c>
      <c r="AN4527">
        <f t="shared" si="1170"/>
        <v>3.0465540245832205E-2</v>
      </c>
      <c r="AO4527">
        <f t="shared" si="1165"/>
        <v>7.5764501660765333</v>
      </c>
      <c r="AP4527">
        <f t="shared" si="1166"/>
        <v>0.76442797873036938</v>
      </c>
      <c r="AQ4527">
        <f t="shared" si="1168"/>
        <v>6</v>
      </c>
      <c r="AR4527">
        <v>1</v>
      </c>
      <c r="AS4527">
        <v>1</v>
      </c>
      <c r="AT4527">
        <v>1</v>
      </c>
      <c r="AU4527">
        <v>1</v>
      </c>
      <c r="AV4527">
        <v>1</v>
      </c>
      <c r="AW4527">
        <v>0</v>
      </c>
      <c r="AX4527">
        <v>1</v>
      </c>
    </row>
    <row r="4528" spans="1:50">
      <c r="A4528" s="13" t="s">
        <v>97</v>
      </c>
      <c r="B4528" s="13" t="s">
        <v>437</v>
      </c>
      <c r="D4528" s="14">
        <v>-46.28</v>
      </c>
      <c r="E4528" s="14">
        <v>43.68</v>
      </c>
      <c r="F4528" s="14">
        <v>3981</v>
      </c>
      <c r="G4528" s="44">
        <v>1285</v>
      </c>
      <c r="H4528">
        <v>128.494</v>
      </c>
      <c r="J4528">
        <f>(F4528*100*Info!$B$11)/AI4528</f>
        <v>8.7643807058851664</v>
      </c>
      <c r="K4528">
        <f>2*((F4528*100*Info!$B$11)/AI4528^2)*(AJ4528/2)</f>
        <v>1.0560360677448697</v>
      </c>
      <c r="L4528">
        <f t="shared" si="1171"/>
        <v>0.75931270666741069</v>
      </c>
      <c r="M4528">
        <f t="shared" si="1172"/>
        <v>71.207490305727475</v>
      </c>
      <c r="N4528">
        <f t="shared" si="1167"/>
        <v>8.8837268218616803</v>
      </c>
      <c r="O4528">
        <v>1.359855619435459</v>
      </c>
      <c r="P4528">
        <v>2.9990600883820839E-2</v>
      </c>
      <c r="Q4528">
        <v>1.468655741125817</v>
      </c>
      <c r="R4528">
        <v>3.4075847977615613E-2</v>
      </c>
      <c r="S4528">
        <v>1.4440255594666529</v>
      </c>
      <c r="T4528">
        <v>2.6127188626530351E-2</v>
      </c>
      <c r="U4528">
        <v>1.97047098402728</v>
      </c>
      <c r="V4528">
        <v>6.373987042511596E-2</v>
      </c>
      <c r="W4528" s="37">
        <f>U4528*Info!$B$2</f>
        <v>0.94582607233309435</v>
      </c>
      <c r="X4528" s="37">
        <f>W4528*SQRT((0.5*V4528/U4528)^2+Info!$B$3^2)</f>
        <v>4.9703953686552026E-2</v>
      </c>
      <c r="Y4528" s="28">
        <f>W4528*Info!$D$2</f>
        <v>0.76611911858980652</v>
      </c>
      <c r="Z4528" s="28">
        <f>Y4528*SQRT(Info!$D$3^2+(X4528/W4528)^2)</f>
        <v>5.5571846864166774E-2</v>
      </c>
      <c r="AA4528" s="37">
        <f t="shared" si="1159"/>
        <v>0.41402954710236461</v>
      </c>
      <c r="AB4528" s="37">
        <f t="shared" si="1160"/>
        <v>5.1916683709748522E-2</v>
      </c>
      <c r="AC4528" s="37">
        <f>(1-EXP(-Info!$B$6*H4528*1000))+(Info!$B$6/(Info!$B$6-Info!$B$7))*(EXP(-Info!$B$7*H4528*1000)-EXP(-Info!$B$6*H4528*1000))*(Info!$B$9-1)</f>
        <v>0.77451001916453432</v>
      </c>
      <c r="AD4528" s="37">
        <f>SQRT((Info!$B$6*EXP(-Info!$B$6*H4528*1000)+(Info!$B$6/(Info!$B$6+Info!$B$7))*(Info!$B$9-1)*(-Info!$B$7*EXP(-Info!$B$7*H4528*1000)+Info!$B$6*EXP(-Info!$B$6*H4528*1000)))^2*(0.01*H4528*1000)^2)</f>
        <v>3.7506691844955728E-3</v>
      </c>
      <c r="AE4528" s="37">
        <f t="shared" si="1173"/>
        <v>4.0239966362177505E-2</v>
      </c>
      <c r="AF4528" s="37">
        <f t="shared" si="1161"/>
        <v>0.35723640841591048</v>
      </c>
      <c r="AG4528" s="37">
        <f t="shared" si="1174"/>
        <v>6.9843700883509566E-2</v>
      </c>
      <c r="AH4528" s="37">
        <f t="shared" si="1162"/>
        <v>0.2473892557330182</v>
      </c>
      <c r="AI4528">
        <f>AF4528*EXP(Info!$B$6*H4528*1000)</f>
        <v>1.1606772880007856</v>
      </c>
      <c r="AJ4528">
        <f>2*SQRT((EXP(Info!$B$6*H4528)*AG4528)^2+(Info!$B$6*H4528*0.01*AI4528)^2)</f>
        <v>0.13985210367665526</v>
      </c>
      <c r="AK4528">
        <f t="shared" si="1163"/>
        <v>0.55053508878201418</v>
      </c>
      <c r="AL4528">
        <f t="shared" si="1164"/>
        <v>0.13806722865770521</v>
      </c>
      <c r="AM4528">
        <f t="shared" si="1169"/>
        <v>1.0800085833638178</v>
      </c>
      <c r="AN4528">
        <f t="shared" si="1170"/>
        <v>3.4572523707299498E-2</v>
      </c>
      <c r="AO4528">
        <f t="shared" si="1165"/>
        <v>8.1246459522676755</v>
      </c>
      <c r="AP4528">
        <f t="shared" si="1166"/>
        <v>0.69011704839020993</v>
      </c>
      <c r="AQ4528">
        <f t="shared" si="1168"/>
        <v>6</v>
      </c>
      <c r="AR4528">
        <v>1</v>
      </c>
      <c r="AS4528">
        <v>1</v>
      </c>
      <c r="AT4528">
        <v>1</v>
      </c>
      <c r="AU4528">
        <v>1</v>
      </c>
      <c r="AV4528">
        <v>1</v>
      </c>
      <c r="AW4528">
        <v>0</v>
      </c>
      <c r="AX4528">
        <v>1</v>
      </c>
    </row>
    <row r="4529" spans="1:50">
      <c r="A4529" s="13" t="s">
        <v>97</v>
      </c>
      <c r="B4529" s="13" t="s">
        <v>437</v>
      </c>
      <c r="D4529" s="14">
        <v>-46.28</v>
      </c>
      <c r="E4529" s="14">
        <v>43.68</v>
      </c>
      <c r="F4529" s="14">
        <v>3981</v>
      </c>
      <c r="G4529" s="44">
        <v>1289</v>
      </c>
      <c r="H4529">
        <v>128.923</v>
      </c>
      <c r="J4529">
        <f>(F4529*100*Info!$B$11)/AI4529</f>
        <v>10.48057317066479</v>
      </c>
      <c r="K4529">
        <f>2*((F4529*100*Info!$B$11)/AI4529^2)*(AJ4529/2)</f>
        <v>1.209003311555648</v>
      </c>
      <c r="L4529">
        <f t="shared" si="1171"/>
        <v>0.60920283769587957</v>
      </c>
      <c r="M4529">
        <f t="shared" si="1172"/>
        <v>68.317305603856724</v>
      </c>
      <c r="N4529">
        <f t="shared" si="1167"/>
        <v>8.1563261112367886</v>
      </c>
      <c r="O4529">
        <v>1.1534288575362199</v>
      </c>
      <c r="P4529">
        <v>2.3898210386228119E-2</v>
      </c>
      <c r="Q4529">
        <v>1.191531366324756</v>
      </c>
      <c r="R4529">
        <v>2.6326504522045831E-2</v>
      </c>
      <c r="S4529">
        <v>1.2183471042211069</v>
      </c>
      <c r="T4529">
        <v>2.1138634878197889E-2</v>
      </c>
      <c r="U4529">
        <v>1.580925097823511</v>
      </c>
      <c r="V4529">
        <v>4.8639011264651727E-2</v>
      </c>
      <c r="W4529" s="37">
        <f>U4529*Info!$B$2</f>
        <v>0.75884404695528529</v>
      </c>
      <c r="X4529" s="37">
        <f>W4529*SQRT((0.5*V4529/U4529)^2+Info!$B$3^2)</f>
        <v>3.9697331343637406E-2</v>
      </c>
      <c r="Y4529" s="28">
        <f>W4529*Info!$D$2</f>
        <v>0.61466367803378108</v>
      </c>
      <c r="Z4529" s="28">
        <f>Y4529*SQRT(Info!$D$3^2+(X4529/W4529)^2)</f>
        <v>4.4479908099227319E-2</v>
      </c>
      <c r="AA4529" s="37">
        <f t="shared" si="1159"/>
        <v>0.39458481058093464</v>
      </c>
      <c r="AB4529" s="37">
        <f t="shared" si="1160"/>
        <v>4.1456715146314257E-2</v>
      </c>
      <c r="AC4529" s="37">
        <f>(1-EXP(-Info!$B$6*H4529*1000))+(Info!$B$6/(Info!$B$6-Info!$B$7))*(EXP(-Info!$B$7*H4529*1000)-EXP(-Info!$B$6*H4529*1000))*(Info!$B$9-1)</f>
        <v>0.77579624067924269</v>
      </c>
      <c r="AD4529" s="37">
        <f>SQRT((Info!$B$6*EXP(-Info!$B$6*H4529*1000)+(Info!$B$6/(Info!$B$6+Info!$B$7))*(Info!$B$9-1)*(-Info!$B$7*EXP(-Info!$B$7*H4529*1000)+Info!$B$6*EXP(-Info!$B$6*H4529*1000)))^2*(0.01*H4529*1000)^2)</f>
        <v>3.747643489008432E-3</v>
      </c>
      <c r="AE4529" s="37">
        <f t="shared" si="1173"/>
        <v>3.2195941570040874E-2</v>
      </c>
      <c r="AF4529" s="37">
        <f t="shared" si="1161"/>
        <v>0.29756601350950568</v>
      </c>
      <c r="AG4529" s="37">
        <f t="shared" si="1174"/>
        <v>5.5917361787066057E-2</v>
      </c>
      <c r="AH4529" s="37">
        <f t="shared" si="1162"/>
        <v>0.24423746933739424</v>
      </c>
      <c r="AI4529">
        <f>AF4529*EXP(Info!$B$6*H4529*1000)</f>
        <v>0.970616536239301</v>
      </c>
      <c r="AJ4529">
        <f>2*SQRT((EXP(Info!$B$6*H4529)*AG4529)^2+(Info!$B$6*H4529*0.01*AI4529)^2)</f>
        <v>0.1119670257966963</v>
      </c>
      <c r="AK4529">
        <f t="shared" si="1163"/>
        <v>0.52467942262946876</v>
      </c>
      <c r="AL4529">
        <f t="shared" si="1164"/>
        <v>0.11024998826010814</v>
      </c>
      <c r="AM4529">
        <f t="shared" si="1169"/>
        <v>1.0330341212980616</v>
      </c>
      <c r="AN4529">
        <f t="shared" si="1170"/>
        <v>3.1290248431152544E-2</v>
      </c>
      <c r="AO4529">
        <f t="shared" si="1165"/>
        <v>6.5184703560660724</v>
      </c>
      <c r="AP4529">
        <f t="shared" si="1166"/>
        <v>0.7295910850704862</v>
      </c>
      <c r="AQ4529">
        <f t="shared" si="1168"/>
        <v>6</v>
      </c>
      <c r="AR4529">
        <v>1</v>
      </c>
      <c r="AS4529">
        <v>1</v>
      </c>
      <c r="AT4529">
        <v>1</v>
      </c>
      <c r="AU4529">
        <v>1</v>
      </c>
      <c r="AV4529">
        <v>1</v>
      </c>
      <c r="AW4529">
        <v>0</v>
      </c>
      <c r="AX4529">
        <v>1</v>
      </c>
    </row>
    <row r="4530" spans="1:50">
      <c r="A4530" s="13" t="s">
        <v>97</v>
      </c>
      <c r="B4530" s="13" t="s">
        <v>437</v>
      </c>
      <c r="D4530" s="14">
        <v>-46.28</v>
      </c>
      <c r="E4530" s="14">
        <v>43.68</v>
      </c>
      <c r="F4530" s="14">
        <v>3981</v>
      </c>
      <c r="G4530" s="44">
        <v>1293</v>
      </c>
      <c r="H4530">
        <v>129.21700000000001</v>
      </c>
      <c r="J4530">
        <f>(F4530*100*Info!$B$11)/AI4530</f>
        <v>6.1937512688871434</v>
      </c>
      <c r="K4530">
        <f>2*((F4530*100*Info!$B$11)/AI4530^2)*(AJ4530/2)</f>
        <v>0.45563142184268896</v>
      </c>
      <c r="L4530">
        <f t="shared" si="1171"/>
        <v>0.64869698007026033</v>
      </c>
      <c r="M4530">
        <f t="shared" si="1172"/>
        <v>42.991184854737725</v>
      </c>
      <c r="N4530">
        <f t="shared" si="1167"/>
        <v>3.4522042434142288</v>
      </c>
      <c r="O4530">
        <v>1.269729548582138</v>
      </c>
      <c r="P4530">
        <v>2.7869524821167991E-2</v>
      </c>
      <c r="Q4530">
        <v>1.399173069852848</v>
      </c>
      <c r="R4530">
        <v>3.1605403664696947E-2</v>
      </c>
      <c r="S4530">
        <v>1.5152566898420521</v>
      </c>
      <c r="T4530">
        <v>2.690265640209661E-2</v>
      </c>
      <c r="U4530">
        <v>1.683415232526138</v>
      </c>
      <c r="V4530">
        <v>5.4199916630524668E-2</v>
      </c>
      <c r="W4530" s="37">
        <f>U4530*Info!$B$2</f>
        <v>0.80803931161254616</v>
      </c>
      <c r="X4530" s="37">
        <f>W4530*SQRT((0.5*V4530/U4530)^2+Info!$B$3^2)</f>
        <v>4.2444391457917376E-2</v>
      </c>
      <c r="Y4530" s="28">
        <f>W4530*Info!$D$2</f>
        <v>0.65451184240616245</v>
      </c>
      <c r="Z4530" s="28">
        <f>Y4530*SQRT(Info!$D$3^2+(X4530/W4530)^2)</f>
        <v>4.746520650445122E-2</v>
      </c>
      <c r="AA4530" s="37">
        <f t="shared" si="1159"/>
        <v>0.46169023696959188</v>
      </c>
      <c r="AB4530" s="37">
        <f t="shared" si="1160"/>
        <v>4.4673302650155094E-2</v>
      </c>
      <c r="AC4530" s="37">
        <f>(1-EXP(-Info!$B$6*H4530*1000))+(Info!$B$6/(Info!$B$6-Info!$B$7))*(EXP(-Info!$B$7*H4530*1000)-EXP(-Info!$B$6*H4530*1000))*(Info!$B$9-1)</f>
        <v>0.77667450928301873</v>
      </c>
      <c r="AD4530" s="37">
        <f>SQRT((Info!$B$6*EXP(-Info!$B$6*H4530*1000)+(Info!$B$6/(Info!$B$6+Info!$B$7))*(Info!$B$9-1)*(-Info!$B$7*EXP(-Info!$B$7*H4530*1000)+Info!$B$6*EXP(-Info!$B$6*H4530*1000)))^2*(0.01*H4530*1000)^2)</f>
        <v>3.7455460711550959E-3</v>
      </c>
      <c r="AE4530" s="37">
        <f t="shared" si="1173"/>
        <v>3.473968246252114E-2</v>
      </c>
      <c r="AF4530" s="37">
        <f t="shared" si="1161"/>
        <v>0.50216180919677122</v>
      </c>
      <c r="AG4530" s="37">
        <f t="shared" si="1174"/>
        <v>6.0338458684982291E-2</v>
      </c>
      <c r="AH4530" s="37">
        <f t="shared" si="1162"/>
        <v>0.33140378957780137</v>
      </c>
      <c r="AI4530">
        <f>AF4530*EXP(Info!$B$6*H4530*1000)</f>
        <v>1.6424000879423371</v>
      </c>
      <c r="AJ4530">
        <f>2*SQRT((EXP(Info!$B$6*H4530)*AG4530)^2+(Info!$B$6*H4530*0.01*AI4530)^2)</f>
        <v>0.12082000952520972</v>
      </c>
      <c r="AK4530">
        <f t="shared" si="1163"/>
        <v>0.61390950809846634</v>
      </c>
      <c r="AL4530">
        <f t="shared" si="1164"/>
        <v>0.11880418106782245</v>
      </c>
      <c r="AM4530">
        <f t="shared" si="1169"/>
        <v>1.1019457422371992</v>
      </c>
      <c r="AN4530">
        <f t="shared" si="1170"/>
        <v>3.4707142064619022E-2</v>
      </c>
      <c r="AO4530">
        <f t="shared" si="1165"/>
        <v>6.9410576789999983</v>
      </c>
      <c r="AP4530">
        <f t="shared" si="1166"/>
        <v>0.75425808442803388</v>
      </c>
      <c r="AQ4530">
        <f t="shared" si="1168"/>
        <v>6</v>
      </c>
      <c r="AR4530">
        <v>1</v>
      </c>
      <c r="AS4530">
        <v>1</v>
      </c>
      <c r="AT4530">
        <v>1</v>
      </c>
      <c r="AU4530">
        <v>1</v>
      </c>
      <c r="AV4530">
        <v>1</v>
      </c>
      <c r="AW4530">
        <v>0</v>
      </c>
      <c r="AX4530">
        <v>1</v>
      </c>
    </row>
    <row r="4531" spans="1:50">
      <c r="A4531" s="13" t="s">
        <v>97</v>
      </c>
      <c r="B4531" s="13" t="s">
        <v>437</v>
      </c>
      <c r="D4531" s="14">
        <v>-46.28</v>
      </c>
      <c r="E4531" s="14">
        <v>43.68</v>
      </c>
      <c r="F4531" s="14">
        <v>3981</v>
      </c>
      <c r="G4531" s="44">
        <v>1295</v>
      </c>
      <c r="H4531">
        <v>129.34200000000001</v>
      </c>
      <c r="J4531">
        <f>(F4531*100*Info!$B$11)/AI4531</f>
        <v>4.9409129066542539</v>
      </c>
      <c r="K4531">
        <f>2*((F4531*100*Info!$B$11)/AI4531^2)*(AJ4531/2)</f>
        <v>0.32262304221762117</v>
      </c>
      <c r="L4531">
        <f t="shared" si="1171"/>
        <v>0.72226021650968675</v>
      </c>
      <c r="M4531">
        <f t="shared" si="1172"/>
        <v>38.184285635156996</v>
      </c>
      <c r="N4531">
        <f t="shared" si="1167"/>
        <v>2.782054119356451</v>
      </c>
      <c r="O4531">
        <v>1.371340338075691</v>
      </c>
      <c r="P4531">
        <v>3.013308676544724E-2</v>
      </c>
      <c r="Q4531">
        <v>1.487919399326679</v>
      </c>
      <c r="R4531">
        <v>3.3972782033025437E-2</v>
      </c>
      <c r="S4531">
        <v>1.724013712857777</v>
      </c>
      <c r="T4531">
        <v>2.9926020485073149E-2</v>
      </c>
      <c r="U4531">
        <v>1.8743171121104081</v>
      </c>
      <c r="V4531">
        <v>6.0583613554449522E-2</v>
      </c>
      <c r="W4531" s="37">
        <f>U4531*Info!$B$2</f>
        <v>0.89967221381299589</v>
      </c>
      <c r="X4531" s="37">
        <f>W4531*SQRT((0.5*V4531/U4531)^2+Info!$B$3^2)</f>
        <v>4.7275139201187762E-2</v>
      </c>
      <c r="Y4531" s="28">
        <f>W4531*Info!$D$2</f>
        <v>0.72873449318852668</v>
      </c>
      <c r="Z4531" s="28">
        <f>Y4531*SQRT(Info!$D$3^2+(X4531/W4531)^2)</f>
        <v>5.2858095328190163E-2</v>
      </c>
      <c r="AA4531" s="37">
        <f t="shared" si="1159"/>
        <v>0.47166812426269511</v>
      </c>
      <c r="AB4531" s="37">
        <f t="shared" si="1160"/>
        <v>4.9617935426569018E-2</v>
      </c>
      <c r="AC4531" s="37">
        <f>(1-EXP(-Info!$B$6*H4531*1000))+(Info!$B$6/(Info!$B$6-Info!$B$7))*(EXP(-Info!$B$7*H4531*1000)-EXP(-Info!$B$6*H4531*1000))*(Info!$B$9-1)</f>
        <v>0.77704713694485394</v>
      </c>
      <c r="AD4531" s="37">
        <f>SQRT((Info!$B$6*EXP(-Info!$B$6*H4531*1000)+(Info!$B$6/(Info!$B$6+Info!$B$7))*(Info!$B$9-1)*(-Info!$B$7*EXP(-Info!$B$7*H4531*1000)+Info!$B$6*EXP(-Info!$B$6*H4531*1000)))^2*(0.01*H4531*1000)^2)</f>
        <v>3.7446484667378898E-3</v>
      </c>
      <c r="AE4531" s="37">
        <f t="shared" si="1173"/>
        <v>3.8595909105262019E-2</v>
      </c>
      <c r="AF4531" s="37">
        <f t="shared" si="1161"/>
        <v>0.62877085412277356</v>
      </c>
      <c r="AG4531" s="37">
        <f t="shared" si="1174"/>
        <v>6.7138022884978832E-2</v>
      </c>
      <c r="AH4531" s="37">
        <f t="shared" si="1162"/>
        <v>0.36471337172864132</v>
      </c>
      <c r="AI4531">
        <f>AF4531*EXP(Info!$B$6*H4531*1000)</f>
        <v>2.0588538638301173</v>
      </c>
      <c r="AJ4531">
        <f>2*SQRT((EXP(Info!$B$6*H4531)*AG4531)^2+(Info!$B$6*H4531*0.01*AI4531)^2)</f>
        <v>0.13443541903679559</v>
      </c>
      <c r="AK4531">
        <f t="shared" si="1163"/>
        <v>0.62717710483210565</v>
      </c>
      <c r="AL4531">
        <f t="shared" si="1164"/>
        <v>0.13195393747341763</v>
      </c>
      <c r="AM4531">
        <f t="shared" si="1169"/>
        <v>1.0850110348351421</v>
      </c>
      <c r="AN4531">
        <f t="shared" si="1170"/>
        <v>3.4382210803176529E-2</v>
      </c>
      <c r="AO4531">
        <f t="shared" si="1165"/>
        <v>7.7281843080227981</v>
      </c>
      <c r="AP4531">
        <f t="shared" si="1166"/>
        <v>0.73164798486613358</v>
      </c>
      <c r="AQ4531">
        <f t="shared" si="1168"/>
        <v>6</v>
      </c>
      <c r="AR4531">
        <v>1</v>
      </c>
      <c r="AS4531">
        <v>1</v>
      </c>
      <c r="AT4531">
        <v>1</v>
      </c>
      <c r="AU4531">
        <v>1</v>
      </c>
      <c r="AV4531">
        <v>1</v>
      </c>
      <c r="AW4531">
        <v>0</v>
      </c>
      <c r="AX4531">
        <v>1</v>
      </c>
    </row>
    <row r="4532" spans="1:50">
      <c r="A4532" s="13" t="s">
        <v>97</v>
      </c>
      <c r="B4532" s="13" t="s">
        <v>437</v>
      </c>
      <c r="D4532" s="14">
        <v>-46.28</v>
      </c>
      <c r="E4532" s="14">
        <v>43.68</v>
      </c>
      <c r="F4532" s="14">
        <v>3981</v>
      </c>
      <c r="G4532" s="20">
        <v>1299</v>
      </c>
      <c r="H4532">
        <v>129.59100000000001</v>
      </c>
      <c r="J4532">
        <f>(F4532*100*Info!$B$11)/AI4532</f>
        <v>5.1986809518389219</v>
      </c>
      <c r="K4532">
        <f>2*((F4532*100*Info!$B$11)/AI4532^2)*(AJ4532/2)</f>
        <v>0.38279389870574054</v>
      </c>
      <c r="L4532">
        <f t="shared" si="1171"/>
        <v>0.77627716174362571</v>
      </c>
      <c r="M4532">
        <f t="shared" si="1172"/>
        <v>43.181105046914602</v>
      </c>
      <c r="N4532">
        <f t="shared" si="1167"/>
        <v>3.4665132017018703</v>
      </c>
      <c r="O4532">
        <v>1.4576760499215</v>
      </c>
      <c r="P4532">
        <v>3.018375046613072E-2</v>
      </c>
      <c r="Q4532">
        <v>1.428367408024481</v>
      </c>
      <c r="R4532">
        <v>3.1287979250048358E-2</v>
      </c>
      <c r="S4532">
        <v>1.761141840196444</v>
      </c>
      <c r="T4532">
        <v>3.1848294409537133E-2</v>
      </c>
      <c r="U4532">
        <v>2.0144949628096578</v>
      </c>
      <c r="V4532">
        <v>6.4427030617002695E-2</v>
      </c>
      <c r="W4532" s="37">
        <f>U4532*Info!$B$2</f>
        <v>0.9669575821486357</v>
      </c>
      <c r="X4532" s="37">
        <f>W4532*SQRT((0.5*V4532/U4532)^2+Info!$B$3^2)</f>
        <v>5.0760279049433858E-2</v>
      </c>
      <c r="Y4532" s="28">
        <f>W4532*Info!$D$2</f>
        <v>0.78323564154039493</v>
      </c>
      <c r="Z4532" s="28">
        <f>Y4532*SQRT(Info!$D$3^2+(X4532/W4532)^2)</f>
        <v>5.6781654833058692E-2</v>
      </c>
      <c r="AA4532" s="37">
        <f t="shared" si="1159"/>
        <v>0.49071846777286432</v>
      </c>
      <c r="AB4532" s="37">
        <f t="shared" si="1160"/>
        <v>5.2956308663149904E-2</v>
      </c>
      <c r="AC4532" s="37">
        <f>(1-EXP(-Info!$B$6*H4532*1000))+(Info!$B$6/(Info!$B$6-Info!$B$7))*(EXP(-Info!$B$7*H4532*1000)-EXP(-Info!$B$6*H4532*1000))*(Info!$B$9-1)</f>
        <v>0.77778801686663046</v>
      </c>
      <c r="AD4532" s="37">
        <f>SQRT((Info!$B$6*EXP(-Info!$B$6*H4532*1000)+(Info!$B$6/(Info!$B$6+Info!$B$7))*(Info!$B$9-1)*(-Info!$B$7*EXP(-Info!$B$7*H4532*1000)+Info!$B$6*EXP(-Info!$B$6*H4532*1000)))^2*(0.01*H4532*1000)^2)</f>
        <v>3.7428500945828639E-3</v>
      </c>
      <c r="AE4532" s="37">
        <f t="shared" si="1173"/>
        <v>4.1229712601814177E-2</v>
      </c>
      <c r="AF4532" s="37">
        <f t="shared" si="1161"/>
        <v>0.59623125476716143</v>
      </c>
      <c r="AG4532" s="37">
        <f t="shared" si="1174"/>
        <v>7.1955708536626556E-2</v>
      </c>
      <c r="AH4532" s="37">
        <f t="shared" si="1162"/>
        <v>0.33854811756709824</v>
      </c>
      <c r="AI4532">
        <f>AF4532*EXP(Info!$B$6*H4532*1000)</f>
        <v>1.9567689810075499</v>
      </c>
      <c r="AJ4532">
        <f>2*SQRT((EXP(Info!$B$6*H4532)*AG4532)^2+(Info!$B$6*H4532*0.01*AI4532)^2)</f>
        <v>0.14408255364110828</v>
      </c>
      <c r="AK4532">
        <f t="shared" si="1163"/>
        <v>0.65250834659757773</v>
      </c>
      <c r="AL4532">
        <f t="shared" si="1164"/>
        <v>0.14083200725878084</v>
      </c>
      <c r="AM4532">
        <f t="shared" si="1169"/>
        <v>0.97989358342095467</v>
      </c>
      <c r="AN4532">
        <f t="shared" si="1170"/>
        <v>2.9536704941241727E-2</v>
      </c>
      <c r="AO4532">
        <f t="shared" si="1165"/>
        <v>8.3061656213804547</v>
      </c>
      <c r="AP4532">
        <f t="shared" si="1166"/>
        <v>0.72359379240564048</v>
      </c>
      <c r="AQ4532">
        <f t="shared" si="1168"/>
        <v>6</v>
      </c>
      <c r="AR4532">
        <v>1</v>
      </c>
      <c r="AS4532">
        <v>1</v>
      </c>
      <c r="AT4532">
        <v>1</v>
      </c>
      <c r="AU4532">
        <v>1</v>
      </c>
      <c r="AV4532">
        <v>1</v>
      </c>
      <c r="AW4532">
        <v>0</v>
      </c>
      <c r="AX4532">
        <v>1</v>
      </c>
    </row>
    <row r="4533" spans="1:50">
      <c r="A4533" s="13" t="s">
        <v>97</v>
      </c>
      <c r="B4533" s="13" t="s">
        <v>437</v>
      </c>
      <c r="D4533" s="14">
        <v>-46.28</v>
      </c>
      <c r="E4533" s="14">
        <v>43.68</v>
      </c>
      <c r="F4533" s="14">
        <v>3981</v>
      </c>
      <c r="G4533" s="44">
        <v>1303</v>
      </c>
      <c r="H4533">
        <v>129.84</v>
      </c>
      <c r="J4533">
        <f>(F4533*100*Info!$B$11)/AI4533</f>
        <v>6.9037509349282926</v>
      </c>
      <c r="K4533">
        <f>2*((F4533*100*Info!$B$11)/AI4533^2)*(AJ4533/2)</f>
        <v>0.63770590563898077</v>
      </c>
      <c r="L4533">
        <f t="shared" si="1171"/>
        <v>0.72241176013858288</v>
      </c>
      <c r="M4533">
        <f t="shared" si="1172"/>
        <v>53.364654249721298</v>
      </c>
      <c r="N4533">
        <f t="shared" si="1167"/>
        <v>5.2238754680803616</v>
      </c>
      <c r="O4533">
        <v>1.3763087578480959</v>
      </c>
      <c r="P4533">
        <v>3.0318421156081798E-2</v>
      </c>
      <c r="Q4533">
        <v>1.463248107623804</v>
      </c>
      <c r="R4533">
        <v>3.3839664611617123E-2</v>
      </c>
      <c r="S4533">
        <v>1.5477664724497771</v>
      </c>
      <c r="T4533">
        <v>3.612034247631437E-2</v>
      </c>
      <c r="U4533">
        <v>1.874710378706544</v>
      </c>
      <c r="V4533">
        <v>6.0750388512010728E-2</v>
      </c>
      <c r="W4533" s="37">
        <f>U4533*Info!$B$2</f>
        <v>0.89986098177914109</v>
      </c>
      <c r="X4533" s="37">
        <f>W4533*SQRT((0.5*V4533/U4533)^2+Info!$B$3^2)</f>
        <v>4.7296443685465928E-2</v>
      </c>
      <c r="Y4533" s="28">
        <f>W4533*Info!$D$2</f>
        <v>0.72888739524110435</v>
      </c>
      <c r="Z4533" s="28">
        <f>Y4533*SQRT(Info!$D$3^2+(X4533/W4533)^2)</f>
        <v>5.2875867223751351E-2</v>
      </c>
      <c r="AA4533" s="37">
        <f t="shared" si="1159"/>
        <v>0.47644777606895483</v>
      </c>
      <c r="AB4533" s="37">
        <f t="shared" si="1160"/>
        <v>4.9666439882901176E-2</v>
      </c>
      <c r="AC4533" s="37">
        <f>(1-EXP(-Info!$B$6*H4533*1000))+(Info!$B$6/(Info!$B$6-Info!$B$7))*(EXP(-Info!$B$7*H4533*1000)-EXP(-Info!$B$6*H4533*1000))*(Info!$B$9-1)</f>
        <v>0.77852704372769976</v>
      </c>
      <c r="AD4533" s="37">
        <f>SQRT((Info!$B$6*EXP(-Info!$B$6*H4533*1000)+(Info!$B$6/(Info!$B$6+Info!$B$7))*(Info!$B$9-1)*(-Info!$B$7*EXP(-Info!$B$7*H4533*1000)+Info!$B$6*EXP(-Info!$B$6*H4533*1000)))^2*(0.01*H4533*1000)^2)</f>
        <v>3.7410380091123297E-3</v>
      </c>
      <c r="AE4533" s="37">
        <f t="shared" si="1173"/>
        <v>3.8707726486782168E-2</v>
      </c>
      <c r="AF4533" s="37">
        <f t="shared" si="1161"/>
        <v>0.44795159861507222</v>
      </c>
      <c r="AG4533" s="37">
        <f t="shared" si="1174"/>
        <v>6.7972900553020979E-2</v>
      </c>
      <c r="AH4533" s="37">
        <f t="shared" si="1162"/>
        <v>0.28941807862400742</v>
      </c>
      <c r="AI4533">
        <f>AF4533*EXP(Info!$B$6*H4533*1000)</f>
        <v>1.4734913997616379</v>
      </c>
      <c r="AJ4533">
        <f>2*SQRT((EXP(Info!$B$6*H4533)*AG4533)^2+(Info!$B$6*H4533*0.01*AI4533)^2)</f>
        <v>0.13610777335292218</v>
      </c>
      <c r="AK4533">
        <f t="shared" si="1163"/>
        <v>0.63353260783888921</v>
      </c>
      <c r="AL4533">
        <f t="shared" si="1164"/>
        <v>0.13208293022458739</v>
      </c>
      <c r="AM4533">
        <f t="shared" si="1169"/>
        <v>1.0631684927382432</v>
      </c>
      <c r="AN4533">
        <f t="shared" si="1170"/>
        <v>3.3956513584414101E-2</v>
      </c>
      <c r="AO4533">
        <f t="shared" si="1165"/>
        <v>7.7298058248501746</v>
      </c>
      <c r="AP4533">
        <f t="shared" si="1166"/>
        <v>0.73414473695807869</v>
      </c>
      <c r="AQ4533">
        <f t="shared" si="1168"/>
        <v>6</v>
      </c>
      <c r="AR4533">
        <v>1</v>
      </c>
      <c r="AS4533">
        <v>1</v>
      </c>
      <c r="AT4533">
        <v>1</v>
      </c>
      <c r="AU4533">
        <v>1</v>
      </c>
      <c r="AV4533">
        <v>1</v>
      </c>
      <c r="AW4533">
        <v>0</v>
      </c>
      <c r="AX4533">
        <v>1</v>
      </c>
    </row>
    <row r="4534" spans="1:50">
      <c r="A4534" s="13" t="s">
        <v>97</v>
      </c>
      <c r="B4534" s="13" t="s">
        <v>437</v>
      </c>
      <c r="D4534" s="14">
        <v>-46.28</v>
      </c>
      <c r="E4534" s="14">
        <v>43.68</v>
      </c>
      <c r="F4534" s="14">
        <v>3981</v>
      </c>
      <c r="G4534" s="44">
        <v>1303</v>
      </c>
      <c r="H4534">
        <v>129.84</v>
      </c>
      <c r="J4534">
        <f>(F4534*100*Info!$B$11)/AI4534</f>
        <v>6.9575144078062054</v>
      </c>
      <c r="K4534">
        <f>2*((F4534*100*Info!$B$11)/AI4534^2)*(AJ4534/2)</f>
        <v>0.69340086463956674</v>
      </c>
      <c r="L4534">
        <f t="shared" si="1171"/>
        <v>0.79215190212925424</v>
      </c>
      <c r="M4534">
        <f t="shared" si="1172"/>
        <v>58.97206851291854</v>
      </c>
      <c r="N4534">
        <f t="shared" si="1167"/>
        <v>6.1506931790788482</v>
      </c>
      <c r="O4534">
        <v>1.465874398813515</v>
      </c>
      <c r="P4534">
        <v>3.038101242145478E-2</v>
      </c>
      <c r="Q4534">
        <v>1.4928040650418051</v>
      </c>
      <c r="R4534">
        <v>3.3922950905759218E-2</v>
      </c>
      <c r="S4534">
        <v>1.616768324987774</v>
      </c>
      <c r="T4534">
        <v>2.7767821190922939E-2</v>
      </c>
      <c r="U4534">
        <v>2.0556910537405431</v>
      </c>
      <c r="V4534">
        <v>6.3214231777182786E-2</v>
      </c>
      <c r="W4534" s="37">
        <f>U4534*Info!$B$2</f>
        <v>0.98673170579546066</v>
      </c>
      <c r="X4534" s="37">
        <f>W4534*SQRT((0.5*V4534/U4534)^2+Info!$B$3^2)</f>
        <v>5.1616571952889143E-2</v>
      </c>
      <c r="Y4534" s="28">
        <f>W4534*Info!$D$2</f>
        <v>0.79925268169432317</v>
      </c>
      <c r="Z4534" s="28">
        <f>Y4534*SQRT(Info!$D$3^2+(X4534/W4534)^2)</f>
        <v>5.7836320752179593E-2</v>
      </c>
      <c r="AA4534" s="37">
        <f t="shared" si="1159"/>
        <v>0.47914269301805434</v>
      </c>
      <c r="AB4534" s="37">
        <f t="shared" si="1160"/>
        <v>5.3805408455897159E-2</v>
      </c>
      <c r="AC4534" s="37">
        <f>(1-EXP(-Info!$B$6*H4534*1000))+(Info!$B$6/(Info!$B$6-Info!$B$7))*(EXP(-Info!$B$7*H4534*1000)-EXP(-Info!$B$6*H4534*1000))*(Info!$B$9-1)</f>
        <v>0.77852704372769976</v>
      </c>
      <c r="AD4534" s="37">
        <f>SQRT((Info!$B$6*EXP(-Info!$B$6*H4534*1000)+(Info!$B$6/(Info!$B$6+Info!$B$7))*(Info!$B$9-1)*(-Info!$B$7*EXP(-Info!$B$7*H4534*1000)+Info!$B$6*EXP(-Info!$B$6*H4534*1000)))^2*(0.01*H4534*1000)^2)</f>
        <v>3.7410380091123297E-3</v>
      </c>
      <c r="AE4534" s="37">
        <f t="shared" si="1173"/>
        <v>4.1927299717332826E-2</v>
      </c>
      <c r="AF4534" s="37">
        <f t="shared" si="1161"/>
        <v>0.44449009897437619</v>
      </c>
      <c r="AG4534" s="37">
        <f t="shared" si="1174"/>
        <v>7.2771570226008067E-2</v>
      </c>
      <c r="AH4534" s="37">
        <f t="shared" si="1162"/>
        <v>0.27492504158116621</v>
      </c>
      <c r="AI4534">
        <f>AF4534*EXP(Info!$B$6*H4534*1000)</f>
        <v>1.4621051473928266</v>
      </c>
      <c r="AJ4534">
        <f>2*SQRT((EXP(Info!$B$6*H4534)*AG4534)^2+(Info!$B$6*H4534*0.01*AI4534)^2)</f>
        <v>0.14571654673954448</v>
      </c>
      <c r="AK4534">
        <f t="shared" si="1163"/>
        <v>0.63711603890610691</v>
      </c>
      <c r="AL4534">
        <f t="shared" si="1164"/>
        <v>0.1430901032476129</v>
      </c>
      <c r="AM4534">
        <f t="shared" si="1169"/>
        <v>1.0183710597920852</v>
      </c>
      <c r="AN4534">
        <f t="shared" si="1170"/>
        <v>3.1321190189903446E-2</v>
      </c>
      <c r="AO4534">
        <f t="shared" si="1165"/>
        <v>8.4760253433169819</v>
      </c>
      <c r="AP4534">
        <f t="shared" si="1166"/>
        <v>0.71308108100495182</v>
      </c>
      <c r="AQ4534">
        <f t="shared" si="1168"/>
        <v>6</v>
      </c>
      <c r="AR4534">
        <v>1</v>
      </c>
      <c r="AS4534">
        <v>1</v>
      </c>
      <c r="AT4534">
        <v>1</v>
      </c>
      <c r="AU4534">
        <v>1</v>
      </c>
      <c r="AV4534">
        <v>1</v>
      </c>
      <c r="AW4534">
        <v>0</v>
      </c>
      <c r="AX4534">
        <v>1</v>
      </c>
    </row>
    <row r="4535" spans="1:50">
      <c r="A4535" s="13" t="s">
        <v>97</v>
      </c>
      <c r="B4535" s="13" t="s">
        <v>437</v>
      </c>
      <c r="D4535" s="14">
        <v>-46.28</v>
      </c>
      <c r="E4535" s="14">
        <v>43.68</v>
      </c>
      <c r="F4535" s="14">
        <v>3981</v>
      </c>
      <c r="G4535" s="44">
        <v>1308</v>
      </c>
      <c r="H4535">
        <v>130.15199999999999</v>
      </c>
      <c r="J4535">
        <f>(F4535*100*Info!$B$11)/AI4535</f>
        <v>6.314545539524322</v>
      </c>
      <c r="K4535">
        <f>2*((F4535*100*Info!$B$11)/AI4535^2)*(AJ4535/2)</f>
        <v>0.51861289137504096</v>
      </c>
      <c r="L4535">
        <f t="shared" si="1171"/>
        <v>0.7130049425582532</v>
      </c>
      <c r="M4535">
        <f t="shared" si="1172"/>
        <v>48.174633322683135</v>
      </c>
      <c r="N4535">
        <f t="shared" si="1167"/>
        <v>4.2474526055807864</v>
      </c>
      <c r="O4535">
        <v>1.3751384028195921</v>
      </c>
      <c r="P4535">
        <v>3.007590378913446E-2</v>
      </c>
      <c r="Q4535">
        <v>1.4519099824837229</v>
      </c>
      <c r="R4535">
        <v>3.2396523130864649E-2</v>
      </c>
      <c r="S4535">
        <v>1.5873349722685</v>
      </c>
      <c r="T4535">
        <v>2.7082837299768538E-2</v>
      </c>
      <c r="U4535">
        <v>1.8502990117804849</v>
      </c>
      <c r="V4535">
        <v>5.933223831500143E-2</v>
      </c>
      <c r="W4535" s="37">
        <f>U4535*Info!$B$2</f>
        <v>0.88814352565463273</v>
      </c>
      <c r="X4535" s="37">
        <f>W4535*SQRT((0.5*V4535/U4535)^2+Info!$B$3^2)</f>
        <v>4.6634401688081813E-2</v>
      </c>
      <c r="Y4535" s="28">
        <f>W4535*Info!$D$2</f>
        <v>0.71939625578025257</v>
      </c>
      <c r="Z4535" s="28">
        <f>Y4535*SQRT(Info!$D$3^2+(X4535/W4535)^2)</f>
        <v>5.2160256296025026E-2</v>
      </c>
      <c r="AA4535" s="37">
        <f t="shared" si="1159"/>
        <v>0.48699487716495937</v>
      </c>
      <c r="AB4535" s="37">
        <f t="shared" si="1160"/>
        <v>4.899905527649167E-2</v>
      </c>
      <c r="AC4535" s="37">
        <f>(1-EXP(-Info!$B$6*H4535*1000))+(Info!$B$6/(Info!$B$6-Info!$B$7))*(EXP(-Info!$B$7*H4535*1000)-EXP(-Info!$B$6*H4535*1000))*(Info!$B$9-1)</f>
        <v>0.77945044428947641</v>
      </c>
      <c r="AD4535" s="37">
        <f>SQRT((Info!$B$6*EXP(-Info!$B$6*H4535*1000)+(Info!$B$6/(Info!$B$6+Info!$B$7))*(Info!$B$9-1)*(-Info!$B$7*EXP(-Info!$B$7*H4535*1000)+Info!$B$6*EXP(-Info!$B$6*H4535*1000)))^2*(0.01*H4535*1000)^2)</f>
        <v>3.7387481980632759E-3</v>
      </c>
      <c r="AE4535" s="37">
        <f t="shared" si="1173"/>
        <v>3.8235711300997059E-2</v>
      </c>
      <c r="AF4535" s="37">
        <f t="shared" si="1161"/>
        <v>0.48835034311532083</v>
      </c>
      <c r="AG4535" s="37">
        <f t="shared" si="1174"/>
        <v>6.6075956100624417E-2</v>
      </c>
      <c r="AH4535" s="37">
        <f t="shared" si="1162"/>
        <v>0.30765424541576575</v>
      </c>
      <c r="AI4535">
        <f>AF4535*EXP(Info!$B$6*H4535*1000)</f>
        <v>1.610981750791129</v>
      </c>
      <c r="AJ4535">
        <f>2*SQRT((EXP(Info!$B$6*H4535)*AG4535)^2+(Info!$B$6*H4535*0.01*AI4535)^2)</f>
        <v>0.13230974398723711</v>
      </c>
      <c r="AK4535">
        <f t="shared" si="1163"/>
        <v>0.64755708816624646</v>
      </c>
      <c r="AL4535">
        <f t="shared" si="1164"/>
        <v>0.13030808760230195</v>
      </c>
      <c r="AM4535">
        <f t="shared" si="1169"/>
        <v>1.0558282566370905</v>
      </c>
      <c r="AN4535">
        <f t="shared" si="1170"/>
        <v>3.2988852161639243E-2</v>
      </c>
      <c r="AO4535">
        <f t="shared" si="1165"/>
        <v>7.6291528768530572</v>
      </c>
      <c r="AP4535">
        <f t="shared" si="1166"/>
        <v>0.74319793399032263</v>
      </c>
      <c r="AQ4535">
        <f t="shared" si="1168"/>
        <v>6</v>
      </c>
      <c r="AR4535">
        <v>1</v>
      </c>
      <c r="AS4535">
        <v>1</v>
      </c>
      <c r="AT4535">
        <v>1</v>
      </c>
      <c r="AU4535">
        <v>1</v>
      </c>
      <c r="AV4535">
        <v>1</v>
      </c>
      <c r="AW4535">
        <v>0</v>
      </c>
      <c r="AX4535">
        <v>1</v>
      </c>
    </row>
    <row r="4536" spans="1:50">
      <c r="A4536" s="13" t="s">
        <v>97</v>
      </c>
      <c r="B4536" s="13" t="s">
        <v>437</v>
      </c>
      <c r="D4536" s="14">
        <v>-46.28</v>
      </c>
      <c r="E4536" s="14">
        <v>43.68</v>
      </c>
      <c r="F4536" s="14">
        <v>3981</v>
      </c>
      <c r="G4536" s="44">
        <v>1313</v>
      </c>
      <c r="H4536">
        <v>130.464</v>
      </c>
      <c r="J4536">
        <f>(F4536*100*Info!$B$11)/AI4536</f>
        <v>23.067584840092973</v>
      </c>
      <c r="K4536">
        <f>2*((F4536*100*Info!$B$11)/AI4536^2)*(AJ4536/2)</f>
        <v>7.5569277160691213</v>
      </c>
      <c r="L4536">
        <f t="shared" si="1171"/>
        <v>0.78586726335904833</v>
      </c>
      <c r="M4536">
        <f t="shared" si="1172"/>
        <v>193.97023954527592</v>
      </c>
      <c r="N4536">
        <f t="shared" si="1167"/>
        <v>63.851425343278066</v>
      </c>
      <c r="O4536">
        <v>1.391649644637551</v>
      </c>
      <c r="P4536">
        <v>3.0571595242647381E-2</v>
      </c>
      <c r="Q4536">
        <v>1.48189286086266</v>
      </c>
      <c r="R4536">
        <v>3.4377173870960911E-2</v>
      </c>
      <c r="S4536">
        <v>1.248306536313184</v>
      </c>
      <c r="T4536">
        <v>2.394238690059413E-2</v>
      </c>
      <c r="U4536">
        <v>2.039381964964543</v>
      </c>
      <c r="V4536">
        <v>6.5739897658237428E-2</v>
      </c>
      <c r="W4536" s="37">
        <f>U4536*Info!$B$2</f>
        <v>0.97890334318298067</v>
      </c>
      <c r="X4536" s="37">
        <f>W4536*SQRT((0.5*V4536/U4536)^2+Info!$B$3^2)</f>
        <v>5.1425298005340681E-2</v>
      </c>
      <c r="Y4536" s="28">
        <f>W4536*Info!$D$2</f>
        <v>0.79291170797821442</v>
      </c>
      <c r="Z4536" s="28">
        <f>Y4536*SQRT(Info!$D$3^2+(X4536/W4536)^2)</f>
        <v>5.7505383175049003E-2</v>
      </c>
      <c r="AA4536" s="37">
        <f t="shared" si="1159"/>
        <v>0.41274630145457036</v>
      </c>
      <c r="AB4536" s="37">
        <f t="shared" si="1160"/>
        <v>5.3649015683963498E-2</v>
      </c>
      <c r="AC4536" s="37">
        <f>(1-EXP(-Info!$B$6*H4536*1000))+(Info!$B$6/(Info!$B$6-Info!$B$7))*(EXP(-Info!$B$7*H4536*1000)-EXP(-Info!$B$6*H4536*1000))*(Info!$B$9-1)</f>
        <v>0.78037095080674956</v>
      </c>
      <c r="AD4536" s="37">
        <f>SQRT((Info!$B$6*EXP(-Info!$B$6*H4536*1000)+(Info!$B$6/(Info!$B$6+Info!$B$7))*(Info!$B$9-1)*(-Info!$B$7*EXP(-Info!$B$7*H4536*1000)+Info!$B$6*EXP(-Info!$B$6*H4536*1000)))^2*(0.01*H4536*1000)^2)</f>
        <v>3.736437111588197E-3</v>
      </c>
      <c r="AE4536" s="37">
        <f t="shared" si="1173"/>
        <v>4.1894528363567871E-2</v>
      </c>
      <c r="AF4536" s="37">
        <f t="shared" si="1161"/>
        <v>0.13329960462689722</v>
      </c>
      <c r="AG4536" s="37">
        <f t="shared" si="1174"/>
        <v>7.2147973454141021E-2</v>
      </c>
      <c r="AH4536" s="37">
        <f t="shared" si="1162"/>
        <v>0.10678435203951706</v>
      </c>
      <c r="AI4536">
        <f>AF4536*EXP(Info!$B$6*H4536*1000)</f>
        <v>0.44099188099798514</v>
      </c>
      <c r="AJ4536">
        <f>2*SQRT((EXP(Info!$B$6*H4536)*AG4536)^2+(Info!$B$6*H4536*0.01*AI4536)^2)</f>
        <v>0.14446869020648187</v>
      </c>
      <c r="AK4536">
        <f t="shared" si="1163"/>
        <v>0.54882875704414225</v>
      </c>
      <c r="AL4536">
        <f t="shared" si="1164"/>
        <v>0.14267419230993253</v>
      </c>
      <c r="AM4536">
        <f t="shared" si="1169"/>
        <v>1.0648462179923255</v>
      </c>
      <c r="AN4536">
        <f t="shared" si="1170"/>
        <v>3.4020829067746734E-2</v>
      </c>
      <c r="AO4536">
        <f t="shared" si="1165"/>
        <v>8.4087797085508775</v>
      </c>
      <c r="AP4536">
        <f t="shared" si="1166"/>
        <v>0.68238793347461346</v>
      </c>
      <c r="AQ4536">
        <f t="shared" si="1168"/>
        <v>6</v>
      </c>
      <c r="AR4536">
        <v>1</v>
      </c>
      <c r="AS4536">
        <v>1</v>
      </c>
      <c r="AT4536">
        <v>1</v>
      </c>
      <c r="AU4536">
        <v>1</v>
      </c>
      <c r="AV4536">
        <v>1</v>
      </c>
      <c r="AW4536">
        <v>0</v>
      </c>
      <c r="AX4536">
        <v>1</v>
      </c>
    </row>
    <row r="4537" spans="1:50">
      <c r="A4537" s="13" t="s">
        <v>97</v>
      </c>
      <c r="B4537" s="13" t="s">
        <v>437</v>
      </c>
      <c r="D4537" s="14">
        <v>-46.28</v>
      </c>
      <c r="E4537" s="14">
        <v>43.68</v>
      </c>
      <c r="F4537" s="14">
        <v>3981</v>
      </c>
      <c r="G4537" s="44">
        <v>1318</v>
      </c>
      <c r="H4537">
        <v>130.77500000000001</v>
      </c>
      <c r="J4537">
        <f>(F4537*100*Info!$B$11)/AI4537</f>
        <v>6.6372819790487068</v>
      </c>
      <c r="K4537">
        <f>2*((F4537*100*Info!$B$11)/AI4537^2)*(AJ4537/2)</f>
        <v>0.62136943275960888</v>
      </c>
      <c r="L4537">
        <f t="shared" si="1171"/>
        <v>0.77287843299814429</v>
      </c>
      <c r="M4537">
        <f t="shared" si="1172"/>
        <v>54.888989420073649</v>
      </c>
      <c r="N4537">
        <f t="shared" si="1167"/>
        <v>5.431895675995448</v>
      </c>
      <c r="O4537">
        <v>1.623899129133473</v>
      </c>
      <c r="P4537">
        <v>3.5519941145323433E-2</v>
      </c>
      <c r="Q4537">
        <v>1.7268526936949551</v>
      </c>
      <c r="R4537">
        <v>3.8328507776736839E-2</v>
      </c>
      <c r="S4537">
        <v>1.758330646070414</v>
      </c>
      <c r="T4537">
        <v>2.676409194255723E-2</v>
      </c>
      <c r="U4537">
        <v>2.0056750177241289</v>
      </c>
      <c r="V4537">
        <v>6.433917780289386E-2</v>
      </c>
      <c r="W4537" s="37">
        <f>U4537*Info!$B$2</f>
        <v>0.96272400850758189</v>
      </c>
      <c r="X4537" s="37">
        <f>W4537*SQRT((0.5*V4537/U4537)^2+Info!$B$3^2)</f>
        <v>5.0552257198789502E-2</v>
      </c>
      <c r="Y4537" s="28">
        <f>W4537*Info!$D$2</f>
        <v>0.77980644689114142</v>
      </c>
      <c r="Z4537" s="28">
        <f>Y4537*SQRT(Info!$D$3^2+(X4537/W4537)^2)</f>
        <v>5.654139133396683E-2</v>
      </c>
      <c r="AA4537" s="37">
        <f t="shared" si="1159"/>
        <v>0.66117512062589112</v>
      </c>
      <c r="AB4537" s="37">
        <f t="shared" si="1160"/>
        <v>5.3581221175280948E-2</v>
      </c>
      <c r="AC4537" s="37">
        <f>(1-EXP(-Info!$B$6*H4537*1000))+(Info!$B$6/(Info!$B$6-Info!$B$7))*(EXP(-Info!$B$7*H4537*1000)-EXP(-Info!$B$6*H4537*1000))*(Info!$B$9-1)</f>
        <v>0.78128563528087147</v>
      </c>
      <c r="AD4537" s="37">
        <f>SQRT((Info!$B$6*EXP(-Info!$B$6*H4537*1000)+(Info!$B$6/(Info!$B$6+Info!$B$7))*(Info!$B$9-1)*(-Info!$B$7*EXP(-Info!$B$7*H4537*1000)+Info!$B$6*EXP(-Info!$B$6*H4537*1000)))^2*(0.01*H4537*1000)^2)</f>
        <v>3.7341123993181362E-3</v>
      </c>
      <c r="AE4537" s="37">
        <f t="shared" si="1173"/>
        <v>4.193497924297214E-2</v>
      </c>
      <c r="AF4537" s="37">
        <f t="shared" si="1161"/>
        <v>0.46195757502916646</v>
      </c>
      <c r="AG4537" s="37">
        <f t="shared" si="1174"/>
        <v>7.1655778360622785E-2</v>
      </c>
      <c r="AH4537" s="37">
        <f t="shared" si="1162"/>
        <v>0.26272508874344386</v>
      </c>
      <c r="AI4537">
        <f>AF4537*EXP(Info!$B$6*H4537*1000)</f>
        <v>1.5326481021635312</v>
      </c>
      <c r="AJ4537">
        <f>2*SQRT((EXP(Info!$B$6*H4537)*AG4537)^2+(Info!$B$6*H4537*0.01*AI4537)^2)</f>
        <v>0.14348353510783632</v>
      </c>
      <c r="AK4537">
        <f t="shared" si="1163"/>
        <v>0.87916455789624737</v>
      </c>
      <c r="AL4537">
        <f t="shared" si="1164"/>
        <v>0.14249389959354214</v>
      </c>
      <c r="AM4537">
        <f t="shared" si="1169"/>
        <v>1.0633989899461422</v>
      </c>
      <c r="AN4537">
        <f t="shared" si="1170"/>
        <v>3.3137854053414205E-2</v>
      </c>
      <c r="AO4537">
        <f t="shared" si="1165"/>
        <v>8.2697992238444158</v>
      </c>
      <c r="AP4537">
        <f t="shared" si="1166"/>
        <v>0.80965216936098494</v>
      </c>
      <c r="AQ4537">
        <f t="shared" si="1168"/>
        <v>6</v>
      </c>
      <c r="AR4537">
        <v>1</v>
      </c>
      <c r="AS4537">
        <v>1</v>
      </c>
      <c r="AT4537">
        <v>1</v>
      </c>
      <c r="AU4537">
        <v>1</v>
      </c>
      <c r="AV4537">
        <v>1</v>
      </c>
      <c r="AW4537">
        <v>0</v>
      </c>
      <c r="AX4537">
        <v>1</v>
      </c>
    </row>
    <row r="4538" spans="1:50">
      <c r="A4538" s="13" t="s">
        <v>97</v>
      </c>
      <c r="B4538" s="13" t="s">
        <v>437</v>
      </c>
      <c r="D4538" s="14">
        <v>-46.28</v>
      </c>
      <c r="E4538" s="14">
        <v>43.68</v>
      </c>
      <c r="F4538" s="14">
        <v>3981</v>
      </c>
      <c r="G4538" s="44">
        <v>1323</v>
      </c>
      <c r="H4538">
        <v>131.08699999999999</v>
      </c>
      <c r="J4538">
        <f>(F4538*100*Info!$B$11)/AI4538</f>
        <v>7.030383449172005</v>
      </c>
      <c r="K4538">
        <f>2*((F4538*100*Info!$B$11)/AI4538^2)*(AJ4538/2)</f>
        <v>0.45305807983516538</v>
      </c>
      <c r="L4538">
        <f t="shared" si="1171"/>
        <v>0.4794391148796488</v>
      </c>
      <c r="M4538">
        <f t="shared" si="1172"/>
        <v>36.065856754050472</v>
      </c>
      <c r="N4538">
        <f t="shared" si="1167"/>
        <v>2.5972350480220188</v>
      </c>
      <c r="O4538">
        <v>1.46496318450798</v>
      </c>
      <c r="P4538">
        <v>3.2161740746029711E-2</v>
      </c>
      <c r="Q4538">
        <v>1.673629440206839</v>
      </c>
      <c r="R4538">
        <v>3.7582298161562368E-2</v>
      </c>
      <c r="S4538">
        <v>1.597378169915044</v>
      </c>
      <c r="T4538">
        <v>2.5878609895526091E-2</v>
      </c>
      <c r="U4538">
        <v>1.244178921520235</v>
      </c>
      <c r="V4538">
        <v>3.9989982732536712E-2</v>
      </c>
      <c r="W4538" s="37">
        <f>U4538*Info!$B$2</f>
        <v>0.59720588232971283</v>
      </c>
      <c r="X4538" s="37">
        <f>W4538*SQRT((0.5*V4538/U4538)^2+Info!$B$3^2)</f>
        <v>3.1364805290874445E-2</v>
      </c>
      <c r="Y4538" s="28">
        <f>W4538*Info!$D$2</f>
        <v>0.48373676468706744</v>
      </c>
      <c r="Z4538" s="28">
        <f>Y4538*SQRT(Info!$D$3^2+(X4538/W4538)^2)</f>
        <v>3.5077659301168906E-2</v>
      </c>
      <c r="AA4538" s="37">
        <f t="shared" si="1159"/>
        <v>0.86775730217826719</v>
      </c>
      <c r="AB4538" s="37">
        <f t="shared" si="1160"/>
        <v>3.5246920473825404E-2</v>
      </c>
      <c r="AC4538" s="37">
        <f>(1-EXP(-Info!$B$6*H4538*1000))+(Info!$B$6/(Info!$B$6-Info!$B$7))*(EXP(-Info!$B$7*H4538*1000)-EXP(-Info!$B$6*H4538*1000))*(Info!$B$9-1)</f>
        <v>0.78220038837382333</v>
      </c>
      <c r="AD4538" s="37">
        <f>SQRT((Info!$B$6*EXP(-Info!$B$6*H4538*1000)+(Info!$B$6/(Info!$B$6+Info!$B$7))*(Info!$B$9-1)*(-Info!$B$7*EXP(-Info!$B$7*H4538*1000)+Info!$B$6*EXP(-Info!$B$6*H4538*1000)))^2*(0.01*H4538*1000)^2)</f>
        <v>3.7317592512838681E-3</v>
      </c>
      <c r="AE4538" s="37">
        <f t="shared" si="1173"/>
        <v>2.7759678975341415E-2</v>
      </c>
      <c r="AF4538" s="37">
        <f t="shared" si="1161"/>
        <v>0.43488130644991485</v>
      </c>
      <c r="AG4538" s="37">
        <f t="shared" si="1174"/>
        <v>4.6566807614373769E-2</v>
      </c>
      <c r="AH4538" s="37">
        <f t="shared" si="1162"/>
        <v>0.27224693227968921</v>
      </c>
      <c r="AI4538">
        <f>AF4538*EXP(Info!$B$6*H4538*1000)</f>
        <v>1.4469506111947954</v>
      </c>
      <c r="AJ4538">
        <f>2*SQRT((EXP(Info!$B$6*H4538)*AG4538)^2+(Info!$B$6*H4538*0.01*AI4538)^2)</f>
        <v>9.3245648727942415E-2</v>
      </c>
      <c r="AK4538">
        <f t="shared" si="1163"/>
        <v>1.1538568847064419</v>
      </c>
      <c r="AL4538">
        <f t="shared" si="1164"/>
        <v>9.3735660308091273E-2</v>
      </c>
      <c r="AM4538">
        <f t="shared" si="1169"/>
        <v>1.142437883699406</v>
      </c>
      <c r="AN4538">
        <f t="shared" si="1170"/>
        <v>3.5877438783400759E-2</v>
      </c>
      <c r="AO4538">
        <f t="shared" si="1165"/>
        <v>5.1299985234830503</v>
      </c>
      <c r="AP4538">
        <f t="shared" si="1166"/>
        <v>1.1774537883329301</v>
      </c>
      <c r="AQ4538">
        <f t="shared" si="1168"/>
        <v>6</v>
      </c>
      <c r="AR4538">
        <v>1</v>
      </c>
      <c r="AS4538">
        <v>1</v>
      </c>
      <c r="AT4538">
        <v>1</v>
      </c>
      <c r="AU4538">
        <v>1</v>
      </c>
      <c r="AV4538">
        <v>1</v>
      </c>
      <c r="AW4538">
        <v>0</v>
      </c>
      <c r="AX4538">
        <v>1</v>
      </c>
    </row>
    <row r="4539" spans="1:50">
      <c r="A4539" s="13" t="s">
        <v>97</v>
      </c>
      <c r="B4539" s="13" t="s">
        <v>437</v>
      </c>
      <c r="D4539" s="14">
        <v>-46.28</v>
      </c>
      <c r="E4539" s="14">
        <v>43.68</v>
      </c>
      <c r="F4539" s="14">
        <v>3981</v>
      </c>
      <c r="G4539" s="44">
        <v>1328</v>
      </c>
      <c r="H4539">
        <v>131.399</v>
      </c>
      <c r="J4539">
        <f>(F4539*100*Info!$B$11)/AI4539</f>
        <v>6.7043989287645553</v>
      </c>
      <c r="K4539">
        <f>2*((F4539*100*Info!$B$11)/AI4539^2)*(AJ4539/2)</f>
        <v>0.54203288548879813</v>
      </c>
      <c r="L4539">
        <f t="shared" si="1171"/>
        <v>0.63818046750790325</v>
      </c>
      <c r="M4539">
        <f t="shared" si="1172"/>
        <v>45.781195937087411</v>
      </c>
      <c r="N4539">
        <f t="shared" si="1167"/>
        <v>3.9839526926156519</v>
      </c>
      <c r="O4539">
        <v>1.8688692388697301</v>
      </c>
      <c r="P4539">
        <v>4.0869424239312023E-2</v>
      </c>
      <c r="Q4539">
        <v>2.0684824238169361</v>
      </c>
      <c r="R4539">
        <v>4.5948484706916037E-2</v>
      </c>
      <c r="S4539">
        <v>1.939631947492237</v>
      </c>
      <c r="T4539">
        <v>3.040153285652638E-2</v>
      </c>
      <c r="U4539">
        <v>1.6561241274579339</v>
      </c>
      <c r="V4539">
        <v>5.3317527470957603E-2</v>
      </c>
      <c r="W4539" s="37">
        <f>U4539*Info!$B$2</f>
        <v>0.79493958117980823</v>
      </c>
      <c r="X4539" s="37">
        <f>W4539*SQRT((0.5*V4539/U4539)^2+Info!$B$3^2)</f>
        <v>4.1756020493903902E-2</v>
      </c>
      <c r="Y4539" s="28">
        <f>W4539*Info!$D$2</f>
        <v>0.64390106075564468</v>
      </c>
      <c r="Z4539" s="28">
        <f>Y4539*SQRT(Info!$D$3^2+(X4539/W4539)^2)</f>
        <v>4.6695552239823052E-2</v>
      </c>
      <c r="AA4539" s="37">
        <f t="shared" si="1159"/>
        <v>1.0739296576899218</v>
      </c>
      <c r="AB4539" s="37">
        <f t="shared" si="1160"/>
        <v>4.6488092097875335E-2</v>
      </c>
      <c r="AC4539" s="37">
        <f>(1-EXP(-Info!$B$6*H4539*1000))+(Info!$B$6/(Info!$B$6-Info!$B$7))*(EXP(-Info!$B$7*H4539*1000)-EXP(-Info!$B$6*H4539*1000))*(Info!$B$9-1)</f>
        <v>0.78311227280315676</v>
      </c>
      <c r="AD4539" s="37">
        <f>SQRT((Info!$B$6*EXP(-Info!$B$6*H4539*1000)+(Info!$B$6/(Info!$B$6+Info!$B$7))*(Info!$B$9-1)*(-Info!$B$7*EXP(-Info!$B$7*H4539*1000)+Info!$B$6*EXP(-Info!$B$6*H4539*1000)))^2*(0.01*H4539*1000)^2)</f>
        <v>3.7293852483466562E-3</v>
      </c>
      <c r="AE4539" s="37">
        <f t="shared" si="1173"/>
        <v>3.6625040942561984E-2</v>
      </c>
      <c r="AF4539" s="37">
        <f t="shared" si="1161"/>
        <v>0.45472339167232168</v>
      </c>
      <c r="AG4539" s="37">
        <f t="shared" si="1174"/>
        <v>6.1261174678853475E-2</v>
      </c>
      <c r="AH4539" s="37">
        <f t="shared" si="1162"/>
        <v>0.23443797791649934</v>
      </c>
      <c r="AI4539">
        <f>AF4539*EXP(Info!$B$6*H4539*1000)</f>
        <v>1.5173049421430764</v>
      </c>
      <c r="AJ4539">
        <f>2*SQRT((EXP(Info!$B$6*H4539)*AG4539)^2+(Info!$B$6*H4539*0.01*AI4539)^2)</f>
        <v>0.12267008343248717</v>
      </c>
      <c r="AK4539">
        <f t="shared" si="1163"/>
        <v>1.4280042658302889</v>
      </c>
      <c r="AL4539">
        <f t="shared" si="1164"/>
        <v>0.12363043212508966</v>
      </c>
      <c r="AM4539">
        <f t="shared" si="1169"/>
        <v>1.1068096048645595</v>
      </c>
      <c r="AN4539">
        <f t="shared" si="1170"/>
        <v>3.450118510995618E-2</v>
      </c>
      <c r="AO4539">
        <f t="shared" si="1165"/>
        <v>6.8285309947084496</v>
      </c>
      <c r="AP4539">
        <f t="shared" si="1166"/>
        <v>1.1284596413303567</v>
      </c>
      <c r="AQ4539">
        <f t="shared" si="1168"/>
        <v>6</v>
      </c>
      <c r="AR4539">
        <v>1</v>
      </c>
      <c r="AS4539">
        <v>1</v>
      </c>
      <c r="AT4539">
        <v>1</v>
      </c>
      <c r="AU4539">
        <v>1</v>
      </c>
      <c r="AV4539">
        <v>1</v>
      </c>
      <c r="AW4539">
        <v>0</v>
      </c>
      <c r="AX4539">
        <v>1</v>
      </c>
    </row>
  </sheetData>
  <autoFilter ref="A1:AX4539" xr:uid="{E8C0BA02-0536-DC4F-BE62-4D29C82750D7}">
    <sortState xmlns:xlrd2="http://schemas.microsoft.com/office/spreadsheetml/2017/richdata2" ref="A2:AX4539">
      <sortCondition ref="B2:B4539"/>
      <sortCondition ref="A2:A4539"/>
      <sortCondition ref="H2:H4539"/>
    </sortState>
  </autoFilter>
  <sortState xmlns:xlrd2="http://schemas.microsoft.com/office/spreadsheetml/2017/richdata2" ref="A2452:BF2496">
    <sortCondition ref="A2452:A2496"/>
    <sortCondition ref="G2452:G2496"/>
  </sortState>
  <phoneticPr fontId="19" type="noConversion"/>
  <conditionalFormatting sqref="G1832:G1839">
    <cfRule type="containsText" dxfId="11" priority="17" operator="containsText" text="Blank">
      <formula>NOT(ISERROR(SEARCH("Blank",G1832)))</formula>
    </cfRule>
    <cfRule type="containsText" dxfId="10" priority="18" operator="containsText" text="Megastd">
      <formula>NOT(ISERROR(SEARCH("Megastd",G1832)))</formula>
    </cfRule>
  </conditionalFormatting>
  <conditionalFormatting sqref="F2032:F2051 A1910:A1943 D1910:E1943">
    <cfRule type="containsText" dxfId="9" priority="5" operator="containsText" text="x">
      <formula>NOT(ISERROR(SEARCH(("x"),(B2224))))</formula>
    </cfRule>
  </conditionalFormatting>
  <conditionalFormatting sqref="F1986:F2031">
    <cfRule type="containsText" dxfId="8" priority="9" operator="containsText" text="x">
      <formula>NOT(ISERROR(SEARCH(("x"),(G2300))))</formula>
    </cfRule>
  </conditionalFormatting>
  <conditionalFormatting sqref="F1986:F2031 A1910:A1943 D1910:E1943">
    <cfRule type="containsText" dxfId="7" priority="10" operator="containsText" text="char">
      <formula>NOT(ISERROR(SEARCH(("char"),(B2224))))</formula>
    </cfRule>
  </conditionalFormatting>
  <conditionalFormatting sqref="A2032:A2051">
    <cfRule type="containsText" dxfId="6" priority="7" operator="containsText" text="x">
      <formula>NOT(ISERROR(SEARCH(("x"),(B2346))))</formula>
    </cfRule>
  </conditionalFormatting>
  <conditionalFormatting sqref="A2032:A2051">
    <cfRule type="containsText" dxfId="5" priority="8" operator="containsText" text="char">
      <formula>NOT(ISERROR(SEARCH(("char"),(B2346))))</formula>
    </cfRule>
  </conditionalFormatting>
  <conditionalFormatting sqref="F2032:F2051">
    <cfRule type="containsText" dxfId="4" priority="6" operator="containsText" text="char">
      <formula>NOT(ISERROR(SEARCH(("char"),(G2346))))</formula>
    </cfRule>
  </conditionalFormatting>
  <conditionalFormatting sqref="A1854:A1909 D1854:E1909">
    <cfRule type="containsText" dxfId="3" priority="19" operator="containsText" text="x">
      <formula>NOT(ISERROR(SEARCH(("x"),(#REF!))))</formula>
    </cfRule>
  </conditionalFormatting>
  <conditionalFormatting sqref="A1854:A1909 D1854:E1909">
    <cfRule type="containsText" dxfId="2" priority="21" operator="containsText" text="char">
      <formula>NOT(ISERROR(SEARCH(("char"),(#REF!))))</formula>
    </cfRule>
  </conditionalFormatting>
  <conditionalFormatting sqref="G2603:G2604">
    <cfRule type="containsText" dxfId="1" priority="1" operator="containsText" text="Blank">
      <formula>NOT(ISERROR(SEARCH("Blank",G2603)))</formula>
    </cfRule>
    <cfRule type="containsText" dxfId="0" priority="2" operator="containsText" text="Megastd">
      <formula>NOT(ISERROR(SEARCH("Megastd",G2603)))</formula>
    </cfRule>
  </conditionalFormatting>
  <pageMargins left="0.75" right="0.75" top="1" bottom="1" header="0.5" footer="0.5"/>
  <pageSetup orientation="portrait" horizontalDpi="4294967292" vertic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N76"/>
  <sheetViews>
    <sheetView topLeftCell="A37" zoomScale="125" zoomScaleNormal="100" workbookViewId="0">
      <selection activeCell="C49" sqref="C49"/>
    </sheetView>
  </sheetViews>
  <sheetFormatPr baseColWidth="10" defaultColWidth="8.83203125" defaultRowHeight="13"/>
  <sheetData>
    <row r="76" spans="14:14">
      <c r="N76" t="s">
        <v>45</v>
      </c>
    </row>
  </sheetData>
  <pageMargins left="0.7" right="0.7" top="0.75" bottom="0.75" header="0.3" footer="0.3"/>
  <pageSetup scale="65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zoomScale="175" zoomScaleNormal="175" workbookViewId="0">
      <selection activeCell="P41" sqref="P41"/>
    </sheetView>
  </sheetViews>
  <sheetFormatPr baseColWidth="10" defaultColWidth="8.83203125" defaultRowHeight="1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Info</vt:lpstr>
      <vt:lpstr>Master</vt:lpstr>
      <vt:lpstr>PLOTS1</vt:lpstr>
      <vt:lpstr>PLOTS2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Yuxin Zhou</dc:creator>
  <cp:lastModifiedBy>Yuxin Zhou</cp:lastModifiedBy>
  <cp:lastPrinted>2017-08-03T15:39:02Z</cp:lastPrinted>
  <dcterms:created xsi:type="dcterms:W3CDTF">2015-10-18T22:08:02Z</dcterms:created>
  <dcterms:modified xsi:type="dcterms:W3CDTF">2023-03-07T00:14:13Z</dcterms:modified>
</cp:coreProperties>
</file>